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lection-Specific Information\2016 Election Information\5 General (Nov8) 63\Population Estimates\"/>
    </mc:Choice>
  </mc:AlternateContent>
  <bookViews>
    <workbookView xWindow="270" yWindow="615" windowWidth="9705" windowHeight="9375"/>
  </bookViews>
  <sheets>
    <sheet name="Table" sheetId="4" r:id="rId1"/>
    <sheet name="PrintedLocalVP" sheetId="10" r:id="rId2"/>
    <sheet name="BallotDropOff" sheetId="11" r:id="rId3"/>
    <sheet name="Turnout" sheetId="13" r:id="rId4"/>
    <sheet name="Tables" sheetId="12" r:id="rId5"/>
    <sheet name="Sheet6" sheetId="18" r:id="rId6"/>
  </sheets>
  <definedNames>
    <definedName name="_xlnm._FilterDatabase" localSheetId="1" hidden="1">PrintedLocalVP!$A$1:$E$664</definedName>
  </definedNames>
  <calcPr calcId="152511"/>
  <pivotCaches>
    <pivotCache cacheId="0" r:id="rId7"/>
    <pivotCache cacheId="1" r:id="rId8"/>
    <pivotCache cacheId="2" r:id="rId9"/>
  </pivotCaches>
</workbook>
</file>

<file path=xl/calcChain.xml><?xml version="1.0" encoding="utf-8"?>
<calcChain xmlns="http://schemas.openxmlformats.org/spreadsheetml/2006/main">
  <c r="P2" i="4" l="1"/>
  <c r="Q2" i="4"/>
  <c r="R2" i="4"/>
  <c r="S2" i="4"/>
  <c r="T2" i="4"/>
  <c r="U2" i="4"/>
  <c r="V2" i="4"/>
  <c r="W2" i="4"/>
  <c r="X2" i="4"/>
  <c r="P3" i="4"/>
  <c r="Q3" i="4"/>
  <c r="R3" i="4"/>
  <c r="S3" i="4"/>
  <c r="T3" i="4"/>
  <c r="U3" i="4"/>
  <c r="V3" i="4"/>
  <c r="W3" i="4"/>
  <c r="X3" i="4"/>
  <c r="P4" i="4"/>
  <c r="Q4" i="4"/>
  <c r="R4" i="4"/>
  <c r="S4" i="4"/>
  <c r="T4" i="4"/>
  <c r="U4" i="4"/>
  <c r="V4" i="4"/>
  <c r="W4" i="4"/>
  <c r="X4" i="4"/>
  <c r="P5" i="4"/>
  <c r="Q5" i="4"/>
  <c r="R5" i="4"/>
  <c r="S5" i="4"/>
  <c r="T5" i="4"/>
  <c r="U5" i="4"/>
  <c r="V5" i="4"/>
  <c r="W5" i="4"/>
  <c r="X5" i="4"/>
  <c r="P6" i="4"/>
  <c r="Q6" i="4"/>
  <c r="R6" i="4"/>
  <c r="S6" i="4"/>
  <c r="T6" i="4"/>
  <c r="U6" i="4"/>
  <c r="V6" i="4"/>
  <c r="W6" i="4"/>
  <c r="X6" i="4"/>
  <c r="P7" i="4"/>
  <c r="Q7" i="4"/>
  <c r="R7" i="4"/>
  <c r="S7" i="4"/>
  <c r="T7" i="4"/>
  <c r="U7" i="4"/>
  <c r="V7" i="4"/>
  <c r="W7" i="4"/>
  <c r="X7" i="4"/>
  <c r="P8" i="4"/>
  <c r="Q8" i="4"/>
  <c r="R8" i="4"/>
  <c r="S8" i="4"/>
  <c r="T8" i="4"/>
  <c r="U8" i="4"/>
  <c r="V8" i="4"/>
  <c r="W8" i="4"/>
  <c r="X8" i="4"/>
  <c r="P9" i="4"/>
  <c r="Q9" i="4"/>
  <c r="R9" i="4"/>
  <c r="S9" i="4"/>
  <c r="T9" i="4"/>
  <c r="U9" i="4"/>
  <c r="V9" i="4"/>
  <c r="W9" i="4"/>
  <c r="X9" i="4"/>
  <c r="P10" i="4"/>
  <c r="Q10" i="4"/>
  <c r="R10" i="4"/>
  <c r="S10" i="4"/>
  <c r="T10" i="4"/>
  <c r="U10" i="4"/>
  <c r="V10" i="4"/>
  <c r="W10" i="4"/>
  <c r="X10" i="4"/>
  <c r="P11" i="4"/>
  <c r="Q11" i="4"/>
  <c r="R11" i="4"/>
  <c r="S11" i="4"/>
  <c r="T11" i="4"/>
  <c r="U11" i="4"/>
  <c r="V11" i="4"/>
  <c r="W11" i="4"/>
  <c r="X11" i="4"/>
  <c r="P12" i="4"/>
  <c r="Q12" i="4"/>
  <c r="R12" i="4"/>
  <c r="S12" i="4"/>
  <c r="T12" i="4"/>
  <c r="U12" i="4"/>
  <c r="V12" i="4"/>
  <c r="W12" i="4"/>
  <c r="X12" i="4"/>
  <c r="P13" i="4"/>
  <c r="Q13" i="4"/>
  <c r="R13" i="4"/>
  <c r="S13" i="4"/>
  <c r="T13" i="4"/>
  <c r="U13" i="4"/>
  <c r="V13" i="4"/>
  <c r="W13" i="4"/>
  <c r="X13" i="4"/>
  <c r="P14" i="4"/>
  <c r="Q14" i="4"/>
  <c r="R14" i="4"/>
  <c r="S14" i="4"/>
  <c r="T14" i="4"/>
  <c r="U14" i="4"/>
  <c r="V14" i="4"/>
  <c r="W14" i="4"/>
  <c r="X14" i="4"/>
  <c r="P15" i="4"/>
  <c r="Q15" i="4"/>
  <c r="R15" i="4"/>
  <c r="S15" i="4"/>
  <c r="T15" i="4"/>
  <c r="U15" i="4"/>
  <c r="V15" i="4"/>
  <c r="W15" i="4"/>
  <c r="X15" i="4"/>
  <c r="P16" i="4"/>
  <c r="Q16" i="4"/>
  <c r="R16" i="4"/>
  <c r="S16" i="4"/>
  <c r="T16" i="4"/>
  <c r="U16" i="4"/>
  <c r="V16" i="4"/>
  <c r="W16" i="4"/>
  <c r="X16" i="4"/>
  <c r="P17" i="4"/>
  <c r="Q17" i="4"/>
  <c r="R17" i="4"/>
  <c r="S17" i="4"/>
  <c r="T17" i="4"/>
  <c r="U17" i="4"/>
  <c r="V17" i="4"/>
  <c r="W17" i="4"/>
  <c r="X17" i="4"/>
  <c r="P18" i="4"/>
  <c r="Q18" i="4"/>
  <c r="R18" i="4"/>
  <c r="S18" i="4"/>
  <c r="T18" i="4"/>
  <c r="U18" i="4"/>
  <c r="V18" i="4"/>
  <c r="W18" i="4"/>
  <c r="X18" i="4"/>
  <c r="P19" i="4"/>
  <c r="Q19" i="4"/>
  <c r="R19" i="4"/>
  <c r="S19" i="4"/>
  <c r="T19" i="4"/>
  <c r="U19" i="4"/>
  <c r="V19" i="4"/>
  <c r="W19" i="4"/>
  <c r="X19" i="4"/>
  <c r="P20" i="4"/>
  <c r="Q20" i="4"/>
  <c r="R20" i="4"/>
  <c r="S20" i="4"/>
  <c r="T20" i="4"/>
  <c r="U20" i="4"/>
  <c r="V20" i="4"/>
  <c r="W20" i="4"/>
  <c r="X20" i="4"/>
  <c r="P21" i="4"/>
  <c r="Q21" i="4"/>
  <c r="R21" i="4"/>
  <c r="S21" i="4"/>
  <c r="T21" i="4"/>
  <c r="U21" i="4"/>
  <c r="V21" i="4"/>
  <c r="W21" i="4"/>
  <c r="X21" i="4"/>
  <c r="P22" i="4"/>
  <c r="Q22" i="4"/>
  <c r="R22" i="4"/>
  <c r="S22" i="4"/>
  <c r="T22" i="4"/>
  <c r="U22" i="4"/>
  <c r="V22" i="4"/>
  <c r="W22" i="4"/>
  <c r="X22" i="4"/>
  <c r="P23" i="4"/>
  <c r="Q23" i="4"/>
  <c r="R23" i="4"/>
  <c r="S23" i="4"/>
  <c r="T23" i="4"/>
  <c r="U23" i="4"/>
  <c r="V23" i="4"/>
  <c r="W23" i="4"/>
  <c r="X23" i="4"/>
  <c r="P24" i="4"/>
  <c r="Q24" i="4"/>
  <c r="R24" i="4"/>
  <c r="S24" i="4"/>
  <c r="T24" i="4"/>
  <c r="U24" i="4"/>
  <c r="V24" i="4"/>
  <c r="W24" i="4"/>
  <c r="X24" i="4"/>
  <c r="P25" i="4"/>
  <c r="Q25" i="4"/>
  <c r="R25" i="4"/>
  <c r="S25" i="4"/>
  <c r="T25" i="4"/>
  <c r="U25" i="4"/>
  <c r="V25" i="4"/>
  <c r="W25" i="4"/>
  <c r="X25" i="4"/>
  <c r="P26" i="4"/>
  <c r="Q26" i="4"/>
  <c r="R26" i="4"/>
  <c r="S26" i="4"/>
  <c r="T26" i="4"/>
  <c r="U26" i="4"/>
  <c r="V26" i="4"/>
  <c r="W26" i="4"/>
  <c r="X26" i="4"/>
  <c r="P27" i="4"/>
  <c r="Q27" i="4"/>
  <c r="R27" i="4"/>
  <c r="S27" i="4"/>
  <c r="T27" i="4"/>
  <c r="U27" i="4"/>
  <c r="V27" i="4"/>
  <c r="W27" i="4"/>
  <c r="X27" i="4"/>
  <c r="P28" i="4"/>
  <c r="Q28" i="4"/>
  <c r="R28" i="4"/>
  <c r="S28" i="4"/>
  <c r="T28" i="4"/>
  <c r="U28" i="4"/>
  <c r="V28" i="4"/>
  <c r="W28" i="4"/>
  <c r="X28" i="4"/>
  <c r="P29" i="4"/>
  <c r="Q29" i="4"/>
  <c r="R29" i="4"/>
  <c r="S29" i="4"/>
  <c r="T29" i="4"/>
  <c r="U29" i="4"/>
  <c r="V29" i="4"/>
  <c r="W29" i="4"/>
  <c r="X29" i="4"/>
  <c r="P30" i="4"/>
  <c r="Q30" i="4"/>
  <c r="R30" i="4"/>
  <c r="S30" i="4"/>
  <c r="T30" i="4"/>
  <c r="U30" i="4"/>
  <c r="V30" i="4"/>
  <c r="W30" i="4"/>
  <c r="X30" i="4"/>
  <c r="P31" i="4"/>
  <c r="Q31" i="4"/>
  <c r="R31" i="4"/>
  <c r="S31" i="4"/>
  <c r="T31" i="4"/>
  <c r="U31" i="4"/>
  <c r="V31" i="4"/>
  <c r="W31" i="4"/>
  <c r="X31" i="4"/>
  <c r="P32" i="4"/>
  <c r="Q32" i="4"/>
  <c r="R32" i="4"/>
  <c r="S32" i="4"/>
  <c r="T32" i="4"/>
  <c r="U32" i="4"/>
  <c r="V32" i="4"/>
  <c r="W32" i="4"/>
  <c r="X32" i="4"/>
  <c r="P33" i="4"/>
  <c r="Q33" i="4"/>
  <c r="R33" i="4"/>
  <c r="S33" i="4"/>
  <c r="T33" i="4"/>
  <c r="U33" i="4"/>
  <c r="V33" i="4"/>
  <c r="W33" i="4"/>
  <c r="X33" i="4"/>
  <c r="P34" i="4"/>
  <c r="Q34" i="4"/>
  <c r="R34" i="4"/>
  <c r="S34" i="4"/>
  <c r="T34" i="4"/>
  <c r="U34" i="4"/>
  <c r="V34" i="4"/>
  <c r="W34" i="4"/>
  <c r="X34" i="4"/>
  <c r="P35" i="4"/>
  <c r="Q35" i="4"/>
  <c r="R35" i="4"/>
  <c r="S35" i="4"/>
  <c r="T35" i="4"/>
  <c r="U35" i="4"/>
  <c r="V35" i="4"/>
  <c r="W35" i="4"/>
  <c r="X35" i="4"/>
  <c r="P36" i="4"/>
  <c r="Q36" i="4"/>
  <c r="R36" i="4"/>
  <c r="S36" i="4"/>
  <c r="T36" i="4"/>
  <c r="U36" i="4"/>
  <c r="V36" i="4"/>
  <c r="W36" i="4"/>
  <c r="X36" i="4"/>
  <c r="P37" i="4"/>
  <c r="Q37" i="4"/>
  <c r="R37" i="4"/>
  <c r="S37" i="4"/>
  <c r="T37" i="4"/>
  <c r="U37" i="4"/>
  <c r="V37" i="4"/>
  <c r="W37" i="4"/>
  <c r="X37" i="4"/>
  <c r="P38" i="4"/>
  <c r="Q38" i="4"/>
  <c r="R38" i="4"/>
  <c r="S38" i="4"/>
  <c r="T38" i="4"/>
  <c r="U38" i="4"/>
  <c r="V38" i="4"/>
  <c r="W38" i="4"/>
  <c r="X38" i="4"/>
  <c r="P39" i="4"/>
  <c r="Q39" i="4"/>
  <c r="R39" i="4"/>
  <c r="S39" i="4"/>
  <c r="T39" i="4"/>
  <c r="U39" i="4"/>
  <c r="V39" i="4"/>
  <c r="W39" i="4"/>
  <c r="X39" i="4"/>
  <c r="P40" i="4"/>
  <c r="Q40" i="4"/>
  <c r="R40" i="4"/>
  <c r="S40" i="4"/>
  <c r="T40" i="4"/>
  <c r="U40" i="4"/>
  <c r="V40" i="4"/>
  <c r="W40" i="4"/>
  <c r="X40" i="4"/>
  <c r="P41" i="4"/>
  <c r="Q41" i="4"/>
  <c r="R41" i="4"/>
  <c r="S41" i="4"/>
  <c r="T41" i="4"/>
  <c r="U41" i="4"/>
  <c r="V41" i="4"/>
  <c r="W41" i="4"/>
  <c r="X41" i="4"/>
  <c r="P42" i="4"/>
  <c r="Q42" i="4"/>
  <c r="R42" i="4"/>
  <c r="S42" i="4"/>
  <c r="T42" i="4"/>
  <c r="U42" i="4"/>
  <c r="V42" i="4"/>
  <c r="W42" i="4"/>
  <c r="X42" i="4"/>
  <c r="P43" i="4"/>
  <c r="Q43" i="4"/>
  <c r="R43" i="4"/>
  <c r="S43" i="4"/>
  <c r="T43" i="4"/>
  <c r="U43" i="4"/>
  <c r="V43" i="4"/>
  <c r="W43" i="4"/>
  <c r="X43" i="4"/>
  <c r="P44" i="4"/>
  <c r="Q44" i="4"/>
  <c r="R44" i="4"/>
  <c r="S44" i="4"/>
  <c r="T44" i="4"/>
  <c r="U44" i="4"/>
  <c r="V44" i="4"/>
  <c r="W44" i="4"/>
  <c r="X44" i="4"/>
  <c r="P45" i="4"/>
  <c r="Q45" i="4"/>
  <c r="R45" i="4"/>
  <c r="S45" i="4"/>
  <c r="T45" i="4"/>
  <c r="U45" i="4"/>
  <c r="V45" i="4"/>
  <c r="W45" i="4"/>
  <c r="X45" i="4"/>
  <c r="P46" i="4"/>
  <c r="Q46" i="4"/>
  <c r="R46" i="4"/>
  <c r="S46" i="4"/>
  <c r="T46" i="4"/>
  <c r="U46" i="4"/>
  <c r="V46" i="4"/>
  <c r="W46" i="4"/>
  <c r="X46" i="4"/>
  <c r="P47" i="4"/>
  <c r="Q47" i="4"/>
  <c r="R47" i="4"/>
  <c r="S47" i="4"/>
  <c r="T47" i="4"/>
  <c r="U47" i="4"/>
  <c r="V47" i="4"/>
  <c r="W47" i="4"/>
  <c r="X47" i="4"/>
  <c r="P48" i="4"/>
  <c r="Q48" i="4"/>
  <c r="R48" i="4"/>
  <c r="S48" i="4"/>
  <c r="T48" i="4"/>
  <c r="U48" i="4"/>
  <c r="V48" i="4"/>
  <c r="W48" i="4"/>
  <c r="X48" i="4"/>
  <c r="P49" i="4"/>
  <c r="Q49" i="4"/>
  <c r="R49" i="4"/>
  <c r="S49" i="4"/>
  <c r="T49" i="4"/>
  <c r="U49" i="4"/>
  <c r="V49" i="4"/>
  <c r="W49" i="4"/>
  <c r="X49" i="4"/>
  <c r="P50" i="4"/>
  <c r="Q50" i="4"/>
  <c r="R50" i="4"/>
  <c r="S50" i="4"/>
  <c r="T50" i="4"/>
  <c r="U50" i="4"/>
  <c r="V50" i="4"/>
  <c r="W50" i="4"/>
  <c r="X50" i="4"/>
  <c r="P51" i="4"/>
  <c r="Q51" i="4"/>
  <c r="R51" i="4"/>
  <c r="S51" i="4"/>
  <c r="T51" i="4"/>
  <c r="U51" i="4"/>
  <c r="V51" i="4"/>
  <c r="W51" i="4"/>
  <c r="X51" i="4"/>
  <c r="P52" i="4"/>
  <c r="Q52" i="4"/>
  <c r="R52" i="4"/>
  <c r="S52" i="4"/>
  <c r="T52" i="4"/>
  <c r="U52" i="4"/>
  <c r="V52" i="4"/>
  <c r="W52" i="4"/>
  <c r="X52" i="4"/>
  <c r="P53" i="4"/>
  <c r="Q53" i="4"/>
  <c r="R53" i="4"/>
  <c r="S53" i="4"/>
  <c r="T53" i="4"/>
  <c r="U53" i="4"/>
  <c r="V53" i="4"/>
  <c r="W53" i="4"/>
  <c r="X53" i="4"/>
  <c r="P54" i="4"/>
  <c r="Q54" i="4"/>
  <c r="R54" i="4"/>
  <c r="S54" i="4"/>
  <c r="T54" i="4"/>
  <c r="U54" i="4"/>
  <c r="V54" i="4"/>
  <c r="W54" i="4"/>
  <c r="X54" i="4"/>
  <c r="P55" i="4"/>
  <c r="Q55" i="4"/>
  <c r="R55" i="4"/>
  <c r="S55" i="4"/>
  <c r="T55" i="4"/>
  <c r="U55" i="4"/>
  <c r="V55" i="4"/>
  <c r="W55" i="4"/>
  <c r="X55" i="4"/>
  <c r="P56" i="4"/>
  <c r="Q56" i="4"/>
  <c r="R56" i="4"/>
  <c r="S56" i="4"/>
  <c r="T56" i="4"/>
  <c r="U56" i="4"/>
  <c r="V56" i="4"/>
  <c r="W56" i="4"/>
  <c r="X56" i="4"/>
  <c r="P57" i="4"/>
  <c r="Q57" i="4"/>
  <c r="R57" i="4"/>
  <c r="S57" i="4"/>
  <c r="T57" i="4"/>
  <c r="U57" i="4"/>
  <c r="V57" i="4"/>
  <c r="W57" i="4"/>
  <c r="X57" i="4"/>
  <c r="P58" i="4"/>
  <c r="Q58" i="4"/>
  <c r="R58" i="4"/>
  <c r="S58" i="4"/>
  <c r="T58" i="4"/>
  <c r="U58" i="4"/>
  <c r="V58" i="4"/>
  <c r="W58" i="4"/>
  <c r="X58" i="4"/>
  <c r="P59" i="4"/>
  <c r="Q59" i="4"/>
  <c r="R59" i="4"/>
  <c r="S59" i="4"/>
  <c r="T59" i="4"/>
  <c r="U59" i="4"/>
  <c r="V59" i="4"/>
  <c r="W59" i="4"/>
  <c r="X59" i="4"/>
  <c r="P60" i="4"/>
  <c r="Q60" i="4"/>
  <c r="R60" i="4"/>
  <c r="S60" i="4"/>
  <c r="T60" i="4"/>
  <c r="U60" i="4"/>
  <c r="V60" i="4"/>
  <c r="W60" i="4"/>
  <c r="X60" i="4"/>
  <c r="P61" i="4"/>
  <c r="Q61" i="4"/>
  <c r="R61" i="4"/>
  <c r="S61" i="4"/>
  <c r="T61" i="4"/>
  <c r="U61" i="4"/>
  <c r="V61" i="4"/>
  <c r="W61" i="4"/>
  <c r="X61" i="4"/>
  <c r="P62" i="4"/>
  <c r="Q62" i="4"/>
  <c r="R62" i="4"/>
  <c r="S62" i="4"/>
  <c r="T62" i="4"/>
  <c r="U62" i="4"/>
  <c r="V62" i="4"/>
  <c r="W62" i="4"/>
  <c r="X62" i="4"/>
  <c r="P63" i="4"/>
  <c r="Q63" i="4"/>
  <c r="R63" i="4"/>
  <c r="S63" i="4"/>
  <c r="T63" i="4"/>
  <c r="U63" i="4"/>
  <c r="V63" i="4"/>
  <c r="W63" i="4"/>
  <c r="X63" i="4"/>
  <c r="P64" i="4"/>
  <c r="Q64" i="4"/>
  <c r="R64" i="4"/>
  <c r="S64" i="4"/>
  <c r="T64" i="4"/>
  <c r="U64" i="4"/>
  <c r="V64" i="4"/>
  <c r="W64" i="4"/>
  <c r="X64" i="4"/>
  <c r="P65" i="4"/>
  <c r="Q65" i="4"/>
  <c r="R65" i="4"/>
  <c r="S65" i="4"/>
  <c r="T65" i="4"/>
  <c r="U65" i="4"/>
  <c r="V65" i="4"/>
  <c r="W65" i="4"/>
  <c r="X65" i="4"/>
  <c r="P66" i="4"/>
  <c r="Q66" i="4"/>
  <c r="R66" i="4"/>
  <c r="S66" i="4"/>
  <c r="T66" i="4"/>
  <c r="U66" i="4"/>
  <c r="V66" i="4"/>
  <c r="W66" i="4"/>
  <c r="X66" i="4"/>
  <c r="P67" i="4"/>
  <c r="Q67" i="4"/>
  <c r="R67" i="4"/>
  <c r="S67" i="4"/>
  <c r="T67" i="4"/>
  <c r="U67" i="4"/>
  <c r="V67" i="4"/>
  <c r="W67" i="4"/>
  <c r="X67" i="4"/>
  <c r="P68" i="4"/>
  <c r="Q68" i="4"/>
  <c r="R68" i="4"/>
  <c r="S68" i="4"/>
  <c r="T68" i="4"/>
  <c r="U68" i="4"/>
  <c r="V68" i="4"/>
  <c r="W68" i="4"/>
  <c r="X68" i="4"/>
  <c r="P69" i="4"/>
  <c r="Q69" i="4"/>
  <c r="R69" i="4"/>
  <c r="S69" i="4"/>
  <c r="T69" i="4"/>
  <c r="U69" i="4"/>
  <c r="V69" i="4"/>
  <c r="W69" i="4"/>
  <c r="X69" i="4"/>
  <c r="P70" i="4"/>
  <c r="Q70" i="4"/>
  <c r="R70" i="4"/>
  <c r="S70" i="4"/>
  <c r="T70" i="4"/>
  <c r="U70" i="4"/>
  <c r="V70" i="4"/>
  <c r="W70" i="4"/>
  <c r="X70" i="4"/>
  <c r="P71" i="4"/>
  <c r="Q71" i="4"/>
  <c r="R71" i="4"/>
  <c r="S71" i="4"/>
  <c r="T71" i="4"/>
  <c r="U71" i="4"/>
  <c r="V71" i="4"/>
  <c r="W71" i="4"/>
  <c r="X71" i="4"/>
  <c r="P72" i="4"/>
  <c r="Q72" i="4"/>
  <c r="R72" i="4"/>
  <c r="S72" i="4"/>
  <c r="T72" i="4"/>
  <c r="U72" i="4"/>
  <c r="V72" i="4"/>
  <c r="W72" i="4"/>
  <c r="X72" i="4"/>
  <c r="P73" i="4"/>
  <c r="Q73" i="4"/>
  <c r="R73" i="4"/>
  <c r="S73" i="4"/>
  <c r="T73" i="4"/>
  <c r="U73" i="4"/>
  <c r="V73" i="4"/>
  <c r="W73" i="4"/>
  <c r="X73" i="4"/>
  <c r="P74" i="4"/>
  <c r="Q74" i="4"/>
  <c r="R74" i="4"/>
  <c r="S74" i="4"/>
  <c r="T74" i="4"/>
  <c r="U74" i="4"/>
  <c r="V74" i="4"/>
  <c r="W74" i="4"/>
  <c r="X74" i="4"/>
  <c r="P75" i="4"/>
  <c r="Q75" i="4"/>
  <c r="R75" i="4"/>
  <c r="S75" i="4"/>
  <c r="T75" i="4"/>
  <c r="U75" i="4"/>
  <c r="V75" i="4"/>
  <c r="W75" i="4"/>
  <c r="X75" i="4"/>
  <c r="P76" i="4"/>
  <c r="Q76" i="4"/>
  <c r="R76" i="4"/>
  <c r="S76" i="4"/>
  <c r="T76" i="4"/>
  <c r="U76" i="4"/>
  <c r="V76" i="4"/>
  <c r="W76" i="4"/>
  <c r="X76" i="4"/>
  <c r="P77" i="4"/>
  <c r="Q77" i="4"/>
  <c r="R77" i="4"/>
  <c r="S77" i="4"/>
  <c r="T77" i="4"/>
  <c r="U77" i="4"/>
  <c r="V77" i="4"/>
  <c r="W77" i="4"/>
  <c r="X77" i="4"/>
  <c r="P78" i="4"/>
  <c r="Q78" i="4"/>
  <c r="R78" i="4"/>
  <c r="S78" i="4"/>
  <c r="T78" i="4"/>
  <c r="U78" i="4"/>
  <c r="V78" i="4"/>
  <c r="W78" i="4"/>
  <c r="X78" i="4"/>
  <c r="P79" i="4"/>
  <c r="Q79" i="4"/>
  <c r="R79" i="4"/>
  <c r="S79" i="4"/>
  <c r="T79" i="4"/>
  <c r="U79" i="4"/>
  <c r="V79" i="4"/>
  <c r="W79" i="4"/>
  <c r="X79" i="4"/>
  <c r="P80" i="4"/>
  <c r="Q80" i="4"/>
  <c r="R80" i="4"/>
  <c r="S80" i="4"/>
  <c r="T80" i="4"/>
  <c r="U80" i="4"/>
  <c r="V80" i="4"/>
  <c r="W80" i="4"/>
  <c r="X80" i="4"/>
  <c r="P81" i="4"/>
  <c r="Q81" i="4"/>
  <c r="R81" i="4"/>
  <c r="S81" i="4"/>
  <c r="T81" i="4"/>
  <c r="U81" i="4"/>
  <c r="V81" i="4"/>
  <c r="W81" i="4"/>
  <c r="X81" i="4"/>
  <c r="P82" i="4"/>
  <c r="Q82" i="4"/>
  <c r="R82" i="4"/>
  <c r="S82" i="4"/>
  <c r="T82" i="4"/>
  <c r="U82" i="4"/>
  <c r="V82" i="4"/>
  <c r="W82" i="4"/>
  <c r="X82" i="4"/>
  <c r="P83" i="4"/>
  <c r="Q83" i="4"/>
  <c r="R83" i="4"/>
  <c r="S83" i="4"/>
  <c r="T83" i="4"/>
  <c r="U83" i="4"/>
  <c r="V83" i="4"/>
  <c r="W83" i="4"/>
  <c r="X83" i="4"/>
  <c r="P84" i="4"/>
  <c r="Q84" i="4"/>
  <c r="R84" i="4"/>
  <c r="S84" i="4"/>
  <c r="T84" i="4"/>
  <c r="U84" i="4"/>
  <c r="V84" i="4"/>
  <c r="W84" i="4"/>
  <c r="X84" i="4"/>
  <c r="P85" i="4"/>
  <c r="Q85" i="4"/>
  <c r="R85" i="4"/>
  <c r="S85" i="4"/>
  <c r="T85" i="4"/>
  <c r="U85" i="4"/>
  <c r="V85" i="4"/>
  <c r="W85" i="4"/>
  <c r="X85" i="4"/>
  <c r="P86" i="4"/>
  <c r="Q86" i="4"/>
  <c r="R86" i="4"/>
  <c r="S86" i="4"/>
  <c r="T86" i="4"/>
  <c r="U86" i="4"/>
  <c r="V86" i="4"/>
  <c r="W86" i="4"/>
  <c r="X86" i="4"/>
  <c r="P87" i="4"/>
  <c r="Q87" i="4"/>
  <c r="R87" i="4"/>
  <c r="S87" i="4"/>
  <c r="T87" i="4"/>
  <c r="U87" i="4"/>
  <c r="V87" i="4"/>
  <c r="W87" i="4"/>
  <c r="X87" i="4"/>
  <c r="P88" i="4"/>
  <c r="Q88" i="4"/>
  <c r="R88" i="4"/>
  <c r="S88" i="4"/>
  <c r="T88" i="4"/>
  <c r="U88" i="4"/>
  <c r="V88" i="4"/>
  <c r="W88" i="4"/>
  <c r="X88" i="4"/>
  <c r="P89" i="4"/>
  <c r="Q89" i="4"/>
  <c r="R89" i="4"/>
  <c r="S89" i="4"/>
  <c r="T89" i="4"/>
  <c r="U89" i="4"/>
  <c r="V89" i="4"/>
  <c r="W89" i="4"/>
  <c r="X89" i="4"/>
  <c r="P90" i="4"/>
  <c r="Q90" i="4"/>
  <c r="R90" i="4"/>
  <c r="S90" i="4"/>
  <c r="T90" i="4"/>
  <c r="U90" i="4"/>
  <c r="V90" i="4"/>
  <c r="W90" i="4"/>
  <c r="X90" i="4"/>
  <c r="P91" i="4"/>
  <c r="Q91" i="4"/>
  <c r="R91" i="4"/>
  <c r="S91" i="4"/>
  <c r="T91" i="4"/>
  <c r="U91" i="4"/>
  <c r="V91" i="4"/>
  <c r="W91" i="4"/>
  <c r="X91" i="4"/>
  <c r="P92" i="4"/>
  <c r="Q92" i="4"/>
  <c r="R92" i="4"/>
  <c r="S92" i="4"/>
  <c r="T92" i="4"/>
  <c r="U92" i="4"/>
  <c r="V92" i="4"/>
  <c r="W92" i="4"/>
  <c r="X92" i="4"/>
  <c r="P93" i="4"/>
  <c r="Q93" i="4"/>
  <c r="R93" i="4"/>
  <c r="S93" i="4"/>
  <c r="T93" i="4"/>
  <c r="U93" i="4"/>
  <c r="V93" i="4"/>
  <c r="W93" i="4"/>
  <c r="X93" i="4"/>
  <c r="P94" i="4"/>
  <c r="Q94" i="4"/>
  <c r="R94" i="4"/>
  <c r="S94" i="4"/>
  <c r="T94" i="4"/>
  <c r="U94" i="4"/>
  <c r="V94" i="4"/>
  <c r="W94" i="4"/>
  <c r="X94" i="4"/>
  <c r="P95" i="4"/>
  <c r="Q95" i="4"/>
  <c r="R95" i="4"/>
  <c r="S95" i="4"/>
  <c r="T95" i="4"/>
  <c r="U95" i="4"/>
  <c r="V95" i="4"/>
  <c r="W95" i="4"/>
  <c r="X95" i="4"/>
  <c r="P96" i="4"/>
  <c r="Q96" i="4"/>
  <c r="R96" i="4"/>
  <c r="S96" i="4"/>
  <c r="T96" i="4"/>
  <c r="U96" i="4"/>
  <c r="V96" i="4"/>
  <c r="W96" i="4"/>
  <c r="X96" i="4"/>
  <c r="P97" i="4"/>
  <c r="Q97" i="4"/>
  <c r="R97" i="4"/>
  <c r="S97" i="4"/>
  <c r="T97" i="4"/>
  <c r="U97" i="4"/>
  <c r="V97" i="4"/>
  <c r="W97" i="4"/>
  <c r="X97" i="4"/>
  <c r="P98" i="4"/>
  <c r="Q98" i="4"/>
  <c r="R98" i="4"/>
  <c r="S98" i="4"/>
  <c r="T98" i="4"/>
  <c r="U98" i="4"/>
  <c r="V98" i="4"/>
  <c r="W98" i="4"/>
  <c r="X98" i="4"/>
  <c r="P99" i="4"/>
  <c r="Q99" i="4"/>
  <c r="R99" i="4"/>
  <c r="S99" i="4"/>
  <c r="T99" i="4"/>
  <c r="U99" i="4"/>
  <c r="V99" i="4"/>
  <c r="W99" i="4"/>
  <c r="X99" i="4"/>
  <c r="P100" i="4"/>
  <c r="Q100" i="4"/>
  <c r="R100" i="4"/>
  <c r="S100" i="4"/>
  <c r="T100" i="4"/>
  <c r="U100" i="4"/>
  <c r="V100" i="4"/>
  <c r="W100" i="4"/>
  <c r="X100" i="4"/>
  <c r="P101" i="4"/>
  <c r="Q101" i="4"/>
  <c r="R101" i="4"/>
  <c r="S101" i="4"/>
  <c r="T101" i="4"/>
  <c r="U101" i="4"/>
  <c r="V101" i="4"/>
  <c r="W101" i="4"/>
  <c r="X101" i="4"/>
  <c r="P102" i="4"/>
  <c r="Q102" i="4"/>
  <c r="R102" i="4"/>
  <c r="S102" i="4"/>
  <c r="T102" i="4"/>
  <c r="U102" i="4"/>
  <c r="V102" i="4"/>
  <c r="W102" i="4"/>
  <c r="X102" i="4"/>
  <c r="P103" i="4"/>
  <c r="Q103" i="4"/>
  <c r="R103" i="4"/>
  <c r="S103" i="4"/>
  <c r="T103" i="4"/>
  <c r="U103" i="4"/>
  <c r="V103" i="4"/>
  <c r="W103" i="4"/>
  <c r="X103" i="4"/>
  <c r="P104" i="4"/>
  <c r="Q104" i="4"/>
  <c r="R104" i="4"/>
  <c r="S104" i="4"/>
  <c r="T104" i="4"/>
  <c r="U104" i="4"/>
  <c r="V104" i="4"/>
  <c r="W104" i="4"/>
  <c r="X104" i="4"/>
  <c r="P105" i="4"/>
  <c r="Q105" i="4"/>
  <c r="R105" i="4"/>
  <c r="S105" i="4"/>
  <c r="T105" i="4"/>
  <c r="U105" i="4"/>
  <c r="V105" i="4"/>
  <c r="W105" i="4"/>
  <c r="X105" i="4"/>
  <c r="P106" i="4"/>
  <c r="Q106" i="4"/>
  <c r="R106" i="4"/>
  <c r="S106" i="4"/>
  <c r="T106" i="4"/>
  <c r="U106" i="4"/>
  <c r="V106" i="4"/>
  <c r="W106" i="4"/>
  <c r="X106" i="4"/>
  <c r="P107" i="4"/>
  <c r="Q107" i="4"/>
  <c r="R107" i="4"/>
  <c r="S107" i="4"/>
  <c r="T107" i="4"/>
  <c r="U107" i="4"/>
  <c r="V107" i="4"/>
  <c r="W107" i="4"/>
  <c r="X107" i="4"/>
  <c r="P108" i="4"/>
  <c r="Q108" i="4"/>
  <c r="R108" i="4"/>
  <c r="S108" i="4"/>
  <c r="T108" i="4"/>
  <c r="U108" i="4"/>
  <c r="V108" i="4"/>
  <c r="W108" i="4"/>
  <c r="X108" i="4"/>
  <c r="P109" i="4"/>
  <c r="Q109" i="4"/>
  <c r="R109" i="4"/>
  <c r="S109" i="4"/>
  <c r="T109" i="4"/>
  <c r="U109" i="4"/>
  <c r="V109" i="4"/>
  <c r="W109" i="4"/>
  <c r="X109" i="4"/>
  <c r="P110" i="4"/>
  <c r="Q110" i="4"/>
  <c r="R110" i="4"/>
  <c r="S110" i="4"/>
  <c r="T110" i="4"/>
  <c r="U110" i="4"/>
  <c r="V110" i="4"/>
  <c r="W110" i="4"/>
  <c r="X110" i="4"/>
  <c r="P111" i="4"/>
  <c r="Q111" i="4"/>
  <c r="R111" i="4"/>
  <c r="S111" i="4"/>
  <c r="T111" i="4"/>
  <c r="U111" i="4"/>
  <c r="V111" i="4"/>
  <c r="W111" i="4"/>
  <c r="X111" i="4"/>
  <c r="P112" i="4"/>
  <c r="Q112" i="4"/>
  <c r="R112" i="4"/>
  <c r="S112" i="4"/>
  <c r="T112" i="4"/>
  <c r="U112" i="4"/>
  <c r="V112" i="4"/>
  <c r="W112" i="4"/>
  <c r="X112" i="4"/>
  <c r="P113" i="4"/>
  <c r="Q113" i="4"/>
  <c r="R113" i="4"/>
  <c r="S113" i="4"/>
  <c r="T113" i="4"/>
  <c r="U113" i="4"/>
  <c r="V113" i="4"/>
  <c r="W113" i="4"/>
  <c r="X113" i="4"/>
  <c r="P114" i="4"/>
  <c r="Q114" i="4"/>
  <c r="R114" i="4"/>
  <c r="S114" i="4"/>
  <c r="T114" i="4"/>
  <c r="U114" i="4"/>
  <c r="V114" i="4"/>
  <c r="W114" i="4"/>
  <c r="X114" i="4"/>
  <c r="P115" i="4"/>
  <c r="Q115" i="4"/>
  <c r="R115" i="4"/>
  <c r="S115" i="4"/>
  <c r="T115" i="4"/>
  <c r="U115" i="4"/>
  <c r="V115" i="4"/>
  <c r="W115" i="4"/>
  <c r="X115" i="4"/>
  <c r="P116" i="4"/>
  <c r="Q116" i="4"/>
  <c r="R116" i="4"/>
  <c r="S116" i="4"/>
  <c r="T116" i="4"/>
  <c r="U116" i="4"/>
  <c r="V116" i="4"/>
  <c r="W116" i="4"/>
  <c r="X116" i="4"/>
  <c r="P117" i="4"/>
  <c r="Q117" i="4"/>
  <c r="R117" i="4"/>
  <c r="S117" i="4"/>
  <c r="T117" i="4"/>
  <c r="U117" i="4"/>
  <c r="V117" i="4"/>
  <c r="W117" i="4"/>
  <c r="X117" i="4"/>
  <c r="P118" i="4"/>
  <c r="Q118" i="4"/>
  <c r="R118" i="4"/>
  <c r="S118" i="4"/>
  <c r="T118" i="4"/>
  <c r="U118" i="4"/>
  <c r="V118" i="4"/>
  <c r="W118" i="4"/>
  <c r="X118" i="4"/>
  <c r="P119" i="4"/>
  <c r="Q119" i="4"/>
  <c r="R119" i="4"/>
  <c r="S119" i="4"/>
  <c r="T119" i="4"/>
  <c r="U119" i="4"/>
  <c r="V119" i="4"/>
  <c r="W119" i="4"/>
  <c r="X119" i="4"/>
  <c r="P120" i="4"/>
  <c r="Q120" i="4"/>
  <c r="R120" i="4"/>
  <c r="S120" i="4"/>
  <c r="T120" i="4"/>
  <c r="U120" i="4"/>
  <c r="V120" i="4"/>
  <c r="W120" i="4"/>
  <c r="X120" i="4"/>
  <c r="P121" i="4"/>
  <c r="Q121" i="4"/>
  <c r="R121" i="4"/>
  <c r="S121" i="4"/>
  <c r="T121" i="4"/>
  <c r="U121" i="4"/>
  <c r="V121" i="4"/>
  <c r="W121" i="4"/>
  <c r="X121" i="4"/>
  <c r="P122" i="4"/>
  <c r="Q122" i="4"/>
  <c r="R122" i="4"/>
  <c r="S122" i="4"/>
  <c r="T122" i="4"/>
  <c r="U122" i="4"/>
  <c r="V122" i="4"/>
  <c r="W122" i="4"/>
  <c r="X122" i="4"/>
  <c r="P123" i="4"/>
  <c r="Q123" i="4"/>
  <c r="R123" i="4"/>
  <c r="S123" i="4"/>
  <c r="T123" i="4"/>
  <c r="U123" i="4"/>
  <c r="V123" i="4"/>
  <c r="W123" i="4"/>
  <c r="X123" i="4"/>
  <c r="P124" i="4"/>
  <c r="Q124" i="4"/>
  <c r="R124" i="4"/>
  <c r="S124" i="4"/>
  <c r="T124" i="4"/>
  <c r="U124" i="4"/>
  <c r="V124" i="4"/>
  <c r="W124" i="4"/>
  <c r="X124" i="4"/>
  <c r="P125" i="4"/>
  <c r="Q125" i="4"/>
  <c r="R125" i="4"/>
  <c r="S125" i="4"/>
  <c r="T125" i="4"/>
  <c r="U125" i="4"/>
  <c r="V125" i="4"/>
  <c r="W125" i="4"/>
  <c r="X125" i="4"/>
  <c r="P126" i="4"/>
  <c r="Q126" i="4"/>
  <c r="R126" i="4"/>
  <c r="S126" i="4"/>
  <c r="T126" i="4"/>
  <c r="U126" i="4"/>
  <c r="V126" i="4"/>
  <c r="W126" i="4"/>
  <c r="X126" i="4"/>
  <c r="P127" i="4"/>
  <c r="Q127" i="4"/>
  <c r="R127" i="4"/>
  <c r="S127" i="4"/>
  <c r="T127" i="4"/>
  <c r="U127" i="4"/>
  <c r="V127" i="4"/>
  <c r="W127" i="4"/>
  <c r="X127" i="4"/>
  <c r="P128" i="4"/>
  <c r="Q128" i="4"/>
  <c r="R128" i="4"/>
  <c r="S128" i="4"/>
  <c r="T128" i="4"/>
  <c r="U128" i="4"/>
  <c r="V128" i="4"/>
  <c r="W128" i="4"/>
  <c r="X128" i="4"/>
  <c r="P129" i="4"/>
  <c r="Q129" i="4"/>
  <c r="R129" i="4"/>
  <c r="S129" i="4"/>
  <c r="T129" i="4"/>
  <c r="U129" i="4"/>
  <c r="V129" i="4"/>
  <c r="W129" i="4"/>
  <c r="X129" i="4"/>
  <c r="P130" i="4"/>
  <c r="Q130" i="4"/>
  <c r="R130" i="4"/>
  <c r="S130" i="4"/>
  <c r="T130" i="4"/>
  <c r="U130" i="4"/>
  <c r="V130" i="4"/>
  <c r="W130" i="4"/>
  <c r="X130" i="4"/>
  <c r="P131" i="4"/>
  <c r="Q131" i="4"/>
  <c r="R131" i="4"/>
  <c r="S131" i="4"/>
  <c r="T131" i="4"/>
  <c r="U131" i="4"/>
  <c r="V131" i="4"/>
  <c r="W131" i="4"/>
  <c r="X131" i="4"/>
  <c r="P132" i="4"/>
  <c r="Q132" i="4"/>
  <c r="R132" i="4"/>
  <c r="S132" i="4"/>
  <c r="T132" i="4"/>
  <c r="U132" i="4"/>
  <c r="V132" i="4"/>
  <c r="W132" i="4"/>
  <c r="X132" i="4"/>
  <c r="P133" i="4"/>
  <c r="Q133" i="4"/>
  <c r="R133" i="4"/>
  <c r="S133" i="4"/>
  <c r="T133" i="4"/>
  <c r="U133" i="4"/>
  <c r="V133" i="4"/>
  <c r="W133" i="4"/>
  <c r="X133" i="4"/>
  <c r="P134" i="4"/>
  <c r="Q134" i="4"/>
  <c r="R134" i="4"/>
  <c r="S134" i="4"/>
  <c r="T134" i="4"/>
  <c r="U134" i="4"/>
  <c r="V134" i="4"/>
  <c r="W134" i="4"/>
  <c r="X134" i="4"/>
  <c r="P135" i="4"/>
  <c r="Q135" i="4"/>
  <c r="R135" i="4"/>
  <c r="S135" i="4"/>
  <c r="T135" i="4"/>
  <c r="U135" i="4"/>
  <c r="V135" i="4"/>
  <c r="W135" i="4"/>
  <c r="X135" i="4"/>
  <c r="P136" i="4"/>
  <c r="Q136" i="4"/>
  <c r="R136" i="4"/>
  <c r="S136" i="4"/>
  <c r="T136" i="4"/>
  <c r="U136" i="4"/>
  <c r="V136" i="4"/>
  <c r="W136" i="4"/>
  <c r="X136" i="4"/>
  <c r="P137" i="4"/>
  <c r="Q137" i="4"/>
  <c r="R137" i="4"/>
  <c r="S137" i="4"/>
  <c r="T137" i="4"/>
  <c r="U137" i="4"/>
  <c r="V137" i="4"/>
  <c r="W137" i="4"/>
  <c r="X137" i="4"/>
  <c r="P138" i="4"/>
  <c r="Q138" i="4"/>
  <c r="R138" i="4"/>
  <c r="S138" i="4"/>
  <c r="T138" i="4"/>
  <c r="U138" i="4"/>
  <c r="V138" i="4"/>
  <c r="W138" i="4"/>
  <c r="X138" i="4"/>
  <c r="P139" i="4"/>
  <c r="Q139" i="4"/>
  <c r="R139" i="4"/>
  <c r="S139" i="4"/>
  <c r="T139" i="4"/>
  <c r="U139" i="4"/>
  <c r="V139" i="4"/>
  <c r="W139" i="4"/>
  <c r="X139" i="4"/>
  <c r="P140" i="4"/>
  <c r="Q140" i="4"/>
  <c r="R140" i="4"/>
  <c r="S140" i="4"/>
  <c r="T140" i="4"/>
  <c r="U140" i="4"/>
  <c r="V140" i="4"/>
  <c r="W140" i="4"/>
  <c r="X140" i="4"/>
  <c r="P141" i="4"/>
  <c r="Q141" i="4"/>
  <c r="R141" i="4"/>
  <c r="S141" i="4"/>
  <c r="T141" i="4"/>
  <c r="U141" i="4"/>
  <c r="V141" i="4"/>
  <c r="W141" i="4"/>
  <c r="X141" i="4"/>
  <c r="P142" i="4"/>
  <c r="Q142" i="4"/>
  <c r="R142" i="4"/>
  <c r="S142" i="4"/>
  <c r="T142" i="4"/>
  <c r="U142" i="4"/>
  <c r="V142" i="4"/>
  <c r="W142" i="4"/>
  <c r="X142" i="4"/>
  <c r="P143" i="4"/>
  <c r="Q143" i="4"/>
  <c r="R143" i="4"/>
  <c r="S143" i="4"/>
  <c r="T143" i="4"/>
  <c r="U143" i="4"/>
  <c r="V143" i="4"/>
  <c r="W143" i="4"/>
  <c r="X143" i="4"/>
  <c r="P144" i="4"/>
  <c r="Q144" i="4"/>
  <c r="R144" i="4"/>
  <c r="S144" i="4"/>
  <c r="T144" i="4"/>
  <c r="U144" i="4"/>
  <c r="V144" i="4"/>
  <c r="W144" i="4"/>
  <c r="X144" i="4"/>
  <c r="P145" i="4"/>
  <c r="Q145" i="4"/>
  <c r="R145" i="4"/>
  <c r="S145" i="4"/>
  <c r="T145" i="4"/>
  <c r="U145" i="4"/>
  <c r="V145" i="4"/>
  <c r="W145" i="4"/>
  <c r="X145" i="4"/>
  <c r="P146" i="4"/>
  <c r="Q146" i="4"/>
  <c r="R146" i="4"/>
  <c r="S146" i="4"/>
  <c r="T146" i="4"/>
  <c r="U146" i="4"/>
  <c r="V146" i="4"/>
  <c r="W146" i="4"/>
  <c r="X146" i="4"/>
  <c r="P147" i="4"/>
  <c r="Q147" i="4"/>
  <c r="R147" i="4"/>
  <c r="S147" i="4"/>
  <c r="T147" i="4"/>
  <c r="U147" i="4"/>
  <c r="V147" i="4"/>
  <c r="W147" i="4"/>
  <c r="X147" i="4"/>
  <c r="P148" i="4"/>
  <c r="Q148" i="4"/>
  <c r="R148" i="4"/>
  <c r="S148" i="4"/>
  <c r="T148" i="4"/>
  <c r="U148" i="4"/>
  <c r="V148" i="4"/>
  <c r="W148" i="4"/>
  <c r="X148" i="4"/>
  <c r="P149" i="4"/>
  <c r="Q149" i="4"/>
  <c r="R149" i="4"/>
  <c r="S149" i="4"/>
  <c r="T149" i="4"/>
  <c r="U149" i="4"/>
  <c r="V149" i="4"/>
  <c r="W149" i="4"/>
  <c r="X149" i="4"/>
  <c r="P150" i="4"/>
  <c r="Q150" i="4"/>
  <c r="R150" i="4"/>
  <c r="S150" i="4"/>
  <c r="T150" i="4"/>
  <c r="U150" i="4"/>
  <c r="V150" i="4"/>
  <c r="W150" i="4"/>
  <c r="X150" i="4"/>
  <c r="P151" i="4"/>
  <c r="Q151" i="4"/>
  <c r="R151" i="4"/>
  <c r="S151" i="4"/>
  <c r="T151" i="4"/>
  <c r="U151" i="4"/>
  <c r="V151" i="4"/>
  <c r="W151" i="4"/>
  <c r="X151" i="4"/>
  <c r="P152" i="4"/>
  <c r="Q152" i="4"/>
  <c r="R152" i="4"/>
  <c r="S152" i="4"/>
  <c r="T152" i="4"/>
  <c r="U152" i="4"/>
  <c r="V152" i="4"/>
  <c r="W152" i="4"/>
  <c r="X152" i="4"/>
  <c r="P153" i="4"/>
  <c r="Q153" i="4"/>
  <c r="R153" i="4"/>
  <c r="S153" i="4"/>
  <c r="T153" i="4"/>
  <c r="U153" i="4"/>
  <c r="V153" i="4"/>
  <c r="W153" i="4"/>
  <c r="X153" i="4"/>
  <c r="P154" i="4"/>
  <c r="Q154" i="4"/>
  <c r="R154" i="4"/>
  <c r="S154" i="4"/>
  <c r="T154" i="4"/>
  <c r="U154" i="4"/>
  <c r="V154" i="4"/>
  <c r="W154" i="4"/>
  <c r="X154" i="4"/>
  <c r="P155" i="4"/>
  <c r="Q155" i="4"/>
  <c r="R155" i="4"/>
  <c r="S155" i="4"/>
  <c r="T155" i="4"/>
  <c r="U155" i="4"/>
  <c r="V155" i="4"/>
  <c r="W155" i="4"/>
  <c r="X155" i="4"/>
  <c r="P156" i="4"/>
  <c r="Q156" i="4"/>
  <c r="R156" i="4"/>
  <c r="S156" i="4"/>
  <c r="T156" i="4"/>
  <c r="U156" i="4"/>
  <c r="V156" i="4"/>
  <c r="W156" i="4"/>
  <c r="X156" i="4"/>
  <c r="P157" i="4"/>
  <c r="Q157" i="4"/>
  <c r="R157" i="4"/>
  <c r="S157" i="4"/>
  <c r="T157" i="4"/>
  <c r="U157" i="4"/>
  <c r="V157" i="4"/>
  <c r="W157" i="4"/>
  <c r="X157" i="4"/>
  <c r="P158" i="4"/>
  <c r="Q158" i="4"/>
  <c r="R158" i="4"/>
  <c r="S158" i="4"/>
  <c r="T158" i="4"/>
  <c r="U158" i="4"/>
  <c r="V158" i="4"/>
  <c r="W158" i="4"/>
  <c r="X158" i="4"/>
  <c r="P159" i="4"/>
  <c r="Q159" i="4"/>
  <c r="R159" i="4"/>
  <c r="S159" i="4"/>
  <c r="T159" i="4"/>
  <c r="U159" i="4"/>
  <c r="V159" i="4"/>
  <c r="W159" i="4"/>
  <c r="X159" i="4"/>
  <c r="P160" i="4"/>
  <c r="Q160" i="4"/>
  <c r="R160" i="4"/>
  <c r="S160" i="4"/>
  <c r="T160" i="4"/>
  <c r="U160" i="4"/>
  <c r="V160" i="4"/>
  <c r="W160" i="4"/>
  <c r="X160" i="4"/>
  <c r="P161" i="4"/>
  <c r="Q161" i="4"/>
  <c r="R161" i="4"/>
  <c r="S161" i="4"/>
  <c r="T161" i="4"/>
  <c r="U161" i="4"/>
  <c r="V161" i="4"/>
  <c r="W161" i="4"/>
  <c r="X161" i="4"/>
  <c r="P162" i="4"/>
  <c r="Q162" i="4"/>
  <c r="R162" i="4"/>
  <c r="S162" i="4"/>
  <c r="T162" i="4"/>
  <c r="U162" i="4"/>
  <c r="V162" i="4"/>
  <c r="W162" i="4"/>
  <c r="X162" i="4"/>
  <c r="P163" i="4"/>
  <c r="Q163" i="4"/>
  <c r="R163" i="4"/>
  <c r="S163" i="4"/>
  <c r="T163" i="4"/>
  <c r="U163" i="4"/>
  <c r="V163" i="4"/>
  <c r="W163" i="4"/>
  <c r="X163" i="4"/>
  <c r="P164" i="4"/>
  <c r="Q164" i="4"/>
  <c r="R164" i="4"/>
  <c r="S164" i="4"/>
  <c r="T164" i="4"/>
  <c r="U164" i="4"/>
  <c r="V164" i="4"/>
  <c r="W164" i="4"/>
  <c r="X164" i="4"/>
  <c r="P165" i="4"/>
  <c r="Q165" i="4"/>
  <c r="R165" i="4"/>
  <c r="S165" i="4"/>
  <c r="T165" i="4"/>
  <c r="U165" i="4"/>
  <c r="V165" i="4"/>
  <c r="W165" i="4"/>
  <c r="X165" i="4"/>
  <c r="P166" i="4"/>
  <c r="Q166" i="4"/>
  <c r="R166" i="4"/>
  <c r="S166" i="4"/>
  <c r="T166" i="4"/>
  <c r="U166" i="4"/>
  <c r="V166" i="4"/>
  <c r="W166" i="4"/>
  <c r="X166" i="4"/>
  <c r="P167" i="4"/>
  <c r="Q167" i="4"/>
  <c r="R167" i="4"/>
  <c r="S167" i="4"/>
  <c r="T167" i="4"/>
  <c r="U167" i="4"/>
  <c r="V167" i="4"/>
  <c r="W167" i="4"/>
  <c r="X167" i="4"/>
  <c r="P168" i="4"/>
  <c r="Q168" i="4"/>
  <c r="R168" i="4"/>
  <c r="S168" i="4"/>
  <c r="T168" i="4"/>
  <c r="U168" i="4"/>
  <c r="V168" i="4"/>
  <c r="W168" i="4"/>
  <c r="X168" i="4"/>
  <c r="P169" i="4"/>
  <c r="Q169" i="4"/>
  <c r="R169" i="4"/>
  <c r="S169" i="4"/>
  <c r="T169" i="4"/>
  <c r="U169" i="4"/>
  <c r="V169" i="4"/>
  <c r="W169" i="4"/>
  <c r="X169" i="4"/>
  <c r="P170" i="4"/>
  <c r="Q170" i="4"/>
  <c r="R170" i="4"/>
  <c r="S170" i="4"/>
  <c r="T170" i="4"/>
  <c r="U170" i="4"/>
  <c r="V170" i="4"/>
  <c r="W170" i="4"/>
  <c r="X170" i="4"/>
  <c r="P171" i="4"/>
  <c r="Q171" i="4"/>
  <c r="R171" i="4"/>
  <c r="S171" i="4"/>
  <c r="T171" i="4"/>
  <c r="U171" i="4"/>
  <c r="V171" i="4"/>
  <c r="W171" i="4"/>
  <c r="X171" i="4"/>
  <c r="P172" i="4"/>
  <c r="Q172" i="4"/>
  <c r="R172" i="4"/>
  <c r="S172" i="4"/>
  <c r="T172" i="4"/>
  <c r="U172" i="4"/>
  <c r="V172" i="4"/>
  <c r="W172" i="4"/>
  <c r="X172" i="4"/>
  <c r="P173" i="4"/>
  <c r="Q173" i="4"/>
  <c r="R173" i="4"/>
  <c r="S173" i="4"/>
  <c r="T173" i="4"/>
  <c r="U173" i="4"/>
  <c r="V173" i="4"/>
  <c r="W173" i="4"/>
  <c r="X173" i="4"/>
  <c r="P174" i="4"/>
  <c r="Q174" i="4"/>
  <c r="R174" i="4"/>
  <c r="S174" i="4"/>
  <c r="T174" i="4"/>
  <c r="U174" i="4"/>
  <c r="V174" i="4"/>
  <c r="W174" i="4"/>
  <c r="X174" i="4"/>
  <c r="P175" i="4"/>
  <c r="Q175" i="4"/>
  <c r="R175" i="4"/>
  <c r="S175" i="4"/>
  <c r="T175" i="4"/>
  <c r="U175" i="4"/>
  <c r="V175" i="4"/>
  <c r="W175" i="4"/>
  <c r="X175" i="4"/>
  <c r="P176" i="4"/>
  <c r="Q176" i="4"/>
  <c r="R176" i="4"/>
  <c r="S176" i="4"/>
  <c r="T176" i="4"/>
  <c r="U176" i="4"/>
  <c r="V176" i="4"/>
  <c r="W176" i="4"/>
  <c r="X176" i="4"/>
  <c r="P177" i="4"/>
  <c r="Q177" i="4"/>
  <c r="R177" i="4"/>
  <c r="S177" i="4"/>
  <c r="T177" i="4"/>
  <c r="U177" i="4"/>
  <c r="V177" i="4"/>
  <c r="W177" i="4"/>
  <c r="X177" i="4"/>
  <c r="P178" i="4"/>
  <c r="Q178" i="4"/>
  <c r="R178" i="4"/>
  <c r="S178" i="4"/>
  <c r="T178" i="4"/>
  <c r="U178" i="4"/>
  <c r="V178" i="4"/>
  <c r="W178" i="4"/>
  <c r="X178" i="4"/>
  <c r="P179" i="4"/>
  <c r="Q179" i="4"/>
  <c r="R179" i="4"/>
  <c r="S179" i="4"/>
  <c r="T179" i="4"/>
  <c r="U179" i="4"/>
  <c r="V179" i="4"/>
  <c r="W179" i="4"/>
  <c r="X179" i="4"/>
  <c r="P180" i="4"/>
  <c r="Q180" i="4"/>
  <c r="R180" i="4"/>
  <c r="S180" i="4"/>
  <c r="T180" i="4"/>
  <c r="U180" i="4"/>
  <c r="V180" i="4"/>
  <c r="W180" i="4"/>
  <c r="X180" i="4"/>
  <c r="P181" i="4"/>
  <c r="Q181" i="4"/>
  <c r="R181" i="4"/>
  <c r="S181" i="4"/>
  <c r="T181" i="4"/>
  <c r="U181" i="4"/>
  <c r="V181" i="4"/>
  <c r="W181" i="4"/>
  <c r="X181" i="4"/>
  <c r="P182" i="4"/>
  <c r="Q182" i="4"/>
  <c r="R182" i="4"/>
  <c r="S182" i="4"/>
  <c r="T182" i="4"/>
  <c r="U182" i="4"/>
  <c r="V182" i="4"/>
  <c r="W182" i="4"/>
  <c r="X182" i="4"/>
  <c r="P183" i="4"/>
  <c r="Q183" i="4"/>
  <c r="R183" i="4"/>
  <c r="S183" i="4"/>
  <c r="T183" i="4"/>
  <c r="U183" i="4"/>
  <c r="V183" i="4"/>
  <c r="W183" i="4"/>
  <c r="X183" i="4"/>
  <c r="P184" i="4"/>
  <c r="Q184" i="4"/>
  <c r="R184" i="4"/>
  <c r="S184" i="4"/>
  <c r="T184" i="4"/>
  <c r="U184" i="4"/>
  <c r="V184" i="4"/>
  <c r="W184" i="4"/>
  <c r="X184" i="4"/>
  <c r="P185" i="4"/>
  <c r="Q185" i="4"/>
  <c r="R185" i="4"/>
  <c r="S185" i="4"/>
  <c r="T185" i="4"/>
  <c r="U185" i="4"/>
  <c r="V185" i="4"/>
  <c r="W185" i="4"/>
  <c r="X185" i="4"/>
  <c r="P186" i="4"/>
  <c r="Q186" i="4"/>
  <c r="R186" i="4"/>
  <c r="S186" i="4"/>
  <c r="T186" i="4"/>
  <c r="U186" i="4"/>
  <c r="V186" i="4"/>
  <c r="W186" i="4"/>
  <c r="X186" i="4"/>
  <c r="P187" i="4"/>
  <c r="Q187" i="4"/>
  <c r="R187" i="4"/>
  <c r="S187" i="4"/>
  <c r="T187" i="4"/>
  <c r="U187" i="4"/>
  <c r="V187" i="4"/>
  <c r="W187" i="4"/>
  <c r="X187" i="4"/>
  <c r="P188" i="4"/>
  <c r="Q188" i="4"/>
  <c r="R188" i="4"/>
  <c r="S188" i="4"/>
  <c r="T188" i="4"/>
  <c r="U188" i="4"/>
  <c r="V188" i="4"/>
  <c r="W188" i="4"/>
  <c r="X188" i="4"/>
  <c r="P189" i="4"/>
  <c r="Q189" i="4"/>
  <c r="R189" i="4"/>
  <c r="S189" i="4"/>
  <c r="T189" i="4"/>
  <c r="U189" i="4"/>
  <c r="V189" i="4"/>
  <c r="W189" i="4"/>
  <c r="X189" i="4"/>
  <c r="P190" i="4"/>
  <c r="Q190" i="4"/>
  <c r="R190" i="4"/>
  <c r="S190" i="4"/>
  <c r="T190" i="4"/>
  <c r="U190" i="4"/>
  <c r="V190" i="4"/>
  <c r="W190" i="4"/>
  <c r="X190" i="4"/>
  <c r="P191" i="4"/>
  <c r="Q191" i="4"/>
  <c r="R191" i="4"/>
  <c r="S191" i="4"/>
  <c r="T191" i="4"/>
  <c r="U191" i="4"/>
  <c r="V191" i="4"/>
  <c r="W191" i="4"/>
  <c r="X191" i="4"/>
  <c r="P192" i="4"/>
  <c r="Q192" i="4"/>
  <c r="R192" i="4"/>
  <c r="S192" i="4"/>
  <c r="T192" i="4"/>
  <c r="U192" i="4"/>
  <c r="V192" i="4"/>
  <c r="W192" i="4"/>
  <c r="X192" i="4"/>
  <c r="P193" i="4"/>
  <c r="Q193" i="4"/>
  <c r="R193" i="4"/>
  <c r="S193" i="4"/>
  <c r="T193" i="4"/>
  <c r="U193" i="4"/>
  <c r="V193" i="4"/>
  <c r="W193" i="4"/>
  <c r="X193" i="4"/>
  <c r="P194" i="4"/>
  <c r="Q194" i="4"/>
  <c r="R194" i="4"/>
  <c r="S194" i="4"/>
  <c r="T194" i="4"/>
  <c r="U194" i="4"/>
  <c r="V194" i="4"/>
  <c r="W194" i="4"/>
  <c r="X194" i="4"/>
  <c r="P195" i="4"/>
  <c r="Q195" i="4"/>
  <c r="R195" i="4"/>
  <c r="S195" i="4"/>
  <c r="T195" i="4"/>
  <c r="U195" i="4"/>
  <c r="V195" i="4"/>
  <c r="W195" i="4"/>
  <c r="X195" i="4"/>
  <c r="P196" i="4"/>
  <c r="Q196" i="4"/>
  <c r="R196" i="4"/>
  <c r="S196" i="4"/>
  <c r="T196" i="4"/>
  <c r="U196" i="4"/>
  <c r="V196" i="4"/>
  <c r="W196" i="4"/>
  <c r="X196" i="4"/>
  <c r="P197" i="4"/>
  <c r="Q197" i="4"/>
  <c r="R197" i="4"/>
  <c r="S197" i="4"/>
  <c r="T197" i="4"/>
  <c r="U197" i="4"/>
  <c r="V197" i="4"/>
  <c r="W197" i="4"/>
  <c r="X197" i="4"/>
  <c r="P198" i="4"/>
  <c r="Q198" i="4"/>
  <c r="R198" i="4"/>
  <c r="S198" i="4"/>
  <c r="T198" i="4"/>
  <c r="U198" i="4"/>
  <c r="V198" i="4"/>
  <c r="W198" i="4"/>
  <c r="X198" i="4"/>
  <c r="P199" i="4"/>
  <c r="Q199" i="4"/>
  <c r="R199" i="4"/>
  <c r="S199" i="4"/>
  <c r="T199" i="4"/>
  <c r="U199" i="4"/>
  <c r="V199" i="4"/>
  <c r="W199" i="4"/>
  <c r="X199" i="4"/>
  <c r="P200" i="4"/>
  <c r="Q200" i="4"/>
  <c r="R200" i="4"/>
  <c r="S200" i="4"/>
  <c r="T200" i="4"/>
  <c r="U200" i="4"/>
  <c r="V200" i="4"/>
  <c r="W200" i="4"/>
  <c r="X200" i="4"/>
  <c r="P201" i="4"/>
  <c r="Q201" i="4"/>
  <c r="R201" i="4"/>
  <c r="S201" i="4"/>
  <c r="T201" i="4"/>
  <c r="U201" i="4"/>
  <c r="V201" i="4"/>
  <c r="W201" i="4"/>
  <c r="X201" i="4"/>
  <c r="P202" i="4"/>
  <c r="Q202" i="4"/>
  <c r="R202" i="4"/>
  <c r="S202" i="4"/>
  <c r="T202" i="4"/>
  <c r="U202" i="4"/>
  <c r="V202" i="4"/>
  <c r="W202" i="4"/>
  <c r="X202" i="4"/>
  <c r="P203" i="4"/>
  <c r="Q203" i="4"/>
  <c r="R203" i="4"/>
  <c r="S203" i="4"/>
  <c r="T203" i="4"/>
  <c r="U203" i="4"/>
  <c r="V203" i="4"/>
  <c r="W203" i="4"/>
  <c r="X203" i="4"/>
  <c r="P204" i="4"/>
  <c r="Q204" i="4"/>
  <c r="R204" i="4"/>
  <c r="S204" i="4"/>
  <c r="T204" i="4"/>
  <c r="U204" i="4"/>
  <c r="V204" i="4"/>
  <c r="W204" i="4"/>
  <c r="X204" i="4"/>
  <c r="P205" i="4"/>
  <c r="Q205" i="4"/>
  <c r="R205" i="4"/>
  <c r="S205" i="4"/>
  <c r="T205" i="4"/>
  <c r="U205" i="4"/>
  <c r="V205" i="4"/>
  <c r="W205" i="4"/>
  <c r="X205" i="4"/>
  <c r="P206" i="4"/>
  <c r="Q206" i="4"/>
  <c r="R206" i="4"/>
  <c r="S206" i="4"/>
  <c r="T206" i="4"/>
  <c r="U206" i="4"/>
  <c r="V206" i="4"/>
  <c r="W206" i="4"/>
  <c r="X206" i="4"/>
  <c r="P207" i="4"/>
  <c r="Q207" i="4"/>
  <c r="R207" i="4"/>
  <c r="S207" i="4"/>
  <c r="T207" i="4"/>
  <c r="U207" i="4"/>
  <c r="V207" i="4"/>
  <c r="W207" i="4"/>
  <c r="X207" i="4"/>
  <c r="P208" i="4"/>
  <c r="Q208" i="4"/>
  <c r="R208" i="4"/>
  <c r="S208" i="4"/>
  <c r="T208" i="4"/>
  <c r="U208" i="4"/>
  <c r="V208" i="4"/>
  <c r="W208" i="4"/>
  <c r="X208" i="4"/>
  <c r="P209" i="4"/>
  <c r="Q209" i="4"/>
  <c r="R209" i="4"/>
  <c r="S209" i="4"/>
  <c r="T209" i="4"/>
  <c r="U209" i="4"/>
  <c r="V209" i="4"/>
  <c r="W209" i="4"/>
  <c r="X209" i="4"/>
  <c r="P210" i="4"/>
  <c r="Q210" i="4"/>
  <c r="R210" i="4"/>
  <c r="S210" i="4"/>
  <c r="T210" i="4"/>
  <c r="U210" i="4"/>
  <c r="V210" i="4"/>
  <c r="W210" i="4"/>
  <c r="X210" i="4"/>
  <c r="P211" i="4"/>
  <c r="Q211" i="4"/>
  <c r="R211" i="4"/>
  <c r="S211" i="4"/>
  <c r="T211" i="4"/>
  <c r="U211" i="4"/>
  <c r="V211" i="4"/>
  <c r="W211" i="4"/>
  <c r="X211" i="4"/>
  <c r="P212" i="4"/>
  <c r="Q212" i="4"/>
  <c r="R212" i="4"/>
  <c r="S212" i="4"/>
  <c r="T212" i="4"/>
  <c r="U212" i="4"/>
  <c r="V212" i="4"/>
  <c r="W212" i="4"/>
  <c r="X212" i="4"/>
  <c r="P213" i="4"/>
  <c r="Q213" i="4"/>
  <c r="R213" i="4"/>
  <c r="S213" i="4"/>
  <c r="T213" i="4"/>
  <c r="U213" i="4"/>
  <c r="V213" i="4"/>
  <c r="W213" i="4"/>
  <c r="X213" i="4"/>
  <c r="P214" i="4"/>
  <c r="Q214" i="4"/>
  <c r="R214" i="4"/>
  <c r="S214" i="4"/>
  <c r="T214" i="4"/>
  <c r="U214" i="4"/>
  <c r="V214" i="4"/>
  <c r="W214" i="4"/>
  <c r="X214" i="4"/>
  <c r="P215" i="4"/>
  <c r="Q215" i="4"/>
  <c r="R215" i="4"/>
  <c r="S215" i="4"/>
  <c r="T215" i="4"/>
  <c r="U215" i="4"/>
  <c r="V215" i="4"/>
  <c r="W215" i="4"/>
  <c r="X215" i="4"/>
  <c r="P216" i="4"/>
  <c r="Q216" i="4"/>
  <c r="R216" i="4"/>
  <c r="S216" i="4"/>
  <c r="T216" i="4"/>
  <c r="U216" i="4"/>
  <c r="V216" i="4"/>
  <c r="W216" i="4"/>
  <c r="X216" i="4"/>
  <c r="P217" i="4"/>
  <c r="Q217" i="4"/>
  <c r="R217" i="4"/>
  <c r="S217" i="4"/>
  <c r="T217" i="4"/>
  <c r="U217" i="4"/>
  <c r="V217" i="4"/>
  <c r="W217" i="4"/>
  <c r="X217" i="4"/>
  <c r="P218" i="4"/>
  <c r="Q218" i="4"/>
  <c r="R218" i="4"/>
  <c r="S218" i="4"/>
  <c r="T218" i="4"/>
  <c r="U218" i="4"/>
  <c r="V218" i="4"/>
  <c r="W218" i="4"/>
  <c r="X218" i="4"/>
  <c r="P219" i="4"/>
  <c r="Q219" i="4"/>
  <c r="R219" i="4"/>
  <c r="S219" i="4"/>
  <c r="T219" i="4"/>
  <c r="U219" i="4"/>
  <c r="V219" i="4"/>
  <c r="W219" i="4"/>
  <c r="X219" i="4"/>
  <c r="P220" i="4"/>
  <c r="Q220" i="4"/>
  <c r="R220" i="4"/>
  <c r="S220" i="4"/>
  <c r="T220" i="4"/>
  <c r="U220" i="4"/>
  <c r="V220" i="4"/>
  <c r="W220" i="4"/>
  <c r="X220" i="4"/>
  <c r="P221" i="4"/>
  <c r="Q221" i="4"/>
  <c r="R221" i="4"/>
  <c r="S221" i="4"/>
  <c r="T221" i="4"/>
  <c r="U221" i="4"/>
  <c r="V221" i="4"/>
  <c r="W221" i="4"/>
  <c r="X221" i="4"/>
  <c r="P222" i="4"/>
  <c r="Q222" i="4"/>
  <c r="R222" i="4"/>
  <c r="S222" i="4"/>
  <c r="T222" i="4"/>
  <c r="U222" i="4"/>
  <c r="V222" i="4"/>
  <c r="W222" i="4"/>
  <c r="X222" i="4"/>
  <c r="P223" i="4"/>
  <c r="Q223" i="4"/>
  <c r="R223" i="4"/>
  <c r="S223" i="4"/>
  <c r="T223" i="4"/>
  <c r="U223" i="4"/>
  <c r="V223" i="4"/>
  <c r="W223" i="4"/>
  <c r="X223" i="4"/>
  <c r="P224" i="4"/>
  <c r="Q224" i="4"/>
  <c r="R224" i="4"/>
  <c r="S224" i="4"/>
  <c r="T224" i="4"/>
  <c r="U224" i="4"/>
  <c r="V224" i="4"/>
  <c r="W224" i="4"/>
  <c r="X224" i="4"/>
  <c r="P225" i="4"/>
  <c r="Q225" i="4"/>
  <c r="R225" i="4"/>
  <c r="S225" i="4"/>
  <c r="T225" i="4"/>
  <c r="U225" i="4"/>
  <c r="V225" i="4"/>
  <c r="W225" i="4"/>
  <c r="X225" i="4"/>
  <c r="P226" i="4"/>
  <c r="Q226" i="4"/>
  <c r="R226" i="4"/>
  <c r="S226" i="4"/>
  <c r="T226" i="4"/>
  <c r="U226" i="4"/>
  <c r="V226" i="4"/>
  <c r="W226" i="4"/>
  <c r="X226" i="4"/>
  <c r="P227" i="4"/>
  <c r="Q227" i="4"/>
  <c r="R227" i="4"/>
  <c r="S227" i="4"/>
  <c r="T227" i="4"/>
  <c r="U227" i="4"/>
  <c r="V227" i="4"/>
  <c r="W227" i="4"/>
  <c r="X227" i="4"/>
  <c r="P228" i="4"/>
  <c r="Q228" i="4"/>
  <c r="R228" i="4"/>
  <c r="S228" i="4"/>
  <c r="T228" i="4"/>
  <c r="U228" i="4"/>
  <c r="V228" i="4"/>
  <c r="W228" i="4"/>
  <c r="X228" i="4"/>
  <c r="P229" i="4"/>
  <c r="Q229" i="4"/>
  <c r="R229" i="4"/>
  <c r="S229" i="4"/>
  <c r="T229" i="4"/>
  <c r="U229" i="4"/>
  <c r="V229" i="4"/>
  <c r="W229" i="4"/>
  <c r="X229" i="4"/>
  <c r="P230" i="4"/>
  <c r="Q230" i="4"/>
  <c r="R230" i="4"/>
  <c r="S230" i="4"/>
  <c r="T230" i="4"/>
  <c r="U230" i="4"/>
  <c r="V230" i="4"/>
  <c r="W230" i="4"/>
  <c r="X230" i="4"/>
  <c r="P231" i="4"/>
  <c r="Q231" i="4"/>
  <c r="R231" i="4"/>
  <c r="S231" i="4"/>
  <c r="T231" i="4"/>
  <c r="U231" i="4"/>
  <c r="V231" i="4"/>
  <c r="W231" i="4"/>
  <c r="X231" i="4"/>
  <c r="P232" i="4"/>
  <c r="Q232" i="4"/>
  <c r="R232" i="4"/>
  <c r="S232" i="4"/>
  <c r="T232" i="4"/>
  <c r="U232" i="4"/>
  <c r="V232" i="4"/>
  <c r="W232" i="4"/>
  <c r="X232" i="4"/>
  <c r="P233" i="4"/>
  <c r="Q233" i="4"/>
  <c r="R233" i="4"/>
  <c r="S233" i="4"/>
  <c r="T233" i="4"/>
  <c r="U233" i="4"/>
  <c r="V233" i="4"/>
  <c r="W233" i="4"/>
  <c r="X233" i="4"/>
  <c r="P234" i="4"/>
  <c r="Q234" i="4"/>
  <c r="R234" i="4"/>
  <c r="S234" i="4"/>
  <c r="T234" i="4"/>
  <c r="U234" i="4"/>
  <c r="V234" i="4"/>
  <c r="W234" i="4"/>
  <c r="X234" i="4"/>
  <c r="P235" i="4"/>
  <c r="Q235" i="4"/>
  <c r="R235" i="4"/>
  <c r="S235" i="4"/>
  <c r="T235" i="4"/>
  <c r="U235" i="4"/>
  <c r="V235" i="4"/>
  <c r="W235" i="4"/>
  <c r="X235" i="4"/>
  <c r="P236" i="4"/>
  <c r="Q236" i="4"/>
  <c r="R236" i="4"/>
  <c r="S236" i="4"/>
  <c r="T236" i="4"/>
  <c r="U236" i="4"/>
  <c r="V236" i="4"/>
  <c r="W236" i="4"/>
  <c r="X236" i="4"/>
  <c r="P237" i="4"/>
  <c r="Q237" i="4"/>
  <c r="R237" i="4"/>
  <c r="S237" i="4"/>
  <c r="T237" i="4"/>
  <c r="U237" i="4"/>
  <c r="V237" i="4"/>
  <c r="W237" i="4"/>
  <c r="X237" i="4"/>
  <c r="P238" i="4"/>
  <c r="Q238" i="4"/>
  <c r="R238" i="4"/>
  <c r="S238" i="4"/>
  <c r="T238" i="4"/>
  <c r="U238" i="4"/>
  <c r="V238" i="4"/>
  <c r="W238" i="4"/>
  <c r="X238" i="4"/>
  <c r="P239" i="4"/>
  <c r="Q239" i="4"/>
  <c r="R239" i="4"/>
  <c r="S239" i="4"/>
  <c r="T239" i="4"/>
  <c r="U239" i="4"/>
  <c r="V239" i="4"/>
  <c r="W239" i="4"/>
  <c r="X239" i="4"/>
  <c r="P240" i="4"/>
  <c r="Q240" i="4"/>
  <c r="R240" i="4"/>
  <c r="S240" i="4"/>
  <c r="T240" i="4"/>
  <c r="U240" i="4"/>
  <c r="V240" i="4"/>
  <c r="W240" i="4"/>
  <c r="X240" i="4"/>
  <c r="P241" i="4"/>
  <c r="Q241" i="4"/>
  <c r="R241" i="4"/>
  <c r="S241" i="4"/>
  <c r="T241" i="4"/>
  <c r="U241" i="4"/>
  <c r="V241" i="4"/>
  <c r="W241" i="4"/>
  <c r="X241" i="4"/>
  <c r="P242" i="4"/>
  <c r="Q242" i="4"/>
  <c r="R242" i="4"/>
  <c r="S242" i="4"/>
  <c r="T242" i="4"/>
  <c r="U242" i="4"/>
  <c r="V242" i="4"/>
  <c r="W242" i="4"/>
  <c r="X242" i="4"/>
  <c r="P243" i="4"/>
  <c r="Q243" i="4"/>
  <c r="R243" i="4"/>
  <c r="S243" i="4"/>
  <c r="T243" i="4"/>
  <c r="U243" i="4"/>
  <c r="V243" i="4"/>
  <c r="W243" i="4"/>
  <c r="X243" i="4"/>
  <c r="P244" i="4"/>
  <c r="Q244" i="4"/>
  <c r="R244" i="4"/>
  <c r="S244" i="4"/>
  <c r="T244" i="4"/>
  <c r="U244" i="4"/>
  <c r="V244" i="4"/>
  <c r="W244" i="4"/>
  <c r="X244" i="4"/>
  <c r="P245" i="4"/>
  <c r="Q245" i="4"/>
  <c r="R245" i="4"/>
  <c r="S245" i="4"/>
  <c r="T245" i="4"/>
  <c r="U245" i="4"/>
  <c r="V245" i="4"/>
  <c r="W245" i="4"/>
  <c r="X245" i="4"/>
  <c r="P246" i="4"/>
  <c r="Q246" i="4"/>
  <c r="R246" i="4"/>
  <c r="S246" i="4"/>
  <c r="T246" i="4"/>
  <c r="U246" i="4"/>
  <c r="V246" i="4"/>
  <c r="W246" i="4"/>
  <c r="X246" i="4"/>
  <c r="P247" i="4"/>
  <c r="Q247" i="4"/>
  <c r="R247" i="4"/>
  <c r="S247" i="4"/>
  <c r="T247" i="4"/>
  <c r="U247" i="4"/>
  <c r="V247" i="4"/>
  <c r="W247" i="4"/>
  <c r="X247" i="4"/>
  <c r="P248" i="4"/>
  <c r="Q248" i="4"/>
  <c r="R248" i="4"/>
  <c r="S248" i="4"/>
  <c r="T248" i="4"/>
  <c r="U248" i="4"/>
  <c r="V248" i="4"/>
  <c r="W248" i="4"/>
  <c r="X248" i="4"/>
  <c r="P249" i="4"/>
  <c r="Q249" i="4"/>
  <c r="R249" i="4"/>
  <c r="S249" i="4"/>
  <c r="T249" i="4"/>
  <c r="U249" i="4"/>
  <c r="V249" i="4"/>
  <c r="W249" i="4"/>
  <c r="X249" i="4"/>
  <c r="P250" i="4"/>
  <c r="Q250" i="4"/>
  <c r="R250" i="4"/>
  <c r="S250" i="4"/>
  <c r="T250" i="4"/>
  <c r="U250" i="4"/>
  <c r="V250" i="4"/>
  <c r="W250" i="4"/>
  <c r="X250" i="4"/>
  <c r="P251" i="4"/>
  <c r="Q251" i="4"/>
  <c r="R251" i="4"/>
  <c r="S251" i="4"/>
  <c r="T251" i="4"/>
  <c r="U251" i="4"/>
  <c r="V251" i="4"/>
  <c r="W251" i="4"/>
  <c r="X251" i="4"/>
  <c r="P252" i="4"/>
  <c r="Q252" i="4"/>
  <c r="R252" i="4"/>
  <c r="S252" i="4"/>
  <c r="T252" i="4"/>
  <c r="U252" i="4"/>
  <c r="V252" i="4"/>
  <c r="W252" i="4"/>
  <c r="X252" i="4"/>
  <c r="P253" i="4"/>
  <c r="Q253" i="4"/>
  <c r="R253" i="4"/>
  <c r="S253" i="4"/>
  <c r="T253" i="4"/>
  <c r="U253" i="4"/>
  <c r="V253" i="4"/>
  <c r="W253" i="4"/>
  <c r="X253" i="4"/>
  <c r="P254" i="4"/>
  <c r="Q254" i="4"/>
  <c r="R254" i="4"/>
  <c r="S254" i="4"/>
  <c r="T254" i="4"/>
  <c r="U254" i="4"/>
  <c r="V254" i="4"/>
  <c r="W254" i="4"/>
  <c r="X254" i="4"/>
  <c r="P255" i="4"/>
  <c r="Q255" i="4"/>
  <c r="R255" i="4"/>
  <c r="S255" i="4"/>
  <c r="T255" i="4"/>
  <c r="U255" i="4"/>
  <c r="V255" i="4"/>
  <c r="W255" i="4"/>
  <c r="X255" i="4"/>
  <c r="P256" i="4"/>
  <c r="Q256" i="4"/>
  <c r="R256" i="4"/>
  <c r="S256" i="4"/>
  <c r="T256" i="4"/>
  <c r="U256" i="4"/>
  <c r="V256" i="4"/>
  <c r="W256" i="4"/>
  <c r="X256" i="4"/>
  <c r="P257" i="4"/>
  <c r="Q257" i="4"/>
  <c r="R257" i="4"/>
  <c r="S257" i="4"/>
  <c r="T257" i="4"/>
  <c r="U257" i="4"/>
  <c r="V257" i="4"/>
  <c r="W257" i="4"/>
  <c r="X257" i="4"/>
  <c r="P258" i="4"/>
  <c r="Q258" i="4"/>
  <c r="R258" i="4"/>
  <c r="S258" i="4"/>
  <c r="T258" i="4"/>
  <c r="U258" i="4"/>
  <c r="V258" i="4"/>
  <c r="W258" i="4"/>
  <c r="X258" i="4"/>
  <c r="P259" i="4"/>
  <c r="Q259" i="4"/>
  <c r="R259" i="4"/>
  <c r="S259" i="4"/>
  <c r="T259" i="4"/>
  <c r="U259" i="4"/>
  <c r="V259" i="4"/>
  <c r="W259" i="4"/>
  <c r="X259" i="4"/>
  <c r="P260" i="4"/>
  <c r="Q260" i="4"/>
  <c r="R260" i="4"/>
  <c r="S260" i="4"/>
  <c r="T260" i="4"/>
  <c r="U260" i="4"/>
  <c r="V260" i="4"/>
  <c r="W260" i="4"/>
  <c r="X260" i="4"/>
  <c r="P261" i="4"/>
  <c r="Q261" i="4"/>
  <c r="R261" i="4"/>
  <c r="S261" i="4"/>
  <c r="T261" i="4"/>
  <c r="U261" i="4"/>
  <c r="V261" i="4"/>
  <c r="W261" i="4"/>
  <c r="X261" i="4"/>
  <c r="P262" i="4"/>
  <c r="Q262" i="4"/>
  <c r="R262" i="4"/>
  <c r="S262" i="4"/>
  <c r="T262" i="4"/>
  <c r="U262" i="4"/>
  <c r="V262" i="4"/>
  <c r="W262" i="4"/>
  <c r="X262" i="4"/>
  <c r="P263" i="4"/>
  <c r="Q263" i="4"/>
  <c r="R263" i="4"/>
  <c r="S263" i="4"/>
  <c r="T263" i="4"/>
  <c r="U263" i="4"/>
  <c r="V263" i="4"/>
  <c r="W263" i="4"/>
  <c r="X263" i="4"/>
  <c r="P264" i="4"/>
  <c r="Q264" i="4"/>
  <c r="R264" i="4"/>
  <c r="S264" i="4"/>
  <c r="T264" i="4"/>
  <c r="U264" i="4"/>
  <c r="V264" i="4"/>
  <c r="W264" i="4"/>
  <c r="X264" i="4"/>
  <c r="P265" i="4"/>
  <c r="Q265" i="4"/>
  <c r="R265" i="4"/>
  <c r="S265" i="4"/>
  <c r="T265" i="4"/>
  <c r="U265" i="4"/>
  <c r="V265" i="4"/>
  <c r="W265" i="4"/>
  <c r="X265" i="4"/>
  <c r="P266" i="4"/>
  <c r="Q266" i="4"/>
  <c r="R266" i="4"/>
  <c r="S266" i="4"/>
  <c r="T266" i="4"/>
  <c r="U266" i="4"/>
  <c r="V266" i="4"/>
  <c r="W266" i="4"/>
  <c r="X266" i="4"/>
  <c r="P267" i="4"/>
  <c r="Q267" i="4"/>
  <c r="R267" i="4"/>
  <c r="S267" i="4"/>
  <c r="T267" i="4"/>
  <c r="U267" i="4"/>
  <c r="V267" i="4"/>
  <c r="W267" i="4"/>
  <c r="X267" i="4"/>
  <c r="P268" i="4"/>
  <c r="Q268" i="4"/>
  <c r="R268" i="4"/>
  <c r="S268" i="4"/>
  <c r="T268" i="4"/>
  <c r="U268" i="4"/>
  <c r="V268" i="4"/>
  <c r="W268" i="4"/>
  <c r="X268" i="4"/>
  <c r="P269" i="4"/>
  <c r="Q269" i="4"/>
  <c r="R269" i="4"/>
  <c r="S269" i="4"/>
  <c r="T269" i="4"/>
  <c r="U269" i="4"/>
  <c r="V269" i="4"/>
  <c r="W269" i="4"/>
  <c r="X269" i="4"/>
  <c r="P270" i="4"/>
  <c r="Q270" i="4"/>
  <c r="R270" i="4"/>
  <c r="S270" i="4"/>
  <c r="T270" i="4"/>
  <c r="U270" i="4"/>
  <c r="V270" i="4"/>
  <c r="W270" i="4"/>
  <c r="X270" i="4"/>
  <c r="P271" i="4"/>
  <c r="Q271" i="4"/>
  <c r="R271" i="4"/>
  <c r="S271" i="4"/>
  <c r="T271" i="4"/>
  <c r="U271" i="4"/>
  <c r="V271" i="4"/>
  <c r="W271" i="4"/>
  <c r="X271" i="4"/>
  <c r="P272" i="4"/>
  <c r="Q272" i="4"/>
  <c r="R272" i="4"/>
  <c r="S272" i="4"/>
  <c r="T272" i="4"/>
  <c r="U272" i="4"/>
  <c r="V272" i="4"/>
  <c r="W272" i="4"/>
  <c r="X272" i="4"/>
  <c r="P273" i="4"/>
  <c r="Q273" i="4"/>
  <c r="R273" i="4"/>
  <c r="S273" i="4"/>
  <c r="T273" i="4"/>
  <c r="U273" i="4"/>
  <c r="V273" i="4"/>
  <c r="W273" i="4"/>
  <c r="X273" i="4"/>
  <c r="P274" i="4"/>
  <c r="Q274" i="4"/>
  <c r="R274" i="4"/>
  <c r="S274" i="4"/>
  <c r="T274" i="4"/>
  <c r="U274" i="4"/>
  <c r="V274" i="4"/>
  <c r="W274" i="4"/>
  <c r="X274" i="4"/>
  <c r="P275" i="4"/>
  <c r="Q275" i="4"/>
  <c r="R275" i="4"/>
  <c r="S275" i="4"/>
  <c r="T275" i="4"/>
  <c r="U275" i="4"/>
  <c r="V275" i="4"/>
  <c r="W275" i="4"/>
  <c r="X275" i="4"/>
  <c r="P276" i="4"/>
  <c r="Q276" i="4"/>
  <c r="R276" i="4"/>
  <c r="S276" i="4"/>
  <c r="T276" i="4"/>
  <c r="U276" i="4"/>
  <c r="V276" i="4"/>
  <c r="W276" i="4"/>
  <c r="X276" i="4"/>
  <c r="P277" i="4"/>
  <c r="Q277" i="4"/>
  <c r="R277" i="4"/>
  <c r="S277" i="4"/>
  <c r="T277" i="4"/>
  <c r="U277" i="4"/>
  <c r="V277" i="4"/>
  <c r="W277" i="4"/>
  <c r="X277" i="4"/>
  <c r="P278" i="4"/>
  <c r="Q278" i="4"/>
  <c r="R278" i="4"/>
  <c r="S278" i="4"/>
  <c r="T278" i="4"/>
  <c r="U278" i="4"/>
  <c r="V278" i="4"/>
  <c r="W278" i="4"/>
  <c r="X278" i="4"/>
  <c r="P279" i="4"/>
  <c r="Q279" i="4"/>
  <c r="R279" i="4"/>
  <c r="S279" i="4"/>
  <c r="T279" i="4"/>
  <c r="U279" i="4"/>
  <c r="V279" i="4"/>
  <c r="W279" i="4"/>
  <c r="X279" i="4"/>
  <c r="P280" i="4"/>
  <c r="Q280" i="4"/>
  <c r="R280" i="4"/>
  <c r="S280" i="4"/>
  <c r="T280" i="4"/>
  <c r="U280" i="4"/>
  <c r="V280" i="4"/>
  <c r="W280" i="4"/>
  <c r="X280" i="4"/>
  <c r="P281" i="4"/>
  <c r="Q281" i="4"/>
  <c r="R281" i="4"/>
  <c r="S281" i="4"/>
  <c r="T281" i="4"/>
  <c r="U281" i="4"/>
  <c r="V281" i="4"/>
  <c r="W281" i="4"/>
  <c r="X281" i="4"/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2" i="10"/>
  <c r="O135" i="11"/>
  <c r="Q135" i="11" s="1"/>
  <c r="R135" i="11" s="1"/>
  <c r="Q136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19" i="11"/>
  <c r="O118" i="11"/>
  <c r="Q118" i="11" s="1"/>
  <c r="O96" i="11"/>
  <c r="Q96" i="11" s="1"/>
  <c r="Q115" i="11"/>
  <c r="Q116" i="11"/>
  <c r="Q117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80" i="11"/>
  <c r="K115" i="11"/>
  <c r="K116" i="11"/>
  <c r="K117" i="11"/>
  <c r="K118" i="11"/>
  <c r="K80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R95" i="11" s="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O57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1" i="11"/>
  <c r="K42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K40" i="11"/>
  <c r="Q40" i="11"/>
  <c r="R89" i="11" l="1"/>
  <c r="R131" i="11"/>
  <c r="R127" i="11"/>
  <c r="R123" i="11"/>
  <c r="R136" i="11"/>
  <c r="R155" i="11"/>
  <c r="R151" i="11"/>
  <c r="R147" i="11"/>
  <c r="R143" i="11"/>
  <c r="R139" i="11"/>
  <c r="R134" i="11"/>
  <c r="R130" i="11"/>
  <c r="R126" i="11"/>
  <c r="R122" i="11"/>
  <c r="R82" i="11"/>
  <c r="R86" i="11"/>
  <c r="R90" i="11"/>
  <c r="R94" i="11"/>
  <c r="R115" i="11"/>
  <c r="R119" i="11"/>
  <c r="R154" i="11"/>
  <c r="R150" i="11"/>
  <c r="R146" i="11"/>
  <c r="R142" i="11"/>
  <c r="R138" i="11"/>
  <c r="R133" i="11"/>
  <c r="R129" i="11"/>
  <c r="R125" i="11"/>
  <c r="R121" i="11"/>
  <c r="R157" i="11"/>
  <c r="R153" i="11"/>
  <c r="R149" i="11"/>
  <c r="R145" i="11"/>
  <c r="R141" i="11"/>
  <c r="R137" i="11"/>
  <c r="R132" i="11"/>
  <c r="R128" i="11"/>
  <c r="R124" i="11"/>
  <c r="R120" i="11"/>
  <c r="R156" i="11"/>
  <c r="R152" i="11"/>
  <c r="R148" i="11"/>
  <c r="R144" i="11"/>
  <c r="R140" i="11"/>
  <c r="R84" i="11"/>
  <c r="R88" i="11"/>
  <c r="R92" i="11"/>
  <c r="R100" i="11"/>
  <c r="R104" i="11"/>
  <c r="R98" i="11"/>
  <c r="R102" i="11"/>
  <c r="R106" i="11"/>
  <c r="R110" i="11"/>
  <c r="R114" i="11"/>
  <c r="R83" i="11"/>
  <c r="R87" i="11"/>
  <c r="R91" i="11"/>
  <c r="R93" i="11"/>
  <c r="R85" i="11"/>
  <c r="R49" i="11"/>
  <c r="R108" i="11"/>
  <c r="R97" i="11"/>
  <c r="R101" i="11"/>
  <c r="R105" i="11"/>
  <c r="R109" i="11"/>
  <c r="R113" i="11"/>
  <c r="R117" i="11"/>
  <c r="R81" i="11"/>
  <c r="R62" i="11"/>
  <c r="R99" i="11"/>
  <c r="R103" i="11"/>
  <c r="R107" i="11"/>
  <c r="R111" i="11"/>
  <c r="R112" i="11"/>
  <c r="R59" i="11"/>
  <c r="R71" i="11"/>
  <c r="R75" i="11"/>
  <c r="R96" i="11"/>
  <c r="R116" i="11"/>
  <c r="R118" i="11"/>
  <c r="R69" i="11"/>
  <c r="R63" i="11"/>
  <c r="R55" i="11"/>
  <c r="R46" i="11"/>
  <c r="R50" i="11"/>
  <c r="R54" i="11"/>
  <c r="R58" i="11"/>
  <c r="R70" i="11"/>
  <c r="R78" i="11"/>
  <c r="R77" i="11"/>
  <c r="R73" i="11"/>
  <c r="R65" i="11"/>
  <c r="R61" i="11"/>
  <c r="R57" i="11"/>
  <c r="R53" i="11"/>
  <c r="R45" i="11"/>
  <c r="R44" i="11"/>
  <c r="R48" i="11"/>
  <c r="R67" i="11"/>
  <c r="R80" i="11"/>
  <c r="R42" i="11"/>
  <c r="R66" i="11"/>
  <c r="R74" i="11"/>
  <c r="R79" i="11"/>
  <c r="R76" i="11"/>
  <c r="R72" i="11"/>
  <c r="R68" i="11"/>
  <c r="R64" i="11"/>
  <c r="R60" i="11"/>
  <c r="R56" i="11"/>
  <c r="R52" i="11"/>
  <c r="R47" i="11"/>
  <c r="R43" i="11"/>
  <c r="R51" i="11"/>
  <c r="R41" i="11"/>
  <c r="K2" i="11"/>
  <c r="Q2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9" i="11"/>
  <c r="Q8" i="11"/>
  <c r="Q7" i="11"/>
  <c r="Q6" i="11"/>
  <c r="Q5" i="11"/>
  <c r="Q4" i="11"/>
  <c r="Q3" i="11"/>
  <c r="R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R6" i="11" l="1"/>
  <c r="R10" i="11"/>
  <c r="R14" i="11"/>
  <c r="R18" i="11"/>
  <c r="R22" i="11"/>
  <c r="R26" i="11"/>
  <c r="R30" i="11"/>
  <c r="R34" i="11"/>
  <c r="R38" i="11"/>
  <c r="R4" i="11"/>
  <c r="R8" i="11"/>
  <c r="R12" i="11"/>
  <c r="R16" i="11"/>
  <c r="R20" i="11"/>
  <c r="R24" i="11"/>
  <c r="R28" i="11"/>
  <c r="R32" i="11"/>
  <c r="R36" i="11"/>
  <c r="R5" i="11"/>
  <c r="R9" i="11"/>
  <c r="R13" i="11"/>
  <c r="R17" i="11"/>
  <c r="R21" i="11"/>
  <c r="R25" i="11"/>
  <c r="R29" i="11"/>
  <c r="R33" i="11"/>
  <c r="R37" i="11"/>
  <c r="R2" i="11"/>
  <c r="R3" i="11"/>
  <c r="R7" i="11"/>
  <c r="R11" i="11"/>
  <c r="R15" i="11"/>
  <c r="R19" i="11"/>
  <c r="R23" i="11"/>
  <c r="R27" i="11"/>
  <c r="R31" i="11"/>
  <c r="R35" i="11"/>
  <c r="R39" i="11"/>
  <c r="P283" i="4"/>
  <c r="Q283" i="4"/>
  <c r="R283" i="4"/>
  <c r="S283" i="4"/>
  <c r="T283" i="4"/>
  <c r="U283" i="4"/>
  <c r="V283" i="4"/>
  <c r="W283" i="4"/>
  <c r="X283" i="4"/>
  <c r="P284" i="4"/>
  <c r="Q284" i="4"/>
  <c r="R284" i="4"/>
  <c r="S284" i="4"/>
  <c r="T284" i="4"/>
  <c r="U284" i="4"/>
  <c r="V284" i="4"/>
  <c r="W284" i="4"/>
  <c r="X284" i="4"/>
  <c r="P285" i="4"/>
  <c r="Q285" i="4"/>
  <c r="R285" i="4"/>
  <c r="S285" i="4"/>
  <c r="T285" i="4"/>
  <c r="U285" i="4"/>
  <c r="V285" i="4"/>
  <c r="W285" i="4"/>
  <c r="X285" i="4"/>
  <c r="P286" i="4"/>
  <c r="Q286" i="4"/>
  <c r="R286" i="4"/>
  <c r="S286" i="4"/>
  <c r="T286" i="4"/>
  <c r="U286" i="4"/>
  <c r="V286" i="4"/>
  <c r="W286" i="4"/>
  <c r="X286" i="4"/>
  <c r="P287" i="4"/>
  <c r="Q287" i="4"/>
  <c r="R287" i="4"/>
  <c r="S287" i="4"/>
  <c r="T287" i="4"/>
  <c r="U287" i="4"/>
  <c r="V287" i="4"/>
  <c r="W287" i="4"/>
  <c r="X287" i="4"/>
  <c r="P288" i="4"/>
  <c r="Q288" i="4"/>
  <c r="R288" i="4"/>
  <c r="S288" i="4"/>
  <c r="T288" i="4"/>
  <c r="U288" i="4"/>
  <c r="V288" i="4"/>
  <c r="W288" i="4"/>
  <c r="X288" i="4"/>
  <c r="P289" i="4"/>
  <c r="Q289" i="4"/>
  <c r="R289" i="4"/>
  <c r="S289" i="4"/>
  <c r="T289" i="4"/>
  <c r="U289" i="4"/>
  <c r="V289" i="4"/>
  <c r="W289" i="4"/>
  <c r="X289" i="4"/>
  <c r="P290" i="4"/>
  <c r="Q290" i="4"/>
  <c r="R290" i="4"/>
  <c r="S290" i="4"/>
  <c r="T290" i="4"/>
  <c r="U290" i="4"/>
  <c r="V290" i="4"/>
  <c r="W290" i="4"/>
  <c r="X290" i="4"/>
  <c r="P291" i="4"/>
  <c r="Q291" i="4"/>
  <c r="R291" i="4"/>
  <c r="S291" i="4"/>
  <c r="T291" i="4"/>
  <c r="U291" i="4"/>
  <c r="V291" i="4"/>
  <c r="W291" i="4"/>
  <c r="X291" i="4"/>
  <c r="P292" i="4"/>
  <c r="Q292" i="4"/>
  <c r="R292" i="4"/>
  <c r="S292" i="4"/>
  <c r="T292" i="4"/>
  <c r="U292" i="4"/>
  <c r="V292" i="4"/>
  <c r="W292" i="4"/>
  <c r="X292" i="4"/>
  <c r="P293" i="4"/>
  <c r="Q293" i="4"/>
  <c r="R293" i="4"/>
  <c r="S293" i="4"/>
  <c r="T293" i="4"/>
  <c r="U293" i="4"/>
  <c r="V293" i="4"/>
  <c r="W293" i="4"/>
  <c r="X293" i="4"/>
  <c r="P294" i="4"/>
  <c r="Q294" i="4"/>
  <c r="R294" i="4"/>
  <c r="S294" i="4"/>
  <c r="T294" i="4"/>
  <c r="U294" i="4"/>
  <c r="V294" i="4"/>
  <c r="W294" i="4"/>
  <c r="X294" i="4"/>
  <c r="P295" i="4"/>
  <c r="Q295" i="4"/>
  <c r="R295" i="4"/>
  <c r="S295" i="4"/>
  <c r="T295" i="4"/>
  <c r="U295" i="4"/>
  <c r="V295" i="4"/>
  <c r="W295" i="4"/>
  <c r="X295" i="4"/>
  <c r="P296" i="4"/>
  <c r="Q296" i="4"/>
  <c r="R296" i="4"/>
  <c r="S296" i="4"/>
  <c r="T296" i="4"/>
  <c r="U296" i="4"/>
  <c r="V296" i="4"/>
  <c r="W296" i="4"/>
  <c r="X296" i="4"/>
  <c r="P297" i="4"/>
  <c r="Q297" i="4"/>
  <c r="R297" i="4"/>
  <c r="S297" i="4"/>
  <c r="T297" i="4"/>
  <c r="U297" i="4"/>
  <c r="V297" i="4"/>
  <c r="W297" i="4"/>
  <c r="X297" i="4"/>
  <c r="P298" i="4"/>
  <c r="Q298" i="4"/>
  <c r="R298" i="4"/>
  <c r="S298" i="4"/>
  <c r="T298" i="4"/>
  <c r="U298" i="4"/>
  <c r="V298" i="4"/>
  <c r="W298" i="4"/>
  <c r="X298" i="4"/>
  <c r="P299" i="4"/>
  <c r="Q299" i="4"/>
  <c r="R299" i="4"/>
  <c r="S299" i="4"/>
  <c r="T299" i="4"/>
  <c r="U299" i="4"/>
  <c r="V299" i="4"/>
  <c r="W299" i="4"/>
  <c r="X299" i="4"/>
  <c r="P300" i="4"/>
  <c r="Q300" i="4"/>
  <c r="R300" i="4"/>
  <c r="S300" i="4"/>
  <c r="T300" i="4"/>
  <c r="U300" i="4"/>
  <c r="V300" i="4"/>
  <c r="W300" i="4"/>
  <c r="X300" i="4"/>
  <c r="P301" i="4"/>
  <c r="Q301" i="4"/>
  <c r="R301" i="4"/>
  <c r="S301" i="4"/>
  <c r="T301" i="4"/>
  <c r="U301" i="4"/>
  <c r="V301" i="4"/>
  <c r="W301" i="4"/>
  <c r="X301" i="4"/>
  <c r="P302" i="4"/>
  <c r="Q302" i="4"/>
  <c r="R302" i="4"/>
  <c r="S302" i="4"/>
  <c r="T302" i="4"/>
  <c r="U302" i="4"/>
  <c r="V302" i="4"/>
  <c r="W302" i="4"/>
  <c r="X302" i="4"/>
  <c r="P303" i="4"/>
  <c r="Q303" i="4"/>
  <c r="R303" i="4"/>
  <c r="S303" i="4"/>
  <c r="T303" i="4"/>
  <c r="U303" i="4"/>
  <c r="V303" i="4"/>
  <c r="W303" i="4"/>
  <c r="X303" i="4"/>
  <c r="P304" i="4"/>
  <c r="Q304" i="4"/>
  <c r="R304" i="4"/>
  <c r="S304" i="4"/>
  <c r="T304" i="4"/>
  <c r="U304" i="4"/>
  <c r="V304" i="4"/>
  <c r="W304" i="4"/>
  <c r="X304" i="4"/>
  <c r="P305" i="4"/>
  <c r="Q305" i="4"/>
  <c r="R305" i="4"/>
  <c r="S305" i="4"/>
  <c r="T305" i="4"/>
  <c r="U305" i="4"/>
  <c r="V305" i="4"/>
  <c r="W305" i="4"/>
  <c r="X305" i="4"/>
  <c r="P306" i="4"/>
  <c r="Q306" i="4"/>
  <c r="R306" i="4"/>
  <c r="S306" i="4"/>
  <c r="T306" i="4"/>
  <c r="U306" i="4"/>
  <c r="V306" i="4"/>
  <c r="W306" i="4"/>
  <c r="X306" i="4"/>
  <c r="P307" i="4"/>
  <c r="Q307" i="4"/>
  <c r="R307" i="4"/>
  <c r="S307" i="4"/>
  <c r="T307" i="4"/>
  <c r="U307" i="4"/>
  <c r="V307" i="4"/>
  <c r="W307" i="4"/>
  <c r="X307" i="4"/>
  <c r="P308" i="4"/>
  <c r="Q308" i="4"/>
  <c r="R308" i="4"/>
  <c r="S308" i="4"/>
  <c r="T308" i="4"/>
  <c r="U308" i="4"/>
  <c r="V308" i="4"/>
  <c r="W308" i="4"/>
  <c r="X308" i="4"/>
  <c r="P309" i="4"/>
  <c r="Q309" i="4"/>
  <c r="R309" i="4"/>
  <c r="S309" i="4"/>
  <c r="T309" i="4"/>
  <c r="U309" i="4"/>
  <c r="V309" i="4"/>
  <c r="W309" i="4"/>
  <c r="X309" i="4"/>
  <c r="P310" i="4"/>
  <c r="Q310" i="4"/>
  <c r="R310" i="4"/>
  <c r="S310" i="4"/>
  <c r="T310" i="4"/>
  <c r="U310" i="4"/>
  <c r="V310" i="4"/>
  <c r="W310" i="4"/>
  <c r="X310" i="4"/>
  <c r="P311" i="4"/>
  <c r="Q311" i="4"/>
  <c r="R311" i="4"/>
  <c r="S311" i="4"/>
  <c r="T311" i="4"/>
  <c r="U311" i="4"/>
  <c r="V311" i="4"/>
  <c r="W311" i="4"/>
  <c r="X311" i="4"/>
  <c r="P312" i="4"/>
  <c r="Q312" i="4"/>
  <c r="R312" i="4"/>
  <c r="S312" i="4"/>
  <c r="T312" i="4"/>
  <c r="U312" i="4"/>
  <c r="V312" i="4"/>
  <c r="W312" i="4"/>
  <c r="X312" i="4"/>
  <c r="P313" i="4"/>
  <c r="Q313" i="4"/>
  <c r="R313" i="4"/>
  <c r="S313" i="4"/>
  <c r="T313" i="4"/>
  <c r="U313" i="4"/>
  <c r="V313" i="4"/>
  <c r="W313" i="4"/>
  <c r="X313" i="4"/>
  <c r="P314" i="4"/>
  <c r="Q314" i="4"/>
  <c r="R314" i="4"/>
  <c r="S314" i="4"/>
  <c r="T314" i="4"/>
  <c r="U314" i="4"/>
  <c r="V314" i="4"/>
  <c r="W314" i="4"/>
  <c r="X314" i="4"/>
  <c r="P315" i="4"/>
  <c r="Q315" i="4"/>
  <c r="R315" i="4"/>
  <c r="S315" i="4"/>
  <c r="T315" i="4"/>
  <c r="U315" i="4"/>
  <c r="V315" i="4"/>
  <c r="W315" i="4"/>
  <c r="X315" i="4"/>
  <c r="P316" i="4"/>
  <c r="Q316" i="4"/>
  <c r="R316" i="4"/>
  <c r="S316" i="4"/>
  <c r="T316" i="4"/>
  <c r="U316" i="4"/>
  <c r="V316" i="4"/>
  <c r="W316" i="4"/>
  <c r="X316" i="4"/>
  <c r="P317" i="4"/>
  <c r="Q317" i="4"/>
  <c r="R317" i="4"/>
  <c r="S317" i="4"/>
  <c r="T317" i="4"/>
  <c r="U317" i="4"/>
  <c r="V317" i="4"/>
  <c r="W317" i="4"/>
  <c r="X317" i="4"/>
  <c r="P318" i="4"/>
  <c r="Q318" i="4"/>
  <c r="R318" i="4"/>
  <c r="S318" i="4"/>
  <c r="T318" i="4"/>
  <c r="U318" i="4"/>
  <c r="V318" i="4"/>
  <c r="W318" i="4"/>
  <c r="X318" i="4"/>
  <c r="P319" i="4"/>
  <c r="Q319" i="4"/>
  <c r="R319" i="4"/>
  <c r="S319" i="4"/>
  <c r="T319" i="4"/>
  <c r="U319" i="4"/>
  <c r="V319" i="4"/>
  <c r="W319" i="4"/>
  <c r="X319" i="4"/>
  <c r="P320" i="4"/>
  <c r="Q320" i="4"/>
  <c r="R320" i="4"/>
  <c r="S320" i="4"/>
  <c r="T320" i="4"/>
  <c r="U320" i="4"/>
  <c r="V320" i="4"/>
  <c r="W320" i="4"/>
  <c r="X320" i="4"/>
  <c r="P321" i="4"/>
  <c r="Q321" i="4"/>
  <c r="R321" i="4"/>
  <c r="S321" i="4"/>
  <c r="T321" i="4"/>
  <c r="U321" i="4"/>
  <c r="V321" i="4"/>
  <c r="W321" i="4"/>
  <c r="X321" i="4"/>
  <c r="P322" i="4"/>
  <c r="Q322" i="4"/>
  <c r="R322" i="4"/>
  <c r="S322" i="4"/>
  <c r="T322" i="4"/>
  <c r="U322" i="4"/>
  <c r="V322" i="4"/>
  <c r="W322" i="4"/>
  <c r="X322" i="4"/>
  <c r="P323" i="4"/>
  <c r="Q323" i="4"/>
  <c r="R323" i="4"/>
  <c r="S323" i="4"/>
  <c r="T323" i="4"/>
  <c r="U323" i="4"/>
  <c r="V323" i="4"/>
  <c r="W323" i="4"/>
  <c r="X323" i="4"/>
  <c r="P324" i="4"/>
  <c r="Q324" i="4"/>
  <c r="R324" i="4"/>
  <c r="S324" i="4"/>
  <c r="T324" i="4"/>
  <c r="U324" i="4"/>
  <c r="V324" i="4"/>
  <c r="W324" i="4"/>
  <c r="X324" i="4"/>
  <c r="P325" i="4"/>
  <c r="Q325" i="4"/>
  <c r="R325" i="4"/>
  <c r="S325" i="4"/>
  <c r="T325" i="4"/>
  <c r="U325" i="4"/>
  <c r="V325" i="4"/>
  <c r="W325" i="4"/>
  <c r="X325" i="4"/>
  <c r="P326" i="4"/>
  <c r="Q326" i="4"/>
  <c r="R326" i="4"/>
  <c r="S326" i="4"/>
  <c r="T326" i="4"/>
  <c r="U326" i="4"/>
  <c r="V326" i="4"/>
  <c r="W326" i="4"/>
  <c r="X326" i="4"/>
  <c r="P327" i="4"/>
  <c r="Q327" i="4"/>
  <c r="R327" i="4"/>
  <c r="S327" i="4"/>
  <c r="T327" i="4"/>
  <c r="U327" i="4"/>
  <c r="V327" i="4"/>
  <c r="W327" i="4"/>
  <c r="X327" i="4"/>
  <c r="P328" i="4"/>
  <c r="Q328" i="4"/>
  <c r="R328" i="4"/>
  <c r="S328" i="4"/>
  <c r="T328" i="4"/>
  <c r="U328" i="4"/>
  <c r="V328" i="4"/>
  <c r="W328" i="4"/>
  <c r="X328" i="4"/>
  <c r="P329" i="4"/>
  <c r="Q329" i="4"/>
  <c r="R329" i="4"/>
  <c r="S329" i="4"/>
  <c r="T329" i="4"/>
  <c r="U329" i="4"/>
  <c r="V329" i="4"/>
  <c r="W329" i="4"/>
  <c r="X329" i="4"/>
  <c r="P330" i="4"/>
  <c r="Q330" i="4"/>
  <c r="R330" i="4"/>
  <c r="S330" i="4"/>
  <c r="T330" i="4"/>
  <c r="U330" i="4"/>
  <c r="V330" i="4"/>
  <c r="W330" i="4"/>
  <c r="X330" i="4"/>
  <c r="P331" i="4"/>
  <c r="Q331" i="4"/>
  <c r="R331" i="4"/>
  <c r="S331" i="4"/>
  <c r="T331" i="4"/>
  <c r="U331" i="4"/>
  <c r="V331" i="4"/>
  <c r="W331" i="4"/>
  <c r="X331" i="4"/>
  <c r="P332" i="4"/>
  <c r="Q332" i="4"/>
  <c r="R332" i="4"/>
  <c r="S332" i="4"/>
  <c r="T332" i="4"/>
  <c r="U332" i="4"/>
  <c r="V332" i="4"/>
  <c r="W332" i="4"/>
  <c r="X332" i="4"/>
  <c r="P333" i="4"/>
  <c r="Q333" i="4"/>
  <c r="R333" i="4"/>
  <c r="S333" i="4"/>
  <c r="T333" i="4"/>
  <c r="U333" i="4"/>
  <c r="V333" i="4"/>
  <c r="W333" i="4"/>
  <c r="X333" i="4"/>
  <c r="P334" i="4"/>
  <c r="Q334" i="4"/>
  <c r="R334" i="4"/>
  <c r="S334" i="4"/>
  <c r="T334" i="4"/>
  <c r="U334" i="4"/>
  <c r="V334" i="4"/>
  <c r="W334" i="4"/>
  <c r="X334" i="4"/>
  <c r="P335" i="4"/>
  <c r="Q335" i="4"/>
  <c r="R335" i="4"/>
  <c r="S335" i="4"/>
  <c r="T335" i="4"/>
  <c r="U335" i="4"/>
  <c r="V335" i="4"/>
  <c r="W335" i="4"/>
  <c r="X335" i="4"/>
  <c r="P336" i="4"/>
  <c r="Q336" i="4"/>
  <c r="R336" i="4"/>
  <c r="S336" i="4"/>
  <c r="T336" i="4"/>
  <c r="U336" i="4"/>
  <c r="V336" i="4"/>
  <c r="W336" i="4"/>
  <c r="X336" i="4"/>
  <c r="P337" i="4"/>
  <c r="Q337" i="4"/>
  <c r="R337" i="4"/>
  <c r="S337" i="4"/>
  <c r="T337" i="4"/>
  <c r="U337" i="4"/>
  <c r="V337" i="4"/>
  <c r="W337" i="4"/>
  <c r="X337" i="4"/>
  <c r="P338" i="4"/>
  <c r="Q338" i="4"/>
  <c r="R338" i="4"/>
  <c r="S338" i="4"/>
  <c r="T338" i="4"/>
  <c r="U338" i="4"/>
  <c r="V338" i="4"/>
  <c r="W338" i="4"/>
  <c r="X338" i="4"/>
  <c r="P339" i="4"/>
  <c r="Q339" i="4"/>
  <c r="R339" i="4"/>
  <c r="S339" i="4"/>
  <c r="T339" i="4"/>
  <c r="U339" i="4"/>
  <c r="V339" i="4"/>
  <c r="W339" i="4"/>
  <c r="X339" i="4"/>
  <c r="P340" i="4"/>
  <c r="Q340" i="4"/>
  <c r="R340" i="4"/>
  <c r="S340" i="4"/>
  <c r="T340" i="4"/>
  <c r="U340" i="4"/>
  <c r="V340" i="4"/>
  <c r="W340" i="4"/>
  <c r="X340" i="4"/>
  <c r="P341" i="4"/>
  <c r="Q341" i="4"/>
  <c r="R341" i="4"/>
  <c r="S341" i="4"/>
  <c r="T341" i="4"/>
  <c r="U341" i="4"/>
  <c r="V341" i="4"/>
  <c r="W341" i="4"/>
  <c r="X341" i="4"/>
  <c r="P342" i="4"/>
  <c r="Q342" i="4"/>
  <c r="R342" i="4"/>
  <c r="S342" i="4"/>
  <c r="T342" i="4"/>
  <c r="U342" i="4"/>
  <c r="V342" i="4"/>
  <c r="W342" i="4"/>
  <c r="X342" i="4"/>
  <c r="P343" i="4"/>
  <c r="Q343" i="4"/>
  <c r="R343" i="4"/>
  <c r="S343" i="4"/>
  <c r="T343" i="4"/>
  <c r="U343" i="4"/>
  <c r="V343" i="4"/>
  <c r="W343" i="4"/>
  <c r="X343" i="4"/>
  <c r="P344" i="4"/>
  <c r="Q344" i="4"/>
  <c r="R344" i="4"/>
  <c r="S344" i="4"/>
  <c r="T344" i="4"/>
  <c r="U344" i="4"/>
  <c r="V344" i="4"/>
  <c r="W344" i="4"/>
  <c r="X344" i="4"/>
  <c r="P345" i="4"/>
  <c r="Q345" i="4"/>
  <c r="R345" i="4"/>
  <c r="S345" i="4"/>
  <c r="T345" i="4"/>
  <c r="U345" i="4"/>
  <c r="V345" i="4"/>
  <c r="W345" i="4"/>
  <c r="X345" i="4"/>
  <c r="P346" i="4"/>
  <c r="Q346" i="4"/>
  <c r="R346" i="4"/>
  <c r="S346" i="4"/>
  <c r="T346" i="4"/>
  <c r="U346" i="4"/>
  <c r="V346" i="4"/>
  <c r="W346" i="4"/>
  <c r="X346" i="4"/>
  <c r="P347" i="4"/>
  <c r="Q347" i="4"/>
  <c r="R347" i="4"/>
  <c r="S347" i="4"/>
  <c r="T347" i="4"/>
  <c r="U347" i="4"/>
  <c r="V347" i="4"/>
  <c r="W347" i="4"/>
  <c r="X347" i="4"/>
  <c r="P348" i="4"/>
  <c r="Q348" i="4"/>
  <c r="R348" i="4"/>
  <c r="S348" i="4"/>
  <c r="T348" i="4"/>
  <c r="U348" i="4"/>
  <c r="V348" i="4"/>
  <c r="W348" i="4"/>
  <c r="X348" i="4"/>
  <c r="P349" i="4"/>
  <c r="Q349" i="4"/>
  <c r="R349" i="4"/>
  <c r="S349" i="4"/>
  <c r="T349" i="4"/>
  <c r="U349" i="4"/>
  <c r="V349" i="4"/>
  <c r="W349" i="4"/>
  <c r="X349" i="4"/>
  <c r="P350" i="4"/>
  <c r="Q350" i="4"/>
  <c r="R350" i="4"/>
  <c r="S350" i="4"/>
  <c r="T350" i="4"/>
  <c r="U350" i="4"/>
  <c r="V350" i="4"/>
  <c r="W350" i="4"/>
  <c r="X350" i="4"/>
  <c r="P351" i="4"/>
  <c r="Q351" i="4"/>
  <c r="R351" i="4"/>
  <c r="S351" i="4"/>
  <c r="T351" i="4"/>
  <c r="U351" i="4"/>
  <c r="V351" i="4"/>
  <c r="W351" i="4"/>
  <c r="X351" i="4"/>
  <c r="P352" i="4"/>
  <c r="Q352" i="4"/>
  <c r="R352" i="4"/>
  <c r="S352" i="4"/>
  <c r="T352" i="4"/>
  <c r="U352" i="4"/>
  <c r="V352" i="4"/>
  <c r="W352" i="4"/>
  <c r="X352" i="4"/>
  <c r="P353" i="4"/>
  <c r="Q353" i="4"/>
  <c r="R353" i="4"/>
  <c r="S353" i="4"/>
  <c r="T353" i="4"/>
  <c r="U353" i="4"/>
  <c r="V353" i="4"/>
  <c r="W353" i="4"/>
  <c r="X353" i="4"/>
  <c r="P354" i="4"/>
  <c r="Q354" i="4"/>
  <c r="R354" i="4"/>
  <c r="S354" i="4"/>
  <c r="T354" i="4"/>
  <c r="U354" i="4"/>
  <c r="V354" i="4"/>
  <c r="W354" i="4"/>
  <c r="X354" i="4"/>
  <c r="P355" i="4"/>
  <c r="Q355" i="4"/>
  <c r="R355" i="4"/>
  <c r="S355" i="4"/>
  <c r="T355" i="4"/>
  <c r="U355" i="4"/>
  <c r="V355" i="4"/>
  <c r="W355" i="4"/>
  <c r="X355" i="4"/>
  <c r="P356" i="4"/>
  <c r="Q356" i="4"/>
  <c r="R356" i="4"/>
  <c r="S356" i="4"/>
  <c r="T356" i="4"/>
  <c r="U356" i="4"/>
  <c r="V356" i="4"/>
  <c r="W356" i="4"/>
  <c r="X356" i="4"/>
  <c r="P357" i="4"/>
  <c r="Q357" i="4"/>
  <c r="R357" i="4"/>
  <c r="S357" i="4"/>
  <c r="T357" i="4"/>
  <c r="U357" i="4"/>
  <c r="V357" i="4"/>
  <c r="W357" i="4"/>
  <c r="X357" i="4"/>
  <c r="P358" i="4"/>
  <c r="Q358" i="4"/>
  <c r="R358" i="4"/>
  <c r="S358" i="4"/>
  <c r="T358" i="4"/>
  <c r="U358" i="4"/>
  <c r="V358" i="4"/>
  <c r="W358" i="4"/>
  <c r="X358" i="4"/>
  <c r="P359" i="4"/>
  <c r="Q359" i="4"/>
  <c r="R359" i="4"/>
  <c r="S359" i="4"/>
  <c r="T359" i="4"/>
  <c r="U359" i="4"/>
  <c r="V359" i="4"/>
  <c r="W359" i="4"/>
  <c r="X359" i="4"/>
  <c r="P360" i="4"/>
  <c r="Q360" i="4"/>
  <c r="R360" i="4"/>
  <c r="S360" i="4"/>
  <c r="T360" i="4"/>
  <c r="U360" i="4"/>
  <c r="V360" i="4"/>
  <c r="W360" i="4"/>
  <c r="X360" i="4"/>
  <c r="P361" i="4"/>
  <c r="Q361" i="4"/>
  <c r="R361" i="4"/>
  <c r="S361" i="4"/>
  <c r="T361" i="4"/>
  <c r="U361" i="4"/>
  <c r="V361" i="4"/>
  <c r="W361" i="4"/>
  <c r="X361" i="4"/>
  <c r="P362" i="4"/>
  <c r="Q362" i="4"/>
  <c r="R362" i="4"/>
  <c r="S362" i="4"/>
  <c r="T362" i="4"/>
  <c r="U362" i="4"/>
  <c r="V362" i="4"/>
  <c r="W362" i="4"/>
  <c r="X362" i="4"/>
  <c r="P363" i="4"/>
  <c r="Q363" i="4"/>
  <c r="R363" i="4"/>
  <c r="S363" i="4"/>
  <c r="T363" i="4"/>
  <c r="U363" i="4"/>
  <c r="V363" i="4"/>
  <c r="W363" i="4"/>
  <c r="X363" i="4"/>
  <c r="P364" i="4"/>
  <c r="Q364" i="4"/>
  <c r="R364" i="4"/>
  <c r="S364" i="4"/>
  <c r="T364" i="4"/>
  <c r="U364" i="4"/>
  <c r="V364" i="4"/>
  <c r="W364" i="4"/>
  <c r="X364" i="4"/>
  <c r="P365" i="4"/>
  <c r="Q365" i="4"/>
  <c r="R365" i="4"/>
  <c r="S365" i="4"/>
  <c r="T365" i="4"/>
  <c r="U365" i="4"/>
  <c r="V365" i="4"/>
  <c r="W365" i="4"/>
  <c r="X365" i="4"/>
  <c r="P366" i="4"/>
  <c r="Q366" i="4"/>
  <c r="R366" i="4"/>
  <c r="S366" i="4"/>
  <c r="T366" i="4"/>
  <c r="U366" i="4"/>
  <c r="V366" i="4"/>
  <c r="W366" i="4"/>
  <c r="X366" i="4"/>
  <c r="P367" i="4"/>
  <c r="Q367" i="4"/>
  <c r="R367" i="4"/>
  <c r="S367" i="4"/>
  <c r="T367" i="4"/>
  <c r="U367" i="4"/>
  <c r="V367" i="4"/>
  <c r="W367" i="4"/>
  <c r="X367" i="4"/>
  <c r="P368" i="4"/>
  <c r="Q368" i="4"/>
  <c r="R368" i="4"/>
  <c r="S368" i="4"/>
  <c r="T368" i="4"/>
  <c r="U368" i="4"/>
  <c r="V368" i="4"/>
  <c r="W368" i="4"/>
  <c r="X368" i="4"/>
  <c r="P369" i="4"/>
  <c r="Q369" i="4"/>
  <c r="R369" i="4"/>
  <c r="S369" i="4"/>
  <c r="T369" i="4"/>
  <c r="U369" i="4"/>
  <c r="V369" i="4"/>
  <c r="W369" i="4"/>
  <c r="X369" i="4"/>
  <c r="P370" i="4"/>
  <c r="Q370" i="4"/>
  <c r="R370" i="4"/>
  <c r="S370" i="4"/>
  <c r="T370" i="4"/>
  <c r="U370" i="4"/>
  <c r="V370" i="4"/>
  <c r="W370" i="4"/>
  <c r="X370" i="4"/>
  <c r="P371" i="4"/>
  <c r="Q371" i="4"/>
  <c r="R371" i="4"/>
  <c r="S371" i="4"/>
  <c r="T371" i="4"/>
  <c r="U371" i="4"/>
  <c r="V371" i="4"/>
  <c r="W371" i="4"/>
  <c r="X371" i="4"/>
  <c r="P372" i="4"/>
  <c r="Q372" i="4"/>
  <c r="R372" i="4"/>
  <c r="S372" i="4"/>
  <c r="T372" i="4"/>
  <c r="U372" i="4"/>
  <c r="V372" i="4"/>
  <c r="W372" i="4"/>
  <c r="X372" i="4"/>
  <c r="P373" i="4"/>
  <c r="Q373" i="4"/>
  <c r="R373" i="4"/>
  <c r="S373" i="4"/>
  <c r="T373" i="4"/>
  <c r="U373" i="4"/>
  <c r="V373" i="4"/>
  <c r="W373" i="4"/>
  <c r="X373" i="4"/>
  <c r="P374" i="4"/>
  <c r="Q374" i="4"/>
  <c r="R374" i="4"/>
  <c r="S374" i="4"/>
  <c r="T374" i="4"/>
  <c r="U374" i="4"/>
  <c r="V374" i="4"/>
  <c r="W374" i="4"/>
  <c r="X374" i="4"/>
  <c r="P375" i="4"/>
  <c r="Q375" i="4"/>
  <c r="R375" i="4"/>
  <c r="S375" i="4"/>
  <c r="T375" i="4"/>
  <c r="U375" i="4"/>
  <c r="V375" i="4"/>
  <c r="W375" i="4"/>
  <c r="X375" i="4"/>
  <c r="P376" i="4"/>
  <c r="Q376" i="4"/>
  <c r="R376" i="4"/>
  <c r="S376" i="4"/>
  <c r="T376" i="4"/>
  <c r="U376" i="4"/>
  <c r="V376" i="4"/>
  <c r="W376" i="4"/>
  <c r="X376" i="4"/>
  <c r="P377" i="4"/>
  <c r="Q377" i="4"/>
  <c r="R377" i="4"/>
  <c r="S377" i="4"/>
  <c r="T377" i="4"/>
  <c r="U377" i="4"/>
  <c r="V377" i="4"/>
  <c r="W377" i="4"/>
  <c r="X377" i="4"/>
  <c r="P378" i="4"/>
  <c r="Q378" i="4"/>
  <c r="R378" i="4"/>
  <c r="S378" i="4"/>
  <c r="T378" i="4"/>
  <c r="U378" i="4"/>
  <c r="V378" i="4"/>
  <c r="W378" i="4"/>
  <c r="X378" i="4"/>
  <c r="P379" i="4"/>
  <c r="Q379" i="4"/>
  <c r="R379" i="4"/>
  <c r="S379" i="4"/>
  <c r="T379" i="4"/>
  <c r="U379" i="4"/>
  <c r="V379" i="4"/>
  <c r="W379" i="4"/>
  <c r="X379" i="4"/>
  <c r="P380" i="4"/>
  <c r="Q380" i="4"/>
  <c r="R380" i="4"/>
  <c r="S380" i="4"/>
  <c r="T380" i="4"/>
  <c r="U380" i="4"/>
  <c r="V380" i="4"/>
  <c r="W380" i="4"/>
  <c r="X380" i="4"/>
  <c r="P381" i="4"/>
  <c r="Q381" i="4"/>
  <c r="R381" i="4"/>
  <c r="S381" i="4"/>
  <c r="T381" i="4"/>
  <c r="U381" i="4"/>
  <c r="V381" i="4"/>
  <c r="W381" i="4"/>
  <c r="X381" i="4"/>
  <c r="P382" i="4"/>
  <c r="Q382" i="4"/>
  <c r="R382" i="4"/>
  <c r="S382" i="4"/>
  <c r="T382" i="4"/>
  <c r="U382" i="4"/>
  <c r="V382" i="4"/>
  <c r="W382" i="4"/>
  <c r="X382" i="4"/>
  <c r="P383" i="4"/>
  <c r="Q383" i="4"/>
  <c r="R383" i="4"/>
  <c r="S383" i="4"/>
  <c r="T383" i="4"/>
  <c r="U383" i="4"/>
  <c r="V383" i="4"/>
  <c r="W383" i="4"/>
  <c r="X383" i="4"/>
  <c r="P384" i="4"/>
  <c r="Q384" i="4"/>
  <c r="R384" i="4"/>
  <c r="S384" i="4"/>
  <c r="T384" i="4"/>
  <c r="U384" i="4"/>
  <c r="V384" i="4"/>
  <c r="W384" i="4"/>
  <c r="X384" i="4"/>
  <c r="P385" i="4"/>
  <c r="Q385" i="4"/>
  <c r="R385" i="4"/>
  <c r="S385" i="4"/>
  <c r="T385" i="4"/>
  <c r="U385" i="4"/>
  <c r="V385" i="4"/>
  <c r="W385" i="4"/>
  <c r="X385" i="4"/>
  <c r="P386" i="4"/>
  <c r="Q386" i="4"/>
  <c r="R386" i="4"/>
  <c r="S386" i="4"/>
  <c r="T386" i="4"/>
  <c r="U386" i="4"/>
  <c r="V386" i="4"/>
  <c r="W386" i="4"/>
  <c r="X386" i="4"/>
  <c r="P387" i="4"/>
  <c r="Q387" i="4"/>
  <c r="R387" i="4"/>
  <c r="S387" i="4"/>
  <c r="T387" i="4"/>
  <c r="U387" i="4"/>
  <c r="V387" i="4"/>
  <c r="W387" i="4"/>
  <c r="X387" i="4"/>
  <c r="P388" i="4"/>
  <c r="Q388" i="4"/>
  <c r="R388" i="4"/>
  <c r="S388" i="4"/>
  <c r="T388" i="4"/>
  <c r="U388" i="4"/>
  <c r="V388" i="4"/>
  <c r="W388" i="4"/>
  <c r="X388" i="4"/>
  <c r="P389" i="4"/>
  <c r="Q389" i="4"/>
  <c r="R389" i="4"/>
  <c r="S389" i="4"/>
  <c r="T389" i="4"/>
  <c r="U389" i="4"/>
  <c r="V389" i="4"/>
  <c r="W389" i="4"/>
  <c r="X389" i="4"/>
  <c r="P390" i="4"/>
  <c r="Q390" i="4"/>
  <c r="R390" i="4"/>
  <c r="S390" i="4"/>
  <c r="T390" i="4"/>
  <c r="U390" i="4"/>
  <c r="V390" i="4"/>
  <c r="W390" i="4"/>
  <c r="X390" i="4"/>
  <c r="P391" i="4"/>
  <c r="Q391" i="4"/>
  <c r="R391" i="4"/>
  <c r="S391" i="4"/>
  <c r="T391" i="4"/>
  <c r="U391" i="4"/>
  <c r="V391" i="4"/>
  <c r="W391" i="4"/>
  <c r="X391" i="4"/>
  <c r="P392" i="4"/>
  <c r="Q392" i="4"/>
  <c r="R392" i="4"/>
  <c r="S392" i="4"/>
  <c r="T392" i="4"/>
  <c r="U392" i="4"/>
  <c r="V392" i="4"/>
  <c r="W392" i="4"/>
  <c r="X392" i="4"/>
  <c r="P393" i="4"/>
  <c r="Q393" i="4"/>
  <c r="R393" i="4"/>
  <c r="S393" i="4"/>
  <c r="T393" i="4"/>
  <c r="U393" i="4"/>
  <c r="V393" i="4"/>
  <c r="W393" i="4"/>
  <c r="X393" i="4"/>
  <c r="P394" i="4"/>
  <c r="Q394" i="4"/>
  <c r="R394" i="4"/>
  <c r="S394" i="4"/>
  <c r="T394" i="4"/>
  <c r="U394" i="4"/>
  <c r="V394" i="4"/>
  <c r="W394" i="4"/>
  <c r="X394" i="4"/>
  <c r="P395" i="4"/>
  <c r="Q395" i="4"/>
  <c r="R395" i="4"/>
  <c r="S395" i="4"/>
  <c r="T395" i="4"/>
  <c r="U395" i="4"/>
  <c r="V395" i="4"/>
  <c r="W395" i="4"/>
  <c r="X395" i="4"/>
  <c r="P396" i="4"/>
  <c r="Q396" i="4"/>
  <c r="R396" i="4"/>
  <c r="S396" i="4"/>
  <c r="T396" i="4"/>
  <c r="U396" i="4"/>
  <c r="V396" i="4"/>
  <c r="W396" i="4"/>
  <c r="X396" i="4"/>
  <c r="P397" i="4"/>
  <c r="Q397" i="4"/>
  <c r="R397" i="4"/>
  <c r="S397" i="4"/>
  <c r="T397" i="4"/>
  <c r="U397" i="4"/>
  <c r="V397" i="4"/>
  <c r="W397" i="4"/>
  <c r="X397" i="4"/>
  <c r="P398" i="4"/>
  <c r="Q398" i="4"/>
  <c r="R398" i="4"/>
  <c r="S398" i="4"/>
  <c r="T398" i="4"/>
  <c r="U398" i="4"/>
  <c r="V398" i="4"/>
  <c r="W398" i="4"/>
  <c r="X398" i="4"/>
  <c r="P399" i="4"/>
  <c r="Q399" i="4"/>
  <c r="R399" i="4"/>
  <c r="S399" i="4"/>
  <c r="T399" i="4"/>
  <c r="U399" i="4"/>
  <c r="V399" i="4"/>
  <c r="W399" i="4"/>
  <c r="X399" i="4"/>
  <c r="P400" i="4"/>
  <c r="Q400" i="4"/>
  <c r="R400" i="4"/>
  <c r="S400" i="4"/>
  <c r="T400" i="4"/>
  <c r="U400" i="4"/>
  <c r="V400" i="4"/>
  <c r="W400" i="4"/>
  <c r="X400" i="4"/>
  <c r="P401" i="4"/>
  <c r="Q401" i="4"/>
  <c r="R401" i="4"/>
  <c r="S401" i="4"/>
  <c r="T401" i="4"/>
  <c r="U401" i="4"/>
  <c r="V401" i="4"/>
  <c r="W401" i="4"/>
  <c r="X401" i="4"/>
  <c r="P402" i="4"/>
  <c r="Q402" i="4"/>
  <c r="R402" i="4"/>
  <c r="S402" i="4"/>
  <c r="T402" i="4"/>
  <c r="U402" i="4"/>
  <c r="V402" i="4"/>
  <c r="W402" i="4"/>
  <c r="X402" i="4"/>
  <c r="P403" i="4"/>
  <c r="Q403" i="4"/>
  <c r="R403" i="4"/>
  <c r="S403" i="4"/>
  <c r="T403" i="4"/>
  <c r="U403" i="4"/>
  <c r="V403" i="4"/>
  <c r="W403" i="4"/>
  <c r="X403" i="4"/>
  <c r="P404" i="4"/>
  <c r="Q404" i="4"/>
  <c r="R404" i="4"/>
  <c r="S404" i="4"/>
  <c r="T404" i="4"/>
  <c r="U404" i="4"/>
  <c r="V404" i="4"/>
  <c r="W404" i="4"/>
  <c r="X404" i="4"/>
  <c r="P405" i="4"/>
  <c r="Q405" i="4"/>
  <c r="R405" i="4"/>
  <c r="S405" i="4"/>
  <c r="T405" i="4"/>
  <c r="U405" i="4"/>
  <c r="V405" i="4"/>
  <c r="W405" i="4"/>
  <c r="X405" i="4"/>
  <c r="P406" i="4"/>
  <c r="Q406" i="4"/>
  <c r="R406" i="4"/>
  <c r="S406" i="4"/>
  <c r="T406" i="4"/>
  <c r="U406" i="4"/>
  <c r="V406" i="4"/>
  <c r="W406" i="4"/>
  <c r="X406" i="4"/>
  <c r="P407" i="4"/>
  <c r="Q407" i="4"/>
  <c r="R407" i="4"/>
  <c r="S407" i="4"/>
  <c r="T407" i="4"/>
  <c r="U407" i="4"/>
  <c r="V407" i="4"/>
  <c r="W407" i="4"/>
  <c r="X407" i="4"/>
  <c r="P408" i="4"/>
  <c r="Q408" i="4"/>
  <c r="R408" i="4"/>
  <c r="S408" i="4"/>
  <c r="T408" i="4"/>
  <c r="U408" i="4"/>
  <c r="V408" i="4"/>
  <c r="W408" i="4"/>
  <c r="X408" i="4"/>
  <c r="P409" i="4"/>
  <c r="Q409" i="4"/>
  <c r="R409" i="4"/>
  <c r="S409" i="4"/>
  <c r="T409" i="4"/>
  <c r="U409" i="4"/>
  <c r="V409" i="4"/>
  <c r="W409" i="4"/>
  <c r="X409" i="4"/>
  <c r="P410" i="4"/>
  <c r="Q410" i="4"/>
  <c r="R410" i="4"/>
  <c r="S410" i="4"/>
  <c r="T410" i="4"/>
  <c r="U410" i="4"/>
  <c r="V410" i="4"/>
  <c r="W410" i="4"/>
  <c r="X410" i="4"/>
  <c r="P411" i="4"/>
  <c r="Q411" i="4"/>
  <c r="R411" i="4"/>
  <c r="S411" i="4"/>
  <c r="T411" i="4"/>
  <c r="U411" i="4"/>
  <c r="V411" i="4"/>
  <c r="W411" i="4"/>
  <c r="X411" i="4"/>
  <c r="P412" i="4"/>
  <c r="Q412" i="4"/>
  <c r="R412" i="4"/>
  <c r="S412" i="4"/>
  <c r="T412" i="4"/>
  <c r="U412" i="4"/>
  <c r="V412" i="4"/>
  <c r="W412" i="4"/>
  <c r="X412" i="4"/>
  <c r="P413" i="4"/>
  <c r="Q413" i="4"/>
  <c r="R413" i="4"/>
  <c r="S413" i="4"/>
  <c r="T413" i="4"/>
  <c r="U413" i="4"/>
  <c r="V413" i="4"/>
  <c r="W413" i="4"/>
  <c r="X413" i="4"/>
  <c r="P414" i="4"/>
  <c r="Q414" i="4"/>
  <c r="R414" i="4"/>
  <c r="S414" i="4"/>
  <c r="T414" i="4"/>
  <c r="U414" i="4"/>
  <c r="V414" i="4"/>
  <c r="W414" i="4"/>
  <c r="X414" i="4"/>
  <c r="P415" i="4"/>
  <c r="Q415" i="4"/>
  <c r="R415" i="4"/>
  <c r="S415" i="4"/>
  <c r="T415" i="4"/>
  <c r="U415" i="4"/>
  <c r="V415" i="4"/>
  <c r="W415" i="4"/>
  <c r="X415" i="4"/>
  <c r="P416" i="4"/>
  <c r="Q416" i="4"/>
  <c r="R416" i="4"/>
  <c r="S416" i="4"/>
  <c r="T416" i="4"/>
  <c r="U416" i="4"/>
  <c r="V416" i="4"/>
  <c r="W416" i="4"/>
  <c r="X416" i="4"/>
  <c r="P417" i="4"/>
  <c r="Q417" i="4"/>
  <c r="R417" i="4"/>
  <c r="S417" i="4"/>
  <c r="T417" i="4"/>
  <c r="U417" i="4"/>
  <c r="V417" i="4"/>
  <c r="W417" i="4"/>
  <c r="X417" i="4"/>
  <c r="P418" i="4"/>
  <c r="Q418" i="4"/>
  <c r="R418" i="4"/>
  <c r="S418" i="4"/>
  <c r="T418" i="4"/>
  <c r="U418" i="4"/>
  <c r="V418" i="4"/>
  <c r="W418" i="4"/>
  <c r="X418" i="4"/>
  <c r="P419" i="4"/>
  <c r="Q419" i="4"/>
  <c r="R419" i="4"/>
  <c r="S419" i="4"/>
  <c r="T419" i="4"/>
  <c r="U419" i="4"/>
  <c r="V419" i="4"/>
  <c r="W419" i="4"/>
  <c r="X419" i="4"/>
  <c r="P420" i="4"/>
  <c r="Q420" i="4"/>
  <c r="R420" i="4"/>
  <c r="S420" i="4"/>
  <c r="T420" i="4"/>
  <c r="U420" i="4"/>
  <c r="V420" i="4"/>
  <c r="W420" i="4"/>
  <c r="X420" i="4"/>
  <c r="P421" i="4"/>
  <c r="Q421" i="4"/>
  <c r="R421" i="4"/>
  <c r="S421" i="4"/>
  <c r="T421" i="4"/>
  <c r="U421" i="4"/>
  <c r="V421" i="4"/>
  <c r="W421" i="4"/>
  <c r="X421" i="4"/>
  <c r="P422" i="4"/>
  <c r="Q422" i="4"/>
  <c r="R422" i="4"/>
  <c r="S422" i="4"/>
  <c r="T422" i="4"/>
  <c r="U422" i="4"/>
  <c r="V422" i="4"/>
  <c r="W422" i="4"/>
  <c r="X422" i="4"/>
  <c r="P423" i="4"/>
  <c r="Q423" i="4"/>
  <c r="R423" i="4"/>
  <c r="S423" i="4"/>
  <c r="T423" i="4"/>
  <c r="U423" i="4"/>
  <c r="V423" i="4"/>
  <c r="W423" i="4"/>
  <c r="X423" i="4"/>
  <c r="P424" i="4"/>
  <c r="Q424" i="4"/>
  <c r="R424" i="4"/>
  <c r="S424" i="4"/>
  <c r="T424" i="4"/>
  <c r="U424" i="4"/>
  <c r="V424" i="4"/>
  <c r="W424" i="4"/>
  <c r="X424" i="4"/>
  <c r="P425" i="4"/>
  <c r="Q425" i="4"/>
  <c r="R425" i="4"/>
  <c r="S425" i="4"/>
  <c r="T425" i="4"/>
  <c r="U425" i="4"/>
  <c r="V425" i="4"/>
  <c r="W425" i="4"/>
  <c r="X425" i="4"/>
  <c r="P426" i="4"/>
  <c r="Q426" i="4"/>
  <c r="R426" i="4"/>
  <c r="S426" i="4"/>
  <c r="T426" i="4"/>
  <c r="U426" i="4"/>
  <c r="V426" i="4"/>
  <c r="W426" i="4"/>
  <c r="X426" i="4"/>
  <c r="P427" i="4"/>
  <c r="Q427" i="4"/>
  <c r="R427" i="4"/>
  <c r="S427" i="4"/>
  <c r="T427" i="4"/>
  <c r="U427" i="4"/>
  <c r="V427" i="4"/>
  <c r="W427" i="4"/>
  <c r="X427" i="4"/>
  <c r="P428" i="4"/>
  <c r="Q428" i="4"/>
  <c r="R428" i="4"/>
  <c r="S428" i="4"/>
  <c r="T428" i="4"/>
  <c r="U428" i="4"/>
  <c r="V428" i="4"/>
  <c r="W428" i="4"/>
  <c r="X428" i="4"/>
  <c r="P429" i="4"/>
  <c r="Q429" i="4"/>
  <c r="R429" i="4"/>
  <c r="S429" i="4"/>
  <c r="T429" i="4"/>
  <c r="U429" i="4"/>
  <c r="V429" i="4"/>
  <c r="W429" i="4"/>
  <c r="X429" i="4"/>
  <c r="P430" i="4"/>
  <c r="Q430" i="4"/>
  <c r="R430" i="4"/>
  <c r="S430" i="4"/>
  <c r="T430" i="4"/>
  <c r="U430" i="4"/>
  <c r="V430" i="4"/>
  <c r="W430" i="4"/>
  <c r="X430" i="4"/>
  <c r="P431" i="4"/>
  <c r="Q431" i="4"/>
  <c r="R431" i="4"/>
  <c r="S431" i="4"/>
  <c r="T431" i="4"/>
  <c r="U431" i="4"/>
  <c r="V431" i="4"/>
  <c r="W431" i="4"/>
  <c r="X431" i="4"/>
  <c r="P432" i="4"/>
  <c r="Q432" i="4"/>
  <c r="R432" i="4"/>
  <c r="S432" i="4"/>
  <c r="T432" i="4"/>
  <c r="U432" i="4"/>
  <c r="V432" i="4"/>
  <c r="W432" i="4"/>
  <c r="X432" i="4"/>
  <c r="P433" i="4"/>
  <c r="Q433" i="4"/>
  <c r="R433" i="4"/>
  <c r="S433" i="4"/>
  <c r="T433" i="4"/>
  <c r="U433" i="4"/>
  <c r="V433" i="4"/>
  <c r="W433" i="4"/>
  <c r="X433" i="4"/>
  <c r="P434" i="4"/>
  <c r="Q434" i="4"/>
  <c r="R434" i="4"/>
  <c r="S434" i="4"/>
  <c r="T434" i="4"/>
  <c r="U434" i="4"/>
  <c r="V434" i="4"/>
  <c r="W434" i="4"/>
  <c r="X434" i="4"/>
  <c r="P435" i="4"/>
  <c r="Q435" i="4"/>
  <c r="R435" i="4"/>
  <c r="S435" i="4"/>
  <c r="T435" i="4"/>
  <c r="U435" i="4"/>
  <c r="V435" i="4"/>
  <c r="W435" i="4"/>
  <c r="X435" i="4"/>
  <c r="P436" i="4"/>
  <c r="Q436" i="4"/>
  <c r="R436" i="4"/>
  <c r="S436" i="4"/>
  <c r="T436" i="4"/>
  <c r="U436" i="4"/>
  <c r="V436" i="4"/>
  <c r="W436" i="4"/>
  <c r="X436" i="4"/>
  <c r="P437" i="4"/>
  <c r="Q437" i="4"/>
  <c r="R437" i="4"/>
  <c r="S437" i="4"/>
  <c r="T437" i="4"/>
  <c r="U437" i="4"/>
  <c r="V437" i="4"/>
  <c r="W437" i="4"/>
  <c r="X437" i="4"/>
  <c r="P438" i="4"/>
  <c r="Q438" i="4"/>
  <c r="R438" i="4"/>
  <c r="S438" i="4"/>
  <c r="T438" i="4"/>
  <c r="U438" i="4"/>
  <c r="V438" i="4"/>
  <c r="W438" i="4"/>
  <c r="X438" i="4"/>
  <c r="P439" i="4"/>
  <c r="Q439" i="4"/>
  <c r="R439" i="4"/>
  <c r="S439" i="4"/>
  <c r="T439" i="4"/>
  <c r="U439" i="4"/>
  <c r="V439" i="4"/>
  <c r="W439" i="4"/>
  <c r="X439" i="4"/>
  <c r="P440" i="4"/>
  <c r="Q440" i="4"/>
  <c r="R440" i="4"/>
  <c r="S440" i="4"/>
  <c r="T440" i="4"/>
  <c r="U440" i="4"/>
  <c r="V440" i="4"/>
  <c r="W440" i="4"/>
  <c r="X440" i="4"/>
  <c r="P441" i="4"/>
  <c r="Q441" i="4"/>
  <c r="R441" i="4"/>
  <c r="S441" i="4"/>
  <c r="T441" i="4"/>
  <c r="U441" i="4"/>
  <c r="V441" i="4"/>
  <c r="W441" i="4"/>
  <c r="X441" i="4"/>
  <c r="P442" i="4"/>
  <c r="Q442" i="4"/>
  <c r="R442" i="4"/>
  <c r="S442" i="4"/>
  <c r="T442" i="4"/>
  <c r="U442" i="4"/>
  <c r="V442" i="4"/>
  <c r="W442" i="4"/>
  <c r="X442" i="4"/>
  <c r="P443" i="4"/>
  <c r="Q443" i="4"/>
  <c r="R443" i="4"/>
  <c r="S443" i="4"/>
  <c r="T443" i="4"/>
  <c r="U443" i="4"/>
  <c r="V443" i="4"/>
  <c r="W443" i="4"/>
  <c r="X443" i="4"/>
  <c r="P444" i="4"/>
  <c r="Q444" i="4"/>
  <c r="R444" i="4"/>
  <c r="S444" i="4"/>
  <c r="T444" i="4"/>
  <c r="U444" i="4"/>
  <c r="V444" i="4"/>
  <c r="W444" i="4"/>
  <c r="X444" i="4"/>
  <c r="P445" i="4"/>
  <c r="Q445" i="4"/>
  <c r="R445" i="4"/>
  <c r="S445" i="4"/>
  <c r="T445" i="4"/>
  <c r="U445" i="4"/>
  <c r="V445" i="4"/>
  <c r="W445" i="4"/>
  <c r="X445" i="4"/>
  <c r="P446" i="4"/>
  <c r="Q446" i="4"/>
  <c r="R446" i="4"/>
  <c r="S446" i="4"/>
  <c r="T446" i="4"/>
  <c r="U446" i="4"/>
  <c r="V446" i="4"/>
  <c r="W446" i="4"/>
  <c r="X446" i="4"/>
  <c r="P447" i="4"/>
  <c r="Q447" i="4"/>
  <c r="R447" i="4"/>
  <c r="S447" i="4"/>
  <c r="T447" i="4"/>
  <c r="U447" i="4"/>
  <c r="V447" i="4"/>
  <c r="W447" i="4"/>
  <c r="X447" i="4"/>
  <c r="P448" i="4"/>
  <c r="Q448" i="4"/>
  <c r="R448" i="4"/>
  <c r="S448" i="4"/>
  <c r="T448" i="4"/>
  <c r="U448" i="4"/>
  <c r="V448" i="4"/>
  <c r="W448" i="4"/>
  <c r="X448" i="4"/>
  <c r="P449" i="4"/>
  <c r="Q449" i="4"/>
  <c r="R449" i="4"/>
  <c r="S449" i="4"/>
  <c r="T449" i="4"/>
  <c r="U449" i="4"/>
  <c r="V449" i="4"/>
  <c r="W449" i="4"/>
  <c r="X449" i="4"/>
  <c r="P450" i="4"/>
  <c r="Q450" i="4"/>
  <c r="R450" i="4"/>
  <c r="S450" i="4"/>
  <c r="T450" i="4"/>
  <c r="U450" i="4"/>
  <c r="V450" i="4"/>
  <c r="W450" i="4"/>
  <c r="X450" i="4"/>
  <c r="P451" i="4"/>
  <c r="Q451" i="4"/>
  <c r="R451" i="4"/>
  <c r="S451" i="4"/>
  <c r="T451" i="4"/>
  <c r="U451" i="4"/>
  <c r="V451" i="4"/>
  <c r="W451" i="4"/>
  <c r="X451" i="4"/>
  <c r="P452" i="4"/>
  <c r="Q452" i="4"/>
  <c r="R452" i="4"/>
  <c r="S452" i="4"/>
  <c r="T452" i="4"/>
  <c r="U452" i="4"/>
  <c r="V452" i="4"/>
  <c r="W452" i="4"/>
  <c r="X452" i="4"/>
  <c r="P453" i="4"/>
  <c r="Q453" i="4"/>
  <c r="R453" i="4"/>
  <c r="S453" i="4"/>
  <c r="T453" i="4"/>
  <c r="U453" i="4"/>
  <c r="V453" i="4"/>
  <c r="W453" i="4"/>
  <c r="X453" i="4"/>
  <c r="P454" i="4"/>
  <c r="Q454" i="4"/>
  <c r="R454" i="4"/>
  <c r="S454" i="4"/>
  <c r="T454" i="4"/>
  <c r="U454" i="4"/>
  <c r="V454" i="4"/>
  <c r="W454" i="4"/>
  <c r="X454" i="4"/>
  <c r="P455" i="4"/>
  <c r="Q455" i="4"/>
  <c r="R455" i="4"/>
  <c r="S455" i="4"/>
  <c r="T455" i="4"/>
  <c r="U455" i="4"/>
  <c r="V455" i="4"/>
  <c r="W455" i="4"/>
  <c r="X455" i="4"/>
  <c r="P456" i="4"/>
  <c r="Q456" i="4"/>
  <c r="R456" i="4"/>
  <c r="S456" i="4"/>
  <c r="T456" i="4"/>
  <c r="U456" i="4"/>
  <c r="V456" i="4"/>
  <c r="W456" i="4"/>
  <c r="X456" i="4"/>
  <c r="P457" i="4"/>
  <c r="Q457" i="4"/>
  <c r="R457" i="4"/>
  <c r="S457" i="4"/>
  <c r="T457" i="4"/>
  <c r="U457" i="4"/>
  <c r="V457" i="4"/>
  <c r="W457" i="4"/>
  <c r="X457" i="4"/>
  <c r="P458" i="4"/>
  <c r="Q458" i="4"/>
  <c r="R458" i="4"/>
  <c r="S458" i="4"/>
  <c r="T458" i="4"/>
  <c r="U458" i="4"/>
  <c r="V458" i="4"/>
  <c r="W458" i="4"/>
  <c r="X458" i="4"/>
  <c r="P459" i="4"/>
  <c r="Q459" i="4"/>
  <c r="R459" i="4"/>
  <c r="S459" i="4"/>
  <c r="T459" i="4"/>
  <c r="U459" i="4"/>
  <c r="V459" i="4"/>
  <c r="W459" i="4"/>
  <c r="X459" i="4"/>
  <c r="P460" i="4"/>
  <c r="Q460" i="4"/>
  <c r="R460" i="4"/>
  <c r="S460" i="4"/>
  <c r="T460" i="4"/>
  <c r="U460" i="4"/>
  <c r="V460" i="4"/>
  <c r="W460" i="4"/>
  <c r="X460" i="4"/>
  <c r="P461" i="4"/>
  <c r="Q461" i="4"/>
  <c r="R461" i="4"/>
  <c r="S461" i="4"/>
  <c r="T461" i="4"/>
  <c r="U461" i="4"/>
  <c r="V461" i="4"/>
  <c r="W461" i="4"/>
  <c r="X461" i="4"/>
  <c r="P462" i="4"/>
  <c r="Q462" i="4"/>
  <c r="R462" i="4"/>
  <c r="S462" i="4"/>
  <c r="T462" i="4"/>
  <c r="U462" i="4"/>
  <c r="V462" i="4"/>
  <c r="W462" i="4"/>
  <c r="X462" i="4"/>
  <c r="P463" i="4"/>
  <c r="Q463" i="4"/>
  <c r="R463" i="4"/>
  <c r="S463" i="4"/>
  <c r="T463" i="4"/>
  <c r="U463" i="4"/>
  <c r="V463" i="4"/>
  <c r="W463" i="4"/>
  <c r="X463" i="4"/>
  <c r="P464" i="4"/>
  <c r="Q464" i="4"/>
  <c r="R464" i="4"/>
  <c r="S464" i="4"/>
  <c r="T464" i="4"/>
  <c r="U464" i="4"/>
  <c r="V464" i="4"/>
  <c r="W464" i="4"/>
  <c r="X464" i="4"/>
  <c r="P465" i="4"/>
  <c r="Q465" i="4"/>
  <c r="R465" i="4"/>
  <c r="S465" i="4"/>
  <c r="T465" i="4"/>
  <c r="U465" i="4"/>
  <c r="V465" i="4"/>
  <c r="W465" i="4"/>
  <c r="X465" i="4"/>
  <c r="P466" i="4"/>
  <c r="Q466" i="4"/>
  <c r="R466" i="4"/>
  <c r="S466" i="4"/>
  <c r="T466" i="4"/>
  <c r="U466" i="4"/>
  <c r="V466" i="4"/>
  <c r="W466" i="4"/>
  <c r="X466" i="4"/>
  <c r="P467" i="4"/>
  <c r="Q467" i="4"/>
  <c r="R467" i="4"/>
  <c r="S467" i="4"/>
  <c r="T467" i="4"/>
  <c r="U467" i="4"/>
  <c r="V467" i="4"/>
  <c r="W467" i="4"/>
  <c r="X467" i="4"/>
  <c r="P468" i="4"/>
  <c r="Q468" i="4"/>
  <c r="R468" i="4"/>
  <c r="S468" i="4"/>
  <c r="T468" i="4"/>
  <c r="U468" i="4"/>
  <c r="V468" i="4"/>
  <c r="W468" i="4"/>
  <c r="X468" i="4"/>
  <c r="P469" i="4"/>
  <c r="Q469" i="4"/>
  <c r="R469" i="4"/>
  <c r="S469" i="4"/>
  <c r="T469" i="4"/>
  <c r="U469" i="4"/>
  <c r="V469" i="4"/>
  <c r="W469" i="4"/>
  <c r="X469" i="4"/>
  <c r="P470" i="4"/>
  <c r="Q470" i="4"/>
  <c r="R470" i="4"/>
  <c r="S470" i="4"/>
  <c r="T470" i="4"/>
  <c r="U470" i="4"/>
  <c r="V470" i="4"/>
  <c r="W470" i="4"/>
  <c r="X470" i="4"/>
  <c r="P471" i="4"/>
  <c r="Q471" i="4"/>
  <c r="R471" i="4"/>
  <c r="S471" i="4"/>
  <c r="T471" i="4"/>
  <c r="U471" i="4"/>
  <c r="V471" i="4"/>
  <c r="W471" i="4"/>
  <c r="X471" i="4"/>
  <c r="P472" i="4"/>
  <c r="Q472" i="4"/>
  <c r="R472" i="4"/>
  <c r="S472" i="4"/>
  <c r="T472" i="4"/>
  <c r="U472" i="4"/>
  <c r="V472" i="4"/>
  <c r="W472" i="4"/>
  <c r="X472" i="4"/>
  <c r="P473" i="4"/>
  <c r="Q473" i="4"/>
  <c r="R473" i="4"/>
  <c r="S473" i="4"/>
  <c r="T473" i="4"/>
  <c r="U473" i="4"/>
  <c r="V473" i="4"/>
  <c r="W473" i="4"/>
  <c r="X473" i="4"/>
  <c r="P474" i="4"/>
  <c r="Q474" i="4"/>
  <c r="R474" i="4"/>
  <c r="S474" i="4"/>
  <c r="T474" i="4"/>
  <c r="U474" i="4"/>
  <c r="V474" i="4"/>
  <c r="W474" i="4"/>
  <c r="X474" i="4"/>
  <c r="P475" i="4"/>
  <c r="Q475" i="4"/>
  <c r="R475" i="4"/>
  <c r="S475" i="4"/>
  <c r="T475" i="4"/>
  <c r="U475" i="4"/>
  <c r="V475" i="4"/>
  <c r="W475" i="4"/>
  <c r="X475" i="4"/>
  <c r="P476" i="4"/>
  <c r="Q476" i="4"/>
  <c r="R476" i="4"/>
  <c r="S476" i="4"/>
  <c r="T476" i="4"/>
  <c r="U476" i="4"/>
  <c r="V476" i="4"/>
  <c r="W476" i="4"/>
  <c r="X476" i="4"/>
  <c r="P477" i="4"/>
  <c r="Q477" i="4"/>
  <c r="R477" i="4"/>
  <c r="S477" i="4"/>
  <c r="T477" i="4"/>
  <c r="U477" i="4"/>
  <c r="V477" i="4"/>
  <c r="W477" i="4"/>
  <c r="X477" i="4"/>
  <c r="P478" i="4"/>
  <c r="Q478" i="4"/>
  <c r="R478" i="4"/>
  <c r="S478" i="4"/>
  <c r="T478" i="4"/>
  <c r="U478" i="4"/>
  <c r="V478" i="4"/>
  <c r="W478" i="4"/>
  <c r="X478" i="4"/>
  <c r="P479" i="4"/>
  <c r="Q479" i="4"/>
  <c r="R479" i="4"/>
  <c r="S479" i="4"/>
  <c r="T479" i="4"/>
  <c r="U479" i="4"/>
  <c r="V479" i="4"/>
  <c r="W479" i="4"/>
  <c r="X479" i="4"/>
  <c r="P480" i="4"/>
  <c r="Q480" i="4"/>
  <c r="R480" i="4"/>
  <c r="S480" i="4"/>
  <c r="T480" i="4"/>
  <c r="U480" i="4"/>
  <c r="V480" i="4"/>
  <c r="W480" i="4"/>
  <c r="X480" i="4"/>
  <c r="P481" i="4"/>
  <c r="Q481" i="4"/>
  <c r="R481" i="4"/>
  <c r="S481" i="4"/>
  <c r="T481" i="4"/>
  <c r="U481" i="4"/>
  <c r="V481" i="4"/>
  <c r="W481" i="4"/>
  <c r="X481" i="4"/>
  <c r="P482" i="4"/>
  <c r="Q482" i="4"/>
  <c r="R482" i="4"/>
  <c r="S482" i="4"/>
  <c r="T482" i="4"/>
  <c r="U482" i="4"/>
  <c r="V482" i="4"/>
  <c r="W482" i="4"/>
  <c r="X482" i="4"/>
  <c r="P483" i="4"/>
  <c r="Q483" i="4"/>
  <c r="R483" i="4"/>
  <c r="S483" i="4"/>
  <c r="T483" i="4"/>
  <c r="U483" i="4"/>
  <c r="V483" i="4"/>
  <c r="W483" i="4"/>
  <c r="X483" i="4"/>
  <c r="P484" i="4"/>
  <c r="Q484" i="4"/>
  <c r="R484" i="4"/>
  <c r="S484" i="4"/>
  <c r="T484" i="4"/>
  <c r="U484" i="4"/>
  <c r="V484" i="4"/>
  <c r="W484" i="4"/>
  <c r="X484" i="4"/>
  <c r="P485" i="4"/>
  <c r="Q485" i="4"/>
  <c r="R485" i="4"/>
  <c r="S485" i="4"/>
  <c r="T485" i="4"/>
  <c r="U485" i="4"/>
  <c r="V485" i="4"/>
  <c r="W485" i="4"/>
  <c r="X485" i="4"/>
  <c r="P486" i="4"/>
  <c r="Q486" i="4"/>
  <c r="R486" i="4"/>
  <c r="S486" i="4"/>
  <c r="T486" i="4"/>
  <c r="U486" i="4"/>
  <c r="V486" i="4"/>
  <c r="W486" i="4"/>
  <c r="X486" i="4"/>
  <c r="P487" i="4"/>
  <c r="Q487" i="4"/>
  <c r="R487" i="4"/>
  <c r="S487" i="4"/>
  <c r="T487" i="4"/>
  <c r="U487" i="4"/>
  <c r="V487" i="4"/>
  <c r="W487" i="4"/>
  <c r="X487" i="4"/>
  <c r="P488" i="4"/>
  <c r="Q488" i="4"/>
  <c r="R488" i="4"/>
  <c r="S488" i="4"/>
  <c r="T488" i="4"/>
  <c r="U488" i="4"/>
  <c r="V488" i="4"/>
  <c r="W488" i="4"/>
  <c r="X488" i="4"/>
  <c r="P489" i="4"/>
  <c r="Q489" i="4"/>
  <c r="R489" i="4"/>
  <c r="S489" i="4"/>
  <c r="T489" i="4"/>
  <c r="U489" i="4"/>
  <c r="V489" i="4"/>
  <c r="W489" i="4"/>
  <c r="X489" i="4"/>
  <c r="P490" i="4"/>
  <c r="Q490" i="4"/>
  <c r="R490" i="4"/>
  <c r="S490" i="4"/>
  <c r="T490" i="4"/>
  <c r="U490" i="4"/>
  <c r="V490" i="4"/>
  <c r="W490" i="4"/>
  <c r="X490" i="4"/>
  <c r="P491" i="4"/>
  <c r="Q491" i="4"/>
  <c r="R491" i="4"/>
  <c r="S491" i="4"/>
  <c r="T491" i="4"/>
  <c r="U491" i="4"/>
  <c r="V491" i="4"/>
  <c r="W491" i="4"/>
  <c r="X491" i="4"/>
  <c r="P492" i="4"/>
  <c r="Q492" i="4"/>
  <c r="R492" i="4"/>
  <c r="S492" i="4"/>
  <c r="T492" i="4"/>
  <c r="U492" i="4"/>
  <c r="V492" i="4"/>
  <c r="W492" i="4"/>
  <c r="X492" i="4"/>
  <c r="P493" i="4"/>
  <c r="Q493" i="4"/>
  <c r="R493" i="4"/>
  <c r="S493" i="4"/>
  <c r="T493" i="4"/>
  <c r="U493" i="4"/>
  <c r="V493" i="4"/>
  <c r="W493" i="4"/>
  <c r="X493" i="4"/>
  <c r="P494" i="4"/>
  <c r="Q494" i="4"/>
  <c r="R494" i="4"/>
  <c r="S494" i="4"/>
  <c r="T494" i="4"/>
  <c r="U494" i="4"/>
  <c r="V494" i="4"/>
  <c r="W494" i="4"/>
  <c r="X494" i="4"/>
  <c r="P495" i="4"/>
  <c r="Q495" i="4"/>
  <c r="R495" i="4"/>
  <c r="S495" i="4"/>
  <c r="T495" i="4"/>
  <c r="U495" i="4"/>
  <c r="V495" i="4"/>
  <c r="W495" i="4"/>
  <c r="X495" i="4"/>
  <c r="P496" i="4"/>
  <c r="Q496" i="4"/>
  <c r="R496" i="4"/>
  <c r="S496" i="4"/>
  <c r="T496" i="4"/>
  <c r="U496" i="4"/>
  <c r="V496" i="4"/>
  <c r="W496" i="4"/>
  <c r="X496" i="4"/>
  <c r="P497" i="4"/>
  <c r="Q497" i="4"/>
  <c r="R497" i="4"/>
  <c r="S497" i="4"/>
  <c r="T497" i="4"/>
  <c r="U497" i="4"/>
  <c r="V497" i="4"/>
  <c r="W497" i="4"/>
  <c r="X497" i="4"/>
  <c r="P498" i="4"/>
  <c r="Q498" i="4"/>
  <c r="R498" i="4"/>
  <c r="S498" i="4"/>
  <c r="T498" i="4"/>
  <c r="U498" i="4"/>
  <c r="V498" i="4"/>
  <c r="W498" i="4"/>
  <c r="X498" i="4"/>
  <c r="P499" i="4"/>
  <c r="Q499" i="4"/>
  <c r="R499" i="4"/>
  <c r="S499" i="4"/>
  <c r="T499" i="4"/>
  <c r="U499" i="4"/>
  <c r="V499" i="4"/>
  <c r="W499" i="4"/>
  <c r="X499" i="4"/>
  <c r="P500" i="4"/>
  <c r="Q500" i="4"/>
  <c r="R500" i="4"/>
  <c r="S500" i="4"/>
  <c r="T500" i="4"/>
  <c r="U500" i="4"/>
  <c r="V500" i="4"/>
  <c r="W500" i="4"/>
  <c r="X500" i="4"/>
  <c r="P501" i="4"/>
  <c r="Q501" i="4"/>
  <c r="R501" i="4"/>
  <c r="S501" i="4"/>
  <c r="T501" i="4"/>
  <c r="U501" i="4"/>
  <c r="V501" i="4"/>
  <c r="W501" i="4"/>
  <c r="X501" i="4"/>
  <c r="P502" i="4"/>
  <c r="Q502" i="4"/>
  <c r="R502" i="4"/>
  <c r="S502" i="4"/>
  <c r="T502" i="4"/>
  <c r="U502" i="4"/>
  <c r="V502" i="4"/>
  <c r="W502" i="4"/>
  <c r="X502" i="4"/>
  <c r="P503" i="4"/>
  <c r="Q503" i="4"/>
  <c r="R503" i="4"/>
  <c r="S503" i="4"/>
  <c r="T503" i="4"/>
  <c r="U503" i="4"/>
  <c r="V503" i="4"/>
  <c r="W503" i="4"/>
  <c r="X503" i="4"/>
  <c r="P504" i="4"/>
  <c r="Q504" i="4"/>
  <c r="R504" i="4"/>
  <c r="S504" i="4"/>
  <c r="T504" i="4"/>
  <c r="U504" i="4"/>
  <c r="V504" i="4"/>
  <c r="W504" i="4"/>
  <c r="X504" i="4"/>
  <c r="P505" i="4"/>
  <c r="Q505" i="4"/>
  <c r="R505" i="4"/>
  <c r="S505" i="4"/>
  <c r="T505" i="4"/>
  <c r="U505" i="4"/>
  <c r="V505" i="4"/>
  <c r="W505" i="4"/>
  <c r="X505" i="4"/>
  <c r="P506" i="4"/>
  <c r="Q506" i="4"/>
  <c r="R506" i="4"/>
  <c r="S506" i="4"/>
  <c r="T506" i="4"/>
  <c r="U506" i="4"/>
  <c r="V506" i="4"/>
  <c r="W506" i="4"/>
  <c r="X506" i="4"/>
  <c r="P507" i="4"/>
  <c r="Q507" i="4"/>
  <c r="R507" i="4"/>
  <c r="S507" i="4"/>
  <c r="T507" i="4"/>
  <c r="U507" i="4"/>
  <c r="V507" i="4"/>
  <c r="W507" i="4"/>
  <c r="X507" i="4"/>
  <c r="P508" i="4"/>
  <c r="Q508" i="4"/>
  <c r="R508" i="4"/>
  <c r="S508" i="4"/>
  <c r="T508" i="4"/>
  <c r="U508" i="4"/>
  <c r="V508" i="4"/>
  <c r="W508" i="4"/>
  <c r="X508" i="4"/>
  <c r="P509" i="4"/>
  <c r="Q509" i="4"/>
  <c r="R509" i="4"/>
  <c r="S509" i="4"/>
  <c r="T509" i="4"/>
  <c r="U509" i="4"/>
  <c r="V509" i="4"/>
  <c r="W509" i="4"/>
  <c r="X509" i="4"/>
  <c r="P510" i="4"/>
  <c r="Q510" i="4"/>
  <c r="R510" i="4"/>
  <c r="S510" i="4"/>
  <c r="T510" i="4"/>
  <c r="U510" i="4"/>
  <c r="V510" i="4"/>
  <c r="W510" i="4"/>
  <c r="X510" i="4"/>
  <c r="P511" i="4"/>
  <c r="Q511" i="4"/>
  <c r="R511" i="4"/>
  <c r="S511" i="4"/>
  <c r="T511" i="4"/>
  <c r="U511" i="4"/>
  <c r="V511" i="4"/>
  <c r="W511" i="4"/>
  <c r="X511" i="4"/>
  <c r="P512" i="4"/>
  <c r="Q512" i="4"/>
  <c r="R512" i="4"/>
  <c r="S512" i="4"/>
  <c r="T512" i="4"/>
  <c r="U512" i="4"/>
  <c r="V512" i="4"/>
  <c r="W512" i="4"/>
  <c r="X512" i="4"/>
  <c r="P513" i="4"/>
  <c r="Q513" i="4"/>
  <c r="R513" i="4"/>
  <c r="S513" i="4"/>
  <c r="T513" i="4"/>
  <c r="U513" i="4"/>
  <c r="V513" i="4"/>
  <c r="W513" i="4"/>
  <c r="X513" i="4"/>
  <c r="P514" i="4"/>
  <c r="Q514" i="4"/>
  <c r="R514" i="4"/>
  <c r="S514" i="4"/>
  <c r="T514" i="4"/>
  <c r="U514" i="4"/>
  <c r="V514" i="4"/>
  <c r="W514" i="4"/>
  <c r="X514" i="4"/>
  <c r="P515" i="4"/>
  <c r="Q515" i="4"/>
  <c r="R515" i="4"/>
  <c r="S515" i="4"/>
  <c r="T515" i="4"/>
  <c r="U515" i="4"/>
  <c r="V515" i="4"/>
  <c r="W515" i="4"/>
  <c r="X515" i="4"/>
  <c r="P516" i="4"/>
  <c r="Q516" i="4"/>
  <c r="R516" i="4"/>
  <c r="S516" i="4"/>
  <c r="T516" i="4"/>
  <c r="U516" i="4"/>
  <c r="V516" i="4"/>
  <c r="W516" i="4"/>
  <c r="X516" i="4"/>
  <c r="P517" i="4"/>
  <c r="Q517" i="4"/>
  <c r="R517" i="4"/>
  <c r="S517" i="4"/>
  <c r="T517" i="4"/>
  <c r="U517" i="4"/>
  <c r="V517" i="4"/>
  <c r="W517" i="4"/>
  <c r="X517" i="4"/>
  <c r="P518" i="4"/>
  <c r="Q518" i="4"/>
  <c r="R518" i="4"/>
  <c r="S518" i="4"/>
  <c r="T518" i="4"/>
  <c r="U518" i="4"/>
  <c r="V518" i="4"/>
  <c r="W518" i="4"/>
  <c r="X518" i="4"/>
  <c r="P519" i="4"/>
  <c r="Q519" i="4"/>
  <c r="R519" i="4"/>
  <c r="S519" i="4"/>
  <c r="T519" i="4"/>
  <c r="U519" i="4"/>
  <c r="V519" i="4"/>
  <c r="W519" i="4"/>
  <c r="X519" i="4"/>
  <c r="P520" i="4"/>
  <c r="Q520" i="4"/>
  <c r="R520" i="4"/>
  <c r="S520" i="4"/>
  <c r="T520" i="4"/>
  <c r="U520" i="4"/>
  <c r="V520" i="4"/>
  <c r="W520" i="4"/>
  <c r="X520" i="4"/>
  <c r="P521" i="4"/>
  <c r="Q521" i="4"/>
  <c r="R521" i="4"/>
  <c r="S521" i="4"/>
  <c r="T521" i="4"/>
  <c r="U521" i="4"/>
  <c r="V521" i="4"/>
  <c r="W521" i="4"/>
  <c r="X521" i="4"/>
  <c r="P522" i="4"/>
  <c r="Q522" i="4"/>
  <c r="R522" i="4"/>
  <c r="S522" i="4"/>
  <c r="T522" i="4"/>
  <c r="U522" i="4"/>
  <c r="V522" i="4"/>
  <c r="W522" i="4"/>
  <c r="X522" i="4"/>
  <c r="P523" i="4"/>
  <c r="Q523" i="4"/>
  <c r="R523" i="4"/>
  <c r="S523" i="4"/>
  <c r="T523" i="4"/>
  <c r="U523" i="4"/>
  <c r="V523" i="4"/>
  <c r="W523" i="4"/>
  <c r="X523" i="4"/>
  <c r="P524" i="4"/>
  <c r="Q524" i="4"/>
  <c r="R524" i="4"/>
  <c r="S524" i="4"/>
  <c r="T524" i="4"/>
  <c r="U524" i="4"/>
  <c r="V524" i="4"/>
  <c r="W524" i="4"/>
  <c r="X524" i="4"/>
  <c r="P525" i="4"/>
  <c r="Q525" i="4"/>
  <c r="R525" i="4"/>
  <c r="S525" i="4"/>
  <c r="T525" i="4"/>
  <c r="U525" i="4"/>
  <c r="V525" i="4"/>
  <c r="W525" i="4"/>
  <c r="X525" i="4"/>
  <c r="P526" i="4"/>
  <c r="Q526" i="4"/>
  <c r="R526" i="4"/>
  <c r="S526" i="4"/>
  <c r="T526" i="4"/>
  <c r="U526" i="4"/>
  <c r="V526" i="4"/>
  <c r="W526" i="4"/>
  <c r="X526" i="4"/>
  <c r="P527" i="4"/>
  <c r="Q527" i="4"/>
  <c r="R527" i="4"/>
  <c r="S527" i="4"/>
  <c r="T527" i="4"/>
  <c r="U527" i="4"/>
  <c r="V527" i="4"/>
  <c r="W527" i="4"/>
  <c r="X527" i="4"/>
  <c r="P528" i="4"/>
  <c r="Q528" i="4"/>
  <c r="R528" i="4"/>
  <c r="S528" i="4"/>
  <c r="T528" i="4"/>
  <c r="U528" i="4"/>
  <c r="V528" i="4"/>
  <c r="W528" i="4"/>
  <c r="X528" i="4"/>
  <c r="P529" i="4"/>
  <c r="Q529" i="4"/>
  <c r="R529" i="4"/>
  <c r="S529" i="4"/>
  <c r="T529" i="4"/>
  <c r="U529" i="4"/>
  <c r="V529" i="4"/>
  <c r="W529" i="4"/>
  <c r="X529" i="4"/>
  <c r="P530" i="4"/>
  <c r="Q530" i="4"/>
  <c r="R530" i="4"/>
  <c r="S530" i="4"/>
  <c r="T530" i="4"/>
  <c r="U530" i="4"/>
  <c r="V530" i="4"/>
  <c r="W530" i="4"/>
  <c r="X530" i="4"/>
  <c r="P531" i="4"/>
  <c r="Q531" i="4"/>
  <c r="R531" i="4"/>
  <c r="S531" i="4"/>
  <c r="T531" i="4"/>
  <c r="U531" i="4"/>
  <c r="V531" i="4"/>
  <c r="W531" i="4"/>
  <c r="X531" i="4"/>
  <c r="P532" i="4"/>
  <c r="Q532" i="4"/>
  <c r="R532" i="4"/>
  <c r="S532" i="4"/>
  <c r="T532" i="4"/>
  <c r="U532" i="4"/>
  <c r="V532" i="4"/>
  <c r="W532" i="4"/>
  <c r="X532" i="4"/>
  <c r="P533" i="4"/>
  <c r="Q533" i="4"/>
  <c r="R533" i="4"/>
  <c r="S533" i="4"/>
  <c r="T533" i="4"/>
  <c r="U533" i="4"/>
  <c r="V533" i="4"/>
  <c r="W533" i="4"/>
  <c r="X533" i="4"/>
  <c r="P534" i="4"/>
  <c r="Q534" i="4"/>
  <c r="R534" i="4"/>
  <c r="S534" i="4"/>
  <c r="T534" i="4"/>
  <c r="U534" i="4"/>
  <c r="V534" i="4"/>
  <c r="W534" i="4"/>
  <c r="X534" i="4"/>
  <c r="P535" i="4"/>
  <c r="Q535" i="4"/>
  <c r="R535" i="4"/>
  <c r="S535" i="4"/>
  <c r="T535" i="4"/>
  <c r="U535" i="4"/>
  <c r="V535" i="4"/>
  <c r="W535" i="4"/>
  <c r="X535" i="4"/>
  <c r="P536" i="4"/>
  <c r="Q536" i="4"/>
  <c r="R536" i="4"/>
  <c r="S536" i="4"/>
  <c r="T536" i="4"/>
  <c r="U536" i="4"/>
  <c r="V536" i="4"/>
  <c r="W536" i="4"/>
  <c r="X536" i="4"/>
  <c r="P537" i="4"/>
  <c r="Q537" i="4"/>
  <c r="R537" i="4"/>
  <c r="S537" i="4"/>
  <c r="T537" i="4"/>
  <c r="U537" i="4"/>
  <c r="V537" i="4"/>
  <c r="W537" i="4"/>
  <c r="X537" i="4"/>
  <c r="P538" i="4"/>
  <c r="Q538" i="4"/>
  <c r="R538" i="4"/>
  <c r="S538" i="4"/>
  <c r="T538" i="4"/>
  <c r="U538" i="4"/>
  <c r="V538" i="4"/>
  <c r="W538" i="4"/>
  <c r="X538" i="4"/>
  <c r="P539" i="4"/>
  <c r="Q539" i="4"/>
  <c r="R539" i="4"/>
  <c r="S539" i="4"/>
  <c r="T539" i="4"/>
  <c r="U539" i="4"/>
  <c r="V539" i="4"/>
  <c r="W539" i="4"/>
  <c r="X539" i="4"/>
  <c r="P540" i="4"/>
  <c r="Q540" i="4"/>
  <c r="R540" i="4"/>
  <c r="S540" i="4"/>
  <c r="T540" i="4"/>
  <c r="U540" i="4"/>
  <c r="V540" i="4"/>
  <c r="W540" i="4"/>
  <c r="X540" i="4"/>
  <c r="P541" i="4"/>
  <c r="Q541" i="4"/>
  <c r="R541" i="4"/>
  <c r="S541" i="4"/>
  <c r="T541" i="4"/>
  <c r="U541" i="4"/>
  <c r="V541" i="4"/>
  <c r="W541" i="4"/>
  <c r="X541" i="4"/>
  <c r="P542" i="4"/>
  <c r="Q542" i="4"/>
  <c r="R542" i="4"/>
  <c r="S542" i="4"/>
  <c r="T542" i="4"/>
  <c r="U542" i="4"/>
  <c r="V542" i="4"/>
  <c r="W542" i="4"/>
  <c r="X542" i="4"/>
  <c r="P543" i="4"/>
  <c r="Q543" i="4"/>
  <c r="R543" i="4"/>
  <c r="S543" i="4"/>
  <c r="T543" i="4"/>
  <c r="U543" i="4"/>
  <c r="V543" i="4"/>
  <c r="W543" i="4"/>
  <c r="X543" i="4"/>
  <c r="P544" i="4"/>
  <c r="Q544" i="4"/>
  <c r="R544" i="4"/>
  <c r="S544" i="4"/>
  <c r="T544" i="4"/>
  <c r="U544" i="4"/>
  <c r="V544" i="4"/>
  <c r="W544" i="4"/>
  <c r="X544" i="4"/>
  <c r="P545" i="4"/>
  <c r="Q545" i="4"/>
  <c r="R545" i="4"/>
  <c r="S545" i="4"/>
  <c r="T545" i="4"/>
  <c r="U545" i="4"/>
  <c r="V545" i="4"/>
  <c r="W545" i="4"/>
  <c r="X545" i="4"/>
  <c r="P546" i="4"/>
  <c r="Q546" i="4"/>
  <c r="R546" i="4"/>
  <c r="S546" i="4"/>
  <c r="T546" i="4"/>
  <c r="U546" i="4"/>
  <c r="V546" i="4"/>
  <c r="W546" i="4"/>
  <c r="X546" i="4"/>
  <c r="P547" i="4"/>
  <c r="Q547" i="4"/>
  <c r="R547" i="4"/>
  <c r="S547" i="4"/>
  <c r="T547" i="4"/>
  <c r="U547" i="4"/>
  <c r="V547" i="4"/>
  <c r="W547" i="4"/>
  <c r="X547" i="4"/>
  <c r="P548" i="4"/>
  <c r="Q548" i="4"/>
  <c r="R548" i="4"/>
  <c r="S548" i="4"/>
  <c r="T548" i="4"/>
  <c r="U548" i="4"/>
  <c r="V548" i="4"/>
  <c r="W548" i="4"/>
  <c r="X548" i="4"/>
  <c r="P549" i="4"/>
  <c r="Q549" i="4"/>
  <c r="R549" i="4"/>
  <c r="S549" i="4"/>
  <c r="T549" i="4"/>
  <c r="U549" i="4"/>
  <c r="V549" i="4"/>
  <c r="W549" i="4"/>
  <c r="X549" i="4"/>
  <c r="P550" i="4"/>
  <c r="Q550" i="4"/>
  <c r="R550" i="4"/>
  <c r="S550" i="4"/>
  <c r="T550" i="4"/>
  <c r="U550" i="4"/>
  <c r="V550" i="4"/>
  <c r="W550" i="4"/>
  <c r="X550" i="4"/>
  <c r="P551" i="4"/>
  <c r="Q551" i="4"/>
  <c r="R551" i="4"/>
  <c r="S551" i="4"/>
  <c r="T551" i="4"/>
  <c r="U551" i="4"/>
  <c r="V551" i="4"/>
  <c r="W551" i="4"/>
  <c r="X551" i="4"/>
  <c r="P552" i="4"/>
  <c r="Q552" i="4"/>
  <c r="R552" i="4"/>
  <c r="S552" i="4"/>
  <c r="T552" i="4"/>
  <c r="U552" i="4"/>
  <c r="V552" i="4"/>
  <c r="W552" i="4"/>
  <c r="X552" i="4"/>
  <c r="P553" i="4"/>
  <c r="Q553" i="4"/>
  <c r="R553" i="4"/>
  <c r="S553" i="4"/>
  <c r="T553" i="4"/>
  <c r="U553" i="4"/>
  <c r="V553" i="4"/>
  <c r="W553" i="4"/>
  <c r="X553" i="4"/>
  <c r="P554" i="4"/>
  <c r="Q554" i="4"/>
  <c r="R554" i="4"/>
  <c r="S554" i="4"/>
  <c r="T554" i="4"/>
  <c r="U554" i="4"/>
  <c r="V554" i="4"/>
  <c r="W554" i="4"/>
  <c r="X554" i="4"/>
  <c r="P555" i="4"/>
  <c r="Q555" i="4"/>
  <c r="R555" i="4"/>
  <c r="S555" i="4"/>
  <c r="T555" i="4"/>
  <c r="U555" i="4"/>
  <c r="V555" i="4"/>
  <c r="W555" i="4"/>
  <c r="X555" i="4"/>
  <c r="P556" i="4"/>
  <c r="Q556" i="4"/>
  <c r="R556" i="4"/>
  <c r="S556" i="4"/>
  <c r="T556" i="4"/>
  <c r="U556" i="4"/>
  <c r="V556" i="4"/>
  <c r="W556" i="4"/>
  <c r="X556" i="4"/>
  <c r="P557" i="4"/>
  <c r="Q557" i="4"/>
  <c r="R557" i="4"/>
  <c r="S557" i="4"/>
  <c r="T557" i="4"/>
  <c r="U557" i="4"/>
  <c r="V557" i="4"/>
  <c r="W557" i="4"/>
  <c r="X557" i="4"/>
  <c r="P558" i="4"/>
  <c r="Q558" i="4"/>
  <c r="R558" i="4"/>
  <c r="S558" i="4"/>
  <c r="T558" i="4"/>
  <c r="U558" i="4"/>
  <c r="V558" i="4"/>
  <c r="W558" i="4"/>
  <c r="X558" i="4"/>
  <c r="P559" i="4"/>
  <c r="Q559" i="4"/>
  <c r="R559" i="4"/>
  <c r="S559" i="4"/>
  <c r="T559" i="4"/>
  <c r="U559" i="4"/>
  <c r="V559" i="4"/>
  <c r="W559" i="4"/>
  <c r="X559" i="4"/>
  <c r="P560" i="4"/>
  <c r="Q560" i="4"/>
  <c r="R560" i="4"/>
  <c r="S560" i="4"/>
  <c r="T560" i="4"/>
  <c r="U560" i="4"/>
  <c r="V560" i="4"/>
  <c r="W560" i="4"/>
  <c r="X560" i="4"/>
  <c r="P561" i="4"/>
  <c r="Q561" i="4"/>
  <c r="R561" i="4"/>
  <c r="S561" i="4"/>
  <c r="T561" i="4"/>
  <c r="U561" i="4"/>
  <c r="V561" i="4"/>
  <c r="W561" i="4"/>
  <c r="X561" i="4"/>
  <c r="X282" i="4"/>
  <c r="W282" i="4"/>
  <c r="V282" i="4"/>
  <c r="U282" i="4"/>
  <c r="T282" i="4"/>
  <c r="S282" i="4"/>
  <c r="R282" i="4"/>
  <c r="Q282" i="4"/>
  <c r="P282" i="4"/>
  <c r="P843" i="4"/>
  <c r="Q843" i="4"/>
  <c r="R843" i="4"/>
  <c r="S843" i="4"/>
  <c r="T843" i="4"/>
  <c r="U843" i="4"/>
  <c r="V843" i="4"/>
  <c r="W843" i="4"/>
  <c r="X843" i="4"/>
  <c r="P844" i="4"/>
  <c r="Q844" i="4"/>
  <c r="R844" i="4"/>
  <c r="S844" i="4"/>
  <c r="T844" i="4"/>
  <c r="U844" i="4"/>
  <c r="V844" i="4"/>
  <c r="W844" i="4"/>
  <c r="X844" i="4"/>
  <c r="P845" i="4"/>
  <c r="Q845" i="4"/>
  <c r="R845" i="4"/>
  <c r="S845" i="4"/>
  <c r="T845" i="4"/>
  <c r="U845" i="4"/>
  <c r="V845" i="4"/>
  <c r="W845" i="4"/>
  <c r="X845" i="4"/>
  <c r="P846" i="4"/>
  <c r="Q846" i="4"/>
  <c r="R846" i="4"/>
  <c r="S846" i="4"/>
  <c r="T846" i="4"/>
  <c r="U846" i="4"/>
  <c r="V846" i="4"/>
  <c r="W846" i="4"/>
  <c r="X846" i="4"/>
  <c r="P847" i="4"/>
  <c r="Q847" i="4"/>
  <c r="R847" i="4"/>
  <c r="S847" i="4"/>
  <c r="T847" i="4"/>
  <c r="U847" i="4"/>
  <c r="V847" i="4"/>
  <c r="W847" i="4"/>
  <c r="X847" i="4"/>
  <c r="P848" i="4"/>
  <c r="Q848" i="4"/>
  <c r="R848" i="4"/>
  <c r="S848" i="4"/>
  <c r="T848" i="4"/>
  <c r="U848" i="4"/>
  <c r="V848" i="4"/>
  <c r="W848" i="4"/>
  <c r="X848" i="4"/>
  <c r="P849" i="4"/>
  <c r="Q849" i="4"/>
  <c r="R849" i="4"/>
  <c r="S849" i="4"/>
  <c r="T849" i="4"/>
  <c r="U849" i="4"/>
  <c r="V849" i="4"/>
  <c r="W849" i="4"/>
  <c r="X849" i="4"/>
  <c r="P850" i="4"/>
  <c r="Q850" i="4"/>
  <c r="R850" i="4"/>
  <c r="S850" i="4"/>
  <c r="T850" i="4"/>
  <c r="U850" i="4"/>
  <c r="V850" i="4"/>
  <c r="W850" i="4"/>
  <c r="X850" i="4"/>
  <c r="P851" i="4"/>
  <c r="Q851" i="4"/>
  <c r="R851" i="4"/>
  <c r="S851" i="4"/>
  <c r="T851" i="4"/>
  <c r="U851" i="4"/>
  <c r="V851" i="4"/>
  <c r="W851" i="4"/>
  <c r="X851" i="4"/>
  <c r="P852" i="4"/>
  <c r="Q852" i="4"/>
  <c r="R852" i="4"/>
  <c r="S852" i="4"/>
  <c r="T852" i="4"/>
  <c r="U852" i="4"/>
  <c r="V852" i="4"/>
  <c r="W852" i="4"/>
  <c r="X852" i="4"/>
  <c r="P853" i="4"/>
  <c r="Q853" i="4"/>
  <c r="R853" i="4"/>
  <c r="S853" i="4"/>
  <c r="T853" i="4"/>
  <c r="U853" i="4"/>
  <c r="V853" i="4"/>
  <c r="W853" i="4"/>
  <c r="X853" i="4"/>
  <c r="P854" i="4"/>
  <c r="Q854" i="4"/>
  <c r="R854" i="4"/>
  <c r="S854" i="4"/>
  <c r="T854" i="4"/>
  <c r="U854" i="4"/>
  <c r="V854" i="4"/>
  <c r="W854" i="4"/>
  <c r="X854" i="4"/>
  <c r="P855" i="4"/>
  <c r="Q855" i="4"/>
  <c r="R855" i="4"/>
  <c r="S855" i="4"/>
  <c r="T855" i="4"/>
  <c r="U855" i="4"/>
  <c r="V855" i="4"/>
  <c r="W855" i="4"/>
  <c r="X855" i="4"/>
  <c r="P856" i="4"/>
  <c r="Q856" i="4"/>
  <c r="R856" i="4"/>
  <c r="S856" i="4"/>
  <c r="T856" i="4"/>
  <c r="U856" i="4"/>
  <c r="V856" i="4"/>
  <c r="W856" i="4"/>
  <c r="X856" i="4"/>
  <c r="P857" i="4"/>
  <c r="Q857" i="4"/>
  <c r="R857" i="4"/>
  <c r="S857" i="4"/>
  <c r="T857" i="4"/>
  <c r="U857" i="4"/>
  <c r="V857" i="4"/>
  <c r="W857" i="4"/>
  <c r="X857" i="4"/>
  <c r="P858" i="4"/>
  <c r="Q858" i="4"/>
  <c r="R858" i="4"/>
  <c r="S858" i="4"/>
  <c r="T858" i="4"/>
  <c r="U858" i="4"/>
  <c r="V858" i="4"/>
  <c r="W858" i="4"/>
  <c r="X858" i="4"/>
  <c r="P859" i="4"/>
  <c r="Q859" i="4"/>
  <c r="R859" i="4"/>
  <c r="S859" i="4"/>
  <c r="T859" i="4"/>
  <c r="U859" i="4"/>
  <c r="V859" i="4"/>
  <c r="W859" i="4"/>
  <c r="X859" i="4"/>
  <c r="P860" i="4"/>
  <c r="Q860" i="4"/>
  <c r="R860" i="4"/>
  <c r="S860" i="4"/>
  <c r="T860" i="4"/>
  <c r="U860" i="4"/>
  <c r="V860" i="4"/>
  <c r="W860" i="4"/>
  <c r="X860" i="4"/>
  <c r="P861" i="4"/>
  <c r="Q861" i="4"/>
  <c r="R861" i="4"/>
  <c r="S861" i="4"/>
  <c r="T861" i="4"/>
  <c r="U861" i="4"/>
  <c r="V861" i="4"/>
  <c r="W861" i="4"/>
  <c r="X861" i="4"/>
  <c r="P862" i="4"/>
  <c r="Q862" i="4"/>
  <c r="R862" i="4"/>
  <c r="S862" i="4"/>
  <c r="T862" i="4"/>
  <c r="U862" i="4"/>
  <c r="V862" i="4"/>
  <c r="W862" i="4"/>
  <c r="X862" i="4"/>
  <c r="P863" i="4"/>
  <c r="Q863" i="4"/>
  <c r="R863" i="4"/>
  <c r="S863" i="4"/>
  <c r="T863" i="4"/>
  <c r="U863" i="4"/>
  <c r="V863" i="4"/>
  <c r="W863" i="4"/>
  <c r="X863" i="4"/>
  <c r="P864" i="4"/>
  <c r="Q864" i="4"/>
  <c r="R864" i="4"/>
  <c r="S864" i="4"/>
  <c r="T864" i="4"/>
  <c r="U864" i="4"/>
  <c r="V864" i="4"/>
  <c r="W864" i="4"/>
  <c r="X864" i="4"/>
  <c r="P865" i="4"/>
  <c r="Q865" i="4"/>
  <c r="R865" i="4"/>
  <c r="S865" i="4"/>
  <c r="T865" i="4"/>
  <c r="U865" i="4"/>
  <c r="V865" i="4"/>
  <c r="W865" i="4"/>
  <c r="X865" i="4"/>
  <c r="P866" i="4"/>
  <c r="Q866" i="4"/>
  <c r="R866" i="4"/>
  <c r="S866" i="4"/>
  <c r="T866" i="4"/>
  <c r="U866" i="4"/>
  <c r="V866" i="4"/>
  <c r="W866" i="4"/>
  <c r="X866" i="4"/>
  <c r="P867" i="4"/>
  <c r="Q867" i="4"/>
  <c r="R867" i="4"/>
  <c r="S867" i="4"/>
  <c r="T867" i="4"/>
  <c r="U867" i="4"/>
  <c r="V867" i="4"/>
  <c r="W867" i="4"/>
  <c r="X867" i="4"/>
  <c r="P868" i="4"/>
  <c r="Q868" i="4"/>
  <c r="R868" i="4"/>
  <c r="S868" i="4"/>
  <c r="T868" i="4"/>
  <c r="U868" i="4"/>
  <c r="V868" i="4"/>
  <c r="W868" i="4"/>
  <c r="X868" i="4"/>
  <c r="P869" i="4"/>
  <c r="Q869" i="4"/>
  <c r="R869" i="4"/>
  <c r="S869" i="4"/>
  <c r="T869" i="4"/>
  <c r="U869" i="4"/>
  <c r="V869" i="4"/>
  <c r="W869" i="4"/>
  <c r="X869" i="4"/>
  <c r="P870" i="4"/>
  <c r="Q870" i="4"/>
  <c r="R870" i="4"/>
  <c r="S870" i="4"/>
  <c r="T870" i="4"/>
  <c r="U870" i="4"/>
  <c r="V870" i="4"/>
  <c r="W870" i="4"/>
  <c r="X870" i="4"/>
  <c r="P871" i="4"/>
  <c r="Q871" i="4"/>
  <c r="R871" i="4"/>
  <c r="S871" i="4"/>
  <c r="T871" i="4"/>
  <c r="U871" i="4"/>
  <c r="V871" i="4"/>
  <c r="W871" i="4"/>
  <c r="X871" i="4"/>
  <c r="P872" i="4"/>
  <c r="Q872" i="4"/>
  <c r="R872" i="4"/>
  <c r="S872" i="4"/>
  <c r="T872" i="4"/>
  <c r="U872" i="4"/>
  <c r="V872" i="4"/>
  <c r="W872" i="4"/>
  <c r="X872" i="4"/>
  <c r="P873" i="4"/>
  <c r="Q873" i="4"/>
  <c r="R873" i="4"/>
  <c r="S873" i="4"/>
  <c r="T873" i="4"/>
  <c r="U873" i="4"/>
  <c r="V873" i="4"/>
  <c r="W873" i="4"/>
  <c r="X873" i="4"/>
  <c r="P874" i="4"/>
  <c r="Q874" i="4"/>
  <c r="R874" i="4"/>
  <c r="S874" i="4"/>
  <c r="T874" i="4"/>
  <c r="U874" i="4"/>
  <c r="V874" i="4"/>
  <c r="W874" i="4"/>
  <c r="X874" i="4"/>
  <c r="P875" i="4"/>
  <c r="Q875" i="4"/>
  <c r="R875" i="4"/>
  <c r="S875" i="4"/>
  <c r="T875" i="4"/>
  <c r="U875" i="4"/>
  <c r="V875" i="4"/>
  <c r="W875" i="4"/>
  <c r="X875" i="4"/>
  <c r="P876" i="4"/>
  <c r="Q876" i="4"/>
  <c r="R876" i="4"/>
  <c r="S876" i="4"/>
  <c r="T876" i="4"/>
  <c r="U876" i="4"/>
  <c r="V876" i="4"/>
  <c r="W876" i="4"/>
  <c r="X876" i="4"/>
  <c r="P877" i="4"/>
  <c r="Q877" i="4"/>
  <c r="R877" i="4"/>
  <c r="S877" i="4"/>
  <c r="T877" i="4"/>
  <c r="U877" i="4"/>
  <c r="V877" i="4"/>
  <c r="W877" i="4"/>
  <c r="X877" i="4"/>
  <c r="P878" i="4"/>
  <c r="Q878" i="4"/>
  <c r="R878" i="4"/>
  <c r="S878" i="4"/>
  <c r="T878" i="4"/>
  <c r="U878" i="4"/>
  <c r="V878" i="4"/>
  <c r="W878" i="4"/>
  <c r="X878" i="4"/>
  <c r="P879" i="4"/>
  <c r="Q879" i="4"/>
  <c r="R879" i="4"/>
  <c r="S879" i="4"/>
  <c r="T879" i="4"/>
  <c r="U879" i="4"/>
  <c r="V879" i="4"/>
  <c r="W879" i="4"/>
  <c r="X879" i="4"/>
  <c r="P880" i="4"/>
  <c r="Q880" i="4"/>
  <c r="R880" i="4"/>
  <c r="S880" i="4"/>
  <c r="T880" i="4"/>
  <c r="U880" i="4"/>
  <c r="V880" i="4"/>
  <c r="W880" i="4"/>
  <c r="X880" i="4"/>
  <c r="P881" i="4"/>
  <c r="Q881" i="4"/>
  <c r="R881" i="4"/>
  <c r="S881" i="4"/>
  <c r="T881" i="4"/>
  <c r="U881" i="4"/>
  <c r="V881" i="4"/>
  <c r="W881" i="4"/>
  <c r="X881" i="4"/>
  <c r="P882" i="4"/>
  <c r="Q882" i="4"/>
  <c r="R882" i="4"/>
  <c r="S882" i="4"/>
  <c r="T882" i="4"/>
  <c r="U882" i="4"/>
  <c r="V882" i="4"/>
  <c r="W882" i="4"/>
  <c r="X882" i="4"/>
  <c r="P883" i="4"/>
  <c r="Q883" i="4"/>
  <c r="R883" i="4"/>
  <c r="S883" i="4"/>
  <c r="T883" i="4"/>
  <c r="U883" i="4"/>
  <c r="V883" i="4"/>
  <c r="W883" i="4"/>
  <c r="X883" i="4"/>
  <c r="P884" i="4"/>
  <c r="Q884" i="4"/>
  <c r="R884" i="4"/>
  <c r="S884" i="4"/>
  <c r="T884" i="4"/>
  <c r="U884" i="4"/>
  <c r="V884" i="4"/>
  <c r="W884" i="4"/>
  <c r="X884" i="4"/>
  <c r="P885" i="4"/>
  <c r="Q885" i="4"/>
  <c r="R885" i="4"/>
  <c r="S885" i="4"/>
  <c r="T885" i="4"/>
  <c r="U885" i="4"/>
  <c r="V885" i="4"/>
  <c r="W885" i="4"/>
  <c r="X885" i="4"/>
  <c r="P886" i="4"/>
  <c r="Q886" i="4"/>
  <c r="R886" i="4"/>
  <c r="S886" i="4"/>
  <c r="T886" i="4"/>
  <c r="U886" i="4"/>
  <c r="V886" i="4"/>
  <c r="W886" i="4"/>
  <c r="X886" i="4"/>
  <c r="P887" i="4"/>
  <c r="Q887" i="4"/>
  <c r="R887" i="4"/>
  <c r="S887" i="4"/>
  <c r="T887" i="4"/>
  <c r="U887" i="4"/>
  <c r="V887" i="4"/>
  <c r="W887" i="4"/>
  <c r="X887" i="4"/>
  <c r="P888" i="4"/>
  <c r="Q888" i="4"/>
  <c r="R888" i="4"/>
  <c r="S888" i="4"/>
  <c r="T888" i="4"/>
  <c r="U888" i="4"/>
  <c r="V888" i="4"/>
  <c r="W888" i="4"/>
  <c r="X888" i="4"/>
  <c r="P889" i="4"/>
  <c r="Q889" i="4"/>
  <c r="R889" i="4"/>
  <c r="S889" i="4"/>
  <c r="T889" i="4"/>
  <c r="U889" i="4"/>
  <c r="V889" i="4"/>
  <c r="W889" i="4"/>
  <c r="X889" i="4"/>
  <c r="P890" i="4"/>
  <c r="Q890" i="4"/>
  <c r="R890" i="4"/>
  <c r="S890" i="4"/>
  <c r="T890" i="4"/>
  <c r="U890" i="4"/>
  <c r="V890" i="4"/>
  <c r="W890" i="4"/>
  <c r="X890" i="4"/>
  <c r="P891" i="4"/>
  <c r="Q891" i="4"/>
  <c r="R891" i="4"/>
  <c r="S891" i="4"/>
  <c r="T891" i="4"/>
  <c r="U891" i="4"/>
  <c r="V891" i="4"/>
  <c r="W891" i="4"/>
  <c r="X891" i="4"/>
  <c r="P892" i="4"/>
  <c r="Q892" i="4"/>
  <c r="R892" i="4"/>
  <c r="S892" i="4"/>
  <c r="T892" i="4"/>
  <c r="U892" i="4"/>
  <c r="V892" i="4"/>
  <c r="W892" i="4"/>
  <c r="X892" i="4"/>
  <c r="P893" i="4"/>
  <c r="Q893" i="4"/>
  <c r="R893" i="4"/>
  <c r="S893" i="4"/>
  <c r="T893" i="4"/>
  <c r="U893" i="4"/>
  <c r="V893" i="4"/>
  <c r="W893" i="4"/>
  <c r="X893" i="4"/>
  <c r="P894" i="4"/>
  <c r="Q894" i="4"/>
  <c r="R894" i="4"/>
  <c r="S894" i="4"/>
  <c r="T894" i="4"/>
  <c r="U894" i="4"/>
  <c r="V894" i="4"/>
  <c r="W894" i="4"/>
  <c r="X894" i="4"/>
  <c r="P895" i="4"/>
  <c r="Q895" i="4"/>
  <c r="R895" i="4"/>
  <c r="S895" i="4"/>
  <c r="T895" i="4"/>
  <c r="U895" i="4"/>
  <c r="V895" i="4"/>
  <c r="W895" i="4"/>
  <c r="X895" i="4"/>
  <c r="P896" i="4"/>
  <c r="Q896" i="4"/>
  <c r="R896" i="4"/>
  <c r="S896" i="4"/>
  <c r="T896" i="4"/>
  <c r="U896" i="4"/>
  <c r="V896" i="4"/>
  <c r="W896" i="4"/>
  <c r="X896" i="4"/>
  <c r="P897" i="4"/>
  <c r="Q897" i="4"/>
  <c r="R897" i="4"/>
  <c r="S897" i="4"/>
  <c r="T897" i="4"/>
  <c r="U897" i="4"/>
  <c r="V897" i="4"/>
  <c r="W897" i="4"/>
  <c r="X897" i="4"/>
  <c r="P898" i="4"/>
  <c r="Q898" i="4"/>
  <c r="R898" i="4"/>
  <c r="S898" i="4"/>
  <c r="T898" i="4"/>
  <c r="U898" i="4"/>
  <c r="V898" i="4"/>
  <c r="W898" i="4"/>
  <c r="X898" i="4"/>
  <c r="P899" i="4"/>
  <c r="Q899" i="4"/>
  <c r="R899" i="4"/>
  <c r="S899" i="4"/>
  <c r="T899" i="4"/>
  <c r="U899" i="4"/>
  <c r="V899" i="4"/>
  <c r="W899" i="4"/>
  <c r="X899" i="4"/>
  <c r="P900" i="4"/>
  <c r="Q900" i="4"/>
  <c r="R900" i="4"/>
  <c r="S900" i="4"/>
  <c r="T900" i="4"/>
  <c r="U900" i="4"/>
  <c r="V900" i="4"/>
  <c r="W900" i="4"/>
  <c r="X900" i="4"/>
  <c r="P901" i="4"/>
  <c r="Q901" i="4"/>
  <c r="R901" i="4"/>
  <c r="S901" i="4"/>
  <c r="T901" i="4"/>
  <c r="U901" i="4"/>
  <c r="V901" i="4"/>
  <c r="W901" i="4"/>
  <c r="X901" i="4"/>
  <c r="P902" i="4"/>
  <c r="Q902" i="4"/>
  <c r="R902" i="4"/>
  <c r="S902" i="4"/>
  <c r="T902" i="4"/>
  <c r="U902" i="4"/>
  <c r="V902" i="4"/>
  <c r="W902" i="4"/>
  <c r="X902" i="4"/>
  <c r="P903" i="4"/>
  <c r="Q903" i="4"/>
  <c r="R903" i="4"/>
  <c r="S903" i="4"/>
  <c r="T903" i="4"/>
  <c r="U903" i="4"/>
  <c r="V903" i="4"/>
  <c r="W903" i="4"/>
  <c r="X903" i="4"/>
  <c r="P904" i="4"/>
  <c r="Q904" i="4"/>
  <c r="R904" i="4"/>
  <c r="S904" i="4"/>
  <c r="T904" i="4"/>
  <c r="U904" i="4"/>
  <c r="V904" i="4"/>
  <c r="W904" i="4"/>
  <c r="X904" i="4"/>
  <c r="P905" i="4"/>
  <c r="Q905" i="4"/>
  <c r="R905" i="4"/>
  <c r="S905" i="4"/>
  <c r="T905" i="4"/>
  <c r="U905" i="4"/>
  <c r="V905" i="4"/>
  <c r="W905" i="4"/>
  <c r="X905" i="4"/>
  <c r="P906" i="4"/>
  <c r="Q906" i="4"/>
  <c r="R906" i="4"/>
  <c r="S906" i="4"/>
  <c r="T906" i="4"/>
  <c r="U906" i="4"/>
  <c r="V906" i="4"/>
  <c r="W906" i="4"/>
  <c r="X906" i="4"/>
  <c r="P907" i="4"/>
  <c r="Q907" i="4"/>
  <c r="R907" i="4"/>
  <c r="S907" i="4"/>
  <c r="T907" i="4"/>
  <c r="U907" i="4"/>
  <c r="V907" i="4"/>
  <c r="W907" i="4"/>
  <c r="X907" i="4"/>
  <c r="P908" i="4"/>
  <c r="Q908" i="4"/>
  <c r="R908" i="4"/>
  <c r="S908" i="4"/>
  <c r="T908" i="4"/>
  <c r="U908" i="4"/>
  <c r="V908" i="4"/>
  <c r="W908" i="4"/>
  <c r="X908" i="4"/>
  <c r="P909" i="4"/>
  <c r="Q909" i="4"/>
  <c r="R909" i="4"/>
  <c r="S909" i="4"/>
  <c r="T909" i="4"/>
  <c r="U909" i="4"/>
  <c r="V909" i="4"/>
  <c r="W909" i="4"/>
  <c r="X909" i="4"/>
  <c r="P910" i="4"/>
  <c r="Q910" i="4"/>
  <c r="R910" i="4"/>
  <c r="S910" i="4"/>
  <c r="T910" i="4"/>
  <c r="U910" i="4"/>
  <c r="V910" i="4"/>
  <c r="W910" i="4"/>
  <c r="X910" i="4"/>
  <c r="P911" i="4"/>
  <c r="Q911" i="4"/>
  <c r="R911" i="4"/>
  <c r="S911" i="4"/>
  <c r="T911" i="4"/>
  <c r="U911" i="4"/>
  <c r="V911" i="4"/>
  <c r="W911" i="4"/>
  <c r="X911" i="4"/>
  <c r="P912" i="4"/>
  <c r="Q912" i="4"/>
  <c r="R912" i="4"/>
  <c r="S912" i="4"/>
  <c r="T912" i="4"/>
  <c r="U912" i="4"/>
  <c r="V912" i="4"/>
  <c r="W912" i="4"/>
  <c r="X912" i="4"/>
  <c r="P913" i="4"/>
  <c r="Q913" i="4"/>
  <c r="R913" i="4"/>
  <c r="S913" i="4"/>
  <c r="T913" i="4"/>
  <c r="U913" i="4"/>
  <c r="V913" i="4"/>
  <c r="W913" i="4"/>
  <c r="X913" i="4"/>
  <c r="P914" i="4"/>
  <c r="Q914" i="4"/>
  <c r="R914" i="4"/>
  <c r="S914" i="4"/>
  <c r="T914" i="4"/>
  <c r="U914" i="4"/>
  <c r="V914" i="4"/>
  <c r="W914" i="4"/>
  <c r="X914" i="4"/>
  <c r="P915" i="4"/>
  <c r="Q915" i="4"/>
  <c r="R915" i="4"/>
  <c r="S915" i="4"/>
  <c r="T915" i="4"/>
  <c r="U915" i="4"/>
  <c r="V915" i="4"/>
  <c r="W915" i="4"/>
  <c r="X915" i="4"/>
  <c r="P916" i="4"/>
  <c r="Q916" i="4"/>
  <c r="R916" i="4"/>
  <c r="S916" i="4"/>
  <c r="T916" i="4"/>
  <c r="U916" i="4"/>
  <c r="V916" i="4"/>
  <c r="W916" i="4"/>
  <c r="X916" i="4"/>
  <c r="P917" i="4"/>
  <c r="Q917" i="4"/>
  <c r="R917" i="4"/>
  <c r="S917" i="4"/>
  <c r="T917" i="4"/>
  <c r="U917" i="4"/>
  <c r="V917" i="4"/>
  <c r="W917" i="4"/>
  <c r="X917" i="4"/>
  <c r="P918" i="4"/>
  <c r="Q918" i="4"/>
  <c r="R918" i="4"/>
  <c r="S918" i="4"/>
  <c r="T918" i="4"/>
  <c r="U918" i="4"/>
  <c r="V918" i="4"/>
  <c r="W918" i="4"/>
  <c r="X918" i="4"/>
  <c r="P919" i="4"/>
  <c r="Q919" i="4"/>
  <c r="R919" i="4"/>
  <c r="S919" i="4"/>
  <c r="T919" i="4"/>
  <c r="U919" i="4"/>
  <c r="V919" i="4"/>
  <c r="W919" i="4"/>
  <c r="X919" i="4"/>
  <c r="P920" i="4"/>
  <c r="Q920" i="4"/>
  <c r="R920" i="4"/>
  <c r="S920" i="4"/>
  <c r="T920" i="4"/>
  <c r="U920" i="4"/>
  <c r="V920" i="4"/>
  <c r="W920" i="4"/>
  <c r="X920" i="4"/>
  <c r="P921" i="4"/>
  <c r="Q921" i="4"/>
  <c r="R921" i="4"/>
  <c r="S921" i="4"/>
  <c r="T921" i="4"/>
  <c r="U921" i="4"/>
  <c r="V921" i="4"/>
  <c r="W921" i="4"/>
  <c r="X921" i="4"/>
  <c r="P922" i="4"/>
  <c r="Q922" i="4"/>
  <c r="R922" i="4"/>
  <c r="S922" i="4"/>
  <c r="T922" i="4"/>
  <c r="U922" i="4"/>
  <c r="V922" i="4"/>
  <c r="W922" i="4"/>
  <c r="X922" i="4"/>
  <c r="P923" i="4"/>
  <c r="Q923" i="4"/>
  <c r="R923" i="4"/>
  <c r="S923" i="4"/>
  <c r="T923" i="4"/>
  <c r="U923" i="4"/>
  <c r="V923" i="4"/>
  <c r="W923" i="4"/>
  <c r="X923" i="4"/>
  <c r="P924" i="4"/>
  <c r="Q924" i="4"/>
  <c r="R924" i="4"/>
  <c r="S924" i="4"/>
  <c r="T924" i="4"/>
  <c r="U924" i="4"/>
  <c r="V924" i="4"/>
  <c r="W924" i="4"/>
  <c r="X924" i="4"/>
  <c r="P925" i="4"/>
  <c r="Q925" i="4"/>
  <c r="R925" i="4"/>
  <c r="S925" i="4"/>
  <c r="T925" i="4"/>
  <c r="U925" i="4"/>
  <c r="V925" i="4"/>
  <c r="W925" i="4"/>
  <c r="X925" i="4"/>
  <c r="P926" i="4"/>
  <c r="Q926" i="4"/>
  <c r="R926" i="4"/>
  <c r="S926" i="4"/>
  <c r="T926" i="4"/>
  <c r="U926" i="4"/>
  <c r="V926" i="4"/>
  <c r="W926" i="4"/>
  <c r="X926" i="4"/>
  <c r="P927" i="4"/>
  <c r="Q927" i="4"/>
  <c r="R927" i="4"/>
  <c r="S927" i="4"/>
  <c r="T927" i="4"/>
  <c r="U927" i="4"/>
  <c r="V927" i="4"/>
  <c r="W927" i="4"/>
  <c r="X927" i="4"/>
  <c r="P928" i="4"/>
  <c r="Q928" i="4"/>
  <c r="R928" i="4"/>
  <c r="S928" i="4"/>
  <c r="T928" i="4"/>
  <c r="U928" i="4"/>
  <c r="V928" i="4"/>
  <c r="W928" i="4"/>
  <c r="X928" i="4"/>
  <c r="P929" i="4"/>
  <c r="Q929" i="4"/>
  <c r="R929" i="4"/>
  <c r="S929" i="4"/>
  <c r="T929" i="4"/>
  <c r="U929" i="4"/>
  <c r="V929" i="4"/>
  <c r="W929" i="4"/>
  <c r="X929" i="4"/>
  <c r="P930" i="4"/>
  <c r="Q930" i="4"/>
  <c r="R930" i="4"/>
  <c r="S930" i="4"/>
  <c r="T930" i="4"/>
  <c r="U930" i="4"/>
  <c r="V930" i="4"/>
  <c r="W930" i="4"/>
  <c r="X930" i="4"/>
  <c r="P931" i="4"/>
  <c r="Q931" i="4"/>
  <c r="R931" i="4"/>
  <c r="S931" i="4"/>
  <c r="T931" i="4"/>
  <c r="U931" i="4"/>
  <c r="V931" i="4"/>
  <c r="W931" i="4"/>
  <c r="X931" i="4"/>
  <c r="P932" i="4"/>
  <c r="Q932" i="4"/>
  <c r="R932" i="4"/>
  <c r="S932" i="4"/>
  <c r="T932" i="4"/>
  <c r="U932" i="4"/>
  <c r="V932" i="4"/>
  <c r="W932" i="4"/>
  <c r="X932" i="4"/>
  <c r="P933" i="4"/>
  <c r="Q933" i="4"/>
  <c r="R933" i="4"/>
  <c r="S933" i="4"/>
  <c r="T933" i="4"/>
  <c r="U933" i="4"/>
  <c r="V933" i="4"/>
  <c r="W933" i="4"/>
  <c r="X933" i="4"/>
  <c r="P934" i="4"/>
  <c r="Q934" i="4"/>
  <c r="R934" i="4"/>
  <c r="S934" i="4"/>
  <c r="T934" i="4"/>
  <c r="U934" i="4"/>
  <c r="V934" i="4"/>
  <c r="W934" i="4"/>
  <c r="X934" i="4"/>
  <c r="P935" i="4"/>
  <c r="Q935" i="4"/>
  <c r="R935" i="4"/>
  <c r="S935" i="4"/>
  <c r="T935" i="4"/>
  <c r="U935" i="4"/>
  <c r="V935" i="4"/>
  <c r="W935" i="4"/>
  <c r="X935" i="4"/>
  <c r="P936" i="4"/>
  <c r="Q936" i="4"/>
  <c r="R936" i="4"/>
  <c r="S936" i="4"/>
  <c r="T936" i="4"/>
  <c r="U936" i="4"/>
  <c r="V936" i="4"/>
  <c r="W936" i="4"/>
  <c r="X936" i="4"/>
  <c r="P937" i="4"/>
  <c r="Q937" i="4"/>
  <c r="R937" i="4"/>
  <c r="S937" i="4"/>
  <c r="T937" i="4"/>
  <c r="U937" i="4"/>
  <c r="V937" i="4"/>
  <c r="W937" i="4"/>
  <c r="X937" i="4"/>
  <c r="P938" i="4"/>
  <c r="Q938" i="4"/>
  <c r="R938" i="4"/>
  <c r="S938" i="4"/>
  <c r="T938" i="4"/>
  <c r="U938" i="4"/>
  <c r="V938" i="4"/>
  <c r="W938" i="4"/>
  <c r="X938" i="4"/>
  <c r="P939" i="4"/>
  <c r="Q939" i="4"/>
  <c r="R939" i="4"/>
  <c r="S939" i="4"/>
  <c r="T939" i="4"/>
  <c r="U939" i="4"/>
  <c r="V939" i="4"/>
  <c r="W939" i="4"/>
  <c r="X939" i="4"/>
  <c r="P940" i="4"/>
  <c r="Q940" i="4"/>
  <c r="R940" i="4"/>
  <c r="S940" i="4"/>
  <c r="T940" i="4"/>
  <c r="U940" i="4"/>
  <c r="V940" i="4"/>
  <c r="W940" i="4"/>
  <c r="X940" i="4"/>
  <c r="P941" i="4"/>
  <c r="Q941" i="4"/>
  <c r="R941" i="4"/>
  <c r="S941" i="4"/>
  <c r="T941" i="4"/>
  <c r="U941" i="4"/>
  <c r="V941" i="4"/>
  <c r="W941" i="4"/>
  <c r="X941" i="4"/>
  <c r="P942" i="4"/>
  <c r="Q942" i="4"/>
  <c r="R942" i="4"/>
  <c r="S942" i="4"/>
  <c r="T942" i="4"/>
  <c r="U942" i="4"/>
  <c r="V942" i="4"/>
  <c r="W942" i="4"/>
  <c r="X942" i="4"/>
  <c r="P943" i="4"/>
  <c r="Q943" i="4"/>
  <c r="R943" i="4"/>
  <c r="S943" i="4"/>
  <c r="T943" i="4"/>
  <c r="U943" i="4"/>
  <c r="V943" i="4"/>
  <c r="W943" i="4"/>
  <c r="X943" i="4"/>
  <c r="P944" i="4"/>
  <c r="Q944" i="4"/>
  <c r="R944" i="4"/>
  <c r="S944" i="4"/>
  <c r="T944" i="4"/>
  <c r="U944" i="4"/>
  <c r="V944" i="4"/>
  <c r="W944" i="4"/>
  <c r="X944" i="4"/>
  <c r="P945" i="4"/>
  <c r="Q945" i="4"/>
  <c r="R945" i="4"/>
  <c r="S945" i="4"/>
  <c r="T945" i="4"/>
  <c r="U945" i="4"/>
  <c r="V945" i="4"/>
  <c r="W945" i="4"/>
  <c r="X945" i="4"/>
  <c r="P946" i="4"/>
  <c r="Q946" i="4"/>
  <c r="R946" i="4"/>
  <c r="S946" i="4"/>
  <c r="T946" i="4"/>
  <c r="U946" i="4"/>
  <c r="V946" i="4"/>
  <c r="W946" i="4"/>
  <c r="X946" i="4"/>
  <c r="P947" i="4"/>
  <c r="Q947" i="4"/>
  <c r="R947" i="4"/>
  <c r="S947" i="4"/>
  <c r="T947" i="4"/>
  <c r="U947" i="4"/>
  <c r="V947" i="4"/>
  <c r="W947" i="4"/>
  <c r="X947" i="4"/>
  <c r="P948" i="4"/>
  <c r="Q948" i="4"/>
  <c r="R948" i="4"/>
  <c r="S948" i="4"/>
  <c r="T948" i="4"/>
  <c r="U948" i="4"/>
  <c r="V948" i="4"/>
  <c r="W948" i="4"/>
  <c r="X948" i="4"/>
  <c r="P949" i="4"/>
  <c r="Q949" i="4"/>
  <c r="R949" i="4"/>
  <c r="S949" i="4"/>
  <c r="T949" i="4"/>
  <c r="U949" i="4"/>
  <c r="V949" i="4"/>
  <c r="W949" i="4"/>
  <c r="X949" i="4"/>
  <c r="P950" i="4"/>
  <c r="Q950" i="4"/>
  <c r="R950" i="4"/>
  <c r="S950" i="4"/>
  <c r="T950" i="4"/>
  <c r="U950" i="4"/>
  <c r="V950" i="4"/>
  <c r="W950" i="4"/>
  <c r="X950" i="4"/>
  <c r="P951" i="4"/>
  <c r="Q951" i="4"/>
  <c r="R951" i="4"/>
  <c r="S951" i="4"/>
  <c r="T951" i="4"/>
  <c r="U951" i="4"/>
  <c r="V951" i="4"/>
  <c r="W951" i="4"/>
  <c r="X951" i="4"/>
  <c r="P952" i="4"/>
  <c r="Q952" i="4"/>
  <c r="R952" i="4"/>
  <c r="S952" i="4"/>
  <c r="T952" i="4"/>
  <c r="U952" i="4"/>
  <c r="V952" i="4"/>
  <c r="W952" i="4"/>
  <c r="X952" i="4"/>
  <c r="P953" i="4"/>
  <c r="Q953" i="4"/>
  <c r="R953" i="4"/>
  <c r="S953" i="4"/>
  <c r="T953" i="4"/>
  <c r="U953" i="4"/>
  <c r="V953" i="4"/>
  <c r="W953" i="4"/>
  <c r="X953" i="4"/>
  <c r="P954" i="4"/>
  <c r="Q954" i="4"/>
  <c r="R954" i="4"/>
  <c r="S954" i="4"/>
  <c r="T954" i="4"/>
  <c r="U954" i="4"/>
  <c r="V954" i="4"/>
  <c r="W954" i="4"/>
  <c r="X954" i="4"/>
  <c r="P955" i="4"/>
  <c r="Q955" i="4"/>
  <c r="R955" i="4"/>
  <c r="S955" i="4"/>
  <c r="T955" i="4"/>
  <c r="U955" i="4"/>
  <c r="V955" i="4"/>
  <c r="W955" i="4"/>
  <c r="X955" i="4"/>
  <c r="P956" i="4"/>
  <c r="Q956" i="4"/>
  <c r="R956" i="4"/>
  <c r="S956" i="4"/>
  <c r="T956" i="4"/>
  <c r="U956" i="4"/>
  <c r="V956" i="4"/>
  <c r="W956" i="4"/>
  <c r="X956" i="4"/>
  <c r="P957" i="4"/>
  <c r="Q957" i="4"/>
  <c r="R957" i="4"/>
  <c r="S957" i="4"/>
  <c r="T957" i="4"/>
  <c r="U957" i="4"/>
  <c r="V957" i="4"/>
  <c r="W957" i="4"/>
  <c r="X957" i="4"/>
  <c r="P958" i="4"/>
  <c r="Q958" i="4"/>
  <c r="R958" i="4"/>
  <c r="S958" i="4"/>
  <c r="T958" i="4"/>
  <c r="U958" i="4"/>
  <c r="V958" i="4"/>
  <c r="W958" i="4"/>
  <c r="X958" i="4"/>
  <c r="P959" i="4"/>
  <c r="Q959" i="4"/>
  <c r="R959" i="4"/>
  <c r="S959" i="4"/>
  <c r="T959" i="4"/>
  <c r="U959" i="4"/>
  <c r="V959" i="4"/>
  <c r="W959" i="4"/>
  <c r="X959" i="4"/>
  <c r="P960" i="4"/>
  <c r="Q960" i="4"/>
  <c r="R960" i="4"/>
  <c r="S960" i="4"/>
  <c r="T960" i="4"/>
  <c r="U960" i="4"/>
  <c r="V960" i="4"/>
  <c r="W960" i="4"/>
  <c r="X960" i="4"/>
  <c r="P961" i="4"/>
  <c r="Q961" i="4"/>
  <c r="R961" i="4"/>
  <c r="S961" i="4"/>
  <c r="T961" i="4"/>
  <c r="U961" i="4"/>
  <c r="V961" i="4"/>
  <c r="W961" i="4"/>
  <c r="X961" i="4"/>
  <c r="P962" i="4"/>
  <c r="Q962" i="4"/>
  <c r="R962" i="4"/>
  <c r="S962" i="4"/>
  <c r="T962" i="4"/>
  <c r="U962" i="4"/>
  <c r="V962" i="4"/>
  <c r="W962" i="4"/>
  <c r="X962" i="4"/>
  <c r="P963" i="4"/>
  <c r="Q963" i="4"/>
  <c r="R963" i="4"/>
  <c r="S963" i="4"/>
  <c r="T963" i="4"/>
  <c r="U963" i="4"/>
  <c r="V963" i="4"/>
  <c r="W963" i="4"/>
  <c r="X963" i="4"/>
  <c r="P964" i="4"/>
  <c r="Q964" i="4"/>
  <c r="R964" i="4"/>
  <c r="S964" i="4"/>
  <c r="T964" i="4"/>
  <c r="U964" i="4"/>
  <c r="V964" i="4"/>
  <c r="W964" i="4"/>
  <c r="X964" i="4"/>
  <c r="P965" i="4"/>
  <c r="Q965" i="4"/>
  <c r="R965" i="4"/>
  <c r="S965" i="4"/>
  <c r="T965" i="4"/>
  <c r="U965" i="4"/>
  <c r="V965" i="4"/>
  <c r="W965" i="4"/>
  <c r="X965" i="4"/>
  <c r="P966" i="4"/>
  <c r="Q966" i="4"/>
  <c r="R966" i="4"/>
  <c r="S966" i="4"/>
  <c r="T966" i="4"/>
  <c r="U966" i="4"/>
  <c r="V966" i="4"/>
  <c r="W966" i="4"/>
  <c r="X966" i="4"/>
  <c r="P967" i="4"/>
  <c r="Q967" i="4"/>
  <c r="R967" i="4"/>
  <c r="S967" i="4"/>
  <c r="T967" i="4"/>
  <c r="U967" i="4"/>
  <c r="V967" i="4"/>
  <c r="W967" i="4"/>
  <c r="X967" i="4"/>
  <c r="P968" i="4"/>
  <c r="Q968" i="4"/>
  <c r="R968" i="4"/>
  <c r="S968" i="4"/>
  <c r="T968" i="4"/>
  <c r="U968" i="4"/>
  <c r="V968" i="4"/>
  <c r="W968" i="4"/>
  <c r="X968" i="4"/>
  <c r="P969" i="4"/>
  <c r="Q969" i="4"/>
  <c r="R969" i="4"/>
  <c r="S969" i="4"/>
  <c r="T969" i="4"/>
  <c r="U969" i="4"/>
  <c r="V969" i="4"/>
  <c r="W969" i="4"/>
  <c r="X969" i="4"/>
  <c r="P970" i="4"/>
  <c r="Q970" i="4"/>
  <c r="R970" i="4"/>
  <c r="S970" i="4"/>
  <c r="T970" i="4"/>
  <c r="U970" i="4"/>
  <c r="V970" i="4"/>
  <c r="W970" i="4"/>
  <c r="X970" i="4"/>
  <c r="P971" i="4"/>
  <c r="Q971" i="4"/>
  <c r="R971" i="4"/>
  <c r="S971" i="4"/>
  <c r="T971" i="4"/>
  <c r="U971" i="4"/>
  <c r="V971" i="4"/>
  <c r="W971" i="4"/>
  <c r="X971" i="4"/>
  <c r="P972" i="4"/>
  <c r="Q972" i="4"/>
  <c r="R972" i="4"/>
  <c r="S972" i="4"/>
  <c r="T972" i="4"/>
  <c r="U972" i="4"/>
  <c r="V972" i="4"/>
  <c r="W972" i="4"/>
  <c r="X972" i="4"/>
  <c r="P973" i="4"/>
  <c r="Q973" i="4"/>
  <c r="R973" i="4"/>
  <c r="S973" i="4"/>
  <c r="T973" i="4"/>
  <c r="U973" i="4"/>
  <c r="V973" i="4"/>
  <c r="W973" i="4"/>
  <c r="X973" i="4"/>
  <c r="P974" i="4"/>
  <c r="Q974" i="4"/>
  <c r="R974" i="4"/>
  <c r="S974" i="4"/>
  <c r="T974" i="4"/>
  <c r="U974" i="4"/>
  <c r="V974" i="4"/>
  <c r="W974" i="4"/>
  <c r="X974" i="4"/>
  <c r="P975" i="4"/>
  <c r="Q975" i="4"/>
  <c r="R975" i="4"/>
  <c r="S975" i="4"/>
  <c r="T975" i="4"/>
  <c r="U975" i="4"/>
  <c r="V975" i="4"/>
  <c r="W975" i="4"/>
  <c r="X975" i="4"/>
  <c r="P976" i="4"/>
  <c r="Q976" i="4"/>
  <c r="R976" i="4"/>
  <c r="S976" i="4"/>
  <c r="T976" i="4"/>
  <c r="U976" i="4"/>
  <c r="V976" i="4"/>
  <c r="W976" i="4"/>
  <c r="X976" i="4"/>
  <c r="P977" i="4"/>
  <c r="Q977" i="4"/>
  <c r="R977" i="4"/>
  <c r="S977" i="4"/>
  <c r="T977" i="4"/>
  <c r="U977" i="4"/>
  <c r="V977" i="4"/>
  <c r="W977" i="4"/>
  <c r="X977" i="4"/>
  <c r="P978" i="4"/>
  <c r="Q978" i="4"/>
  <c r="R978" i="4"/>
  <c r="S978" i="4"/>
  <c r="T978" i="4"/>
  <c r="U978" i="4"/>
  <c r="V978" i="4"/>
  <c r="W978" i="4"/>
  <c r="X978" i="4"/>
  <c r="P979" i="4"/>
  <c r="Q979" i="4"/>
  <c r="R979" i="4"/>
  <c r="S979" i="4"/>
  <c r="T979" i="4"/>
  <c r="U979" i="4"/>
  <c r="V979" i="4"/>
  <c r="W979" i="4"/>
  <c r="X979" i="4"/>
  <c r="P980" i="4"/>
  <c r="Q980" i="4"/>
  <c r="R980" i="4"/>
  <c r="S980" i="4"/>
  <c r="T980" i="4"/>
  <c r="U980" i="4"/>
  <c r="V980" i="4"/>
  <c r="W980" i="4"/>
  <c r="X980" i="4"/>
  <c r="P981" i="4"/>
  <c r="Q981" i="4"/>
  <c r="R981" i="4"/>
  <c r="S981" i="4"/>
  <c r="T981" i="4"/>
  <c r="U981" i="4"/>
  <c r="V981" i="4"/>
  <c r="W981" i="4"/>
  <c r="X981" i="4"/>
  <c r="P982" i="4"/>
  <c r="Q982" i="4"/>
  <c r="R982" i="4"/>
  <c r="S982" i="4"/>
  <c r="T982" i="4"/>
  <c r="U982" i="4"/>
  <c r="V982" i="4"/>
  <c r="W982" i="4"/>
  <c r="X982" i="4"/>
  <c r="P983" i="4"/>
  <c r="Q983" i="4"/>
  <c r="R983" i="4"/>
  <c r="S983" i="4"/>
  <c r="T983" i="4"/>
  <c r="U983" i="4"/>
  <c r="V983" i="4"/>
  <c r="W983" i="4"/>
  <c r="X983" i="4"/>
  <c r="P984" i="4"/>
  <c r="Q984" i="4"/>
  <c r="R984" i="4"/>
  <c r="S984" i="4"/>
  <c r="T984" i="4"/>
  <c r="U984" i="4"/>
  <c r="V984" i="4"/>
  <c r="W984" i="4"/>
  <c r="X984" i="4"/>
  <c r="P985" i="4"/>
  <c r="Q985" i="4"/>
  <c r="R985" i="4"/>
  <c r="S985" i="4"/>
  <c r="T985" i="4"/>
  <c r="U985" i="4"/>
  <c r="V985" i="4"/>
  <c r="W985" i="4"/>
  <c r="X985" i="4"/>
  <c r="P986" i="4"/>
  <c r="Q986" i="4"/>
  <c r="R986" i="4"/>
  <c r="S986" i="4"/>
  <c r="T986" i="4"/>
  <c r="U986" i="4"/>
  <c r="V986" i="4"/>
  <c r="W986" i="4"/>
  <c r="X986" i="4"/>
  <c r="P987" i="4"/>
  <c r="Q987" i="4"/>
  <c r="R987" i="4"/>
  <c r="S987" i="4"/>
  <c r="T987" i="4"/>
  <c r="U987" i="4"/>
  <c r="V987" i="4"/>
  <c r="W987" i="4"/>
  <c r="X987" i="4"/>
  <c r="P988" i="4"/>
  <c r="Q988" i="4"/>
  <c r="R988" i="4"/>
  <c r="S988" i="4"/>
  <c r="T988" i="4"/>
  <c r="U988" i="4"/>
  <c r="V988" i="4"/>
  <c r="W988" i="4"/>
  <c r="X988" i="4"/>
  <c r="P989" i="4"/>
  <c r="Q989" i="4"/>
  <c r="R989" i="4"/>
  <c r="S989" i="4"/>
  <c r="T989" i="4"/>
  <c r="U989" i="4"/>
  <c r="V989" i="4"/>
  <c r="W989" i="4"/>
  <c r="X989" i="4"/>
  <c r="P990" i="4"/>
  <c r="Q990" i="4"/>
  <c r="R990" i="4"/>
  <c r="S990" i="4"/>
  <c r="T990" i="4"/>
  <c r="U990" i="4"/>
  <c r="V990" i="4"/>
  <c r="W990" i="4"/>
  <c r="X990" i="4"/>
  <c r="P991" i="4"/>
  <c r="Q991" i="4"/>
  <c r="R991" i="4"/>
  <c r="S991" i="4"/>
  <c r="T991" i="4"/>
  <c r="U991" i="4"/>
  <c r="V991" i="4"/>
  <c r="W991" i="4"/>
  <c r="X991" i="4"/>
  <c r="P992" i="4"/>
  <c r="Q992" i="4"/>
  <c r="R992" i="4"/>
  <c r="S992" i="4"/>
  <c r="T992" i="4"/>
  <c r="U992" i="4"/>
  <c r="V992" i="4"/>
  <c r="W992" i="4"/>
  <c r="X992" i="4"/>
  <c r="P993" i="4"/>
  <c r="Q993" i="4"/>
  <c r="R993" i="4"/>
  <c r="S993" i="4"/>
  <c r="T993" i="4"/>
  <c r="U993" i="4"/>
  <c r="V993" i="4"/>
  <c r="W993" i="4"/>
  <c r="X993" i="4"/>
  <c r="P994" i="4"/>
  <c r="Q994" i="4"/>
  <c r="R994" i="4"/>
  <c r="S994" i="4"/>
  <c r="T994" i="4"/>
  <c r="U994" i="4"/>
  <c r="V994" i="4"/>
  <c r="W994" i="4"/>
  <c r="X994" i="4"/>
  <c r="P995" i="4"/>
  <c r="Q995" i="4"/>
  <c r="R995" i="4"/>
  <c r="S995" i="4"/>
  <c r="T995" i="4"/>
  <c r="U995" i="4"/>
  <c r="V995" i="4"/>
  <c r="W995" i="4"/>
  <c r="X995" i="4"/>
  <c r="P996" i="4"/>
  <c r="Q996" i="4"/>
  <c r="R996" i="4"/>
  <c r="S996" i="4"/>
  <c r="T996" i="4"/>
  <c r="U996" i="4"/>
  <c r="V996" i="4"/>
  <c r="W996" i="4"/>
  <c r="X996" i="4"/>
  <c r="P997" i="4"/>
  <c r="Q997" i="4"/>
  <c r="R997" i="4"/>
  <c r="S997" i="4"/>
  <c r="T997" i="4"/>
  <c r="U997" i="4"/>
  <c r="V997" i="4"/>
  <c r="W997" i="4"/>
  <c r="X997" i="4"/>
  <c r="P998" i="4"/>
  <c r="Q998" i="4"/>
  <c r="R998" i="4"/>
  <c r="S998" i="4"/>
  <c r="T998" i="4"/>
  <c r="U998" i="4"/>
  <c r="V998" i="4"/>
  <c r="W998" i="4"/>
  <c r="X998" i="4"/>
  <c r="P999" i="4"/>
  <c r="Q999" i="4"/>
  <c r="R999" i="4"/>
  <c r="S999" i="4"/>
  <c r="T999" i="4"/>
  <c r="U999" i="4"/>
  <c r="V999" i="4"/>
  <c r="W999" i="4"/>
  <c r="X999" i="4"/>
  <c r="P1000" i="4"/>
  <c r="Q1000" i="4"/>
  <c r="R1000" i="4"/>
  <c r="S1000" i="4"/>
  <c r="T1000" i="4"/>
  <c r="U1000" i="4"/>
  <c r="V1000" i="4"/>
  <c r="W1000" i="4"/>
  <c r="X1000" i="4"/>
  <c r="P1001" i="4"/>
  <c r="Q1001" i="4"/>
  <c r="R1001" i="4"/>
  <c r="S1001" i="4"/>
  <c r="T1001" i="4"/>
  <c r="U1001" i="4"/>
  <c r="V1001" i="4"/>
  <c r="W1001" i="4"/>
  <c r="X1001" i="4"/>
  <c r="P1002" i="4"/>
  <c r="Q1002" i="4"/>
  <c r="R1002" i="4"/>
  <c r="S1002" i="4"/>
  <c r="T1002" i="4"/>
  <c r="U1002" i="4"/>
  <c r="V1002" i="4"/>
  <c r="W1002" i="4"/>
  <c r="X1002" i="4"/>
  <c r="P1003" i="4"/>
  <c r="Q1003" i="4"/>
  <c r="R1003" i="4"/>
  <c r="S1003" i="4"/>
  <c r="T1003" i="4"/>
  <c r="U1003" i="4"/>
  <c r="V1003" i="4"/>
  <c r="W1003" i="4"/>
  <c r="X1003" i="4"/>
  <c r="P1004" i="4"/>
  <c r="Q1004" i="4"/>
  <c r="R1004" i="4"/>
  <c r="S1004" i="4"/>
  <c r="T1004" i="4"/>
  <c r="U1004" i="4"/>
  <c r="V1004" i="4"/>
  <c r="W1004" i="4"/>
  <c r="X1004" i="4"/>
  <c r="P1005" i="4"/>
  <c r="Q1005" i="4"/>
  <c r="R1005" i="4"/>
  <c r="S1005" i="4"/>
  <c r="T1005" i="4"/>
  <c r="U1005" i="4"/>
  <c r="V1005" i="4"/>
  <c r="W1005" i="4"/>
  <c r="X1005" i="4"/>
  <c r="P1006" i="4"/>
  <c r="Q1006" i="4"/>
  <c r="R1006" i="4"/>
  <c r="S1006" i="4"/>
  <c r="T1006" i="4"/>
  <c r="U1006" i="4"/>
  <c r="V1006" i="4"/>
  <c r="W1006" i="4"/>
  <c r="X1006" i="4"/>
  <c r="P1007" i="4"/>
  <c r="Q1007" i="4"/>
  <c r="R1007" i="4"/>
  <c r="S1007" i="4"/>
  <c r="T1007" i="4"/>
  <c r="U1007" i="4"/>
  <c r="V1007" i="4"/>
  <c r="W1007" i="4"/>
  <c r="X1007" i="4"/>
  <c r="P1008" i="4"/>
  <c r="Q1008" i="4"/>
  <c r="R1008" i="4"/>
  <c r="S1008" i="4"/>
  <c r="T1008" i="4"/>
  <c r="U1008" i="4"/>
  <c r="V1008" i="4"/>
  <c r="W1008" i="4"/>
  <c r="X1008" i="4"/>
  <c r="P1009" i="4"/>
  <c r="Q1009" i="4"/>
  <c r="R1009" i="4"/>
  <c r="S1009" i="4"/>
  <c r="T1009" i="4"/>
  <c r="U1009" i="4"/>
  <c r="V1009" i="4"/>
  <c r="W1009" i="4"/>
  <c r="X1009" i="4"/>
  <c r="P1010" i="4"/>
  <c r="Q1010" i="4"/>
  <c r="R1010" i="4"/>
  <c r="S1010" i="4"/>
  <c r="T1010" i="4"/>
  <c r="U1010" i="4"/>
  <c r="V1010" i="4"/>
  <c r="W1010" i="4"/>
  <c r="X1010" i="4"/>
  <c r="P1011" i="4"/>
  <c r="Q1011" i="4"/>
  <c r="R1011" i="4"/>
  <c r="S1011" i="4"/>
  <c r="T1011" i="4"/>
  <c r="U1011" i="4"/>
  <c r="V1011" i="4"/>
  <c r="W1011" i="4"/>
  <c r="X1011" i="4"/>
  <c r="P1012" i="4"/>
  <c r="Q1012" i="4"/>
  <c r="R1012" i="4"/>
  <c r="S1012" i="4"/>
  <c r="T1012" i="4"/>
  <c r="U1012" i="4"/>
  <c r="V1012" i="4"/>
  <c r="W1012" i="4"/>
  <c r="X1012" i="4"/>
  <c r="P1013" i="4"/>
  <c r="Q1013" i="4"/>
  <c r="R1013" i="4"/>
  <c r="S1013" i="4"/>
  <c r="T1013" i="4"/>
  <c r="U1013" i="4"/>
  <c r="V1013" i="4"/>
  <c r="W1013" i="4"/>
  <c r="X1013" i="4"/>
  <c r="P1014" i="4"/>
  <c r="Q1014" i="4"/>
  <c r="R1014" i="4"/>
  <c r="S1014" i="4"/>
  <c r="T1014" i="4"/>
  <c r="U1014" i="4"/>
  <c r="V1014" i="4"/>
  <c r="W1014" i="4"/>
  <c r="X1014" i="4"/>
  <c r="P1015" i="4"/>
  <c r="Q1015" i="4"/>
  <c r="R1015" i="4"/>
  <c r="S1015" i="4"/>
  <c r="T1015" i="4"/>
  <c r="U1015" i="4"/>
  <c r="V1015" i="4"/>
  <c r="W1015" i="4"/>
  <c r="X1015" i="4"/>
  <c r="P1016" i="4"/>
  <c r="Q1016" i="4"/>
  <c r="R1016" i="4"/>
  <c r="S1016" i="4"/>
  <c r="T1016" i="4"/>
  <c r="U1016" i="4"/>
  <c r="V1016" i="4"/>
  <c r="W1016" i="4"/>
  <c r="X1016" i="4"/>
  <c r="P1017" i="4"/>
  <c r="Q1017" i="4"/>
  <c r="R1017" i="4"/>
  <c r="S1017" i="4"/>
  <c r="T1017" i="4"/>
  <c r="U1017" i="4"/>
  <c r="V1017" i="4"/>
  <c r="W1017" i="4"/>
  <c r="X1017" i="4"/>
  <c r="P1018" i="4"/>
  <c r="Q1018" i="4"/>
  <c r="R1018" i="4"/>
  <c r="S1018" i="4"/>
  <c r="T1018" i="4"/>
  <c r="U1018" i="4"/>
  <c r="V1018" i="4"/>
  <c r="W1018" i="4"/>
  <c r="X1018" i="4"/>
  <c r="P1019" i="4"/>
  <c r="Q1019" i="4"/>
  <c r="R1019" i="4"/>
  <c r="S1019" i="4"/>
  <c r="T1019" i="4"/>
  <c r="U1019" i="4"/>
  <c r="V1019" i="4"/>
  <c r="W1019" i="4"/>
  <c r="X1019" i="4"/>
  <c r="P1020" i="4"/>
  <c r="Q1020" i="4"/>
  <c r="R1020" i="4"/>
  <c r="S1020" i="4"/>
  <c r="T1020" i="4"/>
  <c r="U1020" i="4"/>
  <c r="V1020" i="4"/>
  <c r="W1020" i="4"/>
  <c r="X1020" i="4"/>
  <c r="P1021" i="4"/>
  <c r="Q1021" i="4"/>
  <c r="R1021" i="4"/>
  <c r="S1021" i="4"/>
  <c r="T1021" i="4"/>
  <c r="U1021" i="4"/>
  <c r="V1021" i="4"/>
  <c r="W1021" i="4"/>
  <c r="X1021" i="4"/>
  <c r="P1022" i="4"/>
  <c r="Q1022" i="4"/>
  <c r="R1022" i="4"/>
  <c r="S1022" i="4"/>
  <c r="T1022" i="4"/>
  <c r="U1022" i="4"/>
  <c r="V1022" i="4"/>
  <c r="W1022" i="4"/>
  <c r="X1022" i="4"/>
  <c r="P1023" i="4"/>
  <c r="Q1023" i="4"/>
  <c r="R1023" i="4"/>
  <c r="S1023" i="4"/>
  <c r="T1023" i="4"/>
  <c r="U1023" i="4"/>
  <c r="V1023" i="4"/>
  <c r="W1023" i="4"/>
  <c r="X1023" i="4"/>
  <c r="P1024" i="4"/>
  <c r="Q1024" i="4"/>
  <c r="R1024" i="4"/>
  <c r="S1024" i="4"/>
  <c r="T1024" i="4"/>
  <c r="U1024" i="4"/>
  <c r="V1024" i="4"/>
  <c r="W1024" i="4"/>
  <c r="X1024" i="4"/>
  <c r="P1025" i="4"/>
  <c r="Q1025" i="4"/>
  <c r="R1025" i="4"/>
  <c r="S1025" i="4"/>
  <c r="T1025" i="4"/>
  <c r="U1025" i="4"/>
  <c r="V1025" i="4"/>
  <c r="W1025" i="4"/>
  <c r="X1025" i="4"/>
  <c r="P1026" i="4"/>
  <c r="Q1026" i="4"/>
  <c r="R1026" i="4"/>
  <c r="S1026" i="4"/>
  <c r="T1026" i="4"/>
  <c r="U1026" i="4"/>
  <c r="V1026" i="4"/>
  <c r="W1026" i="4"/>
  <c r="X1026" i="4"/>
  <c r="P1027" i="4"/>
  <c r="Q1027" i="4"/>
  <c r="R1027" i="4"/>
  <c r="S1027" i="4"/>
  <c r="T1027" i="4"/>
  <c r="U1027" i="4"/>
  <c r="V1027" i="4"/>
  <c r="W1027" i="4"/>
  <c r="X1027" i="4"/>
  <c r="P1028" i="4"/>
  <c r="Q1028" i="4"/>
  <c r="R1028" i="4"/>
  <c r="S1028" i="4"/>
  <c r="T1028" i="4"/>
  <c r="U1028" i="4"/>
  <c r="V1028" i="4"/>
  <c r="W1028" i="4"/>
  <c r="X1028" i="4"/>
  <c r="P1029" i="4"/>
  <c r="Q1029" i="4"/>
  <c r="R1029" i="4"/>
  <c r="S1029" i="4"/>
  <c r="T1029" i="4"/>
  <c r="U1029" i="4"/>
  <c r="V1029" i="4"/>
  <c r="W1029" i="4"/>
  <c r="X1029" i="4"/>
  <c r="P1030" i="4"/>
  <c r="Q1030" i="4"/>
  <c r="R1030" i="4"/>
  <c r="S1030" i="4"/>
  <c r="T1030" i="4"/>
  <c r="U1030" i="4"/>
  <c r="V1030" i="4"/>
  <c r="W1030" i="4"/>
  <c r="X1030" i="4"/>
  <c r="P1031" i="4"/>
  <c r="Q1031" i="4"/>
  <c r="R1031" i="4"/>
  <c r="S1031" i="4"/>
  <c r="T1031" i="4"/>
  <c r="U1031" i="4"/>
  <c r="V1031" i="4"/>
  <c r="W1031" i="4"/>
  <c r="X1031" i="4"/>
  <c r="P1032" i="4"/>
  <c r="Q1032" i="4"/>
  <c r="R1032" i="4"/>
  <c r="S1032" i="4"/>
  <c r="T1032" i="4"/>
  <c r="U1032" i="4"/>
  <c r="V1032" i="4"/>
  <c r="W1032" i="4"/>
  <c r="X1032" i="4"/>
  <c r="P1033" i="4"/>
  <c r="Q1033" i="4"/>
  <c r="R1033" i="4"/>
  <c r="S1033" i="4"/>
  <c r="T1033" i="4"/>
  <c r="U1033" i="4"/>
  <c r="V1033" i="4"/>
  <c r="W1033" i="4"/>
  <c r="X1033" i="4"/>
  <c r="P1034" i="4"/>
  <c r="Q1034" i="4"/>
  <c r="R1034" i="4"/>
  <c r="S1034" i="4"/>
  <c r="T1034" i="4"/>
  <c r="U1034" i="4"/>
  <c r="V1034" i="4"/>
  <c r="W1034" i="4"/>
  <c r="X1034" i="4"/>
  <c r="P1035" i="4"/>
  <c r="Q1035" i="4"/>
  <c r="R1035" i="4"/>
  <c r="S1035" i="4"/>
  <c r="T1035" i="4"/>
  <c r="U1035" i="4"/>
  <c r="V1035" i="4"/>
  <c r="W1035" i="4"/>
  <c r="X1035" i="4"/>
  <c r="P1036" i="4"/>
  <c r="Q1036" i="4"/>
  <c r="R1036" i="4"/>
  <c r="S1036" i="4"/>
  <c r="T1036" i="4"/>
  <c r="U1036" i="4"/>
  <c r="V1036" i="4"/>
  <c r="W1036" i="4"/>
  <c r="X1036" i="4"/>
  <c r="P1037" i="4"/>
  <c r="Q1037" i="4"/>
  <c r="R1037" i="4"/>
  <c r="S1037" i="4"/>
  <c r="T1037" i="4"/>
  <c r="U1037" i="4"/>
  <c r="V1037" i="4"/>
  <c r="W1037" i="4"/>
  <c r="X1037" i="4"/>
  <c r="P1038" i="4"/>
  <c r="Q1038" i="4"/>
  <c r="R1038" i="4"/>
  <c r="S1038" i="4"/>
  <c r="T1038" i="4"/>
  <c r="U1038" i="4"/>
  <c r="V1038" i="4"/>
  <c r="W1038" i="4"/>
  <c r="X1038" i="4"/>
  <c r="P1039" i="4"/>
  <c r="Q1039" i="4"/>
  <c r="R1039" i="4"/>
  <c r="S1039" i="4"/>
  <c r="T1039" i="4"/>
  <c r="U1039" i="4"/>
  <c r="V1039" i="4"/>
  <c r="W1039" i="4"/>
  <c r="X1039" i="4"/>
  <c r="P1040" i="4"/>
  <c r="Q1040" i="4"/>
  <c r="R1040" i="4"/>
  <c r="S1040" i="4"/>
  <c r="T1040" i="4"/>
  <c r="U1040" i="4"/>
  <c r="V1040" i="4"/>
  <c r="W1040" i="4"/>
  <c r="X1040" i="4"/>
  <c r="P1041" i="4"/>
  <c r="Q1041" i="4"/>
  <c r="R1041" i="4"/>
  <c r="S1041" i="4"/>
  <c r="T1041" i="4"/>
  <c r="U1041" i="4"/>
  <c r="V1041" i="4"/>
  <c r="W1041" i="4"/>
  <c r="X1041" i="4"/>
  <c r="P1042" i="4"/>
  <c r="Q1042" i="4"/>
  <c r="R1042" i="4"/>
  <c r="S1042" i="4"/>
  <c r="T1042" i="4"/>
  <c r="U1042" i="4"/>
  <c r="V1042" i="4"/>
  <c r="W1042" i="4"/>
  <c r="X1042" i="4"/>
  <c r="P1043" i="4"/>
  <c r="Q1043" i="4"/>
  <c r="R1043" i="4"/>
  <c r="S1043" i="4"/>
  <c r="T1043" i="4"/>
  <c r="U1043" i="4"/>
  <c r="V1043" i="4"/>
  <c r="W1043" i="4"/>
  <c r="X1043" i="4"/>
  <c r="P1044" i="4"/>
  <c r="Q1044" i="4"/>
  <c r="R1044" i="4"/>
  <c r="S1044" i="4"/>
  <c r="T1044" i="4"/>
  <c r="U1044" i="4"/>
  <c r="V1044" i="4"/>
  <c r="W1044" i="4"/>
  <c r="X1044" i="4"/>
  <c r="P1045" i="4"/>
  <c r="Q1045" i="4"/>
  <c r="R1045" i="4"/>
  <c r="S1045" i="4"/>
  <c r="T1045" i="4"/>
  <c r="U1045" i="4"/>
  <c r="V1045" i="4"/>
  <c r="W1045" i="4"/>
  <c r="X1045" i="4"/>
  <c r="P1046" i="4"/>
  <c r="Q1046" i="4"/>
  <c r="R1046" i="4"/>
  <c r="S1046" i="4"/>
  <c r="T1046" i="4"/>
  <c r="U1046" i="4"/>
  <c r="V1046" i="4"/>
  <c r="W1046" i="4"/>
  <c r="X1046" i="4"/>
  <c r="P1047" i="4"/>
  <c r="Q1047" i="4"/>
  <c r="R1047" i="4"/>
  <c r="S1047" i="4"/>
  <c r="T1047" i="4"/>
  <c r="U1047" i="4"/>
  <c r="V1047" i="4"/>
  <c r="W1047" i="4"/>
  <c r="X1047" i="4"/>
  <c r="P1048" i="4"/>
  <c r="Q1048" i="4"/>
  <c r="R1048" i="4"/>
  <c r="S1048" i="4"/>
  <c r="T1048" i="4"/>
  <c r="U1048" i="4"/>
  <c r="V1048" i="4"/>
  <c r="W1048" i="4"/>
  <c r="X1048" i="4"/>
  <c r="P1049" i="4"/>
  <c r="Q1049" i="4"/>
  <c r="R1049" i="4"/>
  <c r="S1049" i="4"/>
  <c r="T1049" i="4"/>
  <c r="U1049" i="4"/>
  <c r="V1049" i="4"/>
  <c r="W1049" i="4"/>
  <c r="X1049" i="4"/>
  <c r="P1050" i="4"/>
  <c r="Q1050" i="4"/>
  <c r="R1050" i="4"/>
  <c r="S1050" i="4"/>
  <c r="T1050" i="4"/>
  <c r="U1050" i="4"/>
  <c r="V1050" i="4"/>
  <c r="W1050" i="4"/>
  <c r="X1050" i="4"/>
  <c r="P1051" i="4"/>
  <c r="Q1051" i="4"/>
  <c r="R1051" i="4"/>
  <c r="S1051" i="4"/>
  <c r="T1051" i="4"/>
  <c r="U1051" i="4"/>
  <c r="V1051" i="4"/>
  <c r="W1051" i="4"/>
  <c r="X1051" i="4"/>
  <c r="P1052" i="4"/>
  <c r="Q1052" i="4"/>
  <c r="R1052" i="4"/>
  <c r="S1052" i="4"/>
  <c r="T1052" i="4"/>
  <c r="U1052" i="4"/>
  <c r="V1052" i="4"/>
  <c r="W1052" i="4"/>
  <c r="X1052" i="4"/>
  <c r="P1053" i="4"/>
  <c r="Q1053" i="4"/>
  <c r="R1053" i="4"/>
  <c r="S1053" i="4"/>
  <c r="T1053" i="4"/>
  <c r="U1053" i="4"/>
  <c r="V1053" i="4"/>
  <c r="W1053" i="4"/>
  <c r="X1053" i="4"/>
  <c r="P1054" i="4"/>
  <c r="Q1054" i="4"/>
  <c r="R1054" i="4"/>
  <c r="S1054" i="4"/>
  <c r="T1054" i="4"/>
  <c r="U1054" i="4"/>
  <c r="V1054" i="4"/>
  <c r="W1054" i="4"/>
  <c r="X1054" i="4"/>
  <c r="P1055" i="4"/>
  <c r="Q1055" i="4"/>
  <c r="R1055" i="4"/>
  <c r="S1055" i="4"/>
  <c r="T1055" i="4"/>
  <c r="U1055" i="4"/>
  <c r="V1055" i="4"/>
  <c r="W1055" i="4"/>
  <c r="X1055" i="4"/>
  <c r="P1056" i="4"/>
  <c r="Q1056" i="4"/>
  <c r="R1056" i="4"/>
  <c r="S1056" i="4"/>
  <c r="T1056" i="4"/>
  <c r="U1056" i="4"/>
  <c r="V1056" i="4"/>
  <c r="W1056" i="4"/>
  <c r="X1056" i="4"/>
  <c r="P1057" i="4"/>
  <c r="Q1057" i="4"/>
  <c r="R1057" i="4"/>
  <c r="S1057" i="4"/>
  <c r="T1057" i="4"/>
  <c r="U1057" i="4"/>
  <c r="V1057" i="4"/>
  <c r="W1057" i="4"/>
  <c r="X1057" i="4"/>
  <c r="P1058" i="4"/>
  <c r="Q1058" i="4"/>
  <c r="R1058" i="4"/>
  <c r="S1058" i="4"/>
  <c r="T1058" i="4"/>
  <c r="U1058" i="4"/>
  <c r="V1058" i="4"/>
  <c r="W1058" i="4"/>
  <c r="X1058" i="4"/>
  <c r="P1059" i="4"/>
  <c r="Q1059" i="4"/>
  <c r="R1059" i="4"/>
  <c r="S1059" i="4"/>
  <c r="T1059" i="4"/>
  <c r="U1059" i="4"/>
  <c r="V1059" i="4"/>
  <c r="W1059" i="4"/>
  <c r="X1059" i="4"/>
  <c r="P1060" i="4"/>
  <c r="Q1060" i="4"/>
  <c r="R1060" i="4"/>
  <c r="S1060" i="4"/>
  <c r="T1060" i="4"/>
  <c r="U1060" i="4"/>
  <c r="V1060" i="4"/>
  <c r="W1060" i="4"/>
  <c r="X1060" i="4"/>
  <c r="P1061" i="4"/>
  <c r="Q1061" i="4"/>
  <c r="R1061" i="4"/>
  <c r="S1061" i="4"/>
  <c r="T1061" i="4"/>
  <c r="U1061" i="4"/>
  <c r="V1061" i="4"/>
  <c r="W1061" i="4"/>
  <c r="X1061" i="4"/>
  <c r="P1062" i="4"/>
  <c r="Q1062" i="4"/>
  <c r="R1062" i="4"/>
  <c r="S1062" i="4"/>
  <c r="T1062" i="4"/>
  <c r="U1062" i="4"/>
  <c r="V1062" i="4"/>
  <c r="W1062" i="4"/>
  <c r="X1062" i="4"/>
  <c r="P1063" i="4"/>
  <c r="Q1063" i="4"/>
  <c r="R1063" i="4"/>
  <c r="S1063" i="4"/>
  <c r="T1063" i="4"/>
  <c r="U1063" i="4"/>
  <c r="V1063" i="4"/>
  <c r="W1063" i="4"/>
  <c r="X1063" i="4"/>
  <c r="P1064" i="4"/>
  <c r="Q1064" i="4"/>
  <c r="R1064" i="4"/>
  <c r="S1064" i="4"/>
  <c r="T1064" i="4"/>
  <c r="U1064" i="4"/>
  <c r="V1064" i="4"/>
  <c r="W1064" i="4"/>
  <c r="X1064" i="4"/>
  <c r="P1065" i="4"/>
  <c r="Q1065" i="4"/>
  <c r="R1065" i="4"/>
  <c r="S1065" i="4"/>
  <c r="T1065" i="4"/>
  <c r="U1065" i="4"/>
  <c r="V1065" i="4"/>
  <c r="W1065" i="4"/>
  <c r="X1065" i="4"/>
  <c r="P1066" i="4"/>
  <c r="Q1066" i="4"/>
  <c r="R1066" i="4"/>
  <c r="S1066" i="4"/>
  <c r="T1066" i="4"/>
  <c r="U1066" i="4"/>
  <c r="V1066" i="4"/>
  <c r="W1066" i="4"/>
  <c r="X1066" i="4"/>
  <c r="P1067" i="4"/>
  <c r="Q1067" i="4"/>
  <c r="R1067" i="4"/>
  <c r="S1067" i="4"/>
  <c r="T1067" i="4"/>
  <c r="U1067" i="4"/>
  <c r="V1067" i="4"/>
  <c r="W1067" i="4"/>
  <c r="X1067" i="4"/>
  <c r="P1068" i="4"/>
  <c r="Q1068" i="4"/>
  <c r="R1068" i="4"/>
  <c r="S1068" i="4"/>
  <c r="T1068" i="4"/>
  <c r="U1068" i="4"/>
  <c r="V1068" i="4"/>
  <c r="W1068" i="4"/>
  <c r="X1068" i="4"/>
  <c r="P1069" i="4"/>
  <c r="Q1069" i="4"/>
  <c r="R1069" i="4"/>
  <c r="S1069" i="4"/>
  <c r="T1069" i="4"/>
  <c r="U1069" i="4"/>
  <c r="V1069" i="4"/>
  <c r="W1069" i="4"/>
  <c r="X1069" i="4"/>
  <c r="P1070" i="4"/>
  <c r="Q1070" i="4"/>
  <c r="R1070" i="4"/>
  <c r="S1070" i="4"/>
  <c r="T1070" i="4"/>
  <c r="U1070" i="4"/>
  <c r="V1070" i="4"/>
  <c r="W1070" i="4"/>
  <c r="X1070" i="4"/>
  <c r="P1071" i="4"/>
  <c r="Q1071" i="4"/>
  <c r="R1071" i="4"/>
  <c r="S1071" i="4"/>
  <c r="T1071" i="4"/>
  <c r="U1071" i="4"/>
  <c r="V1071" i="4"/>
  <c r="W1071" i="4"/>
  <c r="X1071" i="4"/>
  <c r="P1072" i="4"/>
  <c r="Q1072" i="4"/>
  <c r="R1072" i="4"/>
  <c r="S1072" i="4"/>
  <c r="T1072" i="4"/>
  <c r="U1072" i="4"/>
  <c r="V1072" i="4"/>
  <c r="W1072" i="4"/>
  <c r="X1072" i="4"/>
  <c r="P1073" i="4"/>
  <c r="Q1073" i="4"/>
  <c r="R1073" i="4"/>
  <c r="S1073" i="4"/>
  <c r="T1073" i="4"/>
  <c r="U1073" i="4"/>
  <c r="V1073" i="4"/>
  <c r="W1073" i="4"/>
  <c r="X1073" i="4"/>
  <c r="P1074" i="4"/>
  <c r="Q1074" i="4"/>
  <c r="R1074" i="4"/>
  <c r="S1074" i="4"/>
  <c r="T1074" i="4"/>
  <c r="U1074" i="4"/>
  <c r="V1074" i="4"/>
  <c r="W1074" i="4"/>
  <c r="X1074" i="4"/>
  <c r="P1075" i="4"/>
  <c r="Q1075" i="4"/>
  <c r="R1075" i="4"/>
  <c r="S1075" i="4"/>
  <c r="T1075" i="4"/>
  <c r="U1075" i="4"/>
  <c r="V1075" i="4"/>
  <c r="W1075" i="4"/>
  <c r="X1075" i="4"/>
  <c r="P1076" i="4"/>
  <c r="Q1076" i="4"/>
  <c r="R1076" i="4"/>
  <c r="S1076" i="4"/>
  <c r="T1076" i="4"/>
  <c r="U1076" i="4"/>
  <c r="V1076" i="4"/>
  <c r="W1076" i="4"/>
  <c r="X1076" i="4"/>
  <c r="P1077" i="4"/>
  <c r="Q1077" i="4"/>
  <c r="R1077" i="4"/>
  <c r="S1077" i="4"/>
  <c r="T1077" i="4"/>
  <c r="U1077" i="4"/>
  <c r="V1077" i="4"/>
  <c r="W1077" i="4"/>
  <c r="X1077" i="4"/>
  <c r="P1078" i="4"/>
  <c r="Q1078" i="4"/>
  <c r="R1078" i="4"/>
  <c r="S1078" i="4"/>
  <c r="T1078" i="4"/>
  <c r="U1078" i="4"/>
  <c r="V1078" i="4"/>
  <c r="W1078" i="4"/>
  <c r="X1078" i="4"/>
  <c r="P1079" i="4"/>
  <c r="Q1079" i="4"/>
  <c r="R1079" i="4"/>
  <c r="S1079" i="4"/>
  <c r="T1079" i="4"/>
  <c r="U1079" i="4"/>
  <c r="V1079" i="4"/>
  <c r="W1079" i="4"/>
  <c r="X1079" i="4"/>
  <c r="P1080" i="4"/>
  <c r="Q1080" i="4"/>
  <c r="R1080" i="4"/>
  <c r="S1080" i="4"/>
  <c r="T1080" i="4"/>
  <c r="U1080" i="4"/>
  <c r="V1080" i="4"/>
  <c r="W1080" i="4"/>
  <c r="X1080" i="4"/>
  <c r="P1081" i="4"/>
  <c r="Q1081" i="4"/>
  <c r="R1081" i="4"/>
  <c r="S1081" i="4"/>
  <c r="T1081" i="4"/>
  <c r="U1081" i="4"/>
  <c r="V1081" i="4"/>
  <c r="W1081" i="4"/>
  <c r="X1081" i="4"/>
  <c r="P1082" i="4"/>
  <c r="Q1082" i="4"/>
  <c r="R1082" i="4"/>
  <c r="S1082" i="4"/>
  <c r="T1082" i="4"/>
  <c r="U1082" i="4"/>
  <c r="V1082" i="4"/>
  <c r="W1082" i="4"/>
  <c r="X1082" i="4"/>
  <c r="P1083" i="4"/>
  <c r="Q1083" i="4"/>
  <c r="R1083" i="4"/>
  <c r="S1083" i="4"/>
  <c r="T1083" i="4"/>
  <c r="U1083" i="4"/>
  <c r="V1083" i="4"/>
  <c r="W1083" i="4"/>
  <c r="X1083" i="4"/>
  <c r="P1084" i="4"/>
  <c r="Q1084" i="4"/>
  <c r="R1084" i="4"/>
  <c r="S1084" i="4"/>
  <c r="T1084" i="4"/>
  <c r="U1084" i="4"/>
  <c r="V1084" i="4"/>
  <c r="W1084" i="4"/>
  <c r="X1084" i="4"/>
  <c r="P1085" i="4"/>
  <c r="Q1085" i="4"/>
  <c r="R1085" i="4"/>
  <c r="S1085" i="4"/>
  <c r="T1085" i="4"/>
  <c r="U1085" i="4"/>
  <c r="V1085" i="4"/>
  <c r="W1085" i="4"/>
  <c r="X1085" i="4"/>
  <c r="P1086" i="4"/>
  <c r="Q1086" i="4"/>
  <c r="R1086" i="4"/>
  <c r="S1086" i="4"/>
  <c r="T1086" i="4"/>
  <c r="U1086" i="4"/>
  <c r="V1086" i="4"/>
  <c r="W1086" i="4"/>
  <c r="X1086" i="4"/>
  <c r="P1087" i="4"/>
  <c r="Q1087" i="4"/>
  <c r="R1087" i="4"/>
  <c r="S1087" i="4"/>
  <c r="T1087" i="4"/>
  <c r="U1087" i="4"/>
  <c r="V1087" i="4"/>
  <c r="W1087" i="4"/>
  <c r="X1087" i="4"/>
  <c r="P1088" i="4"/>
  <c r="Q1088" i="4"/>
  <c r="R1088" i="4"/>
  <c r="S1088" i="4"/>
  <c r="T1088" i="4"/>
  <c r="U1088" i="4"/>
  <c r="V1088" i="4"/>
  <c r="W1088" i="4"/>
  <c r="X1088" i="4"/>
  <c r="P1089" i="4"/>
  <c r="Q1089" i="4"/>
  <c r="R1089" i="4"/>
  <c r="S1089" i="4"/>
  <c r="T1089" i="4"/>
  <c r="U1089" i="4"/>
  <c r="V1089" i="4"/>
  <c r="W1089" i="4"/>
  <c r="X1089" i="4"/>
  <c r="P1090" i="4"/>
  <c r="Q1090" i="4"/>
  <c r="R1090" i="4"/>
  <c r="S1090" i="4"/>
  <c r="T1090" i="4"/>
  <c r="U1090" i="4"/>
  <c r="V1090" i="4"/>
  <c r="W1090" i="4"/>
  <c r="X1090" i="4"/>
  <c r="P1091" i="4"/>
  <c r="Q1091" i="4"/>
  <c r="R1091" i="4"/>
  <c r="S1091" i="4"/>
  <c r="T1091" i="4"/>
  <c r="U1091" i="4"/>
  <c r="V1091" i="4"/>
  <c r="W1091" i="4"/>
  <c r="X1091" i="4"/>
  <c r="P1092" i="4"/>
  <c r="Q1092" i="4"/>
  <c r="R1092" i="4"/>
  <c r="S1092" i="4"/>
  <c r="T1092" i="4"/>
  <c r="U1092" i="4"/>
  <c r="V1092" i="4"/>
  <c r="W1092" i="4"/>
  <c r="X1092" i="4"/>
  <c r="P1093" i="4"/>
  <c r="Q1093" i="4"/>
  <c r="R1093" i="4"/>
  <c r="S1093" i="4"/>
  <c r="T1093" i="4"/>
  <c r="U1093" i="4"/>
  <c r="V1093" i="4"/>
  <c r="W1093" i="4"/>
  <c r="X1093" i="4"/>
  <c r="P1094" i="4"/>
  <c r="Q1094" i="4"/>
  <c r="R1094" i="4"/>
  <c r="S1094" i="4"/>
  <c r="T1094" i="4"/>
  <c r="U1094" i="4"/>
  <c r="V1094" i="4"/>
  <c r="W1094" i="4"/>
  <c r="X1094" i="4"/>
  <c r="P1095" i="4"/>
  <c r="Q1095" i="4"/>
  <c r="R1095" i="4"/>
  <c r="S1095" i="4"/>
  <c r="T1095" i="4"/>
  <c r="U1095" i="4"/>
  <c r="V1095" i="4"/>
  <c r="W1095" i="4"/>
  <c r="X1095" i="4"/>
  <c r="P1096" i="4"/>
  <c r="Q1096" i="4"/>
  <c r="R1096" i="4"/>
  <c r="S1096" i="4"/>
  <c r="T1096" i="4"/>
  <c r="U1096" i="4"/>
  <c r="V1096" i="4"/>
  <c r="W1096" i="4"/>
  <c r="X1096" i="4"/>
  <c r="P1097" i="4"/>
  <c r="Q1097" i="4"/>
  <c r="R1097" i="4"/>
  <c r="S1097" i="4"/>
  <c r="T1097" i="4"/>
  <c r="U1097" i="4"/>
  <c r="V1097" i="4"/>
  <c r="W1097" i="4"/>
  <c r="X1097" i="4"/>
  <c r="P1098" i="4"/>
  <c r="Q1098" i="4"/>
  <c r="R1098" i="4"/>
  <c r="S1098" i="4"/>
  <c r="T1098" i="4"/>
  <c r="U1098" i="4"/>
  <c r="V1098" i="4"/>
  <c r="W1098" i="4"/>
  <c r="X1098" i="4"/>
  <c r="P1099" i="4"/>
  <c r="Q1099" i="4"/>
  <c r="R1099" i="4"/>
  <c r="S1099" i="4"/>
  <c r="T1099" i="4"/>
  <c r="U1099" i="4"/>
  <c r="V1099" i="4"/>
  <c r="W1099" i="4"/>
  <c r="X1099" i="4"/>
  <c r="P1100" i="4"/>
  <c r="Q1100" i="4"/>
  <c r="R1100" i="4"/>
  <c r="S1100" i="4"/>
  <c r="T1100" i="4"/>
  <c r="U1100" i="4"/>
  <c r="V1100" i="4"/>
  <c r="W1100" i="4"/>
  <c r="X1100" i="4"/>
  <c r="P1101" i="4"/>
  <c r="Q1101" i="4"/>
  <c r="R1101" i="4"/>
  <c r="S1101" i="4"/>
  <c r="T1101" i="4"/>
  <c r="U1101" i="4"/>
  <c r="V1101" i="4"/>
  <c r="W1101" i="4"/>
  <c r="X1101" i="4"/>
  <c r="P1102" i="4"/>
  <c r="Q1102" i="4"/>
  <c r="R1102" i="4"/>
  <c r="S1102" i="4"/>
  <c r="T1102" i="4"/>
  <c r="U1102" i="4"/>
  <c r="V1102" i="4"/>
  <c r="W1102" i="4"/>
  <c r="X1102" i="4"/>
  <c r="P1103" i="4"/>
  <c r="Q1103" i="4"/>
  <c r="R1103" i="4"/>
  <c r="S1103" i="4"/>
  <c r="T1103" i="4"/>
  <c r="U1103" i="4"/>
  <c r="V1103" i="4"/>
  <c r="W1103" i="4"/>
  <c r="X1103" i="4"/>
  <c r="P1104" i="4"/>
  <c r="Q1104" i="4"/>
  <c r="R1104" i="4"/>
  <c r="S1104" i="4"/>
  <c r="T1104" i="4"/>
  <c r="U1104" i="4"/>
  <c r="V1104" i="4"/>
  <c r="W1104" i="4"/>
  <c r="X1104" i="4"/>
  <c r="P1105" i="4"/>
  <c r="Q1105" i="4"/>
  <c r="R1105" i="4"/>
  <c r="S1105" i="4"/>
  <c r="T1105" i="4"/>
  <c r="U1105" i="4"/>
  <c r="V1105" i="4"/>
  <c r="W1105" i="4"/>
  <c r="X1105" i="4"/>
  <c r="P1106" i="4"/>
  <c r="Q1106" i="4"/>
  <c r="R1106" i="4"/>
  <c r="S1106" i="4"/>
  <c r="T1106" i="4"/>
  <c r="U1106" i="4"/>
  <c r="V1106" i="4"/>
  <c r="W1106" i="4"/>
  <c r="X1106" i="4"/>
  <c r="P1107" i="4"/>
  <c r="Q1107" i="4"/>
  <c r="R1107" i="4"/>
  <c r="S1107" i="4"/>
  <c r="T1107" i="4"/>
  <c r="U1107" i="4"/>
  <c r="V1107" i="4"/>
  <c r="W1107" i="4"/>
  <c r="X1107" i="4"/>
  <c r="P1108" i="4"/>
  <c r="Q1108" i="4"/>
  <c r="R1108" i="4"/>
  <c r="S1108" i="4"/>
  <c r="T1108" i="4"/>
  <c r="U1108" i="4"/>
  <c r="V1108" i="4"/>
  <c r="W1108" i="4"/>
  <c r="X1108" i="4"/>
  <c r="P1109" i="4"/>
  <c r="Q1109" i="4"/>
  <c r="R1109" i="4"/>
  <c r="S1109" i="4"/>
  <c r="T1109" i="4"/>
  <c r="U1109" i="4"/>
  <c r="V1109" i="4"/>
  <c r="W1109" i="4"/>
  <c r="X1109" i="4"/>
  <c r="P1110" i="4"/>
  <c r="Q1110" i="4"/>
  <c r="R1110" i="4"/>
  <c r="S1110" i="4"/>
  <c r="T1110" i="4"/>
  <c r="U1110" i="4"/>
  <c r="V1110" i="4"/>
  <c r="W1110" i="4"/>
  <c r="X1110" i="4"/>
  <c r="P1111" i="4"/>
  <c r="Q1111" i="4"/>
  <c r="R1111" i="4"/>
  <c r="S1111" i="4"/>
  <c r="T1111" i="4"/>
  <c r="U1111" i="4"/>
  <c r="V1111" i="4"/>
  <c r="W1111" i="4"/>
  <c r="X1111" i="4"/>
  <c r="P1112" i="4"/>
  <c r="Q1112" i="4"/>
  <c r="R1112" i="4"/>
  <c r="S1112" i="4"/>
  <c r="T1112" i="4"/>
  <c r="U1112" i="4"/>
  <c r="V1112" i="4"/>
  <c r="W1112" i="4"/>
  <c r="X1112" i="4"/>
  <c r="P1113" i="4"/>
  <c r="Q1113" i="4"/>
  <c r="R1113" i="4"/>
  <c r="S1113" i="4"/>
  <c r="T1113" i="4"/>
  <c r="U1113" i="4"/>
  <c r="V1113" i="4"/>
  <c r="W1113" i="4"/>
  <c r="X1113" i="4"/>
  <c r="P1114" i="4"/>
  <c r="Q1114" i="4"/>
  <c r="R1114" i="4"/>
  <c r="S1114" i="4"/>
  <c r="T1114" i="4"/>
  <c r="U1114" i="4"/>
  <c r="V1114" i="4"/>
  <c r="W1114" i="4"/>
  <c r="X1114" i="4"/>
  <c r="P1115" i="4"/>
  <c r="Q1115" i="4"/>
  <c r="R1115" i="4"/>
  <c r="S1115" i="4"/>
  <c r="T1115" i="4"/>
  <c r="U1115" i="4"/>
  <c r="V1115" i="4"/>
  <c r="W1115" i="4"/>
  <c r="X1115" i="4"/>
  <c r="P1116" i="4"/>
  <c r="Q1116" i="4"/>
  <c r="R1116" i="4"/>
  <c r="S1116" i="4"/>
  <c r="T1116" i="4"/>
  <c r="U1116" i="4"/>
  <c r="V1116" i="4"/>
  <c r="W1116" i="4"/>
  <c r="X1116" i="4"/>
  <c r="P1117" i="4"/>
  <c r="Q1117" i="4"/>
  <c r="R1117" i="4"/>
  <c r="S1117" i="4"/>
  <c r="T1117" i="4"/>
  <c r="U1117" i="4"/>
  <c r="V1117" i="4"/>
  <c r="W1117" i="4"/>
  <c r="X1117" i="4"/>
  <c r="P1118" i="4"/>
  <c r="Q1118" i="4"/>
  <c r="R1118" i="4"/>
  <c r="S1118" i="4"/>
  <c r="T1118" i="4"/>
  <c r="U1118" i="4"/>
  <c r="V1118" i="4"/>
  <c r="W1118" i="4"/>
  <c r="X1118" i="4"/>
  <c r="P1119" i="4"/>
  <c r="Q1119" i="4"/>
  <c r="R1119" i="4"/>
  <c r="S1119" i="4"/>
  <c r="T1119" i="4"/>
  <c r="U1119" i="4"/>
  <c r="V1119" i="4"/>
  <c r="W1119" i="4"/>
  <c r="X1119" i="4"/>
  <c r="P1120" i="4"/>
  <c r="Q1120" i="4"/>
  <c r="R1120" i="4"/>
  <c r="S1120" i="4"/>
  <c r="T1120" i="4"/>
  <c r="U1120" i="4"/>
  <c r="V1120" i="4"/>
  <c r="W1120" i="4"/>
  <c r="X1120" i="4"/>
  <c r="P1121" i="4"/>
  <c r="Q1121" i="4"/>
  <c r="R1121" i="4"/>
  <c r="S1121" i="4"/>
  <c r="T1121" i="4"/>
  <c r="U1121" i="4"/>
  <c r="V1121" i="4"/>
  <c r="W1121" i="4"/>
  <c r="X1121" i="4"/>
  <c r="P1122" i="4"/>
  <c r="Q1122" i="4"/>
  <c r="R1122" i="4"/>
  <c r="S1122" i="4"/>
  <c r="T1122" i="4"/>
  <c r="U1122" i="4"/>
  <c r="V1122" i="4"/>
  <c r="W1122" i="4"/>
  <c r="X1122" i="4"/>
  <c r="P1123" i="4"/>
  <c r="Q1123" i="4"/>
  <c r="R1123" i="4"/>
  <c r="S1123" i="4"/>
  <c r="T1123" i="4"/>
  <c r="U1123" i="4"/>
  <c r="V1123" i="4"/>
  <c r="W1123" i="4"/>
  <c r="X1123" i="4"/>
  <c r="P1124" i="4"/>
  <c r="Q1124" i="4"/>
  <c r="R1124" i="4"/>
  <c r="S1124" i="4"/>
  <c r="T1124" i="4"/>
  <c r="U1124" i="4"/>
  <c r="V1124" i="4"/>
  <c r="W1124" i="4"/>
  <c r="X1124" i="4"/>
  <c r="P1125" i="4"/>
  <c r="Q1125" i="4"/>
  <c r="R1125" i="4"/>
  <c r="S1125" i="4"/>
  <c r="T1125" i="4"/>
  <c r="U1125" i="4"/>
  <c r="V1125" i="4"/>
  <c r="W1125" i="4"/>
  <c r="X1125" i="4"/>
  <c r="P1126" i="4"/>
  <c r="Q1126" i="4"/>
  <c r="R1126" i="4"/>
  <c r="S1126" i="4"/>
  <c r="T1126" i="4"/>
  <c r="U1126" i="4"/>
  <c r="V1126" i="4"/>
  <c r="W1126" i="4"/>
  <c r="X1126" i="4"/>
  <c r="P1127" i="4"/>
  <c r="Q1127" i="4"/>
  <c r="R1127" i="4"/>
  <c r="S1127" i="4"/>
  <c r="T1127" i="4"/>
  <c r="U1127" i="4"/>
  <c r="V1127" i="4"/>
  <c r="W1127" i="4"/>
  <c r="X1127" i="4"/>
  <c r="P1128" i="4"/>
  <c r="Q1128" i="4"/>
  <c r="R1128" i="4"/>
  <c r="S1128" i="4"/>
  <c r="T1128" i="4"/>
  <c r="U1128" i="4"/>
  <c r="V1128" i="4"/>
  <c r="W1128" i="4"/>
  <c r="X1128" i="4"/>
  <c r="P1129" i="4"/>
  <c r="Q1129" i="4"/>
  <c r="R1129" i="4"/>
  <c r="S1129" i="4"/>
  <c r="T1129" i="4"/>
  <c r="U1129" i="4"/>
  <c r="V1129" i="4"/>
  <c r="W1129" i="4"/>
  <c r="X1129" i="4"/>
  <c r="P1130" i="4"/>
  <c r="Q1130" i="4"/>
  <c r="R1130" i="4"/>
  <c r="S1130" i="4"/>
  <c r="T1130" i="4"/>
  <c r="U1130" i="4"/>
  <c r="V1130" i="4"/>
  <c r="W1130" i="4"/>
  <c r="X1130" i="4"/>
  <c r="P1131" i="4"/>
  <c r="Q1131" i="4"/>
  <c r="R1131" i="4"/>
  <c r="S1131" i="4"/>
  <c r="T1131" i="4"/>
  <c r="U1131" i="4"/>
  <c r="V1131" i="4"/>
  <c r="W1131" i="4"/>
  <c r="X1131" i="4"/>
  <c r="P1132" i="4"/>
  <c r="Q1132" i="4"/>
  <c r="R1132" i="4"/>
  <c r="S1132" i="4"/>
  <c r="T1132" i="4"/>
  <c r="U1132" i="4"/>
  <c r="V1132" i="4"/>
  <c r="W1132" i="4"/>
  <c r="X1132" i="4"/>
  <c r="P1133" i="4"/>
  <c r="Q1133" i="4"/>
  <c r="R1133" i="4"/>
  <c r="S1133" i="4"/>
  <c r="T1133" i="4"/>
  <c r="U1133" i="4"/>
  <c r="V1133" i="4"/>
  <c r="W1133" i="4"/>
  <c r="X1133" i="4"/>
  <c r="P1134" i="4"/>
  <c r="Q1134" i="4"/>
  <c r="R1134" i="4"/>
  <c r="S1134" i="4"/>
  <c r="T1134" i="4"/>
  <c r="U1134" i="4"/>
  <c r="V1134" i="4"/>
  <c r="W1134" i="4"/>
  <c r="X1134" i="4"/>
  <c r="P1135" i="4"/>
  <c r="Q1135" i="4"/>
  <c r="R1135" i="4"/>
  <c r="S1135" i="4"/>
  <c r="T1135" i="4"/>
  <c r="U1135" i="4"/>
  <c r="V1135" i="4"/>
  <c r="W1135" i="4"/>
  <c r="X1135" i="4"/>
  <c r="P1136" i="4"/>
  <c r="Q1136" i="4"/>
  <c r="R1136" i="4"/>
  <c r="S1136" i="4"/>
  <c r="T1136" i="4"/>
  <c r="U1136" i="4"/>
  <c r="V1136" i="4"/>
  <c r="W1136" i="4"/>
  <c r="X1136" i="4"/>
  <c r="P1137" i="4"/>
  <c r="Q1137" i="4"/>
  <c r="R1137" i="4"/>
  <c r="S1137" i="4"/>
  <c r="T1137" i="4"/>
  <c r="U1137" i="4"/>
  <c r="V1137" i="4"/>
  <c r="W1137" i="4"/>
  <c r="X1137" i="4"/>
  <c r="P1138" i="4"/>
  <c r="Q1138" i="4"/>
  <c r="R1138" i="4"/>
  <c r="S1138" i="4"/>
  <c r="T1138" i="4"/>
  <c r="U1138" i="4"/>
  <c r="V1138" i="4"/>
  <c r="W1138" i="4"/>
  <c r="X1138" i="4"/>
  <c r="P1139" i="4"/>
  <c r="Q1139" i="4"/>
  <c r="R1139" i="4"/>
  <c r="S1139" i="4"/>
  <c r="T1139" i="4"/>
  <c r="U1139" i="4"/>
  <c r="V1139" i="4"/>
  <c r="W1139" i="4"/>
  <c r="X1139" i="4"/>
  <c r="P1140" i="4"/>
  <c r="Q1140" i="4"/>
  <c r="R1140" i="4"/>
  <c r="S1140" i="4"/>
  <c r="T1140" i="4"/>
  <c r="U1140" i="4"/>
  <c r="V1140" i="4"/>
  <c r="W1140" i="4"/>
  <c r="X1140" i="4"/>
  <c r="P1141" i="4"/>
  <c r="Q1141" i="4"/>
  <c r="R1141" i="4"/>
  <c r="S1141" i="4"/>
  <c r="T1141" i="4"/>
  <c r="U1141" i="4"/>
  <c r="V1141" i="4"/>
  <c r="W1141" i="4"/>
  <c r="X1141" i="4"/>
  <c r="P1142" i="4"/>
  <c r="Q1142" i="4"/>
  <c r="R1142" i="4"/>
  <c r="S1142" i="4"/>
  <c r="T1142" i="4"/>
  <c r="U1142" i="4"/>
  <c r="V1142" i="4"/>
  <c r="W1142" i="4"/>
  <c r="X1142" i="4"/>
  <c r="P1143" i="4"/>
  <c r="Q1143" i="4"/>
  <c r="R1143" i="4"/>
  <c r="S1143" i="4"/>
  <c r="T1143" i="4"/>
  <c r="U1143" i="4"/>
  <c r="V1143" i="4"/>
  <c r="W1143" i="4"/>
  <c r="X1143" i="4"/>
  <c r="P1144" i="4"/>
  <c r="Q1144" i="4"/>
  <c r="R1144" i="4"/>
  <c r="S1144" i="4"/>
  <c r="T1144" i="4"/>
  <c r="U1144" i="4"/>
  <c r="V1144" i="4"/>
  <c r="W1144" i="4"/>
  <c r="X1144" i="4"/>
  <c r="P1145" i="4"/>
  <c r="Q1145" i="4"/>
  <c r="R1145" i="4"/>
  <c r="S1145" i="4"/>
  <c r="T1145" i="4"/>
  <c r="U1145" i="4"/>
  <c r="V1145" i="4"/>
  <c r="W1145" i="4"/>
  <c r="X1145" i="4"/>
  <c r="P1146" i="4"/>
  <c r="Q1146" i="4"/>
  <c r="R1146" i="4"/>
  <c r="S1146" i="4"/>
  <c r="T1146" i="4"/>
  <c r="U1146" i="4"/>
  <c r="V1146" i="4"/>
  <c r="W1146" i="4"/>
  <c r="X1146" i="4"/>
  <c r="P1147" i="4"/>
  <c r="Q1147" i="4"/>
  <c r="R1147" i="4"/>
  <c r="S1147" i="4"/>
  <c r="T1147" i="4"/>
  <c r="U1147" i="4"/>
  <c r="V1147" i="4"/>
  <c r="W1147" i="4"/>
  <c r="X1147" i="4"/>
  <c r="P1148" i="4"/>
  <c r="Q1148" i="4"/>
  <c r="R1148" i="4"/>
  <c r="S1148" i="4"/>
  <c r="T1148" i="4"/>
  <c r="U1148" i="4"/>
  <c r="V1148" i="4"/>
  <c r="W1148" i="4"/>
  <c r="X1148" i="4"/>
  <c r="P1149" i="4"/>
  <c r="Q1149" i="4"/>
  <c r="R1149" i="4"/>
  <c r="S1149" i="4"/>
  <c r="T1149" i="4"/>
  <c r="U1149" i="4"/>
  <c r="V1149" i="4"/>
  <c r="W1149" i="4"/>
  <c r="X1149" i="4"/>
  <c r="P1150" i="4"/>
  <c r="Q1150" i="4"/>
  <c r="R1150" i="4"/>
  <c r="S1150" i="4"/>
  <c r="T1150" i="4"/>
  <c r="U1150" i="4"/>
  <c r="V1150" i="4"/>
  <c r="W1150" i="4"/>
  <c r="X1150" i="4"/>
  <c r="P1151" i="4"/>
  <c r="Q1151" i="4"/>
  <c r="R1151" i="4"/>
  <c r="S1151" i="4"/>
  <c r="T1151" i="4"/>
  <c r="U1151" i="4"/>
  <c r="V1151" i="4"/>
  <c r="W1151" i="4"/>
  <c r="X1151" i="4"/>
  <c r="P1152" i="4"/>
  <c r="Q1152" i="4"/>
  <c r="R1152" i="4"/>
  <c r="S1152" i="4"/>
  <c r="T1152" i="4"/>
  <c r="U1152" i="4"/>
  <c r="V1152" i="4"/>
  <c r="W1152" i="4"/>
  <c r="X1152" i="4"/>
  <c r="P1153" i="4"/>
  <c r="Q1153" i="4"/>
  <c r="R1153" i="4"/>
  <c r="S1153" i="4"/>
  <c r="T1153" i="4"/>
  <c r="U1153" i="4"/>
  <c r="V1153" i="4"/>
  <c r="W1153" i="4"/>
  <c r="X1153" i="4"/>
  <c r="P1154" i="4"/>
  <c r="Q1154" i="4"/>
  <c r="R1154" i="4"/>
  <c r="S1154" i="4"/>
  <c r="T1154" i="4"/>
  <c r="U1154" i="4"/>
  <c r="V1154" i="4"/>
  <c r="W1154" i="4"/>
  <c r="X1154" i="4"/>
  <c r="P1155" i="4"/>
  <c r="Q1155" i="4"/>
  <c r="R1155" i="4"/>
  <c r="S1155" i="4"/>
  <c r="T1155" i="4"/>
  <c r="U1155" i="4"/>
  <c r="V1155" i="4"/>
  <c r="W1155" i="4"/>
  <c r="X1155" i="4"/>
  <c r="P1156" i="4"/>
  <c r="Q1156" i="4"/>
  <c r="R1156" i="4"/>
  <c r="S1156" i="4"/>
  <c r="T1156" i="4"/>
  <c r="U1156" i="4"/>
  <c r="V1156" i="4"/>
  <c r="W1156" i="4"/>
  <c r="X1156" i="4"/>
  <c r="P1157" i="4"/>
  <c r="Q1157" i="4"/>
  <c r="R1157" i="4"/>
  <c r="S1157" i="4"/>
  <c r="T1157" i="4"/>
  <c r="U1157" i="4"/>
  <c r="V1157" i="4"/>
  <c r="W1157" i="4"/>
  <c r="X1157" i="4"/>
  <c r="P1158" i="4"/>
  <c r="Q1158" i="4"/>
  <c r="R1158" i="4"/>
  <c r="S1158" i="4"/>
  <c r="T1158" i="4"/>
  <c r="U1158" i="4"/>
  <c r="V1158" i="4"/>
  <c r="W1158" i="4"/>
  <c r="X1158" i="4"/>
  <c r="P1159" i="4"/>
  <c r="Q1159" i="4"/>
  <c r="R1159" i="4"/>
  <c r="S1159" i="4"/>
  <c r="T1159" i="4"/>
  <c r="U1159" i="4"/>
  <c r="V1159" i="4"/>
  <c r="W1159" i="4"/>
  <c r="X1159" i="4"/>
  <c r="P1160" i="4"/>
  <c r="Q1160" i="4"/>
  <c r="R1160" i="4"/>
  <c r="S1160" i="4"/>
  <c r="T1160" i="4"/>
  <c r="U1160" i="4"/>
  <c r="V1160" i="4"/>
  <c r="W1160" i="4"/>
  <c r="X1160" i="4"/>
  <c r="P1161" i="4"/>
  <c r="Q1161" i="4"/>
  <c r="R1161" i="4"/>
  <c r="S1161" i="4"/>
  <c r="T1161" i="4"/>
  <c r="U1161" i="4"/>
  <c r="V1161" i="4"/>
  <c r="W1161" i="4"/>
  <c r="X1161" i="4"/>
  <c r="P1162" i="4"/>
  <c r="Q1162" i="4"/>
  <c r="R1162" i="4"/>
  <c r="S1162" i="4"/>
  <c r="T1162" i="4"/>
  <c r="U1162" i="4"/>
  <c r="V1162" i="4"/>
  <c r="W1162" i="4"/>
  <c r="X1162" i="4"/>
  <c r="P1163" i="4"/>
  <c r="Q1163" i="4"/>
  <c r="R1163" i="4"/>
  <c r="S1163" i="4"/>
  <c r="T1163" i="4"/>
  <c r="U1163" i="4"/>
  <c r="V1163" i="4"/>
  <c r="W1163" i="4"/>
  <c r="X1163" i="4"/>
  <c r="P1164" i="4"/>
  <c r="Q1164" i="4"/>
  <c r="R1164" i="4"/>
  <c r="S1164" i="4"/>
  <c r="T1164" i="4"/>
  <c r="U1164" i="4"/>
  <c r="V1164" i="4"/>
  <c r="W1164" i="4"/>
  <c r="X1164" i="4"/>
  <c r="P1165" i="4"/>
  <c r="Q1165" i="4"/>
  <c r="R1165" i="4"/>
  <c r="S1165" i="4"/>
  <c r="T1165" i="4"/>
  <c r="U1165" i="4"/>
  <c r="V1165" i="4"/>
  <c r="W1165" i="4"/>
  <c r="X1165" i="4"/>
  <c r="P1166" i="4"/>
  <c r="Q1166" i="4"/>
  <c r="R1166" i="4"/>
  <c r="S1166" i="4"/>
  <c r="T1166" i="4"/>
  <c r="U1166" i="4"/>
  <c r="V1166" i="4"/>
  <c r="W1166" i="4"/>
  <c r="X1166" i="4"/>
  <c r="P1167" i="4"/>
  <c r="Q1167" i="4"/>
  <c r="R1167" i="4"/>
  <c r="S1167" i="4"/>
  <c r="T1167" i="4"/>
  <c r="U1167" i="4"/>
  <c r="V1167" i="4"/>
  <c r="W1167" i="4"/>
  <c r="X1167" i="4"/>
  <c r="P1168" i="4"/>
  <c r="Q1168" i="4"/>
  <c r="R1168" i="4"/>
  <c r="S1168" i="4"/>
  <c r="T1168" i="4"/>
  <c r="U1168" i="4"/>
  <c r="V1168" i="4"/>
  <c r="W1168" i="4"/>
  <c r="X1168" i="4"/>
  <c r="P1169" i="4"/>
  <c r="Q1169" i="4"/>
  <c r="R1169" i="4"/>
  <c r="S1169" i="4"/>
  <c r="T1169" i="4"/>
  <c r="U1169" i="4"/>
  <c r="V1169" i="4"/>
  <c r="W1169" i="4"/>
  <c r="X1169" i="4"/>
  <c r="P1170" i="4"/>
  <c r="Q1170" i="4"/>
  <c r="R1170" i="4"/>
  <c r="S1170" i="4"/>
  <c r="T1170" i="4"/>
  <c r="U1170" i="4"/>
  <c r="V1170" i="4"/>
  <c r="W1170" i="4"/>
  <c r="X1170" i="4"/>
  <c r="P1171" i="4"/>
  <c r="Q1171" i="4"/>
  <c r="R1171" i="4"/>
  <c r="S1171" i="4"/>
  <c r="T1171" i="4"/>
  <c r="U1171" i="4"/>
  <c r="V1171" i="4"/>
  <c r="W1171" i="4"/>
  <c r="X1171" i="4"/>
  <c r="P1172" i="4"/>
  <c r="Q1172" i="4"/>
  <c r="R1172" i="4"/>
  <c r="S1172" i="4"/>
  <c r="T1172" i="4"/>
  <c r="U1172" i="4"/>
  <c r="V1172" i="4"/>
  <c r="W1172" i="4"/>
  <c r="X1172" i="4"/>
  <c r="P1173" i="4"/>
  <c r="Q1173" i="4"/>
  <c r="R1173" i="4"/>
  <c r="S1173" i="4"/>
  <c r="T1173" i="4"/>
  <c r="U1173" i="4"/>
  <c r="V1173" i="4"/>
  <c r="W1173" i="4"/>
  <c r="X1173" i="4"/>
  <c r="P1174" i="4"/>
  <c r="Q1174" i="4"/>
  <c r="R1174" i="4"/>
  <c r="S1174" i="4"/>
  <c r="T1174" i="4"/>
  <c r="U1174" i="4"/>
  <c r="V1174" i="4"/>
  <c r="W1174" i="4"/>
  <c r="X1174" i="4"/>
  <c r="P1175" i="4"/>
  <c r="Q1175" i="4"/>
  <c r="R1175" i="4"/>
  <c r="S1175" i="4"/>
  <c r="T1175" i="4"/>
  <c r="U1175" i="4"/>
  <c r="V1175" i="4"/>
  <c r="W1175" i="4"/>
  <c r="X1175" i="4"/>
  <c r="P1176" i="4"/>
  <c r="Q1176" i="4"/>
  <c r="R1176" i="4"/>
  <c r="S1176" i="4"/>
  <c r="T1176" i="4"/>
  <c r="U1176" i="4"/>
  <c r="V1176" i="4"/>
  <c r="W1176" i="4"/>
  <c r="X1176" i="4"/>
  <c r="P1177" i="4"/>
  <c r="Q1177" i="4"/>
  <c r="R1177" i="4"/>
  <c r="S1177" i="4"/>
  <c r="T1177" i="4"/>
  <c r="U1177" i="4"/>
  <c r="V1177" i="4"/>
  <c r="W1177" i="4"/>
  <c r="X1177" i="4"/>
  <c r="P1178" i="4"/>
  <c r="Q1178" i="4"/>
  <c r="R1178" i="4"/>
  <c r="S1178" i="4"/>
  <c r="T1178" i="4"/>
  <c r="U1178" i="4"/>
  <c r="V1178" i="4"/>
  <c r="W1178" i="4"/>
  <c r="X1178" i="4"/>
  <c r="P1179" i="4"/>
  <c r="Q1179" i="4"/>
  <c r="R1179" i="4"/>
  <c r="S1179" i="4"/>
  <c r="T1179" i="4"/>
  <c r="U1179" i="4"/>
  <c r="V1179" i="4"/>
  <c r="W1179" i="4"/>
  <c r="X1179" i="4"/>
  <c r="P1180" i="4"/>
  <c r="Q1180" i="4"/>
  <c r="R1180" i="4"/>
  <c r="S1180" i="4"/>
  <c r="T1180" i="4"/>
  <c r="U1180" i="4"/>
  <c r="V1180" i="4"/>
  <c r="W1180" i="4"/>
  <c r="X1180" i="4"/>
  <c r="P1181" i="4"/>
  <c r="Q1181" i="4"/>
  <c r="R1181" i="4"/>
  <c r="S1181" i="4"/>
  <c r="T1181" i="4"/>
  <c r="U1181" i="4"/>
  <c r="V1181" i="4"/>
  <c r="W1181" i="4"/>
  <c r="X1181" i="4"/>
  <c r="P1182" i="4"/>
  <c r="Q1182" i="4"/>
  <c r="R1182" i="4"/>
  <c r="S1182" i="4"/>
  <c r="T1182" i="4"/>
  <c r="U1182" i="4"/>
  <c r="V1182" i="4"/>
  <c r="W1182" i="4"/>
  <c r="X1182" i="4"/>
  <c r="P1183" i="4"/>
  <c r="Q1183" i="4"/>
  <c r="R1183" i="4"/>
  <c r="S1183" i="4"/>
  <c r="T1183" i="4"/>
  <c r="U1183" i="4"/>
  <c r="V1183" i="4"/>
  <c r="W1183" i="4"/>
  <c r="X1183" i="4"/>
  <c r="P1184" i="4"/>
  <c r="Q1184" i="4"/>
  <c r="R1184" i="4"/>
  <c r="S1184" i="4"/>
  <c r="T1184" i="4"/>
  <c r="U1184" i="4"/>
  <c r="V1184" i="4"/>
  <c r="W1184" i="4"/>
  <c r="X1184" i="4"/>
  <c r="P1185" i="4"/>
  <c r="Q1185" i="4"/>
  <c r="R1185" i="4"/>
  <c r="S1185" i="4"/>
  <c r="T1185" i="4"/>
  <c r="U1185" i="4"/>
  <c r="V1185" i="4"/>
  <c r="W1185" i="4"/>
  <c r="X1185" i="4"/>
  <c r="P1186" i="4"/>
  <c r="Q1186" i="4"/>
  <c r="R1186" i="4"/>
  <c r="S1186" i="4"/>
  <c r="T1186" i="4"/>
  <c r="U1186" i="4"/>
  <c r="V1186" i="4"/>
  <c r="W1186" i="4"/>
  <c r="X1186" i="4"/>
  <c r="P1187" i="4"/>
  <c r="Q1187" i="4"/>
  <c r="R1187" i="4"/>
  <c r="S1187" i="4"/>
  <c r="T1187" i="4"/>
  <c r="U1187" i="4"/>
  <c r="V1187" i="4"/>
  <c r="W1187" i="4"/>
  <c r="X1187" i="4"/>
  <c r="P1188" i="4"/>
  <c r="Q1188" i="4"/>
  <c r="R1188" i="4"/>
  <c r="S1188" i="4"/>
  <c r="T1188" i="4"/>
  <c r="U1188" i="4"/>
  <c r="V1188" i="4"/>
  <c r="W1188" i="4"/>
  <c r="X1188" i="4"/>
  <c r="P1189" i="4"/>
  <c r="Q1189" i="4"/>
  <c r="R1189" i="4"/>
  <c r="S1189" i="4"/>
  <c r="T1189" i="4"/>
  <c r="U1189" i="4"/>
  <c r="V1189" i="4"/>
  <c r="W1189" i="4"/>
  <c r="X1189" i="4"/>
  <c r="P1190" i="4"/>
  <c r="Q1190" i="4"/>
  <c r="R1190" i="4"/>
  <c r="S1190" i="4"/>
  <c r="T1190" i="4"/>
  <c r="U1190" i="4"/>
  <c r="V1190" i="4"/>
  <c r="W1190" i="4"/>
  <c r="X1190" i="4"/>
  <c r="P1191" i="4"/>
  <c r="Q1191" i="4"/>
  <c r="R1191" i="4"/>
  <c r="S1191" i="4"/>
  <c r="T1191" i="4"/>
  <c r="U1191" i="4"/>
  <c r="V1191" i="4"/>
  <c r="W1191" i="4"/>
  <c r="X1191" i="4"/>
  <c r="P1192" i="4"/>
  <c r="Q1192" i="4"/>
  <c r="R1192" i="4"/>
  <c r="S1192" i="4"/>
  <c r="T1192" i="4"/>
  <c r="U1192" i="4"/>
  <c r="V1192" i="4"/>
  <c r="W1192" i="4"/>
  <c r="X1192" i="4"/>
  <c r="P1193" i="4"/>
  <c r="Q1193" i="4"/>
  <c r="R1193" i="4"/>
  <c r="S1193" i="4"/>
  <c r="T1193" i="4"/>
  <c r="U1193" i="4"/>
  <c r="V1193" i="4"/>
  <c r="W1193" i="4"/>
  <c r="X1193" i="4"/>
  <c r="P1194" i="4"/>
  <c r="Q1194" i="4"/>
  <c r="R1194" i="4"/>
  <c r="S1194" i="4"/>
  <c r="T1194" i="4"/>
  <c r="U1194" i="4"/>
  <c r="V1194" i="4"/>
  <c r="W1194" i="4"/>
  <c r="X1194" i="4"/>
  <c r="P1195" i="4"/>
  <c r="Q1195" i="4"/>
  <c r="R1195" i="4"/>
  <c r="S1195" i="4"/>
  <c r="T1195" i="4"/>
  <c r="U1195" i="4"/>
  <c r="V1195" i="4"/>
  <c r="W1195" i="4"/>
  <c r="X1195" i="4"/>
  <c r="P1196" i="4"/>
  <c r="Q1196" i="4"/>
  <c r="R1196" i="4"/>
  <c r="S1196" i="4"/>
  <c r="T1196" i="4"/>
  <c r="U1196" i="4"/>
  <c r="V1196" i="4"/>
  <c r="W1196" i="4"/>
  <c r="X1196" i="4"/>
  <c r="P1197" i="4"/>
  <c r="Q1197" i="4"/>
  <c r="R1197" i="4"/>
  <c r="S1197" i="4"/>
  <c r="T1197" i="4"/>
  <c r="U1197" i="4"/>
  <c r="V1197" i="4"/>
  <c r="W1197" i="4"/>
  <c r="X1197" i="4"/>
  <c r="P1198" i="4"/>
  <c r="Q1198" i="4"/>
  <c r="R1198" i="4"/>
  <c r="S1198" i="4"/>
  <c r="T1198" i="4"/>
  <c r="U1198" i="4"/>
  <c r="V1198" i="4"/>
  <c r="W1198" i="4"/>
  <c r="X1198" i="4"/>
  <c r="P1199" i="4"/>
  <c r="Q1199" i="4"/>
  <c r="R1199" i="4"/>
  <c r="S1199" i="4"/>
  <c r="T1199" i="4"/>
  <c r="U1199" i="4"/>
  <c r="V1199" i="4"/>
  <c r="W1199" i="4"/>
  <c r="X1199" i="4"/>
  <c r="P1200" i="4"/>
  <c r="Q1200" i="4"/>
  <c r="R1200" i="4"/>
  <c r="S1200" i="4"/>
  <c r="T1200" i="4"/>
  <c r="U1200" i="4"/>
  <c r="V1200" i="4"/>
  <c r="W1200" i="4"/>
  <c r="X1200" i="4"/>
  <c r="P1201" i="4"/>
  <c r="Q1201" i="4"/>
  <c r="R1201" i="4"/>
  <c r="S1201" i="4"/>
  <c r="T1201" i="4"/>
  <c r="U1201" i="4"/>
  <c r="V1201" i="4"/>
  <c r="W1201" i="4"/>
  <c r="X1201" i="4"/>
  <c r="P1202" i="4"/>
  <c r="Q1202" i="4"/>
  <c r="R1202" i="4"/>
  <c r="S1202" i="4"/>
  <c r="T1202" i="4"/>
  <c r="U1202" i="4"/>
  <c r="V1202" i="4"/>
  <c r="W1202" i="4"/>
  <c r="X1202" i="4"/>
  <c r="P1203" i="4"/>
  <c r="Q1203" i="4"/>
  <c r="R1203" i="4"/>
  <c r="S1203" i="4"/>
  <c r="T1203" i="4"/>
  <c r="U1203" i="4"/>
  <c r="V1203" i="4"/>
  <c r="W1203" i="4"/>
  <c r="X1203" i="4"/>
  <c r="P1204" i="4"/>
  <c r="Q1204" i="4"/>
  <c r="R1204" i="4"/>
  <c r="S1204" i="4"/>
  <c r="T1204" i="4"/>
  <c r="U1204" i="4"/>
  <c r="V1204" i="4"/>
  <c r="W1204" i="4"/>
  <c r="X1204" i="4"/>
  <c r="P1205" i="4"/>
  <c r="Q1205" i="4"/>
  <c r="R1205" i="4"/>
  <c r="S1205" i="4"/>
  <c r="T1205" i="4"/>
  <c r="U1205" i="4"/>
  <c r="V1205" i="4"/>
  <c r="W1205" i="4"/>
  <c r="X1205" i="4"/>
  <c r="P1206" i="4"/>
  <c r="Q1206" i="4"/>
  <c r="R1206" i="4"/>
  <c r="S1206" i="4"/>
  <c r="T1206" i="4"/>
  <c r="U1206" i="4"/>
  <c r="V1206" i="4"/>
  <c r="W1206" i="4"/>
  <c r="X1206" i="4"/>
  <c r="P1207" i="4"/>
  <c r="Q1207" i="4"/>
  <c r="R1207" i="4"/>
  <c r="S1207" i="4"/>
  <c r="T1207" i="4"/>
  <c r="U1207" i="4"/>
  <c r="V1207" i="4"/>
  <c r="W1207" i="4"/>
  <c r="X1207" i="4"/>
  <c r="P1208" i="4"/>
  <c r="Q1208" i="4"/>
  <c r="R1208" i="4"/>
  <c r="S1208" i="4"/>
  <c r="T1208" i="4"/>
  <c r="U1208" i="4"/>
  <c r="V1208" i="4"/>
  <c r="W1208" i="4"/>
  <c r="X1208" i="4"/>
  <c r="P1209" i="4"/>
  <c r="Q1209" i="4"/>
  <c r="R1209" i="4"/>
  <c r="S1209" i="4"/>
  <c r="T1209" i="4"/>
  <c r="U1209" i="4"/>
  <c r="V1209" i="4"/>
  <c r="W1209" i="4"/>
  <c r="X1209" i="4"/>
  <c r="P1210" i="4"/>
  <c r="Q1210" i="4"/>
  <c r="R1210" i="4"/>
  <c r="S1210" i="4"/>
  <c r="T1210" i="4"/>
  <c r="U1210" i="4"/>
  <c r="V1210" i="4"/>
  <c r="W1210" i="4"/>
  <c r="X1210" i="4"/>
  <c r="P1211" i="4"/>
  <c r="Q1211" i="4"/>
  <c r="R1211" i="4"/>
  <c r="S1211" i="4"/>
  <c r="T1211" i="4"/>
  <c r="U1211" i="4"/>
  <c r="V1211" i="4"/>
  <c r="W1211" i="4"/>
  <c r="X1211" i="4"/>
  <c r="P1212" i="4"/>
  <c r="Q1212" i="4"/>
  <c r="R1212" i="4"/>
  <c r="S1212" i="4"/>
  <c r="T1212" i="4"/>
  <c r="U1212" i="4"/>
  <c r="V1212" i="4"/>
  <c r="W1212" i="4"/>
  <c r="X1212" i="4"/>
  <c r="P1213" i="4"/>
  <c r="Q1213" i="4"/>
  <c r="R1213" i="4"/>
  <c r="S1213" i="4"/>
  <c r="T1213" i="4"/>
  <c r="U1213" i="4"/>
  <c r="V1213" i="4"/>
  <c r="W1213" i="4"/>
  <c r="X1213" i="4"/>
  <c r="P1214" i="4"/>
  <c r="Q1214" i="4"/>
  <c r="R1214" i="4"/>
  <c r="S1214" i="4"/>
  <c r="T1214" i="4"/>
  <c r="U1214" i="4"/>
  <c r="V1214" i="4"/>
  <c r="W1214" i="4"/>
  <c r="X1214" i="4"/>
  <c r="P1215" i="4"/>
  <c r="Q1215" i="4"/>
  <c r="R1215" i="4"/>
  <c r="S1215" i="4"/>
  <c r="T1215" i="4"/>
  <c r="U1215" i="4"/>
  <c r="V1215" i="4"/>
  <c r="W1215" i="4"/>
  <c r="X1215" i="4"/>
  <c r="P1216" i="4"/>
  <c r="Q1216" i="4"/>
  <c r="R1216" i="4"/>
  <c r="S1216" i="4"/>
  <c r="T1216" i="4"/>
  <c r="U1216" i="4"/>
  <c r="V1216" i="4"/>
  <c r="W1216" i="4"/>
  <c r="X1216" i="4"/>
  <c r="P1217" i="4"/>
  <c r="Q1217" i="4"/>
  <c r="R1217" i="4"/>
  <c r="S1217" i="4"/>
  <c r="T1217" i="4"/>
  <c r="U1217" i="4"/>
  <c r="V1217" i="4"/>
  <c r="W1217" i="4"/>
  <c r="X1217" i="4"/>
  <c r="P1218" i="4"/>
  <c r="Q1218" i="4"/>
  <c r="R1218" i="4"/>
  <c r="S1218" i="4"/>
  <c r="T1218" i="4"/>
  <c r="U1218" i="4"/>
  <c r="V1218" i="4"/>
  <c r="W1218" i="4"/>
  <c r="X1218" i="4"/>
  <c r="P1219" i="4"/>
  <c r="Q1219" i="4"/>
  <c r="R1219" i="4"/>
  <c r="S1219" i="4"/>
  <c r="T1219" i="4"/>
  <c r="U1219" i="4"/>
  <c r="V1219" i="4"/>
  <c r="W1219" i="4"/>
  <c r="X1219" i="4"/>
  <c r="P1220" i="4"/>
  <c r="Q1220" i="4"/>
  <c r="R1220" i="4"/>
  <c r="S1220" i="4"/>
  <c r="T1220" i="4"/>
  <c r="U1220" i="4"/>
  <c r="V1220" i="4"/>
  <c r="W1220" i="4"/>
  <c r="X1220" i="4"/>
  <c r="P1221" i="4"/>
  <c r="Q1221" i="4"/>
  <c r="R1221" i="4"/>
  <c r="S1221" i="4"/>
  <c r="T1221" i="4"/>
  <c r="U1221" i="4"/>
  <c r="V1221" i="4"/>
  <c r="W1221" i="4"/>
  <c r="X1221" i="4"/>
  <c r="P1222" i="4"/>
  <c r="Q1222" i="4"/>
  <c r="R1222" i="4"/>
  <c r="S1222" i="4"/>
  <c r="T1222" i="4"/>
  <c r="U1222" i="4"/>
  <c r="V1222" i="4"/>
  <c r="W1222" i="4"/>
  <c r="X1222" i="4"/>
  <c r="P1223" i="4"/>
  <c r="Q1223" i="4"/>
  <c r="R1223" i="4"/>
  <c r="S1223" i="4"/>
  <c r="T1223" i="4"/>
  <c r="U1223" i="4"/>
  <c r="V1223" i="4"/>
  <c r="W1223" i="4"/>
  <c r="X1223" i="4"/>
  <c r="P1224" i="4"/>
  <c r="Q1224" i="4"/>
  <c r="R1224" i="4"/>
  <c r="S1224" i="4"/>
  <c r="T1224" i="4"/>
  <c r="U1224" i="4"/>
  <c r="V1224" i="4"/>
  <c r="W1224" i="4"/>
  <c r="X1224" i="4"/>
  <c r="P1225" i="4"/>
  <c r="Q1225" i="4"/>
  <c r="R1225" i="4"/>
  <c r="S1225" i="4"/>
  <c r="T1225" i="4"/>
  <c r="U1225" i="4"/>
  <c r="V1225" i="4"/>
  <c r="W1225" i="4"/>
  <c r="X1225" i="4"/>
  <c r="P1226" i="4"/>
  <c r="Q1226" i="4"/>
  <c r="R1226" i="4"/>
  <c r="S1226" i="4"/>
  <c r="T1226" i="4"/>
  <c r="U1226" i="4"/>
  <c r="V1226" i="4"/>
  <c r="W1226" i="4"/>
  <c r="X1226" i="4"/>
  <c r="P1227" i="4"/>
  <c r="Q1227" i="4"/>
  <c r="R1227" i="4"/>
  <c r="S1227" i="4"/>
  <c r="T1227" i="4"/>
  <c r="U1227" i="4"/>
  <c r="V1227" i="4"/>
  <c r="W1227" i="4"/>
  <c r="X1227" i="4"/>
  <c r="P1228" i="4"/>
  <c r="Q1228" i="4"/>
  <c r="R1228" i="4"/>
  <c r="S1228" i="4"/>
  <c r="T1228" i="4"/>
  <c r="U1228" i="4"/>
  <c r="V1228" i="4"/>
  <c r="W1228" i="4"/>
  <c r="X1228" i="4"/>
  <c r="P1229" i="4"/>
  <c r="Q1229" i="4"/>
  <c r="R1229" i="4"/>
  <c r="S1229" i="4"/>
  <c r="T1229" i="4"/>
  <c r="U1229" i="4"/>
  <c r="V1229" i="4"/>
  <c r="W1229" i="4"/>
  <c r="X1229" i="4"/>
  <c r="P1230" i="4"/>
  <c r="Q1230" i="4"/>
  <c r="R1230" i="4"/>
  <c r="S1230" i="4"/>
  <c r="T1230" i="4"/>
  <c r="U1230" i="4"/>
  <c r="V1230" i="4"/>
  <c r="W1230" i="4"/>
  <c r="X1230" i="4"/>
  <c r="P1231" i="4"/>
  <c r="Q1231" i="4"/>
  <c r="R1231" i="4"/>
  <c r="S1231" i="4"/>
  <c r="T1231" i="4"/>
  <c r="U1231" i="4"/>
  <c r="V1231" i="4"/>
  <c r="W1231" i="4"/>
  <c r="X1231" i="4"/>
  <c r="P1232" i="4"/>
  <c r="Q1232" i="4"/>
  <c r="R1232" i="4"/>
  <c r="S1232" i="4"/>
  <c r="T1232" i="4"/>
  <c r="U1232" i="4"/>
  <c r="V1232" i="4"/>
  <c r="W1232" i="4"/>
  <c r="X1232" i="4"/>
  <c r="P1233" i="4"/>
  <c r="Q1233" i="4"/>
  <c r="R1233" i="4"/>
  <c r="S1233" i="4"/>
  <c r="T1233" i="4"/>
  <c r="U1233" i="4"/>
  <c r="V1233" i="4"/>
  <c r="W1233" i="4"/>
  <c r="X1233" i="4"/>
  <c r="P1234" i="4"/>
  <c r="Q1234" i="4"/>
  <c r="R1234" i="4"/>
  <c r="S1234" i="4"/>
  <c r="T1234" i="4"/>
  <c r="U1234" i="4"/>
  <c r="V1234" i="4"/>
  <c r="W1234" i="4"/>
  <c r="X1234" i="4"/>
  <c r="P1235" i="4"/>
  <c r="Q1235" i="4"/>
  <c r="R1235" i="4"/>
  <c r="S1235" i="4"/>
  <c r="T1235" i="4"/>
  <c r="U1235" i="4"/>
  <c r="V1235" i="4"/>
  <c r="W1235" i="4"/>
  <c r="X1235" i="4"/>
  <c r="P1236" i="4"/>
  <c r="Q1236" i="4"/>
  <c r="R1236" i="4"/>
  <c r="S1236" i="4"/>
  <c r="T1236" i="4"/>
  <c r="U1236" i="4"/>
  <c r="V1236" i="4"/>
  <c r="W1236" i="4"/>
  <c r="X1236" i="4"/>
  <c r="P1237" i="4"/>
  <c r="Q1237" i="4"/>
  <c r="R1237" i="4"/>
  <c r="S1237" i="4"/>
  <c r="T1237" i="4"/>
  <c r="U1237" i="4"/>
  <c r="V1237" i="4"/>
  <c r="W1237" i="4"/>
  <c r="X1237" i="4"/>
  <c r="P1238" i="4"/>
  <c r="Q1238" i="4"/>
  <c r="R1238" i="4"/>
  <c r="S1238" i="4"/>
  <c r="T1238" i="4"/>
  <c r="U1238" i="4"/>
  <c r="V1238" i="4"/>
  <c r="W1238" i="4"/>
  <c r="X1238" i="4"/>
  <c r="P1239" i="4"/>
  <c r="Q1239" i="4"/>
  <c r="R1239" i="4"/>
  <c r="S1239" i="4"/>
  <c r="T1239" i="4"/>
  <c r="U1239" i="4"/>
  <c r="V1239" i="4"/>
  <c r="W1239" i="4"/>
  <c r="X1239" i="4"/>
  <c r="P1240" i="4"/>
  <c r="Q1240" i="4"/>
  <c r="R1240" i="4"/>
  <c r="S1240" i="4"/>
  <c r="T1240" i="4"/>
  <c r="U1240" i="4"/>
  <c r="V1240" i="4"/>
  <c r="W1240" i="4"/>
  <c r="X1240" i="4"/>
  <c r="P1241" i="4"/>
  <c r="Q1241" i="4"/>
  <c r="R1241" i="4"/>
  <c r="S1241" i="4"/>
  <c r="T1241" i="4"/>
  <c r="U1241" i="4"/>
  <c r="V1241" i="4"/>
  <c r="W1241" i="4"/>
  <c r="X1241" i="4"/>
  <c r="P1242" i="4"/>
  <c r="Q1242" i="4"/>
  <c r="R1242" i="4"/>
  <c r="S1242" i="4"/>
  <c r="T1242" i="4"/>
  <c r="U1242" i="4"/>
  <c r="V1242" i="4"/>
  <c r="W1242" i="4"/>
  <c r="X1242" i="4"/>
  <c r="P1243" i="4"/>
  <c r="Q1243" i="4"/>
  <c r="R1243" i="4"/>
  <c r="S1243" i="4"/>
  <c r="T1243" i="4"/>
  <c r="U1243" i="4"/>
  <c r="V1243" i="4"/>
  <c r="W1243" i="4"/>
  <c r="X1243" i="4"/>
  <c r="P1244" i="4"/>
  <c r="Q1244" i="4"/>
  <c r="R1244" i="4"/>
  <c r="S1244" i="4"/>
  <c r="T1244" i="4"/>
  <c r="U1244" i="4"/>
  <c r="V1244" i="4"/>
  <c r="W1244" i="4"/>
  <c r="X1244" i="4"/>
  <c r="P1245" i="4"/>
  <c r="Q1245" i="4"/>
  <c r="R1245" i="4"/>
  <c r="S1245" i="4"/>
  <c r="T1245" i="4"/>
  <c r="U1245" i="4"/>
  <c r="V1245" i="4"/>
  <c r="W1245" i="4"/>
  <c r="X1245" i="4"/>
  <c r="P1246" i="4"/>
  <c r="Q1246" i="4"/>
  <c r="R1246" i="4"/>
  <c r="S1246" i="4"/>
  <c r="T1246" i="4"/>
  <c r="U1246" i="4"/>
  <c r="V1246" i="4"/>
  <c r="W1246" i="4"/>
  <c r="X1246" i="4"/>
  <c r="P1247" i="4"/>
  <c r="Q1247" i="4"/>
  <c r="R1247" i="4"/>
  <c r="S1247" i="4"/>
  <c r="T1247" i="4"/>
  <c r="U1247" i="4"/>
  <c r="V1247" i="4"/>
  <c r="W1247" i="4"/>
  <c r="X1247" i="4"/>
  <c r="P1248" i="4"/>
  <c r="Q1248" i="4"/>
  <c r="R1248" i="4"/>
  <c r="S1248" i="4"/>
  <c r="T1248" i="4"/>
  <c r="U1248" i="4"/>
  <c r="V1248" i="4"/>
  <c r="W1248" i="4"/>
  <c r="X1248" i="4"/>
  <c r="P1249" i="4"/>
  <c r="Q1249" i="4"/>
  <c r="R1249" i="4"/>
  <c r="S1249" i="4"/>
  <c r="T1249" i="4"/>
  <c r="U1249" i="4"/>
  <c r="V1249" i="4"/>
  <c r="W1249" i="4"/>
  <c r="X1249" i="4"/>
  <c r="P1250" i="4"/>
  <c r="Q1250" i="4"/>
  <c r="R1250" i="4"/>
  <c r="S1250" i="4"/>
  <c r="T1250" i="4"/>
  <c r="U1250" i="4"/>
  <c r="V1250" i="4"/>
  <c r="W1250" i="4"/>
  <c r="X1250" i="4"/>
  <c r="P1251" i="4"/>
  <c r="Q1251" i="4"/>
  <c r="R1251" i="4"/>
  <c r="S1251" i="4"/>
  <c r="T1251" i="4"/>
  <c r="U1251" i="4"/>
  <c r="V1251" i="4"/>
  <c r="W1251" i="4"/>
  <c r="X1251" i="4"/>
  <c r="P1252" i="4"/>
  <c r="Q1252" i="4"/>
  <c r="R1252" i="4"/>
  <c r="S1252" i="4"/>
  <c r="T1252" i="4"/>
  <c r="U1252" i="4"/>
  <c r="V1252" i="4"/>
  <c r="W1252" i="4"/>
  <c r="X1252" i="4"/>
  <c r="P1253" i="4"/>
  <c r="Q1253" i="4"/>
  <c r="R1253" i="4"/>
  <c r="S1253" i="4"/>
  <c r="T1253" i="4"/>
  <c r="U1253" i="4"/>
  <c r="V1253" i="4"/>
  <c r="W1253" i="4"/>
  <c r="X1253" i="4"/>
  <c r="P1254" i="4"/>
  <c r="Q1254" i="4"/>
  <c r="R1254" i="4"/>
  <c r="S1254" i="4"/>
  <c r="T1254" i="4"/>
  <c r="U1254" i="4"/>
  <c r="V1254" i="4"/>
  <c r="W1254" i="4"/>
  <c r="X1254" i="4"/>
  <c r="P1255" i="4"/>
  <c r="Q1255" i="4"/>
  <c r="R1255" i="4"/>
  <c r="S1255" i="4"/>
  <c r="T1255" i="4"/>
  <c r="U1255" i="4"/>
  <c r="V1255" i="4"/>
  <c r="W1255" i="4"/>
  <c r="X1255" i="4"/>
  <c r="P1256" i="4"/>
  <c r="Q1256" i="4"/>
  <c r="R1256" i="4"/>
  <c r="S1256" i="4"/>
  <c r="T1256" i="4"/>
  <c r="U1256" i="4"/>
  <c r="V1256" i="4"/>
  <c r="W1256" i="4"/>
  <c r="X1256" i="4"/>
  <c r="P1257" i="4"/>
  <c r="Q1257" i="4"/>
  <c r="R1257" i="4"/>
  <c r="S1257" i="4"/>
  <c r="T1257" i="4"/>
  <c r="U1257" i="4"/>
  <c r="V1257" i="4"/>
  <c r="W1257" i="4"/>
  <c r="X1257" i="4"/>
  <c r="P1258" i="4"/>
  <c r="Q1258" i="4"/>
  <c r="R1258" i="4"/>
  <c r="S1258" i="4"/>
  <c r="T1258" i="4"/>
  <c r="U1258" i="4"/>
  <c r="V1258" i="4"/>
  <c r="W1258" i="4"/>
  <c r="X1258" i="4"/>
  <c r="P1259" i="4"/>
  <c r="Q1259" i="4"/>
  <c r="R1259" i="4"/>
  <c r="S1259" i="4"/>
  <c r="T1259" i="4"/>
  <c r="U1259" i="4"/>
  <c r="V1259" i="4"/>
  <c r="W1259" i="4"/>
  <c r="X1259" i="4"/>
  <c r="P1260" i="4"/>
  <c r="Q1260" i="4"/>
  <c r="R1260" i="4"/>
  <c r="S1260" i="4"/>
  <c r="T1260" i="4"/>
  <c r="U1260" i="4"/>
  <c r="V1260" i="4"/>
  <c r="W1260" i="4"/>
  <c r="X1260" i="4"/>
  <c r="P1261" i="4"/>
  <c r="Q1261" i="4"/>
  <c r="R1261" i="4"/>
  <c r="S1261" i="4"/>
  <c r="T1261" i="4"/>
  <c r="U1261" i="4"/>
  <c r="V1261" i="4"/>
  <c r="W1261" i="4"/>
  <c r="X1261" i="4"/>
  <c r="P1262" i="4"/>
  <c r="Q1262" i="4"/>
  <c r="R1262" i="4"/>
  <c r="S1262" i="4"/>
  <c r="T1262" i="4"/>
  <c r="U1262" i="4"/>
  <c r="V1262" i="4"/>
  <c r="W1262" i="4"/>
  <c r="X1262" i="4"/>
  <c r="P1263" i="4"/>
  <c r="Q1263" i="4"/>
  <c r="R1263" i="4"/>
  <c r="S1263" i="4"/>
  <c r="T1263" i="4"/>
  <c r="U1263" i="4"/>
  <c r="V1263" i="4"/>
  <c r="W1263" i="4"/>
  <c r="X1263" i="4"/>
  <c r="P1264" i="4"/>
  <c r="Q1264" i="4"/>
  <c r="R1264" i="4"/>
  <c r="S1264" i="4"/>
  <c r="T1264" i="4"/>
  <c r="U1264" i="4"/>
  <c r="V1264" i="4"/>
  <c r="W1264" i="4"/>
  <c r="X1264" i="4"/>
  <c r="P1265" i="4"/>
  <c r="Q1265" i="4"/>
  <c r="R1265" i="4"/>
  <c r="S1265" i="4"/>
  <c r="T1265" i="4"/>
  <c r="U1265" i="4"/>
  <c r="V1265" i="4"/>
  <c r="W1265" i="4"/>
  <c r="X1265" i="4"/>
  <c r="P1266" i="4"/>
  <c r="Q1266" i="4"/>
  <c r="R1266" i="4"/>
  <c r="S1266" i="4"/>
  <c r="T1266" i="4"/>
  <c r="U1266" i="4"/>
  <c r="V1266" i="4"/>
  <c r="W1266" i="4"/>
  <c r="X1266" i="4"/>
  <c r="P1267" i="4"/>
  <c r="Q1267" i="4"/>
  <c r="R1267" i="4"/>
  <c r="S1267" i="4"/>
  <c r="T1267" i="4"/>
  <c r="U1267" i="4"/>
  <c r="V1267" i="4"/>
  <c r="W1267" i="4"/>
  <c r="X1267" i="4"/>
  <c r="P1268" i="4"/>
  <c r="Q1268" i="4"/>
  <c r="R1268" i="4"/>
  <c r="S1268" i="4"/>
  <c r="T1268" i="4"/>
  <c r="U1268" i="4"/>
  <c r="V1268" i="4"/>
  <c r="W1268" i="4"/>
  <c r="X1268" i="4"/>
  <c r="P1269" i="4"/>
  <c r="Q1269" i="4"/>
  <c r="R1269" i="4"/>
  <c r="S1269" i="4"/>
  <c r="T1269" i="4"/>
  <c r="U1269" i="4"/>
  <c r="V1269" i="4"/>
  <c r="W1269" i="4"/>
  <c r="X1269" i="4"/>
  <c r="P1270" i="4"/>
  <c r="Q1270" i="4"/>
  <c r="R1270" i="4"/>
  <c r="S1270" i="4"/>
  <c r="T1270" i="4"/>
  <c r="U1270" i="4"/>
  <c r="V1270" i="4"/>
  <c r="W1270" i="4"/>
  <c r="X1270" i="4"/>
  <c r="P1271" i="4"/>
  <c r="Q1271" i="4"/>
  <c r="R1271" i="4"/>
  <c r="S1271" i="4"/>
  <c r="T1271" i="4"/>
  <c r="U1271" i="4"/>
  <c r="V1271" i="4"/>
  <c r="W1271" i="4"/>
  <c r="X1271" i="4"/>
  <c r="P1272" i="4"/>
  <c r="Q1272" i="4"/>
  <c r="R1272" i="4"/>
  <c r="S1272" i="4"/>
  <c r="T1272" i="4"/>
  <c r="U1272" i="4"/>
  <c r="V1272" i="4"/>
  <c r="W1272" i="4"/>
  <c r="X1272" i="4"/>
  <c r="P1273" i="4"/>
  <c r="Q1273" i="4"/>
  <c r="R1273" i="4"/>
  <c r="S1273" i="4"/>
  <c r="T1273" i="4"/>
  <c r="U1273" i="4"/>
  <c r="V1273" i="4"/>
  <c r="W1273" i="4"/>
  <c r="X1273" i="4"/>
  <c r="P1274" i="4"/>
  <c r="Q1274" i="4"/>
  <c r="R1274" i="4"/>
  <c r="S1274" i="4"/>
  <c r="T1274" i="4"/>
  <c r="U1274" i="4"/>
  <c r="V1274" i="4"/>
  <c r="W1274" i="4"/>
  <c r="X1274" i="4"/>
  <c r="P1275" i="4"/>
  <c r="Q1275" i="4"/>
  <c r="R1275" i="4"/>
  <c r="S1275" i="4"/>
  <c r="T1275" i="4"/>
  <c r="U1275" i="4"/>
  <c r="V1275" i="4"/>
  <c r="W1275" i="4"/>
  <c r="X1275" i="4"/>
  <c r="P1276" i="4"/>
  <c r="Q1276" i="4"/>
  <c r="R1276" i="4"/>
  <c r="S1276" i="4"/>
  <c r="T1276" i="4"/>
  <c r="U1276" i="4"/>
  <c r="V1276" i="4"/>
  <c r="W1276" i="4"/>
  <c r="X1276" i="4"/>
  <c r="P1277" i="4"/>
  <c r="Q1277" i="4"/>
  <c r="R1277" i="4"/>
  <c r="S1277" i="4"/>
  <c r="T1277" i="4"/>
  <c r="U1277" i="4"/>
  <c r="V1277" i="4"/>
  <c r="W1277" i="4"/>
  <c r="X1277" i="4"/>
  <c r="P1278" i="4"/>
  <c r="Q1278" i="4"/>
  <c r="R1278" i="4"/>
  <c r="S1278" i="4"/>
  <c r="T1278" i="4"/>
  <c r="U1278" i="4"/>
  <c r="V1278" i="4"/>
  <c r="W1278" i="4"/>
  <c r="X1278" i="4"/>
  <c r="P1279" i="4"/>
  <c r="Q1279" i="4"/>
  <c r="R1279" i="4"/>
  <c r="S1279" i="4"/>
  <c r="T1279" i="4"/>
  <c r="U1279" i="4"/>
  <c r="V1279" i="4"/>
  <c r="W1279" i="4"/>
  <c r="X1279" i="4"/>
  <c r="P1280" i="4"/>
  <c r="Q1280" i="4"/>
  <c r="R1280" i="4"/>
  <c r="S1280" i="4"/>
  <c r="T1280" i="4"/>
  <c r="U1280" i="4"/>
  <c r="V1280" i="4"/>
  <c r="W1280" i="4"/>
  <c r="X1280" i="4"/>
  <c r="P1281" i="4"/>
  <c r="Q1281" i="4"/>
  <c r="R1281" i="4"/>
  <c r="S1281" i="4"/>
  <c r="T1281" i="4"/>
  <c r="U1281" i="4"/>
  <c r="V1281" i="4"/>
  <c r="W1281" i="4"/>
  <c r="X1281" i="4"/>
  <c r="P1282" i="4"/>
  <c r="Q1282" i="4"/>
  <c r="R1282" i="4"/>
  <c r="S1282" i="4"/>
  <c r="T1282" i="4"/>
  <c r="U1282" i="4"/>
  <c r="V1282" i="4"/>
  <c r="W1282" i="4"/>
  <c r="X1282" i="4"/>
  <c r="P1283" i="4"/>
  <c r="Q1283" i="4"/>
  <c r="R1283" i="4"/>
  <c r="S1283" i="4"/>
  <c r="T1283" i="4"/>
  <c r="U1283" i="4"/>
  <c r="V1283" i="4"/>
  <c r="W1283" i="4"/>
  <c r="X1283" i="4"/>
  <c r="P1284" i="4"/>
  <c r="Q1284" i="4"/>
  <c r="R1284" i="4"/>
  <c r="S1284" i="4"/>
  <c r="T1284" i="4"/>
  <c r="U1284" i="4"/>
  <c r="V1284" i="4"/>
  <c r="W1284" i="4"/>
  <c r="X1284" i="4"/>
  <c r="P1285" i="4"/>
  <c r="Q1285" i="4"/>
  <c r="R1285" i="4"/>
  <c r="S1285" i="4"/>
  <c r="T1285" i="4"/>
  <c r="U1285" i="4"/>
  <c r="V1285" i="4"/>
  <c r="W1285" i="4"/>
  <c r="X1285" i="4"/>
  <c r="P1286" i="4"/>
  <c r="Q1286" i="4"/>
  <c r="R1286" i="4"/>
  <c r="S1286" i="4"/>
  <c r="T1286" i="4"/>
  <c r="U1286" i="4"/>
  <c r="V1286" i="4"/>
  <c r="W1286" i="4"/>
  <c r="X1286" i="4"/>
  <c r="P1287" i="4"/>
  <c r="Q1287" i="4"/>
  <c r="R1287" i="4"/>
  <c r="S1287" i="4"/>
  <c r="T1287" i="4"/>
  <c r="U1287" i="4"/>
  <c r="V1287" i="4"/>
  <c r="W1287" i="4"/>
  <c r="X1287" i="4"/>
  <c r="P1288" i="4"/>
  <c r="Q1288" i="4"/>
  <c r="R1288" i="4"/>
  <c r="S1288" i="4"/>
  <c r="T1288" i="4"/>
  <c r="U1288" i="4"/>
  <c r="V1288" i="4"/>
  <c r="W1288" i="4"/>
  <c r="X1288" i="4"/>
  <c r="P1289" i="4"/>
  <c r="Q1289" i="4"/>
  <c r="R1289" i="4"/>
  <c r="S1289" i="4"/>
  <c r="T1289" i="4"/>
  <c r="U1289" i="4"/>
  <c r="V1289" i="4"/>
  <c r="W1289" i="4"/>
  <c r="X1289" i="4"/>
  <c r="P1290" i="4"/>
  <c r="Q1290" i="4"/>
  <c r="R1290" i="4"/>
  <c r="S1290" i="4"/>
  <c r="T1290" i="4"/>
  <c r="U1290" i="4"/>
  <c r="V1290" i="4"/>
  <c r="W1290" i="4"/>
  <c r="X1290" i="4"/>
  <c r="P1291" i="4"/>
  <c r="Q1291" i="4"/>
  <c r="R1291" i="4"/>
  <c r="S1291" i="4"/>
  <c r="T1291" i="4"/>
  <c r="U1291" i="4"/>
  <c r="V1291" i="4"/>
  <c r="W1291" i="4"/>
  <c r="X1291" i="4"/>
  <c r="P1292" i="4"/>
  <c r="Q1292" i="4"/>
  <c r="R1292" i="4"/>
  <c r="S1292" i="4"/>
  <c r="T1292" i="4"/>
  <c r="U1292" i="4"/>
  <c r="V1292" i="4"/>
  <c r="W1292" i="4"/>
  <c r="X1292" i="4"/>
  <c r="P1293" i="4"/>
  <c r="Q1293" i="4"/>
  <c r="R1293" i="4"/>
  <c r="S1293" i="4"/>
  <c r="T1293" i="4"/>
  <c r="U1293" i="4"/>
  <c r="V1293" i="4"/>
  <c r="W1293" i="4"/>
  <c r="X1293" i="4"/>
  <c r="P1294" i="4"/>
  <c r="Q1294" i="4"/>
  <c r="R1294" i="4"/>
  <c r="S1294" i="4"/>
  <c r="T1294" i="4"/>
  <c r="U1294" i="4"/>
  <c r="V1294" i="4"/>
  <c r="W1294" i="4"/>
  <c r="X1294" i="4"/>
  <c r="P1295" i="4"/>
  <c r="Q1295" i="4"/>
  <c r="R1295" i="4"/>
  <c r="S1295" i="4"/>
  <c r="T1295" i="4"/>
  <c r="U1295" i="4"/>
  <c r="V1295" i="4"/>
  <c r="W1295" i="4"/>
  <c r="X1295" i="4"/>
  <c r="P1296" i="4"/>
  <c r="Q1296" i="4"/>
  <c r="R1296" i="4"/>
  <c r="S1296" i="4"/>
  <c r="T1296" i="4"/>
  <c r="U1296" i="4"/>
  <c r="V1296" i="4"/>
  <c r="W1296" i="4"/>
  <c r="X1296" i="4"/>
  <c r="P1297" i="4"/>
  <c r="Q1297" i="4"/>
  <c r="R1297" i="4"/>
  <c r="S1297" i="4"/>
  <c r="T1297" i="4"/>
  <c r="U1297" i="4"/>
  <c r="V1297" i="4"/>
  <c r="W1297" i="4"/>
  <c r="X1297" i="4"/>
  <c r="P1298" i="4"/>
  <c r="Q1298" i="4"/>
  <c r="R1298" i="4"/>
  <c r="S1298" i="4"/>
  <c r="T1298" i="4"/>
  <c r="U1298" i="4"/>
  <c r="V1298" i="4"/>
  <c r="W1298" i="4"/>
  <c r="X1298" i="4"/>
  <c r="P1299" i="4"/>
  <c r="Q1299" i="4"/>
  <c r="R1299" i="4"/>
  <c r="S1299" i="4"/>
  <c r="T1299" i="4"/>
  <c r="U1299" i="4"/>
  <c r="V1299" i="4"/>
  <c r="W1299" i="4"/>
  <c r="X1299" i="4"/>
  <c r="P1300" i="4"/>
  <c r="Q1300" i="4"/>
  <c r="R1300" i="4"/>
  <c r="S1300" i="4"/>
  <c r="T1300" i="4"/>
  <c r="U1300" i="4"/>
  <c r="V1300" i="4"/>
  <c r="W1300" i="4"/>
  <c r="X1300" i="4"/>
  <c r="P1301" i="4"/>
  <c r="Q1301" i="4"/>
  <c r="R1301" i="4"/>
  <c r="S1301" i="4"/>
  <c r="T1301" i="4"/>
  <c r="U1301" i="4"/>
  <c r="V1301" i="4"/>
  <c r="W1301" i="4"/>
  <c r="X1301" i="4"/>
  <c r="P1302" i="4"/>
  <c r="Q1302" i="4"/>
  <c r="R1302" i="4"/>
  <c r="S1302" i="4"/>
  <c r="T1302" i="4"/>
  <c r="U1302" i="4"/>
  <c r="V1302" i="4"/>
  <c r="W1302" i="4"/>
  <c r="X1302" i="4"/>
  <c r="P1303" i="4"/>
  <c r="Q1303" i="4"/>
  <c r="R1303" i="4"/>
  <c r="S1303" i="4"/>
  <c r="T1303" i="4"/>
  <c r="U1303" i="4"/>
  <c r="V1303" i="4"/>
  <c r="W1303" i="4"/>
  <c r="X1303" i="4"/>
  <c r="P1304" i="4"/>
  <c r="Q1304" i="4"/>
  <c r="R1304" i="4"/>
  <c r="S1304" i="4"/>
  <c r="T1304" i="4"/>
  <c r="U1304" i="4"/>
  <c r="V1304" i="4"/>
  <c r="W1304" i="4"/>
  <c r="X1304" i="4"/>
  <c r="P1305" i="4"/>
  <c r="Q1305" i="4"/>
  <c r="R1305" i="4"/>
  <c r="S1305" i="4"/>
  <c r="T1305" i="4"/>
  <c r="U1305" i="4"/>
  <c r="V1305" i="4"/>
  <c r="W1305" i="4"/>
  <c r="X1305" i="4"/>
  <c r="P1306" i="4"/>
  <c r="Q1306" i="4"/>
  <c r="R1306" i="4"/>
  <c r="S1306" i="4"/>
  <c r="T1306" i="4"/>
  <c r="U1306" i="4"/>
  <c r="V1306" i="4"/>
  <c r="W1306" i="4"/>
  <c r="X1306" i="4"/>
  <c r="P1307" i="4"/>
  <c r="Q1307" i="4"/>
  <c r="R1307" i="4"/>
  <c r="S1307" i="4"/>
  <c r="T1307" i="4"/>
  <c r="U1307" i="4"/>
  <c r="V1307" i="4"/>
  <c r="W1307" i="4"/>
  <c r="X1307" i="4"/>
  <c r="P1308" i="4"/>
  <c r="Q1308" i="4"/>
  <c r="R1308" i="4"/>
  <c r="S1308" i="4"/>
  <c r="T1308" i="4"/>
  <c r="U1308" i="4"/>
  <c r="V1308" i="4"/>
  <c r="W1308" i="4"/>
  <c r="X1308" i="4"/>
  <c r="P1309" i="4"/>
  <c r="Q1309" i="4"/>
  <c r="R1309" i="4"/>
  <c r="S1309" i="4"/>
  <c r="T1309" i="4"/>
  <c r="U1309" i="4"/>
  <c r="V1309" i="4"/>
  <c r="W1309" i="4"/>
  <c r="X1309" i="4"/>
  <c r="P1310" i="4"/>
  <c r="Q1310" i="4"/>
  <c r="R1310" i="4"/>
  <c r="S1310" i="4"/>
  <c r="T1310" i="4"/>
  <c r="U1310" i="4"/>
  <c r="V1310" i="4"/>
  <c r="W1310" i="4"/>
  <c r="X1310" i="4"/>
  <c r="P1311" i="4"/>
  <c r="Q1311" i="4"/>
  <c r="R1311" i="4"/>
  <c r="S1311" i="4"/>
  <c r="T1311" i="4"/>
  <c r="U1311" i="4"/>
  <c r="V1311" i="4"/>
  <c r="W1311" i="4"/>
  <c r="X1311" i="4"/>
  <c r="P1312" i="4"/>
  <c r="Q1312" i="4"/>
  <c r="R1312" i="4"/>
  <c r="S1312" i="4"/>
  <c r="T1312" i="4"/>
  <c r="U1312" i="4"/>
  <c r="V1312" i="4"/>
  <c r="W1312" i="4"/>
  <c r="X1312" i="4"/>
  <c r="P1313" i="4"/>
  <c r="Q1313" i="4"/>
  <c r="R1313" i="4"/>
  <c r="S1313" i="4"/>
  <c r="T1313" i="4"/>
  <c r="U1313" i="4"/>
  <c r="V1313" i="4"/>
  <c r="W1313" i="4"/>
  <c r="X1313" i="4"/>
  <c r="P1314" i="4"/>
  <c r="Q1314" i="4"/>
  <c r="R1314" i="4"/>
  <c r="S1314" i="4"/>
  <c r="T1314" i="4"/>
  <c r="U1314" i="4"/>
  <c r="V1314" i="4"/>
  <c r="W1314" i="4"/>
  <c r="X1314" i="4"/>
  <c r="P1315" i="4"/>
  <c r="Q1315" i="4"/>
  <c r="R1315" i="4"/>
  <c r="S1315" i="4"/>
  <c r="T1315" i="4"/>
  <c r="U1315" i="4"/>
  <c r="V1315" i="4"/>
  <c r="W1315" i="4"/>
  <c r="X1315" i="4"/>
  <c r="P1316" i="4"/>
  <c r="Q1316" i="4"/>
  <c r="R1316" i="4"/>
  <c r="S1316" i="4"/>
  <c r="T1316" i="4"/>
  <c r="U1316" i="4"/>
  <c r="V1316" i="4"/>
  <c r="W1316" i="4"/>
  <c r="X1316" i="4"/>
  <c r="P1317" i="4"/>
  <c r="Q1317" i="4"/>
  <c r="R1317" i="4"/>
  <c r="S1317" i="4"/>
  <c r="T1317" i="4"/>
  <c r="U1317" i="4"/>
  <c r="V1317" i="4"/>
  <c r="W1317" i="4"/>
  <c r="X1317" i="4"/>
  <c r="P1318" i="4"/>
  <c r="Q1318" i="4"/>
  <c r="R1318" i="4"/>
  <c r="S1318" i="4"/>
  <c r="T1318" i="4"/>
  <c r="U1318" i="4"/>
  <c r="V1318" i="4"/>
  <c r="W1318" i="4"/>
  <c r="X1318" i="4"/>
  <c r="P1319" i="4"/>
  <c r="Q1319" i="4"/>
  <c r="R1319" i="4"/>
  <c r="S1319" i="4"/>
  <c r="T1319" i="4"/>
  <c r="U1319" i="4"/>
  <c r="V1319" i="4"/>
  <c r="W1319" i="4"/>
  <c r="X1319" i="4"/>
  <c r="P1320" i="4"/>
  <c r="Q1320" i="4"/>
  <c r="R1320" i="4"/>
  <c r="S1320" i="4"/>
  <c r="T1320" i="4"/>
  <c r="U1320" i="4"/>
  <c r="V1320" i="4"/>
  <c r="W1320" i="4"/>
  <c r="X1320" i="4"/>
  <c r="P1321" i="4"/>
  <c r="Q1321" i="4"/>
  <c r="R1321" i="4"/>
  <c r="S1321" i="4"/>
  <c r="T1321" i="4"/>
  <c r="U1321" i="4"/>
  <c r="V1321" i="4"/>
  <c r="W1321" i="4"/>
  <c r="X1321" i="4"/>
  <c r="P1322" i="4"/>
  <c r="Q1322" i="4"/>
  <c r="R1322" i="4"/>
  <c r="S1322" i="4"/>
  <c r="T1322" i="4"/>
  <c r="U1322" i="4"/>
  <c r="V1322" i="4"/>
  <c r="W1322" i="4"/>
  <c r="X1322" i="4"/>
  <c r="P1323" i="4"/>
  <c r="Q1323" i="4"/>
  <c r="R1323" i="4"/>
  <c r="S1323" i="4"/>
  <c r="T1323" i="4"/>
  <c r="U1323" i="4"/>
  <c r="V1323" i="4"/>
  <c r="W1323" i="4"/>
  <c r="X1323" i="4"/>
  <c r="P1324" i="4"/>
  <c r="Q1324" i="4"/>
  <c r="R1324" i="4"/>
  <c r="S1324" i="4"/>
  <c r="T1324" i="4"/>
  <c r="U1324" i="4"/>
  <c r="V1324" i="4"/>
  <c r="W1324" i="4"/>
  <c r="X1324" i="4"/>
  <c r="P1325" i="4"/>
  <c r="Q1325" i="4"/>
  <c r="R1325" i="4"/>
  <c r="S1325" i="4"/>
  <c r="T1325" i="4"/>
  <c r="U1325" i="4"/>
  <c r="V1325" i="4"/>
  <c r="W1325" i="4"/>
  <c r="X1325" i="4"/>
  <c r="P1326" i="4"/>
  <c r="Q1326" i="4"/>
  <c r="R1326" i="4"/>
  <c r="S1326" i="4"/>
  <c r="T1326" i="4"/>
  <c r="U1326" i="4"/>
  <c r="V1326" i="4"/>
  <c r="W1326" i="4"/>
  <c r="X1326" i="4"/>
  <c r="P1327" i="4"/>
  <c r="Q1327" i="4"/>
  <c r="R1327" i="4"/>
  <c r="S1327" i="4"/>
  <c r="T1327" i="4"/>
  <c r="U1327" i="4"/>
  <c r="V1327" i="4"/>
  <c r="W1327" i="4"/>
  <c r="X1327" i="4"/>
  <c r="P1328" i="4"/>
  <c r="Q1328" i="4"/>
  <c r="R1328" i="4"/>
  <c r="S1328" i="4"/>
  <c r="T1328" i="4"/>
  <c r="U1328" i="4"/>
  <c r="V1328" i="4"/>
  <c r="W1328" i="4"/>
  <c r="X1328" i="4"/>
  <c r="P1329" i="4"/>
  <c r="Q1329" i="4"/>
  <c r="R1329" i="4"/>
  <c r="S1329" i="4"/>
  <c r="T1329" i="4"/>
  <c r="U1329" i="4"/>
  <c r="V1329" i="4"/>
  <c r="W1329" i="4"/>
  <c r="X1329" i="4"/>
  <c r="P1330" i="4"/>
  <c r="Q1330" i="4"/>
  <c r="R1330" i="4"/>
  <c r="S1330" i="4"/>
  <c r="T1330" i="4"/>
  <c r="U1330" i="4"/>
  <c r="V1330" i="4"/>
  <c r="W1330" i="4"/>
  <c r="X1330" i="4"/>
  <c r="P1331" i="4"/>
  <c r="Q1331" i="4"/>
  <c r="R1331" i="4"/>
  <c r="S1331" i="4"/>
  <c r="T1331" i="4"/>
  <c r="U1331" i="4"/>
  <c r="V1331" i="4"/>
  <c r="W1331" i="4"/>
  <c r="X1331" i="4"/>
  <c r="P1332" i="4"/>
  <c r="Q1332" i="4"/>
  <c r="R1332" i="4"/>
  <c r="S1332" i="4"/>
  <c r="T1332" i="4"/>
  <c r="U1332" i="4"/>
  <c r="V1332" i="4"/>
  <c r="W1332" i="4"/>
  <c r="X1332" i="4"/>
  <c r="P1333" i="4"/>
  <c r="Q1333" i="4"/>
  <c r="R1333" i="4"/>
  <c r="S1333" i="4"/>
  <c r="T1333" i="4"/>
  <c r="U1333" i="4"/>
  <c r="V1333" i="4"/>
  <c r="W1333" i="4"/>
  <c r="X1333" i="4"/>
  <c r="P1334" i="4"/>
  <c r="Q1334" i="4"/>
  <c r="R1334" i="4"/>
  <c r="S1334" i="4"/>
  <c r="T1334" i="4"/>
  <c r="U1334" i="4"/>
  <c r="V1334" i="4"/>
  <c r="W1334" i="4"/>
  <c r="X1334" i="4"/>
  <c r="P1335" i="4"/>
  <c r="Q1335" i="4"/>
  <c r="R1335" i="4"/>
  <c r="S1335" i="4"/>
  <c r="T1335" i="4"/>
  <c r="U1335" i="4"/>
  <c r="V1335" i="4"/>
  <c r="W1335" i="4"/>
  <c r="X1335" i="4"/>
  <c r="P1336" i="4"/>
  <c r="Q1336" i="4"/>
  <c r="R1336" i="4"/>
  <c r="S1336" i="4"/>
  <c r="T1336" i="4"/>
  <c r="U1336" i="4"/>
  <c r="V1336" i="4"/>
  <c r="W1336" i="4"/>
  <c r="X1336" i="4"/>
  <c r="P1337" i="4"/>
  <c r="Q1337" i="4"/>
  <c r="R1337" i="4"/>
  <c r="S1337" i="4"/>
  <c r="T1337" i="4"/>
  <c r="U1337" i="4"/>
  <c r="V1337" i="4"/>
  <c r="W1337" i="4"/>
  <c r="X1337" i="4"/>
  <c r="P1338" i="4"/>
  <c r="Q1338" i="4"/>
  <c r="R1338" i="4"/>
  <c r="S1338" i="4"/>
  <c r="T1338" i="4"/>
  <c r="U1338" i="4"/>
  <c r="V1338" i="4"/>
  <c r="W1338" i="4"/>
  <c r="X1338" i="4"/>
  <c r="P1339" i="4"/>
  <c r="Q1339" i="4"/>
  <c r="R1339" i="4"/>
  <c r="S1339" i="4"/>
  <c r="T1339" i="4"/>
  <c r="U1339" i="4"/>
  <c r="V1339" i="4"/>
  <c r="W1339" i="4"/>
  <c r="X1339" i="4"/>
  <c r="P1340" i="4"/>
  <c r="Q1340" i="4"/>
  <c r="R1340" i="4"/>
  <c r="S1340" i="4"/>
  <c r="T1340" i="4"/>
  <c r="U1340" i="4"/>
  <c r="V1340" i="4"/>
  <c r="W1340" i="4"/>
  <c r="X1340" i="4"/>
  <c r="P1341" i="4"/>
  <c r="Q1341" i="4"/>
  <c r="R1341" i="4"/>
  <c r="S1341" i="4"/>
  <c r="T1341" i="4"/>
  <c r="U1341" i="4"/>
  <c r="V1341" i="4"/>
  <c r="W1341" i="4"/>
  <c r="X1341" i="4"/>
  <c r="P1342" i="4"/>
  <c r="Q1342" i="4"/>
  <c r="R1342" i="4"/>
  <c r="S1342" i="4"/>
  <c r="T1342" i="4"/>
  <c r="U1342" i="4"/>
  <c r="V1342" i="4"/>
  <c r="W1342" i="4"/>
  <c r="X1342" i="4"/>
  <c r="P1343" i="4"/>
  <c r="Q1343" i="4"/>
  <c r="R1343" i="4"/>
  <c r="S1343" i="4"/>
  <c r="T1343" i="4"/>
  <c r="U1343" i="4"/>
  <c r="V1343" i="4"/>
  <c r="W1343" i="4"/>
  <c r="X1343" i="4"/>
  <c r="P1344" i="4"/>
  <c r="Q1344" i="4"/>
  <c r="R1344" i="4"/>
  <c r="S1344" i="4"/>
  <c r="T1344" i="4"/>
  <c r="U1344" i="4"/>
  <c r="V1344" i="4"/>
  <c r="W1344" i="4"/>
  <c r="X1344" i="4"/>
  <c r="P1345" i="4"/>
  <c r="Q1345" i="4"/>
  <c r="R1345" i="4"/>
  <c r="S1345" i="4"/>
  <c r="T1345" i="4"/>
  <c r="U1345" i="4"/>
  <c r="V1345" i="4"/>
  <c r="W1345" i="4"/>
  <c r="X1345" i="4"/>
  <c r="P1346" i="4"/>
  <c r="Q1346" i="4"/>
  <c r="R1346" i="4"/>
  <c r="S1346" i="4"/>
  <c r="T1346" i="4"/>
  <c r="U1346" i="4"/>
  <c r="V1346" i="4"/>
  <c r="W1346" i="4"/>
  <c r="X1346" i="4"/>
  <c r="P1347" i="4"/>
  <c r="Q1347" i="4"/>
  <c r="R1347" i="4"/>
  <c r="S1347" i="4"/>
  <c r="T1347" i="4"/>
  <c r="U1347" i="4"/>
  <c r="V1347" i="4"/>
  <c r="W1347" i="4"/>
  <c r="X1347" i="4"/>
  <c r="P1348" i="4"/>
  <c r="Q1348" i="4"/>
  <c r="R1348" i="4"/>
  <c r="S1348" i="4"/>
  <c r="T1348" i="4"/>
  <c r="U1348" i="4"/>
  <c r="V1348" i="4"/>
  <c r="W1348" i="4"/>
  <c r="X1348" i="4"/>
  <c r="P1349" i="4"/>
  <c r="Q1349" i="4"/>
  <c r="R1349" i="4"/>
  <c r="S1349" i="4"/>
  <c r="T1349" i="4"/>
  <c r="U1349" i="4"/>
  <c r="V1349" i="4"/>
  <c r="W1349" i="4"/>
  <c r="X1349" i="4"/>
  <c r="P1350" i="4"/>
  <c r="Q1350" i="4"/>
  <c r="R1350" i="4"/>
  <c r="S1350" i="4"/>
  <c r="T1350" i="4"/>
  <c r="U1350" i="4"/>
  <c r="V1350" i="4"/>
  <c r="W1350" i="4"/>
  <c r="X1350" i="4"/>
  <c r="P1351" i="4"/>
  <c r="Q1351" i="4"/>
  <c r="R1351" i="4"/>
  <c r="S1351" i="4"/>
  <c r="T1351" i="4"/>
  <c r="U1351" i="4"/>
  <c r="V1351" i="4"/>
  <c r="W1351" i="4"/>
  <c r="X1351" i="4"/>
  <c r="P1352" i="4"/>
  <c r="Q1352" i="4"/>
  <c r="R1352" i="4"/>
  <c r="S1352" i="4"/>
  <c r="T1352" i="4"/>
  <c r="U1352" i="4"/>
  <c r="V1352" i="4"/>
  <c r="W1352" i="4"/>
  <c r="X1352" i="4"/>
  <c r="P1353" i="4"/>
  <c r="Q1353" i="4"/>
  <c r="R1353" i="4"/>
  <c r="S1353" i="4"/>
  <c r="T1353" i="4"/>
  <c r="U1353" i="4"/>
  <c r="V1353" i="4"/>
  <c r="W1353" i="4"/>
  <c r="X1353" i="4"/>
  <c r="P1354" i="4"/>
  <c r="Q1354" i="4"/>
  <c r="R1354" i="4"/>
  <c r="S1354" i="4"/>
  <c r="T1354" i="4"/>
  <c r="U1354" i="4"/>
  <c r="V1354" i="4"/>
  <c r="W1354" i="4"/>
  <c r="X1354" i="4"/>
  <c r="P1355" i="4"/>
  <c r="Q1355" i="4"/>
  <c r="R1355" i="4"/>
  <c r="S1355" i="4"/>
  <c r="T1355" i="4"/>
  <c r="U1355" i="4"/>
  <c r="V1355" i="4"/>
  <c r="W1355" i="4"/>
  <c r="X1355" i="4"/>
  <c r="P1356" i="4"/>
  <c r="Q1356" i="4"/>
  <c r="R1356" i="4"/>
  <c r="S1356" i="4"/>
  <c r="T1356" i="4"/>
  <c r="U1356" i="4"/>
  <c r="V1356" i="4"/>
  <c r="W1356" i="4"/>
  <c r="X1356" i="4"/>
  <c r="P1357" i="4"/>
  <c r="Q1357" i="4"/>
  <c r="R1357" i="4"/>
  <c r="S1357" i="4"/>
  <c r="T1357" i="4"/>
  <c r="U1357" i="4"/>
  <c r="V1357" i="4"/>
  <c r="W1357" i="4"/>
  <c r="X1357" i="4"/>
  <c r="P1358" i="4"/>
  <c r="Q1358" i="4"/>
  <c r="R1358" i="4"/>
  <c r="S1358" i="4"/>
  <c r="T1358" i="4"/>
  <c r="U1358" i="4"/>
  <c r="V1358" i="4"/>
  <c r="W1358" i="4"/>
  <c r="X1358" i="4"/>
  <c r="P1359" i="4"/>
  <c r="Q1359" i="4"/>
  <c r="R1359" i="4"/>
  <c r="S1359" i="4"/>
  <c r="T1359" i="4"/>
  <c r="U1359" i="4"/>
  <c r="V1359" i="4"/>
  <c r="W1359" i="4"/>
  <c r="X1359" i="4"/>
  <c r="P1360" i="4"/>
  <c r="Q1360" i="4"/>
  <c r="R1360" i="4"/>
  <c r="S1360" i="4"/>
  <c r="T1360" i="4"/>
  <c r="U1360" i="4"/>
  <c r="V1360" i="4"/>
  <c r="W1360" i="4"/>
  <c r="X1360" i="4"/>
  <c r="P1361" i="4"/>
  <c r="Q1361" i="4"/>
  <c r="R1361" i="4"/>
  <c r="S1361" i="4"/>
  <c r="T1361" i="4"/>
  <c r="U1361" i="4"/>
  <c r="V1361" i="4"/>
  <c r="W1361" i="4"/>
  <c r="X1361" i="4"/>
  <c r="P1362" i="4"/>
  <c r="Q1362" i="4"/>
  <c r="R1362" i="4"/>
  <c r="S1362" i="4"/>
  <c r="T1362" i="4"/>
  <c r="U1362" i="4"/>
  <c r="V1362" i="4"/>
  <c r="W1362" i="4"/>
  <c r="X1362" i="4"/>
  <c r="P1363" i="4"/>
  <c r="Q1363" i="4"/>
  <c r="R1363" i="4"/>
  <c r="S1363" i="4"/>
  <c r="T1363" i="4"/>
  <c r="U1363" i="4"/>
  <c r="V1363" i="4"/>
  <c r="W1363" i="4"/>
  <c r="X1363" i="4"/>
  <c r="P1364" i="4"/>
  <c r="Q1364" i="4"/>
  <c r="R1364" i="4"/>
  <c r="S1364" i="4"/>
  <c r="T1364" i="4"/>
  <c r="U1364" i="4"/>
  <c r="V1364" i="4"/>
  <c r="W1364" i="4"/>
  <c r="X1364" i="4"/>
  <c r="P1365" i="4"/>
  <c r="Q1365" i="4"/>
  <c r="R1365" i="4"/>
  <c r="S1365" i="4"/>
  <c r="T1365" i="4"/>
  <c r="U1365" i="4"/>
  <c r="V1365" i="4"/>
  <c r="W1365" i="4"/>
  <c r="X1365" i="4"/>
  <c r="P1366" i="4"/>
  <c r="Q1366" i="4"/>
  <c r="R1366" i="4"/>
  <c r="S1366" i="4"/>
  <c r="T1366" i="4"/>
  <c r="U1366" i="4"/>
  <c r="V1366" i="4"/>
  <c r="W1366" i="4"/>
  <c r="X1366" i="4"/>
  <c r="P1367" i="4"/>
  <c r="Q1367" i="4"/>
  <c r="R1367" i="4"/>
  <c r="S1367" i="4"/>
  <c r="T1367" i="4"/>
  <c r="U1367" i="4"/>
  <c r="V1367" i="4"/>
  <c r="W1367" i="4"/>
  <c r="X1367" i="4"/>
  <c r="P1368" i="4"/>
  <c r="Q1368" i="4"/>
  <c r="R1368" i="4"/>
  <c r="S1368" i="4"/>
  <c r="T1368" i="4"/>
  <c r="U1368" i="4"/>
  <c r="V1368" i="4"/>
  <c r="W1368" i="4"/>
  <c r="X1368" i="4"/>
  <c r="P1369" i="4"/>
  <c r="Q1369" i="4"/>
  <c r="R1369" i="4"/>
  <c r="S1369" i="4"/>
  <c r="T1369" i="4"/>
  <c r="U1369" i="4"/>
  <c r="V1369" i="4"/>
  <c r="W1369" i="4"/>
  <c r="X1369" i="4"/>
  <c r="P1370" i="4"/>
  <c r="Q1370" i="4"/>
  <c r="R1370" i="4"/>
  <c r="S1370" i="4"/>
  <c r="T1370" i="4"/>
  <c r="U1370" i="4"/>
  <c r="V1370" i="4"/>
  <c r="W1370" i="4"/>
  <c r="X1370" i="4"/>
  <c r="P1371" i="4"/>
  <c r="Q1371" i="4"/>
  <c r="R1371" i="4"/>
  <c r="S1371" i="4"/>
  <c r="T1371" i="4"/>
  <c r="U1371" i="4"/>
  <c r="V1371" i="4"/>
  <c r="W1371" i="4"/>
  <c r="X1371" i="4"/>
  <c r="P1372" i="4"/>
  <c r="Q1372" i="4"/>
  <c r="R1372" i="4"/>
  <c r="S1372" i="4"/>
  <c r="T1372" i="4"/>
  <c r="U1372" i="4"/>
  <c r="V1372" i="4"/>
  <c r="W1372" i="4"/>
  <c r="X1372" i="4"/>
  <c r="P1373" i="4"/>
  <c r="Q1373" i="4"/>
  <c r="R1373" i="4"/>
  <c r="S1373" i="4"/>
  <c r="T1373" i="4"/>
  <c r="U1373" i="4"/>
  <c r="V1373" i="4"/>
  <c r="W1373" i="4"/>
  <c r="X1373" i="4"/>
  <c r="P1374" i="4"/>
  <c r="Q1374" i="4"/>
  <c r="R1374" i="4"/>
  <c r="S1374" i="4"/>
  <c r="T1374" i="4"/>
  <c r="U1374" i="4"/>
  <c r="V1374" i="4"/>
  <c r="W1374" i="4"/>
  <c r="X1374" i="4"/>
  <c r="P1375" i="4"/>
  <c r="Q1375" i="4"/>
  <c r="R1375" i="4"/>
  <c r="S1375" i="4"/>
  <c r="T1375" i="4"/>
  <c r="U1375" i="4"/>
  <c r="V1375" i="4"/>
  <c r="W1375" i="4"/>
  <c r="X1375" i="4"/>
  <c r="P1376" i="4"/>
  <c r="Q1376" i="4"/>
  <c r="R1376" i="4"/>
  <c r="S1376" i="4"/>
  <c r="T1376" i="4"/>
  <c r="U1376" i="4"/>
  <c r="V1376" i="4"/>
  <c r="W1376" i="4"/>
  <c r="X1376" i="4"/>
  <c r="P1377" i="4"/>
  <c r="Q1377" i="4"/>
  <c r="R1377" i="4"/>
  <c r="S1377" i="4"/>
  <c r="T1377" i="4"/>
  <c r="U1377" i="4"/>
  <c r="V1377" i="4"/>
  <c r="W1377" i="4"/>
  <c r="X1377" i="4"/>
  <c r="P1378" i="4"/>
  <c r="Q1378" i="4"/>
  <c r="R1378" i="4"/>
  <c r="S1378" i="4"/>
  <c r="T1378" i="4"/>
  <c r="U1378" i="4"/>
  <c r="V1378" i="4"/>
  <c r="W1378" i="4"/>
  <c r="X1378" i="4"/>
  <c r="P1379" i="4"/>
  <c r="Q1379" i="4"/>
  <c r="R1379" i="4"/>
  <c r="S1379" i="4"/>
  <c r="T1379" i="4"/>
  <c r="U1379" i="4"/>
  <c r="V1379" i="4"/>
  <c r="W1379" i="4"/>
  <c r="X1379" i="4"/>
  <c r="P1380" i="4"/>
  <c r="Q1380" i="4"/>
  <c r="R1380" i="4"/>
  <c r="S1380" i="4"/>
  <c r="T1380" i="4"/>
  <c r="U1380" i="4"/>
  <c r="V1380" i="4"/>
  <c r="W1380" i="4"/>
  <c r="X1380" i="4"/>
  <c r="P1381" i="4"/>
  <c r="Q1381" i="4"/>
  <c r="R1381" i="4"/>
  <c r="S1381" i="4"/>
  <c r="T1381" i="4"/>
  <c r="U1381" i="4"/>
  <c r="V1381" i="4"/>
  <c r="W1381" i="4"/>
  <c r="X1381" i="4"/>
  <c r="P1382" i="4"/>
  <c r="Q1382" i="4"/>
  <c r="R1382" i="4"/>
  <c r="S1382" i="4"/>
  <c r="T1382" i="4"/>
  <c r="U1382" i="4"/>
  <c r="V1382" i="4"/>
  <c r="W1382" i="4"/>
  <c r="X1382" i="4"/>
  <c r="P1383" i="4"/>
  <c r="Q1383" i="4"/>
  <c r="R1383" i="4"/>
  <c r="S1383" i="4"/>
  <c r="T1383" i="4"/>
  <c r="U1383" i="4"/>
  <c r="V1383" i="4"/>
  <c r="W1383" i="4"/>
  <c r="X1383" i="4"/>
  <c r="P1384" i="4"/>
  <c r="Q1384" i="4"/>
  <c r="R1384" i="4"/>
  <c r="S1384" i="4"/>
  <c r="T1384" i="4"/>
  <c r="U1384" i="4"/>
  <c r="V1384" i="4"/>
  <c r="W1384" i="4"/>
  <c r="X1384" i="4"/>
  <c r="P1385" i="4"/>
  <c r="Q1385" i="4"/>
  <c r="R1385" i="4"/>
  <c r="S1385" i="4"/>
  <c r="T1385" i="4"/>
  <c r="U1385" i="4"/>
  <c r="V1385" i="4"/>
  <c r="W1385" i="4"/>
  <c r="X1385" i="4"/>
  <c r="P1386" i="4"/>
  <c r="Q1386" i="4"/>
  <c r="R1386" i="4"/>
  <c r="S1386" i="4"/>
  <c r="T1386" i="4"/>
  <c r="U1386" i="4"/>
  <c r="V1386" i="4"/>
  <c r="W1386" i="4"/>
  <c r="X1386" i="4"/>
  <c r="P1387" i="4"/>
  <c r="Q1387" i="4"/>
  <c r="R1387" i="4"/>
  <c r="S1387" i="4"/>
  <c r="T1387" i="4"/>
  <c r="U1387" i="4"/>
  <c r="V1387" i="4"/>
  <c r="W1387" i="4"/>
  <c r="X1387" i="4"/>
  <c r="P1388" i="4"/>
  <c r="Q1388" i="4"/>
  <c r="R1388" i="4"/>
  <c r="S1388" i="4"/>
  <c r="T1388" i="4"/>
  <c r="U1388" i="4"/>
  <c r="V1388" i="4"/>
  <c r="W1388" i="4"/>
  <c r="X1388" i="4"/>
  <c r="P1389" i="4"/>
  <c r="Q1389" i="4"/>
  <c r="R1389" i="4"/>
  <c r="S1389" i="4"/>
  <c r="T1389" i="4"/>
  <c r="U1389" i="4"/>
  <c r="V1389" i="4"/>
  <c r="W1389" i="4"/>
  <c r="X1389" i="4"/>
  <c r="P1390" i="4"/>
  <c r="Q1390" i="4"/>
  <c r="R1390" i="4"/>
  <c r="S1390" i="4"/>
  <c r="T1390" i="4"/>
  <c r="U1390" i="4"/>
  <c r="V1390" i="4"/>
  <c r="W1390" i="4"/>
  <c r="X1390" i="4"/>
  <c r="P1391" i="4"/>
  <c r="Q1391" i="4"/>
  <c r="R1391" i="4"/>
  <c r="S1391" i="4"/>
  <c r="T1391" i="4"/>
  <c r="U1391" i="4"/>
  <c r="V1391" i="4"/>
  <c r="W1391" i="4"/>
  <c r="X1391" i="4"/>
  <c r="P1392" i="4"/>
  <c r="Q1392" i="4"/>
  <c r="R1392" i="4"/>
  <c r="S1392" i="4"/>
  <c r="T1392" i="4"/>
  <c r="U1392" i="4"/>
  <c r="V1392" i="4"/>
  <c r="W1392" i="4"/>
  <c r="X1392" i="4"/>
  <c r="P1393" i="4"/>
  <c r="Q1393" i="4"/>
  <c r="R1393" i="4"/>
  <c r="S1393" i="4"/>
  <c r="T1393" i="4"/>
  <c r="U1393" i="4"/>
  <c r="V1393" i="4"/>
  <c r="W1393" i="4"/>
  <c r="X1393" i="4"/>
  <c r="P1394" i="4"/>
  <c r="Q1394" i="4"/>
  <c r="R1394" i="4"/>
  <c r="S1394" i="4"/>
  <c r="T1394" i="4"/>
  <c r="U1394" i="4"/>
  <c r="V1394" i="4"/>
  <c r="W1394" i="4"/>
  <c r="X1394" i="4"/>
  <c r="P1402" i="4"/>
  <c r="Q1402" i="4"/>
  <c r="R1402" i="4"/>
  <c r="S1402" i="4"/>
  <c r="T1402" i="4"/>
  <c r="U1402" i="4"/>
  <c r="V1402" i="4"/>
  <c r="W1402" i="4"/>
  <c r="X1402" i="4"/>
  <c r="P1403" i="4"/>
  <c r="Q1403" i="4"/>
  <c r="R1403" i="4"/>
  <c r="S1403" i="4"/>
  <c r="T1403" i="4"/>
  <c r="U1403" i="4"/>
  <c r="V1403" i="4"/>
  <c r="W1403" i="4"/>
  <c r="X1403" i="4"/>
  <c r="P1404" i="4"/>
  <c r="Q1404" i="4"/>
  <c r="R1404" i="4"/>
  <c r="S1404" i="4"/>
  <c r="T1404" i="4"/>
  <c r="U1404" i="4"/>
  <c r="V1404" i="4"/>
  <c r="W1404" i="4"/>
  <c r="X1404" i="4"/>
  <c r="P1405" i="4"/>
  <c r="Q1405" i="4"/>
  <c r="R1405" i="4"/>
  <c r="S1405" i="4"/>
  <c r="T1405" i="4"/>
  <c r="U1405" i="4"/>
  <c r="V1405" i="4"/>
  <c r="W1405" i="4"/>
  <c r="X1405" i="4"/>
  <c r="P1406" i="4"/>
  <c r="Q1406" i="4"/>
  <c r="R1406" i="4"/>
  <c r="S1406" i="4"/>
  <c r="T1406" i="4"/>
  <c r="U1406" i="4"/>
  <c r="V1406" i="4"/>
  <c r="W1406" i="4"/>
  <c r="X1406" i="4"/>
  <c r="P1407" i="4"/>
  <c r="Q1407" i="4"/>
  <c r="R1407" i="4"/>
  <c r="S1407" i="4"/>
  <c r="T1407" i="4"/>
  <c r="U1407" i="4"/>
  <c r="V1407" i="4"/>
  <c r="W1407" i="4"/>
  <c r="X1407" i="4"/>
  <c r="P1408" i="4"/>
  <c r="Q1408" i="4"/>
  <c r="R1408" i="4"/>
  <c r="S1408" i="4"/>
  <c r="T1408" i="4"/>
  <c r="U1408" i="4"/>
  <c r="V1408" i="4"/>
  <c r="W1408" i="4"/>
  <c r="X1408" i="4"/>
  <c r="P1409" i="4"/>
  <c r="Q1409" i="4"/>
  <c r="R1409" i="4"/>
  <c r="S1409" i="4"/>
  <c r="T1409" i="4"/>
  <c r="U1409" i="4"/>
  <c r="V1409" i="4"/>
  <c r="W1409" i="4"/>
  <c r="X1409" i="4"/>
  <c r="P1410" i="4"/>
  <c r="Q1410" i="4"/>
  <c r="R1410" i="4"/>
  <c r="S1410" i="4"/>
  <c r="T1410" i="4"/>
  <c r="U1410" i="4"/>
  <c r="V1410" i="4"/>
  <c r="W1410" i="4"/>
  <c r="X1410" i="4"/>
  <c r="P1411" i="4"/>
  <c r="Q1411" i="4"/>
  <c r="R1411" i="4"/>
  <c r="S1411" i="4"/>
  <c r="T1411" i="4"/>
  <c r="U1411" i="4"/>
  <c r="V1411" i="4"/>
  <c r="W1411" i="4"/>
  <c r="X1411" i="4"/>
  <c r="P1412" i="4"/>
  <c r="Q1412" i="4"/>
  <c r="R1412" i="4"/>
  <c r="S1412" i="4"/>
  <c r="T1412" i="4"/>
  <c r="U1412" i="4"/>
  <c r="V1412" i="4"/>
  <c r="W1412" i="4"/>
  <c r="X1412" i="4"/>
  <c r="P1413" i="4"/>
  <c r="Q1413" i="4"/>
  <c r="R1413" i="4"/>
  <c r="S1413" i="4"/>
  <c r="T1413" i="4"/>
  <c r="U1413" i="4"/>
  <c r="V1413" i="4"/>
  <c r="W1413" i="4"/>
  <c r="X1413" i="4"/>
  <c r="P1414" i="4"/>
  <c r="Q1414" i="4"/>
  <c r="R1414" i="4"/>
  <c r="S1414" i="4"/>
  <c r="T1414" i="4"/>
  <c r="U1414" i="4"/>
  <c r="V1414" i="4"/>
  <c r="W1414" i="4"/>
  <c r="X1414" i="4"/>
  <c r="P1415" i="4"/>
  <c r="Q1415" i="4"/>
  <c r="R1415" i="4"/>
  <c r="S1415" i="4"/>
  <c r="T1415" i="4"/>
  <c r="U1415" i="4"/>
  <c r="V1415" i="4"/>
  <c r="W1415" i="4"/>
  <c r="X1415" i="4"/>
  <c r="P1416" i="4"/>
  <c r="Q1416" i="4"/>
  <c r="R1416" i="4"/>
  <c r="S1416" i="4"/>
  <c r="T1416" i="4"/>
  <c r="U1416" i="4"/>
  <c r="V1416" i="4"/>
  <c r="W1416" i="4"/>
  <c r="X1416" i="4"/>
  <c r="P1417" i="4"/>
  <c r="Q1417" i="4"/>
  <c r="R1417" i="4"/>
  <c r="S1417" i="4"/>
  <c r="T1417" i="4"/>
  <c r="U1417" i="4"/>
  <c r="V1417" i="4"/>
  <c r="W1417" i="4"/>
  <c r="X1417" i="4"/>
  <c r="P1418" i="4"/>
  <c r="Q1418" i="4"/>
  <c r="R1418" i="4"/>
  <c r="S1418" i="4"/>
  <c r="T1418" i="4"/>
  <c r="U1418" i="4"/>
  <c r="V1418" i="4"/>
  <c r="W1418" i="4"/>
  <c r="X1418" i="4"/>
  <c r="P1419" i="4"/>
  <c r="Q1419" i="4"/>
  <c r="R1419" i="4"/>
  <c r="S1419" i="4"/>
  <c r="T1419" i="4"/>
  <c r="U1419" i="4"/>
  <c r="V1419" i="4"/>
  <c r="W1419" i="4"/>
  <c r="X1419" i="4"/>
  <c r="P1420" i="4"/>
  <c r="Q1420" i="4"/>
  <c r="R1420" i="4"/>
  <c r="S1420" i="4"/>
  <c r="T1420" i="4"/>
  <c r="U1420" i="4"/>
  <c r="V1420" i="4"/>
  <c r="W1420" i="4"/>
  <c r="X1420" i="4"/>
  <c r="P1421" i="4"/>
  <c r="Q1421" i="4"/>
  <c r="R1421" i="4"/>
  <c r="S1421" i="4"/>
  <c r="T1421" i="4"/>
  <c r="U1421" i="4"/>
  <c r="V1421" i="4"/>
  <c r="W1421" i="4"/>
  <c r="X1421" i="4"/>
  <c r="P1422" i="4"/>
  <c r="Q1422" i="4"/>
  <c r="R1422" i="4"/>
  <c r="S1422" i="4"/>
  <c r="T1422" i="4"/>
  <c r="U1422" i="4"/>
  <c r="V1422" i="4"/>
  <c r="W1422" i="4"/>
  <c r="X1422" i="4"/>
  <c r="P1423" i="4"/>
  <c r="Q1423" i="4"/>
  <c r="R1423" i="4"/>
  <c r="S1423" i="4"/>
  <c r="T1423" i="4"/>
  <c r="U1423" i="4"/>
  <c r="V1423" i="4"/>
  <c r="W1423" i="4"/>
  <c r="X1423" i="4"/>
  <c r="P1424" i="4"/>
  <c r="Q1424" i="4"/>
  <c r="R1424" i="4"/>
  <c r="S1424" i="4"/>
  <c r="T1424" i="4"/>
  <c r="U1424" i="4"/>
  <c r="V1424" i="4"/>
  <c r="W1424" i="4"/>
  <c r="X1424" i="4"/>
  <c r="P1425" i="4"/>
  <c r="Q1425" i="4"/>
  <c r="R1425" i="4"/>
  <c r="S1425" i="4"/>
  <c r="T1425" i="4"/>
  <c r="U1425" i="4"/>
  <c r="V1425" i="4"/>
  <c r="W1425" i="4"/>
  <c r="X1425" i="4"/>
  <c r="P1426" i="4"/>
  <c r="Q1426" i="4"/>
  <c r="R1426" i="4"/>
  <c r="S1426" i="4"/>
  <c r="T1426" i="4"/>
  <c r="U1426" i="4"/>
  <c r="V1426" i="4"/>
  <c r="W1426" i="4"/>
  <c r="X1426" i="4"/>
  <c r="P1427" i="4"/>
  <c r="Q1427" i="4"/>
  <c r="R1427" i="4"/>
  <c r="S1427" i="4"/>
  <c r="T1427" i="4"/>
  <c r="U1427" i="4"/>
  <c r="V1427" i="4"/>
  <c r="W1427" i="4"/>
  <c r="X1427" i="4"/>
  <c r="P1428" i="4"/>
  <c r="Q1428" i="4"/>
  <c r="R1428" i="4"/>
  <c r="S1428" i="4"/>
  <c r="T1428" i="4"/>
  <c r="U1428" i="4"/>
  <c r="V1428" i="4"/>
  <c r="W1428" i="4"/>
  <c r="X1428" i="4"/>
  <c r="P1429" i="4"/>
  <c r="Q1429" i="4"/>
  <c r="R1429" i="4"/>
  <c r="S1429" i="4"/>
  <c r="T1429" i="4"/>
  <c r="U1429" i="4"/>
  <c r="V1429" i="4"/>
  <c r="W1429" i="4"/>
  <c r="X1429" i="4"/>
  <c r="P1430" i="4"/>
  <c r="Q1430" i="4"/>
  <c r="R1430" i="4"/>
  <c r="S1430" i="4"/>
  <c r="T1430" i="4"/>
  <c r="U1430" i="4"/>
  <c r="V1430" i="4"/>
  <c r="W1430" i="4"/>
  <c r="X1430" i="4"/>
  <c r="P1431" i="4"/>
  <c r="Q1431" i="4"/>
  <c r="R1431" i="4"/>
  <c r="S1431" i="4"/>
  <c r="T1431" i="4"/>
  <c r="U1431" i="4"/>
  <c r="V1431" i="4"/>
  <c r="W1431" i="4"/>
  <c r="X1431" i="4"/>
  <c r="P1432" i="4"/>
  <c r="Q1432" i="4"/>
  <c r="R1432" i="4"/>
  <c r="S1432" i="4"/>
  <c r="T1432" i="4"/>
  <c r="U1432" i="4"/>
  <c r="V1432" i="4"/>
  <c r="W1432" i="4"/>
  <c r="X1432" i="4"/>
  <c r="P1433" i="4"/>
  <c r="Q1433" i="4"/>
  <c r="R1433" i="4"/>
  <c r="S1433" i="4"/>
  <c r="T1433" i="4"/>
  <c r="U1433" i="4"/>
  <c r="V1433" i="4"/>
  <c r="W1433" i="4"/>
  <c r="X1433" i="4"/>
  <c r="P1434" i="4"/>
  <c r="Q1434" i="4"/>
  <c r="R1434" i="4"/>
  <c r="S1434" i="4"/>
  <c r="T1434" i="4"/>
  <c r="U1434" i="4"/>
  <c r="V1434" i="4"/>
  <c r="W1434" i="4"/>
  <c r="X1434" i="4"/>
  <c r="P1435" i="4"/>
  <c r="Q1435" i="4"/>
  <c r="R1435" i="4"/>
  <c r="S1435" i="4"/>
  <c r="T1435" i="4"/>
  <c r="U1435" i="4"/>
  <c r="V1435" i="4"/>
  <c r="W1435" i="4"/>
  <c r="X1435" i="4"/>
  <c r="P1436" i="4"/>
  <c r="Q1436" i="4"/>
  <c r="R1436" i="4"/>
  <c r="S1436" i="4"/>
  <c r="T1436" i="4"/>
  <c r="U1436" i="4"/>
  <c r="V1436" i="4"/>
  <c r="W1436" i="4"/>
  <c r="X1436" i="4"/>
  <c r="P1437" i="4"/>
  <c r="Q1437" i="4"/>
  <c r="R1437" i="4"/>
  <c r="S1437" i="4"/>
  <c r="T1437" i="4"/>
  <c r="U1437" i="4"/>
  <c r="V1437" i="4"/>
  <c r="W1437" i="4"/>
  <c r="X1437" i="4"/>
  <c r="P1438" i="4"/>
  <c r="Q1438" i="4"/>
  <c r="R1438" i="4"/>
  <c r="S1438" i="4"/>
  <c r="T1438" i="4"/>
  <c r="U1438" i="4"/>
  <c r="V1438" i="4"/>
  <c r="W1438" i="4"/>
  <c r="X1438" i="4"/>
  <c r="P1439" i="4"/>
  <c r="Q1439" i="4"/>
  <c r="R1439" i="4"/>
  <c r="S1439" i="4"/>
  <c r="T1439" i="4"/>
  <c r="U1439" i="4"/>
  <c r="V1439" i="4"/>
  <c r="W1439" i="4"/>
  <c r="X1439" i="4"/>
  <c r="P1440" i="4"/>
  <c r="Q1440" i="4"/>
  <c r="R1440" i="4"/>
  <c r="S1440" i="4"/>
  <c r="T1440" i="4"/>
  <c r="U1440" i="4"/>
  <c r="V1440" i="4"/>
  <c r="W1440" i="4"/>
  <c r="X1440" i="4"/>
  <c r="P1441" i="4"/>
  <c r="Q1441" i="4"/>
  <c r="R1441" i="4"/>
  <c r="S1441" i="4"/>
  <c r="T1441" i="4"/>
  <c r="U1441" i="4"/>
  <c r="V1441" i="4"/>
  <c r="W1441" i="4"/>
  <c r="X1441" i="4"/>
  <c r="P1442" i="4"/>
  <c r="Q1442" i="4"/>
  <c r="R1442" i="4"/>
  <c r="S1442" i="4"/>
  <c r="T1442" i="4"/>
  <c r="U1442" i="4"/>
  <c r="V1442" i="4"/>
  <c r="W1442" i="4"/>
  <c r="X1442" i="4"/>
  <c r="P1443" i="4"/>
  <c r="Q1443" i="4"/>
  <c r="R1443" i="4"/>
  <c r="S1443" i="4"/>
  <c r="T1443" i="4"/>
  <c r="U1443" i="4"/>
  <c r="V1443" i="4"/>
  <c r="W1443" i="4"/>
  <c r="X1443" i="4"/>
  <c r="P1444" i="4"/>
  <c r="Q1444" i="4"/>
  <c r="R1444" i="4"/>
  <c r="S1444" i="4"/>
  <c r="T1444" i="4"/>
  <c r="U1444" i="4"/>
  <c r="V1444" i="4"/>
  <c r="W1444" i="4"/>
  <c r="X1444" i="4"/>
  <c r="P1445" i="4"/>
  <c r="Q1445" i="4"/>
  <c r="R1445" i="4"/>
  <c r="S1445" i="4"/>
  <c r="T1445" i="4"/>
  <c r="U1445" i="4"/>
  <c r="V1445" i="4"/>
  <c r="W1445" i="4"/>
  <c r="X1445" i="4"/>
  <c r="P1446" i="4"/>
  <c r="Q1446" i="4"/>
  <c r="R1446" i="4"/>
  <c r="S1446" i="4"/>
  <c r="T1446" i="4"/>
  <c r="U1446" i="4"/>
  <c r="V1446" i="4"/>
  <c r="W1446" i="4"/>
  <c r="X1446" i="4"/>
  <c r="P1447" i="4"/>
  <c r="Q1447" i="4"/>
  <c r="R1447" i="4"/>
  <c r="S1447" i="4"/>
  <c r="T1447" i="4"/>
  <c r="U1447" i="4"/>
  <c r="V1447" i="4"/>
  <c r="W1447" i="4"/>
  <c r="X1447" i="4"/>
  <c r="P1448" i="4"/>
  <c r="Q1448" i="4"/>
  <c r="R1448" i="4"/>
  <c r="S1448" i="4"/>
  <c r="T1448" i="4"/>
  <c r="U1448" i="4"/>
  <c r="V1448" i="4"/>
  <c r="W1448" i="4"/>
  <c r="X1448" i="4"/>
  <c r="P1449" i="4"/>
  <c r="Q1449" i="4"/>
  <c r="R1449" i="4"/>
  <c r="S1449" i="4"/>
  <c r="T1449" i="4"/>
  <c r="U1449" i="4"/>
  <c r="V1449" i="4"/>
  <c r="W1449" i="4"/>
  <c r="X1449" i="4"/>
  <c r="P1450" i="4"/>
  <c r="Q1450" i="4"/>
  <c r="R1450" i="4"/>
  <c r="S1450" i="4"/>
  <c r="T1450" i="4"/>
  <c r="U1450" i="4"/>
  <c r="V1450" i="4"/>
  <c r="W1450" i="4"/>
  <c r="X1450" i="4"/>
  <c r="P1451" i="4"/>
  <c r="Q1451" i="4"/>
  <c r="R1451" i="4"/>
  <c r="S1451" i="4"/>
  <c r="T1451" i="4"/>
  <c r="U1451" i="4"/>
  <c r="V1451" i="4"/>
  <c r="W1451" i="4"/>
  <c r="X1451" i="4"/>
  <c r="P1452" i="4"/>
  <c r="Q1452" i="4"/>
  <c r="R1452" i="4"/>
  <c r="S1452" i="4"/>
  <c r="T1452" i="4"/>
  <c r="U1452" i="4"/>
  <c r="V1452" i="4"/>
  <c r="W1452" i="4"/>
  <c r="X1452" i="4"/>
  <c r="P1453" i="4"/>
  <c r="Q1453" i="4"/>
  <c r="R1453" i="4"/>
  <c r="S1453" i="4"/>
  <c r="T1453" i="4"/>
  <c r="U1453" i="4"/>
  <c r="V1453" i="4"/>
  <c r="W1453" i="4"/>
  <c r="X1453" i="4"/>
  <c r="P1454" i="4"/>
  <c r="Q1454" i="4"/>
  <c r="R1454" i="4"/>
  <c r="S1454" i="4"/>
  <c r="T1454" i="4"/>
  <c r="U1454" i="4"/>
  <c r="V1454" i="4"/>
  <c r="W1454" i="4"/>
  <c r="X1454" i="4"/>
  <c r="P1455" i="4"/>
  <c r="Q1455" i="4"/>
  <c r="R1455" i="4"/>
  <c r="S1455" i="4"/>
  <c r="T1455" i="4"/>
  <c r="U1455" i="4"/>
  <c r="V1455" i="4"/>
  <c r="W1455" i="4"/>
  <c r="X1455" i="4"/>
  <c r="P1456" i="4"/>
  <c r="Q1456" i="4"/>
  <c r="R1456" i="4"/>
  <c r="S1456" i="4"/>
  <c r="T1456" i="4"/>
  <c r="U1456" i="4"/>
  <c r="V1456" i="4"/>
  <c r="W1456" i="4"/>
  <c r="X1456" i="4"/>
  <c r="P1457" i="4"/>
  <c r="Q1457" i="4"/>
  <c r="R1457" i="4"/>
  <c r="S1457" i="4"/>
  <c r="T1457" i="4"/>
  <c r="U1457" i="4"/>
  <c r="V1457" i="4"/>
  <c r="W1457" i="4"/>
  <c r="X1457" i="4"/>
  <c r="P1458" i="4"/>
  <c r="Q1458" i="4"/>
  <c r="R1458" i="4"/>
  <c r="S1458" i="4"/>
  <c r="T1458" i="4"/>
  <c r="U1458" i="4"/>
  <c r="V1458" i="4"/>
  <c r="W1458" i="4"/>
  <c r="X1458" i="4"/>
  <c r="P1459" i="4"/>
  <c r="Q1459" i="4"/>
  <c r="R1459" i="4"/>
  <c r="S1459" i="4"/>
  <c r="T1459" i="4"/>
  <c r="U1459" i="4"/>
  <c r="V1459" i="4"/>
  <c r="W1459" i="4"/>
  <c r="X1459" i="4"/>
  <c r="P1460" i="4"/>
  <c r="Q1460" i="4"/>
  <c r="R1460" i="4"/>
  <c r="S1460" i="4"/>
  <c r="T1460" i="4"/>
  <c r="U1460" i="4"/>
  <c r="V1460" i="4"/>
  <c r="W1460" i="4"/>
  <c r="X1460" i="4"/>
  <c r="P1461" i="4"/>
  <c r="Q1461" i="4"/>
  <c r="R1461" i="4"/>
  <c r="S1461" i="4"/>
  <c r="T1461" i="4"/>
  <c r="U1461" i="4"/>
  <c r="V1461" i="4"/>
  <c r="W1461" i="4"/>
  <c r="X1461" i="4"/>
  <c r="P1462" i="4"/>
  <c r="Q1462" i="4"/>
  <c r="R1462" i="4"/>
  <c r="S1462" i="4"/>
  <c r="T1462" i="4"/>
  <c r="U1462" i="4"/>
  <c r="V1462" i="4"/>
  <c r="W1462" i="4"/>
  <c r="X1462" i="4"/>
  <c r="P1463" i="4"/>
  <c r="Q1463" i="4"/>
  <c r="R1463" i="4"/>
  <c r="S1463" i="4"/>
  <c r="T1463" i="4"/>
  <c r="U1463" i="4"/>
  <c r="V1463" i="4"/>
  <c r="W1463" i="4"/>
  <c r="X1463" i="4"/>
  <c r="P1464" i="4"/>
  <c r="Q1464" i="4"/>
  <c r="R1464" i="4"/>
  <c r="S1464" i="4"/>
  <c r="T1464" i="4"/>
  <c r="U1464" i="4"/>
  <c r="V1464" i="4"/>
  <c r="W1464" i="4"/>
  <c r="X1464" i="4"/>
  <c r="P1465" i="4"/>
  <c r="Q1465" i="4"/>
  <c r="R1465" i="4"/>
  <c r="S1465" i="4"/>
  <c r="T1465" i="4"/>
  <c r="U1465" i="4"/>
  <c r="V1465" i="4"/>
  <c r="W1465" i="4"/>
  <c r="X1465" i="4"/>
  <c r="P1466" i="4"/>
  <c r="Q1466" i="4"/>
  <c r="R1466" i="4"/>
  <c r="S1466" i="4"/>
  <c r="T1466" i="4"/>
  <c r="U1466" i="4"/>
  <c r="V1466" i="4"/>
  <c r="W1466" i="4"/>
  <c r="X1466" i="4"/>
  <c r="P1467" i="4"/>
  <c r="Q1467" i="4"/>
  <c r="R1467" i="4"/>
  <c r="S1467" i="4"/>
  <c r="T1467" i="4"/>
  <c r="U1467" i="4"/>
  <c r="V1467" i="4"/>
  <c r="W1467" i="4"/>
  <c r="X1467" i="4"/>
  <c r="P1468" i="4"/>
  <c r="Q1468" i="4"/>
  <c r="R1468" i="4"/>
  <c r="S1468" i="4"/>
  <c r="T1468" i="4"/>
  <c r="U1468" i="4"/>
  <c r="V1468" i="4"/>
  <c r="W1468" i="4"/>
  <c r="X1468" i="4"/>
  <c r="P1469" i="4"/>
  <c r="Q1469" i="4"/>
  <c r="R1469" i="4"/>
  <c r="S1469" i="4"/>
  <c r="T1469" i="4"/>
  <c r="U1469" i="4"/>
  <c r="V1469" i="4"/>
  <c r="W1469" i="4"/>
  <c r="X1469" i="4"/>
  <c r="P1470" i="4"/>
  <c r="Q1470" i="4"/>
  <c r="R1470" i="4"/>
  <c r="S1470" i="4"/>
  <c r="T1470" i="4"/>
  <c r="U1470" i="4"/>
  <c r="V1470" i="4"/>
  <c r="W1470" i="4"/>
  <c r="X1470" i="4"/>
  <c r="P1471" i="4"/>
  <c r="Q1471" i="4"/>
  <c r="R1471" i="4"/>
  <c r="S1471" i="4"/>
  <c r="T1471" i="4"/>
  <c r="U1471" i="4"/>
  <c r="V1471" i="4"/>
  <c r="W1471" i="4"/>
  <c r="X1471" i="4"/>
  <c r="P1472" i="4"/>
  <c r="Q1472" i="4"/>
  <c r="R1472" i="4"/>
  <c r="S1472" i="4"/>
  <c r="T1472" i="4"/>
  <c r="U1472" i="4"/>
  <c r="V1472" i="4"/>
  <c r="W1472" i="4"/>
  <c r="X1472" i="4"/>
  <c r="P1473" i="4"/>
  <c r="Q1473" i="4"/>
  <c r="R1473" i="4"/>
  <c r="S1473" i="4"/>
  <c r="T1473" i="4"/>
  <c r="U1473" i="4"/>
  <c r="V1473" i="4"/>
  <c r="W1473" i="4"/>
  <c r="X1473" i="4"/>
  <c r="P1474" i="4"/>
  <c r="Q1474" i="4"/>
  <c r="R1474" i="4"/>
  <c r="S1474" i="4"/>
  <c r="T1474" i="4"/>
  <c r="U1474" i="4"/>
  <c r="V1474" i="4"/>
  <c r="W1474" i="4"/>
  <c r="X1474" i="4"/>
  <c r="P1475" i="4"/>
  <c r="Q1475" i="4"/>
  <c r="R1475" i="4"/>
  <c r="S1475" i="4"/>
  <c r="T1475" i="4"/>
  <c r="U1475" i="4"/>
  <c r="V1475" i="4"/>
  <c r="W1475" i="4"/>
  <c r="X1475" i="4"/>
  <c r="P1476" i="4"/>
  <c r="Q1476" i="4"/>
  <c r="R1476" i="4"/>
  <c r="S1476" i="4"/>
  <c r="T1476" i="4"/>
  <c r="U1476" i="4"/>
  <c r="V1476" i="4"/>
  <c r="W1476" i="4"/>
  <c r="X1476" i="4"/>
  <c r="P1477" i="4"/>
  <c r="Q1477" i="4"/>
  <c r="R1477" i="4"/>
  <c r="S1477" i="4"/>
  <c r="T1477" i="4"/>
  <c r="U1477" i="4"/>
  <c r="V1477" i="4"/>
  <c r="W1477" i="4"/>
  <c r="X1477" i="4"/>
  <c r="P1478" i="4"/>
  <c r="Q1478" i="4"/>
  <c r="R1478" i="4"/>
  <c r="S1478" i="4"/>
  <c r="T1478" i="4"/>
  <c r="U1478" i="4"/>
  <c r="V1478" i="4"/>
  <c r="W1478" i="4"/>
  <c r="X1478" i="4"/>
  <c r="P1479" i="4"/>
  <c r="Q1479" i="4"/>
  <c r="R1479" i="4"/>
  <c r="S1479" i="4"/>
  <c r="T1479" i="4"/>
  <c r="U1479" i="4"/>
  <c r="V1479" i="4"/>
  <c r="W1479" i="4"/>
  <c r="X1479" i="4"/>
  <c r="P1480" i="4"/>
  <c r="Q1480" i="4"/>
  <c r="R1480" i="4"/>
  <c r="S1480" i="4"/>
  <c r="T1480" i="4"/>
  <c r="U1480" i="4"/>
  <c r="V1480" i="4"/>
  <c r="W1480" i="4"/>
  <c r="X1480" i="4"/>
  <c r="P1481" i="4"/>
  <c r="Q1481" i="4"/>
  <c r="R1481" i="4"/>
  <c r="S1481" i="4"/>
  <c r="T1481" i="4"/>
  <c r="U1481" i="4"/>
  <c r="V1481" i="4"/>
  <c r="W1481" i="4"/>
  <c r="X1481" i="4"/>
  <c r="P1482" i="4"/>
  <c r="Q1482" i="4"/>
  <c r="R1482" i="4"/>
  <c r="S1482" i="4"/>
  <c r="T1482" i="4"/>
  <c r="U1482" i="4"/>
  <c r="V1482" i="4"/>
  <c r="W1482" i="4"/>
  <c r="X1482" i="4"/>
  <c r="P1483" i="4"/>
  <c r="Q1483" i="4"/>
  <c r="R1483" i="4"/>
  <c r="S1483" i="4"/>
  <c r="T1483" i="4"/>
  <c r="U1483" i="4"/>
  <c r="V1483" i="4"/>
  <c r="W1483" i="4"/>
  <c r="X1483" i="4"/>
  <c r="P1484" i="4"/>
  <c r="Q1484" i="4"/>
  <c r="R1484" i="4"/>
  <c r="S1484" i="4"/>
  <c r="T1484" i="4"/>
  <c r="U1484" i="4"/>
  <c r="V1484" i="4"/>
  <c r="W1484" i="4"/>
  <c r="X1484" i="4"/>
  <c r="P1485" i="4"/>
  <c r="Q1485" i="4"/>
  <c r="R1485" i="4"/>
  <c r="S1485" i="4"/>
  <c r="T1485" i="4"/>
  <c r="U1485" i="4"/>
  <c r="V1485" i="4"/>
  <c r="W1485" i="4"/>
  <c r="X1485" i="4"/>
  <c r="P1486" i="4"/>
  <c r="Q1486" i="4"/>
  <c r="R1486" i="4"/>
  <c r="S1486" i="4"/>
  <c r="T1486" i="4"/>
  <c r="U1486" i="4"/>
  <c r="V1486" i="4"/>
  <c r="W1486" i="4"/>
  <c r="X1486" i="4"/>
  <c r="P1487" i="4"/>
  <c r="Q1487" i="4"/>
  <c r="R1487" i="4"/>
  <c r="S1487" i="4"/>
  <c r="T1487" i="4"/>
  <c r="U1487" i="4"/>
  <c r="V1487" i="4"/>
  <c r="W1487" i="4"/>
  <c r="X1487" i="4"/>
  <c r="P1488" i="4"/>
  <c r="Q1488" i="4"/>
  <c r="R1488" i="4"/>
  <c r="S1488" i="4"/>
  <c r="T1488" i="4"/>
  <c r="U1488" i="4"/>
  <c r="V1488" i="4"/>
  <c r="W1488" i="4"/>
  <c r="X1488" i="4"/>
  <c r="P1489" i="4"/>
  <c r="Q1489" i="4"/>
  <c r="R1489" i="4"/>
  <c r="S1489" i="4"/>
  <c r="T1489" i="4"/>
  <c r="U1489" i="4"/>
  <c r="V1489" i="4"/>
  <c r="W1489" i="4"/>
  <c r="X1489" i="4"/>
  <c r="P1490" i="4"/>
  <c r="Q1490" i="4"/>
  <c r="R1490" i="4"/>
  <c r="S1490" i="4"/>
  <c r="T1490" i="4"/>
  <c r="U1490" i="4"/>
  <c r="V1490" i="4"/>
  <c r="W1490" i="4"/>
  <c r="X1490" i="4"/>
  <c r="P1491" i="4"/>
  <c r="Q1491" i="4"/>
  <c r="R1491" i="4"/>
  <c r="S1491" i="4"/>
  <c r="T1491" i="4"/>
  <c r="U1491" i="4"/>
  <c r="V1491" i="4"/>
  <c r="W1491" i="4"/>
  <c r="X1491" i="4"/>
  <c r="P1492" i="4"/>
  <c r="Q1492" i="4"/>
  <c r="R1492" i="4"/>
  <c r="S1492" i="4"/>
  <c r="T1492" i="4"/>
  <c r="U1492" i="4"/>
  <c r="V1492" i="4"/>
  <c r="W1492" i="4"/>
  <c r="X1492" i="4"/>
  <c r="P1493" i="4"/>
  <c r="Q1493" i="4"/>
  <c r="R1493" i="4"/>
  <c r="S1493" i="4"/>
  <c r="T1493" i="4"/>
  <c r="U1493" i="4"/>
  <c r="V1493" i="4"/>
  <c r="W1493" i="4"/>
  <c r="X1493" i="4"/>
  <c r="P1494" i="4"/>
  <c r="Q1494" i="4"/>
  <c r="R1494" i="4"/>
  <c r="S1494" i="4"/>
  <c r="T1494" i="4"/>
  <c r="U1494" i="4"/>
  <c r="V1494" i="4"/>
  <c r="W1494" i="4"/>
  <c r="X1494" i="4"/>
  <c r="P1495" i="4"/>
  <c r="Q1495" i="4"/>
  <c r="R1495" i="4"/>
  <c r="S1495" i="4"/>
  <c r="T1495" i="4"/>
  <c r="U1495" i="4"/>
  <c r="V1495" i="4"/>
  <c r="W1495" i="4"/>
  <c r="X1495" i="4"/>
  <c r="P1496" i="4"/>
  <c r="Q1496" i="4"/>
  <c r="R1496" i="4"/>
  <c r="S1496" i="4"/>
  <c r="T1496" i="4"/>
  <c r="U1496" i="4"/>
  <c r="V1496" i="4"/>
  <c r="W1496" i="4"/>
  <c r="X1496" i="4"/>
  <c r="P1497" i="4"/>
  <c r="Q1497" i="4"/>
  <c r="R1497" i="4"/>
  <c r="S1497" i="4"/>
  <c r="T1497" i="4"/>
  <c r="U1497" i="4"/>
  <c r="V1497" i="4"/>
  <c r="W1497" i="4"/>
  <c r="X1497" i="4"/>
  <c r="P1498" i="4"/>
  <c r="Q1498" i="4"/>
  <c r="R1498" i="4"/>
  <c r="S1498" i="4"/>
  <c r="T1498" i="4"/>
  <c r="U1498" i="4"/>
  <c r="V1498" i="4"/>
  <c r="W1498" i="4"/>
  <c r="X1498" i="4"/>
  <c r="P1499" i="4"/>
  <c r="Q1499" i="4"/>
  <c r="R1499" i="4"/>
  <c r="S1499" i="4"/>
  <c r="T1499" i="4"/>
  <c r="U1499" i="4"/>
  <c r="V1499" i="4"/>
  <c r="W1499" i="4"/>
  <c r="X1499" i="4"/>
  <c r="P1500" i="4"/>
  <c r="Q1500" i="4"/>
  <c r="R1500" i="4"/>
  <c r="S1500" i="4"/>
  <c r="T1500" i="4"/>
  <c r="U1500" i="4"/>
  <c r="V1500" i="4"/>
  <c r="W1500" i="4"/>
  <c r="X1500" i="4"/>
  <c r="P1501" i="4"/>
  <c r="Q1501" i="4"/>
  <c r="R1501" i="4"/>
  <c r="S1501" i="4"/>
  <c r="T1501" i="4"/>
  <c r="U1501" i="4"/>
  <c r="V1501" i="4"/>
  <c r="W1501" i="4"/>
  <c r="X1501" i="4"/>
  <c r="P1502" i="4"/>
  <c r="Q1502" i="4"/>
  <c r="R1502" i="4"/>
  <c r="S1502" i="4"/>
  <c r="T1502" i="4"/>
  <c r="U1502" i="4"/>
  <c r="V1502" i="4"/>
  <c r="W1502" i="4"/>
  <c r="X1502" i="4"/>
  <c r="P1503" i="4"/>
  <c r="Q1503" i="4"/>
  <c r="R1503" i="4"/>
  <c r="S1503" i="4"/>
  <c r="T1503" i="4"/>
  <c r="U1503" i="4"/>
  <c r="V1503" i="4"/>
  <c r="W1503" i="4"/>
  <c r="X1503" i="4"/>
  <c r="P1504" i="4"/>
  <c r="Q1504" i="4"/>
  <c r="R1504" i="4"/>
  <c r="S1504" i="4"/>
  <c r="T1504" i="4"/>
  <c r="U1504" i="4"/>
  <c r="V1504" i="4"/>
  <c r="W1504" i="4"/>
  <c r="X1504" i="4"/>
  <c r="P1505" i="4"/>
  <c r="Q1505" i="4"/>
  <c r="R1505" i="4"/>
  <c r="S1505" i="4"/>
  <c r="T1505" i="4"/>
  <c r="U1505" i="4"/>
  <c r="V1505" i="4"/>
  <c r="W1505" i="4"/>
  <c r="X1505" i="4"/>
  <c r="P1506" i="4"/>
  <c r="Q1506" i="4"/>
  <c r="R1506" i="4"/>
  <c r="S1506" i="4"/>
  <c r="T1506" i="4"/>
  <c r="U1506" i="4"/>
  <c r="V1506" i="4"/>
  <c r="W1506" i="4"/>
  <c r="X1506" i="4"/>
  <c r="P1507" i="4"/>
  <c r="Q1507" i="4"/>
  <c r="R1507" i="4"/>
  <c r="S1507" i="4"/>
  <c r="T1507" i="4"/>
  <c r="U1507" i="4"/>
  <c r="V1507" i="4"/>
  <c r="W1507" i="4"/>
  <c r="X1507" i="4"/>
  <c r="P1508" i="4"/>
  <c r="Q1508" i="4"/>
  <c r="R1508" i="4"/>
  <c r="S1508" i="4"/>
  <c r="T1508" i="4"/>
  <c r="U1508" i="4"/>
  <c r="V1508" i="4"/>
  <c r="W1508" i="4"/>
  <c r="X1508" i="4"/>
  <c r="P1509" i="4"/>
  <c r="Q1509" i="4"/>
  <c r="R1509" i="4"/>
  <c r="S1509" i="4"/>
  <c r="T1509" i="4"/>
  <c r="U1509" i="4"/>
  <c r="V1509" i="4"/>
  <c r="W1509" i="4"/>
  <c r="X1509" i="4"/>
  <c r="P1510" i="4"/>
  <c r="Q1510" i="4"/>
  <c r="R1510" i="4"/>
  <c r="S1510" i="4"/>
  <c r="T1510" i="4"/>
  <c r="U1510" i="4"/>
  <c r="V1510" i="4"/>
  <c r="W1510" i="4"/>
  <c r="X1510" i="4"/>
  <c r="P1511" i="4"/>
  <c r="Q1511" i="4"/>
  <c r="R1511" i="4"/>
  <c r="S1511" i="4"/>
  <c r="T1511" i="4"/>
  <c r="U1511" i="4"/>
  <c r="V1511" i="4"/>
  <c r="W1511" i="4"/>
  <c r="X1511" i="4"/>
  <c r="P1512" i="4"/>
  <c r="Q1512" i="4"/>
  <c r="R1512" i="4"/>
  <c r="S1512" i="4"/>
  <c r="T1512" i="4"/>
  <c r="U1512" i="4"/>
  <c r="V1512" i="4"/>
  <c r="W1512" i="4"/>
  <c r="X1512" i="4"/>
  <c r="P1513" i="4"/>
  <c r="Q1513" i="4"/>
  <c r="R1513" i="4"/>
  <c r="S1513" i="4"/>
  <c r="T1513" i="4"/>
  <c r="U1513" i="4"/>
  <c r="V1513" i="4"/>
  <c r="W1513" i="4"/>
  <c r="X1513" i="4"/>
  <c r="P1514" i="4"/>
  <c r="Q1514" i="4"/>
  <c r="R1514" i="4"/>
  <c r="S1514" i="4"/>
  <c r="T1514" i="4"/>
  <c r="U1514" i="4"/>
  <c r="V1514" i="4"/>
  <c r="W1514" i="4"/>
  <c r="X1514" i="4"/>
  <c r="P1515" i="4"/>
  <c r="Q1515" i="4"/>
  <c r="R1515" i="4"/>
  <c r="S1515" i="4"/>
  <c r="T1515" i="4"/>
  <c r="U1515" i="4"/>
  <c r="V1515" i="4"/>
  <c r="W1515" i="4"/>
  <c r="X1515" i="4"/>
  <c r="P1516" i="4"/>
  <c r="Q1516" i="4"/>
  <c r="R1516" i="4"/>
  <c r="S1516" i="4"/>
  <c r="T1516" i="4"/>
  <c r="U1516" i="4"/>
  <c r="V1516" i="4"/>
  <c r="W1516" i="4"/>
  <c r="X1516" i="4"/>
  <c r="P1517" i="4"/>
  <c r="Q1517" i="4"/>
  <c r="R1517" i="4"/>
  <c r="S1517" i="4"/>
  <c r="T1517" i="4"/>
  <c r="U1517" i="4"/>
  <c r="V1517" i="4"/>
  <c r="W1517" i="4"/>
  <c r="X1517" i="4"/>
  <c r="P1518" i="4"/>
  <c r="Q1518" i="4"/>
  <c r="R1518" i="4"/>
  <c r="S1518" i="4"/>
  <c r="T1518" i="4"/>
  <c r="U1518" i="4"/>
  <c r="V1518" i="4"/>
  <c r="W1518" i="4"/>
  <c r="X1518" i="4"/>
  <c r="P1519" i="4"/>
  <c r="Q1519" i="4"/>
  <c r="R1519" i="4"/>
  <c r="S1519" i="4"/>
  <c r="T1519" i="4"/>
  <c r="U1519" i="4"/>
  <c r="V1519" i="4"/>
  <c r="W1519" i="4"/>
  <c r="X1519" i="4"/>
  <c r="P1520" i="4"/>
  <c r="Q1520" i="4"/>
  <c r="R1520" i="4"/>
  <c r="S1520" i="4"/>
  <c r="T1520" i="4"/>
  <c r="U1520" i="4"/>
  <c r="V1520" i="4"/>
  <c r="W1520" i="4"/>
  <c r="X1520" i="4"/>
  <c r="P1521" i="4"/>
  <c r="Q1521" i="4"/>
  <c r="R1521" i="4"/>
  <c r="S1521" i="4"/>
  <c r="T1521" i="4"/>
  <c r="U1521" i="4"/>
  <c r="V1521" i="4"/>
  <c r="W1521" i="4"/>
  <c r="X1521" i="4"/>
  <c r="P1522" i="4"/>
  <c r="Q1522" i="4"/>
  <c r="R1522" i="4"/>
  <c r="S1522" i="4"/>
  <c r="T1522" i="4"/>
  <c r="U1522" i="4"/>
  <c r="V1522" i="4"/>
  <c r="W1522" i="4"/>
  <c r="X1522" i="4"/>
  <c r="P1523" i="4"/>
  <c r="Q1523" i="4"/>
  <c r="R1523" i="4"/>
  <c r="S1523" i="4"/>
  <c r="T1523" i="4"/>
  <c r="U1523" i="4"/>
  <c r="V1523" i="4"/>
  <c r="W1523" i="4"/>
  <c r="X1523" i="4"/>
  <c r="P1524" i="4"/>
  <c r="Q1524" i="4"/>
  <c r="R1524" i="4"/>
  <c r="S1524" i="4"/>
  <c r="T1524" i="4"/>
  <c r="U1524" i="4"/>
  <c r="V1524" i="4"/>
  <c r="W1524" i="4"/>
  <c r="X1524" i="4"/>
  <c r="P1525" i="4"/>
  <c r="Q1525" i="4"/>
  <c r="R1525" i="4"/>
  <c r="S1525" i="4"/>
  <c r="T1525" i="4"/>
  <c r="U1525" i="4"/>
  <c r="V1525" i="4"/>
  <c r="W1525" i="4"/>
  <c r="X1525" i="4"/>
  <c r="P1526" i="4"/>
  <c r="Q1526" i="4"/>
  <c r="R1526" i="4"/>
  <c r="S1526" i="4"/>
  <c r="T1526" i="4"/>
  <c r="U1526" i="4"/>
  <c r="V1526" i="4"/>
  <c r="W1526" i="4"/>
  <c r="X1526" i="4"/>
  <c r="P1527" i="4"/>
  <c r="Q1527" i="4"/>
  <c r="R1527" i="4"/>
  <c r="S1527" i="4"/>
  <c r="T1527" i="4"/>
  <c r="U1527" i="4"/>
  <c r="V1527" i="4"/>
  <c r="W1527" i="4"/>
  <c r="X1527" i="4"/>
  <c r="P1528" i="4"/>
  <c r="Q1528" i="4"/>
  <c r="R1528" i="4"/>
  <c r="S1528" i="4"/>
  <c r="T1528" i="4"/>
  <c r="U1528" i="4"/>
  <c r="V1528" i="4"/>
  <c r="W1528" i="4"/>
  <c r="X1528" i="4"/>
  <c r="P1529" i="4"/>
  <c r="Q1529" i="4"/>
  <c r="R1529" i="4"/>
  <c r="S1529" i="4"/>
  <c r="T1529" i="4"/>
  <c r="U1529" i="4"/>
  <c r="V1529" i="4"/>
  <c r="W1529" i="4"/>
  <c r="X1529" i="4"/>
  <c r="P1530" i="4"/>
  <c r="Q1530" i="4"/>
  <c r="R1530" i="4"/>
  <c r="S1530" i="4"/>
  <c r="T1530" i="4"/>
  <c r="U1530" i="4"/>
  <c r="V1530" i="4"/>
  <c r="W1530" i="4"/>
  <c r="X1530" i="4"/>
  <c r="P1531" i="4"/>
  <c r="Q1531" i="4"/>
  <c r="R1531" i="4"/>
  <c r="S1531" i="4"/>
  <c r="T1531" i="4"/>
  <c r="U1531" i="4"/>
  <c r="V1531" i="4"/>
  <c r="W1531" i="4"/>
  <c r="X1531" i="4"/>
  <c r="P1532" i="4"/>
  <c r="Q1532" i="4"/>
  <c r="R1532" i="4"/>
  <c r="S1532" i="4"/>
  <c r="T1532" i="4"/>
  <c r="U1532" i="4"/>
  <c r="V1532" i="4"/>
  <c r="W1532" i="4"/>
  <c r="X1532" i="4"/>
  <c r="P1533" i="4"/>
  <c r="Q1533" i="4"/>
  <c r="R1533" i="4"/>
  <c r="S1533" i="4"/>
  <c r="T1533" i="4"/>
  <c r="U1533" i="4"/>
  <c r="V1533" i="4"/>
  <c r="W1533" i="4"/>
  <c r="X1533" i="4"/>
  <c r="P1534" i="4"/>
  <c r="Q1534" i="4"/>
  <c r="R1534" i="4"/>
  <c r="S1534" i="4"/>
  <c r="T1534" i="4"/>
  <c r="U1534" i="4"/>
  <c r="V1534" i="4"/>
  <c r="W1534" i="4"/>
  <c r="X1534" i="4"/>
  <c r="P1535" i="4"/>
  <c r="Q1535" i="4"/>
  <c r="R1535" i="4"/>
  <c r="S1535" i="4"/>
  <c r="T1535" i="4"/>
  <c r="U1535" i="4"/>
  <c r="V1535" i="4"/>
  <c r="W1535" i="4"/>
  <c r="X1535" i="4"/>
  <c r="P1536" i="4"/>
  <c r="Q1536" i="4"/>
  <c r="R1536" i="4"/>
  <c r="S1536" i="4"/>
  <c r="T1536" i="4"/>
  <c r="U1536" i="4"/>
  <c r="V1536" i="4"/>
  <c r="W1536" i="4"/>
  <c r="X1536" i="4"/>
  <c r="P1537" i="4"/>
  <c r="Q1537" i="4"/>
  <c r="R1537" i="4"/>
  <c r="S1537" i="4"/>
  <c r="T1537" i="4"/>
  <c r="U1537" i="4"/>
  <c r="V1537" i="4"/>
  <c r="W1537" i="4"/>
  <c r="X1537" i="4"/>
  <c r="P1538" i="4"/>
  <c r="Q1538" i="4"/>
  <c r="R1538" i="4"/>
  <c r="S1538" i="4"/>
  <c r="T1538" i="4"/>
  <c r="U1538" i="4"/>
  <c r="V1538" i="4"/>
  <c r="W1538" i="4"/>
  <c r="X1538" i="4"/>
  <c r="P1539" i="4"/>
  <c r="Q1539" i="4"/>
  <c r="R1539" i="4"/>
  <c r="S1539" i="4"/>
  <c r="T1539" i="4"/>
  <c r="U1539" i="4"/>
  <c r="V1539" i="4"/>
  <c r="W1539" i="4"/>
  <c r="X1539" i="4"/>
  <c r="P1540" i="4"/>
  <c r="Q1540" i="4"/>
  <c r="R1540" i="4"/>
  <c r="S1540" i="4"/>
  <c r="T1540" i="4"/>
  <c r="U1540" i="4"/>
  <c r="V1540" i="4"/>
  <c r="W1540" i="4"/>
  <c r="X1540" i="4"/>
  <c r="P1541" i="4"/>
  <c r="Q1541" i="4"/>
  <c r="R1541" i="4"/>
  <c r="S1541" i="4"/>
  <c r="T1541" i="4"/>
  <c r="U1541" i="4"/>
  <c r="V1541" i="4"/>
  <c r="W1541" i="4"/>
  <c r="X1541" i="4"/>
  <c r="P1542" i="4"/>
  <c r="Q1542" i="4"/>
  <c r="R1542" i="4"/>
  <c r="S1542" i="4"/>
  <c r="T1542" i="4"/>
  <c r="U1542" i="4"/>
  <c r="V1542" i="4"/>
  <c r="W1542" i="4"/>
  <c r="X1542" i="4"/>
  <c r="P1543" i="4"/>
  <c r="Q1543" i="4"/>
  <c r="R1543" i="4"/>
  <c r="S1543" i="4"/>
  <c r="T1543" i="4"/>
  <c r="U1543" i="4"/>
  <c r="V1543" i="4"/>
  <c r="W1543" i="4"/>
  <c r="X1543" i="4"/>
  <c r="P1544" i="4"/>
  <c r="Q1544" i="4"/>
  <c r="R1544" i="4"/>
  <c r="S1544" i="4"/>
  <c r="T1544" i="4"/>
  <c r="U1544" i="4"/>
  <c r="V1544" i="4"/>
  <c r="W1544" i="4"/>
  <c r="X1544" i="4"/>
  <c r="P1545" i="4"/>
  <c r="Q1545" i="4"/>
  <c r="R1545" i="4"/>
  <c r="S1545" i="4"/>
  <c r="T1545" i="4"/>
  <c r="U1545" i="4"/>
  <c r="V1545" i="4"/>
  <c r="W1545" i="4"/>
  <c r="X1545" i="4"/>
  <c r="P1546" i="4"/>
  <c r="Q1546" i="4"/>
  <c r="R1546" i="4"/>
  <c r="S1546" i="4"/>
  <c r="T1546" i="4"/>
  <c r="U1546" i="4"/>
  <c r="V1546" i="4"/>
  <c r="W1546" i="4"/>
  <c r="X1546" i="4"/>
  <c r="P1547" i="4"/>
  <c r="Q1547" i="4"/>
  <c r="R1547" i="4"/>
  <c r="S1547" i="4"/>
  <c r="T1547" i="4"/>
  <c r="U1547" i="4"/>
  <c r="V1547" i="4"/>
  <c r="W1547" i="4"/>
  <c r="X1547" i="4"/>
  <c r="P1548" i="4"/>
  <c r="Q1548" i="4"/>
  <c r="R1548" i="4"/>
  <c r="S1548" i="4"/>
  <c r="T1548" i="4"/>
  <c r="U1548" i="4"/>
  <c r="V1548" i="4"/>
  <c r="W1548" i="4"/>
  <c r="X1548" i="4"/>
  <c r="P1549" i="4"/>
  <c r="Q1549" i="4"/>
  <c r="R1549" i="4"/>
  <c r="S1549" i="4"/>
  <c r="T1549" i="4"/>
  <c r="U1549" i="4"/>
  <c r="V1549" i="4"/>
  <c r="W1549" i="4"/>
  <c r="X1549" i="4"/>
  <c r="P1550" i="4"/>
  <c r="Q1550" i="4"/>
  <c r="R1550" i="4"/>
  <c r="S1550" i="4"/>
  <c r="T1550" i="4"/>
  <c r="U1550" i="4"/>
  <c r="V1550" i="4"/>
  <c r="W1550" i="4"/>
  <c r="X1550" i="4"/>
  <c r="P1551" i="4"/>
  <c r="Q1551" i="4"/>
  <c r="R1551" i="4"/>
  <c r="S1551" i="4"/>
  <c r="T1551" i="4"/>
  <c r="U1551" i="4"/>
  <c r="V1551" i="4"/>
  <c r="W1551" i="4"/>
  <c r="X1551" i="4"/>
  <c r="P1552" i="4"/>
  <c r="Q1552" i="4"/>
  <c r="R1552" i="4"/>
  <c r="S1552" i="4"/>
  <c r="T1552" i="4"/>
  <c r="U1552" i="4"/>
  <c r="V1552" i="4"/>
  <c r="W1552" i="4"/>
  <c r="X1552" i="4"/>
  <c r="P1553" i="4"/>
  <c r="Q1553" i="4"/>
  <c r="R1553" i="4"/>
  <c r="S1553" i="4"/>
  <c r="T1553" i="4"/>
  <c r="U1553" i="4"/>
  <c r="V1553" i="4"/>
  <c r="W1553" i="4"/>
  <c r="X1553" i="4"/>
  <c r="P1554" i="4"/>
  <c r="Q1554" i="4"/>
  <c r="R1554" i="4"/>
  <c r="S1554" i="4"/>
  <c r="T1554" i="4"/>
  <c r="U1554" i="4"/>
  <c r="V1554" i="4"/>
  <c r="W1554" i="4"/>
  <c r="X1554" i="4"/>
  <c r="P1555" i="4"/>
  <c r="Q1555" i="4"/>
  <c r="R1555" i="4"/>
  <c r="S1555" i="4"/>
  <c r="T1555" i="4"/>
  <c r="U1555" i="4"/>
  <c r="V1555" i="4"/>
  <c r="W1555" i="4"/>
  <c r="X1555" i="4"/>
  <c r="P1556" i="4"/>
  <c r="Q1556" i="4"/>
  <c r="R1556" i="4"/>
  <c r="S1556" i="4"/>
  <c r="T1556" i="4"/>
  <c r="U1556" i="4"/>
  <c r="V1556" i="4"/>
  <c r="W1556" i="4"/>
  <c r="X1556" i="4"/>
  <c r="P1557" i="4"/>
  <c r="Q1557" i="4"/>
  <c r="R1557" i="4"/>
  <c r="S1557" i="4"/>
  <c r="T1557" i="4"/>
  <c r="U1557" i="4"/>
  <c r="V1557" i="4"/>
  <c r="W1557" i="4"/>
  <c r="X1557" i="4"/>
  <c r="P1558" i="4"/>
  <c r="Q1558" i="4"/>
  <c r="R1558" i="4"/>
  <c r="S1558" i="4"/>
  <c r="T1558" i="4"/>
  <c r="U1558" i="4"/>
  <c r="V1558" i="4"/>
  <c r="W1558" i="4"/>
  <c r="X1558" i="4"/>
  <c r="P1559" i="4"/>
  <c r="Q1559" i="4"/>
  <c r="R1559" i="4"/>
  <c r="S1559" i="4"/>
  <c r="T1559" i="4"/>
  <c r="U1559" i="4"/>
  <c r="V1559" i="4"/>
  <c r="W1559" i="4"/>
  <c r="X1559" i="4"/>
  <c r="P1560" i="4"/>
  <c r="Q1560" i="4"/>
  <c r="R1560" i="4"/>
  <c r="S1560" i="4"/>
  <c r="T1560" i="4"/>
  <c r="U1560" i="4"/>
  <c r="V1560" i="4"/>
  <c r="W1560" i="4"/>
  <c r="X1560" i="4"/>
  <c r="P1561" i="4"/>
  <c r="Q1561" i="4"/>
  <c r="R1561" i="4"/>
  <c r="S1561" i="4"/>
  <c r="T1561" i="4"/>
  <c r="U1561" i="4"/>
  <c r="V1561" i="4"/>
  <c r="W1561" i="4"/>
  <c r="X1561" i="4"/>
  <c r="P1562" i="4"/>
  <c r="Q1562" i="4"/>
  <c r="R1562" i="4"/>
  <c r="S1562" i="4"/>
  <c r="T1562" i="4"/>
  <c r="U1562" i="4"/>
  <c r="V1562" i="4"/>
  <c r="W1562" i="4"/>
  <c r="X1562" i="4"/>
  <c r="P1563" i="4"/>
  <c r="Q1563" i="4"/>
  <c r="R1563" i="4"/>
  <c r="S1563" i="4"/>
  <c r="T1563" i="4"/>
  <c r="U1563" i="4"/>
  <c r="V1563" i="4"/>
  <c r="W1563" i="4"/>
  <c r="X1563" i="4"/>
  <c r="P1564" i="4"/>
  <c r="Q1564" i="4"/>
  <c r="R1564" i="4"/>
  <c r="S1564" i="4"/>
  <c r="T1564" i="4"/>
  <c r="U1564" i="4"/>
  <c r="V1564" i="4"/>
  <c r="W1564" i="4"/>
  <c r="X1564" i="4"/>
  <c r="P1565" i="4"/>
  <c r="Q1565" i="4"/>
  <c r="R1565" i="4"/>
  <c r="S1565" i="4"/>
  <c r="T1565" i="4"/>
  <c r="U1565" i="4"/>
  <c r="V1565" i="4"/>
  <c r="W1565" i="4"/>
  <c r="X1565" i="4"/>
  <c r="P1566" i="4"/>
  <c r="Q1566" i="4"/>
  <c r="R1566" i="4"/>
  <c r="S1566" i="4"/>
  <c r="T1566" i="4"/>
  <c r="U1566" i="4"/>
  <c r="V1566" i="4"/>
  <c r="W1566" i="4"/>
  <c r="X1566" i="4"/>
  <c r="P1567" i="4"/>
  <c r="Q1567" i="4"/>
  <c r="R1567" i="4"/>
  <c r="S1567" i="4"/>
  <c r="T1567" i="4"/>
  <c r="U1567" i="4"/>
  <c r="V1567" i="4"/>
  <c r="W1567" i="4"/>
  <c r="X1567" i="4"/>
  <c r="P1568" i="4"/>
  <c r="Q1568" i="4"/>
  <c r="R1568" i="4"/>
  <c r="S1568" i="4"/>
  <c r="T1568" i="4"/>
  <c r="U1568" i="4"/>
  <c r="V1568" i="4"/>
  <c r="W1568" i="4"/>
  <c r="X1568" i="4"/>
  <c r="P1569" i="4"/>
  <c r="Q1569" i="4"/>
  <c r="R1569" i="4"/>
  <c r="S1569" i="4"/>
  <c r="T1569" i="4"/>
  <c r="U1569" i="4"/>
  <c r="V1569" i="4"/>
  <c r="W1569" i="4"/>
  <c r="X1569" i="4"/>
  <c r="P1570" i="4"/>
  <c r="Q1570" i="4"/>
  <c r="R1570" i="4"/>
  <c r="S1570" i="4"/>
  <c r="T1570" i="4"/>
  <c r="U1570" i="4"/>
  <c r="V1570" i="4"/>
  <c r="W1570" i="4"/>
  <c r="X1570" i="4"/>
  <c r="P1571" i="4"/>
  <c r="Q1571" i="4"/>
  <c r="R1571" i="4"/>
  <c r="S1571" i="4"/>
  <c r="T1571" i="4"/>
  <c r="U1571" i="4"/>
  <c r="V1571" i="4"/>
  <c r="W1571" i="4"/>
  <c r="X1571" i="4"/>
  <c r="P1572" i="4"/>
  <c r="Q1572" i="4"/>
  <c r="R1572" i="4"/>
  <c r="S1572" i="4"/>
  <c r="T1572" i="4"/>
  <c r="U1572" i="4"/>
  <c r="V1572" i="4"/>
  <c r="W1572" i="4"/>
  <c r="X1572" i="4"/>
  <c r="P1573" i="4"/>
  <c r="Q1573" i="4"/>
  <c r="R1573" i="4"/>
  <c r="S1573" i="4"/>
  <c r="T1573" i="4"/>
  <c r="U1573" i="4"/>
  <c r="V1573" i="4"/>
  <c r="W1573" i="4"/>
  <c r="X1573" i="4"/>
  <c r="P1574" i="4"/>
  <c r="Q1574" i="4"/>
  <c r="R1574" i="4"/>
  <c r="S1574" i="4"/>
  <c r="T1574" i="4"/>
  <c r="U1574" i="4"/>
  <c r="V1574" i="4"/>
  <c r="W1574" i="4"/>
  <c r="X1574" i="4"/>
  <c r="P1575" i="4"/>
  <c r="Q1575" i="4"/>
  <c r="R1575" i="4"/>
  <c r="S1575" i="4"/>
  <c r="T1575" i="4"/>
  <c r="U1575" i="4"/>
  <c r="V1575" i="4"/>
  <c r="W1575" i="4"/>
  <c r="X1575" i="4"/>
  <c r="P1576" i="4"/>
  <c r="Q1576" i="4"/>
  <c r="R1576" i="4"/>
  <c r="S1576" i="4"/>
  <c r="T1576" i="4"/>
  <c r="U1576" i="4"/>
  <c r="V1576" i="4"/>
  <c r="W1576" i="4"/>
  <c r="X1576" i="4"/>
  <c r="P1577" i="4"/>
  <c r="Q1577" i="4"/>
  <c r="R1577" i="4"/>
  <c r="S1577" i="4"/>
  <c r="T1577" i="4"/>
  <c r="U1577" i="4"/>
  <c r="V1577" i="4"/>
  <c r="W1577" i="4"/>
  <c r="X1577" i="4"/>
  <c r="P1578" i="4"/>
  <c r="Q1578" i="4"/>
  <c r="R1578" i="4"/>
  <c r="S1578" i="4"/>
  <c r="T1578" i="4"/>
  <c r="U1578" i="4"/>
  <c r="V1578" i="4"/>
  <c r="W1578" i="4"/>
  <c r="X1578" i="4"/>
  <c r="P1579" i="4"/>
  <c r="Q1579" i="4"/>
  <c r="R1579" i="4"/>
  <c r="S1579" i="4"/>
  <c r="T1579" i="4"/>
  <c r="U1579" i="4"/>
  <c r="V1579" i="4"/>
  <c r="W1579" i="4"/>
  <c r="X1579" i="4"/>
  <c r="P1580" i="4"/>
  <c r="Q1580" i="4"/>
  <c r="R1580" i="4"/>
  <c r="S1580" i="4"/>
  <c r="T1580" i="4"/>
  <c r="U1580" i="4"/>
  <c r="V1580" i="4"/>
  <c r="W1580" i="4"/>
  <c r="X1580" i="4"/>
  <c r="P1581" i="4"/>
  <c r="Q1581" i="4"/>
  <c r="R1581" i="4"/>
  <c r="S1581" i="4"/>
  <c r="T1581" i="4"/>
  <c r="U1581" i="4"/>
  <c r="V1581" i="4"/>
  <c r="W1581" i="4"/>
  <c r="X1581" i="4"/>
  <c r="P1582" i="4"/>
  <c r="Q1582" i="4"/>
  <c r="R1582" i="4"/>
  <c r="S1582" i="4"/>
  <c r="T1582" i="4"/>
  <c r="U1582" i="4"/>
  <c r="V1582" i="4"/>
  <c r="W1582" i="4"/>
  <c r="X1582" i="4"/>
  <c r="P1583" i="4"/>
  <c r="Q1583" i="4"/>
  <c r="R1583" i="4"/>
  <c r="S1583" i="4"/>
  <c r="T1583" i="4"/>
  <c r="U1583" i="4"/>
  <c r="V1583" i="4"/>
  <c r="W1583" i="4"/>
  <c r="X1583" i="4"/>
  <c r="P1584" i="4"/>
  <c r="Q1584" i="4"/>
  <c r="R1584" i="4"/>
  <c r="S1584" i="4"/>
  <c r="T1584" i="4"/>
  <c r="U1584" i="4"/>
  <c r="V1584" i="4"/>
  <c r="W1584" i="4"/>
  <c r="X1584" i="4"/>
  <c r="P1585" i="4"/>
  <c r="Q1585" i="4"/>
  <c r="R1585" i="4"/>
  <c r="S1585" i="4"/>
  <c r="T1585" i="4"/>
  <c r="U1585" i="4"/>
  <c r="V1585" i="4"/>
  <c r="W1585" i="4"/>
  <c r="X1585" i="4"/>
  <c r="P1586" i="4"/>
  <c r="Q1586" i="4"/>
  <c r="R1586" i="4"/>
  <c r="S1586" i="4"/>
  <c r="T1586" i="4"/>
  <c r="U1586" i="4"/>
  <c r="V1586" i="4"/>
  <c r="W1586" i="4"/>
  <c r="X1586" i="4"/>
  <c r="P1587" i="4"/>
  <c r="Q1587" i="4"/>
  <c r="R1587" i="4"/>
  <c r="S1587" i="4"/>
  <c r="T1587" i="4"/>
  <c r="U1587" i="4"/>
  <c r="V1587" i="4"/>
  <c r="W1587" i="4"/>
  <c r="X1587" i="4"/>
  <c r="P1588" i="4"/>
  <c r="Q1588" i="4"/>
  <c r="R1588" i="4"/>
  <c r="S1588" i="4"/>
  <c r="T1588" i="4"/>
  <c r="U1588" i="4"/>
  <c r="V1588" i="4"/>
  <c r="W1588" i="4"/>
  <c r="X1588" i="4"/>
  <c r="P1589" i="4"/>
  <c r="Q1589" i="4"/>
  <c r="R1589" i="4"/>
  <c r="S1589" i="4"/>
  <c r="T1589" i="4"/>
  <c r="U1589" i="4"/>
  <c r="V1589" i="4"/>
  <c r="W1589" i="4"/>
  <c r="X1589" i="4"/>
  <c r="P1590" i="4"/>
  <c r="Q1590" i="4"/>
  <c r="R1590" i="4"/>
  <c r="S1590" i="4"/>
  <c r="T1590" i="4"/>
  <c r="U1590" i="4"/>
  <c r="V1590" i="4"/>
  <c r="W1590" i="4"/>
  <c r="X1590" i="4"/>
  <c r="P1591" i="4"/>
  <c r="Q1591" i="4"/>
  <c r="R1591" i="4"/>
  <c r="S1591" i="4"/>
  <c r="T1591" i="4"/>
  <c r="U1591" i="4"/>
  <c r="V1591" i="4"/>
  <c r="W1591" i="4"/>
  <c r="X1591" i="4"/>
  <c r="P1592" i="4"/>
  <c r="Q1592" i="4"/>
  <c r="R1592" i="4"/>
  <c r="S1592" i="4"/>
  <c r="T1592" i="4"/>
  <c r="U1592" i="4"/>
  <c r="V1592" i="4"/>
  <c r="W1592" i="4"/>
  <c r="X1592" i="4"/>
  <c r="P1593" i="4"/>
  <c r="Q1593" i="4"/>
  <c r="R1593" i="4"/>
  <c r="S1593" i="4"/>
  <c r="T1593" i="4"/>
  <c r="U1593" i="4"/>
  <c r="V1593" i="4"/>
  <c r="W1593" i="4"/>
  <c r="X1593" i="4"/>
  <c r="P1594" i="4"/>
  <c r="Q1594" i="4"/>
  <c r="R1594" i="4"/>
  <c r="S1594" i="4"/>
  <c r="T1594" i="4"/>
  <c r="U1594" i="4"/>
  <c r="V1594" i="4"/>
  <c r="W1594" i="4"/>
  <c r="X1594" i="4"/>
  <c r="P1595" i="4"/>
  <c r="Q1595" i="4"/>
  <c r="R1595" i="4"/>
  <c r="S1595" i="4"/>
  <c r="T1595" i="4"/>
  <c r="U1595" i="4"/>
  <c r="V1595" i="4"/>
  <c r="W1595" i="4"/>
  <c r="X1595" i="4"/>
  <c r="P1596" i="4"/>
  <c r="Q1596" i="4"/>
  <c r="R1596" i="4"/>
  <c r="S1596" i="4"/>
  <c r="T1596" i="4"/>
  <c r="U1596" i="4"/>
  <c r="V1596" i="4"/>
  <c r="W1596" i="4"/>
  <c r="X1596" i="4"/>
  <c r="P1597" i="4"/>
  <c r="Q1597" i="4"/>
  <c r="R1597" i="4"/>
  <c r="S1597" i="4"/>
  <c r="T1597" i="4"/>
  <c r="U1597" i="4"/>
  <c r="V1597" i="4"/>
  <c r="W1597" i="4"/>
  <c r="X1597" i="4"/>
  <c r="P1598" i="4"/>
  <c r="Q1598" i="4"/>
  <c r="R1598" i="4"/>
  <c r="S1598" i="4"/>
  <c r="T1598" i="4"/>
  <c r="U1598" i="4"/>
  <c r="V1598" i="4"/>
  <c r="W1598" i="4"/>
  <c r="X1598" i="4"/>
  <c r="P1599" i="4"/>
  <c r="Q1599" i="4"/>
  <c r="R1599" i="4"/>
  <c r="S1599" i="4"/>
  <c r="T1599" i="4"/>
  <c r="U1599" i="4"/>
  <c r="V1599" i="4"/>
  <c r="W1599" i="4"/>
  <c r="X1599" i="4"/>
  <c r="P1600" i="4"/>
  <c r="Q1600" i="4"/>
  <c r="R1600" i="4"/>
  <c r="S1600" i="4"/>
  <c r="T1600" i="4"/>
  <c r="U1600" i="4"/>
  <c r="V1600" i="4"/>
  <c r="W1600" i="4"/>
  <c r="X1600" i="4"/>
  <c r="P1601" i="4"/>
  <c r="Q1601" i="4"/>
  <c r="R1601" i="4"/>
  <c r="S1601" i="4"/>
  <c r="T1601" i="4"/>
  <c r="U1601" i="4"/>
  <c r="V1601" i="4"/>
  <c r="W1601" i="4"/>
  <c r="X1601" i="4"/>
  <c r="P1602" i="4"/>
  <c r="Q1602" i="4"/>
  <c r="R1602" i="4"/>
  <c r="S1602" i="4"/>
  <c r="T1602" i="4"/>
  <c r="U1602" i="4"/>
  <c r="V1602" i="4"/>
  <c r="W1602" i="4"/>
  <c r="X1602" i="4"/>
  <c r="P1603" i="4"/>
  <c r="Q1603" i="4"/>
  <c r="R1603" i="4"/>
  <c r="S1603" i="4"/>
  <c r="T1603" i="4"/>
  <c r="U1603" i="4"/>
  <c r="V1603" i="4"/>
  <c r="W1603" i="4"/>
  <c r="X1603" i="4"/>
  <c r="P1604" i="4"/>
  <c r="Q1604" i="4"/>
  <c r="R1604" i="4"/>
  <c r="S1604" i="4"/>
  <c r="T1604" i="4"/>
  <c r="U1604" i="4"/>
  <c r="V1604" i="4"/>
  <c r="W1604" i="4"/>
  <c r="X1604" i="4"/>
  <c r="P1605" i="4"/>
  <c r="Q1605" i="4"/>
  <c r="R1605" i="4"/>
  <c r="S1605" i="4"/>
  <c r="T1605" i="4"/>
  <c r="U1605" i="4"/>
  <c r="V1605" i="4"/>
  <c r="W1605" i="4"/>
  <c r="X1605" i="4"/>
  <c r="P1606" i="4"/>
  <c r="Q1606" i="4"/>
  <c r="R1606" i="4"/>
  <c r="S1606" i="4"/>
  <c r="T1606" i="4"/>
  <c r="U1606" i="4"/>
  <c r="V1606" i="4"/>
  <c r="W1606" i="4"/>
  <c r="X1606" i="4"/>
  <c r="P1607" i="4"/>
  <c r="Q1607" i="4"/>
  <c r="R1607" i="4"/>
  <c r="S1607" i="4"/>
  <c r="T1607" i="4"/>
  <c r="U1607" i="4"/>
  <c r="V1607" i="4"/>
  <c r="W1607" i="4"/>
  <c r="X1607" i="4"/>
  <c r="P1608" i="4"/>
  <c r="Q1608" i="4"/>
  <c r="R1608" i="4"/>
  <c r="S1608" i="4"/>
  <c r="T1608" i="4"/>
  <c r="U1608" i="4"/>
  <c r="V1608" i="4"/>
  <c r="W1608" i="4"/>
  <c r="X1608" i="4"/>
  <c r="P1609" i="4"/>
  <c r="Q1609" i="4"/>
  <c r="R1609" i="4"/>
  <c r="S1609" i="4"/>
  <c r="T1609" i="4"/>
  <c r="U1609" i="4"/>
  <c r="V1609" i="4"/>
  <c r="W1609" i="4"/>
  <c r="X1609" i="4"/>
  <c r="P1610" i="4"/>
  <c r="Q1610" i="4"/>
  <c r="R1610" i="4"/>
  <c r="S1610" i="4"/>
  <c r="T1610" i="4"/>
  <c r="U1610" i="4"/>
  <c r="V1610" i="4"/>
  <c r="W1610" i="4"/>
  <c r="X1610" i="4"/>
  <c r="P1611" i="4"/>
  <c r="Q1611" i="4"/>
  <c r="R1611" i="4"/>
  <c r="S1611" i="4"/>
  <c r="T1611" i="4"/>
  <c r="U1611" i="4"/>
  <c r="V1611" i="4"/>
  <c r="W1611" i="4"/>
  <c r="X1611" i="4"/>
  <c r="P1612" i="4"/>
  <c r="Q1612" i="4"/>
  <c r="R1612" i="4"/>
  <c r="S1612" i="4"/>
  <c r="T1612" i="4"/>
  <c r="U1612" i="4"/>
  <c r="V1612" i="4"/>
  <c r="W1612" i="4"/>
  <c r="X1612" i="4"/>
  <c r="P1613" i="4"/>
  <c r="Q1613" i="4"/>
  <c r="R1613" i="4"/>
  <c r="S1613" i="4"/>
  <c r="T1613" i="4"/>
  <c r="U1613" i="4"/>
  <c r="V1613" i="4"/>
  <c r="W1613" i="4"/>
  <c r="X1613" i="4"/>
  <c r="P1614" i="4"/>
  <c r="Q1614" i="4"/>
  <c r="R1614" i="4"/>
  <c r="S1614" i="4"/>
  <c r="T1614" i="4"/>
  <c r="U1614" i="4"/>
  <c r="V1614" i="4"/>
  <c r="W1614" i="4"/>
  <c r="X1614" i="4"/>
  <c r="P1615" i="4"/>
  <c r="Q1615" i="4"/>
  <c r="R1615" i="4"/>
  <c r="S1615" i="4"/>
  <c r="T1615" i="4"/>
  <c r="U1615" i="4"/>
  <c r="V1615" i="4"/>
  <c r="W1615" i="4"/>
  <c r="X1615" i="4"/>
  <c r="P1616" i="4"/>
  <c r="Q1616" i="4"/>
  <c r="R1616" i="4"/>
  <c r="S1616" i="4"/>
  <c r="T1616" i="4"/>
  <c r="U1616" i="4"/>
  <c r="V1616" i="4"/>
  <c r="W1616" i="4"/>
  <c r="X1616" i="4"/>
  <c r="P1617" i="4"/>
  <c r="Q1617" i="4"/>
  <c r="R1617" i="4"/>
  <c r="S1617" i="4"/>
  <c r="T1617" i="4"/>
  <c r="U1617" i="4"/>
  <c r="V1617" i="4"/>
  <c r="W1617" i="4"/>
  <c r="X1617" i="4"/>
  <c r="P1618" i="4"/>
  <c r="Q1618" i="4"/>
  <c r="R1618" i="4"/>
  <c r="S1618" i="4"/>
  <c r="T1618" i="4"/>
  <c r="U1618" i="4"/>
  <c r="V1618" i="4"/>
  <c r="W1618" i="4"/>
  <c r="X1618" i="4"/>
  <c r="P1619" i="4"/>
  <c r="Q1619" i="4"/>
  <c r="R1619" i="4"/>
  <c r="S1619" i="4"/>
  <c r="T1619" i="4"/>
  <c r="U1619" i="4"/>
  <c r="V1619" i="4"/>
  <c r="W1619" i="4"/>
  <c r="X1619" i="4"/>
  <c r="P1620" i="4"/>
  <c r="Q1620" i="4"/>
  <c r="R1620" i="4"/>
  <c r="S1620" i="4"/>
  <c r="T1620" i="4"/>
  <c r="U1620" i="4"/>
  <c r="V1620" i="4"/>
  <c r="W1620" i="4"/>
  <c r="X1620" i="4"/>
  <c r="P1621" i="4"/>
  <c r="Q1621" i="4"/>
  <c r="R1621" i="4"/>
  <c r="S1621" i="4"/>
  <c r="T1621" i="4"/>
  <c r="U1621" i="4"/>
  <c r="V1621" i="4"/>
  <c r="W1621" i="4"/>
  <c r="X1621" i="4"/>
  <c r="P1622" i="4"/>
  <c r="Q1622" i="4"/>
  <c r="R1622" i="4"/>
  <c r="S1622" i="4"/>
  <c r="T1622" i="4"/>
  <c r="U1622" i="4"/>
  <c r="V1622" i="4"/>
  <c r="W1622" i="4"/>
  <c r="X1622" i="4"/>
  <c r="P1623" i="4"/>
  <c r="Q1623" i="4"/>
  <c r="R1623" i="4"/>
  <c r="S1623" i="4"/>
  <c r="T1623" i="4"/>
  <c r="U1623" i="4"/>
  <c r="V1623" i="4"/>
  <c r="W1623" i="4"/>
  <c r="X1623" i="4"/>
  <c r="P1624" i="4"/>
  <c r="Q1624" i="4"/>
  <c r="R1624" i="4"/>
  <c r="S1624" i="4"/>
  <c r="T1624" i="4"/>
  <c r="U1624" i="4"/>
  <c r="V1624" i="4"/>
  <c r="W1624" i="4"/>
  <c r="X1624" i="4"/>
  <c r="P1625" i="4"/>
  <c r="Q1625" i="4"/>
  <c r="R1625" i="4"/>
  <c r="S1625" i="4"/>
  <c r="T1625" i="4"/>
  <c r="U1625" i="4"/>
  <c r="V1625" i="4"/>
  <c r="W1625" i="4"/>
  <c r="X1625" i="4"/>
  <c r="P1626" i="4"/>
  <c r="Q1626" i="4"/>
  <c r="R1626" i="4"/>
  <c r="S1626" i="4"/>
  <c r="T1626" i="4"/>
  <c r="U1626" i="4"/>
  <c r="V1626" i="4"/>
  <c r="W1626" i="4"/>
  <c r="X1626" i="4"/>
  <c r="P1627" i="4"/>
  <c r="Q1627" i="4"/>
  <c r="R1627" i="4"/>
  <c r="S1627" i="4"/>
  <c r="T1627" i="4"/>
  <c r="U1627" i="4"/>
  <c r="V1627" i="4"/>
  <c r="W1627" i="4"/>
  <c r="X1627" i="4"/>
  <c r="P1628" i="4"/>
  <c r="Q1628" i="4"/>
  <c r="R1628" i="4"/>
  <c r="S1628" i="4"/>
  <c r="T1628" i="4"/>
  <c r="U1628" i="4"/>
  <c r="V1628" i="4"/>
  <c r="W1628" i="4"/>
  <c r="X1628" i="4"/>
  <c r="P1629" i="4"/>
  <c r="Q1629" i="4"/>
  <c r="R1629" i="4"/>
  <c r="S1629" i="4"/>
  <c r="T1629" i="4"/>
  <c r="U1629" i="4"/>
  <c r="V1629" i="4"/>
  <c r="W1629" i="4"/>
  <c r="X1629" i="4"/>
  <c r="P1630" i="4"/>
  <c r="Q1630" i="4"/>
  <c r="R1630" i="4"/>
  <c r="S1630" i="4"/>
  <c r="T1630" i="4"/>
  <c r="U1630" i="4"/>
  <c r="V1630" i="4"/>
  <c r="W1630" i="4"/>
  <c r="X1630" i="4"/>
  <c r="P1631" i="4"/>
  <c r="Q1631" i="4"/>
  <c r="R1631" i="4"/>
  <c r="S1631" i="4"/>
  <c r="T1631" i="4"/>
  <c r="U1631" i="4"/>
  <c r="V1631" i="4"/>
  <c r="W1631" i="4"/>
  <c r="X1631" i="4"/>
  <c r="P1632" i="4"/>
  <c r="Q1632" i="4"/>
  <c r="R1632" i="4"/>
  <c r="S1632" i="4"/>
  <c r="T1632" i="4"/>
  <c r="U1632" i="4"/>
  <c r="V1632" i="4"/>
  <c r="W1632" i="4"/>
  <c r="X1632" i="4"/>
  <c r="P1633" i="4"/>
  <c r="Q1633" i="4"/>
  <c r="R1633" i="4"/>
  <c r="S1633" i="4"/>
  <c r="T1633" i="4"/>
  <c r="U1633" i="4"/>
  <c r="V1633" i="4"/>
  <c r="W1633" i="4"/>
  <c r="X1633" i="4"/>
  <c r="P1634" i="4"/>
  <c r="Q1634" i="4"/>
  <c r="R1634" i="4"/>
  <c r="S1634" i="4"/>
  <c r="T1634" i="4"/>
  <c r="U1634" i="4"/>
  <c r="V1634" i="4"/>
  <c r="W1634" i="4"/>
  <c r="X1634" i="4"/>
  <c r="P1635" i="4"/>
  <c r="Q1635" i="4"/>
  <c r="R1635" i="4"/>
  <c r="S1635" i="4"/>
  <c r="T1635" i="4"/>
  <c r="U1635" i="4"/>
  <c r="V1635" i="4"/>
  <c r="W1635" i="4"/>
  <c r="X1635" i="4"/>
  <c r="P1636" i="4"/>
  <c r="Q1636" i="4"/>
  <c r="R1636" i="4"/>
  <c r="S1636" i="4"/>
  <c r="T1636" i="4"/>
  <c r="U1636" i="4"/>
  <c r="V1636" i="4"/>
  <c r="W1636" i="4"/>
  <c r="X1636" i="4"/>
  <c r="P1637" i="4"/>
  <c r="Q1637" i="4"/>
  <c r="R1637" i="4"/>
  <c r="S1637" i="4"/>
  <c r="T1637" i="4"/>
  <c r="U1637" i="4"/>
  <c r="V1637" i="4"/>
  <c r="W1637" i="4"/>
  <c r="X1637" i="4"/>
  <c r="P1638" i="4"/>
  <c r="Q1638" i="4"/>
  <c r="R1638" i="4"/>
  <c r="S1638" i="4"/>
  <c r="T1638" i="4"/>
  <c r="U1638" i="4"/>
  <c r="V1638" i="4"/>
  <c r="W1638" i="4"/>
  <c r="X1638" i="4"/>
  <c r="P1639" i="4"/>
  <c r="Q1639" i="4"/>
  <c r="R1639" i="4"/>
  <c r="S1639" i="4"/>
  <c r="T1639" i="4"/>
  <c r="U1639" i="4"/>
  <c r="V1639" i="4"/>
  <c r="W1639" i="4"/>
  <c r="X1639" i="4"/>
  <c r="P1640" i="4"/>
  <c r="Q1640" i="4"/>
  <c r="R1640" i="4"/>
  <c r="S1640" i="4"/>
  <c r="T1640" i="4"/>
  <c r="U1640" i="4"/>
  <c r="V1640" i="4"/>
  <c r="W1640" i="4"/>
  <c r="X1640" i="4"/>
  <c r="P1641" i="4"/>
  <c r="Q1641" i="4"/>
  <c r="R1641" i="4"/>
  <c r="S1641" i="4"/>
  <c r="T1641" i="4"/>
  <c r="U1641" i="4"/>
  <c r="V1641" i="4"/>
  <c r="W1641" i="4"/>
  <c r="X1641" i="4"/>
  <c r="P1642" i="4"/>
  <c r="Q1642" i="4"/>
  <c r="R1642" i="4"/>
  <c r="S1642" i="4"/>
  <c r="T1642" i="4"/>
  <c r="U1642" i="4"/>
  <c r="V1642" i="4"/>
  <c r="W1642" i="4"/>
  <c r="X1642" i="4"/>
  <c r="P1643" i="4"/>
  <c r="Q1643" i="4"/>
  <c r="R1643" i="4"/>
  <c r="S1643" i="4"/>
  <c r="T1643" i="4"/>
  <c r="U1643" i="4"/>
  <c r="V1643" i="4"/>
  <c r="W1643" i="4"/>
  <c r="X1643" i="4"/>
  <c r="P1644" i="4"/>
  <c r="Q1644" i="4"/>
  <c r="R1644" i="4"/>
  <c r="S1644" i="4"/>
  <c r="T1644" i="4"/>
  <c r="U1644" i="4"/>
  <c r="V1644" i="4"/>
  <c r="W1644" i="4"/>
  <c r="X1644" i="4"/>
  <c r="P1645" i="4"/>
  <c r="Q1645" i="4"/>
  <c r="R1645" i="4"/>
  <c r="S1645" i="4"/>
  <c r="T1645" i="4"/>
  <c r="U1645" i="4"/>
  <c r="V1645" i="4"/>
  <c r="W1645" i="4"/>
  <c r="X1645" i="4"/>
  <c r="P1646" i="4"/>
  <c r="Q1646" i="4"/>
  <c r="R1646" i="4"/>
  <c r="S1646" i="4"/>
  <c r="T1646" i="4"/>
  <c r="U1646" i="4"/>
  <c r="V1646" i="4"/>
  <c r="W1646" i="4"/>
  <c r="X1646" i="4"/>
  <c r="P1647" i="4"/>
  <c r="Q1647" i="4"/>
  <c r="R1647" i="4"/>
  <c r="S1647" i="4"/>
  <c r="T1647" i="4"/>
  <c r="U1647" i="4"/>
  <c r="V1647" i="4"/>
  <c r="W1647" i="4"/>
  <c r="X1647" i="4"/>
  <c r="P1648" i="4"/>
  <c r="Q1648" i="4"/>
  <c r="R1648" i="4"/>
  <c r="S1648" i="4"/>
  <c r="T1648" i="4"/>
  <c r="U1648" i="4"/>
  <c r="V1648" i="4"/>
  <c r="W1648" i="4"/>
  <c r="X1648" i="4"/>
  <c r="P1649" i="4"/>
  <c r="Q1649" i="4"/>
  <c r="R1649" i="4"/>
  <c r="S1649" i="4"/>
  <c r="T1649" i="4"/>
  <c r="U1649" i="4"/>
  <c r="V1649" i="4"/>
  <c r="W1649" i="4"/>
  <c r="X1649" i="4"/>
  <c r="P1650" i="4"/>
  <c r="Q1650" i="4"/>
  <c r="R1650" i="4"/>
  <c r="S1650" i="4"/>
  <c r="T1650" i="4"/>
  <c r="U1650" i="4"/>
  <c r="V1650" i="4"/>
  <c r="W1650" i="4"/>
  <c r="X1650" i="4"/>
  <c r="P1651" i="4"/>
  <c r="Q1651" i="4"/>
  <c r="R1651" i="4"/>
  <c r="S1651" i="4"/>
  <c r="T1651" i="4"/>
  <c r="U1651" i="4"/>
  <c r="V1651" i="4"/>
  <c r="W1651" i="4"/>
  <c r="X1651" i="4"/>
  <c r="P1652" i="4"/>
  <c r="Q1652" i="4"/>
  <c r="R1652" i="4"/>
  <c r="S1652" i="4"/>
  <c r="T1652" i="4"/>
  <c r="U1652" i="4"/>
  <c r="V1652" i="4"/>
  <c r="W1652" i="4"/>
  <c r="X1652" i="4"/>
  <c r="P1653" i="4"/>
  <c r="Q1653" i="4"/>
  <c r="R1653" i="4"/>
  <c r="S1653" i="4"/>
  <c r="T1653" i="4"/>
  <c r="U1653" i="4"/>
  <c r="V1653" i="4"/>
  <c r="W1653" i="4"/>
  <c r="X1653" i="4"/>
  <c r="P1654" i="4"/>
  <c r="Q1654" i="4"/>
  <c r="R1654" i="4"/>
  <c r="S1654" i="4"/>
  <c r="T1654" i="4"/>
  <c r="U1654" i="4"/>
  <c r="V1654" i="4"/>
  <c r="W1654" i="4"/>
  <c r="X1654" i="4"/>
  <c r="P1655" i="4"/>
  <c r="Q1655" i="4"/>
  <c r="R1655" i="4"/>
  <c r="S1655" i="4"/>
  <c r="T1655" i="4"/>
  <c r="U1655" i="4"/>
  <c r="V1655" i="4"/>
  <c r="W1655" i="4"/>
  <c r="X1655" i="4"/>
  <c r="P1656" i="4"/>
  <c r="Q1656" i="4"/>
  <c r="R1656" i="4"/>
  <c r="S1656" i="4"/>
  <c r="T1656" i="4"/>
  <c r="U1656" i="4"/>
  <c r="V1656" i="4"/>
  <c r="W1656" i="4"/>
  <c r="X1656" i="4"/>
  <c r="P1657" i="4"/>
  <c r="Q1657" i="4"/>
  <c r="R1657" i="4"/>
  <c r="S1657" i="4"/>
  <c r="T1657" i="4"/>
  <c r="U1657" i="4"/>
  <c r="V1657" i="4"/>
  <c r="W1657" i="4"/>
  <c r="X1657" i="4"/>
  <c r="P1658" i="4"/>
  <c r="Q1658" i="4"/>
  <c r="R1658" i="4"/>
  <c r="S1658" i="4"/>
  <c r="T1658" i="4"/>
  <c r="U1658" i="4"/>
  <c r="V1658" i="4"/>
  <c r="W1658" i="4"/>
  <c r="X1658" i="4"/>
  <c r="P1659" i="4"/>
  <c r="Q1659" i="4"/>
  <c r="R1659" i="4"/>
  <c r="S1659" i="4"/>
  <c r="T1659" i="4"/>
  <c r="U1659" i="4"/>
  <c r="V1659" i="4"/>
  <c r="W1659" i="4"/>
  <c r="X1659" i="4"/>
  <c r="P1660" i="4"/>
  <c r="Q1660" i="4"/>
  <c r="R1660" i="4"/>
  <c r="S1660" i="4"/>
  <c r="T1660" i="4"/>
  <c r="U1660" i="4"/>
  <c r="V1660" i="4"/>
  <c r="W1660" i="4"/>
  <c r="X1660" i="4"/>
  <c r="P1661" i="4"/>
  <c r="Q1661" i="4"/>
  <c r="R1661" i="4"/>
  <c r="S1661" i="4"/>
  <c r="T1661" i="4"/>
  <c r="U1661" i="4"/>
  <c r="V1661" i="4"/>
  <c r="W1661" i="4"/>
  <c r="X1661" i="4"/>
  <c r="P1662" i="4"/>
  <c r="Q1662" i="4"/>
  <c r="R1662" i="4"/>
  <c r="S1662" i="4"/>
  <c r="T1662" i="4"/>
  <c r="U1662" i="4"/>
  <c r="V1662" i="4"/>
  <c r="W1662" i="4"/>
  <c r="X1662" i="4"/>
  <c r="P1663" i="4"/>
  <c r="Q1663" i="4"/>
  <c r="R1663" i="4"/>
  <c r="S1663" i="4"/>
  <c r="T1663" i="4"/>
  <c r="U1663" i="4"/>
  <c r="V1663" i="4"/>
  <c r="W1663" i="4"/>
  <c r="X1663" i="4"/>
  <c r="P1664" i="4"/>
  <c r="Q1664" i="4"/>
  <c r="R1664" i="4"/>
  <c r="S1664" i="4"/>
  <c r="T1664" i="4"/>
  <c r="U1664" i="4"/>
  <c r="V1664" i="4"/>
  <c r="W1664" i="4"/>
  <c r="X1664" i="4"/>
  <c r="P1665" i="4"/>
  <c r="Q1665" i="4"/>
  <c r="R1665" i="4"/>
  <c r="S1665" i="4"/>
  <c r="T1665" i="4"/>
  <c r="U1665" i="4"/>
  <c r="V1665" i="4"/>
  <c r="W1665" i="4"/>
  <c r="X1665" i="4"/>
  <c r="P1666" i="4"/>
  <c r="Q1666" i="4"/>
  <c r="R1666" i="4"/>
  <c r="S1666" i="4"/>
  <c r="T1666" i="4"/>
  <c r="U1666" i="4"/>
  <c r="V1666" i="4"/>
  <c r="W1666" i="4"/>
  <c r="X1666" i="4"/>
  <c r="P1667" i="4"/>
  <c r="Q1667" i="4"/>
  <c r="R1667" i="4"/>
  <c r="S1667" i="4"/>
  <c r="T1667" i="4"/>
  <c r="U1667" i="4"/>
  <c r="V1667" i="4"/>
  <c r="W1667" i="4"/>
  <c r="X1667" i="4"/>
  <c r="P1668" i="4"/>
  <c r="Q1668" i="4"/>
  <c r="R1668" i="4"/>
  <c r="S1668" i="4"/>
  <c r="T1668" i="4"/>
  <c r="U1668" i="4"/>
  <c r="V1668" i="4"/>
  <c r="W1668" i="4"/>
  <c r="X1668" i="4"/>
  <c r="P1669" i="4"/>
  <c r="Q1669" i="4"/>
  <c r="R1669" i="4"/>
  <c r="S1669" i="4"/>
  <c r="T1669" i="4"/>
  <c r="U1669" i="4"/>
  <c r="V1669" i="4"/>
  <c r="W1669" i="4"/>
  <c r="X1669" i="4"/>
  <c r="P1670" i="4"/>
  <c r="Q1670" i="4"/>
  <c r="R1670" i="4"/>
  <c r="S1670" i="4"/>
  <c r="T1670" i="4"/>
  <c r="U1670" i="4"/>
  <c r="V1670" i="4"/>
  <c r="W1670" i="4"/>
  <c r="X1670" i="4"/>
  <c r="P1671" i="4"/>
  <c r="Q1671" i="4"/>
  <c r="R1671" i="4"/>
  <c r="S1671" i="4"/>
  <c r="T1671" i="4"/>
  <c r="U1671" i="4"/>
  <c r="V1671" i="4"/>
  <c r="W1671" i="4"/>
  <c r="X1671" i="4"/>
  <c r="P1672" i="4"/>
  <c r="Q1672" i="4"/>
  <c r="R1672" i="4"/>
  <c r="S1672" i="4"/>
  <c r="T1672" i="4"/>
  <c r="U1672" i="4"/>
  <c r="V1672" i="4"/>
  <c r="W1672" i="4"/>
  <c r="X1672" i="4"/>
  <c r="P1673" i="4"/>
  <c r="Q1673" i="4"/>
  <c r="R1673" i="4"/>
  <c r="S1673" i="4"/>
  <c r="T1673" i="4"/>
  <c r="U1673" i="4"/>
  <c r="V1673" i="4"/>
  <c r="W1673" i="4"/>
  <c r="X1673" i="4"/>
  <c r="P1674" i="4"/>
  <c r="Q1674" i="4"/>
  <c r="R1674" i="4"/>
  <c r="S1674" i="4"/>
  <c r="T1674" i="4"/>
  <c r="U1674" i="4"/>
  <c r="V1674" i="4"/>
  <c r="W1674" i="4"/>
  <c r="X1674" i="4"/>
  <c r="P1675" i="4"/>
  <c r="Q1675" i="4"/>
  <c r="R1675" i="4"/>
  <c r="P1676" i="4"/>
  <c r="Q1676" i="4"/>
  <c r="R1676" i="4"/>
  <c r="P1677" i="4"/>
  <c r="Q1677" i="4"/>
  <c r="R1677" i="4"/>
  <c r="P1678" i="4"/>
  <c r="Q1678" i="4"/>
  <c r="R1678" i="4"/>
  <c r="P1679" i="4"/>
  <c r="Q1679" i="4"/>
  <c r="R1679" i="4"/>
  <c r="P1680" i="4"/>
  <c r="Q1680" i="4"/>
  <c r="R1680" i="4"/>
  <c r="P1681" i="4"/>
  <c r="Q1681" i="4"/>
  <c r="R1681" i="4"/>
  <c r="P1682" i="4"/>
  <c r="Q1682" i="4"/>
  <c r="R1682" i="4"/>
  <c r="S1682" i="4"/>
  <c r="T1682" i="4"/>
  <c r="U1682" i="4"/>
  <c r="V1682" i="4"/>
  <c r="W1682" i="4"/>
  <c r="X1682" i="4"/>
  <c r="P1683" i="4"/>
  <c r="Q1683" i="4"/>
  <c r="R1683" i="4"/>
  <c r="S1683" i="4"/>
  <c r="T1683" i="4"/>
  <c r="U1683" i="4"/>
  <c r="V1683" i="4"/>
  <c r="W1683" i="4"/>
  <c r="X1683" i="4"/>
  <c r="P1684" i="4"/>
  <c r="Q1684" i="4"/>
  <c r="R1684" i="4"/>
  <c r="S1684" i="4"/>
  <c r="T1684" i="4"/>
  <c r="U1684" i="4"/>
  <c r="V1684" i="4"/>
  <c r="W1684" i="4"/>
  <c r="X1684" i="4"/>
  <c r="P1685" i="4"/>
  <c r="Q1685" i="4"/>
  <c r="R1685" i="4"/>
  <c r="S1685" i="4"/>
  <c r="T1685" i="4"/>
  <c r="U1685" i="4"/>
  <c r="V1685" i="4"/>
  <c r="W1685" i="4"/>
  <c r="X1685" i="4"/>
  <c r="P1686" i="4"/>
  <c r="Q1686" i="4"/>
  <c r="R1686" i="4"/>
  <c r="S1686" i="4"/>
  <c r="T1686" i="4"/>
  <c r="U1686" i="4"/>
  <c r="V1686" i="4"/>
  <c r="W1686" i="4"/>
  <c r="X1686" i="4"/>
  <c r="P1687" i="4"/>
  <c r="Q1687" i="4"/>
  <c r="R1687" i="4"/>
  <c r="S1687" i="4"/>
  <c r="T1687" i="4"/>
  <c r="U1687" i="4"/>
  <c r="V1687" i="4"/>
  <c r="W1687" i="4"/>
  <c r="X1687" i="4"/>
  <c r="P1688" i="4"/>
  <c r="Q1688" i="4"/>
  <c r="R1688" i="4"/>
  <c r="S1688" i="4"/>
  <c r="T1688" i="4"/>
  <c r="U1688" i="4"/>
  <c r="V1688" i="4"/>
  <c r="W1688" i="4"/>
  <c r="X1688" i="4"/>
  <c r="P1689" i="4"/>
  <c r="Q1689" i="4"/>
  <c r="R1689" i="4"/>
  <c r="S1689" i="4"/>
  <c r="T1689" i="4"/>
  <c r="U1689" i="4"/>
  <c r="V1689" i="4"/>
  <c r="W1689" i="4"/>
  <c r="X1689" i="4"/>
  <c r="P1690" i="4"/>
  <c r="Q1690" i="4"/>
  <c r="R1690" i="4"/>
  <c r="S1690" i="4"/>
  <c r="T1690" i="4"/>
  <c r="U1690" i="4"/>
  <c r="V1690" i="4"/>
  <c r="W1690" i="4"/>
  <c r="X1690" i="4"/>
  <c r="P1691" i="4"/>
  <c r="Q1691" i="4"/>
  <c r="R1691" i="4"/>
  <c r="S1691" i="4"/>
  <c r="T1691" i="4"/>
  <c r="U1691" i="4"/>
  <c r="V1691" i="4"/>
  <c r="W1691" i="4"/>
  <c r="X1691" i="4"/>
  <c r="P1692" i="4"/>
  <c r="Q1692" i="4"/>
  <c r="R1692" i="4"/>
  <c r="S1692" i="4"/>
  <c r="T1692" i="4"/>
  <c r="U1692" i="4"/>
  <c r="V1692" i="4"/>
  <c r="W1692" i="4"/>
  <c r="X1692" i="4"/>
  <c r="P1693" i="4"/>
  <c r="Q1693" i="4"/>
  <c r="R1693" i="4"/>
  <c r="S1693" i="4"/>
  <c r="T1693" i="4"/>
  <c r="U1693" i="4"/>
  <c r="V1693" i="4"/>
  <c r="W1693" i="4"/>
  <c r="X1693" i="4"/>
  <c r="P1694" i="4"/>
  <c r="Q1694" i="4"/>
  <c r="R1694" i="4"/>
  <c r="S1694" i="4"/>
  <c r="T1694" i="4"/>
  <c r="U1694" i="4"/>
  <c r="V1694" i="4"/>
  <c r="W1694" i="4"/>
  <c r="X1694" i="4"/>
  <c r="P1695" i="4"/>
  <c r="Q1695" i="4"/>
  <c r="R1695" i="4"/>
  <c r="S1695" i="4"/>
  <c r="T1695" i="4"/>
  <c r="U1695" i="4"/>
  <c r="V1695" i="4"/>
  <c r="W1695" i="4"/>
  <c r="X1695" i="4"/>
  <c r="P1696" i="4"/>
  <c r="Q1696" i="4"/>
  <c r="R1696" i="4"/>
  <c r="S1696" i="4"/>
  <c r="T1696" i="4"/>
  <c r="U1696" i="4"/>
  <c r="V1696" i="4"/>
  <c r="W1696" i="4"/>
  <c r="X1696" i="4"/>
  <c r="P1697" i="4"/>
  <c r="Q1697" i="4"/>
  <c r="R1697" i="4"/>
  <c r="S1697" i="4"/>
  <c r="T1697" i="4"/>
  <c r="U1697" i="4"/>
  <c r="V1697" i="4"/>
  <c r="W1697" i="4"/>
  <c r="X1697" i="4"/>
  <c r="P1698" i="4"/>
  <c r="Q1698" i="4"/>
  <c r="R1698" i="4"/>
  <c r="S1698" i="4"/>
  <c r="T1698" i="4"/>
  <c r="U1698" i="4"/>
  <c r="V1698" i="4"/>
  <c r="W1698" i="4"/>
  <c r="X1698" i="4"/>
  <c r="P1699" i="4"/>
  <c r="Q1699" i="4"/>
  <c r="R1699" i="4"/>
  <c r="S1699" i="4"/>
  <c r="T1699" i="4"/>
  <c r="U1699" i="4"/>
  <c r="V1699" i="4"/>
  <c r="W1699" i="4"/>
  <c r="X1699" i="4"/>
  <c r="P1700" i="4"/>
  <c r="Q1700" i="4"/>
  <c r="R1700" i="4"/>
  <c r="S1700" i="4"/>
  <c r="T1700" i="4"/>
  <c r="U1700" i="4"/>
  <c r="V1700" i="4"/>
  <c r="W1700" i="4"/>
  <c r="X1700" i="4"/>
  <c r="P1701" i="4"/>
  <c r="Q1701" i="4"/>
  <c r="R1701" i="4"/>
  <c r="S1701" i="4"/>
  <c r="T1701" i="4"/>
  <c r="U1701" i="4"/>
  <c r="V1701" i="4"/>
  <c r="W1701" i="4"/>
  <c r="X1701" i="4"/>
  <c r="P1702" i="4"/>
  <c r="Q1702" i="4"/>
  <c r="R1702" i="4"/>
  <c r="S1702" i="4"/>
  <c r="T1702" i="4"/>
  <c r="U1702" i="4"/>
  <c r="V1702" i="4"/>
  <c r="W1702" i="4"/>
  <c r="X1702" i="4"/>
  <c r="P1703" i="4"/>
  <c r="Q1703" i="4"/>
  <c r="R1703" i="4"/>
  <c r="S1703" i="4"/>
  <c r="T1703" i="4"/>
  <c r="U1703" i="4"/>
  <c r="V1703" i="4"/>
  <c r="W1703" i="4"/>
  <c r="X1703" i="4"/>
  <c r="P1704" i="4"/>
  <c r="Q1704" i="4"/>
  <c r="R1704" i="4"/>
  <c r="S1704" i="4"/>
  <c r="T1704" i="4"/>
  <c r="U1704" i="4"/>
  <c r="V1704" i="4"/>
  <c r="W1704" i="4"/>
  <c r="X1704" i="4"/>
  <c r="P1705" i="4"/>
  <c r="Q1705" i="4"/>
  <c r="R1705" i="4"/>
  <c r="S1705" i="4"/>
  <c r="T1705" i="4"/>
  <c r="U1705" i="4"/>
  <c r="V1705" i="4"/>
  <c r="W1705" i="4"/>
  <c r="X1705" i="4"/>
  <c r="P1706" i="4"/>
  <c r="Q1706" i="4"/>
  <c r="R1706" i="4"/>
  <c r="S1706" i="4"/>
  <c r="T1706" i="4"/>
  <c r="U1706" i="4"/>
  <c r="V1706" i="4"/>
  <c r="W1706" i="4"/>
  <c r="X1706" i="4"/>
  <c r="P1707" i="4"/>
  <c r="Q1707" i="4"/>
  <c r="R1707" i="4"/>
  <c r="S1707" i="4"/>
  <c r="T1707" i="4"/>
  <c r="U1707" i="4"/>
  <c r="V1707" i="4"/>
  <c r="W1707" i="4"/>
  <c r="X1707" i="4"/>
  <c r="P1708" i="4"/>
  <c r="Q1708" i="4"/>
  <c r="R1708" i="4"/>
  <c r="S1708" i="4"/>
  <c r="T1708" i="4"/>
  <c r="U1708" i="4"/>
  <c r="V1708" i="4"/>
  <c r="W1708" i="4"/>
  <c r="X1708" i="4"/>
  <c r="P1709" i="4"/>
  <c r="Q1709" i="4"/>
  <c r="R1709" i="4"/>
  <c r="S1709" i="4"/>
  <c r="T1709" i="4"/>
  <c r="U1709" i="4"/>
  <c r="V1709" i="4"/>
  <c r="W1709" i="4"/>
  <c r="X1709" i="4"/>
  <c r="P1710" i="4"/>
  <c r="Q1710" i="4"/>
  <c r="R1710" i="4"/>
  <c r="S1710" i="4"/>
  <c r="T1710" i="4"/>
  <c r="U1710" i="4"/>
  <c r="V1710" i="4"/>
  <c r="W1710" i="4"/>
  <c r="X1710" i="4"/>
  <c r="P1711" i="4"/>
  <c r="Q1711" i="4"/>
  <c r="R1711" i="4"/>
  <c r="S1711" i="4"/>
  <c r="T1711" i="4"/>
  <c r="U1711" i="4"/>
  <c r="V1711" i="4"/>
  <c r="W1711" i="4"/>
  <c r="X1711" i="4"/>
  <c r="P1712" i="4"/>
  <c r="Q1712" i="4"/>
  <c r="R1712" i="4"/>
  <c r="S1712" i="4"/>
  <c r="T1712" i="4"/>
  <c r="U1712" i="4"/>
  <c r="V1712" i="4"/>
  <c r="W1712" i="4"/>
  <c r="X1712" i="4"/>
  <c r="P1713" i="4"/>
  <c r="Q1713" i="4"/>
  <c r="R1713" i="4"/>
  <c r="S1713" i="4"/>
  <c r="T1713" i="4"/>
  <c r="U1713" i="4"/>
  <c r="V1713" i="4"/>
  <c r="W1713" i="4"/>
  <c r="X1713" i="4"/>
  <c r="P1714" i="4"/>
  <c r="Q1714" i="4"/>
  <c r="R1714" i="4"/>
  <c r="S1714" i="4"/>
  <c r="T1714" i="4"/>
  <c r="U1714" i="4"/>
  <c r="V1714" i="4"/>
  <c r="W1714" i="4"/>
  <c r="X1714" i="4"/>
  <c r="P1715" i="4"/>
  <c r="Q1715" i="4"/>
  <c r="R1715" i="4"/>
  <c r="S1715" i="4"/>
  <c r="T1715" i="4"/>
  <c r="U1715" i="4"/>
  <c r="V1715" i="4"/>
  <c r="W1715" i="4"/>
  <c r="X1715" i="4"/>
  <c r="P1716" i="4"/>
  <c r="Q1716" i="4"/>
  <c r="R1716" i="4"/>
  <c r="S1716" i="4"/>
  <c r="T1716" i="4"/>
  <c r="U1716" i="4"/>
  <c r="V1716" i="4"/>
  <c r="W1716" i="4"/>
  <c r="X1716" i="4"/>
  <c r="P1717" i="4"/>
  <c r="Q1717" i="4"/>
  <c r="R1717" i="4"/>
  <c r="S1717" i="4"/>
  <c r="T1717" i="4"/>
  <c r="U1717" i="4"/>
  <c r="V1717" i="4"/>
  <c r="W1717" i="4"/>
  <c r="X1717" i="4"/>
  <c r="P1718" i="4"/>
  <c r="Q1718" i="4"/>
  <c r="R1718" i="4"/>
  <c r="S1718" i="4"/>
  <c r="T1718" i="4"/>
  <c r="U1718" i="4"/>
  <c r="V1718" i="4"/>
  <c r="W1718" i="4"/>
  <c r="X1718" i="4"/>
  <c r="P1719" i="4"/>
  <c r="Q1719" i="4"/>
  <c r="R1719" i="4"/>
  <c r="S1719" i="4"/>
  <c r="T1719" i="4"/>
  <c r="U1719" i="4"/>
  <c r="V1719" i="4"/>
  <c r="W1719" i="4"/>
  <c r="X1719" i="4"/>
  <c r="P1720" i="4"/>
  <c r="Q1720" i="4"/>
  <c r="R1720" i="4"/>
  <c r="S1720" i="4"/>
  <c r="T1720" i="4"/>
  <c r="U1720" i="4"/>
  <c r="V1720" i="4"/>
  <c r="W1720" i="4"/>
  <c r="X1720" i="4"/>
  <c r="P1721" i="4"/>
  <c r="Q1721" i="4"/>
  <c r="R1721" i="4"/>
  <c r="S1721" i="4"/>
  <c r="T1721" i="4"/>
  <c r="U1721" i="4"/>
  <c r="V1721" i="4"/>
  <c r="W1721" i="4"/>
  <c r="X1721" i="4"/>
  <c r="P1722" i="4"/>
  <c r="Q1722" i="4"/>
  <c r="R1722" i="4"/>
  <c r="S1722" i="4"/>
  <c r="T1722" i="4"/>
  <c r="U1722" i="4"/>
  <c r="V1722" i="4"/>
  <c r="W1722" i="4"/>
  <c r="X1722" i="4"/>
  <c r="P1723" i="4"/>
  <c r="Q1723" i="4"/>
  <c r="R1723" i="4"/>
  <c r="S1723" i="4"/>
  <c r="T1723" i="4"/>
  <c r="U1723" i="4"/>
  <c r="V1723" i="4"/>
  <c r="W1723" i="4"/>
  <c r="X1723" i="4"/>
  <c r="P1724" i="4"/>
  <c r="Q1724" i="4"/>
  <c r="R1724" i="4"/>
  <c r="S1724" i="4"/>
  <c r="T1724" i="4"/>
  <c r="U1724" i="4"/>
  <c r="V1724" i="4"/>
  <c r="W1724" i="4"/>
  <c r="X1724" i="4"/>
  <c r="P1725" i="4"/>
  <c r="Q1725" i="4"/>
  <c r="R1725" i="4"/>
  <c r="S1725" i="4"/>
  <c r="T1725" i="4"/>
  <c r="U1725" i="4"/>
  <c r="V1725" i="4"/>
  <c r="W1725" i="4"/>
  <c r="X1725" i="4"/>
  <c r="P1726" i="4"/>
  <c r="Q1726" i="4"/>
  <c r="R1726" i="4"/>
  <c r="S1726" i="4"/>
  <c r="T1726" i="4"/>
  <c r="U1726" i="4"/>
  <c r="V1726" i="4"/>
  <c r="W1726" i="4"/>
  <c r="X1726" i="4"/>
  <c r="P1727" i="4"/>
  <c r="Q1727" i="4"/>
  <c r="R1727" i="4"/>
  <c r="S1727" i="4"/>
  <c r="T1727" i="4"/>
  <c r="U1727" i="4"/>
  <c r="V1727" i="4"/>
  <c r="W1727" i="4"/>
  <c r="X1727" i="4"/>
  <c r="P1728" i="4"/>
  <c r="Q1728" i="4"/>
  <c r="R1728" i="4"/>
  <c r="S1728" i="4"/>
  <c r="T1728" i="4"/>
  <c r="U1728" i="4"/>
  <c r="V1728" i="4"/>
  <c r="W1728" i="4"/>
  <c r="X1728" i="4"/>
  <c r="P1729" i="4"/>
  <c r="Q1729" i="4"/>
  <c r="R1729" i="4"/>
  <c r="S1729" i="4"/>
  <c r="T1729" i="4"/>
  <c r="U1729" i="4"/>
  <c r="V1729" i="4"/>
  <c r="W1729" i="4"/>
  <c r="X1729" i="4"/>
  <c r="P1730" i="4"/>
  <c r="Q1730" i="4"/>
  <c r="R1730" i="4"/>
  <c r="S1730" i="4"/>
  <c r="T1730" i="4"/>
  <c r="U1730" i="4"/>
  <c r="V1730" i="4"/>
  <c r="W1730" i="4"/>
  <c r="X1730" i="4"/>
  <c r="P1731" i="4"/>
  <c r="Q1731" i="4"/>
  <c r="R1731" i="4"/>
  <c r="S1731" i="4"/>
  <c r="T1731" i="4"/>
  <c r="U1731" i="4"/>
  <c r="V1731" i="4"/>
  <c r="W1731" i="4"/>
  <c r="X1731" i="4"/>
  <c r="P1732" i="4"/>
  <c r="Q1732" i="4"/>
  <c r="R1732" i="4"/>
  <c r="S1732" i="4"/>
  <c r="T1732" i="4"/>
  <c r="U1732" i="4"/>
  <c r="V1732" i="4"/>
  <c r="W1732" i="4"/>
  <c r="X1732" i="4"/>
  <c r="P1733" i="4"/>
  <c r="Q1733" i="4"/>
  <c r="R1733" i="4"/>
  <c r="S1733" i="4"/>
  <c r="T1733" i="4"/>
  <c r="U1733" i="4"/>
  <c r="V1733" i="4"/>
  <c r="W1733" i="4"/>
  <c r="X1733" i="4"/>
  <c r="P1734" i="4"/>
  <c r="Q1734" i="4"/>
  <c r="R1734" i="4"/>
  <c r="S1734" i="4"/>
  <c r="T1734" i="4"/>
  <c r="U1734" i="4"/>
  <c r="V1734" i="4"/>
  <c r="W1734" i="4"/>
  <c r="X1734" i="4"/>
  <c r="P1735" i="4"/>
  <c r="Q1735" i="4"/>
  <c r="R1735" i="4"/>
  <c r="S1735" i="4"/>
  <c r="T1735" i="4"/>
  <c r="U1735" i="4"/>
  <c r="V1735" i="4"/>
  <c r="W1735" i="4"/>
  <c r="X1735" i="4"/>
  <c r="P1736" i="4"/>
  <c r="Q1736" i="4"/>
  <c r="R1736" i="4"/>
  <c r="S1736" i="4"/>
  <c r="T1736" i="4"/>
  <c r="U1736" i="4"/>
  <c r="V1736" i="4"/>
  <c r="W1736" i="4"/>
  <c r="X1736" i="4"/>
  <c r="P1737" i="4"/>
  <c r="Q1737" i="4"/>
  <c r="R1737" i="4"/>
  <c r="S1737" i="4"/>
  <c r="T1737" i="4"/>
  <c r="U1737" i="4"/>
  <c r="V1737" i="4"/>
  <c r="W1737" i="4"/>
  <c r="X1737" i="4"/>
  <c r="P1738" i="4"/>
  <c r="Q1738" i="4"/>
  <c r="R1738" i="4"/>
  <c r="S1738" i="4"/>
  <c r="T1738" i="4"/>
  <c r="U1738" i="4"/>
  <c r="V1738" i="4"/>
  <c r="W1738" i="4"/>
  <c r="X1738" i="4"/>
  <c r="P1739" i="4"/>
  <c r="Q1739" i="4"/>
  <c r="R1739" i="4"/>
  <c r="S1739" i="4"/>
  <c r="T1739" i="4"/>
  <c r="U1739" i="4"/>
  <c r="V1739" i="4"/>
  <c r="W1739" i="4"/>
  <c r="X1739" i="4"/>
  <c r="P1740" i="4"/>
  <c r="Q1740" i="4"/>
  <c r="R1740" i="4"/>
  <c r="S1740" i="4"/>
  <c r="T1740" i="4"/>
  <c r="U1740" i="4"/>
  <c r="V1740" i="4"/>
  <c r="W1740" i="4"/>
  <c r="X1740" i="4"/>
  <c r="P1741" i="4"/>
  <c r="Q1741" i="4"/>
  <c r="R1741" i="4"/>
  <c r="S1741" i="4"/>
  <c r="T1741" i="4"/>
  <c r="U1741" i="4"/>
  <c r="V1741" i="4"/>
  <c r="W1741" i="4"/>
  <c r="X1741" i="4"/>
  <c r="P1742" i="4"/>
  <c r="Q1742" i="4"/>
  <c r="R1742" i="4"/>
  <c r="S1742" i="4"/>
  <c r="T1742" i="4"/>
  <c r="U1742" i="4"/>
  <c r="V1742" i="4"/>
  <c r="W1742" i="4"/>
  <c r="X1742" i="4"/>
  <c r="P1743" i="4"/>
  <c r="Q1743" i="4"/>
  <c r="R1743" i="4"/>
  <c r="S1743" i="4"/>
  <c r="T1743" i="4"/>
  <c r="U1743" i="4"/>
  <c r="V1743" i="4"/>
  <c r="W1743" i="4"/>
  <c r="X1743" i="4"/>
  <c r="P1744" i="4"/>
  <c r="Q1744" i="4"/>
  <c r="R1744" i="4"/>
  <c r="S1744" i="4"/>
  <c r="T1744" i="4"/>
  <c r="U1744" i="4"/>
  <c r="V1744" i="4"/>
  <c r="W1744" i="4"/>
  <c r="X1744" i="4"/>
  <c r="P1745" i="4"/>
  <c r="Q1745" i="4"/>
  <c r="R1745" i="4"/>
  <c r="S1745" i="4"/>
  <c r="T1745" i="4"/>
  <c r="U1745" i="4"/>
  <c r="V1745" i="4"/>
  <c r="W1745" i="4"/>
  <c r="X1745" i="4"/>
  <c r="P1746" i="4"/>
  <c r="Q1746" i="4"/>
  <c r="R1746" i="4"/>
  <c r="S1746" i="4"/>
  <c r="T1746" i="4"/>
  <c r="U1746" i="4"/>
  <c r="V1746" i="4"/>
  <c r="W1746" i="4"/>
  <c r="X1746" i="4"/>
  <c r="P1747" i="4"/>
  <c r="Q1747" i="4"/>
  <c r="R1747" i="4"/>
  <c r="S1747" i="4"/>
  <c r="T1747" i="4"/>
  <c r="U1747" i="4"/>
  <c r="V1747" i="4"/>
  <c r="W1747" i="4"/>
  <c r="X1747" i="4"/>
  <c r="P1748" i="4"/>
  <c r="Q1748" i="4"/>
  <c r="R1748" i="4"/>
  <c r="S1748" i="4"/>
  <c r="T1748" i="4"/>
  <c r="U1748" i="4"/>
  <c r="V1748" i="4"/>
  <c r="W1748" i="4"/>
  <c r="X1748" i="4"/>
  <c r="P1749" i="4"/>
  <c r="Q1749" i="4"/>
  <c r="R1749" i="4"/>
  <c r="S1749" i="4"/>
  <c r="T1749" i="4"/>
  <c r="U1749" i="4"/>
  <c r="V1749" i="4"/>
  <c r="W1749" i="4"/>
  <c r="X1749" i="4"/>
  <c r="P1750" i="4"/>
  <c r="Q1750" i="4"/>
  <c r="R1750" i="4"/>
  <c r="S1750" i="4"/>
  <c r="T1750" i="4"/>
  <c r="U1750" i="4"/>
  <c r="V1750" i="4"/>
  <c r="W1750" i="4"/>
  <c r="X1750" i="4"/>
  <c r="P1751" i="4"/>
  <c r="Q1751" i="4"/>
  <c r="R1751" i="4"/>
  <c r="S1751" i="4"/>
  <c r="T1751" i="4"/>
  <c r="U1751" i="4"/>
  <c r="V1751" i="4"/>
  <c r="W1751" i="4"/>
  <c r="X1751" i="4"/>
  <c r="P1752" i="4"/>
  <c r="Q1752" i="4"/>
  <c r="R1752" i="4"/>
  <c r="S1752" i="4"/>
  <c r="T1752" i="4"/>
  <c r="U1752" i="4"/>
  <c r="V1752" i="4"/>
  <c r="W1752" i="4"/>
  <c r="X1752" i="4"/>
  <c r="P1753" i="4"/>
  <c r="Q1753" i="4"/>
  <c r="R1753" i="4"/>
  <c r="S1753" i="4"/>
  <c r="T1753" i="4"/>
  <c r="U1753" i="4"/>
  <c r="V1753" i="4"/>
  <c r="W1753" i="4"/>
  <c r="X1753" i="4"/>
  <c r="P1754" i="4"/>
  <c r="Q1754" i="4"/>
  <c r="R1754" i="4"/>
  <c r="S1754" i="4"/>
  <c r="T1754" i="4"/>
  <c r="U1754" i="4"/>
  <c r="V1754" i="4"/>
  <c r="W1754" i="4"/>
  <c r="X1754" i="4"/>
  <c r="P1755" i="4"/>
  <c r="Q1755" i="4"/>
  <c r="R1755" i="4"/>
  <c r="S1755" i="4"/>
  <c r="T1755" i="4"/>
  <c r="U1755" i="4"/>
  <c r="V1755" i="4"/>
  <c r="W1755" i="4"/>
  <c r="X1755" i="4"/>
  <c r="P1756" i="4"/>
  <c r="Q1756" i="4"/>
  <c r="R1756" i="4"/>
  <c r="S1756" i="4"/>
  <c r="T1756" i="4"/>
  <c r="U1756" i="4"/>
  <c r="V1756" i="4"/>
  <c r="W1756" i="4"/>
  <c r="X1756" i="4"/>
  <c r="P1757" i="4"/>
  <c r="Q1757" i="4"/>
  <c r="R1757" i="4"/>
  <c r="S1757" i="4"/>
  <c r="T1757" i="4"/>
  <c r="U1757" i="4"/>
  <c r="V1757" i="4"/>
  <c r="W1757" i="4"/>
  <c r="X1757" i="4"/>
  <c r="P1758" i="4"/>
  <c r="Q1758" i="4"/>
  <c r="R1758" i="4"/>
  <c r="S1758" i="4"/>
  <c r="T1758" i="4"/>
  <c r="U1758" i="4"/>
  <c r="V1758" i="4"/>
  <c r="W1758" i="4"/>
  <c r="X1758" i="4"/>
  <c r="P1759" i="4"/>
  <c r="Q1759" i="4"/>
  <c r="R1759" i="4"/>
  <c r="S1759" i="4"/>
  <c r="T1759" i="4"/>
  <c r="U1759" i="4"/>
  <c r="V1759" i="4"/>
  <c r="W1759" i="4"/>
  <c r="X1759" i="4"/>
  <c r="P1760" i="4"/>
  <c r="Q1760" i="4"/>
  <c r="R1760" i="4"/>
  <c r="S1760" i="4"/>
  <c r="T1760" i="4"/>
  <c r="U1760" i="4"/>
  <c r="V1760" i="4"/>
  <c r="W1760" i="4"/>
  <c r="X1760" i="4"/>
  <c r="P1761" i="4"/>
  <c r="Q1761" i="4"/>
  <c r="R1761" i="4"/>
  <c r="S1761" i="4"/>
  <c r="T1761" i="4"/>
  <c r="U1761" i="4"/>
  <c r="V1761" i="4"/>
  <c r="W1761" i="4"/>
  <c r="X1761" i="4"/>
  <c r="P1762" i="4"/>
  <c r="Q1762" i="4"/>
  <c r="R1762" i="4"/>
  <c r="S1762" i="4"/>
  <c r="T1762" i="4"/>
  <c r="U1762" i="4"/>
  <c r="V1762" i="4"/>
  <c r="W1762" i="4"/>
  <c r="X1762" i="4"/>
  <c r="P1763" i="4"/>
  <c r="Q1763" i="4"/>
  <c r="R1763" i="4"/>
  <c r="S1763" i="4"/>
  <c r="T1763" i="4"/>
  <c r="U1763" i="4"/>
  <c r="V1763" i="4"/>
  <c r="W1763" i="4"/>
  <c r="X1763" i="4"/>
  <c r="P1764" i="4"/>
  <c r="Q1764" i="4"/>
  <c r="R1764" i="4"/>
  <c r="S1764" i="4"/>
  <c r="T1764" i="4"/>
  <c r="U1764" i="4"/>
  <c r="V1764" i="4"/>
  <c r="W1764" i="4"/>
  <c r="X1764" i="4"/>
  <c r="P1765" i="4"/>
  <c r="Q1765" i="4"/>
  <c r="R1765" i="4"/>
  <c r="S1765" i="4"/>
  <c r="T1765" i="4"/>
  <c r="U1765" i="4"/>
  <c r="V1765" i="4"/>
  <c r="W1765" i="4"/>
  <c r="X1765" i="4"/>
  <c r="P1766" i="4"/>
  <c r="Q1766" i="4"/>
  <c r="R1766" i="4"/>
  <c r="S1766" i="4"/>
  <c r="T1766" i="4"/>
  <c r="U1766" i="4"/>
  <c r="V1766" i="4"/>
  <c r="W1766" i="4"/>
  <c r="X1766" i="4"/>
  <c r="P1767" i="4"/>
  <c r="Q1767" i="4"/>
  <c r="R1767" i="4"/>
  <c r="S1767" i="4"/>
  <c r="T1767" i="4"/>
  <c r="U1767" i="4"/>
  <c r="V1767" i="4"/>
  <c r="W1767" i="4"/>
  <c r="X1767" i="4"/>
  <c r="P1768" i="4"/>
  <c r="Q1768" i="4"/>
  <c r="R1768" i="4"/>
  <c r="S1768" i="4"/>
  <c r="T1768" i="4"/>
  <c r="U1768" i="4"/>
  <c r="V1768" i="4"/>
  <c r="W1768" i="4"/>
  <c r="X1768" i="4"/>
  <c r="P1769" i="4"/>
  <c r="Q1769" i="4"/>
  <c r="R1769" i="4"/>
  <c r="S1769" i="4"/>
  <c r="T1769" i="4"/>
  <c r="U1769" i="4"/>
  <c r="V1769" i="4"/>
  <c r="W1769" i="4"/>
  <c r="X1769" i="4"/>
  <c r="P1770" i="4"/>
  <c r="Q1770" i="4"/>
  <c r="R1770" i="4"/>
  <c r="S1770" i="4"/>
  <c r="T1770" i="4"/>
  <c r="U1770" i="4"/>
  <c r="V1770" i="4"/>
  <c r="W1770" i="4"/>
  <c r="X1770" i="4"/>
  <c r="P1771" i="4"/>
  <c r="Q1771" i="4"/>
  <c r="R1771" i="4"/>
  <c r="S1771" i="4"/>
  <c r="T1771" i="4"/>
  <c r="U1771" i="4"/>
  <c r="V1771" i="4"/>
  <c r="W1771" i="4"/>
  <c r="X1771" i="4"/>
  <c r="P1772" i="4"/>
  <c r="Q1772" i="4"/>
  <c r="R1772" i="4"/>
  <c r="S1772" i="4"/>
  <c r="T1772" i="4"/>
  <c r="U1772" i="4"/>
  <c r="V1772" i="4"/>
  <c r="W1772" i="4"/>
  <c r="X1772" i="4"/>
  <c r="P1773" i="4"/>
  <c r="Q1773" i="4"/>
  <c r="R1773" i="4"/>
  <c r="S1773" i="4"/>
  <c r="T1773" i="4"/>
  <c r="U1773" i="4"/>
  <c r="V1773" i="4"/>
  <c r="W1773" i="4"/>
  <c r="X1773" i="4"/>
  <c r="P1774" i="4"/>
  <c r="Q1774" i="4"/>
  <c r="R1774" i="4"/>
  <c r="S1774" i="4"/>
  <c r="T1774" i="4"/>
  <c r="U1774" i="4"/>
  <c r="V1774" i="4"/>
  <c r="W1774" i="4"/>
  <c r="X1774" i="4"/>
  <c r="P1775" i="4"/>
  <c r="Q1775" i="4"/>
  <c r="R1775" i="4"/>
  <c r="S1775" i="4"/>
  <c r="T1775" i="4"/>
  <c r="U1775" i="4"/>
  <c r="V1775" i="4"/>
  <c r="W1775" i="4"/>
  <c r="X1775" i="4"/>
  <c r="P1776" i="4"/>
  <c r="Q1776" i="4"/>
  <c r="R1776" i="4"/>
  <c r="S1776" i="4"/>
  <c r="T1776" i="4"/>
  <c r="U1776" i="4"/>
  <c r="V1776" i="4"/>
  <c r="W1776" i="4"/>
  <c r="X1776" i="4"/>
  <c r="P1777" i="4"/>
  <c r="Q1777" i="4"/>
  <c r="R1777" i="4"/>
  <c r="S1777" i="4"/>
  <c r="T1777" i="4"/>
  <c r="U1777" i="4"/>
  <c r="V1777" i="4"/>
  <c r="W1777" i="4"/>
  <c r="X1777" i="4"/>
  <c r="P1778" i="4"/>
  <c r="Q1778" i="4"/>
  <c r="R1778" i="4"/>
  <c r="S1778" i="4"/>
  <c r="T1778" i="4"/>
  <c r="U1778" i="4"/>
  <c r="V1778" i="4"/>
  <c r="W1778" i="4"/>
  <c r="X1778" i="4"/>
  <c r="P1779" i="4"/>
  <c r="Q1779" i="4"/>
  <c r="R1779" i="4"/>
  <c r="S1779" i="4"/>
  <c r="T1779" i="4"/>
  <c r="U1779" i="4"/>
  <c r="V1779" i="4"/>
  <c r="W1779" i="4"/>
  <c r="X1779" i="4"/>
  <c r="P1780" i="4"/>
  <c r="Q1780" i="4"/>
  <c r="R1780" i="4"/>
  <c r="S1780" i="4"/>
  <c r="T1780" i="4"/>
  <c r="U1780" i="4"/>
  <c r="V1780" i="4"/>
  <c r="W1780" i="4"/>
  <c r="X1780" i="4"/>
  <c r="P1781" i="4"/>
  <c r="Q1781" i="4"/>
  <c r="R1781" i="4"/>
  <c r="S1781" i="4"/>
  <c r="T1781" i="4"/>
  <c r="U1781" i="4"/>
  <c r="V1781" i="4"/>
  <c r="W1781" i="4"/>
  <c r="X1781" i="4"/>
  <c r="P1782" i="4"/>
  <c r="Q1782" i="4"/>
  <c r="R1782" i="4"/>
  <c r="S1782" i="4"/>
  <c r="T1782" i="4"/>
  <c r="U1782" i="4"/>
  <c r="V1782" i="4"/>
  <c r="W1782" i="4"/>
  <c r="X1782" i="4"/>
  <c r="P1783" i="4"/>
  <c r="Q1783" i="4"/>
  <c r="R1783" i="4"/>
  <c r="S1783" i="4"/>
  <c r="T1783" i="4"/>
  <c r="U1783" i="4"/>
  <c r="V1783" i="4"/>
  <c r="W1783" i="4"/>
  <c r="X1783" i="4"/>
  <c r="P1784" i="4"/>
  <c r="Q1784" i="4"/>
  <c r="R1784" i="4"/>
  <c r="S1784" i="4"/>
  <c r="T1784" i="4"/>
  <c r="U1784" i="4"/>
  <c r="V1784" i="4"/>
  <c r="W1784" i="4"/>
  <c r="X1784" i="4"/>
  <c r="P1785" i="4"/>
  <c r="Q1785" i="4"/>
  <c r="R1785" i="4"/>
  <c r="S1785" i="4"/>
  <c r="T1785" i="4"/>
  <c r="U1785" i="4"/>
  <c r="V1785" i="4"/>
  <c r="W1785" i="4"/>
  <c r="X1785" i="4"/>
  <c r="P1786" i="4"/>
  <c r="Q1786" i="4"/>
  <c r="R1786" i="4"/>
  <c r="S1786" i="4"/>
  <c r="T1786" i="4"/>
  <c r="U1786" i="4"/>
  <c r="V1786" i="4"/>
  <c r="W1786" i="4"/>
  <c r="X1786" i="4"/>
  <c r="P1787" i="4"/>
  <c r="Q1787" i="4"/>
  <c r="R1787" i="4"/>
  <c r="S1787" i="4"/>
  <c r="T1787" i="4"/>
  <c r="U1787" i="4"/>
  <c r="V1787" i="4"/>
  <c r="W1787" i="4"/>
  <c r="X1787" i="4"/>
  <c r="P1788" i="4"/>
  <c r="Q1788" i="4"/>
  <c r="R1788" i="4"/>
  <c r="S1788" i="4"/>
  <c r="T1788" i="4"/>
  <c r="U1788" i="4"/>
  <c r="V1788" i="4"/>
  <c r="W1788" i="4"/>
  <c r="X1788" i="4"/>
  <c r="P1789" i="4"/>
  <c r="Q1789" i="4"/>
  <c r="R1789" i="4"/>
  <c r="S1789" i="4"/>
  <c r="T1789" i="4"/>
  <c r="U1789" i="4"/>
  <c r="V1789" i="4"/>
  <c r="W1789" i="4"/>
  <c r="X1789" i="4"/>
  <c r="P1790" i="4"/>
  <c r="Q1790" i="4"/>
  <c r="R1790" i="4"/>
  <c r="S1790" i="4"/>
  <c r="T1790" i="4"/>
  <c r="U1790" i="4"/>
  <c r="V1790" i="4"/>
  <c r="W1790" i="4"/>
  <c r="X1790" i="4"/>
  <c r="P1791" i="4"/>
  <c r="Q1791" i="4"/>
  <c r="R1791" i="4"/>
  <c r="S1791" i="4"/>
  <c r="T1791" i="4"/>
  <c r="U1791" i="4"/>
  <c r="V1791" i="4"/>
  <c r="W1791" i="4"/>
  <c r="X1791" i="4"/>
  <c r="P1792" i="4"/>
  <c r="Q1792" i="4"/>
  <c r="R1792" i="4"/>
  <c r="S1792" i="4"/>
  <c r="T1792" i="4"/>
  <c r="U1792" i="4"/>
  <c r="V1792" i="4"/>
  <c r="W1792" i="4"/>
  <c r="X1792" i="4"/>
  <c r="P1793" i="4"/>
  <c r="Q1793" i="4"/>
  <c r="R1793" i="4"/>
  <c r="S1793" i="4"/>
  <c r="T1793" i="4"/>
  <c r="U1793" i="4"/>
  <c r="V1793" i="4"/>
  <c r="W1793" i="4"/>
  <c r="X1793" i="4"/>
  <c r="P1794" i="4"/>
  <c r="Q1794" i="4"/>
  <c r="R1794" i="4"/>
  <c r="S1794" i="4"/>
  <c r="T1794" i="4"/>
  <c r="U1794" i="4"/>
  <c r="V1794" i="4"/>
  <c r="W1794" i="4"/>
  <c r="X1794" i="4"/>
  <c r="P1795" i="4"/>
  <c r="Q1795" i="4"/>
  <c r="R1795" i="4"/>
  <c r="S1795" i="4"/>
  <c r="T1795" i="4"/>
  <c r="U1795" i="4"/>
  <c r="V1795" i="4"/>
  <c r="W1795" i="4"/>
  <c r="X1795" i="4"/>
  <c r="P1796" i="4"/>
  <c r="Q1796" i="4"/>
  <c r="R1796" i="4"/>
  <c r="S1796" i="4"/>
  <c r="T1796" i="4"/>
  <c r="U1796" i="4"/>
  <c r="V1796" i="4"/>
  <c r="W1796" i="4"/>
  <c r="X1796" i="4"/>
  <c r="P1797" i="4"/>
  <c r="Q1797" i="4"/>
  <c r="R1797" i="4"/>
  <c r="S1797" i="4"/>
  <c r="T1797" i="4"/>
  <c r="U1797" i="4"/>
  <c r="V1797" i="4"/>
  <c r="W1797" i="4"/>
  <c r="X1797" i="4"/>
  <c r="P1798" i="4"/>
  <c r="Q1798" i="4"/>
  <c r="R1798" i="4"/>
  <c r="S1798" i="4"/>
  <c r="T1798" i="4"/>
  <c r="U1798" i="4"/>
  <c r="V1798" i="4"/>
  <c r="W1798" i="4"/>
  <c r="X1798" i="4"/>
  <c r="P1799" i="4"/>
  <c r="Q1799" i="4"/>
  <c r="R1799" i="4"/>
  <c r="S1799" i="4"/>
  <c r="T1799" i="4"/>
  <c r="U1799" i="4"/>
  <c r="V1799" i="4"/>
  <c r="W1799" i="4"/>
  <c r="X1799" i="4"/>
  <c r="P1800" i="4"/>
  <c r="Q1800" i="4"/>
  <c r="R1800" i="4"/>
  <c r="S1800" i="4"/>
  <c r="T1800" i="4"/>
  <c r="U1800" i="4"/>
  <c r="V1800" i="4"/>
  <c r="W1800" i="4"/>
  <c r="X1800" i="4"/>
  <c r="P1801" i="4"/>
  <c r="Q1801" i="4"/>
  <c r="R1801" i="4"/>
  <c r="S1801" i="4"/>
  <c r="T1801" i="4"/>
  <c r="U1801" i="4"/>
  <c r="V1801" i="4"/>
  <c r="W1801" i="4"/>
  <c r="X1801" i="4"/>
  <c r="P1802" i="4"/>
  <c r="Q1802" i="4"/>
  <c r="R1802" i="4"/>
  <c r="S1802" i="4"/>
  <c r="T1802" i="4"/>
  <c r="U1802" i="4"/>
  <c r="V1802" i="4"/>
  <c r="W1802" i="4"/>
  <c r="X1802" i="4"/>
  <c r="P1803" i="4"/>
  <c r="Q1803" i="4"/>
  <c r="R1803" i="4"/>
  <c r="S1803" i="4"/>
  <c r="T1803" i="4"/>
  <c r="U1803" i="4"/>
  <c r="V1803" i="4"/>
  <c r="W1803" i="4"/>
  <c r="X1803" i="4"/>
  <c r="P1804" i="4"/>
  <c r="Q1804" i="4"/>
  <c r="R1804" i="4"/>
  <c r="S1804" i="4"/>
  <c r="T1804" i="4"/>
  <c r="U1804" i="4"/>
  <c r="V1804" i="4"/>
  <c r="W1804" i="4"/>
  <c r="X1804" i="4"/>
  <c r="P1805" i="4"/>
  <c r="Q1805" i="4"/>
  <c r="R1805" i="4"/>
  <c r="S1805" i="4"/>
  <c r="T1805" i="4"/>
  <c r="U1805" i="4"/>
  <c r="V1805" i="4"/>
  <c r="W1805" i="4"/>
  <c r="X1805" i="4"/>
  <c r="P1806" i="4"/>
  <c r="Q1806" i="4"/>
  <c r="R1806" i="4"/>
  <c r="S1806" i="4"/>
  <c r="T1806" i="4"/>
  <c r="U1806" i="4"/>
  <c r="V1806" i="4"/>
  <c r="W1806" i="4"/>
  <c r="X1806" i="4"/>
  <c r="P1807" i="4"/>
  <c r="Q1807" i="4"/>
  <c r="R1807" i="4"/>
  <c r="S1807" i="4"/>
  <c r="T1807" i="4"/>
  <c r="U1807" i="4"/>
  <c r="V1807" i="4"/>
  <c r="W1807" i="4"/>
  <c r="X1807" i="4"/>
  <c r="P1808" i="4"/>
  <c r="Q1808" i="4"/>
  <c r="R1808" i="4"/>
  <c r="S1808" i="4"/>
  <c r="T1808" i="4"/>
  <c r="U1808" i="4"/>
  <c r="V1808" i="4"/>
  <c r="W1808" i="4"/>
  <c r="X1808" i="4"/>
  <c r="P1809" i="4"/>
  <c r="Q1809" i="4"/>
  <c r="R1809" i="4"/>
  <c r="S1809" i="4"/>
  <c r="T1809" i="4"/>
  <c r="U1809" i="4"/>
  <c r="V1809" i="4"/>
  <c r="W1809" i="4"/>
  <c r="X1809" i="4"/>
  <c r="P1810" i="4"/>
  <c r="Q1810" i="4"/>
  <c r="R1810" i="4"/>
  <c r="S1810" i="4"/>
  <c r="T1810" i="4"/>
  <c r="U1810" i="4"/>
  <c r="V1810" i="4"/>
  <c r="W1810" i="4"/>
  <c r="X1810" i="4"/>
  <c r="P1811" i="4"/>
  <c r="Q1811" i="4"/>
  <c r="R1811" i="4"/>
  <c r="S1811" i="4"/>
  <c r="T1811" i="4"/>
  <c r="U1811" i="4"/>
  <c r="V1811" i="4"/>
  <c r="W1811" i="4"/>
  <c r="X1811" i="4"/>
  <c r="P1812" i="4"/>
  <c r="Q1812" i="4"/>
  <c r="R1812" i="4"/>
  <c r="S1812" i="4"/>
  <c r="T1812" i="4"/>
  <c r="U1812" i="4"/>
  <c r="V1812" i="4"/>
  <c r="W1812" i="4"/>
  <c r="X1812" i="4"/>
  <c r="P1813" i="4"/>
  <c r="Q1813" i="4"/>
  <c r="R1813" i="4"/>
  <c r="S1813" i="4"/>
  <c r="T1813" i="4"/>
  <c r="U1813" i="4"/>
  <c r="V1813" i="4"/>
  <c r="W1813" i="4"/>
  <c r="X1813" i="4"/>
  <c r="P1814" i="4"/>
  <c r="Q1814" i="4"/>
  <c r="R1814" i="4"/>
  <c r="S1814" i="4"/>
  <c r="T1814" i="4"/>
  <c r="U1814" i="4"/>
  <c r="V1814" i="4"/>
  <c r="W1814" i="4"/>
  <c r="X1814" i="4"/>
  <c r="P1815" i="4"/>
  <c r="Q1815" i="4"/>
  <c r="R1815" i="4"/>
  <c r="S1815" i="4"/>
  <c r="T1815" i="4"/>
  <c r="U1815" i="4"/>
  <c r="V1815" i="4"/>
  <c r="W1815" i="4"/>
  <c r="X1815" i="4"/>
  <c r="P1816" i="4"/>
  <c r="Q1816" i="4"/>
  <c r="R1816" i="4"/>
  <c r="S1816" i="4"/>
  <c r="T1816" i="4"/>
  <c r="U1816" i="4"/>
  <c r="V1816" i="4"/>
  <c r="W1816" i="4"/>
  <c r="X1816" i="4"/>
  <c r="P1817" i="4"/>
  <c r="Q1817" i="4"/>
  <c r="R1817" i="4"/>
  <c r="S1817" i="4"/>
  <c r="T1817" i="4"/>
  <c r="U1817" i="4"/>
  <c r="V1817" i="4"/>
  <c r="W1817" i="4"/>
  <c r="X1817" i="4"/>
  <c r="P1818" i="4"/>
  <c r="Q1818" i="4"/>
  <c r="R1818" i="4"/>
  <c r="S1818" i="4"/>
  <c r="T1818" i="4"/>
  <c r="U1818" i="4"/>
  <c r="V1818" i="4"/>
  <c r="W1818" i="4"/>
  <c r="X1818" i="4"/>
  <c r="P1819" i="4"/>
  <c r="Q1819" i="4"/>
  <c r="R1819" i="4"/>
  <c r="S1819" i="4"/>
  <c r="T1819" i="4"/>
  <c r="U1819" i="4"/>
  <c r="V1819" i="4"/>
  <c r="W1819" i="4"/>
  <c r="X1819" i="4"/>
  <c r="P1820" i="4"/>
  <c r="Q1820" i="4"/>
  <c r="R1820" i="4"/>
  <c r="S1820" i="4"/>
  <c r="T1820" i="4"/>
  <c r="U1820" i="4"/>
  <c r="V1820" i="4"/>
  <c r="W1820" i="4"/>
  <c r="X1820" i="4"/>
  <c r="P1821" i="4"/>
  <c r="Q1821" i="4"/>
  <c r="R1821" i="4"/>
  <c r="S1821" i="4"/>
  <c r="T1821" i="4"/>
  <c r="U1821" i="4"/>
  <c r="V1821" i="4"/>
  <c r="W1821" i="4"/>
  <c r="X1821" i="4"/>
  <c r="P1822" i="4"/>
  <c r="Q1822" i="4"/>
  <c r="R1822" i="4"/>
  <c r="S1822" i="4"/>
  <c r="T1822" i="4"/>
  <c r="U1822" i="4"/>
  <c r="V1822" i="4"/>
  <c r="W1822" i="4"/>
  <c r="X1822" i="4"/>
  <c r="P1823" i="4"/>
  <c r="Q1823" i="4"/>
  <c r="R1823" i="4"/>
  <c r="S1823" i="4"/>
  <c r="T1823" i="4"/>
  <c r="U1823" i="4"/>
  <c r="V1823" i="4"/>
  <c r="W1823" i="4"/>
  <c r="X1823" i="4"/>
  <c r="P1824" i="4"/>
  <c r="Q1824" i="4"/>
  <c r="R1824" i="4"/>
  <c r="S1824" i="4"/>
  <c r="T1824" i="4"/>
  <c r="U1824" i="4"/>
  <c r="V1824" i="4"/>
  <c r="W1824" i="4"/>
  <c r="X1824" i="4"/>
  <c r="P1825" i="4"/>
  <c r="Q1825" i="4"/>
  <c r="R1825" i="4"/>
  <c r="S1825" i="4"/>
  <c r="T1825" i="4"/>
  <c r="U1825" i="4"/>
  <c r="V1825" i="4"/>
  <c r="W1825" i="4"/>
  <c r="X1825" i="4"/>
  <c r="P1826" i="4"/>
  <c r="Q1826" i="4"/>
  <c r="R1826" i="4"/>
  <c r="S1826" i="4"/>
  <c r="T1826" i="4"/>
  <c r="U1826" i="4"/>
  <c r="V1826" i="4"/>
  <c r="W1826" i="4"/>
  <c r="X1826" i="4"/>
  <c r="P1827" i="4"/>
  <c r="Q1827" i="4"/>
  <c r="R1827" i="4"/>
  <c r="S1827" i="4"/>
  <c r="T1827" i="4"/>
  <c r="U1827" i="4"/>
  <c r="V1827" i="4"/>
  <c r="W1827" i="4"/>
  <c r="X1827" i="4"/>
  <c r="P1828" i="4"/>
  <c r="Q1828" i="4"/>
  <c r="R1828" i="4"/>
  <c r="S1828" i="4"/>
  <c r="T1828" i="4"/>
  <c r="U1828" i="4"/>
  <c r="V1828" i="4"/>
  <c r="W1828" i="4"/>
  <c r="X1828" i="4"/>
  <c r="P1829" i="4"/>
  <c r="Q1829" i="4"/>
  <c r="R1829" i="4"/>
  <c r="S1829" i="4"/>
  <c r="T1829" i="4"/>
  <c r="U1829" i="4"/>
  <c r="V1829" i="4"/>
  <c r="W1829" i="4"/>
  <c r="X1829" i="4"/>
  <c r="P1830" i="4"/>
  <c r="Q1830" i="4"/>
  <c r="R1830" i="4"/>
  <c r="S1830" i="4"/>
  <c r="T1830" i="4"/>
  <c r="U1830" i="4"/>
  <c r="V1830" i="4"/>
  <c r="W1830" i="4"/>
  <c r="X1830" i="4"/>
  <c r="P1831" i="4"/>
  <c r="Q1831" i="4"/>
  <c r="R1831" i="4"/>
  <c r="S1831" i="4"/>
  <c r="T1831" i="4"/>
  <c r="U1831" i="4"/>
  <c r="V1831" i="4"/>
  <c r="W1831" i="4"/>
  <c r="X1831" i="4"/>
  <c r="P1832" i="4"/>
  <c r="Q1832" i="4"/>
  <c r="R1832" i="4"/>
  <c r="S1832" i="4"/>
  <c r="T1832" i="4"/>
  <c r="U1832" i="4"/>
  <c r="V1832" i="4"/>
  <c r="W1832" i="4"/>
  <c r="X1832" i="4"/>
  <c r="P1833" i="4"/>
  <c r="Q1833" i="4"/>
  <c r="R1833" i="4"/>
  <c r="S1833" i="4"/>
  <c r="T1833" i="4"/>
  <c r="U1833" i="4"/>
  <c r="V1833" i="4"/>
  <c r="W1833" i="4"/>
  <c r="X1833" i="4"/>
  <c r="P1834" i="4"/>
  <c r="Q1834" i="4"/>
  <c r="R1834" i="4"/>
  <c r="S1834" i="4"/>
  <c r="T1834" i="4"/>
  <c r="U1834" i="4"/>
  <c r="V1834" i="4"/>
  <c r="W1834" i="4"/>
  <c r="X1834" i="4"/>
  <c r="P1835" i="4"/>
  <c r="Q1835" i="4"/>
  <c r="R1835" i="4"/>
  <c r="S1835" i="4"/>
  <c r="T1835" i="4"/>
  <c r="U1835" i="4"/>
  <c r="V1835" i="4"/>
  <c r="W1835" i="4"/>
  <c r="X1835" i="4"/>
  <c r="P1836" i="4"/>
  <c r="Q1836" i="4"/>
  <c r="R1836" i="4"/>
  <c r="S1836" i="4"/>
  <c r="T1836" i="4"/>
  <c r="U1836" i="4"/>
  <c r="V1836" i="4"/>
  <c r="W1836" i="4"/>
  <c r="X1836" i="4"/>
  <c r="P1837" i="4"/>
  <c r="Q1837" i="4"/>
  <c r="R1837" i="4"/>
  <c r="S1837" i="4"/>
  <c r="T1837" i="4"/>
  <c r="U1837" i="4"/>
  <c r="V1837" i="4"/>
  <c r="W1837" i="4"/>
  <c r="X1837" i="4"/>
  <c r="P1838" i="4"/>
  <c r="Q1838" i="4"/>
  <c r="R1838" i="4"/>
  <c r="S1838" i="4"/>
  <c r="T1838" i="4"/>
  <c r="U1838" i="4"/>
  <c r="V1838" i="4"/>
  <c r="W1838" i="4"/>
  <c r="X1838" i="4"/>
  <c r="P1839" i="4"/>
  <c r="Q1839" i="4"/>
  <c r="R1839" i="4"/>
  <c r="S1839" i="4"/>
  <c r="T1839" i="4"/>
  <c r="U1839" i="4"/>
  <c r="V1839" i="4"/>
  <c r="W1839" i="4"/>
  <c r="X1839" i="4"/>
  <c r="P1840" i="4"/>
  <c r="Q1840" i="4"/>
  <c r="R1840" i="4"/>
  <c r="S1840" i="4"/>
  <c r="T1840" i="4"/>
  <c r="U1840" i="4"/>
  <c r="V1840" i="4"/>
  <c r="W1840" i="4"/>
  <c r="X1840" i="4"/>
  <c r="P1841" i="4"/>
  <c r="Q1841" i="4"/>
  <c r="R1841" i="4"/>
  <c r="S1841" i="4"/>
  <c r="T1841" i="4"/>
  <c r="U1841" i="4"/>
  <c r="V1841" i="4"/>
  <c r="W1841" i="4"/>
  <c r="X1841" i="4"/>
  <c r="P1842" i="4"/>
  <c r="Q1842" i="4"/>
  <c r="R1842" i="4"/>
  <c r="S1842" i="4"/>
  <c r="T1842" i="4"/>
  <c r="U1842" i="4"/>
  <c r="V1842" i="4"/>
  <c r="W1842" i="4"/>
  <c r="X1842" i="4"/>
  <c r="P1843" i="4"/>
  <c r="Q1843" i="4"/>
  <c r="R1843" i="4"/>
  <c r="S1843" i="4"/>
  <c r="T1843" i="4"/>
  <c r="U1843" i="4"/>
  <c r="V1843" i="4"/>
  <c r="W1843" i="4"/>
  <c r="X1843" i="4"/>
  <c r="P1844" i="4"/>
  <c r="Q1844" i="4"/>
  <c r="R1844" i="4"/>
  <c r="S1844" i="4"/>
  <c r="T1844" i="4"/>
  <c r="U1844" i="4"/>
  <c r="V1844" i="4"/>
  <c r="W1844" i="4"/>
  <c r="X1844" i="4"/>
  <c r="P1845" i="4"/>
  <c r="Q1845" i="4"/>
  <c r="R1845" i="4"/>
  <c r="S1845" i="4"/>
  <c r="T1845" i="4"/>
  <c r="U1845" i="4"/>
  <c r="V1845" i="4"/>
  <c r="W1845" i="4"/>
  <c r="X1845" i="4"/>
  <c r="P1846" i="4"/>
  <c r="Q1846" i="4"/>
  <c r="R1846" i="4"/>
  <c r="S1846" i="4"/>
  <c r="T1846" i="4"/>
  <c r="U1846" i="4"/>
  <c r="V1846" i="4"/>
  <c r="W1846" i="4"/>
  <c r="X1846" i="4"/>
  <c r="P1847" i="4"/>
  <c r="Q1847" i="4"/>
  <c r="R1847" i="4"/>
  <c r="S1847" i="4"/>
  <c r="T1847" i="4"/>
  <c r="U1847" i="4"/>
  <c r="V1847" i="4"/>
  <c r="W1847" i="4"/>
  <c r="X1847" i="4"/>
  <c r="P1848" i="4"/>
  <c r="Q1848" i="4"/>
  <c r="R1848" i="4"/>
  <c r="S1848" i="4"/>
  <c r="T1848" i="4"/>
  <c r="U1848" i="4"/>
  <c r="V1848" i="4"/>
  <c r="W1848" i="4"/>
  <c r="X1848" i="4"/>
  <c r="P1849" i="4"/>
  <c r="Q1849" i="4"/>
  <c r="R1849" i="4"/>
  <c r="S1849" i="4"/>
  <c r="T1849" i="4"/>
  <c r="U1849" i="4"/>
  <c r="V1849" i="4"/>
  <c r="W1849" i="4"/>
  <c r="X1849" i="4"/>
  <c r="P1850" i="4"/>
  <c r="Q1850" i="4"/>
  <c r="R1850" i="4"/>
  <c r="S1850" i="4"/>
  <c r="T1850" i="4"/>
  <c r="U1850" i="4"/>
  <c r="V1850" i="4"/>
  <c r="W1850" i="4"/>
  <c r="X1850" i="4"/>
  <c r="P1851" i="4"/>
  <c r="Q1851" i="4"/>
  <c r="R1851" i="4"/>
  <c r="S1851" i="4"/>
  <c r="T1851" i="4"/>
  <c r="U1851" i="4"/>
  <c r="V1851" i="4"/>
  <c r="W1851" i="4"/>
  <c r="X1851" i="4"/>
  <c r="P1852" i="4"/>
  <c r="Q1852" i="4"/>
  <c r="R1852" i="4"/>
  <c r="S1852" i="4"/>
  <c r="T1852" i="4"/>
  <c r="U1852" i="4"/>
  <c r="V1852" i="4"/>
  <c r="W1852" i="4"/>
  <c r="X1852" i="4"/>
  <c r="P1853" i="4"/>
  <c r="Q1853" i="4"/>
  <c r="R1853" i="4"/>
  <c r="S1853" i="4"/>
  <c r="T1853" i="4"/>
  <c r="U1853" i="4"/>
  <c r="V1853" i="4"/>
  <c r="W1853" i="4"/>
  <c r="X1853" i="4"/>
  <c r="P1854" i="4"/>
  <c r="Q1854" i="4"/>
  <c r="R1854" i="4"/>
  <c r="S1854" i="4"/>
  <c r="T1854" i="4"/>
  <c r="U1854" i="4"/>
  <c r="V1854" i="4"/>
  <c r="W1854" i="4"/>
  <c r="X1854" i="4"/>
  <c r="P1855" i="4"/>
  <c r="Q1855" i="4"/>
  <c r="R1855" i="4"/>
  <c r="S1855" i="4"/>
  <c r="T1855" i="4"/>
  <c r="U1855" i="4"/>
  <c r="V1855" i="4"/>
  <c r="W1855" i="4"/>
  <c r="X1855" i="4"/>
  <c r="P1856" i="4"/>
  <c r="Q1856" i="4"/>
  <c r="R1856" i="4"/>
  <c r="S1856" i="4"/>
  <c r="T1856" i="4"/>
  <c r="U1856" i="4"/>
  <c r="V1856" i="4"/>
  <c r="W1856" i="4"/>
  <c r="X1856" i="4"/>
  <c r="P1857" i="4"/>
  <c r="Q1857" i="4"/>
  <c r="R1857" i="4"/>
  <c r="S1857" i="4"/>
  <c r="T1857" i="4"/>
  <c r="U1857" i="4"/>
  <c r="V1857" i="4"/>
  <c r="W1857" i="4"/>
  <c r="X1857" i="4"/>
  <c r="P1858" i="4"/>
  <c r="Q1858" i="4"/>
  <c r="R1858" i="4"/>
  <c r="S1858" i="4"/>
  <c r="T1858" i="4"/>
  <c r="U1858" i="4"/>
  <c r="V1858" i="4"/>
  <c r="W1858" i="4"/>
  <c r="X1858" i="4"/>
  <c r="P1859" i="4"/>
  <c r="Q1859" i="4"/>
  <c r="R1859" i="4"/>
  <c r="S1859" i="4"/>
  <c r="T1859" i="4"/>
  <c r="U1859" i="4"/>
  <c r="V1859" i="4"/>
  <c r="W1859" i="4"/>
  <c r="X1859" i="4"/>
  <c r="P1860" i="4"/>
  <c r="Q1860" i="4"/>
  <c r="R1860" i="4"/>
  <c r="S1860" i="4"/>
  <c r="T1860" i="4"/>
  <c r="U1860" i="4"/>
  <c r="V1860" i="4"/>
  <c r="W1860" i="4"/>
  <c r="X1860" i="4"/>
  <c r="P1861" i="4"/>
  <c r="Q1861" i="4"/>
  <c r="R1861" i="4"/>
  <c r="S1861" i="4"/>
  <c r="T1861" i="4"/>
  <c r="U1861" i="4"/>
  <c r="V1861" i="4"/>
  <c r="W1861" i="4"/>
  <c r="X1861" i="4"/>
  <c r="P1862" i="4"/>
  <c r="Q1862" i="4"/>
  <c r="R1862" i="4"/>
  <c r="S1862" i="4"/>
  <c r="T1862" i="4"/>
  <c r="U1862" i="4"/>
  <c r="V1862" i="4"/>
  <c r="W1862" i="4"/>
  <c r="X1862" i="4"/>
  <c r="P1863" i="4"/>
  <c r="Q1863" i="4"/>
  <c r="R1863" i="4"/>
  <c r="S1863" i="4"/>
  <c r="T1863" i="4"/>
  <c r="U1863" i="4"/>
  <c r="V1863" i="4"/>
  <c r="W1863" i="4"/>
  <c r="X1863" i="4"/>
  <c r="P1864" i="4"/>
  <c r="Q1864" i="4"/>
  <c r="R1864" i="4"/>
  <c r="S1864" i="4"/>
  <c r="T1864" i="4"/>
  <c r="U1864" i="4"/>
  <c r="V1864" i="4"/>
  <c r="W1864" i="4"/>
  <c r="X1864" i="4"/>
  <c r="P1865" i="4"/>
  <c r="Q1865" i="4"/>
  <c r="R1865" i="4"/>
  <c r="S1865" i="4"/>
  <c r="T1865" i="4"/>
  <c r="U1865" i="4"/>
  <c r="V1865" i="4"/>
  <c r="W1865" i="4"/>
  <c r="X1865" i="4"/>
  <c r="P1866" i="4"/>
  <c r="Q1866" i="4"/>
  <c r="R1866" i="4"/>
  <c r="S1866" i="4"/>
  <c r="T1866" i="4"/>
  <c r="U1866" i="4"/>
  <c r="V1866" i="4"/>
  <c r="W1866" i="4"/>
  <c r="X1866" i="4"/>
  <c r="P1867" i="4"/>
  <c r="Q1867" i="4"/>
  <c r="R1867" i="4"/>
  <c r="S1867" i="4"/>
  <c r="T1867" i="4"/>
  <c r="U1867" i="4"/>
  <c r="V1867" i="4"/>
  <c r="W1867" i="4"/>
  <c r="X1867" i="4"/>
  <c r="P1868" i="4"/>
  <c r="Q1868" i="4"/>
  <c r="R1868" i="4"/>
  <c r="S1868" i="4"/>
  <c r="T1868" i="4"/>
  <c r="U1868" i="4"/>
  <c r="V1868" i="4"/>
  <c r="W1868" i="4"/>
  <c r="X1868" i="4"/>
  <c r="P1869" i="4"/>
  <c r="Q1869" i="4"/>
  <c r="R1869" i="4"/>
  <c r="S1869" i="4"/>
  <c r="T1869" i="4"/>
  <c r="U1869" i="4"/>
  <c r="V1869" i="4"/>
  <c r="W1869" i="4"/>
  <c r="X1869" i="4"/>
  <c r="P1870" i="4"/>
  <c r="Q1870" i="4"/>
  <c r="R1870" i="4"/>
  <c r="S1870" i="4"/>
  <c r="T1870" i="4"/>
  <c r="U1870" i="4"/>
  <c r="V1870" i="4"/>
  <c r="W1870" i="4"/>
  <c r="X1870" i="4"/>
  <c r="P1871" i="4"/>
  <c r="Q1871" i="4"/>
  <c r="R1871" i="4"/>
  <c r="S1871" i="4"/>
  <c r="T1871" i="4"/>
  <c r="U1871" i="4"/>
  <c r="V1871" i="4"/>
  <c r="W1871" i="4"/>
  <c r="X1871" i="4"/>
  <c r="P1872" i="4"/>
  <c r="Q1872" i="4"/>
  <c r="R1872" i="4"/>
  <c r="S1872" i="4"/>
  <c r="T1872" i="4"/>
  <c r="U1872" i="4"/>
  <c r="V1872" i="4"/>
  <c r="W1872" i="4"/>
  <c r="X1872" i="4"/>
  <c r="P1873" i="4"/>
  <c r="Q1873" i="4"/>
  <c r="R1873" i="4"/>
  <c r="S1873" i="4"/>
  <c r="T1873" i="4"/>
  <c r="U1873" i="4"/>
  <c r="V1873" i="4"/>
  <c r="W1873" i="4"/>
  <c r="X1873" i="4"/>
  <c r="P1874" i="4"/>
  <c r="Q1874" i="4"/>
  <c r="R1874" i="4"/>
  <c r="S1874" i="4"/>
  <c r="T1874" i="4"/>
  <c r="U1874" i="4"/>
  <c r="V1874" i="4"/>
  <c r="W1874" i="4"/>
  <c r="X1874" i="4"/>
  <c r="P1875" i="4"/>
  <c r="Q1875" i="4"/>
  <c r="R1875" i="4"/>
  <c r="S1875" i="4"/>
  <c r="T1875" i="4"/>
  <c r="U1875" i="4"/>
  <c r="V1875" i="4"/>
  <c r="W1875" i="4"/>
  <c r="X1875" i="4"/>
  <c r="P1876" i="4"/>
  <c r="Q1876" i="4"/>
  <c r="R1876" i="4"/>
  <c r="S1876" i="4"/>
  <c r="T1876" i="4"/>
  <c r="U1876" i="4"/>
  <c r="V1876" i="4"/>
  <c r="W1876" i="4"/>
  <c r="X1876" i="4"/>
  <c r="P1877" i="4"/>
  <c r="Q1877" i="4"/>
  <c r="R1877" i="4"/>
  <c r="S1877" i="4"/>
  <c r="T1877" i="4"/>
  <c r="U1877" i="4"/>
  <c r="V1877" i="4"/>
  <c r="W1877" i="4"/>
  <c r="X1877" i="4"/>
  <c r="P1878" i="4"/>
  <c r="Q1878" i="4"/>
  <c r="R1878" i="4"/>
  <c r="S1878" i="4"/>
  <c r="T1878" i="4"/>
  <c r="U1878" i="4"/>
  <c r="V1878" i="4"/>
  <c r="W1878" i="4"/>
  <c r="X1878" i="4"/>
  <c r="P1879" i="4"/>
  <c r="Q1879" i="4"/>
  <c r="R1879" i="4"/>
  <c r="S1879" i="4"/>
  <c r="T1879" i="4"/>
  <c r="U1879" i="4"/>
  <c r="V1879" i="4"/>
  <c r="W1879" i="4"/>
  <c r="X1879" i="4"/>
  <c r="P1880" i="4"/>
  <c r="Q1880" i="4"/>
  <c r="R1880" i="4"/>
  <c r="S1880" i="4"/>
  <c r="T1880" i="4"/>
  <c r="U1880" i="4"/>
  <c r="V1880" i="4"/>
  <c r="W1880" i="4"/>
  <c r="X1880" i="4"/>
  <c r="P1881" i="4"/>
  <c r="Q1881" i="4"/>
  <c r="R1881" i="4"/>
  <c r="S1881" i="4"/>
  <c r="T1881" i="4"/>
  <c r="U1881" i="4"/>
  <c r="V1881" i="4"/>
  <c r="W1881" i="4"/>
  <c r="X1881" i="4"/>
  <c r="P1882" i="4"/>
  <c r="Q1882" i="4"/>
  <c r="R1882" i="4"/>
  <c r="S1882" i="4"/>
  <c r="T1882" i="4"/>
  <c r="U1882" i="4"/>
  <c r="V1882" i="4"/>
  <c r="W1882" i="4"/>
  <c r="X1882" i="4"/>
  <c r="P1883" i="4"/>
  <c r="Q1883" i="4"/>
  <c r="R1883" i="4"/>
  <c r="S1883" i="4"/>
  <c r="T1883" i="4"/>
  <c r="U1883" i="4"/>
  <c r="V1883" i="4"/>
  <c r="W1883" i="4"/>
  <c r="X1883" i="4"/>
  <c r="P1884" i="4"/>
  <c r="Q1884" i="4"/>
  <c r="R1884" i="4"/>
  <c r="S1884" i="4"/>
  <c r="T1884" i="4"/>
  <c r="U1884" i="4"/>
  <c r="V1884" i="4"/>
  <c r="W1884" i="4"/>
  <c r="X1884" i="4"/>
  <c r="P1885" i="4"/>
  <c r="Q1885" i="4"/>
  <c r="R1885" i="4"/>
  <c r="S1885" i="4"/>
  <c r="T1885" i="4"/>
  <c r="U1885" i="4"/>
  <c r="V1885" i="4"/>
  <c r="W1885" i="4"/>
  <c r="X1885" i="4"/>
  <c r="P1886" i="4"/>
  <c r="Q1886" i="4"/>
  <c r="R1886" i="4"/>
  <c r="S1886" i="4"/>
  <c r="T1886" i="4"/>
  <c r="U1886" i="4"/>
  <c r="V1886" i="4"/>
  <c r="W1886" i="4"/>
  <c r="X1886" i="4"/>
  <c r="P1887" i="4"/>
  <c r="Q1887" i="4"/>
  <c r="R1887" i="4"/>
  <c r="S1887" i="4"/>
  <c r="T1887" i="4"/>
  <c r="U1887" i="4"/>
  <c r="V1887" i="4"/>
  <c r="W1887" i="4"/>
  <c r="X1887" i="4"/>
  <c r="P1888" i="4"/>
  <c r="Q1888" i="4"/>
  <c r="R1888" i="4"/>
  <c r="S1888" i="4"/>
  <c r="T1888" i="4"/>
  <c r="U1888" i="4"/>
  <c r="V1888" i="4"/>
  <c r="W1888" i="4"/>
  <c r="X1888" i="4"/>
  <c r="P1889" i="4"/>
  <c r="Q1889" i="4"/>
  <c r="R1889" i="4"/>
  <c r="S1889" i="4"/>
  <c r="T1889" i="4"/>
  <c r="U1889" i="4"/>
  <c r="V1889" i="4"/>
  <c r="W1889" i="4"/>
  <c r="X1889" i="4"/>
  <c r="P1890" i="4"/>
  <c r="Q1890" i="4"/>
  <c r="R1890" i="4"/>
  <c r="S1890" i="4"/>
  <c r="T1890" i="4"/>
  <c r="U1890" i="4"/>
  <c r="V1890" i="4"/>
  <c r="W1890" i="4"/>
  <c r="X1890" i="4"/>
  <c r="P1891" i="4"/>
  <c r="Q1891" i="4"/>
  <c r="R1891" i="4"/>
  <c r="S1891" i="4"/>
  <c r="T1891" i="4"/>
  <c r="U1891" i="4"/>
  <c r="V1891" i="4"/>
  <c r="W1891" i="4"/>
  <c r="X1891" i="4"/>
  <c r="P1892" i="4"/>
  <c r="Q1892" i="4"/>
  <c r="R1892" i="4"/>
  <c r="S1892" i="4"/>
  <c r="T1892" i="4"/>
  <c r="U1892" i="4"/>
  <c r="V1892" i="4"/>
  <c r="W1892" i="4"/>
  <c r="X1892" i="4"/>
  <c r="P1893" i="4"/>
  <c r="Q1893" i="4"/>
  <c r="R1893" i="4"/>
  <c r="S1893" i="4"/>
  <c r="T1893" i="4"/>
  <c r="U1893" i="4"/>
  <c r="V1893" i="4"/>
  <c r="W1893" i="4"/>
  <c r="X1893" i="4"/>
  <c r="P1894" i="4"/>
  <c r="Q1894" i="4"/>
  <c r="R1894" i="4"/>
  <c r="S1894" i="4"/>
  <c r="T1894" i="4"/>
  <c r="U1894" i="4"/>
  <c r="V1894" i="4"/>
  <c r="W1894" i="4"/>
  <c r="X1894" i="4"/>
  <c r="P1895" i="4"/>
  <c r="Q1895" i="4"/>
  <c r="R1895" i="4"/>
  <c r="S1895" i="4"/>
  <c r="T1895" i="4"/>
  <c r="U1895" i="4"/>
  <c r="V1895" i="4"/>
  <c r="W1895" i="4"/>
  <c r="X1895" i="4"/>
  <c r="P1896" i="4"/>
  <c r="Q1896" i="4"/>
  <c r="R1896" i="4"/>
  <c r="S1896" i="4"/>
  <c r="T1896" i="4"/>
  <c r="U1896" i="4"/>
  <c r="V1896" i="4"/>
  <c r="W1896" i="4"/>
  <c r="X1896" i="4"/>
  <c r="P1897" i="4"/>
  <c r="Q1897" i="4"/>
  <c r="R1897" i="4"/>
  <c r="S1897" i="4"/>
  <c r="T1897" i="4"/>
  <c r="U1897" i="4"/>
  <c r="V1897" i="4"/>
  <c r="W1897" i="4"/>
  <c r="X1897" i="4"/>
  <c r="P1898" i="4"/>
  <c r="Q1898" i="4"/>
  <c r="R1898" i="4"/>
  <c r="S1898" i="4"/>
  <c r="T1898" i="4"/>
  <c r="U1898" i="4"/>
  <c r="V1898" i="4"/>
  <c r="W1898" i="4"/>
  <c r="X1898" i="4"/>
  <c r="P1899" i="4"/>
  <c r="Q1899" i="4"/>
  <c r="R1899" i="4"/>
  <c r="S1899" i="4"/>
  <c r="T1899" i="4"/>
  <c r="U1899" i="4"/>
  <c r="V1899" i="4"/>
  <c r="W1899" i="4"/>
  <c r="X1899" i="4"/>
  <c r="P1900" i="4"/>
  <c r="Q1900" i="4"/>
  <c r="R1900" i="4"/>
  <c r="S1900" i="4"/>
  <c r="T1900" i="4"/>
  <c r="U1900" i="4"/>
  <c r="V1900" i="4"/>
  <c r="W1900" i="4"/>
  <c r="X1900" i="4"/>
  <c r="P1901" i="4"/>
  <c r="Q1901" i="4"/>
  <c r="R1901" i="4"/>
  <c r="S1901" i="4"/>
  <c r="T1901" i="4"/>
  <c r="U1901" i="4"/>
  <c r="V1901" i="4"/>
  <c r="W1901" i="4"/>
  <c r="X1901" i="4"/>
  <c r="P1902" i="4"/>
  <c r="Q1902" i="4"/>
  <c r="R1902" i="4"/>
  <c r="S1902" i="4"/>
  <c r="T1902" i="4"/>
  <c r="U1902" i="4"/>
  <c r="V1902" i="4"/>
  <c r="W1902" i="4"/>
  <c r="X1902" i="4"/>
  <c r="P1903" i="4"/>
  <c r="Q1903" i="4"/>
  <c r="R1903" i="4"/>
  <c r="S1903" i="4"/>
  <c r="T1903" i="4"/>
  <c r="U1903" i="4"/>
  <c r="V1903" i="4"/>
  <c r="W1903" i="4"/>
  <c r="X1903" i="4"/>
  <c r="P1904" i="4"/>
  <c r="Q1904" i="4"/>
  <c r="R1904" i="4"/>
  <c r="S1904" i="4"/>
  <c r="T1904" i="4"/>
  <c r="U1904" i="4"/>
  <c r="V1904" i="4"/>
  <c r="W1904" i="4"/>
  <c r="X1904" i="4"/>
  <c r="P1905" i="4"/>
  <c r="Q1905" i="4"/>
  <c r="R1905" i="4"/>
  <c r="S1905" i="4"/>
  <c r="T1905" i="4"/>
  <c r="U1905" i="4"/>
  <c r="V1905" i="4"/>
  <c r="W1905" i="4"/>
  <c r="X1905" i="4"/>
  <c r="P1906" i="4"/>
  <c r="Q1906" i="4"/>
  <c r="R1906" i="4"/>
  <c r="S1906" i="4"/>
  <c r="T1906" i="4"/>
  <c r="U1906" i="4"/>
  <c r="V1906" i="4"/>
  <c r="W1906" i="4"/>
  <c r="X1906" i="4"/>
  <c r="P1907" i="4"/>
  <c r="Q1907" i="4"/>
  <c r="R1907" i="4"/>
  <c r="S1907" i="4"/>
  <c r="T1907" i="4"/>
  <c r="U1907" i="4"/>
  <c r="V1907" i="4"/>
  <c r="W1907" i="4"/>
  <c r="X1907" i="4"/>
  <c r="P1908" i="4"/>
  <c r="Q1908" i="4"/>
  <c r="R1908" i="4"/>
  <c r="S1908" i="4"/>
  <c r="T1908" i="4"/>
  <c r="U1908" i="4"/>
  <c r="V1908" i="4"/>
  <c r="W1908" i="4"/>
  <c r="X1908" i="4"/>
  <c r="P1909" i="4"/>
  <c r="Q1909" i="4"/>
  <c r="R1909" i="4"/>
  <c r="S1909" i="4"/>
  <c r="T1909" i="4"/>
  <c r="U1909" i="4"/>
  <c r="V1909" i="4"/>
  <c r="W1909" i="4"/>
  <c r="X1909" i="4"/>
  <c r="P1910" i="4"/>
  <c r="Q1910" i="4"/>
  <c r="R1910" i="4"/>
  <c r="S1910" i="4"/>
  <c r="T1910" i="4"/>
  <c r="U1910" i="4"/>
  <c r="V1910" i="4"/>
  <c r="W1910" i="4"/>
  <c r="X1910" i="4"/>
  <c r="P1911" i="4"/>
  <c r="Q1911" i="4"/>
  <c r="R1911" i="4"/>
  <c r="S1911" i="4"/>
  <c r="T1911" i="4"/>
  <c r="U1911" i="4"/>
  <c r="V1911" i="4"/>
  <c r="W1911" i="4"/>
  <c r="X1911" i="4"/>
  <c r="P1912" i="4"/>
  <c r="Q1912" i="4"/>
  <c r="R1912" i="4"/>
  <c r="S1912" i="4"/>
  <c r="T1912" i="4"/>
  <c r="U1912" i="4"/>
  <c r="V1912" i="4"/>
  <c r="W1912" i="4"/>
  <c r="X1912" i="4"/>
  <c r="P1913" i="4"/>
  <c r="Q1913" i="4"/>
  <c r="R1913" i="4"/>
  <c r="S1913" i="4"/>
  <c r="T1913" i="4"/>
  <c r="U1913" i="4"/>
  <c r="V1913" i="4"/>
  <c r="W1913" i="4"/>
  <c r="X1913" i="4"/>
  <c r="P1914" i="4"/>
  <c r="Q1914" i="4"/>
  <c r="R1914" i="4"/>
  <c r="S1914" i="4"/>
  <c r="T1914" i="4"/>
  <c r="U1914" i="4"/>
  <c r="V1914" i="4"/>
  <c r="W1914" i="4"/>
  <c r="X1914" i="4"/>
  <c r="P1915" i="4"/>
  <c r="Q1915" i="4"/>
  <c r="R1915" i="4"/>
  <c r="S1915" i="4"/>
  <c r="T1915" i="4"/>
  <c r="U1915" i="4"/>
  <c r="V1915" i="4"/>
  <c r="W1915" i="4"/>
  <c r="X1915" i="4"/>
  <c r="P1916" i="4"/>
  <c r="Q1916" i="4"/>
  <c r="R1916" i="4"/>
  <c r="S1916" i="4"/>
  <c r="T1916" i="4"/>
  <c r="U1916" i="4"/>
  <c r="V1916" i="4"/>
  <c r="W1916" i="4"/>
  <c r="X1916" i="4"/>
  <c r="P1917" i="4"/>
  <c r="Q1917" i="4"/>
  <c r="R1917" i="4"/>
  <c r="S1917" i="4"/>
  <c r="T1917" i="4"/>
  <c r="U1917" i="4"/>
  <c r="V1917" i="4"/>
  <c r="W1917" i="4"/>
  <c r="X1917" i="4"/>
  <c r="P1918" i="4"/>
  <c r="Q1918" i="4"/>
  <c r="R1918" i="4"/>
  <c r="S1918" i="4"/>
  <c r="T1918" i="4"/>
  <c r="U1918" i="4"/>
  <c r="V1918" i="4"/>
  <c r="W1918" i="4"/>
  <c r="X1918" i="4"/>
  <c r="P1919" i="4"/>
  <c r="Q1919" i="4"/>
  <c r="R1919" i="4"/>
  <c r="S1919" i="4"/>
  <c r="T1919" i="4"/>
  <c r="U1919" i="4"/>
  <c r="V1919" i="4"/>
  <c r="W1919" i="4"/>
  <c r="X1919" i="4"/>
  <c r="P1920" i="4"/>
  <c r="Q1920" i="4"/>
  <c r="R1920" i="4"/>
  <c r="S1920" i="4"/>
  <c r="T1920" i="4"/>
  <c r="U1920" i="4"/>
  <c r="V1920" i="4"/>
  <c r="W1920" i="4"/>
  <c r="X1920" i="4"/>
  <c r="P1921" i="4"/>
  <c r="Q1921" i="4"/>
  <c r="R1921" i="4"/>
  <c r="S1921" i="4"/>
  <c r="T1921" i="4"/>
  <c r="U1921" i="4"/>
  <c r="V1921" i="4"/>
  <c r="W1921" i="4"/>
  <c r="X1921" i="4"/>
  <c r="P1922" i="4"/>
  <c r="Q1922" i="4"/>
  <c r="R1922" i="4"/>
  <c r="S1922" i="4"/>
  <c r="T1922" i="4"/>
  <c r="U1922" i="4"/>
  <c r="V1922" i="4"/>
  <c r="W1922" i="4"/>
  <c r="X1922" i="4"/>
  <c r="P1923" i="4"/>
  <c r="Q1923" i="4"/>
  <c r="R1923" i="4"/>
  <c r="S1923" i="4"/>
  <c r="T1923" i="4"/>
  <c r="U1923" i="4"/>
  <c r="V1923" i="4"/>
  <c r="W1923" i="4"/>
  <c r="X1923" i="4"/>
  <c r="P1924" i="4"/>
  <c r="Q1924" i="4"/>
  <c r="R1924" i="4"/>
  <c r="S1924" i="4"/>
  <c r="T1924" i="4"/>
  <c r="U1924" i="4"/>
  <c r="V1924" i="4"/>
  <c r="W1924" i="4"/>
  <c r="X1924" i="4"/>
  <c r="P1925" i="4"/>
  <c r="Q1925" i="4"/>
  <c r="R1925" i="4"/>
  <c r="S1925" i="4"/>
  <c r="T1925" i="4"/>
  <c r="U1925" i="4"/>
  <c r="V1925" i="4"/>
  <c r="W1925" i="4"/>
  <c r="X1925" i="4"/>
  <c r="P1926" i="4"/>
  <c r="Q1926" i="4"/>
  <c r="R1926" i="4"/>
  <c r="S1926" i="4"/>
  <c r="T1926" i="4"/>
  <c r="U1926" i="4"/>
  <c r="V1926" i="4"/>
  <c r="W1926" i="4"/>
  <c r="X1926" i="4"/>
  <c r="P1927" i="4"/>
  <c r="Q1927" i="4"/>
  <c r="R1927" i="4"/>
  <c r="S1927" i="4"/>
  <c r="T1927" i="4"/>
  <c r="U1927" i="4"/>
  <c r="V1927" i="4"/>
  <c r="W1927" i="4"/>
  <c r="X1927" i="4"/>
  <c r="P1928" i="4"/>
  <c r="Q1928" i="4"/>
  <c r="R1928" i="4"/>
  <c r="S1928" i="4"/>
  <c r="T1928" i="4"/>
  <c r="U1928" i="4"/>
  <c r="V1928" i="4"/>
  <c r="W1928" i="4"/>
  <c r="X1928" i="4"/>
  <c r="P1929" i="4"/>
  <c r="Q1929" i="4"/>
  <c r="R1929" i="4"/>
  <c r="S1929" i="4"/>
  <c r="T1929" i="4"/>
  <c r="U1929" i="4"/>
  <c r="V1929" i="4"/>
  <c r="W1929" i="4"/>
  <c r="X1929" i="4"/>
  <c r="P1930" i="4"/>
  <c r="Q1930" i="4"/>
  <c r="R1930" i="4"/>
  <c r="S1930" i="4"/>
  <c r="T1930" i="4"/>
  <c r="U1930" i="4"/>
  <c r="V1930" i="4"/>
  <c r="W1930" i="4"/>
  <c r="X1930" i="4"/>
  <c r="P1931" i="4"/>
  <c r="Q1931" i="4"/>
  <c r="R1931" i="4"/>
  <c r="S1931" i="4"/>
  <c r="T1931" i="4"/>
  <c r="U1931" i="4"/>
  <c r="V1931" i="4"/>
  <c r="W1931" i="4"/>
  <c r="X1931" i="4"/>
  <c r="P1932" i="4"/>
  <c r="Q1932" i="4"/>
  <c r="R1932" i="4"/>
  <c r="S1932" i="4"/>
  <c r="T1932" i="4"/>
  <c r="U1932" i="4"/>
  <c r="V1932" i="4"/>
  <c r="W1932" i="4"/>
  <c r="X1932" i="4"/>
  <c r="P1933" i="4"/>
  <c r="Q1933" i="4"/>
  <c r="R1933" i="4"/>
  <c r="S1933" i="4"/>
  <c r="T1933" i="4"/>
  <c r="U1933" i="4"/>
  <c r="V1933" i="4"/>
  <c r="W1933" i="4"/>
  <c r="X1933" i="4"/>
  <c r="P1934" i="4"/>
  <c r="Q1934" i="4"/>
  <c r="R1934" i="4"/>
  <c r="S1934" i="4"/>
  <c r="T1934" i="4"/>
  <c r="U1934" i="4"/>
  <c r="V1934" i="4"/>
  <c r="W1934" i="4"/>
  <c r="X1934" i="4"/>
  <c r="P1935" i="4"/>
  <c r="Q1935" i="4"/>
  <c r="R1935" i="4"/>
  <c r="S1935" i="4"/>
  <c r="T1935" i="4"/>
  <c r="U1935" i="4"/>
  <c r="V1935" i="4"/>
  <c r="W1935" i="4"/>
  <c r="X1935" i="4"/>
  <c r="P1936" i="4"/>
  <c r="Q1936" i="4"/>
  <c r="R1936" i="4"/>
  <c r="S1936" i="4"/>
  <c r="T1936" i="4"/>
  <c r="U1936" i="4"/>
  <c r="V1936" i="4"/>
  <c r="W1936" i="4"/>
  <c r="X1936" i="4"/>
  <c r="P1937" i="4"/>
  <c r="Q1937" i="4"/>
  <c r="R1937" i="4"/>
  <c r="S1937" i="4"/>
  <c r="T1937" i="4"/>
  <c r="U1937" i="4"/>
  <c r="V1937" i="4"/>
  <c r="W1937" i="4"/>
  <c r="X1937" i="4"/>
  <c r="P1938" i="4"/>
  <c r="Q1938" i="4"/>
  <c r="R1938" i="4"/>
  <c r="S1938" i="4"/>
  <c r="T1938" i="4"/>
  <c r="U1938" i="4"/>
  <c r="V1938" i="4"/>
  <c r="W1938" i="4"/>
  <c r="X1938" i="4"/>
  <c r="P1939" i="4"/>
  <c r="Q1939" i="4"/>
  <c r="R1939" i="4"/>
  <c r="S1939" i="4"/>
  <c r="T1939" i="4"/>
  <c r="U1939" i="4"/>
  <c r="V1939" i="4"/>
  <c r="W1939" i="4"/>
  <c r="X1939" i="4"/>
  <c r="P1940" i="4"/>
  <c r="Q1940" i="4"/>
  <c r="R1940" i="4"/>
  <c r="S1940" i="4"/>
  <c r="T1940" i="4"/>
  <c r="U1940" i="4"/>
  <c r="V1940" i="4"/>
  <c r="W1940" i="4"/>
  <c r="X1940" i="4"/>
  <c r="P1941" i="4"/>
  <c r="Q1941" i="4"/>
  <c r="R1941" i="4"/>
  <c r="S1941" i="4"/>
  <c r="T1941" i="4"/>
  <c r="U1941" i="4"/>
  <c r="V1941" i="4"/>
  <c r="W1941" i="4"/>
  <c r="X1941" i="4"/>
  <c r="P1942" i="4"/>
  <c r="Q1942" i="4"/>
  <c r="R1942" i="4"/>
  <c r="S1942" i="4"/>
  <c r="T1942" i="4"/>
  <c r="U1942" i="4"/>
  <c r="V1942" i="4"/>
  <c r="W1942" i="4"/>
  <c r="X1942" i="4"/>
  <c r="P1943" i="4"/>
  <c r="Q1943" i="4"/>
  <c r="R1943" i="4"/>
  <c r="S1943" i="4"/>
  <c r="T1943" i="4"/>
  <c r="U1943" i="4"/>
  <c r="V1943" i="4"/>
  <c r="W1943" i="4"/>
  <c r="X1943" i="4"/>
  <c r="P1944" i="4"/>
  <c r="Q1944" i="4"/>
  <c r="R1944" i="4"/>
  <c r="S1944" i="4"/>
  <c r="T1944" i="4"/>
  <c r="U1944" i="4"/>
  <c r="V1944" i="4"/>
  <c r="W1944" i="4"/>
  <c r="X1944" i="4"/>
  <c r="P1945" i="4"/>
  <c r="Q1945" i="4"/>
  <c r="R1945" i="4"/>
  <c r="S1945" i="4"/>
  <c r="T1945" i="4"/>
  <c r="U1945" i="4"/>
  <c r="V1945" i="4"/>
  <c r="W1945" i="4"/>
  <c r="X1945" i="4"/>
  <c r="P1946" i="4"/>
  <c r="Q1946" i="4"/>
  <c r="R1946" i="4"/>
  <c r="S1946" i="4"/>
  <c r="T1946" i="4"/>
  <c r="U1946" i="4"/>
  <c r="V1946" i="4"/>
  <c r="W1946" i="4"/>
  <c r="X1946" i="4"/>
  <c r="P1947" i="4"/>
  <c r="Q1947" i="4"/>
  <c r="R1947" i="4"/>
  <c r="S1947" i="4"/>
  <c r="T1947" i="4"/>
  <c r="U1947" i="4"/>
  <c r="V1947" i="4"/>
  <c r="W1947" i="4"/>
  <c r="X1947" i="4"/>
  <c r="P1948" i="4"/>
  <c r="Q1948" i="4"/>
  <c r="R1948" i="4"/>
  <c r="S1948" i="4"/>
  <c r="T1948" i="4"/>
  <c r="U1948" i="4"/>
  <c r="V1948" i="4"/>
  <c r="W1948" i="4"/>
  <c r="X1948" i="4"/>
  <c r="P1949" i="4"/>
  <c r="Q1949" i="4"/>
  <c r="R1949" i="4"/>
  <c r="S1949" i="4"/>
  <c r="T1949" i="4"/>
  <c r="U1949" i="4"/>
  <c r="V1949" i="4"/>
  <c r="W1949" i="4"/>
  <c r="X1949" i="4"/>
  <c r="P1950" i="4"/>
  <c r="Q1950" i="4"/>
  <c r="R1950" i="4"/>
  <c r="S1950" i="4"/>
  <c r="T1950" i="4"/>
  <c r="U1950" i="4"/>
  <c r="V1950" i="4"/>
  <c r="W1950" i="4"/>
  <c r="X1950" i="4"/>
  <c r="P1951" i="4"/>
  <c r="Q1951" i="4"/>
  <c r="R1951" i="4"/>
  <c r="S1951" i="4"/>
  <c r="T1951" i="4"/>
  <c r="U1951" i="4"/>
  <c r="V1951" i="4"/>
  <c r="W1951" i="4"/>
  <c r="X1951" i="4"/>
  <c r="P1952" i="4"/>
  <c r="Q1952" i="4"/>
  <c r="R1952" i="4"/>
  <c r="S1952" i="4"/>
  <c r="T1952" i="4"/>
  <c r="U1952" i="4"/>
  <c r="V1952" i="4"/>
  <c r="W1952" i="4"/>
  <c r="X1952" i="4"/>
  <c r="P1953" i="4"/>
  <c r="Q1953" i="4"/>
  <c r="R1953" i="4"/>
  <c r="S1953" i="4"/>
  <c r="T1953" i="4"/>
  <c r="U1953" i="4"/>
  <c r="V1953" i="4"/>
  <c r="W1953" i="4"/>
  <c r="X1953" i="4"/>
  <c r="P1954" i="4"/>
  <c r="Q1954" i="4"/>
  <c r="R1954" i="4"/>
  <c r="S1954" i="4"/>
  <c r="T1954" i="4"/>
  <c r="U1954" i="4"/>
  <c r="V1954" i="4"/>
  <c r="W1954" i="4"/>
  <c r="X1954" i="4"/>
  <c r="P1955" i="4"/>
  <c r="Q1955" i="4"/>
  <c r="R1955" i="4"/>
  <c r="S1955" i="4"/>
  <c r="T1955" i="4"/>
  <c r="U1955" i="4"/>
  <c r="V1955" i="4"/>
  <c r="W1955" i="4"/>
  <c r="X1955" i="4"/>
  <c r="P1956" i="4"/>
  <c r="Q1956" i="4"/>
  <c r="R1956" i="4"/>
  <c r="S1956" i="4"/>
  <c r="T1956" i="4"/>
  <c r="U1956" i="4"/>
  <c r="V1956" i="4"/>
  <c r="W1956" i="4"/>
  <c r="X1956" i="4"/>
  <c r="P1957" i="4"/>
  <c r="Q1957" i="4"/>
  <c r="R1957" i="4"/>
  <c r="S1957" i="4"/>
  <c r="T1957" i="4"/>
  <c r="U1957" i="4"/>
  <c r="V1957" i="4"/>
  <c r="W1957" i="4"/>
  <c r="X1957" i="4"/>
  <c r="P1958" i="4"/>
  <c r="Q1958" i="4"/>
  <c r="R1958" i="4"/>
  <c r="S1958" i="4"/>
  <c r="T1958" i="4"/>
  <c r="U1958" i="4"/>
  <c r="V1958" i="4"/>
  <c r="W1958" i="4"/>
  <c r="X1958" i="4"/>
  <c r="P1959" i="4"/>
  <c r="Q1959" i="4"/>
  <c r="R1959" i="4"/>
  <c r="S1959" i="4"/>
  <c r="T1959" i="4"/>
  <c r="U1959" i="4"/>
  <c r="V1959" i="4"/>
  <c r="W1959" i="4"/>
  <c r="X1959" i="4"/>
  <c r="P1960" i="4"/>
  <c r="Q1960" i="4"/>
  <c r="R1960" i="4"/>
  <c r="S1960" i="4"/>
  <c r="T1960" i="4"/>
  <c r="U1960" i="4"/>
  <c r="V1960" i="4"/>
  <c r="W1960" i="4"/>
  <c r="X1960" i="4"/>
  <c r="P1961" i="4"/>
  <c r="Q1961" i="4"/>
  <c r="R1961" i="4"/>
  <c r="S1961" i="4"/>
  <c r="T1961" i="4"/>
  <c r="U1961" i="4"/>
  <c r="V1961" i="4"/>
  <c r="W1961" i="4"/>
  <c r="X1961" i="4"/>
  <c r="P1962" i="4"/>
  <c r="Q1962" i="4"/>
  <c r="R1962" i="4"/>
  <c r="S1962" i="4"/>
  <c r="T1962" i="4"/>
  <c r="U1962" i="4"/>
  <c r="V1962" i="4"/>
  <c r="W1962" i="4"/>
  <c r="X1962" i="4"/>
  <c r="P1963" i="4"/>
  <c r="Q1963" i="4"/>
  <c r="R1963" i="4"/>
  <c r="S1963" i="4"/>
  <c r="T1963" i="4"/>
  <c r="U1963" i="4"/>
  <c r="V1963" i="4"/>
  <c r="W1963" i="4"/>
  <c r="X1963" i="4"/>
  <c r="P1964" i="4"/>
  <c r="Q1964" i="4"/>
  <c r="R1964" i="4"/>
  <c r="S1964" i="4"/>
  <c r="T1964" i="4"/>
  <c r="U1964" i="4"/>
  <c r="V1964" i="4"/>
  <c r="W1964" i="4"/>
  <c r="X1964" i="4"/>
  <c r="P1965" i="4"/>
  <c r="Q1965" i="4"/>
  <c r="R1965" i="4"/>
  <c r="S1965" i="4"/>
  <c r="T1965" i="4"/>
  <c r="U1965" i="4"/>
  <c r="V1965" i="4"/>
  <c r="W1965" i="4"/>
  <c r="X1965" i="4"/>
  <c r="P1966" i="4"/>
  <c r="Q1966" i="4"/>
  <c r="R1966" i="4"/>
  <c r="S1966" i="4"/>
  <c r="T1966" i="4"/>
  <c r="U1966" i="4"/>
  <c r="V1966" i="4"/>
  <c r="W1966" i="4"/>
  <c r="X1966" i="4"/>
  <c r="P1967" i="4"/>
  <c r="Q1967" i="4"/>
  <c r="R1967" i="4"/>
  <c r="S1967" i="4"/>
  <c r="T1967" i="4"/>
  <c r="U1967" i="4"/>
  <c r="V1967" i="4"/>
  <c r="W1967" i="4"/>
  <c r="X1967" i="4"/>
  <c r="P1968" i="4"/>
  <c r="Q1968" i="4"/>
  <c r="R1968" i="4"/>
  <c r="S1968" i="4"/>
  <c r="T1968" i="4"/>
  <c r="U1968" i="4"/>
  <c r="V1968" i="4"/>
  <c r="W1968" i="4"/>
  <c r="X1968" i="4"/>
  <c r="P1969" i="4"/>
  <c r="Q1969" i="4"/>
  <c r="R1969" i="4"/>
  <c r="S1969" i="4"/>
  <c r="T1969" i="4"/>
  <c r="U1969" i="4"/>
  <c r="V1969" i="4"/>
  <c r="W1969" i="4"/>
  <c r="X1969" i="4"/>
  <c r="P1970" i="4"/>
  <c r="Q1970" i="4"/>
  <c r="R1970" i="4"/>
  <c r="S1970" i="4"/>
  <c r="T1970" i="4"/>
  <c r="U1970" i="4"/>
  <c r="V1970" i="4"/>
  <c r="W1970" i="4"/>
  <c r="X1970" i="4"/>
  <c r="P1971" i="4"/>
  <c r="Q1971" i="4"/>
  <c r="R1971" i="4"/>
  <c r="S1971" i="4"/>
  <c r="T1971" i="4"/>
  <c r="U1971" i="4"/>
  <c r="V1971" i="4"/>
  <c r="W1971" i="4"/>
  <c r="X1971" i="4"/>
  <c r="P1972" i="4"/>
  <c r="Q1972" i="4"/>
  <c r="R1972" i="4"/>
  <c r="S1972" i="4"/>
  <c r="T1972" i="4"/>
  <c r="U1972" i="4"/>
  <c r="V1972" i="4"/>
  <c r="W1972" i="4"/>
  <c r="X1972" i="4"/>
  <c r="P1973" i="4"/>
  <c r="Q1973" i="4"/>
  <c r="R1973" i="4"/>
  <c r="S1973" i="4"/>
  <c r="T1973" i="4"/>
  <c r="U1973" i="4"/>
  <c r="V1973" i="4"/>
  <c r="W1973" i="4"/>
  <c r="X1973" i="4"/>
  <c r="P1974" i="4"/>
  <c r="Q1974" i="4"/>
  <c r="R1974" i="4"/>
  <c r="S1974" i="4"/>
  <c r="T1974" i="4"/>
  <c r="U1974" i="4"/>
  <c r="V1974" i="4"/>
  <c r="W1974" i="4"/>
  <c r="X1974" i="4"/>
  <c r="P1975" i="4"/>
  <c r="Q1975" i="4"/>
  <c r="R1975" i="4"/>
  <c r="S1975" i="4"/>
  <c r="T1975" i="4"/>
  <c r="U1975" i="4"/>
  <c r="V1975" i="4"/>
  <c r="W1975" i="4"/>
  <c r="X1975" i="4"/>
  <c r="P1976" i="4"/>
  <c r="Q1976" i="4"/>
  <c r="R1976" i="4"/>
  <c r="S1976" i="4"/>
  <c r="T1976" i="4"/>
  <c r="U1976" i="4"/>
  <c r="V1976" i="4"/>
  <c r="W1976" i="4"/>
  <c r="X1976" i="4"/>
  <c r="P1977" i="4"/>
  <c r="Q1977" i="4"/>
  <c r="R1977" i="4"/>
  <c r="S1977" i="4"/>
  <c r="T1977" i="4"/>
  <c r="U1977" i="4"/>
  <c r="V1977" i="4"/>
  <c r="W1977" i="4"/>
  <c r="X1977" i="4"/>
  <c r="P1978" i="4"/>
  <c r="Q1978" i="4"/>
  <c r="R1978" i="4"/>
  <c r="S1978" i="4"/>
  <c r="T1978" i="4"/>
  <c r="U1978" i="4"/>
  <c r="V1978" i="4"/>
  <c r="W1978" i="4"/>
  <c r="X1978" i="4"/>
  <c r="P1979" i="4"/>
  <c r="Q1979" i="4"/>
  <c r="R1979" i="4"/>
  <c r="S1979" i="4"/>
  <c r="T1979" i="4"/>
  <c r="U1979" i="4"/>
  <c r="V1979" i="4"/>
  <c r="W1979" i="4"/>
  <c r="X1979" i="4"/>
  <c r="P1980" i="4"/>
  <c r="Q1980" i="4"/>
  <c r="R1980" i="4"/>
  <c r="S1980" i="4"/>
  <c r="T1980" i="4"/>
  <c r="U1980" i="4"/>
  <c r="V1980" i="4"/>
  <c r="W1980" i="4"/>
  <c r="X1980" i="4"/>
  <c r="P1981" i="4"/>
  <c r="Q1981" i="4"/>
  <c r="R1981" i="4"/>
  <c r="S1981" i="4"/>
  <c r="T1981" i="4"/>
  <c r="U1981" i="4"/>
  <c r="V1981" i="4"/>
  <c r="W1981" i="4"/>
  <c r="X1981" i="4"/>
  <c r="P1982" i="4"/>
  <c r="Q1982" i="4"/>
  <c r="R1982" i="4"/>
  <c r="S1982" i="4"/>
  <c r="T1982" i="4"/>
  <c r="U1982" i="4"/>
  <c r="V1982" i="4"/>
  <c r="W1982" i="4"/>
  <c r="X1982" i="4"/>
  <c r="P1983" i="4"/>
  <c r="Q1983" i="4"/>
  <c r="R1983" i="4"/>
  <c r="S1983" i="4"/>
  <c r="T1983" i="4"/>
  <c r="U1983" i="4"/>
  <c r="V1983" i="4"/>
  <c r="W1983" i="4"/>
  <c r="X1983" i="4"/>
  <c r="P1984" i="4"/>
  <c r="Q1984" i="4"/>
  <c r="R1984" i="4"/>
  <c r="S1984" i="4"/>
  <c r="T1984" i="4"/>
  <c r="U1984" i="4"/>
  <c r="V1984" i="4"/>
  <c r="W1984" i="4"/>
  <c r="X1984" i="4"/>
  <c r="P1985" i="4"/>
  <c r="Q1985" i="4"/>
  <c r="R1985" i="4"/>
  <c r="S1985" i="4"/>
  <c r="T1985" i="4"/>
  <c r="U1985" i="4"/>
  <c r="V1985" i="4"/>
  <c r="W1985" i="4"/>
  <c r="X1985" i="4"/>
  <c r="P1986" i="4"/>
  <c r="Q1986" i="4"/>
  <c r="R1986" i="4"/>
  <c r="S1986" i="4"/>
  <c r="T1986" i="4"/>
  <c r="U1986" i="4"/>
  <c r="V1986" i="4"/>
  <c r="W1986" i="4"/>
  <c r="X1986" i="4"/>
  <c r="P1987" i="4"/>
  <c r="Q1987" i="4"/>
  <c r="R1987" i="4"/>
  <c r="S1987" i="4"/>
  <c r="T1987" i="4"/>
  <c r="U1987" i="4"/>
  <c r="V1987" i="4"/>
  <c r="W1987" i="4"/>
  <c r="X1987" i="4"/>
  <c r="P1988" i="4"/>
  <c r="Q1988" i="4"/>
  <c r="R1988" i="4"/>
  <c r="S1988" i="4"/>
  <c r="T1988" i="4"/>
  <c r="U1988" i="4"/>
  <c r="V1988" i="4"/>
  <c r="W1988" i="4"/>
  <c r="X1988" i="4"/>
  <c r="P1989" i="4"/>
  <c r="Q1989" i="4"/>
  <c r="R1989" i="4"/>
  <c r="S1989" i="4"/>
  <c r="T1989" i="4"/>
  <c r="U1989" i="4"/>
  <c r="V1989" i="4"/>
  <c r="W1989" i="4"/>
  <c r="X1989" i="4"/>
  <c r="P1990" i="4"/>
  <c r="Q1990" i="4"/>
  <c r="R1990" i="4"/>
  <c r="S1990" i="4"/>
  <c r="T1990" i="4"/>
  <c r="U1990" i="4"/>
  <c r="V1990" i="4"/>
  <c r="W1990" i="4"/>
  <c r="X1990" i="4"/>
  <c r="P1991" i="4"/>
  <c r="Q1991" i="4"/>
  <c r="R1991" i="4"/>
  <c r="S1991" i="4"/>
  <c r="T1991" i="4"/>
  <c r="U1991" i="4"/>
  <c r="V1991" i="4"/>
  <c r="W1991" i="4"/>
  <c r="X1991" i="4"/>
  <c r="P1992" i="4"/>
  <c r="Q1992" i="4"/>
  <c r="R1992" i="4"/>
  <c r="S1992" i="4"/>
  <c r="T1992" i="4"/>
  <c r="U1992" i="4"/>
  <c r="V1992" i="4"/>
  <c r="W1992" i="4"/>
  <c r="X1992" i="4"/>
  <c r="P1993" i="4"/>
  <c r="Q1993" i="4"/>
  <c r="R1993" i="4"/>
  <c r="S1993" i="4"/>
  <c r="T1993" i="4"/>
  <c r="U1993" i="4"/>
  <c r="V1993" i="4"/>
  <c r="W1993" i="4"/>
  <c r="X1993" i="4"/>
  <c r="P1994" i="4"/>
  <c r="Q1994" i="4"/>
  <c r="R1994" i="4"/>
  <c r="S1994" i="4"/>
  <c r="T1994" i="4"/>
  <c r="U1994" i="4"/>
  <c r="V1994" i="4"/>
  <c r="W1994" i="4"/>
  <c r="X1994" i="4"/>
  <c r="P1995" i="4"/>
  <c r="Q1995" i="4"/>
  <c r="R1995" i="4"/>
  <c r="S1995" i="4"/>
  <c r="T1995" i="4"/>
  <c r="U1995" i="4"/>
  <c r="V1995" i="4"/>
  <c r="W1995" i="4"/>
  <c r="X1995" i="4"/>
  <c r="P1996" i="4"/>
  <c r="Q1996" i="4"/>
  <c r="R1996" i="4"/>
  <c r="S1996" i="4"/>
  <c r="T1996" i="4"/>
  <c r="U1996" i="4"/>
  <c r="V1996" i="4"/>
  <c r="W1996" i="4"/>
  <c r="X1996" i="4"/>
  <c r="P1997" i="4"/>
  <c r="Q1997" i="4"/>
  <c r="R1997" i="4"/>
  <c r="S1997" i="4"/>
  <c r="T1997" i="4"/>
  <c r="U1997" i="4"/>
  <c r="V1997" i="4"/>
  <c r="W1997" i="4"/>
  <c r="X1997" i="4"/>
  <c r="P1998" i="4"/>
  <c r="Q1998" i="4"/>
  <c r="R1998" i="4"/>
  <c r="S1998" i="4"/>
  <c r="T1998" i="4"/>
  <c r="U1998" i="4"/>
  <c r="V1998" i="4"/>
  <c r="W1998" i="4"/>
  <c r="X1998" i="4"/>
  <c r="P1999" i="4"/>
  <c r="Q1999" i="4"/>
  <c r="R1999" i="4"/>
  <c r="S1999" i="4"/>
  <c r="T1999" i="4"/>
  <c r="U1999" i="4"/>
  <c r="V1999" i="4"/>
  <c r="W1999" i="4"/>
  <c r="X1999" i="4"/>
  <c r="P2000" i="4"/>
  <c r="Q2000" i="4"/>
  <c r="R2000" i="4"/>
  <c r="S2000" i="4"/>
  <c r="T2000" i="4"/>
  <c r="U2000" i="4"/>
  <c r="V2000" i="4"/>
  <c r="W2000" i="4"/>
  <c r="X2000" i="4"/>
  <c r="P2001" i="4"/>
  <c r="Q2001" i="4"/>
  <c r="R2001" i="4"/>
  <c r="S2001" i="4"/>
  <c r="T2001" i="4"/>
  <c r="U2001" i="4"/>
  <c r="V2001" i="4"/>
  <c r="W2001" i="4"/>
  <c r="X2001" i="4"/>
  <c r="P2002" i="4"/>
  <c r="Q2002" i="4"/>
  <c r="R2002" i="4"/>
  <c r="S2002" i="4"/>
  <c r="T2002" i="4"/>
  <c r="U2002" i="4"/>
  <c r="V2002" i="4"/>
  <c r="W2002" i="4"/>
  <c r="X2002" i="4"/>
  <c r="P2003" i="4"/>
  <c r="Q2003" i="4"/>
  <c r="R2003" i="4"/>
  <c r="S2003" i="4"/>
  <c r="T2003" i="4"/>
  <c r="U2003" i="4"/>
  <c r="V2003" i="4"/>
  <c r="W2003" i="4"/>
  <c r="X2003" i="4"/>
  <c r="P2004" i="4"/>
  <c r="Q2004" i="4"/>
  <c r="R2004" i="4"/>
  <c r="S2004" i="4"/>
  <c r="T2004" i="4"/>
  <c r="U2004" i="4"/>
  <c r="V2004" i="4"/>
  <c r="W2004" i="4"/>
  <c r="X2004" i="4"/>
  <c r="P2005" i="4"/>
  <c r="Q2005" i="4"/>
  <c r="R2005" i="4"/>
  <c r="S2005" i="4"/>
  <c r="T2005" i="4"/>
  <c r="U2005" i="4"/>
  <c r="V2005" i="4"/>
  <c r="W2005" i="4"/>
  <c r="X2005" i="4"/>
  <c r="P2006" i="4"/>
  <c r="Q2006" i="4"/>
  <c r="R2006" i="4"/>
  <c r="S2006" i="4"/>
  <c r="T2006" i="4"/>
  <c r="U2006" i="4"/>
  <c r="V2006" i="4"/>
  <c r="W2006" i="4"/>
  <c r="X2006" i="4"/>
  <c r="P2007" i="4"/>
  <c r="Q2007" i="4"/>
  <c r="R2007" i="4"/>
  <c r="S2007" i="4"/>
  <c r="T2007" i="4"/>
  <c r="U2007" i="4"/>
  <c r="V2007" i="4"/>
  <c r="W2007" i="4"/>
  <c r="X2007" i="4"/>
  <c r="P2008" i="4"/>
  <c r="Q2008" i="4"/>
  <c r="R2008" i="4"/>
  <c r="S2008" i="4"/>
  <c r="T2008" i="4"/>
  <c r="U2008" i="4"/>
  <c r="V2008" i="4"/>
  <c r="W2008" i="4"/>
  <c r="X2008" i="4"/>
  <c r="P2009" i="4"/>
  <c r="Q2009" i="4"/>
  <c r="R2009" i="4"/>
  <c r="S2009" i="4"/>
  <c r="T2009" i="4"/>
  <c r="U2009" i="4"/>
  <c r="V2009" i="4"/>
  <c r="W2009" i="4"/>
  <c r="X2009" i="4"/>
  <c r="P2010" i="4"/>
  <c r="Q2010" i="4"/>
  <c r="R2010" i="4"/>
  <c r="S2010" i="4"/>
  <c r="T2010" i="4"/>
  <c r="U2010" i="4"/>
  <c r="V2010" i="4"/>
  <c r="W2010" i="4"/>
  <c r="X2010" i="4"/>
  <c r="P2011" i="4"/>
  <c r="Q2011" i="4"/>
  <c r="R2011" i="4"/>
  <c r="S2011" i="4"/>
  <c r="T2011" i="4"/>
  <c r="U2011" i="4"/>
  <c r="V2011" i="4"/>
  <c r="W2011" i="4"/>
  <c r="X2011" i="4"/>
  <c r="P2012" i="4"/>
  <c r="Q2012" i="4"/>
  <c r="R2012" i="4"/>
  <c r="S2012" i="4"/>
  <c r="T2012" i="4"/>
  <c r="U2012" i="4"/>
  <c r="V2012" i="4"/>
  <c r="W2012" i="4"/>
  <c r="X2012" i="4"/>
  <c r="P2013" i="4"/>
  <c r="Q2013" i="4"/>
  <c r="R2013" i="4"/>
  <c r="S2013" i="4"/>
  <c r="T2013" i="4"/>
  <c r="U2013" i="4"/>
  <c r="V2013" i="4"/>
  <c r="W2013" i="4"/>
  <c r="X2013" i="4"/>
  <c r="P2014" i="4"/>
  <c r="Q2014" i="4"/>
  <c r="R2014" i="4"/>
  <c r="S2014" i="4"/>
  <c r="T2014" i="4"/>
  <c r="U2014" i="4"/>
  <c r="V2014" i="4"/>
  <c r="W2014" i="4"/>
  <c r="X2014" i="4"/>
  <c r="P2015" i="4"/>
  <c r="Q2015" i="4"/>
  <c r="R2015" i="4"/>
  <c r="S2015" i="4"/>
  <c r="T2015" i="4"/>
  <c r="U2015" i="4"/>
  <c r="V2015" i="4"/>
  <c r="W2015" i="4"/>
  <c r="X2015" i="4"/>
  <c r="P2016" i="4"/>
  <c r="Q2016" i="4"/>
  <c r="R2016" i="4"/>
  <c r="S2016" i="4"/>
  <c r="T2016" i="4"/>
  <c r="U2016" i="4"/>
  <c r="V2016" i="4"/>
  <c r="W2016" i="4"/>
  <c r="X2016" i="4"/>
  <c r="P2017" i="4"/>
  <c r="Q2017" i="4"/>
  <c r="R2017" i="4"/>
  <c r="S2017" i="4"/>
  <c r="T2017" i="4"/>
  <c r="U2017" i="4"/>
  <c r="V2017" i="4"/>
  <c r="W2017" i="4"/>
  <c r="X2017" i="4"/>
  <c r="P2018" i="4"/>
  <c r="Q2018" i="4"/>
  <c r="R2018" i="4"/>
  <c r="S2018" i="4"/>
  <c r="T2018" i="4"/>
  <c r="U2018" i="4"/>
  <c r="V2018" i="4"/>
  <c r="W2018" i="4"/>
  <c r="X2018" i="4"/>
  <c r="P2019" i="4"/>
  <c r="Q2019" i="4"/>
  <c r="R2019" i="4"/>
  <c r="S2019" i="4"/>
  <c r="T2019" i="4"/>
  <c r="U2019" i="4"/>
  <c r="V2019" i="4"/>
  <c r="W2019" i="4"/>
  <c r="X2019" i="4"/>
  <c r="P2020" i="4"/>
  <c r="Q2020" i="4"/>
  <c r="R2020" i="4"/>
  <c r="S2020" i="4"/>
  <c r="T2020" i="4"/>
  <c r="U2020" i="4"/>
  <c r="V2020" i="4"/>
  <c r="W2020" i="4"/>
  <c r="X2020" i="4"/>
  <c r="P2021" i="4"/>
  <c r="Q2021" i="4"/>
  <c r="R2021" i="4"/>
  <c r="S2021" i="4"/>
  <c r="T2021" i="4"/>
  <c r="U2021" i="4"/>
  <c r="V2021" i="4"/>
  <c r="W2021" i="4"/>
  <c r="X2021" i="4"/>
  <c r="P2022" i="4"/>
  <c r="Q2022" i="4"/>
  <c r="R2022" i="4"/>
  <c r="S2022" i="4"/>
  <c r="T2022" i="4"/>
  <c r="U2022" i="4"/>
  <c r="V2022" i="4"/>
  <c r="W2022" i="4"/>
  <c r="X2022" i="4"/>
  <c r="P2023" i="4"/>
  <c r="Q2023" i="4"/>
  <c r="R2023" i="4"/>
  <c r="S2023" i="4"/>
  <c r="T2023" i="4"/>
  <c r="U2023" i="4"/>
  <c r="V2023" i="4"/>
  <c r="W2023" i="4"/>
  <c r="X2023" i="4"/>
  <c r="P2024" i="4"/>
  <c r="Q2024" i="4"/>
  <c r="R2024" i="4"/>
  <c r="S2024" i="4"/>
  <c r="T2024" i="4"/>
  <c r="U2024" i="4"/>
  <c r="V2024" i="4"/>
  <c r="W2024" i="4"/>
  <c r="X2024" i="4"/>
  <c r="P2025" i="4"/>
  <c r="Q2025" i="4"/>
  <c r="R2025" i="4"/>
  <c r="S2025" i="4"/>
  <c r="T2025" i="4"/>
  <c r="U2025" i="4"/>
  <c r="V2025" i="4"/>
  <c r="W2025" i="4"/>
  <c r="X2025" i="4"/>
  <c r="P2026" i="4"/>
  <c r="Q2026" i="4"/>
  <c r="R2026" i="4"/>
  <c r="S2026" i="4"/>
  <c r="T2026" i="4"/>
  <c r="U2026" i="4"/>
  <c r="V2026" i="4"/>
  <c r="W2026" i="4"/>
  <c r="X2026" i="4"/>
  <c r="P2027" i="4"/>
  <c r="Q2027" i="4"/>
  <c r="R2027" i="4"/>
  <c r="S2027" i="4"/>
  <c r="T2027" i="4"/>
  <c r="U2027" i="4"/>
  <c r="V2027" i="4"/>
  <c r="W2027" i="4"/>
  <c r="X2027" i="4"/>
  <c r="P2028" i="4"/>
  <c r="Q2028" i="4"/>
  <c r="R2028" i="4"/>
  <c r="S2028" i="4"/>
  <c r="T2028" i="4"/>
  <c r="U2028" i="4"/>
  <c r="V2028" i="4"/>
  <c r="W2028" i="4"/>
  <c r="X2028" i="4"/>
  <c r="P2029" i="4"/>
  <c r="Q2029" i="4"/>
  <c r="R2029" i="4"/>
  <c r="S2029" i="4"/>
  <c r="T2029" i="4"/>
  <c r="U2029" i="4"/>
  <c r="V2029" i="4"/>
  <c r="W2029" i="4"/>
  <c r="X2029" i="4"/>
  <c r="P2030" i="4"/>
  <c r="Q2030" i="4"/>
  <c r="R2030" i="4"/>
  <c r="S2030" i="4"/>
  <c r="T2030" i="4"/>
  <c r="U2030" i="4"/>
  <c r="V2030" i="4"/>
  <c r="W2030" i="4"/>
  <c r="X2030" i="4"/>
  <c r="P2031" i="4"/>
  <c r="Q2031" i="4"/>
  <c r="R2031" i="4"/>
  <c r="S2031" i="4"/>
  <c r="T2031" i="4"/>
  <c r="U2031" i="4"/>
  <c r="V2031" i="4"/>
  <c r="W2031" i="4"/>
  <c r="X2031" i="4"/>
  <c r="P2032" i="4"/>
  <c r="Q2032" i="4"/>
  <c r="R2032" i="4"/>
  <c r="S2032" i="4"/>
  <c r="T2032" i="4"/>
  <c r="U2032" i="4"/>
  <c r="V2032" i="4"/>
  <c r="W2032" i="4"/>
  <c r="X2032" i="4"/>
  <c r="P2033" i="4"/>
  <c r="Q2033" i="4"/>
  <c r="R2033" i="4"/>
  <c r="S2033" i="4"/>
  <c r="T2033" i="4"/>
  <c r="U2033" i="4"/>
  <c r="V2033" i="4"/>
  <c r="W2033" i="4"/>
  <c r="X2033" i="4"/>
  <c r="P2034" i="4"/>
  <c r="Q2034" i="4"/>
  <c r="R2034" i="4"/>
  <c r="S2034" i="4"/>
  <c r="T2034" i="4"/>
  <c r="U2034" i="4"/>
  <c r="V2034" i="4"/>
  <c r="W2034" i="4"/>
  <c r="X2034" i="4"/>
  <c r="P2035" i="4"/>
  <c r="Q2035" i="4"/>
  <c r="R2035" i="4"/>
  <c r="S2035" i="4"/>
  <c r="T2035" i="4"/>
  <c r="U2035" i="4"/>
  <c r="V2035" i="4"/>
  <c r="W2035" i="4"/>
  <c r="X2035" i="4"/>
  <c r="P2036" i="4"/>
  <c r="Q2036" i="4"/>
  <c r="R2036" i="4"/>
  <c r="S2036" i="4"/>
  <c r="T2036" i="4"/>
  <c r="U2036" i="4"/>
  <c r="V2036" i="4"/>
  <c r="W2036" i="4"/>
  <c r="X2036" i="4"/>
  <c r="P2037" i="4"/>
  <c r="Q2037" i="4"/>
  <c r="R2037" i="4"/>
  <c r="S2037" i="4"/>
  <c r="T2037" i="4"/>
  <c r="U2037" i="4"/>
  <c r="V2037" i="4"/>
  <c r="W2037" i="4"/>
  <c r="X2037" i="4"/>
  <c r="P2038" i="4"/>
  <c r="Q2038" i="4"/>
  <c r="R2038" i="4"/>
  <c r="S2038" i="4"/>
  <c r="T2038" i="4"/>
  <c r="U2038" i="4"/>
  <c r="V2038" i="4"/>
  <c r="W2038" i="4"/>
  <c r="X2038" i="4"/>
  <c r="P2039" i="4"/>
  <c r="Q2039" i="4"/>
  <c r="R2039" i="4"/>
  <c r="S2039" i="4"/>
  <c r="T2039" i="4"/>
  <c r="U2039" i="4"/>
  <c r="V2039" i="4"/>
  <c r="W2039" i="4"/>
  <c r="X2039" i="4"/>
  <c r="P2040" i="4"/>
  <c r="Q2040" i="4"/>
  <c r="R2040" i="4"/>
  <c r="S2040" i="4"/>
  <c r="T2040" i="4"/>
  <c r="U2040" i="4"/>
  <c r="V2040" i="4"/>
  <c r="W2040" i="4"/>
  <c r="X2040" i="4"/>
  <c r="P2041" i="4"/>
  <c r="Q2041" i="4"/>
  <c r="R2041" i="4"/>
  <c r="S2041" i="4"/>
  <c r="T2041" i="4"/>
  <c r="U2041" i="4"/>
  <c r="V2041" i="4"/>
  <c r="W2041" i="4"/>
  <c r="X2041" i="4"/>
  <c r="P2042" i="4"/>
  <c r="Q2042" i="4"/>
  <c r="R2042" i="4"/>
  <c r="S2042" i="4"/>
  <c r="T2042" i="4"/>
  <c r="U2042" i="4"/>
  <c r="V2042" i="4"/>
  <c r="W2042" i="4"/>
  <c r="X2042" i="4"/>
  <c r="P2043" i="4"/>
  <c r="Q2043" i="4"/>
  <c r="R2043" i="4"/>
  <c r="S2043" i="4"/>
  <c r="T2043" i="4"/>
  <c r="U2043" i="4"/>
  <c r="V2043" i="4"/>
  <c r="W2043" i="4"/>
  <c r="X2043" i="4"/>
  <c r="P2044" i="4"/>
  <c r="Q2044" i="4"/>
  <c r="R2044" i="4"/>
  <c r="S2044" i="4"/>
  <c r="T2044" i="4"/>
  <c r="U2044" i="4"/>
  <c r="V2044" i="4"/>
  <c r="W2044" i="4"/>
  <c r="X2044" i="4"/>
  <c r="P2045" i="4"/>
  <c r="Q2045" i="4"/>
  <c r="R2045" i="4"/>
  <c r="S2045" i="4"/>
  <c r="T2045" i="4"/>
  <c r="U2045" i="4"/>
  <c r="V2045" i="4"/>
  <c r="W2045" i="4"/>
  <c r="X2045" i="4"/>
  <c r="P2046" i="4"/>
  <c r="Q2046" i="4"/>
  <c r="R2046" i="4"/>
  <c r="S2046" i="4"/>
  <c r="T2046" i="4"/>
  <c r="U2046" i="4"/>
  <c r="V2046" i="4"/>
  <c r="W2046" i="4"/>
  <c r="X2046" i="4"/>
  <c r="P2047" i="4"/>
  <c r="Q2047" i="4"/>
  <c r="R2047" i="4"/>
  <c r="S2047" i="4"/>
  <c r="T2047" i="4"/>
  <c r="U2047" i="4"/>
  <c r="V2047" i="4"/>
  <c r="W2047" i="4"/>
  <c r="X2047" i="4"/>
  <c r="P2048" i="4"/>
  <c r="Q2048" i="4"/>
  <c r="R2048" i="4"/>
  <c r="S2048" i="4"/>
  <c r="T2048" i="4"/>
  <c r="U2048" i="4"/>
  <c r="V2048" i="4"/>
  <c r="W2048" i="4"/>
  <c r="X2048" i="4"/>
  <c r="P2049" i="4"/>
  <c r="Q2049" i="4"/>
  <c r="R2049" i="4"/>
  <c r="S2049" i="4"/>
  <c r="T2049" i="4"/>
  <c r="U2049" i="4"/>
  <c r="V2049" i="4"/>
  <c r="W2049" i="4"/>
  <c r="X2049" i="4"/>
  <c r="P2050" i="4"/>
  <c r="Q2050" i="4"/>
  <c r="R2050" i="4"/>
  <c r="S2050" i="4"/>
  <c r="T2050" i="4"/>
  <c r="U2050" i="4"/>
  <c r="V2050" i="4"/>
  <c r="W2050" i="4"/>
  <c r="X2050" i="4"/>
  <c r="P2051" i="4"/>
  <c r="Q2051" i="4"/>
  <c r="R2051" i="4"/>
  <c r="S2051" i="4"/>
  <c r="T2051" i="4"/>
  <c r="U2051" i="4"/>
  <c r="V2051" i="4"/>
  <c r="W2051" i="4"/>
  <c r="X2051" i="4"/>
  <c r="P2052" i="4"/>
  <c r="Q2052" i="4"/>
  <c r="R2052" i="4"/>
  <c r="S2052" i="4"/>
  <c r="T2052" i="4"/>
  <c r="U2052" i="4"/>
  <c r="V2052" i="4"/>
  <c r="W2052" i="4"/>
  <c r="X2052" i="4"/>
  <c r="P2053" i="4"/>
  <c r="Q2053" i="4"/>
  <c r="R2053" i="4"/>
  <c r="S2053" i="4"/>
  <c r="T2053" i="4"/>
  <c r="U2053" i="4"/>
  <c r="V2053" i="4"/>
  <c r="W2053" i="4"/>
  <c r="X2053" i="4"/>
  <c r="P2054" i="4"/>
  <c r="Q2054" i="4"/>
  <c r="R2054" i="4"/>
  <c r="S2054" i="4"/>
  <c r="T2054" i="4"/>
  <c r="U2054" i="4"/>
  <c r="V2054" i="4"/>
  <c r="W2054" i="4"/>
  <c r="X2054" i="4"/>
  <c r="P2055" i="4"/>
  <c r="Q2055" i="4"/>
  <c r="R2055" i="4"/>
  <c r="S2055" i="4"/>
  <c r="T2055" i="4"/>
  <c r="U2055" i="4"/>
  <c r="V2055" i="4"/>
  <c r="W2055" i="4"/>
  <c r="X2055" i="4"/>
  <c r="P2056" i="4"/>
  <c r="Q2056" i="4"/>
  <c r="R2056" i="4"/>
  <c r="S2056" i="4"/>
  <c r="T2056" i="4"/>
  <c r="U2056" i="4"/>
  <c r="V2056" i="4"/>
  <c r="W2056" i="4"/>
  <c r="X2056" i="4"/>
  <c r="P2057" i="4"/>
  <c r="Q2057" i="4"/>
  <c r="R2057" i="4"/>
  <c r="S2057" i="4"/>
  <c r="T2057" i="4"/>
  <c r="U2057" i="4"/>
  <c r="V2057" i="4"/>
  <c r="W2057" i="4"/>
  <c r="X2057" i="4"/>
  <c r="P2058" i="4"/>
  <c r="Q2058" i="4"/>
  <c r="R2058" i="4"/>
  <c r="S2058" i="4"/>
  <c r="T2058" i="4"/>
  <c r="U2058" i="4"/>
  <c r="V2058" i="4"/>
  <c r="W2058" i="4"/>
  <c r="X2058" i="4"/>
  <c r="P2059" i="4"/>
  <c r="Q2059" i="4"/>
  <c r="R2059" i="4"/>
  <c r="S2059" i="4"/>
  <c r="T2059" i="4"/>
  <c r="U2059" i="4"/>
  <c r="V2059" i="4"/>
  <c r="W2059" i="4"/>
  <c r="X2059" i="4"/>
  <c r="P2060" i="4"/>
  <c r="Q2060" i="4"/>
  <c r="R2060" i="4"/>
  <c r="S2060" i="4"/>
  <c r="T2060" i="4"/>
  <c r="U2060" i="4"/>
  <c r="V2060" i="4"/>
  <c r="W2060" i="4"/>
  <c r="X2060" i="4"/>
  <c r="P2061" i="4"/>
  <c r="Q2061" i="4"/>
  <c r="R2061" i="4"/>
  <c r="S2061" i="4"/>
  <c r="T2061" i="4"/>
  <c r="U2061" i="4"/>
  <c r="V2061" i="4"/>
  <c r="W2061" i="4"/>
  <c r="X2061" i="4"/>
  <c r="P2062" i="4"/>
  <c r="Q2062" i="4"/>
  <c r="R2062" i="4"/>
  <c r="S2062" i="4"/>
  <c r="T2062" i="4"/>
  <c r="U2062" i="4"/>
  <c r="V2062" i="4"/>
  <c r="W2062" i="4"/>
  <c r="X2062" i="4"/>
  <c r="P2063" i="4"/>
  <c r="Q2063" i="4"/>
  <c r="R2063" i="4"/>
  <c r="S2063" i="4"/>
  <c r="T2063" i="4"/>
  <c r="U2063" i="4"/>
  <c r="V2063" i="4"/>
  <c r="W2063" i="4"/>
  <c r="X2063" i="4"/>
  <c r="P2064" i="4"/>
  <c r="Q2064" i="4"/>
  <c r="R2064" i="4"/>
  <c r="S2064" i="4"/>
  <c r="T2064" i="4"/>
  <c r="U2064" i="4"/>
  <c r="V2064" i="4"/>
  <c r="W2064" i="4"/>
  <c r="X2064" i="4"/>
  <c r="P2065" i="4"/>
  <c r="Q2065" i="4"/>
  <c r="R2065" i="4"/>
  <c r="S2065" i="4"/>
  <c r="T2065" i="4"/>
  <c r="U2065" i="4"/>
  <c r="V2065" i="4"/>
  <c r="W2065" i="4"/>
  <c r="X2065" i="4"/>
  <c r="P2066" i="4"/>
  <c r="Q2066" i="4"/>
  <c r="R2066" i="4"/>
  <c r="S2066" i="4"/>
  <c r="T2066" i="4"/>
  <c r="U2066" i="4"/>
  <c r="V2066" i="4"/>
  <c r="W2066" i="4"/>
  <c r="X2066" i="4"/>
  <c r="P2067" i="4"/>
  <c r="Q2067" i="4"/>
  <c r="R2067" i="4"/>
  <c r="S2067" i="4"/>
  <c r="T2067" i="4"/>
  <c r="U2067" i="4"/>
  <c r="V2067" i="4"/>
  <c r="W2067" i="4"/>
  <c r="X2067" i="4"/>
  <c r="P2068" i="4"/>
  <c r="Q2068" i="4"/>
  <c r="R2068" i="4"/>
  <c r="S2068" i="4"/>
  <c r="T2068" i="4"/>
  <c r="U2068" i="4"/>
  <c r="V2068" i="4"/>
  <c r="W2068" i="4"/>
  <c r="X2068" i="4"/>
  <c r="P2069" i="4"/>
  <c r="Q2069" i="4"/>
  <c r="R2069" i="4"/>
  <c r="S2069" i="4"/>
  <c r="T2069" i="4"/>
  <c r="U2069" i="4"/>
  <c r="V2069" i="4"/>
  <c r="W2069" i="4"/>
  <c r="X2069" i="4"/>
  <c r="P2070" i="4"/>
  <c r="Q2070" i="4"/>
  <c r="R2070" i="4"/>
  <c r="S2070" i="4"/>
  <c r="T2070" i="4"/>
  <c r="U2070" i="4"/>
  <c r="V2070" i="4"/>
  <c r="W2070" i="4"/>
  <c r="X2070" i="4"/>
  <c r="P2071" i="4"/>
  <c r="Q2071" i="4"/>
  <c r="R2071" i="4"/>
  <c r="S2071" i="4"/>
  <c r="T2071" i="4"/>
  <c r="U2071" i="4"/>
  <c r="V2071" i="4"/>
  <c r="W2071" i="4"/>
  <c r="X2071" i="4"/>
  <c r="P2072" i="4"/>
  <c r="Q2072" i="4"/>
  <c r="R2072" i="4"/>
  <c r="S2072" i="4"/>
  <c r="T2072" i="4"/>
  <c r="U2072" i="4"/>
  <c r="V2072" i="4"/>
  <c r="W2072" i="4"/>
  <c r="X2072" i="4"/>
  <c r="P2073" i="4"/>
  <c r="Q2073" i="4"/>
  <c r="R2073" i="4"/>
  <c r="S2073" i="4"/>
  <c r="T2073" i="4"/>
  <c r="U2073" i="4"/>
  <c r="V2073" i="4"/>
  <c r="W2073" i="4"/>
  <c r="X2073" i="4"/>
  <c r="P2074" i="4"/>
  <c r="Q2074" i="4"/>
  <c r="R2074" i="4"/>
  <c r="S2074" i="4"/>
  <c r="T2074" i="4"/>
  <c r="U2074" i="4"/>
  <c r="V2074" i="4"/>
  <c r="W2074" i="4"/>
  <c r="X2074" i="4"/>
  <c r="P2075" i="4"/>
  <c r="Q2075" i="4"/>
  <c r="R2075" i="4"/>
  <c r="S2075" i="4"/>
  <c r="T2075" i="4"/>
  <c r="U2075" i="4"/>
  <c r="V2075" i="4"/>
  <c r="W2075" i="4"/>
  <c r="X2075" i="4"/>
  <c r="P2076" i="4"/>
  <c r="Q2076" i="4"/>
  <c r="R2076" i="4"/>
  <c r="S2076" i="4"/>
  <c r="T2076" i="4"/>
  <c r="U2076" i="4"/>
  <c r="V2076" i="4"/>
  <c r="W2076" i="4"/>
  <c r="X2076" i="4"/>
  <c r="P2077" i="4"/>
  <c r="Q2077" i="4"/>
  <c r="R2077" i="4"/>
  <c r="S2077" i="4"/>
  <c r="T2077" i="4"/>
  <c r="U2077" i="4"/>
  <c r="V2077" i="4"/>
  <c r="W2077" i="4"/>
  <c r="X2077" i="4"/>
  <c r="P2078" i="4"/>
  <c r="Q2078" i="4"/>
  <c r="R2078" i="4"/>
  <c r="S2078" i="4"/>
  <c r="T2078" i="4"/>
  <c r="U2078" i="4"/>
  <c r="V2078" i="4"/>
  <c r="W2078" i="4"/>
  <c r="X2078" i="4"/>
  <c r="P2079" i="4"/>
  <c r="Q2079" i="4"/>
  <c r="R2079" i="4"/>
  <c r="S2079" i="4"/>
  <c r="T2079" i="4"/>
  <c r="U2079" i="4"/>
  <c r="V2079" i="4"/>
  <c r="W2079" i="4"/>
  <c r="X2079" i="4"/>
  <c r="P2080" i="4"/>
  <c r="Q2080" i="4"/>
  <c r="R2080" i="4"/>
  <c r="S2080" i="4"/>
  <c r="T2080" i="4"/>
  <c r="U2080" i="4"/>
  <c r="V2080" i="4"/>
  <c r="W2080" i="4"/>
  <c r="X2080" i="4"/>
  <c r="P2081" i="4"/>
  <c r="Q2081" i="4"/>
  <c r="R2081" i="4"/>
  <c r="S2081" i="4"/>
  <c r="T2081" i="4"/>
  <c r="U2081" i="4"/>
  <c r="V2081" i="4"/>
  <c r="W2081" i="4"/>
  <c r="X2081" i="4"/>
  <c r="P2082" i="4"/>
  <c r="Q2082" i="4"/>
  <c r="R2082" i="4"/>
  <c r="S2082" i="4"/>
  <c r="T2082" i="4"/>
  <c r="U2082" i="4"/>
  <c r="V2082" i="4"/>
  <c r="W2082" i="4"/>
  <c r="X2082" i="4"/>
  <c r="P2083" i="4"/>
  <c r="Q2083" i="4"/>
  <c r="R2083" i="4"/>
  <c r="S2083" i="4"/>
  <c r="T2083" i="4"/>
  <c r="U2083" i="4"/>
  <c r="V2083" i="4"/>
  <c r="W2083" i="4"/>
  <c r="X2083" i="4"/>
  <c r="P2084" i="4"/>
  <c r="Q2084" i="4"/>
  <c r="R2084" i="4"/>
  <c r="S2084" i="4"/>
  <c r="T2084" i="4"/>
  <c r="U2084" i="4"/>
  <c r="V2084" i="4"/>
  <c r="W2084" i="4"/>
  <c r="X2084" i="4"/>
  <c r="P2085" i="4"/>
  <c r="Q2085" i="4"/>
  <c r="R2085" i="4"/>
  <c r="S2085" i="4"/>
  <c r="T2085" i="4"/>
  <c r="U2085" i="4"/>
  <c r="V2085" i="4"/>
  <c r="W2085" i="4"/>
  <c r="X2085" i="4"/>
  <c r="P2086" i="4"/>
  <c r="Q2086" i="4"/>
  <c r="R2086" i="4"/>
  <c r="S2086" i="4"/>
  <c r="T2086" i="4"/>
  <c r="U2086" i="4"/>
  <c r="V2086" i="4"/>
  <c r="W2086" i="4"/>
  <c r="X2086" i="4"/>
  <c r="P2087" i="4"/>
  <c r="Q2087" i="4"/>
  <c r="R2087" i="4"/>
  <c r="S2087" i="4"/>
  <c r="T2087" i="4"/>
  <c r="U2087" i="4"/>
  <c r="V2087" i="4"/>
  <c r="W2087" i="4"/>
  <c r="X2087" i="4"/>
  <c r="P2088" i="4"/>
  <c r="Q2088" i="4"/>
  <c r="R2088" i="4"/>
  <c r="S2088" i="4"/>
  <c r="T2088" i="4"/>
  <c r="U2088" i="4"/>
  <c r="V2088" i="4"/>
  <c r="W2088" i="4"/>
  <c r="X2088" i="4"/>
  <c r="P2089" i="4"/>
  <c r="Q2089" i="4"/>
  <c r="R2089" i="4"/>
  <c r="S2089" i="4"/>
  <c r="T2089" i="4"/>
  <c r="U2089" i="4"/>
  <c r="V2089" i="4"/>
  <c r="W2089" i="4"/>
  <c r="X2089" i="4"/>
  <c r="P2090" i="4"/>
  <c r="Q2090" i="4"/>
  <c r="R2090" i="4"/>
  <c r="S2090" i="4"/>
  <c r="T2090" i="4"/>
  <c r="U2090" i="4"/>
  <c r="V2090" i="4"/>
  <c r="W2090" i="4"/>
  <c r="X2090" i="4"/>
  <c r="P2091" i="4"/>
  <c r="Q2091" i="4"/>
  <c r="R2091" i="4"/>
  <c r="S2091" i="4"/>
  <c r="T2091" i="4"/>
  <c r="U2091" i="4"/>
  <c r="V2091" i="4"/>
  <c r="W2091" i="4"/>
  <c r="X2091" i="4"/>
  <c r="P2092" i="4"/>
  <c r="Q2092" i="4"/>
  <c r="R2092" i="4"/>
  <c r="S2092" i="4"/>
  <c r="T2092" i="4"/>
  <c r="U2092" i="4"/>
  <c r="V2092" i="4"/>
  <c r="W2092" i="4"/>
  <c r="X2092" i="4"/>
  <c r="P2093" i="4"/>
  <c r="Q2093" i="4"/>
  <c r="R2093" i="4"/>
  <c r="S2093" i="4"/>
  <c r="T2093" i="4"/>
  <c r="U2093" i="4"/>
  <c r="V2093" i="4"/>
  <c r="W2093" i="4"/>
  <c r="X2093" i="4"/>
  <c r="P2094" i="4"/>
  <c r="Q2094" i="4"/>
  <c r="R2094" i="4"/>
  <c r="S2094" i="4"/>
  <c r="T2094" i="4"/>
  <c r="U2094" i="4"/>
  <c r="V2094" i="4"/>
  <c r="W2094" i="4"/>
  <c r="X2094" i="4"/>
  <c r="P2095" i="4"/>
  <c r="Q2095" i="4"/>
  <c r="R2095" i="4"/>
  <c r="S2095" i="4"/>
  <c r="T2095" i="4"/>
  <c r="U2095" i="4"/>
  <c r="V2095" i="4"/>
  <c r="W2095" i="4"/>
  <c r="X2095" i="4"/>
  <c r="P2096" i="4"/>
  <c r="Q2096" i="4"/>
  <c r="R2096" i="4"/>
  <c r="S2096" i="4"/>
  <c r="T2096" i="4"/>
  <c r="U2096" i="4"/>
  <c r="V2096" i="4"/>
  <c r="W2096" i="4"/>
  <c r="X2096" i="4"/>
  <c r="P2097" i="4"/>
  <c r="Q2097" i="4"/>
  <c r="R2097" i="4"/>
  <c r="S2097" i="4"/>
  <c r="T2097" i="4"/>
  <c r="U2097" i="4"/>
  <c r="V2097" i="4"/>
  <c r="W2097" i="4"/>
  <c r="X2097" i="4"/>
  <c r="P2098" i="4"/>
  <c r="Q2098" i="4"/>
  <c r="R2098" i="4"/>
  <c r="S2098" i="4"/>
  <c r="T2098" i="4"/>
  <c r="U2098" i="4"/>
  <c r="V2098" i="4"/>
  <c r="W2098" i="4"/>
  <c r="X2098" i="4"/>
  <c r="P2099" i="4"/>
  <c r="Q2099" i="4"/>
  <c r="R2099" i="4"/>
  <c r="S2099" i="4"/>
  <c r="T2099" i="4"/>
  <c r="U2099" i="4"/>
  <c r="V2099" i="4"/>
  <c r="W2099" i="4"/>
  <c r="X2099" i="4"/>
  <c r="P2100" i="4"/>
  <c r="Q2100" i="4"/>
  <c r="R2100" i="4"/>
  <c r="S2100" i="4"/>
  <c r="T2100" i="4"/>
  <c r="U2100" i="4"/>
  <c r="V2100" i="4"/>
  <c r="W2100" i="4"/>
  <c r="X2100" i="4"/>
  <c r="P2101" i="4"/>
  <c r="Q2101" i="4"/>
  <c r="R2101" i="4"/>
  <c r="S2101" i="4"/>
  <c r="T2101" i="4"/>
  <c r="U2101" i="4"/>
  <c r="V2101" i="4"/>
  <c r="W2101" i="4"/>
  <c r="X2101" i="4"/>
  <c r="P2102" i="4"/>
  <c r="Q2102" i="4"/>
  <c r="R2102" i="4"/>
  <c r="S2102" i="4"/>
  <c r="T2102" i="4"/>
  <c r="U2102" i="4"/>
  <c r="V2102" i="4"/>
  <c r="W2102" i="4"/>
  <c r="X2102" i="4"/>
  <c r="P2103" i="4"/>
  <c r="Q2103" i="4"/>
  <c r="R2103" i="4"/>
  <c r="S2103" i="4"/>
  <c r="T2103" i="4"/>
  <c r="U2103" i="4"/>
  <c r="V2103" i="4"/>
  <c r="W2103" i="4"/>
  <c r="X2103" i="4"/>
  <c r="P2104" i="4"/>
  <c r="Q2104" i="4"/>
  <c r="R2104" i="4"/>
  <c r="S2104" i="4"/>
  <c r="T2104" i="4"/>
  <c r="U2104" i="4"/>
  <c r="V2104" i="4"/>
  <c r="W2104" i="4"/>
  <c r="X2104" i="4"/>
  <c r="P2105" i="4"/>
  <c r="Q2105" i="4"/>
  <c r="R2105" i="4"/>
  <c r="S2105" i="4"/>
  <c r="T2105" i="4"/>
  <c r="U2105" i="4"/>
  <c r="V2105" i="4"/>
  <c r="W2105" i="4"/>
  <c r="X2105" i="4"/>
  <c r="P2106" i="4"/>
  <c r="Q2106" i="4"/>
  <c r="R2106" i="4"/>
  <c r="S2106" i="4"/>
  <c r="T2106" i="4"/>
  <c r="U2106" i="4"/>
  <c r="V2106" i="4"/>
  <c r="W2106" i="4"/>
  <c r="X2106" i="4"/>
  <c r="P2107" i="4"/>
  <c r="Q2107" i="4"/>
  <c r="R2107" i="4"/>
  <c r="S2107" i="4"/>
  <c r="T2107" i="4"/>
  <c r="U2107" i="4"/>
  <c r="V2107" i="4"/>
  <c r="W2107" i="4"/>
  <c r="X2107" i="4"/>
  <c r="P2108" i="4"/>
  <c r="Q2108" i="4"/>
  <c r="R2108" i="4"/>
  <c r="S2108" i="4"/>
  <c r="T2108" i="4"/>
  <c r="U2108" i="4"/>
  <c r="V2108" i="4"/>
  <c r="W2108" i="4"/>
  <c r="X2108" i="4"/>
  <c r="P2109" i="4"/>
  <c r="Q2109" i="4"/>
  <c r="R2109" i="4"/>
  <c r="S2109" i="4"/>
  <c r="T2109" i="4"/>
  <c r="U2109" i="4"/>
  <c r="V2109" i="4"/>
  <c r="W2109" i="4"/>
  <c r="X2109" i="4"/>
  <c r="P2110" i="4"/>
  <c r="Q2110" i="4"/>
  <c r="R2110" i="4"/>
  <c r="S2110" i="4"/>
  <c r="T2110" i="4"/>
  <c r="U2110" i="4"/>
  <c r="V2110" i="4"/>
  <c r="W2110" i="4"/>
  <c r="X2110" i="4"/>
  <c r="P2111" i="4"/>
  <c r="Q2111" i="4"/>
  <c r="R2111" i="4"/>
  <c r="S2111" i="4"/>
  <c r="T2111" i="4"/>
  <c r="U2111" i="4"/>
  <c r="V2111" i="4"/>
  <c r="W2111" i="4"/>
  <c r="X2111" i="4"/>
  <c r="P2112" i="4"/>
  <c r="Q2112" i="4"/>
  <c r="R2112" i="4"/>
  <c r="S2112" i="4"/>
  <c r="T2112" i="4"/>
  <c r="U2112" i="4"/>
  <c r="V2112" i="4"/>
  <c r="W2112" i="4"/>
  <c r="X2112" i="4"/>
  <c r="P2113" i="4"/>
  <c r="Q2113" i="4"/>
  <c r="R2113" i="4"/>
  <c r="S2113" i="4"/>
  <c r="T2113" i="4"/>
  <c r="U2113" i="4"/>
  <c r="V2113" i="4"/>
  <c r="W2113" i="4"/>
  <c r="X2113" i="4"/>
  <c r="P2114" i="4"/>
  <c r="Q2114" i="4"/>
  <c r="R2114" i="4"/>
  <c r="S2114" i="4"/>
  <c r="T2114" i="4"/>
  <c r="U2114" i="4"/>
  <c r="V2114" i="4"/>
  <c r="W2114" i="4"/>
  <c r="X2114" i="4"/>
  <c r="P2115" i="4"/>
  <c r="Q2115" i="4"/>
  <c r="R2115" i="4"/>
  <c r="S2115" i="4"/>
  <c r="T2115" i="4"/>
  <c r="U2115" i="4"/>
  <c r="V2115" i="4"/>
  <c r="W2115" i="4"/>
  <c r="X2115" i="4"/>
  <c r="P2116" i="4"/>
  <c r="Q2116" i="4"/>
  <c r="R2116" i="4"/>
  <c r="S2116" i="4"/>
  <c r="T2116" i="4"/>
  <c r="U2116" i="4"/>
  <c r="V2116" i="4"/>
  <c r="W2116" i="4"/>
  <c r="X2116" i="4"/>
  <c r="P2117" i="4"/>
  <c r="Q2117" i="4"/>
  <c r="R2117" i="4"/>
  <c r="S2117" i="4"/>
  <c r="T2117" i="4"/>
  <c r="U2117" i="4"/>
  <c r="V2117" i="4"/>
  <c r="W2117" i="4"/>
  <c r="X2117" i="4"/>
  <c r="P2118" i="4"/>
  <c r="Q2118" i="4"/>
  <c r="R2118" i="4"/>
  <c r="S2118" i="4"/>
  <c r="T2118" i="4"/>
  <c r="U2118" i="4"/>
  <c r="V2118" i="4"/>
  <c r="W2118" i="4"/>
  <c r="X2118" i="4"/>
  <c r="P2119" i="4"/>
  <c r="Q2119" i="4"/>
  <c r="R2119" i="4"/>
  <c r="S2119" i="4"/>
  <c r="T2119" i="4"/>
  <c r="U2119" i="4"/>
  <c r="V2119" i="4"/>
  <c r="W2119" i="4"/>
  <c r="X2119" i="4"/>
  <c r="P2120" i="4"/>
  <c r="Q2120" i="4"/>
  <c r="R2120" i="4"/>
  <c r="S2120" i="4"/>
  <c r="T2120" i="4"/>
  <c r="U2120" i="4"/>
  <c r="V2120" i="4"/>
  <c r="W2120" i="4"/>
  <c r="X2120" i="4"/>
  <c r="P2121" i="4"/>
  <c r="Q2121" i="4"/>
  <c r="R2121" i="4"/>
  <c r="S2121" i="4"/>
  <c r="T2121" i="4"/>
  <c r="U2121" i="4"/>
  <c r="V2121" i="4"/>
  <c r="W2121" i="4"/>
  <c r="X2121" i="4"/>
  <c r="P2122" i="4"/>
  <c r="Q2122" i="4"/>
  <c r="R2122" i="4"/>
  <c r="S2122" i="4"/>
  <c r="T2122" i="4"/>
  <c r="U2122" i="4"/>
  <c r="V2122" i="4"/>
  <c r="W2122" i="4"/>
  <c r="X2122" i="4"/>
  <c r="P2123" i="4"/>
  <c r="Q2123" i="4"/>
  <c r="R2123" i="4"/>
  <c r="S2123" i="4"/>
  <c r="T2123" i="4"/>
  <c r="U2123" i="4"/>
  <c r="V2123" i="4"/>
  <c r="W2123" i="4"/>
  <c r="X2123" i="4"/>
  <c r="P2124" i="4"/>
  <c r="Q2124" i="4"/>
  <c r="R2124" i="4"/>
  <c r="S2124" i="4"/>
  <c r="T2124" i="4"/>
  <c r="U2124" i="4"/>
  <c r="V2124" i="4"/>
  <c r="W2124" i="4"/>
  <c r="X2124" i="4"/>
  <c r="P2125" i="4"/>
  <c r="Q2125" i="4"/>
  <c r="R2125" i="4"/>
  <c r="S2125" i="4"/>
  <c r="T2125" i="4"/>
  <c r="U2125" i="4"/>
  <c r="V2125" i="4"/>
  <c r="W2125" i="4"/>
  <c r="X2125" i="4"/>
  <c r="P2126" i="4"/>
  <c r="Q2126" i="4"/>
  <c r="R2126" i="4"/>
  <c r="S2126" i="4"/>
  <c r="T2126" i="4"/>
  <c r="U2126" i="4"/>
  <c r="V2126" i="4"/>
  <c r="W2126" i="4"/>
  <c r="X2126" i="4"/>
  <c r="P2127" i="4"/>
  <c r="Q2127" i="4"/>
  <c r="R2127" i="4"/>
  <c r="S2127" i="4"/>
  <c r="T2127" i="4"/>
  <c r="U2127" i="4"/>
  <c r="V2127" i="4"/>
  <c r="W2127" i="4"/>
  <c r="X2127" i="4"/>
  <c r="P2128" i="4"/>
  <c r="Q2128" i="4"/>
  <c r="R2128" i="4"/>
  <c r="S2128" i="4"/>
  <c r="T2128" i="4"/>
  <c r="U2128" i="4"/>
  <c r="V2128" i="4"/>
  <c r="W2128" i="4"/>
  <c r="X2128" i="4"/>
  <c r="P2129" i="4"/>
  <c r="Q2129" i="4"/>
  <c r="R2129" i="4"/>
  <c r="S2129" i="4"/>
  <c r="T2129" i="4"/>
  <c r="U2129" i="4"/>
  <c r="V2129" i="4"/>
  <c r="W2129" i="4"/>
  <c r="X2129" i="4"/>
  <c r="P2130" i="4"/>
  <c r="Q2130" i="4"/>
  <c r="R2130" i="4"/>
  <c r="S2130" i="4"/>
  <c r="T2130" i="4"/>
  <c r="U2130" i="4"/>
  <c r="V2130" i="4"/>
  <c r="W2130" i="4"/>
  <c r="X2130" i="4"/>
  <c r="P2131" i="4"/>
  <c r="Q2131" i="4"/>
  <c r="R2131" i="4"/>
  <c r="S2131" i="4"/>
  <c r="T2131" i="4"/>
  <c r="U2131" i="4"/>
  <c r="V2131" i="4"/>
  <c r="W2131" i="4"/>
  <c r="X2131" i="4"/>
  <c r="P2132" i="4"/>
  <c r="Q2132" i="4"/>
  <c r="R2132" i="4"/>
  <c r="S2132" i="4"/>
  <c r="T2132" i="4"/>
  <c r="U2132" i="4"/>
  <c r="V2132" i="4"/>
  <c r="W2132" i="4"/>
  <c r="X2132" i="4"/>
  <c r="P2133" i="4"/>
  <c r="Q2133" i="4"/>
  <c r="R2133" i="4"/>
  <c r="S2133" i="4"/>
  <c r="T2133" i="4"/>
  <c r="U2133" i="4"/>
  <c r="V2133" i="4"/>
  <c r="W2133" i="4"/>
  <c r="X2133" i="4"/>
  <c r="P2134" i="4"/>
  <c r="Q2134" i="4"/>
  <c r="R2134" i="4"/>
  <c r="S2134" i="4"/>
  <c r="T2134" i="4"/>
  <c r="U2134" i="4"/>
  <c r="V2134" i="4"/>
  <c r="W2134" i="4"/>
  <c r="X2134" i="4"/>
  <c r="P2135" i="4"/>
  <c r="Q2135" i="4"/>
  <c r="R2135" i="4"/>
  <c r="S2135" i="4"/>
  <c r="T2135" i="4"/>
  <c r="U2135" i="4"/>
  <c r="V2135" i="4"/>
  <c r="W2135" i="4"/>
  <c r="X2135" i="4"/>
  <c r="P2136" i="4"/>
  <c r="Q2136" i="4"/>
  <c r="R2136" i="4"/>
  <c r="S2136" i="4"/>
  <c r="T2136" i="4"/>
  <c r="U2136" i="4"/>
  <c r="V2136" i="4"/>
  <c r="W2136" i="4"/>
  <c r="X2136" i="4"/>
  <c r="P2137" i="4"/>
  <c r="Q2137" i="4"/>
  <c r="R2137" i="4"/>
  <c r="S2137" i="4"/>
  <c r="T2137" i="4"/>
  <c r="U2137" i="4"/>
  <c r="V2137" i="4"/>
  <c r="W2137" i="4"/>
  <c r="X2137" i="4"/>
  <c r="P2138" i="4"/>
  <c r="Q2138" i="4"/>
  <c r="R2138" i="4"/>
  <c r="S2138" i="4"/>
  <c r="T2138" i="4"/>
  <c r="U2138" i="4"/>
  <c r="V2138" i="4"/>
  <c r="W2138" i="4"/>
  <c r="X2138" i="4"/>
  <c r="P2139" i="4"/>
  <c r="Q2139" i="4"/>
  <c r="R2139" i="4"/>
  <c r="S2139" i="4"/>
  <c r="T2139" i="4"/>
  <c r="U2139" i="4"/>
  <c r="V2139" i="4"/>
  <c r="W2139" i="4"/>
  <c r="X2139" i="4"/>
  <c r="P2140" i="4"/>
  <c r="Q2140" i="4"/>
  <c r="R2140" i="4"/>
  <c r="S2140" i="4"/>
  <c r="T2140" i="4"/>
  <c r="U2140" i="4"/>
  <c r="V2140" i="4"/>
  <c r="W2140" i="4"/>
  <c r="X2140" i="4"/>
  <c r="P2141" i="4"/>
  <c r="Q2141" i="4"/>
  <c r="R2141" i="4"/>
  <c r="S2141" i="4"/>
  <c r="T2141" i="4"/>
  <c r="U2141" i="4"/>
  <c r="V2141" i="4"/>
  <c r="W2141" i="4"/>
  <c r="X2141" i="4"/>
  <c r="P2142" i="4"/>
  <c r="Q2142" i="4"/>
  <c r="R2142" i="4"/>
  <c r="S2142" i="4"/>
  <c r="T2142" i="4"/>
  <c r="U2142" i="4"/>
  <c r="V2142" i="4"/>
  <c r="W2142" i="4"/>
  <c r="X2142" i="4"/>
  <c r="P2143" i="4"/>
  <c r="Q2143" i="4"/>
  <c r="R2143" i="4"/>
  <c r="S2143" i="4"/>
  <c r="T2143" i="4"/>
  <c r="U2143" i="4"/>
  <c r="V2143" i="4"/>
  <c r="W2143" i="4"/>
  <c r="X2143" i="4"/>
  <c r="P2144" i="4"/>
  <c r="Q2144" i="4"/>
  <c r="R2144" i="4"/>
  <c r="S2144" i="4"/>
  <c r="T2144" i="4"/>
  <c r="U2144" i="4"/>
  <c r="V2144" i="4"/>
  <c r="W2144" i="4"/>
  <c r="X2144" i="4"/>
  <c r="P2145" i="4"/>
  <c r="Q2145" i="4"/>
  <c r="R2145" i="4"/>
  <c r="S2145" i="4"/>
  <c r="T2145" i="4"/>
  <c r="U2145" i="4"/>
  <c r="V2145" i="4"/>
  <c r="W2145" i="4"/>
  <c r="X2145" i="4"/>
  <c r="P2146" i="4"/>
  <c r="Q2146" i="4"/>
  <c r="R2146" i="4"/>
  <c r="S2146" i="4"/>
  <c r="T2146" i="4"/>
  <c r="U2146" i="4"/>
  <c r="V2146" i="4"/>
  <c r="W2146" i="4"/>
  <c r="X2146" i="4"/>
  <c r="P2147" i="4"/>
  <c r="Q2147" i="4"/>
  <c r="R2147" i="4"/>
  <c r="S2147" i="4"/>
  <c r="T2147" i="4"/>
  <c r="U2147" i="4"/>
  <c r="V2147" i="4"/>
  <c r="W2147" i="4"/>
  <c r="X2147" i="4"/>
  <c r="P2148" i="4"/>
  <c r="Q2148" i="4"/>
  <c r="R2148" i="4"/>
  <c r="S2148" i="4"/>
  <c r="T2148" i="4"/>
  <c r="U2148" i="4"/>
  <c r="V2148" i="4"/>
  <c r="W2148" i="4"/>
  <c r="X2148" i="4"/>
  <c r="P2149" i="4"/>
  <c r="Q2149" i="4"/>
  <c r="R2149" i="4"/>
  <c r="S2149" i="4"/>
  <c r="T2149" i="4"/>
  <c r="U2149" i="4"/>
  <c r="V2149" i="4"/>
  <c r="W2149" i="4"/>
  <c r="X2149" i="4"/>
  <c r="P2150" i="4"/>
  <c r="Q2150" i="4"/>
  <c r="R2150" i="4"/>
  <c r="S2150" i="4"/>
  <c r="T2150" i="4"/>
  <c r="U2150" i="4"/>
  <c r="V2150" i="4"/>
  <c r="W2150" i="4"/>
  <c r="X2150" i="4"/>
  <c r="P2151" i="4"/>
  <c r="Q2151" i="4"/>
  <c r="R2151" i="4"/>
  <c r="S2151" i="4"/>
  <c r="T2151" i="4"/>
  <c r="U2151" i="4"/>
  <c r="V2151" i="4"/>
  <c r="W2151" i="4"/>
  <c r="X2151" i="4"/>
  <c r="P2152" i="4"/>
  <c r="Q2152" i="4"/>
  <c r="R2152" i="4"/>
  <c r="S2152" i="4"/>
  <c r="T2152" i="4"/>
  <c r="U2152" i="4"/>
  <c r="V2152" i="4"/>
  <c r="W2152" i="4"/>
  <c r="X2152" i="4"/>
  <c r="P2153" i="4"/>
  <c r="Q2153" i="4"/>
  <c r="R2153" i="4"/>
  <c r="S2153" i="4"/>
  <c r="T2153" i="4"/>
  <c r="U2153" i="4"/>
  <c r="V2153" i="4"/>
  <c r="W2153" i="4"/>
  <c r="X2153" i="4"/>
  <c r="P2154" i="4"/>
  <c r="Q2154" i="4"/>
  <c r="R2154" i="4"/>
  <c r="S2154" i="4"/>
  <c r="T2154" i="4"/>
  <c r="U2154" i="4"/>
  <c r="V2154" i="4"/>
  <c r="W2154" i="4"/>
  <c r="X2154" i="4"/>
  <c r="P2155" i="4"/>
  <c r="Q2155" i="4"/>
  <c r="R2155" i="4"/>
  <c r="S2155" i="4"/>
  <c r="T2155" i="4"/>
  <c r="U2155" i="4"/>
  <c r="V2155" i="4"/>
  <c r="W2155" i="4"/>
  <c r="X2155" i="4"/>
  <c r="P2156" i="4"/>
  <c r="Q2156" i="4"/>
  <c r="R2156" i="4"/>
  <c r="S2156" i="4"/>
  <c r="T2156" i="4"/>
  <c r="U2156" i="4"/>
  <c r="V2156" i="4"/>
  <c r="W2156" i="4"/>
  <c r="X2156" i="4"/>
  <c r="P2157" i="4"/>
  <c r="Q2157" i="4"/>
  <c r="R2157" i="4"/>
  <c r="S2157" i="4"/>
  <c r="T2157" i="4"/>
  <c r="U2157" i="4"/>
  <c r="V2157" i="4"/>
  <c r="W2157" i="4"/>
  <c r="X2157" i="4"/>
  <c r="P2158" i="4"/>
  <c r="Q2158" i="4"/>
  <c r="R2158" i="4"/>
  <c r="S2158" i="4"/>
  <c r="T2158" i="4"/>
  <c r="U2158" i="4"/>
  <c r="V2158" i="4"/>
  <c r="W2158" i="4"/>
  <c r="X2158" i="4"/>
  <c r="P2159" i="4"/>
  <c r="Q2159" i="4"/>
  <c r="R2159" i="4"/>
  <c r="S2159" i="4"/>
  <c r="T2159" i="4"/>
  <c r="U2159" i="4"/>
  <c r="V2159" i="4"/>
  <c r="W2159" i="4"/>
  <c r="X2159" i="4"/>
  <c r="P2160" i="4"/>
  <c r="Q2160" i="4"/>
  <c r="R2160" i="4"/>
  <c r="S2160" i="4"/>
  <c r="T2160" i="4"/>
  <c r="U2160" i="4"/>
  <c r="V2160" i="4"/>
  <c r="W2160" i="4"/>
  <c r="X2160" i="4"/>
  <c r="P2161" i="4"/>
  <c r="Q2161" i="4"/>
  <c r="R2161" i="4"/>
  <c r="S2161" i="4"/>
  <c r="T2161" i="4"/>
  <c r="U2161" i="4"/>
  <c r="V2161" i="4"/>
  <c r="W2161" i="4"/>
  <c r="X2161" i="4"/>
  <c r="P2162" i="4"/>
  <c r="Q2162" i="4"/>
  <c r="R2162" i="4"/>
  <c r="S2162" i="4"/>
  <c r="T2162" i="4"/>
  <c r="U2162" i="4"/>
  <c r="V2162" i="4"/>
  <c r="W2162" i="4"/>
  <c r="X2162" i="4"/>
  <c r="P2163" i="4"/>
  <c r="Q2163" i="4"/>
  <c r="R2163" i="4"/>
  <c r="S2163" i="4"/>
  <c r="T2163" i="4"/>
  <c r="U2163" i="4"/>
  <c r="V2163" i="4"/>
  <c r="W2163" i="4"/>
  <c r="X2163" i="4"/>
  <c r="P2164" i="4"/>
  <c r="Q2164" i="4"/>
  <c r="R2164" i="4"/>
  <c r="S2164" i="4"/>
  <c r="T2164" i="4"/>
  <c r="U2164" i="4"/>
  <c r="V2164" i="4"/>
  <c r="W2164" i="4"/>
  <c r="X2164" i="4"/>
  <c r="P2165" i="4"/>
  <c r="Q2165" i="4"/>
  <c r="R2165" i="4"/>
  <c r="S2165" i="4"/>
  <c r="T2165" i="4"/>
  <c r="U2165" i="4"/>
  <c r="V2165" i="4"/>
  <c r="W2165" i="4"/>
  <c r="X2165" i="4"/>
  <c r="P2166" i="4"/>
  <c r="Q2166" i="4"/>
  <c r="R2166" i="4"/>
  <c r="S2166" i="4"/>
  <c r="T2166" i="4"/>
  <c r="U2166" i="4"/>
  <c r="V2166" i="4"/>
  <c r="W2166" i="4"/>
  <c r="X2166" i="4"/>
  <c r="P2167" i="4"/>
  <c r="Q2167" i="4"/>
  <c r="R2167" i="4"/>
  <c r="S2167" i="4"/>
  <c r="T2167" i="4"/>
  <c r="U2167" i="4"/>
  <c r="V2167" i="4"/>
  <c r="W2167" i="4"/>
  <c r="X2167" i="4"/>
  <c r="P2168" i="4"/>
  <c r="Q2168" i="4"/>
  <c r="R2168" i="4"/>
  <c r="S2168" i="4"/>
  <c r="T2168" i="4"/>
  <c r="U2168" i="4"/>
  <c r="V2168" i="4"/>
  <c r="W2168" i="4"/>
  <c r="X2168" i="4"/>
  <c r="P2169" i="4"/>
  <c r="Q2169" i="4"/>
  <c r="R2169" i="4"/>
  <c r="S2169" i="4"/>
  <c r="T2169" i="4"/>
  <c r="U2169" i="4"/>
  <c r="V2169" i="4"/>
  <c r="W2169" i="4"/>
  <c r="X2169" i="4"/>
  <c r="P2170" i="4"/>
  <c r="Q2170" i="4"/>
  <c r="R2170" i="4"/>
  <c r="S2170" i="4"/>
  <c r="T2170" i="4"/>
  <c r="U2170" i="4"/>
  <c r="V2170" i="4"/>
  <c r="W2170" i="4"/>
  <c r="X2170" i="4"/>
  <c r="P2171" i="4"/>
  <c r="Q2171" i="4"/>
  <c r="R2171" i="4"/>
  <c r="S2171" i="4"/>
  <c r="T2171" i="4"/>
  <c r="U2171" i="4"/>
  <c r="V2171" i="4"/>
  <c r="W2171" i="4"/>
  <c r="X2171" i="4"/>
  <c r="P2172" i="4"/>
  <c r="Q2172" i="4"/>
  <c r="R2172" i="4"/>
  <c r="S2172" i="4"/>
  <c r="T2172" i="4"/>
  <c r="U2172" i="4"/>
  <c r="V2172" i="4"/>
  <c r="W2172" i="4"/>
  <c r="X2172" i="4"/>
  <c r="P2173" i="4"/>
  <c r="Q2173" i="4"/>
  <c r="R2173" i="4"/>
  <c r="S2173" i="4"/>
  <c r="T2173" i="4"/>
  <c r="U2173" i="4"/>
  <c r="V2173" i="4"/>
  <c r="W2173" i="4"/>
  <c r="X2173" i="4"/>
  <c r="P2174" i="4"/>
  <c r="Q2174" i="4"/>
  <c r="R2174" i="4"/>
  <c r="S2174" i="4"/>
  <c r="T2174" i="4"/>
  <c r="U2174" i="4"/>
  <c r="V2174" i="4"/>
  <c r="W2174" i="4"/>
  <c r="X2174" i="4"/>
  <c r="P2175" i="4"/>
  <c r="Q2175" i="4"/>
  <c r="R2175" i="4"/>
  <c r="S2175" i="4"/>
  <c r="T2175" i="4"/>
  <c r="U2175" i="4"/>
  <c r="V2175" i="4"/>
  <c r="W2175" i="4"/>
  <c r="X2175" i="4"/>
  <c r="P2176" i="4"/>
  <c r="Q2176" i="4"/>
  <c r="R2176" i="4"/>
  <c r="S2176" i="4"/>
  <c r="T2176" i="4"/>
  <c r="U2176" i="4"/>
  <c r="V2176" i="4"/>
  <c r="W2176" i="4"/>
  <c r="X2176" i="4"/>
  <c r="P2177" i="4"/>
  <c r="Q2177" i="4"/>
  <c r="R2177" i="4"/>
  <c r="S2177" i="4"/>
  <c r="T2177" i="4"/>
  <c r="U2177" i="4"/>
  <c r="V2177" i="4"/>
  <c r="W2177" i="4"/>
  <c r="X2177" i="4"/>
  <c r="P2178" i="4"/>
  <c r="Q2178" i="4"/>
  <c r="R2178" i="4"/>
  <c r="S2178" i="4"/>
  <c r="T2178" i="4"/>
  <c r="U2178" i="4"/>
  <c r="V2178" i="4"/>
  <c r="W2178" i="4"/>
  <c r="X2178" i="4"/>
  <c r="P2179" i="4"/>
  <c r="Q2179" i="4"/>
  <c r="R2179" i="4"/>
  <c r="S2179" i="4"/>
  <c r="T2179" i="4"/>
  <c r="U2179" i="4"/>
  <c r="V2179" i="4"/>
  <c r="W2179" i="4"/>
  <c r="X2179" i="4"/>
  <c r="P2180" i="4"/>
  <c r="Q2180" i="4"/>
  <c r="R2180" i="4"/>
  <c r="S2180" i="4"/>
  <c r="T2180" i="4"/>
  <c r="U2180" i="4"/>
  <c r="V2180" i="4"/>
  <c r="W2180" i="4"/>
  <c r="X2180" i="4"/>
  <c r="P2181" i="4"/>
  <c r="Q2181" i="4"/>
  <c r="R2181" i="4"/>
  <c r="S2181" i="4"/>
  <c r="T2181" i="4"/>
  <c r="U2181" i="4"/>
  <c r="V2181" i="4"/>
  <c r="W2181" i="4"/>
  <c r="X2181" i="4"/>
  <c r="P2182" i="4"/>
  <c r="Q2182" i="4"/>
  <c r="R2182" i="4"/>
  <c r="S2182" i="4"/>
  <c r="T2182" i="4"/>
  <c r="U2182" i="4"/>
  <c r="V2182" i="4"/>
  <c r="W2182" i="4"/>
  <c r="X2182" i="4"/>
  <c r="P2183" i="4"/>
  <c r="Q2183" i="4"/>
  <c r="R2183" i="4"/>
  <c r="S2183" i="4"/>
  <c r="T2183" i="4"/>
  <c r="U2183" i="4"/>
  <c r="V2183" i="4"/>
  <c r="W2183" i="4"/>
  <c r="X2183" i="4"/>
  <c r="P2184" i="4"/>
  <c r="Q2184" i="4"/>
  <c r="R2184" i="4"/>
  <c r="S2184" i="4"/>
  <c r="T2184" i="4"/>
  <c r="U2184" i="4"/>
  <c r="V2184" i="4"/>
  <c r="W2184" i="4"/>
  <c r="X2184" i="4"/>
  <c r="P2185" i="4"/>
  <c r="Q2185" i="4"/>
  <c r="R2185" i="4"/>
  <c r="S2185" i="4"/>
  <c r="T2185" i="4"/>
  <c r="U2185" i="4"/>
  <c r="V2185" i="4"/>
  <c r="W2185" i="4"/>
  <c r="X2185" i="4"/>
  <c r="P2186" i="4"/>
  <c r="Q2186" i="4"/>
  <c r="R2186" i="4"/>
  <c r="S2186" i="4"/>
  <c r="T2186" i="4"/>
  <c r="U2186" i="4"/>
  <c r="V2186" i="4"/>
  <c r="W2186" i="4"/>
  <c r="X2186" i="4"/>
  <c r="P2187" i="4"/>
  <c r="Q2187" i="4"/>
  <c r="R2187" i="4"/>
  <c r="S2187" i="4"/>
  <c r="T2187" i="4"/>
  <c r="U2187" i="4"/>
  <c r="V2187" i="4"/>
  <c r="W2187" i="4"/>
  <c r="X2187" i="4"/>
  <c r="P2188" i="4"/>
  <c r="Q2188" i="4"/>
  <c r="R2188" i="4"/>
  <c r="S2188" i="4"/>
  <c r="T2188" i="4"/>
  <c r="U2188" i="4"/>
  <c r="V2188" i="4"/>
  <c r="W2188" i="4"/>
  <c r="X2188" i="4"/>
  <c r="P2189" i="4"/>
  <c r="Q2189" i="4"/>
  <c r="R2189" i="4"/>
  <c r="S2189" i="4"/>
  <c r="T2189" i="4"/>
  <c r="U2189" i="4"/>
  <c r="V2189" i="4"/>
  <c r="W2189" i="4"/>
  <c r="X2189" i="4"/>
  <c r="P2190" i="4"/>
  <c r="Q2190" i="4"/>
  <c r="R2190" i="4"/>
  <c r="S2190" i="4"/>
  <c r="T2190" i="4"/>
  <c r="U2190" i="4"/>
  <c r="V2190" i="4"/>
  <c r="W2190" i="4"/>
  <c r="X2190" i="4"/>
  <c r="P2191" i="4"/>
  <c r="Q2191" i="4"/>
  <c r="R2191" i="4"/>
  <c r="S2191" i="4"/>
  <c r="T2191" i="4"/>
  <c r="U2191" i="4"/>
  <c r="V2191" i="4"/>
  <c r="W2191" i="4"/>
  <c r="X2191" i="4"/>
  <c r="P2192" i="4"/>
  <c r="Q2192" i="4"/>
  <c r="R2192" i="4"/>
  <c r="S2192" i="4"/>
  <c r="T2192" i="4"/>
  <c r="U2192" i="4"/>
  <c r="V2192" i="4"/>
  <c r="W2192" i="4"/>
  <c r="X2192" i="4"/>
  <c r="P2193" i="4"/>
  <c r="Q2193" i="4"/>
  <c r="R2193" i="4"/>
  <c r="S2193" i="4"/>
  <c r="T2193" i="4"/>
  <c r="U2193" i="4"/>
  <c r="V2193" i="4"/>
  <c r="W2193" i="4"/>
  <c r="X2193" i="4"/>
  <c r="P2194" i="4"/>
  <c r="Q2194" i="4"/>
  <c r="R2194" i="4"/>
  <c r="S2194" i="4"/>
  <c r="T2194" i="4"/>
  <c r="U2194" i="4"/>
  <c r="V2194" i="4"/>
  <c r="W2194" i="4"/>
  <c r="X2194" i="4"/>
  <c r="P2195" i="4"/>
  <c r="Q2195" i="4"/>
  <c r="R2195" i="4"/>
  <c r="S2195" i="4"/>
  <c r="T2195" i="4"/>
  <c r="U2195" i="4"/>
  <c r="V2195" i="4"/>
  <c r="W2195" i="4"/>
  <c r="X2195" i="4"/>
  <c r="P2196" i="4"/>
  <c r="Q2196" i="4"/>
  <c r="R2196" i="4"/>
  <c r="S2196" i="4"/>
  <c r="T2196" i="4"/>
  <c r="U2196" i="4"/>
  <c r="V2196" i="4"/>
  <c r="W2196" i="4"/>
  <c r="X2196" i="4"/>
  <c r="P2197" i="4"/>
  <c r="Q2197" i="4"/>
  <c r="R2197" i="4"/>
  <c r="S2197" i="4"/>
  <c r="T2197" i="4"/>
  <c r="U2197" i="4"/>
  <c r="V2197" i="4"/>
  <c r="W2197" i="4"/>
  <c r="X2197" i="4"/>
  <c r="P2198" i="4"/>
  <c r="Q2198" i="4"/>
  <c r="R2198" i="4"/>
  <c r="S2198" i="4"/>
  <c r="T2198" i="4"/>
  <c r="U2198" i="4"/>
  <c r="V2198" i="4"/>
  <c r="W2198" i="4"/>
  <c r="X2198" i="4"/>
  <c r="P2199" i="4"/>
  <c r="Q2199" i="4"/>
  <c r="R2199" i="4"/>
  <c r="S2199" i="4"/>
  <c r="T2199" i="4"/>
  <c r="U2199" i="4"/>
  <c r="V2199" i="4"/>
  <c r="W2199" i="4"/>
  <c r="X2199" i="4"/>
  <c r="P2200" i="4"/>
  <c r="Q2200" i="4"/>
  <c r="R2200" i="4"/>
  <c r="S2200" i="4"/>
  <c r="T2200" i="4"/>
  <c r="U2200" i="4"/>
  <c r="V2200" i="4"/>
  <c r="W2200" i="4"/>
  <c r="X2200" i="4"/>
  <c r="P2201" i="4"/>
  <c r="Q2201" i="4"/>
  <c r="R2201" i="4"/>
  <c r="S2201" i="4"/>
  <c r="T2201" i="4"/>
  <c r="U2201" i="4"/>
  <c r="V2201" i="4"/>
  <c r="W2201" i="4"/>
  <c r="X2201" i="4"/>
  <c r="P2202" i="4"/>
  <c r="Q2202" i="4"/>
  <c r="R2202" i="4"/>
  <c r="S2202" i="4"/>
  <c r="T2202" i="4"/>
  <c r="U2202" i="4"/>
  <c r="V2202" i="4"/>
  <c r="W2202" i="4"/>
  <c r="X2202" i="4"/>
  <c r="P2203" i="4"/>
  <c r="Q2203" i="4"/>
  <c r="R2203" i="4"/>
  <c r="S2203" i="4"/>
  <c r="T2203" i="4"/>
  <c r="U2203" i="4"/>
  <c r="V2203" i="4"/>
  <c r="W2203" i="4"/>
  <c r="X2203" i="4"/>
  <c r="P2204" i="4"/>
  <c r="Q2204" i="4"/>
  <c r="R2204" i="4"/>
  <c r="S2204" i="4"/>
  <c r="T2204" i="4"/>
  <c r="U2204" i="4"/>
  <c r="V2204" i="4"/>
  <c r="W2204" i="4"/>
  <c r="X2204" i="4"/>
  <c r="P2205" i="4"/>
  <c r="Q2205" i="4"/>
  <c r="R2205" i="4"/>
  <c r="S2205" i="4"/>
  <c r="T2205" i="4"/>
  <c r="U2205" i="4"/>
  <c r="V2205" i="4"/>
  <c r="W2205" i="4"/>
  <c r="X2205" i="4"/>
  <c r="P2206" i="4"/>
  <c r="Q2206" i="4"/>
  <c r="R2206" i="4"/>
  <c r="S2206" i="4"/>
  <c r="T2206" i="4"/>
  <c r="U2206" i="4"/>
  <c r="V2206" i="4"/>
  <c r="W2206" i="4"/>
  <c r="X2206" i="4"/>
  <c r="P2207" i="4"/>
  <c r="Q2207" i="4"/>
  <c r="R2207" i="4"/>
  <c r="S2207" i="4"/>
  <c r="T2207" i="4"/>
  <c r="U2207" i="4"/>
  <c r="V2207" i="4"/>
  <c r="W2207" i="4"/>
  <c r="X2207" i="4"/>
  <c r="P2208" i="4"/>
  <c r="Q2208" i="4"/>
  <c r="R2208" i="4"/>
  <c r="S2208" i="4"/>
  <c r="T2208" i="4"/>
  <c r="U2208" i="4"/>
  <c r="V2208" i="4"/>
  <c r="W2208" i="4"/>
  <c r="X2208" i="4"/>
  <c r="P2209" i="4"/>
  <c r="Q2209" i="4"/>
  <c r="R2209" i="4"/>
  <c r="S2209" i="4"/>
  <c r="T2209" i="4"/>
  <c r="U2209" i="4"/>
  <c r="V2209" i="4"/>
  <c r="W2209" i="4"/>
  <c r="X2209" i="4"/>
  <c r="P2210" i="4"/>
  <c r="Q2210" i="4"/>
  <c r="R2210" i="4"/>
  <c r="S2210" i="4"/>
  <c r="T2210" i="4"/>
  <c r="U2210" i="4"/>
  <c r="V2210" i="4"/>
  <c r="W2210" i="4"/>
  <c r="X2210" i="4"/>
  <c r="P2211" i="4"/>
  <c r="Q2211" i="4"/>
  <c r="R2211" i="4"/>
  <c r="S2211" i="4"/>
  <c r="T2211" i="4"/>
  <c r="U2211" i="4"/>
  <c r="V2211" i="4"/>
  <c r="W2211" i="4"/>
  <c r="X2211" i="4"/>
  <c r="P2212" i="4"/>
  <c r="Q2212" i="4"/>
  <c r="R2212" i="4"/>
  <c r="S2212" i="4"/>
  <c r="T2212" i="4"/>
  <c r="U2212" i="4"/>
  <c r="V2212" i="4"/>
  <c r="W2212" i="4"/>
  <c r="X2212" i="4"/>
  <c r="P2213" i="4"/>
  <c r="Q2213" i="4"/>
  <c r="R2213" i="4"/>
  <c r="S2213" i="4"/>
  <c r="T2213" i="4"/>
  <c r="U2213" i="4"/>
  <c r="V2213" i="4"/>
  <c r="W2213" i="4"/>
  <c r="X2213" i="4"/>
  <c r="P2214" i="4"/>
  <c r="Q2214" i="4"/>
  <c r="R2214" i="4"/>
  <c r="S2214" i="4"/>
  <c r="T2214" i="4"/>
  <c r="U2214" i="4"/>
  <c r="V2214" i="4"/>
  <c r="W2214" i="4"/>
  <c r="X2214" i="4"/>
  <c r="P2215" i="4"/>
  <c r="Q2215" i="4"/>
  <c r="R2215" i="4"/>
  <c r="S2215" i="4"/>
  <c r="T2215" i="4"/>
  <c r="U2215" i="4"/>
  <c r="V2215" i="4"/>
  <c r="W2215" i="4"/>
  <c r="X2215" i="4"/>
  <c r="P2216" i="4"/>
  <c r="Q2216" i="4"/>
  <c r="R2216" i="4"/>
  <c r="S2216" i="4"/>
  <c r="T2216" i="4"/>
  <c r="U2216" i="4"/>
  <c r="V2216" i="4"/>
  <c r="W2216" i="4"/>
  <c r="X2216" i="4"/>
  <c r="P2217" i="4"/>
  <c r="Q2217" i="4"/>
  <c r="R2217" i="4"/>
  <c r="S2217" i="4"/>
  <c r="T2217" i="4"/>
  <c r="U2217" i="4"/>
  <c r="V2217" i="4"/>
  <c r="W2217" i="4"/>
  <c r="X2217" i="4"/>
  <c r="P2218" i="4"/>
  <c r="Q2218" i="4"/>
  <c r="R2218" i="4"/>
  <c r="S2218" i="4"/>
  <c r="T2218" i="4"/>
  <c r="U2218" i="4"/>
  <c r="V2218" i="4"/>
  <c r="W2218" i="4"/>
  <c r="X2218" i="4"/>
  <c r="P2219" i="4"/>
  <c r="Q2219" i="4"/>
  <c r="R2219" i="4"/>
  <c r="S2219" i="4"/>
  <c r="T2219" i="4"/>
  <c r="U2219" i="4"/>
  <c r="V2219" i="4"/>
  <c r="W2219" i="4"/>
  <c r="X2219" i="4"/>
  <c r="P2220" i="4"/>
  <c r="Q2220" i="4"/>
  <c r="R2220" i="4"/>
  <c r="S2220" i="4"/>
  <c r="T2220" i="4"/>
  <c r="U2220" i="4"/>
  <c r="V2220" i="4"/>
  <c r="W2220" i="4"/>
  <c r="X2220" i="4"/>
  <c r="P2221" i="4"/>
  <c r="Q2221" i="4"/>
  <c r="R2221" i="4"/>
  <c r="S2221" i="4"/>
  <c r="T2221" i="4"/>
  <c r="U2221" i="4"/>
  <c r="V2221" i="4"/>
  <c r="W2221" i="4"/>
  <c r="X2221" i="4"/>
  <c r="P2222" i="4"/>
  <c r="Q2222" i="4"/>
  <c r="R2222" i="4"/>
  <c r="S2222" i="4"/>
  <c r="T2222" i="4"/>
  <c r="U2222" i="4"/>
  <c r="V2222" i="4"/>
  <c r="W2222" i="4"/>
  <c r="X2222" i="4"/>
  <c r="P2223" i="4"/>
  <c r="Q2223" i="4"/>
  <c r="R2223" i="4"/>
  <c r="S2223" i="4"/>
  <c r="T2223" i="4"/>
  <c r="U2223" i="4"/>
  <c r="V2223" i="4"/>
  <c r="W2223" i="4"/>
  <c r="X2223" i="4"/>
  <c r="P2224" i="4"/>
  <c r="Q2224" i="4"/>
  <c r="R2224" i="4"/>
  <c r="S2224" i="4"/>
  <c r="T2224" i="4"/>
  <c r="U2224" i="4"/>
  <c r="V2224" i="4"/>
  <c r="W2224" i="4"/>
  <c r="X2224" i="4"/>
  <c r="P2225" i="4"/>
  <c r="Q2225" i="4"/>
  <c r="R2225" i="4"/>
  <c r="S2225" i="4"/>
  <c r="T2225" i="4"/>
  <c r="U2225" i="4"/>
  <c r="V2225" i="4"/>
  <c r="W2225" i="4"/>
  <c r="X2225" i="4"/>
  <c r="P2226" i="4"/>
  <c r="Q2226" i="4"/>
  <c r="R2226" i="4"/>
  <c r="S2226" i="4"/>
  <c r="T2226" i="4"/>
  <c r="U2226" i="4"/>
  <c r="V2226" i="4"/>
  <c r="W2226" i="4"/>
  <c r="X2226" i="4"/>
  <c r="P2227" i="4"/>
  <c r="Q2227" i="4"/>
  <c r="R2227" i="4"/>
  <c r="S2227" i="4"/>
  <c r="T2227" i="4"/>
  <c r="U2227" i="4"/>
  <c r="V2227" i="4"/>
  <c r="W2227" i="4"/>
  <c r="X2227" i="4"/>
  <c r="P2228" i="4"/>
  <c r="Q2228" i="4"/>
  <c r="R2228" i="4"/>
  <c r="S2228" i="4"/>
  <c r="T2228" i="4"/>
  <c r="U2228" i="4"/>
  <c r="V2228" i="4"/>
  <c r="W2228" i="4"/>
  <c r="X2228" i="4"/>
  <c r="P2229" i="4"/>
  <c r="Q2229" i="4"/>
  <c r="R2229" i="4"/>
  <c r="S2229" i="4"/>
  <c r="T2229" i="4"/>
  <c r="U2229" i="4"/>
  <c r="V2229" i="4"/>
  <c r="W2229" i="4"/>
  <c r="X2229" i="4"/>
  <c r="P2230" i="4"/>
  <c r="Q2230" i="4"/>
  <c r="R2230" i="4"/>
  <c r="S2230" i="4"/>
  <c r="T2230" i="4"/>
  <c r="U2230" i="4"/>
  <c r="V2230" i="4"/>
  <c r="W2230" i="4"/>
  <c r="X2230" i="4"/>
  <c r="P2231" i="4"/>
  <c r="Q2231" i="4"/>
  <c r="R2231" i="4"/>
  <c r="S2231" i="4"/>
  <c r="T2231" i="4"/>
  <c r="U2231" i="4"/>
  <c r="V2231" i="4"/>
  <c r="W2231" i="4"/>
  <c r="X2231" i="4"/>
  <c r="P2232" i="4"/>
  <c r="Q2232" i="4"/>
  <c r="R2232" i="4"/>
  <c r="S2232" i="4"/>
  <c r="T2232" i="4"/>
  <c r="U2232" i="4"/>
  <c r="V2232" i="4"/>
  <c r="W2232" i="4"/>
  <c r="X2232" i="4"/>
  <c r="P2233" i="4"/>
  <c r="Q2233" i="4"/>
  <c r="R2233" i="4"/>
  <c r="S2233" i="4"/>
  <c r="T2233" i="4"/>
  <c r="U2233" i="4"/>
  <c r="V2233" i="4"/>
  <c r="W2233" i="4"/>
  <c r="X2233" i="4"/>
  <c r="P2234" i="4"/>
  <c r="Q2234" i="4"/>
  <c r="R2234" i="4"/>
  <c r="S2234" i="4"/>
  <c r="T2234" i="4"/>
  <c r="U2234" i="4"/>
  <c r="V2234" i="4"/>
  <c r="W2234" i="4"/>
  <c r="X2234" i="4"/>
  <c r="P2235" i="4"/>
  <c r="Q2235" i="4"/>
  <c r="R2235" i="4"/>
  <c r="S2235" i="4"/>
  <c r="T2235" i="4"/>
  <c r="U2235" i="4"/>
  <c r="V2235" i="4"/>
  <c r="W2235" i="4"/>
  <c r="X2235" i="4"/>
  <c r="P2236" i="4"/>
  <c r="Q2236" i="4"/>
  <c r="R2236" i="4"/>
  <c r="S2236" i="4"/>
  <c r="T2236" i="4"/>
  <c r="U2236" i="4"/>
  <c r="V2236" i="4"/>
  <c r="W2236" i="4"/>
  <c r="X2236" i="4"/>
  <c r="P2237" i="4"/>
  <c r="Q2237" i="4"/>
  <c r="R2237" i="4"/>
  <c r="S2237" i="4"/>
  <c r="T2237" i="4"/>
  <c r="U2237" i="4"/>
  <c r="V2237" i="4"/>
  <c r="W2237" i="4"/>
  <c r="X2237" i="4"/>
  <c r="P2238" i="4"/>
  <c r="Q2238" i="4"/>
  <c r="R2238" i="4"/>
  <c r="S2238" i="4"/>
  <c r="T2238" i="4"/>
  <c r="U2238" i="4"/>
  <c r="V2238" i="4"/>
  <c r="W2238" i="4"/>
  <c r="X2238" i="4"/>
  <c r="P2239" i="4"/>
  <c r="Q2239" i="4"/>
  <c r="R2239" i="4"/>
  <c r="S2239" i="4"/>
  <c r="T2239" i="4"/>
  <c r="U2239" i="4"/>
  <c r="V2239" i="4"/>
  <c r="W2239" i="4"/>
  <c r="X2239" i="4"/>
  <c r="P2240" i="4"/>
  <c r="Q2240" i="4"/>
  <c r="R2240" i="4"/>
  <c r="S2240" i="4"/>
  <c r="T2240" i="4"/>
  <c r="U2240" i="4"/>
  <c r="V2240" i="4"/>
  <c r="W2240" i="4"/>
  <c r="X2240" i="4"/>
  <c r="P2241" i="4"/>
  <c r="Q2241" i="4"/>
  <c r="R2241" i="4"/>
  <c r="S2241" i="4"/>
  <c r="T2241" i="4"/>
  <c r="U2241" i="4"/>
  <c r="V2241" i="4"/>
  <c r="W2241" i="4"/>
  <c r="X2241" i="4"/>
  <c r="P2242" i="4"/>
  <c r="Q2242" i="4"/>
  <c r="R2242" i="4"/>
  <c r="S2242" i="4"/>
  <c r="T2242" i="4"/>
  <c r="U2242" i="4"/>
  <c r="V2242" i="4"/>
  <c r="W2242" i="4"/>
  <c r="X2242" i="4"/>
  <c r="P2243" i="4"/>
  <c r="Q2243" i="4"/>
  <c r="R2243" i="4"/>
  <c r="S2243" i="4"/>
  <c r="T2243" i="4"/>
  <c r="U2243" i="4"/>
  <c r="V2243" i="4"/>
  <c r="W2243" i="4"/>
  <c r="X2243" i="4"/>
  <c r="P2244" i="4"/>
  <c r="Q2244" i="4"/>
  <c r="R2244" i="4"/>
  <c r="S2244" i="4"/>
  <c r="T2244" i="4"/>
  <c r="U2244" i="4"/>
  <c r="V2244" i="4"/>
  <c r="W2244" i="4"/>
  <c r="X2244" i="4"/>
  <c r="P2245" i="4"/>
  <c r="Q2245" i="4"/>
  <c r="R2245" i="4"/>
  <c r="S2245" i="4"/>
  <c r="T2245" i="4"/>
  <c r="U2245" i="4"/>
  <c r="V2245" i="4"/>
  <c r="W2245" i="4"/>
  <c r="X2245" i="4"/>
  <c r="P2246" i="4"/>
  <c r="Q2246" i="4"/>
  <c r="R2246" i="4"/>
  <c r="S2246" i="4"/>
  <c r="T2246" i="4"/>
  <c r="U2246" i="4"/>
  <c r="V2246" i="4"/>
  <c r="W2246" i="4"/>
  <c r="X2246" i="4"/>
  <c r="P2247" i="4"/>
  <c r="Q2247" i="4"/>
  <c r="R2247" i="4"/>
  <c r="S2247" i="4"/>
  <c r="T2247" i="4"/>
  <c r="U2247" i="4"/>
  <c r="V2247" i="4"/>
  <c r="W2247" i="4"/>
  <c r="X2247" i="4"/>
  <c r="P2248" i="4"/>
  <c r="Q2248" i="4"/>
  <c r="R2248" i="4"/>
  <c r="S2248" i="4"/>
  <c r="T2248" i="4"/>
  <c r="U2248" i="4"/>
  <c r="V2248" i="4"/>
  <c r="W2248" i="4"/>
  <c r="X2248" i="4"/>
  <c r="P2249" i="4"/>
  <c r="Q2249" i="4"/>
  <c r="R2249" i="4"/>
  <c r="S2249" i="4"/>
  <c r="T2249" i="4"/>
  <c r="U2249" i="4"/>
  <c r="V2249" i="4"/>
  <c r="W2249" i="4"/>
  <c r="X2249" i="4"/>
  <c r="P2250" i="4"/>
  <c r="Q2250" i="4"/>
  <c r="R2250" i="4"/>
  <c r="S2250" i="4"/>
  <c r="T2250" i="4"/>
  <c r="U2250" i="4"/>
  <c r="V2250" i="4"/>
  <c r="W2250" i="4"/>
  <c r="X2250" i="4"/>
  <c r="P2251" i="4"/>
  <c r="Q2251" i="4"/>
  <c r="R2251" i="4"/>
  <c r="S2251" i="4"/>
  <c r="T2251" i="4"/>
  <c r="U2251" i="4"/>
  <c r="V2251" i="4"/>
  <c r="W2251" i="4"/>
  <c r="X2251" i="4"/>
  <c r="P2252" i="4"/>
  <c r="Q2252" i="4"/>
  <c r="R2252" i="4"/>
  <c r="S2252" i="4"/>
  <c r="T2252" i="4"/>
  <c r="U2252" i="4"/>
  <c r="V2252" i="4"/>
  <c r="W2252" i="4"/>
  <c r="X2252" i="4"/>
  <c r="P2253" i="4"/>
  <c r="Q2253" i="4"/>
  <c r="R2253" i="4"/>
  <c r="S2253" i="4"/>
  <c r="T2253" i="4"/>
  <c r="U2253" i="4"/>
  <c r="V2253" i="4"/>
  <c r="W2253" i="4"/>
  <c r="X2253" i="4"/>
  <c r="P2254" i="4"/>
  <c r="Q2254" i="4"/>
  <c r="R2254" i="4"/>
  <c r="S2254" i="4"/>
  <c r="T2254" i="4"/>
  <c r="U2254" i="4"/>
  <c r="V2254" i="4"/>
  <c r="W2254" i="4"/>
  <c r="X2254" i="4"/>
  <c r="P2255" i="4"/>
  <c r="Q2255" i="4"/>
  <c r="R2255" i="4"/>
  <c r="S2255" i="4"/>
  <c r="T2255" i="4"/>
  <c r="U2255" i="4"/>
  <c r="V2255" i="4"/>
  <c r="W2255" i="4"/>
  <c r="X2255" i="4"/>
  <c r="P2256" i="4"/>
  <c r="Q2256" i="4"/>
  <c r="R2256" i="4"/>
  <c r="S2256" i="4"/>
  <c r="T2256" i="4"/>
  <c r="U2256" i="4"/>
  <c r="V2256" i="4"/>
  <c r="W2256" i="4"/>
  <c r="X2256" i="4"/>
  <c r="P2257" i="4"/>
  <c r="Q2257" i="4"/>
  <c r="R2257" i="4"/>
  <c r="S2257" i="4"/>
  <c r="T2257" i="4"/>
  <c r="U2257" i="4"/>
  <c r="V2257" i="4"/>
  <c r="W2257" i="4"/>
  <c r="X2257" i="4"/>
  <c r="P2258" i="4"/>
  <c r="Q2258" i="4"/>
  <c r="R2258" i="4"/>
  <c r="S2258" i="4"/>
  <c r="T2258" i="4"/>
  <c r="U2258" i="4"/>
  <c r="V2258" i="4"/>
  <c r="W2258" i="4"/>
  <c r="X2258" i="4"/>
  <c r="P2259" i="4"/>
  <c r="Q2259" i="4"/>
  <c r="R2259" i="4"/>
  <c r="S2259" i="4"/>
  <c r="T2259" i="4"/>
  <c r="U2259" i="4"/>
  <c r="V2259" i="4"/>
  <c r="W2259" i="4"/>
  <c r="X2259" i="4"/>
  <c r="P2260" i="4"/>
  <c r="Q2260" i="4"/>
  <c r="R2260" i="4"/>
  <c r="S2260" i="4"/>
  <c r="T2260" i="4"/>
  <c r="U2260" i="4"/>
  <c r="V2260" i="4"/>
  <c r="W2260" i="4"/>
  <c r="X2260" i="4"/>
  <c r="P2261" i="4"/>
  <c r="Q2261" i="4"/>
  <c r="R2261" i="4"/>
  <c r="S2261" i="4"/>
  <c r="T2261" i="4"/>
  <c r="U2261" i="4"/>
  <c r="V2261" i="4"/>
  <c r="W2261" i="4"/>
  <c r="X2261" i="4"/>
  <c r="P2262" i="4"/>
  <c r="Q2262" i="4"/>
  <c r="R2262" i="4"/>
  <c r="S2262" i="4"/>
  <c r="T2262" i="4"/>
  <c r="U2262" i="4"/>
  <c r="V2262" i="4"/>
  <c r="W2262" i="4"/>
  <c r="X2262" i="4"/>
  <c r="P2263" i="4"/>
  <c r="Q2263" i="4"/>
  <c r="R2263" i="4"/>
  <c r="S2263" i="4"/>
  <c r="T2263" i="4"/>
  <c r="U2263" i="4"/>
  <c r="V2263" i="4"/>
  <c r="W2263" i="4"/>
  <c r="X2263" i="4"/>
  <c r="P2264" i="4"/>
  <c r="Q2264" i="4"/>
  <c r="R2264" i="4"/>
  <c r="S2264" i="4"/>
  <c r="T2264" i="4"/>
  <c r="U2264" i="4"/>
  <c r="V2264" i="4"/>
  <c r="W2264" i="4"/>
  <c r="X2264" i="4"/>
  <c r="P2265" i="4"/>
  <c r="Q2265" i="4"/>
  <c r="R2265" i="4"/>
  <c r="S2265" i="4"/>
  <c r="T2265" i="4"/>
  <c r="U2265" i="4"/>
  <c r="V2265" i="4"/>
  <c r="W2265" i="4"/>
  <c r="X2265" i="4"/>
  <c r="P2266" i="4"/>
  <c r="Q2266" i="4"/>
  <c r="R2266" i="4"/>
  <c r="S2266" i="4"/>
  <c r="T2266" i="4"/>
  <c r="U2266" i="4"/>
  <c r="V2266" i="4"/>
  <c r="W2266" i="4"/>
  <c r="X2266" i="4"/>
  <c r="P2267" i="4"/>
  <c r="Q2267" i="4"/>
  <c r="R2267" i="4"/>
  <c r="S2267" i="4"/>
  <c r="T2267" i="4"/>
  <c r="U2267" i="4"/>
  <c r="V2267" i="4"/>
  <c r="W2267" i="4"/>
  <c r="X2267" i="4"/>
  <c r="P2268" i="4"/>
  <c r="Q2268" i="4"/>
  <c r="R2268" i="4"/>
  <c r="S2268" i="4"/>
  <c r="T2268" i="4"/>
  <c r="U2268" i="4"/>
  <c r="V2268" i="4"/>
  <c r="W2268" i="4"/>
  <c r="X2268" i="4"/>
  <c r="P2269" i="4"/>
  <c r="Q2269" i="4"/>
  <c r="R2269" i="4"/>
  <c r="S2269" i="4"/>
  <c r="T2269" i="4"/>
  <c r="U2269" i="4"/>
  <c r="V2269" i="4"/>
  <c r="W2269" i="4"/>
  <c r="X2269" i="4"/>
  <c r="P2270" i="4"/>
  <c r="Q2270" i="4"/>
  <c r="R2270" i="4"/>
  <c r="S2270" i="4"/>
  <c r="T2270" i="4"/>
  <c r="U2270" i="4"/>
  <c r="V2270" i="4"/>
  <c r="W2270" i="4"/>
  <c r="X2270" i="4"/>
  <c r="P2271" i="4"/>
  <c r="Q2271" i="4"/>
  <c r="R2271" i="4"/>
  <c r="S2271" i="4"/>
  <c r="T2271" i="4"/>
  <c r="U2271" i="4"/>
  <c r="V2271" i="4"/>
  <c r="W2271" i="4"/>
  <c r="X2271" i="4"/>
  <c r="P2272" i="4"/>
  <c r="Q2272" i="4"/>
  <c r="R2272" i="4"/>
  <c r="S2272" i="4"/>
  <c r="T2272" i="4"/>
  <c r="U2272" i="4"/>
  <c r="V2272" i="4"/>
  <c r="W2272" i="4"/>
  <c r="X2272" i="4"/>
  <c r="P2273" i="4"/>
  <c r="Q2273" i="4"/>
  <c r="R2273" i="4"/>
  <c r="S2273" i="4"/>
  <c r="T2273" i="4"/>
  <c r="U2273" i="4"/>
  <c r="V2273" i="4"/>
  <c r="W2273" i="4"/>
  <c r="X2273" i="4"/>
  <c r="P2274" i="4"/>
  <c r="Q2274" i="4"/>
  <c r="R2274" i="4"/>
  <c r="S2274" i="4"/>
  <c r="T2274" i="4"/>
  <c r="U2274" i="4"/>
  <c r="V2274" i="4"/>
  <c r="W2274" i="4"/>
  <c r="X2274" i="4"/>
  <c r="P2275" i="4"/>
  <c r="Q2275" i="4"/>
  <c r="R2275" i="4"/>
  <c r="S2275" i="4"/>
  <c r="T2275" i="4"/>
  <c r="U2275" i="4"/>
  <c r="V2275" i="4"/>
  <c r="W2275" i="4"/>
  <c r="X2275" i="4"/>
  <c r="P2276" i="4"/>
  <c r="Q2276" i="4"/>
  <c r="R2276" i="4"/>
  <c r="S2276" i="4"/>
  <c r="T2276" i="4"/>
  <c r="U2276" i="4"/>
  <c r="V2276" i="4"/>
  <c r="W2276" i="4"/>
  <c r="X2276" i="4"/>
  <c r="P2277" i="4"/>
  <c r="Q2277" i="4"/>
  <c r="R2277" i="4"/>
  <c r="S2277" i="4"/>
  <c r="T2277" i="4"/>
  <c r="U2277" i="4"/>
  <c r="V2277" i="4"/>
  <c r="W2277" i="4"/>
  <c r="X2277" i="4"/>
  <c r="P2278" i="4"/>
  <c r="Q2278" i="4"/>
  <c r="R2278" i="4"/>
  <c r="S2278" i="4"/>
  <c r="T2278" i="4"/>
  <c r="U2278" i="4"/>
  <c r="V2278" i="4"/>
  <c r="W2278" i="4"/>
  <c r="X2278" i="4"/>
  <c r="P2279" i="4"/>
  <c r="Q2279" i="4"/>
  <c r="R2279" i="4"/>
  <c r="S2279" i="4"/>
  <c r="T2279" i="4"/>
  <c r="U2279" i="4"/>
  <c r="V2279" i="4"/>
  <c r="W2279" i="4"/>
  <c r="X2279" i="4"/>
  <c r="P2280" i="4"/>
  <c r="Q2280" i="4"/>
  <c r="R2280" i="4"/>
  <c r="S2280" i="4"/>
  <c r="T2280" i="4"/>
  <c r="U2280" i="4"/>
  <c r="V2280" i="4"/>
  <c r="W2280" i="4"/>
  <c r="X2280" i="4"/>
  <c r="P2281" i="4"/>
  <c r="Q2281" i="4"/>
  <c r="R2281" i="4"/>
  <c r="S2281" i="4"/>
  <c r="T2281" i="4"/>
  <c r="U2281" i="4"/>
  <c r="V2281" i="4"/>
  <c r="W2281" i="4"/>
  <c r="X2281" i="4"/>
  <c r="P2282" i="4"/>
  <c r="Q2282" i="4"/>
  <c r="R2282" i="4"/>
  <c r="S2282" i="4"/>
  <c r="T2282" i="4"/>
  <c r="U2282" i="4"/>
  <c r="V2282" i="4"/>
  <c r="W2282" i="4"/>
  <c r="X2282" i="4"/>
  <c r="P2283" i="4"/>
  <c r="Q2283" i="4"/>
  <c r="R2283" i="4"/>
  <c r="S2283" i="4"/>
  <c r="T2283" i="4"/>
  <c r="U2283" i="4"/>
  <c r="V2283" i="4"/>
  <c r="W2283" i="4"/>
  <c r="X2283" i="4"/>
  <c r="P2284" i="4"/>
  <c r="Q2284" i="4"/>
  <c r="R2284" i="4"/>
  <c r="S2284" i="4"/>
  <c r="T2284" i="4"/>
  <c r="U2284" i="4"/>
  <c r="V2284" i="4"/>
  <c r="W2284" i="4"/>
  <c r="X2284" i="4"/>
  <c r="P2285" i="4"/>
  <c r="Q2285" i="4"/>
  <c r="R2285" i="4"/>
  <c r="S2285" i="4"/>
  <c r="T2285" i="4"/>
  <c r="U2285" i="4"/>
  <c r="V2285" i="4"/>
  <c r="W2285" i="4"/>
  <c r="X2285" i="4"/>
  <c r="P2286" i="4"/>
  <c r="Q2286" i="4"/>
  <c r="R2286" i="4"/>
  <c r="S2286" i="4"/>
  <c r="T2286" i="4"/>
  <c r="U2286" i="4"/>
  <c r="V2286" i="4"/>
  <c r="W2286" i="4"/>
  <c r="X2286" i="4"/>
  <c r="P2287" i="4"/>
  <c r="Q2287" i="4"/>
  <c r="R2287" i="4"/>
  <c r="S2287" i="4"/>
  <c r="T2287" i="4"/>
  <c r="U2287" i="4"/>
  <c r="V2287" i="4"/>
  <c r="W2287" i="4"/>
  <c r="X2287" i="4"/>
  <c r="P2288" i="4"/>
  <c r="Q2288" i="4"/>
  <c r="R2288" i="4"/>
  <c r="S2288" i="4"/>
  <c r="T2288" i="4"/>
  <c r="U2288" i="4"/>
  <c r="V2288" i="4"/>
  <c r="W2288" i="4"/>
  <c r="X2288" i="4"/>
  <c r="P2289" i="4"/>
  <c r="Q2289" i="4"/>
  <c r="R2289" i="4"/>
  <c r="S2289" i="4"/>
  <c r="T2289" i="4"/>
  <c r="U2289" i="4"/>
  <c r="V2289" i="4"/>
  <c r="W2289" i="4"/>
  <c r="X2289" i="4"/>
  <c r="P2290" i="4"/>
  <c r="Q2290" i="4"/>
  <c r="R2290" i="4"/>
  <c r="S2290" i="4"/>
  <c r="T2290" i="4"/>
  <c r="U2290" i="4"/>
  <c r="V2290" i="4"/>
  <c r="W2290" i="4"/>
  <c r="X2290" i="4"/>
  <c r="P2291" i="4"/>
  <c r="Q2291" i="4"/>
  <c r="R2291" i="4"/>
  <c r="S2291" i="4"/>
  <c r="T2291" i="4"/>
  <c r="U2291" i="4"/>
  <c r="V2291" i="4"/>
  <c r="W2291" i="4"/>
  <c r="X2291" i="4"/>
  <c r="P2292" i="4"/>
  <c r="Q2292" i="4"/>
  <c r="R2292" i="4"/>
  <c r="S2292" i="4"/>
  <c r="T2292" i="4"/>
  <c r="U2292" i="4"/>
  <c r="V2292" i="4"/>
  <c r="W2292" i="4"/>
  <c r="X2292" i="4"/>
  <c r="P2293" i="4"/>
  <c r="Q2293" i="4"/>
  <c r="R2293" i="4"/>
  <c r="S2293" i="4"/>
  <c r="T2293" i="4"/>
  <c r="U2293" i="4"/>
  <c r="V2293" i="4"/>
  <c r="W2293" i="4"/>
  <c r="X2293" i="4"/>
  <c r="P2294" i="4"/>
  <c r="Q2294" i="4"/>
  <c r="R2294" i="4"/>
  <c r="S2294" i="4"/>
  <c r="T2294" i="4"/>
  <c r="U2294" i="4"/>
  <c r="V2294" i="4"/>
  <c r="W2294" i="4"/>
  <c r="X2294" i="4"/>
  <c r="P2295" i="4"/>
  <c r="Q2295" i="4"/>
  <c r="R2295" i="4"/>
  <c r="S2295" i="4"/>
  <c r="T2295" i="4"/>
  <c r="U2295" i="4"/>
  <c r="V2295" i="4"/>
  <c r="W2295" i="4"/>
  <c r="X2295" i="4"/>
  <c r="P2296" i="4"/>
  <c r="Q2296" i="4"/>
  <c r="R2296" i="4"/>
  <c r="S2296" i="4"/>
  <c r="T2296" i="4"/>
  <c r="U2296" i="4"/>
  <c r="V2296" i="4"/>
  <c r="W2296" i="4"/>
  <c r="X2296" i="4"/>
  <c r="P2297" i="4"/>
  <c r="Q2297" i="4"/>
  <c r="R2297" i="4"/>
  <c r="S2297" i="4"/>
  <c r="T2297" i="4"/>
  <c r="U2297" i="4"/>
  <c r="V2297" i="4"/>
  <c r="W2297" i="4"/>
  <c r="X2297" i="4"/>
  <c r="P2298" i="4"/>
  <c r="Q2298" i="4"/>
  <c r="R2298" i="4"/>
  <c r="S2298" i="4"/>
  <c r="T2298" i="4"/>
  <c r="U2298" i="4"/>
  <c r="V2298" i="4"/>
  <c r="W2298" i="4"/>
  <c r="X2298" i="4"/>
  <c r="P2299" i="4"/>
  <c r="Q2299" i="4"/>
  <c r="R2299" i="4"/>
  <c r="S2299" i="4"/>
  <c r="T2299" i="4"/>
  <c r="U2299" i="4"/>
  <c r="V2299" i="4"/>
  <c r="W2299" i="4"/>
  <c r="X2299" i="4"/>
  <c r="P2300" i="4"/>
  <c r="Q2300" i="4"/>
  <c r="R2300" i="4"/>
  <c r="S2300" i="4"/>
  <c r="T2300" i="4"/>
  <c r="U2300" i="4"/>
  <c r="V2300" i="4"/>
  <c r="W2300" i="4"/>
  <c r="X2300" i="4"/>
  <c r="P2301" i="4"/>
  <c r="Q2301" i="4"/>
  <c r="R2301" i="4"/>
  <c r="S2301" i="4"/>
  <c r="T2301" i="4"/>
  <c r="U2301" i="4"/>
  <c r="V2301" i="4"/>
  <c r="W2301" i="4"/>
  <c r="X2301" i="4"/>
  <c r="P2302" i="4"/>
  <c r="Q2302" i="4"/>
  <c r="R2302" i="4"/>
  <c r="S2302" i="4"/>
  <c r="T2302" i="4"/>
  <c r="U2302" i="4"/>
  <c r="V2302" i="4"/>
  <c r="W2302" i="4"/>
  <c r="X2302" i="4"/>
  <c r="P2303" i="4"/>
  <c r="Q2303" i="4"/>
  <c r="R2303" i="4"/>
  <c r="S2303" i="4"/>
  <c r="T2303" i="4"/>
  <c r="U2303" i="4"/>
  <c r="V2303" i="4"/>
  <c r="W2303" i="4"/>
  <c r="X2303" i="4"/>
  <c r="P2304" i="4"/>
  <c r="Q2304" i="4"/>
  <c r="R2304" i="4"/>
  <c r="S2304" i="4"/>
  <c r="T2304" i="4"/>
  <c r="U2304" i="4"/>
  <c r="V2304" i="4"/>
  <c r="W2304" i="4"/>
  <c r="X2304" i="4"/>
  <c r="P2305" i="4"/>
  <c r="Q2305" i="4"/>
  <c r="R2305" i="4"/>
  <c r="S2305" i="4"/>
  <c r="T2305" i="4"/>
  <c r="U2305" i="4"/>
  <c r="V2305" i="4"/>
  <c r="W2305" i="4"/>
  <c r="X2305" i="4"/>
  <c r="P2306" i="4"/>
  <c r="Q2306" i="4"/>
  <c r="R2306" i="4"/>
  <c r="S2306" i="4"/>
  <c r="T2306" i="4"/>
  <c r="U2306" i="4"/>
  <c r="V2306" i="4"/>
  <c r="W2306" i="4"/>
  <c r="X2306" i="4"/>
  <c r="P2307" i="4"/>
  <c r="Q2307" i="4"/>
  <c r="R2307" i="4"/>
  <c r="S2307" i="4"/>
  <c r="T2307" i="4"/>
  <c r="U2307" i="4"/>
  <c r="V2307" i="4"/>
  <c r="W2307" i="4"/>
  <c r="X2307" i="4"/>
  <c r="P2308" i="4"/>
  <c r="Q2308" i="4"/>
  <c r="R2308" i="4"/>
  <c r="S2308" i="4"/>
  <c r="T2308" i="4"/>
  <c r="U2308" i="4"/>
  <c r="V2308" i="4"/>
  <c r="W2308" i="4"/>
  <c r="X2308" i="4"/>
  <c r="P2309" i="4"/>
  <c r="Q2309" i="4"/>
  <c r="R2309" i="4"/>
  <c r="S2309" i="4"/>
  <c r="T2309" i="4"/>
  <c r="U2309" i="4"/>
  <c r="V2309" i="4"/>
  <c r="W2309" i="4"/>
  <c r="X2309" i="4"/>
  <c r="P2310" i="4"/>
  <c r="Q2310" i="4"/>
  <c r="R2310" i="4"/>
  <c r="S2310" i="4"/>
  <c r="T2310" i="4"/>
  <c r="U2310" i="4"/>
  <c r="V2310" i="4"/>
  <c r="W2310" i="4"/>
  <c r="X2310" i="4"/>
  <c r="P2311" i="4"/>
  <c r="Q2311" i="4"/>
  <c r="R2311" i="4"/>
  <c r="S2311" i="4"/>
  <c r="T2311" i="4"/>
  <c r="U2311" i="4"/>
  <c r="V2311" i="4"/>
  <c r="W2311" i="4"/>
  <c r="X2311" i="4"/>
  <c r="P2312" i="4"/>
  <c r="Q2312" i="4"/>
  <c r="R2312" i="4"/>
  <c r="S2312" i="4"/>
  <c r="T2312" i="4"/>
  <c r="U2312" i="4"/>
  <c r="V2312" i="4"/>
  <c r="W2312" i="4"/>
  <c r="X2312" i="4"/>
  <c r="P2313" i="4"/>
  <c r="Q2313" i="4"/>
  <c r="R2313" i="4"/>
  <c r="S2313" i="4"/>
  <c r="T2313" i="4"/>
  <c r="U2313" i="4"/>
  <c r="V2313" i="4"/>
  <c r="W2313" i="4"/>
  <c r="X2313" i="4"/>
  <c r="P2314" i="4"/>
  <c r="Q2314" i="4"/>
  <c r="R2314" i="4"/>
  <c r="S2314" i="4"/>
  <c r="T2314" i="4"/>
  <c r="U2314" i="4"/>
  <c r="V2314" i="4"/>
  <c r="W2314" i="4"/>
  <c r="X2314" i="4"/>
  <c r="P2315" i="4"/>
  <c r="Q2315" i="4"/>
  <c r="R2315" i="4"/>
  <c r="S2315" i="4"/>
  <c r="T2315" i="4"/>
  <c r="U2315" i="4"/>
  <c r="V2315" i="4"/>
  <c r="W2315" i="4"/>
  <c r="X2315" i="4"/>
  <c r="P2316" i="4"/>
  <c r="Q2316" i="4"/>
  <c r="R2316" i="4"/>
  <c r="S2316" i="4"/>
  <c r="T2316" i="4"/>
  <c r="U2316" i="4"/>
  <c r="V2316" i="4"/>
  <c r="W2316" i="4"/>
  <c r="X2316" i="4"/>
  <c r="P2317" i="4"/>
  <c r="Q2317" i="4"/>
  <c r="R2317" i="4"/>
  <c r="S2317" i="4"/>
  <c r="T2317" i="4"/>
  <c r="U2317" i="4"/>
  <c r="V2317" i="4"/>
  <c r="W2317" i="4"/>
  <c r="X2317" i="4"/>
  <c r="P2318" i="4"/>
  <c r="Q2318" i="4"/>
  <c r="R2318" i="4"/>
  <c r="S2318" i="4"/>
  <c r="T2318" i="4"/>
  <c r="U2318" i="4"/>
  <c r="V2318" i="4"/>
  <c r="W2318" i="4"/>
  <c r="X2318" i="4"/>
  <c r="P2319" i="4"/>
  <c r="Q2319" i="4"/>
  <c r="R2319" i="4"/>
  <c r="S2319" i="4"/>
  <c r="T2319" i="4"/>
  <c r="U2319" i="4"/>
  <c r="V2319" i="4"/>
  <c r="W2319" i="4"/>
  <c r="X2319" i="4"/>
  <c r="P2320" i="4"/>
  <c r="Q2320" i="4"/>
  <c r="R2320" i="4"/>
  <c r="S2320" i="4"/>
  <c r="T2320" i="4"/>
  <c r="U2320" i="4"/>
  <c r="V2320" i="4"/>
  <c r="W2320" i="4"/>
  <c r="X2320" i="4"/>
  <c r="P2321" i="4"/>
  <c r="Q2321" i="4"/>
  <c r="R2321" i="4"/>
  <c r="S2321" i="4"/>
  <c r="T2321" i="4"/>
  <c r="U2321" i="4"/>
  <c r="V2321" i="4"/>
  <c r="W2321" i="4"/>
  <c r="X2321" i="4"/>
  <c r="P2322" i="4"/>
  <c r="Q2322" i="4"/>
  <c r="R2322" i="4"/>
  <c r="S2322" i="4"/>
  <c r="T2322" i="4"/>
  <c r="U2322" i="4"/>
  <c r="V2322" i="4"/>
  <c r="W2322" i="4"/>
  <c r="X2322" i="4"/>
  <c r="P2323" i="4"/>
  <c r="Q2323" i="4"/>
  <c r="R2323" i="4"/>
  <c r="S2323" i="4"/>
  <c r="T2323" i="4"/>
  <c r="U2323" i="4"/>
  <c r="V2323" i="4"/>
  <c r="W2323" i="4"/>
  <c r="X2323" i="4"/>
  <c r="P2324" i="4"/>
  <c r="Q2324" i="4"/>
  <c r="R2324" i="4"/>
  <c r="S2324" i="4"/>
  <c r="T2324" i="4"/>
  <c r="U2324" i="4"/>
  <c r="V2324" i="4"/>
  <c r="W2324" i="4"/>
  <c r="X2324" i="4"/>
  <c r="P2325" i="4"/>
  <c r="Q2325" i="4"/>
  <c r="R2325" i="4"/>
  <c r="S2325" i="4"/>
  <c r="T2325" i="4"/>
  <c r="U2325" i="4"/>
  <c r="V2325" i="4"/>
  <c r="W2325" i="4"/>
  <c r="X2325" i="4"/>
  <c r="P2326" i="4"/>
  <c r="Q2326" i="4"/>
  <c r="R2326" i="4"/>
  <c r="S2326" i="4"/>
  <c r="T2326" i="4"/>
  <c r="U2326" i="4"/>
  <c r="V2326" i="4"/>
  <c r="W2326" i="4"/>
  <c r="X2326" i="4"/>
  <c r="P2327" i="4"/>
  <c r="Q2327" i="4"/>
  <c r="R2327" i="4"/>
  <c r="S2327" i="4"/>
  <c r="T2327" i="4"/>
  <c r="U2327" i="4"/>
  <c r="V2327" i="4"/>
  <c r="W2327" i="4"/>
  <c r="X2327" i="4"/>
  <c r="P2328" i="4"/>
  <c r="Q2328" i="4"/>
  <c r="R2328" i="4"/>
  <c r="S2328" i="4"/>
  <c r="T2328" i="4"/>
  <c r="U2328" i="4"/>
  <c r="V2328" i="4"/>
  <c r="W2328" i="4"/>
  <c r="X2328" i="4"/>
  <c r="P2329" i="4"/>
  <c r="Q2329" i="4"/>
  <c r="R2329" i="4"/>
  <c r="S2329" i="4"/>
  <c r="T2329" i="4"/>
  <c r="U2329" i="4"/>
  <c r="V2329" i="4"/>
  <c r="W2329" i="4"/>
  <c r="X2329" i="4"/>
  <c r="P2330" i="4"/>
  <c r="Q2330" i="4"/>
  <c r="R2330" i="4"/>
  <c r="S2330" i="4"/>
  <c r="T2330" i="4"/>
  <c r="U2330" i="4"/>
  <c r="V2330" i="4"/>
  <c r="W2330" i="4"/>
  <c r="X2330" i="4"/>
  <c r="P2331" i="4"/>
  <c r="Q2331" i="4"/>
  <c r="R2331" i="4"/>
  <c r="S2331" i="4"/>
  <c r="T2331" i="4"/>
  <c r="U2331" i="4"/>
  <c r="V2331" i="4"/>
  <c r="W2331" i="4"/>
  <c r="X2331" i="4"/>
  <c r="P2332" i="4"/>
  <c r="Q2332" i="4"/>
  <c r="R2332" i="4"/>
  <c r="S2332" i="4"/>
  <c r="T2332" i="4"/>
  <c r="U2332" i="4"/>
  <c r="V2332" i="4"/>
  <c r="W2332" i="4"/>
  <c r="X2332" i="4"/>
  <c r="P2333" i="4"/>
  <c r="Q2333" i="4"/>
  <c r="R2333" i="4"/>
  <c r="S2333" i="4"/>
  <c r="T2333" i="4"/>
  <c r="U2333" i="4"/>
  <c r="V2333" i="4"/>
  <c r="W2333" i="4"/>
  <c r="X2333" i="4"/>
  <c r="P2334" i="4"/>
  <c r="Q2334" i="4"/>
  <c r="R2334" i="4"/>
  <c r="S2334" i="4"/>
  <c r="T2334" i="4"/>
  <c r="U2334" i="4"/>
  <c r="V2334" i="4"/>
  <c r="W2334" i="4"/>
  <c r="X2334" i="4"/>
  <c r="P2335" i="4"/>
  <c r="Q2335" i="4"/>
  <c r="R2335" i="4"/>
  <c r="S2335" i="4"/>
  <c r="T2335" i="4"/>
  <c r="U2335" i="4"/>
  <c r="V2335" i="4"/>
  <c r="W2335" i="4"/>
  <c r="X2335" i="4"/>
  <c r="P2336" i="4"/>
  <c r="Q2336" i="4"/>
  <c r="R2336" i="4"/>
  <c r="S2336" i="4"/>
  <c r="T2336" i="4"/>
  <c r="U2336" i="4"/>
  <c r="V2336" i="4"/>
  <c r="W2336" i="4"/>
  <c r="X2336" i="4"/>
  <c r="P2337" i="4"/>
  <c r="Q2337" i="4"/>
  <c r="R2337" i="4"/>
  <c r="S2337" i="4"/>
  <c r="T2337" i="4"/>
  <c r="U2337" i="4"/>
  <c r="V2337" i="4"/>
  <c r="W2337" i="4"/>
  <c r="X2337" i="4"/>
  <c r="P2338" i="4"/>
  <c r="Q2338" i="4"/>
  <c r="R2338" i="4"/>
  <c r="S2338" i="4"/>
  <c r="T2338" i="4"/>
  <c r="U2338" i="4"/>
  <c r="V2338" i="4"/>
  <c r="W2338" i="4"/>
  <c r="X2338" i="4"/>
  <c r="P2339" i="4"/>
  <c r="Q2339" i="4"/>
  <c r="R2339" i="4"/>
  <c r="S2339" i="4"/>
  <c r="T2339" i="4"/>
  <c r="U2339" i="4"/>
  <c r="V2339" i="4"/>
  <c r="W2339" i="4"/>
  <c r="X2339" i="4"/>
  <c r="P2340" i="4"/>
  <c r="Q2340" i="4"/>
  <c r="R2340" i="4"/>
  <c r="S2340" i="4"/>
  <c r="T2340" i="4"/>
  <c r="U2340" i="4"/>
  <c r="V2340" i="4"/>
  <c r="W2340" i="4"/>
  <c r="X2340" i="4"/>
  <c r="P2341" i="4"/>
  <c r="Q2341" i="4"/>
  <c r="R2341" i="4"/>
  <c r="S2341" i="4"/>
  <c r="T2341" i="4"/>
  <c r="U2341" i="4"/>
  <c r="V2341" i="4"/>
  <c r="W2341" i="4"/>
  <c r="X2341" i="4"/>
  <c r="P2342" i="4"/>
  <c r="Q2342" i="4"/>
  <c r="R2342" i="4"/>
  <c r="S2342" i="4"/>
  <c r="T2342" i="4"/>
  <c r="U2342" i="4"/>
  <c r="V2342" i="4"/>
  <c r="W2342" i="4"/>
  <c r="X2342" i="4"/>
  <c r="P2343" i="4"/>
  <c r="Q2343" i="4"/>
  <c r="R2343" i="4"/>
  <c r="S2343" i="4"/>
  <c r="T2343" i="4"/>
  <c r="U2343" i="4"/>
  <c r="V2343" i="4"/>
  <c r="W2343" i="4"/>
  <c r="X2343" i="4"/>
  <c r="P2344" i="4"/>
  <c r="Q2344" i="4"/>
  <c r="R2344" i="4"/>
  <c r="S2344" i="4"/>
  <c r="T2344" i="4"/>
  <c r="U2344" i="4"/>
  <c r="V2344" i="4"/>
  <c r="W2344" i="4"/>
  <c r="X2344" i="4"/>
  <c r="P2345" i="4"/>
  <c r="Q2345" i="4"/>
  <c r="R2345" i="4"/>
  <c r="S2345" i="4"/>
  <c r="T2345" i="4"/>
  <c r="U2345" i="4"/>
  <c r="V2345" i="4"/>
  <c r="W2345" i="4"/>
  <c r="X2345" i="4"/>
  <c r="P2346" i="4"/>
  <c r="Q2346" i="4"/>
  <c r="R2346" i="4"/>
  <c r="S2346" i="4"/>
  <c r="T2346" i="4"/>
  <c r="U2346" i="4"/>
  <c r="V2346" i="4"/>
  <c r="W2346" i="4"/>
  <c r="X2346" i="4"/>
  <c r="P2347" i="4"/>
  <c r="Q2347" i="4"/>
  <c r="R2347" i="4"/>
  <c r="S2347" i="4"/>
  <c r="T2347" i="4"/>
  <c r="U2347" i="4"/>
  <c r="V2347" i="4"/>
  <c r="W2347" i="4"/>
  <c r="X2347" i="4"/>
  <c r="P2348" i="4"/>
  <c r="Q2348" i="4"/>
  <c r="R2348" i="4"/>
  <c r="S2348" i="4"/>
  <c r="T2348" i="4"/>
  <c r="U2348" i="4"/>
  <c r="V2348" i="4"/>
  <c r="W2348" i="4"/>
  <c r="X2348" i="4"/>
  <c r="P2349" i="4"/>
  <c r="Q2349" i="4"/>
  <c r="R2349" i="4"/>
  <c r="S2349" i="4"/>
  <c r="T2349" i="4"/>
  <c r="U2349" i="4"/>
  <c r="V2349" i="4"/>
  <c r="W2349" i="4"/>
  <c r="X2349" i="4"/>
  <c r="P2350" i="4"/>
  <c r="Q2350" i="4"/>
  <c r="R2350" i="4"/>
  <c r="S2350" i="4"/>
  <c r="T2350" i="4"/>
  <c r="U2350" i="4"/>
  <c r="V2350" i="4"/>
  <c r="W2350" i="4"/>
  <c r="X2350" i="4"/>
  <c r="P2351" i="4"/>
  <c r="Q2351" i="4"/>
  <c r="R2351" i="4"/>
  <c r="S2351" i="4"/>
  <c r="T2351" i="4"/>
  <c r="U2351" i="4"/>
  <c r="V2351" i="4"/>
  <c r="W2351" i="4"/>
  <c r="X2351" i="4"/>
  <c r="P2352" i="4"/>
  <c r="Q2352" i="4"/>
  <c r="R2352" i="4"/>
  <c r="S2352" i="4"/>
  <c r="T2352" i="4"/>
  <c r="U2352" i="4"/>
  <c r="V2352" i="4"/>
  <c r="W2352" i="4"/>
  <c r="X2352" i="4"/>
  <c r="P2353" i="4"/>
  <c r="Q2353" i="4"/>
  <c r="R2353" i="4"/>
  <c r="S2353" i="4"/>
  <c r="T2353" i="4"/>
  <c r="U2353" i="4"/>
  <c r="V2353" i="4"/>
  <c r="W2353" i="4"/>
  <c r="X2353" i="4"/>
  <c r="P2354" i="4"/>
  <c r="Q2354" i="4"/>
  <c r="R2354" i="4"/>
  <c r="S2354" i="4"/>
  <c r="T2354" i="4"/>
  <c r="U2354" i="4"/>
  <c r="V2354" i="4"/>
  <c r="W2354" i="4"/>
  <c r="X2354" i="4"/>
  <c r="P2355" i="4"/>
  <c r="Q2355" i="4"/>
  <c r="R2355" i="4"/>
  <c r="S2355" i="4"/>
  <c r="T2355" i="4"/>
  <c r="U2355" i="4"/>
  <c r="V2355" i="4"/>
  <c r="W2355" i="4"/>
  <c r="X2355" i="4"/>
  <c r="P2356" i="4"/>
  <c r="Q2356" i="4"/>
  <c r="R2356" i="4"/>
  <c r="S2356" i="4"/>
  <c r="T2356" i="4"/>
  <c r="U2356" i="4"/>
  <c r="V2356" i="4"/>
  <c r="W2356" i="4"/>
  <c r="X2356" i="4"/>
  <c r="P2357" i="4"/>
  <c r="Q2357" i="4"/>
  <c r="R2357" i="4"/>
  <c r="S2357" i="4"/>
  <c r="T2357" i="4"/>
  <c r="U2357" i="4"/>
  <c r="V2357" i="4"/>
  <c r="W2357" i="4"/>
  <c r="X2357" i="4"/>
  <c r="P2358" i="4"/>
  <c r="Q2358" i="4"/>
  <c r="R2358" i="4"/>
  <c r="S2358" i="4"/>
  <c r="T2358" i="4"/>
  <c r="U2358" i="4"/>
  <c r="V2358" i="4"/>
  <c r="W2358" i="4"/>
  <c r="X2358" i="4"/>
  <c r="P2359" i="4"/>
  <c r="Q2359" i="4"/>
  <c r="R2359" i="4"/>
  <c r="S2359" i="4"/>
  <c r="T2359" i="4"/>
  <c r="U2359" i="4"/>
  <c r="V2359" i="4"/>
  <c r="W2359" i="4"/>
  <c r="X2359" i="4"/>
  <c r="P2360" i="4"/>
  <c r="Q2360" i="4"/>
  <c r="R2360" i="4"/>
  <c r="S2360" i="4"/>
  <c r="T2360" i="4"/>
  <c r="U2360" i="4"/>
  <c r="V2360" i="4"/>
  <c r="W2360" i="4"/>
  <c r="X2360" i="4"/>
  <c r="P2361" i="4"/>
  <c r="Q2361" i="4"/>
  <c r="R2361" i="4"/>
  <c r="S2361" i="4"/>
  <c r="T2361" i="4"/>
  <c r="U2361" i="4"/>
  <c r="V2361" i="4"/>
  <c r="W2361" i="4"/>
  <c r="X2361" i="4"/>
  <c r="P2362" i="4"/>
  <c r="Q2362" i="4"/>
  <c r="R2362" i="4"/>
  <c r="S2362" i="4"/>
  <c r="T2362" i="4"/>
  <c r="U2362" i="4"/>
  <c r="V2362" i="4"/>
  <c r="W2362" i="4"/>
  <c r="X2362" i="4"/>
  <c r="P2363" i="4"/>
  <c r="Q2363" i="4"/>
  <c r="R2363" i="4"/>
  <c r="S2363" i="4"/>
  <c r="T2363" i="4"/>
  <c r="U2363" i="4"/>
  <c r="V2363" i="4"/>
  <c r="W2363" i="4"/>
  <c r="X2363" i="4"/>
  <c r="P2364" i="4"/>
  <c r="Q2364" i="4"/>
  <c r="R2364" i="4"/>
  <c r="S2364" i="4"/>
  <c r="T2364" i="4"/>
  <c r="U2364" i="4"/>
  <c r="V2364" i="4"/>
  <c r="W2364" i="4"/>
  <c r="X2364" i="4"/>
  <c r="P2365" i="4"/>
  <c r="Q2365" i="4"/>
  <c r="R2365" i="4"/>
  <c r="S2365" i="4"/>
  <c r="T2365" i="4"/>
  <c r="U2365" i="4"/>
  <c r="V2365" i="4"/>
  <c r="W2365" i="4"/>
  <c r="X2365" i="4"/>
  <c r="P2366" i="4"/>
  <c r="Q2366" i="4"/>
  <c r="R2366" i="4"/>
  <c r="S2366" i="4"/>
  <c r="T2366" i="4"/>
  <c r="U2366" i="4"/>
  <c r="V2366" i="4"/>
  <c r="W2366" i="4"/>
  <c r="X2366" i="4"/>
  <c r="P2367" i="4"/>
  <c r="Q2367" i="4"/>
  <c r="R2367" i="4"/>
  <c r="S2367" i="4"/>
  <c r="T2367" i="4"/>
  <c r="U2367" i="4"/>
  <c r="V2367" i="4"/>
  <c r="W2367" i="4"/>
  <c r="X2367" i="4"/>
  <c r="P2368" i="4"/>
  <c r="Q2368" i="4"/>
  <c r="R2368" i="4"/>
  <c r="S2368" i="4"/>
  <c r="T2368" i="4"/>
  <c r="U2368" i="4"/>
  <c r="V2368" i="4"/>
  <c r="W2368" i="4"/>
  <c r="X2368" i="4"/>
  <c r="P2369" i="4"/>
  <c r="Q2369" i="4"/>
  <c r="R2369" i="4"/>
  <c r="S2369" i="4"/>
  <c r="T2369" i="4"/>
  <c r="U2369" i="4"/>
  <c r="V2369" i="4"/>
  <c r="W2369" i="4"/>
  <c r="X2369" i="4"/>
  <c r="P2370" i="4"/>
  <c r="Q2370" i="4"/>
  <c r="R2370" i="4"/>
  <c r="S2370" i="4"/>
  <c r="T2370" i="4"/>
  <c r="U2370" i="4"/>
  <c r="V2370" i="4"/>
  <c r="W2370" i="4"/>
  <c r="X2370" i="4"/>
  <c r="P2371" i="4"/>
  <c r="Q2371" i="4"/>
  <c r="R2371" i="4"/>
  <c r="S2371" i="4"/>
  <c r="T2371" i="4"/>
  <c r="U2371" i="4"/>
  <c r="V2371" i="4"/>
  <c r="W2371" i="4"/>
  <c r="X2371" i="4"/>
  <c r="P2372" i="4"/>
  <c r="Q2372" i="4"/>
  <c r="R2372" i="4"/>
  <c r="S2372" i="4"/>
  <c r="T2372" i="4"/>
  <c r="U2372" i="4"/>
  <c r="V2372" i="4"/>
  <c r="W2372" i="4"/>
  <c r="X2372" i="4"/>
  <c r="P2373" i="4"/>
  <c r="Q2373" i="4"/>
  <c r="R2373" i="4"/>
  <c r="S2373" i="4"/>
  <c r="T2373" i="4"/>
  <c r="U2373" i="4"/>
  <c r="V2373" i="4"/>
  <c r="W2373" i="4"/>
  <c r="X2373" i="4"/>
  <c r="P2374" i="4"/>
  <c r="Q2374" i="4"/>
  <c r="R2374" i="4"/>
  <c r="S2374" i="4"/>
  <c r="T2374" i="4"/>
  <c r="U2374" i="4"/>
  <c r="V2374" i="4"/>
  <c r="W2374" i="4"/>
  <c r="X2374" i="4"/>
  <c r="P2375" i="4"/>
  <c r="Q2375" i="4"/>
  <c r="R2375" i="4"/>
  <c r="S2375" i="4"/>
  <c r="T2375" i="4"/>
  <c r="U2375" i="4"/>
  <c r="V2375" i="4"/>
  <c r="W2375" i="4"/>
  <c r="X2375" i="4"/>
  <c r="P2376" i="4"/>
  <c r="Q2376" i="4"/>
  <c r="R2376" i="4"/>
  <c r="S2376" i="4"/>
  <c r="T2376" i="4"/>
  <c r="U2376" i="4"/>
  <c r="V2376" i="4"/>
  <c r="W2376" i="4"/>
  <c r="X2376" i="4"/>
  <c r="P2377" i="4"/>
  <c r="Q2377" i="4"/>
  <c r="R2377" i="4"/>
  <c r="S2377" i="4"/>
  <c r="T2377" i="4"/>
  <c r="U2377" i="4"/>
  <c r="V2377" i="4"/>
  <c r="W2377" i="4"/>
  <c r="X2377" i="4"/>
  <c r="P2378" i="4"/>
  <c r="Q2378" i="4"/>
  <c r="R2378" i="4"/>
  <c r="S2378" i="4"/>
  <c r="T2378" i="4"/>
  <c r="U2378" i="4"/>
  <c r="V2378" i="4"/>
  <c r="W2378" i="4"/>
  <c r="X2378" i="4"/>
  <c r="P2379" i="4"/>
  <c r="Q2379" i="4"/>
  <c r="R2379" i="4"/>
  <c r="S2379" i="4"/>
  <c r="T2379" i="4"/>
  <c r="U2379" i="4"/>
  <c r="V2379" i="4"/>
  <c r="W2379" i="4"/>
  <c r="X2379" i="4"/>
  <c r="P2380" i="4"/>
  <c r="Q2380" i="4"/>
  <c r="R2380" i="4"/>
  <c r="S2380" i="4"/>
  <c r="T2380" i="4"/>
  <c r="U2380" i="4"/>
  <c r="V2380" i="4"/>
  <c r="W2380" i="4"/>
  <c r="X2380" i="4"/>
  <c r="P2381" i="4"/>
  <c r="Q2381" i="4"/>
  <c r="R2381" i="4"/>
  <c r="S2381" i="4"/>
  <c r="T2381" i="4"/>
  <c r="U2381" i="4"/>
  <c r="V2381" i="4"/>
  <c r="W2381" i="4"/>
  <c r="X2381" i="4"/>
  <c r="P2382" i="4"/>
  <c r="Q2382" i="4"/>
  <c r="R2382" i="4"/>
  <c r="S2382" i="4"/>
  <c r="T2382" i="4"/>
  <c r="U2382" i="4"/>
  <c r="V2382" i="4"/>
  <c r="W2382" i="4"/>
  <c r="X2382" i="4"/>
  <c r="P2383" i="4"/>
  <c r="Q2383" i="4"/>
  <c r="R2383" i="4"/>
  <c r="S2383" i="4"/>
  <c r="T2383" i="4"/>
  <c r="U2383" i="4"/>
  <c r="V2383" i="4"/>
  <c r="W2383" i="4"/>
  <c r="X2383" i="4"/>
  <c r="P2384" i="4"/>
  <c r="Q2384" i="4"/>
  <c r="R2384" i="4"/>
  <c r="S2384" i="4"/>
  <c r="T2384" i="4"/>
  <c r="U2384" i="4"/>
  <c r="V2384" i="4"/>
  <c r="W2384" i="4"/>
  <c r="X2384" i="4"/>
  <c r="P2385" i="4"/>
  <c r="Q2385" i="4"/>
  <c r="R2385" i="4"/>
  <c r="S2385" i="4"/>
  <c r="T2385" i="4"/>
  <c r="U2385" i="4"/>
  <c r="V2385" i="4"/>
  <c r="W2385" i="4"/>
  <c r="X2385" i="4"/>
  <c r="P2386" i="4"/>
  <c r="Q2386" i="4"/>
  <c r="R2386" i="4"/>
  <c r="S2386" i="4"/>
  <c r="T2386" i="4"/>
  <c r="U2386" i="4"/>
  <c r="V2386" i="4"/>
  <c r="W2386" i="4"/>
  <c r="X2386" i="4"/>
  <c r="P2387" i="4"/>
  <c r="Q2387" i="4"/>
  <c r="R2387" i="4"/>
  <c r="S2387" i="4"/>
  <c r="T2387" i="4"/>
  <c r="U2387" i="4"/>
  <c r="V2387" i="4"/>
  <c r="W2387" i="4"/>
  <c r="X2387" i="4"/>
  <c r="P2388" i="4"/>
  <c r="Q2388" i="4"/>
  <c r="R2388" i="4"/>
  <c r="S2388" i="4"/>
  <c r="T2388" i="4"/>
  <c r="U2388" i="4"/>
  <c r="V2388" i="4"/>
  <c r="W2388" i="4"/>
  <c r="X2388" i="4"/>
  <c r="P2389" i="4"/>
  <c r="Q2389" i="4"/>
  <c r="R2389" i="4"/>
  <c r="S2389" i="4"/>
  <c r="T2389" i="4"/>
  <c r="U2389" i="4"/>
  <c r="V2389" i="4"/>
  <c r="W2389" i="4"/>
  <c r="X2389" i="4"/>
  <c r="P2390" i="4"/>
  <c r="Q2390" i="4"/>
  <c r="R2390" i="4"/>
  <c r="S2390" i="4"/>
  <c r="T2390" i="4"/>
  <c r="U2390" i="4"/>
  <c r="V2390" i="4"/>
  <c r="W2390" i="4"/>
  <c r="X2390" i="4"/>
  <c r="P2391" i="4"/>
  <c r="Q2391" i="4"/>
  <c r="R2391" i="4"/>
  <c r="S2391" i="4"/>
  <c r="T2391" i="4"/>
  <c r="U2391" i="4"/>
  <c r="V2391" i="4"/>
  <c r="W2391" i="4"/>
  <c r="X2391" i="4"/>
  <c r="P2392" i="4"/>
  <c r="Q2392" i="4"/>
  <c r="R2392" i="4"/>
  <c r="S2392" i="4"/>
  <c r="T2392" i="4"/>
  <c r="U2392" i="4"/>
  <c r="V2392" i="4"/>
  <c r="W2392" i="4"/>
  <c r="X2392" i="4"/>
  <c r="P2393" i="4"/>
  <c r="Q2393" i="4"/>
  <c r="R2393" i="4"/>
  <c r="S2393" i="4"/>
  <c r="T2393" i="4"/>
  <c r="U2393" i="4"/>
  <c r="V2393" i="4"/>
  <c r="W2393" i="4"/>
  <c r="X2393" i="4"/>
  <c r="P2394" i="4"/>
  <c r="Q2394" i="4"/>
  <c r="R2394" i="4"/>
  <c r="S2394" i="4"/>
  <c r="T2394" i="4"/>
  <c r="U2394" i="4"/>
  <c r="V2394" i="4"/>
  <c r="W2394" i="4"/>
  <c r="X2394" i="4"/>
  <c r="P2395" i="4"/>
  <c r="Q2395" i="4"/>
  <c r="R2395" i="4"/>
  <c r="S2395" i="4"/>
  <c r="T2395" i="4"/>
  <c r="U2395" i="4"/>
  <c r="V2395" i="4"/>
  <c r="W2395" i="4"/>
  <c r="X2395" i="4"/>
  <c r="P2396" i="4"/>
  <c r="Q2396" i="4"/>
  <c r="R2396" i="4"/>
  <c r="S2396" i="4"/>
  <c r="T2396" i="4"/>
  <c r="U2396" i="4"/>
  <c r="V2396" i="4"/>
  <c r="W2396" i="4"/>
  <c r="X2396" i="4"/>
  <c r="P2397" i="4"/>
  <c r="Q2397" i="4"/>
  <c r="R2397" i="4"/>
  <c r="S2397" i="4"/>
  <c r="T2397" i="4"/>
  <c r="U2397" i="4"/>
  <c r="V2397" i="4"/>
  <c r="W2397" i="4"/>
  <c r="X2397" i="4"/>
  <c r="P2398" i="4"/>
  <c r="Q2398" i="4"/>
  <c r="R2398" i="4"/>
  <c r="S2398" i="4"/>
  <c r="T2398" i="4"/>
  <c r="U2398" i="4"/>
  <c r="V2398" i="4"/>
  <c r="W2398" i="4"/>
  <c r="X2398" i="4"/>
  <c r="P2399" i="4"/>
  <c r="Q2399" i="4"/>
  <c r="R2399" i="4"/>
  <c r="S2399" i="4"/>
  <c r="T2399" i="4"/>
  <c r="U2399" i="4"/>
  <c r="V2399" i="4"/>
  <c r="W2399" i="4"/>
  <c r="X2399" i="4"/>
  <c r="P2400" i="4"/>
  <c r="Q2400" i="4"/>
  <c r="R2400" i="4"/>
  <c r="S2400" i="4"/>
  <c r="T2400" i="4"/>
  <c r="U2400" i="4"/>
  <c r="V2400" i="4"/>
  <c r="W2400" i="4"/>
  <c r="X2400" i="4"/>
  <c r="P2401" i="4"/>
  <c r="Q2401" i="4"/>
  <c r="R2401" i="4"/>
  <c r="S2401" i="4"/>
  <c r="T2401" i="4"/>
  <c r="U2401" i="4"/>
  <c r="V2401" i="4"/>
  <c r="W2401" i="4"/>
  <c r="X2401" i="4"/>
  <c r="P2402" i="4"/>
  <c r="Q2402" i="4"/>
  <c r="R2402" i="4"/>
  <c r="S2402" i="4"/>
  <c r="T2402" i="4"/>
  <c r="U2402" i="4"/>
  <c r="V2402" i="4"/>
  <c r="W2402" i="4"/>
  <c r="X2402" i="4"/>
  <c r="P2403" i="4"/>
  <c r="Q2403" i="4"/>
  <c r="R2403" i="4"/>
  <c r="S2403" i="4"/>
  <c r="T2403" i="4"/>
  <c r="U2403" i="4"/>
  <c r="V2403" i="4"/>
  <c r="W2403" i="4"/>
  <c r="X2403" i="4"/>
  <c r="P2404" i="4"/>
  <c r="Q2404" i="4"/>
  <c r="R2404" i="4"/>
  <c r="S2404" i="4"/>
  <c r="T2404" i="4"/>
  <c r="U2404" i="4"/>
  <c r="V2404" i="4"/>
  <c r="W2404" i="4"/>
  <c r="X2404" i="4"/>
  <c r="P2405" i="4"/>
  <c r="Q2405" i="4"/>
  <c r="R2405" i="4"/>
  <c r="S2405" i="4"/>
  <c r="T2405" i="4"/>
  <c r="U2405" i="4"/>
  <c r="V2405" i="4"/>
  <c r="W2405" i="4"/>
  <c r="X2405" i="4"/>
  <c r="P2406" i="4"/>
  <c r="Q2406" i="4"/>
  <c r="R2406" i="4"/>
  <c r="S2406" i="4"/>
  <c r="T2406" i="4"/>
  <c r="U2406" i="4"/>
  <c r="V2406" i="4"/>
  <c r="W2406" i="4"/>
  <c r="X2406" i="4"/>
  <c r="P2407" i="4"/>
  <c r="Q2407" i="4"/>
  <c r="R2407" i="4"/>
  <c r="S2407" i="4"/>
  <c r="T2407" i="4"/>
  <c r="U2407" i="4"/>
  <c r="V2407" i="4"/>
  <c r="W2407" i="4"/>
  <c r="X2407" i="4"/>
  <c r="P2408" i="4"/>
  <c r="Q2408" i="4"/>
  <c r="R2408" i="4"/>
  <c r="S2408" i="4"/>
  <c r="T2408" i="4"/>
  <c r="U2408" i="4"/>
  <c r="V2408" i="4"/>
  <c r="W2408" i="4"/>
  <c r="X2408" i="4"/>
  <c r="P2409" i="4"/>
  <c r="Q2409" i="4"/>
  <c r="R2409" i="4"/>
  <c r="S2409" i="4"/>
  <c r="T2409" i="4"/>
  <c r="U2409" i="4"/>
  <c r="V2409" i="4"/>
  <c r="W2409" i="4"/>
  <c r="X2409" i="4"/>
  <c r="P2410" i="4"/>
  <c r="Q2410" i="4"/>
  <c r="R2410" i="4"/>
  <c r="S2410" i="4"/>
  <c r="T2410" i="4"/>
  <c r="U2410" i="4"/>
  <c r="V2410" i="4"/>
  <c r="W2410" i="4"/>
  <c r="X2410" i="4"/>
  <c r="P2411" i="4"/>
  <c r="Q2411" i="4"/>
  <c r="R2411" i="4"/>
  <c r="S2411" i="4"/>
  <c r="T2411" i="4"/>
  <c r="U2411" i="4"/>
  <c r="V2411" i="4"/>
  <c r="W2411" i="4"/>
  <c r="X2411" i="4"/>
  <c r="P2412" i="4"/>
  <c r="Q2412" i="4"/>
  <c r="R2412" i="4"/>
  <c r="S2412" i="4"/>
  <c r="T2412" i="4"/>
  <c r="U2412" i="4"/>
  <c r="V2412" i="4"/>
  <c r="W2412" i="4"/>
  <c r="X2412" i="4"/>
  <c r="P2413" i="4"/>
  <c r="Q2413" i="4"/>
  <c r="R2413" i="4"/>
  <c r="S2413" i="4"/>
  <c r="T2413" i="4"/>
  <c r="U2413" i="4"/>
  <c r="V2413" i="4"/>
  <c r="W2413" i="4"/>
  <c r="X2413" i="4"/>
  <c r="P2414" i="4"/>
  <c r="Q2414" i="4"/>
  <c r="R2414" i="4"/>
  <c r="S2414" i="4"/>
  <c r="T2414" i="4"/>
  <c r="U2414" i="4"/>
  <c r="V2414" i="4"/>
  <c r="W2414" i="4"/>
  <c r="X2414" i="4"/>
  <c r="P2415" i="4"/>
  <c r="Q2415" i="4"/>
  <c r="R2415" i="4"/>
  <c r="S2415" i="4"/>
  <c r="T2415" i="4"/>
  <c r="U2415" i="4"/>
  <c r="V2415" i="4"/>
  <c r="W2415" i="4"/>
  <c r="X2415" i="4"/>
  <c r="P2416" i="4"/>
  <c r="Q2416" i="4"/>
  <c r="R2416" i="4"/>
  <c r="S2416" i="4"/>
  <c r="T2416" i="4"/>
  <c r="U2416" i="4"/>
  <c r="V2416" i="4"/>
  <c r="W2416" i="4"/>
  <c r="X2416" i="4"/>
  <c r="P2417" i="4"/>
  <c r="Q2417" i="4"/>
  <c r="R2417" i="4"/>
  <c r="S2417" i="4"/>
  <c r="T2417" i="4"/>
  <c r="U2417" i="4"/>
  <c r="V2417" i="4"/>
  <c r="W2417" i="4"/>
  <c r="X2417" i="4"/>
  <c r="P2418" i="4"/>
  <c r="Q2418" i="4"/>
  <c r="R2418" i="4"/>
  <c r="S2418" i="4"/>
  <c r="T2418" i="4"/>
  <c r="U2418" i="4"/>
  <c r="V2418" i="4"/>
  <c r="W2418" i="4"/>
  <c r="X2418" i="4"/>
  <c r="P2419" i="4"/>
  <c r="Q2419" i="4"/>
  <c r="R2419" i="4"/>
  <c r="S2419" i="4"/>
  <c r="T2419" i="4"/>
  <c r="U2419" i="4"/>
  <c r="V2419" i="4"/>
  <c r="W2419" i="4"/>
  <c r="X2419" i="4"/>
  <c r="P2420" i="4"/>
  <c r="Q2420" i="4"/>
  <c r="R2420" i="4"/>
  <c r="S2420" i="4"/>
  <c r="T2420" i="4"/>
  <c r="U2420" i="4"/>
  <c r="V2420" i="4"/>
  <c r="W2420" i="4"/>
  <c r="X2420" i="4"/>
  <c r="P2421" i="4"/>
  <c r="Q2421" i="4"/>
  <c r="R2421" i="4"/>
  <c r="S2421" i="4"/>
  <c r="T2421" i="4"/>
  <c r="U2421" i="4"/>
  <c r="V2421" i="4"/>
  <c r="W2421" i="4"/>
  <c r="X2421" i="4"/>
  <c r="P2422" i="4"/>
  <c r="Q2422" i="4"/>
  <c r="R2422" i="4"/>
  <c r="S2422" i="4"/>
  <c r="T2422" i="4"/>
  <c r="U2422" i="4"/>
  <c r="V2422" i="4"/>
  <c r="W2422" i="4"/>
  <c r="X2422" i="4"/>
  <c r="P2423" i="4"/>
  <c r="Q2423" i="4"/>
  <c r="R2423" i="4"/>
  <c r="S2423" i="4"/>
  <c r="T2423" i="4"/>
  <c r="U2423" i="4"/>
  <c r="V2423" i="4"/>
  <c r="W2423" i="4"/>
  <c r="X2423" i="4"/>
  <c r="P2424" i="4"/>
  <c r="Q2424" i="4"/>
  <c r="R2424" i="4"/>
  <c r="S2424" i="4"/>
  <c r="T2424" i="4"/>
  <c r="U2424" i="4"/>
  <c r="V2424" i="4"/>
  <c r="W2424" i="4"/>
  <c r="X2424" i="4"/>
  <c r="P2425" i="4"/>
  <c r="Q2425" i="4"/>
  <c r="R2425" i="4"/>
  <c r="S2425" i="4"/>
  <c r="T2425" i="4"/>
  <c r="U2425" i="4"/>
  <c r="V2425" i="4"/>
  <c r="W2425" i="4"/>
  <c r="X2425" i="4"/>
  <c r="P2426" i="4"/>
  <c r="Q2426" i="4"/>
  <c r="R2426" i="4"/>
  <c r="S2426" i="4"/>
  <c r="T2426" i="4"/>
  <c r="U2426" i="4"/>
  <c r="V2426" i="4"/>
  <c r="W2426" i="4"/>
  <c r="X2426" i="4"/>
  <c r="P2427" i="4"/>
  <c r="Q2427" i="4"/>
  <c r="R2427" i="4"/>
  <c r="S2427" i="4"/>
  <c r="T2427" i="4"/>
  <c r="U2427" i="4"/>
  <c r="V2427" i="4"/>
  <c r="W2427" i="4"/>
  <c r="X2427" i="4"/>
  <c r="P2428" i="4"/>
  <c r="Q2428" i="4"/>
  <c r="R2428" i="4"/>
  <c r="S2428" i="4"/>
  <c r="T2428" i="4"/>
  <c r="U2428" i="4"/>
  <c r="V2428" i="4"/>
  <c r="W2428" i="4"/>
  <c r="X2428" i="4"/>
  <c r="P2429" i="4"/>
  <c r="Q2429" i="4"/>
  <c r="R2429" i="4"/>
  <c r="S2429" i="4"/>
  <c r="T2429" i="4"/>
  <c r="U2429" i="4"/>
  <c r="V2429" i="4"/>
  <c r="W2429" i="4"/>
  <c r="X2429" i="4"/>
  <c r="P2430" i="4"/>
  <c r="Q2430" i="4"/>
  <c r="R2430" i="4"/>
  <c r="S2430" i="4"/>
  <c r="T2430" i="4"/>
  <c r="U2430" i="4"/>
  <c r="V2430" i="4"/>
  <c r="W2430" i="4"/>
  <c r="X2430" i="4"/>
  <c r="P2431" i="4"/>
  <c r="Q2431" i="4"/>
  <c r="R2431" i="4"/>
  <c r="S2431" i="4"/>
  <c r="T2431" i="4"/>
  <c r="U2431" i="4"/>
  <c r="V2431" i="4"/>
  <c r="W2431" i="4"/>
  <c r="X2431" i="4"/>
  <c r="P2432" i="4"/>
  <c r="Q2432" i="4"/>
  <c r="R2432" i="4"/>
  <c r="S2432" i="4"/>
  <c r="T2432" i="4"/>
  <c r="U2432" i="4"/>
  <c r="V2432" i="4"/>
  <c r="W2432" i="4"/>
  <c r="X2432" i="4"/>
  <c r="P2433" i="4"/>
  <c r="Q2433" i="4"/>
  <c r="R2433" i="4"/>
  <c r="S2433" i="4"/>
  <c r="T2433" i="4"/>
  <c r="U2433" i="4"/>
  <c r="V2433" i="4"/>
  <c r="W2433" i="4"/>
  <c r="X2433" i="4"/>
  <c r="P2434" i="4"/>
  <c r="Q2434" i="4"/>
  <c r="R2434" i="4"/>
  <c r="S2434" i="4"/>
  <c r="T2434" i="4"/>
  <c r="U2434" i="4"/>
  <c r="V2434" i="4"/>
  <c r="W2434" i="4"/>
  <c r="X2434" i="4"/>
  <c r="P2435" i="4"/>
  <c r="Q2435" i="4"/>
  <c r="R2435" i="4"/>
  <c r="S2435" i="4"/>
  <c r="T2435" i="4"/>
  <c r="U2435" i="4"/>
  <c r="V2435" i="4"/>
  <c r="W2435" i="4"/>
  <c r="X2435" i="4"/>
  <c r="P2436" i="4"/>
  <c r="Q2436" i="4"/>
  <c r="R2436" i="4"/>
  <c r="S2436" i="4"/>
  <c r="T2436" i="4"/>
  <c r="U2436" i="4"/>
  <c r="V2436" i="4"/>
  <c r="W2436" i="4"/>
  <c r="X2436" i="4"/>
  <c r="P2437" i="4"/>
  <c r="Q2437" i="4"/>
  <c r="R2437" i="4"/>
  <c r="S2437" i="4"/>
  <c r="T2437" i="4"/>
  <c r="U2437" i="4"/>
  <c r="V2437" i="4"/>
  <c r="W2437" i="4"/>
  <c r="X2437" i="4"/>
  <c r="P2438" i="4"/>
  <c r="Q2438" i="4"/>
  <c r="R2438" i="4"/>
  <c r="S2438" i="4"/>
  <c r="T2438" i="4"/>
  <c r="U2438" i="4"/>
  <c r="V2438" i="4"/>
  <c r="W2438" i="4"/>
  <c r="X2438" i="4"/>
  <c r="P2439" i="4"/>
  <c r="Q2439" i="4"/>
  <c r="R2439" i="4"/>
  <c r="S2439" i="4"/>
  <c r="T2439" i="4"/>
  <c r="U2439" i="4"/>
  <c r="V2439" i="4"/>
  <c r="W2439" i="4"/>
  <c r="X2439" i="4"/>
  <c r="P2440" i="4"/>
  <c r="Q2440" i="4"/>
  <c r="R2440" i="4"/>
  <c r="S2440" i="4"/>
  <c r="T2440" i="4"/>
  <c r="U2440" i="4"/>
  <c r="V2440" i="4"/>
  <c r="W2440" i="4"/>
  <c r="X2440" i="4"/>
  <c r="P2441" i="4"/>
  <c r="Q2441" i="4"/>
  <c r="R2441" i="4"/>
  <c r="S2441" i="4"/>
  <c r="T2441" i="4"/>
  <c r="U2441" i="4"/>
  <c r="V2441" i="4"/>
  <c r="W2441" i="4"/>
  <c r="X2441" i="4"/>
  <c r="P2442" i="4"/>
  <c r="Q2442" i="4"/>
  <c r="R2442" i="4"/>
  <c r="S2442" i="4"/>
  <c r="T2442" i="4"/>
  <c r="U2442" i="4"/>
  <c r="V2442" i="4"/>
  <c r="W2442" i="4"/>
  <c r="X2442" i="4"/>
  <c r="P2443" i="4"/>
  <c r="Q2443" i="4"/>
  <c r="R2443" i="4"/>
  <c r="S2443" i="4"/>
  <c r="T2443" i="4"/>
  <c r="U2443" i="4"/>
  <c r="V2443" i="4"/>
  <c r="W2443" i="4"/>
  <c r="X2443" i="4"/>
  <c r="P2444" i="4"/>
  <c r="Q2444" i="4"/>
  <c r="R2444" i="4"/>
  <c r="S2444" i="4"/>
  <c r="T2444" i="4"/>
  <c r="U2444" i="4"/>
  <c r="V2444" i="4"/>
  <c r="W2444" i="4"/>
  <c r="X2444" i="4"/>
  <c r="P2445" i="4"/>
  <c r="Q2445" i="4"/>
  <c r="R2445" i="4"/>
  <c r="S2445" i="4"/>
  <c r="T2445" i="4"/>
  <c r="U2445" i="4"/>
  <c r="V2445" i="4"/>
  <c r="W2445" i="4"/>
  <c r="X2445" i="4"/>
  <c r="P2446" i="4"/>
  <c r="Q2446" i="4"/>
  <c r="R2446" i="4"/>
  <c r="S2446" i="4"/>
  <c r="T2446" i="4"/>
  <c r="U2446" i="4"/>
  <c r="V2446" i="4"/>
  <c r="W2446" i="4"/>
  <c r="X2446" i="4"/>
  <c r="P2447" i="4"/>
  <c r="Q2447" i="4"/>
  <c r="R2447" i="4"/>
  <c r="S2447" i="4"/>
  <c r="T2447" i="4"/>
  <c r="U2447" i="4"/>
  <c r="V2447" i="4"/>
  <c r="W2447" i="4"/>
  <c r="X2447" i="4"/>
  <c r="P2448" i="4"/>
  <c r="Q2448" i="4"/>
  <c r="R2448" i="4"/>
  <c r="S2448" i="4"/>
  <c r="T2448" i="4"/>
  <c r="U2448" i="4"/>
  <c r="V2448" i="4"/>
  <c r="W2448" i="4"/>
  <c r="X2448" i="4"/>
  <c r="P2449" i="4"/>
  <c r="Q2449" i="4"/>
  <c r="R2449" i="4"/>
  <c r="S2449" i="4"/>
  <c r="T2449" i="4"/>
  <c r="U2449" i="4"/>
  <c r="V2449" i="4"/>
  <c r="W2449" i="4"/>
  <c r="X2449" i="4"/>
  <c r="P2450" i="4"/>
  <c r="Q2450" i="4"/>
  <c r="R2450" i="4"/>
  <c r="S2450" i="4"/>
  <c r="T2450" i="4"/>
  <c r="U2450" i="4"/>
  <c r="V2450" i="4"/>
  <c r="W2450" i="4"/>
  <c r="X2450" i="4"/>
  <c r="P2451" i="4"/>
  <c r="Q2451" i="4"/>
  <c r="R2451" i="4"/>
  <c r="S2451" i="4"/>
  <c r="T2451" i="4"/>
  <c r="U2451" i="4"/>
  <c r="V2451" i="4"/>
  <c r="W2451" i="4"/>
  <c r="X2451" i="4"/>
  <c r="P2452" i="4"/>
  <c r="Q2452" i="4"/>
  <c r="R2452" i="4"/>
  <c r="S2452" i="4"/>
  <c r="T2452" i="4"/>
  <c r="U2452" i="4"/>
  <c r="V2452" i="4"/>
  <c r="W2452" i="4"/>
  <c r="X2452" i="4"/>
  <c r="P2453" i="4"/>
  <c r="Q2453" i="4"/>
  <c r="R2453" i="4"/>
  <c r="S2453" i="4"/>
  <c r="T2453" i="4"/>
  <c r="U2453" i="4"/>
  <c r="V2453" i="4"/>
  <c r="W2453" i="4"/>
  <c r="X2453" i="4"/>
  <c r="P2454" i="4"/>
  <c r="Q2454" i="4"/>
  <c r="R2454" i="4"/>
  <c r="S2454" i="4"/>
  <c r="T2454" i="4"/>
  <c r="U2454" i="4"/>
  <c r="V2454" i="4"/>
  <c r="W2454" i="4"/>
  <c r="X2454" i="4"/>
  <c r="P2455" i="4"/>
  <c r="Q2455" i="4"/>
  <c r="R2455" i="4"/>
  <c r="S2455" i="4"/>
  <c r="T2455" i="4"/>
  <c r="U2455" i="4"/>
  <c r="V2455" i="4"/>
  <c r="W2455" i="4"/>
  <c r="X2455" i="4"/>
  <c r="P2456" i="4"/>
  <c r="Q2456" i="4"/>
  <c r="R2456" i="4"/>
  <c r="S2456" i="4"/>
  <c r="T2456" i="4"/>
  <c r="U2456" i="4"/>
  <c r="V2456" i="4"/>
  <c r="W2456" i="4"/>
  <c r="X2456" i="4"/>
  <c r="P2457" i="4"/>
  <c r="Q2457" i="4"/>
  <c r="R2457" i="4"/>
  <c r="S2457" i="4"/>
  <c r="T2457" i="4"/>
  <c r="U2457" i="4"/>
  <c r="V2457" i="4"/>
  <c r="W2457" i="4"/>
  <c r="X2457" i="4"/>
  <c r="P2458" i="4"/>
  <c r="Q2458" i="4"/>
  <c r="R2458" i="4"/>
  <c r="S2458" i="4"/>
  <c r="T2458" i="4"/>
  <c r="U2458" i="4"/>
  <c r="V2458" i="4"/>
  <c r="W2458" i="4"/>
  <c r="X2458" i="4"/>
  <c r="P2459" i="4"/>
  <c r="Q2459" i="4"/>
  <c r="R2459" i="4"/>
  <c r="S2459" i="4"/>
  <c r="T2459" i="4"/>
  <c r="U2459" i="4"/>
  <c r="V2459" i="4"/>
  <c r="W2459" i="4"/>
  <c r="X2459" i="4"/>
  <c r="P2460" i="4"/>
  <c r="Q2460" i="4"/>
  <c r="R2460" i="4"/>
  <c r="S2460" i="4"/>
  <c r="T2460" i="4"/>
  <c r="U2460" i="4"/>
  <c r="V2460" i="4"/>
  <c r="W2460" i="4"/>
  <c r="X2460" i="4"/>
  <c r="P2461" i="4"/>
  <c r="Q2461" i="4"/>
  <c r="R2461" i="4"/>
  <c r="S2461" i="4"/>
  <c r="T2461" i="4"/>
  <c r="U2461" i="4"/>
  <c r="V2461" i="4"/>
  <c r="W2461" i="4"/>
  <c r="X2461" i="4"/>
  <c r="P2462" i="4"/>
  <c r="Q2462" i="4"/>
  <c r="R2462" i="4"/>
  <c r="S2462" i="4"/>
  <c r="T2462" i="4"/>
  <c r="U2462" i="4"/>
  <c r="V2462" i="4"/>
  <c r="W2462" i="4"/>
  <c r="X2462" i="4"/>
  <c r="P2463" i="4"/>
  <c r="Q2463" i="4"/>
  <c r="R2463" i="4"/>
  <c r="S2463" i="4"/>
  <c r="T2463" i="4"/>
  <c r="U2463" i="4"/>
  <c r="V2463" i="4"/>
  <c r="W2463" i="4"/>
  <c r="X2463" i="4"/>
  <c r="P2464" i="4"/>
  <c r="Q2464" i="4"/>
  <c r="R2464" i="4"/>
  <c r="S2464" i="4"/>
  <c r="T2464" i="4"/>
  <c r="U2464" i="4"/>
  <c r="V2464" i="4"/>
  <c r="W2464" i="4"/>
  <c r="X2464" i="4"/>
  <c r="P2465" i="4"/>
  <c r="Q2465" i="4"/>
  <c r="R2465" i="4"/>
  <c r="S2465" i="4"/>
  <c r="T2465" i="4"/>
  <c r="U2465" i="4"/>
  <c r="V2465" i="4"/>
  <c r="W2465" i="4"/>
  <c r="X2465" i="4"/>
  <c r="P2466" i="4"/>
  <c r="Q2466" i="4"/>
  <c r="R2466" i="4"/>
  <c r="S2466" i="4"/>
  <c r="T2466" i="4"/>
  <c r="U2466" i="4"/>
  <c r="V2466" i="4"/>
  <c r="W2466" i="4"/>
  <c r="X2466" i="4"/>
  <c r="P2467" i="4"/>
  <c r="Q2467" i="4"/>
  <c r="R2467" i="4"/>
  <c r="S2467" i="4"/>
  <c r="T2467" i="4"/>
  <c r="U2467" i="4"/>
  <c r="V2467" i="4"/>
  <c r="W2467" i="4"/>
  <c r="X2467" i="4"/>
  <c r="P2468" i="4"/>
  <c r="Q2468" i="4"/>
  <c r="R2468" i="4"/>
  <c r="S2468" i="4"/>
  <c r="T2468" i="4"/>
  <c r="U2468" i="4"/>
  <c r="V2468" i="4"/>
  <c r="W2468" i="4"/>
  <c r="X2468" i="4"/>
  <c r="P2469" i="4"/>
  <c r="Q2469" i="4"/>
  <c r="R2469" i="4"/>
  <c r="S2469" i="4"/>
  <c r="T2469" i="4"/>
  <c r="U2469" i="4"/>
  <c r="V2469" i="4"/>
  <c r="W2469" i="4"/>
  <c r="X2469" i="4"/>
  <c r="P2470" i="4"/>
  <c r="Q2470" i="4"/>
  <c r="R2470" i="4"/>
  <c r="S2470" i="4"/>
  <c r="T2470" i="4"/>
  <c r="U2470" i="4"/>
  <c r="V2470" i="4"/>
  <c r="W2470" i="4"/>
  <c r="X2470" i="4"/>
  <c r="P2471" i="4"/>
  <c r="Q2471" i="4"/>
  <c r="R2471" i="4"/>
  <c r="S2471" i="4"/>
  <c r="T2471" i="4"/>
  <c r="U2471" i="4"/>
  <c r="V2471" i="4"/>
  <c r="W2471" i="4"/>
  <c r="X2471" i="4"/>
  <c r="P2472" i="4"/>
  <c r="Q2472" i="4"/>
  <c r="R2472" i="4"/>
  <c r="S2472" i="4"/>
  <c r="T2472" i="4"/>
  <c r="U2472" i="4"/>
  <c r="V2472" i="4"/>
  <c r="W2472" i="4"/>
  <c r="X2472" i="4"/>
  <c r="P2473" i="4"/>
  <c r="Q2473" i="4"/>
  <c r="R2473" i="4"/>
  <c r="S2473" i="4"/>
  <c r="T2473" i="4"/>
  <c r="U2473" i="4"/>
  <c r="V2473" i="4"/>
  <c r="W2473" i="4"/>
  <c r="X2473" i="4"/>
  <c r="P2474" i="4"/>
  <c r="Q2474" i="4"/>
  <c r="R2474" i="4"/>
  <c r="S2474" i="4"/>
  <c r="T2474" i="4"/>
  <c r="U2474" i="4"/>
  <c r="V2474" i="4"/>
  <c r="W2474" i="4"/>
  <c r="X2474" i="4"/>
  <c r="P2475" i="4"/>
  <c r="Q2475" i="4"/>
  <c r="R2475" i="4"/>
  <c r="S2475" i="4"/>
  <c r="T2475" i="4"/>
  <c r="U2475" i="4"/>
  <c r="V2475" i="4"/>
  <c r="W2475" i="4"/>
  <c r="X2475" i="4"/>
  <c r="P2476" i="4"/>
  <c r="Q2476" i="4"/>
  <c r="R2476" i="4"/>
  <c r="S2476" i="4"/>
  <c r="T2476" i="4"/>
  <c r="U2476" i="4"/>
  <c r="V2476" i="4"/>
  <c r="W2476" i="4"/>
  <c r="X2476" i="4"/>
  <c r="P2477" i="4"/>
  <c r="Q2477" i="4"/>
  <c r="R2477" i="4"/>
  <c r="S2477" i="4"/>
  <c r="T2477" i="4"/>
  <c r="U2477" i="4"/>
  <c r="V2477" i="4"/>
  <c r="W2477" i="4"/>
  <c r="X2477" i="4"/>
  <c r="P2478" i="4"/>
  <c r="Q2478" i="4"/>
  <c r="R2478" i="4"/>
  <c r="S2478" i="4"/>
  <c r="T2478" i="4"/>
  <c r="U2478" i="4"/>
  <c r="V2478" i="4"/>
  <c r="W2478" i="4"/>
  <c r="X2478" i="4"/>
  <c r="P2479" i="4"/>
  <c r="Q2479" i="4"/>
  <c r="R2479" i="4"/>
  <c r="S2479" i="4"/>
  <c r="T2479" i="4"/>
  <c r="U2479" i="4"/>
  <c r="V2479" i="4"/>
  <c r="W2479" i="4"/>
  <c r="X2479" i="4"/>
  <c r="P2480" i="4"/>
  <c r="Q2480" i="4"/>
  <c r="R2480" i="4"/>
  <c r="S2480" i="4"/>
  <c r="T2480" i="4"/>
  <c r="U2480" i="4"/>
  <c r="V2480" i="4"/>
  <c r="W2480" i="4"/>
  <c r="X2480" i="4"/>
  <c r="P2481" i="4"/>
  <c r="Q2481" i="4"/>
  <c r="R2481" i="4"/>
  <c r="S2481" i="4"/>
  <c r="T2481" i="4"/>
  <c r="U2481" i="4"/>
  <c r="V2481" i="4"/>
  <c r="W2481" i="4"/>
  <c r="X2481" i="4"/>
  <c r="P2482" i="4"/>
  <c r="Q2482" i="4"/>
  <c r="R2482" i="4"/>
  <c r="S2482" i="4"/>
  <c r="T2482" i="4"/>
  <c r="U2482" i="4"/>
  <c r="V2482" i="4"/>
  <c r="W2482" i="4"/>
  <c r="X2482" i="4"/>
  <c r="P2483" i="4"/>
  <c r="Q2483" i="4"/>
  <c r="R2483" i="4"/>
  <c r="S2483" i="4"/>
  <c r="T2483" i="4"/>
  <c r="U2483" i="4"/>
  <c r="V2483" i="4"/>
  <c r="W2483" i="4"/>
  <c r="X2483" i="4"/>
  <c r="P2484" i="4"/>
  <c r="Q2484" i="4"/>
  <c r="R2484" i="4"/>
  <c r="S2484" i="4"/>
  <c r="T2484" i="4"/>
  <c r="U2484" i="4"/>
  <c r="V2484" i="4"/>
  <c r="W2484" i="4"/>
  <c r="X2484" i="4"/>
  <c r="P2485" i="4"/>
  <c r="Q2485" i="4"/>
  <c r="R2485" i="4"/>
  <c r="S2485" i="4"/>
  <c r="T2485" i="4"/>
  <c r="U2485" i="4"/>
  <c r="V2485" i="4"/>
  <c r="W2485" i="4"/>
  <c r="X2485" i="4"/>
  <c r="P2486" i="4"/>
  <c r="Q2486" i="4"/>
  <c r="R2486" i="4"/>
  <c r="S2486" i="4"/>
  <c r="T2486" i="4"/>
  <c r="U2486" i="4"/>
  <c r="V2486" i="4"/>
  <c r="W2486" i="4"/>
  <c r="X2486" i="4"/>
  <c r="P2487" i="4"/>
  <c r="Q2487" i="4"/>
  <c r="R2487" i="4"/>
  <c r="S2487" i="4"/>
  <c r="T2487" i="4"/>
  <c r="U2487" i="4"/>
  <c r="V2487" i="4"/>
  <c r="W2487" i="4"/>
  <c r="X2487" i="4"/>
  <c r="P2488" i="4"/>
  <c r="Q2488" i="4"/>
  <c r="R2488" i="4"/>
  <c r="S2488" i="4"/>
  <c r="T2488" i="4"/>
  <c r="U2488" i="4"/>
  <c r="V2488" i="4"/>
  <c r="W2488" i="4"/>
  <c r="X2488" i="4"/>
  <c r="P2489" i="4"/>
  <c r="Q2489" i="4"/>
  <c r="R2489" i="4"/>
  <c r="S2489" i="4"/>
  <c r="T2489" i="4"/>
  <c r="U2489" i="4"/>
  <c r="V2489" i="4"/>
  <c r="W2489" i="4"/>
  <c r="X2489" i="4"/>
  <c r="P2490" i="4"/>
  <c r="Q2490" i="4"/>
  <c r="R2490" i="4"/>
  <c r="S2490" i="4"/>
  <c r="T2490" i="4"/>
  <c r="U2490" i="4"/>
  <c r="V2490" i="4"/>
  <c r="W2490" i="4"/>
  <c r="X2490" i="4"/>
  <c r="P2491" i="4"/>
  <c r="Q2491" i="4"/>
  <c r="R2491" i="4"/>
  <c r="S2491" i="4"/>
  <c r="T2491" i="4"/>
  <c r="U2491" i="4"/>
  <c r="V2491" i="4"/>
  <c r="W2491" i="4"/>
  <c r="X2491" i="4"/>
  <c r="P2492" i="4"/>
  <c r="Q2492" i="4"/>
  <c r="R2492" i="4"/>
  <c r="S2492" i="4"/>
  <c r="T2492" i="4"/>
  <c r="U2492" i="4"/>
  <c r="V2492" i="4"/>
  <c r="W2492" i="4"/>
  <c r="X2492" i="4"/>
  <c r="P2493" i="4"/>
  <c r="Q2493" i="4"/>
  <c r="R2493" i="4"/>
  <c r="S2493" i="4"/>
  <c r="T2493" i="4"/>
  <c r="U2493" i="4"/>
  <c r="V2493" i="4"/>
  <c r="W2493" i="4"/>
  <c r="X2493" i="4"/>
  <c r="P2494" i="4"/>
  <c r="Q2494" i="4"/>
  <c r="R2494" i="4"/>
  <c r="S2494" i="4"/>
  <c r="T2494" i="4"/>
  <c r="U2494" i="4"/>
  <c r="V2494" i="4"/>
  <c r="W2494" i="4"/>
  <c r="X2494" i="4"/>
  <c r="P2495" i="4"/>
  <c r="Q2495" i="4"/>
  <c r="R2495" i="4"/>
  <c r="S2495" i="4"/>
  <c r="T2495" i="4"/>
  <c r="U2495" i="4"/>
  <c r="V2495" i="4"/>
  <c r="W2495" i="4"/>
  <c r="X2495" i="4"/>
  <c r="P2496" i="4"/>
  <c r="Q2496" i="4"/>
  <c r="R2496" i="4"/>
  <c r="S2496" i="4"/>
  <c r="T2496" i="4"/>
  <c r="U2496" i="4"/>
  <c r="V2496" i="4"/>
  <c r="W2496" i="4"/>
  <c r="X2496" i="4"/>
  <c r="P2497" i="4"/>
  <c r="Q2497" i="4"/>
  <c r="R2497" i="4"/>
  <c r="S2497" i="4"/>
  <c r="T2497" i="4"/>
  <c r="U2497" i="4"/>
  <c r="V2497" i="4"/>
  <c r="W2497" i="4"/>
  <c r="X2497" i="4"/>
  <c r="P2498" i="4"/>
  <c r="Q2498" i="4"/>
  <c r="R2498" i="4"/>
  <c r="S2498" i="4"/>
  <c r="T2498" i="4"/>
  <c r="U2498" i="4"/>
  <c r="V2498" i="4"/>
  <c r="W2498" i="4"/>
  <c r="X2498" i="4"/>
  <c r="P2499" i="4"/>
  <c r="Q2499" i="4"/>
  <c r="R2499" i="4"/>
  <c r="S2499" i="4"/>
  <c r="T2499" i="4"/>
  <c r="U2499" i="4"/>
  <c r="V2499" i="4"/>
  <c r="W2499" i="4"/>
  <c r="X2499" i="4"/>
  <c r="P2500" i="4"/>
  <c r="Q2500" i="4"/>
  <c r="R2500" i="4"/>
  <c r="S2500" i="4"/>
  <c r="T2500" i="4"/>
  <c r="U2500" i="4"/>
  <c r="V2500" i="4"/>
  <c r="W2500" i="4"/>
  <c r="X2500" i="4"/>
  <c r="P2501" i="4"/>
  <c r="Q2501" i="4"/>
  <c r="R2501" i="4"/>
  <c r="S2501" i="4"/>
  <c r="T2501" i="4"/>
  <c r="U2501" i="4"/>
  <c r="V2501" i="4"/>
  <c r="W2501" i="4"/>
  <c r="X2501" i="4"/>
  <c r="P2502" i="4"/>
  <c r="Q2502" i="4"/>
  <c r="R2502" i="4"/>
  <c r="S2502" i="4"/>
  <c r="T2502" i="4"/>
  <c r="U2502" i="4"/>
  <c r="V2502" i="4"/>
  <c r="W2502" i="4"/>
  <c r="X2502" i="4"/>
  <c r="P2503" i="4"/>
  <c r="Q2503" i="4"/>
  <c r="R2503" i="4"/>
  <c r="S2503" i="4"/>
  <c r="T2503" i="4"/>
  <c r="U2503" i="4"/>
  <c r="V2503" i="4"/>
  <c r="W2503" i="4"/>
  <c r="X2503" i="4"/>
  <c r="P2504" i="4"/>
  <c r="Q2504" i="4"/>
  <c r="R2504" i="4"/>
  <c r="S2504" i="4"/>
  <c r="T2504" i="4"/>
  <c r="U2504" i="4"/>
  <c r="V2504" i="4"/>
  <c r="W2504" i="4"/>
  <c r="X2504" i="4"/>
  <c r="P2505" i="4"/>
  <c r="Q2505" i="4"/>
  <c r="R2505" i="4"/>
  <c r="S2505" i="4"/>
  <c r="T2505" i="4"/>
  <c r="U2505" i="4"/>
  <c r="V2505" i="4"/>
  <c r="W2505" i="4"/>
  <c r="X2505" i="4"/>
  <c r="P2506" i="4"/>
  <c r="Q2506" i="4"/>
  <c r="R2506" i="4"/>
  <c r="S2506" i="4"/>
  <c r="T2506" i="4"/>
  <c r="U2506" i="4"/>
  <c r="V2506" i="4"/>
  <c r="W2506" i="4"/>
  <c r="X2506" i="4"/>
  <c r="P2507" i="4"/>
  <c r="Q2507" i="4"/>
  <c r="R2507" i="4"/>
  <c r="S2507" i="4"/>
  <c r="T2507" i="4"/>
  <c r="U2507" i="4"/>
  <c r="V2507" i="4"/>
  <c r="W2507" i="4"/>
  <c r="X2507" i="4"/>
  <c r="P2508" i="4"/>
  <c r="Q2508" i="4"/>
  <c r="R2508" i="4"/>
  <c r="S2508" i="4"/>
  <c r="T2508" i="4"/>
  <c r="U2508" i="4"/>
  <c r="V2508" i="4"/>
  <c r="W2508" i="4"/>
  <c r="X2508" i="4"/>
  <c r="P2509" i="4"/>
  <c r="Q2509" i="4"/>
  <c r="R2509" i="4"/>
  <c r="S2509" i="4"/>
  <c r="T2509" i="4"/>
  <c r="U2509" i="4"/>
  <c r="V2509" i="4"/>
  <c r="W2509" i="4"/>
  <c r="X2509" i="4"/>
  <c r="P2510" i="4"/>
  <c r="Q2510" i="4"/>
  <c r="R2510" i="4"/>
  <c r="S2510" i="4"/>
  <c r="T2510" i="4"/>
  <c r="U2510" i="4"/>
  <c r="V2510" i="4"/>
  <c r="W2510" i="4"/>
  <c r="X2510" i="4"/>
  <c r="P2511" i="4"/>
  <c r="Q2511" i="4"/>
  <c r="R2511" i="4"/>
  <c r="S2511" i="4"/>
  <c r="T2511" i="4"/>
  <c r="U2511" i="4"/>
  <c r="V2511" i="4"/>
  <c r="W2511" i="4"/>
  <c r="X2511" i="4"/>
  <c r="P2512" i="4"/>
  <c r="Q2512" i="4"/>
  <c r="R2512" i="4"/>
  <c r="S2512" i="4"/>
  <c r="T2512" i="4"/>
  <c r="U2512" i="4"/>
  <c r="V2512" i="4"/>
  <c r="W2512" i="4"/>
  <c r="X2512" i="4"/>
  <c r="P2513" i="4"/>
  <c r="Q2513" i="4"/>
  <c r="R2513" i="4"/>
  <c r="S2513" i="4"/>
  <c r="T2513" i="4"/>
  <c r="U2513" i="4"/>
  <c r="V2513" i="4"/>
  <c r="W2513" i="4"/>
  <c r="X2513" i="4"/>
  <c r="P2514" i="4"/>
  <c r="Q2514" i="4"/>
  <c r="R2514" i="4"/>
  <c r="S2514" i="4"/>
  <c r="T2514" i="4"/>
  <c r="U2514" i="4"/>
  <c r="V2514" i="4"/>
  <c r="W2514" i="4"/>
  <c r="X2514" i="4"/>
  <c r="P2515" i="4"/>
  <c r="Q2515" i="4"/>
  <c r="R2515" i="4"/>
  <c r="S2515" i="4"/>
  <c r="T2515" i="4"/>
  <c r="U2515" i="4"/>
  <c r="V2515" i="4"/>
  <c r="W2515" i="4"/>
  <c r="X2515" i="4"/>
  <c r="P2516" i="4"/>
  <c r="Q2516" i="4"/>
  <c r="R2516" i="4"/>
  <c r="S2516" i="4"/>
  <c r="T2516" i="4"/>
  <c r="U2516" i="4"/>
  <c r="V2516" i="4"/>
  <c r="W2516" i="4"/>
  <c r="X2516" i="4"/>
  <c r="P2517" i="4"/>
  <c r="Q2517" i="4"/>
  <c r="R2517" i="4"/>
  <c r="S2517" i="4"/>
  <c r="T2517" i="4"/>
  <c r="U2517" i="4"/>
  <c r="V2517" i="4"/>
  <c r="W2517" i="4"/>
  <c r="X2517" i="4"/>
  <c r="P2518" i="4"/>
  <c r="Q2518" i="4"/>
  <c r="R2518" i="4"/>
  <c r="S2518" i="4"/>
  <c r="T2518" i="4"/>
  <c r="U2518" i="4"/>
  <c r="V2518" i="4"/>
  <c r="W2518" i="4"/>
  <c r="X2518" i="4"/>
  <c r="P2519" i="4"/>
  <c r="Q2519" i="4"/>
  <c r="R2519" i="4"/>
  <c r="S2519" i="4"/>
  <c r="T2519" i="4"/>
  <c r="U2519" i="4"/>
  <c r="V2519" i="4"/>
  <c r="W2519" i="4"/>
  <c r="X2519" i="4"/>
  <c r="P2520" i="4"/>
  <c r="Q2520" i="4"/>
  <c r="R2520" i="4"/>
  <c r="S2520" i="4"/>
  <c r="T2520" i="4"/>
  <c r="U2520" i="4"/>
  <c r="V2520" i="4"/>
  <c r="W2520" i="4"/>
  <c r="X2520" i="4"/>
  <c r="P2521" i="4"/>
  <c r="Q2521" i="4"/>
  <c r="R2521" i="4"/>
  <c r="S2521" i="4"/>
  <c r="T2521" i="4"/>
  <c r="U2521" i="4"/>
  <c r="V2521" i="4"/>
  <c r="W2521" i="4"/>
  <c r="X2521" i="4"/>
  <c r="P2522" i="4"/>
  <c r="Q2522" i="4"/>
  <c r="R2522" i="4"/>
  <c r="S2522" i="4"/>
  <c r="T2522" i="4"/>
  <c r="U2522" i="4"/>
  <c r="V2522" i="4"/>
  <c r="W2522" i="4"/>
  <c r="X2522" i="4"/>
  <c r="P2523" i="4"/>
  <c r="Q2523" i="4"/>
  <c r="R2523" i="4"/>
  <c r="S2523" i="4"/>
  <c r="T2523" i="4"/>
  <c r="U2523" i="4"/>
  <c r="V2523" i="4"/>
  <c r="W2523" i="4"/>
  <c r="X2523" i="4"/>
  <c r="P2524" i="4"/>
  <c r="Q2524" i="4"/>
  <c r="R2524" i="4"/>
  <c r="S2524" i="4"/>
  <c r="T2524" i="4"/>
  <c r="U2524" i="4"/>
  <c r="V2524" i="4"/>
  <c r="W2524" i="4"/>
  <c r="X2524" i="4"/>
  <c r="P2525" i="4"/>
  <c r="Q2525" i="4"/>
  <c r="R2525" i="4"/>
  <c r="S2525" i="4"/>
  <c r="T2525" i="4"/>
  <c r="U2525" i="4"/>
  <c r="V2525" i="4"/>
  <c r="W2525" i="4"/>
  <c r="X2525" i="4"/>
  <c r="P2526" i="4"/>
  <c r="Q2526" i="4"/>
  <c r="R2526" i="4"/>
  <c r="S2526" i="4"/>
  <c r="T2526" i="4"/>
  <c r="U2526" i="4"/>
  <c r="V2526" i="4"/>
  <c r="W2526" i="4"/>
  <c r="X2526" i="4"/>
  <c r="P2527" i="4"/>
  <c r="Q2527" i="4"/>
  <c r="R2527" i="4"/>
  <c r="S2527" i="4"/>
  <c r="T2527" i="4"/>
  <c r="U2527" i="4"/>
  <c r="V2527" i="4"/>
  <c r="W2527" i="4"/>
  <c r="X2527" i="4"/>
  <c r="P2528" i="4"/>
  <c r="Q2528" i="4"/>
  <c r="R2528" i="4"/>
  <c r="S2528" i="4"/>
  <c r="T2528" i="4"/>
  <c r="U2528" i="4"/>
  <c r="V2528" i="4"/>
  <c r="W2528" i="4"/>
  <c r="X2528" i="4"/>
  <c r="P2529" i="4"/>
  <c r="Q2529" i="4"/>
  <c r="R2529" i="4"/>
  <c r="S2529" i="4"/>
  <c r="T2529" i="4"/>
  <c r="U2529" i="4"/>
  <c r="V2529" i="4"/>
  <c r="W2529" i="4"/>
  <c r="X2529" i="4"/>
  <c r="P2530" i="4"/>
  <c r="Q2530" i="4"/>
  <c r="R2530" i="4"/>
  <c r="S2530" i="4"/>
  <c r="T2530" i="4"/>
  <c r="U2530" i="4"/>
  <c r="V2530" i="4"/>
  <c r="W2530" i="4"/>
  <c r="X2530" i="4"/>
  <c r="P2531" i="4"/>
  <c r="Q2531" i="4"/>
  <c r="R2531" i="4"/>
  <c r="S2531" i="4"/>
  <c r="T2531" i="4"/>
  <c r="U2531" i="4"/>
  <c r="V2531" i="4"/>
  <c r="W2531" i="4"/>
  <c r="X2531" i="4"/>
  <c r="P2532" i="4"/>
  <c r="Q2532" i="4"/>
  <c r="R2532" i="4"/>
  <c r="S2532" i="4"/>
  <c r="T2532" i="4"/>
  <c r="U2532" i="4"/>
  <c r="V2532" i="4"/>
  <c r="W2532" i="4"/>
  <c r="X2532" i="4"/>
  <c r="P2533" i="4"/>
  <c r="Q2533" i="4"/>
  <c r="R2533" i="4"/>
  <c r="S2533" i="4"/>
  <c r="T2533" i="4"/>
  <c r="U2533" i="4"/>
  <c r="V2533" i="4"/>
  <c r="W2533" i="4"/>
  <c r="X2533" i="4"/>
  <c r="P2534" i="4"/>
  <c r="Q2534" i="4"/>
  <c r="R2534" i="4"/>
  <c r="S2534" i="4"/>
  <c r="T2534" i="4"/>
  <c r="U2534" i="4"/>
  <c r="V2534" i="4"/>
  <c r="W2534" i="4"/>
  <c r="X2534" i="4"/>
  <c r="P2535" i="4"/>
  <c r="Q2535" i="4"/>
  <c r="R2535" i="4"/>
  <c r="S2535" i="4"/>
  <c r="T2535" i="4"/>
  <c r="U2535" i="4"/>
  <c r="V2535" i="4"/>
  <c r="W2535" i="4"/>
  <c r="X2535" i="4"/>
  <c r="P2536" i="4"/>
  <c r="Q2536" i="4"/>
  <c r="R2536" i="4"/>
  <c r="S2536" i="4"/>
  <c r="T2536" i="4"/>
  <c r="U2536" i="4"/>
  <c r="V2536" i="4"/>
  <c r="W2536" i="4"/>
  <c r="X2536" i="4"/>
  <c r="P2537" i="4"/>
  <c r="Q2537" i="4"/>
  <c r="R2537" i="4"/>
  <c r="S2537" i="4"/>
  <c r="T2537" i="4"/>
  <c r="U2537" i="4"/>
  <c r="V2537" i="4"/>
  <c r="W2537" i="4"/>
  <c r="X2537" i="4"/>
  <c r="P2538" i="4"/>
  <c r="Q2538" i="4"/>
  <c r="R2538" i="4"/>
  <c r="S2538" i="4"/>
  <c r="T2538" i="4"/>
  <c r="U2538" i="4"/>
  <c r="V2538" i="4"/>
  <c r="W2538" i="4"/>
  <c r="X2538" i="4"/>
  <c r="P2539" i="4"/>
  <c r="Q2539" i="4"/>
  <c r="R2539" i="4"/>
  <c r="S2539" i="4"/>
  <c r="T2539" i="4"/>
  <c r="U2539" i="4"/>
  <c r="V2539" i="4"/>
  <c r="W2539" i="4"/>
  <c r="X2539" i="4"/>
  <c r="P2540" i="4"/>
  <c r="Q2540" i="4"/>
  <c r="R2540" i="4"/>
  <c r="S2540" i="4"/>
  <c r="T2540" i="4"/>
  <c r="U2540" i="4"/>
  <c r="V2540" i="4"/>
  <c r="W2540" i="4"/>
  <c r="X2540" i="4"/>
  <c r="P2541" i="4"/>
  <c r="Q2541" i="4"/>
  <c r="R2541" i="4"/>
  <c r="S2541" i="4"/>
  <c r="T2541" i="4"/>
  <c r="U2541" i="4"/>
  <c r="V2541" i="4"/>
  <c r="W2541" i="4"/>
  <c r="X2541" i="4"/>
  <c r="P2542" i="4"/>
  <c r="Q2542" i="4"/>
  <c r="R2542" i="4"/>
  <c r="S2542" i="4"/>
  <c r="T2542" i="4"/>
  <c r="U2542" i="4"/>
  <c r="V2542" i="4"/>
  <c r="W2542" i="4"/>
  <c r="X2542" i="4"/>
  <c r="P2543" i="4"/>
  <c r="Q2543" i="4"/>
  <c r="R2543" i="4"/>
  <c r="S2543" i="4"/>
  <c r="T2543" i="4"/>
  <c r="U2543" i="4"/>
  <c r="V2543" i="4"/>
  <c r="W2543" i="4"/>
  <c r="X2543" i="4"/>
  <c r="P2544" i="4"/>
  <c r="Q2544" i="4"/>
  <c r="R2544" i="4"/>
  <c r="S2544" i="4"/>
  <c r="T2544" i="4"/>
  <c r="U2544" i="4"/>
  <c r="V2544" i="4"/>
  <c r="W2544" i="4"/>
  <c r="X2544" i="4"/>
  <c r="P2545" i="4"/>
  <c r="Q2545" i="4"/>
  <c r="R2545" i="4"/>
  <c r="S2545" i="4"/>
  <c r="T2545" i="4"/>
  <c r="U2545" i="4"/>
  <c r="V2545" i="4"/>
  <c r="W2545" i="4"/>
  <c r="X2545" i="4"/>
  <c r="P2546" i="4"/>
  <c r="Q2546" i="4"/>
  <c r="R2546" i="4"/>
  <c r="S2546" i="4"/>
  <c r="T2546" i="4"/>
  <c r="U2546" i="4"/>
  <c r="V2546" i="4"/>
  <c r="W2546" i="4"/>
  <c r="X2546" i="4"/>
  <c r="P2547" i="4"/>
  <c r="Q2547" i="4"/>
  <c r="R2547" i="4"/>
  <c r="S2547" i="4"/>
  <c r="T2547" i="4"/>
  <c r="U2547" i="4"/>
  <c r="V2547" i="4"/>
  <c r="W2547" i="4"/>
  <c r="X2547" i="4"/>
  <c r="P2548" i="4"/>
  <c r="Q2548" i="4"/>
  <c r="R2548" i="4"/>
  <c r="S2548" i="4"/>
  <c r="T2548" i="4"/>
  <c r="U2548" i="4"/>
  <c r="V2548" i="4"/>
  <c r="W2548" i="4"/>
  <c r="X2548" i="4"/>
  <c r="P2549" i="4"/>
  <c r="Q2549" i="4"/>
  <c r="R2549" i="4"/>
  <c r="S2549" i="4"/>
  <c r="T2549" i="4"/>
  <c r="U2549" i="4"/>
  <c r="V2549" i="4"/>
  <c r="W2549" i="4"/>
  <c r="X2549" i="4"/>
  <c r="P2550" i="4"/>
  <c r="Q2550" i="4"/>
  <c r="R2550" i="4"/>
  <c r="S2550" i="4"/>
  <c r="T2550" i="4"/>
  <c r="U2550" i="4"/>
  <c r="V2550" i="4"/>
  <c r="W2550" i="4"/>
  <c r="X2550" i="4"/>
  <c r="P2551" i="4"/>
  <c r="Q2551" i="4"/>
  <c r="R2551" i="4"/>
  <c r="S2551" i="4"/>
  <c r="T2551" i="4"/>
  <c r="U2551" i="4"/>
  <c r="V2551" i="4"/>
  <c r="W2551" i="4"/>
  <c r="X2551" i="4"/>
  <c r="P2552" i="4"/>
  <c r="Q2552" i="4"/>
  <c r="R2552" i="4"/>
  <c r="S2552" i="4"/>
  <c r="T2552" i="4"/>
  <c r="U2552" i="4"/>
  <c r="V2552" i="4"/>
  <c r="W2552" i="4"/>
  <c r="X2552" i="4"/>
  <c r="P2553" i="4"/>
  <c r="Q2553" i="4"/>
  <c r="R2553" i="4"/>
  <c r="S2553" i="4"/>
  <c r="T2553" i="4"/>
  <c r="U2553" i="4"/>
  <c r="V2553" i="4"/>
  <c r="W2553" i="4"/>
  <c r="X2553" i="4"/>
  <c r="P2554" i="4"/>
  <c r="Q2554" i="4"/>
  <c r="R2554" i="4"/>
  <c r="S2554" i="4"/>
  <c r="T2554" i="4"/>
  <c r="U2554" i="4"/>
  <c r="V2554" i="4"/>
  <c r="W2554" i="4"/>
  <c r="X2554" i="4"/>
  <c r="P2555" i="4"/>
  <c r="Q2555" i="4"/>
  <c r="R2555" i="4"/>
  <c r="S2555" i="4"/>
  <c r="T2555" i="4"/>
  <c r="U2555" i="4"/>
  <c r="V2555" i="4"/>
  <c r="W2555" i="4"/>
  <c r="X2555" i="4"/>
  <c r="P2556" i="4"/>
  <c r="Q2556" i="4"/>
  <c r="R2556" i="4"/>
  <c r="S2556" i="4"/>
  <c r="T2556" i="4"/>
  <c r="U2556" i="4"/>
  <c r="V2556" i="4"/>
  <c r="W2556" i="4"/>
  <c r="X2556" i="4"/>
  <c r="P2557" i="4"/>
  <c r="Q2557" i="4"/>
  <c r="R2557" i="4"/>
  <c r="S2557" i="4"/>
  <c r="T2557" i="4"/>
  <c r="U2557" i="4"/>
  <c r="V2557" i="4"/>
  <c r="W2557" i="4"/>
  <c r="X2557" i="4"/>
  <c r="P2558" i="4"/>
  <c r="Q2558" i="4"/>
  <c r="R2558" i="4"/>
  <c r="S2558" i="4"/>
  <c r="T2558" i="4"/>
  <c r="U2558" i="4"/>
  <c r="V2558" i="4"/>
  <c r="W2558" i="4"/>
  <c r="X2558" i="4"/>
  <c r="P2559" i="4"/>
  <c r="Q2559" i="4"/>
  <c r="R2559" i="4"/>
  <c r="S2559" i="4"/>
  <c r="T2559" i="4"/>
  <c r="U2559" i="4"/>
  <c r="V2559" i="4"/>
  <c r="W2559" i="4"/>
  <c r="X2559" i="4"/>
  <c r="P2560" i="4"/>
  <c r="Q2560" i="4"/>
  <c r="R2560" i="4"/>
  <c r="S2560" i="4"/>
  <c r="T2560" i="4"/>
  <c r="U2560" i="4"/>
  <c r="V2560" i="4"/>
  <c r="W2560" i="4"/>
  <c r="X2560" i="4"/>
  <c r="P2561" i="4"/>
  <c r="Q2561" i="4"/>
  <c r="R2561" i="4"/>
  <c r="S2561" i="4"/>
  <c r="T2561" i="4"/>
  <c r="U2561" i="4"/>
  <c r="V2561" i="4"/>
  <c r="W2561" i="4"/>
  <c r="X2561" i="4"/>
  <c r="P2562" i="4"/>
  <c r="Q2562" i="4"/>
  <c r="R2562" i="4"/>
  <c r="S2562" i="4"/>
  <c r="T2562" i="4"/>
  <c r="U2562" i="4"/>
  <c r="V2562" i="4"/>
  <c r="W2562" i="4"/>
  <c r="X2562" i="4"/>
  <c r="P2563" i="4"/>
  <c r="Q2563" i="4"/>
  <c r="R2563" i="4"/>
  <c r="S2563" i="4"/>
  <c r="T2563" i="4"/>
  <c r="U2563" i="4"/>
  <c r="V2563" i="4"/>
  <c r="W2563" i="4"/>
  <c r="X2563" i="4"/>
  <c r="P2564" i="4"/>
  <c r="Q2564" i="4"/>
  <c r="R2564" i="4"/>
  <c r="S2564" i="4"/>
  <c r="T2564" i="4"/>
  <c r="U2564" i="4"/>
  <c r="V2564" i="4"/>
  <c r="W2564" i="4"/>
  <c r="X2564" i="4"/>
  <c r="P2565" i="4"/>
  <c r="Q2565" i="4"/>
  <c r="R2565" i="4"/>
  <c r="S2565" i="4"/>
  <c r="T2565" i="4"/>
  <c r="U2565" i="4"/>
  <c r="V2565" i="4"/>
  <c r="W2565" i="4"/>
  <c r="X2565" i="4"/>
  <c r="P2566" i="4"/>
  <c r="Q2566" i="4"/>
  <c r="R2566" i="4"/>
  <c r="S2566" i="4"/>
  <c r="T2566" i="4"/>
  <c r="U2566" i="4"/>
  <c r="V2566" i="4"/>
  <c r="W2566" i="4"/>
  <c r="X2566" i="4"/>
  <c r="P2567" i="4"/>
  <c r="Q2567" i="4"/>
  <c r="R2567" i="4"/>
  <c r="S2567" i="4"/>
  <c r="T2567" i="4"/>
  <c r="U2567" i="4"/>
  <c r="V2567" i="4"/>
  <c r="W2567" i="4"/>
  <c r="X2567" i="4"/>
  <c r="P2568" i="4"/>
  <c r="Q2568" i="4"/>
  <c r="R2568" i="4"/>
  <c r="S2568" i="4"/>
  <c r="T2568" i="4"/>
  <c r="U2568" i="4"/>
  <c r="V2568" i="4"/>
  <c r="W2568" i="4"/>
  <c r="X2568" i="4"/>
  <c r="P2569" i="4"/>
  <c r="Q2569" i="4"/>
  <c r="R2569" i="4"/>
  <c r="S2569" i="4"/>
  <c r="T2569" i="4"/>
  <c r="U2569" i="4"/>
  <c r="V2569" i="4"/>
  <c r="W2569" i="4"/>
  <c r="X2569" i="4"/>
  <c r="P2570" i="4"/>
  <c r="Q2570" i="4"/>
  <c r="R2570" i="4"/>
  <c r="S2570" i="4"/>
  <c r="T2570" i="4"/>
  <c r="U2570" i="4"/>
  <c r="V2570" i="4"/>
  <c r="W2570" i="4"/>
  <c r="X2570" i="4"/>
  <c r="P2571" i="4"/>
  <c r="Q2571" i="4"/>
  <c r="R2571" i="4"/>
  <c r="S2571" i="4"/>
  <c r="T2571" i="4"/>
  <c r="U2571" i="4"/>
  <c r="V2571" i="4"/>
  <c r="W2571" i="4"/>
  <c r="X2571" i="4"/>
  <c r="P2572" i="4"/>
  <c r="Q2572" i="4"/>
  <c r="R2572" i="4"/>
  <c r="S2572" i="4"/>
  <c r="T2572" i="4"/>
  <c r="U2572" i="4"/>
  <c r="V2572" i="4"/>
  <c r="W2572" i="4"/>
  <c r="X2572" i="4"/>
  <c r="P2573" i="4"/>
  <c r="Q2573" i="4"/>
  <c r="R2573" i="4"/>
  <c r="S2573" i="4"/>
  <c r="T2573" i="4"/>
  <c r="U2573" i="4"/>
  <c r="V2573" i="4"/>
  <c r="W2573" i="4"/>
  <c r="X2573" i="4"/>
  <c r="P2574" i="4"/>
  <c r="Q2574" i="4"/>
  <c r="R2574" i="4"/>
  <c r="S2574" i="4"/>
  <c r="T2574" i="4"/>
  <c r="U2574" i="4"/>
  <c r="V2574" i="4"/>
  <c r="W2574" i="4"/>
  <c r="X2574" i="4"/>
  <c r="P2575" i="4"/>
  <c r="Q2575" i="4"/>
  <c r="R2575" i="4"/>
  <c r="S2575" i="4"/>
  <c r="T2575" i="4"/>
  <c r="U2575" i="4"/>
  <c r="V2575" i="4"/>
  <c r="W2575" i="4"/>
  <c r="X2575" i="4"/>
  <c r="P2576" i="4"/>
  <c r="Q2576" i="4"/>
  <c r="R2576" i="4"/>
  <c r="S2576" i="4"/>
  <c r="T2576" i="4"/>
  <c r="U2576" i="4"/>
  <c r="V2576" i="4"/>
  <c r="W2576" i="4"/>
  <c r="X2576" i="4"/>
  <c r="P2577" i="4"/>
  <c r="Q2577" i="4"/>
  <c r="R2577" i="4"/>
  <c r="S2577" i="4"/>
  <c r="T2577" i="4"/>
  <c r="U2577" i="4"/>
  <c r="V2577" i="4"/>
  <c r="W2577" i="4"/>
  <c r="X2577" i="4"/>
  <c r="P2578" i="4"/>
  <c r="Q2578" i="4"/>
  <c r="R2578" i="4"/>
  <c r="S2578" i="4"/>
  <c r="T2578" i="4"/>
  <c r="U2578" i="4"/>
  <c r="V2578" i="4"/>
  <c r="W2578" i="4"/>
  <c r="X2578" i="4"/>
  <c r="P2579" i="4"/>
  <c r="Q2579" i="4"/>
  <c r="R2579" i="4"/>
  <c r="S2579" i="4"/>
  <c r="T2579" i="4"/>
  <c r="U2579" i="4"/>
  <c r="V2579" i="4"/>
  <c r="W2579" i="4"/>
  <c r="X2579" i="4"/>
  <c r="P2580" i="4"/>
  <c r="Q2580" i="4"/>
  <c r="R2580" i="4"/>
  <c r="S2580" i="4"/>
  <c r="T2580" i="4"/>
  <c r="U2580" i="4"/>
  <c r="V2580" i="4"/>
  <c r="W2580" i="4"/>
  <c r="X2580" i="4"/>
  <c r="P2581" i="4"/>
  <c r="Q2581" i="4"/>
  <c r="R2581" i="4"/>
  <c r="S2581" i="4"/>
  <c r="T2581" i="4"/>
  <c r="U2581" i="4"/>
  <c r="V2581" i="4"/>
  <c r="W2581" i="4"/>
  <c r="X2581" i="4"/>
  <c r="P2582" i="4"/>
  <c r="Q2582" i="4"/>
  <c r="R2582" i="4"/>
  <c r="S2582" i="4"/>
  <c r="T2582" i="4"/>
  <c r="U2582" i="4"/>
  <c r="V2582" i="4"/>
  <c r="W2582" i="4"/>
  <c r="X2582" i="4"/>
  <c r="P2583" i="4"/>
  <c r="Q2583" i="4"/>
  <c r="R2583" i="4"/>
  <c r="S2583" i="4"/>
  <c r="T2583" i="4"/>
  <c r="U2583" i="4"/>
  <c r="V2583" i="4"/>
  <c r="W2583" i="4"/>
  <c r="X2583" i="4"/>
  <c r="P2584" i="4"/>
  <c r="Q2584" i="4"/>
  <c r="R2584" i="4"/>
  <c r="S2584" i="4"/>
  <c r="T2584" i="4"/>
  <c r="U2584" i="4"/>
  <c r="V2584" i="4"/>
  <c r="W2584" i="4"/>
  <c r="X2584" i="4"/>
  <c r="P2585" i="4"/>
  <c r="Q2585" i="4"/>
  <c r="R2585" i="4"/>
  <c r="S2585" i="4"/>
  <c r="T2585" i="4"/>
  <c r="U2585" i="4"/>
  <c r="V2585" i="4"/>
  <c r="W2585" i="4"/>
  <c r="X2585" i="4"/>
  <c r="P2586" i="4"/>
  <c r="Q2586" i="4"/>
  <c r="R2586" i="4"/>
  <c r="S2586" i="4"/>
  <c r="T2586" i="4"/>
  <c r="U2586" i="4"/>
  <c r="V2586" i="4"/>
  <c r="W2586" i="4"/>
  <c r="X2586" i="4"/>
  <c r="P2587" i="4"/>
  <c r="Q2587" i="4"/>
  <c r="R2587" i="4"/>
  <c r="S2587" i="4"/>
  <c r="T2587" i="4"/>
  <c r="U2587" i="4"/>
  <c r="V2587" i="4"/>
  <c r="W2587" i="4"/>
  <c r="X2587" i="4"/>
  <c r="P2588" i="4"/>
  <c r="Q2588" i="4"/>
  <c r="R2588" i="4"/>
  <c r="S2588" i="4"/>
  <c r="T2588" i="4"/>
  <c r="U2588" i="4"/>
  <c r="V2588" i="4"/>
  <c r="W2588" i="4"/>
  <c r="X2588" i="4"/>
  <c r="P2589" i="4"/>
  <c r="Q2589" i="4"/>
  <c r="R2589" i="4"/>
  <c r="S2589" i="4"/>
  <c r="T2589" i="4"/>
  <c r="U2589" i="4"/>
  <c r="V2589" i="4"/>
  <c r="W2589" i="4"/>
  <c r="X2589" i="4"/>
  <c r="P2590" i="4"/>
  <c r="Q2590" i="4"/>
  <c r="R2590" i="4"/>
  <c r="S2590" i="4"/>
  <c r="T2590" i="4"/>
  <c r="U2590" i="4"/>
  <c r="V2590" i="4"/>
  <c r="W2590" i="4"/>
  <c r="X2590" i="4"/>
  <c r="P2591" i="4"/>
  <c r="Q2591" i="4"/>
  <c r="R2591" i="4"/>
  <c r="S2591" i="4"/>
  <c r="T2591" i="4"/>
  <c r="U2591" i="4"/>
  <c r="V2591" i="4"/>
  <c r="W2591" i="4"/>
  <c r="X2591" i="4"/>
  <c r="P2592" i="4"/>
  <c r="Q2592" i="4"/>
  <c r="R2592" i="4"/>
  <c r="S2592" i="4"/>
  <c r="T2592" i="4"/>
  <c r="U2592" i="4"/>
  <c r="V2592" i="4"/>
  <c r="W2592" i="4"/>
  <c r="X2592" i="4"/>
  <c r="P2593" i="4"/>
  <c r="Q2593" i="4"/>
  <c r="R2593" i="4"/>
  <c r="S2593" i="4"/>
  <c r="T2593" i="4"/>
  <c r="U2593" i="4"/>
  <c r="V2593" i="4"/>
  <c r="W2593" i="4"/>
  <c r="X2593" i="4"/>
  <c r="P2594" i="4"/>
  <c r="Q2594" i="4"/>
  <c r="R2594" i="4"/>
  <c r="S2594" i="4"/>
  <c r="T2594" i="4"/>
  <c r="U2594" i="4"/>
  <c r="V2594" i="4"/>
  <c r="W2594" i="4"/>
  <c r="X2594" i="4"/>
  <c r="P2595" i="4"/>
  <c r="Q2595" i="4"/>
  <c r="R2595" i="4"/>
  <c r="S2595" i="4"/>
  <c r="T2595" i="4"/>
  <c r="U2595" i="4"/>
  <c r="V2595" i="4"/>
  <c r="W2595" i="4"/>
  <c r="X2595" i="4"/>
  <c r="P2596" i="4"/>
  <c r="Q2596" i="4"/>
  <c r="R2596" i="4"/>
  <c r="S2596" i="4"/>
  <c r="T2596" i="4"/>
  <c r="U2596" i="4"/>
  <c r="V2596" i="4"/>
  <c r="W2596" i="4"/>
  <c r="X2596" i="4"/>
  <c r="P2597" i="4"/>
  <c r="Q2597" i="4"/>
  <c r="R2597" i="4"/>
  <c r="S2597" i="4"/>
  <c r="T2597" i="4"/>
  <c r="U2597" i="4"/>
  <c r="V2597" i="4"/>
  <c r="W2597" i="4"/>
  <c r="X2597" i="4"/>
  <c r="P2598" i="4"/>
  <c r="Q2598" i="4"/>
  <c r="R2598" i="4"/>
  <c r="S2598" i="4"/>
  <c r="T2598" i="4"/>
  <c r="U2598" i="4"/>
  <c r="V2598" i="4"/>
  <c r="W2598" i="4"/>
  <c r="X2598" i="4"/>
  <c r="P2599" i="4"/>
  <c r="Q2599" i="4"/>
  <c r="R2599" i="4"/>
  <c r="S2599" i="4"/>
  <c r="T2599" i="4"/>
  <c r="U2599" i="4"/>
  <c r="V2599" i="4"/>
  <c r="W2599" i="4"/>
  <c r="X2599" i="4"/>
  <c r="P2600" i="4"/>
  <c r="Q2600" i="4"/>
  <c r="R2600" i="4"/>
  <c r="S2600" i="4"/>
  <c r="T2600" i="4"/>
  <c r="U2600" i="4"/>
  <c r="V2600" i="4"/>
  <c r="W2600" i="4"/>
  <c r="X2600" i="4"/>
  <c r="P2601" i="4"/>
  <c r="Q2601" i="4"/>
  <c r="R2601" i="4"/>
  <c r="S2601" i="4"/>
  <c r="T2601" i="4"/>
  <c r="U2601" i="4"/>
  <c r="V2601" i="4"/>
  <c r="W2601" i="4"/>
  <c r="X2601" i="4"/>
  <c r="P2602" i="4"/>
  <c r="Q2602" i="4"/>
  <c r="R2602" i="4"/>
  <c r="S2602" i="4"/>
  <c r="T2602" i="4"/>
  <c r="U2602" i="4"/>
  <c r="V2602" i="4"/>
  <c r="W2602" i="4"/>
  <c r="X2602" i="4"/>
  <c r="P2603" i="4"/>
  <c r="Q2603" i="4"/>
  <c r="R2603" i="4"/>
  <c r="S2603" i="4"/>
  <c r="T2603" i="4"/>
  <c r="U2603" i="4"/>
  <c r="V2603" i="4"/>
  <c r="W2603" i="4"/>
  <c r="X2603" i="4"/>
  <c r="P2604" i="4"/>
  <c r="Q2604" i="4"/>
  <c r="R2604" i="4"/>
  <c r="S2604" i="4"/>
  <c r="T2604" i="4"/>
  <c r="U2604" i="4"/>
  <c r="V2604" i="4"/>
  <c r="W2604" i="4"/>
  <c r="X2604" i="4"/>
  <c r="P2605" i="4"/>
  <c r="Q2605" i="4"/>
  <c r="R2605" i="4"/>
  <c r="S2605" i="4"/>
  <c r="T2605" i="4"/>
  <c r="U2605" i="4"/>
  <c r="V2605" i="4"/>
  <c r="W2605" i="4"/>
  <c r="X2605" i="4"/>
  <c r="P2606" i="4"/>
  <c r="Q2606" i="4"/>
  <c r="R2606" i="4"/>
  <c r="S2606" i="4"/>
  <c r="T2606" i="4"/>
  <c r="U2606" i="4"/>
  <c r="V2606" i="4"/>
  <c r="W2606" i="4"/>
  <c r="X2606" i="4"/>
  <c r="P2607" i="4"/>
  <c r="Q2607" i="4"/>
  <c r="R2607" i="4"/>
  <c r="S2607" i="4"/>
  <c r="T2607" i="4"/>
  <c r="U2607" i="4"/>
  <c r="V2607" i="4"/>
  <c r="W2607" i="4"/>
  <c r="X2607" i="4"/>
  <c r="P2608" i="4"/>
  <c r="Q2608" i="4"/>
  <c r="R2608" i="4"/>
  <c r="S2608" i="4"/>
  <c r="T2608" i="4"/>
  <c r="U2608" i="4"/>
  <c r="V2608" i="4"/>
  <c r="W2608" i="4"/>
  <c r="X2608" i="4"/>
  <c r="P2609" i="4"/>
  <c r="Q2609" i="4"/>
  <c r="R2609" i="4"/>
  <c r="S2609" i="4"/>
  <c r="T2609" i="4"/>
  <c r="U2609" i="4"/>
  <c r="V2609" i="4"/>
  <c r="W2609" i="4"/>
  <c r="X2609" i="4"/>
  <c r="P2610" i="4"/>
  <c r="Q2610" i="4"/>
  <c r="R2610" i="4"/>
  <c r="S2610" i="4"/>
  <c r="T2610" i="4"/>
  <c r="U2610" i="4"/>
  <c r="V2610" i="4"/>
  <c r="W2610" i="4"/>
  <c r="X2610" i="4"/>
  <c r="P2611" i="4"/>
  <c r="Q2611" i="4"/>
  <c r="R2611" i="4"/>
  <c r="S2611" i="4"/>
  <c r="T2611" i="4"/>
  <c r="U2611" i="4"/>
  <c r="V2611" i="4"/>
  <c r="W2611" i="4"/>
  <c r="X2611" i="4"/>
  <c r="P2612" i="4"/>
  <c r="Q2612" i="4"/>
  <c r="R2612" i="4"/>
  <c r="S2612" i="4"/>
  <c r="T2612" i="4"/>
  <c r="U2612" i="4"/>
  <c r="V2612" i="4"/>
  <c r="W2612" i="4"/>
  <c r="X2612" i="4"/>
  <c r="P2613" i="4"/>
  <c r="Q2613" i="4"/>
  <c r="R2613" i="4"/>
  <c r="S2613" i="4"/>
  <c r="T2613" i="4"/>
  <c r="U2613" i="4"/>
  <c r="V2613" i="4"/>
  <c r="W2613" i="4"/>
  <c r="X2613" i="4"/>
  <c r="P2614" i="4"/>
  <c r="Q2614" i="4"/>
  <c r="R2614" i="4"/>
  <c r="S2614" i="4"/>
  <c r="T2614" i="4"/>
  <c r="U2614" i="4"/>
  <c r="V2614" i="4"/>
  <c r="W2614" i="4"/>
  <c r="X2614" i="4"/>
  <c r="P2615" i="4"/>
  <c r="Q2615" i="4"/>
  <c r="R2615" i="4"/>
  <c r="S2615" i="4"/>
  <c r="T2615" i="4"/>
  <c r="U2615" i="4"/>
  <c r="V2615" i="4"/>
  <c r="W2615" i="4"/>
  <c r="X2615" i="4"/>
  <c r="P2616" i="4"/>
  <c r="Q2616" i="4"/>
  <c r="R2616" i="4"/>
  <c r="S2616" i="4"/>
  <c r="T2616" i="4"/>
  <c r="U2616" i="4"/>
  <c r="V2616" i="4"/>
  <c r="W2616" i="4"/>
  <c r="X2616" i="4"/>
  <c r="P2617" i="4"/>
  <c r="Q2617" i="4"/>
  <c r="R2617" i="4"/>
  <c r="S2617" i="4"/>
  <c r="T2617" i="4"/>
  <c r="U2617" i="4"/>
  <c r="V2617" i="4"/>
  <c r="W2617" i="4"/>
  <c r="X2617" i="4"/>
  <c r="P2618" i="4"/>
  <c r="Q2618" i="4"/>
  <c r="R2618" i="4"/>
  <c r="S2618" i="4"/>
  <c r="T2618" i="4"/>
  <c r="U2618" i="4"/>
  <c r="V2618" i="4"/>
  <c r="W2618" i="4"/>
  <c r="X2618" i="4"/>
  <c r="P2619" i="4"/>
  <c r="Q2619" i="4"/>
  <c r="R2619" i="4"/>
  <c r="S2619" i="4"/>
  <c r="T2619" i="4"/>
  <c r="U2619" i="4"/>
  <c r="V2619" i="4"/>
  <c r="W2619" i="4"/>
  <c r="X2619" i="4"/>
  <c r="P2620" i="4"/>
  <c r="Q2620" i="4"/>
  <c r="R2620" i="4"/>
  <c r="S2620" i="4"/>
  <c r="T2620" i="4"/>
  <c r="U2620" i="4"/>
  <c r="V2620" i="4"/>
  <c r="W2620" i="4"/>
  <c r="X2620" i="4"/>
  <c r="P2621" i="4"/>
  <c r="Q2621" i="4"/>
  <c r="R2621" i="4"/>
  <c r="S2621" i="4"/>
  <c r="T2621" i="4"/>
  <c r="U2621" i="4"/>
  <c r="V2621" i="4"/>
  <c r="W2621" i="4"/>
  <c r="X2621" i="4"/>
  <c r="P2622" i="4"/>
  <c r="Q2622" i="4"/>
  <c r="R2622" i="4"/>
  <c r="S2622" i="4"/>
  <c r="T2622" i="4"/>
  <c r="U2622" i="4"/>
  <c r="V2622" i="4"/>
  <c r="W2622" i="4"/>
  <c r="X2622" i="4"/>
  <c r="P2623" i="4"/>
  <c r="Q2623" i="4"/>
  <c r="R2623" i="4"/>
  <c r="S2623" i="4"/>
  <c r="T2623" i="4"/>
  <c r="U2623" i="4"/>
  <c r="V2623" i="4"/>
  <c r="W2623" i="4"/>
  <c r="X2623" i="4"/>
  <c r="P2624" i="4"/>
  <c r="Q2624" i="4"/>
  <c r="R2624" i="4"/>
  <c r="S2624" i="4"/>
  <c r="T2624" i="4"/>
  <c r="U2624" i="4"/>
  <c r="V2624" i="4"/>
  <c r="W2624" i="4"/>
  <c r="X2624" i="4"/>
  <c r="P2625" i="4"/>
  <c r="Q2625" i="4"/>
  <c r="R2625" i="4"/>
  <c r="S2625" i="4"/>
  <c r="T2625" i="4"/>
  <c r="U2625" i="4"/>
  <c r="V2625" i="4"/>
  <c r="W2625" i="4"/>
  <c r="X2625" i="4"/>
  <c r="P2626" i="4"/>
  <c r="Q2626" i="4"/>
  <c r="R2626" i="4"/>
  <c r="S2626" i="4"/>
  <c r="T2626" i="4"/>
  <c r="U2626" i="4"/>
  <c r="V2626" i="4"/>
  <c r="W2626" i="4"/>
  <c r="X2626" i="4"/>
  <c r="P2627" i="4"/>
  <c r="Q2627" i="4"/>
  <c r="R2627" i="4"/>
  <c r="S2627" i="4"/>
  <c r="T2627" i="4"/>
  <c r="U2627" i="4"/>
  <c r="V2627" i="4"/>
  <c r="W2627" i="4"/>
  <c r="X2627" i="4"/>
  <c r="P2628" i="4"/>
  <c r="Q2628" i="4"/>
  <c r="R2628" i="4"/>
  <c r="S2628" i="4"/>
  <c r="T2628" i="4"/>
  <c r="U2628" i="4"/>
  <c r="V2628" i="4"/>
  <c r="W2628" i="4"/>
  <c r="X2628" i="4"/>
  <c r="P2629" i="4"/>
  <c r="Q2629" i="4"/>
  <c r="R2629" i="4"/>
  <c r="S2629" i="4"/>
  <c r="T2629" i="4"/>
  <c r="U2629" i="4"/>
  <c r="V2629" i="4"/>
  <c r="W2629" i="4"/>
  <c r="X2629" i="4"/>
  <c r="P2630" i="4"/>
  <c r="Q2630" i="4"/>
  <c r="R2630" i="4"/>
  <c r="S2630" i="4"/>
  <c r="T2630" i="4"/>
  <c r="U2630" i="4"/>
  <c r="V2630" i="4"/>
  <c r="W2630" i="4"/>
  <c r="X2630" i="4"/>
  <c r="P2631" i="4"/>
  <c r="Q2631" i="4"/>
  <c r="R2631" i="4"/>
  <c r="S2631" i="4"/>
  <c r="T2631" i="4"/>
  <c r="U2631" i="4"/>
  <c r="V2631" i="4"/>
  <c r="W2631" i="4"/>
  <c r="X2631" i="4"/>
  <c r="P2632" i="4"/>
  <c r="Q2632" i="4"/>
  <c r="R2632" i="4"/>
  <c r="S2632" i="4"/>
  <c r="T2632" i="4"/>
  <c r="U2632" i="4"/>
  <c r="V2632" i="4"/>
  <c r="W2632" i="4"/>
  <c r="X2632" i="4"/>
  <c r="P2633" i="4"/>
  <c r="Q2633" i="4"/>
  <c r="R2633" i="4"/>
  <c r="S2633" i="4"/>
  <c r="T2633" i="4"/>
  <c r="U2633" i="4"/>
  <c r="V2633" i="4"/>
  <c r="W2633" i="4"/>
  <c r="X2633" i="4"/>
  <c r="P2634" i="4"/>
  <c r="Q2634" i="4"/>
  <c r="R2634" i="4"/>
  <c r="S2634" i="4"/>
  <c r="T2634" i="4"/>
  <c r="U2634" i="4"/>
  <c r="V2634" i="4"/>
  <c r="W2634" i="4"/>
  <c r="X2634" i="4"/>
  <c r="P2635" i="4"/>
  <c r="Q2635" i="4"/>
  <c r="R2635" i="4"/>
  <c r="S2635" i="4"/>
  <c r="T2635" i="4"/>
  <c r="U2635" i="4"/>
  <c r="V2635" i="4"/>
  <c r="W2635" i="4"/>
  <c r="X2635" i="4"/>
  <c r="P2636" i="4"/>
  <c r="Q2636" i="4"/>
  <c r="R2636" i="4"/>
  <c r="S2636" i="4"/>
  <c r="T2636" i="4"/>
  <c r="U2636" i="4"/>
  <c r="V2636" i="4"/>
  <c r="W2636" i="4"/>
  <c r="X2636" i="4"/>
  <c r="P2637" i="4"/>
  <c r="Q2637" i="4"/>
  <c r="R2637" i="4"/>
  <c r="S2637" i="4"/>
  <c r="T2637" i="4"/>
  <c r="U2637" i="4"/>
  <c r="V2637" i="4"/>
  <c r="W2637" i="4"/>
  <c r="X2637" i="4"/>
  <c r="P2638" i="4"/>
  <c r="Q2638" i="4"/>
  <c r="R2638" i="4"/>
  <c r="S2638" i="4"/>
  <c r="T2638" i="4"/>
  <c r="U2638" i="4"/>
  <c r="V2638" i="4"/>
  <c r="W2638" i="4"/>
  <c r="X2638" i="4"/>
  <c r="P2639" i="4"/>
  <c r="Q2639" i="4"/>
  <c r="R2639" i="4"/>
  <c r="S2639" i="4"/>
  <c r="T2639" i="4"/>
  <c r="U2639" i="4"/>
  <c r="V2639" i="4"/>
  <c r="W2639" i="4"/>
  <c r="X2639" i="4"/>
  <c r="P2640" i="4"/>
  <c r="Q2640" i="4"/>
  <c r="R2640" i="4"/>
  <c r="S2640" i="4"/>
  <c r="T2640" i="4"/>
  <c r="U2640" i="4"/>
  <c r="V2640" i="4"/>
  <c r="W2640" i="4"/>
  <c r="X2640" i="4"/>
  <c r="P2641" i="4"/>
  <c r="Q2641" i="4"/>
  <c r="R2641" i="4"/>
  <c r="S2641" i="4"/>
  <c r="T2641" i="4"/>
  <c r="U2641" i="4"/>
  <c r="V2641" i="4"/>
  <c r="W2641" i="4"/>
  <c r="X2641" i="4"/>
  <c r="P2642" i="4"/>
  <c r="Q2642" i="4"/>
  <c r="R2642" i="4"/>
  <c r="S2642" i="4"/>
  <c r="T2642" i="4"/>
  <c r="U2642" i="4"/>
  <c r="V2642" i="4"/>
  <c r="W2642" i="4"/>
  <c r="X2642" i="4"/>
  <c r="P2643" i="4"/>
  <c r="Q2643" i="4"/>
  <c r="R2643" i="4"/>
  <c r="S2643" i="4"/>
  <c r="T2643" i="4"/>
  <c r="U2643" i="4"/>
  <c r="V2643" i="4"/>
  <c r="W2643" i="4"/>
  <c r="X2643" i="4"/>
  <c r="P2644" i="4"/>
  <c r="Q2644" i="4"/>
  <c r="R2644" i="4"/>
  <c r="S2644" i="4"/>
  <c r="T2644" i="4"/>
  <c r="U2644" i="4"/>
  <c r="V2644" i="4"/>
  <c r="W2644" i="4"/>
  <c r="X2644" i="4"/>
  <c r="P2645" i="4"/>
  <c r="Q2645" i="4"/>
  <c r="R2645" i="4"/>
  <c r="S2645" i="4"/>
  <c r="T2645" i="4"/>
  <c r="U2645" i="4"/>
  <c r="V2645" i="4"/>
  <c r="W2645" i="4"/>
  <c r="X2645" i="4"/>
  <c r="P2646" i="4"/>
  <c r="Q2646" i="4"/>
  <c r="R2646" i="4"/>
  <c r="S2646" i="4"/>
  <c r="T2646" i="4"/>
  <c r="U2646" i="4"/>
  <c r="V2646" i="4"/>
  <c r="W2646" i="4"/>
  <c r="X2646" i="4"/>
  <c r="P2647" i="4"/>
  <c r="Q2647" i="4"/>
  <c r="R2647" i="4"/>
  <c r="S2647" i="4"/>
  <c r="T2647" i="4"/>
  <c r="U2647" i="4"/>
  <c r="V2647" i="4"/>
  <c r="W2647" i="4"/>
  <c r="X2647" i="4"/>
  <c r="P2648" i="4"/>
  <c r="Q2648" i="4"/>
  <c r="R2648" i="4"/>
  <c r="S2648" i="4"/>
  <c r="T2648" i="4"/>
  <c r="U2648" i="4"/>
  <c r="V2648" i="4"/>
  <c r="W2648" i="4"/>
  <c r="X2648" i="4"/>
  <c r="P2649" i="4"/>
  <c r="Q2649" i="4"/>
  <c r="R2649" i="4"/>
  <c r="S2649" i="4"/>
  <c r="T2649" i="4"/>
  <c r="U2649" i="4"/>
  <c r="V2649" i="4"/>
  <c r="W2649" i="4"/>
  <c r="X2649" i="4"/>
  <c r="P2650" i="4"/>
  <c r="Q2650" i="4"/>
  <c r="R2650" i="4"/>
  <c r="S2650" i="4"/>
  <c r="T2650" i="4"/>
  <c r="U2650" i="4"/>
  <c r="V2650" i="4"/>
  <c r="W2650" i="4"/>
  <c r="X2650" i="4"/>
  <c r="P2651" i="4"/>
  <c r="Q2651" i="4"/>
  <c r="R2651" i="4"/>
  <c r="S2651" i="4"/>
  <c r="T2651" i="4"/>
  <c r="U2651" i="4"/>
  <c r="V2651" i="4"/>
  <c r="W2651" i="4"/>
  <c r="X2651" i="4"/>
  <c r="P2652" i="4"/>
  <c r="Q2652" i="4"/>
  <c r="R2652" i="4"/>
  <c r="S2652" i="4"/>
  <c r="T2652" i="4"/>
  <c r="U2652" i="4"/>
  <c r="V2652" i="4"/>
  <c r="W2652" i="4"/>
  <c r="X2652" i="4"/>
  <c r="P2653" i="4"/>
  <c r="Q2653" i="4"/>
  <c r="R2653" i="4"/>
  <c r="S2653" i="4"/>
  <c r="T2653" i="4"/>
  <c r="U2653" i="4"/>
  <c r="V2653" i="4"/>
  <c r="W2653" i="4"/>
  <c r="X2653" i="4"/>
  <c r="P2654" i="4"/>
  <c r="Q2654" i="4"/>
  <c r="R2654" i="4"/>
  <c r="S2654" i="4"/>
  <c r="T2654" i="4"/>
  <c r="U2654" i="4"/>
  <c r="V2654" i="4"/>
  <c r="W2654" i="4"/>
  <c r="X2654" i="4"/>
  <c r="P2655" i="4"/>
  <c r="Q2655" i="4"/>
  <c r="R2655" i="4"/>
  <c r="S2655" i="4"/>
  <c r="T2655" i="4"/>
  <c r="U2655" i="4"/>
  <c r="V2655" i="4"/>
  <c r="W2655" i="4"/>
  <c r="X2655" i="4"/>
  <c r="P2656" i="4"/>
  <c r="Q2656" i="4"/>
  <c r="R2656" i="4"/>
  <c r="S2656" i="4"/>
  <c r="T2656" i="4"/>
  <c r="U2656" i="4"/>
  <c r="V2656" i="4"/>
  <c r="W2656" i="4"/>
  <c r="X2656" i="4"/>
  <c r="P2657" i="4"/>
  <c r="Q2657" i="4"/>
  <c r="R2657" i="4"/>
  <c r="S2657" i="4"/>
  <c r="T2657" i="4"/>
  <c r="U2657" i="4"/>
  <c r="V2657" i="4"/>
  <c r="W2657" i="4"/>
  <c r="X2657" i="4"/>
  <c r="P2658" i="4"/>
  <c r="Q2658" i="4"/>
  <c r="R2658" i="4"/>
  <c r="S2658" i="4"/>
  <c r="T2658" i="4"/>
  <c r="U2658" i="4"/>
  <c r="V2658" i="4"/>
  <c r="W2658" i="4"/>
  <c r="X2658" i="4"/>
  <c r="P2659" i="4"/>
  <c r="Q2659" i="4"/>
  <c r="R2659" i="4"/>
  <c r="S2659" i="4"/>
  <c r="T2659" i="4"/>
  <c r="U2659" i="4"/>
  <c r="V2659" i="4"/>
  <c r="W2659" i="4"/>
  <c r="X2659" i="4"/>
  <c r="P2660" i="4"/>
  <c r="Q2660" i="4"/>
  <c r="R2660" i="4"/>
  <c r="S2660" i="4"/>
  <c r="T2660" i="4"/>
  <c r="U2660" i="4"/>
  <c r="V2660" i="4"/>
  <c r="W2660" i="4"/>
  <c r="X2660" i="4"/>
  <c r="P2661" i="4"/>
  <c r="Q2661" i="4"/>
  <c r="R2661" i="4"/>
  <c r="S2661" i="4"/>
  <c r="T2661" i="4"/>
  <c r="U2661" i="4"/>
  <c r="V2661" i="4"/>
  <c r="W2661" i="4"/>
  <c r="X2661" i="4"/>
  <c r="P2662" i="4"/>
  <c r="Q2662" i="4"/>
  <c r="R2662" i="4"/>
  <c r="S2662" i="4"/>
  <c r="T2662" i="4"/>
  <c r="U2662" i="4"/>
  <c r="V2662" i="4"/>
  <c r="W2662" i="4"/>
  <c r="X2662" i="4"/>
  <c r="P2663" i="4"/>
  <c r="Q2663" i="4"/>
  <c r="R2663" i="4"/>
  <c r="S2663" i="4"/>
  <c r="T2663" i="4"/>
  <c r="U2663" i="4"/>
  <c r="V2663" i="4"/>
  <c r="W2663" i="4"/>
  <c r="X2663" i="4"/>
  <c r="P2664" i="4"/>
  <c r="Q2664" i="4"/>
  <c r="R2664" i="4"/>
  <c r="S2664" i="4"/>
  <c r="T2664" i="4"/>
  <c r="U2664" i="4"/>
  <c r="V2664" i="4"/>
  <c r="W2664" i="4"/>
  <c r="X2664" i="4"/>
  <c r="P2665" i="4"/>
  <c r="Q2665" i="4"/>
  <c r="R2665" i="4"/>
  <c r="S2665" i="4"/>
  <c r="T2665" i="4"/>
  <c r="U2665" i="4"/>
  <c r="V2665" i="4"/>
  <c r="W2665" i="4"/>
  <c r="X2665" i="4"/>
  <c r="P2666" i="4"/>
  <c r="Q2666" i="4"/>
  <c r="R2666" i="4"/>
  <c r="S2666" i="4"/>
  <c r="T2666" i="4"/>
  <c r="U2666" i="4"/>
  <c r="V2666" i="4"/>
  <c r="W2666" i="4"/>
  <c r="X2666" i="4"/>
  <c r="P2667" i="4"/>
  <c r="Q2667" i="4"/>
  <c r="R2667" i="4"/>
  <c r="S2667" i="4"/>
  <c r="T2667" i="4"/>
  <c r="U2667" i="4"/>
  <c r="V2667" i="4"/>
  <c r="W2667" i="4"/>
  <c r="X2667" i="4"/>
  <c r="P2668" i="4"/>
  <c r="Q2668" i="4"/>
  <c r="R2668" i="4"/>
  <c r="S2668" i="4"/>
  <c r="T2668" i="4"/>
  <c r="U2668" i="4"/>
  <c r="V2668" i="4"/>
  <c r="W2668" i="4"/>
  <c r="X2668" i="4"/>
  <c r="P2669" i="4"/>
  <c r="Q2669" i="4"/>
  <c r="R2669" i="4"/>
  <c r="S2669" i="4"/>
  <c r="T2669" i="4"/>
  <c r="U2669" i="4"/>
  <c r="V2669" i="4"/>
  <c r="W2669" i="4"/>
  <c r="X2669" i="4"/>
  <c r="P2670" i="4"/>
  <c r="Q2670" i="4"/>
  <c r="R2670" i="4"/>
  <c r="S2670" i="4"/>
  <c r="T2670" i="4"/>
  <c r="U2670" i="4"/>
  <c r="V2670" i="4"/>
  <c r="W2670" i="4"/>
  <c r="X2670" i="4"/>
  <c r="P2671" i="4"/>
  <c r="Q2671" i="4"/>
  <c r="R2671" i="4"/>
  <c r="S2671" i="4"/>
  <c r="T2671" i="4"/>
  <c r="U2671" i="4"/>
  <c r="V2671" i="4"/>
  <c r="W2671" i="4"/>
  <c r="X2671" i="4"/>
  <c r="P2672" i="4"/>
  <c r="Q2672" i="4"/>
  <c r="R2672" i="4"/>
  <c r="S2672" i="4"/>
  <c r="T2672" i="4"/>
  <c r="U2672" i="4"/>
  <c r="V2672" i="4"/>
  <c r="W2672" i="4"/>
  <c r="X2672" i="4"/>
  <c r="P2673" i="4"/>
  <c r="Q2673" i="4"/>
  <c r="R2673" i="4"/>
  <c r="S2673" i="4"/>
  <c r="T2673" i="4"/>
  <c r="U2673" i="4"/>
  <c r="V2673" i="4"/>
  <c r="W2673" i="4"/>
  <c r="X2673" i="4"/>
  <c r="P2674" i="4"/>
  <c r="Q2674" i="4"/>
  <c r="R2674" i="4"/>
  <c r="S2674" i="4"/>
  <c r="T2674" i="4"/>
  <c r="U2674" i="4"/>
  <c r="V2674" i="4"/>
  <c r="W2674" i="4"/>
  <c r="X2674" i="4"/>
  <c r="P2675" i="4"/>
  <c r="Q2675" i="4"/>
  <c r="R2675" i="4"/>
  <c r="S2675" i="4"/>
  <c r="T2675" i="4"/>
  <c r="U2675" i="4"/>
  <c r="V2675" i="4"/>
  <c r="W2675" i="4"/>
  <c r="X2675" i="4"/>
  <c r="P2676" i="4"/>
  <c r="Q2676" i="4"/>
  <c r="R2676" i="4"/>
  <c r="S2676" i="4"/>
  <c r="T2676" i="4"/>
  <c r="U2676" i="4"/>
  <c r="V2676" i="4"/>
  <c r="W2676" i="4"/>
  <c r="X2676" i="4"/>
  <c r="P2677" i="4"/>
  <c r="Q2677" i="4"/>
  <c r="R2677" i="4"/>
  <c r="S2677" i="4"/>
  <c r="T2677" i="4"/>
  <c r="U2677" i="4"/>
  <c r="V2677" i="4"/>
  <c r="W2677" i="4"/>
  <c r="X2677" i="4"/>
  <c r="P2678" i="4"/>
  <c r="Q2678" i="4"/>
  <c r="R2678" i="4"/>
  <c r="S2678" i="4"/>
  <c r="T2678" i="4"/>
  <c r="U2678" i="4"/>
  <c r="V2678" i="4"/>
  <c r="W2678" i="4"/>
  <c r="X2678" i="4"/>
  <c r="P2679" i="4"/>
  <c r="Q2679" i="4"/>
  <c r="R2679" i="4"/>
  <c r="S2679" i="4"/>
  <c r="T2679" i="4"/>
  <c r="U2679" i="4"/>
  <c r="V2679" i="4"/>
  <c r="W2679" i="4"/>
  <c r="X2679" i="4"/>
  <c r="P2680" i="4"/>
  <c r="Q2680" i="4"/>
  <c r="R2680" i="4"/>
  <c r="S2680" i="4"/>
  <c r="T2680" i="4"/>
  <c r="U2680" i="4"/>
  <c r="V2680" i="4"/>
  <c r="W2680" i="4"/>
  <c r="X2680" i="4"/>
  <c r="P2681" i="4"/>
  <c r="Q2681" i="4"/>
  <c r="R2681" i="4"/>
  <c r="S2681" i="4"/>
  <c r="T2681" i="4"/>
  <c r="U2681" i="4"/>
  <c r="V2681" i="4"/>
  <c r="W2681" i="4"/>
  <c r="X2681" i="4"/>
  <c r="P2682" i="4"/>
  <c r="Q2682" i="4"/>
  <c r="R2682" i="4"/>
  <c r="S2682" i="4"/>
  <c r="T2682" i="4"/>
  <c r="U2682" i="4"/>
  <c r="V2682" i="4"/>
  <c r="W2682" i="4"/>
  <c r="X2682" i="4"/>
  <c r="P2683" i="4"/>
  <c r="Q2683" i="4"/>
  <c r="R2683" i="4"/>
  <c r="S2683" i="4"/>
  <c r="T2683" i="4"/>
  <c r="U2683" i="4"/>
  <c r="V2683" i="4"/>
  <c r="W2683" i="4"/>
  <c r="X2683" i="4"/>
  <c r="P2684" i="4"/>
  <c r="Q2684" i="4"/>
  <c r="R2684" i="4"/>
  <c r="S2684" i="4"/>
  <c r="T2684" i="4"/>
  <c r="U2684" i="4"/>
  <c r="V2684" i="4"/>
  <c r="W2684" i="4"/>
  <c r="X2684" i="4"/>
  <c r="P2685" i="4"/>
  <c r="Q2685" i="4"/>
  <c r="R2685" i="4"/>
  <c r="S2685" i="4"/>
  <c r="T2685" i="4"/>
  <c r="U2685" i="4"/>
  <c r="V2685" i="4"/>
  <c r="W2685" i="4"/>
  <c r="X2685" i="4"/>
  <c r="P2686" i="4"/>
  <c r="Q2686" i="4"/>
  <c r="R2686" i="4"/>
  <c r="S2686" i="4"/>
  <c r="T2686" i="4"/>
  <c r="U2686" i="4"/>
  <c r="V2686" i="4"/>
  <c r="W2686" i="4"/>
  <c r="X2686" i="4"/>
  <c r="P2687" i="4"/>
  <c r="Q2687" i="4"/>
  <c r="R2687" i="4"/>
  <c r="S2687" i="4"/>
  <c r="T2687" i="4"/>
  <c r="U2687" i="4"/>
  <c r="V2687" i="4"/>
  <c r="W2687" i="4"/>
  <c r="X2687" i="4"/>
  <c r="P2688" i="4"/>
  <c r="Q2688" i="4"/>
  <c r="R2688" i="4"/>
  <c r="S2688" i="4"/>
  <c r="T2688" i="4"/>
  <c r="U2688" i="4"/>
  <c r="V2688" i="4"/>
  <c r="W2688" i="4"/>
  <c r="X2688" i="4"/>
  <c r="P2689" i="4"/>
  <c r="Q2689" i="4"/>
  <c r="R2689" i="4"/>
  <c r="S2689" i="4"/>
  <c r="T2689" i="4"/>
  <c r="U2689" i="4"/>
  <c r="V2689" i="4"/>
  <c r="W2689" i="4"/>
  <c r="X2689" i="4"/>
  <c r="P2690" i="4"/>
  <c r="Q2690" i="4"/>
  <c r="R2690" i="4"/>
  <c r="S2690" i="4"/>
  <c r="T2690" i="4"/>
  <c r="U2690" i="4"/>
  <c r="V2690" i="4"/>
  <c r="W2690" i="4"/>
  <c r="X2690" i="4"/>
  <c r="P2691" i="4"/>
  <c r="Q2691" i="4"/>
  <c r="R2691" i="4"/>
  <c r="S2691" i="4"/>
  <c r="T2691" i="4"/>
  <c r="U2691" i="4"/>
  <c r="V2691" i="4"/>
  <c r="W2691" i="4"/>
  <c r="X2691" i="4"/>
  <c r="P2692" i="4"/>
  <c r="Q2692" i="4"/>
  <c r="R2692" i="4"/>
  <c r="S2692" i="4"/>
  <c r="T2692" i="4"/>
  <c r="U2692" i="4"/>
  <c r="V2692" i="4"/>
  <c r="W2692" i="4"/>
  <c r="X2692" i="4"/>
  <c r="P2693" i="4"/>
  <c r="Q2693" i="4"/>
  <c r="R2693" i="4"/>
  <c r="S2693" i="4"/>
  <c r="T2693" i="4"/>
  <c r="U2693" i="4"/>
  <c r="V2693" i="4"/>
  <c r="W2693" i="4"/>
  <c r="X2693" i="4"/>
  <c r="P2694" i="4"/>
  <c r="Q2694" i="4"/>
  <c r="R2694" i="4"/>
  <c r="S2694" i="4"/>
  <c r="T2694" i="4"/>
  <c r="U2694" i="4"/>
  <c r="V2694" i="4"/>
  <c r="W2694" i="4"/>
  <c r="X2694" i="4"/>
  <c r="P2695" i="4"/>
  <c r="Q2695" i="4"/>
  <c r="R2695" i="4"/>
  <c r="S2695" i="4"/>
  <c r="T2695" i="4"/>
  <c r="U2695" i="4"/>
  <c r="V2695" i="4"/>
  <c r="W2695" i="4"/>
  <c r="X2695" i="4"/>
  <c r="P2696" i="4"/>
  <c r="Q2696" i="4"/>
  <c r="R2696" i="4"/>
  <c r="S2696" i="4"/>
  <c r="T2696" i="4"/>
  <c r="U2696" i="4"/>
  <c r="V2696" i="4"/>
  <c r="W2696" i="4"/>
  <c r="X2696" i="4"/>
  <c r="P2697" i="4"/>
  <c r="Q2697" i="4"/>
  <c r="R2697" i="4"/>
  <c r="S2697" i="4"/>
  <c r="T2697" i="4"/>
  <c r="U2697" i="4"/>
  <c r="V2697" i="4"/>
  <c r="W2697" i="4"/>
  <c r="X2697" i="4"/>
  <c r="P2698" i="4"/>
  <c r="Q2698" i="4"/>
  <c r="R2698" i="4"/>
  <c r="S2698" i="4"/>
  <c r="T2698" i="4"/>
  <c r="U2698" i="4"/>
  <c r="V2698" i="4"/>
  <c r="W2698" i="4"/>
  <c r="X2698" i="4"/>
  <c r="P2699" i="4"/>
  <c r="Q2699" i="4"/>
  <c r="R2699" i="4"/>
  <c r="S2699" i="4"/>
  <c r="T2699" i="4"/>
  <c r="U2699" i="4"/>
  <c r="V2699" i="4"/>
  <c r="W2699" i="4"/>
  <c r="X2699" i="4"/>
  <c r="P2700" i="4"/>
  <c r="Q2700" i="4"/>
  <c r="R2700" i="4"/>
  <c r="S2700" i="4"/>
  <c r="T2700" i="4"/>
  <c r="U2700" i="4"/>
  <c r="V2700" i="4"/>
  <c r="W2700" i="4"/>
  <c r="X2700" i="4"/>
  <c r="P2701" i="4"/>
  <c r="Q2701" i="4"/>
  <c r="R2701" i="4"/>
  <c r="S2701" i="4"/>
  <c r="T2701" i="4"/>
  <c r="U2701" i="4"/>
  <c r="V2701" i="4"/>
  <c r="W2701" i="4"/>
  <c r="X2701" i="4"/>
  <c r="P2702" i="4"/>
  <c r="Q2702" i="4"/>
  <c r="R2702" i="4"/>
  <c r="S2702" i="4"/>
  <c r="T2702" i="4"/>
  <c r="U2702" i="4"/>
  <c r="V2702" i="4"/>
  <c r="W2702" i="4"/>
  <c r="X2702" i="4"/>
  <c r="P2703" i="4"/>
  <c r="Q2703" i="4"/>
  <c r="R2703" i="4"/>
  <c r="S2703" i="4"/>
  <c r="T2703" i="4"/>
  <c r="U2703" i="4"/>
  <c r="V2703" i="4"/>
  <c r="W2703" i="4"/>
  <c r="X2703" i="4"/>
  <c r="P2704" i="4"/>
  <c r="Q2704" i="4"/>
  <c r="R2704" i="4"/>
  <c r="S2704" i="4"/>
  <c r="T2704" i="4"/>
  <c r="U2704" i="4"/>
  <c r="V2704" i="4"/>
  <c r="W2704" i="4"/>
  <c r="X2704" i="4"/>
  <c r="P2705" i="4"/>
  <c r="Q2705" i="4"/>
  <c r="R2705" i="4"/>
  <c r="S2705" i="4"/>
  <c r="T2705" i="4"/>
  <c r="U2705" i="4"/>
  <c r="V2705" i="4"/>
  <c r="W2705" i="4"/>
  <c r="X2705" i="4"/>
  <c r="P2706" i="4"/>
  <c r="Q2706" i="4"/>
  <c r="R2706" i="4"/>
  <c r="S2706" i="4"/>
  <c r="T2706" i="4"/>
  <c r="U2706" i="4"/>
  <c r="V2706" i="4"/>
  <c r="W2706" i="4"/>
  <c r="X2706" i="4"/>
  <c r="P2707" i="4"/>
  <c r="Q2707" i="4"/>
  <c r="R2707" i="4"/>
  <c r="S2707" i="4"/>
  <c r="T2707" i="4"/>
  <c r="U2707" i="4"/>
  <c r="V2707" i="4"/>
  <c r="W2707" i="4"/>
  <c r="X2707" i="4"/>
  <c r="P2708" i="4"/>
  <c r="Q2708" i="4"/>
  <c r="R2708" i="4"/>
  <c r="S2708" i="4"/>
  <c r="T2708" i="4"/>
  <c r="U2708" i="4"/>
  <c r="V2708" i="4"/>
  <c r="W2708" i="4"/>
  <c r="X2708" i="4"/>
  <c r="P2709" i="4"/>
  <c r="Q2709" i="4"/>
  <c r="R2709" i="4"/>
  <c r="S2709" i="4"/>
  <c r="T2709" i="4"/>
  <c r="U2709" i="4"/>
  <c r="V2709" i="4"/>
  <c r="W2709" i="4"/>
  <c r="X2709" i="4"/>
  <c r="P2710" i="4"/>
  <c r="Q2710" i="4"/>
  <c r="R2710" i="4"/>
  <c r="S2710" i="4"/>
  <c r="T2710" i="4"/>
  <c r="U2710" i="4"/>
  <c r="V2710" i="4"/>
  <c r="W2710" i="4"/>
  <c r="X2710" i="4"/>
  <c r="P2711" i="4"/>
  <c r="Q2711" i="4"/>
  <c r="R2711" i="4"/>
  <c r="S2711" i="4"/>
  <c r="T2711" i="4"/>
  <c r="U2711" i="4"/>
  <c r="V2711" i="4"/>
  <c r="W2711" i="4"/>
  <c r="X2711" i="4"/>
  <c r="P2712" i="4"/>
  <c r="Q2712" i="4"/>
  <c r="R2712" i="4"/>
  <c r="S2712" i="4"/>
  <c r="T2712" i="4"/>
  <c r="U2712" i="4"/>
  <c r="V2712" i="4"/>
  <c r="W2712" i="4"/>
  <c r="X2712" i="4"/>
  <c r="P2713" i="4"/>
  <c r="Q2713" i="4"/>
  <c r="R2713" i="4"/>
  <c r="S2713" i="4"/>
  <c r="T2713" i="4"/>
  <c r="U2713" i="4"/>
  <c r="V2713" i="4"/>
  <c r="W2713" i="4"/>
  <c r="X2713" i="4"/>
  <c r="P2714" i="4"/>
  <c r="Q2714" i="4"/>
  <c r="R2714" i="4"/>
  <c r="S2714" i="4"/>
  <c r="T2714" i="4"/>
  <c r="U2714" i="4"/>
  <c r="V2714" i="4"/>
  <c r="W2714" i="4"/>
  <c r="X2714" i="4"/>
  <c r="P2715" i="4"/>
  <c r="Q2715" i="4"/>
  <c r="R2715" i="4"/>
  <c r="S2715" i="4"/>
  <c r="T2715" i="4"/>
  <c r="U2715" i="4"/>
  <c r="V2715" i="4"/>
  <c r="W2715" i="4"/>
  <c r="X2715" i="4"/>
  <c r="P2716" i="4"/>
  <c r="Q2716" i="4"/>
  <c r="R2716" i="4"/>
  <c r="S2716" i="4"/>
  <c r="T2716" i="4"/>
  <c r="U2716" i="4"/>
  <c r="V2716" i="4"/>
  <c r="W2716" i="4"/>
  <c r="X2716" i="4"/>
  <c r="P2717" i="4"/>
  <c r="Q2717" i="4"/>
  <c r="R2717" i="4"/>
  <c r="S2717" i="4"/>
  <c r="T2717" i="4"/>
  <c r="U2717" i="4"/>
  <c r="V2717" i="4"/>
  <c r="W2717" i="4"/>
  <c r="X2717" i="4"/>
  <c r="P2718" i="4"/>
  <c r="Q2718" i="4"/>
  <c r="R2718" i="4"/>
  <c r="S2718" i="4"/>
  <c r="T2718" i="4"/>
  <c r="U2718" i="4"/>
  <c r="V2718" i="4"/>
  <c r="W2718" i="4"/>
  <c r="X2718" i="4"/>
  <c r="P2719" i="4"/>
  <c r="Q2719" i="4"/>
  <c r="R2719" i="4"/>
  <c r="S2719" i="4"/>
  <c r="T2719" i="4"/>
  <c r="U2719" i="4"/>
  <c r="V2719" i="4"/>
  <c r="W2719" i="4"/>
  <c r="X2719" i="4"/>
  <c r="P2720" i="4"/>
  <c r="Q2720" i="4"/>
  <c r="R2720" i="4"/>
  <c r="S2720" i="4"/>
  <c r="T2720" i="4"/>
  <c r="U2720" i="4"/>
  <c r="V2720" i="4"/>
  <c r="W2720" i="4"/>
  <c r="X2720" i="4"/>
  <c r="P2721" i="4"/>
  <c r="Q2721" i="4"/>
  <c r="R2721" i="4"/>
  <c r="S2721" i="4"/>
  <c r="T2721" i="4"/>
  <c r="U2721" i="4"/>
  <c r="V2721" i="4"/>
  <c r="W2721" i="4"/>
  <c r="X2721" i="4"/>
  <c r="P2722" i="4"/>
  <c r="Q2722" i="4"/>
  <c r="R2722" i="4"/>
  <c r="S2722" i="4"/>
  <c r="T2722" i="4"/>
  <c r="U2722" i="4"/>
  <c r="V2722" i="4"/>
  <c r="W2722" i="4"/>
  <c r="X2722" i="4"/>
  <c r="P2723" i="4"/>
  <c r="Q2723" i="4"/>
  <c r="R2723" i="4"/>
  <c r="S2723" i="4"/>
  <c r="T2723" i="4"/>
  <c r="U2723" i="4"/>
  <c r="V2723" i="4"/>
  <c r="W2723" i="4"/>
  <c r="X2723" i="4"/>
  <c r="P2724" i="4"/>
  <c r="Q2724" i="4"/>
  <c r="R2724" i="4"/>
  <c r="S2724" i="4"/>
  <c r="T2724" i="4"/>
  <c r="U2724" i="4"/>
  <c r="V2724" i="4"/>
  <c r="W2724" i="4"/>
  <c r="X2724" i="4"/>
  <c r="P2725" i="4"/>
  <c r="Q2725" i="4"/>
  <c r="R2725" i="4"/>
  <c r="S2725" i="4"/>
  <c r="T2725" i="4"/>
  <c r="U2725" i="4"/>
  <c r="V2725" i="4"/>
  <c r="W2725" i="4"/>
  <c r="X2725" i="4"/>
  <c r="P2726" i="4"/>
  <c r="Q2726" i="4"/>
  <c r="R2726" i="4"/>
  <c r="S2726" i="4"/>
  <c r="T2726" i="4"/>
  <c r="U2726" i="4"/>
  <c r="V2726" i="4"/>
  <c r="W2726" i="4"/>
  <c r="X2726" i="4"/>
  <c r="P2727" i="4"/>
  <c r="Q2727" i="4"/>
  <c r="R2727" i="4"/>
  <c r="S2727" i="4"/>
  <c r="T2727" i="4"/>
  <c r="U2727" i="4"/>
  <c r="V2727" i="4"/>
  <c r="W2727" i="4"/>
  <c r="X2727" i="4"/>
  <c r="P2728" i="4"/>
  <c r="Q2728" i="4"/>
  <c r="R2728" i="4"/>
  <c r="S2728" i="4"/>
  <c r="T2728" i="4"/>
  <c r="U2728" i="4"/>
  <c r="V2728" i="4"/>
  <c r="W2728" i="4"/>
  <c r="X2728" i="4"/>
  <c r="P2729" i="4"/>
  <c r="Q2729" i="4"/>
  <c r="R2729" i="4"/>
  <c r="S2729" i="4"/>
  <c r="T2729" i="4"/>
  <c r="U2729" i="4"/>
  <c r="V2729" i="4"/>
  <c r="W2729" i="4"/>
  <c r="X2729" i="4"/>
  <c r="P2730" i="4"/>
  <c r="Q2730" i="4"/>
  <c r="R2730" i="4"/>
  <c r="S2730" i="4"/>
  <c r="T2730" i="4"/>
  <c r="U2730" i="4"/>
  <c r="V2730" i="4"/>
  <c r="W2730" i="4"/>
  <c r="X2730" i="4"/>
  <c r="P2731" i="4"/>
  <c r="Q2731" i="4"/>
  <c r="R2731" i="4"/>
  <c r="S2731" i="4"/>
  <c r="T2731" i="4"/>
  <c r="U2731" i="4"/>
  <c r="V2731" i="4"/>
  <c r="W2731" i="4"/>
  <c r="X2731" i="4"/>
  <c r="P2732" i="4"/>
  <c r="Q2732" i="4"/>
  <c r="R2732" i="4"/>
  <c r="S2732" i="4"/>
  <c r="T2732" i="4"/>
  <c r="U2732" i="4"/>
  <c r="V2732" i="4"/>
  <c r="W2732" i="4"/>
  <c r="X2732" i="4"/>
  <c r="P2733" i="4"/>
  <c r="Q2733" i="4"/>
  <c r="R2733" i="4"/>
  <c r="S2733" i="4"/>
  <c r="T2733" i="4"/>
  <c r="U2733" i="4"/>
  <c r="V2733" i="4"/>
  <c r="W2733" i="4"/>
  <c r="X2733" i="4"/>
  <c r="P2734" i="4"/>
  <c r="Q2734" i="4"/>
  <c r="R2734" i="4"/>
  <c r="S2734" i="4"/>
  <c r="T2734" i="4"/>
  <c r="U2734" i="4"/>
  <c r="V2734" i="4"/>
  <c r="W2734" i="4"/>
  <c r="X2734" i="4"/>
  <c r="P2735" i="4"/>
  <c r="Q2735" i="4"/>
  <c r="R2735" i="4"/>
  <c r="S2735" i="4"/>
  <c r="T2735" i="4"/>
  <c r="U2735" i="4"/>
  <c r="V2735" i="4"/>
  <c r="W2735" i="4"/>
  <c r="X2735" i="4"/>
  <c r="P2736" i="4"/>
  <c r="Q2736" i="4"/>
  <c r="R2736" i="4"/>
  <c r="S2736" i="4"/>
  <c r="T2736" i="4"/>
  <c r="U2736" i="4"/>
  <c r="V2736" i="4"/>
  <c r="W2736" i="4"/>
  <c r="X2736" i="4"/>
  <c r="P2737" i="4"/>
  <c r="Q2737" i="4"/>
  <c r="R2737" i="4"/>
  <c r="S2737" i="4"/>
  <c r="T2737" i="4"/>
  <c r="U2737" i="4"/>
  <c r="V2737" i="4"/>
  <c r="W2737" i="4"/>
  <c r="X2737" i="4"/>
  <c r="P2738" i="4"/>
  <c r="Q2738" i="4"/>
  <c r="R2738" i="4"/>
  <c r="S2738" i="4"/>
  <c r="T2738" i="4"/>
  <c r="U2738" i="4"/>
  <c r="V2738" i="4"/>
  <c r="W2738" i="4"/>
  <c r="X2738" i="4"/>
  <c r="P2739" i="4"/>
  <c r="Q2739" i="4"/>
  <c r="R2739" i="4"/>
  <c r="S2739" i="4"/>
  <c r="T2739" i="4"/>
  <c r="U2739" i="4"/>
  <c r="V2739" i="4"/>
  <c r="W2739" i="4"/>
  <c r="X2739" i="4"/>
  <c r="P2740" i="4"/>
  <c r="Q2740" i="4"/>
  <c r="R2740" i="4"/>
  <c r="S2740" i="4"/>
  <c r="T2740" i="4"/>
  <c r="U2740" i="4"/>
  <c r="V2740" i="4"/>
  <c r="W2740" i="4"/>
  <c r="X2740" i="4"/>
  <c r="P2741" i="4"/>
  <c r="Q2741" i="4"/>
  <c r="R2741" i="4"/>
  <c r="S2741" i="4"/>
  <c r="T2741" i="4"/>
  <c r="U2741" i="4"/>
  <c r="V2741" i="4"/>
  <c r="W2741" i="4"/>
  <c r="X2741" i="4"/>
  <c r="P2742" i="4"/>
  <c r="Q2742" i="4"/>
  <c r="R2742" i="4"/>
  <c r="S2742" i="4"/>
  <c r="T2742" i="4"/>
  <c r="U2742" i="4"/>
  <c r="V2742" i="4"/>
  <c r="W2742" i="4"/>
  <c r="X2742" i="4"/>
  <c r="P2743" i="4"/>
  <c r="Q2743" i="4"/>
  <c r="R2743" i="4"/>
  <c r="S2743" i="4"/>
  <c r="T2743" i="4"/>
  <c r="U2743" i="4"/>
  <c r="V2743" i="4"/>
  <c r="W2743" i="4"/>
  <c r="X2743" i="4"/>
  <c r="P2744" i="4"/>
  <c r="Q2744" i="4"/>
  <c r="R2744" i="4"/>
  <c r="S2744" i="4"/>
  <c r="T2744" i="4"/>
  <c r="U2744" i="4"/>
  <c r="V2744" i="4"/>
  <c r="W2744" i="4"/>
  <c r="X2744" i="4"/>
  <c r="P2745" i="4"/>
  <c r="Q2745" i="4"/>
  <c r="R2745" i="4"/>
  <c r="S2745" i="4"/>
  <c r="T2745" i="4"/>
  <c r="U2745" i="4"/>
  <c r="V2745" i="4"/>
  <c r="W2745" i="4"/>
  <c r="X2745" i="4"/>
  <c r="P2746" i="4"/>
  <c r="Q2746" i="4"/>
  <c r="R2746" i="4"/>
  <c r="S2746" i="4"/>
  <c r="T2746" i="4"/>
  <c r="U2746" i="4"/>
  <c r="V2746" i="4"/>
  <c r="W2746" i="4"/>
  <c r="X2746" i="4"/>
  <c r="P2747" i="4"/>
  <c r="Q2747" i="4"/>
  <c r="R2747" i="4"/>
  <c r="S2747" i="4"/>
  <c r="T2747" i="4"/>
  <c r="U2747" i="4"/>
  <c r="V2747" i="4"/>
  <c r="W2747" i="4"/>
  <c r="X2747" i="4"/>
  <c r="P2748" i="4"/>
  <c r="Q2748" i="4"/>
  <c r="R2748" i="4"/>
  <c r="S2748" i="4"/>
  <c r="T2748" i="4"/>
  <c r="U2748" i="4"/>
  <c r="V2748" i="4"/>
  <c r="W2748" i="4"/>
  <c r="X2748" i="4"/>
  <c r="P2749" i="4"/>
  <c r="Q2749" i="4"/>
  <c r="R2749" i="4"/>
  <c r="S2749" i="4"/>
  <c r="T2749" i="4"/>
  <c r="U2749" i="4"/>
  <c r="V2749" i="4"/>
  <c r="W2749" i="4"/>
  <c r="X2749" i="4"/>
  <c r="P2750" i="4"/>
  <c r="Q2750" i="4"/>
  <c r="R2750" i="4"/>
  <c r="S2750" i="4"/>
  <c r="T2750" i="4"/>
  <c r="U2750" i="4"/>
  <c r="V2750" i="4"/>
  <c r="W2750" i="4"/>
  <c r="X2750" i="4"/>
  <c r="P2751" i="4"/>
  <c r="Q2751" i="4"/>
  <c r="R2751" i="4"/>
  <c r="S2751" i="4"/>
  <c r="T2751" i="4"/>
  <c r="U2751" i="4"/>
  <c r="V2751" i="4"/>
  <c r="W2751" i="4"/>
  <c r="X2751" i="4"/>
  <c r="P2752" i="4"/>
  <c r="Q2752" i="4"/>
  <c r="R2752" i="4"/>
  <c r="S2752" i="4"/>
  <c r="T2752" i="4"/>
  <c r="U2752" i="4"/>
  <c r="V2752" i="4"/>
  <c r="W2752" i="4"/>
  <c r="X2752" i="4"/>
  <c r="P2753" i="4"/>
  <c r="Q2753" i="4"/>
  <c r="R2753" i="4"/>
  <c r="S2753" i="4"/>
  <c r="T2753" i="4"/>
  <c r="U2753" i="4"/>
  <c r="V2753" i="4"/>
  <c r="W2753" i="4"/>
  <c r="X2753" i="4"/>
  <c r="P2754" i="4"/>
  <c r="Q2754" i="4"/>
  <c r="R2754" i="4"/>
  <c r="S2754" i="4"/>
  <c r="T2754" i="4"/>
  <c r="U2754" i="4"/>
  <c r="V2754" i="4"/>
  <c r="W2754" i="4"/>
  <c r="X2754" i="4"/>
  <c r="P2755" i="4"/>
  <c r="Q2755" i="4"/>
  <c r="R2755" i="4"/>
  <c r="S2755" i="4"/>
  <c r="T2755" i="4"/>
  <c r="U2755" i="4"/>
  <c r="V2755" i="4"/>
  <c r="W2755" i="4"/>
  <c r="X2755" i="4"/>
  <c r="P2756" i="4"/>
  <c r="Q2756" i="4"/>
  <c r="R2756" i="4"/>
  <c r="S2756" i="4"/>
  <c r="T2756" i="4"/>
  <c r="U2756" i="4"/>
  <c r="V2756" i="4"/>
  <c r="W2756" i="4"/>
  <c r="X2756" i="4"/>
  <c r="P2757" i="4"/>
  <c r="Q2757" i="4"/>
  <c r="R2757" i="4"/>
  <c r="S2757" i="4"/>
  <c r="T2757" i="4"/>
  <c r="U2757" i="4"/>
  <c r="V2757" i="4"/>
  <c r="W2757" i="4"/>
  <c r="X2757" i="4"/>
  <c r="P2758" i="4"/>
  <c r="Q2758" i="4"/>
  <c r="R2758" i="4"/>
  <c r="S2758" i="4"/>
  <c r="T2758" i="4"/>
  <c r="U2758" i="4"/>
  <c r="V2758" i="4"/>
  <c r="W2758" i="4"/>
  <c r="X2758" i="4"/>
  <c r="P2759" i="4"/>
  <c r="Q2759" i="4"/>
  <c r="R2759" i="4"/>
  <c r="S2759" i="4"/>
  <c r="T2759" i="4"/>
  <c r="U2759" i="4"/>
  <c r="V2759" i="4"/>
  <c r="W2759" i="4"/>
  <c r="X2759" i="4"/>
  <c r="P2760" i="4"/>
  <c r="Q2760" i="4"/>
  <c r="R2760" i="4"/>
  <c r="S2760" i="4"/>
  <c r="T2760" i="4"/>
  <c r="U2760" i="4"/>
  <c r="V2760" i="4"/>
  <c r="W2760" i="4"/>
  <c r="X2760" i="4"/>
  <c r="P2761" i="4"/>
  <c r="Q2761" i="4"/>
  <c r="R2761" i="4"/>
  <c r="S2761" i="4"/>
  <c r="T2761" i="4"/>
  <c r="U2761" i="4"/>
  <c r="V2761" i="4"/>
  <c r="W2761" i="4"/>
  <c r="X2761" i="4"/>
  <c r="P2762" i="4"/>
  <c r="Q2762" i="4"/>
  <c r="R2762" i="4"/>
  <c r="S2762" i="4"/>
  <c r="T2762" i="4"/>
  <c r="U2762" i="4"/>
  <c r="V2762" i="4"/>
  <c r="W2762" i="4"/>
  <c r="X2762" i="4"/>
  <c r="P2763" i="4"/>
  <c r="Q2763" i="4"/>
  <c r="R2763" i="4"/>
  <c r="S2763" i="4"/>
  <c r="T2763" i="4"/>
  <c r="U2763" i="4"/>
  <c r="V2763" i="4"/>
  <c r="W2763" i="4"/>
  <c r="X2763" i="4"/>
  <c r="P2764" i="4"/>
  <c r="Q2764" i="4"/>
  <c r="R2764" i="4"/>
  <c r="S2764" i="4"/>
  <c r="T2764" i="4"/>
  <c r="U2764" i="4"/>
  <c r="V2764" i="4"/>
  <c r="W2764" i="4"/>
  <c r="X2764" i="4"/>
  <c r="P2765" i="4"/>
  <c r="Q2765" i="4"/>
  <c r="R2765" i="4"/>
  <c r="S2765" i="4"/>
  <c r="T2765" i="4"/>
  <c r="U2765" i="4"/>
  <c r="V2765" i="4"/>
  <c r="W2765" i="4"/>
  <c r="X2765" i="4"/>
  <c r="P2766" i="4"/>
  <c r="Q2766" i="4"/>
  <c r="R2766" i="4"/>
  <c r="S2766" i="4"/>
  <c r="T2766" i="4"/>
  <c r="U2766" i="4"/>
  <c r="V2766" i="4"/>
  <c r="W2766" i="4"/>
  <c r="X2766" i="4"/>
  <c r="P2767" i="4"/>
  <c r="Q2767" i="4"/>
  <c r="R2767" i="4"/>
  <c r="S2767" i="4"/>
  <c r="T2767" i="4"/>
  <c r="U2767" i="4"/>
  <c r="V2767" i="4"/>
  <c r="W2767" i="4"/>
  <c r="X2767" i="4"/>
  <c r="P2768" i="4"/>
  <c r="Q2768" i="4"/>
  <c r="R2768" i="4"/>
  <c r="S2768" i="4"/>
  <c r="T2768" i="4"/>
  <c r="U2768" i="4"/>
  <c r="V2768" i="4"/>
  <c r="W2768" i="4"/>
  <c r="X2768" i="4"/>
  <c r="P2769" i="4"/>
  <c r="Q2769" i="4"/>
  <c r="R2769" i="4"/>
  <c r="S2769" i="4"/>
  <c r="T2769" i="4"/>
  <c r="U2769" i="4"/>
  <c r="V2769" i="4"/>
  <c r="W2769" i="4"/>
  <c r="X2769" i="4"/>
  <c r="P2770" i="4"/>
  <c r="Q2770" i="4"/>
  <c r="R2770" i="4"/>
  <c r="S2770" i="4"/>
  <c r="T2770" i="4"/>
  <c r="U2770" i="4"/>
  <c r="V2770" i="4"/>
  <c r="W2770" i="4"/>
  <c r="X2770" i="4"/>
  <c r="P2771" i="4"/>
  <c r="Q2771" i="4"/>
  <c r="R2771" i="4"/>
  <c r="S2771" i="4"/>
  <c r="T2771" i="4"/>
  <c r="U2771" i="4"/>
  <c r="V2771" i="4"/>
  <c r="W2771" i="4"/>
  <c r="X2771" i="4"/>
  <c r="P2772" i="4"/>
  <c r="Q2772" i="4"/>
  <c r="R2772" i="4"/>
  <c r="S2772" i="4"/>
  <c r="T2772" i="4"/>
  <c r="U2772" i="4"/>
  <c r="V2772" i="4"/>
  <c r="W2772" i="4"/>
  <c r="X2772" i="4"/>
  <c r="P2773" i="4"/>
  <c r="Q2773" i="4"/>
  <c r="R2773" i="4"/>
  <c r="S2773" i="4"/>
  <c r="T2773" i="4"/>
  <c r="U2773" i="4"/>
  <c r="V2773" i="4"/>
  <c r="W2773" i="4"/>
  <c r="X2773" i="4"/>
  <c r="P2774" i="4"/>
  <c r="Q2774" i="4"/>
  <c r="R2774" i="4"/>
  <c r="S2774" i="4"/>
  <c r="T2774" i="4"/>
  <c r="U2774" i="4"/>
  <c r="V2774" i="4"/>
  <c r="W2774" i="4"/>
  <c r="X2774" i="4"/>
  <c r="P2775" i="4"/>
  <c r="Q2775" i="4"/>
  <c r="R2775" i="4"/>
  <c r="S2775" i="4"/>
  <c r="T2775" i="4"/>
  <c r="U2775" i="4"/>
  <c r="V2775" i="4"/>
  <c r="W2775" i="4"/>
  <c r="X2775" i="4"/>
  <c r="P2776" i="4"/>
  <c r="Q2776" i="4"/>
  <c r="R2776" i="4"/>
  <c r="S2776" i="4"/>
  <c r="T2776" i="4"/>
  <c r="U2776" i="4"/>
  <c r="V2776" i="4"/>
  <c r="W2776" i="4"/>
  <c r="X2776" i="4"/>
  <c r="P2777" i="4"/>
  <c r="Q2777" i="4"/>
  <c r="R2777" i="4"/>
  <c r="S2777" i="4"/>
  <c r="T2777" i="4"/>
  <c r="U2777" i="4"/>
  <c r="V2777" i="4"/>
  <c r="W2777" i="4"/>
  <c r="X2777" i="4"/>
  <c r="P2778" i="4"/>
  <c r="Q2778" i="4"/>
  <c r="R2778" i="4"/>
  <c r="S2778" i="4"/>
  <c r="T2778" i="4"/>
  <c r="U2778" i="4"/>
  <c r="V2778" i="4"/>
  <c r="W2778" i="4"/>
  <c r="X2778" i="4"/>
  <c r="P2779" i="4"/>
  <c r="Q2779" i="4"/>
  <c r="R2779" i="4"/>
  <c r="S2779" i="4"/>
  <c r="T2779" i="4"/>
  <c r="U2779" i="4"/>
  <c r="V2779" i="4"/>
  <c r="W2779" i="4"/>
  <c r="X2779" i="4"/>
  <c r="P2780" i="4"/>
  <c r="Q2780" i="4"/>
  <c r="R2780" i="4"/>
  <c r="S2780" i="4"/>
  <c r="T2780" i="4"/>
  <c r="U2780" i="4"/>
  <c r="V2780" i="4"/>
  <c r="W2780" i="4"/>
  <c r="X2780" i="4"/>
  <c r="P2781" i="4"/>
  <c r="Q2781" i="4"/>
  <c r="R2781" i="4"/>
  <c r="S2781" i="4"/>
  <c r="T2781" i="4"/>
  <c r="U2781" i="4"/>
  <c r="V2781" i="4"/>
  <c r="W2781" i="4"/>
  <c r="X2781" i="4"/>
  <c r="P2782" i="4"/>
  <c r="Q2782" i="4"/>
  <c r="R2782" i="4"/>
  <c r="S2782" i="4"/>
  <c r="T2782" i="4"/>
  <c r="U2782" i="4"/>
  <c r="V2782" i="4"/>
  <c r="W2782" i="4"/>
  <c r="X2782" i="4"/>
  <c r="P2783" i="4"/>
  <c r="Q2783" i="4"/>
  <c r="R2783" i="4"/>
  <c r="S2783" i="4"/>
  <c r="T2783" i="4"/>
  <c r="U2783" i="4"/>
  <c r="V2783" i="4"/>
  <c r="W2783" i="4"/>
  <c r="X2783" i="4"/>
  <c r="P2784" i="4"/>
  <c r="Q2784" i="4"/>
  <c r="R2784" i="4"/>
  <c r="S2784" i="4"/>
  <c r="T2784" i="4"/>
  <c r="U2784" i="4"/>
  <c r="V2784" i="4"/>
  <c r="W2784" i="4"/>
  <c r="X2784" i="4"/>
  <c r="P2785" i="4"/>
  <c r="Q2785" i="4"/>
  <c r="R2785" i="4"/>
  <c r="S2785" i="4"/>
  <c r="T2785" i="4"/>
  <c r="U2785" i="4"/>
  <c r="V2785" i="4"/>
  <c r="W2785" i="4"/>
  <c r="X2785" i="4"/>
  <c r="P2786" i="4"/>
  <c r="Q2786" i="4"/>
  <c r="R2786" i="4"/>
  <c r="S2786" i="4"/>
  <c r="T2786" i="4"/>
  <c r="U2786" i="4"/>
  <c r="V2786" i="4"/>
  <c r="W2786" i="4"/>
  <c r="X2786" i="4"/>
  <c r="P2787" i="4"/>
  <c r="Q2787" i="4"/>
  <c r="R2787" i="4"/>
  <c r="S2787" i="4"/>
  <c r="T2787" i="4"/>
  <c r="U2787" i="4"/>
  <c r="V2787" i="4"/>
  <c r="W2787" i="4"/>
  <c r="X2787" i="4"/>
  <c r="P2788" i="4"/>
  <c r="Q2788" i="4"/>
  <c r="R2788" i="4"/>
  <c r="S2788" i="4"/>
  <c r="T2788" i="4"/>
  <c r="U2788" i="4"/>
  <c r="V2788" i="4"/>
  <c r="W2788" i="4"/>
  <c r="X2788" i="4"/>
  <c r="P2789" i="4"/>
  <c r="Q2789" i="4"/>
  <c r="R2789" i="4"/>
  <c r="S2789" i="4"/>
  <c r="T2789" i="4"/>
  <c r="U2789" i="4"/>
  <c r="V2789" i="4"/>
  <c r="W2789" i="4"/>
  <c r="X2789" i="4"/>
  <c r="P2790" i="4"/>
  <c r="Q2790" i="4"/>
  <c r="R2790" i="4"/>
  <c r="S2790" i="4"/>
  <c r="T2790" i="4"/>
  <c r="U2790" i="4"/>
  <c r="V2790" i="4"/>
  <c r="W2790" i="4"/>
  <c r="X2790" i="4"/>
  <c r="P2791" i="4"/>
  <c r="Q2791" i="4"/>
  <c r="R2791" i="4"/>
  <c r="S2791" i="4"/>
  <c r="T2791" i="4"/>
  <c r="U2791" i="4"/>
  <c r="V2791" i="4"/>
  <c r="W2791" i="4"/>
  <c r="X2791" i="4"/>
  <c r="P2792" i="4"/>
  <c r="Q2792" i="4"/>
  <c r="R2792" i="4"/>
  <c r="S2792" i="4"/>
  <c r="T2792" i="4"/>
  <c r="U2792" i="4"/>
  <c r="V2792" i="4"/>
  <c r="W2792" i="4"/>
  <c r="X2792" i="4"/>
  <c r="P2793" i="4"/>
  <c r="Q2793" i="4"/>
  <c r="R2793" i="4"/>
  <c r="S2793" i="4"/>
  <c r="T2793" i="4"/>
  <c r="U2793" i="4"/>
  <c r="V2793" i="4"/>
  <c r="W2793" i="4"/>
  <c r="X2793" i="4"/>
  <c r="P2794" i="4"/>
  <c r="Q2794" i="4"/>
  <c r="R2794" i="4"/>
  <c r="S2794" i="4"/>
  <c r="T2794" i="4"/>
  <c r="U2794" i="4"/>
  <c r="V2794" i="4"/>
  <c r="W2794" i="4"/>
  <c r="X2794" i="4"/>
  <c r="P2795" i="4"/>
  <c r="Q2795" i="4"/>
  <c r="R2795" i="4"/>
  <c r="S2795" i="4"/>
  <c r="T2795" i="4"/>
  <c r="U2795" i="4"/>
  <c r="V2795" i="4"/>
  <c r="W2795" i="4"/>
  <c r="X2795" i="4"/>
  <c r="P2796" i="4"/>
  <c r="Q2796" i="4"/>
  <c r="R2796" i="4"/>
  <c r="S2796" i="4"/>
  <c r="T2796" i="4"/>
  <c r="U2796" i="4"/>
  <c r="V2796" i="4"/>
  <c r="W2796" i="4"/>
  <c r="X2796" i="4"/>
  <c r="P2797" i="4"/>
  <c r="Q2797" i="4"/>
  <c r="R2797" i="4"/>
  <c r="S2797" i="4"/>
  <c r="T2797" i="4"/>
  <c r="U2797" i="4"/>
  <c r="V2797" i="4"/>
  <c r="W2797" i="4"/>
  <c r="X2797" i="4"/>
  <c r="P2798" i="4"/>
  <c r="Q2798" i="4"/>
  <c r="R2798" i="4"/>
  <c r="S2798" i="4"/>
  <c r="T2798" i="4"/>
  <c r="U2798" i="4"/>
  <c r="V2798" i="4"/>
  <c r="W2798" i="4"/>
  <c r="X2798" i="4"/>
  <c r="P2799" i="4"/>
  <c r="Q2799" i="4"/>
  <c r="R2799" i="4"/>
  <c r="S2799" i="4"/>
  <c r="T2799" i="4"/>
  <c r="U2799" i="4"/>
  <c r="V2799" i="4"/>
  <c r="W2799" i="4"/>
  <c r="X2799" i="4"/>
  <c r="P2800" i="4"/>
  <c r="Q2800" i="4"/>
  <c r="R2800" i="4"/>
  <c r="S2800" i="4"/>
  <c r="T2800" i="4"/>
  <c r="U2800" i="4"/>
  <c r="V2800" i="4"/>
  <c r="W2800" i="4"/>
  <c r="X2800" i="4"/>
  <c r="P2801" i="4"/>
  <c r="Q2801" i="4"/>
  <c r="R2801" i="4"/>
  <c r="S2801" i="4"/>
  <c r="T2801" i="4"/>
  <c r="U2801" i="4"/>
  <c r="V2801" i="4"/>
  <c r="W2801" i="4"/>
  <c r="X2801" i="4"/>
  <c r="P2802" i="4"/>
  <c r="Q2802" i="4"/>
  <c r="R2802" i="4"/>
  <c r="S2802" i="4"/>
  <c r="T2802" i="4"/>
  <c r="U2802" i="4"/>
  <c r="V2802" i="4"/>
  <c r="W2802" i="4"/>
  <c r="X2802" i="4"/>
  <c r="P2803" i="4"/>
  <c r="Q2803" i="4"/>
  <c r="R2803" i="4"/>
  <c r="S2803" i="4"/>
  <c r="T2803" i="4"/>
  <c r="U2803" i="4"/>
  <c r="V2803" i="4"/>
  <c r="W2803" i="4"/>
  <c r="X2803" i="4"/>
  <c r="P2804" i="4"/>
  <c r="Q2804" i="4"/>
  <c r="R2804" i="4"/>
  <c r="S2804" i="4"/>
  <c r="T2804" i="4"/>
  <c r="U2804" i="4"/>
  <c r="V2804" i="4"/>
  <c r="W2804" i="4"/>
  <c r="X2804" i="4"/>
  <c r="P2805" i="4"/>
  <c r="Q2805" i="4"/>
  <c r="R2805" i="4"/>
  <c r="S2805" i="4"/>
  <c r="T2805" i="4"/>
  <c r="U2805" i="4"/>
  <c r="V2805" i="4"/>
  <c r="W2805" i="4"/>
  <c r="X2805" i="4"/>
  <c r="P2806" i="4"/>
  <c r="Q2806" i="4"/>
  <c r="R2806" i="4"/>
  <c r="S2806" i="4"/>
  <c r="T2806" i="4"/>
  <c r="U2806" i="4"/>
  <c r="V2806" i="4"/>
  <c r="W2806" i="4"/>
  <c r="X2806" i="4"/>
  <c r="P2807" i="4"/>
  <c r="Q2807" i="4"/>
  <c r="R2807" i="4"/>
  <c r="S2807" i="4"/>
  <c r="T2807" i="4"/>
  <c r="U2807" i="4"/>
  <c r="V2807" i="4"/>
  <c r="W2807" i="4"/>
  <c r="X2807" i="4"/>
  <c r="P2808" i="4"/>
  <c r="Q2808" i="4"/>
  <c r="R2808" i="4"/>
  <c r="S2808" i="4"/>
  <c r="T2808" i="4"/>
  <c r="U2808" i="4"/>
  <c r="V2808" i="4"/>
  <c r="W2808" i="4"/>
  <c r="X2808" i="4"/>
  <c r="P2809" i="4"/>
  <c r="Q2809" i="4"/>
  <c r="R2809" i="4"/>
  <c r="S2809" i="4"/>
  <c r="T2809" i="4"/>
  <c r="U2809" i="4"/>
  <c r="V2809" i="4"/>
  <c r="W2809" i="4"/>
  <c r="X2809" i="4"/>
  <c r="P2810" i="4"/>
  <c r="Q2810" i="4"/>
  <c r="R2810" i="4"/>
  <c r="S2810" i="4"/>
  <c r="T2810" i="4"/>
  <c r="U2810" i="4"/>
  <c r="V2810" i="4"/>
  <c r="W2810" i="4"/>
  <c r="X2810" i="4"/>
  <c r="P2811" i="4"/>
  <c r="Q2811" i="4"/>
  <c r="R2811" i="4"/>
  <c r="S2811" i="4"/>
  <c r="T2811" i="4"/>
  <c r="U2811" i="4"/>
  <c r="V2811" i="4"/>
  <c r="W2811" i="4"/>
  <c r="X2811" i="4"/>
  <c r="P2812" i="4"/>
  <c r="Q2812" i="4"/>
  <c r="R2812" i="4"/>
  <c r="S2812" i="4"/>
  <c r="T2812" i="4"/>
  <c r="U2812" i="4"/>
  <c r="V2812" i="4"/>
  <c r="W2812" i="4"/>
  <c r="X2812" i="4"/>
  <c r="P2813" i="4"/>
  <c r="Q2813" i="4"/>
  <c r="R2813" i="4"/>
  <c r="S2813" i="4"/>
  <c r="T2813" i="4"/>
  <c r="U2813" i="4"/>
  <c r="V2813" i="4"/>
  <c r="W2813" i="4"/>
  <c r="X2813" i="4"/>
  <c r="P2814" i="4"/>
  <c r="Q2814" i="4"/>
  <c r="R2814" i="4"/>
  <c r="S2814" i="4"/>
  <c r="T2814" i="4"/>
  <c r="U2814" i="4"/>
  <c r="V2814" i="4"/>
  <c r="W2814" i="4"/>
  <c r="X2814" i="4"/>
  <c r="P2815" i="4"/>
  <c r="Q2815" i="4"/>
  <c r="R2815" i="4"/>
  <c r="S2815" i="4"/>
  <c r="T2815" i="4"/>
  <c r="U2815" i="4"/>
  <c r="V2815" i="4"/>
  <c r="W2815" i="4"/>
  <c r="X2815" i="4"/>
  <c r="P2816" i="4"/>
  <c r="Q2816" i="4"/>
  <c r="R2816" i="4"/>
  <c r="S2816" i="4"/>
  <c r="T2816" i="4"/>
  <c r="U2816" i="4"/>
  <c r="V2816" i="4"/>
  <c r="W2816" i="4"/>
  <c r="X2816" i="4"/>
  <c r="P2817" i="4"/>
  <c r="Q2817" i="4"/>
  <c r="R2817" i="4"/>
  <c r="S2817" i="4"/>
  <c r="T2817" i="4"/>
  <c r="U2817" i="4"/>
  <c r="V2817" i="4"/>
  <c r="W2817" i="4"/>
  <c r="X2817" i="4"/>
  <c r="P2818" i="4"/>
  <c r="Q2818" i="4"/>
  <c r="R2818" i="4"/>
  <c r="S2818" i="4"/>
  <c r="T2818" i="4"/>
  <c r="U2818" i="4"/>
  <c r="V2818" i="4"/>
  <c r="W2818" i="4"/>
  <c r="X2818" i="4"/>
  <c r="P2819" i="4"/>
  <c r="Q2819" i="4"/>
  <c r="R2819" i="4"/>
  <c r="S2819" i="4"/>
  <c r="T2819" i="4"/>
  <c r="U2819" i="4"/>
  <c r="V2819" i="4"/>
  <c r="W2819" i="4"/>
  <c r="X2819" i="4"/>
  <c r="P2820" i="4"/>
  <c r="Q2820" i="4"/>
  <c r="R2820" i="4"/>
  <c r="S2820" i="4"/>
  <c r="T2820" i="4"/>
  <c r="U2820" i="4"/>
  <c r="V2820" i="4"/>
  <c r="W2820" i="4"/>
  <c r="X2820" i="4"/>
  <c r="P2821" i="4"/>
  <c r="Q2821" i="4"/>
  <c r="R2821" i="4"/>
  <c r="S2821" i="4"/>
  <c r="T2821" i="4"/>
  <c r="U2821" i="4"/>
  <c r="V2821" i="4"/>
  <c r="W2821" i="4"/>
  <c r="X2821" i="4"/>
  <c r="P2822" i="4"/>
  <c r="Q2822" i="4"/>
  <c r="R2822" i="4"/>
  <c r="S2822" i="4"/>
  <c r="T2822" i="4"/>
  <c r="U2822" i="4"/>
  <c r="V2822" i="4"/>
  <c r="W2822" i="4"/>
  <c r="X2822" i="4"/>
  <c r="P2823" i="4"/>
  <c r="Q2823" i="4"/>
  <c r="R2823" i="4"/>
  <c r="S2823" i="4"/>
  <c r="T2823" i="4"/>
  <c r="U2823" i="4"/>
  <c r="V2823" i="4"/>
  <c r="W2823" i="4"/>
  <c r="X2823" i="4"/>
  <c r="P2824" i="4"/>
  <c r="Q2824" i="4"/>
  <c r="R2824" i="4"/>
  <c r="S2824" i="4"/>
  <c r="T2824" i="4"/>
  <c r="U2824" i="4"/>
  <c r="V2824" i="4"/>
  <c r="W2824" i="4"/>
  <c r="X2824" i="4"/>
  <c r="P2825" i="4"/>
  <c r="Q2825" i="4"/>
  <c r="R2825" i="4"/>
  <c r="S2825" i="4"/>
  <c r="T2825" i="4"/>
  <c r="U2825" i="4"/>
  <c r="V2825" i="4"/>
  <c r="W2825" i="4"/>
  <c r="X2825" i="4"/>
  <c r="P2826" i="4"/>
  <c r="Q2826" i="4"/>
  <c r="R2826" i="4"/>
  <c r="S2826" i="4"/>
  <c r="T2826" i="4"/>
  <c r="U2826" i="4"/>
  <c r="V2826" i="4"/>
  <c r="W2826" i="4"/>
  <c r="X2826" i="4"/>
  <c r="P2827" i="4"/>
  <c r="Q2827" i="4"/>
  <c r="R2827" i="4"/>
  <c r="S2827" i="4"/>
  <c r="T2827" i="4"/>
  <c r="U2827" i="4"/>
  <c r="V2827" i="4"/>
  <c r="W2827" i="4"/>
  <c r="X2827" i="4"/>
  <c r="P2828" i="4"/>
  <c r="Q2828" i="4"/>
  <c r="R2828" i="4"/>
  <c r="S2828" i="4"/>
  <c r="T2828" i="4"/>
  <c r="U2828" i="4"/>
  <c r="V2828" i="4"/>
  <c r="W2828" i="4"/>
  <c r="X2828" i="4"/>
  <c r="P2829" i="4"/>
  <c r="Q2829" i="4"/>
  <c r="R2829" i="4"/>
  <c r="S2829" i="4"/>
  <c r="T2829" i="4"/>
  <c r="U2829" i="4"/>
  <c r="V2829" i="4"/>
  <c r="W2829" i="4"/>
  <c r="X2829" i="4"/>
  <c r="P2830" i="4"/>
  <c r="Q2830" i="4"/>
  <c r="R2830" i="4"/>
  <c r="S2830" i="4"/>
  <c r="T2830" i="4"/>
  <c r="U2830" i="4"/>
  <c r="V2830" i="4"/>
  <c r="W2830" i="4"/>
  <c r="X2830" i="4"/>
  <c r="P2831" i="4"/>
  <c r="Q2831" i="4"/>
  <c r="R2831" i="4"/>
  <c r="S2831" i="4"/>
  <c r="T2831" i="4"/>
  <c r="U2831" i="4"/>
  <c r="V2831" i="4"/>
  <c r="W2831" i="4"/>
  <c r="X2831" i="4"/>
  <c r="P2832" i="4"/>
  <c r="Q2832" i="4"/>
  <c r="R2832" i="4"/>
  <c r="S2832" i="4"/>
  <c r="T2832" i="4"/>
  <c r="U2832" i="4"/>
  <c r="V2832" i="4"/>
  <c r="W2832" i="4"/>
  <c r="X2832" i="4"/>
  <c r="P2833" i="4"/>
  <c r="Q2833" i="4"/>
  <c r="R2833" i="4"/>
  <c r="S2833" i="4"/>
  <c r="T2833" i="4"/>
  <c r="U2833" i="4"/>
  <c r="V2833" i="4"/>
  <c r="W2833" i="4"/>
  <c r="X2833" i="4"/>
  <c r="P2834" i="4"/>
  <c r="Q2834" i="4"/>
  <c r="R2834" i="4"/>
  <c r="S2834" i="4"/>
  <c r="T2834" i="4"/>
  <c r="U2834" i="4"/>
  <c r="V2834" i="4"/>
  <c r="W2834" i="4"/>
  <c r="X2834" i="4"/>
  <c r="P2835" i="4"/>
  <c r="Q2835" i="4"/>
  <c r="R2835" i="4"/>
  <c r="S2835" i="4"/>
  <c r="T2835" i="4"/>
  <c r="U2835" i="4"/>
  <c r="V2835" i="4"/>
  <c r="W2835" i="4"/>
  <c r="X2835" i="4"/>
  <c r="P2836" i="4"/>
  <c r="Q2836" i="4"/>
  <c r="R2836" i="4"/>
  <c r="S2836" i="4"/>
  <c r="T2836" i="4"/>
  <c r="U2836" i="4"/>
  <c r="V2836" i="4"/>
  <c r="W2836" i="4"/>
  <c r="X2836" i="4"/>
  <c r="P2837" i="4"/>
  <c r="Q2837" i="4"/>
  <c r="R2837" i="4"/>
  <c r="S2837" i="4"/>
  <c r="T2837" i="4"/>
  <c r="U2837" i="4"/>
  <c r="V2837" i="4"/>
  <c r="W2837" i="4"/>
  <c r="X2837" i="4"/>
  <c r="P2838" i="4"/>
  <c r="Q2838" i="4"/>
  <c r="R2838" i="4"/>
  <c r="S2838" i="4"/>
  <c r="T2838" i="4"/>
  <c r="U2838" i="4"/>
  <c r="V2838" i="4"/>
  <c r="W2838" i="4"/>
  <c r="X2838" i="4"/>
  <c r="P2839" i="4"/>
  <c r="Q2839" i="4"/>
  <c r="R2839" i="4"/>
  <c r="S2839" i="4"/>
  <c r="T2839" i="4"/>
  <c r="U2839" i="4"/>
  <c r="V2839" i="4"/>
  <c r="W2839" i="4"/>
  <c r="X2839" i="4"/>
  <c r="P2840" i="4"/>
  <c r="Q2840" i="4"/>
  <c r="R2840" i="4"/>
  <c r="S2840" i="4"/>
  <c r="T2840" i="4"/>
  <c r="U2840" i="4"/>
  <c r="V2840" i="4"/>
  <c r="W2840" i="4"/>
  <c r="X2840" i="4"/>
  <c r="P2841" i="4"/>
  <c r="Q2841" i="4"/>
  <c r="R2841" i="4"/>
  <c r="S2841" i="4"/>
  <c r="T2841" i="4"/>
  <c r="U2841" i="4"/>
  <c r="V2841" i="4"/>
  <c r="W2841" i="4"/>
  <c r="X2841" i="4"/>
  <c r="P2842" i="4"/>
  <c r="Q2842" i="4"/>
  <c r="R2842" i="4"/>
  <c r="S2842" i="4"/>
  <c r="T2842" i="4"/>
  <c r="U2842" i="4"/>
  <c r="V2842" i="4"/>
  <c r="W2842" i="4"/>
  <c r="X2842" i="4"/>
  <c r="P2843" i="4"/>
  <c r="Q2843" i="4"/>
  <c r="R2843" i="4"/>
  <c r="S2843" i="4"/>
  <c r="T2843" i="4"/>
  <c r="U2843" i="4"/>
  <c r="V2843" i="4"/>
  <c r="W2843" i="4"/>
  <c r="X2843" i="4"/>
  <c r="P2844" i="4"/>
  <c r="Q2844" i="4"/>
  <c r="R2844" i="4"/>
  <c r="S2844" i="4"/>
  <c r="T2844" i="4"/>
  <c r="U2844" i="4"/>
  <c r="V2844" i="4"/>
  <c r="W2844" i="4"/>
  <c r="X2844" i="4"/>
  <c r="P2845" i="4"/>
  <c r="Q2845" i="4"/>
  <c r="R2845" i="4"/>
  <c r="S2845" i="4"/>
  <c r="T2845" i="4"/>
  <c r="U2845" i="4"/>
  <c r="V2845" i="4"/>
  <c r="W2845" i="4"/>
  <c r="X2845" i="4"/>
  <c r="P2846" i="4"/>
  <c r="Q2846" i="4"/>
  <c r="R2846" i="4"/>
  <c r="S2846" i="4"/>
  <c r="T2846" i="4"/>
  <c r="U2846" i="4"/>
  <c r="V2846" i="4"/>
  <c r="W2846" i="4"/>
  <c r="X2846" i="4"/>
  <c r="P2847" i="4"/>
  <c r="Q2847" i="4"/>
  <c r="R2847" i="4"/>
  <c r="S2847" i="4"/>
  <c r="T2847" i="4"/>
  <c r="U2847" i="4"/>
  <c r="V2847" i="4"/>
  <c r="W2847" i="4"/>
  <c r="X2847" i="4"/>
  <c r="P2848" i="4"/>
  <c r="Q2848" i="4"/>
  <c r="R2848" i="4"/>
  <c r="S2848" i="4"/>
  <c r="T2848" i="4"/>
  <c r="U2848" i="4"/>
  <c r="V2848" i="4"/>
  <c r="W2848" i="4"/>
  <c r="X2848" i="4"/>
  <c r="P2849" i="4"/>
  <c r="Q2849" i="4"/>
  <c r="R2849" i="4"/>
  <c r="S2849" i="4"/>
  <c r="T2849" i="4"/>
  <c r="U2849" i="4"/>
  <c r="V2849" i="4"/>
  <c r="W2849" i="4"/>
  <c r="X2849" i="4"/>
  <c r="P2850" i="4"/>
  <c r="Q2850" i="4"/>
  <c r="R2850" i="4"/>
  <c r="S2850" i="4"/>
  <c r="T2850" i="4"/>
  <c r="U2850" i="4"/>
  <c r="V2850" i="4"/>
  <c r="W2850" i="4"/>
  <c r="X2850" i="4"/>
  <c r="P2851" i="4"/>
  <c r="Q2851" i="4"/>
  <c r="R2851" i="4"/>
  <c r="S2851" i="4"/>
  <c r="T2851" i="4"/>
  <c r="U2851" i="4"/>
  <c r="V2851" i="4"/>
  <c r="W2851" i="4"/>
  <c r="X2851" i="4"/>
  <c r="P2852" i="4"/>
  <c r="Q2852" i="4"/>
  <c r="R2852" i="4"/>
  <c r="S2852" i="4"/>
  <c r="T2852" i="4"/>
  <c r="U2852" i="4"/>
  <c r="V2852" i="4"/>
  <c r="W2852" i="4"/>
  <c r="X2852" i="4"/>
  <c r="P2853" i="4"/>
  <c r="Q2853" i="4"/>
  <c r="R2853" i="4"/>
  <c r="S2853" i="4"/>
  <c r="T2853" i="4"/>
  <c r="U2853" i="4"/>
  <c r="V2853" i="4"/>
  <c r="W2853" i="4"/>
  <c r="X2853" i="4"/>
  <c r="P2854" i="4"/>
  <c r="Q2854" i="4"/>
  <c r="R2854" i="4"/>
  <c r="S2854" i="4"/>
  <c r="T2854" i="4"/>
  <c r="U2854" i="4"/>
  <c r="V2854" i="4"/>
  <c r="W2854" i="4"/>
  <c r="X2854" i="4"/>
  <c r="P2855" i="4"/>
  <c r="Q2855" i="4"/>
  <c r="R2855" i="4"/>
  <c r="S2855" i="4"/>
  <c r="T2855" i="4"/>
  <c r="U2855" i="4"/>
  <c r="V2855" i="4"/>
  <c r="W2855" i="4"/>
  <c r="X2855" i="4"/>
  <c r="P2856" i="4"/>
  <c r="Q2856" i="4"/>
  <c r="R2856" i="4"/>
  <c r="S2856" i="4"/>
  <c r="T2856" i="4"/>
  <c r="U2856" i="4"/>
  <c r="V2856" i="4"/>
  <c r="W2856" i="4"/>
  <c r="X2856" i="4"/>
  <c r="P2857" i="4"/>
  <c r="Q2857" i="4"/>
  <c r="R2857" i="4"/>
  <c r="S2857" i="4"/>
  <c r="T2857" i="4"/>
  <c r="U2857" i="4"/>
  <c r="V2857" i="4"/>
  <c r="W2857" i="4"/>
  <c r="X2857" i="4"/>
  <c r="P2858" i="4"/>
  <c r="Q2858" i="4"/>
  <c r="R2858" i="4"/>
  <c r="S2858" i="4"/>
  <c r="T2858" i="4"/>
  <c r="U2858" i="4"/>
  <c r="V2858" i="4"/>
  <c r="W2858" i="4"/>
  <c r="X2858" i="4"/>
  <c r="P2859" i="4"/>
  <c r="Q2859" i="4"/>
  <c r="R2859" i="4"/>
  <c r="S2859" i="4"/>
  <c r="T2859" i="4"/>
  <c r="U2859" i="4"/>
  <c r="V2859" i="4"/>
  <c r="W2859" i="4"/>
  <c r="X2859" i="4"/>
  <c r="P2860" i="4"/>
  <c r="Q2860" i="4"/>
  <c r="R2860" i="4"/>
  <c r="S2860" i="4"/>
  <c r="T2860" i="4"/>
  <c r="U2860" i="4"/>
  <c r="V2860" i="4"/>
  <c r="W2860" i="4"/>
  <c r="X2860" i="4"/>
  <c r="P2861" i="4"/>
  <c r="Q2861" i="4"/>
  <c r="R2861" i="4"/>
  <c r="S2861" i="4"/>
  <c r="T2861" i="4"/>
  <c r="U2861" i="4"/>
  <c r="V2861" i="4"/>
  <c r="W2861" i="4"/>
  <c r="X2861" i="4"/>
  <c r="P2862" i="4"/>
  <c r="Q2862" i="4"/>
  <c r="R2862" i="4"/>
  <c r="S2862" i="4"/>
  <c r="T2862" i="4"/>
  <c r="U2862" i="4"/>
  <c r="V2862" i="4"/>
  <c r="W2862" i="4"/>
  <c r="X2862" i="4"/>
  <c r="P2863" i="4"/>
  <c r="Q2863" i="4"/>
  <c r="R2863" i="4"/>
  <c r="S2863" i="4"/>
  <c r="T2863" i="4"/>
  <c r="U2863" i="4"/>
  <c r="V2863" i="4"/>
  <c r="W2863" i="4"/>
  <c r="X2863" i="4"/>
  <c r="P2864" i="4"/>
  <c r="Q2864" i="4"/>
  <c r="R2864" i="4"/>
  <c r="S2864" i="4"/>
  <c r="T2864" i="4"/>
  <c r="U2864" i="4"/>
  <c r="V2864" i="4"/>
  <c r="W2864" i="4"/>
  <c r="X2864" i="4"/>
  <c r="P2865" i="4"/>
  <c r="Q2865" i="4"/>
  <c r="R2865" i="4"/>
  <c r="S2865" i="4"/>
  <c r="T2865" i="4"/>
  <c r="U2865" i="4"/>
  <c r="V2865" i="4"/>
  <c r="W2865" i="4"/>
  <c r="X2865" i="4"/>
  <c r="P2866" i="4"/>
  <c r="Q2866" i="4"/>
  <c r="R2866" i="4"/>
  <c r="S2866" i="4"/>
  <c r="T2866" i="4"/>
  <c r="U2866" i="4"/>
  <c r="V2866" i="4"/>
  <c r="W2866" i="4"/>
  <c r="X2866" i="4"/>
  <c r="P2867" i="4"/>
  <c r="Q2867" i="4"/>
  <c r="R2867" i="4"/>
  <c r="S2867" i="4"/>
  <c r="T2867" i="4"/>
  <c r="U2867" i="4"/>
  <c r="V2867" i="4"/>
  <c r="W2867" i="4"/>
  <c r="X2867" i="4"/>
  <c r="P2868" i="4"/>
  <c r="Q2868" i="4"/>
  <c r="R2868" i="4"/>
  <c r="S2868" i="4"/>
  <c r="T2868" i="4"/>
  <c r="U2868" i="4"/>
  <c r="V2868" i="4"/>
  <c r="W2868" i="4"/>
  <c r="X2868" i="4"/>
  <c r="P2869" i="4"/>
  <c r="Q2869" i="4"/>
  <c r="R2869" i="4"/>
  <c r="S2869" i="4"/>
  <c r="T2869" i="4"/>
  <c r="U2869" i="4"/>
  <c r="V2869" i="4"/>
  <c r="W2869" i="4"/>
  <c r="X2869" i="4"/>
  <c r="P2870" i="4"/>
  <c r="Q2870" i="4"/>
  <c r="R2870" i="4"/>
  <c r="S2870" i="4"/>
  <c r="T2870" i="4"/>
  <c r="U2870" i="4"/>
  <c r="V2870" i="4"/>
  <c r="W2870" i="4"/>
  <c r="X2870" i="4"/>
  <c r="P2871" i="4"/>
  <c r="Q2871" i="4"/>
  <c r="R2871" i="4"/>
  <c r="S2871" i="4"/>
  <c r="T2871" i="4"/>
  <c r="U2871" i="4"/>
  <c r="V2871" i="4"/>
  <c r="W2871" i="4"/>
  <c r="X2871" i="4"/>
  <c r="P2872" i="4"/>
  <c r="Q2872" i="4"/>
  <c r="R2872" i="4"/>
  <c r="S2872" i="4"/>
  <c r="T2872" i="4"/>
  <c r="U2872" i="4"/>
  <c r="V2872" i="4"/>
  <c r="W2872" i="4"/>
  <c r="X2872" i="4"/>
  <c r="P2873" i="4"/>
  <c r="Q2873" i="4"/>
  <c r="R2873" i="4"/>
  <c r="S2873" i="4"/>
  <c r="T2873" i="4"/>
  <c r="U2873" i="4"/>
  <c r="V2873" i="4"/>
  <c r="W2873" i="4"/>
  <c r="X2873" i="4"/>
  <c r="P2874" i="4"/>
  <c r="Q2874" i="4"/>
  <c r="R2874" i="4"/>
  <c r="S2874" i="4"/>
  <c r="T2874" i="4"/>
  <c r="U2874" i="4"/>
  <c r="V2874" i="4"/>
  <c r="W2874" i="4"/>
  <c r="X2874" i="4"/>
  <c r="P2875" i="4"/>
  <c r="Q2875" i="4"/>
  <c r="R2875" i="4"/>
  <c r="S2875" i="4"/>
  <c r="T2875" i="4"/>
  <c r="U2875" i="4"/>
  <c r="V2875" i="4"/>
  <c r="W2875" i="4"/>
  <c r="X2875" i="4"/>
  <c r="P2876" i="4"/>
  <c r="Q2876" i="4"/>
  <c r="R2876" i="4"/>
  <c r="S2876" i="4"/>
  <c r="T2876" i="4"/>
  <c r="U2876" i="4"/>
  <c r="V2876" i="4"/>
  <c r="W2876" i="4"/>
  <c r="X2876" i="4"/>
  <c r="P2877" i="4"/>
  <c r="Q2877" i="4"/>
  <c r="R2877" i="4"/>
  <c r="S2877" i="4"/>
  <c r="T2877" i="4"/>
  <c r="U2877" i="4"/>
  <c r="V2877" i="4"/>
  <c r="W2877" i="4"/>
  <c r="X2877" i="4"/>
  <c r="P2878" i="4"/>
  <c r="Q2878" i="4"/>
  <c r="R2878" i="4"/>
  <c r="S2878" i="4"/>
  <c r="T2878" i="4"/>
  <c r="U2878" i="4"/>
  <c r="V2878" i="4"/>
  <c r="W2878" i="4"/>
  <c r="X2878" i="4"/>
  <c r="P2879" i="4"/>
  <c r="Q2879" i="4"/>
  <c r="R2879" i="4"/>
  <c r="S2879" i="4"/>
  <c r="T2879" i="4"/>
  <c r="U2879" i="4"/>
  <c r="V2879" i="4"/>
  <c r="W2879" i="4"/>
  <c r="X2879" i="4"/>
  <c r="P2880" i="4"/>
  <c r="Q2880" i="4"/>
  <c r="R2880" i="4"/>
  <c r="S2880" i="4"/>
  <c r="T2880" i="4"/>
  <c r="U2880" i="4"/>
  <c r="V2880" i="4"/>
  <c r="W2880" i="4"/>
  <c r="X2880" i="4"/>
  <c r="P2881" i="4"/>
  <c r="Q2881" i="4"/>
  <c r="R2881" i="4"/>
  <c r="S2881" i="4"/>
  <c r="T2881" i="4"/>
  <c r="U2881" i="4"/>
  <c r="V2881" i="4"/>
  <c r="W2881" i="4"/>
  <c r="X2881" i="4"/>
  <c r="P2882" i="4"/>
  <c r="Q2882" i="4"/>
  <c r="R2882" i="4"/>
  <c r="S2882" i="4"/>
  <c r="T2882" i="4"/>
  <c r="U2882" i="4"/>
  <c r="V2882" i="4"/>
  <c r="W2882" i="4"/>
  <c r="X2882" i="4"/>
  <c r="P2883" i="4"/>
  <c r="Q2883" i="4"/>
  <c r="R2883" i="4"/>
  <c r="S2883" i="4"/>
  <c r="T2883" i="4"/>
  <c r="U2883" i="4"/>
  <c r="V2883" i="4"/>
  <c r="W2883" i="4"/>
  <c r="X2883" i="4"/>
  <c r="P2884" i="4"/>
  <c r="Q2884" i="4"/>
  <c r="R2884" i="4"/>
  <c r="S2884" i="4"/>
  <c r="T2884" i="4"/>
  <c r="U2884" i="4"/>
  <c r="V2884" i="4"/>
  <c r="W2884" i="4"/>
  <c r="X2884" i="4"/>
  <c r="P2885" i="4"/>
  <c r="Q2885" i="4"/>
  <c r="R2885" i="4"/>
  <c r="S2885" i="4"/>
  <c r="T2885" i="4"/>
  <c r="U2885" i="4"/>
  <c r="V2885" i="4"/>
  <c r="W2885" i="4"/>
  <c r="X2885" i="4"/>
  <c r="P2886" i="4"/>
  <c r="Q2886" i="4"/>
  <c r="R2886" i="4"/>
  <c r="S2886" i="4"/>
  <c r="T2886" i="4"/>
  <c r="U2886" i="4"/>
  <c r="V2886" i="4"/>
  <c r="W2886" i="4"/>
  <c r="X2886" i="4"/>
  <c r="P2887" i="4"/>
  <c r="Q2887" i="4"/>
  <c r="R2887" i="4"/>
  <c r="S2887" i="4"/>
  <c r="T2887" i="4"/>
  <c r="U2887" i="4"/>
  <c r="V2887" i="4"/>
  <c r="W2887" i="4"/>
  <c r="X2887" i="4"/>
  <c r="P2888" i="4"/>
  <c r="Q2888" i="4"/>
  <c r="R2888" i="4"/>
  <c r="S2888" i="4"/>
  <c r="T2888" i="4"/>
  <c r="U2888" i="4"/>
  <c r="V2888" i="4"/>
  <c r="W2888" i="4"/>
  <c r="X2888" i="4"/>
  <c r="P2889" i="4"/>
  <c r="Q2889" i="4"/>
  <c r="R2889" i="4"/>
  <c r="S2889" i="4"/>
  <c r="T2889" i="4"/>
  <c r="U2889" i="4"/>
  <c r="V2889" i="4"/>
  <c r="W2889" i="4"/>
  <c r="X2889" i="4"/>
  <c r="P2890" i="4"/>
  <c r="Q2890" i="4"/>
  <c r="R2890" i="4"/>
  <c r="S2890" i="4"/>
  <c r="T2890" i="4"/>
  <c r="U2890" i="4"/>
  <c r="V2890" i="4"/>
  <c r="W2890" i="4"/>
  <c r="X2890" i="4"/>
  <c r="P2891" i="4"/>
  <c r="Q2891" i="4"/>
  <c r="R2891" i="4"/>
  <c r="S2891" i="4"/>
  <c r="T2891" i="4"/>
  <c r="U2891" i="4"/>
  <c r="V2891" i="4"/>
  <c r="W2891" i="4"/>
  <c r="X2891" i="4"/>
  <c r="P2892" i="4"/>
  <c r="Q2892" i="4"/>
  <c r="R2892" i="4"/>
  <c r="S2892" i="4"/>
  <c r="T2892" i="4"/>
  <c r="U2892" i="4"/>
  <c r="V2892" i="4"/>
  <c r="W2892" i="4"/>
  <c r="X2892" i="4"/>
  <c r="P2893" i="4"/>
  <c r="Q2893" i="4"/>
  <c r="R2893" i="4"/>
  <c r="S2893" i="4"/>
  <c r="T2893" i="4"/>
  <c r="U2893" i="4"/>
  <c r="V2893" i="4"/>
  <c r="W2893" i="4"/>
  <c r="X2893" i="4"/>
  <c r="P2894" i="4"/>
  <c r="Q2894" i="4"/>
  <c r="R2894" i="4"/>
  <c r="S2894" i="4"/>
  <c r="T2894" i="4"/>
  <c r="U2894" i="4"/>
  <c r="V2894" i="4"/>
  <c r="W2894" i="4"/>
  <c r="X2894" i="4"/>
  <c r="P2895" i="4"/>
  <c r="Q2895" i="4"/>
  <c r="R2895" i="4"/>
  <c r="S2895" i="4"/>
  <c r="T2895" i="4"/>
  <c r="U2895" i="4"/>
  <c r="V2895" i="4"/>
  <c r="W2895" i="4"/>
  <c r="X2895" i="4"/>
  <c r="P2896" i="4"/>
  <c r="Q2896" i="4"/>
  <c r="R2896" i="4"/>
  <c r="S2896" i="4"/>
  <c r="T2896" i="4"/>
  <c r="U2896" i="4"/>
  <c r="V2896" i="4"/>
  <c r="W2896" i="4"/>
  <c r="X2896" i="4"/>
  <c r="P2897" i="4"/>
  <c r="Q2897" i="4"/>
  <c r="R2897" i="4"/>
  <c r="S2897" i="4"/>
  <c r="T2897" i="4"/>
  <c r="U2897" i="4"/>
  <c r="V2897" i="4"/>
  <c r="W2897" i="4"/>
  <c r="X2897" i="4"/>
  <c r="P2898" i="4"/>
  <c r="Q2898" i="4"/>
  <c r="R2898" i="4"/>
  <c r="S2898" i="4"/>
  <c r="T2898" i="4"/>
  <c r="U2898" i="4"/>
  <c r="V2898" i="4"/>
  <c r="W2898" i="4"/>
  <c r="X2898" i="4"/>
  <c r="P2899" i="4"/>
  <c r="Q2899" i="4"/>
  <c r="R2899" i="4"/>
  <c r="S2899" i="4"/>
  <c r="T2899" i="4"/>
  <c r="U2899" i="4"/>
  <c r="V2899" i="4"/>
  <c r="W2899" i="4"/>
  <c r="X2899" i="4"/>
  <c r="P2900" i="4"/>
  <c r="Q2900" i="4"/>
  <c r="R2900" i="4"/>
  <c r="S2900" i="4"/>
  <c r="T2900" i="4"/>
  <c r="U2900" i="4"/>
  <c r="V2900" i="4"/>
  <c r="W2900" i="4"/>
  <c r="X2900" i="4"/>
  <c r="P2901" i="4"/>
  <c r="Q2901" i="4"/>
  <c r="R2901" i="4"/>
  <c r="S2901" i="4"/>
  <c r="T2901" i="4"/>
  <c r="U2901" i="4"/>
  <c r="V2901" i="4"/>
  <c r="W2901" i="4"/>
  <c r="X2901" i="4"/>
  <c r="P2902" i="4"/>
  <c r="Q2902" i="4"/>
  <c r="R2902" i="4"/>
  <c r="S2902" i="4"/>
  <c r="T2902" i="4"/>
  <c r="U2902" i="4"/>
  <c r="V2902" i="4"/>
  <c r="W2902" i="4"/>
  <c r="X2902" i="4"/>
  <c r="P2903" i="4"/>
  <c r="Q2903" i="4"/>
  <c r="R2903" i="4"/>
  <c r="S2903" i="4"/>
  <c r="T2903" i="4"/>
  <c r="U2903" i="4"/>
  <c r="V2903" i="4"/>
  <c r="W2903" i="4"/>
  <c r="X2903" i="4"/>
  <c r="P2904" i="4"/>
  <c r="Q2904" i="4"/>
  <c r="R2904" i="4"/>
  <c r="S2904" i="4"/>
  <c r="T2904" i="4"/>
  <c r="U2904" i="4"/>
  <c r="V2904" i="4"/>
  <c r="W2904" i="4"/>
  <c r="X2904" i="4"/>
  <c r="P2905" i="4"/>
  <c r="Q2905" i="4"/>
  <c r="R2905" i="4"/>
  <c r="S2905" i="4"/>
  <c r="T2905" i="4"/>
  <c r="U2905" i="4"/>
  <c r="V2905" i="4"/>
  <c r="W2905" i="4"/>
  <c r="X2905" i="4"/>
  <c r="P2906" i="4"/>
  <c r="Q2906" i="4"/>
  <c r="R2906" i="4"/>
  <c r="S2906" i="4"/>
  <c r="T2906" i="4"/>
  <c r="U2906" i="4"/>
  <c r="V2906" i="4"/>
  <c r="W2906" i="4"/>
  <c r="X2906" i="4"/>
  <c r="P2907" i="4"/>
  <c r="Q2907" i="4"/>
  <c r="R2907" i="4"/>
  <c r="S2907" i="4"/>
  <c r="T2907" i="4"/>
  <c r="U2907" i="4"/>
  <c r="V2907" i="4"/>
  <c r="W2907" i="4"/>
  <c r="X2907" i="4"/>
  <c r="P2908" i="4"/>
  <c r="Q2908" i="4"/>
  <c r="R2908" i="4"/>
  <c r="S2908" i="4"/>
  <c r="T2908" i="4"/>
  <c r="U2908" i="4"/>
  <c r="V2908" i="4"/>
  <c r="W2908" i="4"/>
  <c r="X2908" i="4"/>
  <c r="P2909" i="4"/>
  <c r="Q2909" i="4"/>
  <c r="R2909" i="4"/>
  <c r="S2909" i="4"/>
  <c r="T2909" i="4"/>
  <c r="U2909" i="4"/>
  <c r="V2909" i="4"/>
  <c r="W2909" i="4"/>
  <c r="X2909" i="4"/>
  <c r="P2910" i="4"/>
  <c r="Q2910" i="4"/>
  <c r="R2910" i="4"/>
  <c r="S2910" i="4"/>
  <c r="T2910" i="4"/>
  <c r="U2910" i="4"/>
  <c r="V2910" i="4"/>
  <c r="W2910" i="4"/>
  <c r="X2910" i="4"/>
  <c r="P2911" i="4"/>
  <c r="Q2911" i="4"/>
  <c r="R2911" i="4"/>
  <c r="S2911" i="4"/>
  <c r="T2911" i="4"/>
  <c r="U2911" i="4"/>
  <c r="V2911" i="4"/>
  <c r="W2911" i="4"/>
  <c r="X2911" i="4"/>
  <c r="P2912" i="4"/>
  <c r="Q2912" i="4"/>
  <c r="R2912" i="4"/>
  <c r="S2912" i="4"/>
  <c r="T2912" i="4"/>
  <c r="U2912" i="4"/>
  <c r="V2912" i="4"/>
  <c r="W2912" i="4"/>
  <c r="X2912" i="4"/>
  <c r="P2913" i="4"/>
  <c r="Q2913" i="4"/>
  <c r="R2913" i="4"/>
  <c r="S2913" i="4"/>
  <c r="T2913" i="4"/>
  <c r="U2913" i="4"/>
  <c r="V2913" i="4"/>
  <c r="W2913" i="4"/>
  <c r="X2913" i="4"/>
  <c r="P2914" i="4"/>
  <c r="Q2914" i="4"/>
  <c r="R2914" i="4"/>
  <c r="S2914" i="4"/>
  <c r="T2914" i="4"/>
  <c r="U2914" i="4"/>
  <c r="V2914" i="4"/>
  <c r="W2914" i="4"/>
  <c r="X2914" i="4"/>
  <c r="P2915" i="4"/>
  <c r="Q2915" i="4"/>
  <c r="R2915" i="4"/>
  <c r="S2915" i="4"/>
  <c r="T2915" i="4"/>
  <c r="U2915" i="4"/>
  <c r="V2915" i="4"/>
  <c r="W2915" i="4"/>
  <c r="X2915" i="4"/>
  <c r="P2916" i="4"/>
  <c r="Q2916" i="4"/>
  <c r="R2916" i="4"/>
  <c r="S2916" i="4"/>
  <c r="T2916" i="4"/>
  <c r="U2916" i="4"/>
  <c r="V2916" i="4"/>
  <c r="W2916" i="4"/>
  <c r="X2916" i="4"/>
  <c r="P2917" i="4"/>
  <c r="Q2917" i="4"/>
  <c r="R2917" i="4"/>
  <c r="S2917" i="4"/>
  <c r="T2917" i="4"/>
  <c r="U2917" i="4"/>
  <c r="V2917" i="4"/>
  <c r="W2917" i="4"/>
  <c r="X2917" i="4"/>
  <c r="P2918" i="4"/>
  <c r="Q2918" i="4"/>
  <c r="R2918" i="4"/>
  <c r="S2918" i="4"/>
  <c r="T2918" i="4"/>
  <c r="U2918" i="4"/>
  <c r="V2918" i="4"/>
  <c r="W2918" i="4"/>
  <c r="X2918" i="4"/>
  <c r="P2919" i="4"/>
  <c r="Q2919" i="4"/>
  <c r="R2919" i="4"/>
  <c r="S2919" i="4"/>
  <c r="T2919" i="4"/>
  <c r="U2919" i="4"/>
  <c r="V2919" i="4"/>
  <c r="W2919" i="4"/>
  <c r="X2919" i="4"/>
  <c r="P2920" i="4"/>
  <c r="Q2920" i="4"/>
  <c r="R2920" i="4"/>
  <c r="S2920" i="4"/>
  <c r="T2920" i="4"/>
  <c r="U2920" i="4"/>
  <c r="V2920" i="4"/>
  <c r="W2920" i="4"/>
  <c r="X2920" i="4"/>
  <c r="P2921" i="4"/>
  <c r="Q2921" i="4"/>
  <c r="R2921" i="4"/>
  <c r="S2921" i="4"/>
  <c r="T2921" i="4"/>
  <c r="U2921" i="4"/>
  <c r="V2921" i="4"/>
  <c r="W2921" i="4"/>
  <c r="X2921" i="4"/>
  <c r="P2922" i="4"/>
  <c r="Q2922" i="4"/>
  <c r="R2922" i="4"/>
  <c r="S2922" i="4"/>
  <c r="T2922" i="4"/>
  <c r="U2922" i="4"/>
  <c r="V2922" i="4"/>
  <c r="W2922" i="4"/>
  <c r="X2922" i="4"/>
  <c r="P2923" i="4"/>
  <c r="Q2923" i="4"/>
  <c r="R2923" i="4"/>
  <c r="S2923" i="4"/>
  <c r="T2923" i="4"/>
  <c r="U2923" i="4"/>
  <c r="V2923" i="4"/>
  <c r="W2923" i="4"/>
  <c r="X2923" i="4"/>
  <c r="P2924" i="4"/>
  <c r="Q2924" i="4"/>
  <c r="R2924" i="4"/>
  <c r="S2924" i="4"/>
  <c r="T2924" i="4"/>
  <c r="U2924" i="4"/>
  <c r="V2924" i="4"/>
  <c r="W2924" i="4"/>
  <c r="X2924" i="4"/>
  <c r="P2925" i="4"/>
  <c r="Q2925" i="4"/>
  <c r="R2925" i="4"/>
  <c r="S2925" i="4"/>
  <c r="T2925" i="4"/>
  <c r="U2925" i="4"/>
  <c r="V2925" i="4"/>
  <c r="W2925" i="4"/>
  <c r="X2925" i="4"/>
  <c r="P2926" i="4"/>
  <c r="Q2926" i="4"/>
  <c r="R2926" i="4"/>
  <c r="S2926" i="4"/>
  <c r="T2926" i="4"/>
  <c r="U2926" i="4"/>
  <c r="V2926" i="4"/>
  <c r="W2926" i="4"/>
  <c r="X2926" i="4"/>
  <c r="P2927" i="4"/>
  <c r="Q2927" i="4"/>
  <c r="R2927" i="4"/>
  <c r="S2927" i="4"/>
  <c r="T2927" i="4"/>
  <c r="U2927" i="4"/>
  <c r="V2927" i="4"/>
  <c r="W2927" i="4"/>
  <c r="X2927" i="4"/>
  <c r="P2928" i="4"/>
  <c r="Q2928" i="4"/>
  <c r="R2928" i="4"/>
  <c r="S2928" i="4"/>
  <c r="T2928" i="4"/>
  <c r="U2928" i="4"/>
  <c r="V2928" i="4"/>
  <c r="W2928" i="4"/>
  <c r="X2928" i="4"/>
  <c r="P2929" i="4"/>
  <c r="Q2929" i="4"/>
  <c r="R2929" i="4"/>
  <c r="S2929" i="4"/>
  <c r="T2929" i="4"/>
  <c r="U2929" i="4"/>
  <c r="V2929" i="4"/>
  <c r="W2929" i="4"/>
  <c r="X2929" i="4"/>
  <c r="P2930" i="4"/>
  <c r="Q2930" i="4"/>
  <c r="R2930" i="4"/>
  <c r="S2930" i="4"/>
  <c r="T2930" i="4"/>
  <c r="U2930" i="4"/>
  <c r="V2930" i="4"/>
  <c r="W2930" i="4"/>
  <c r="X2930" i="4"/>
  <c r="P2931" i="4"/>
  <c r="Q2931" i="4"/>
  <c r="R2931" i="4"/>
  <c r="S2931" i="4"/>
  <c r="T2931" i="4"/>
  <c r="U2931" i="4"/>
  <c r="V2931" i="4"/>
  <c r="W2931" i="4"/>
  <c r="X2931" i="4"/>
  <c r="P2932" i="4"/>
  <c r="Q2932" i="4"/>
  <c r="R2932" i="4"/>
  <c r="S2932" i="4"/>
  <c r="T2932" i="4"/>
  <c r="U2932" i="4"/>
  <c r="V2932" i="4"/>
  <c r="W2932" i="4"/>
  <c r="X2932" i="4"/>
  <c r="P2933" i="4"/>
  <c r="Q2933" i="4"/>
  <c r="R2933" i="4"/>
  <c r="S2933" i="4"/>
  <c r="T2933" i="4"/>
  <c r="U2933" i="4"/>
  <c r="V2933" i="4"/>
  <c r="W2933" i="4"/>
  <c r="X2933" i="4"/>
  <c r="P2934" i="4"/>
  <c r="Q2934" i="4"/>
  <c r="R2934" i="4"/>
  <c r="S2934" i="4"/>
  <c r="T2934" i="4"/>
  <c r="U2934" i="4"/>
  <c r="V2934" i="4"/>
  <c r="W2934" i="4"/>
  <c r="X2934" i="4"/>
  <c r="P2935" i="4"/>
  <c r="Q2935" i="4"/>
  <c r="R2935" i="4"/>
  <c r="S2935" i="4"/>
  <c r="T2935" i="4"/>
  <c r="U2935" i="4"/>
  <c r="V2935" i="4"/>
  <c r="W2935" i="4"/>
  <c r="X2935" i="4"/>
  <c r="P2936" i="4"/>
  <c r="Q2936" i="4"/>
  <c r="R2936" i="4"/>
  <c r="S2936" i="4"/>
  <c r="T2936" i="4"/>
  <c r="U2936" i="4"/>
  <c r="V2936" i="4"/>
  <c r="W2936" i="4"/>
  <c r="X2936" i="4"/>
  <c r="P2937" i="4"/>
  <c r="Q2937" i="4"/>
  <c r="R2937" i="4"/>
  <c r="S2937" i="4"/>
  <c r="T2937" i="4"/>
  <c r="U2937" i="4"/>
  <c r="V2937" i="4"/>
  <c r="W2937" i="4"/>
  <c r="X2937" i="4"/>
  <c r="P2938" i="4"/>
  <c r="Q2938" i="4"/>
  <c r="R2938" i="4"/>
  <c r="S2938" i="4"/>
  <c r="T2938" i="4"/>
  <c r="U2938" i="4"/>
  <c r="V2938" i="4"/>
  <c r="W2938" i="4"/>
  <c r="X2938" i="4"/>
  <c r="P2939" i="4"/>
  <c r="Q2939" i="4"/>
  <c r="R2939" i="4"/>
  <c r="S2939" i="4"/>
  <c r="T2939" i="4"/>
  <c r="U2939" i="4"/>
  <c r="V2939" i="4"/>
  <c r="W2939" i="4"/>
  <c r="X2939" i="4"/>
  <c r="P2940" i="4"/>
  <c r="Q2940" i="4"/>
  <c r="R2940" i="4"/>
  <c r="S2940" i="4"/>
  <c r="T2940" i="4"/>
  <c r="U2940" i="4"/>
  <c r="V2940" i="4"/>
  <c r="W2940" i="4"/>
  <c r="X2940" i="4"/>
  <c r="P2941" i="4"/>
  <c r="Q2941" i="4"/>
  <c r="R2941" i="4"/>
  <c r="S2941" i="4"/>
  <c r="T2941" i="4"/>
  <c r="U2941" i="4"/>
  <c r="V2941" i="4"/>
  <c r="W2941" i="4"/>
  <c r="X2941" i="4"/>
  <c r="P2942" i="4"/>
  <c r="Q2942" i="4"/>
  <c r="R2942" i="4"/>
  <c r="S2942" i="4"/>
  <c r="T2942" i="4"/>
  <c r="U2942" i="4"/>
  <c r="V2942" i="4"/>
  <c r="W2942" i="4"/>
  <c r="X2942" i="4"/>
  <c r="P2943" i="4"/>
  <c r="Q2943" i="4"/>
  <c r="R2943" i="4"/>
  <c r="S2943" i="4"/>
  <c r="T2943" i="4"/>
  <c r="U2943" i="4"/>
  <c r="V2943" i="4"/>
  <c r="W2943" i="4"/>
  <c r="X2943" i="4"/>
  <c r="P2944" i="4"/>
  <c r="Q2944" i="4"/>
  <c r="R2944" i="4"/>
  <c r="S2944" i="4"/>
  <c r="T2944" i="4"/>
  <c r="U2944" i="4"/>
  <c r="V2944" i="4"/>
  <c r="W2944" i="4"/>
  <c r="X2944" i="4"/>
  <c r="P2945" i="4"/>
  <c r="Q2945" i="4"/>
  <c r="R2945" i="4"/>
  <c r="S2945" i="4"/>
  <c r="T2945" i="4"/>
  <c r="U2945" i="4"/>
  <c r="V2945" i="4"/>
  <c r="W2945" i="4"/>
  <c r="X2945" i="4"/>
  <c r="P2946" i="4"/>
  <c r="Q2946" i="4"/>
  <c r="R2946" i="4"/>
  <c r="S2946" i="4"/>
  <c r="T2946" i="4"/>
  <c r="U2946" i="4"/>
  <c r="V2946" i="4"/>
  <c r="W2946" i="4"/>
  <c r="X2946" i="4"/>
  <c r="P2947" i="4"/>
  <c r="Q2947" i="4"/>
  <c r="R2947" i="4"/>
  <c r="S2947" i="4"/>
  <c r="T2947" i="4"/>
  <c r="U2947" i="4"/>
  <c r="V2947" i="4"/>
  <c r="W2947" i="4"/>
  <c r="X2947" i="4"/>
  <c r="P2948" i="4"/>
  <c r="Q2948" i="4"/>
  <c r="R2948" i="4"/>
  <c r="S2948" i="4"/>
  <c r="T2948" i="4"/>
  <c r="U2948" i="4"/>
  <c r="V2948" i="4"/>
  <c r="W2948" i="4"/>
  <c r="X2948" i="4"/>
  <c r="P2949" i="4"/>
  <c r="Q2949" i="4"/>
  <c r="R2949" i="4"/>
  <c r="S2949" i="4"/>
  <c r="T2949" i="4"/>
  <c r="U2949" i="4"/>
  <c r="V2949" i="4"/>
  <c r="W2949" i="4"/>
  <c r="X2949" i="4"/>
  <c r="P2950" i="4"/>
  <c r="Q2950" i="4"/>
  <c r="R2950" i="4"/>
  <c r="S2950" i="4"/>
  <c r="T2950" i="4"/>
  <c r="U2950" i="4"/>
  <c r="V2950" i="4"/>
  <c r="W2950" i="4"/>
  <c r="X2950" i="4"/>
  <c r="P2951" i="4"/>
  <c r="Q2951" i="4"/>
  <c r="R2951" i="4"/>
  <c r="S2951" i="4"/>
  <c r="T2951" i="4"/>
  <c r="U2951" i="4"/>
  <c r="V2951" i="4"/>
  <c r="W2951" i="4"/>
  <c r="X2951" i="4"/>
  <c r="P2952" i="4"/>
  <c r="Q2952" i="4"/>
  <c r="R2952" i="4"/>
  <c r="S2952" i="4"/>
  <c r="T2952" i="4"/>
  <c r="U2952" i="4"/>
  <c r="V2952" i="4"/>
  <c r="W2952" i="4"/>
  <c r="X2952" i="4"/>
  <c r="P2953" i="4"/>
  <c r="Q2953" i="4"/>
  <c r="R2953" i="4"/>
  <c r="S2953" i="4"/>
  <c r="T2953" i="4"/>
  <c r="U2953" i="4"/>
  <c r="V2953" i="4"/>
  <c r="W2953" i="4"/>
  <c r="X2953" i="4"/>
  <c r="P2954" i="4"/>
  <c r="Q2954" i="4"/>
  <c r="R2954" i="4"/>
  <c r="S2954" i="4"/>
  <c r="T2954" i="4"/>
  <c r="U2954" i="4"/>
  <c r="V2954" i="4"/>
  <c r="W2954" i="4"/>
  <c r="X2954" i="4"/>
  <c r="P2955" i="4"/>
  <c r="Q2955" i="4"/>
  <c r="R2955" i="4"/>
  <c r="S2955" i="4"/>
  <c r="T2955" i="4"/>
  <c r="U2955" i="4"/>
  <c r="V2955" i="4"/>
  <c r="W2955" i="4"/>
  <c r="X2955" i="4"/>
  <c r="P2956" i="4"/>
  <c r="Q2956" i="4"/>
  <c r="R2956" i="4"/>
  <c r="S2956" i="4"/>
  <c r="T2956" i="4"/>
  <c r="U2956" i="4"/>
  <c r="V2956" i="4"/>
  <c r="W2956" i="4"/>
  <c r="X2956" i="4"/>
  <c r="P2957" i="4"/>
  <c r="Q2957" i="4"/>
  <c r="R2957" i="4"/>
  <c r="S2957" i="4"/>
  <c r="T2957" i="4"/>
  <c r="U2957" i="4"/>
  <c r="V2957" i="4"/>
  <c r="W2957" i="4"/>
  <c r="X2957" i="4"/>
  <c r="P2958" i="4"/>
  <c r="Q2958" i="4"/>
  <c r="R2958" i="4"/>
  <c r="S2958" i="4"/>
  <c r="T2958" i="4"/>
  <c r="U2958" i="4"/>
  <c r="V2958" i="4"/>
  <c r="W2958" i="4"/>
  <c r="X2958" i="4"/>
  <c r="P2959" i="4"/>
  <c r="Q2959" i="4"/>
  <c r="R2959" i="4"/>
  <c r="S2959" i="4"/>
  <c r="T2959" i="4"/>
  <c r="U2959" i="4"/>
  <c r="V2959" i="4"/>
  <c r="W2959" i="4"/>
  <c r="X2959" i="4"/>
  <c r="P2960" i="4"/>
  <c r="Q2960" i="4"/>
  <c r="R2960" i="4"/>
  <c r="S2960" i="4"/>
  <c r="T2960" i="4"/>
  <c r="U2960" i="4"/>
  <c r="V2960" i="4"/>
  <c r="W2960" i="4"/>
  <c r="X2960" i="4"/>
  <c r="P2961" i="4"/>
  <c r="Q2961" i="4"/>
  <c r="R2961" i="4"/>
  <c r="S2961" i="4"/>
  <c r="T2961" i="4"/>
  <c r="U2961" i="4"/>
  <c r="V2961" i="4"/>
  <c r="W2961" i="4"/>
  <c r="X2961" i="4"/>
  <c r="P2962" i="4"/>
  <c r="Q2962" i="4"/>
  <c r="R2962" i="4"/>
  <c r="S2962" i="4"/>
  <c r="T2962" i="4"/>
  <c r="U2962" i="4"/>
  <c r="V2962" i="4"/>
  <c r="W2962" i="4"/>
  <c r="X2962" i="4"/>
  <c r="P2963" i="4"/>
  <c r="Q2963" i="4"/>
  <c r="R2963" i="4"/>
  <c r="S2963" i="4"/>
  <c r="T2963" i="4"/>
  <c r="U2963" i="4"/>
  <c r="V2963" i="4"/>
  <c r="W2963" i="4"/>
  <c r="X2963" i="4"/>
  <c r="P2964" i="4"/>
  <c r="Q2964" i="4"/>
  <c r="R2964" i="4"/>
  <c r="S2964" i="4"/>
  <c r="T2964" i="4"/>
  <c r="U2964" i="4"/>
  <c r="V2964" i="4"/>
  <c r="W2964" i="4"/>
  <c r="X2964" i="4"/>
  <c r="P2965" i="4"/>
  <c r="Q2965" i="4"/>
  <c r="R2965" i="4"/>
  <c r="S2965" i="4"/>
  <c r="T2965" i="4"/>
  <c r="U2965" i="4"/>
  <c r="V2965" i="4"/>
  <c r="W2965" i="4"/>
  <c r="X2965" i="4"/>
  <c r="P2966" i="4"/>
  <c r="Q2966" i="4"/>
  <c r="R2966" i="4"/>
  <c r="S2966" i="4"/>
  <c r="T2966" i="4"/>
  <c r="U2966" i="4"/>
  <c r="V2966" i="4"/>
  <c r="W2966" i="4"/>
  <c r="X2966" i="4"/>
  <c r="P2967" i="4"/>
  <c r="Q2967" i="4"/>
  <c r="R2967" i="4"/>
  <c r="S2967" i="4"/>
  <c r="T2967" i="4"/>
  <c r="U2967" i="4"/>
  <c r="V2967" i="4"/>
  <c r="W2967" i="4"/>
  <c r="X2967" i="4"/>
  <c r="P2968" i="4"/>
  <c r="Q2968" i="4"/>
  <c r="R2968" i="4"/>
  <c r="S2968" i="4"/>
  <c r="T2968" i="4"/>
  <c r="U2968" i="4"/>
  <c r="V2968" i="4"/>
  <c r="W2968" i="4"/>
  <c r="X2968" i="4"/>
  <c r="P2969" i="4"/>
  <c r="Q2969" i="4"/>
  <c r="R2969" i="4"/>
  <c r="S2969" i="4"/>
  <c r="T2969" i="4"/>
  <c r="U2969" i="4"/>
  <c r="V2969" i="4"/>
  <c r="W2969" i="4"/>
  <c r="X2969" i="4"/>
  <c r="P2970" i="4"/>
  <c r="Q2970" i="4"/>
  <c r="R2970" i="4"/>
  <c r="S2970" i="4"/>
  <c r="T2970" i="4"/>
  <c r="U2970" i="4"/>
  <c r="V2970" i="4"/>
  <c r="W2970" i="4"/>
  <c r="X2970" i="4"/>
  <c r="P2971" i="4"/>
  <c r="Q2971" i="4"/>
  <c r="R2971" i="4"/>
  <c r="S2971" i="4"/>
  <c r="T2971" i="4"/>
  <c r="U2971" i="4"/>
  <c r="V2971" i="4"/>
  <c r="W2971" i="4"/>
  <c r="X2971" i="4"/>
  <c r="P2972" i="4"/>
  <c r="Q2972" i="4"/>
  <c r="R2972" i="4"/>
  <c r="S2972" i="4"/>
  <c r="T2972" i="4"/>
  <c r="U2972" i="4"/>
  <c r="V2972" i="4"/>
  <c r="W2972" i="4"/>
  <c r="X2972" i="4"/>
  <c r="P2973" i="4"/>
  <c r="Q2973" i="4"/>
  <c r="R2973" i="4"/>
  <c r="S2973" i="4"/>
  <c r="T2973" i="4"/>
  <c r="U2973" i="4"/>
  <c r="V2973" i="4"/>
  <c r="W2973" i="4"/>
  <c r="X2973" i="4"/>
  <c r="P2974" i="4"/>
  <c r="Q2974" i="4"/>
  <c r="R2974" i="4"/>
  <c r="S2974" i="4"/>
  <c r="T2974" i="4"/>
  <c r="U2974" i="4"/>
  <c r="V2974" i="4"/>
  <c r="W2974" i="4"/>
  <c r="X2974" i="4"/>
  <c r="P2975" i="4"/>
  <c r="Q2975" i="4"/>
  <c r="R2975" i="4"/>
  <c r="S2975" i="4"/>
  <c r="T2975" i="4"/>
  <c r="U2975" i="4"/>
  <c r="V2975" i="4"/>
  <c r="W2975" i="4"/>
  <c r="X2975" i="4"/>
  <c r="P2976" i="4"/>
  <c r="Q2976" i="4"/>
  <c r="R2976" i="4"/>
  <c r="S2976" i="4"/>
  <c r="T2976" i="4"/>
  <c r="U2976" i="4"/>
  <c r="V2976" i="4"/>
  <c r="W2976" i="4"/>
  <c r="X2976" i="4"/>
  <c r="P2977" i="4"/>
  <c r="Q2977" i="4"/>
  <c r="R2977" i="4"/>
  <c r="S2977" i="4"/>
  <c r="T2977" i="4"/>
  <c r="U2977" i="4"/>
  <c r="V2977" i="4"/>
  <c r="W2977" i="4"/>
  <c r="X2977" i="4"/>
  <c r="P2978" i="4"/>
  <c r="Q2978" i="4"/>
  <c r="R2978" i="4"/>
  <c r="S2978" i="4"/>
  <c r="T2978" i="4"/>
  <c r="U2978" i="4"/>
  <c r="V2978" i="4"/>
  <c r="W2978" i="4"/>
  <c r="X2978" i="4"/>
  <c r="P2979" i="4"/>
  <c r="Q2979" i="4"/>
  <c r="R2979" i="4"/>
  <c r="S2979" i="4"/>
  <c r="T2979" i="4"/>
  <c r="U2979" i="4"/>
  <c r="V2979" i="4"/>
  <c r="W2979" i="4"/>
  <c r="X2979" i="4"/>
  <c r="P2980" i="4"/>
  <c r="Q2980" i="4"/>
  <c r="R2980" i="4"/>
  <c r="S2980" i="4"/>
  <c r="T2980" i="4"/>
  <c r="U2980" i="4"/>
  <c r="V2980" i="4"/>
  <c r="W2980" i="4"/>
  <c r="X2980" i="4"/>
  <c r="P2981" i="4"/>
  <c r="Q2981" i="4"/>
  <c r="R2981" i="4"/>
  <c r="S2981" i="4"/>
  <c r="T2981" i="4"/>
  <c r="U2981" i="4"/>
  <c r="V2981" i="4"/>
  <c r="W2981" i="4"/>
  <c r="X2981" i="4"/>
  <c r="P2982" i="4"/>
  <c r="Q2982" i="4"/>
  <c r="R2982" i="4"/>
  <c r="S2982" i="4"/>
  <c r="T2982" i="4"/>
  <c r="U2982" i="4"/>
  <c r="V2982" i="4"/>
  <c r="W2982" i="4"/>
  <c r="X2982" i="4"/>
  <c r="P2983" i="4"/>
  <c r="Q2983" i="4"/>
  <c r="R2983" i="4"/>
  <c r="S2983" i="4"/>
  <c r="T2983" i="4"/>
  <c r="U2983" i="4"/>
  <c r="V2983" i="4"/>
  <c r="W2983" i="4"/>
  <c r="X2983" i="4"/>
  <c r="P2984" i="4"/>
  <c r="Q2984" i="4"/>
  <c r="R2984" i="4"/>
  <c r="S2984" i="4"/>
  <c r="T2984" i="4"/>
  <c r="U2984" i="4"/>
  <c r="V2984" i="4"/>
  <c r="W2984" i="4"/>
  <c r="X2984" i="4"/>
  <c r="P2985" i="4"/>
  <c r="Q2985" i="4"/>
  <c r="R2985" i="4"/>
  <c r="S2985" i="4"/>
  <c r="T2985" i="4"/>
  <c r="U2985" i="4"/>
  <c r="V2985" i="4"/>
  <c r="W2985" i="4"/>
  <c r="X2985" i="4"/>
  <c r="P2986" i="4"/>
  <c r="Q2986" i="4"/>
  <c r="R2986" i="4"/>
  <c r="S2986" i="4"/>
  <c r="T2986" i="4"/>
  <c r="U2986" i="4"/>
  <c r="V2986" i="4"/>
  <c r="W2986" i="4"/>
  <c r="X2986" i="4"/>
  <c r="P2987" i="4"/>
  <c r="Q2987" i="4"/>
  <c r="R2987" i="4"/>
  <c r="S2987" i="4"/>
  <c r="T2987" i="4"/>
  <c r="U2987" i="4"/>
  <c r="V2987" i="4"/>
  <c r="W2987" i="4"/>
  <c r="X2987" i="4"/>
  <c r="P2988" i="4"/>
  <c r="Q2988" i="4"/>
  <c r="R2988" i="4"/>
  <c r="S2988" i="4"/>
  <c r="T2988" i="4"/>
  <c r="U2988" i="4"/>
  <c r="V2988" i="4"/>
  <c r="W2988" i="4"/>
  <c r="X2988" i="4"/>
  <c r="P2989" i="4"/>
  <c r="Q2989" i="4"/>
  <c r="R2989" i="4"/>
  <c r="S2989" i="4"/>
  <c r="T2989" i="4"/>
  <c r="U2989" i="4"/>
  <c r="V2989" i="4"/>
  <c r="W2989" i="4"/>
  <c r="X2989" i="4"/>
  <c r="P2990" i="4"/>
  <c r="Q2990" i="4"/>
  <c r="R2990" i="4"/>
  <c r="S2990" i="4"/>
  <c r="T2990" i="4"/>
  <c r="U2990" i="4"/>
  <c r="V2990" i="4"/>
  <c r="W2990" i="4"/>
  <c r="X2990" i="4"/>
  <c r="P2991" i="4"/>
  <c r="Q2991" i="4"/>
  <c r="R2991" i="4"/>
  <c r="S2991" i="4"/>
  <c r="T2991" i="4"/>
  <c r="U2991" i="4"/>
  <c r="V2991" i="4"/>
  <c r="W2991" i="4"/>
  <c r="X2991" i="4"/>
  <c r="P2992" i="4"/>
  <c r="Q2992" i="4"/>
  <c r="R2992" i="4"/>
  <c r="S2992" i="4"/>
  <c r="T2992" i="4"/>
  <c r="U2992" i="4"/>
  <c r="V2992" i="4"/>
  <c r="W2992" i="4"/>
  <c r="X2992" i="4"/>
  <c r="P2993" i="4"/>
  <c r="Q2993" i="4"/>
  <c r="R2993" i="4"/>
  <c r="S2993" i="4"/>
  <c r="T2993" i="4"/>
  <c r="U2993" i="4"/>
  <c r="V2993" i="4"/>
  <c r="W2993" i="4"/>
  <c r="X2993" i="4"/>
  <c r="P2994" i="4"/>
  <c r="Q2994" i="4"/>
  <c r="R2994" i="4"/>
  <c r="S2994" i="4"/>
  <c r="T2994" i="4"/>
  <c r="U2994" i="4"/>
  <c r="V2994" i="4"/>
  <c r="W2994" i="4"/>
  <c r="X2994" i="4"/>
  <c r="P2995" i="4"/>
  <c r="Q2995" i="4"/>
  <c r="R2995" i="4"/>
  <c r="S2995" i="4"/>
  <c r="T2995" i="4"/>
  <c r="U2995" i="4"/>
  <c r="V2995" i="4"/>
  <c r="W2995" i="4"/>
  <c r="X2995" i="4"/>
  <c r="P2996" i="4"/>
  <c r="Q2996" i="4"/>
  <c r="R2996" i="4"/>
  <c r="S2996" i="4"/>
  <c r="T2996" i="4"/>
  <c r="U2996" i="4"/>
  <c r="V2996" i="4"/>
  <c r="W2996" i="4"/>
  <c r="X2996" i="4"/>
  <c r="P2997" i="4"/>
  <c r="Q2997" i="4"/>
  <c r="R2997" i="4"/>
  <c r="S2997" i="4"/>
  <c r="T2997" i="4"/>
  <c r="U2997" i="4"/>
  <c r="V2997" i="4"/>
  <c r="W2997" i="4"/>
  <c r="X2997" i="4"/>
  <c r="P2998" i="4"/>
  <c r="Q2998" i="4"/>
  <c r="R2998" i="4"/>
  <c r="S2998" i="4"/>
  <c r="T2998" i="4"/>
  <c r="U2998" i="4"/>
  <c r="V2998" i="4"/>
  <c r="W2998" i="4"/>
  <c r="X2998" i="4"/>
  <c r="P2999" i="4"/>
  <c r="Q2999" i="4"/>
  <c r="R2999" i="4"/>
  <c r="S2999" i="4"/>
  <c r="T2999" i="4"/>
  <c r="U2999" i="4"/>
  <c r="V2999" i="4"/>
  <c r="W2999" i="4"/>
  <c r="X2999" i="4"/>
  <c r="P3000" i="4"/>
  <c r="Q3000" i="4"/>
  <c r="R3000" i="4"/>
  <c r="S3000" i="4"/>
  <c r="T3000" i="4"/>
  <c r="U3000" i="4"/>
  <c r="V3000" i="4"/>
  <c r="W3000" i="4"/>
  <c r="X3000" i="4"/>
  <c r="P3001" i="4"/>
  <c r="Q3001" i="4"/>
  <c r="R3001" i="4"/>
  <c r="S3001" i="4"/>
  <c r="T3001" i="4"/>
  <c r="U3001" i="4"/>
  <c r="V3001" i="4"/>
  <c r="W3001" i="4"/>
  <c r="X3001" i="4"/>
  <c r="P3002" i="4"/>
  <c r="Q3002" i="4"/>
  <c r="R3002" i="4"/>
  <c r="S3002" i="4"/>
  <c r="T3002" i="4"/>
  <c r="U3002" i="4"/>
  <c r="V3002" i="4"/>
  <c r="W3002" i="4"/>
  <c r="X3002" i="4"/>
  <c r="P3003" i="4"/>
  <c r="Q3003" i="4"/>
  <c r="R3003" i="4"/>
  <c r="S3003" i="4"/>
  <c r="T3003" i="4"/>
  <c r="U3003" i="4"/>
  <c r="V3003" i="4"/>
  <c r="W3003" i="4"/>
  <c r="X3003" i="4"/>
  <c r="P3004" i="4"/>
  <c r="Q3004" i="4"/>
  <c r="R3004" i="4"/>
  <c r="S3004" i="4"/>
  <c r="T3004" i="4"/>
  <c r="U3004" i="4"/>
  <c r="V3004" i="4"/>
  <c r="W3004" i="4"/>
  <c r="X3004" i="4"/>
  <c r="P3005" i="4"/>
  <c r="Q3005" i="4"/>
  <c r="R3005" i="4"/>
  <c r="S3005" i="4"/>
  <c r="T3005" i="4"/>
  <c r="U3005" i="4"/>
  <c r="V3005" i="4"/>
  <c r="W3005" i="4"/>
  <c r="X3005" i="4"/>
  <c r="P3006" i="4"/>
  <c r="Q3006" i="4"/>
  <c r="R3006" i="4"/>
  <c r="S3006" i="4"/>
  <c r="T3006" i="4"/>
  <c r="U3006" i="4"/>
  <c r="V3006" i="4"/>
  <c r="W3006" i="4"/>
  <c r="X3006" i="4"/>
  <c r="P3007" i="4"/>
  <c r="Q3007" i="4"/>
  <c r="R3007" i="4"/>
  <c r="S3007" i="4"/>
  <c r="T3007" i="4"/>
  <c r="U3007" i="4"/>
  <c r="V3007" i="4"/>
  <c r="W3007" i="4"/>
  <c r="X3007" i="4"/>
  <c r="P3008" i="4"/>
  <c r="Q3008" i="4"/>
  <c r="R3008" i="4"/>
  <c r="S3008" i="4"/>
  <c r="T3008" i="4"/>
  <c r="U3008" i="4"/>
  <c r="V3008" i="4"/>
  <c r="W3008" i="4"/>
  <c r="X3008" i="4"/>
  <c r="P3009" i="4"/>
  <c r="Q3009" i="4"/>
  <c r="R3009" i="4"/>
  <c r="S3009" i="4"/>
  <c r="T3009" i="4"/>
  <c r="U3009" i="4"/>
  <c r="V3009" i="4"/>
  <c r="W3009" i="4"/>
  <c r="X3009" i="4"/>
  <c r="P3010" i="4"/>
  <c r="Q3010" i="4"/>
  <c r="R3010" i="4"/>
  <c r="S3010" i="4"/>
  <c r="T3010" i="4"/>
  <c r="U3010" i="4"/>
  <c r="V3010" i="4"/>
  <c r="W3010" i="4"/>
  <c r="X3010" i="4"/>
  <c r="P3011" i="4"/>
  <c r="Q3011" i="4"/>
  <c r="R3011" i="4"/>
  <c r="S3011" i="4"/>
  <c r="T3011" i="4"/>
  <c r="U3011" i="4"/>
  <c r="V3011" i="4"/>
  <c r="W3011" i="4"/>
  <c r="X3011" i="4"/>
  <c r="P3012" i="4"/>
  <c r="Q3012" i="4"/>
  <c r="R3012" i="4"/>
  <c r="S3012" i="4"/>
  <c r="T3012" i="4"/>
  <c r="U3012" i="4"/>
  <c r="V3012" i="4"/>
  <c r="W3012" i="4"/>
  <c r="X3012" i="4"/>
  <c r="P3013" i="4"/>
  <c r="Q3013" i="4"/>
  <c r="R3013" i="4"/>
  <c r="S3013" i="4"/>
  <c r="T3013" i="4"/>
  <c r="U3013" i="4"/>
  <c r="V3013" i="4"/>
  <c r="W3013" i="4"/>
  <c r="X3013" i="4"/>
  <c r="P3014" i="4"/>
  <c r="Q3014" i="4"/>
  <c r="R3014" i="4"/>
  <c r="S3014" i="4"/>
  <c r="T3014" i="4"/>
  <c r="U3014" i="4"/>
  <c r="V3014" i="4"/>
  <c r="W3014" i="4"/>
  <c r="X3014" i="4"/>
  <c r="P3015" i="4"/>
  <c r="Q3015" i="4"/>
  <c r="R3015" i="4"/>
  <c r="S3015" i="4"/>
  <c r="T3015" i="4"/>
  <c r="U3015" i="4"/>
  <c r="V3015" i="4"/>
  <c r="W3015" i="4"/>
  <c r="X3015" i="4"/>
  <c r="P3016" i="4"/>
  <c r="Q3016" i="4"/>
  <c r="R3016" i="4"/>
  <c r="S3016" i="4"/>
  <c r="T3016" i="4"/>
  <c r="U3016" i="4"/>
  <c r="V3016" i="4"/>
  <c r="W3016" i="4"/>
  <c r="X3016" i="4"/>
  <c r="P3017" i="4"/>
  <c r="Q3017" i="4"/>
  <c r="R3017" i="4"/>
  <c r="S3017" i="4"/>
  <c r="T3017" i="4"/>
  <c r="U3017" i="4"/>
  <c r="V3017" i="4"/>
  <c r="W3017" i="4"/>
  <c r="X3017" i="4"/>
  <c r="P3018" i="4"/>
  <c r="Q3018" i="4"/>
  <c r="R3018" i="4"/>
  <c r="S3018" i="4"/>
  <c r="T3018" i="4"/>
  <c r="U3018" i="4"/>
  <c r="V3018" i="4"/>
  <c r="W3018" i="4"/>
  <c r="X3018" i="4"/>
  <c r="P3019" i="4"/>
  <c r="Q3019" i="4"/>
  <c r="R3019" i="4"/>
  <c r="S3019" i="4"/>
  <c r="T3019" i="4"/>
  <c r="U3019" i="4"/>
  <c r="V3019" i="4"/>
  <c r="W3019" i="4"/>
  <c r="X3019" i="4"/>
  <c r="P3020" i="4"/>
  <c r="Q3020" i="4"/>
  <c r="R3020" i="4"/>
  <c r="S3020" i="4"/>
  <c r="T3020" i="4"/>
  <c r="U3020" i="4"/>
  <c r="V3020" i="4"/>
  <c r="W3020" i="4"/>
  <c r="X3020" i="4"/>
  <c r="P3021" i="4"/>
  <c r="Q3021" i="4"/>
  <c r="R3021" i="4"/>
  <c r="S3021" i="4"/>
  <c r="T3021" i="4"/>
  <c r="U3021" i="4"/>
  <c r="V3021" i="4"/>
  <c r="W3021" i="4"/>
  <c r="X3021" i="4"/>
  <c r="P3022" i="4"/>
  <c r="Q3022" i="4"/>
  <c r="R3022" i="4"/>
  <c r="S3022" i="4"/>
  <c r="T3022" i="4"/>
  <c r="U3022" i="4"/>
  <c r="V3022" i="4"/>
  <c r="W3022" i="4"/>
  <c r="X3022" i="4"/>
  <c r="P3023" i="4"/>
  <c r="Q3023" i="4"/>
  <c r="R3023" i="4"/>
  <c r="S3023" i="4"/>
  <c r="T3023" i="4"/>
  <c r="U3023" i="4"/>
  <c r="V3023" i="4"/>
  <c r="W3023" i="4"/>
  <c r="X3023" i="4"/>
  <c r="P3024" i="4"/>
  <c r="Q3024" i="4"/>
  <c r="R3024" i="4"/>
  <c r="S3024" i="4"/>
  <c r="T3024" i="4"/>
  <c r="U3024" i="4"/>
  <c r="V3024" i="4"/>
  <c r="W3024" i="4"/>
  <c r="X3024" i="4"/>
  <c r="P3025" i="4"/>
  <c r="Q3025" i="4"/>
  <c r="R3025" i="4"/>
  <c r="S3025" i="4"/>
  <c r="T3025" i="4"/>
  <c r="U3025" i="4"/>
  <c r="V3025" i="4"/>
  <c r="W3025" i="4"/>
  <c r="X3025" i="4"/>
  <c r="P3026" i="4"/>
  <c r="Q3026" i="4"/>
  <c r="R3026" i="4"/>
  <c r="S3026" i="4"/>
  <c r="T3026" i="4"/>
  <c r="U3026" i="4"/>
  <c r="V3026" i="4"/>
  <c r="W3026" i="4"/>
  <c r="X3026" i="4"/>
  <c r="P3027" i="4"/>
  <c r="Q3027" i="4"/>
  <c r="R3027" i="4"/>
  <c r="S3027" i="4"/>
  <c r="T3027" i="4"/>
  <c r="U3027" i="4"/>
  <c r="V3027" i="4"/>
  <c r="W3027" i="4"/>
  <c r="X3027" i="4"/>
  <c r="P3028" i="4"/>
  <c r="Q3028" i="4"/>
  <c r="R3028" i="4"/>
  <c r="S3028" i="4"/>
  <c r="T3028" i="4"/>
  <c r="U3028" i="4"/>
  <c r="V3028" i="4"/>
  <c r="W3028" i="4"/>
  <c r="X3028" i="4"/>
  <c r="P3029" i="4"/>
  <c r="Q3029" i="4"/>
  <c r="R3029" i="4"/>
  <c r="S3029" i="4"/>
  <c r="T3029" i="4"/>
  <c r="U3029" i="4"/>
  <c r="V3029" i="4"/>
  <c r="W3029" i="4"/>
  <c r="X3029" i="4"/>
  <c r="P3030" i="4"/>
  <c r="Q3030" i="4"/>
  <c r="R3030" i="4"/>
  <c r="S3030" i="4"/>
  <c r="T3030" i="4"/>
  <c r="U3030" i="4"/>
  <c r="V3030" i="4"/>
  <c r="W3030" i="4"/>
  <c r="X3030" i="4"/>
  <c r="P3031" i="4"/>
  <c r="Q3031" i="4"/>
  <c r="R3031" i="4"/>
  <c r="S3031" i="4"/>
  <c r="T3031" i="4"/>
  <c r="U3031" i="4"/>
  <c r="V3031" i="4"/>
  <c r="W3031" i="4"/>
  <c r="X3031" i="4"/>
  <c r="P3032" i="4"/>
  <c r="Q3032" i="4"/>
  <c r="R3032" i="4"/>
  <c r="S3032" i="4"/>
  <c r="T3032" i="4"/>
  <c r="U3032" i="4"/>
  <c r="V3032" i="4"/>
  <c r="W3032" i="4"/>
  <c r="X3032" i="4"/>
  <c r="P3033" i="4"/>
  <c r="Q3033" i="4"/>
  <c r="R3033" i="4"/>
  <c r="S3033" i="4"/>
  <c r="T3033" i="4"/>
  <c r="U3033" i="4"/>
  <c r="V3033" i="4"/>
  <c r="W3033" i="4"/>
  <c r="X3033" i="4"/>
  <c r="P3034" i="4"/>
  <c r="Q3034" i="4"/>
  <c r="R3034" i="4"/>
  <c r="S3034" i="4"/>
  <c r="T3034" i="4"/>
  <c r="U3034" i="4"/>
  <c r="V3034" i="4"/>
  <c r="W3034" i="4"/>
  <c r="X3034" i="4"/>
  <c r="P3035" i="4"/>
  <c r="Q3035" i="4"/>
  <c r="R3035" i="4"/>
  <c r="S3035" i="4"/>
  <c r="T3035" i="4"/>
  <c r="U3035" i="4"/>
  <c r="V3035" i="4"/>
  <c r="W3035" i="4"/>
  <c r="X3035" i="4"/>
  <c r="P3036" i="4"/>
  <c r="Q3036" i="4"/>
  <c r="R3036" i="4"/>
  <c r="S3036" i="4"/>
  <c r="T3036" i="4"/>
  <c r="U3036" i="4"/>
  <c r="V3036" i="4"/>
  <c r="W3036" i="4"/>
  <c r="X3036" i="4"/>
  <c r="P3037" i="4"/>
  <c r="Q3037" i="4"/>
  <c r="R3037" i="4"/>
  <c r="S3037" i="4"/>
  <c r="T3037" i="4"/>
  <c r="U3037" i="4"/>
  <c r="V3037" i="4"/>
  <c r="W3037" i="4"/>
  <c r="X3037" i="4"/>
  <c r="P3038" i="4"/>
  <c r="Q3038" i="4"/>
  <c r="R3038" i="4"/>
  <c r="S3038" i="4"/>
  <c r="T3038" i="4"/>
  <c r="U3038" i="4"/>
  <c r="V3038" i="4"/>
  <c r="W3038" i="4"/>
  <c r="X3038" i="4"/>
  <c r="P3039" i="4"/>
  <c r="Q3039" i="4"/>
  <c r="R3039" i="4"/>
  <c r="S3039" i="4"/>
  <c r="T3039" i="4"/>
  <c r="U3039" i="4"/>
  <c r="V3039" i="4"/>
  <c r="W3039" i="4"/>
  <c r="X3039" i="4"/>
  <c r="P3040" i="4"/>
  <c r="Q3040" i="4"/>
  <c r="R3040" i="4"/>
  <c r="S3040" i="4"/>
  <c r="T3040" i="4"/>
  <c r="U3040" i="4"/>
  <c r="V3040" i="4"/>
  <c r="W3040" i="4"/>
  <c r="X3040" i="4"/>
  <c r="P3041" i="4"/>
  <c r="Q3041" i="4"/>
  <c r="R3041" i="4"/>
  <c r="S3041" i="4"/>
  <c r="T3041" i="4"/>
  <c r="U3041" i="4"/>
  <c r="V3041" i="4"/>
  <c r="W3041" i="4"/>
  <c r="X3041" i="4"/>
  <c r="P3042" i="4"/>
  <c r="Q3042" i="4"/>
  <c r="R3042" i="4"/>
  <c r="S3042" i="4"/>
  <c r="T3042" i="4"/>
  <c r="U3042" i="4"/>
  <c r="V3042" i="4"/>
  <c r="W3042" i="4"/>
  <c r="X3042" i="4"/>
  <c r="P3043" i="4"/>
  <c r="Q3043" i="4"/>
  <c r="R3043" i="4"/>
  <c r="S3043" i="4"/>
  <c r="T3043" i="4"/>
  <c r="U3043" i="4"/>
  <c r="V3043" i="4"/>
  <c r="W3043" i="4"/>
  <c r="X3043" i="4"/>
  <c r="P3044" i="4"/>
  <c r="Q3044" i="4"/>
  <c r="R3044" i="4"/>
  <c r="S3044" i="4"/>
  <c r="T3044" i="4"/>
  <c r="U3044" i="4"/>
  <c r="V3044" i="4"/>
  <c r="W3044" i="4"/>
  <c r="X3044" i="4"/>
  <c r="P3045" i="4"/>
  <c r="Q3045" i="4"/>
  <c r="R3045" i="4"/>
  <c r="S3045" i="4"/>
  <c r="T3045" i="4"/>
  <c r="U3045" i="4"/>
  <c r="V3045" i="4"/>
  <c r="W3045" i="4"/>
  <c r="X3045" i="4"/>
  <c r="P3046" i="4"/>
  <c r="Q3046" i="4"/>
  <c r="R3046" i="4"/>
  <c r="S3046" i="4"/>
  <c r="T3046" i="4"/>
  <c r="U3046" i="4"/>
  <c r="V3046" i="4"/>
  <c r="W3046" i="4"/>
  <c r="X3046" i="4"/>
  <c r="P3047" i="4"/>
  <c r="Q3047" i="4"/>
  <c r="R3047" i="4"/>
  <c r="S3047" i="4"/>
  <c r="T3047" i="4"/>
  <c r="U3047" i="4"/>
  <c r="V3047" i="4"/>
  <c r="W3047" i="4"/>
  <c r="X3047" i="4"/>
  <c r="P3048" i="4"/>
  <c r="Q3048" i="4"/>
  <c r="R3048" i="4"/>
  <c r="S3048" i="4"/>
  <c r="T3048" i="4"/>
  <c r="U3048" i="4"/>
  <c r="V3048" i="4"/>
  <c r="W3048" i="4"/>
  <c r="X3048" i="4"/>
  <c r="P3049" i="4"/>
  <c r="Q3049" i="4"/>
  <c r="R3049" i="4"/>
  <c r="S3049" i="4"/>
  <c r="T3049" i="4"/>
  <c r="U3049" i="4"/>
  <c r="V3049" i="4"/>
  <c r="W3049" i="4"/>
  <c r="X3049" i="4"/>
  <c r="P3050" i="4"/>
  <c r="Q3050" i="4"/>
  <c r="R3050" i="4"/>
  <c r="S3050" i="4"/>
  <c r="T3050" i="4"/>
  <c r="U3050" i="4"/>
  <c r="V3050" i="4"/>
  <c r="W3050" i="4"/>
  <c r="X3050" i="4"/>
  <c r="P3051" i="4"/>
  <c r="Q3051" i="4"/>
  <c r="R3051" i="4"/>
  <c r="S3051" i="4"/>
  <c r="T3051" i="4"/>
  <c r="U3051" i="4"/>
  <c r="V3051" i="4"/>
  <c r="W3051" i="4"/>
  <c r="X3051" i="4"/>
  <c r="P3052" i="4"/>
  <c r="Q3052" i="4"/>
  <c r="R3052" i="4"/>
  <c r="S3052" i="4"/>
  <c r="T3052" i="4"/>
  <c r="U3052" i="4"/>
  <c r="V3052" i="4"/>
  <c r="W3052" i="4"/>
  <c r="X3052" i="4"/>
  <c r="P3053" i="4"/>
  <c r="Q3053" i="4"/>
  <c r="R3053" i="4"/>
  <c r="S3053" i="4"/>
  <c r="T3053" i="4"/>
  <c r="U3053" i="4"/>
  <c r="V3053" i="4"/>
  <c r="W3053" i="4"/>
  <c r="X3053" i="4"/>
  <c r="P3054" i="4"/>
  <c r="Q3054" i="4"/>
  <c r="R3054" i="4"/>
  <c r="S3054" i="4"/>
  <c r="T3054" i="4"/>
  <c r="U3054" i="4"/>
  <c r="V3054" i="4"/>
  <c r="W3054" i="4"/>
  <c r="X3054" i="4"/>
  <c r="P3055" i="4"/>
  <c r="Q3055" i="4"/>
  <c r="R3055" i="4"/>
  <c r="S3055" i="4"/>
  <c r="T3055" i="4"/>
  <c r="U3055" i="4"/>
  <c r="V3055" i="4"/>
  <c r="W3055" i="4"/>
  <c r="X3055" i="4"/>
  <c r="P3056" i="4"/>
  <c r="Q3056" i="4"/>
  <c r="R3056" i="4"/>
  <c r="S3056" i="4"/>
  <c r="T3056" i="4"/>
  <c r="U3056" i="4"/>
  <c r="V3056" i="4"/>
  <c r="W3056" i="4"/>
  <c r="X3056" i="4"/>
  <c r="P3057" i="4"/>
  <c r="Q3057" i="4"/>
  <c r="R3057" i="4"/>
  <c r="S3057" i="4"/>
  <c r="T3057" i="4"/>
  <c r="U3057" i="4"/>
  <c r="V3057" i="4"/>
  <c r="W3057" i="4"/>
  <c r="X3057" i="4"/>
  <c r="P3058" i="4"/>
  <c r="Q3058" i="4"/>
  <c r="R3058" i="4"/>
  <c r="S3058" i="4"/>
  <c r="T3058" i="4"/>
  <c r="U3058" i="4"/>
  <c r="V3058" i="4"/>
  <c r="W3058" i="4"/>
  <c r="X3058" i="4"/>
  <c r="P3059" i="4"/>
  <c r="Q3059" i="4"/>
  <c r="R3059" i="4"/>
  <c r="S3059" i="4"/>
  <c r="T3059" i="4"/>
  <c r="U3059" i="4"/>
  <c r="V3059" i="4"/>
  <c r="W3059" i="4"/>
  <c r="X3059" i="4"/>
  <c r="P3060" i="4"/>
  <c r="Q3060" i="4"/>
  <c r="R3060" i="4"/>
  <c r="S3060" i="4"/>
  <c r="T3060" i="4"/>
  <c r="U3060" i="4"/>
  <c r="V3060" i="4"/>
  <c r="W3060" i="4"/>
  <c r="X3060" i="4"/>
  <c r="P3061" i="4"/>
  <c r="Q3061" i="4"/>
  <c r="R3061" i="4"/>
  <c r="S3061" i="4"/>
  <c r="T3061" i="4"/>
  <c r="U3061" i="4"/>
  <c r="V3061" i="4"/>
  <c r="W3061" i="4"/>
  <c r="X3061" i="4"/>
  <c r="P3062" i="4"/>
  <c r="Q3062" i="4"/>
  <c r="R3062" i="4"/>
  <c r="S3062" i="4"/>
  <c r="T3062" i="4"/>
  <c r="U3062" i="4"/>
  <c r="V3062" i="4"/>
  <c r="W3062" i="4"/>
  <c r="X3062" i="4"/>
  <c r="P3063" i="4"/>
  <c r="Q3063" i="4"/>
  <c r="R3063" i="4"/>
  <c r="S3063" i="4"/>
  <c r="T3063" i="4"/>
  <c r="U3063" i="4"/>
  <c r="V3063" i="4"/>
  <c r="W3063" i="4"/>
  <c r="X3063" i="4"/>
  <c r="P3064" i="4"/>
  <c r="Q3064" i="4"/>
  <c r="R3064" i="4"/>
  <c r="S3064" i="4"/>
  <c r="T3064" i="4"/>
  <c r="U3064" i="4"/>
  <c r="V3064" i="4"/>
  <c r="W3064" i="4"/>
  <c r="X3064" i="4"/>
  <c r="P3065" i="4"/>
  <c r="Q3065" i="4"/>
  <c r="R3065" i="4"/>
  <c r="S3065" i="4"/>
  <c r="T3065" i="4"/>
  <c r="U3065" i="4"/>
  <c r="V3065" i="4"/>
  <c r="W3065" i="4"/>
  <c r="X3065" i="4"/>
  <c r="P3066" i="4"/>
  <c r="Q3066" i="4"/>
  <c r="R3066" i="4"/>
  <c r="S3066" i="4"/>
  <c r="T3066" i="4"/>
  <c r="U3066" i="4"/>
  <c r="V3066" i="4"/>
  <c r="W3066" i="4"/>
  <c r="X3066" i="4"/>
  <c r="P3067" i="4"/>
  <c r="Q3067" i="4"/>
  <c r="R3067" i="4"/>
  <c r="S3067" i="4"/>
  <c r="T3067" i="4"/>
  <c r="U3067" i="4"/>
  <c r="V3067" i="4"/>
  <c r="W3067" i="4"/>
  <c r="X3067" i="4"/>
  <c r="P3068" i="4"/>
  <c r="Q3068" i="4"/>
  <c r="R3068" i="4"/>
  <c r="S3068" i="4"/>
  <c r="T3068" i="4"/>
  <c r="U3068" i="4"/>
  <c r="V3068" i="4"/>
  <c r="W3068" i="4"/>
  <c r="X3068" i="4"/>
  <c r="P3069" i="4"/>
  <c r="Q3069" i="4"/>
  <c r="R3069" i="4"/>
  <c r="S3069" i="4"/>
  <c r="T3069" i="4"/>
  <c r="U3069" i="4"/>
  <c r="V3069" i="4"/>
  <c r="W3069" i="4"/>
  <c r="X3069" i="4"/>
  <c r="P3070" i="4"/>
  <c r="Q3070" i="4"/>
  <c r="R3070" i="4"/>
  <c r="S3070" i="4"/>
  <c r="T3070" i="4"/>
  <c r="U3070" i="4"/>
  <c r="V3070" i="4"/>
  <c r="W3070" i="4"/>
  <c r="X3070" i="4"/>
  <c r="P3071" i="4"/>
  <c r="Q3071" i="4"/>
  <c r="R3071" i="4"/>
  <c r="S3071" i="4"/>
  <c r="T3071" i="4"/>
  <c r="U3071" i="4"/>
  <c r="V3071" i="4"/>
  <c r="W3071" i="4"/>
  <c r="X3071" i="4"/>
  <c r="P3072" i="4"/>
  <c r="Q3072" i="4"/>
  <c r="R3072" i="4"/>
  <c r="S3072" i="4"/>
  <c r="T3072" i="4"/>
  <c r="U3072" i="4"/>
  <c r="V3072" i="4"/>
  <c r="W3072" i="4"/>
  <c r="X3072" i="4"/>
  <c r="P3073" i="4"/>
  <c r="Q3073" i="4"/>
  <c r="R3073" i="4"/>
  <c r="S3073" i="4"/>
  <c r="T3073" i="4"/>
  <c r="U3073" i="4"/>
  <c r="V3073" i="4"/>
  <c r="W3073" i="4"/>
  <c r="X3073" i="4"/>
  <c r="P3074" i="4"/>
  <c r="Q3074" i="4"/>
  <c r="R3074" i="4"/>
  <c r="S3074" i="4"/>
  <c r="T3074" i="4"/>
  <c r="U3074" i="4"/>
  <c r="V3074" i="4"/>
  <c r="W3074" i="4"/>
  <c r="X3074" i="4"/>
  <c r="P3075" i="4"/>
  <c r="Q3075" i="4"/>
  <c r="R3075" i="4"/>
  <c r="S3075" i="4"/>
  <c r="T3075" i="4"/>
  <c r="U3075" i="4"/>
  <c r="V3075" i="4"/>
  <c r="W3075" i="4"/>
  <c r="X3075" i="4"/>
  <c r="P3076" i="4"/>
  <c r="Q3076" i="4"/>
  <c r="R3076" i="4"/>
  <c r="S3076" i="4"/>
  <c r="T3076" i="4"/>
  <c r="U3076" i="4"/>
  <c r="V3076" i="4"/>
  <c r="W3076" i="4"/>
  <c r="X3076" i="4"/>
  <c r="P3077" i="4"/>
  <c r="Q3077" i="4"/>
  <c r="R3077" i="4"/>
  <c r="S3077" i="4"/>
  <c r="T3077" i="4"/>
  <c r="U3077" i="4"/>
  <c r="V3077" i="4"/>
  <c r="W3077" i="4"/>
  <c r="X3077" i="4"/>
  <c r="P3078" i="4"/>
  <c r="Q3078" i="4"/>
  <c r="R3078" i="4"/>
  <c r="S3078" i="4"/>
  <c r="T3078" i="4"/>
  <c r="U3078" i="4"/>
  <c r="V3078" i="4"/>
  <c r="W3078" i="4"/>
  <c r="X3078" i="4"/>
  <c r="P3079" i="4"/>
  <c r="Q3079" i="4"/>
  <c r="R3079" i="4"/>
  <c r="S3079" i="4"/>
  <c r="T3079" i="4"/>
  <c r="U3079" i="4"/>
  <c r="V3079" i="4"/>
  <c r="W3079" i="4"/>
  <c r="X3079" i="4"/>
  <c r="P3080" i="4"/>
  <c r="Q3080" i="4"/>
  <c r="R3080" i="4"/>
  <c r="S3080" i="4"/>
  <c r="T3080" i="4"/>
  <c r="U3080" i="4"/>
  <c r="V3080" i="4"/>
  <c r="W3080" i="4"/>
  <c r="X3080" i="4"/>
  <c r="P3081" i="4"/>
  <c r="Q3081" i="4"/>
  <c r="R3081" i="4"/>
  <c r="S3081" i="4"/>
  <c r="T3081" i="4"/>
  <c r="U3081" i="4"/>
  <c r="V3081" i="4"/>
  <c r="W3081" i="4"/>
  <c r="X3081" i="4"/>
  <c r="P3082" i="4"/>
  <c r="Q3082" i="4"/>
  <c r="R3082" i="4"/>
  <c r="S3082" i="4"/>
  <c r="T3082" i="4"/>
  <c r="U3082" i="4"/>
  <c r="V3082" i="4"/>
  <c r="W3082" i="4"/>
  <c r="X3082" i="4"/>
  <c r="P3083" i="4"/>
  <c r="Q3083" i="4"/>
  <c r="R3083" i="4"/>
  <c r="S3083" i="4"/>
  <c r="T3083" i="4"/>
  <c r="U3083" i="4"/>
  <c r="V3083" i="4"/>
  <c r="W3083" i="4"/>
  <c r="X3083" i="4"/>
  <c r="P3084" i="4"/>
  <c r="Q3084" i="4"/>
  <c r="R3084" i="4"/>
  <c r="S3084" i="4"/>
  <c r="T3084" i="4"/>
  <c r="U3084" i="4"/>
  <c r="V3084" i="4"/>
  <c r="W3084" i="4"/>
  <c r="X3084" i="4"/>
  <c r="P3085" i="4"/>
  <c r="Q3085" i="4"/>
  <c r="R3085" i="4"/>
  <c r="S3085" i="4"/>
  <c r="T3085" i="4"/>
  <c r="U3085" i="4"/>
  <c r="V3085" i="4"/>
  <c r="W3085" i="4"/>
  <c r="X3085" i="4"/>
  <c r="P3086" i="4"/>
  <c r="Q3086" i="4"/>
  <c r="R3086" i="4"/>
  <c r="S3086" i="4"/>
  <c r="T3086" i="4"/>
  <c r="U3086" i="4"/>
  <c r="V3086" i="4"/>
  <c r="W3086" i="4"/>
  <c r="X3086" i="4"/>
  <c r="P3087" i="4"/>
  <c r="Q3087" i="4"/>
  <c r="R3087" i="4"/>
  <c r="S3087" i="4"/>
  <c r="T3087" i="4"/>
  <c r="U3087" i="4"/>
  <c r="V3087" i="4"/>
  <c r="W3087" i="4"/>
  <c r="X3087" i="4"/>
  <c r="P3088" i="4"/>
  <c r="Q3088" i="4"/>
  <c r="R3088" i="4"/>
  <c r="S3088" i="4"/>
  <c r="T3088" i="4"/>
  <c r="U3088" i="4"/>
  <c r="V3088" i="4"/>
  <c r="W3088" i="4"/>
  <c r="X3088" i="4"/>
  <c r="P3089" i="4"/>
  <c r="Q3089" i="4"/>
  <c r="R3089" i="4"/>
  <c r="S3089" i="4"/>
  <c r="T3089" i="4"/>
  <c r="U3089" i="4"/>
  <c r="V3089" i="4"/>
  <c r="W3089" i="4"/>
  <c r="X3089" i="4"/>
  <c r="P3090" i="4"/>
  <c r="Q3090" i="4"/>
  <c r="R3090" i="4"/>
  <c r="S3090" i="4"/>
  <c r="T3090" i="4"/>
  <c r="U3090" i="4"/>
  <c r="V3090" i="4"/>
  <c r="W3090" i="4"/>
  <c r="X3090" i="4"/>
  <c r="P3091" i="4"/>
  <c r="Q3091" i="4"/>
  <c r="R3091" i="4"/>
  <c r="S3091" i="4"/>
  <c r="T3091" i="4"/>
  <c r="U3091" i="4"/>
  <c r="V3091" i="4"/>
  <c r="W3091" i="4"/>
  <c r="X3091" i="4"/>
  <c r="P3092" i="4"/>
  <c r="Q3092" i="4"/>
  <c r="R3092" i="4"/>
  <c r="S3092" i="4"/>
  <c r="T3092" i="4"/>
  <c r="U3092" i="4"/>
  <c r="V3092" i="4"/>
  <c r="W3092" i="4"/>
  <c r="X3092" i="4"/>
  <c r="P3093" i="4"/>
  <c r="Q3093" i="4"/>
  <c r="R3093" i="4"/>
  <c r="S3093" i="4"/>
  <c r="T3093" i="4"/>
  <c r="U3093" i="4"/>
  <c r="V3093" i="4"/>
  <c r="W3093" i="4"/>
  <c r="X3093" i="4"/>
  <c r="P3094" i="4"/>
  <c r="Q3094" i="4"/>
  <c r="R3094" i="4"/>
  <c r="S3094" i="4"/>
  <c r="T3094" i="4"/>
  <c r="U3094" i="4"/>
  <c r="V3094" i="4"/>
  <c r="W3094" i="4"/>
  <c r="X3094" i="4"/>
  <c r="P3095" i="4"/>
  <c r="Q3095" i="4"/>
  <c r="R3095" i="4"/>
  <c r="S3095" i="4"/>
  <c r="T3095" i="4"/>
  <c r="U3095" i="4"/>
  <c r="V3095" i="4"/>
  <c r="W3095" i="4"/>
  <c r="X3095" i="4"/>
  <c r="P3096" i="4"/>
  <c r="Q3096" i="4"/>
  <c r="R3096" i="4"/>
  <c r="S3096" i="4"/>
  <c r="T3096" i="4"/>
  <c r="U3096" i="4"/>
  <c r="V3096" i="4"/>
  <c r="W3096" i="4"/>
  <c r="X3096" i="4"/>
  <c r="P3097" i="4"/>
  <c r="Q3097" i="4"/>
  <c r="R3097" i="4"/>
  <c r="S3097" i="4"/>
  <c r="T3097" i="4"/>
  <c r="U3097" i="4"/>
  <c r="V3097" i="4"/>
  <c r="W3097" i="4"/>
  <c r="X3097" i="4"/>
  <c r="P3098" i="4"/>
  <c r="Q3098" i="4"/>
  <c r="R3098" i="4"/>
  <c r="S3098" i="4"/>
  <c r="T3098" i="4"/>
  <c r="U3098" i="4"/>
  <c r="V3098" i="4"/>
  <c r="W3098" i="4"/>
  <c r="X3098" i="4"/>
  <c r="P3099" i="4"/>
  <c r="Q3099" i="4"/>
  <c r="R3099" i="4"/>
  <c r="S3099" i="4"/>
  <c r="T3099" i="4"/>
  <c r="U3099" i="4"/>
  <c r="V3099" i="4"/>
  <c r="W3099" i="4"/>
  <c r="X3099" i="4"/>
  <c r="P3100" i="4"/>
  <c r="Q3100" i="4"/>
  <c r="R3100" i="4"/>
  <c r="S3100" i="4"/>
  <c r="T3100" i="4"/>
  <c r="U3100" i="4"/>
  <c r="V3100" i="4"/>
  <c r="W3100" i="4"/>
  <c r="X3100" i="4"/>
  <c r="P3101" i="4"/>
  <c r="Q3101" i="4"/>
  <c r="R3101" i="4"/>
  <c r="S3101" i="4"/>
  <c r="T3101" i="4"/>
  <c r="U3101" i="4"/>
  <c r="V3101" i="4"/>
  <c r="W3101" i="4"/>
  <c r="X3101" i="4"/>
  <c r="P3102" i="4"/>
  <c r="Q3102" i="4"/>
  <c r="R3102" i="4"/>
  <c r="S3102" i="4"/>
  <c r="T3102" i="4"/>
  <c r="U3102" i="4"/>
  <c r="V3102" i="4"/>
  <c r="W3102" i="4"/>
  <c r="X3102" i="4"/>
  <c r="P3103" i="4"/>
  <c r="Q3103" i="4"/>
  <c r="R3103" i="4"/>
  <c r="S3103" i="4"/>
  <c r="T3103" i="4"/>
  <c r="U3103" i="4"/>
  <c r="V3103" i="4"/>
  <c r="W3103" i="4"/>
  <c r="X3103" i="4"/>
  <c r="P3104" i="4"/>
  <c r="Q3104" i="4"/>
  <c r="R3104" i="4"/>
  <c r="S3104" i="4"/>
  <c r="T3104" i="4"/>
  <c r="U3104" i="4"/>
  <c r="V3104" i="4"/>
  <c r="W3104" i="4"/>
  <c r="X3104" i="4"/>
  <c r="P3105" i="4"/>
  <c r="Q3105" i="4"/>
  <c r="R3105" i="4"/>
  <c r="S3105" i="4"/>
  <c r="T3105" i="4"/>
  <c r="U3105" i="4"/>
  <c r="V3105" i="4"/>
  <c r="W3105" i="4"/>
  <c r="X3105" i="4"/>
  <c r="P3106" i="4"/>
  <c r="Q3106" i="4"/>
  <c r="R3106" i="4"/>
  <c r="S3106" i="4"/>
  <c r="T3106" i="4"/>
  <c r="U3106" i="4"/>
  <c r="V3106" i="4"/>
  <c r="W3106" i="4"/>
  <c r="X3106" i="4"/>
  <c r="P3107" i="4"/>
  <c r="Q3107" i="4"/>
  <c r="R3107" i="4"/>
  <c r="S3107" i="4"/>
  <c r="T3107" i="4"/>
  <c r="U3107" i="4"/>
  <c r="V3107" i="4"/>
  <c r="W3107" i="4"/>
  <c r="X3107" i="4"/>
  <c r="P3108" i="4"/>
  <c r="Q3108" i="4"/>
  <c r="R3108" i="4"/>
  <c r="S3108" i="4"/>
  <c r="T3108" i="4"/>
  <c r="U3108" i="4"/>
  <c r="V3108" i="4"/>
  <c r="W3108" i="4"/>
  <c r="X3108" i="4"/>
  <c r="P3109" i="4"/>
  <c r="Q3109" i="4"/>
  <c r="R3109" i="4"/>
  <c r="S3109" i="4"/>
  <c r="T3109" i="4"/>
  <c r="U3109" i="4"/>
  <c r="V3109" i="4"/>
  <c r="W3109" i="4"/>
  <c r="X3109" i="4"/>
  <c r="P3110" i="4"/>
  <c r="Q3110" i="4"/>
  <c r="R3110" i="4"/>
  <c r="S3110" i="4"/>
  <c r="T3110" i="4"/>
  <c r="U3110" i="4"/>
  <c r="V3110" i="4"/>
  <c r="W3110" i="4"/>
  <c r="X3110" i="4"/>
  <c r="P3111" i="4"/>
  <c r="Q3111" i="4"/>
  <c r="R3111" i="4"/>
  <c r="S3111" i="4"/>
  <c r="T3111" i="4"/>
  <c r="U3111" i="4"/>
  <c r="V3111" i="4"/>
  <c r="W3111" i="4"/>
  <c r="X3111" i="4"/>
  <c r="P3112" i="4"/>
  <c r="Q3112" i="4"/>
  <c r="R3112" i="4"/>
  <c r="S3112" i="4"/>
  <c r="T3112" i="4"/>
  <c r="U3112" i="4"/>
  <c r="V3112" i="4"/>
  <c r="W3112" i="4"/>
  <c r="X3112" i="4"/>
  <c r="P3113" i="4"/>
  <c r="Q3113" i="4"/>
  <c r="R3113" i="4"/>
  <c r="S3113" i="4"/>
  <c r="T3113" i="4"/>
  <c r="U3113" i="4"/>
  <c r="V3113" i="4"/>
  <c r="W3113" i="4"/>
  <c r="X3113" i="4"/>
  <c r="P3114" i="4"/>
  <c r="Q3114" i="4"/>
  <c r="R3114" i="4"/>
  <c r="S3114" i="4"/>
  <c r="T3114" i="4"/>
  <c r="U3114" i="4"/>
  <c r="V3114" i="4"/>
  <c r="W3114" i="4"/>
  <c r="X3114" i="4"/>
  <c r="P3115" i="4"/>
  <c r="Q3115" i="4"/>
  <c r="R3115" i="4"/>
  <c r="S3115" i="4"/>
  <c r="T3115" i="4"/>
  <c r="U3115" i="4"/>
  <c r="V3115" i="4"/>
  <c r="W3115" i="4"/>
  <c r="X3115" i="4"/>
  <c r="P3116" i="4"/>
  <c r="Q3116" i="4"/>
  <c r="R3116" i="4"/>
  <c r="S3116" i="4"/>
  <c r="T3116" i="4"/>
  <c r="U3116" i="4"/>
  <c r="V3116" i="4"/>
  <c r="W3116" i="4"/>
  <c r="X3116" i="4"/>
  <c r="P3117" i="4"/>
  <c r="Q3117" i="4"/>
  <c r="R3117" i="4"/>
  <c r="S3117" i="4"/>
  <c r="T3117" i="4"/>
  <c r="U3117" i="4"/>
  <c r="V3117" i="4"/>
  <c r="W3117" i="4"/>
  <c r="X3117" i="4"/>
  <c r="P3118" i="4"/>
  <c r="Q3118" i="4"/>
  <c r="R3118" i="4"/>
  <c r="S3118" i="4"/>
  <c r="T3118" i="4"/>
  <c r="U3118" i="4"/>
  <c r="V3118" i="4"/>
  <c r="W3118" i="4"/>
  <c r="X3118" i="4"/>
  <c r="P3119" i="4"/>
  <c r="Q3119" i="4"/>
  <c r="R3119" i="4"/>
  <c r="S3119" i="4"/>
  <c r="T3119" i="4"/>
  <c r="U3119" i="4"/>
  <c r="V3119" i="4"/>
  <c r="W3119" i="4"/>
  <c r="X3119" i="4"/>
  <c r="P3120" i="4"/>
  <c r="Q3120" i="4"/>
  <c r="R3120" i="4"/>
  <c r="S3120" i="4"/>
  <c r="T3120" i="4"/>
  <c r="U3120" i="4"/>
  <c r="V3120" i="4"/>
  <c r="W3120" i="4"/>
  <c r="X3120" i="4"/>
  <c r="P3121" i="4"/>
  <c r="Q3121" i="4"/>
  <c r="R3121" i="4"/>
  <c r="S3121" i="4"/>
  <c r="T3121" i="4"/>
  <c r="U3121" i="4"/>
  <c r="V3121" i="4"/>
  <c r="W3121" i="4"/>
  <c r="X3121" i="4"/>
  <c r="P3122" i="4"/>
  <c r="Q3122" i="4"/>
  <c r="R3122" i="4"/>
  <c r="S3122" i="4"/>
  <c r="T3122" i="4"/>
  <c r="U3122" i="4"/>
  <c r="V3122" i="4"/>
  <c r="W3122" i="4"/>
  <c r="X3122" i="4"/>
  <c r="P3123" i="4"/>
  <c r="Q3123" i="4"/>
  <c r="R3123" i="4"/>
  <c r="S3123" i="4"/>
  <c r="T3123" i="4"/>
  <c r="U3123" i="4"/>
  <c r="V3123" i="4"/>
  <c r="W3123" i="4"/>
  <c r="X3123" i="4"/>
  <c r="P3124" i="4"/>
  <c r="Q3124" i="4"/>
  <c r="R3124" i="4"/>
  <c r="S3124" i="4"/>
  <c r="T3124" i="4"/>
  <c r="U3124" i="4"/>
  <c r="V3124" i="4"/>
  <c r="W3124" i="4"/>
  <c r="X3124" i="4"/>
  <c r="P3125" i="4"/>
  <c r="Q3125" i="4"/>
  <c r="R3125" i="4"/>
  <c r="S3125" i="4"/>
  <c r="T3125" i="4"/>
  <c r="U3125" i="4"/>
  <c r="V3125" i="4"/>
  <c r="W3125" i="4"/>
  <c r="X3125" i="4"/>
  <c r="P3126" i="4"/>
  <c r="Q3126" i="4"/>
  <c r="R3126" i="4"/>
  <c r="S3126" i="4"/>
  <c r="T3126" i="4"/>
  <c r="U3126" i="4"/>
  <c r="V3126" i="4"/>
  <c r="W3126" i="4"/>
  <c r="X3126" i="4"/>
  <c r="P3127" i="4"/>
  <c r="Q3127" i="4"/>
  <c r="R3127" i="4"/>
  <c r="S3127" i="4"/>
  <c r="T3127" i="4"/>
  <c r="U3127" i="4"/>
  <c r="V3127" i="4"/>
  <c r="W3127" i="4"/>
  <c r="X3127" i="4"/>
  <c r="P3128" i="4"/>
  <c r="Q3128" i="4"/>
  <c r="R3128" i="4"/>
  <c r="S3128" i="4"/>
  <c r="T3128" i="4"/>
  <c r="U3128" i="4"/>
  <c r="V3128" i="4"/>
  <c r="W3128" i="4"/>
  <c r="X3128" i="4"/>
  <c r="P3129" i="4"/>
  <c r="Q3129" i="4"/>
  <c r="R3129" i="4"/>
  <c r="S3129" i="4"/>
  <c r="T3129" i="4"/>
  <c r="U3129" i="4"/>
  <c r="V3129" i="4"/>
  <c r="W3129" i="4"/>
  <c r="X3129" i="4"/>
  <c r="P3130" i="4"/>
  <c r="Q3130" i="4"/>
  <c r="R3130" i="4"/>
  <c r="S3130" i="4"/>
  <c r="T3130" i="4"/>
  <c r="U3130" i="4"/>
  <c r="V3130" i="4"/>
  <c r="W3130" i="4"/>
  <c r="X3130" i="4"/>
  <c r="P3131" i="4"/>
  <c r="Q3131" i="4"/>
  <c r="R3131" i="4"/>
  <c r="S3131" i="4"/>
  <c r="T3131" i="4"/>
  <c r="U3131" i="4"/>
  <c r="V3131" i="4"/>
  <c r="W3131" i="4"/>
  <c r="X3131" i="4"/>
  <c r="P3132" i="4"/>
  <c r="Q3132" i="4"/>
  <c r="R3132" i="4"/>
  <c r="S3132" i="4"/>
  <c r="T3132" i="4"/>
  <c r="U3132" i="4"/>
  <c r="V3132" i="4"/>
  <c r="W3132" i="4"/>
  <c r="X3132" i="4"/>
  <c r="P3133" i="4"/>
  <c r="Q3133" i="4"/>
  <c r="R3133" i="4"/>
  <c r="S3133" i="4"/>
  <c r="T3133" i="4"/>
  <c r="U3133" i="4"/>
  <c r="V3133" i="4"/>
  <c r="W3133" i="4"/>
  <c r="X3133" i="4"/>
  <c r="P3134" i="4"/>
  <c r="Q3134" i="4"/>
  <c r="R3134" i="4"/>
  <c r="S3134" i="4"/>
  <c r="T3134" i="4"/>
  <c r="U3134" i="4"/>
  <c r="V3134" i="4"/>
  <c r="W3134" i="4"/>
  <c r="X3134" i="4"/>
  <c r="P3135" i="4"/>
  <c r="Q3135" i="4"/>
  <c r="R3135" i="4"/>
  <c r="S3135" i="4"/>
  <c r="T3135" i="4"/>
  <c r="U3135" i="4"/>
  <c r="V3135" i="4"/>
  <c r="W3135" i="4"/>
  <c r="X3135" i="4"/>
  <c r="P3136" i="4"/>
  <c r="Q3136" i="4"/>
  <c r="R3136" i="4"/>
  <c r="S3136" i="4"/>
  <c r="T3136" i="4"/>
  <c r="U3136" i="4"/>
  <c r="V3136" i="4"/>
  <c r="W3136" i="4"/>
  <c r="X3136" i="4"/>
  <c r="P3137" i="4"/>
  <c r="Q3137" i="4"/>
  <c r="R3137" i="4"/>
  <c r="S3137" i="4"/>
  <c r="T3137" i="4"/>
  <c r="U3137" i="4"/>
  <c r="V3137" i="4"/>
  <c r="W3137" i="4"/>
  <c r="X3137" i="4"/>
  <c r="P3138" i="4"/>
  <c r="Q3138" i="4"/>
  <c r="R3138" i="4"/>
  <c r="S3138" i="4"/>
  <c r="T3138" i="4"/>
  <c r="U3138" i="4"/>
  <c r="V3138" i="4"/>
  <c r="W3138" i="4"/>
  <c r="X3138" i="4"/>
  <c r="P3139" i="4"/>
  <c r="Q3139" i="4"/>
  <c r="R3139" i="4"/>
  <c r="S3139" i="4"/>
  <c r="T3139" i="4"/>
  <c r="U3139" i="4"/>
  <c r="V3139" i="4"/>
  <c r="W3139" i="4"/>
  <c r="X3139" i="4"/>
  <c r="P3140" i="4"/>
  <c r="Q3140" i="4"/>
  <c r="R3140" i="4"/>
  <c r="S3140" i="4"/>
  <c r="T3140" i="4"/>
  <c r="U3140" i="4"/>
  <c r="V3140" i="4"/>
  <c r="W3140" i="4"/>
  <c r="X3140" i="4"/>
  <c r="P3141" i="4"/>
  <c r="Q3141" i="4"/>
  <c r="R3141" i="4"/>
  <c r="S3141" i="4"/>
  <c r="T3141" i="4"/>
  <c r="U3141" i="4"/>
  <c r="V3141" i="4"/>
  <c r="W3141" i="4"/>
  <c r="X3141" i="4"/>
  <c r="P3142" i="4"/>
  <c r="Q3142" i="4"/>
  <c r="R3142" i="4"/>
  <c r="S3142" i="4"/>
  <c r="T3142" i="4"/>
  <c r="U3142" i="4"/>
  <c r="V3142" i="4"/>
  <c r="W3142" i="4"/>
  <c r="X3142" i="4"/>
  <c r="P3143" i="4"/>
  <c r="Q3143" i="4"/>
  <c r="R3143" i="4"/>
  <c r="S3143" i="4"/>
  <c r="T3143" i="4"/>
  <c r="U3143" i="4"/>
  <c r="V3143" i="4"/>
  <c r="W3143" i="4"/>
  <c r="X3143" i="4"/>
  <c r="P3144" i="4"/>
  <c r="Q3144" i="4"/>
  <c r="R3144" i="4"/>
  <c r="S3144" i="4"/>
  <c r="T3144" i="4"/>
  <c r="U3144" i="4"/>
  <c r="V3144" i="4"/>
  <c r="W3144" i="4"/>
  <c r="X3144" i="4"/>
  <c r="P3145" i="4"/>
  <c r="Q3145" i="4"/>
  <c r="R3145" i="4"/>
  <c r="S3145" i="4"/>
  <c r="T3145" i="4"/>
  <c r="U3145" i="4"/>
  <c r="V3145" i="4"/>
  <c r="W3145" i="4"/>
  <c r="X3145" i="4"/>
  <c r="P3146" i="4"/>
  <c r="Q3146" i="4"/>
  <c r="R3146" i="4"/>
  <c r="S3146" i="4"/>
  <c r="T3146" i="4"/>
  <c r="U3146" i="4"/>
  <c r="V3146" i="4"/>
  <c r="W3146" i="4"/>
  <c r="X3146" i="4"/>
  <c r="P3147" i="4"/>
  <c r="Q3147" i="4"/>
  <c r="R3147" i="4"/>
  <c r="S3147" i="4"/>
  <c r="T3147" i="4"/>
  <c r="U3147" i="4"/>
  <c r="V3147" i="4"/>
  <c r="W3147" i="4"/>
  <c r="X3147" i="4"/>
  <c r="P3148" i="4"/>
  <c r="Q3148" i="4"/>
  <c r="R3148" i="4"/>
  <c r="S3148" i="4"/>
  <c r="T3148" i="4"/>
  <c r="U3148" i="4"/>
  <c r="V3148" i="4"/>
  <c r="W3148" i="4"/>
  <c r="X3148" i="4"/>
  <c r="P3149" i="4"/>
  <c r="Q3149" i="4"/>
  <c r="R3149" i="4"/>
  <c r="S3149" i="4"/>
  <c r="T3149" i="4"/>
  <c r="U3149" i="4"/>
  <c r="V3149" i="4"/>
  <c r="W3149" i="4"/>
  <c r="X3149" i="4"/>
  <c r="P3150" i="4"/>
  <c r="Q3150" i="4"/>
  <c r="R3150" i="4"/>
  <c r="S3150" i="4"/>
  <c r="T3150" i="4"/>
  <c r="U3150" i="4"/>
  <c r="V3150" i="4"/>
  <c r="W3150" i="4"/>
  <c r="X3150" i="4"/>
  <c r="P3151" i="4"/>
  <c r="Q3151" i="4"/>
  <c r="R3151" i="4"/>
  <c r="S3151" i="4"/>
  <c r="T3151" i="4"/>
  <c r="U3151" i="4"/>
  <c r="V3151" i="4"/>
  <c r="W3151" i="4"/>
  <c r="X3151" i="4"/>
  <c r="P3152" i="4"/>
  <c r="Q3152" i="4"/>
  <c r="R3152" i="4"/>
  <c r="S3152" i="4"/>
  <c r="T3152" i="4"/>
  <c r="U3152" i="4"/>
  <c r="V3152" i="4"/>
  <c r="W3152" i="4"/>
  <c r="X3152" i="4"/>
  <c r="P3153" i="4"/>
  <c r="Q3153" i="4"/>
  <c r="R3153" i="4"/>
  <c r="S3153" i="4"/>
  <c r="T3153" i="4"/>
  <c r="U3153" i="4"/>
  <c r="V3153" i="4"/>
  <c r="W3153" i="4"/>
  <c r="X3153" i="4"/>
  <c r="P3154" i="4"/>
  <c r="Q3154" i="4"/>
  <c r="R3154" i="4"/>
  <c r="S3154" i="4"/>
  <c r="T3154" i="4"/>
  <c r="U3154" i="4"/>
  <c r="V3154" i="4"/>
  <c r="W3154" i="4"/>
  <c r="X3154" i="4"/>
  <c r="P3155" i="4"/>
  <c r="Q3155" i="4"/>
  <c r="R3155" i="4"/>
  <c r="S3155" i="4"/>
  <c r="T3155" i="4"/>
  <c r="U3155" i="4"/>
  <c r="V3155" i="4"/>
  <c r="W3155" i="4"/>
  <c r="X3155" i="4"/>
  <c r="P3156" i="4"/>
  <c r="Q3156" i="4"/>
  <c r="R3156" i="4"/>
  <c r="S3156" i="4"/>
  <c r="T3156" i="4"/>
  <c r="U3156" i="4"/>
  <c r="V3156" i="4"/>
  <c r="W3156" i="4"/>
  <c r="X3156" i="4"/>
  <c r="P3157" i="4"/>
  <c r="Q3157" i="4"/>
  <c r="R3157" i="4"/>
  <c r="S3157" i="4"/>
  <c r="T3157" i="4"/>
  <c r="U3157" i="4"/>
  <c r="V3157" i="4"/>
  <c r="W3157" i="4"/>
  <c r="X3157" i="4"/>
  <c r="P3158" i="4"/>
  <c r="Q3158" i="4"/>
  <c r="R3158" i="4"/>
  <c r="S3158" i="4"/>
  <c r="T3158" i="4"/>
  <c r="U3158" i="4"/>
  <c r="V3158" i="4"/>
  <c r="W3158" i="4"/>
  <c r="X3158" i="4"/>
  <c r="P3159" i="4"/>
  <c r="Q3159" i="4"/>
  <c r="R3159" i="4"/>
  <c r="S3159" i="4"/>
  <c r="T3159" i="4"/>
  <c r="U3159" i="4"/>
  <c r="V3159" i="4"/>
  <c r="W3159" i="4"/>
  <c r="X3159" i="4"/>
  <c r="P3160" i="4"/>
  <c r="Q3160" i="4"/>
  <c r="R3160" i="4"/>
  <c r="S3160" i="4"/>
  <c r="T3160" i="4"/>
  <c r="U3160" i="4"/>
  <c r="V3160" i="4"/>
  <c r="W3160" i="4"/>
  <c r="X3160" i="4"/>
  <c r="P3161" i="4"/>
  <c r="Q3161" i="4"/>
  <c r="R3161" i="4"/>
  <c r="S3161" i="4"/>
  <c r="T3161" i="4"/>
  <c r="U3161" i="4"/>
  <c r="V3161" i="4"/>
  <c r="W3161" i="4"/>
  <c r="X3161" i="4"/>
  <c r="P3162" i="4"/>
  <c r="Q3162" i="4"/>
  <c r="R3162" i="4"/>
  <c r="S3162" i="4"/>
  <c r="T3162" i="4"/>
  <c r="U3162" i="4"/>
  <c r="V3162" i="4"/>
  <c r="W3162" i="4"/>
  <c r="X3162" i="4"/>
  <c r="P3163" i="4"/>
  <c r="Q3163" i="4"/>
  <c r="R3163" i="4"/>
  <c r="S3163" i="4"/>
  <c r="T3163" i="4"/>
  <c r="U3163" i="4"/>
  <c r="V3163" i="4"/>
  <c r="W3163" i="4"/>
  <c r="X3163" i="4"/>
  <c r="P3164" i="4"/>
  <c r="Q3164" i="4"/>
  <c r="R3164" i="4"/>
  <c r="S3164" i="4"/>
  <c r="T3164" i="4"/>
  <c r="U3164" i="4"/>
  <c r="V3164" i="4"/>
  <c r="W3164" i="4"/>
  <c r="X3164" i="4"/>
  <c r="P3165" i="4"/>
  <c r="Q3165" i="4"/>
  <c r="R3165" i="4"/>
  <c r="S3165" i="4"/>
  <c r="T3165" i="4"/>
  <c r="U3165" i="4"/>
  <c r="V3165" i="4"/>
  <c r="W3165" i="4"/>
  <c r="X3165" i="4"/>
  <c r="P3166" i="4"/>
  <c r="Q3166" i="4"/>
  <c r="R3166" i="4"/>
  <c r="S3166" i="4"/>
  <c r="T3166" i="4"/>
  <c r="U3166" i="4"/>
  <c r="V3166" i="4"/>
  <c r="W3166" i="4"/>
  <c r="X3166" i="4"/>
  <c r="P3167" i="4"/>
  <c r="Q3167" i="4"/>
  <c r="R3167" i="4"/>
  <c r="S3167" i="4"/>
  <c r="T3167" i="4"/>
  <c r="U3167" i="4"/>
  <c r="V3167" i="4"/>
  <c r="W3167" i="4"/>
  <c r="X3167" i="4"/>
  <c r="P3168" i="4"/>
  <c r="Q3168" i="4"/>
  <c r="R3168" i="4"/>
  <c r="S3168" i="4"/>
  <c r="T3168" i="4"/>
  <c r="U3168" i="4"/>
  <c r="V3168" i="4"/>
  <c r="W3168" i="4"/>
  <c r="X3168" i="4"/>
  <c r="P3169" i="4"/>
  <c r="Q3169" i="4"/>
  <c r="R3169" i="4"/>
  <c r="S3169" i="4"/>
  <c r="T3169" i="4"/>
  <c r="U3169" i="4"/>
  <c r="V3169" i="4"/>
  <c r="W3169" i="4"/>
  <c r="X3169" i="4"/>
  <c r="P3170" i="4"/>
  <c r="Q3170" i="4"/>
  <c r="R3170" i="4"/>
  <c r="S3170" i="4"/>
  <c r="T3170" i="4"/>
  <c r="U3170" i="4"/>
  <c r="V3170" i="4"/>
  <c r="W3170" i="4"/>
  <c r="X3170" i="4"/>
  <c r="P3171" i="4"/>
  <c r="Q3171" i="4"/>
  <c r="R3171" i="4"/>
  <c r="S3171" i="4"/>
  <c r="T3171" i="4"/>
  <c r="U3171" i="4"/>
  <c r="V3171" i="4"/>
  <c r="W3171" i="4"/>
  <c r="X3171" i="4"/>
  <c r="P3172" i="4"/>
  <c r="Q3172" i="4"/>
  <c r="R3172" i="4"/>
  <c r="S3172" i="4"/>
  <c r="T3172" i="4"/>
  <c r="U3172" i="4"/>
  <c r="V3172" i="4"/>
  <c r="W3172" i="4"/>
  <c r="X3172" i="4"/>
  <c r="P3173" i="4"/>
  <c r="Q3173" i="4"/>
  <c r="R3173" i="4"/>
  <c r="S3173" i="4"/>
  <c r="T3173" i="4"/>
  <c r="U3173" i="4"/>
  <c r="V3173" i="4"/>
  <c r="W3173" i="4"/>
  <c r="X3173" i="4"/>
  <c r="P3174" i="4"/>
  <c r="Q3174" i="4"/>
  <c r="R3174" i="4"/>
  <c r="S3174" i="4"/>
  <c r="T3174" i="4"/>
  <c r="U3174" i="4"/>
  <c r="V3174" i="4"/>
  <c r="W3174" i="4"/>
  <c r="X3174" i="4"/>
  <c r="P3175" i="4"/>
  <c r="Q3175" i="4"/>
  <c r="R3175" i="4"/>
  <c r="S3175" i="4"/>
  <c r="T3175" i="4"/>
  <c r="U3175" i="4"/>
  <c r="V3175" i="4"/>
  <c r="W3175" i="4"/>
  <c r="X3175" i="4"/>
  <c r="P3176" i="4"/>
  <c r="Q3176" i="4"/>
  <c r="R3176" i="4"/>
  <c r="S3176" i="4"/>
  <c r="T3176" i="4"/>
  <c r="U3176" i="4"/>
  <c r="V3176" i="4"/>
  <c r="W3176" i="4"/>
  <c r="X3176" i="4"/>
  <c r="P3177" i="4"/>
  <c r="Q3177" i="4"/>
  <c r="R3177" i="4"/>
  <c r="S3177" i="4"/>
  <c r="T3177" i="4"/>
  <c r="U3177" i="4"/>
  <c r="V3177" i="4"/>
  <c r="W3177" i="4"/>
  <c r="X3177" i="4"/>
  <c r="P3178" i="4"/>
  <c r="Q3178" i="4"/>
  <c r="R3178" i="4"/>
  <c r="S3178" i="4"/>
  <c r="T3178" i="4"/>
  <c r="U3178" i="4"/>
  <c r="V3178" i="4"/>
  <c r="W3178" i="4"/>
  <c r="X3178" i="4"/>
  <c r="P3179" i="4"/>
  <c r="Q3179" i="4"/>
  <c r="R3179" i="4"/>
  <c r="S3179" i="4"/>
  <c r="T3179" i="4"/>
  <c r="U3179" i="4"/>
  <c r="V3179" i="4"/>
  <c r="W3179" i="4"/>
  <c r="X3179" i="4"/>
  <c r="P3180" i="4"/>
  <c r="Q3180" i="4"/>
  <c r="R3180" i="4"/>
  <c r="S3180" i="4"/>
  <c r="T3180" i="4"/>
  <c r="U3180" i="4"/>
  <c r="V3180" i="4"/>
  <c r="W3180" i="4"/>
  <c r="X3180" i="4"/>
  <c r="P3181" i="4"/>
  <c r="Q3181" i="4"/>
  <c r="R3181" i="4"/>
  <c r="S3181" i="4"/>
  <c r="T3181" i="4"/>
  <c r="U3181" i="4"/>
  <c r="V3181" i="4"/>
  <c r="W3181" i="4"/>
  <c r="X3181" i="4"/>
  <c r="P3182" i="4"/>
  <c r="Q3182" i="4"/>
  <c r="R3182" i="4"/>
  <c r="S3182" i="4"/>
  <c r="T3182" i="4"/>
  <c r="U3182" i="4"/>
  <c r="V3182" i="4"/>
  <c r="W3182" i="4"/>
  <c r="X3182" i="4"/>
  <c r="P3183" i="4"/>
  <c r="Q3183" i="4"/>
  <c r="R3183" i="4"/>
  <c r="S3183" i="4"/>
  <c r="T3183" i="4"/>
  <c r="U3183" i="4"/>
  <c r="V3183" i="4"/>
  <c r="W3183" i="4"/>
  <c r="X3183" i="4"/>
  <c r="P3184" i="4"/>
  <c r="Q3184" i="4"/>
  <c r="R3184" i="4"/>
  <c r="S3184" i="4"/>
  <c r="T3184" i="4"/>
  <c r="U3184" i="4"/>
  <c r="V3184" i="4"/>
  <c r="W3184" i="4"/>
  <c r="X3184" i="4"/>
  <c r="P3185" i="4"/>
  <c r="Q3185" i="4"/>
  <c r="R3185" i="4"/>
  <c r="S3185" i="4"/>
  <c r="T3185" i="4"/>
  <c r="U3185" i="4"/>
  <c r="V3185" i="4"/>
  <c r="W3185" i="4"/>
  <c r="X3185" i="4"/>
  <c r="P3186" i="4"/>
  <c r="Q3186" i="4"/>
  <c r="R3186" i="4"/>
  <c r="S3186" i="4"/>
  <c r="T3186" i="4"/>
  <c r="U3186" i="4"/>
  <c r="V3186" i="4"/>
  <c r="W3186" i="4"/>
  <c r="X3186" i="4"/>
  <c r="P3187" i="4"/>
  <c r="Q3187" i="4"/>
  <c r="R3187" i="4"/>
  <c r="S3187" i="4"/>
  <c r="T3187" i="4"/>
  <c r="U3187" i="4"/>
  <c r="V3187" i="4"/>
  <c r="W3187" i="4"/>
  <c r="X3187" i="4"/>
  <c r="P3188" i="4"/>
  <c r="Q3188" i="4"/>
  <c r="R3188" i="4"/>
  <c r="S3188" i="4"/>
  <c r="T3188" i="4"/>
  <c r="U3188" i="4"/>
  <c r="V3188" i="4"/>
  <c r="W3188" i="4"/>
  <c r="X3188" i="4"/>
  <c r="P3189" i="4"/>
  <c r="Q3189" i="4"/>
  <c r="R3189" i="4"/>
  <c r="S3189" i="4"/>
  <c r="T3189" i="4"/>
  <c r="U3189" i="4"/>
  <c r="V3189" i="4"/>
  <c r="W3189" i="4"/>
  <c r="X3189" i="4"/>
  <c r="P3190" i="4"/>
  <c r="Q3190" i="4"/>
  <c r="R3190" i="4"/>
  <c r="S3190" i="4"/>
  <c r="T3190" i="4"/>
  <c r="U3190" i="4"/>
  <c r="V3190" i="4"/>
  <c r="W3190" i="4"/>
  <c r="X3190" i="4"/>
  <c r="P3191" i="4"/>
  <c r="Q3191" i="4"/>
  <c r="R3191" i="4"/>
  <c r="S3191" i="4"/>
  <c r="T3191" i="4"/>
  <c r="U3191" i="4"/>
  <c r="V3191" i="4"/>
  <c r="W3191" i="4"/>
  <c r="X3191" i="4"/>
  <c r="P3192" i="4"/>
  <c r="Q3192" i="4"/>
  <c r="R3192" i="4"/>
  <c r="S3192" i="4"/>
  <c r="T3192" i="4"/>
  <c r="U3192" i="4"/>
  <c r="V3192" i="4"/>
  <c r="W3192" i="4"/>
  <c r="X3192" i="4"/>
  <c r="P3193" i="4"/>
  <c r="Q3193" i="4"/>
  <c r="R3193" i="4"/>
  <c r="S3193" i="4"/>
  <c r="T3193" i="4"/>
  <c r="U3193" i="4"/>
  <c r="V3193" i="4"/>
  <c r="W3193" i="4"/>
  <c r="X3193" i="4"/>
  <c r="P3194" i="4"/>
  <c r="Q3194" i="4"/>
  <c r="R3194" i="4"/>
  <c r="S3194" i="4"/>
  <c r="T3194" i="4"/>
  <c r="U3194" i="4"/>
  <c r="V3194" i="4"/>
  <c r="W3194" i="4"/>
  <c r="X3194" i="4"/>
  <c r="P3195" i="4"/>
  <c r="Q3195" i="4"/>
  <c r="R3195" i="4"/>
  <c r="S3195" i="4"/>
  <c r="T3195" i="4"/>
  <c r="U3195" i="4"/>
  <c r="V3195" i="4"/>
  <c r="W3195" i="4"/>
  <c r="X3195" i="4"/>
  <c r="P3196" i="4"/>
  <c r="Q3196" i="4"/>
  <c r="R3196" i="4"/>
  <c r="S3196" i="4"/>
  <c r="T3196" i="4"/>
  <c r="U3196" i="4"/>
  <c r="V3196" i="4"/>
  <c r="W3196" i="4"/>
  <c r="X3196" i="4"/>
  <c r="P3197" i="4"/>
  <c r="Q3197" i="4"/>
  <c r="R3197" i="4"/>
  <c r="S3197" i="4"/>
  <c r="T3197" i="4"/>
  <c r="U3197" i="4"/>
  <c r="V3197" i="4"/>
  <c r="W3197" i="4"/>
  <c r="X3197" i="4"/>
  <c r="P3198" i="4"/>
  <c r="Q3198" i="4"/>
  <c r="R3198" i="4"/>
  <c r="S3198" i="4"/>
  <c r="T3198" i="4"/>
  <c r="U3198" i="4"/>
  <c r="V3198" i="4"/>
  <c r="W3198" i="4"/>
  <c r="X3198" i="4"/>
  <c r="P3199" i="4"/>
  <c r="Q3199" i="4"/>
  <c r="R3199" i="4"/>
  <c r="S3199" i="4"/>
  <c r="T3199" i="4"/>
  <c r="U3199" i="4"/>
  <c r="V3199" i="4"/>
  <c r="W3199" i="4"/>
  <c r="X3199" i="4"/>
  <c r="P3200" i="4"/>
  <c r="Q3200" i="4"/>
  <c r="R3200" i="4"/>
  <c r="S3200" i="4"/>
  <c r="T3200" i="4"/>
  <c r="U3200" i="4"/>
  <c r="V3200" i="4"/>
  <c r="W3200" i="4"/>
  <c r="X3200" i="4"/>
  <c r="P3201" i="4"/>
  <c r="Q3201" i="4"/>
  <c r="R3201" i="4"/>
  <c r="S3201" i="4"/>
  <c r="T3201" i="4"/>
  <c r="U3201" i="4"/>
  <c r="V3201" i="4"/>
  <c r="W3201" i="4"/>
  <c r="X3201" i="4"/>
  <c r="P3202" i="4"/>
  <c r="Q3202" i="4"/>
  <c r="R3202" i="4"/>
  <c r="S3202" i="4"/>
  <c r="T3202" i="4"/>
  <c r="U3202" i="4"/>
  <c r="V3202" i="4"/>
  <c r="W3202" i="4"/>
  <c r="X3202" i="4"/>
  <c r="P3203" i="4"/>
  <c r="Q3203" i="4"/>
  <c r="R3203" i="4"/>
  <c r="S3203" i="4"/>
  <c r="T3203" i="4"/>
  <c r="U3203" i="4"/>
  <c r="V3203" i="4"/>
  <c r="W3203" i="4"/>
  <c r="X3203" i="4"/>
  <c r="P3204" i="4"/>
  <c r="Q3204" i="4"/>
  <c r="R3204" i="4"/>
  <c r="S3204" i="4"/>
  <c r="T3204" i="4"/>
  <c r="U3204" i="4"/>
  <c r="V3204" i="4"/>
  <c r="W3204" i="4"/>
  <c r="X3204" i="4"/>
  <c r="P3205" i="4"/>
  <c r="Q3205" i="4"/>
  <c r="R3205" i="4"/>
  <c r="S3205" i="4"/>
  <c r="T3205" i="4"/>
  <c r="U3205" i="4"/>
  <c r="V3205" i="4"/>
  <c r="W3205" i="4"/>
  <c r="X3205" i="4"/>
  <c r="P3206" i="4"/>
  <c r="Q3206" i="4"/>
  <c r="R3206" i="4"/>
  <c r="S3206" i="4"/>
  <c r="T3206" i="4"/>
  <c r="U3206" i="4"/>
  <c r="V3206" i="4"/>
  <c r="W3206" i="4"/>
  <c r="X3206" i="4"/>
  <c r="P3207" i="4"/>
  <c r="Q3207" i="4"/>
  <c r="R3207" i="4"/>
  <c r="S3207" i="4"/>
  <c r="T3207" i="4"/>
  <c r="U3207" i="4"/>
  <c r="V3207" i="4"/>
  <c r="W3207" i="4"/>
  <c r="X3207" i="4"/>
  <c r="P3208" i="4"/>
  <c r="Q3208" i="4"/>
  <c r="R3208" i="4"/>
  <c r="S3208" i="4"/>
  <c r="T3208" i="4"/>
  <c r="U3208" i="4"/>
  <c r="V3208" i="4"/>
  <c r="W3208" i="4"/>
  <c r="X3208" i="4"/>
  <c r="P3209" i="4"/>
  <c r="Q3209" i="4"/>
  <c r="R3209" i="4"/>
  <c r="S3209" i="4"/>
  <c r="T3209" i="4"/>
  <c r="U3209" i="4"/>
  <c r="V3209" i="4"/>
  <c r="W3209" i="4"/>
  <c r="X3209" i="4"/>
  <c r="P3210" i="4"/>
  <c r="Q3210" i="4"/>
  <c r="R3210" i="4"/>
  <c r="S3210" i="4"/>
  <c r="T3210" i="4"/>
  <c r="U3210" i="4"/>
  <c r="V3210" i="4"/>
  <c r="W3210" i="4"/>
  <c r="X3210" i="4"/>
  <c r="P3211" i="4"/>
  <c r="Q3211" i="4"/>
  <c r="R3211" i="4"/>
  <c r="S3211" i="4"/>
  <c r="T3211" i="4"/>
  <c r="U3211" i="4"/>
  <c r="V3211" i="4"/>
  <c r="W3211" i="4"/>
  <c r="X3211" i="4"/>
  <c r="P3212" i="4"/>
  <c r="Q3212" i="4"/>
  <c r="R3212" i="4"/>
  <c r="S3212" i="4"/>
  <c r="T3212" i="4"/>
  <c r="U3212" i="4"/>
  <c r="V3212" i="4"/>
  <c r="W3212" i="4"/>
  <c r="X3212" i="4"/>
  <c r="P3213" i="4"/>
  <c r="Q3213" i="4"/>
  <c r="R3213" i="4"/>
  <c r="S3213" i="4"/>
  <c r="T3213" i="4"/>
  <c r="U3213" i="4"/>
  <c r="V3213" i="4"/>
  <c r="W3213" i="4"/>
  <c r="X3213" i="4"/>
  <c r="P3214" i="4"/>
  <c r="Q3214" i="4"/>
  <c r="R3214" i="4"/>
  <c r="S3214" i="4"/>
  <c r="T3214" i="4"/>
  <c r="U3214" i="4"/>
  <c r="V3214" i="4"/>
  <c r="W3214" i="4"/>
  <c r="X3214" i="4"/>
  <c r="P3215" i="4"/>
  <c r="Q3215" i="4"/>
  <c r="R3215" i="4"/>
  <c r="S3215" i="4"/>
  <c r="T3215" i="4"/>
  <c r="U3215" i="4"/>
  <c r="V3215" i="4"/>
  <c r="W3215" i="4"/>
  <c r="X3215" i="4"/>
  <c r="P3216" i="4"/>
  <c r="Q3216" i="4"/>
  <c r="R3216" i="4"/>
  <c r="S3216" i="4"/>
  <c r="T3216" i="4"/>
  <c r="U3216" i="4"/>
  <c r="V3216" i="4"/>
  <c r="W3216" i="4"/>
  <c r="X3216" i="4"/>
  <c r="P3217" i="4"/>
  <c r="Q3217" i="4"/>
  <c r="R3217" i="4"/>
  <c r="S3217" i="4"/>
  <c r="T3217" i="4"/>
  <c r="U3217" i="4"/>
  <c r="V3217" i="4"/>
  <c r="W3217" i="4"/>
  <c r="X3217" i="4"/>
  <c r="P3218" i="4"/>
  <c r="Q3218" i="4"/>
  <c r="R3218" i="4"/>
  <c r="S3218" i="4"/>
  <c r="T3218" i="4"/>
  <c r="U3218" i="4"/>
  <c r="V3218" i="4"/>
  <c r="W3218" i="4"/>
  <c r="X3218" i="4"/>
  <c r="P3219" i="4"/>
  <c r="Q3219" i="4"/>
  <c r="R3219" i="4"/>
  <c r="S3219" i="4"/>
  <c r="T3219" i="4"/>
  <c r="U3219" i="4"/>
  <c r="V3219" i="4"/>
  <c r="W3219" i="4"/>
  <c r="X3219" i="4"/>
  <c r="P3220" i="4"/>
  <c r="Q3220" i="4"/>
  <c r="R3220" i="4"/>
  <c r="S3220" i="4"/>
  <c r="T3220" i="4"/>
  <c r="U3220" i="4"/>
  <c r="V3220" i="4"/>
  <c r="W3220" i="4"/>
  <c r="X3220" i="4"/>
  <c r="P3221" i="4"/>
  <c r="Q3221" i="4"/>
  <c r="R3221" i="4"/>
  <c r="S3221" i="4"/>
  <c r="T3221" i="4"/>
  <c r="U3221" i="4"/>
  <c r="V3221" i="4"/>
  <c r="W3221" i="4"/>
  <c r="X3221" i="4"/>
  <c r="P3222" i="4"/>
  <c r="Q3222" i="4"/>
  <c r="R3222" i="4"/>
  <c r="S3222" i="4"/>
  <c r="T3222" i="4"/>
  <c r="U3222" i="4"/>
  <c r="V3222" i="4"/>
  <c r="W3222" i="4"/>
  <c r="X3222" i="4"/>
  <c r="P3223" i="4"/>
  <c r="Q3223" i="4"/>
  <c r="R3223" i="4"/>
  <c r="S3223" i="4"/>
  <c r="T3223" i="4"/>
  <c r="U3223" i="4"/>
  <c r="V3223" i="4"/>
  <c r="W3223" i="4"/>
  <c r="X3223" i="4"/>
  <c r="P3224" i="4"/>
  <c r="Q3224" i="4"/>
  <c r="R3224" i="4"/>
  <c r="S3224" i="4"/>
  <c r="T3224" i="4"/>
  <c r="U3224" i="4"/>
  <c r="V3224" i="4"/>
  <c r="W3224" i="4"/>
  <c r="X3224" i="4"/>
  <c r="P3225" i="4"/>
  <c r="Q3225" i="4"/>
  <c r="R3225" i="4"/>
  <c r="S3225" i="4"/>
  <c r="T3225" i="4"/>
  <c r="U3225" i="4"/>
  <c r="V3225" i="4"/>
  <c r="W3225" i="4"/>
  <c r="X3225" i="4"/>
  <c r="P3226" i="4"/>
  <c r="Q3226" i="4"/>
  <c r="R3226" i="4"/>
  <c r="S3226" i="4"/>
  <c r="T3226" i="4"/>
  <c r="U3226" i="4"/>
  <c r="V3226" i="4"/>
  <c r="W3226" i="4"/>
  <c r="X3226" i="4"/>
  <c r="P3227" i="4"/>
  <c r="Q3227" i="4"/>
  <c r="R3227" i="4"/>
  <c r="S3227" i="4"/>
  <c r="T3227" i="4"/>
  <c r="U3227" i="4"/>
  <c r="V3227" i="4"/>
  <c r="W3227" i="4"/>
  <c r="X3227" i="4"/>
  <c r="P3228" i="4"/>
  <c r="Q3228" i="4"/>
  <c r="R3228" i="4"/>
  <c r="S3228" i="4"/>
  <c r="T3228" i="4"/>
  <c r="U3228" i="4"/>
  <c r="V3228" i="4"/>
  <c r="W3228" i="4"/>
  <c r="X3228" i="4"/>
  <c r="P3229" i="4"/>
  <c r="Q3229" i="4"/>
  <c r="R3229" i="4"/>
  <c r="S3229" i="4"/>
  <c r="T3229" i="4"/>
  <c r="U3229" i="4"/>
  <c r="V3229" i="4"/>
  <c r="W3229" i="4"/>
  <c r="X3229" i="4"/>
  <c r="P3230" i="4"/>
  <c r="Q3230" i="4"/>
  <c r="R3230" i="4"/>
  <c r="S3230" i="4"/>
  <c r="T3230" i="4"/>
  <c r="U3230" i="4"/>
  <c r="V3230" i="4"/>
  <c r="W3230" i="4"/>
  <c r="X3230" i="4"/>
  <c r="P3231" i="4"/>
  <c r="Q3231" i="4"/>
  <c r="R3231" i="4"/>
  <c r="S3231" i="4"/>
  <c r="T3231" i="4"/>
  <c r="U3231" i="4"/>
  <c r="V3231" i="4"/>
  <c r="W3231" i="4"/>
  <c r="X3231" i="4"/>
  <c r="P3232" i="4"/>
  <c r="Q3232" i="4"/>
  <c r="R3232" i="4"/>
  <c r="S3232" i="4"/>
  <c r="T3232" i="4"/>
  <c r="U3232" i="4"/>
  <c r="V3232" i="4"/>
  <c r="W3232" i="4"/>
  <c r="X3232" i="4"/>
  <c r="P3233" i="4"/>
  <c r="Q3233" i="4"/>
  <c r="R3233" i="4"/>
  <c r="S3233" i="4"/>
  <c r="T3233" i="4"/>
  <c r="U3233" i="4"/>
  <c r="V3233" i="4"/>
  <c r="W3233" i="4"/>
  <c r="X3233" i="4"/>
  <c r="P3234" i="4"/>
  <c r="Q3234" i="4"/>
  <c r="R3234" i="4"/>
  <c r="S3234" i="4"/>
  <c r="T3234" i="4"/>
  <c r="U3234" i="4"/>
  <c r="V3234" i="4"/>
  <c r="W3234" i="4"/>
  <c r="X3234" i="4"/>
  <c r="P3235" i="4"/>
  <c r="Q3235" i="4"/>
  <c r="R3235" i="4"/>
  <c r="S3235" i="4"/>
  <c r="T3235" i="4"/>
  <c r="U3235" i="4"/>
  <c r="V3235" i="4"/>
  <c r="W3235" i="4"/>
  <c r="X3235" i="4"/>
  <c r="P3236" i="4"/>
  <c r="Q3236" i="4"/>
  <c r="R3236" i="4"/>
  <c r="S3236" i="4"/>
  <c r="T3236" i="4"/>
  <c r="U3236" i="4"/>
  <c r="V3236" i="4"/>
  <c r="W3236" i="4"/>
  <c r="X3236" i="4"/>
  <c r="P3237" i="4"/>
  <c r="Q3237" i="4"/>
  <c r="R3237" i="4"/>
  <c r="S3237" i="4"/>
  <c r="T3237" i="4"/>
  <c r="U3237" i="4"/>
  <c r="V3237" i="4"/>
  <c r="W3237" i="4"/>
  <c r="X3237" i="4"/>
  <c r="P3238" i="4"/>
  <c r="Q3238" i="4"/>
  <c r="R3238" i="4"/>
  <c r="S3238" i="4"/>
  <c r="T3238" i="4"/>
  <c r="U3238" i="4"/>
  <c r="V3238" i="4"/>
  <c r="W3238" i="4"/>
  <c r="X3238" i="4"/>
  <c r="P3239" i="4"/>
  <c r="Q3239" i="4"/>
  <c r="R3239" i="4"/>
  <c r="S3239" i="4"/>
  <c r="T3239" i="4"/>
  <c r="U3239" i="4"/>
  <c r="V3239" i="4"/>
  <c r="W3239" i="4"/>
  <c r="X3239" i="4"/>
  <c r="P3240" i="4"/>
  <c r="Q3240" i="4"/>
  <c r="R3240" i="4"/>
  <c r="S3240" i="4"/>
  <c r="T3240" i="4"/>
  <c r="U3240" i="4"/>
  <c r="V3240" i="4"/>
  <c r="W3240" i="4"/>
  <c r="X3240" i="4"/>
  <c r="P3241" i="4"/>
  <c r="Q3241" i="4"/>
  <c r="R3241" i="4"/>
  <c r="S3241" i="4"/>
  <c r="T3241" i="4"/>
  <c r="U3241" i="4"/>
  <c r="V3241" i="4"/>
  <c r="W3241" i="4"/>
  <c r="X3241" i="4"/>
  <c r="P3242" i="4"/>
  <c r="Q3242" i="4"/>
  <c r="R3242" i="4"/>
  <c r="S3242" i="4"/>
  <c r="T3242" i="4"/>
  <c r="U3242" i="4"/>
  <c r="V3242" i="4"/>
  <c r="W3242" i="4"/>
  <c r="X3242" i="4"/>
  <c r="P3243" i="4"/>
  <c r="Q3243" i="4"/>
  <c r="R3243" i="4"/>
  <c r="S3243" i="4"/>
  <c r="T3243" i="4"/>
  <c r="U3243" i="4"/>
  <c r="V3243" i="4"/>
  <c r="W3243" i="4"/>
  <c r="X3243" i="4"/>
  <c r="P3244" i="4"/>
  <c r="Q3244" i="4"/>
  <c r="R3244" i="4"/>
  <c r="S3244" i="4"/>
  <c r="T3244" i="4"/>
  <c r="U3244" i="4"/>
  <c r="V3244" i="4"/>
  <c r="W3244" i="4"/>
  <c r="X3244" i="4"/>
  <c r="P3245" i="4"/>
  <c r="Q3245" i="4"/>
  <c r="R3245" i="4"/>
  <c r="S3245" i="4"/>
  <c r="T3245" i="4"/>
  <c r="U3245" i="4"/>
  <c r="V3245" i="4"/>
  <c r="W3245" i="4"/>
  <c r="X3245" i="4"/>
  <c r="P3246" i="4"/>
  <c r="Q3246" i="4"/>
  <c r="R3246" i="4"/>
  <c r="S3246" i="4"/>
  <c r="T3246" i="4"/>
  <c r="U3246" i="4"/>
  <c r="V3246" i="4"/>
  <c r="W3246" i="4"/>
  <c r="X3246" i="4"/>
  <c r="P3247" i="4"/>
  <c r="Q3247" i="4"/>
  <c r="R3247" i="4"/>
  <c r="S3247" i="4"/>
  <c r="T3247" i="4"/>
  <c r="U3247" i="4"/>
  <c r="V3247" i="4"/>
  <c r="W3247" i="4"/>
  <c r="X3247" i="4"/>
  <c r="P3248" i="4"/>
  <c r="Q3248" i="4"/>
  <c r="R3248" i="4"/>
  <c r="S3248" i="4"/>
  <c r="T3248" i="4"/>
  <c r="U3248" i="4"/>
  <c r="V3248" i="4"/>
  <c r="W3248" i="4"/>
  <c r="X3248" i="4"/>
  <c r="P3249" i="4"/>
  <c r="Q3249" i="4"/>
  <c r="R3249" i="4"/>
  <c r="S3249" i="4"/>
  <c r="T3249" i="4"/>
  <c r="U3249" i="4"/>
  <c r="V3249" i="4"/>
  <c r="W3249" i="4"/>
  <c r="X3249" i="4"/>
  <c r="P3250" i="4"/>
  <c r="Q3250" i="4"/>
  <c r="R3250" i="4"/>
  <c r="S3250" i="4"/>
  <c r="T3250" i="4"/>
  <c r="U3250" i="4"/>
  <c r="V3250" i="4"/>
  <c r="W3250" i="4"/>
  <c r="X3250" i="4"/>
  <c r="P3251" i="4"/>
  <c r="Q3251" i="4"/>
  <c r="R3251" i="4"/>
  <c r="S3251" i="4"/>
  <c r="T3251" i="4"/>
  <c r="U3251" i="4"/>
  <c r="V3251" i="4"/>
  <c r="W3251" i="4"/>
  <c r="X3251" i="4"/>
  <c r="P3252" i="4"/>
  <c r="Q3252" i="4"/>
  <c r="R3252" i="4"/>
  <c r="S3252" i="4"/>
  <c r="T3252" i="4"/>
  <c r="U3252" i="4"/>
  <c r="V3252" i="4"/>
  <c r="W3252" i="4"/>
  <c r="X3252" i="4"/>
  <c r="P3253" i="4"/>
  <c r="Q3253" i="4"/>
  <c r="R3253" i="4"/>
  <c r="S3253" i="4"/>
  <c r="T3253" i="4"/>
  <c r="U3253" i="4"/>
  <c r="V3253" i="4"/>
  <c r="W3253" i="4"/>
  <c r="X3253" i="4"/>
  <c r="P3254" i="4"/>
  <c r="Q3254" i="4"/>
  <c r="R3254" i="4"/>
  <c r="S3254" i="4"/>
  <c r="T3254" i="4"/>
  <c r="U3254" i="4"/>
  <c r="V3254" i="4"/>
  <c r="W3254" i="4"/>
  <c r="X3254" i="4"/>
  <c r="P3255" i="4"/>
  <c r="Q3255" i="4"/>
  <c r="R3255" i="4"/>
  <c r="S3255" i="4"/>
  <c r="T3255" i="4"/>
  <c r="U3255" i="4"/>
  <c r="V3255" i="4"/>
  <c r="W3255" i="4"/>
  <c r="X3255" i="4"/>
  <c r="P3256" i="4"/>
  <c r="Q3256" i="4"/>
  <c r="R3256" i="4"/>
  <c r="S3256" i="4"/>
  <c r="T3256" i="4"/>
  <c r="U3256" i="4"/>
  <c r="V3256" i="4"/>
  <c r="W3256" i="4"/>
  <c r="X3256" i="4"/>
  <c r="P3257" i="4"/>
  <c r="Q3257" i="4"/>
  <c r="R3257" i="4"/>
  <c r="S3257" i="4"/>
  <c r="T3257" i="4"/>
  <c r="U3257" i="4"/>
  <c r="V3257" i="4"/>
  <c r="W3257" i="4"/>
  <c r="X3257" i="4"/>
  <c r="P3258" i="4"/>
  <c r="Q3258" i="4"/>
  <c r="R3258" i="4"/>
  <c r="S3258" i="4"/>
  <c r="T3258" i="4"/>
  <c r="U3258" i="4"/>
  <c r="V3258" i="4"/>
  <c r="W3258" i="4"/>
  <c r="X3258" i="4"/>
  <c r="P3259" i="4"/>
  <c r="Q3259" i="4"/>
  <c r="R3259" i="4"/>
  <c r="S3259" i="4"/>
  <c r="T3259" i="4"/>
  <c r="U3259" i="4"/>
  <c r="V3259" i="4"/>
  <c r="W3259" i="4"/>
  <c r="X3259" i="4"/>
  <c r="P3260" i="4"/>
  <c r="Q3260" i="4"/>
  <c r="R3260" i="4"/>
  <c r="S3260" i="4"/>
  <c r="T3260" i="4"/>
  <c r="U3260" i="4"/>
  <c r="V3260" i="4"/>
  <c r="W3260" i="4"/>
  <c r="X3260" i="4"/>
  <c r="P3261" i="4"/>
  <c r="Q3261" i="4"/>
  <c r="R3261" i="4"/>
  <c r="S3261" i="4"/>
  <c r="T3261" i="4"/>
  <c r="U3261" i="4"/>
  <c r="V3261" i="4"/>
  <c r="W3261" i="4"/>
  <c r="X3261" i="4"/>
  <c r="P3262" i="4"/>
  <c r="Q3262" i="4"/>
  <c r="R3262" i="4"/>
  <c r="S3262" i="4"/>
  <c r="T3262" i="4"/>
  <c r="U3262" i="4"/>
  <c r="V3262" i="4"/>
  <c r="W3262" i="4"/>
  <c r="X3262" i="4"/>
  <c r="P3263" i="4"/>
  <c r="Q3263" i="4"/>
  <c r="R3263" i="4"/>
  <c r="S3263" i="4"/>
  <c r="T3263" i="4"/>
  <c r="U3263" i="4"/>
  <c r="V3263" i="4"/>
  <c r="W3263" i="4"/>
  <c r="X3263" i="4"/>
  <c r="P3264" i="4"/>
  <c r="Q3264" i="4"/>
  <c r="R3264" i="4"/>
  <c r="S3264" i="4"/>
  <c r="T3264" i="4"/>
  <c r="U3264" i="4"/>
  <c r="V3264" i="4"/>
  <c r="W3264" i="4"/>
  <c r="X3264" i="4"/>
  <c r="P3265" i="4"/>
  <c r="Q3265" i="4"/>
  <c r="R3265" i="4"/>
  <c r="S3265" i="4"/>
  <c r="T3265" i="4"/>
  <c r="U3265" i="4"/>
  <c r="V3265" i="4"/>
  <c r="W3265" i="4"/>
  <c r="X3265" i="4"/>
  <c r="P3266" i="4"/>
  <c r="Q3266" i="4"/>
  <c r="R3266" i="4"/>
  <c r="S3266" i="4"/>
  <c r="T3266" i="4"/>
  <c r="U3266" i="4"/>
  <c r="V3266" i="4"/>
  <c r="W3266" i="4"/>
  <c r="X3266" i="4"/>
  <c r="P3267" i="4"/>
  <c r="Q3267" i="4"/>
  <c r="R3267" i="4"/>
  <c r="S3267" i="4"/>
  <c r="T3267" i="4"/>
  <c r="U3267" i="4"/>
  <c r="V3267" i="4"/>
  <c r="W3267" i="4"/>
  <c r="X3267" i="4"/>
  <c r="P3268" i="4"/>
  <c r="Q3268" i="4"/>
  <c r="R3268" i="4"/>
  <c r="S3268" i="4"/>
  <c r="T3268" i="4"/>
  <c r="U3268" i="4"/>
  <c r="V3268" i="4"/>
  <c r="W3268" i="4"/>
  <c r="X3268" i="4"/>
  <c r="P3269" i="4"/>
  <c r="Q3269" i="4"/>
  <c r="R3269" i="4"/>
  <c r="S3269" i="4"/>
  <c r="T3269" i="4"/>
  <c r="U3269" i="4"/>
  <c r="V3269" i="4"/>
  <c r="W3269" i="4"/>
  <c r="X3269" i="4"/>
  <c r="P3270" i="4"/>
  <c r="Q3270" i="4"/>
  <c r="R3270" i="4"/>
  <c r="S3270" i="4"/>
  <c r="T3270" i="4"/>
  <c r="U3270" i="4"/>
  <c r="V3270" i="4"/>
  <c r="W3270" i="4"/>
  <c r="X3270" i="4"/>
  <c r="P3271" i="4"/>
  <c r="Q3271" i="4"/>
  <c r="R3271" i="4"/>
  <c r="S3271" i="4"/>
  <c r="T3271" i="4"/>
  <c r="U3271" i="4"/>
  <c r="V3271" i="4"/>
  <c r="W3271" i="4"/>
  <c r="X3271" i="4"/>
  <c r="P3272" i="4"/>
  <c r="Q3272" i="4"/>
  <c r="R3272" i="4"/>
  <c r="S3272" i="4"/>
  <c r="T3272" i="4"/>
  <c r="U3272" i="4"/>
  <c r="V3272" i="4"/>
  <c r="W3272" i="4"/>
  <c r="X3272" i="4"/>
  <c r="P3273" i="4"/>
  <c r="Q3273" i="4"/>
  <c r="R3273" i="4"/>
  <c r="S3273" i="4"/>
  <c r="T3273" i="4"/>
  <c r="U3273" i="4"/>
  <c r="V3273" i="4"/>
  <c r="W3273" i="4"/>
  <c r="X3273" i="4"/>
  <c r="P3274" i="4"/>
  <c r="Q3274" i="4"/>
  <c r="R3274" i="4"/>
  <c r="S3274" i="4"/>
  <c r="T3274" i="4"/>
  <c r="U3274" i="4"/>
  <c r="V3274" i="4"/>
  <c r="W3274" i="4"/>
  <c r="X3274" i="4"/>
  <c r="P3275" i="4"/>
  <c r="Q3275" i="4"/>
  <c r="R3275" i="4"/>
  <c r="S3275" i="4"/>
  <c r="T3275" i="4"/>
  <c r="U3275" i="4"/>
  <c r="V3275" i="4"/>
  <c r="W3275" i="4"/>
  <c r="X3275" i="4"/>
  <c r="P3276" i="4"/>
  <c r="Q3276" i="4"/>
  <c r="R3276" i="4"/>
  <c r="S3276" i="4"/>
  <c r="T3276" i="4"/>
  <c r="U3276" i="4"/>
  <c r="V3276" i="4"/>
  <c r="W3276" i="4"/>
  <c r="X3276" i="4"/>
  <c r="P3277" i="4"/>
  <c r="Q3277" i="4"/>
  <c r="R3277" i="4"/>
  <c r="S3277" i="4"/>
  <c r="T3277" i="4"/>
  <c r="U3277" i="4"/>
  <c r="V3277" i="4"/>
  <c r="W3277" i="4"/>
  <c r="X3277" i="4"/>
  <c r="P3278" i="4"/>
  <c r="Q3278" i="4"/>
  <c r="R3278" i="4"/>
  <c r="S3278" i="4"/>
  <c r="T3278" i="4"/>
  <c r="U3278" i="4"/>
  <c r="V3278" i="4"/>
  <c r="W3278" i="4"/>
  <c r="X3278" i="4"/>
  <c r="P3279" i="4"/>
  <c r="Q3279" i="4"/>
  <c r="R3279" i="4"/>
  <c r="S3279" i="4"/>
  <c r="T3279" i="4"/>
  <c r="U3279" i="4"/>
  <c r="V3279" i="4"/>
  <c r="W3279" i="4"/>
  <c r="X3279" i="4"/>
  <c r="P3280" i="4"/>
  <c r="Q3280" i="4"/>
  <c r="R3280" i="4"/>
  <c r="S3280" i="4"/>
  <c r="T3280" i="4"/>
  <c r="U3280" i="4"/>
  <c r="V3280" i="4"/>
  <c r="W3280" i="4"/>
  <c r="X3280" i="4"/>
  <c r="P3281" i="4"/>
  <c r="Q3281" i="4"/>
  <c r="R3281" i="4"/>
  <c r="S3281" i="4"/>
  <c r="T3281" i="4"/>
  <c r="U3281" i="4"/>
  <c r="V3281" i="4"/>
  <c r="W3281" i="4"/>
  <c r="X3281" i="4"/>
  <c r="P3282" i="4"/>
  <c r="Q3282" i="4"/>
  <c r="R3282" i="4"/>
  <c r="S3282" i="4"/>
  <c r="T3282" i="4"/>
  <c r="U3282" i="4"/>
  <c r="V3282" i="4"/>
  <c r="W3282" i="4"/>
  <c r="X3282" i="4"/>
  <c r="P3283" i="4"/>
  <c r="Q3283" i="4"/>
  <c r="R3283" i="4"/>
  <c r="S3283" i="4"/>
  <c r="T3283" i="4"/>
  <c r="U3283" i="4"/>
  <c r="V3283" i="4"/>
  <c r="W3283" i="4"/>
  <c r="X3283" i="4"/>
  <c r="P3284" i="4"/>
  <c r="Q3284" i="4"/>
  <c r="R3284" i="4"/>
  <c r="S3284" i="4"/>
  <c r="T3284" i="4"/>
  <c r="U3284" i="4"/>
  <c r="V3284" i="4"/>
  <c r="W3284" i="4"/>
  <c r="X3284" i="4"/>
  <c r="P3285" i="4"/>
  <c r="Q3285" i="4"/>
  <c r="R3285" i="4"/>
  <c r="S3285" i="4"/>
  <c r="T3285" i="4"/>
  <c r="U3285" i="4"/>
  <c r="V3285" i="4"/>
  <c r="W3285" i="4"/>
  <c r="X3285" i="4"/>
  <c r="P3286" i="4"/>
  <c r="Q3286" i="4"/>
  <c r="R3286" i="4"/>
  <c r="S3286" i="4"/>
  <c r="T3286" i="4"/>
  <c r="U3286" i="4"/>
  <c r="V3286" i="4"/>
  <c r="W3286" i="4"/>
  <c r="X3286" i="4"/>
  <c r="P3287" i="4"/>
  <c r="Q3287" i="4"/>
  <c r="R3287" i="4"/>
  <c r="S3287" i="4"/>
  <c r="T3287" i="4"/>
  <c r="U3287" i="4"/>
  <c r="V3287" i="4"/>
  <c r="W3287" i="4"/>
  <c r="X3287" i="4"/>
  <c r="P3288" i="4"/>
  <c r="Q3288" i="4"/>
  <c r="R3288" i="4"/>
  <c r="S3288" i="4"/>
  <c r="T3288" i="4"/>
  <c r="U3288" i="4"/>
  <c r="V3288" i="4"/>
  <c r="W3288" i="4"/>
  <c r="X3288" i="4"/>
  <c r="P3289" i="4"/>
  <c r="Q3289" i="4"/>
  <c r="R3289" i="4"/>
  <c r="S3289" i="4"/>
  <c r="T3289" i="4"/>
  <c r="U3289" i="4"/>
  <c r="V3289" i="4"/>
  <c r="W3289" i="4"/>
  <c r="X3289" i="4"/>
  <c r="P3290" i="4"/>
  <c r="Q3290" i="4"/>
  <c r="R3290" i="4"/>
  <c r="S3290" i="4"/>
  <c r="T3290" i="4"/>
  <c r="U3290" i="4"/>
  <c r="V3290" i="4"/>
  <c r="W3290" i="4"/>
  <c r="X3290" i="4"/>
  <c r="P3291" i="4"/>
  <c r="Q3291" i="4"/>
  <c r="R3291" i="4"/>
  <c r="S3291" i="4"/>
  <c r="T3291" i="4"/>
  <c r="U3291" i="4"/>
  <c r="V3291" i="4"/>
  <c r="W3291" i="4"/>
  <c r="X3291" i="4"/>
  <c r="P3292" i="4"/>
  <c r="Q3292" i="4"/>
  <c r="R3292" i="4"/>
  <c r="S3292" i="4"/>
  <c r="T3292" i="4"/>
  <c r="U3292" i="4"/>
  <c r="V3292" i="4"/>
  <c r="W3292" i="4"/>
  <c r="X3292" i="4"/>
  <c r="P3293" i="4"/>
  <c r="Q3293" i="4"/>
  <c r="R3293" i="4"/>
  <c r="S3293" i="4"/>
  <c r="T3293" i="4"/>
  <c r="U3293" i="4"/>
  <c r="V3293" i="4"/>
  <c r="W3293" i="4"/>
  <c r="X3293" i="4"/>
  <c r="P3294" i="4"/>
  <c r="Q3294" i="4"/>
  <c r="R3294" i="4"/>
  <c r="S3294" i="4"/>
  <c r="T3294" i="4"/>
  <c r="U3294" i="4"/>
  <c r="V3294" i="4"/>
  <c r="W3294" i="4"/>
  <c r="X3294" i="4"/>
  <c r="P3295" i="4"/>
  <c r="Q3295" i="4"/>
  <c r="R3295" i="4"/>
  <c r="S3295" i="4"/>
  <c r="T3295" i="4"/>
  <c r="U3295" i="4"/>
  <c r="V3295" i="4"/>
  <c r="W3295" i="4"/>
  <c r="X3295" i="4"/>
  <c r="P3296" i="4"/>
  <c r="Q3296" i="4"/>
  <c r="R3296" i="4"/>
  <c r="S3296" i="4"/>
  <c r="T3296" i="4"/>
  <c r="U3296" i="4"/>
  <c r="V3296" i="4"/>
  <c r="W3296" i="4"/>
  <c r="X3296" i="4"/>
  <c r="P3297" i="4"/>
  <c r="Q3297" i="4"/>
  <c r="R3297" i="4"/>
  <c r="S3297" i="4"/>
  <c r="T3297" i="4"/>
  <c r="U3297" i="4"/>
  <c r="V3297" i="4"/>
  <c r="W3297" i="4"/>
  <c r="X3297" i="4"/>
  <c r="P3298" i="4"/>
  <c r="Q3298" i="4"/>
  <c r="R3298" i="4"/>
  <c r="S3298" i="4"/>
  <c r="T3298" i="4"/>
  <c r="U3298" i="4"/>
  <c r="V3298" i="4"/>
  <c r="W3298" i="4"/>
  <c r="X3298" i="4"/>
  <c r="P3299" i="4"/>
  <c r="Q3299" i="4"/>
  <c r="R3299" i="4"/>
  <c r="S3299" i="4"/>
  <c r="T3299" i="4"/>
  <c r="U3299" i="4"/>
  <c r="V3299" i="4"/>
  <c r="W3299" i="4"/>
  <c r="X3299" i="4"/>
  <c r="P3300" i="4"/>
  <c r="Q3300" i="4"/>
  <c r="R3300" i="4"/>
  <c r="S3300" i="4"/>
  <c r="T3300" i="4"/>
  <c r="U3300" i="4"/>
  <c r="V3300" i="4"/>
  <c r="W3300" i="4"/>
  <c r="X3300" i="4"/>
  <c r="P3301" i="4"/>
  <c r="Q3301" i="4"/>
  <c r="R3301" i="4"/>
  <c r="S3301" i="4"/>
  <c r="T3301" i="4"/>
  <c r="U3301" i="4"/>
  <c r="V3301" i="4"/>
  <c r="W3301" i="4"/>
  <c r="X3301" i="4"/>
  <c r="P3302" i="4"/>
  <c r="Q3302" i="4"/>
  <c r="R3302" i="4"/>
  <c r="S3302" i="4"/>
  <c r="T3302" i="4"/>
  <c r="U3302" i="4"/>
  <c r="V3302" i="4"/>
  <c r="W3302" i="4"/>
  <c r="X3302" i="4"/>
  <c r="P3303" i="4"/>
  <c r="Q3303" i="4"/>
  <c r="R3303" i="4"/>
  <c r="S3303" i="4"/>
  <c r="T3303" i="4"/>
  <c r="U3303" i="4"/>
  <c r="V3303" i="4"/>
  <c r="W3303" i="4"/>
  <c r="X3303" i="4"/>
  <c r="P3304" i="4"/>
  <c r="Q3304" i="4"/>
  <c r="R3304" i="4"/>
  <c r="S3304" i="4"/>
  <c r="T3304" i="4"/>
  <c r="U3304" i="4"/>
  <c r="V3304" i="4"/>
  <c r="W3304" i="4"/>
  <c r="X3304" i="4"/>
  <c r="P3305" i="4"/>
  <c r="Q3305" i="4"/>
  <c r="R3305" i="4"/>
  <c r="S3305" i="4"/>
  <c r="T3305" i="4"/>
  <c r="U3305" i="4"/>
  <c r="V3305" i="4"/>
  <c r="W3305" i="4"/>
  <c r="X3305" i="4"/>
  <c r="P3306" i="4"/>
  <c r="Q3306" i="4"/>
  <c r="R3306" i="4"/>
  <c r="S3306" i="4"/>
  <c r="T3306" i="4"/>
  <c r="U3306" i="4"/>
  <c r="V3306" i="4"/>
  <c r="W3306" i="4"/>
  <c r="X3306" i="4"/>
  <c r="P3307" i="4"/>
  <c r="Q3307" i="4"/>
  <c r="R3307" i="4"/>
  <c r="S3307" i="4"/>
  <c r="T3307" i="4"/>
  <c r="U3307" i="4"/>
  <c r="V3307" i="4"/>
  <c r="W3307" i="4"/>
  <c r="X3307" i="4"/>
  <c r="P3308" i="4"/>
  <c r="Q3308" i="4"/>
  <c r="R3308" i="4"/>
  <c r="S3308" i="4"/>
  <c r="T3308" i="4"/>
  <c r="U3308" i="4"/>
  <c r="V3308" i="4"/>
  <c r="W3308" i="4"/>
  <c r="X3308" i="4"/>
  <c r="P3309" i="4"/>
  <c r="Q3309" i="4"/>
  <c r="R3309" i="4"/>
  <c r="S3309" i="4"/>
  <c r="T3309" i="4"/>
  <c r="U3309" i="4"/>
  <c r="V3309" i="4"/>
  <c r="W3309" i="4"/>
  <c r="X3309" i="4"/>
  <c r="P3310" i="4"/>
  <c r="Q3310" i="4"/>
  <c r="R3310" i="4"/>
  <c r="S3310" i="4"/>
  <c r="T3310" i="4"/>
  <c r="U3310" i="4"/>
  <c r="V3310" i="4"/>
  <c r="W3310" i="4"/>
  <c r="X3310" i="4"/>
  <c r="P3311" i="4"/>
  <c r="Q3311" i="4"/>
  <c r="R3311" i="4"/>
  <c r="S3311" i="4"/>
  <c r="T3311" i="4"/>
  <c r="U3311" i="4"/>
  <c r="V3311" i="4"/>
  <c r="W3311" i="4"/>
  <c r="X3311" i="4"/>
  <c r="P3312" i="4"/>
  <c r="Q3312" i="4"/>
  <c r="R3312" i="4"/>
  <c r="S3312" i="4"/>
  <c r="T3312" i="4"/>
  <c r="U3312" i="4"/>
  <c r="V3312" i="4"/>
  <c r="W3312" i="4"/>
  <c r="X3312" i="4"/>
  <c r="P3313" i="4"/>
  <c r="Q3313" i="4"/>
  <c r="R3313" i="4"/>
  <c r="S3313" i="4"/>
  <c r="T3313" i="4"/>
  <c r="U3313" i="4"/>
  <c r="V3313" i="4"/>
  <c r="W3313" i="4"/>
  <c r="X3313" i="4"/>
  <c r="P3314" i="4"/>
  <c r="Q3314" i="4"/>
  <c r="R3314" i="4"/>
  <c r="S3314" i="4"/>
  <c r="T3314" i="4"/>
  <c r="U3314" i="4"/>
  <c r="V3314" i="4"/>
  <c r="W3314" i="4"/>
  <c r="X3314" i="4"/>
  <c r="P3315" i="4"/>
  <c r="Q3315" i="4"/>
  <c r="R3315" i="4"/>
  <c r="S3315" i="4"/>
  <c r="T3315" i="4"/>
  <c r="U3315" i="4"/>
  <c r="V3315" i="4"/>
  <c r="W3315" i="4"/>
  <c r="X3315" i="4"/>
  <c r="P3316" i="4"/>
  <c r="Q3316" i="4"/>
  <c r="R3316" i="4"/>
  <c r="S3316" i="4"/>
  <c r="T3316" i="4"/>
  <c r="U3316" i="4"/>
  <c r="V3316" i="4"/>
  <c r="W3316" i="4"/>
  <c r="X3316" i="4"/>
  <c r="P3317" i="4"/>
  <c r="Q3317" i="4"/>
  <c r="R3317" i="4"/>
  <c r="S3317" i="4"/>
  <c r="T3317" i="4"/>
  <c r="U3317" i="4"/>
  <c r="V3317" i="4"/>
  <c r="W3317" i="4"/>
  <c r="X3317" i="4"/>
  <c r="P3318" i="4"/>
  <c r="Q3318" i="4"/>
  <c r="R3318" i="4"/>
  <c r="S3318" i="4"/>
  <c r="T3318" i="4"/>
  <c r="U3318" i="4"/>
  <c r="V3318" i="4"/>
  <c r="W3318" i="4"/>
  <c r="X3318" i="4"/>
  <c r="P3319" i="4"/>
  <c r="Q3319" i="4"/>
  <c r="R3319" i="4"/>
  <c r="S3319" i="4"/>
  <c r="T3319" i="4"/>
  <c r="U3319" i="4"/>
  <c r="V3319" i="4"/>
  <c r="W3319" i="4"/>
  <c r="X3319" i="4"/>
  <c r="P3320" i="4"/>
  <c r="Q3320" i="4"/>
  <c r="R3320" i="4"/>
  <c r="S3320" i="4"/>
  <c r="T3320" i="4"/>
  <c r="U3320" i="4"/>
  <c r="V3320" i="4"/>
  <c r="W3320" i="4"/>
  <c r="X3320" i="4"/>
  <c r="P3321" i="4"/>
  <c r="Q3321" i="4"/>
  <c r="R3321" i="4"/>
  <c r="S3321" i="4"/>
  <c r="T3321" i="4"/>
  <c r="U3321" i="4"/>
  <c r="V3321" i="4"/>
  <c r="W3321" i="4"/>
  <c r="X3321" i="4"/>
  <c r="P3322" i="4"/>
  <c r="Q3322" i="4"/>
  <c r="R3322" i="4"/>
  <c r="S3322" i="4"/>
  <c r="T3322" i="4"/>
  <c r="U3322" i="4"/>
  <c r="V3322" i="4"/>
  <c r="W3322" i="4"/>
  <c r="X3322" i="4"/>
  <c r="P3323" i="4"/>
  <c r="Q3323" i="4"/>
  <c r="R3323" i="4"/>
  <c r="S3323" i="4"/>
  <c r="T3323" i="4"/>
  <c r="U3323" i="4"/>
  <c r="V3323" i="4"/>
  <c r="W3323" i="4"/>
  <c r="X3323" i="4"/>
  <c r="P3324" i="4"/>
  <c r="Q3324" i="4"/>
  <c r="R3324" i="4"/>
  <c r="S3324" i="4"/>
  <c r="T3324" i="4"/>
  <c r="U3324" i="4"/>
  <c r="V3324" i="4"/>
  <c r="W3324" i="4"/>
  <c r="X3324" i="4"/>
  <c r="P3325" i="4"/>
  <c r="Q3325" i="4"/>
  <c r="R3325" i="4"/>
  <c r="S3325" i="4"/>
  <c r="T3325" i="4"/>
  <c r="U3325" i="4"/>
  <c r="V3325" i="4"/>
  <c r="W3325" i="4"/>
  <c r="X3325" i="4"/>
  <c r="P3326" i="4"/>
  <c r="Q3326" i="4"/>
  <c r="R3326" i="4"/>
  <c r="S3326" i="4"/>
  <c r="T3326" i="4"/>
  <c r="U3326" i="4"/>
  <c r="V3326" i="4"/>
  <c r="W3326" i="4"/>
  <c r="X3326" i="4"/>
  <c r="P3327" i="4"/>
  <c r="Q3327" i="4"/>
  <c r="R3327" i="4"/>
  <c r="S3327" i="4"/>
  <c r="T3327" i="4"/>
  <c r="U3327" i="4"/>
  <c r="V3327" i="4"/>
  <c r="W3327" i="4"/>
  <c r="X3327" i="4"/>
  <c r="P3328" i="4"/>
  <c r="Q3328" i="4"/>
  <c r="R3328" i="4"/>
  <c r="S3328" i="4"/>
  <c r="T3328" i="4"/>
  <c r="U3328" i="4"/>
  <c r="V3328" i="4"/>
  <c r="W3328" i="4"/>
  <c r="X3328" i="4"/>
  <c r="P3329" i="4"/>
  <c r="Q3329" i="4"/>
  <c r="R3329" i="4"/>
  <c r="S3329" i="4"/>
  <c r="T3329" i="4"/>
  <c r="U3329" i="4"/>
  <c r="V3329" i="4"/>
  <c r="W3329" i="4"/>
  <c r="X3329" i="4"/>
  <c r="P3330" i="4"/>
  <c r="Q3330" i="4"/>
  <c r="R3330" i="4"/>
  <c r="S3330" i="4"/>
  <c r="T3330" i="4"/>
  <c r="U3330" i="4"/>
  <c r="V3330" i="4"/>
  <c r="W3330" i="4"/>
  <c r="X3330" i="4"/>
  <c r="P3331" i="4"/>
  <c r="Q3331" i="4"/>
  <c r="R3331" i="4"/>
  <c r="S3331" i="4"/>
  <c r="T3331" i="4"/>
  <c r="U3331" i="4"/>
  <c r="V3331" i="4"/>
  <c r="W3331" i="4"/>
  <c r="X3331" i="4"/>
  <c r="P3332" i="4"/>
  <c r="Q3332" i="4"/>
  <c r="R3332" i="4"/>
  <c r="S3332" i="4"/>
  <c r="T3332" i="4"/>
  <c r="U3332" i="4"/>
  <c r="V3332" i="4"/>
  <c r="W3332" i="4"/>
  <c r="X3332" i="4"/>
  <c r="P3333" i="4"/>
  <c r="Q3333" i="4"/>
  <c r="R3333" i="4"/>
  <c r="S3333" i="4"/>
  <c r="T3333" i="4"/>
  <c r="U3333" i="4"/>
  <c r="V3333" i="4"/>
  <c r="W3333" i="4"/>
  <c r="X3333" i="4"/>
  <c r="P3334" i="4"/>
  <c r="Q3334" i="4"/>
  <c r="R3334" i="4"/>
  <c r="S3334" i="4"/>
  <c r="T3334" i="4"/>
  <c r="U3334" i="4"/>
  <c r="V3334" i="4"/>
  <c r="W3334" i="4"/>
  <c r="X3334" i="4"/>
  <c r="P3335" i="4"/>
  <c r="Q3335" i="4"/>
  <c r="R3335" i="4"/>
  <c r="S3335" i="4"/>
  <c r="T3335" i="4"/>
  <c r="U3335" i="4"/>
  <c r="V3335" i="4"/>
  <c r="W3335" i="4"/>
  <c r="X3335" i="4"/>
  <c r="P3336" i="4"/>
  <c r="Q3336" i="4"/>
  <c r="R3336" i="4"/>
  <c r="S3336" i="4"/>
  <c r="T3336" i="4"/>
  <c r="U3336" i="4"/>
  <c r="V3336" i="4"/>
  <c r="W3336" i="4"/>
  <c r="X3336" i="4"/>
  <c r="P3337" i="4"/>
  <c r="Q3337" i="4"/>
  <c r="R3337" i="4"/>
  <c r="S3337" i="4"/>
  <c r="T3337" i="4"/>
  <c r="U3337" i="4"/>
  <c r="V3337" i="4"/>
  <c r="W3337" i="4"/>
  <c r="X3337" i="4"/>
  <c r="P3338" i="4"/>
  <c r="Q3338" i="4"/>
  <c r="R3338" i="4"/>
  <c r="S3338" i="4"/>
  <c r="T3338" i="4"/>
  <c r="U3338" i="4"/>
  <c r="V3338" i="4"/>
  <c r="W3338" i="4"/>
  <c r="X3338" i="4"/>
  <c r="P3339" i="4"/>
  <c r="Q3339" i="4"/>
  <c r="R3339" i="4"/>
  <c r="S3339" i="4"/>
  <c r="T3339" i="4"/>
  <c r="U3339" i="4"/>
  <c r="V3339" i="4"/>
  <c r="W3339" i="4"/>
  <c r="X3339" i="4"/>
  <c r="P3340" i="4"/>
  <c r="Q3340" i="4"/>
  <c r="R3340" i="4"/>
  <c r="S3340" i="4"/>
  <c r="T3340" i="4"/>
  <c r="U3340" i="4"/>
  <c r="V3340" i="4"/>
  <c r="W3340" i="4"/>
  <c r="X3340" i="4"/>
  <c r="P3341" i="4"/>
  <c r="Q3341" i="4"/>
  <c r="R3341" i="4"/>
  <c r="S3341" i="4"/>
  <c r="T3341" i="4"/>
  <c r="U3341" i="4"/>
  <c r="V3341" i="4"/>
  <c r="W3341" i="4"/>
  <c r="X3341" i="4"/>
  <c r="P3342" i="4"/>
  <c r="Q3342" i="4"/>
  <c r="R3342" i="4"/>
  <c r="S3342" i="4"/>
  <c r="T3342" i="4"/>
  <c r="U3342" i="4"/>
  <c r="V3342" i="4"/>
  <c r="W3342" i="4"/>
  <c r="X3342" i="4"/>
  <c r="P3343" i="4"/>
  <c r="Q3343" i="4"/>
  <c r="R3343" i="4"/>
  <c r="S3343" i="4"/>
  <c r="T3343" i="4"/>
  <c r="U3343" i="4"/>
  <c r="V3343" i="4"/>
  <c r="W3343" i="4"/>
  <c r="X3343" i="4"/>
  <c r="P3344" i="4"/>
  <c r="Q3344" i="4"/>
  <c r="R3344" i="4"/>
  <c r="S3344" i="4"/>
  <c r="T3344" i="4"/>
  <c r="U3344" i="4"/>
  <c r="V3344" i="4"/>
  <c r="W3344" i="4"/>
  <c r="X3344" i="4"/>
  <c r="P3345" i="4"/>
  <c r="Q3345" i="4"/>
  <c r="R3345" i="4"/>
  <c r="S3345" i="4"/>
  <c r="T3345" i="4"/>
  <c r="U3345" i="4"/>
  <c r="V3345" i="4"/>
  <c r="W3345" i="4"/>
  <c r="X3345" i="4"/>
  <c r="P3346" i="4"/>
  <c r="Q3346" i="4"/>
  <c r="R3346" i="4"/>
  <c r="S3346" i="4"/>
  <c r="T3346" i="4"/>
  <c r="U3346" i="4"/>
  <c r="V3346" i="4"/>
  <c r="W3346" i="4"/>
  <c r="X3346" i="4"/>
  <c r="P3347" i="4"/>
  <c r="Q3347" i="4"/>
  <c r="R3347" i="4"/>
  <c r="S3347" i="4"/>
  <c r="T3347" i="4"/>
  <c r="U3347" i="4"/>
  <c r="V3347" i="4"/>
  <c r="W3347" i="4"/>
  <c r="X3347" i="4"/>
  <c r="P3348" i="4"/>
  <c r="Q3348" i="4"/>
  <c r="R3348" i="4"/>
  <c r="S3348" i="4"/>
  <c r="T3348" i="4"/>
  <c r="U3348" i="4"/>
  <c r="V3348" i="4"/>
  <c r="W3348" i="4"/>
  <c r="X3348" i="4"/>
  <c r="P3349" i="4"/>
  <c r="Q3349" i="4"/>
  <c r="R3349" i="4"/>
  <c r="S3349" i="4"/>
  <c r="T3349" i="4"/>
  <c r="U3349" i="4"/>
  <c r="V3349" i="4"/>
  <c r="W3349" i="4"/>
  <c r="X3349" i="4"/>
  <c r="P3350" i="4"/>
  <c r="Q3350" i="4"/>
  <c r="R3350" i="4"/>
  <c r="S3350" i="4"/>
  <c r="T3350" i="4"/>
  <c r="U3350" i="4"/>
  <c r="V3350" i="4"/>
  <c r="W3350" i="4"/>
  <c r="X3350" i="4"/>
  <c r="P3351" i="4"/>
  <c r="Q3351" i="4"/>
  <c r="R3351" i="4"/>
  <c r="S3351" i="4"/>
  <c r="T3351" i="4"/>
  <c r="U3351" i="4"/>
  <c r="V3351" i="4"/>
  <c r="W3351" i="4"/>
  <c r="X3351" i="4"/>
  <c r="P3352" i="4"/>
  <c r="Q3352" i="4"/>
  <c r="R3352" i="4"/>
  <c r="S3352" i="4"/>
  <c r="T3352" i="4"/>
  <c r="U3352" i="4"/>
  <c r="V3352" i="4"/>
  <c r="W3352" i="4"/>
  <c r="X3352" i="4"/>
  <c r="P3353" i="4"/>
  <c r="Q3353" i="4"/>
  <c r="R3353" i="4"/>
  <c r="S3353" i="4"/>
  <c r="T3353" i="4"/>
  <c r="U3353" i="4"/>
  <c r="V3353" i="4"/>
  <c r="W3353" i="4"/>
  <c r="X3353" i="4"/>
  <c r="P3354" i="4"/>
  <c r="Q3354" i="4"/>
  <c r="R3354" i="4"/>
  <c r="S3354" i="4"/>
  <c r="T3354" i="4"/>
  <c r="U3354" i="4"/>
  <c r="V3354" i="4"/>
  <c r="W3354" i="4"/>
  <c r="X3354" i="4"/>
  <c r="P3355" i="4"/>
  <c r="Q3355" i="4"/>
  <c r="R3355" i="4"/>
  <c r="S3355" i="4"/>
  <c r="T3355" i="4"/>
  <c r="U3355" i="4"/>
  <c r="V3355" i="4"/>
  <c r="W3355" i="4"/>
  <c r="X3355" i="4"/>
  <c r="P3356" i="4"/>
  <c r="Q3356" i="4"/>
  <c r="R3356" i="4"/>
  <c r="S3356" i="4"/>
  <c r="T3356" i="4"/>
  <c r="U3356" i="4"/>
  <c r="V3356" i="4"/>
  <c r="W3356" i="4"/>
  <c r="X3356" i="4"/>
  <c r="P3357" i="4"/>
  <c r="Q3357" i="4"/>
  <c r="R3357" i="4"/>
  <c r="S3357" i="4"/>
  <c r="T3357" i="4"/>
  <c r="U3357" i="4"/>
  <c r="V3357" i="4"/>
  <c r="W3357" i="4"/>
  <c r="X3357" i="4"/>
  <c r="P3358" i="4"/>
  <c r="Q3358" i="4"/>
  <c r="R3358" i="4"/>
  <c r="S3358" i="4"/>
  <c r="T3358" i="4"/>
  <c r="U3358" i="4"/>
  <c r="V3358" i="4"/>
  <c r="W3358" i="4"/>
  <c r="X3358" i="4"/>
  <c r="P3359" i="4"/>
  <c r="Q3359" i="4"/>
  <c r="R3359" i="4"/>
  <c r="S3359" i="4"/>
  <c r="T3359" i="4"/>
  <c r="U3359" i="4"/>
  <c r="V3359" i="4"/>
  <c r="W3359" i="4"/>
  <c r="X3359" i="4"/>
  <c r="P3360" i="4"/>
  <c r="Q3360" i="4"/>
  <c r="R3360" i="4"/>
  <c r="S3360" i="4"/>
  <c r="T3360" i="4"/>
  <c r="U3360" i="4"/>
  <c r="V3360" i="4"/>
  <c r="W3360" i="4"/>
  <c r="X3360" i="4"/>
  <c r="P3361" i="4"/>
  <c r="Q3361" i="4"/>
  <c r="R3361" i="4"/>
  <c r="S3361" i="4"/>
  <c r="T3361" i="4"/>
  <c r="U3361" i="4"/>
  <c r="V3361" i="4"/>
  <c r="W3361" i="4"/>
  <c r="X3361" i="4"/>
  <c r="P3362" i="4"/>
  <c r="Q3362" i="4"/>
  <c r="R3362" i="4"/>
  <c r="S3362" i="4"/>
  <c r="T3362" i="4"/>
  <c r="U3362" i="4"/>
  <c r="V3362" i="4"/>
  <c r="W3362" i="4"/>
  <c r="X3362" i="4"/>
  <c r="P3363" i="4"/>
  <c r="Q3363" i="4"/>
  <c r="R3363" i="4"/>
  <c r="S3363" i="4"/>
  <c r="T3363" i="4"/>
  <c r="U3363" i="4"/>
  <c r="V3363" i="4"/>
  <c r="W3363" i="4"/>
  <c r="X3363" i="4"/>
  <c r="P3364" i="4"/>
  <c r="Q3364" i="4"/>
  <c r="R3364" i="4"/>
  <c r="S3364" i="4"/>
  <c r="T3364" i="4"/>
  <c r="U3364" i="4"/>
  <c r="V3364" i="4"/>
  <c r="W3364" i="4"/>
  <c r="X3364" i="4"/>
  <c r="P3365" i="4"/>
  <c r="Q3365" i="4"/>
  <c r="R3365" i="4"/>
  <c r="S3365" i="4"/>
  <c r="T3365" i="4"/>
  <c r="U3365" i="4"/>
  <c r="V3365" i="4"/>
  <c r="W3365" i="4"/>
  <c r="X3365" i="4"/>
  <c r="P3366" i="4"/>
  <c r="Q3366" i="4"/>
  <c r="R3366" i="4"/>
  <c r="S3366" i="4"/>
  <c r="T3366" i="4"/>
  <c r="U3366" i="4"/>
  <c r="V3366" i="4"/>
  <c r="W3366" i="4"/>
  <c r="X3366" i="4"/>
  <c r="P3367" i="4"/>
  <c r="Q3367" i="4"/>
  <c r="R3367" i="4"/>
  <c r="S3367" i="4"/>
  <c r="T3367" i="4"/>
  <c r="U3367" i="4"/>
  <c r="V3367" i="4"/>
  <c r="W3367" i="4"/>
  <c r="X3367" i="4"/>
  <c r="P3368" i="4"/>
  <c r="Q3368" i="4"/>
  <c r="R3368" i="4"/>
  <c r="S3368" i="4"/>
  <c r="T3368" i="4"/>
  <c r="U3368" i="4"/>
  <c r="V3368" i="4"/>
  <c r="W3368" i="4"/>
  <c r="X3368" i="4"/>
  <c r="P3369" i="4"/>
  <c r="Q3369" i="4"/>
  <c r="R3369" i="4"/>
  <c r="S3369" i="4"/>
  <c r="T3369" i="4"/>
  <c r="U3369" i="4"/>
  <c r="V3369" i="4"/>
  <c r="W3369" i="4"/>
  <c r="X3369" i="4"/>
  <c r="P3370" i="4"/>
  <c r="Q3370" i="4"/>
  <c r="R3370" i="4"/>
  <c r="S3370" i="4"/>
  <c r="T3370" i="4"/>
  <c r="U3370" i="4"/>
  <c r="V3370" i="4"/>
  <c r="W3370" i="4"/>
  <c r="X3370" i="4"/>
  <c r="P3371" i="4"/>
  <c r="Q3371" i="4"/>
  <c r="R3371" i="4"/>
  <c r="S3371" i="4"/>
  <c r="T3371" i="4"/>
  <c r="U3371" i="4"/>
  <c r="V3371" i="4"/>
  <c r="W3371" i="4"/>
  <c r="X3371" i="4"/>
  <c r="P3372" i="4"/>
  <c r="Q3372" i="4"/>
  <c r="R3372" i="4"/>
  <c r="S3372" i="4"/>
  <c r="T3372" i="4"/>
  <c r="U3372" i="4"/>
  <c r="V3372" i="4"/>
  <c r="W3372" i="4"/>
  <c r="X3372" i="4"/>
  <c r="P3373" i="4"/>
  <c r="Q3373" i="4"/>
  <c r="R3373" i="4"/>
  <c r="S3373" i="4"/>
  <c r="T3373" i="4"/>
  <c r="U3373" i="4"/>
  <c r="V3373" i="4"/>
  <c r="W3373" i="4"/>
  <c r="X3373" i="4"/>
  <c r="P3374" i="4"/>
  <c r="Q3374" i="4"/>
  <c r="R3374" i="4"/>
  <c r="S3374" i="4"/>
  <c r="T3374" i="4"/>
  <c r="U3374" i="4"/>
  <c r="V3374" i="4"/>
  <c r="W3374" i="4"/>
  <c r="X3374" i="4"/>
  <c r="P3375" i="4"/>
  <c r="Q3375" i="4"/>
  <c r="R3375" i="4"/>
  <c r="S3375" i="4"/>
  <c r="T3375" i="4"/>
  <c r="U3375" i="4"/>
  <c r="V3375" i="4"/>
  <c r="W3375" i="4"/>
  <c r="X3375" i="4"/>
  <c r="P3376" i="4"/>
  <c r="Q3376" i="4"/>
  <c r="R3376" i="4"/>
  <c r="S3376" i="4"/>
  <c r="T3376" i="4"/>
  <c r="U3376" i="4"/>
  <c r="V3376" i="4"/>
  <c r="W3376" i="4"/>
  <c r="X3376" i="4"/>
  <c r="P3377" i="4"/>
  <c r="Q3377" i="4"/>
  <c r="R3377" i="4"/>
  <c r="S3377" i="4"/>
  <c r="T3377" i="4"/>
  <c r="U3377" i="4"/>
  <c r="V3377" i="4"/>
  <c r="W3377" i="4"/>
  <c r="X3377" i="4"/>
  <c r="P3378" i="4"/>
  <c r="Q3378" i="4"/>
  <c r="R3378" i="4"/>
  <c r="S3378" i="4"/>
  <c r="T3378" i="4"/>
  <c r="U3378" i="4"/>
  <c r="V3378" i="4"/>
  <c r="W3378" i="4"/>
  <c r="X3378" i="4"/>
  <c r="P3379" i="4"/>
  <c r="Q3379" i="4"/>
  <c r="R3379" i="4"/>
  <c r="S3379" i="4"/>
  <c r="T3379" i="4"/>
  <c r="U3379" i="4"/>
  <c r="V3379" i="4"/>
  <c r="W3379" i="4"/>
  <c r="X3379" i="4"/>
  <c r="P3380" i="4"/>
  <c r="Q3380" i="4"/>
  <c r="R3380" i="4"/>
  <c r="S3380" i="4"/>
  <c r="T3380" i="4"/>
  <c r="U3380" i="4"/>
  <c r="V3380" i="4"/>
  <c r="W3380" i="4"/>
  <c r="X3380" i="4"/>
  <c r="P3381" i="4"/>
  <c r="Q3381" i="4"/>
  <c r="R3381" i="4"/>
  <c r="S3381" i="4"/>
  <c r="T3381" i="4"/>
  <c r="U3381" i="4"/>
  <c r="V3381" i="4"/>
  <c r="W3381" i="4"/>
  <c r="X3381" i="4"/>
  <c r="P3382" i="4"/>
  <c r="Q3382" i="4"/>
  <c r="R3382" i="4"/>
  <c r="S3382" i="4"/>
  <c r="T3382" i="4"/>
  <c r="U3382" i="4"/>
  <c r="V3382" i="4"/>
  <c r="W3382" i="4"/>
  <c r="X3382" i="4"/>
  <c r="P3383" i="4"/>
  <c r="Q3383" i="4"/>
  <c r="R3383" i="4"/>
  <c r="S3383" i="4"/>
  <c r="T3383" i="4"/>
  <c r="U3383" i="4"/>
  <c r="V3383" i="4"/>
  <c r="W3383" i="4"/>
  <c r="X3383" i="4"/>
  <c r="P3384" i="4"/>
  <c r="Q3384" i="4"/>
  <c r="R3384" i="4"/>
  <c r="S3384" i="4"/>
  <c r="T3384" i="4"/>
  <c r="U3384" i="4"/>
  <c r="V3384" i="4"/>
  <c r="W3384" i="4"/>
  <c r="X3384" i="4"/>
  <c r="P3385" i="4"/>
  <c r="Q3385" i="4"/>
  <c r="R3385" i="4"/>
  <c r="S3385" i="4"/>
  <c r="T3385" i="4"/>
  <c r="U3385" i="4"/>
  <c r="V3385" i="4"/>
  <c r="W3385" i="4"/>
  <c r="X3385" i="4"/>
  <c r="P3386" i="4"/>
  <c r="Q3386" i="4"/>
  <c r="R3386" i="4"/>
  <c r="S3386" i="4"/>
  <c r="T3386" i="4"/>
  <c r="U3386" i="4"/>
  <c r="V3386" i="4"/>
  <c r="W3386" i="4"/>
  <c r="X3386" i="4"/>
  <c r="P3387" i="4"/>
  <c r="Q3387" i="4"/>
  <c r="R3387" i="4"/>
  <c r="S3387" i="4"/>
  <c r="T3387" i="4"/>
  <c r="U3387" i="4"/>
  <c r="V3387" i="4"/>
  <c r="W3387" i="4"/>
  <c r="X3387" i="4"/>
  <c r="P3388" i="4"/>
  <c r="Q3388" i="4"/>
  <c r="R3388" i="4"/>
  <c r="S3388" i="4"/>
  <c r="T3388" i="4"/>
  <c r="U3388" i="4"/>
  <c r="V3388" i="4"/>
  <c r="W3388" i="4"/>
  <c r="X3388" i="4"/>
  <c r="P3389" i="4"/>
  <c r="Q3389" i="4"/>
  <c r="R3389" i="4"/>
  <c r="S3389" i="4"/>
  <c r="T3389" i="4"/>
  <c r="U3389" i="4"/>
  <c r="V3389" i="4"/>
  <c r="W3389" i="4"/>
  <c r="X3389" i="4"/>
  <c r="P3390" i="4"/>
  <c r="Q3390" i="4"/>
  <c r="R3390" i="4"/>
  <c r="S3390" i="4"/>
  <c r="T3390" i="4"/>
  <c r="U3390" i="4"/>
  <c r="V3390" i="4"/>
  <c r="W3390" i="4"/>
  <c r="X3390" i="4"/>
  <c r="P3391" i="4"/>
  <c r="Q3391" i="4"/>
  <c r="R3391" i="4"/>
  <c r="S3391" i="4"/>
  <c r="T3391" i="4"/>
  <c r="U3391" i="4"/>
  <c r="V3391" i="4"/>
  <c r="W3391" i="4"/>
  <c r="X3391" i="4"/>
  <c r="P3392" i="4"/>
  <c r="Q3392" i="4"/>
  <c r="R3392" i="4"/>
  <c r="S3392" i="4"/>
  <c r="T3392" i="4"/>
  <c r="U3392" i="4"/>
  <c r="V3392" i="4"/>
  <c r="W3392" i="4"/>
  <c r="X3392" i="4"/>
  <c r="P3393" i="4"/>
  <c r="Q3393" i="4"/>
  <c r="R3393" i="4"/>
  <c r="S3393" i="4"/>
  <c r="T3393" i="4"/>
  <c r="U3393" i="4"/>
  <c r="V3393" i="4"/>
  <c r="W3393" i="4"/>
  <c r="X3393" i="4"/>
  <c r="P3394" i="4"/>
  <c r="Q3394" i="4"/>
  <c r="R3394" i="4"/>
  <c r="S3394" i="4"/>
  <c r="T3394" i="4"/>
  <c r="U3394" i="4"/>
  <c r="V3394" i="4"/>
  <c r="W3394" i="4"/>
  <c r="X3394" i="4"/>
  <c r="P3395" i="4"/>
  <c r="Q3395" i="4"/>
  <c r="R3395" i="4"/>
  <c r="S3395" i="4"/>
  <c r="T3395" i="4"/>
  <c r="U3395" i="4"/>
  <c r="V3395" i="4"/>
  <c r="W3395" i="4"/>
  <c r="X3395" i="4"/>
  <c r="P3396" i="4"/>
  <c r="Q3396" i="4"/>
  <c r="R3396" i="4"/>
  <c r="S3396" i="4"/>
  <c r="T3396" i="4"/>
  <c r="U3396" i="4"/>
  <c r="V3396" i="4"/>
  <c r="W3396" i="4"/>
  <c r="X3396" i="4"/>
  <c r="P3397" i="4"/>
  <c r="Q3397" i="4"/>
  <c r="R3397" i="4"/>
  <c r="S3397" i="4"/>
  <c r="T3397" i="4"/>
  <c r="U3397" i="4"/>
  <c r="V3397" i="4"/>
  <c r="W3397" i="4"/>
  <c r="X3397" i="4"/>
  <c r="P3398" i="4"/>
  <c r="Q3398" i="4"/>
  <c r="R3398" i="4"/>
  <c r="S3398" i="4"/>
  <c r="T3398" i="4"/>
  <c r="U3398" i="4"/>
  <c r="V3398" i="4"/>
  <c r="W3398" i="4"/>
  <c r="X3398" i="4"/>
  <c r="P3399" i="4"/>
  <c r="Q3399" i="4"/>
  <c r="R3399" i="4"/>
  <c r="S3399" i="4"/>
  <c r="T3399" i="4"/>
  <c r="U3399" i="4"/>
  <c r="V3399" i="4"/>
  <c r="W3399" i="4"/>
  <c r="X3399" i="4"/>
  <c r="P3400" i="4"/>
  <c r="Q3400" i="4"/>
  <c r="R3400" i="4"/>
  <c r="S3400" i="4"/>
  <c r="T3400" i="4"/>
  <c r="U3400" i="4"/>
  <c r="V3400" i="4"/>
  <c r="W3400" i="4"/>
  <c r="X3400" i="4"/>
  <c r="P3401" i="4"/>
  <c r="Q3401" i="4"/>
  <c r="R3401" i="4"/>
  <c r="S3401" i="4"/>
  <c r="T3401" i="4"/>
  <c r="U3401" i="4"/>
  <c r="V3401" i="4"/>
  <c r="W3401" i="4"/>
  <c r="X3401" i="4"/>
  <c r="P3402" i="4"/>
  <c r="Q3402" i="4"/>
  <c r="R3402" i="4"/>
  <c r="S3402" i="4"/>
  <c r="T3402" i="4"/>
  <c r="U3402" i="4"/>
  <c r="V3402" i="4"/>
  <c r="W3402" i="4"/>
  <c r="X3402" i="4"/>
  <c r="P3403" i="4"/>
  <c r="Q3403" i="4"/>
  <c r="R3403" i="4"/>
  <c r="S3403" i="4"/>
  <c r="T3403" i="4"/>
  <c r="U3403" i="4"/>
  <c r="V3403" i="4"/>
  <c r="W3403" i="4"/>
  <c r="X3403" i="4"/>
  <c r="P3404" i="4"/>
  <c r="Q3404" i="4"/>
  <c r="R3404" i="4"/>
  <c r="S3404" i="4"/>
  <c r="T3404" i="4"/>
  <c r="U3404" i="4"/>
  <c r="V3404" i="4"/>
  <c r="W3404" i="4"/>
  <c r="X3404" i="4"/>
  <c r="P3405" i="4"/>
  <c r="Q3405" i="4"/>
  <c r="R3405" i="4"/>
  <c r="S3405" i="4"/>
  <c r="T3405" i="4"/>
  <c r="U3405" i="4"/>
  <c r="V3405" i="4"/>
  <c r="W3405" i="4"/>
  <c r="X3405" i="4"/>
  <c r="P3406" i="4"/>
  <c r="Q3406" i="4"/>
  <c r="R3406" i="4"/>
  <c r="S3406" i="4"/>
  <c r="T3406" i="4"/>
  <c r="U3406" i="4"/>
  <c r="V3406" i="4"/>
  <c r="W3406" i="4"/>
  <c r="X3406" i="4"/>
  <c r="P3407" i="4"/>
  <c r="Q3407" i="4"/>
  <c r="R3407" i="4"/>
  <c r="S3407" i="4"/>
  <c r="T3407" i="4"/>
  <c r="U3407" i="4"/>
  <c r="V3407" i="4"/>
  <c r="W3407" i="4"/>
  <c r="X3407" i="4"/>
  <c r="P3408" i="4"/>
  <c r="Q3408" i="4"/>
  <c r="R3408" i="4"/>
  <c r="S3408" i="4"/>
  <c r="T3408" i="4"/>
  <c r="U3408" i="4"/>
  <c r="V3408" i="4"/>
  <c r="W3408" i="4"/>
  <c r="X3408" i="4"/>
  <c r="P3409" i="4"/>
  <c r="Q3409" i="4"/>
  <c r="R3409" i="4"/>
  <c r="S3409" i="4"/>
  <c r="T3409" i="4"/>
  <c r="U3409" i="4"/>
  <c r="V3409" i="4"/>
  <c r="W3409" i="4"/>
  <c r="X3409" i="4"/>
  <c r="P3410" i="4"/>
  <c r="Q3410" i="4"/>
  <c r="R3410" i="4"/>
  <c r="S3410" i="4"/>
  <c r="T3410" i="4"/>
  <c r="U3410" i="4"/>
  <c r="V3410" i="4"/>
  <c r="W3410" i="4"/>
  <c r="X3410" i="4"/>
  <c r="P3411" i="4"/>
  <c r="Q3411" i="4"/>
  <c r="R3411" i="4"/>
  <c r="S3411" i="4"/>
  <c r="T3411" i="4"/>
  <c r="U3411" i="4"/>
  <c r="V3411" i="4"/>
  <c r="W3411" i="4"/>
  <c r="X3411" i="4"/>
  <c r="P3412" i="4"/>
  <c r="Q3412" i="4"/>
  <c r="R3412" i="4"/>
  <c r="S3412" i="4"/>
  <c r="T3412" i="4"/>
  <c r="U3412" i="4"/>
  <c r="V3412" i="4"/>
  <c r="W3412" i="4"/>
  <c r="X3412" i="4"/>
  <c r="P3413" i="4"/>
  <c r="Q3413" i="4"/>
  <c r="R3413" i="4"/>
  <c r="S3413" i="4"/>
  <c r="T3413" i="4"/>
  <c r="U3413" i="4"/>
  <c r="V3413" i="4"/>
  <c r="W3413" i="4"/>
  <c r="X3413" i="4"/>
  <c r="P3414" i="4"/>
  <c r="Q3414" i="4"/>
  <c r="R3414" i="4"/>
  <c r="S3414" i="4"/>
  <c r="T3414" i="4"/>
  <c r="U3414" i="4"/>
  <c r="V3414" i="4"/>
  <c r="W3414" i="4"/>
  <c r="X3414" i="4"/>
  <c r="P3415" i="4"/>
  <c r="Q3415" i="4"/>
  <c r="R3415" i="4"/>
  <c r="S3415" i="4"/>
  <c r="T3415" i="4"/>
  <c r="U3415" i="4"/>
  <c r="V3415" i="4"/>
  <c r="W3415" i="4"/>
  <c r="X3415" i="4"/>
  <c r="P3416" i="4"/>
  <c r="Q3416" i="4"/>
  <c r="R3416" i="4"/>
  <c r="S3416" i="4"/>
  <c r="T3416" i="4"/>
  <c r="U3416" i="4"/>
  <c r="V3416" i="4"/>
  <c r="W3416" i="4"/>
  <c r="X3416" i="4"/>
  <c r="P3417" i="4"/>
  <c r="Q3417" i="4"/>
  <c r="R3417" i="4"/>
  <c r="S3417" i="4"/>
  <c r="T3417" i="4"/>
  <c r="U3417" i="4"/>
  <c r="V3417" i="4"/>
  <c r="W3417" i="4"/>
  <c r="X3417" i="4"/>
  <c r="P3418" i="4"/>
  <c r="Q3418" i="4"/>
  <c r="R3418" i="4"/>
  <c r="S3418" i="4"/>
  <c r="T3418" i="4"/>
  <c r="U3418" i="4"/>
  <c r="V3418" i="4"/>
  <c r="W3418" i="4"/>
  <c r="X3418" i="4"/>
  <c r="P3419" i="4"/>
  <c r="Q3419" i="4"/>
  <c r="R3419" i="4"/>
  <c r="S3419" i="4"/>
  <c r="T3419" i="4"/>
  <c r="U3419" i="4"/>
  <c r="V3419" i="4"/>
  <c r="W3419" i="4"/>
  <c r="X3419" i="4"/>
  <c r="P3420" i="4"/>
  <c r="Q3420" i="4"/>
  <c r="R3420" i="4"/>
  <c r="S3420" i="4"/>
  <c r="T3420" i="4"/>
  <c r="U3420" i="4"/>
  <c r="V3420" i="4"/>
  <c r="W3420" i="4"/>
  <c r="X3420" i="4"/>
  <c r="P3421" i="4"/>
  <c r="Q3421" i="4"/>
  <c r="R3421" i="4"/>
  <c r="S3421" i="4"/>
  <c r="T3421" i="4"/>
  <c r="U3421" i="4"/>
  <c r="V3421" i="4"/>
  <c r="W3421" i="4"/>
  <c r="X3421" i="4"/>
  <c r="P3422" i="4"/>
  <c r="Q3422" i="4"/>
  <c r="R3422" i="4"/>
  <c r="S3422" i="4"/>
  <c r="T3422" i="4"/>
  <c r="U3422" i="4"/>
  <c r="V3422" i="4"/>
  <c r="W3422" i="4"/>
  <c r="X3422" i="4"/>
  <c r="P3423" i="4"/>
  <c r="Q3423" i="4"/>
  <c r="R3423" i="4"/>
  <c r="S3423" i="4"/>
  <c r="T3423" i="4"/>
  <c r="U3423" i="4"/>
  <c r="V3423" i="4"/>
  <c r="W3423" i="4"/>
  <c r="X3423" i="4"/>
  <c r="P3424" i="4"/>
  <c r="Q3424" i="4"/>
  <c r="R3424" i="4"/>
  <c r="S3424" i="4"/>
  <c r="T3424" i="4"/>
  <c r="U3424" i="4"/>
  <c r="V3424" i="4"/>
  <c r="W3424" i="4"/>
  <c r="X3424" i="4"/>
  <c r="P3425" i="4"/>
  <c r="Q3425" i="4"/>
  <c r="R3425" i="4"/>
  <c r="S3425" i="4"/>
  <c r="T3425" i="4"/>
  <c r="U3425" i="4"/>
  <c r="V3425" i="4"/>
  <c r="W3425" i="4"/>
  <c r="X3425" i="4"/>
  <c r="P3426" i="4"/>
  <c r="Q3426" i="4"/>
  <c r="R3426" i="4"/>
  <c r="S3426" i="4"/>
  <c r="T3426" i="4"/>
  <c r="U3426" i="4"/>
  <c r="V3426" i="4"/>
  <c r="W3426" i="4"/>
  <c r="X3426" i="4"/>
  <c r="P3427" i="4"/>
  <c r="Q3427" i="4"/>
  <c r="R3427" i="4"/>
  <c r="S3427" i="4"/>
  <c r="T3427" i="4"/>
  <c r="U3427" i="4"/>
  <c r="V3427" i="4"/>
  <c r="W3427" i="4"/>
  <c r="X3427" i="4"/>
  <c r="P3428" i="4"/>
  <c r="Q3428" i="4"/>
  <c r="R3428" i="4"/>
  <c r="S3428" i="4"/>
  <c r="T3428" i="4"/>
  <c r="U3428" i="4"/>
  <c r="V3428" i="4"/>
  <c r="W3428" i="4"/>
  <c r="X3428" i="4"/>
  <c r="P3429" i="4"/>
  <c r="Q3429" i="4"/>
  <c r="R3429" i="4"/>
  <c r="S3429" i="4"/>
  <c r="T3429" i="4"/>
  <c r="U3429" i="4"/>
  <c r="V3429" i="4"/>
  <c r="W3429" i="4"/>
  <c r="X3429" i="4"/>
  <c r="P3430" i="4"/>
  <c r="Q3430" i="4"/>
  <c r="R3430" i="4"/>
  <c r="S3430" i="4"/>
  <c r="T3430" i="4"/>
  <c r="U3430" i="4"/>
  <c r="V3430" i="4"/>
  <c r="W3430" i="4"/>
  <c r="X3430" i="4"/>
  <c r="P3431" i="4"/>
  <c r="Q3431" i="4"/>
  <c r="R3431" i="4"/>
  <c r="S3431" i="4"/>
  <c r="T3431" i="4"/>
  <c r="U3431" i="4"/>
  <c r="V3431" i="4"/>
  <c r="W3431" i="4"/>
  <c r="X3431" i="4"/>
  <c r="P3432" i="4"/>
  <c r="Q3432" i="4"/>
  <c r="R3432" i="4"/>
  <c r="S3432" i="4"/>
  <c r="T3432" i="4"/>
  <c r="U3432" i="4"/>
  <c r="V3432" i="4"/>
  <c r="W3432" i="4"/>
  <c r="X3432" i="4"/>
  <c r="P3433" i="4"/>
  <c r="Q3433" i="4"/>
  <c r="R3433" i="4"/>
  <c r="S3433" i="4"/>
  <c r="T3433" i="4"/>
  <c r="U3433" i="4"/>
  <c r="V3433" i="4"/>
  <c r="W3433" i="4"/>
  <c r="X3433" i="4"/>
  <c r="P3434" i="4"/>
  <c r="Q3434" i="4"/>
  <c r="R3434" i="4"/>
  <c r="S3434" i="4"/>
  <c r="T3434" i="4"/>
  <c r="U3434" i="4"/>
  <c r="V3434" i="4"/>
  <c r="W3434" i="4"/>
  <c r="X3434" i="4"/>
  <c r="P3435" i="4"/>
  <c r="Q3435" i="4"/>
  <c r="R3435" i="4"/>
  <c r="S3435" i="4"/>
  <c r="T3435" i="4"/>
  <c r="U3435" i="4"/>
  <c r="V3435" i="4"/>
  <c r="W3435" i="4"/>
  <c r="X3435" i="4"/>
  <c r="P3436" i="4"/>
  <c r="Q3436" i="4"/>
  <c r="R3436" i="4"/>
  <c r="S3436" i="4"/>
  <c r="T3436" i="4"/>
  <c r="U3436" i="4"/>
  <c r="V3436" i="4"/>
  <c r="W3436" i="4"/>
  <c r="X3436" i="4"/>
  <c r="P3437" i="4"/>
  <c r="Q3437" i="4"/>
  <c r="R3437" i="4"/>
  <c r="S3437" i="4"/>
  <c r="T3437" i="4"/>
  <c r="U3437" i="4"/>
  <c r="V3437" i="4"/>
  <c r="W3437" i="4"/>
  <c r="X3437" i="4"/>
  <c r="P3438" i="4"/>
  <c r="Q3438" i="4"/>
  <c r="R3438" i="4"/>
  <c r="S3438" i="4"/>
  <c r="T3438" i="4"/>
  <c r="U3438" i="4"/>
  <c r="V3438" i="4"/>
  <c r="W3438" i="4"/>
  <c r="X3438" i="4"/>
  <c r="P3439" i="4"/>
  <c r="Q3439" i="4"/>
  <c r="R3439" i="4"/>
  <c r="S3439" i="4"/>
  <c r="T3439" i="4"/>
  <c r="U3439" i="4"/>
  <c r="V3439" i="4"/>
  <c r="W3439" i="4"/>
  <c r="X3439" i="4"/>
  <c r="P3440" i="4"/>
  <c r="Q3440" i="4"/>
  <c r="R3440" i="4"/>
  <c r="S3440" i="4"/>
  <c r="T3440" i="4"/>
  <c r="U3440" i="4"/>
  <c r="V3440" i="4"/>
  <c r="W3440" i="4"/>
  <c r="X3440" i="4"/>
  <c r="P3441" i="4"/>
  <c r="Q3441" i="4"/>
  <c r="R3441" i="4"/>
  <c r="S3441" i="4"/>
  <c r="T3441" i="4"/>
  <c r="U3441" i="4"/>
  <c r="V3441" i="4"/>
  <c r="W3441" i="4"/>
  <c r="X3441" i="4"/>
  <c r="P3442" i="4"/>
  <c r="Q3442" i="4"/>
  <c r="R3442" i="4"/>
  <c r="S3442" i="4"/>
  <c r="T3442" i="4"/>
  <c r="U3442" i="4"/>
  <c r="V3442" i="4"/>
  <c r="W3442" i="4"/>
  <c r="X3442" i="4"/>
  <c r="P3443" i="4"/>
  <c r="Q3443" i="4"/>
  <c r="R3443" i="4"/>
  <c r="S3443" i="4"/>
  <c r="T3443" i="4"/>
  <c r="U3443" i="4"/>
  <c r="V3443" i="4"/>
  <c r="W3443" i="4"/>
  <c r="X3443" i="4"/>
  <c r="P3444" i="4"/>
  <c r="Q3444" i="4"/>
  <c r="R3444" i="4"/>
  <c r="S3444" i="4"/>
  <c r="T3444" i="4"/>
  <c r="U3444" i="4"/>
  <c r="V3444" i="4"/>
  <c r="W3444" i="4"/>
  <c r="X3444" i="4"/>
  <c r="P3445" i="4"/>
  <c r="Q3445" i="4"/>
  <c r="R3445" i="4"/>
  <c r="S3445" i="4"/>
  <c r="T3445" i="4"/>
  <c r="U3445" i="4"/>
  <c r="V3445" i="4"/>
  <c r="W3445" i="4"/>
  <c r="X3445" i="4"/>
  <c r="P3446" i="4"/>
  <c r="Q3446" i="4"/>
  <c r="R3446" i="4"/>
  <c r="S3446" i="4"/>
  <c r="T3446" i="4"/>
  <c r="U3446" i="4"/>
  <c r="V3446" i="4"/>
  <c r="W3446" i="4"/>
  <c r="X3446" i="4"/>
  <c r="P3447" i="4"/>
  <c r="Q3447" i="4"/>
  <c r="R3447" i="4"/>
  <c r="S3447" i="4"/>
  <c r="T3447" i="4"/>
  <c r="U3447" i="4"/>
  <c r="V3447" i="4"/>
  <c r="W3447" i="4"/>
  <c r="X3447" i="4"/>
  <c r="P3448" i="4"/>
  <c r="Q3448" i="4"/>
  <c r="R3448" i="4"/>
  <c r="S3448" i="4"/>
  <c r="T3448" i="4"/>
  <c r="U3448" i="4"/>
  <c r="V3448" i="4"/>
  <c r="W3448" i="4"/>
  <c r="X3448" i="4"/>
  <c r="P3449" i="4"/>
  <c r="Q3449" i="4"/>
  <c r="R3449" i="4"/>
  <c r="S3449" i="4"/>
  <c r="T3449" i="4"/>
  <c r="U3449" i="4"/>
  <c r="V3449" i="4"/>
  <c r="W3449" i="4"/>
  <c r="X3449" i="4"/>
  <c r="P3450" i="4"/>
  <c r="Q3450" i="4"/>
  <c r="R3450" i="4"/>
  <c r="S3450" i="4"/>
  <c r="T3450" i="4"/>
  <c r="U3450" i="4"/>
  <c r="V3450" i="4"/>
  <c r="W3450" i="4"/>
  <c r="X3450" i="4"/>
  <c r="P3451" i="4"/>
  <c r="Q3451" i="4"/>
  <c r="R3451" i="4"/>
  <c r="S3451" i="4"/>
  <c r="T3451" i="4"/>
  <c r="U3451" i="4"/>
  <c r="V3451" i="4"/>
  <c r="W3451" i="4"/>
  <c r="X3451" i="4"/>
  <c r="P3452" i="4"/>
  <c r="Q3452" i="4"/>
  <c r="R3452" i="4"/>
  <c r="S3452" i="4"/>
  <c r="T3452" i="4"/>
  <c r="U3452" i="4"/>
  <c r="V3452" i="4"/>
  <c r="W3452" i="4"/>
  <c r="X3452" i="4"/>
  <c r="P3453" i="4"/>
  <c r="Q3453" i="4"/>
  <c r="R3453" i="4"/>
  <c r="S3453" i="4"/>
  <c r="T3453" i="4"/>
  <c r="U3453" i="4"/>
  <c r="V3453" i="4"/>
  <c r="W3453" i="4"/>
  <c r="X3453" i="4"/>
  <c r="P3454" i="4"/>
  <c r="Q3454" i="4"/>
  <c r="R3454" i="4"/>
  <c r="S3454" i="4"/>
  <c r="T3454" i="4"/>
  <c r="U3454" i="4"/>
  <c r="V3454" i="4"/>
  <c r="W3454" i="4"/>
  <c r="X3454" i="4"/>
  <c r="P3455" i="4"/>
  <c r="Q3455" i="4"/>
  <c r="R3455" i="4"/>
  <c r="S3455" i="4"/>
  <c r="T3455" i="4"/>
  <c r="U3455" i="4"/>
  <c r="V3455" i="4"/>
  <c r="W3455" i="4"/>
  <c r="X3455" i="4"/>
  <c r="P3456" i="4"/>
  <c r="Q3456" i="4"/>
  <c r="R3456" i="4"/>
  <c r="S3456" i="4"/>
  <c r="T3456" i="4"/>
  <c r="U3456" i="4"/>
  <c r="V3456" i="4"/>
  <c r="W3456" i="4"/>
  <c r="X3456" i="4"/>
  <c r="P3457" i="4"/>
  <c r="Q3457" i="4"/>
  <c r="R3457" i="4"/>
  <c r="S3457" i="4"/>
  <c r="T3457" i="4"/>
  <c r="U3457" i="4"/>
  <c r="V3457" i="4"/>
  <c r="W3457" i="4"/>
  <c r="X3457" i="4"/>
  <c r="P3458" i="4"/>
  <c r="Q3458" i="4"/>
  <c r="R3458" i="4"/>
  <c r="S3458" i="4"/>
  <c r="T3458" i="4"/>
  <c r="U3458" i="4"/>
  <c r="V3458" i="4"/>
  <c r="W3458" i="4"/>
  <c r="X3458" i="4"/>
  <c r="P3459" i="4"/>
  <c r="Q3459" i="4"/>
  <c r="R3459" i="4"/>
  <c r="S3459" i="4"/>
  <c r="T3459" i="4"/>
  <c r="U3459" i="4"/>
  <c r="V3459" i="4"/>
  <c r="W3459" i="4"/>
  <c r="X3459" i="4"/>
  <c r="P3460" i="4"/>
  <c r="Q3460" i="4"/>
  <c r="R3460" i="4"/>
  <c r="S3460" i="4"/>
  <c r="T3460" i="4"/>
  <c r="U3460" i="4"/>
  <c r="V3460" i="4"/>
  <c r="W3460" i="4"/>
  <c r="X3460" i="4"/>
  <c r="P3461" i="4"/>
  <c r="Q3461" i="4"/>
  <c r="R3461" i="4"/>
  <c r="S3461" i="4"/>
  <c r="T3461" i="4"/>
  <c r="U3461" i="4"/>
  <c r="V3461" i="4"/>
  <c r="W3461" i="4"/>
  <c r="X3461" i="4"/>
  <c r="P3462" i="4"/>
  <c r="Q3462" i="4"/>
  <c r="R3462" i="4"/>
  <c r="S3462" i="4"/>
  <c r="T3462" i="4"/>
  <c r="U3462" i="4"/>
  <c r="V3462" i="4"/>
  <c r="W3462" i="4"/>
  <c r="X3462" i="4"/>
  <c r="P3463" i="4"/>
  <c r="Q3463" i="4"/>
  <c r="R3463" i="4"/>
  <c r="S3463" i="4"/>
  <c r="T3463" i="4"/>
  <c r="U3463" i="4"/>
  <c r="V3463" i="4"/>
  <c r="W3463" i="4"/>
  <c r="X3463" i="4"/>
  <c r="P3464" i="4"/>
  <c r="Q3464" i="4"/>
  <c r="R3464" i="4"/>
  <c r="S3464" i="4"/>
  <c r="T3464" i="4"/>
  <c r="U3464" i="4"/>
  <c r="V3464" i="4"/>
  <c r="W3464" i="4"/>
  <c r="X3464" i="4"/>
  <c r="P3465" i="4"/>
  <c r="Q3465" i="4"/>
  <c r="R3465" i="4"/>
  <c r="S3465" i="4"/>
  <c r="T3465" i="4"/>
  <c r="U3465" i="4"/>
  <c r="V3465" i="4"/>
  <c r="W3465" i="4"/>
  <c r="X3465" i="4"/>
  <c r="P3466" i="4"/>
  <c r="Q3466" i="4"/>
  <c r="R3466" i="4"/>
  <c r="S3466" i="4"/>
  <c r="T3466" i="4"/>
  <c r="U3466" i="4"/>
  <c r="V3466" i="4"/>
  <c r="W3466" i="4"/>
  <c r="X3466" i="4"/>
  <c r="P3467" i="4"/>
  <c r="Q3467" i="4"/>
  <c r="R3467" i="4"/>
  <c r="S3467" i="4"/>
  <c r="T3467" i="4"/>
  <c r="U3467" i="4"/>
  <c r="V3467" i="4"/>
  <c r="W3467" i="4"/>
  <c r="X3467" i="4"/>
  <c r="P3468" i="4"/>
  <c r="Q3468" i="4"/>
  <c r="R3468" i="4"/>
  <c r="S3468" i="4"/>
  <c r="T3468" i="4"/>
  <c r="U3468" i="4"/>
  <c r="V3468" i="4"/>
  <c r="W3468" i="4"/>
  <c r="X3468" i="4"/>
  <c r="P3469" i="4"/>
  <c r="Q3469" i="4"/>
  <c r="R3469" i="4"/>
  <c r="S3469" i="4"/>
  <c r="T3469" i="4"/>
  <c r="U3469" i="4"/>
  <c r="V3469" i="4"/>
  <c r="W3469" i="4"/>
  <c r="X3469" i="4"/>
  <c r="P3470" i="4"/>
  <c r="Q3470" i="4"/>
  <c r="R3470" i="4"/>
  <c r="S3470" i="4"/>
  <c r="T3470" i="4"/>
  <c r="U3470" i="4"/>
  <c r="V3470" i="4"/>
  <c r="W3470" i="4"/>
  <c r="X3470" i="4"/>
  <c r="P3471" i="4"/>
  <c r="Q3471" i="4"/>
  <c r="R3471" i="4"/>
  <c r="S3471" i="4"/>
  <c r="T3471" i="4"/>
  <c r="U3471" i="4"/>
  <c r="V3471" i="4"/>
  <c r="W3471" i="4"/>
  <c r="X3471" i="4"/>
  <c r="P3472" i="4"/>
  <c r="Q3472" i="4"/>
  <c r="R3472" i="4"/>
  <c r="S3472" i="4"/>
  <c r="T3472" i="4"/>
  <c r="U3472" i="4"/>
  <c r="V3472" i="4"/>
  <c r="W3472" i="4"/>
  <c r="X3472" i="4"/>
  <c r="P3473" i="4"/>
  <c r="Q3473" i="4"/>
  <c r="R3473" i="4"/>
  <c r="S3473" i="4"/>
  <c r="T3473" i="4"/>
  <c r="U3473" i="4"/>
  <c r="V3473" i="4"/>
  <c r="W3473" i="4"/>
  <c r="X3473" i="4"/>
  <c r="P3474" i="4"/>
  <c r="Q3474" i="4"/>
  <c r="R3474" i="4"/>
  <c r="S3474" i="4"/>
  <c r="T3474" i="4"/>
  <c r="U3474" i="4"/>
  <c r="V3474" i="4"/>
  <c r="W3474" i="4"/>
  <c r="X3474" i="4"/>
  <c r="P3475" i="4"/>
  <c r="Q3475" i="4"/>
  <c r="R3475" i="4"/>
  <c r="S3475" i="4"/>
  <c r="T3475" i="4"/>
  <c r="U3475" i="4"/>
  <c r="V3475" i="4"/>
  <c r="W3475" i="4"/>
  <c r="X3475" i="4"/>
  <c r="P3476" i="4"/>
  <c r="Q3476" i="4"/>
  <c r="R3476" i="4"/>
  <c r="S3476" i="4"/>
  <c r="T3476" i="4"/>
  <c r="U3476" i="4"/>
  <c r="V3476" i="4"/>
  <c r="W3476" i="4"/>
  <c r="X3476" i="4"/>
  <c r="P3477" i="4"/>
  <c r="Q3477" i="4"/>
  <c r="R3477" i="4"/>
  <c r="S3477" i="4"/>
  <c r="T3477" i="4"/>
  <c r="U3477" i="4"/>
  <c r="V3477" i="4"/>
  <c r="W3477" i="4"/>
  <c r="X3477" i="4"/>
  <c r="P3478" i="4"/>
  <c r="Q3478" i="4"/>
  <c r="R3478" i="4"/>
  <c r="S3478" i="4"/>
  <c r="T3478" i="4"/>
  <c r="U3478" i="4"/>
  <c r="V3478" i="4"/>
  <c r="W3478" i="4"/>
  <c r="X3478" i="4"/>
  <c r="P3479" i="4"/>
  <c r="Q3479" i="4"/>
  <c r="R3479" i="4"/>
  <c r="S3479" i="4"/>
  <c r="T3479" i="4"/>
  <c r="U3479" i="4"/>
  <c r="V3479" i="4"/>
  <c r="W3479" i="4"/>
  <c r="X3479" i="4"/>
  <c r="P3480" i="4"/>
  <c r="Q3480" i="4"/>
  <c r="R3480" i="4"/>
  <c r="S3480" i="4"/>
  <c r="T3480" i="4"/>
  <c r="U3480" i="4"/>
  <c r="V3480" i="4"/>
  <c r="W3480" i="4"/>
  <c r="X3480" i="4"/>
  <c r="P3481" i="4"/>
  <c r="Q3481" i="4"/>
  <c r="R3481" i="4"/>
  <c r="S3481" i="4"/>
  <c r="T3481" i="4"/>
  <c r="U3481" i="4"/>
  <c r="V3481" i="4"/>
  <c r="W3481" i="4"/>
  <c r="X3481" i="4"/>
  <c r="P3482" i="4"/>
  <c r="Q3482" i="4"/>
  <c r="R3482" i="4"/>
  <c r="S3482" i="4"/>
  <c r="T3482" i="4"/>
  <c r="U3482" i="4"/>
  <c r="V3482" i="4"/>
  <c r="W3482" i="4"/>
  <c r="X3482" i="4"/>
  <c r="P3483" i="4"/>
  <c r="Q3483" i="4"/>
  <c r="R3483" i="4"/>
  <c r="S3483" i="4"/>
  <c r="T3483" i="4"/>
  <c r="U3483" i="4"/>
  <c r="V3483" i="4"/>
  <c r="W3483" i="4"/>
  <c r="X3483" i="4"/>
  <c r="P3484" i="4"/>
  <c r="Q3484" i="4"/>
  <c r="R3484" i="4"/>
  <c r="S3484" i="4"/>
  <c r="T3484" i="4"/>
  <c r="U3484" i="4"/>
  <c r="V3484" i="4"/>
  <c r="W3484" i="4"/>
  <c r="X3484" i="4"/>
  <c r="P3485" i="4"/>
  <c r="Q3485" i="4"/>
  <c r="R3485" i="4"/>
  <c r="S3485" i="4"/>
  <c r="T3485" i="4"/>
  <c r="U3485" i="4"/>
  <c r="V3485" i="4"/>
  <c r="W3485" i="4"/>
  <c r="X3485" i="4"/>
  <c r="P3486" i="4"/>
  <c r="Q3486" i="4"/>
  <c r="R3486" i="4"/>
  <c r="S3486" i="4"/>
  <c r="T3486" i="4"/>
  <c r="U3486" i="4"/>
  <c r="V3486" i="4"/>
  <c r="W3486" i="4"/>
  <c r="X3486" i="4"/>
  <c r="P3487" i="4"/>
  <c r="Q3487" i="4"/>
  <c r="R3487" i="4"/>
  <c r="S3487" i="4"/>
  <c r="T3487" i="4"/>
  <c r="U3487" i="4"/>
  <c r="V3487" i="4"/>
  <c r="W3487" i="4"/>
  <c r="X3487" i="4"/>
  <c r="P3488" i="4"/>
  <c r="Q3488" i="4"/>
  <c r="R3488" i="4"/>
  <c r="S3488" i="4"/>
  <c r="T3488" i="4"/>
  <c r="U3488" i="4"/>
  <c r="V3488" i="4"/>
  <c r="W3488" i="4"/>
  <c r="X3488" i="4"/>
  <c r="P3489" i="4"/>
  <c r="Q3489" i="4"/>
  <c r="R3489" i="4"/>
  <c r="S3489" i="4"/>
  <c r="T3489" i="4"/>
  <c r="U3489" i="4"/>
  <c r="V3489" i="4"/>
  <c r="W3489" i="4"/>
  <c r="X3489" i="4"/>
  <c r="P3490" i="4"/>
  <c r="Q3490" i="4"/>
  <c r="R3490" i="4"/>
  <c r="S3490" i="4"/>
  <c r="T3490" i="4"/>
  <c r="U3490" i="4"/>
  <c r="V3490" i="4"/>
  <c r="W3490" i="4"/>
  <c r="X3490" i="4"/>
  <c r="P3491" i="4"/>
  <c r="Q3491" i="4"/>
  <c r="R3491" i="4"/>
  <c r="S3491" i="4"/>
  <c r="T3491" i="4"/>
  <c r="U3491" i="4"/>
  <c r="V3491" i="4"/>
  <c r="W3491" i="4"/>
  <c r="X3491" i="4"/>
  <c r="P3492" i="4"/>
  <c r="Q3492" i="4"/>
  <c r="R3492" i="4"/>
  <c r="S3492" i="4"/>
  <c r="T3492" i="4"/>
  <c r="U3492" i="4"/>
  <c r="V3492" i="4"/>
  <c r="W3492" i="4"/>
  <c r="X3492" i="4"/>
  <c r="P3493" i="4"/>
  <c r="Q3493" i="4"/>
  <c r="R3493" i="4"/>
  <c r="S3493" i="4"/>
  <c r="T3493" i="4"/>
  <c r="U3493" i="4"/>
  <c r="V3493" i="4"/>
  <c r="W3493" i="4"/>
  <c r="X3493" i="4"/>
  <c r="P3494" i="4"/>
  <c r="Q3494" i="4"/>
  <c r="R3494" i="4"/>
  <c r="S3494" i="4"/>
  <c r="T3494" i="4"/>
  <c r="U3494" i="4"/>
  <c r="V3494" i="4"/>
  <c r="W3494" i="4"/>
  <c r="X3494" i="4"/>
  <c r="P3495" i="4"/>
  <c r="Q3495" i="4"/>
  <c r="R3495" i="4"/>
  <c r="S3495" i="4"/>
  <c r="T3495" i="4"/>
  <c r="U3495" i="4"/>
  <c r="V3495" i="4"/>
  <c r="W3495" i="4"/>
  <c r="X3495" i="4"/>
  <c r="P3496" i="4"/>
  <c r="Q3496" i="4"/>
  <c r="R3496" i="4"/>
  <c r="S3496" i="4"/>
  <c r="T3496" i="4"/>
  <c r="U3496" i="4"/>
  <c r="V3496" i="4"/>
  <c r="W3496" i="4"/>
  <c r="X3496" i="4"/>
  <c r="P3497" i="4"/>
  <c r="Q3497" i="4"/>
  <c r="R3497" i="4"/>
  <c r="S3497" i="4"/>
  <c r="T3497" i="4"/>
  <c r="U3497" i="4"/>
  <c r="V3497" i="4"/>
  <c r="W3497" i="4"/>
  <c r="X3497" i="4"/>
  <c r="P3498" i="4"/>
  <c r="Q3498" i="4"/>
  <c r="R3498" i="4"/>
  <c r="S3498" i="4"/>
  <c r="T3498" i="4"/>
  <c r="U3498" i="4"/>
  <c r="V3498" i="4"/>
  <c r="W3498" i="4"/>
  <c r="X3498" i="4"/>
  <c r="P3499" i="4"/>
  <c r="Q3499" i="4"/>
  <c r="R3499" i="4"/>
  <c r="S3499" i="4"/>
  <c r="T3499" i="4"/>
  <c r="U3499" i="4"/>
  <c r="V3499" i="4"/>
  <c r="W3499" i="4"/>
  <c r="X3499" i="4"/>
  <c r="P3500" i="4"/>
  <c r="Q3500" i="4"/>
  <c r="R3500" i="4"/>
  <c r="S3500" i="4"/>
  <c r="T3500" i="4"/>
  <c r="U3500" i="4"/>
  <c r="V3500" i="4"/>
  <c r="W3500" i="4"/>
  <c r="X3500" i="4"/>
  <c r="P3501" i="4"/>
  <c r="Q3501" i="4"/>
  <c r="R3501" i="4"/>
  <c r="S3501" i="4"/>
  <c r="T3501" i="4"/>
  <c r="U3501" i="4"/>
  <c r="V3501" i="4"/>
  <c r="W3501" i="4"/>
  <c r="X3501" i="4"/>
  <c r="P3502" i="4"/>
  <c r="Q3502" i="4"/>
  <c r="R3502" i="4"/>
  <c r="S3502" i="4"/>
  <c r="T3502" i="4"/>
  <c r="U3502" i="4"/>
  <c r="V3502" i="4"/>
  <c r="W3502" i="4"/>
  <c r="X3502" i="4"/>
  <c r="P3503" i="4"/>
  <c r="Q3503" i="4"/>
  <c r="R3503" i="4"/>
  <c r="S3503" i="4"/>
  <c r="T3503" i="4"/>
  <c r="U3503" i="4"/>
  <c r="V3503" i="4"/>
  <c r="W3503" i="4"/>
  <c r="X3503" i="4"/>
  <c r="P3504" i="4"/>
  <c r="Q3504" i="4"/>
  <c r="R3504" i="4"/>
  <c r="S3504" i="4"/>
  <c r="T3504" i="4"/>
  <c r="U3504" i="4"/>
  <c r="V3504" i="4"/>
  <c r="W3504" i="4"/>
  <c r="X3504" i="4"/>
  <c r="P3505" i="4"/>
  <c r="Q3505" i="4"/>
  <c r="R3505" i="4"/>
  <c r="S3505" i="4"/>
  <c r="T3505" i="4"/>
  <c r="U3505" i="4"/>
  <c r="V3505" i="4"/>
  <c r="W3505" i="4"/>
  <c r="X3505" i="4"/>
  <c r="P3506" i="4"/>
  <c r="Q3506" i="4"/>
  <c r="R3506" i="4"/>
  <c r="S3506" i="4"/>
  <c r="T3506" i="4"/>
  <c r="U3506" i="4"/>
  <c r="V3506" i="4"/>
  <c r="W3506" i="4"/>
  <c r="X3506" i="4"/>
  <c r="P3507" i="4"/>
  <c r="Q3507" i="4"/>
  <c r="R3507" i="4"/>
  <c r="S3507" i="4"/>
  <c r="T3507" i="4"/>
  <c r="U3507" i="4"/>
  <c r="V3507" i="4"/>
  <c r="W3507" i="4"/>
  <c r="X3507" i="4"/>
  <c r="P3508" i="4"/>
  <c r="Q3508" i="4"/>
  <c r="R3508" i="4"/>
  <c r="S3508" i="4"/>
  <c r="T3508" i="4"/>
  <c r="U3508" i="4"/>
  <c r="V3508" i="4"/>
  <c r="W3508" i="4"/>
  <c r="X3508" i="4"/>
  <c r="P3509" i="4"/>
  <c r="Q3509" i="4"/>
  <c r="R3509" i="4"/>
  <c r="S3509" i="4"/>
  <c r="T3509" i="4"/>
  <c r="U3509" i="4"/>
  <c r="V3509" i="4"/>
  <c r="W3509" i="4"/>
  <c r="X3509" i="4"/>
  <c r="P3510" i="4"/>
  <c r="Q3510" i="4"/>
  <c r="R3510" i="4"/>
  <c r="S3510" i="4"/>
  <c r="T3510" i="4"/>
  <c r="U3510" i="4"/>
  <c r="V3510" i="4"/>
  <c r="W3510" i="4"/>
  <c r="X3510" i="4"/>
  <c r="P3511" i="4"/>
  <c r="Q3511" i="4"/>
  <c r="R3511" i="4"/>
  <c r="S3511" i="4"/>
  <c r="T3511" i="4"/>
  <c r="U3511" i="4"/>
  <c r="V3511" i="4"/>
  <c r="W3511" i="4"/>
  <c r="X3511" i="4"/>
  <c r="P3512" i="4"/>
  <c r="Q3512" i="4"/>
  <c r="R3512" i="4"/>
  <c r="S3512" i="4"/>
  <c r="T3512" i="4"/>
  <c r="U3512" i="4"/>
  <c r="V3512" i="4"/>
  <c r="W3512" i="4"/>
  <c r="X3512" i="4"/>
  <c r="P3513" i="4"/>
  <c r="Q3513" i="4"/>
  <c r="R3513" i="4"/>
  <c r="S3513" i="4"/>
  <c r="T3513" i="4"/>
  <c r="U3513" i="4"/>
  <c r="V3513" i="4"/>
  <c r="W3513" i="4"/>
  <c r="X3513" i="4"/>
  <c r="P3514" i="4"/>
  <c r="Q3514" i="4"/>
  <c r="R3514" i="4"/>
  <c r="S3514" i="4"/>
  <c r="T3514" i="4"/>
  <c r="U3514" i="4"/>
  <c r="V3514" i="4"/>
  <c r="W3514" i="4"/>
  <c r="X3514" i="4"/>
  <c r="P3515" i="4"/>
  <c r="Q3515" i="4"/>
  <c r="R3515" i="4"/>
  <c r="S3515" i="4"/>
  <c r="T3515" i="4"/>
  <c r="U3515" i="4"/>
  <c r="V3515" i="4"/>
  <c r="W3515" i="4"/>
  <c r="X3515" i="4"/>
  <c r="P3516" i="4"/>
  <c r="Q3516" i="4"/>
  <c r="R3516" i="4"/>
  <c r="S3516" i="4"/>
  <c r="T3516" i="4"/>
  <c r="U3516" i="4"/>
  <c r="V3516" i="4"/>
  <c r="W3516" i="4"/>
  <c r="X3516" i="4"/>
  <c r="P3517" i="4"/>
  <c r="Q3517" i="4"/>
  <c r="R3517" i="4"/>
  <c r="S3517" i="4"/>
  <c r="T3517" i="4"/>
  <c r="U3517" i="4"/>
  <c r="V3517" i="4"/>
  <c r="W3517" i="4"/>
  <c r="X3517" i="4"/>
  <c r="P3518" i="4"/>
  <c r="Q3518" i="4"/>
  <c r="R3518" i="4"/>
  <c r="S3518" i="4"/>
  <c r="T3518" i="4"/>
  <c r="U3518" i="4"/>
  <c r="V3518" i="4"/>
  <c r="W3518" i="4"/>
  <c r="X3518" i="4"/>
  <c r="P3519" i="4"/>
  <c r="Q3519" i="4"/>
  <c r="R3519" i="4"/>
  <c r="S3519" i="4"/>
  <c r="T3519" i="4"/>
  <c r="U3519" i="4"/>
  <c r="V3519" i="4"/>
  <c r="W3519" i="4"/>
  <c r="X3519" i="4"/>
  <c r="P3520" i="4"/>
  <c r="Q3520" i="4"/>
  <c r="R3520" i="4"/>
  <c r="S3520" i="4"/>
  <c r="T3520" i="4"/>
  <c r="U3520" i="4"/>
  <c r="V3520" i="4"/>
  <c r="W3520" i="4"/>
  <c r="X3520" i="4"/>
  <c r="P3521" i="4"/>
  <c r="Q3521" i="4"/>
  <c r="R3521" i="4"/>
  <c r="S3521" i="4"/>
  <c r="T3521" i="4"/>
  <c r="U3521" i="4"/>
  <c r="V3521" i="4"/>
  <c r="W3521" i="4"/>
  <c r="X3521" i="4"/>
  <c r="P3522" i="4"/>
  <c r="Q3522" i="4"/>
  <c r="R3522" i="4"/>
  <c r="S3522" i="4"/>
  <c r="T3522" i="4"/>
  <c r="U3522" i="4"/>
  <c r="V3522" i="4"/>
  <c r="W3522" i="4"/>
  <c r="X3522" i="4"/>
  <c r="P3523" i="4"/>
  <c r="Q3523" i="4"/>
  <c r="R3523" i="4"/>
  <c r="S3523" i="4"/>
  <c r="T3523" i="4"/>
  <c r="U3523" i="4"/>
  <c r="V3523" i="4"/>
  <c r="W3523" i="4"/>
  <c r="X3523" i="4"/>
  <c r="P3524" i="4"/>
  <c r="Q3524" i="4"/>
  <c r="R3524" i="4"/>
  <c r="S3524" i="4"/>
  <c r="T3524" i="4"/>
  <c r="U3524" i="4"/>
  <c r="V3524" i="4"/>
  <c r="W3524" i="4"/>
  <c r="X3524" i="4"/>
  <c r="P3525" i="4"/>
  <c r="Q3525" i="4"/>
  <c r="R3525" i="4"/>
  <c r="S3525" i="4"/>
  <c r="T3525" i="4"/>
  <c r="U3525" i="4"/>
  <c r="V3525" i="4"/>
  <c r="W3525" i="4"/>
  <c r="X3525" i="4"/>
  <c r="P3526" i="4"/>
  <c r="Q3526" i="4"/>
  <c r="R3526" i="4"/>
  <c r="S3526" i="4"/>
  <c r="T3526" i="4"/>
  <c r="U3526" i="4"/>
  <c r="V3526" i="4"/>
  <c r="W3526" i="4"/>
  <c r="X3526" i="4"/>
  <c r="P3527" i="4"/>
  <c r="Q3527" i="4"/>
  <c r="R3527" i="4"/>
  <c r="S3527" i="4"/>
  <c r="T3527" i="4"/>
  <c r="U3527" i="4"/>
  <c r="V3527" i="4"/>
  <c r="W3527" i="4"/>
  <c r="X3527" i="4"/>
  <c r="P3528" i="4"/>
  <c r="Q3528" i="4"/>
  <c r="R3528" i="4"/>
  <c r="S3528" i="4"/>
  <c r="T3528" i="4"/>
  <c r="U3528" i="4"/>
  <c r="V3528" i="4"/>
  <c r="W3528" i="4"/>
  <c r="X3528" i="4"/>
  <c r="P3529" i="4"/>
  <c r="Q3529" i="4"/>
  <c r="R3529" i="4"/>
  <c r="S3529" i="4"/>
  <c r="T3529" i="4"/>
  <c r="U3529" i="4"/>
  <c r="V3529" i="4"/>
  <c r="W3529" i="4"/>
  <c r="X3529" i="4"/>
  <c r="P3530" i="4"/>
  <c r="Q3530" i="4"/>
  <c r="R3530" i="4"/>
  <c r="S3530" i="4"/>
  <c r="T3530" i="4"/>
  <c r="U3530" i="4"/>
  <c r="V3530" i="4"/>
  <c r="W3530" i="4"/>
  <c r="X3530" i="4"/>
  <c r="P3531" i="4"/>
  <c r="Q3531" i="4"/>
  <c r="R3531" i="4"/>
  <c r="S3531" i="4"/>
  <c r="T3531" i="4"/>
  <c r="U3531" i="4"/>
  <c r="V3531" i="4"/>
  <c r="W3531" i="4"/>
  <c r="X3531" i="4"/>
  <c r="P3532" i="4"/>
  <c r="Q3532" i="4"/>
  <c r="R3532" i="4"/>
  <c r="S3532" i="4"/>
  <c r="T3532" i="4"/>
  <c r="U3532" i="4"/>
  <c r="V3532" i="4"/>
  <c r="W3532" i="4"/>
  <c r="X3532" i="4"/>
  <c r="P3533" i="4"/>
  <c r="Q3533" i="4"/>
  <c r="R3533" i="4"/>
  <c r="S3533" i="4"/>
  <c r="T3533" i="4"/>
  <c r="U3533" i="4"/>
  <c r="V3533" i="4"/>
  <c r="W3533" i="4"/>
  <c r="X3533" i="4"/>
  <c r="P3534" i="4"/>
  <c r="Q3534" i="4"/>
  <c r="R3534" i="4"/>
  <c r="S3534" i="4"/>
  <c r="T3534" i="4"/>
  <c r="U3534" i="4"/>
  <c r="V3534" i="4"/>
  <c r="W3534" i="4"/>
  <c r="X3534" i="4"/>
  <c r="P3535" i="4"/>
  <c r="Q3535" i="4"/>
  <c r="R3535" i="4"/>
  <c r="S3535" i="4"/>
  <c r="T3535" i="4"/>
  <c r="U3535" i="4"/>
  <c r="V3535" i="4"/>
  <c r="W3535" i="4"/>
  <c r="X3535" i="4"/>
  <c r="P3536" i="4"/>
  <c r="Q3536" i="4"/>
  <c r="R3536" i="4"/>
  <c r="S3536" i="4"/>
  <c r="T3536" i="4"/>
  <c r="U3536" i="4"/>
  <c r="V3536" i="4"/>
  <c r="W3536" i="4"/>
  <c r="X3536" i="4"/>
  <c r="P3537" i="4"/>
  <c r="Q3537" i="4"/>
  <c r="R3537" i="4"/>
  <c r="S3537" i="4"/>
  <c r="T3537" i="4"/>
  <c r="U3537" i="4"/>
  <c r="V3537" i="4"/>
  <c r="W3537" i="4"/>
  <c r="X3537" i="4"/>
  <c r="P3538" i="4"/>
  <c r="Q3538" i="4"/>
  <c r="R3538" i="4"/>
  <c r="S3538" i="4"/>
  <c r="T3538" i="4"/>
  <c r="U3538" i="4"/>
  <c r="V3538" i="4"/>
  <c r="W3538" i="4"/>
  <c r="X3538" i="4"/>
  <c r="P3539" i="4"/>
  <c r="Q3539" i="4"/>
  <c r="R3539" i="4"/>
  <c r="S3539" i="4"/>
  <c r="T3539" i="4"/>
  <c r="U3539" i="4"/>
  <c r="V3539" i="4"/>
  <c r="W3539" i="4"/>
  <c r="X3539" i="4"/>
  <c r="P3540" i="4"/>
  <c r="Q3540" i="4"/>
  <c r="R3540" i="4"/>
  <c r="S3540" i="4"/>
  <c r="T3540" i="4"/>
  <c r="U3540" i="4"/>
  <c r="V3540" i="4"/>
  <c r="W3540" i="4"/>
  <c r="X3540" i="4"/>
  <c r="P3541" i="4"/>
  <c r="Q3541" i="4"/>
  <c r="R3541" i="4"/>
  <c r="S3541" i="4"/>
  <c r="T3541" i="4"/>
  <c r="U3541" i="4"/>
  <c r="V3541" i="4"/>
  <c r="W3541" i="4"/>
  <c r="X3541" i="4"/>
  <c r="P3542" i="4"/>
  <c r="Q3542" i="4"/>
  <c r="R3542" i="4"/>
  <c r="S3542" i="4"/>
  <c r="T3542" i="4"/>
  <c r="U3542" i="4"/>
  <c r="V3542" i="4"/>
  <c r="W3542" i="4"/>
  <c r="X3542" i="4"/>
  <c r="P3543" i="4"/>
  <c r="Q3543" i="4"/>
  <c r="R3543" i="4"/>
  <c r="S3543" i="4"/>
  <c r="T3543" i="4"/>
  <c r="U3543" i="4"/>
  <c r="V3543" i="4"/>
  <c r="W3543" i="4"/>
  <c r="X3543" i="4"/>
  <c r="P3544" i="4"/>
  <c r="Q3544" i="4"/>
  <c r="R3544" i="4"/>
  <c r="S3544" i="4"/>
  <c r="T3544" i="4"/>
  <c r="U3544" i="4"/>
  <c r="V3544" i="4"/>
  <c r="W3544" i="4"/>
  <c r="X3544" i="4"/>
  <c r="P3545" i="4"/>
  <c r="Q3545" i="4"/>
  <c r="R3545" i="4"/>
  <c r="S3545" i="4"/>
  <c r="T3545" i="4"/>
  <c r="U3545" i="4"/>
  <c r="V3545" i="4"/>
  <c r="W3545" i="4"/>
  <c r="X3545" i="4"/>
  <c r="P3546" i="4"/>
  <c r="Q3546" i="4"/>
  <c r="R3546" i="4"/>
  <c r="S3546" i="4"/>
  <c r="T3546" i="4"/>
  <c r="U3546" i="4"/>
  <c r="V3546" i="4"/>
  <c r="W3546" i="4"/>
  <c r="X3546" i="4"/>
  <c r="P3547" i="4"/>
  <c r="Q3547" i="4"/>
  <c r="R3547" i="4"/>
  <c r="S3547" i="4"/>
  <c r="T3547" i="4"/>
  <c r="U3547" i="4"/>
  <c r="V3547" i="4"/>
  <c r="W3547" i="4"/>
  <c r="X3547" i="4"/>
  <c r="P3548" i="4"/>
  <c r="Q3548" i="4"/>
  <c r="R3548" i="4"/>
  <c r="S3548" i="4"/>
  <c r="T3548" i="4"/>
  <c r="U3548" i="4"/>
  <c r="V3548" i="4"/>
  <c r="W3548" i="4"/>
  <c r="X3548" i="4"/>
  <c r="P3549" i="4"/>
  <c r="Q3549" i="4"/>
  <c r="R3549" i="4"/>
  <c r="S3549" i="4"/>
  <c r="T3549" i="4"/>
  <c r="U3549" i="4"/>
  <c r="V3549" i="4"/>
  <c r="W3549" i="4"/>
  <c r="X3549" i="4"/>
  <c r="P3550" i="4"/>
  <c r="Q3550" i="4"/>
  <c r="R3550" i="4"/>
  <c r="S3550" i="4"/>
  <c r="T3550" i="4"/>
  <c r="U3550" i="4"/>
  <c r="V3550" i="4"/>
  <c r="W3550" i="4"/>
  <c r="X3550" i="4"/>
  <c r="P3551" i="4"/>
  <c r="Q3551" i="4"/>
  <c r="R3551" i="4"/>
  <c r="S3551" i="4"/>
  <c r="T3551" i="4"/>
  <c r="U3551" i="4"/>
  <c r="V3551" i="4"/>
  <c r="W3551" i="4"/>
  <c r="X3551" i="4"/>
  <c r="P3552" i="4"/>
  <c r="Q3552" i="4"/>
  <c r="R3552" i="4"/>
  <c r="S3552" i="4"/>
  <c r="T3552" i="4"/>
  <c r="U3552" i="4"/>
  <c r="V3552" i="4"/>
  <c r="W3552" i="4"/>
  <c r="X3552" i="4"/>
  <c r="P3553" i="4"/>
  <c r="Q3553" i="4"/>
  <c r="R3553" i="4"/>
  <c r="S3553" i="4"/>
  <c r="T3553" i="4"/>
  <c r="U3553" i="4"/>
  <c r="V3553" i="4"/>
  <c r="W3553" i="4"/>
  <c r="X3553" i="4"/>
  <c r="P3554" i="4"/>
  <c r="Q3554" i="4"/>
  <c r="R3554" i="4"/>
  <c r="S3554" i="4"/>
  <c r="T3554" i="4"/>
  <c r="U3554" i="4"/>
  <c r="V3554" i="4"/>
  <c r="W3554" i="4"/>
  <c r="X3554" i="4"/>
  <c r="P3555" i="4"/>
  <c r="Q3555" i="4"/>
  <c r="R3555" i="4"/>
  <c r="S3555" i="4"/>
  <c r="T3555" i="4"/>
  <c r="U3555" i="4"/>
  <c r="V3555" i="4"/>
  <c r="W3555" i="4"/>
  <c r="X3555" i="4"/>
  <c r="P3556" i="4"/>
  <c r="Q3556" i="4"/>
  <c r="R3556" i="4"/>
  <c r="S3556" i="4"/>
  <c r="T3556" i="4"/>
  <c r="U3556" i="4"/>
  <c r="V3556" i="4"/>
  <c r="W3556" i="4"/>
  <c r="X3556" i="4"/>
  <c r="P3557" i="4"/>
  <c r="Q3557" i="4"/>
  <c r="R3557" i="4"/>
  <c r="S3557" i="4"/>
  <c r="T3557" i="4"/>
  <c r="U3557" i="4"/>
  <c r="V3557" i="4"/>
  <c r="W3557" i="4"/>
  <c r="X3557" i="4"/>
  <c r="P3558" i="4"/>
  <c r="Q3558" i="4"/>
  <c r="R3558" i="4"/>
  <c r="S3558" i="4"/>
  <c r="T3558" i="4"/>
  <c r="U3558" i="4"/>
  <c r="V3558" i="4"/>
  <c r="W3558" i="4"/>
  <c r="X3558" i="4"/>
  <c r="P3559" i="4"/>
  <c r="Q3559" i="4"/>
  <c r="R3559" i="4"/>
  <c r="S3559" i="4"/>
  <c r="T3559" i="4"/>
  <c r="U3559" i="4"/>
  <c r="V3559" i="4"/>
  <c r="W3559" i="4"/>
  <c r="X3559" i="4"/>
  <c r="P3560" i="4"/>
  <c r="Q3560" i="4"/>
  <c r="R3560" i="4"/>
  <c r="S3560" i="4"/>
  <c r="T3560" i="4"/>
  <c r="U3560" i="4"/>
  <c r="V3560" i="4"/>
  <c r="W3560" i="4"/>
  <c r="X3560" i="4"/>
  <c r="P3561" i="4"/>
  <c r="Q3561" i="4"/>
  <c r="R3561" i="4"/>
  <c r="S3561" i="4"/>
  <c r="T3561" i="4"/>
  <c r="U3561" i="4"/>
  <c r="V3561" i="4"/>
  <c r="W3561" i="4"/>
  <c r="X3561" i="4"/>
  <c r="P3562" i="4"/>
  <c r="Q3562" i="4"/>
  <c r="R3562" i="4"/>
  <c r="S3562" i="4"/>
  <c r="T3562" i="4"/>
  <c r="U3562" i="4"/>
  <c r="V3562" i="4"/>
  <c r="W3562" i="4"/>
  <c r="X3562" i="4"/>
  <c r="P3563" i="4"/>
  <c r="Q3563" i="4"/>
  <c r="R3563" i="4"/>
  <c r="S3563" i="4"/>
  <c r="T3563" i="4"/>
  <c r="U3563" i="4"/>
  <c r="V3563" i="4"/>
  <c r="W3563" i="4"/>
  <c r="X3563" i="4"/>
  <c r="P3564" i="4"/>
  <c r="Q3564" i="4"/>
  <c r="R3564" i="4"/>
  <c r="S3564" i="4"/>
  <c r="T3564" i="4"/>
  <c r="U3564" i="4"/>
  <c r="V3564" i="4"/>
  <c r="W3564" i="4"/>
  <c r="X3564" i="4"/>
  <c r="P3565" i="4"/>
  <c r="Q3565" i="4"/>
  <c r="R3565" i="4"/>
  <c r="S3565" i="4"/>
  <c r="T3565" i="4"/>
  <c r="U3565" i="4"/>
  <c r="V3565" i="4"/>
  <c r="W3565" i="4"/>
  <c r="X3565" i="4"/>
  <c r="P3566" i="4"/>
  <c r="Q3566" i="4"/>
  <c r="R3566" i="4"/>
  <c r="S3566" i="4"/>
  <c r="T3566" i="4"/>
  <c r="U3566" i="4"/>
  <c r="V3566" i="4"/>
  <c r="W3566" i="4"/>
  <c r="X3566" i="4"/>
  <c r="P3567" i="4"/>
  <c r="Q3567" i="4"/>
  <c r="R3567" i="4"/>
  <c r="S3567" i="4"/>
  <c r="T3567" i="4"/>
  <c r="U3567" i="4"/>
  <c r="V3567" i="4"/>
  <c r="W3567" i="4"/>
  <c r="X3567" i="4"/>
  <c r="P3568" i="4"/>
  <c r="Q3568" i="4"/>
  <c r="R3568" i="4"/>
  <c r="S3568" i="4"/>
  <c r="T3568" i="4"/>
  <c r="U3568" i="4"/>
  <c r="V3568" i="4"/>
  <c r="W3568" i="4"/>
  <c r="X3568" i="4"/>
  <c r="P3569" i="4"/>
  <c r="Q3569" i="4"/>
  <c r="R3569" i="4"/>
  <c r="S3569" i="4"/>
  <c r="T3569" i="4"/>
  <c r="U3569" i="4"/>
  <c r="V3569" i="4"/>
  <c r="W3569" i="4"/>
  <c r="X3569" i="4"/>
  <c r="P3570" i="4"/>
  <c r="Q3570" i="4"/>
  <c r="R3570" i="4"/>
  <c r="S3570" i="4"/>
  <c r="T3570" i="4"/>
  <c r="U3570" i="4"/>
  <c r="V3570" i="4"/>
  <c r="W3570" i="4"/>
  <c r="X3570" i="4"/>
  <c r="P3571" i="4"/>
  <c r="Q3571" i="4"/>
  <c r="R3571" i="4"/>
  <c r="S3571" i="4"/>
  <c r="T3571" i="4"/>
  <c r="U3571" i="4"/>
  <c r="V3571" i="4"/>
  <c r="W3571" i="4"/>
  <c r="X3571" i="4"/>
  <c r="P3572" i="4"/>
  <c r="Q3572" i="4"/>
  <c r="R3572" i="4"/>
  <c r="S3572" i="4"/>
  <c r="T3572" i="4"/>
  <c r="U3572" i="4"/>
  <c r="V3572" i="4"/>
  <c r="W3572" i="4"/>
  <c r="X3572" i="4"/>
  <c r="P3573" i="4"/>
  <c r="Q3573" i="4"/>
  <c r="R3573" i="4"/>
  <c r="S3573" i="4"/>
  <c r="T3573" i="4"/>
  <c r="U3573" i="4"/>
  <c r="V3573" i="4"/>
  <c r="W3573" i="4"/>
  <c r="X3573" i="4"/>
  <c r="P3574" i="4"/>
  <c r="Q3574" i="4"/>
  <c r="R3574" i="4"/>
  <c r="S3574" i="4"/>
  <c r="T3574" i="4"/>
  <c r="U3574" i="4"/>
  <c r="V3574" i="4"/>
  <c r="W3574" i="4"/>
  <c r="X3574" i="4"/>
  <c r="P3575" i="4"/>
  <c r="Q3575" i="4"/>
  <c r="R3575" i="4"/>
  <c r="S3575" i="4"/>
  <c r="T3575" i="4"/>
  <c r="U3575" i="4"/>
  <c r="V3575" i="4"/>
  <c r="W3575" i="4"/>
  <c r="X3575" i="4"/>
  <c r="P3576" i="4"/>
  <c r="Q3576" i="4"/>
  <c r="R3576" i="4"/>
  <c r="S3576" i="4"/>
  <c r="T3576" i="4"/>
  <c r="U3576" i="4"/>
  <c r="V3576" i="4"/>
  <c r="W3576" i="4"/>
  <c r="X3576" i="4"/>
  <c r="P3577" i="4"/>
  <c r="Q3577" i="4"/>
  <c r="R3577" i="4"/>
  <c r="S3577" i="4"/>
  <c r="T3577" i="4"/>
  <c r="U3577" i="4"/>
  <c r="V3577" i="4"/>
  <c r="W3577" i="4"/>
  <c r="X3577" i="4"/>
  <c r="P3578" i="4"/>
  <c r="Q3578" i="4"/>
  <c r="R3578" i="4"/>
  <c r="S3578" i="4"/>
  <c r="T3578" i="4"/>
  <c r="U3578" i="4"/>
  <c r="V3578" i="4"/>
  <c r="W3578" i="4"/>
  <c r="X3578" i="4"/>
  <c r="P3579" i="4"/>
  <c r="Q3579" i="4"/>
  <c r="R3579" i="4"/>
  <c r="S3579" i="4"/>
  <c r="T3579" i="4"/>
  <c r="U3579" i="4"/>
  <c r="V3579" i="4"/>
  <c r="W3579" i="4"/>
  <c r="X3579" i="4"/>
  <c r="P3580" i="4"/>
  <c r="Q3580" i="4"/>
  <c r="R3580" i="4"/>
  <c r="S3580" i="4"/>
  <c r="T3580" i="4"/>
  <c r="U3580" i="4"/>
  <c r="V3580" i="4"/>
  <c r="W3580" i="4"/>
  <c r="X3580" i="4"/>
  <c r="P3581" i="4"/>
  <c r="Q3581" i="4"/>
  <c r="R3581" i="4"/>
  <c r="S3581" i="4"/>
  <c r="T3581" i="4"/>
  <c r="U3581" i="4"/>
  <c r="V3581" i="4"/>
  <c r="W3581" i="4"/>
  <c r="X3581" i="4"/>
  <c r="P3582" i="4"/>
  <c r="Q3582" i="4"/>
  <c r="R3582" i="4"/>
  <c r="S3582" i="4"/>
  <c r="T3582" i="4"/>
  <c r="U3582" i="4"/>
  <c r="V3582" i="4"/>
  <c r="W3582" i="4"/>
  <c r="X3582" i="4"/>
  <c r="P3583" i="4"/>
  <c r="Q3583" i="4"/>
  <c r="R3583" i="4"/>
  <c r="S3583" i="4"/>
  <c r="T3583" i="4"/>
  <c r="U3583" i="4"/>
  <c r="V3583" i="4"/>
  <c r="W3583" i="4"/>
  <c r="X3583" i="4"/>
  <c r="P3584" i="4"/>
  <c r="Q3584" i="4"/>
  <c r="R3584" i="4"/>
  <c r="S3584" i="4"/>
  <c r="T3584" i="4"/>
  <c r="U3584" i="4"/>
  <c r="V3584" i="4"/>
  <c r="W3584" i="4"/>
  <c r="X3584" i="4"/>
  <c r="P3585" i="4"/>
  <c r="Q3585" i="4"/>
  <c r="R3585" i="4"/>
  <c r="S3585" i="4"/>
  <c r="T3585" i="4"/>
  <c r="U3585" i="4"/>
  <c r="V3585" i="4"/>
  <c r="W3585" i="4"/>
  <c r="X3585" i="4"/>
  <c r="P3586" i="4"/>
  <c r="Q3586" i="4"/>
  <c r="R3586" i="4"/>
  <c r="S3586" i="4"/>
  <c r="T3586" i="4"/>
  <c r="U3586" i="4"/>
  <c r="V3586" i="4"/>
  <c r="W3586" i="4"/>
  <c r="X3586" i="4"/>
  <c r="P3587" i="4"/>
  <c r="Q3587" i="4"/>
  <c r="R3587" i="4"/>
  <c r="S3587" i="4"/>
  <c r="T3587" i="4"/>
  <c r="U3587" i="4"/>
  <c r="V3587" i="4"/>
  <c r="W3587" i="4"/>
  <c r="X3587" i="4"/>
  <c r="P3588" i="4"/>
  <c r="Q3588" i="4"/>
  <c r="R3588" i="4"/>
  <c r="S3588" i="4"/>
  <c r="T3588" i="4"/>
  <c r="U3588" i="4"/>
  <c r="V3588" i="4"/>
  <c r="W3588" i="4"/>
  <c r="X3588" i="4"/>
  <c r="P3589" i="4"/>
  <c r="Q3589" i="4"/>
  <c r="R3589" i="4"/>
  <c r="S3589" i="4"/>
  <c r="T3589" i="4"/>
  <c r="U3589" i="4"/>
  <c r="V3589" i="4"/>
  <c r="W3589" i="4"/>
  <c r="X3589" i="4"/>
  <c r="P3590" i="4"/>
  <c r="Q3590" i="4"/>
  <c r="R3590" i="4"/>
  <c r="S3590" i="4"/>
  <c r="T3590" i="4"/>
  <c r="U3590" i="4"/>
  <c r="V3590" i="4"/>
  <c r="W3590" i="4"/>
  <c r="X3590" i="4"/>
  <c r="P3591" i="4"/>
  <c r="Q3591" i="4"/>
  <c r="R3591" i="4"/>
  <c r="S3591" i="4"/>
  <c r="T3591" i="4"/>
  <c r="U3591" i="4"/>
  <c r="V3591" i="4"/>
  <c r="W3591" i="4"/>
  <c r="X3591" i="4"/>
  <c r="P3592" i="4"/>
  <c r="Q3592" i="4"/>
  <c r="R3592" i="4"/>
  <c r="S3592" i="4"/>
  <c r="T3592" i="4"/>
  <c r="U3592" i="4"/>
  <c r="V3592" i="4"/>
  <c r="W3592" i="4"/>
  <c r="X3592" i="4"/>
  <c r="P3593" i="4"/>
  <c r="Q3593" i="4"/>
  <c r="R3593" i="4"/>
  <c r="S3593" i="4"/>
  <c r="T3593" i="4"/>
  <c r="U3593" i="4"/>
  <c r="V3593" i="4"/>
  <c r="W3593" i="4"/>
  <c r="X3593" i="4"/>
  <c r="P3594" i="4"/>
  <c r="Q3594" i="4"/>
  <c r="R3594" i="4"/>
  <c r="S3594" i="4"/>
  <c r="T3594" i="4"/>
  <c r="U3594" i="4"/>
  <c r="V3594" i="4"/>
  <c r="W3594" i="4"/>
  <c r="X3594" i="4"/>
  <c r="P3595" i="4"/>
  <c r="Q3595" i="4"/>
  <c r="R3595" i="4"/>
  <c r="S3595" i="4"/>
  <c r="T3595" i="4"/>
  <c r="U3595" i="4"/>
  <c r="V3595" i="4"/>
  <c r="W3595" i="4"/>
  <c r="X3595" i="4"/>
  <c r="P3596" i="4"/>
  <c r="Q3596" i="4"/>
  <c r="R3596" i="4"/>
  <c r="S3596" i="4"/>
  <c r="T3596" i="4"/>
  <c r="U3596" i="4"/>
  <c r="V3596" i="4"/>
  <c r="W3596" i="4"/>
  <c r="X3596" i="4"/>
  <c r="P3597" i="4"/>
  <c r="Q3597" i="4"/>
  <c r="R3597" i="4"/>
  <c r="S3597" i="4"/>
  <c r="T3597" i="4"/>
  <c r="U3597" i="4"/>
  <c r="V3597" i="4"/>
  <c r="W3597" i="4"/>
  <c r="X3597" i="4"/>
  <c r="P3598" i="4"/>
  <c r="Q3598" i="4"/>
  <c r="R3598" i="4"/>
  <c r="S3598" i="4"/>
  <c r="T3598" i="4"/>
  <c r="U3598" i="4"/>
  <c r="V3598" i="4"/>
  <c r="W3598" i="4"/>
  <c r="X3598" i="4"/>
  <c r="P3599" i="4"/>
  <c r="Q3599" i="4"/>
  <c r="R3599" i="4"/>
  <c r="S3599" i="4"/>
  <c r="T3599" i="4"/>
  <c r="U3599" i="4"/>
  <c r="V3599" i="4"/>
  <c r="W3599" i="4"/>
  <c r="X3599" i="4"/>
  <c r="P3600" i="4"/>
  <c r="Q3600" i="4"/>
  <c r="R3600" i="4"/>
  <c r="S3600" i="4"/>
  <c r="T3600" i="4"/>
  <c r="U3600" i="4"/>
  <c r="V3600" i="4"/>
  <c r="W3600" i="4"/>
  <c r="X3600" i="4"/>
  <c r="P3601" i="4"/>
  <c r="Q3601" i="4"/>
  <c r="R3601" i="4"/>
  <c r="S3601" i="4"/>
  <c r="T3601" i="4"/>
  <c r="U3601" i="4"/>
  <c r="V3601" i="4"/>
  <c r="W3601" i="4"/>
  <c r="X3601" i="4"/>
  <c r="P3602" i="4"/>
  <c r="Q3602" i="4"/>
  <c r="R3602" i="4"/>
  <c r="S3602" i="4"/>
  <c r="T3602" i="4"/>
  <c r="U3602" i="4"/>
  <c r="V3602" i="4"/>
  <c r="W3602" i="4"/>
  <c r="X3602" i="4"/>
  <c r="P3603" i="4"/>
  <c r="Q3603" i="4"/>
  <c r="R3603" i="4"/>
  <c r="S3603" i="4"/>
  <c r="T3603" i="4"/>
  <c r="U3603" i="4"/>
  <c r="V3603" i="4"/>
  <c r="W3603" i="4"/>
  <c r="X3603" i="4"/>
  <c r="P3604" i="4"/>
  <c r="Q3604" i="4"/>
  <c r="R3604" i="4"/>
  <c r="S3604" i="4"/>
  <c r="T3604" i="4"/>
  <c r="U3604" i="4"/>
  <c r="V3604" i="4"/>
  <c r="W3604" i="4"/>
  <c r="X3604" i="4"/>
  <c r="P3605" i="4"/>
  <c r="Q3605" i="4"/>
  <c r="R3605" i="4"/>
  <c r="S3605" i="4"/>
  <c r="T3605" i="4"/>
  <c r="U3605" i="4"/>
  <c r="V3605" i="4"/>
  <c r="W3605" i="4"/>
  <c r="X3605" i="4"/>
  <c r="P3606" i="4"/>
  <c r="Q3606" i="4"/>
  <c r="R3606" i="4"/>
  <c r="S3606" i="4"/>
  <c r="T3606" i="4"/>
  <c r="U3606" i="4"/>
  <c r="V3606" i="4"/>
  <c r="W3606" i="4"/>
  <c r="X3606" i="4"/>
  <c r="P3607" i="4"/>
  <c r="Q3607" i="4"/>
  <c r="R3607" i="4"/>
  <c r="S3607" i="4"/>
  <c r="T3607" i="4"/>
  <c r="U3607" i="4"/>
  <c r="V3607" i="4"/>
  <c r="W3607" i="4"/>
  <c r="X3607" i="4"/>
  <c r="P3608" i="4"/>
  <c r="Q3608" i="4"/>
  <c r="R3608" i="4"/>
  <c r="S3608" i="4"/>
  <c r="T3608" i="4"/>
  <c r="U3608" i="4"/>
  <c r="V3608" i="4"/>
  <c r="W3608" i="4"/>
  <c r="X3608" i="4"/>
  <c r="P3609" i="4"/>
  <c r="Q3609" i="4"/>
  <c r="R3609" i="4"/>
  <c r="S3609" i="4"/>
  <c r="T3609" i="4"/>
  <c r="U3609" i="4"/>
  <c r="V3609" i="4"/>
  <c r="W3609" i="4"/>
  <c r="X3609" i="4"/>
  <c r="P3610" i="4"/>
  <c r="Q3610" i="4"/>
  <c r="R3610" i="4"/>
  <c r="S3610" i="4"/>
  <c r="T3610" i="4"/>
  <c r="U3610" i="4"/>
  <c r="V3610" i="4"/>
  <c r="W3610" i="4"/>
  <c r="X3610" i="4"/>
  <c r="P3611" i="4"/>
  <c r="Q3611" i="4"/>
  <c r="R3611" i="4"/>
  <c r="S3611" i="4"/>
  <c r="T3611" i="4"/>
  <c r="U3611" i="4"/>
  <c r="V3611" i="4"/>
  <c r="W3611" i="4"/>
  <c r="X3611" i="4"/>
  <c r="P3612" i="4"/>
  <c r="Q3612" i="4"/>
  <c r="R3612" i="4"/>
  <c r="S3612" i="4"/>
  <c r="T3612" i="4"/>
  <c r="U3612" i="4"/>
  <c r="V3612" i="4"/>
  <c r="W3612" i="4"/>
  <c r="X3612" i="4"/>
  <c r="P3613" i="4"/>
  <c r="Q3613" i="4"/>
  <c r="R3613" i="4"/>
  <c r="S3613" i="4"/>
  <c r="T3613" i="4"/>
  <c r="U3613" i="4"/>
  <c r="V3613" i="4"/>
  <c r="W3613" i="4"/>
  <c r="X3613" i="4"/>
  <c r="P3614" i="4"/>
  <c r="Q3614" i="4"/>
  <c r="R3614" i="4"/>
  <c r="S3614" i="4"/>
  <c r="T3614" i="4"/>
  <c r="U3614" i="4"/>
  <c r="V3614" i="4"/>
  <c r="W3614" i="4"/>
  <c r="X3614" i="4"/>
  <c r="P3615" i="4"/>
  <c r="Q3615" i="4"/>
  <c r="R3615" i="4"/>
  <c r="S3615" i="4"/>
  <c r="T3615" i="4"/>
  <c r="U3615" i="4"/>
  <c r="V3615" i="4"/>
  <c r="W3615" i="4"/>
  <c r="X3615" i="4"/>
  <c r="P3616" i="4"/>
  <c r="Q3616" i="4"/>
  <c r="R3616" i="4"/>
  <c r="S3616" i="4"/>
  <c r="T3616" i="4"/>
  <c r="U3616" i="4"/>
  <c r="V3616" i="4"/>
  <c r="W3616" i="4"/>
  <c r="X3616" i="4"/>
  <c r="P3617" i="4"/>
  <c r="Q3617" i="4"/>
  <c r="R3617" i="4"/>
  <c r="S3617" i="4"/>
  <c r="T3617" i="4"/>
  <c r="U3617" i="4"/>
  <c r="V3617" i="4"/>
  <c r="W3617" i="4"/>
  <c r="X3617" i="4"/>
  <c r="P3618" i="4"/>
  <c r="Q3618" i="4"/>
  <c r="R3618" i="4"/>
  <c r="S3618" i="4"/>
  <c r="T3618" i="4"/>
  <c r="U3618" i="4"/>
  <c r="V3618" i="4"/>
  <c r="W3618" i="4"/>
  <c r="X3618" i="4"/>
  <c r="P3619" i="4"/>
  <c r="Q3619" i="4"/>
  <c r="R3619" i="4"/>
  <c r="S3619" i="4"/>
  <c r="T3619" i="4"/>
  <c r="U3619" i="4"/>
  <c r="V3619" i="4"/>
  <c r="W3619" i="4"/>
  <c r="X3619" i="4"/>
  <c r="P3620" i="4"/>
  <c r="Q3620" i="4"/>
  <c r="R3620" i="4"/>
  <c r="S3620" i="4"/>
  <c r="T3620" i="4"/>
  <c r="U3620" i="4"/>
  <c r="V3620" i="4"/>
  <c r="W3620" i="4"/>
  <c r="X3620" i="4"/>
  <c r="P3621" i="4"/>
  <c r="Q3621" i="4"/>
  <c r="R3621" i="4"/>
  <c r="S3621" i="4"/>
  <c r="T3621" i="4"/>
  <c r="U3621" i="4"/>
  <c r="V3621" i="4"/>
  <c r="W3621" i="4"/>
  <c r="X3621" i="4"/>
  <c r="P3622" i="4"/>
  <c r="Q3622" i="4"/>
  <c r="R3622" i="4"/>
  <c r="S3622" i="4"/>
  <c r="T3622" i="4"/>
  <c r="U3622" i="4"/>
  <c r="V3622" i="4"/>
  <c r="W3622" i="4"/>
  <c r="X3622" i="4"/>
  <c r="P3623" i="4"/>
  <c r="Q3623" i="4"/>
  <c r="R3623" i="4"/>
  <c r="S3623" i="4"/>
  <c r="T3623" i="4"/>
  <c r="U3623" i="4"/>
  <c r="V3623" i="4"/>
  <c r="W3623" i="4"/>
  <c r="X3623" i="4"/>
  <c r="P3624" i="4"/>
  <c r="Q3624" i="4"/>
  <c r="R3624" i="4"/>
  <c r="S3624" i="4"/>
  <c r="T3624" i="4"/>
  <c r="U3624" i="4"/>
  <c r="V3624" i="4"/>
  <c r="W3624" i="4"/>
  <c r="X3624" i="4"/>
  <c r="P3625" i="4"/>
  <c r="Q3625" i="4"/>
  <c r="R3625" i="4"/>
  <c r="S3625" i="4"/>
  <c r="T3625" i="4"/>
  <c r="U3625" i="4"/>
  <c r="V3625" i="4"/>
  <c r="W3625" i="4"/>
  <c r="X3625" i="4"/>
  <c r="P3626" i="4"/>
  <c r="Q3626" i="4"/>
  <c r="R3626" i="4"/>
  <c r="S3626" i="4"/>
  <c r="T3626" i="4"/>
  <c r="U3626" i="4"/>
  <c r="V3626" i="4"/>
  <c r="W3626" i="4"/>
  <c r="X3626" i="4"/>
  <c r="P3627" i="4"/>
  <c r="Q3627" i="4"/>
  <c r="R3627" i="4"/>
  <c r="S3627" i="4"/>
  <c r="T3627" i="4"/>
  <c r="U3627" i="4"/>
  <c r="V3627" i="4"/>
  <c r="W3627" i="4"/>
  <c r="X3627" i="4"/>
  <c r="P3628" i="4"/>
  <c r="Q3628" i="4"/>
  <c r="R3628" i="4"/>
  <c r="S3628" i="4"/>
  <c r="T3628" i="4"/>
  <c r="U3628" i="4"/>
  <c r="V3628" i="4"/>
  <c r="W3628" i="4"/>
  <c r="X3628" i="4"/>
  <c r="P3629" i="4"/>
  <c r="Q3629" i="4"/>
  <c r="R3629" i="4"/>
  <c r="S3629" i="4"/>
  <c r="T3629" i="4"/>
  <c r="U3629" i="4"/>
  <c r="V3629" i="4"/>
  <c r="W3629" i="4"/>
  <c r="X3629" i="4"/>
  <c r="P3630" i="4"/>
  <c r="Q3630" i="4"/>
  <c r="R3630" i="4"/>
  <c r="S3630" i="4"/>
  <c r="T3630" i="4"/>
  <c r="U3630" i="4"/>
  <c r="V3630" i="4"/>
  <c r="W3630" i="4"/>
  <c r="X3630" i="4"/>
  <c r="P3631" i="4"/>
  <c r="Q3631" i="4"/>
  <c r="R3631" i="4"/>
  <c r="S3631" i="4"/>
  <c r="T3631" i="4"/>
  <c r="U3631" i="4"/>
  <c r="V3631" i="4"/>
  <c r="W3631" i="4"/>
  <c r="X3631" i="4"/>
  <c r="P3632" i="4"/>
  <c r="Q3632" i="4"/>
  <c r="R3632" i="4"/>
  <c r="S3632" i="4"/>
  <c r="T3632" i="4"/>
  <c r="U3632" i="4"/>
  <c r="V3632" i="4"/>
  <c r="W3632" i="4"/>
  <c r="X3632" i="4"/>
  <c r="P3633" i="4"/>
  <c r="Q3633" i="4"/>
  <c r="R3633" i="4"/>
  <c r="S3633" i="4"/>
  <c r="T3633" i="4"/>
  <c r="U3633" i="4"/>
  <c r="V3633" i="4"/>
  <c r="W3633" i="4"/>
  <c r="X3633" i="4"/>
  <c r="P3634" i="4"/>
  <c r="Q3634" i="4"/>
  <c r="R3634" i="4"/>
  <c r="S3634" i="4"/>
  <c r="T3634" i="4"/>
  <c r="U3634" i="4"/>
  <c r="V3634" i="4"/>
  <c r="W3634" i="4"/>
  <c r="X3634" i="4"/>
  <c r="P3635" i="4"/>
  <c r="Q3635" i="4"/>
  <c r="R3635" i="4"/>
  <c r="S3635" i="4"/>
  <c r="T3635" i="4"/>
  <c r="U3635" i="4"/>
  <c r="V3635" i="4"/>
  <c r="W3635" i="4"/>
  <c r="X3635" i="4"/>
  <c r="P3636" i="4"/>
  <c r="Q3636" i="4"/>
  <c r="R3636" i="4"/>
  <c r="S3636" i="4"/>
  <c r="T3636" i="4"/>
  <c r="U3636" i="4"/>
  <c r="V3636" i="4"/>
  <c r="W3636" i="4"/>
  <c r="X3636" i="4"/>
  <c r="P3637" i="4"/>
  <c r="Q3637" i="4"/>
  <c r="R3637" i="4"/>
  <c r="S3637" i="4"/>
  <c r="T3637" i="4"/>
  <c r="U3637" i="4"/>
  <c r="V3637" i="4"/>
  <c r="W3637" i="4"/>
  <c r="X3637" i="4"/>
  <c r="P3638" i="4"/>
  <c r="Q3638" i="4"/>
  <c r="R3638" i="4"/>
  <c r="S3638" i="4"/>
  <c r="T3638" i="4"/>
  <c r="U3638" i="4"/>
  <c r="V3638" i="4"/>
  <c r="W3638" i="4"/>
  <c r="X3638" i="4"/>
  <c r="P3639" i="4"/>
  <c r="Q3639" i="4"/>
  <c r="R3639" i="4"/>
  <c r="S3639" i="4"/>
  <c r="T3639" i="4"/>
  <c r="U3639" i="4"/>
  <c r="V3639" i="4"/>
  <c r="W3639" i="4"/>
  <c r="X3639" i="4"/>
  <c r="P3640" i="4"/>
  <c r="Q3640" i="4"/>
  <c r="R3640" i="4"/>
  <c r="S3640" i="4"/>
  <c r="T3640" i="4"/>
  <c r="U3640" i="4"/>
  <c r="V3640" i="4"/>
  <c r="W3640" i="4"/>
  <c r="X3640" i="4"/>
  <c r="P3641" i="4"/>
  <c r="Q3641" i="4"/>
  <c r="R3641" i="4"/>
  <c r="S3641" i="4"/>
  <c r="T3641" i="4"/>
  <c r="U3641" i="4"/>
  <c r="V3641" i="4"/>
  <c r="W3641" i="4"/>
  <c r="X3641" i="4"/>
  <c r="P3642" i="4"/>
  <c r="Q3642" i="4"/>
  <c r="R3642" i="4"/>
  <c r="S3642" i="4"/>
  <c r="T3642" i="4"/>
  <c r="U3642" i="4"/>
  <c r="V3642" i="4"/>
  <c r="W3642" i="4"/>
  <c r="X3642" i="4"/>
  <c r="P3643" i="4"/>
  <c r="Q3643" i="4"/>
  <c r="R3643" i="4"/>
  <c r="S3643" i="4"/>
  <c r="T3643" i="4"/>
  <c r="U3643" i="4"/>
  <c r="V3643" i="4"/>
  <c r="W3643" i="4"/>
  <c r="X3643" i="4"/>
  <c r="P3644" i="4"/>
  <c r="Q3644" i="4"/>
  <c r="R3644" i="4"/>
  <c r="S3644" i="4"/>
  <c r="T3644" i="4"/>
  <c r="U3644" i="4"/>
  <c r="V3644" i="4"/>
  <c r="W3644" i="4"/>
  <c r="X3644" i="4"/>
  <c r="P3645" i="4"/>
  <c r="Q3645" i="4"/>
  <c r="R3645" i="4"/>
  <c r="S3645" i="4"/>
  <c r="T3645" i="4"/>
  <c r="U3645" i="4"/>
  <c r="V3645" i="4"/>
  <c r="W3645" i="4"/>
  <c r="X3645" i="4"/>
  <c r="P3646" i="4"/>
  <c r="Q3646" i="4"/>
  <c r="R3646" i="4"/>
  <c r="S3646" i="4"/>
  <c r="T3646" i="4"/>
  <c r="U3646" i="4"/>
  <c r="V3646" i="4"/>
  <c r="W3646" i="4"/>
  <c r="X3646" i="4"/>
  <c r="P3647" i="4"/>
  <c r="Q3647" i="4"/>
  <c r="R3647" i="4"/>
  <c r="S3647" i="4"/>
  <c r="T3647" i="4"/>
  <c r="U3647" i="4"/>
  <c r="V3647" i="4"/>
  <c r="W3647" i="4"/>
  <c r="X3647" i="4"/>
  <c r="P3648" i="4"/>
  <c r="Q3648" i="4"/>
  <c r="R3648" i="4"/>
  <c r="S3648" i="4"/>
  <c r="T3648" i="4"/>
  <c r="U3648" i="4"/>
  <c r="V3648" i="4"/>
  <c r="W3648" i="4"/>
  <c r="X3648" i="4"/>
  <c r="P3649" i="4"/>
  <c r="Q3649" i="4"/>
  <c r="R3649" i="4"/>
  <c r="S3649" i="4"/>
  <c r="T3649" i="4"/>
  <c r="U3649" i="4"/>
  <c r="V3649" i="4"/>
  <c r="W3649" i="4"/>
  <c r="X3649" i="4"/>
  <c r="P3650" i="4"/>
  <c r="Q3650" i="4"/>
  <c r="R3650" i="4"/>
  <c r="S3650" i="4"/>
  <c r="T3650" i="4"/>
  <c r="U3650" i="4"/>
  <c r="V3650" i="4"/>
  <c r="W3650" i="4"/>
  <c r="X3650" i="4"/>
  <c r="P3651" i="4"/>
  <c r="Q3651" i="4"/>
  <c r="R3651" i="4"/>
  <c r="S3651" i="4"/>
  <c r="T3651" i="4"/>
  <c r="U3651" i="4"/>
  <c r="V3651" i="4"/>
  <c r="W3651" i="4"/>
  <c r="X3651" i="4"/>
  <c r="P3652" i="4"/>
  <c r="Q3652" i="4"/>
  <c r="R3652" i="4"/>
  <c r="S3652" i="4"/>
  <c r="T3652" i="4"/>
  <c r="U3652" i="4"/>
  <c r="V3652" i="4"/>
  <c r="W3652" i="4"/>
  <c r="X3652" i="4"/>
  <c r="P3653" i="4"/>
  <c r="Q3653" i="4"/>
  <c r="R3653" i="4"/>
  <c r="S3653" i="4"/>
  <c r="T3653" i="4"/>
  <c r="U3653" i="4"/>
  <c r="V3653" i="4"/>
  <c r="W3653" i="4"/>
  <c r="X3653" i="4"/>
  <c r="P3654" i="4"/>
  <c r="Q3654" i="4"/>
  <c r="R3654" i="4"/>
  <c r="S3654" i="4"/>
  <c r="T3654" i="4"/>
  <c r="U3654" i="4"/>
  <c r="V3654" i="4"/>
  <c r="W3654" i="4"/>
  <c r="X3654" i="4"/>
  <c r="P3655" i="4"/>
  <c r="Q3655" i="4"/>
  <c r="R3655" i="4"/>
  <c r="S3655" i="4"/>
  <c r="T3655" i="4"/>
  <c r="U3655" i="4"/>
  <c r="V3655" i="4"/>
  <c r="W3655" i="4"/>
  <c r="X3655" i="4"/>
  <c r="P3656" i="4"/>
  <c r="Q3656" i="4"/>
  <c r="R3656" i="4"/>
  <c r="S3656" i="4"/>
  <c r="T3656" i="4"/>
  <c r="U3656" i="4"/>
  <c r="V3656" i="4"/>
  <c r="W3656" i="4"/>
  <c r="X3656" i="4"/>
  <c r="P3657" i="4"/>
  <c r="Q3657" i="4"/>
  <c r="R3657" i="4"/>
  <c r="S3657" i="4"/>
  <c r="T3657" i="4"/>
  <c r="U3657" i="4"/>
  <c r="V3657" i="4"/>
  <c r="W3657" i="4"/>
  <c r="X3657" i="4"/>
  <c r="P3658" i="4"/>
  <c r="Q3658" i="4"/>
  <c r="R3658" i="4"/>
  <c r="S3658" i="4"/>
  <c r="T3658" i="4"/>
  <c r="U3658" i="4"/>
  <c r="V3658" i="4"/>
  <c r="W3658" i="4"/>
  <c r="X3658" i="4"/>
  <c r="P3659" i="4"/>
  <c r="Q3659" i="4"/>
  <c r="R3659" i="4"/>
  <c r="S3659" i="4"/>
  <c r="T3659" i="4"/>
  <c r="U3659" i="4"/>
  <c r="V3659" i="4"/>
  <c r="W3659" i="4"/>
  <c r="X3659" i="4"/>
  <c r="P3660" i="4"/>
  <c r="Q3660" i="4"/>
  <c r="R3660" i="4"/>
  <c r="S3660" i="4"/>
  <c r="T3660" i="4"/>
  <c r="U3660" i="4"/>
  <c r="V3660" i="4"/>
  <c r="W3660" i="4"/>
  <c r="X3660" i="4"/>
  <c r="P3661" i="4"/>
  <c r="Q3661" i="4"/>
  <c r="R3661" i="4"/>
  <c r="S3661" i="4"/>
  <c r="T3661" i="4"/>
  <c r="U3661" i="4"/>
  <c r="V3661" i="4"/>
  <c r="W3661" i="4"/>
  <c r="X3661" i="4"/>
  <c r="P3662" i="4"/>
  <c r="Q3662" i="4"/>
  <c r="R3662" i="4"/>
  <c r="S3662" i="4"/>
  <c r="T3662" i="4"/>
  <c r="U3662" i="4"/>
  <c r="V3662" i="4"/>
  <c r="W3662" i="4"/>
  <c r="X3662" i="4"/>
  <c r="P3663" i="4"/>
  <c r="Q3663" i="4"/>
  <c r="R3663" i="4"/>
  <c r="S3663" i="4"/>
  <c r="T3663" i="4"/>
  <c r="U3663" i="4"/>
  <c r="V3663" i="4"/>
  <c r="W3663" i="4"/>
  <c r="X3663" i="4"/>
  <c r="P3664" i="4"/>
  <c r="Q3664" i="4"/>
  <c r="R3664" i="4"/>
  <c r="S3664" i="4"/>
  <c r="T3664" i="4"/>
  <c r="U3664" i="4"/>
  <c r="V3664" i="4"/>
  <c r="W3664" i="4"/>
  <c r="X3664" i="4"/>
  <c r="P3665" i="4"/>
  <c r="Q3665" i="4"/>
  <c r="R3665" i="4"/>
  <c r="S3665" i="4"/>
  <c r="T3665" i="4"/>
  <c r="U3665" i="4"/>
  <c r="V3665" i="4"/>
  <c r="W3665" i="4"/>
  <c r="X3665" i="4"/>
  <c r="P3666" i="4"/>
  <c r="Q3666" i="4"/>
  <c r="R3666" i="4"/>
  <c r="S3666" i="4"/>
  <c r="T3666" i="4"/>
  <c r="U3666" i="4"/>
  <c r="V3666" i="4"/>
  <c r="W3666" i="4"/>
  <c r="X3666" i="4"/>
  <c r="P3667" i="4"/>
  <c r="Q3667" i="4"/>
  <c r="R3667" i="4"/>
  <c r="S3667" i="4"/>
  <c r="T3667" i="4"/>
  <c r="U3667" i="4"/>
  <c r="V3667" i="4"/>
  <c r="W3667" i="4"/>
  <c r="X3667" i="4"/>
  <c r="P3668" i="4"/>
  <c r="Q3668" i="4"/>
  <c r="R3668" i="4"/>
  <c r="S3668" i="4"/>
  <c r="T3668" i="4"/>
  <c r="U3668" i="4"/>
  <c r="V3668" i="4"/>
  <c r="W3668" i="4"/>
  <c r="X3668" i="4"/>
  <c r="P3669" i="4"/>
  <c r="Q3669" i="4"/>
  <c r="R3669" i="4"/>
  <c r="S3669" i="4"/>
  <c r="T3669" i="4"/>
  <c r="U3669" i="4"/>
  <c r="V3669" i="4"/>
  <c r="W3669" i="4"/>
  <c r="X3669" i="4"/>
  <c r="P3670" i="4"/>
  <c r="Q3670" i="4"/>
  <c r="R3670" i="4"/>
  <c r="S3670" i="4"/>
  <c r="T3670" i="4"/>
  <c r="U3670" i="4"/>
  <c r="V3670" i="4"/>
  <c r="W3670" i="4"/>
  <c r="X3670" i="4"/>
  <c r="P3671" i="4"/>
  <c r="Q3671" i="4"/>
  <c r="R3671" i="4"/>
  <c r="S3671" i="4"/>
  <c r="T3671" i="4"/>
  <c r="U3671" i="4"/>
  <c r="V3671" i="4"/>
  <c r="W3671" i="4"/>
  <c r="X3671" i="4"/>
  <c r="P3672" i="4"/>
  <c r="Q3672" i="4"/>
  <c r="R3672" i="4"/>
  <c r="S3672" i="4"/>
  <c r="T3672" i="4"/>
  <c r="U3672" i="4"/>
  <c r="V3672" i="4"/>
  <c r="W3672" i="4"/>
  <c r="X3672" i="4"/>
  <c r="P3673" i="4"/>
  <c r="Q3673" i="4"/>
  <c r="R3673" i="4"/>
  <c r="S3673" i="4"/>
  <c r="T3673" i="4"/>
  <c r="U3673" i="4"/>
  <c r="V3673" i="4"/>
  <c r="W3673" i="4"/>
  <c r="X3673" i="4"/>
  <c r="P3674" i="4"/>
  <c r="Q3674" i="4"/>
  <c r="R3674" i="4"/>
  <c r="S3674" i="4"/>
  <c r="T3674" i="4"/>
  <c r="U3674" i="4"/>
  <c r="V3674" i="4"/>
  <c r="W3674" i="4"/>
  <c r="X3674" i="4"/>
  <c r="P3675" i="4"/>
  <c r="Q3675" i="4"/>
  <c r="R3675" i="4"/>
  <c r="S3675" i="4"/>
  <c r="T3675" i="4"/>
  <c r="U3675" i="4"/>
  <c r="V3675" i="4"/>
  <c r="W3675" i="4"/>
  <c r="X3675" i="4"/>
  <c r="P3676" i="4"/>
  <c r="Q3676" i="4"/>
  <c r="R3676" i="4"/>
  <c r="S3676" i="4"/>
  <c r="T3676" i="4"/>
  <c r="U3676" i="4"/>
  <c r="V3676" i="4"/>
  <c r="W3676" i="4"/>
  <c r="X3676" i="4"/>
  <c r="P3677" i="4"/>
  <c r="Q3677" i="4"/>
  <c r="R3677" i="4"/>
  <c r="S3677" i="4"/>
  <c r="T3677" i="4"/>
  <c r="U3677" i="4"/>
  <c r="V3677" i="4"/>
  <c r="W3677" i="4"/>
  <c r="X3677" i="4"/>
  <c r="P3678" i="4"/>
  <c r="Q3678" i="4"/>
  <c r="R3678" i="4"/>
  <c r="S3678" i="4"/>
  <c r="T3678" i="4"/>
  <c r="U3678" i="4"/>
  <c r="V3678" i="4"/>
  <c r="W3678" i="4"/>
  <c r="X3678" i="4"/>
  <c r="P3679" i="4"/>
  <c r="Q3679" i="4"/>
  <c r="R3679" i="4"/>
  <c r="S3679" i="4"/>
  <c r="T3679" i="4"/>
  <c r="U3679" i="4"/>
  <c r="V3679" i="4"/>
  <c r="W3679" i="4"/>
  <c r="X3679" i="4"/>
  <c r="P3680" i="4"/>
  <c r="Q3680" i="4"/>
  <c r="R3680" i="4"/>
  <c r="S3680" i="4"/>
  <c r="T3680" i="4"/>
  <c r="U3680" i="4"/>
  <c r="V3680" i="4"/>
  <c r="W3680" i="4"/>
  <c r="X3680" i="4"/>
  <c r="P3681" i="4"/>
  <c r="Q3681" i="4"/>
  <c r="R3681" i="4"/>
  <c r="S3681" i="4"/>
  <c r="T3681" i="4"/>
  <c r="U3681" i="4"/>
  <c r="V3681" i="4"/>
  <c r="W3681" i="4"/>
  <c r="X3681" i="4"/>
  <c r="P3682" i="4"/>
  <c r="Q3682" i="4"/>
  <c r="R3682" i="4"/>
  <c r="S3682" i="4"/>
  <c r="T3682" i="4"/>
  <c r="U3682" i="4"/>
  <c r="V3682" i="4"/>
  <c r="W3682" i="4"/>
  <c r="X3682" i="4"/>
  <c r="P3683" i="4"/>
  <c r="Q3683" i="4"/>
  <c r="R3683" i="4"/>
  <c r="S3683" i="4"/>
  <c r="T3683" i="4"/>
  <c r="U3683" i="4"/>
  <c r="V3683" i="4"/>
  <c r="W3683" i="4"/>
  <c r="X3683" i="4"/>
  <c r="P3684" i="4"/>
  <c r="Q3684" i="4"/>
  <c r="R3684" i="4"/>
  <c r="S3684" i="4"/>
  <c r="T3684" i="4"/>
  <c r="U3684" i="4"/>
  <c r="V3684" i="4"/>
  <c r="W3684" i="4"/>
  <c r="X3684" i="4"/>
  <c r="P3685" i="4"/>
  <c r="Q3685" i="4"/>
  <c r="R3685" i="4"/>
  <c r="S3685" i="4"/>
  <c r="T3685" i="4"/>
  <c r="U3685" i="4"/>
  <c r="V3685" i="4"/>
  <c r="W3685" i="4"/>
  <c r="X3685" i="4"/>
  <c r="P3686" i="4"/>
  <c r="Q3686" i="4"/>
  <c r="R3686" i="4"/>
  <c r="S3686" i="4"/>
  <c r="T3686" i="4"/>
  <c r="U3686" i="4"/>
  <c r="V3686" i="4"/>
  <c r="W3686" i="4"/>
  <c r="X3686" i="4"/>
  <c r="P3687" i="4"/>
  <c r="Q3687" i="4"/>
  <c r="R3687" i="4"/>
  <c r="S3687" i="4"/>
  <c r="T3687" i="4"/>
  <c r="U3687" i="4"/>
  <c r="V3687" i="4"/>
  <c r="W3687" i="4"/>
  <c r="X3687" i="4"/>
  <c r="P3688" i="4"/>
  <c r="Q3688" i="4"/>
  <c r="R3688" i="4"/>
  <c r="S3688" i="4"/>
  <c r="T3688" i="4"/>
  <c r="U3688" i="4"/>
  <c r="V3688" i="4"/>
  <c r="W3688" i="4"/>
  <c r="X3688" i="4"/>
  <c r="P3689" i="4"/>
  <c r="Q3689" i="4"/>
  <c r="R3689" i="4"/>
  <c r="S3689" i="4"/>
  <c r="T3689" i="4"/>
  <c r="U3689" i="4"/>
  <c r="V3689" i="4"/>
  <c r="W3689" i="4"/>
  <c r="X3689" i="4"/>
  <c r="P3690" i="4"/>
  <c r="Q3690" i="4"/>
  <c r="R3690" i="4"/>
  <c r="S3690" i="4"/>
  <c r="T3690" i="4"/>
  <c r="U3690" i="4"/>
  <c r="V3690" i="4"/>
  <c r="W3690" i="4"/>
  <c r="X3690" i="4"/>
  <c r="P3691" i="4"/>
  <c r="Q3691" i="4"/>
  <c r="R3691" i="4"/>
  <c r="S3691" i="4"/>
  <c r="T3691" i="4"/>
  <c r="U3691" i="4"/>
  <c r="V3691" i="4"/>
  <c r="W3691" i="4"/>
  <c r="X3691" i="4"/>
  <c r="P3692" i="4"/>
  <c r="Q3692" i="4"/>
  <c r="R3692" i="4"/>
  <c r="S3692" i="4"/>
  <c r="T3692" i="4"/>
  <c r="U3692" i="4"/>
  <c r="V3692" i="4"/>
  <c r="W3692" i="4"/>
  <c r="X3692" i="4"/>
  <c r="P3693" i="4"/>
  <c r="Q3693" i="4"/>
  <c r="R3693" i="4"/>
  <c r="S3693" i="4"/>
  <c r="T3693" i="4"/>
  <c r="U3693" i="4"/>
  <c r="V3693" i="4"/>
  <c r="W3693" i="4"/>
  <c r="X3693" i="4"/>
  <c r="P3694" i="4"/>
  <c r="Q3694" i="4"/>
  <c r="R3694" i="4"/>
  <c r="S3694" i="4"/>
  <c r="T3694" i="4"/>
  <c r="U3694" i="4"/>
  <c r="V3694" i="4"/>
  <c r="W3694" i="4"/>
  <c r="X3694" i="4"/>
  <c r="P3695" i="4"/>
  <c r="Q3695" i="4"/>
  <c r="R3695" i="4"/>
  <c r="S3695" i="4"/>
  <c r="T3695" i="4"/>
  <c r="U3695" i="4"/>
  <c r="V3695" i="4"/>
  <c r="W3695" i="4"/>
  <c r="X3695" i="4"/>
  <c r="P3696" i="4"/>
  <c r="Q3696" i="4"/>
  <c r="R3696" i="4"/>
  <c r="S3696" i="4"/>
  <c r="T3696" i="4"/>
  <c r="U3696" i="4"/>
  <c r="V3696" i="4"/>
  <c r="W3696" i="4"/>
  <c r="X3696" i="4"/>
  <c r="P3697" i="4"/>
  <c r="Q3697" i="4"/>
  <c r="R3697" i="4"/>
  <c r="S3697" i="4"/>
  <c r="T3697" i="4"/>
  <c r="U3697" i="4"/>
  <c r="V3697" i="4"/>
  <c r="W3697" i="4"/>
  <c r="X3697" i="4"/>
  <c r="P3698" i="4"/>
  <c r="Q3698" i="4"/>
  <c r="R3698" i="4"/>
  <c r="S3698" i="4"/>
  <c r="T3698" i="4"/>
  <c r="U3698" i="4"/>
  <c r="V3698" i="4"/>
  <c r="W3698" i="4"/>
  <c r="X3698" i="4"/>
  <c r="P3699" i="4"/>
  <c r="Q3699" i="4"/>
  <c r="R3699" i="4"/>
  <c r="S3699" i="4"/>
  <c r="T3699" i="4"/>
  <c r="U3699" i="4"/>
  <c r="V3699" i="4"/>
  <c r="W3699" i="4"/>
  <c r="X3699" i="4"/>
  <c r="P3700" i="4"/>
  <c r="Q3700" i="4"/>
  <c r="R3700" i="4"/>
  <c r="S3700" i="4"/>
  <c r="T3700" i="4"/>
  <c r="U3700" i="4"/>
  <c r="V3700" i="4"/>
  <c r="W3700" i="4"/>
  <c r="X3700" i="4"/>
  <c r="P3701" i="4"/>
  <c r="Q3701" i="4"/>
  <c r="R3701" i="4"/>
  <c r="S3701" i="4"/>
  <c r="T3701" i="4"/>
  <c r="U3701" i="4"/>
  <c r="V3701" i="4"/>
  <c r="W3701" i="4"/>
  <c r="X3701" i="4"/>
  <c r="P3702" i="4"/>
  <c r="Q3702" i="4"/>
  <c r="R3702" i="4"/>
  <c r="S3702" i="4"/>
  <c r="T3702" i="4"/>
  <c r="U3702" i="4"/>
  <c r="V3702" i="4"/>
  <c r="W3702" i="4"/>
  <c r="X3702" i="4"/>
  <c r="P3703" i="4"/>
  <c r="Q3703" i="4"/>
  <c r="R3703" i="4"/>
  <c r="S3703" i="4"/>
  <c r="T3703" i="4"/>
  <c r="U3703" i="4"/>
  <c r="V3703" i="4"/>
  <c r="W3703" i="4"/>
  <c r="X3703" i="4"/>
  <c r="P3704" i="4"/>
  <c r="Q3704" i="4"/>
  <c r="R3704" i="4"/>
  <c r="S3704" i="4"/>
  <c r="T3704" i="4"/>
  <c r="U3704" i="4"/>
  <c r="V3704" i="4"/>
  <c r="W3704" i="4"/>
  <c r="X3704" i="4"/>
  <c r="P3705" i="4"/>
  <c r="Q3705" i="4"/>
  <c r="R3705" i="4"/>
  <c r="S3705" i="4"/>
  <c r="T3705" i="4"/>
  <c r="U3705" i="4"/>
  <c r="V3705" i="4"/>
  <c r="W3705" i="4"/>
  <c r="X3705" i="4"/>
  <c r="P3706" i="4"/>
  <c r="Q3706" i="4"/>
  <c r="R3706" i="4"/>
  <c r="S3706" i="4"/>
  <c r="T3706" i="4"/>
  <c r="U3706" i="4"/>
  <c r="V3706" i="4"/>
  <c r="W3706" i="4"/>
  <c r="X3706" i="4"/>
  <c r="P3707" i="4"/>
  <c r="Q3707" i="4"/>
  <c r="R3707" i="4"/>
  <c r="S3707" i="4"/>
  <c r="T3707" i="4"/>
  <c r="U3707" i="4"/>
  <c r="V3707" i="4"/>
  <c r="W3707" i="4"/>
  <c r="X3707" i="4"/>
  <c r="P3708" i="4"/>
  <c r="Q3708" i="4"/>
  <c r="R3708" i="4"/>
  <c r="S3708" i="4"/>
  <c r="T3708" i="4"/>
  <c r="U3708" i="4"/>
  <c r="V3708" i="4"/>
  <c r="W3708" i="4"/>
  <c r="X3708" i="4"/>
  <c r="P3709" i="4"/>
  <c r="Q3709" i="4"/>
  <c r="R3709" i="4"/>
  <c r="S3709" i="4"/>
  <c r="T3709" i="4"/>
  <c r="U3709" i="4"/>
  <c r="V3709" i="4"/>
  <c r="W3709" i="4"/>
  <c r="X3709" i="4"/>
  <c r="P3710" i="4"/>
  <c r="Q3710" i="4"/>
  <c r="R3710" i="4"/>
  <c r="S3710" i="4"/>
  <c r="T3710" i="4"/>
  <c r="U3710" i="4"/>
  <c r="V3710" i="4"/>
  <c r="W3710" i="4"/>
  <c r="X3710" i="4"/>
  <c r="P3711" i="4"/>
  <c r="Q3711" i="4"/>
  <c r="R3711" i="4"/>
  <c r="S3711" i="4"/>
  <c r="T3711" i="4"/>
  <c r="U3711" i="4"/>
  <c r="V3711" i="4"/>
  <c r="W3711" i="4"/>
  <c r="X3711" i="4"/>
  <c r="P3712" i="4"/>
  <c r="Q3712" i="4"/>
  <c r="R3712" i="4"/>
  <c r="S3712" i="4"/>
  <c r="T3712" i="4"/>
  <c r="U3712" i="4"/>
  <c r="V3712" i="4"/>
  <c r="W3712" i="4"/>
  <c r="X3712" i="4"/>
  <c r="P3713" i="4"/>
  <c r="Q3713" i="4"/>
  <c r="R3713" i="4"/>
  <c r="S3713" i="4"/>
  <c r="T3713" i="4"/>
  <c r="U3713" i="4"/>
  <c r="V3713" i="4"/>
  <c r="W3713" i="4"/>
  <c r="X3713" i="4"/>
  <c r="P3714" i="4"/>
  <c r="Q3714" i="4"/>
  <c r="R3714" i="4"/>
  <c r="S3714" i="4"/>
  <c r="T3714" i="4"/>
  <c r="U3714" i="4"/>
  <c r="V3714" i="4"/>
  <c r="W3714" i="4"/>
  <c r="X3714" i="4"/>
  <c r="P3715" i="4"/>
  <c r="Q3715" i="4"/>
  <c r="R3715" i="4"/>
  <c r="S3715" i="4"/>
  <c r="T3715" i="4"/>
  <c r="U3715" i="4"/>
  <c r="V3715" i="4"/>
  <c r="W3715" i="4"/>
  <c r="X3715" i="4"/>
  <c r="P3716" i="4"/>
  <c r="Q3716" i="4"/>
  <c r="R3716" i="4"/>
  <c r="S3716" i="4"/>
  <c r="T3716" i="4"/>
  <c r="U3716" i="4"/>
  <c r="V3716" i="4"/>
  <c r="W3716" i="4"/>
  <c r="X3716" i="4"/>
  <c r="P3717" i="4"/>
  <c r="Q3717" i="4"/>
  <c r="R3717" i="4"/>
  <c r="S3717" i="4"/>
  <c r="T3717" i="4"/>
  <c r="U3717" i="4"/>
  <c r="V3717" i="4"/>
  <c r="W3717" i="4"/>
  <c r="X3717" i="4"/>
  <c r="P3718" i="4"/>
  <c r="Q3718" i="4"/>
  <c r="R3718" i="4"/>
  <c r="S3718" i="4"/>
  <c r="T3718" i="4"/>
  <c r="U3718" i="4"/>
  <c r="V3718" i="4"/>
  <c r="W3718" i="4"/>
  <c r="X3718" i="4"/>
  <c r="P3719" i="4"/>
  <c r="Q3719" i="4"/>
  <c r="R3719" i="4"/>
  <c r="S3719" i="4"/>
  <c r="T3719" i="4"/>
  <c r="U3719" i="4"/>
  <c r="V3719" i="4"/>
  <c r="W3719" i="4"/>
  <c r="X3719" i="4"/>
  <c r="P3720" i="4"/>
  <c r="Q3720" i="4"/>
  <c r="R3720" i="4"/>
  <c r="S3720" i="4"/>
  <c r="T3720" i="4"/>
  <c r="U3720" i="4"/>
  <c r="V3720" i="4"/>
  <c r="W3720" i="4"/>
  <c r="X3720" i="4"/>
  <c r="P3721" i="4"/>
  <c r="Q3721" i="4"/>
  <c r="R3721" i="4"/>
  <c r="S3721" i="4"/>
  <c r="T3721" i="4"/>
  <c r="U3721" i="4"/>
  <c r="V3721" i="4"/>
  <c r="W3721" i="4"/>
  <c r="X3721" i="4"/>
  <c r="P3722" i="4"/>
  <c r="Q3722" i="4"/>
  <c r="R3722" i="4"/>
  <c r="S3722" i="4"/>
  <c r="T3722" i="4"/>
  <c r="U3722" i="4"/>
  <c r="V3722" i="4"/>
  <c r="W3722" i="4"/>
  <c r="X3722" i="4"/>
  <c r="P3723" i="4"/>
  <c r="Q3723" i="4"/>
  <c r="R3723" i="4"/>
  <c r="S3723" i="4"/>
  <c r="T3723" i="4"/>
  <c r="U3723" i="4"/>
  <c r="V3723" i="4"/>
  <c r="W3723" i="4"/>
  <c r="X3723" i="4"/>
  <c r="P3724" i="4"/>
  <c r="Q3724" i="4"/>
  <c r="R3724" i="4"/>
  <c r="S3724" i="4"/>
  <c r="T3724" i="4"/>
  <c r="U3724" i="4"/>
  <c r="V3724" i="4"/>
  <c r="W3724" i="4"/>
  <c r="X3724" i="4"/>
  <c r="P3725" i="4"/>
  <c r="Q3725" i="4"/>
  <c r="R3725" i="4"/>
  <c r="S3725" i="4"/>
  <c r="T3725" i="4"/>
  <c r="U3725" i="4"/>
  <c r="V3725" i="4"/>
  <c r="W3725" i="4"/>
  <c r="X3725" i="4"/>
  <c r="P3726" i="4"/>
  <c r="Q3726" i="4"/>
  <c r="R3726" i="4"/>
  <c r="S3726" i="4"/>
  <c r="T3726" i="4"/>
  <c r="U3726" i="4"/>
  <c r="V3726" i="4"/>
  <c r="W3726" i="4"/>
  <c r="X3726" i="4"/>
  <c r="P3727" i="4"/>
  <c r="Q3727" i="4"/>
  <c r="R3727" i="4"/>
  <c r="S3727" i="4"/>
  <c r="T3727" i="4"/>
  <c r="U3727" i="4"/>
  <c r="V3727" i="4"/>
  <c r="W3727" i="4"/>
  <c r="X3727" i="4"/>
  <c r="P3728" i="4"/>
  <c r="Q3728" i="4"/>
  <c r="R3728" i="4"/>
  <c r="S3728" i="4"/>
  <c r="T3728" i="4"/>
  <c r="U3728" i="4"/>
  <c r="V3728" i="4"/>
  <c r="W3728" i="4"/>
  <c r="X3728" i="4"/>
  <c r="P3729" i="4"/>
  <c r="Q3729" i="4"/>
  <c r="R3729" i="4"/>
  <c r="S3729" i="4"/>
  <c r="T3729" i="4"/>
  <c r="U3729" i="4"/>
  <c r="V3729" i="4"/>
  <c r="W3729" i="4"/>
  <c r="X3729" i="4"/>
  <c r="P3730" i="4"/>
  <c r="Q3730" i="4"/>
  <c r="R3730" i="4"/>
  <c r="S3730" i="4"/>
  <c r="T3730" i="4"/>
  <c r="U3730" i="4"/>
  <c r="V3730" i="4"/>
  <c r="W3730" i="4"/>
  <c r="X3730" i="4"/>
  <c r="P3731" i="4"/>
  <c r="Q3731" i="4"/>
  <c r="R3731" i="4"/>
  <c r="S3731" i="4"/>
  <c r="T3731" i="4"/>
  <c r="U3731" i="4"/>
  <c r="V3731" i="4"/>
  <c r="W3731" i="4"/>
  <c r="X3731" i="4"/>
  <c r="P3732" i="4"/>
  <c r="Q3732" i="4"/>
  <c r="R3732" i="4"/>
  <c r="S3732" i="4"/>
  <c r="T3732" i="4"/>
  <c r="U3732" i="4"/>
  <c r="V3732" i="4"/>
  <c r="W3732" i="4"/>
  <c r="X3732" i="4"/>
  <c r="P3733" i="4"/>
  <c r="Q3733" i="4"/>
  <c r="R3733" i="4"/>
  <c r="S3733" i="4"/>
  <c r="T3733" i="4"/>
  <c r="U3733" i="4"/>
  <c r="V3733" i="4"/>
  <c r="W3733" i="4"/>
  <c r="X3733" i="4"/>
  <c r="P3734" i="4"/>
  <c r="Q3734" i="4"/>
  <c r="R3734" i="4"/>
  <c r="S3734" i="4"/>
  <c r="T3734" i="4"/>
  <c r="U3734" i="4"/>
  <c r="V3734" i="4"/>
  <c r="W3734" i="4"/>
  <c r="X3734" i="4"/>
  <c r="P3735" i="4"/>
  <c r="Q3735" i="4"/>
  <c r="R3735" i="4"/>
  <c r="S3735" i="4"/>
  <c r="T3735" i="4"/>
  <c r="U3735" i="4"/>
  <c r="V3735" i="4"/>
  <c r="W3735" i="4"/>
  <c r="X3735" i="4"/>
  <c r="P3736" i="4"/>
  <c r="Q3736" i="4"/>
  <c r="R3736" i="4"/>
  <c r="S3736" i="4"/>
  <c r="T3736" i="4"/>
  <c r="U3736" i="4"/>
  <c r="V3736" i="4"/>
  <c r="W3736" i="4"/>
  <c r="X3736" i="4"/>
  <c r="P3737" i="4"/>
  <c r="Q3737" i="4"/>
  <c r="R3737" i="4"/>
  <c r="S3737" i="4"/>
  <c r="T3737" i="4"/>
  <c r="U3737" i="4"/>
  <c r="V3737" i="4"/>
  <c r="W3737" i="4"/>
  <c r="X3737" i="4"/>
  <c r="P3738" i="4"/>
  <c r="Q3738" i="4"/>
  <c r="R3738" i="4"/>
  <c r="S3738" i="4"/>
  <c r="T3738" i="4"/>
  <c r="U3738" i="4"/>
  <c r="V3738" i="4"/>
  <c r="W3738" i="4"/>
  <c r="X3738" i="4"/>
  <c r="P3739" i="4"/>
  <c r="Q3739" i="4"/>
  <c r="R3739" i="4"/>
  <c r="S3739" i="4"/>
  <c r="T3739" i="4"/>
  <c r="U3739" i="4"/>
  <c r="V3739" i="4"/>
  <c r="W3739" i="4"/>
  <c r="X3739" i="4"/>
  <c r="P3740" i="4"/>
  <c r="Q3740" i="4"/>
  <c r="R3740" i="4"/>
  <c r="S3740" i="4"/>
  <c r="T3740" i="4"/>
  <c r="U3740" i="4"/>
  <c r="V3740" i="4"/>
  <c r="W3740" i="4"/>
  <c r="X3740" i="4"/>
  <c r="P3741" i="4"/>
  <c r="Q3741" i="4"/>
  <c r="R3741" i="4"/>
  <c r="S3741" i="4"/>
  <c r="T3741" i="4"/>
  <c r="U3741" i="4"/>
  <c r="V3741" i="4"/>
  <c r="W3741" i="4"/>
  <c r="X3741" i="4"/>
  <c r="P3742" i="4"/>
  <c r="Q3742" i="4"/>
  <c r="R3742" i="4"/>
  <c r="S3742" i="4"/>
  <c r="T3742" i="4"/>
  <c r="U3742" i="4"/>
  <c r="V3742" i="4"/>
  <c r="W3742" i="4"/>
  <c r="X3742" i="4"/>
  <c r="P3743" i="4"/>
  <c r="Q3743" i="4"/>
  <c r="R3743" i="4"/>
  <c r="S3743" i="4"/>
  <c r="T3743" i="4"/>
  <c r="U3743" i="4"/>
  <c r="V3743" i="4"/>
  <c r="W3743" i="4"/>
  <c r="X3743" i="4"/>
  <c r="P3744" i="4"/>
  <c r="Q3744" i="4"/>
  <c r="R3744" i="4"/>
  <c r="S3744" i="4"/>
  <c r="T3744" i="4"/>
  <c r="U3744" i="4"/>
  <c r="V3744" i="4"/>
  <c r="W3744" i="4"/>
  <c r="X3744" i="4"/>
  <c r="P3745" i="4"/>
  <c r="Q3745" i="4"/>
  <c r="R3745" i="4"/>
  <c r="S3745" i="4"/>
  <c r="T3745" i="4"/>
  <c r="U3745" i="4"/>
  <c r="V3745" i="4"/>
  <c r="W3745" i="4"/>
  <c r="X3745" i="4"/>
  <c r="P3746" i="4"/>
  <c r="Q3746" i="4"/>
  <c r="R3746" i="4"/>
  <c r="S3746" i="4"/>
  <c r="T3746" i="4"/>
  <c r="U3746" i="4"/>
  <c r="V3746" i="4"/>
  <c r="W3746" i="4"/>
  <c r="X3746" i="4"/>
  <c r="P3747" i="4"/>
  <c r="Q3747" i="4"/>
  <c r="R3747" i="4"/>
  <c r="S3747" i="4"/>
  <c r="T3747" i="4"/>
  <c r="U3747" i="4"/>
  <c r="V3747" i="4"/>
  <c r="W3747" i="4"/>
  <c r="X3747" i="4"/>
  <c r="P3748" i="4"/>
  <c r="Q3748" i="4"/>
  <c r="R3748" i="4"/>
  <c r="S3748" i="4"/>
  <c r="T3748" i="4"/>
  <c r="U3748" i="4"/>
  <c r="V3748" i="4"/>
  <c r="W3748" i="4"/>
  <c r="X3748" i="4"/>
  <c r="P3749" i="4"/>
  <c r="Q3749" i="4"/>
  <c r="R3749" i="4"/>
  <c r="S3749" i="4"/>
  <c r="T3749" i="4"/>
  <c r="U3749" i="4"/>
  <c r="V3749" i="4"/>
  <c r="W3749" i="4"/>
  <c r="X3749" i="4"/>
  <c r="P3750" i="4"/>
  <c r="Q3750" i="4"/>
  <c r="R3750" i="4"/>
  <c r="S3750" i="4"/>
  <c r="T3750" i="4"/>
  <c r="U3750" i="4"/>
  <c r="V3750" i="4"/>
  <c r="W3750" i="4"/>
  <c r="X3750" i="4"/>
  <c r="P3751" i="4"/>
  <c r="Q3751" i="4"/>
  <c r="R3751" i="4"/>
  <c r="S3751" i="4"/>
  <c r="T3751" i="4"/>
  <c r="U3751" i="4"/>
  <c r="V3751" i="4"/>
  <c r="W3751" i="4"/>
  <c r="X3751" i="4"/>
  <c r="P3752" i="4"/>
  <c r="Q3752" i="4"/>
  <c r="R3752" i="4"/>
  <c r="S3752" i="4"/>
  <c r="T3752" i="4"/>
  <c r="U3752" i="4"/>
  <c r="V3752" i="4"/>
  <c r="W3752" i="4"/>
  <c r="X3752" i="4"/>
  <c r="P3753" i="4"/>
  <c r="Q3753" i="4"/>
  <c r="R3753" i="4"/>
  <c r="S3753" i="4"/>
  <c r="T3753" i="4"/>
  <c r="U3753" i="4"/>
  <c r="V3753" i="4"/>
  <c r="W3753" i="4"/>
  <c r="X3753" i="4"/>
  <c r="P3754" i="4"/>
  <c r="Q3754" i="4"/>
  <c r="R3754" i="4"/>
  <c r="S3754" i="4"/>
  <c r="T3754" i="4"/>
  <c r="U3754" i="4"/>
  <c r="V3754" i="4"/>
  <c r="W3754" i="4"/>
  <c r="X3754" i="4"/>
  <c r="P3755" i="4"/>
  <c r="Q3755" i="4"/>
  <c r="R3755" i="4"/>
  <c r="S3755" i="4"/>
  <c r="T3755" i="4"/>
  <c r="U3755" i="4"/>
  <c r="V3755" i="4"/>
  <c r="W3755" i="4"/>
  <c r="X3755" i="4"/>
  <c r="P3756" i="4"/>
  <c r="Q3756" i="4"/>
  <c r="R3756" i="4"/>
  <c r="S3756" i="4"/>
  <c r="T3756" i="4"/>
  <c r="U3756" i="4"/>
  <c r="V3756" i="4"/>
  <c r="W3756" i="4"/>
  <c r="X3756" i="4"/>
  <c r="P3757" i="4"/>
  <c r="Q3757" i="4"/>
  <c r="R3757" i="4"/>
  <c r="S3757" i="4"/>
  <c r="T3757" i="4"/>
  <c r="U3757" i="4"/>
  <c r="V3757" i="4"/>
  <c r="W3757" i="4"/>
  <c r="X3757" i="4"/>
  <c r="P3758" i="4"/>
  <c r="Q3758" i="4"/>
  <c r="R3758" i="4"/>
  <c r="S3758" i="4"/>
  <c r="T3758" i="4"/>
  <c r="U3758" i="4"/>
  <c r="V3758" i="4"/>
  <c r="W3758" i="4"/>
  <c r="X3758" i="4"/>
  <c r="P3759" i="4"/>
  <c r="Q3759" i="4"/>
  <c r="R3759" i="4"/>
  <c r="S3759" i="4"/>
  <c r="T3759" i="4"/>
  <c r="U3759" i="4"/>
  <c r="V3759" i="4"/>
  <c r="W3759" i="4"/>
  <c r="X3759" i="4"/>
  <c r="P3760" i="4"/>
  <c r="Q3760" i="4"/>
  <c r="R3760" i="4"/>
  <c r="S3760" i="4"/>
  <c r="T3760" i="4"/>
  <c r="U3760" i="4"/>
  <c r="V3760" i="4"/>
  <c r="W3760" i="4"/>
  <c r="X3760" i="4"/>
  <c r="P3761" i="4"/>
  <c r="Q3761" i="4"/>
  <c r="R3761" i="4"/>
  <c r="S3761" i="4"/>
  <c r="T3761" i="4"/>
  <c r="U3761" i="4"/>
  <c r="V3761" i="4"/>
  <c r="W3761" i="4"/>
  <c r="X3761" i="4"/>
  <c r="P3762" i="4"/>
  <c r="Q3762" i="4"/>
  <c r="R3762" i="4"/>
  <c r="S3762" i="4"/>
  <c r="T3762" i="4"/>
  <c r="U3762" i="4"/>
  <c r="V3762" i="4"/>
  <c r="W3762" i="4"/>
  <c r="X3762" i="4"/>
  <c r="P3763" i="4"/>
  <c r="Q3763" i="4"/>
  <c r="R3763" i="4"/>
  <c r="S3763" i="4"/>
  <c r="T3763" i="4"/>
  <c r="U3763" i="4"/>
  <c r="V3763" i="4"/>
  <c r="W3763" i="4"/>
  <c r="X3763" i="4"/>
  <c r="P3764" i="4"/>
  <c r="Q3764" i="4"/>
  <c r="R3764" i="4"/>
  <c r="S3764" i="4"/>
  <c r="T3764" i="4"/>
  <c r="U3764" i="4"/>
  <c r="V3764" i="4"/>
  <c r="W3764" i="4"/>
  <c r="X3764" i="4"/>
  <c r="P3765" i="4"/>
  <c r="Q3765" i="4"/>
  <c r="R3765" i="4"/>
  <c r="S3765" i="4"/>
  <c r="T3765" i="4"/>
  <c r="U3765" i="4"/>
  <c r="V3765" i="4"/>
  <c r="W3765" i="4"/>
  <c r="X3765" i="4"/>
  <c r="P3766" i="4"/>
  <c r="Q3766" i="4"/>
  <c r="R3766" i="4"/>
  <c r="S3766" i="4"/>
  <c r="T3766" i="4"/>
  <c r="U3766" i="4"/>
  <c r="V3766" i="4"/>
  <c r="W3766" i="4"/>
  <c r="X3766" i="4"/>
  <c r="P3767" i="4"/>
  <c r="Q3767" i="4"/>
  <c r="R3767" i="4"/>
  <c r="S3767" i="4"/>
  <c r="T3767" i="4"/>
  <c r="U3767" i="4"/>
  <c r="V3767" i="4"/>
  <c r="W3767" i="4"/>
  <c r="X3767" i="4"/>
  <c r="P3768" i="4"/>
  <c r="Q3768" i="4"/>
  <c r="R3768" i="4"/>
  <c r="S3768" i="4"/>
  <c r="T3768" i="4"/>
  <c r="U3768" i="4"/>
  <c r="V3768" i="4"/>
  <c r="W3768" i="4"/>
  <c r="X3768" i="4"/>
  <c r="P3769" i="4"/>
  <c r="Q3769" i="4"/>
  <c r="R3769" i="4"/>
  <c r="S3769" i="4"/>
  <c r="T3769" i="4"/>
  <c r="U3769" i="4"/>
  <c r="V3769" i="4"/>
  <c r="W3769" i="4"/>
  <c r="X3769" i="4"/>
  <c r="P3770" i="4"/>
  <c r="Q3770" i="4"/>
  <c r="R3770" i="4"/>
  <c r="S3770" i="4"/>
  <c r="T3770" i="4"/>
  <c r="U3770" i="4"/>
  <c r="V3770" i="4"/>
  <c r="W3770" i="4"/>
  <c r="X3770" i="4"/>
  <c r="P3771" i="4"/>
  <c r="Q3771" i="4"/>
  <c r="R3771" i="4"/>
  <c r="S3771" i="4"/>
  <c r="T3771" i="4"/>
  <c r="U3771" i="4"/>
  <c r="V3771" i="4"/>
  <c r="W3771" i="4"/>
  <c r="X3771" i="4"/>
  <c r="P3772" i="4"/>
  <c r="Q3772" i="4"/>
  <c r="R3772" i="4"/>
  <c r="S3772" i="4"/>
  <c r="T3772" i="4"/>
  <c r="U3772" i="4"/>
  <c r="V3772" i="4"/>
  <c r="W3772" i="4"/>
  <c r="X3772" i="4"/>
  <c r="P3773" i="4"/>
  <c r="Q3773" i="4"/>
  <c r="R3773" i="4"/>
  <c r="S3773" i="4"/>
  <c r="T3773" i="4"/>
  <c r="U3773" i="4"/>
  <c r="V3773" i="4"/>
  <c r="W3773" i="4"/>
  <c r="X3773" i="4"/>
  <c r="P3774" i="4"/>
  <c r="Q3774" i="4"/>
  <c r="R3774" i="4"/>
  <c r="S3774" i="4"/>
  <c r="T3774" i="4"/>
  <c r="U3774" i="4"/>
  <c r="V3774" i="4"/>
  <c r="W3774" i="4"/>
  <c r="X3774" i="4"/>
  <c r="P3775" i="4"/>
  <c r="Q3775" i="4"/>
  <c r="R3775" i="4"/>
  <c r="S3775" i="4"/>
  <c r="T3775" i="4"/>
  <c r="U3775" i="4"/>
  <c r="V3775" i="4"/>
  <c r="W3775" i="4"/>
  <c r="X3775" i="4"/>
  <c r="P3776" i="4"/>
  <c r="Q3776" i="4"/>
  <c r="R3776" i="4"/>
  <c r="S3776" i="4"/>
  <c r="T3776" i="4"/>
  <c r="U3776" i="4"/>
  <c r="V3776" i="4"/>
  <c r="W3776" i="4"/>
  <c r="X3776" i="4"/>
  <c r="P3777" i="4"/>
  <c r="Q3777" i="4"/>
  <c r="R3777" i="4"/>
  <c r="S3777" i="4"/>
  <c r="T3777" i="4"/>
  <c r="U3777" i="4"/>
  <c r="V3777" i="4"/>
  <c r="W3777" i="4"/>
  <c r="X3777" i="4"/>
  <c r="P3778" i="4"/>
  <c r="Q3778" i="4"/>
  <c r="R3778" i="4"/>
  <c r="S3778" i="4"/>
  <c r="T3778" i="4"/>
  <c r="U3778" i="4"/>
  <c r="V3778" i="4"/>
  <c r="W3778" i="4"/>
  <c r="X3778" i="4"/>
  <c r="P3779" i="4"/>
  <c r="Q3779" i="4"/>
  <c r="R3779" i="4"/>
  <c r="S3779" i="4"/>
  <c r="T3779" i="4"/>
  <c r="U3779" i="4"/>
  <c r="V3779" i="4"/>
  <c r="W3779" i="4"/>
  <c r="X3779" i="4"/>
  <c r="P3780" i="4"/>
  <c r="Q3780" i="4"/>
  <c r="R3780" i="4"/>
  <c r="S3780" i="4"/>
  <c r="T3780" i="4"/>
  <c r="U3780" i="4"/>
  <c r="V3780" i="4"/>
  <c r="W3780" i="4"/>
  <c r="X3780" i="4"/>
  <c r="P3781" i="4"/>
  <c r="Q3781" i="4"/>
  <c r="R3781" i="4"/>
  <c r="S3781" i="4"/>
  <c r="T3781" i="4"/>
  <c r="U3781" i="4"/>
  <c r="V3781" i="4"/>
  <c r="W3781" i="4"/>
  <c r="X3781" i="4"/>
  <c r="P3782" i="4"/>
  <c r="Q3782" i="4"/>
  <c r="R3782" i="4"/>
  <c r="S3782" i="4"/>
  <c r="T3782" i="4"/>
  <c r="U3782" i="4"/>
  <c r="V3782" i="4"/>
  <c r="W3782" i="4"/>
  <c r="X3782" i="4"/>
  <c r="P3783" i="4"/>
  <c r="Q3783" i="4"/>
  <c r="R3783" i="4"/>
  <c r="S3783" i="4"/>
  <c r="T3783" i="4"/>
  <c r="U3783" i="4"/>
  <c r="V3783" i="4"/>
  <c r="W3783" i="4"/>
  <c r="X3783" i="4"/>
  <c r="P3784" i="4"/>
  <c r="Q3784" i="4"/>
  <c r="R3784" i="4"/>
  <c r="S3784" i="4"/>
  <c r="T3784" i="4"/>
  <c r="U3784" i="4"/>
  <c r="V3784" i="4"/>
  <c r="W3784" i="4"/>
  <c r="X3784" i="4"/>
  <c r="P3785" i="4"/>
  <c r="Q3785" i="4"/>
  <c r="R3785" i="4"/>
  <c r="S3785" i="4"/>
  <c r="T3785" i="4"/>
  <c r="U3785" i="4"/>
  <c r="V3785" i="4"/>
  <c r="W3785" i="4"/>
  <c r="X3785" i="4"/>
  <c r="P3786" i="4"/>
  <c r="Q3786" i="4"/>
  <c r="R3786" i="4"/>
  <c r="S3786" i="4"/>
  <c r="T3786" i="4"/>
  <c r="U3786" i="4"/>
  <c r="V3786" i="4"/>
  <c r="W3786" i="4"/>
  <c r="X3786" i="4"/>
  <c r="P3787" i="4"/>
  <c r="Q3787" i="4"/>
  <c r="R3787" i="4"/>
  <c r="S3787" i="4"/>
  <c r="T3787" i="4"/>
  <c r="U3787" i="4"/>
  <c r="V3787" i="4"/>
  <c r="W3787" i="4"/>
  <c r="X3787" i="4"/>
  <c r="P3788" i="4"/>
  <c r="Q3788" i="4"/>
  <c r="R3788" i="4"/>
  <c r="S3788" i="4"/>
  <c r="T3788" i="4"/>
  <c r="U3788" i="4"/>
  <c r="V3788" i="4"/>
  <c r="W3788" i="4"/>
  <c r="X3788" i="4"/>
  <c r="P3789" i="4"/>
  <c r="Q3789" i="4"/>
  <c r="R3789" i="4"/>
  <c r="S3789" i="4"/>
  <c r="T3789" i="4"/>
  <c r="U3789" i="4"/>
  <c r="V3789" i="4"/>
  <c r="W3789" i="4"/>
  <c r="X3789" i="4"/>
  <c r="P3790" i="4"/>
  <c r="Q3790" i="4"/>
  <c r="R3790" i="4"/>
  <c r="S3790" i="4"/>
  <c r="T3790" i="4"/>
  <c r="U3790" i="4"/>
  <c r="V3790" i="4"/>
  <c r="W3790" i="4"/>
  <c r="X3790" i="4"/>
  <c r="P3791" i="4"/>
  <c r="Q3791" i="4"/>
  <c r="R3791" i="4"/>
  <c r="S3791" i="4"/>
  <c r="T3791" i="4"/>
  <c r="U3791" i="4"/>
  <c r="V3791" i="4"/>
  <c r="W3791" i="4"/>
  <c r="X3791" i="4"/>
  <c r="P3792" i="4"/>
  <c r="Q3792" i="4"/>
  <c r="R3792" i="4"/>
  <c r="S3792" i="4"/>
  <c r="T3792" i="4"/>
  <c r="U3792" i="4"/>
  <c r="V3792" i="4"/>
  <c r="W3792" i="4"/>
  <c r="X3792" i="4"/>
  <c r="P3793" i="4"/>
  <c r="Q3793" i="4"/>
  <c r="R3793" i="4"/>
  <c r="S3793" i="4"/>
  <c r="T3793" i="4"/>
  <c r="U3793" i="4"/>
  <c r="V3793" i="4"/>
  <c r="W3793" i="4"/>
  <c r="X3793" i="4"/>
  <c r="P3794" i="4"/>
  <c r="Q3794" i="4"/>
  <c r="R3794" i="4"/>
  <c r="S3794" i="4"/>
  <c r="T3794" i="4"/>
  <c r="U3794" i="4"/>
  <c r="V3794" i="4"/>
  <c r="W3794" i="4"/>
  <c r="X3794" i="4"/>
  <c r="P3795" i="4"/>
  <c r="Q3795" i="4"/>
  <c r="R3795" i="4"/>
  <c r="S3795" i="4"/>
  <c r="T3795" i="4"/>
  <c r="U3795" i="4"/>
  <c r="V3795" i="4"/>
  <c r="W3795" i="4"/>
  <c r="X3795" i="4"/>
  <c r="P3796" i="4"/>
  <c r="Q3796" i="4"/>
  <c r="R3796" i="4"/>
  <c r="S3796" i="4"/>
  <c r="T3796" i="4"/>
  <c r="U3796" i="4"/>
  <c r="V3796" i="4"/>
  <c r="W3796" i="4"/>
  <c r="X3796" i="4"/>
  <c r="P3797" i="4"/>
  <c r="Q3797" i="4"/>
  <c r="R3797" i="4"/>
  <c r="S3797" i="4"/>
  <c r="T3797" i="4"/>
  <c r="U3797" i="4"/>
  <c r="V3797" i="4"/>
  <c r="W3797" i="4"/>
  <c r="X3797" i="4"/>
  <c r="P3798" i="4"/>
  <c r="Q3798" i="4"/>
  <c r="R3798" i="4"/>
  <c r="S3798" i="4"/>
  <c r="T3798" i="4"/>
  <c r="U3798" i="4"/>
  <c r="V3798" i="4"/>
  <c r="W3798" i="4"/>
  <c r="X3798" i="4"/>
  <c r="P3799" i="4"/>
  <c r="Q3799" i="4"/>
  <c r="R3799" i="4"/>
  <c r="S3799" i="4"/>
  <c r="T3799" i="4"/>
  <c r="U3799" i="4"/>
  <c r="V3799" i="4"/>
  <c r="W3799" i="4"/>
  <c r="X3799" i="4"/>
  <c r="P3800" i="4"/>
  <c r="Q3800" i="4"/>
  <c r="R3800" i="4"/>
  <c r="S3800" i="4"/>
  <c r="T3800" i="4"/>
  <c r="U3800" i="4"/>
  <c r="V3800" i="4"/>
  <c r="W3800" i="4"/>
  <c r="X3800" i="4"/>
  <c r="P3801" i="4"/>
  <c r="Q3801" i="4"/>
  <c r="R3801" i="4"/>
  <c r="S3801" i="4"/>
  <c r="T3801" i="4"/>
  <c r="U3801" i="4"/>
  <c r="V3801" i="4"/>
  <c r="W3801" i="4"/>
  <c r="X3801" i="4"/>
  <c r="P3802" i="4"/>
  <c r="Q3802" i="4"/>
  <c r="R3802" i="4"/>
  <c r="S3802" i="4"/>
  <c r="T3802" i="4"/>
  <c r="U3802" i="4"/>
  <c r="V3802" i="4"/>
  <c r="W3802" i="4"/>
  <c r="X3802" i="4"/>
  <c r="P3803" i="4"/>
  <c r="Q3803" i="4"/>
  <c r="R3803" i="4"/>
  <c r="S3803" i="4"/>
  <c r="T3803" i="4"/>
  <c r="U3803" i="4"/>
  <c r="V3803" i="4"/>
  <c r="W3803" i="4"/>
  <c r="X3803" i="4"/>
  <c r="P3804" i="4"/>
  <c r="Q3804" i="4"/>
  <c r="R3804" i="4"/>
  <c r="S3804" i="4"/>
  <c r="T3804" i="4"/>
  <c r="U3804" i="4"/>
  <c r="V3804" i="4"/>
  <c r="W3804" i="4"/>
  <c r="X3804" i="4"/>
  <c r="P3805" i="4"/>
  <c r="Q3805" i="4"/>
  <c r="R3805" i="4"/>
  <c r="S3805" i="4"/>
  <c r="T3805" i="4"/>
  <c r="U3805" i="4"/>
  <c r="V3805" i="4"/>
  <c r="W3805" i="4"/>
  <c r="X3805" i="4"/>
  <c r="P3806" i="4"/>
  <c r="Q3806" i="4"/>
  <c r="R3806" i="4"/>
  <c r="S3806" i="4"/>
  <c r="T3806" i="4"/>
  <c r="U3806" i="4"/>
  <c r="V3806" i="4"/>
  <c r="W3806" i="4"/>
  <c r="X3806" i="4"/>
  <c r="P3807" i="4"/>
  <c r="Q3807" i="4"/>
  <c r="R3807" i="4"/>
  <c r="S3807" i="4"/>
  <c r="T3807" i="4"/>
  <c r="U3807" i="4"/>
  <c r="V3807" i="4"/>
  <c r="W3807" i="4"/>
  <c r="X3807" i="4"/>
  <c r="P3808" i="4"/>
  <c r="Q3808" i="4"/>
  <c r="R3808" i="4"/>
  <c r="S3808" i="4"/>
  <c r="T3808" i="4"/>
  <c r="U3808" i="4"/>
  <c r="V3808" i="4"/>
  <c r="W3808" i="4"/>
  <c r="X3808" i="4"/>
  <c r="P3809" i="4"/>
  <c r="Q3809" i="4"/>
  <c r="R3809" i="4"/>
  <c r="S3809" i="4"/>
  <c r="T3809" i="4"/>
  <c r="U3809" i="4"/>
  <c r="V3809" i="4"/>
  <c r="W3809" i="4"/>
  <c r="X3809" i="4"/>
  <c r="P3810" i="4"/>
  <c r="Q3810" i="4"/>
  <c r="R3810" i="4"/>
  <c r="S3810" i="4"/>
  <c r="T3810" i="4"/>
  <c r="U3810" i="4"/>
  <c r="V3810" i="4"/>
  <c r="W3810" i="4"/>
  <c r="X3810" i="4"/>
  <c r="P3811" i="4"/>
  <c r="Q3811" i="4"/>
  <c r="R3811" i="4"/>
  <c r="S3811" i="4"/>
  <c r="T3811" i="4"/>
  <c r="U3811" i="4"/>
  <c r="V3811" i="4"/>
  <c r="W3811" i="4"/>
  <c r="X3811" i="4"/>
  <c r="P3812" i="4"/>
  <c r="Q3812" i="4"/>
  <c r="R3812" i="4"/>
  <c r="S3812" i="4"/>
  <c r="T3812" i="4"/>
  <c r="U3812" i="4"/>
  <c r="V3812" i="4"/>
  <c r="W3812" i="4"/>
  <c r="X3812" i="4"/>
  <c r="P3813" i="4"/>
  <c r="Q3813" i="4"/>
  <c r="R3813" i="4"/>
  <c r="S3813" i="4"/>
  <c r="T3813" i="4"/>
  <c r="U3813" i="4"/>
  <c r="V3813" i="4"/>
  <c r="W3813" i="4"/>
  <c r="X3813" i="4"/>
  <c r="P3814" i="4"/>
  <c r="Q3814" i="4"/>
  <c r="R3814" i="4"/>
  <c r="S3814" i="4"/>
  <c r="T3814" i="4"/>
  <c r="U3814" i="4"/>
  <c r="V3814" i="4"/>
  <c r="W3814" i="4"/>
  <c r="X3814" i="4"/>
  <c r="P3815" i="4"/>
  <c r="Q3815" i="4"/>
  <c r="R3815" i="4"/>
  <c r="S3815" i="4"/>
  <c r="T3815" i="4"/>
  <c r="U3815" i="4"/>
  <c r="V3815" i="4"/>
  <c r="W3815" i="4"/>
  <c r="X3815" i="4"/>
  <c r="P3816" i="4"/>
  <c r="Q3816" i="4"/>
  <c r="R3816" i="4"/>
  <c r="S3816" i="4"/>
  <c r="T3816" i="4"/>
  <c r="U3816" i="4"/>
  <c r="V3816" i="4"/>
  <c r="W3816" i="4"/>
  <c r="X3816" i="4"/>
  <c r="P3817" i="4"/>
  <c r="Q3817" i="4"/>
  <c r="R3817" i="4"/>
  <c r="S3817" i="4"/>
  <c r="T3817" i="4"/>
  <c r="U3817" i="4"/>
  <c r="V3817" i="4"/>
  <c r="W3817" i="4"/>
  <c r="X3817" i="4"/>
  <c r="P3818" i="4"/>
  <c r="Q3818" i="4"/>
  <c r="R3818" i="4"/>
  <c r="S3818" i="4"/>
  <c r="T3818" i="4"/>
  <c r="U3818" i="4"/>
  <c r="V3818" i="4"/>
  <c r="W3818" i="4"/>
  <c r="X3818" i="4"/>
  <c r="P3819" i="4"/>
  <c r="Q3819" i="4"/>
  <c r="R3819" i="4"/>
  <c r="S3819" i="4"/>
  <c r="T3819" i="4"/>
  <c r="U3819" i="4"/>
  <c r="V3819" i="4"/>
  <c r="W3819" i="4"/>
  <c r="X3819" i="4"/>
  <c r="P3820" i="4"/>
  <c r="Q3820" i="4"/>
  <c r="R3820" i="4"/>
  <c r="S3820" i="4"/>
  <c r="T3820" i="4"/>
  <c r="U3820" i="4"/>
  <c r="V3820" i="4"/>
  <c r="W3820" i="4"/>
  <c r="X3820" i="4"/>
  <c r="P3821" i="4"/>
  <c r="Q3821" i="4"/>
  <c r="R3821" i="4"/>
  <c r="S3821" i="4"/>
  <c r="T3821" i="4"/>
  <c r="U3821" i="4"/>
  <c r="V3821" i="4"/>
  <c r="W3821" i="4"/>
  <c r="X3821" i="4"/>
  <c r="P3822" i="4"/>
  <c r="Q3822" i="4"/>
  <c r="R3822" i="4"/>
  <c r="S3822" i="4"/>
  <c r="T3822" i="4"/>
  <c r="U3822" i="4"/>
  <c r="V3822" i="4"/>
  <c r="W3822" i="4"/>
  <c r="X3822" i="4"/>
  <c r="P3823" i="4"/>
  <c r="Q3823" i="4"/>
  <c r="R3823" i="4"/>
  <c r="S3823" i="4"/>
  <c r="T3823" i="4"/>
  <c r="U3823" i="4"/>
  <c r="V3823" i="4"/>
  <c r="W3823" i="4"/>
  <c r="X3823" i="4"/>
  <c r="P3824" i="4"/>
  <c r="Q3824" i="4"/>
  <c r="R3824" i="4"/>
  <c r="S3824" i="4"/>
  <c r="T3824" i="4"/>
  <c r="U3824" i="4"/>
  <c r="V3824" i="4"/>
  <c r="W3824" i="4"/>
  <c r="X3824" i="4"/>
  <c r="P3825" i="4"/>
  <c r="Q3825" i="4"/>
  <c r="R3825" i="4"/>
  <c r="S3825" i="4"/>
  <c r="T3825" i="4"/>
  <c r="U3825" i="4"/>
  <c r="V3825" i="4"/>
  <c r="W3825" i="4"/>
  <c r="X3825" i="4"/>
  <c r="P3826" i="4"/>
  <c r="Q3826" i="4"/>
  <c r="R3826" i="4"/>
  <c r="S3826" i="4"/>
  <c r="T3826" i="4"/>
  <c r="U3826" i="4"/>
  <c r="V3826" i="4"/>
  <c r="W3826" i="4"/>
  <c r="X3826" i="4"/>
  <c r="P3827" i="4"/>
  <c r="Q3827" i="4"/>
  <c r="R3827" i="4"/>
  <c r="S3827" i="4"/>
  <c r="T3827" i="4"/>
  <c r="U3827" i="4"/>
  <c r="V3827" i="4"/>
  <c r="W3827" i="4"/>
  <c r="X3827" i="4"/>
  <c r="P3828" i="4"/>
  <c r="Q3828" i="4"/>
  <c r="R3828" i="4"/>
  <c r="S3828" i="4"/>
  <c r="T3828" i="4"/>
  <c r="U3828" i="4"/>
  <c r="V3828" i="4"/>
  <c r="W3828" i="4"/>
  <c r="X3828" i="4"/>
  <c r="P3829" i="4"/>
  <c r="Q3829" i="4"/>
  <c r="R3829" i="4"/>
  <c r="S3829" i="4"/>
  <c r="T3829" i="4"/>
  <c r="U3829" i="4"/>
  <c r="V3829" i="4"/>
  <c r="W3829" i="4"/>
  <c r="X3829" i="4"/>
  <c r="P3830" i="4"/>
  <c r="Q3830" i="4"/>
  <c r="R3830" i="4"/>
  <c r="S3830" i="4"/>
  <c r="T3830" i="4"/>
  <c r="U3830" i="4"/>
  <c r="V3830" i="4"/>
  <c r="W3830" i="4"/>
  <c r="X3830" i="4"/>
  <c r="P3831" i="4"/>
  <c r="Q3831" i="4"/>
  <c r="R3831" i="4"/>
  <c r="S3831" i="4"/>
  <c r="T3831" i="4"/>
  <c r="U3831" i="4"/>
  <c r="V3831" i="4"/>
  <c r="W3831" i="4"/>
  <c r="X3831" i="4"/>
  <c r="P3832" i="4"/>
  <c r="Q3832" i="4"/>
  <c r="R3832" i="4"/>
  <c r="S3832" i="4"/>
  <c r="T3832" i="4"/>
  <c r="U3832" i="4"/>
  <c r="V3832" i="4"/>
  <c r="W3832" i="4"/>
  <c r="X3832" i="4"/>
  <c r="P3833" i="4"/>
  <c r="Q3833" i="4"/>
  <c r="R3833" i="4"/>
  <c r="S3833" i="4"/>
  <c r="T3833" i="4"/>
  <c r="U3833" i="4"/>
  <c r="V3833" i="4"/>
  <c r="W3833" i="4"/>
  <c r="X3833" i="4"/>
  <c r="P3834" i="4"/>
  <c r="Q3834" i="4"/>
  <c r="R3834" i="4"/>
  <c r="S3834" i="4"/>
  <c r="T3834" i="4"/>
  <c r="U3834" i="4"/>
  <c r="V3834" i="4"/>
  <c r="W3834" i="4"/>
  <c r="X3834" i="4"/>
  <c r="P3835" i="4"/>
  <c r="Q3835" i="4"/>
  <c r="R3835" i="4"/>
  <c r="S3835" i="4"/>
  <c r="T3835" i="4"/>
  <c r="U3835" i="4"/>
  <c r="V3835" i="4"/>
  <c r="W3835" i="4"/>
  <c r="X3835" i="4"/>
  <c r="P3836" i="4"/>
  <c r="Q3836" i="4"/>
  <c r="R3836" i="4"/>
  <c r="S3836" i="4"/>
  <c r="T3836" i="4"/>
  <c r="U3836" i="4"/>
  <c r="V3836" i="4"/>
  <c r="W3836" i="4"/>
  <c r="X3836" i="4"/>
  <c r="P3837" i="4"/>
  <c r="Q3837" i="4"/>
  <c r="R3837" i="4"/>
  <c r="S3837" i="4"/>
  <c r="T3837" i="4"/>
  <c r="U3837" i="4"/>
  <c r="V3837" i="4"/>
  <c r="W3837" i="4"/>
  <c r="X3837" i="4"/>
  <c r="P3838" i="4"/>
  <c r="Q3838" i="4"/>
  <c r="R3838" i="4"/>
  <c r="S3838" i="4"/>
  <c r="T3838" i="4"/>
  <c r="U3838" i="4"/>
  <c r="V3838" i="4"/>
  <c r="W3838" i="4"/>
  <c r="X3838" i="4"/>
  <c r="P3839" i="4"/>
  <c r="Q3839" i="4"/>
  <c r="R3839" i="4"/>
  <c r="S3839" i="4"/>
  <c r="T3839" i="4"/>
  <c r="U3839" i="4"/>
  <c r="V3839" i="4"/>
  <c r="W3839" i="4"/>
  <c r="X3839" i="4"/>
  <c r="P3840" i="4"/>
  <c r="Q3840" i="4"/>
  <c r="R3840" i="4"/>
  <c r="S3840" i="4"/>
  <c r="T3840" i="4"/>
  <c r="U3840" i="4"/>
  <c r="V3840" i="4"/>
  <c r="W3840" i="4"/>
  <c r="X3840" i="4"/>
  <c r="P3841" i="4"/>
  <c r="Q3841" i="4"/>
  <c r="R3841" i="4"/>
  <c r="S3841" i="4"/>
  <c r="T3841" i="4"/>
  <c r="U3841" i="4"/>
  <c r="V3841" i="4"/>
  <c r="W3841" i="4"/>
  <c r="X3841" i="4"/>
  <c r="P3842" i="4"/>
  <c r="Q3842" i="4"/>
  <c r="R3842" i="4"/>
  <c r="S3842" i="4"/>
  <c r="T3842" i="4"/>
  <c r="U3842" i="4"/>
  <c r="V3842" i="4"/>
  <c r="W3842" i="4"/>
  <c r="X3842" i="4"/>
  <c r="P3843" i="4"/>
  <c r="Q3843" i="4"/>
  <c r="R3843" i="4"/>
  <c r="S3843" i="4"/>
  <c r="T3843" i="4"/>
  <c r="U3843" i="4"/>
  <c r="V3843" i="4"/>
  <c r="W3843" i="4"/>
  <c r="X3843" i="4"/>
  <c r="P3844" i="4"/>
  <c r="Q3844" i="4"/>
  <c r="R3844" i="4"/>
  <c r="S3844" i="4"/>
  <c r="T3844" i="4"/>
  <c r="U3844" i="4"/>
  <c r="V3844" i="4"/>
  <c r="W3844" i="4"/>
  <c r="X3844" i="4"/>
  <c r="P3845" i="4"/>
  <c r="Q3845" i="4"/>
  <c r="R3845" i="4"/>
  <c r="S3845" i="4"/>
  <c r="T3845" i="4"/>
  <c r="U3845" i="4"/>
  <c r="V3845" i="4"/>
  <c r="W3845" i="4"/>
  <c r="X3845" i="4"/>
  <c r="P3846" i="4"/>
  <c r="Q3846" i="4"/>
  <c r="R3846" i="4"/>
  <c r="S3846" i="4"/>
  <c r="T3846" i="4"/>
  <c r="U3846" i="4"/>
  <c r="V3846" i="4"/>
  <c r="W3846" i="4"/>
  <c r="X3846" i="4"/>
  <c r="P3847" i="4"/>
  <c r="Q3847" i="4"/>
  <c r="R3847" i="4"/>
  <c r="S3847" i="4"/>
  <c r="T3847" i="4"/>
  <c r="U3847" i="4"/>
  <c r="V3847" i="4"/>
  <c r="W3847" i="4"/>
  <c r="X3847" i="4"/>
  <c r="P3848" i="4"/>
  <c r="Q3848" i="4"/>
  <c r="R3848" i="4"/>
  <c r="S3848" i="4"/>
  <c r="T3848" i="4"/>
  <c r="U3848" i="4"/>
  <c r="V3848" i="4"/>
  <c r="W3848" i="4"/>
  <c r="X3848" i="4"/>
  <c r="P3849" i="4"/>
  <c r="Q3849" i="4"/>
  <c r="R3849" i="4"/>
  <c r="S3849" i="4"/>
  <c r="T3849" i="4"/>
  <c r="U3849" i="4"/>
  <c r="V3849" i="4"/>
  <c r="W3849" i="4"/>
  <c r="X3849" i="4"/>
  <c r="P3850" i="4"/>
  <c r="Q3850" i="4"/>
  <c r="R3850" i="4"/>
  <c r="S3850" i="4"/>
  <c r="T3850" i="4"/>
  <c r="U3850" i="4"/>
  <c r="V3850" i="4"/>
  <c r="W3850" i="4"/>
  <c r="X3850" i="4"/>
  <c r="P3851" i="4"/>
  <c r="Q3851" i="4"/>
  <c r="R3851" i="4"/>
  <c r="S3851" i="4"/>
  <c r="T3851" i="4"/>
  <c r="U3851" i="4"/>
  <c r="V3851" i="4"/>
  <c r="W3851" i="4"/>
  <c r="X3851" i="4"/>
  <c r="P3852" i="4"/>
  <c r="Q3852" i="4"/>
  <c r="R3852" i="4"/>
  <c r="S3852" i="4"/>
  <c r="T3852" i="4"/>
  <c r="U3852" i="4"/>
  <c r="V3852" i="4"/>
  <c r="W3852" i="4"/>
  <c r="X3852" i="4"/>
  <c r="P3853" i="4"/>
  <c r="Q3853" i="4"/>
  <c r="R3853" i="4"/>
  <c r="S3853" i="4"/>
  <c r="T3853" i="4"/>
  <c r="U3853" i="4"/>
  <c r="V3853" i="4"/>
  <c r="W3853" i="4"/>
  <c r="X3853" i="4"/>
  <c r="P3854" i="4"/>
  <c r="Q3854" i="4"/>
  <c r="R3854" i="4"/>
  <c r="S3854" i="4"/>
  <c r="T3854" i="4"/>
  <c r="U3854" i="4"/>
  <c r="V3854" i="4"/>
  <c r="W3854" i="4"/>
  <c r="X3854" i="4"/>
  <c r="P3855" i="4"/>
  <c r="Q3855" i="4"/>
  <c r="R3855" i="4"/>
  <c r="S3855" i="4"/>
  <c r="T3855" i="4"/>
  <c r="U3855" i="4"/>
  <c r="V3855" i="4"/>
  <c r="W3855" i="4"/>
  <c r="X3855" i="4"/>
  <c r="P3856" i="4"/>
  <c r="Q3856" i="4"/>
  <c r="R3856" i="4"/>
  <c r="S3856" i="4"/>
  <c r="T3856" i="4"/>
  <c r="U3856" i="4"/>
  <c r="V3856" i="4"/>
  <c r="W3856" i="4"/>
  <c r="X3856" i="4"/>
  <c r="P3857" i="4"/>
  <c r="Q3857" i="4"/>
  <c r="R3857" i="4"/>
  <c r="S3857" i="4"/>
  <c r="T3857" i="4"/>
  <c r="U3857" i="4"/>
  <c r="V3857" i="4"/>
  <c r="W3857" i="4"/>
  <c r="X3857" i="4"/>
  <c r="P3858" i="4"/>
  <c r="Q3858" i="4"/>
  <c r="R3858" i="4"/>
  <c r="S3858" i="4"/>
  <c r="T3858" i="4"/>
  <c r="U3858" i="4"/>
  <c r="V3858" i="4"/>
  <c r="W3858" i="4"/>
  <c r="X3858" i="4"/>
  <c r="P3859" i="4"/>
  <c r="Q3859" i="4"/>
  <c r="R3859" i="4"/>
  <c r="S3859" i="4"/>
  <c r="T3859" i="4"/>
  <c r="U3859" i="4"/>
  <c r="V3859" i="4"/>
  <c r="W3859" i="4"/>
  <c r="X3859" i="4"/>
  <c r="P3860" i="4"/>
  <c r="Q3860" i="4"/>
  <c r="R3860" i="4"/>
  <c r="S3860" i="4"/>
  <c r="T3860" i="4"/>
  <c r="U3860" i="4"/>
  <c r="V3860" i="4"/>
  <c r="W3860" i="4"/>
  <c r="X3860" i="4"/>
  <c r="P3861" i="4"/>
  <c r="Q3861" i="4"/>
  <c r="R3861" i="4"/>
  <c r="S3861" i="4"/>
  <c r="T3861" i="4"/>
  <c r="U3861" i="4"/>
  <c r="V3861" i="4"/>
  <c r="W3861" i="4"/>
  <c r="X3861" i="4"/>
  <c r="P3862" i="4"/>
  <c r="Q3862" i="4"/>
  <c r="R3862" i="4"/>
  <c r="S3862" i="4"/>
  <c r="T3862" i="4"/>
  <c r="U3862" i="4"/>
  <c r="V3862" i="4"/>
  <c r="W3862" i="4"/>
  <c r="X3862" i="4"/>
  <c r="P3863" i="4"/>
  <c r="Q3863" i="4"/>
  <c r="R3863" i="4"/>
  <c r="S3863" i="4"/>
  <c r="T3863" i="4"/>
  <c r="U3863" i="4"/>
  <c r="V3863" i="4"/>
  <c r="W3863" i="4"/>
  <c r="X3863" i="4"/>
  <c r="P3864" i="4"/>
  <c r="Q3864" i="4"/>
  <c r="R3864" i="4"/>
  <c r="S3864" i="4"/>
  <c r="T3864" i="4"/>
  <c r="U3864" i="4"/>
  <c r="V3864" i="4"/>
  <c r="W3864" i="4"/>
  <c r="X3864" i="4"/>
  <c r="P3865" i="4"/>
  <c r="Q3865" i="4"/>
  <c r="R3865" i="4"/>
  <c r="S3865" i="4"/>
  <c r="T3865" i="4"/>
  <c r="U3865" i="4"/>
  <c r="V3865" i="4"/>
  <c r="W3865" i="4"/>
  <c r="X3865" i="4"/>
  <c r="P3866" i="4"/>
  <c r="Q3866" i="4"/>
  <c r="R3866" i="4"/>
  <c r="S3866" i="4"/>
  <c r="T3866" i="4"/>
  <c r="U3866" i="4"/>
  <c r="V3866" i="4"/>
  <c r="W3866" i="4"/>
  <c r="X3866" i="4"/>
  <c r="P3867" i="4"/>
  <c r="Q3867" i="4"/>
  <c r="R3867" i="4"/>
  <c r="S3867" i="4"/>
  <c r="T3867" i="4"/>
  <c r="U3867" i="4"/>
  <c r="V3867" i="4"/>
  <c r="W3867" i="4"/>
  <c r="X3867" i="4"/>
  <c r="P3868" i="4"/>
  <c r="Q3868" i="4"/>
  <c r="R3868" i="4"/>
  <c r="S3868" i="4"/>
  <c r="T3868" i="4"/>
  <c r="U3868" i="4"/>
  <c r="V3868" i="4"/>
  <c r="W3868" i="4"/>
  <c r="X3868" i="4"/>
  <c r="P3869" i="4"/>
  <c r="Q3869" i="4"/>
  <c r="R3869" i="4"/>
  <c r="S3869" i="4"/>
  <c r="T3869" i="4"/>
  <c r="U3869" i="4"/>
  <c r="V3869" i="4"/>
  <c r="W3869" i="4"/>
  <c r="X3869" i="4"/>
  <c r="P3870" i="4"/>
  <c r="Q3870" i="4"/>
  <c r="R3870" i="4"/>
  <c r="S3870" i="4"/>
  <c r="T3870" i="4"/>
  <c r="U3870" i="4"/>
  <c r="V3870" i="4"/>
  <c r="W3870" i="4"/>
  <c r="X3870" i="4"/>
  <c r="P3871" i="4"/>
  <c r="Q3871" i="4"/>
  <c r="R3871" i="4"/>
  <c r="S3871" i="4"/>
  <c r="T3871" i="4"/>
  <c r="U3871" i="4"/>
  <c r="V3871" i="4"/>
  <c r="W3871" i="4"/>
  <c r="X3871" i="4"/>
  <c r="P3872" i="4"/>
  <c r="Q3872" i="4"/>
  <c r="R3872" i="4"/>
  <c r="S3872" i="4"/>
  <c r="T3872" i="4"/>
  <c r="U3872" i="4"/>
  <c r="V3872" i="4"/>
  <c r="W3872" i="4"/>
  <c r="X3872" i="4"/>
  <c r="P3873" i="4"/>
  <c r="Q3873" i="4"/>
  <c r="R3873" i="4"/>
  <c r="S3873" i="4"/>
  <c r="T3873" i="4"/>
  <c r="U3873" i="4"/>
  <c r="V3873" i="4"/>
  <c r="W3873" i="4"/>
  <c r="X3873" i="4"/>
  <c r="P3874" i="4"/>
  <c r="Q3874" i="4"/>
  <c r="R3874" i="4"/>
  <c r="S3874" i="4"/>
  <c r="T3874" i="4"/>
  <c r="U3874" i="4"/>
  <c r="V3874" i="4"/>
  <c r="W3874" i="4"/>
  <c r="X3874" i="4"/>
  <c r="P3875" i="4"/>
  <c r="Q3875" i="4"/>
  <c r="R3875" i="4"/>
  <c r="S3875" i="4"/>
  <c r="T3875" i="4"/>
  <c r="U3875" i="4"/>
  <c r="V3875" i="4"/>
  <c r="W3875" i="4"/>
  <c r="X3875" i="4"/>
  <c r="P3876" i="4"/>
  <c r="Q3876" i="4"/>
  <c r="R3876" i="4"/>
  <c r="S3876" i="4"/>
  <c r="T3876" i="4"/>
  <c r="U3876" i="4"/>
  <c r="V3876" i="4"/>
  <c r="W3876" i="4"/>
  <c r="X3876" i="4"/>
  <c r="P3877" i="4"/>
  <c r="Q3877" i="4"/>
  <c r="R3877" i="4"/>
  <c r="S3877" i="4"/>
  <c r="T3877" i="4"/>
  <c r="U3877" i="4"/>
  <c r="V3877" i="4"/>
  <c r="W3877" i="4"/>
  <c r="X3877" i="4"/>
  <c r="P3878" i="4"/>
  <c r="Q3878" i="4"/>
  <c r="R3878" i="4"/>
  <c r="S3878" i="4"/>
  <c r="T3878" i="4"/>
  <c r="U3878" i="4"/>
  <c r="V3878" i="4"/>
  <c r="W3878" i="4"/>
  <c r="X3878" i="4"/>
  <c r="P3879" i="4"/>
  <c r="Q3879" i="4"/>
  <c r="R3879" i="4"/>
  <c r="S3879" i="4"/>
  <c r="T3879" i="4"/>
  <c r="U3879" i="4"/>
  <c r="V3879" i="4"/>
  <c r="W3879" i="4"/>
  <c r="X3879" i="4"/>
  <c r="P3880" i="4"/>
  <c r="Q3880" i="4"/>
  <c r="R3880" i="4"/>
  <c r="S3880" i="4"/>
  <c r="T3880" i="4"/>
  <c r="U3880" i="4"/>
  <c r="V3880" i="4"/>
  <c r="W3880" i="4"/>
  <c r="X3880" i="4"/>
  <c r="P3881" i="4"/>
  <c r="Q3881" i="4"/>
  <c r="R3881" i="4"/>
  <c r="S3881" i="4"/>
  <c r="T3881" i="4"/>
  <c r="U3881" i="4"/>
  <c r="V3881" i="4"/>
  <c r="W3881" i="4"/>
  <c r="X3881" i="4"/>
  <c r="P3882" i="4"/>
  <c r="Q3882" i="4"/>
  <c r="R3882" i="4"/>
  <c r="S3882" i="4"/>
  <c r="T3882" i="4"/>
  <c r="U3882" i="4"/>
  <c r="V3882" i="4"/>
  <c r="W3882" i="4"/>
  <c r="X3882" i="4"/>
  <c r="P3883" i="4"/>
  <c r="Q3883" i="4"/>
  <c r="R3883" i="4"/>
  <c r="S3883" i="4"/>
  <c r="T3883" i="4"/>
  <c r="U3883" i="4"/>
  <c r="V3883" i="4"/>
  <c r="W3883" i="4"/>
  <c r="X3883" i="4"/>
  <c r="P3884" i="4"/>
  <c r="Q3884" i="4"/>
  <c r="R3884" i="4"/>
  <c r="S3884" i="4"/>
  <c r="T3884" i="4"/>
  <c r="U3884" i="4"/>
  <c r="V3884" i="4"/>
  <c r="W3884" i="4"/>
  <c r="X3884" i="4"/>
  <c r="P3885" i="4"/>
  <c r="Q3885" i="4"/>
  <c r="R3885" i="4"/>
  <c r="S3885" i="4"/>
  <c r="T3885" i="4"/>
  <c r="U3885" i="4"/>
  <c r="V3885" i="4"/>
  <c r="W3885" i="4"/>
  <c r="X3885" i="4"/>
  <c r="P3886" i="4"/>
  <c r="Q3886" i="4"/>
  <c r="R3886" i="4"/>
  <c r="S3886" i="4"/>
  <c r="T3886" i="4"/>
  <c r="U3886" i="4"/>
  <c r="V3886" i="4"/>
  <c r="W3886" i="4"/>
  <c r="X3886" i="4"/>
  <c r="P3887" i="4"/>
  <c r="Q3887" i="4"/>
  <c r="R3887" i="4"/>
  <c r="S3887" i="4"/>
  <c r="T3887" i="4"/>
  <c r="U3887" i="4"/>
  <c r="V3887" i="4"/>
  <c r="W3887" i="4"/>
  <c r="X3887" i="4"/>
  <c r="P3888" i="4"/>
  <c r="Q3888" i="4"/>
  <c r="R3888" i="4"/>
  <c r="S3888" i="4"/>
  <c r="T3888" i="4"/>
  <c r="U3888" i="4"/>
  <c r="V3888" i="4"/>
  <c r="W3888" i="4"/>
  <c r="X3888" i="4"/>
  <c r="P3889" i="4"/>
  <c r="Q3889" i="4"/>
  <c r="R3889" i="4"/>
  <c r="S3889" i="4"/>
  <c r="T3889" i="4"/>
  <c r="U3889" i="4"/>
  <c r="V3889" i="4"/>
  <c r="W3889" i="4"/>
  <c r="X3889" i="4"/>
  <c r="P3890" i="4"/>
  <c r="Q3890" i="4"/>
  <c r="R3890" i="4"/>
  <c r="S3890" i="4"/>
  <c r="T3890" i="4"/>
  <c r="U3890" i="4"/>
  <c r="V3890" i="4"/>
  <c r="W3890" i="4"/>
  <c r="X3890" i="4"/>
  <c r="P3891" i="4"/>
  <c r="Q3891" i="4"/>
  <c r="R3891" i="4"/>
  <c r="S3891" i="4"/>
  <c r="T3891" i="4"/>
  <c r="U3891" i="4"/>
  <c r="V3891" i="4"/>
  <c r="W3891" i="4"/>
  <c r="X3891" i="4"/>
  <c r="P3892" i="4"/>
  <c r="Q3892" i="4"/>
  <c r="R3892" i="4"/>
  <c r="S3892" i="4"/>
  <c r="T3892" i="4"/>
  <c r="U3892" i="4"/>
  <c r="V3892" i="4"/>
  <c r="W3892" i="4"/>
  <c r="X3892" i="4"/>
  <c r="P3893" i="4"/>
  <c r="Q3893" i="4"/>
  <c r="R3893" i="4"/>
  <c r="S3893" i="4"/>
  <c r="T3893" i="4"/>
  <c r="U3893" i="4"/>
  <c r="V3893" i="4"/>
  <c r="W3893" i="4"/>
  <c r="X3893" i="4"/>
  <c r="P3894" i="4"/>
  <c r="Q3894" i="4"/>
  <c r="R3894" i="4"/>
  <c r="S3894" i="4"/>
  <c r="T3894" i="4"/>
  <c r="U3894" i="4"/>
  <c r="V3894" i="4"/>
  <c r="W3894" i="4"/>
  <c r="X3894" i="4"/>
  <c r="P3895" i="4"/>
  <c r="Q3895" i="4"/>
  <c r="R3895" i="4"/>
  <c r="S3895" i="4"/>
  <c r="T3895" i="4"/>
  <c r="U3895" i="4"/>
  <c r="V3895" i="4"/>
  <c r="W3895" i="4"/>
  <c r="X3895" i="4"/>
  <c r="P3896" i="4"/>
  <c r="Q3896" i="4"/>
  <c r="R3896" i="4"/>
  <c r="S3896" i="4"/>
  <c r="T3896" i="4"/>
  <c r="U3896" i="4"/>
  <c r="V3896" i="4"/>
  <c r="W3896" i="4"/>
  <c r="X3896" i="4"/>
  <c r="P3897" i="4"/>
  <c r="Q3897" i="4"/>
  <c r="R3897" i="4"/>
  <c r="S3897" i="4"/>
  <c r="T3897" i="4"/>
  <c r="U3897" i="4"/>
  <c r="V3897" i="4"/>
  <c r="W3897" i="4"/>
  <c r="X3897" i="4"/>
  <c r="P3898" i="4"/>
  <c r="Q3898" i="4"/>
  <c r="R3898" i="4"/>
  <c r="S3898" i="4"/>
  <c r="T3898" i="4"/>
  <c r="U3898" i="4"/>
  <c r="V3898" i="4"/>
  <c r="W3898" i="4"/>
  <c r="X3898" i="4"/>
  <c r="P3899" i="4"/>
  <c r="Q3899" i="4"/>
  <c r="R3899" i="4"/>
  <c r="S3899" i="4"/>
  <c r="T3899" i="4"/>
  <c r="U3899" i="4"/>
  <c r="V3899" i="4"/>
  <c r="W3899" i="4"/>
  <c r="X3899" i="4"/>
  <c r="P3900" i="4"/>
  <c r="Q3900" i="4"/>
  <c r="R3900" i="4"/>
  <c r="S3900" i="4"/>
  <c r="T3900" i="4"/>
  <c r="U3900" i="4"/>
  <c r="V3900" i="4"/>
  <c r="W3900" i="4"/>
  <c r="X3900" i="4"/>
  <c r="P3901" i="4"/>
  <c r="Q3901" i="4"/>
  <c r="R3901" i="4"/>
  <c r="S3901" i="4"/>
  <c r="T3901" i="4"/>
  <c r="U3901" i="4"/>
  <c r="V3901" i="4"/>
  <c r="W3901" i="4"/>
  <c r="X3901" i="4"/>
  <c r="P3902" i="4"/>
  <c r="Q3902" i="4"/>
  <c r="R3902" i="4"/>
  <c r="S3902" i="4"/>
  <c r="T3902" i="4"/>
  <c r="U3902" i="4"/>
  <c r="V3902" i="4"/>
  <c r="W3902" i="4"/>
  <c r="X3902" i="4"/>
  <c r="P3903" i="4"/>
  <c r="Q3903" i="4"/>
  <c r="R3903" i="4"/>
  <c r="S3903" i="4"/>
  <c r="T3903" i="4"/>
  <c r="U3903" i="4"/>
  <c r="V3903" i="4"/>
  <c r="W3903" i="4"/>
  <c r="X3903" i="4"/>
  <c r="P3904" i="4"/>
  <c r="Q3904" i="4"/>
  <c r="R3904" i="4"/>
  <c r="S3904" i="4"/>
  <c r="T3904" i="4"/>
  <c r="U3904" i="4"/>
  <c r="V3904" i="4"/>
  <c r="W3904" i="4"/>
  <c r="X3904" i="4"/>
  <c r="P3905" i="4"/>
  <c r="Q3905" i="4"/>
  <c r="R3905" i="4"/>
  <c r="S3905" i="4"/>
  <c r="T3905" i="4"/>
  <c r="U3905" i="4"/>
  <c r="V3905" i="4"/>
  <c r="W3905" i="4"/>
  <c r="X3905" i="4"/>
  <c r="P3906" i="4"/>
  <c r="Q3906" i="4"/>
  <c r="R3906" i="4"/>
  <c r="S3906" i="4"/>
  <c r="T3906" i="4"/>
  <c r="U3906" i="4"/>
  <c r="V3906" i="4"/>
  <c r="W3906" i="4"/>
  <c r="X3906" i="4"/>
  <c r="P3907" i="4"/>
  <c r="Q3907" i="4"/>
  <c r="R3907" i="4"/>
  <c r="S3907" i="4"/>
  <c r="T3907" i="4"/>
  <c r="U3907" i="4"/>
  <c r="V3907" i="4"/>
  <c r="W3907" i="4"/>
  <c r="X3907" i="4"/>
  <c r="P3908" i="4"/>
  <c r="Q3908" i="4"/>
  <c r="R3908" i="4"/>
  <c r="S3908" i="4"/>
  <c r="T3908" i="4"/>
  <c r="U3908" i="4"/>
  <c r="V3908" i="4"/>
  <c r="W3908" i="4"/>
  <c r="X3908" i="4"/>
  <c r="P3909" i="4"/>
  <c r="Q3909" i="4"/>
  <c r="R3909" i="4"/>
  <c r="S3909" i="4"/>
  <c r="T3909" i="4"/>
  <c r="U3909" i="4"/>
  <c r="V3909" i="4"/>
  <c r="W3909" i="4"/>
  <c r="X3909" i="4"/>
  <c r="P3910" i="4"/>
  <c r="Q3910" i="4"/>
  <c r="R3910" i="4"/>
  <c r="S3910" i="4"/>
  <c r="T3910" i="4"/>
  <c r="U3910" i="4"/>
  <c r="V3910" i="4"/>
  <c r="W3910" i="4"/>
  <c r="X3910" i="4"/>
  <c r="P3911" i="4"/>
  <c r="Q3911" i="4"/>
  <c r="R3911" i="4"/>
  <c r="S3911" i="4"/>
  <c r="T3911" i="4"/>
  <c r="U3911" i="4"/>
  <c r="V3911" i="4"/>
  <c r="W3911" i="4"/>
  <c r="X3911" i="4"/>
  <c r="P3912" i="4"/>
  <c r="Q3912" i="4"/>
  <c r="R3912" i="4"/>
  <c r="S3912" i="4"/>
  <c r="T3912" i="4"/>
  <c r="U3912" i="4"/>
  <c r="V3912" i="4"/>
  <c r="W3912" i="4"/>
  <c r="X3912" i="4"/>
  <c r="P3913" i="4"/>
  <c r="Q3913" i="4"/>
  <c r="R3913" i="4"/>
  <c r="S3913" i="4"/>
  <c r="T3913" i="4"/>
  <c r="U3913" i="4"/>
  <c r="V3913" i="4"/>
  <c r="W3913" i="4"/>
  <c r="X3913" i="4"/>
  <c r="P3914" i="4"/>
  <c r="Q3914" i="4"/>
  <c r="R3914" i="4"/>
  <c r="S3914" i="4"/>
  <c r="T3914" i="4"/>
  <c r="U3914" i="4"/>
  <c r="V3914" i="4"/>
  <c r="W3914" i="4"/>
  <c r="X3914" i="4"/>
  <c r="P3915" i="4"/>
  <c r="Q3915" i="4"/>
  <c r="R3915" i="4"/>
  <c r="S3915" i="4"/>
  <c r="T3915" i="4"/>
  <c r="U3915" i="4"/>
  <c r="V3915" i="4"/>
  <c r="W3915" i="4"/>
  <c r="X3915" i="4"/>
  <c r="P3916" i="4"/>
  <c r="Q3916" i="4"/>
  <c r="R3916" i="4"/>
  <c r="S3916" i="4"/>
  <c r="T3916" i="4"/>
  <c r="U3916" i="4"/>
  <c r="V3916" i="4"/>
  <c r="W3916" i="4"/>
  <c r="X3916" i="4"/>
  <c r="P3917" i="4"/>
  <c r="Q3917" i="4"/>
  <c r="R3917" i="4"/>
  <c r="S3917" i="4"/>
  <c r="T3917" i="4"/>
  <c r="U3917" i="4"/>
  <c r="V3917" i="4"/>
  <c r="W3917" i="4"/>
  <c r="X3917" i="4"/>
  <c r="P3918" i="4"/>
  <c r="Q3918" i="4"/>
  <c r="R3918" i="4"/>
  <c r="S3918" i="4"/>
  <c r="T3918" i="4"/>
  <c r="U3918" i="4"/>
  <c r="V3918" i="4"/>
  <c r="W3918" i="4"/>
  <c r="X3918" i="4"/>
  <c r="P3919" i="4"/>
  <c r="Q3919" i="4"/>
  <c r="R3919" i="4"/>
  <c r="S3919" i="4"/>
  <c r="T3919" i="4"/>
  <c r="U3919" i="4"/>
  <c r="V3919" i="4"/>
  <c r="W3919" i="4"/>
  <c r="X3919" i="4"/>
  <c r="P3920" i="4"/>
  <c r="Q3920" i="4"/>
  <c r="R3920" i="4"/>
  <c r="S3920" i="4"/>
  <c r="T3920" i="4"/>
  <c r="U3920" i="4"/>
  <c r="V3920" i="4"/>
  <c r="W3920" i="4"/>
  <c r="X3920" i="4"/>
  <c r="P3921" i="4"/>
  <c r="Q3921" i="4"/>
  <c r="R3921" i="4"/>
  <c r="S3921" i="4"/>
  <c r="T3921" i="4"/>
  <c r="U3921" i="4"/>
  <c r="V3921" i="4"/>
  <c r="W3921" i="4"/>
  <c r="X3921" i="4"/>
  <c r="P3922" i="4"/>
  <c r="Q3922" i="4"/>
  <c r="R3922" i="4"/>
  <c r="S3922" i="4"/>
  <c r="T3922" i="4"/>
  <c r="U3922" i="4"/>
  <c r="V3922" i="4"/>
  <c r="W3922" i="4"/>
  <c r="X3922" i="4"/>
  <c r="P3923" i="4"/>
  <c r="Q3923" i="4"/>
  <c r="R3923" i="4"/>
  <c r="S3923" i="4"/>
  <c r="T3923" i="4"/>
  <c r="U3923" i="4"/>
  <c r="V3923" i="4"/>
  <c r="W3923" i="4"/>
  <c r="X3923" i="4"/>
  <c r="P3924" i="4"/>
  <c r="Q3924" i="4"/>
  <c r="R3924" i="4"/>
  <c r="S3924" i="4"/>
  <c r="T3924" i="4"/>
  <c r="U3924" i="4"/>
  <c r="V3924" i="4"/>
  <c r="W3924" i="4"/>
  <c r="X3924" i="4"/>
  <c r="P3925" i="4"/>
  <c r="Q3925" i="4"/>
  <c r="R3925" i="4"/>
  <c r="S3925" i="4"/>
  <c r="T3925" i="4"/>
  <c r="U3925" i="4"/>
  <c r="V3925" i="4"/>
  <c r="W3925" i="4"/>
  <c r="X3925" i="4"/>
  <c r="P3926" i="4"/>
  <c r="Q3926" i="4"/>
  <c r="R3926" i="4"/>
  <c r="S3926" i="4"/>
  <c r="T3926" i="4"/>
  <c r="U3926" i="4"/>
  <c r="V3926" i="4"/>
  <c r="W3926" i="4"/>
  <c r="X3926" i="4"/>
  <c r="P3927" i="4"/>
  <c r="Q3927" i="4"/>
  <c r="R3927" i="4"/>
  <c r="S3927" i="4"/>
  <c r="T3927" i="4"/>
  <c r="U3927" i="4"/>
  <c r="V3927" i="4"/>
  <c r="W3927" i="4"/>
  <c r="X3927" i="4"/>
  <c r="P3928" i="4"/>
  <c r="Q3928" i="4"/>
  <c r="R3928" i="4"/>
  <c r="S3928" i="4"/>
  <c r="T3928" i="4"/>
  <c r="U3928" i="4"/>
  <c r="V3928" i="4"/>
  <c r="W3928" i="4"/>
  <c r="X3928" i="4"/>
  <c r="P3929" i="4"/>
  <c r="Q3929" i="4"/>
  <c r="R3929" i="4"/>
  <c r="S3929" i="4"/>
  <c r="T3929" i="4"/>
  <c r="U3929" i="4"/>
  <c r="V3929" i="4"/>
  <c r="W3929" i="4"/>
  <c r="X3929" i="4"/>
  <c r="P3930" i="4"/>
  <c r="Q3930" i="4"/>
  <c r="R3930" i="4"/>
  <c r="S3930" i="4"/>
  <c r="T3930" i="4"/>
  <c r="U3930" i="4"/>
  <c r="V3930" i="4"/>
  <c r="W3930" i="4"/>
  <c r="X3930" i="4"/>
  <c r="P3931" i="4"/>
  <c r="Q3931" i="4"/>
  <c r="R3931" i="4"/>
  <c r="S3931" i="4"/>
  <c r="T3931" i="4"/>
  <c r="U3931" i="4"/>
  <c r="V3931" i="4"/>
  <c r="W3931" i="4"/>
  <c r="X3931" i="4"/>
  <c r="P3932" i="4"/>
  <c r="Q3932" i="4"/>
  <c r="R3932" i="4"/>
  <c r="S3932" i="4"/>
  <c r="T3932" i="4"/>
  <c r="U3932" i="4"/>
  <c r="V3932" i="4"/>
  <c r="W3932" i="4"/>
  <c r="X3932" i="4"/>
  <c r="P3933" i="4"/>
  <c r="Q3933" i="4"/>
  <c r="R3933" i="4"/>
  <c r="S3933" i="4"/>
  <c r="T3933" i="4"/>
  <c r="U3933" i="4"/>
  <c r="V3933" i="4"/>
  <c r="W3933" i="4"/>
  <c r="X3933" i="4"/>
  <c r="P3934" i="4"/>
  <c r="Q3934" i="4"/>
  <c r="R3934" i="4"/>
  <c r="S3934" i="4"/>
  <c r="T3934" i="4"/>
  <c r="U3934" i="4"/>
  <c r="V3934" i="4"/>
  <c r="W3934" i="4"/>
  <c r="X3934" i="4"/>
  <c r="P3935" i="4"/>
  <c r="Q3935" i="4"/>
  <c r="R3935" i="4"/>
  <c r="S3935" i="4"/>
  <c r="T3935" i="4"/>
  <c r="U3935" i="4"/>
  <c r="V3935" i="4"/>
  <c r="W3935" i="4"/>
  <c r="X3935" i="4"/>
  <c r="P3936" i="4"/>
  <c r="Q3936" i="4"/>
  <c r="R3936" i="4"/>
  <c r="S3936" i="4"/>
  <c r="T3936" i="4"/>
  <c r="U3936" i="4"/>
  <c r="V3936" i="4"/>
  <c r="W3936" i="4"/>
  <c r="X3936" i="4"/>
  <c r="P3937" i="4"/>
  <c r="Q3937" i="4"/>
  <c r="R3937" i="4"/>
  <c r="S3937" i="4"/>
  <c r="T3937" i="4"/>
  <c r="U3937" i="4"/>
  <c r="V3937" i="4"/>
  <c r="W3937" i="4"/>
  <c r="X3937" i="4"/>
  <c r="P3938" i="4"/>
  <c r="Q3938" i="4"/>
  <c r="R3938" i="4"/>
  <c r="S3938" i="4"/>
  <c r="T3938" i="4"/>
  <c r="U3938" i="4"/>
  <c r="V3938" i="4"/>
  <c r="W3938" i="4"/>
  <c r="X3938" i="4"/>
  <c r="P3939" i="4"/>
  <c r="Q3939" i="4"/>
  <c r="R3939" i="4"/>
  <c r="S3939" i="4"/>
  <c r="T3939" i="4"/>
  <c r="U3939" i="4"/>
  <c r="V3939" i="4"/>
  <c r="W3939" i="4"/>
  <c r="X3939" i="4"/>
  <c r="P3940" i="4"/>
  <c r="Q3940" i="4"/>
  <c r="R3940" i="4"/>
  <c r="S3940" i="4"/>
  <c r="T3940" i="4"/>
  <c r="U3940" i="4"/>
  <c r="V3940" i="4"/>
  <c r="W3940" i="4"/>
  <c r="X3940" i="4"/>
  <c r="P3941" i="4"/>
  <c r="Q3941" i="4"/>
  <c r="R3941" i="4"/>
  <c r="S3941" i="4"/>
  <c r="T3941" i="4"/>
  <c r="U3941" i="4"/>
  <c r="V3941" i="4"/>
  <c r="W3941" i="4"/>
  <c r="X3941" i="4"/>
  <c r="P3942" i="4"/>
  <c r="Q3942" i="4"/>
  <c r="R3942" i="4"/>
  <c r="S3942" i="4"/>
  <c r="T3942" i="4"/>
  <c r="U3942" i="4"/>
  <c r="V3942" i="4"/>
  <c r="W3942" i="4"/>
  <c r="X3942" i="4"/>
  <c r="P3943" i="4"/>
  <c r="Q3943" i="4"/>
  <c r="R3943" i="4"/>
  <c r="S3943" i="4"/>
  <c r="T3943" i="4"/>
  <c r="U3943" i="4"/>
  <c r="V3943" i="4"/>
  <c r="W3943" i="4"/>
  <c r="X3943" i="4"/>
  <c r="P3944" i="4"/>
  <c r="Q3944" i="4"/>
  <c r="R3944" i="4"/>
  <c r="S3944" i="4"/>
  <c r="T3944" i="4"/>
  <c r="U3944" i="4"/>
  <c r="V3944" i="4"/>
  <c r="W3944" i="4"/>
  <c r="X3944" i="4"/>
  <c r="P3945" i="4"/>
  <c r="Q3945" i="4"/>
  <c r="R3945" i="4"/>
  <c r="S3945" i="4"/>
  <c r="T3945" i="4"/>
  <c r="U3945" i="4"/>
  <c r="V3945" i="4"/>
  <c r="W3945" i="4"/>
  <c r="X3945" i="4"/>
  <c r="P3946" i="4"/>
  <c r="Q3946" i="4"/>
  <c r="R3946" i="4"/>
  <c r="S3946" i="4"/>
  <c r="T3946" i="4"/>
  <c r="U3946" i="4"/>
  <c r="V3946" i="4"/>
  <c r="W3946" i="4"/>
  <c r="X3946" i="4"/>
  <c r="P3947" i="4"/>
  <c r="Q3947" i="4"/>
  <c r="R3947" i="4"/>
  <c r="S3947" i="4"/>
  <c r="T3947" i="4"/>
  <c r="U3947" i="4"/>
  <c r="V3947" i="4"/>
  <c r="W3947" i="4"/>
  <c r="X3947" i="4"/>
  <c r="P3948" i="4"/>
  <c r="Q3948" i="4"/>
  <c r="R3948" i="4"/>
  <c r="S3948" i="4"/>
  <c r="T3948" i="4"/>
  <c r="U3948" i="4"/>
  <c r="V3948" i="4"/>
  <c r="W3948" i="4"/>
  <c r="X3948" i="4"/>
  <c r="P3949" i="4"/>
  <c r="Q3949" i="4"/>
  <c r="R3949" i="4"/>
  <c r="S3949" i="4"/>
  <c r="T3949" i="4"/>
  <c r="U3949" i="4"/>
  <c r="V3949" i="4"/>
  <c r="W3949" i="4"/>
  <c r="X3949" i="4"/>
  <c r="P3950" i="4"/>
  <c r="Q3950" i="4"/>
  <c r="R3950" i="4"/>
  <c r="S3950" i="4"/>
  <c r="T3950" i="4"/>
  <c r="U3950" i="4"/>
  <c r="V3950" i="4"/>
  <c r="W3950" i="4"/>
  <c r="X3950" i="4"/>
  <c r="P3951" i="4"/>
  <c r="Q3951" i="4"/>
  <c r="R3951" i="4"/>
  <c r="S3951" i="4"/>
  <c r="T3951" i="4"/>
  <c r="U3951" i="4"/>
  <c r="V3951" i="4"/>
  <c r="W3951" i="4"/>
  <c r="X3951" i="4"/>
  <c r="P3952" i="4"/>
  <c r="Q3952" i="4"/>
  <c r="R3952" i="4"/>
  <c r="S3952" i="4"/>
  <c r="T3952" i="4"/>
  <c r="U3952" i="4"/>
  <c r="V3952" i="4"/>
  <c r="W3952" i="4"/>
  <c r="X3952" i="4"/>
  <c r="P3953" i="4"/>
  <c r="Q3953" i="4"/>
  <c r="R3953" i="4"/>
  <c r="S3953" i="4"/>
  <c r="T3953" i="4"/>
  <c r="U3953" i="4"/>
  <c r="V3953" i="4"/>
  <c r="W3953" i="4"/>
  <c r="X3953" i="4"/>
  <c r="P3954" i="4"/>
  <c r="Q3954" i="4"/>
  <c r="R3954" i="4"/>
  <c r="S3954" i="4"/>
  <c r="T3954" i="4"/>
  <c r="U3954" i="4"/>
  <c r="V3954" i="4"/>
  <c r="W3954" i="4"/>
  <c r="X3954" i="4"/>
  <c r="P3955" i="4"/>
  <c r="Q3955" i="4"/>
  <c r="R3955" i="4"/>
  <c r="S3955" i="4"/>
  <c r="T3955" i="4"/>
  <c r="U3955" i="4"/>
  <c r="V3955" i="4"/>
  <c r="W3955" i="4"/>
  <c r="X3955" i="4"/>
  <c r="P3956" i="4"/>
  <c r="Q3956" i="4"/>
  <c r="R3956" i="4"/>
  <c r="S3956" i="4"/>
  <c r="T3956" i="4"/>
  <c r="U3956" i="4"/>
  <c r="V3956" i="4"/>
  <c r="W3956" i="4"/>
  <c r="X3956" i="4"/>
  <c r="P3957" i="4"/>
  <c r="Q3957" i="4"/>
  <c r="R3957" i="4"/>
  <c r="S3957" i="4"/>
  <c r="T3957" i="4"/>
  <c r="U3957" i="4"/>
  <c r="V3957" i="4"/>
  <c r="W3957" i="4"/>
  <c r="X3957" i="4"/>
  <c r="P3958" i="4"/>
  <c r="Q3958" i="4"/>
  <c r="R3958" i="4"/>
  <c r="S3958" i="4"/>
  <c r="T3958" i="4"/>
  <c r="U3958" i="4"/>
  <c r="V3958" i="4"/>
  <c r="W3958" i="4"/>
  <c r="X3958" i="4"/>
  <c r="P3959" i="4"/>
  <c r="Q3959" i="4"/>
  <c r="R3959" i="4"/>
  <c r="S3959" i="4"/>
  <c r="T3959" i="4"/>
  <c r="U3959" i="4"/>
  <c r="V3959" i="4"/>
  <c r="W3959" i="4"/>
  <c r="X3959" i="4"/>
  <c r="P3960" i="4"/>
  <c r="Q3960" i="4"/>
  <c r="R3960" i="4"/>
  <c r="S3960" i="4"/>
  <c r="T3960" i="4"/>
  <c r="U3960" i="4"/>
  <c r="V3960" i="4"/>
  <c r="W3960" i="4"/>
  <c r="X3960" i="4"/>
  <c r="P3961" i="4"/>
  <c r="Q3961" i="4"/>
  <c r="R3961" i="4"/>
  <c r="S3961" i="4"/>
  <c r="T3961" i="4"/>
  <c r="U3961" i="4"/>
  <c r="V3961" i="4"/>
  <c r="W3961" i="4"/>
  <c r="X3961" i="4"/>
  <c r="P3962" i="4"/>
  <c r="Q3962" i="4"/>
  <c r="R3962" i="4"/>
  <c r="S3962" i="4"/>
  <c r="T3962" i="4"/>
  <c r="U3962" i="4"/>
  <c r="V3962" i="4"/>
  <c r="W3962" i="4"/>
  <c r="X3962" i="4"/>
  <c r="P3963" i="4"/>
  <c r="Q3963" i="4"/>
  <c r="R3963" i="4"/>
  <c r="S3963" i="4"/>
  <c r="T3963" i="4"/>
  <c r="U3963" i="4"/>
  <c r="V3963" i="4"/>
  <c r="W3963" i="4"/>
  <c r="X3963" i="4"/>
  <c r="P3964" i="4"/>
  <c r="Q3964" i="4"/>
  <c r="R3964" i="4"/>
  <c r="S3964" i="4"/>
  <c r="T3964" i="4"/>
  <c r="U3964" i="4"/>
  <c r="V3964" i="4"/>
  <c r="W3964" i="4"/>
  <c r="X3964" i="4"/>
  <c r="P3965" i="4"/>
  <c r="Q3965" i="4"/>
  <c r="R3965" i="4"/>
  <c r="S3965" i="4"/>
  <c r="T3965" i="4"/>
  <c r="U3965" i="4"/>
  <c r="V3965" i="4"/>
  <c r="W3965" i="4"/>
  <c r="X3965" i="4"/>
  <c r="P3966" i="4"/>
  <c r="Q3966" i="4"/>
  <c r="R3966" i="4"/>
  <c r="S3966" i="4"/>
  <c r="T3966" i="4"/>
  <c r="U3966" i="4"/>
  <c r="V3966" i="4"/>
  <c r="W3966" i="4"/>
  <c r="X3966" i="4"/>
  <c r="P3967" i="4"/>
  <c r="Q3967" i="4"/>
  <c r="R3967" i="4"/>
  <c r="S3967" i="4"/>
  <c r="T3967" i="4"/>
  <c r="U3967" i="4"/>
  <c r="V3967" i="4"/>
  <c r="W3967" i="4"/>
  <c r="X3967" i="4"/>
  <c r="P3968" i="4"/>
  <c r="Q3968" i="4"/>
  <c r="R3968" i="4"/>
  <c r="S3968" i="4"/>
  <c r="T3968" i="4"/>
  <c r="U3968" i="4"/>
  <c r="V3968" i="4"/>
  <c r="W3968" i="4"/>
  <c r="X3968" i="4"/>
  <c r="P3969" i="4"/>
  <c r="Q3969" i="4"/>
  <c r="R3969" i="4"/>
  <c r="S3969" i="4"/>
  <c r="T3969" i="4"/>
  <c r="U3969" i="4"/>
  <c r="V3969" i="4"/>
  <c r="W3969" i="4"/>
  <c r="X3969" i="4"/>
  <c r="P3970" i="4"/>
  <c r="Q3970" i="4"/>
  <c r="R3970" i="4"/>
  <c r="S3970" i="4"/>
  <c r="T3970" i="4"/>
  <c r="U3970" i="4"/>
  <c r="V3970" i="4"/>
  <c r="W3970" i="4"/>
  <c r="X3970" i="4"/>
  <c r="P3971" i="4"/>
  <c r="Q3971" i="4"/>
  <c r="R3971" i="4"/>
  <c r="S3971" i="4"/>
  <c r="T3971" i="4"/>
  <c r="U3971" i="4"/>
  <c r="V3971" i="4"/>
  <c r="W3971" i="4"/>
  <c r="X3971" i="4"/>
  <c r="P3972" i="4"/>
  <c r="Q3972" i="4"/>
  <c r="R3972" i="4"/>
  <c r="S3972" i="4"/>
  <c r="T3972" i="4"/>
  <c r="U3972" i="4"/>
  <c r="V3972" i="4"/>
  <c r="W3972" i="4"/>
  <c r="X3972" i="4"/>
  <c r="P3973" i="4"/>
  <c r="Q3973" i="4"/>
  <c r="R3973" i="4"/>
  <c r="S3973" i="4"/>
  <c r="T3973" i="4"/>
  <c r="U3973" i="4"/>
  <c r="V3973" i="4"/>
  <c r="W3973" i="4"/>
  <c r="X3973" i="4"/>
  <c r="P3974" i="4"/>
  <c r="Q3974" i="4"/>
  <c r="R3974" i="4"/>
  <c r="S3974" i="4"/>
  <c r="T3974" i="4"/>
  <c r="U3974" i="4"/>
  <c r="V3974" i="4"/>
  <c r="W3974" i="4"/>
  <c r="X3974" i="4"/>
  <c r="P3975" i="4"/>
  <c r="Q3975" i="4"/>
  <c r="R3975" i="4"/>
  <c r="S3975" i="4"/>
  <c r="T3975" i="4"/>
  <c r="U3975" i="4"/>
  <c r="V3975" i="4"/>
  <c r="W3975" i="4"/>
  <c r="X3975" i="4"/>
  <c r="P3976" i="4"/>
  <c r="Q3976" i="4"/>
  <c r="R3976" i="4"/>
  <c r="S3976" i="4"/>
  <c r="T3976" i="4"/>
  <c r="U3976" i="4"/>
  <c r="V3976" i="4"/>
  <c r="W3976" i="4"/>
  <c r="X3976" i="4"/>
  <c r="P3977" i="4"/>
  <c r="Q3977" i="4"/>
  <c r="R3977" i="4"/>
  <c r="S3977" i="4"/>
  <c r="T3977" i="4"/>
  <c r="U3977" i="4"/>
  <c r="V3977" i="4"/>
  <c r="W3977" i="4"/>
  <c r="X3977" i="4"/>
  <c r="P3978" i="4"/>
  <c r="Q3978" i="4"/>
  <c r="R3978" i="4"/>
  <c r="S3978" i="4"/>
  <c r="T3978" i="4"/>
  <c r="U3978" i="4"/>
  <c r="V3978" i="4"/>
  <c r="W3978" i="4"/>
  <c r="X3978" i="4"/>
  <c r="P3979" i="4"/>
  <c r="Q3979" i="4"/>
  <c r="R3979" i="4"/>
  <c r="S3979" i="4"/>
  <c r="T3979" i="4"/>
  <c r="U3979" i="4"/>
  <c r="V3979" i="4"/>
  <c r="W3979" i="4"/>
  <c r="X3979" i="4"/>
  <c r="P3980" i="4"/>
  <c r="Q3980" i="4"/>
  <c r="R3980" i="4"/>
  <c r="S3980" i="4"/>
  <c r="T3980" i="4"/>
  <c r="U3980" i="4"/>
  <c r="V3980" i="4"/>
  <c r="W3980" i="4"/>
  <c r="X3980" i="4"/>
  <c r="P3981" i="4"/>
  <c r="Q3981" i="4"/>
  <c r="R3981" i="4"/>
  <c r="S3981" i="4"/>
  <c r="T3981" i="4"/>
  <c r="U3981" i="4"/>
  <c r="V3981" i="4"/>
  <c r="W3981" i="4"/>
  <c r="X3981" i="4"/>
  <c r="P3982" i="4"/>
  <c r="Q3982" i="4"/>
  <c r="R3982" i="4"/>
  <c r="S3982" i="4"/>
  <c r="T3982" i="4"/>
  <c r="U3982" i="4"/>
  <c r="V3982" i="4"/>
  <c r="W3982" i="4"/>
  <c r="X3982" i="4"/>
  <c r="P3983" i="4"/>
  <c r="Q3983" i="4"/>
  <c r="R3983" i="4"/>
  <c r="S3983" i="4"/>
  <c r="T3983" i="4"/>
  <c r="U3983" i="4"/>
  <c r="V3983" i="4"/>
  <c r="W3983" i="4"/>
  <c r="X3983" i="4"/>
  <c r="P3984" i="4"/>
  <c r="Q3984" i="4"/>
  <c r="R3984" i="4"/>
  <c r="S3984" i="4"/>
  <c r="T3984" i="4"/>
  <c r="U3984" i="4"/>
  <c r="V3984" i="4"/>
  <c r="W3984" i="4"/>
  <c r="X3984" i="4"/>
  <c r="P3985" i="4"/>
  <c r="Q3985" i="4"/>
  <c r="R3985" i="4"/>
  <c r="S3985" i="4"/>
  <c r="T3985" i="4"/>
  <c r="U3985" i="4"/>
  <c r="V3985" i="4"/>
  <c r="W3985" i="4"/>
  <c r="X3985" i="4"/>
  <c r="P3986" i="4"/>
  <c r="Q3986" i="4"/>
  <c r="R3986" i="4"/>
  <c r="S3986" i="4"/>
  <c r="T3986" i="4"/>
  <c r="U3986" i="4"/>
  <c r="V3986" i="4"/>
  <c r="W3986" i="4"/>
  <c r="X3986" i="4"/>
  <c r="P3987" i="4"/>
  <c r="Q3987" i="4"/>
  <c r="R3987" i="4"/>
  <c r="S3987" i="4"/>
  <c r="T3987" i="4"/>
  <c r="U3987" i="4"/>
  <c r="V3987" i="4"/>
  <c r="W3987" i="4"/>
  <c r="X3987" i="4"/>
  <c r="P3988" i="4"/>
  <c r="Q3988" i="4"/>
  <c r="R3988" i="4"/>
  <c r="S3988" i="4"/>
  <c r="T3988" i="4"/>
  <c r="U3988" i="4"/>
  <c r="V3988" i="4"/>
  <c r="W3988" i="4"/>
  <c r="X3988" i="4"/>
  <c r="P3989" i="4"/>
  <c r="Q3989" i="4"/>
  <c r="R3989" i="4"/>
  <c r="S3989" i="4"/>
  <c r="T3989" i="4"/>
  <c r="U3989" i="4"/>
  <c r="V3989" i="4"/>
  <c r="W3989" i="4"/>
  <c r="X3989" i="4"/>
  <c r="P3990" i="4"/>
  <c r="Q3990" i="4"/>
  <c r="R3990" i="4"/>
  <c r="S3990" i="4"/>
  <c r="T3990" i="4"/>
  <c r="U3990" i="4"/>
  <c r="V3990" i="4"/>
  <c r="W3990" i="4"/>
  <c r="X3990" i="4"/>
  <c r="P3991" i="4"/>
  <c r="Q3991" i="4"/>
  <c r="R3991" i="4"/>
  <c r="S3991" i="4"/>
  <c r="T3991" i="4"/>
  <c r="U3991" i="4"/>
  <c r="V3991" i="4"/>
  <c r="W3991" i="4"/>
  <c r="X3991" i="4"/>
  <c r="P3992" i="4"/>
  <c r="Q3992" i="4"/>
  <c r="R3992" i="4"/>
  <c r="S3992" i="4"/>
  <c r="T3992" i="4"/>
  <c r="U3992" i="4"/>
  <c r="V3992" i="4"/>
  <c r="W3992" i="4"/>
  <c r="X3992" i="4"/>
  <c r="P3993" i="4"/>
  <c r="Q3993" i="4"/>
  <c r="R3993" i="4"/>
  <c r="S3993" i="4"/>
  <c r="T3993" i="4"/>
  <c r="U3993" i="4"/>
  <c r="V3993" i="4"/>
  <c r="W3993" i="4"/>
  <c r="X3993" i="4"/>
  <c r="P3994" i="4"/>
  <c r="Q3994" i="4"/>
  <c r="R3994" i="4"/>
  <c r="S3994" i="4"/>
  <c r="T3994" i="4"/>
  <c r="U3994" i="4"/>
  <c r="V3994" i="4"/>
  <c r="W3994" i="4"/>
  <c r="X3994" i="4"/>
  <c r="P3995" i="4"/>
  <c r="Q3995" i="4"/>
  <c r="R3995" i="4"/>
  <c r="S3995" i="4"/>
  <c r="T3995" i="4"/>
  <c r="U3995" i="4"/>
  <c r="V3995" i="4"/>
  <c r="W3995" i="4"/>
  <c r="X3995" i="4"/>
  <c r="P3996" i="4"/>
  <c r="Q3996" i="4"/>
  <c r="R3996" i="4"/>
  <c r="S3996" i="4"/>
  <c r="T3996" i="4"/>
  <c r="U3996" i="4"/>
  <c r="V3996" i="4"/>
  <c r="W3996" i="4"/>
  <c r="X3996" i="4"/>
  <c r="P3997" i="4"/>
  <c r="Q3997" i="4"/>
  <c r="R3997" i="4"/>
  <c r="S3997" i="4"/>
  <c r="T3997" i="4"/>
  <c r="U3997" i="4"/>
  <c r="V3997" i="4"/>
  <c r="W3997" i="4"/>
  <c r="X3997" i="4"/>
  <c r="P3998" i="4"/>
  <c r="Q3998" i="4"/>
  <c r="R3998" i="4"/>
  <c r="S3998" i="4"/>
  <c r="T3998" i="4"/>
  <c r="U3998" i="4"/>
  <c r="V3998" i="4"/>
  <c r="W3998" i="4"/>
  <c r="X3998" i="4"/>
  <c r="P3999" i="4"/>
  <c r="Q3999" i="4"/>
  <c r="R3999" i="4"/>
  <c r="S3999" i="4"/>
  <c r="T3999" i="4"/>
  <c r="U3999" i="4"/>
  <c r="V3999" i="4"/>
  <c r="W3999" i="4"/>
  <c r="X3999" i="4"/>
  <c r="P4000" i="4"/>
  <c r="Q4000" i="4"/>
  <c r="R4000" i="4"/>
  <c r="S4000" i="4"/>
  <c r="T4000" i="4"/>
  <c r="U4000" i="4"/>
  <c r="V4000" i="4"/>
  <c r="W4000" i="4"/>
  <c r="X4000" i="4"/>
  <c r="P4001" i="4"/>
  <c r="Q4001" i="4"/>
  <c r="R4001" i="4"/>
  <c r="S4001" i="4"/>
  <c r="T4001" i="4"/>
  <c r="U4001" i="4"/>
  <c r="V4001" i="4"/>
  <c r="W4001" i="4"/>
  <c r="X4001" i="4"/>
  <c r="P4002" i="4"/>
  <c r="Q4002" i="4"/>
  <c r="R4002" i="4"/>
  <c r="S4002" i="4"/>
  <c r="T4002" i="4"/>
  <c r="U4002" i="4"/>
  <c r="V4002" i="4"/>
  <c r="W4002" i="4"/>
  <c r="X4002" i="4"/>
  <c r="P4003" i="4"/>
  <c r="Q4003" i="4"/>
  <c r="R4003" i="4"/>
  <c r="S4003" i="4"/>
  <c r="T4003" i="4"/>
  <c r="U4003" i="4"/>
  <c r="V4003" i="4"/>
  <c r="W4003" i="4"/>
  <c r="X4003" i="4"/>
  <c r="P4004" i="4"/>
  <c r="Q4004" i="4"/>
  <c r="R4004" i="4"/>
  <c r="S4004" i="4"/>
  <c r="T4004" i="4"/>
  <c r="U4004" i="4"/>
  <c r="V4004" i="4"/>
  <c r="W4004" i="4"/>
  <c r="X4004" i="4"/>
  <c r="P4005" i="4"/>
  <c r="Q4005" i="4"/>
  <c r="R4005" i="4"/>
  <c r="S4005" i="4"/>
  <c r="T4005" i="4"/>
  <c r="U4005" i="4"/>
  <c r="V4005" i="4"/>
  <c r="W4005" i="4"/>
  <c r="X4005" i="4"/>
  <c r="P4006" i="4"/>
  <c r="Q4006" i="4"/>
  <c r="R4006" i="4"/>
  <c r="S4006" i="4"/>
  <c r="T4006" i="4"/>
  <c r="U4006" i="4"/>
  <c r="V4006" i="4"/>
  <c r="W4006" i="4"/>
  <c r="X4006" i="4"/>
  <c r="P4007" i="4"/>
  <c r="Q4007" i="4"/>
  <c r="R4007" i="4"/>
  <c r="S4007" i="4"/>
  <c r="T4007" i="4"/>
  <c r="U4007" i="4"/>
  <c r="V4007" i="4"/>
  <c r="W4007" i="4"/>
  <c r="X4007" i="4"/>
  <c r="P4008" i="4"/>
  <c r="Q4008" i="4"/>
  <c r="R4008" i="4"/>
  <c r="S4008" i="4"/>
  <c r="T4008" i="4"/>
  <c r="U4008" i="4"/>
  <c r="V4008" i="4"/>
  <c r="W4008" i="4"/>
  <c r="X4008" i="4"/>
  <c r="P4009" i="4"/>
  <c r="Q4009" i="4"/>
  <c r="R4009" i="4"/>
  <c r="S4009" i="4"/>
  <c r="T4009" i="4"/>
  <c r="U4009" i="4"/>
  <c r="V4009" i="4"/>
  <c r="W4009" i="4"/>
  <c r="X4009" i="4"/>
  <c r="P4010" i="4"/>
  <c r="Q4010" i="4"/>
  <c r="R4010" i="4"/>
  <c r="S4010" i="4"/>
  <c r="T4010" i="4"/>
  <c r="U4010" i="4"/>
  <c r="V4010" i="4"/>
  <c r="W4010" i="4"/>
  <c r="X4010" i="4"/>
  <c r="P4011" i="4"/>
  <c r="Q4011" i="4"/>
  <c r="R4011" i="4"/>
  <c r="S4011" i="4"/>
  <c r="T4011" i="4"/>
  <c r="U4011" i="4"/>
  <c r="V4011" i="4"/>
  <c r="W4011" i="4"/>
  <c r="X4011" i="4"/>
  <c r="P4012" i="4"/>
  <c r="Q4012" i="4"/>
  <c r="R4012" i="4"/>
  <c r="S4012" i="4"/>
  <c r="T4012" i="4"/>
  <c r="U4012" i="4"/>
  <c r="V4012" i="4"/>
  <c r="W4012" i="4"/>
  <c r="X4012" i="4"/>
  <c r="P4013" i="4"/>
  <c r="Q4013" i="4"/>
  <c r="R4013" i="4"/>
  <c r="S4013" i="4"/>
  <c r="T4013" i="4"/>
  <c r="U4013" i="4"/>
  <c r="V4013" i="4"/>
  <c r="W4013" i="4"/>
  <c r="X4013" i="4"/>
  <c r="P4014" i="4"/>
  <c r="Q4014" i="4"/>
  <c r="R4014" i="4"/>
  <c r="S4014" i="4"/>
  <c r="T4014" i="4"/>
  <c r="U4014" i="4"/>
  <c r="V4014" i="4"/>
  <c r="W4014" i="4"/>
  <c r="X4014" i="4"/>
  <c r="P4015" i="4"/>
  <c r="Q4015" i="4"/>
  <c r="R4015" i="4"/>
  <c r="S4015" i="4"/>
  <c r="T4015" i="4"/>
  <c r="U4015" i="4"/>
  <c r="V4015" i="4"/>
  <c r="W4015" i="4"/>
  <c r="X4015" i="4"/>
  <c r="P4016" i="4"/>
  <c r="Q4016" i="4"/>
  <c r="R4016" i="4"/>
  <c r="S4016" i="4"/>
  <c r="T4016" i="4"/>
  <c r="U4016" i="4"/>
  <c r="V4016" i="4"/>
  <c r="W4016" i="4"/>
  <c r="X4016" i="4"/>
  <c r="P4017" i="4"/>
  <c r="Q4017" i="4"/>
  <c r="R4017" i="4"/>
  <c r="S4017" i="4"/>
  <c r="T4017" i="4"/>
  <c r="U4017" i="4"/>
  <c r="V4017" i="4"/>
  <c r="W4017" i="4"/>
  <c r="X4017" i="4"/>
  <c r="P4018" i="4"/>
  <c r="Q4018" i="4"/>
  <c r="R4018" i="4"/>
  <c r="S4018" i="4"/>
  <c r="T4018" i="4"/>
  <c r="U4018" i="4"/>
  <c r="V4018" i="4"/>
  <c r="W4018" i="4"/>
  <c r="X4018" i="4"/>
  <c r="P4019" i="4"/>
  <c r="Q4019" i="4"/>
  <c r="R4019" i="4"/>
  <c r="S4019" i="4"/>
  <c r="T4019" i="4"/>
  <c r="U4019" i="4"/>
  <c r="V4019" i="4"/>
  <c r="W4019" i="4"/>
  <c r="X4019" i="4"/>
  <c r="P4020" i="4"/>
  <c r="Q4020" i="4"/>
  <c r="R4020" i="4"/>
  <c r="S4020" i="4"/>
  <c r="T4020" i="4"/>
  <c r="U4020" i="4"/>
  <c r="V4020" i="4"/>
  <c r="W4020" i="4"/>
  <c r="X4020" i="4"/>
  <c r="P4021" i="4"/>
  <c r="Q4021" i="4"/>
  <c r="R4021" i="4"/>
  <c r="S4021" i="4"/>
  <c r="T4021" i="4"/>
  <c r="U4021" i="4"/>
  <c r="V4021" i="4"/>
  <c r="W4021" i="4"/>
  <c r="X4021" i="4"/>
  <c r="P4022" i="4"/>
  <c r="Q4022" i="4"/>
  <c r="R4022" i="4"/>
  <c r="S4022" i="4"/>
  <c r="T4022" i="4"/>
  <c r="U4022" i="4"/>
  <c r="V4022" i="4"/>
  <c r="W4022" i="4"/>
  <c r="X4022" i="4"/>
  <c r="P4023" i="4"/>
  <c r="Q4023" i="4"/>
  <c r="R4023" i="4"/>
  <c r="S4023" i="4"/>
  <c r="T4023" i="4"/>
  <c r="U4023" i="4"/>
  <c r="V4023" i="4"/>
  <c r="W4023" i="4"/>
  <c r="X4023" i="4"/>
  <c r="P4024" i="4"/>
  <c r="Q4024" i="4"/>
  <c r="R4024" i="4"/>
  <c r="S4024" i="4"/>
  <c r="T4024" i="4"/>
  <c r="U4024" i="4"/>
  <c r="V4024" i="4"/>
  <c r="W4024" i="4"/>
  <c r="X4024" i="4"/>
  <c r="P4025" i="4"/>
  <c r="Q4025" i="4"/>
  <c r="R4025" i="4"/>
  <c r="S4025" i="4"/>
  <c r="T4025" i="4"/>
  <c r="U4025" i="4"/>
  <c r="V4025" i="4"/>
  <c r="W4025" i="4"/>
  <c r="X4025" i="4"/>
  <c r="P4026" i="4"/>
  <c r="Q4026" i="4"/>
  <c r="R4026" i="4"/>
  <c r="S4026" i="4"/>
  <c r="T4026" i="4"/>
  <c r="U4026" i="4"/>
  <c r="V4026" i="4"/>
  <c r="W4026" i="4"/>
  <c r="X4026" i="4"/>
  <c r="P4027" i="4"/>
  <c r="Q4027" i="4"/>
  <c r="R4027" i="4"/>
  <c r="S4027" i="4"/>
  <c r="T4027" i="4"/>
  <c r="U4027" i="4"/>
  <c r="V4027" i="4"/>
  <c r="W4027" i="4"/>
  <c r="X4027" i="4"/>
  <c r="P4028" i="4"/>
  <c r="Q4028" i="4"/>
  <c r="R4028" i="4"/>
  <c r="S4028" i="4"/>
  <c r="T4028" i="4"/>
  <c r="U4028" i="4"/>
  <c r="V4028" i="4"/>
  <c r="W4028" i="4"/>
  <c r="X4028" i="4"/>
  <c r="P4029" i="4"/>
  <c r="Q4029" i="4"/>
  <c r="R4029" i="4"/>
  <c r="S4029" i="4"/>
  <c r="T4029" i="4"/>
  <c r="U4029" i="4"/>
  <c r="V4029" i="4"/>
  <c r="W4029" i="4"/>
  <c r="X4029" i="4"/>
  <c r="P4030" i="4"/>
  <c r="Q4030" i="4"/>
  <c r="R4030" i="4"/>
  <c r="S4030" i="4"/>
  <c r="T4030" i="4"/>
  <c r="U4030" i="4"/>
  <c r="V4030" i="4"/>
  <c r="W4030" i="4"/>
  <c r="X4030" i="4"/>
  <c r="P4031" i="4"/>
  <c r="Q4031" i="4"/>
  <c r="R4031" i="4"/>
  <c r="S4031" i="4"/>
  <c r="T4031" i="4"/>
  <c r="U4031" i="4"/>
  <c r="V4031" i="4"/>
  <c r="W4031" i="4"/>
  <c r="X4031" i="4"/>
  <c r="P4032" i="4"/>
  <c r="Q4032" i="4"/>
  <c r="R4032" i="4"/>
  <c r="S4032" i="4"/>
  <c r="T4032" i="4"/>
  <c r="U4032" i="4"/>
  <c r="V4032" i="4"/>
  <c r="W4032" i="4"/>
  <c r="X4032" i="4"/>
  <c r="P4033" i="4"/>
  <c r="Q4033" i="4"/>
  <c r="R4033" i="4"/>
  <c r="S4033" i="4"/>
  <c r="T4033" i="4"/>
  <c r="U4033" i="4"/>
  <c r="V4033" i="4"/>
  <c r="W4033" i="4"/>
  <c r="X4033" i="4"/>
  <c r="P4034" i="4"/>
  <c r="Q4034" i="4"/>
  <c r="R4034" i="4"/>
  <c r="S4034" i="4"/>
  <c r="T4034" i="4"/>
  <c r="U4034" i="4"/>
  <c r="V4034" i="4"/>
  <c r="W4034" i="4"/>
  <c r="X4034" i="4"/>
  <c r="P4035" i="4"/>
  <c r="Q4035" i="4"/>
  <c r="R4035" i="4"/>
  <c r="S4035" i="4"/>
  <c r="T4035" i="4"/>
  <c r="U4035" i="4"/>
  <c r="V4035" i="4"/>
  <c r="W4035" i="4"/>
  <c r="X4035" i="4"/>
  <c r="P4036" i="4"/>
  <c r="Q4036" i="4"/>
  <c r="R4036" i="4"/>
  <c r="S4036" i="4"/>
  <c r="T4036" i="4"/>
  <c r="U4036" i="4"/>
  <c r="V4036" i="4"/>
  <c r="W4036" i="4"/>
  <c r="X4036" i="4"/>
  <c r="P4037" i="4"/>
  <c r="Q4037" i="4"/>
  <c r="R4037" i="4"/>
  <c r="S4037" i="4"/>
  <c r="T4037" i="4"/>
  <c r="U4037" i="4"/>
  <c r="V4037" i="4"/>
  <c r="W4037" i="4"/>
  <c r="X4037" i="4"/>
  <c r="P4038" i="4"/>
  <c r="Q4038" i="4"/>
  <c r="R4038" i="4"/>
  <c r="S4038" i="4"/>
  <c r="T4038" i="4"/>
  <c r="U4038" i="4"/>
  <c r="V4038" i="4"/>
  <c r="W4038" i="4"/>
  <c r="X4038" i="4"/>
  <c r="P4039" i="4"/>
  <c r="Q4039" i="4"/>
  <c r="R4039" i="4"/>
  <c r="S4039" i="4"/>
  <c r="T4039" i="4"/>
  <c r="U4039" i="4"/>
  <c r="V4039" i="4"/>
  <c r="W4039" i="4"/>
  <c r="X4039" i="4"/>
  <c r="P4040" i="4"/>
  <c r="Q4040" i="4"/>
  <c r="R4040" i="4"/>
  <c r="S4040" i="4"/>
  <c r="T4040" i="4"/>
  <c r="U4040" i="4"/>
  <c r="V4040" i="4"/>
  <c r="W4040" i="4"/>
  <c r="X4040" i="4"/>
  <c r="P4041" i="4"/>
  <c r="Q4041" i="4"/>
  <c r="R4041" i="4"/>
  <c r="S4041" i="4"/>
  <c r="T4041" i="4"/>
  <c r="U4041" i="4"/>
  <c r="V4041" i="4"/>
  <c r="W4041" i="4"/>
  <c r="X4041" i="4"/>
  <c r="P4042" i="4"/>
  <c r="Q4042" i="4"/>
  <c r="R4042" i="4"/>
  <c r="S4042" i="4"/>
  <c r="T4042" i="4"/>
  <c r="U4042" i="4"/>
  <c r="V4042" i="4"/>
  <c r="W4042" i="4"/>
  <c r="X4042" i="4"/>
  <c r="P4043" i="4"/>
  <c r="Q4043" i="4"/>
  <c r="R4043" i="4"/>
  <c r="S4043" i="4"/>
  <c r="T4043" i="4"/>
  <c r="U4043" i="4"/>
  <c r="V4043" i="4"/>
  <c r="W4043" i="4"/>
  <c r="X4043" i="4"/>
  <c r="P4044" i="4"/>
  <c r="Q4044" i="4"/>
  <c r="R4044" i="4"/>
  <c r="S4044" i="4"/>
  <c r="T4044" i="4"/>
  <c r="U4044" i="4"/>
  <c r="V4044" i="4"/>
  <c r="W4044" i="4"/>
  <c r="X4044" i="4"/>
  <c r="P4045" i="4"/>
  <c r="Q4045" i="4"/>
  <c r="R4045" i="4"/>
  <c r="S4045" i="4"/>
  <c r="T4045" i="4"/>
  <c r="U4045" i="4"/>
  <c r="V4045" i="4"/>
  <c r="W4045" i="4"/>
  <c r="X4045" i="4"/>
  <c r="P4046" i="4"/>
  <c r="Q4046" i="4"/>
  <c r="R4046" i="4"/>
  <c r="S4046" i="4"/>
  <c r="T4046" i="4"/>
  <c r="U4046" i="4"/>
  <c r="V4046" i="4"/>
  <c r="W4046" i="4"/>
  <c r="X4046" i="4"/>
  <c r="P4047" i="4"/>
  <c r="Q4047" i="4"/>
  <c r="R4047" i="4"/>
  <c r="S4047" i="4"/>
  <c r="T4047" i="4"/>
  <c r="U4047" i="4"/>
  <c r="V4047" i="4"/>
  <c r="W4047" i="4"/>
  <c r="X4047" i="4"/>
  <c r="P4048" i="4"/>
  <c r="Q4048" i="4"/>
  <c r="R4048" i="4"/>
  <c r="S4048" i="4"/>
  <c r="T4048" i="4"/>
  <c r="U4048" i="4"/>
  <c r="V4048" i="4"/>
  <c r="W4048" i="4"/>
  <c r="X4048" i="4"/>
  <c r="P4049" i="4"/>
  <c r="Q4049" i="4"/>
  <c r="R4049" i="4"/>
  <c r="S4049" i="4"/>
  <c r="T4049" i="4"/>
  <c r="U4049" i="4"/>
  <c r="V4049" i="4"/>
  <c r="W4049" i="4"/>
  <c r="X4049" i="4"/>
  <c r="P4050" i="4"/>
  <c r="Q4050" i="4"/>
  <c r="R4050" i="4"/>
  <c r="S4050" i="4"/>
  <c r="T4050" i="4"/>
  <c r="U4050" i="4"/>
  <c r="V4050" i="4"/>
  <c r="W4050" i="4"/>
  <c r="X4050" i="4"/>
  <c r="P4051" i="4"/>
  <c r="Q4051" i="4"/>
  <c r="R4051" i="4"/>
  <c r="S4051" i="4"/>
  <c r="T4051" i="4"/>
  <c r="U4051" i="4"/>
  <c r="V4051" i="4"/>
  <c r="W4051" i="4"/>
  <c r="X4051" i="4"/>
  <c r="P4052" i="4"/>
  <c r="Q4052" i="4"/>
  <c r="R4052" i="4"/>
  <c r="S4052" i="4"/>
  <c r="T4052" i="4"/>
  <c r="U4052" i="4"/>
  <c r="V4052" i="4"/>
  <c r="W4052" i="4"/>
  <c r="X4052" i="4"/>
  <c r="P4053" i="4"/>
  <c r="Q4053" i="4"/>
  <c r="R4053" i="4"/>
  <c r="S4053" i="4"/>
  <c r="T4053" i="4"/>
  <c r="U4053" i="4"/>
  <c r="V4053" i="4"/>
  <c r="W4053" i="4"/>
  <c r="X4053" i="4"/>
  <c r="P4054" i="4"/>
  <c r="Q4054" i="4"/>
  <c r="R4054" i="4"/>
  <c r="S4054" i="4"/>
  <c r="T4054" i="4"/>
  <c r="U4054" i="4"/>
  <c r="V4054" i="4"/>
  <c r="W4054" i="4"/>
  <c r="X4054" i="4"/>
  <c r="P4055" i="4"/>
  <c r="Q4055" i="4"/>
  <c r="R4055" i="4"/>
  <c r="S4055" i="4"/>
  <c r="T4055" i="4"/>
  <c r="U4055" i="4"/>
  <c r="V4055" i="4"/>
  <c r="W4055" i="4"/>
  <c r="X4055" i="4"/>
  <c r="P4056" i="4"/>
  <c r="Q4056" i="4"/>
  <c r="R4056" i="4"/>
  <c r="S4056" i="4"/>
  <c r="T4056" i="4"/>
  <c r="U4056" i="4"/>
  <c r="V4056" i="4"/>
  <c r="W4056" i="4"/>
  <c r="X4056" i="4"/>
  <c r="P4057" i="4"/>
  <c r="Q4057" i="4"/>
  <c r="R4057" i="4"/>
  <c r="S4057" i="4"/>
  <c r="T4057" i="4"/>
  <c r="U4057" i="4"/>
  <c r="V4057" i="4"/>
  <c r="W4057" i="4"/>
  <c r="X4057" i="4"/>
  <c r="P4058" i="4"/>
  <c r="Q4058" i="4"/>
  <c r="R4058" i="4"/>
  <c r="S4058" i="4"/>
  <c r="T4058" i="4"/>
  <c r="U4058" i="4"/>
  <c r="V4058" i="4"/>
  <c r="W4058" i="4"/>
  <c r="X4058" i="4"/>
  <c r="P4059" i="4"/>
  <c r="Q4059" i="4"/>
  <c r="R4059" i="4"/>
  <c r="S4059" i="4"/>
  <c r="T4059" i="4"/>
  <c r="U4059" i="4"/>
  <c r="V4059" i="4"/>
  <c r="W4059" i="4"/>
  <c r="X4059" i="4"/>
  <c r="P4060" i="4"/>
  <c r="Q4060" i="4"/>
  <c r="R4060" i="4"/>
  <c r="S4060" i="4"/>
  <c r="T4060" i="4"/>
  <c r="U4060" i="4"/>
  <c r="V4060" i="4"/>
  <c r="W4060" i="4"/>
  <c r="X4060" i="4"/>
  <c r="P4061" i="4"/>
  <c r="Q4061" i="4"/>
  <c r="R4061" i="4"/>
  <c r="S4061" i="4"/>
  <c r="T4061" i="4"/>
  <c r="U4061" i="4"/>
  <c r="V4061" i="4"/>
  <c r="W4061" i="4"/>
  <c r="X4061" i="4"/>
  <c r="P4062" i="4"/>
  <c r="Q4062" i="4"/>
  <c r="R4062" i="4"/>
  <c r="S4062" i="4"/>
  <c r="T4062" i="4"/>
  <c r="U4062" i="4"/>
  <c r="V4062" i="4"/>
  <c r="W4062" i="4"/>
  <c r="X4062" i="4"/>
  <c r="P4063" i="4"/>
  <c r="Q4063" i="4"/>
  <c r="R4063" i="4"/>
  <c r="S4063" i="4"/>
  <c r="T4063" i="4"/>
  <c r="U4063" i="4"/>
  <c r="V4063" i="4"/>
  <c r="W4063" i="4"/>
  <c r="X4063" i="4"/>
  <c r="P4064" i="4"/>
  <c r="Q4064" i="4"/>
  <c r="R4064" i="4"/>
  <c r="S4064" i="4"/>
  <c r="T4064" i="4"/>
  <c r="U4064" i="4"/>
  <c r="V4064" i="4"/>
  <c r="W4064" i="4"/>
  <c r="X4064" i="4"/>
  <c r="P4065" i="4"/>
  <c r="Q4065" i="4"/>
  <c r="R4065" i="4"/>
  <c r="S4065" i="4"/>
  <c r="T4065" i="4"/>
  <c r="U4065" i="4"/>
  <c r="V4065" i="4"/>
  <c r="W4065" i="4"/>
  <c r="X4065" i="4"/>
  <c r="P4066" i="4"/>
  <c r="Q4066" i="4"/>
  <c r="R4066" i="4"/>
  <c r="S4066" i="4"/>
  <c r="T4066" i="4"/>
  <c r="U4066" i="4"/>
  <c r="V4066" i="4"/>
  <c r="W4066" i="4"/>
  <c r="X4066" i="4"/>
  <c r="P4067" i="4"/>
  <c r="Q4067" i="4"/>
  <c r="R4067" i="4"/>
  <c r="S4067" i="4"/>
  <c r="T4067" i="4"/>
  <c r="U4067" i="4"/>
  <c r="V4067" i="4"/>
  <c r="W4067" i="4"/>
  <c r="X4067" i="4"/>
  <c r="P4068" i="4"/>
  <c r="Q4068" i="4"/>
  <c r="R4068" i="4"/>
  <c r="S4068" i="4"/>
  <c r="T4068" i="4"/>
  <c r="U4068" i="4"/>
  <c r="V4068" i="4"/>
  <c r="W4068" i="4"/>
  <c r="X4068" i="4"/>
  <c r="P4069" i="4"/>
  <c r="Q4069" i="4"/>
  <c r="R4069" i="4"/>
  <c r="S4069" i="4"/>
  <c r="T4069" i="4"/>
  <c r="U4069" i="4"/>
  <c r="V4069" i="4"/>
  <c r="W4069" i="4"/>
  <c r="X4069" i="4"/>
  <c r="P4070" i="4"/>
  <c r="Q4070" i="4"/>
  <c r="R4070" i="4"/>
  <c r="S4070" i="4"/>
  <c r="T4070" i="4"/>
  <c r="U4070" i="4"/>
  <c r="V4070" i="4"/>
  <c r="W4070" i="4"/>
  <c r="X4070" i="4"/>
  <c r="P4071" i="4"/>
  <c r="Q4071" i="4"/>
  <c r="R4071" i="4"/>
  <c r="S4071" i="4"/>
  <c r="T4071" i="4"/>
  <c r="U4071" i="4"/>
  <c r="V4071" i="4"/>
  <c r="W4071" i="4"/>
  <c r="X4071" i="4"/>
  <c r="P4072" i="4"/>
  <c r="Q4072" i="4"/>
  <c r="R4072" i="4"/>
  <c r="S4072" i="4"/>
  <c r="T4072" i="4"/>
  <c r="U4072" i="4"/>
  <c r="V4072" i="4"/>
  <c r="W4072" i="4"/>
  <c r="X4072" i="4"/>
  <c r="P4073" i="4"/>
  <c r="Q4073" i="4"/>
  <c r="R4073" i="4"/>
  <c r="S4073" i="4"/>
  <c r="T4073" i="4"/>
  <c r="U4073" i="4"/>
  <c r="V4073" i="4"/>
  <c r="W4073" i="4"/>
  <c r="X4073" i="4"/>
  <c r="P4074" i="4"/>
  <c r="Q4074" i="4"/>
  <c r="R4074" i="4"/>
  <c r="S4074" i="4"/>
  <c r="T4074" i="4"/>
  <c r="U4074" i="4"/>
  <c r="V4074" i="4"/>
  <c r="W4074" i="4"/>
  <c r="X4074" i="4"/>
  <c r="P4075" i="4"/>
  <c r="Q4075" i="4"/>
  <c r="R4075" i="4"/>
  <c r="S4075" i="4"/>
  <c r="T4075" i="4"/>
  <c r="U4075" i="4"/>
  <c r="V4075" i="4"/>
  <c r="W4075" i="4"/>
  <c r="X4075" i="4"/>
  <c r="P4076" i="4"/>
  <c r="Q4076" i="4"/>
  <c r="R4076" i="4"/>
  <c r="S4076" i="4"/>
  <c r="T4076" i="4"/>
  <c r="U4076" i="4"/>
  <c r="V4076" i="4"/>
  <c r="W4076" i="4"/>
  <c r="X4076" i="4"/>
  <c r="P4077" i="4"/>
  <c r="Q4077" i="4"/>
  <c r="R4077" i="4"/>
  <c r="S4077" i="4"/>
  <c r="T4077" i="4"/>
  <c r="U4077" i="4"/>
  <c r="V4077" i="4"/>
  <c r="W4077" i="4"/>
  <c r="X4077" i="4"/>
  <c r="P4078" i="4"/>
  <c r="Q4078" i="4"/>
  <c r="R4078" i="4"/>
  <c r="S4078" i="4"/>
  <c r="T4078" i="4"/>
  <c r="U4078" i="4"/>
  <c r="V4078" i="4"/>
  <c r="W4078" i="4"/>
  <c r="X4078" i="4"/>
  <c r="P4079" i="4"/>
  <c r="Q4079" i="4"/>
  <c r="R4079" i="4"/>
  <c r="S4079" i="4"/>
  <c r="T4079" i="4"/>
  <c r="U4079" i="4"/>
  <c r="V4079" i="4"/>
  <c r="W4079" i="4"/>
  <c r="X4079" i="4"/>
  <c r="P4080" i="4"/>
  <c r="Q4080" i="4"/>
  <c r="R4080" i="4"/>
  <c r="S4080" i="4"/>
  <c r="T4080" i="4"/>
  <c r="U4080" i="4"/>
  <c r="V4080" i="4"/>
  <c r="W4080" i="4"/>
  <c r="X4080" i="4"/>
  <c r="P4081" i="4"/>
  <c r="Q4081" i="4"/>
  <c r="R4081" i="4"/>
  <c r="S4081" i="4"/>
  <c r="T4081" i="4"/>
  <c r="U4081" i="4"/>
  <c r="V4081" i="4"/>
  <c r="W4081" i="4"/>
  <c r="X4081" i="4"/>
  <c r="P4082" i="4"/>
  <c r="Q4082" i="4"/>
  <c r="R4082" i="4"/>
  <c r="S4082" i="4"/>
  <c r="T4082" i="4"/>
  <c r="U4082" i="4"/>
  <c r="V4082" i="4"/>
  <c r="W4082" i="4"/>
  <c r="X4082" i="4"/>
  <c r="P4083" i="4"/>
  <c r="Q4083" i="4"/>
  <c r="R4083" i="4"/>
  <c r="S4083" i="4"/>
  <c r="T4083" i="4"/>
  <c r="U4083" i="4"/>
  <c r="V4083" i="4"/>
  <c r="W4083" i="4"/>
  <c r="X4083" i="4"/>
  <c r="P4084" i="4"/>
  <c r="Q4084" i="4"/>
  <c r="R4084" i="4"/>
  <c r="S4084" i="4"/>
  <c r="T4084" i="4"/>
  <c r="U4084" i="4"/>
  <c r="V4084" i="4"/>
  <c r="W4084" i="4"/>
  <c r="X4084" i="4"/>
  <c r="P4085" i="4"/>
  <c r="Q4085" i="4"/>
  <c r="R4085" i="4"/>
  <c r="S4085" i="4"/>
  <c r="T4085" i="4"/>
  <c r="U4085" i="4"/>
  <c r="V4085" i="4"/>
  <c r="W4085" i="4"/>
  <c r="X4085" i="4"/>
  <c r="P4086" i="4"/>
  <c r="Q4086" i="4"/>
  <c r="R4086" i="4"/>
  <c r="S4086" i="4"/>
  <c r="T4086" i="4"/>
  <c r="U4086" i="4"/>
  <c r="V4086" i="4"/>
  <c r="W4086" i="4"/>
  <c r="X4086" i="4"/>
  <c r="P4087" i="4"/>
  <c r="Q4087" i="4"/>
  <c r="R4087" i="4"/>
  <c r="S4087" i="4"/>
  <c r="T4087" i="4"/>
  <c r="U4087" i="4"/>
  <c r="V4087" i="4"/>
  <c r="W4087" i="4"/>
  <c r="X4087" i="4"/>
  <c r="P4088" i="4"/>
  <c r="Q4088" i="4"/>
  <c r="R4088" i="4"/>
  <c r="S4088" i="4"/>
  <c r="T4088" i="4"/>
  <c r="U4088" i="4"/>
  <c r="V4088" i="4"/>
  <c r="W4088" i="4"/>
  <c r="X4088" i="4"/>
  <c r="P4089" i="4"/>
  <c r="Q4089" i="4"/>
  <c r="R4089" i="4"/>
  <c r="S4089" i="4"/>
  <c r="T4089" i="4"/>
  <c r="U4089" i="4"/>
  <c r="V4089" i="4"/>
  <c r="W4089" i="4"/>
  <c r="X4089" i="4"/>
  <c r="P4090" i="4"/>
  <c r="Q4090" i="4"/>
  <c r="R4090" i="4"/>
  <c r="S4090" i="4"/>
  <c r="T4090" i="4"/>
  <c r="U4090" i="4"/>
  <c r="V4090" i="4"/>
  <c r="W4090" i="4"/>
  <c r="X4090" i="4"/>
  <c r="P4091" i="4"/>
  <c r="Q4091" i="4"/>
  <c r="R4091" i="4"/>
  <c r="S4091" i="4"/>
  <c r="T4091" i="4"/>
  <c r="U4091" i="4"/>
  <c r="V4091" i="4"/>
  <c r="W4091" i="4"/>
  <c r="X4091" i="4"/>
  <c r="P4092" i="4"/>
  <c r="Q4092" i="4"/>
  <c r="R4092" i="4"/>
  <c r="S4092" i="4"/>
  <c r="T4092" i="4"/>
  <c r="U4092" i="4"/>
  <c r="V4092" i="4"/>
  <c r="W4092" i="4"/>
  <c r="X4092" i="4"/>
  <c r="P4093" i="4"/>
  <c r="Q4093" i="4"/>
  <c r="R4093" i="4"/>
  <c r="S4093" i="4"/>
  <c r="T4093" i="4"/>
  <c r="U4093" i="4"/>
  <c r="V4093" i="4"/>
  <c r="W4093" i="4"/>
  <c r="X4093" i="4"/>
  <c r="P4094" i="4"/>
  <c r="Q4094" i="4"/>
  <c r="R4094" i="4"/>
  <c r="S4094" i="4"/>
  <c r="T4094" i="4"/>
  <c r="U4094" i="4"/>
  <c r="V4094" i="4"/>
  <c r="W4094" i="4"/>
  <c r="X4094" i="4"/>
  <c r="P4095" i="4"/>
  <c r="Q4095" i="4"/>
  <c r="R4095" i="4"/>
  <c r="S4095" i="4"/>
  <c r="T4095" i="4"/>
  <c r="U4095" i="4"/>
  <c r="V4095" i="4"/>
  <c r="W4095" i="4"/>
  <c r="X4095" i="4"/>
  <c r="P4096" i="4"/>
  <c r="Q4096" i="4"/>
  <c r="R4096" i="4"/>
  <c r="S4096" i="4"/>
  <c r="T4096" i="4"/>
  <c r="U4096" i="4"/>
  <c r="V4096" i="4"/>
  <c r="W4096" i="4"/>
  <c r="X4096" i="4"/>
  <c r="P4097" i="4"/>
  <c r="Q4097" i="4"/>
  <c r="R4097" i="4"/>
  <c r="S4097" i="4"/>
  <c r="T4097" i="4"/>
  <c r="U4097" i="4"/>
  <c r="V4097" i="4"/>
  <c r="W4097" i="4"/>
  <c r="X4097" i="4"/>
  <c r="P4098" i="4"/>
  <c r="Q4098" i="4"/>
  <c r="R4098" i="4"/>
  <c r="S4098" i="4"/>
  <c r="T4098" i="4"/>
  <c r="U4098" i="4"/>
  <c r="V4098" i="4"/>
  <c r="W4098" i="4"/>
  <c r="X4098" i="4"/>
  <c r="P4099" i="4"/>
  <c r="Q4099" i="4"/>
  <c r="R4099" i="4"/>
  <c r="S4099" i="4"/>
  <c r="T4099" i="4"/>
  <c r="U4099" i="4"/>
  <c r="V4099" i="4"/>
  <c r="W4099" i="4"/>
  <c r="X4099" i="4"/>
  <c r="P4100" i="4"/>
  <c r="Q4100" i="4"/>
  <c r="R4100" i="4"/>
  <c r="S4100" i="4"/>
  <c r="T4100" i="4"/>
  <c r="U4100" i="4"/>
  <c r="V4100" i="4"/>
  <c r="W4100" i="4"/>
  <c r="X4100" i="4"/>
  <c r="P4101" i="4"/>
  <c r="Q4101" i="4"/>
  <c r="R4101" i="4"/>
  <c r="S4101" i="4"/>
  <c r="T4101" i="4"/>
  <c r="U4101" i="4"/>
  <c r="V4101" i="4"/>
  <c r="W4101" i="4"/>
  <c r="X4101" i="4"/>
  <c r="P4102" i="4"/>
  <c r="Q4102" i="4"/>
  <c r="R4102" i="4"/>
  <c r="S4102" i="4"/>
  <c r="T4102" i="4"/>
  <c r="U4102" i="4"/>
  <c r="V4102" i="4"/>
  <c r="W4102" i="4"/>
  <c r="X4102" i="4"/>
  <c r="P4103" i="4"/>
  <c r="Q4103" i="4"/>
  <c r="R4103" i="4"/>
  <c r="S4103" i="4"/>
  <c r="T4103" i="4"/>
  <c r="U4103" i="4"/>
  <c r="V4103" i="4"/>
  <c r="W4103" i="4"/>
  <c r="X4103" i="4"/>
  <c r="P4104" i="4"/>
  <c r="Q4104" i="4"/>
  <c r="R4104" i="4"/>
  <c r="S4104" i="4"/>
  <c r="T4104" i="4"/>
  <c r="U4104" i="4"/>
  <c r="V4104" i="4"/>
  <c r="W4104" i="4"/>
  <c r="X4104" i="4"/>
  <c r="P4105" i="4"/>
  <c r="Q4105" i="4"/>
  <c r="R4105" i="4"/>
  <c r="S4105" i="4"/>
  <c r="T4105" i="4"/>
  <c r="U4105" i="4"/>
  <c r="V4105" i="4"/>
  <c r="W4105" i="4"/>
  <c r="X4105" i="4"/>
  <c r="P4106" i="4"/>
  <c r="Q4106" i="4"/>
  <c r="R4106" i="4"/>
  <c r="S4106" i="4"/>
  <c r="T4106" i="4"/>
  <c r="U4106" i="4"/>
  <c r="V4106" i="4"/>
  <c r="W4106" i="4"/>
  <c r="X4106" i="4"/>
  <c r="P4107" i="4"/>
  <c r="Q4107" i="4"/>
  <c r="R4107" i="4"/>
  <c r="S4107" i="4"/>
  <c r="T4107" i="4"/>
  <c r="U4107" i="4"/>
  <c r="V4107" i="4"/>
  <c r="W4107" i="4"/>
  <c r="X4107" i="4"/>
  <c r="P4108" i="4"/>
  <c r="Q4108" i="4"/>
  <c r="R4108" i="4"/>
  <c r="S4108" i="4"/>
  <c r="T4108" i="4"/>
  <c r="U4108" i="4"/>
  <c r="V4108" i="4"/>
  <c r="W4108" i="4"/>
  <c r="X4108" i="4"/>
  <c r="P4109" i="4"/>
  <c r="Q4109" i="4"/>
  <c r="R4109" i="4"/>
  <c r="S4109" i="4"/>
  <c r="T4109" i="4"/>
  <c r="U4109" i="4"/>
  <c r="V4109" i="4"/>
  <c r="W4109" i="4"/>
  <c r="X4109" i="4"/>
  <c r="P4110" i="4"/>
  <c r="Q4110" i="4"/>
  <c r="R4110" i="4"/>
  <c r="S4110" i="4"/>
  <c r="T4110" i="4"/>
  <c r="U4110" i="4"/>
  <c r="V4110" i="4"/>
  <c r="W4110" i="4"/>
  <c r="X4110" i="4"/>
  <c r="P4111" i="4"/>
  <c r="Q4111" i="4"/>
  <c r="R4111" i="4"/>
  <c r="S4111" i="4"/>
  <c r="T4111" i="4"/>
  <c r="U4111" i="4"/>
  <c r="V4111" i="4"/>
  <c r="W4111" i="4"/>
  <c r="X4111" i="4"/>
  <c r="P4112" i="4"/>
  <c r="Q4112" i="4"/>
  <c r="R4112" i="4"/>
  <c r="S4112" i="4"/>
  <c r="T4112" i="4"/>
  <c r="U4112" i="4"/>
  <c r="V4112" i="4"/>
  <c r="W4112" i="4"/>
  <c r="X4112" i="4"/>
  <c r="P4113" i="4"/>
  <c r="Q4113" i="4"/>
  <c r="R4113" i="4"/>
  <c r="S4113" i="4"/>
  <c r="T4113" i="4"/>
  <c r="U4113" i="4"/>
  <c r="V4113" i="4"/>
  <c r="W4113" i="4"/>
  <c r="X4113" i="4"/>
  <c r="P4114" i="4"/>
  <c r="Q4114" i="4"/>
  <c r="R4114" i="4"/>
  <c r="S4114" i="4"/>
  <c r="T4114" i="4"/>
  <c r="U4114" i="4"/>
  <c r="V4114" i="4"/>
  <c r="W4114" i="4"/>
  <c r="X4114" i="4"/>
  <c r="P4115" i="4"/>
  <c r="Q4115" i="4"/>
  <c r="R4115" i="4"/>
  <c r="S4115" i="4"/>
  <c r="T4115" i="4"/>
  <c r="U4115" i="4"/>
  <c r="V4115" i="4"/>
  <c r="W4115" i="4"/>
  <c r="X4115" i="4"/>
  <c r="P4116" i="4"/>
  <c r="Q4116" i="4"/>
  <c r="R4116" i="4"/>
  <c r="S4116" i="4"/>
  <c r="T4116" i="4"/>
  <c r="U4116" i="4"/>
  <c r="V4116" i="4"/>
  <c r="W4116" i="4"/>
  <c r="X4116" i="4"/>
  <c r="P4117" i="4"/>
  <c r="Q4117" i="4"/>
  <c r="R4117" i="4"/>
  <c r="S4117" i="4"/>
  <c r="T4117" i="4"/>
  <c r="U4117" i="4"/>
  <c r="V4117" i="4"/>
  <c r="W4117" i="4"/>
  <c r="X4117" i="4"/>
  <c r="P4118" i="4"/>
  <c r="Q4118" i="4"/>
  <c r="R4118" i="4"/>
  <c r="S4118" i="4"/>
  <c r="T4118" i="4"/>
  <c r="U4118" i="4"/>
  <c r="V4118" i="4"/>
  <c r="W4118" i="4"/>
  <c r="X4118" i="4"/>
  <c r="P4119" i="4"/>
  <c r="Q4119" i="4"/>
  <c r="R4119" i="4"/>
  <c r="S4119" i="4"/>
  <c r="T4119" i="4"/>
  <c r="U4119" i="4"/>
  <c r="V4119" i="4"/>
  <c r="W4119" i="4"/>
  <c r="X4119" i="4"/>
  <c r="P4120" i="4"/>
  <c r="Q4120" i="4"/>
  <c r="R4120" i="4"/>
  <c r="S4120" i="4"/>
  <c r="T4120" i="4"/>
  <c r="U4120" i="4"/>
  <c r="V4120" i="4"/>
  <c r="W4120" i="4"/>
  <c r="X4120" i="4"/>
  <c r="P4121" i="4"/>
  <c r="Q4121" i="4"/>
  <c r="R4121" i="4"/>
  <c r="S4121" i="4"/>
  <c r="T4121" i="4"/>
  <c r="U4121" i="4"/>
  <c r="V4121" i="4"/>
  <c r="W4121" i="4"/>
  <c r="X4121" i="4"/>
  <c r="P4122" i="4"/>
  <c r="Q4122" i="4"/>
  <c r="R4122" i="4"/>
  <c r="S4122" i="4"/>
  <c r="T4122" i="4"/>
  <c r="U4122" i="4"/>
  <c r="V4122" i="4"/>
  <c r="W4122" i="4"/>
  <c r="X4122" i="4"/>
  <c r="P4123" i="4"/>
  <c r="Q4123" i="4"/>
  <c r="R4123" i="4"/>
  <c r="S4123" i="4"/>
  <c r="T4123" i="4"/>
  <c r="U4123" i="4"/>
  <c r="V4123" i="4"/>
  <c r="W4123" i="4"/>
  <c r="X4123" i="4"/>
  <c r="P4124" i="4"/>
  <c r="Q4124" i="4"/>
  <c r="R4124" i="4"/>
  <c r="S4124" i="4"/>
  <c r="T4124" i="4"/>
  <c r="U4124" i="4"/>
  <c r="V4124" i="4"/>
  <c r="W4124" i="4"/>
  <c r="X4124" i="4"/>
  <c r="P4125" i="4"/>
  <c r="Q4125" i="4"/>
  <c r="R4125" i="4"/>
  <c r="S4125" i="4"/>
  <c r="T4125" i="4"/>
  <c r="U4125" i="4"/>
  <c r="V4125" i="4"/>
  <c r="W4125" i="4"/>
  <c r="X4125" i="4"/>
  <c r="P4126" i="4"/>
  <c r="Q4126" i="4"/>
  <c r="R4126" i="4"/>
  <c r="S4126" i="4"/>
  <c r="T4126" i="4"/>
  <c r="U4126" i="4"/>
  <c r="V4126" i="4"/>
  <c r="W4126" i="4"/>
  <c r="X4126" i="4"/>
  <c r="P4127" i="4"/>
  <c r="Q4127" i="4"/>
  <c r="R4127" i="4"/>
  <c r="S4127" i="4"/>
  <c r="T4127" i="4"/>
  <c r="U4127" i="4"/>
  <c r="V4127" i="4"/>
  <c r="W4127" i="4"/>
  <c r="X4127" i="4"/>
  <c r="P4128" i="4"/>
  <c r="Q4128" i="4"/>
  <c r="R4128" i="4"/>
  <c r="S4128" i="4"/>
  <c r="T4128" i="4"/>
  <c r="U4128" i="4"/>
  <c r="V4128" i="4"/>
  <c r="W4128" i="4"/>
  <c r="X4128" i="4"/>
  <c r="P4129" i="4"/>
  <c r="Q4129" i="4"/>
  <c r="R4129" i="4"/>
  <c r="S4129" i="4"/>
  <c r="T4129" i="4"/>
  <c r="U4129" i="4"/>
  <c r="V4129" i="4"/>
  <c r="W4129" i="4"/>
  <c r="X4129" i="4"/>
  <c r="P4130" i="4"/>
  <c r="Q4130" i="4"/>
  <c r="R4130" i="4"/>
  <c r="S4130" i="4"/>
  <c r="T4130" i="4"/>
  <c r="U4130" i="4"/>
  <c r="V4130" i="4"/>
  <c r="W4130" i="4"/>
  <c r="X4130" i="4"/>
  <c r="P4131" i="4"/>
  <c r="Q4131" i="4"/>
  <c r="R4131" i="4"/>
  <c r="S4131" i="4"/>
  <c r="T4131" i="4"/>
  <c r="U4131" i="4"/>
  <c r="V4131" i="4"/>
  <c r="W4131" i="4"/>
  <c r="X4131" i="4"/>
  <c r="P4132" i="4"/>
  <c r="Q4132" i="4"/>
  <c r="R4132" i="4"/>
  <c r="S4132" i="4"/>
  <c r="T4132" i="4"/>
  <c r="U4132" i="4"/>
  <c r="V4132" i="4"/>
  <c r="W4132" i="4"/>
  <c r="X4132" i="4"/>
  <c r="P4133" i="4"/>
  <c r="Q4133" i="4"/>
  <c r="R4133" i="4"/>
  <c r="S4133" i="4"/>
  <c r="T4133" i="4"/>
  <c r="U4133" i="4"/>
  <c r="V4133" i="4"/>
  <c r="W4133" i="4"/>
  <c r="X4133" i="4"/>
  <c r="P4134" i="4"/>
  <c r="Q4134" i="4"/>
  <c r="R4134" i="4"/>
  <c r="S4134" i="4"/>
  <c r="T4134" i="4"/>
  <c r="U4134" i="4"/>
  <c r="V4134" i="4"/>
  <c r="W4134" i="4"/>
  <c r="X4134" i="4"/>
  <c r="P4135" i="4"/>
  <c r="Q4135" i="4"/>
  <c r="R4135" i="4"/>
  <c r="S4135" i="4"/>
  <c r="T4135" i="4"/>
  <c r="U4135" i="4"/>
  <c r="V4135" i="4"/>
  <c r="W4135" i="4"/>
  <c r="X4135" i="4"/>
  <c r="P4136" i="4"/>
  <c r="Q4136" i="4"/>
  <c r="R4136" i="4"/>
  <c r="S4136" i="4"/>
  <c r="T4136" i="4"/>
  <c r="U4136" i="4"/>
  <c r="V4136" i="4"/>
  <c r="W4136" i="4"/>
  <c r="X4136" i="4"/>
  <c r="P4137" i="4"/>
  <c r="Q4137" i="4"/>
  <c r="R4137" i="4"/>
  <c r="S4137" i="4"/>
  <c r="T4137" i="4"/>
  <c r="U4137" i="4"/>
  <c r="V4137" i="4"/>
  <c r="W4137" i="4"/>
  <c r="X4137" i="4"/>
  <c r="P4138" i="4"/>
  <c r="Q4138" i="4"/>
  <c r="R4138" i="4"/>
  <c r="S4138" i="4"/>
  <c r="T4138" i="4"/>
  <c r="U4138" i="4"/>
  <c r="V4138" i="4"/>
  <c r="W4138" i="4"/>
  <c r="X4138" i="4"/>
  <c r="P4139" i="4"/>
  <c r="Q4139" i="4"/>
  <c r="R4139" i="4"/>
  <c r="S4139" i="4"/>
  <c r="T4139" i="4"/>
  <c r="U4139" i="4"/>
  <c r="V4139" i="4"/>
  <c r="W4139" i="4"/>
  <c r="X4139" i="4"/>
  <c r="P4140" i="4"/>
  <c r="Q4140" i="4"/>
  <c r="R4140" i="4"/>
  <c r="S4140" i="4"/>
  <c r="T4140" i="4"/>
  <c r="U4140" i="4"/>
  <c r="V4140" i="4"/>
  <c r="W4140" i="4"/>
  <c r="X4140" i="4"/>
  <c r="P4141" i="4"/>
  <c r="Q4141" i="4"/>
  <c r="R4141" i="4"/>
  <c r="S4141" i="4"/>
  <c r="T4141" i="4"/>
  <c r="U4141" i="4"/>
  <c r="V4141" i="4"/>
  <c r="W4141" i="4"/>
  <c r="X4141" i="4"/>
  <c r="P4142" i="4"/>
  <c r="Q4142" i="4"/>
  <c r="R4142" i="4"/>
  <c r="S4142" i="4"/>
  <c r="T4142" i="4"/>
  <c r="U4142" i="4"/>
  <c r="V4142" i="4"/>
  <c r="W4142" i="4"/>
  <c r="X4142" i="4"/>
  <c r="P4143" i="4"/>
  <c r="Q4143" i="4"/>
  <c r="R4143" i="4"/>
  <c r="S4143" i="4"/>
  <c r="T4143" i="4"/>
  <c r="U4143" i="4"/>
  <c r="V4143" i="4"/>
  <c r="W4143" i="4"/>
  <c r="X4143" i="4"/>
  <c r="P4144" i="4"/>
  <c r="Q4144" i="4"/>
  <c r="R4144" i="4"/>
  <c r="S4144" i="4"/>
  <c r="T4144" i="4"/>
  <c r="U4144" i="4"/>
  <c r="V4144" i="4"/>
  <c r="W4144" i="4"/>
  <c r="X4144" i="4"/>
  <c r="P4145" i="4"/>
  <c r="Q4145" i="4"/>
  <c r="R4145" i="4"/>
  <c r="S4145" i="4"/>
  <c r="T4145" i="4"/>
  <c r="U4145" i="4"/>
  <c r="V4145" i="4"/>
  <c r="W4145" i="4"/>
  <c r="X4145" i="4"/>
  <c r="P4146" i="4"/>
  <c r="Q4146" i="4"/>
  <c r="R4146" i="4"/>
  <c r="S4146" i="4"/>
  <c r="T4146" i="4"/>
  <c r="U4146" i="4"/>
  <c r="V4146" i="4"/>
  <c r="W4146" i="4"/>
  <c r="X4146" i="4"/>
  <c r="P4147" i="4"/>
  <c r="Q4147" i="4"/>
  <c r="R4147" i="4"/>
  <c r="S4147" i="4"/>
  <c r="T4147" i="4"/>
  <c r="U4147" i="4"/>
  <c r="V4147" i="4"/>
  <c r="W4147" i="4"/>
  <c r="X4147" i="4"/>
  <c r="P4148" i="4"/>
  <c r="Q4148" i="4"/>
  <c r="R4148" i="4"/>
  <c r="S4148" i="4"/>
  <c r="T4148" i="4"/>
  <c r="U4148" i="4"/>
  <c r="V4148" i="4"/>
  <c r="W4148" i="4"/>
  <c r="X4148" i="4"/>
  <c r="P4149" i="4"/>
  <c r="Q4149" i="4"/>
  <c r="R4149" i="4"/>
  <c r="S4149" i="4"/>
  <c r="T4149" i="4"/>
  <c r="U4149" i="4"/>
  <c r="V4149" i="4"/>
  <c r="W4149" i="4"/>
  <c r="X4149" i="4"/>
  <c r="P4150" i="4"/>
  <c r="Q4150" i="4"/>
  <c r="R4150" i="4"/>
  <c r="S4150" i="4"/>
  <c r="T4150" i="4"/>
  <c r="U4150" i="4"/>
  <c r="V4150" i="4"/>
  <c r="W4150" i="4"/>
  <c r="X4150" i="4"/>
  <c r="P4151" i="4"/>
  <c r="Q4151" i="4"/>
  <c r="R4151" i="4"/>
  <c r="S4151" i="4"/>
  <c r="T4151" i="4"/>
  <c r="U4151" i="4"/>
  <c r="V4151" i="4"/>
  <c r="W4151" i="4"/>
  <c r="X4151" i="4"/>
  <c r="P4152" i="4"/>
  <c r="Q4152" i="4"/>
  <c r="R4152" i="4"/>
  <c r="S4152" i="4"/>
  <c r="T4152" i="4"/>
  <c r="U4152" i="4"/>
  <c r="V4152" i="4"/>
  <c r="W4152" i="4"/>
  <c r="X4152" i="4"/>
  <c r="P4153" i="4"/>
  <c r="Q4153" i="4"/>
  <c r="R4153" i="4"/>
  <c r="S4153" i="4"/>
  <c r="T4153" i="4"/>
  <c r="U4153" i="4"/>
  <c r="V4153" i="4"/>
  <c r="W4153" i="4"/>
  <c r="X4153" i="4"/>
  <c r="P4154" i="4"/>
  <c r="Q4154" i="4"/>
  <c r="R4154" i="4"/>
  <c r="S4154" i="4"/>
  <c r="T4154" i="4"/>
  <c r="U4154" i="4"/>
  <c r="V4154" i="4"/>
  <c r="W4154" i="4"/>
  <c r="X4154" i="4"/>
  <c r="P4155" i="4"/>
  <c r="Q4155" i="4"/>
  <c r="R4155" i="4"/>
  <c r="S4155" i="4"/>
  <c r="T4155" i="4"/>
  <c r="U4155" i="4"/>
  <c r="V4155" i="4"/>
  <c r="W4155" i="4"/>
  <c r="X4155" i="4"/>
  <c r="P4156" i="4"/>
  <c r="Q4156" i="4"/>
  <c r="R4156" i="4"/>
  <c r="S4156" i="4"/>
  <c r="T4156" i="4"/>
  <c r="U4156" i="4"/>
  <c r="V4156" i="4"/>
  <c r="W4156" i="4"/>
  <c r="X4156" i="4"/>
  <c r="P4157" i="4"/>
  <c r="Q4157" i="4"/>
  <c r="R4157" i="4"/>
  <c r="S4157" i="4"/>
  <c r="T4157" i="4"/>
  <c r="U4157" i="4"/>
  <c r="V4157" i="4"/>
  <c r="W4157" i="4"/>
  <c r="X4157" i="4"/>
  <c r="P4158" i="4"/>
  <c r="Q4158" i="4"/>
  <c r="R4158" i="4"/>
  <c r="S4158" i="4"/>
  <c r="T4158" i="4"/>
  <c r="U4158" i="4"/>
  <c r="V4158" i="4"/>
  <c r="W4158" i="4"/>
  <c r="X4158" i="4"/>
  <c r="P4159" i="4"/>
  <c r="Q4159" i="4"/>
  <c r="R4159" i="4"/>
  <c r="S4159" i="4"/>
  <c r="T4159" i="4"/>
  <c r="U4159" i="4"/>
  <c r="V4159" i="4"/>
  <c r="W4159" i="4"/>
  <c r="X4159" i="4"/>
  <c r="P4160" i="4"/>
  <c r="Q4160" i="4"/>
  <c r="R4160" i="4"/>
  <c r="S4160" i="4"/>
  <c r="T4160" i="4"/>
  <c r="U4160" i="4"/>
  <c r="V4160" i="4"/>
  <c r="W4160" i="4"/>
  <c r="X4160" i="4"/>
  <c r="P4161" i="4"/>
  <c r="Q4161" i="4"/>
  <c r="R4161" i="4"/>
  <c r="S4161" i="4"/>
  <c r="T4161" i="4"/>
  <c r="U4161" i="4"/>
  <c r="V4161" i="4"/>
  <c r="W4161" i="4"/>
  <c r="X4161" i="4"/>
  <c r="P4162" i="4"/>
  <c r="Q4162" i="4"/>
  <c r="R4162" i="4"/>
  <c r="S4162" i="4"/>
  <c r="T4162" i="4"/>
  <c r="U4162" i="4"/>
  <c r="V4162" i="4"/>
  <c r="W4162" i="4"/>
  <c r="X4162" i="4"/>
  <c r="P4163" i="4"/>
  <c r="Q4163" i="4"/>
  <c r="R4163" i="4"/>
  <c r="S4163" i="4"/>
  <c r="T4163" i="4"/>
  <c r="U4163" i="4"/>
  <c r="V4163" i="4"/>
  <c r="W4163" i="4"/>
  <c r="X4163" i="4"/>
  <c r="P4164" i="4"/>
  <c r="Q4164" i="4"/>
  <c r="R4164" i="4"/>
  <c r="S4164" i="4"/>
  <c r="T4164" i="4"/>
  <c r="U4164" i="4"/>
  <c r="V4164" i="4"/>
  <c r="W4164" i="4"/>
  <c r="X4164" i="4"/>
  <c r="P4165" i="4"/>
  <c r="Q4165" i="4"/>
  <c r="R4165" i="4"/>
  <c r="S4165" i="4"/>
  <c r="T4165" i="4"/>
  <c r="U4165" i="4"/>
  <c r="V4165" i="4"/>
  <c r="W4165" i="4"/>
  <c r="X4165" i="4"/>
  <c r="P4166" i="4"/>
  <c r="Q4166" i="4"/>
  <c r="R4166" i="4"/>
  <c r="S4166" i="4"/>
  <c r="T4166" i="4"/>
  <c r="U4166" i="4"/>
  <c r="V4166" i="4"/>
  <c r="W4166" i="4"/>
  <c r="X4166" i="4"/>
  <c r="P4167" i="4"/>
  <c r="Q4167" i="4"/>
  <c r="R4167" i="4"/>
  <c r="S4167" i="4"/>
  <c r="T4167" i="4"/>
  <c r="U4167" i="4"/>
  <c r="V4167" i="4"/>
  <c r="W4167" i="4"/>
  <c r="X4167" i="4"/>
  <c r="P4168" i="4"/>
  <c r="Q4168" i="4"/>
  <c r="R4168" i="4"/>
  <c r="S4168" i="4"/>
  <c r="T4168" i="4"/>
  <c r="U4168" i="4"/>
  <c r="V4168" i="4"/>
  <c r="W4168" i="4"/>
  <c r="X4168" i="4"/>
  <c r="P4169" i="4"/>
  <c r="Q4169" i="4"/>
  <c r="R4169" i="4"/>
  <c r="S4169" i="4"/>
  <c r="T4169" i="4"/>
  <c r="U4169" i="4"/>
  <c r="V4169" i="4"/>
  <c r="W4169" i="4"/>
  <c r="X4169" i="4"/>
  <c r="P4170" i="4"/>
  <c r="Q4170" i="4"/>
  <c r="R4170" i="4"/>
  <c r="S4170" i="4"/>
  <c r="T4170" i="4"/>
  <c r="U4170" i="4"/>
  <c r="V4170" i="4"/>
  <c r="W4170" i="4"/>
  <c r="X4170" i="4"/>
  <c r="P4171" i="4"/>
  <c r="Q4171" i="4"/>
  <c r="R4171" i="4"/>
  <c r="S4171" i="4"/>
  <c r="T4171" i="4"/>
  <c r="U4171" i="4"/>
  <c r="V4171" i="4"/>
  <c r="W4171" i="4"/>
  <c r="X4171" i="4"/>
  <c r="P4172" i="4"/>
  <c r="Q4172" i="4"/>
  <c r="R4172" i="4"/>
  <c r="S4172" i="4"/>
  <c r="T4172" i="4"/>
  <c r="U4172" i="4"/>
  <c r="V4172" i="4"/>
  <c r="W4172" i="4"/>
  <c r="X4172" i="4"/>
  <c r="P4173" i="4"/>
  <c r="Q4173" i="4"/>
  <c r="R4173" i="4"/>
  <c r="S4173" i="4"/>
  <c r="T4173" i="4"/>
  <c r="U4173" i="4"/>
  <c r="V4173" i="4"/>
  <c r="W4173" i="4"/>
  <c r="X4173" i="4"/>
  <c r="P4174" i="4"/>
  <c r="Q4174" i="4"/>
  <c r="R4174" i="4"/>
  <c r="S4174" i="4"/>
  <c r="T4174" i="4"/>
  <c r="U4174" i="4"/>
  <c r="V4174" i="4"/>
  <c r="W4174" i="4"/>
  <c r="X4174" i="4"/>
  <c r="P4175" i="4"/>
  <c r="Q4175" i="4"/>
  <c r="R4175" i="4"/>
  <c r="S4175" i="4"/>
  <c r="T4175" i="4"/>
  <c r="U4175" i="4"/>
  <c r="V4175" i="4"/>
  <c r="W4175" i="4"/>
  <c r="X4175" i="4"/>
  <c r="P4176" i="4"/>
  <c r="Q4176" i="4"/>
  <c r="R4176" i="4"/>
  <c r="S4176" i="4"/>
  <c r="T4176" i="4"/>
  <c r="U4176" i="4"/>
  <c r="V4176" i="4"/>
  <c r="W4176" i="4"/>
  <c r="X4176" i="4"/>
  <c r="P4177" i="4"/>
  <c r="Q4177" i="4"/>
  <c r="R4177" i="4"/>
  <c r="S4177" i="4"/>
  <c r="T4177" i="4"/>
  <c r="U4177" i="4"/>
  <c r="V4177" i="4"/>
  <c r="W4177" i="4"/>
  <c r="X4177" i="4"/>
  <c r="P4178" i="4"/>
  <c r="Q4178" i="4"/>
  <c r="R4178" i="4"/>
  <c r="S4178" i="4"/>
  <c r="T4178" i="4"/>
  <c r="U4178" i="4"/>
  <c r="V4178" i="4"/>
  <c r="W4178" i="4"/>
  <c r="X4178" i="4"/>
  <c r="P4179" i="4"/>
  <c r="Q4179" i="4"/>
  <c r="R4179" i="4"/>
  <c r="S4179" i="4"/>
  <c r="T4179" i="4"/>
  <c r="U4179" i="4"/>
  <c r="V4179" i="4"/>
  <c r="W4179" i="4"/>
  <c r="X4179" i="4"/>
  <c r="P4180" i="4"/>
  <c r="Q4180" i="4"/>
  <c r="R4180" i="4"/>
  <c r="S4180" i="4"/>
  <c r="T4180" i="4"/>
  <c r="U4180" i="4"/>
  <c r="V4180" i="4"/>
  <c r="W4180" i="4"/>
  <c r="X4180" i="4"/>
  <c r="P4181" i="4"/>
  <c r="Q4181" i="4"/>
  <c r="R4181" i="4"/>
  <c r="S4181" i="4"/>
  <c r="T4181" i="4"/>
  <c r="U4181" i="4"/>
  <c r="V4181" i="4"/>
  <c r="W4181" i="4"/>
  <c r="X4181" i="4"/>
  <c r="P4182" i="4"/>
  <c r="Q4182" i="4"/>
  <c r="R4182" i="4"/>
  <c r="S4182" i="4"/>
  <c r="T4182" i="4"/>
  <c r="U4182" i="4"/>
  <c r="V4182" i="4"/>
  <c r="W4182" i="4"/>
  <c r="X4182" i="4"/>
  <c r="P4183" i="4"/>
  <c r="Q4183" i="4"/>
  <c r="R4183" i="4"/>
  <c r="S4183" i="4"/>
  <c r="T4183" i="4"/>
  <c r="U4183" i="4"/>
  <c r="V4183" i="4"/>
  <c r="W4183" i="4"/>
  <c r="X4183" i="4"/>
  <c r="P4184" i="4"/>
  <c r="Q4184" i="4"/>
  <c r="R4184" i="4"/>
  <c r="S4184" i="4"/>
  <c r="T4184" i="4"/>
  <c r="U4184" i="4"/>
  <c r="V4184" i="4"/>
  <c r="W4184" i="4"/>
  <c r="X4184" i="4"/>
  <c r="P4185" i="4"/>
  <c r="Q4185" i="4"/>
  <c r="R4185" i="4"/>
  <c r="S4185" i="4"/>
  <c r="T4185" i="4"/>
  <c r="U4185" i="4"/>
  <c r="V4185" i="4"/>
  <c r="W4185" i="4"/>
  <c r="X4185" i="4"/>
  <c r="P4186" i="4"/>
  <c r="Q4186" i="4"/>
  <c r="R4186" i="4"/>
  <c r="S4186" i="4"/>
  <c r="T4186" i="4"/>
  <c r="U4186" i="4"/>
  <c r="V4186" i="4"/>
  <c r="W4186" i="4"/>
  <c r="X4186" i="4"/>
  <c r="P4187" i="4"/>
  <c r="Q4187" i="4"/>
  <c r="R4187" i="4"/>
  <c r="S4187" i="4"/>
  <c r="T4187" i="4"/>
  <c r="U4187" i="4"/>
  <c r="V4187" i="4"/>
  <c r="W4187" i="4"/>
  <c r="X4187" i="4"/>
  <c r="P4188" i="4"/>
  <c r="Q4188" i="4"/>
  <c r="R4188" i="4"/>
  <c r="S4188" i="4"/>
  <c r="T4188" i="4"/>
  <c r="U4188" i="4"/>
  <c r="V4188" i="4"/>
  <c r="W4188" i="4"/>
  <c r="X4188" i="4"/>
  <c r="P4189" i="4"/>
  <c r="Q4189" i="4"/>
  <c r="R4189" i="4"/>
  <c r="S4189" i="4"/>
  <c r="T4189" i="4"/>
  <c r="U4189" i="4"/>
  <c r="V4189" i="4"/>
  <c r="W4189" i="4"/>
  <c r="X4189" i="4"/>
  <c r="P4190" i="4"/>
  <c r="Q4190" i="4"/>
  <c r="R4190" i="4"/>
  <c r="S4190" i="4"/>
  <c r="T4190" i="4"/>
  <c r="U4190" i="4"/>
  <c r="V4190" i="4"/>
  <c r="W4190" i="4"/>
  <c r="X4190" i="4"/>
  <c r="P4191" i="4"/>
  <c r="Q4191" i="4"/>
  <c r="R4191" i="4"/>
  <c r="S4191" i="4"/>
  <c r="T4191" i="4"/>
  <c r="U4191" i="4"/>
  <c r="V4191" i="4"/>
  <c r="W4191" i="4"/>
  <c r="X4191" i="4"/>
  <c r="P4192" i="4"/>
  <c r="Q4192" i="4"/>
  <c r="R4192" i="4"/>
  <c r="S4192" i="4"/>
  <c r="T4192" i="4"/>
  <c r="U4192" i="4"/>
  <c r="V4192" i="4"/>
  <c r="W4192" i="4"/>
  <c r="X4192" i="4"/>
  <c r="P4193" i="4"/>
  <c r="Q4193" i="4"/>
  <c r="R4193" i="4"/>
  <c r="S4193" i="4"/>
  <c r="T4193" i="4"/>
  <c r="U4193" i="4"/>
  <c r="V4193" i="4"/>
  <c r="W4193" i="4"/>
  <c r="X4193" i="4"/>
  <c r="P4194" i="4"/>
  <c r="Q4194" i="4"/>
  <c r="R4194" i="4"/>
  <c r="S4194" i="4"/>
  <c r="T4194" i="4"/>
  <c r="U4194" i="4"/>
  <c r="V4194" i="4"/>
  <c r="W4194" i="4"/>
  <c r="X4194" i="4"/>
  <c r="P4195" i="4"/>
  <c r="Q4195" i="4"/>
  <c r="R4195" i="4"/>
  <c r="S4195" i="4"/>
  <c r="T4195" i="4"/>
  <c r="U4195" i="4"/>
  <c r="V4195" i="4"/>
  <c r="W4195" i="4"/>
  <c r="X4195" i="4"/>
  <c r="P4196" i="4"/>
  <c r="Q4196" i="4"/>
  <c r="R4196" i="4"/>
  <c r="S4196" i="4"/>
  <c r="T4196" i="4"/>
  <c r="U4196" i="4"/>
  <c r="V4196" i="4"/>
  <c r="W4196" i="4"/>
  <c r="X4196" i="4"/>
  <c r="P4197" i="4"/>
  <c r="Q4197" i="4"/>
  <c r="R4197" i="4"/>
  <c r="S4197" i="4"/>
  <c r="T4197" i="4"/>
  <c r="U4197" i="4"/>
  <c r="V4197" i="4"/>
  <c r="W4197" i="4"/>
  <c r="X4197" i="4"/>
  <c r="P4198" i="4"/>
  <c r="Q4198" i="4"/>
  <c r="R4198" i="4"/>
  <c r="S4198" i="4"/>
  <c r="T4198" i="4"/>
  <c r="U4198" i="4"/>
  <c r="V4198" i="4"/>
  <c r="W4198" i="4"/>
  <c r="X4198" i="4"/>
  <c r="P4199" i="4"/>
  <c r="Q4199" i="4"/>
  <c r="R4199" i="4"/>
  <c r="S4199" i="4"/>
  <c r="T4199" i="4"/>
  <c r="U4199" i="4"/>
  <c r="V4199" i="4"/>
  <c r="W4199" i="4"/>
  <c r="X4199" i="4"/>
  <c r="P4200" i="4"/>
  <c r="Q4200" i="4"/>
  <c r="R4200" i="4"/>
  <c r="S4200" i="4"/>
  <c r="T4200" i="4"/>
  <c r="U4200" i="4"/>
  <c r="V4200" i="4"/>
  <c r="W4200" i="4"/>
  <c r="X4200" i="4"/>
  <c r="P4201" i="4"/>
  <c r="Q4201" i="4"/>
  <c r="R4201" i="4"/>
  <c r="S4201" i="4"/>
  <c r="T4201" i="4"/>
  <c r="U4201" i="4"/>
  <c r="V4201" i="4"/>
  <c r="W4201" i="4"/>
  <c r="X4201" i="4"/>
  <c r="P4202" i="4"/>
  <c r="Q4202" i="4"/>
  <c r="R4202" i="4"/>
  <c r="S4202" i="4"/>
  <c r="T4202" i="4"/>
  <c r="U4202" i="4"/>
  <c r="V4202" i="4"/>
  <c r="W4202" i="4"/>
  <c r="X4202" i="4"/>
  <c r="P4203" i="4"/>
  <c r="Q4203" i="4"/>
  <c r="R4203" i="4"/>
  <c r="S4203" i="4"/>
  <c r="T4203" i="4"/>
  <c r="U4203" i="4"/>
  <c r="V4203" i="4"/>
  <c r="W4203" i="4"/>
  <c r="X4203" i="4"/>
  <c r="P4204" i="4"/>
  <c r="Q4204" i="4"/>
  <c r="R4204" i="4"/>
  <c r="S4204" i="4"/>
  <c r="T4204" i="4"/>
  <c r="U4204" i="4"/>
  <c r="V4204" i="4"/>
  <c r="W4204" i="4"/>
  <c r="X4204" i="4"/>
  <c r="P4205" i="4"/>
  <c r="Q4205" i="4"/>
  <c r="R4205" i="4"/>
  <c r="S4205" i="4"/>
  <c r="T4205" i="4"/>
  <c r="U4205" i="4"/>
  <c r="V4205" i="4"/>
  <c r="W4205" i="4"/>
  <c r="X4205" i="4"/>
  <c r="P4206" i="4"/>
  <c r="Q4206" i="4"/>
  <c r="R4206" i="4"/>
  <c r="S4206" i="4"/>
  <c r="T4206" i="4"/>
  <c r="U4206" i="4"/>
  <c r="V4206" i="4"/>
  <c r="W4206" i="4"/>
  <c r="X4206" i="4"/>
  <c r="P4207" i="4"/>
  <c r="Q4207" i="4"/>
  <c r="R4207" i="4"/>
  <c r="S4207" i="4"/>
  <c r="T4207" i="4"/>
  <c r="U4207" i="4"/>
  <c r="V4207" i="4"/>
  <c r="W4207" i="4"/>
  <c r="X4207" i="4"/>
  <c r="P4208" i="4"/>
  <c r="Q4208" i="4"/>
  <c r="R4208" i="4"/>
  <c r="S4208" i="4"/>
  <c r="T4208" i="4"/>
  <c r="U4208" i="4"/>
  <c r="V4208" i="4"/>
  <c r="W4208" i="4"/>
  <c r="X4208" i="4"/>
  <c r="P4209" i="4"/>
  <c r="Q4209" i="4"/>
  <c r="R4209" i="4"/>
  <c r="S4209" i="4"/>
  <c r="T4209" i="4"/>
  <c r="U4209" i="4"/>
  <c r="V4209" i="4"/>
  <c r="W4209" i="4"/>
  <c r="X4209" i="4"/>
  <c r="P4210" i="4"/>
  <c r="Q4210" i="4"/>
  <c r="R4210" i="4"/>
  <c r="S4210" i="4"/>
  <c r="T4210" i="4"/>
  <c r="U4210" i="4"/>
  <c r="V4210" i="4"/>
  <c r="W4210" i="4"/>
  <c r="X4210" i="4"/>
  <c r="P4211" i="4"/>
  <c r="Q4211" i="4"/>
  <c r="R4211" i="4"/>
  <c r="S4211" i="4"/>
  <c r="T4211" i="4"/>
  <c r="U4211" i="4"/>
  <c r="V4211" i="4"/>
  <c r="W4211" i="4"/>
  <c r="X4211" i="4"/>
  <c r="P4212" i="4"/>
  <c r="Q4212" i="4"/>
  <c r="R4212" i="4"/>
  <c r="S4212" i="4"/>
  <c r="T4212" i="4"/>
  <c r="U4212" i="4"/>
  <c r="V4212" i="4"/>
  <c r="W4212" i="4"/>
  <c r="X4212" i="4"/>
  <c r="P4213" i="4"/>
  <c r="Q4213" i="4"/>
  <c r="R4213" i="4"/>
  <c r="S4213" i="4"/>
  <c r="T4213" i="4"/>
  <c r="U4213" i="4"/>
  <c r="V4213" i="4"/>
  <c r="W4213" i="4"/>
  <c r="X4213" i="4"/>
  <c r="P4214" i="4"/>
  <c r="Q4214" i="4"/>
  <c r="R4214" i="4"/>
  <c r="S4214" i="4"/>
  <c r="T4214" i="4"/>
  <c r="U4214" i="4"/>
  <c r="V4214" i="4"/>
  <c r="W4214" i="4"/>
  <c r="X4214" i="4"/>
  <c r="P4215" i="4"/>
  <c r="Q4215" i="4"/>
  <c r="R4215" i="4"/>
  <c r="S4215" i="4"/>
  <c r="T4215" i="4"/>
  <c r="U4215" i="4"/>
  <c r="V4215" i="4"/>
  <c r="W4215" i="4"/>
  <c r="X4215" i="4"/>
  <c r="P4216" i="4"/>
  <c r="Q4216" i="4"/>
  <c r="R4216" i="4"/>
  <c r="S4216" i="4"/>
  <c r="T4216" i="4"/>
  <c r="U4216" i="4"/>
  <c r="V4216" i="4"/>
  <c r="W4216" i="4"/>
  <c r="X4216" i="4"/>
  <c r="P4217" i="4"/>
  <c r="Q4217" i="4"/>
  <c r="R4217" i="4"/>
  <c r="S4217" i="4"/>
  <c r="T4217" i="4"/>
  <c r="U4217" i="4"/>
  <c r="V4217" i="4"/>
  <c r="W4217" i="4"/>
  <c r="X4217" i="4"/>
  <c r="P4218" i="4"/>
  <c r="Q4218" i="4"/>
  <c r="R4218" i="4"/>
  <c r="S4218" i="4"/>
  <c r="T4218" i="4"/>
  <c r="U4218" i="4"/>
  <c r="V4218" i="4"/>
  <c r="W4218" i="4"/>
  <c r="X4218" i="4"/>
  <c r="P4219" i="4"/>
  <c r="Q4219" i="4"/>
  <c r="R4219" i="4"/>
  <c r="S4219" i="4"/>
  <c r="T4219" i="4"/>
  <c r="U4219" i="4"/>
  <c r="V4219" i="4"/>
  <c r="W4219" i="4"/>
  <c r="X4219" i="4"/>
  <c r="P4220" i="4"/>
  <c r="Q4220" i="4"/>
  <c r="R4220" i="4"/>
  <c r="S4220" i="4"/>
  <c r="T4220" i="4"/>
  <c r="U4220" i="4"/>
  <c r="V4220" i="4"/>
  <c r="W4220" i="4"/>
  <c r="X4220" i="4"/>
  <c r="P4221" i="4"/>
  <c r="Q4221" i="4"/>
  <c r="R4221" i="4"/>
  <c r="S4221" i="4"/>
  <c r="T4221" i="4"/>
  <c r="U4221" i="4"/>
  <c r="V4221" i="4"/>
  <c r="W4221" i="4"/>
  <c r="X4221" i="4"/>
  <c r="P4222" i="4"/>
  <c r="Q4222" i="4"/>
  <c r="R4222" i="4"/>
  <c r="S4222" i="4"/>
  <c r="T4222" i="4"/>
  <c r="U4222" i="4"/>
  <c r="V4222" i="4"/>
  <c r="W4222" i="4"/>
  <c r="X4222" i="4"/>
  <c r="P4223" i="4"/>
  <c r="Q4223" i="4"/>
  <c r="R4223" i="4"/>
  <c r="S4223" i="4"/>
  <c r="T4223" i="4"/>
  <c r="U4223" i="4"/>
  <c r="V4223" i="4"/>
  <c r="W4223" i="4"/>
  <c r="X4223" i="4"/>
  <c r="P4224" i="4"/>
  <c r="Q4224" i="4"/>
  <c r="R4224" i="4"/>
  <c r="S4224" i="4"/>
  <c r="T4224" i="4"/>
  <c r="U4224" i="4"/>
  <c r="V4224" i="4"/>
  <c r="W4224" i="4"/>
  <c r="X4224" i="4"/>
  <c r="P4225" i="4"/>
  <c r="Q4225" i="4"/>
  <c r="R4225" i="4"/>
  <c r="S4225" i="4"/>
  <c r="T4225" i="4"/>
  <c r="U4225" i="4"/>
  <c r="V4225" i="4"/>
  <c r="W4225" i="4"/>
  <c r="X4225" i="4"/>
  <c r="P4226" i="4"/>
  <c r="Q4226" i="4"/>
  <c r="R4226" i="4"/>
  <c r="S4226" i="4"/>
  <c r="T4226" i="4"/>
  <c r="U4226" i="4"/>
  <c r="V4226" i="4"/>
  <c r="W4226" i="4"/>
  <c r="X4226" i="4"/>
  <c r="P4227" i="4"/>
  <c r="Q4227" i="4"/>
  <c r="R4227" i="4"/>
  <c r="S4227" i="4"/>
  <c r="T4227" i="4"/>
  <c r="U4227" i="4"/>
  <c r="V4227" i="4"/>
  <c r="W4227" i="4"/>
  <c r="X4227" i="4"/>
  <c r="P4228" i="4"/>
  <c r="Q4228" i="4"/>
  <c r="R4228" i="4"/>
  <c r="S4228" i="4"/>
  <c r="T4228" i="4"/>
  <c r="U4228" i="4"/>
  <c r="V4228" i="4"/>
  <c r="W4228" i="4"/>
  <c r="X4228" i="4"/>
  <c r="P4229" i="4"/>
  <c r="Q4229" i="4"/>
  <c r="R4229" i="4"/>
  <c r="S4229" i="4"/>
  <c r="T4229" i="4"/>
  <c r="U4229" i="4"/>
  <c r="V4229" i="4"/>
  <c r="W4229" i="4"/>
  <c r="X4229" i="4"/>
  <c r="P4230" i="4"/>
  <c r="Q4230" i="4"/>
  <c r="R4230" i="4"/>
  <c r="S4230" i="4"/>
  <c r="T4230" i="4"/>
  <c r="U4230" i="4"/>
  <c r="V4230" i="4"/>
  <c r="W4230" i="4"/>
  <c r="X4230" i="4"/>
  <c r="P4231" i="4"/>
  <c r="Q4231" i="4"/>
  <c r="R4231" i="4"/>
  <c r="S4231" i="4"/>
  <c r="T4231" i="4"/>
  <c r="U4231" i="4"/>
  <c r="V4231" i="4"/>
  <c r="W4231" i="4"/>
  <c r="X4231" i="4"/>
  <c r="P4232" i="4"/>
  <c r="Q4232" i="4"/>
  <c r="R4232" i="4"/>
  <c r="S4232" i="4"/>
  <c r="T4232" i="4"/>
  <c r="U4232" i="4"/>
  <c r="V4232" i="4"/>
  <c r="W4232" i="4"/>
  <c r="X4232" i="4"/>
  <c r="P4233" i="4"/>
  <c r="Q4233" i="4"/>
  <c r="R4233" i="4"/>
  <c r="S4233" i="4"/>
  <c r="T4233" i="4"/>
  <c r="U4233" i="4"/>
  <c r="V4233" i="4"/>
  <c r="W4233" i="4"/>
  <c r="X4233" i="4"/>
  <c r="P4234" i="4"/>
  <c r="Q4234" i="4"/>
  <c r="R4234" i="4"/>
  <c r="S4234" i="4"/>
  <c r="T4234" i="4"/>
  <c r="U4234" i="4"/>
  <c r="V4234" i="4"/>
  <c r="W4234" i="4"/>
  <c r="X4234" i="4"/>
  <c r="P4235" i="4"/>
  <c r="Q4235" i="4"/>
  <c r="R4235" i="4"/>
  <c r="S4235" i="4"/>
  <c r="T4235" i="4"/>
  <c r="U4235" i="4"/>
  <c r="V4235" i="4"/>
  <c r="W4235" i="4"/>
  <c r="X4235" i="4"/>
  <c r="P4236" i="4"/>
  <c r="Q4236" i="4"/>
  <c r="R4236" i="4"/>
  <c r="S4236" i="4"/>
  <c r="T4236" i="4"/>
  <c r="U4236" i="4"/>
  <c r="V4236" i="4"/>
  <c r="W4236" i="4"/>
  <c r="X4236" i="4"/>
  <c r="P4237" i="4"/>
  <c r="Q4237" i="4"/>
  <c r="R4237" i="4"/>
  <c r="S4237" i="4"/>
  <c r="T4237" i="4"/>
  <c r="U4237" i="4"/>
  <c r="V4237" i="4"/>
  <c r="W4237" i="4"/>
  <c r="X4237" i="4"/>
  <c r="P4238" i="4"/>
  <c r="Q4238" i="4"/>
  <c r="R4238" i="4"/>
  <c r="S4238" i="4"/>
  <c r="T4238" i="4"/>
  <c r="U4238" i="4"/>
  <c r="V4238" i="4"/>
  <c r="W4238" i="4"/>
  <c r="X4238" i="4"/>
  <c r="P4239" i="4"/>
  <c r="Q4239" i="4"/>
  <c r="R4239" i="4"/>
  <c r="S4239" i="4"/>
  <c r="T4239" i="4"/>
  <c r="U4239" i="4"/>
  <c r="V4239" i="4"/>
  <c r="W4239" i="4"/>
  <c r="X4239" i="4"/>
  <c r="P4240" i="4"/>
  <c r="Q4240" i="4"/>
  <c r="R4240" i="4"/>
  <c r="S4240" i="4"/>
  <c r="T4240" i="4"/>
  <c r="U4240" i="4"/>
  <c r="V4240" i="4"/>
  <c r="W4240" i="4"/>
  <c r="X4240" i="4"/>
  <c r="P4241" i="4"/>
  <c r="Q4241" i="4"/>
  <c r="R4241" i="4"/>
  <c r="S4241" i="4"/>
  <c r="T4241" i="4"/>
  <c r="U4241" i="4"/>
  <c r="V4241" i="4"/>
  <c r="W4241" i="4"/>
  <c r="X4241" i="4"/>
  <c r="P4242" i="4"/>
  <c r="Q4242" i="4"/>
  <c r="R4242" i="4"/>
  <c r="S4242" i="4"/>
  <c r="T4242" i="4"/>
  <c r="U4242" i="4"/>
  <c r="V4242" i="4"/>
  <c r="W4242" i="4"/>
  <c r="X4242" i="4"/>
  <c r="P4243" i="4"/>
  <c r="Q4243" i="4"/>
  <c r="R4243" i="4"/>
  <c r="S4243" i="4"/>
  <c r="T4243" i="4"/>
  <c r="U4243" i="4"/>
  <c r="V4243" i="4"/>
  <c r="W4243" i="4"/>
  <c r="X4243" i="4"/>
  <c r="P4244" i="4"/>
  <c r="Q4244" i="4"/>
  <c r="R4244" i="4"/>
  <c r="S4244" i="4"/>
  <c r="T4244" i="4"/>
  <c r="U4244" i="4"/>
  <c r="V4244" i="4"/>
  <c r="W4244" i="4"/>
  <c r="X4244" i="4"/>
  <c r="P4245" i="4"/>
  <c r="Q4245" i="4"/>
  <c r="R4245" i="4"/>
  <c r="S4245" i="4"/>
  <c r="T4245" i="4"/>
  <c r="U4245" i="4"/>
  <c r="V4245" i="4"/>
  <c r="W4245" i="4"/>
  <c r="X4245" i="4"/>
  <c r="P4246" i="4"/>
  <c r="Q4246" i="4"/>
  <c r="R4246" i="4"/>
  <c r="S4246" i="4"/>
  <c r="T4246" i="4"/>
  <c r="U4246" i="4"/>
  <c r="V4246" i="4"/>
  <c r="W4246" i="4"/>
  <c r="X4246" i="4"/>
  <c r="P4247" i="4"/>
  <c r="Q4247" i="4"/>
  <c r="R4247" i="4"/>
  <c r="S4247" i="4"/>
  <c r="T4247" i="4"/>
  <c r="U4247" i="4"/>
  <c r="V4247" i="4"/>
  <c r="W4247" i="4"/>
  <c r="X4247" i="4"/>
  <c r="P4248" i="4"/>
  <c r="Q4248" i="4"/>
  <c r="R4248" i="4"/>
  <c r="S4248" i="4"/>
  <c r="T4248" i="4"/>
  <c r="U4248" i="4"/>
  <c r="V4248" i="4"/>
  <c r="W4248" i="4"/>
  <c r="X4248" i="4"/>
  <c r="P4249" i="4"/>
  <c r="Q4249" i="4"/>
  <c r="R4249" i="4"/>
  <c r="S4249" i="4"/>
  <c r="T4249" i="4"/>
  <c r="U4249" i="4"/>
  <c r="V4249" i="4"/>
  <c r="W4249" i="4"/>
  <c r="X4249" i="4"/>
  <c r="P4250" i="4"/>
  <c r="Q4250" i="4"/>
  <c r="R4250" i="4"/>
  <c r="S4250" i="4"/>
  <c r="T4250" i="4"/>
  <c r="U4250" i="4"/>
  <c r="V4250" i="4"/>
  <c r="W4250" i="4"/>
  <c r="X4250" i="4"/>
  <c r="P4251" i="4"/>
  <c r="Q4251" i="4"/>
  <c r="R4251" i="4"/>
  <c r="S4251" i="4"/>
  <c r="T4251" i="4"/>
  <c r="U4251" i="4"/>
  <c r="V4251" i="4"/>
  <c r="W4251" i="4"/>
  <c r="X4251" i="4"/>
  <c r="P4252" i="4"/>
  <c r="Q4252" i="4"/>
  <c r="R4252" i="4"/>
  <c r="S4252" i="4"/>
  <c r="T4252" i="4"/>
  <c r="U4252" i="4"/>
  <c r="V4252" i="4"/>
  <c r="W4252" i="4"/>
  <c r="X4252" i="4"/>
  <c r="P4253" i="4"/>
  <c r="Q4253" i="4"/>
  <c r="R4253" i="4"/>
  <c r="S4253" i="4"/>
  <c r="T4253" i="4"/>
  <c r="U4253" i="4"/>
  <c r="V4253" i="4"/>
  <c r="W4253" i="4"/>
  <c r="X4253" i="4"/>
  <c r="P4254" i="4"/>
  <c r="Q4254" i="4"/>
  <c r="R4254" i="4"/>
  <c r="S4254" i="4"/>
  <c r="T4254" i="4"/>
  <c r="U4254" i="4"/>
  <c r="V4254" i="4"/>
  <c r="W4254" i="4"/>
  <c r="X4254" i="4"/>
  <c r="P4255" i="4"/>
  <c r="Q4255" i="4"/>
  <c r="R4255" i="4"/>
  <c r="S4255" i="4"/>
  <c r="T4255" i="4"/>
  <c r="U4255" i="4"/>
  <c r="V4255" i="4"/>
  <c r="W4255" i="4"/>
  <c r="X4255" i="4"/>
  <c r="P4256" i="4"/>
  <c r="Q4256" i="4"/>
  <c r="R4256" i="4"/>
  <c r="S4256" i="4"/>
  <c r="T4256" i="4"/>
  <c r="U4256" i="4"/>
  <c r="V4256" i="4"/>
  <c r="W4256" i="4"/>
  <c r="X4256" i="4"/>
  <c r="P4257" i="4"/>
  <c r="Q4257" i="4"/>
  <c r="R4257" i="4"/>
  <c r="S4257" i="4"/>
  <c r="T4257" i="4"/>
  <c r="U4257" i="4"/>
  <c r="V4257" i="4"/>
  <c r="W4257" i="4"/>
  <c r="X4257" i="4"/>
  <c r="P4258" i="4"/>
  <c r="Q4258" i="4"/>
  <c r="R4258" i="4"/>
  <c r="S4258" i="4"/>
  <c r="T4258" i="4"/>
  <c r="U4258" i="4"/>
  <c r="V4258" i="4"/>
  <c r="W4258" i="4"/>
  <c r="X4258" i="4"/>
  <c r="P4259" i="4"/>
  <c r="Q4259" i="4"/>
  <c r="R4259" i="4"/>
  <c r="S4259" i="4"/>
  <c r="T4259" i="4"/>
  <c r="U4259" i="4"/>
  <c r="V4259" i="4"/>
  <c r="W4259" i="4"/>
  <c r="X4259" i="4"/>
  <c r="P4260" i="4"/>
  <c r="Q4260" i="4"/>
  <c r="R4260" i="4"/>
  <c r="S4260" i="4"/>
  <c r="T4260" i="4"/>
  <c r="U4260" i="4"/>
  <c r="V4260" i="4"/>
  <c r="W4260" i="4"/>
  <c r="X4260" i="4"/>
  <c r="P4261" i="4"/>
  <c r="Q4261" i="4"/>
  <c r="R4261" i="4"/>
  <c r="S4261" i="4"/>
  <c r="T4261" i="4"/>
  <c r="U4261" i="4"/>
  <c r="V4261" i="4"/>
  <c r="W4261" i="4"/>
  <c r="X4261" i="4"/>
  <c r="P4262" i="4"/>
  <c r="Q4262" i="4"/>
  <c r="R4262" i="4"/>
  <c r="S4262" i="4"/>
  <c r="T4262" i="4"/>
  <c r="U4262" i="4"/>
  <c r="V4262" i="4"/>
  <c r="W4262" i="4"/>
  <c r="X4262" i="4"/>
  <c r="P4263" i="4"/>
  <c r="Q4263" i="4"/>
  <c r="R4263" i="4"/>
  <c r="S4263" i="4"/>
  <c r="T4263" i="4"/>
  <c r="U4263" i="4"/>
  <c r="V4263" i="4"/>
  <c r="W4263" i="4"/>
  <c r="X4263" i="4"/>
  <c r="P4264" i="4"/>
  <c r="Q4264" i="4"/>
  <c r="R4264" i="4"/>
  <c r="S4264" i="4"/>
  <c r="T4264" i="4"/>
  <c r="U4264" i="4"/>
  <c r="V4264" i="4"/>
  <c r="W4264" i="4"/>
  <c r="X4264" i="4"/>
  <c r="P4265" i="4"/>
  <c r="Q4265" i="4"/>
  <c r="R4265" i="4"/>
  <c r="S4265" i="4"/>
  <c r="T4265" i="4"/>
  <c r="U4265" i="4"/>
  <c r="V4265" i="4"/>
  <c r="W4265" i="4"/>
  <c r="X4265" i="4"/>
  <c r="P4266" i="4"/>
  <c r="Q4266" i="4"/>
  <c r="R4266" i="4"/>
  <c r="S4266" i="4"/>
  <c r="T4266" i="4"/>
  <c r="U4266" i="4"/>
  <c r="V4266" i="4"/>
  <c r="W4266" i="4"/>
  <c r="X4266" i="4"/>
  <c r="P4267" i="4"/>
  <c r="Q4267" i="4"/>
  <c r="R4267" i="4"/>
  <c r="S4267" i="4"/>
  <c r="T4267" i="4"/>
  <c r="U4267" i="4"/>
  <c r="V4267" i="4"/>
  <c r="W4267" i="4"/>
  <c r="X4267" i="4"/>
  <c r="P4268" i="4"/>
  <c r="Q4268" i="4"/>
  <c r="R4268" i="4"/>
  <c r="S4268" i="4"/>
  <c r="T4268" i="4"/>
  <c r="U4268" i="4"/>
  <c r="V4268" i="4"/>
  <c r="W4268" i="4"/>
  <c r="X4268" i="4"/>
  <c r="P4269" i="4"/>
  <c r="Q4269" i="4"/>
  <c r="R4269" i="4"/>
  <c r="S4269" i="4"/>
  <c r="T4269" i="4"/>
  <c r="U4269" i="4"/>
  <c r="V4269" i="4"/>
  <c r="W4269" i="4"/>
  <c r="X4269" i="4"/>
  <c r="P4270" i="4"/>
  <c r="Q4270" i="4"/>
  <c r="R4270" i="4"/>
  <c r="S4270" i="4"/>
  <c r="T4270" i="4"/>
  <c r="U4270" i="4"/>
  <c r="V4270" i="4"/>
  <c r="W4270" i="4"/>
  <c r="X4270" i="4"/>
  <c r="P4271" i="4"/>
  <c r="Q4271" i="4"/>
  <c r="R4271" i="4"/>
  <c r="S4271" i="4"/>
  <c r="T4271" i="4"/>
  <c r="U4271" i="4"/>
  <c r="V4271" i="4"/>
  <c r="W4271" i="4"/>
  <c r="X4271" i="4"/>
  <c r="P4272" i="4"/>
  <c r="Q4272" i="4"/>
  <c r="R4272" i="4"/>
  <c r="S4272" i="4"/>
  <c r="T4272" i="4"/>
  <c r="U4272" i="4"/>
  <c r="V4272" i="4"/>
  <c r="W4272" i="4"/>
  <c r="X4272" i="4"/>
  <c r="P4273" i="4"/>
  <c r="Q4273" i="4"/>
  <c r="R4273" i="4"/>
  <c r="S4273" i="4"/>
  <c r="T4273" i="4"/>
  <c r="U4273" i="4"/>
  <c r="V4273" i="4"/>
  <c r="W4273" i="4"/>
  <c r="X4273" i="4"/>
  <c r="P4274" i="4"/>
  <c r="Q4274" i="4"/>
  <c r="R4274" i="4"/>
  <c r="S4274" i="4"/>
  <c r="T4274" i="4"/>
  <c r="U4274" i="4"/>
  <c r="V4274" i="4"/>
  <c r="W4274" i="4"/>
  <c r="X4274" i="4"/>
  <c r="P4275" i="4"/>
  <c r="Q4275" i="4"/>
  <c r="R4275" i="4"/>
  <c r="S4275" i="4"/>
  <c r="T4275" i="4"/>
  <c r="U4275" i="4"/>
  <c r="V4275" i="4"/>
  <c r="W4275" i="4"/>
  <c r="X4275" i="4"/>
  <c r="P4276" i="4"/>
  <c r="Q4276" i="4"/>
  <c r="R4276" i="4"/>
  <c r="S4276" i="4"/>
  <c r="T4276" i="4"/>
  <c r="U4276" i="4"/>
  <c r="V4276" i="4"/>
  <c r="W4276" i="4"/>
  <c r="X4276" i="4"/>
  <c r="P4277" i="4"/>
  <c r="Q4277" i="4"/>
  <c r="R4277" i="4"/>
  <c r="S4277" i="4"/>
  <c r="T4277" i="4"/>
  <c r="U4277" i="4"/>
  <c r="V4277" i="4"/>
  <c r="W4277" i="4"/>
  <c r="X4277" i="4"/>
  <c r="P4278" i="4"/>
  <c r="Q4278" i="4"/>
  <c r="R4278" i="4"/>
  <c r="S4278" i="4"/>
  <c r="T4278" i="4"/>
  <c r="U4278" i="4"/>
  <c r="V4278" i="4"/>
  <c r="W4278" i="4"/>
  <c r="X4278" i="4"/>
  <c r="P4279" i="4"/>
  <c r="Q4279" i="4"/>
  <c r="R4279" i="4"/>
  <c r="S4279" i="4"/>
  <c r="T4279" i="4"/>
  <c r="U4279" i="4"/>
  <c r="V4279" i="4"/>
  <c r="W4279" i="4"/>
  <c r="X4279" i="4"/>
  <c r="P4280" i="4"/>
  <c r="Q4280" i="4"/>
  <c r="R4280" i="4"/>
  <c r="S4280" i="4"/>
  <c r="T4280" i="4"/>
  <c r="U4280" i="4"/>
  <c r="V4280" i="4"/>
  <c r="W4280" i="4"/>
  <c r="X4280" i="4"/>
  <c r="P4281" i="4"/>
  <c r="Q4281" i="4"/>
  <c r="R4281" i="4"/>
  <c r="S4281" i="4"/>
  <c r="T4281" i="4"/>
  <c r="U4281" i="4"/>
  <c r="V4281" i="4"/>
  <c r="W4281" i="4"/>
  <c r="X4281" i="4"/>
  <c r="P4282" i="4"/>
  <c r="Q4282" i="4"/>
  <c r="R4282" i="4"/>
  <c r="S4282" i="4"/>
  <c r="T4282" i="4"/>
  <c r="U4282" i="4"/>
  <c r="V4282" i="4"/>
  <c r="W4282" i="4"/>
  <c r="X4282" i="4"/>
  <c r="P4283" i="4"/>
  <c r="Q4283" i="4"/>
  <c r="R4283" i="4"/>
  <c r="S4283" i="4"/>
  <c r="T4283" i="4"/>
  <c r="U4283" i="4"/>
  <c r="V4283" i="4"/>
  <c r="W4283" i="4"/>
  <c r="X4283" i="4"/>
  <c r="P4284" i="4"/>
  <c r="Q4284" i="4"/>
  <c r="R4284" i="4"/>
  <c r="S4284" i="4"/>
  <c r="T4284" i="4"/>
  <c r="U4284" i="4"/>
  <c r="V4284" i="4"/>
  <c r="W4284" i="4"/>
  <c r="X4284" i="4"/>
  <c r="P4285" i="4"/>
  <c r="Q4285" i="4"/>
  <c r="R4285" i="4"/>
  <c r="S4285" i="4"/>
  <c r="T4285" i="4"/>
  <c r="U4285" i="4"/>
  <c r="V4285" i="4"/>
  <c r="W4285" i="4"/>
  <c r="X4285" i="4"/>
  <c r="P4286" i="4"/>
  <c r="Q4286" i="4"/>
  <c r="R4286" i="4"/>
  <c r="S4286" i="4"/>
  <c r="T4286" i="4"/>
  <c r="U4286" i="4"/>
  <c r="V4286" i="4"/>
  <c r="W4286" i="4"/>
  <c r="X4286" i="4"/>
  <c r="P4287" i="4"/>
  <c r="Q4287" i="4"/>
  <c r="R4287" i="4"/>
  <c r="S4287" i="4"/>
  <c r="T4287" i="4"/>
  <c r="U4287" i="4"/>
  <c r="V4287" i="4"/>
  <c r="W4287" i="4"/>
  <c r="X4287" i="4"/>
  <c r="P4288" i="4"/>
  <c r="Q4288" i="4"/>
  <c r="R4288" i="4"/>
  <c r="S4288" i="4"/>
  <c r="T4288" i="4"/>
  <c r="U4288" i="4"/>
  <c r="V4288" i="4"/>
  <c r="W4288" i="4"/>
  <c r="X4288" i="4"/>
  <c r="P4289" i="4"/>
  <c r="Q4289" i="4"/>
  <c r="R4289" i="4"/>
  <c r="S4289" i="4"/>
  <c r="T4289" i="4"/>
  <c r="U4289" i="4"/>
  <c r="V4289" i="4"/>
  <c r="W4289" i="4"/>
  <c r="X4289" i="4"/>
  <c r="P4290" i="4"/>
  <c r="Q4290" i="4"/>
  <c r="R4290" i="4"/>
  <c r="S4290" i="4"/>
  <c r="T4290" i="4"/>
  <c r="U4290" i="4"/>
  <c r="V4290" i="4"/>
  <c r="W4290" i="4"/>
  <c r="X4290" i="4"/>
  <c r="P4291" i="4"/>
  <c r="Q4291" i="4"/>
  <c r="R4291" i="4"/>
  <c r="S4291" i="4"/>
  <c r="T4291" i="4"/>
  <c r="U4291" i="4"/>
  <c r="V4291" i="4"/>
  <c r="W4291" i="4"/>
  <c r="X4291" i="4"/>
  <c r="P4292" i="4"/>
  <c r="Q4292" i="4"/>
  <c r="R4292" i="4"/>
  <c r="S4292" i="4"/>
  <c r="T4292" i="4"/>
  <c r="U4292" i="4"/>
  <c r="V4292" i="4"/>
  <c r="W4292" i="4"/>
  <c r="X4292" i="4"/>
  <c r="P4293" i="4"/>
  <c r="Q4293" i="4"/>
  <c r="R4293" i="4"/>
  <c r="S4293" i="4"/>
  <c r="T4293" i="4"/>
  <c r="U4293" i="4"/>
  <c r="V4293" i="4"/>
  <c r="W4293" i="4"/>
  <c r="X4293" i="4"/>
  <c r="P4294" i="4"/>
  <c r="Q4294" i="4"/>
  <c r="R4294" i="4"/>
  <c r="S4294" i="4"/>
  <c r="T4294" i="4"/>
  <c r="U4294" i="4"/>
  <c r="V4294" i="4"/>
  <c r="W4294" i="4"/>
  <c r="X4294" i="4"/>
  <c r="P4295" i="4"/>
  <c r="Q4295" i="4"/>
  <c r="R4295" i="4"/>
  <c r="S4295" i="4"/>
  <c r="T4295" i="4"/>
  <c r="U4295" i="4"/>
  <c r="V4295" i="4"/>
  <c r="W4295" i="4"/>
  <c r="X4295" i="4"/>
  <c r="P4296" i="4"/>
  <c r="Q4296" i="4"/>
  <c r="R4296" i="4"/>
  <c r="S4296" i="4"/>
  <c r="T4296" i="4"/>
  <c r="U4296" i="4"/>
  <c r="V4296" i="4"/>
  <c r="W4296" i="4"/>
  <c r="X4296" i="4"/>
  <c r="P4297" i="4"/>
  <c r="Q4297" i="4"/>
  <c r="R4297" i="4"/>
  <c r="S4297" i="4"/>
  <c r="T4297" i="4"/>
  <c r="U4297" i="4"/>
  <c r="V4297" i="4"/>
  <c r="W4297" i="4"/>
  <c r="X4297" i="4"/>
  <c r="P4298" i="4"/>
  <c r="Q4298" i="4"/>
  <c r="R4298" i="4"/>
  <c r="S4298" i="4"/>
  <c r="T4298" i="4"/>
  <c r="U4298" i="4"/>
  <c r="V4298" i="4"/>
  <c r="W4298" i="4"/>
  <c r="X4298" i="4"/>
  <c r="P4299" i="4"/>
  <c r="Q4299" i="4"/>
  <c r="R4299" i="4"/>
  <c r="S4299" i="4"/>
  <c r="T4299" i="4"/>
  <c r="U4299" i="4"/>
  <c r="V4299" i="4"/>
  <c r="W4299" i="4"/>
  <c r="X4299" i="4"/>
  <c r="P4300" i="4"/>
  <c r="Q4300" i="4"/>
  <c r="R4300" i="4"/>
  <c r="S4300" i="4"/>
  <c r="T4300" i="4"/>
  <c r="U4300" i="4"/>
  <c r="V4300" i="4"/>
  <c r="W4300" i="4"/>
  <c r="X4300" i="4"/>
  <c r="P4301" i="4"/>
  <c r="Q4301" i="4"/>
  <c r="R4301" i="4"/>
  <c r="S4301" i="4"/>
  <c r="T4301" i="4"/>
  <c r="U4301" i="4"/>
  <c r="V4301" i="4"/>
  <c r="W4301" i="4"/>
  <c r="X4301" i="4"/>
  <c r="P4302" i="4"/>
  <c r="Q4302" i="4"/>
  <c r="R4302" i="4"/>
  <c r="S4302" i="4"/>
  <c r="T4302" i="4"/>
  <c r="U4302" i="4"/>
  <c r="V4302" i="4"/>
  <c r="W4302" i="4"/>
  <c r="X4302" i="4"/>
  <c r="P4303" i="4"/>
  <c r="Q4303" i="4"/>
  <c r="R4303" i="4"/>
  <c r="S4303" i="4"/>
  <c r="T4303" i="4"/>
  <c r="U4303" i="4"/>
  <c r="V4303" i="4"/>
  <c r="W4303" i="4"/>
  <c r="X4303" i="4"/>
  <c r="P4304" i="4"/>
  <c r="Q4304" i="4"/>
  <c r="R4304" i="4"/>
  <c r="S4304" i="4"/>
  <c r="T4304" i="4"/>
  <c r="U4304" i="4"/>
  <c r="V4304" i="4"/>
  <c r="W4304" i="4"/>
  <c r="X4304" i="4"/>
  <c r="P4305" i="4"/>
  <c r="Q4305" i="4"/>
  <c r="R4305" i="4"/>
  <c r="S4305" i="4"/>
  <c r="T4305" i="4"/>
  <c r="U4305" i="4"/>
  <c r="V4305" i="4"/>
  <c r="W4305" i="4"/>
  <c r="X4305" i="4"/>
  <c r="P4306" i="4"/>
  <c r="Q4306" i="4"/>
  <c r="R4306" i="4"/>
  <c r="S4306" i="4"/>
  <c r="T4306" i="4"/>
  <c r="U4306" i="4"/>
  <c r="V4306" i="4"/>
  <c r="W4306" i="4"/>
  <c r="X4306" i="4"/>
  <c r="P4307" i="4"/>
  <c r="Q4307" i="4"/>
  <c r="R4307" i="4"/>
  <c r="S4307" i="4"/>
  <c r="T4307" i="4"/>
  <c r="U4307" i="4"/>
  <c r="V4307" i="4"/>
  <c r="W4307" i="4"/>
  <c r="X4307" i="4"/>
  <c r="P4308" i="4"/>
  <c r="Q4308" i="4"/>
  <c r="R4308" i="4"/>
  <c r="S4308" i="4"/>
  <c r="T4308" i="4"/>
  <c r="U4308" i="4"/>
  <c r="V4308" i="4"/>
  <c r="W4308" i="4"/>
  <c r="X4308" i="4"/>
  <c r="P4309" i="4"/>
  <c r="Q4309" i="4"/>
  <c r="R4309" i="4"/>
  <c r="S4309" i="4"/>
  <c r="T4309" i="4"/>
  <c r="U4309" i="4"/>
  <c r="V4309" i="4"/>
  <c r="W4309" i="4"/>
  <c r="X4309" i="4"/>
  <c r="P4310" i="4"/>
  <c r="Q4310" i="4"/>
  <c r="R4310" i="4"/>
  <c r="S4310" i="4"/>
  <c r="T4310" i="4"/>
  <c r="U4310" i="4"/>
  <c r="V4310" i="4"/>
  <c r="W4310" i="4"/>
  <c r="X4310" i="4"/>
  <c r="P4311" i="4"/>
  <c r="Q4311" i="4"/>
  <c r="R4311" i="4"/>
  <c r="S4311" i="4"/>
  <c r="T4311" i="4"/>
  <c r="U4311" i="4"/>
  <c r="V4311" i="4"/>
  <c r="W4311" i="4"/>
  <c r="X4311" i="4"/>
  <c r="P4312" i="4"/>
  <c r="Q4312" i="4"/>
  <c r="R4312" i="4"/>
  <c r="S4312" i="4"/>
  <c r="T4312" i="4"/>
  <c r="U4312" i="4"/>
  <c r="V4312" i="4"/>
  <c r="W4312" i="4"/>
  <c r="X4312" i="4"/>
  <c r="P4313" i="4"/>
  <c r="Q4313" i="4"/>
  <c r="R4313" i="4"/>
  <c r="S4313" i="4"/>
  <c r="T4313" i="4"/>
  <c r="U4313" i="4"/>
  <c r="V4313" i="4"/>
  <c r="W4313" i="4"/>
  <c r="X4313" i="4"/>
  <c r="P4314" i="4"/>
  <c r="Q4314" i="4"/>
  <c r="R4314" i="4"/>
  <c r="S4314" i="4"/>
  <c r="T4314" i="4"/>
  <c r="U4314" i="4"/>
  <c r="V4314" i="4"/>
  <c r="W4314" i="4"/>
  <c r="X4314" i="4"/>
  <c r="P4315" i="4"/>
  <c r="Q4315" i="4"/>
  <c r="R4315" i="4"/>
  <c r="S4315" i="4"/>
  <c r="T4315" i="4"/>
  <c r="U4315" i="4"/>
  <c r="V4315" i="4"/>
  <c r="W4315" i="4"/>
  <c r="X4315" i="4"/>
  <c r="P4316" i="4"/>
  <c r="Q4316" i="4"/>
  <c r="R4316" i="4"/>
  <c r="S4316" i="4"/>
  <c r="T4316" i="4"/>
  <c r="U4316" i="4"/>
  <c r="V4316" i="4"/>
  <c r="W4316" i="4"/>
  <c r="X4316" i="4"/>
  <c r="P4317" i="4"/>
  <c r="Q4317" i="4"/>
  <c r="R4317" i="4"/>
  <c r="S4317" i="4"/>
  <c r="T4317" i="4"/>
  <c r="U4317" i="4"/>
  <c r="V4317" i="4"/>
  <c r="W4317" i="4"/>
  <c r="X4317" i="4"/>
  <c r="P4318" i="4"/>
  <c r="Q4318" i="4"/>
  <c r="R4318" i="4"/>
  <c r="S4318" i="4"/>
  <c r="T4318" i="4"/>
  <c r="U4318" i="4"/>
  <c r="V4318" i="4"/>
  <c r="W4318" i="4"/>
  <c r="X4318" i="4"/>
  <c r="P4319" i="4"/>
  <c r="Q4319" i="4"/>
  <c r="R4319" i="4"/>
  <c r="S4319" i="4"/>
  <c r="T4319" i="4"/>
  <c r="U4319" i="4"/>
  <c r="V4319" i="4"/>
  <c r="W4319" i="4"/>
  <c r="X4319" i="4"/>
  <c r="P4320" i="4"/>
  <c r="Q4320" i="4"/>
  <c r="R4320" i="4"/>
  <c r="S4320" i="4"/>
  <c r="T4320" i="4"/>
  <c r="U4320" i="4"/>
  <c r="V4320" i="4"/>
  <c r="W4320" i="4"/>
  <c r="X4320" i="4"/>
  <c r="P4321" i="4"/>
  <c r="Q4321" i="4"/>
  <c r="R4321" i="4"/>
  <c r="S4321" i="4"/>
  <c r="T4321" i="4"/>
  <c r="U4321" i="4"/>
  <c r="V4321" i="4"/>
  <c r="W4321" i="4"/>
  <c r="X4321" i="4"/>
  <c r="P4322" i="4"/>
  <c r="Q4322" i="4"/>
  <c r="R4322" i="4"/>
  <c r="S4322" i="4"/>
  <c r="T4322" i="4"/>
  <c r="U4322" i="4"/>
  <c r="V4322" i="4"/>
  <c r="W4322" i="4"/>
  <c r="X4322" i="4"/>
  <c r="P4323" i="4"/>
  <c r="Q4323" i="4"/>
  <c r="R4323" i="4"/>
  <c r="S4323" i="4"/>
  <c r="T4323" i="4"/>
  <c r="U4323" i="4"/>
  <c r="V4323" i="4"/>
  <c r="W4323" i="4"/>
  <c r="X4323" i="4"/>
  <c r="P4324" i="4"/>
  <c r="Q4324" i="4"/>
  <c r="R4324" i="4"/>
  <c r="S4324" i="4"/>
  <c r="T4324" i="4"/>
  <c r="U4324" i="4"/>
  <c r="V4324" i="4"/>
  <c r="W4324" i="4"/>
  <c r="X4324" i="4"/>
  <c r="P4325" i="4"/>
  <c r="Q4325" i="4"/>
  <c r="R4325" i="4"/>
  <c r="S4325" i="4"/>
  <c r="T4325" i="4"/>
  <c r="U4325" i="4"/>
  <c r="V4325" i="4"/>
  <c r="W4325" i="4"/>
  <c r="X4325" i="4"/>
  <c r="P4326" i="4"/>
  <c r="Q4326" i="4"/>
  <c r="R4326" i="4"/>
  <c r="S4326" i="4"/>
  <c r="T4326" i="4"/>
  <c r="U4326" i="4"/>
  <c r="V4326" i="4"/>
  <c r="W4326" i="4"/>
  <c r="X4326" i="4"/>
  <c r="P4327" i="4"/>
  <c r="Q4327" i="4"/>
  <c r="R4327" i="4"/>
  <c r="S4327" i="4"/>
  <c r="T4327" i="4"/>
  <c r="U4327" i="4"/>
  <c r="V4327" i="4"/>
  <c r="W4327" i="4"/>
  <c r="X4327" i="4"/>
  <c r="P4328" i="4"/>
  <c r="Q4328" i="4"/>
  <c r="R4328" i="4"/>
  <c r="S4328" i="4"/>
  <c r="T4328" i="4"/>
  <c r="U4328" i="4"/>
  <c r="V4328" i="4"/>
  <c r="W4328" i="4"/>
  <c r="X4328" i="4"/>
  <c r="P4329" i="4"/>
  <c r="Q4329" i="4"/>
  <c r="R4329" i="4"/>
  <c r="S4329" i="4"/>
  <c r="T4329" i="4"/>
  <c r="U4329" i="4"/>
  <c r="V4329" i="4"/>
  <c r="W4329" i="4"/>
  <c r="X4329" i="4"/>
  <c r="P4330" i="4"/>
  <c r="Q4330" i="4"/>
  <c r="R4330" i="4"/>
  <c r="S4330" i="4"/>
  <c r="T4330" i="4"/>
  <c r="U4330" i="4"/>
  <c r="V4330" i="4"/>
  <c r="W4330" i="4"/>
  <c r="X4330" i="4"/>
  <c r="P4331" i="4"/>
  <c r="Q4331" i="4"/>
  <c r="R4331" i="4"/>
  <c r="S4331" i="4"/>
  <c r="T4331" i="4"/>
  <c r="U4331" i="4"/>
  <c r="V4331" i="4"/>
  <c r="W4331" i="4"/>
  <c r="X4331" i="4"/>
  <c r="P4332" i="4"/>
  <c r="Q4332" i="4"/>
  <c r="R4332" i="4"/>
  <c r="S4332" i="4"/>
  <c r="T4332" i="4"/>
  <c r="U4332" i="4"/>
  <c r="V4332" i="4"/>
  <c r="W4332" i="4"/>
  <c r="X4332" i="4"/>
  <c r="P4333" i="4"/>
  <c r="Q4333" i="4"/>
  <c r="R4333" i="4"/>
  <c r="S4333" i="4"/>
  <c r="T4333" i="4"/>
  <c r="U4333" i="4"/>
  <c r="V4333" i="4"/>
  <c r="W4333" i="4"/>
  <c r="X4333" i="4"/>
  <c r="P4334" i="4"/>
  <c r="Q4334" i="4"/>
  <c r="R4334" i="4"/>
  <c r="S4334" i="4"/>
  <c r="T4334" i="4"/>
  <c r="U4334" i="4"/>
  <c r="V4334" i="4"/>
  <c r="W4334" i="4"/>
  <c r="X4334" i="4"/>
  <c r="P4335" i="4"/>
  <c r="Q4335" i="4"/>
  <c r="R4335" i="4"/>
  <c r="S4335" i="4"/>
  <c r="T4335" i="4"/>
  <c r="U4335" i="4"/>
  <c r="V4335" i="4"/>
  <c r="W4335" i="4"/>
  <c r="X4335" i="4"/>
  <c r="P4336" i="4"/>
  <c r="Q4336" i="4"/>
  <c r="R4336" i="4"/>
  <c r="S4336" i="4"/>
  <c r="T4336" i="4"/>
  <c r="U4336" i="4"/>
  <c r="V4336" i="4"/>
  <c r="W4336" i="4"/>
  <c r="X4336" i="4"/>
  <c r="P4337" i="4"/>
  <c r="Q4337" i="4"/>
  <c r="R4337" i="4"/>
  <c r="S4337" i="4"/>
  <c r="T4337" i="4"/>
  <c r="U4337" i="4"/>
  <c r="V4337" i="4"/>
  <c r="W4337" i="4"/>
  <c r="X4337" i="4"/>
  <c r="P4338" i="4"/>
  <c r="Q4338" i="4"/>
  <c r="R4338" i="4"/>
  <c r="S4338" i="4"/>
  <c r="T4338" i="4"/>
  <c r="U4338" i="4"/>
  <c r="V4338" i="4"/>
  <c r="W4338" i="4"/>
  <c r="X4338" i="4"/>
  <c r="P4339" i="4"/>
  <c r="Q4339" i="4"/>
  <c r="R4339" i="4"/>
  <c r="S4339" i="4"/>
  <c r="T4339" i="4"/>
  <c r="U4339" i="4"/>
  <c r="V4339" i="4"/>
  <c r="W4339" i="4"/>
  <c r="X4339" i="4"/>
  <c r="P4340" i="4"/>
  <c r="Q4340" i="4"/>
  <c r="R4340" i="4"/>
  <c r="S4340" i="4"/>
  <c r="T4340" i="4"/>
  <c r="U4340" i="4"/>
  <c r="V4340" i="4"/>
  <c r="W4340" i="4"/>
  <c r="X4340" i="4"/>
  <c r="P4341" i="4"/>
  <c r="Q4341" i="4"/>
  <c r="R4341" i="4"/>
  <c r="S4341" i="4"/>
  <c r="T4341" i="4"/>
  <c r="U4341" i="4"/>
  <c r="V4341" i="4"/>
  <c r="W4341" i="4"/>
  <c r="X4341" i="4"/>
  <c r="P4342" i="4"/>
  <c r="Q4342" i="4"/>
  <c r="R4342" i="4"/>
  <c r="S4342" i="4"/>
  <c r="T4342" i="4"/>
  <c r="U4342" i="4"/>
  <c r="V4342" i="4"/>
  <c r="W4342" i="4"/>
  <c r="X4342" i="4"/>
  <c r="P4343" i="4"/>
  <c r="Q4343" i="4"/>
  <c r="R4343" i="4"/>
  <c r="S4343" i="4"/>
  <c r="T4343" i="4"/>
  <c r="U4343" i="4"/>
  <c r="V4343" i="4"/>
  <c r="W4343" i="4"/>
  <c r="X4343" i="4"/>
  <c r="P4344" i="4"/>
  <c r="Q4344" i="4"/>
  <c r="R4344" i="4"/>
  <c r="S4344" i="4"/>
  <c r="T4344" i="4"/>
  <c r="U4344" i="4"/>
  <c r="V4344" i="4"/>
  <c r="W4344" i="4"/>
  <c r="X4344" i="4"/>
  <c r="P4345" i="4"/>
  <c r="Q4345" i="4"/>
  <c r="R4345" i="4"/>
  <c r="S4345" i="4"/>
  <c r="T4345" i="4"/>
  <c r="U4345" i="4"/>
  <c r="V4345" i="4"/>
  <c r="W4345" i="4"/>
  <c r="X4345" i="4"/>
  <c r="P4346" i="4"/>
  <c r="Q4346" i="4"/>
  <c r="R4346" i="4"/>
  <c r="S4346" i="4"/>
  <c r="T4346" i="4"/>
  <c r="U4346" i="4"/>
  <c r="V4346" i="4"/>
  <c r="W4346" i="4"/>
  <c r="X4346" i="4"/>
  <c r="P4347" i="4"/>
  <c r="Q4347" i="4"/>
  <c r="R4347" i="4"/>
  <c r="S4347" i="4"/>
  <c r="T4347" i="4"/>
  <c r="U4347" i="4"/>
  <c r="V4347" i="4"/>
  <c r="W4347" i="4"/>
  <c r="X4347" i="4"/>
  <c r="P4348" i="4"/>
  <c r="Q4348" i="4"/>
  <c r="R4348" i="4"/>
  <c r="S4348" i="4"/>
  <c r="T4348" i="4"/>
  <c r="U4348" i="4"/>
  <c r="V4348" i="4"/>
  <c r="W4348" i="4"/>
  <c r="X4348" i="4"/>
  <c r="P4349" i="4"/>
  <c r="Q4349" i="4"/>
  <c r="R4349" i="4"/>
  <c r="S4349" i="4"/>
  <c r="T4349" i="4"/>
  <c r="U4349" i="4"/>
  <c r="V4349" i="4"/>
  <c r="W4349" i="4"/>
  <c r="X4349" i="4"/>
  <c r="P4350" i="4"/>
  <c r="Q4350" i="4"/>
  <c r="R4350" i="4"/>
  <c r="S4350" i="4"/>
  <c r="T4350" i="4"/>
  <c r="U4350" i="4"/>
  <c r="V4350" i="4"/>
  <c r="W4350" i="4"/>
  <c r="X4350" i="4"/>
  <c r="P4351" i="4"/>
  <c r="Q4351" i="4"/>
  <c r="R4351" i="4"/>
  <c r="S4351" i="4"/>
  <c r="T4351" i="4"/>
  <c r="U4351" i="4"/>
  <c r="V4351" i="4"/>
  <c r="W4351" i="4"/>
  <c r="X4351" i="4"/>
  <c r="P4352" i="4"/>
  <c r="Q4352" i="4"/>
  <c r="R4352" i="4"/>
  <c r="S4352" i="4"/>
  <c r="T4352" i="4"/>
  <c r="U4352" i="4"/>
  <c r="V4352" i="4"/>
  <c r="W4352" i="4"/>
  <c r="X4352" i="4"/>
  <c r="P4353" i="4"/>
  <c r="Q4353" i="4"/>
  <c r="R4353" i="4"/>
  <c r="S4353" i="4"/>
  <c r="T4353" i="4"/>
  <c r="U4353" i="4"/>
  <c r="V4353" i="4"/>
  <c r="W4353" i="4"/>
  <c r="X4353" i="4"/>
  <c r="P4354" i="4"/>
  <c r="Q4354" i="4"/>
  <c r="R4354" i="4"/>
  <c r="S4354" i="4"/>
  <c r="T4354" i="4"/>
  <c r="U4354" i="4"/>
  <c r="V4354" i="4"/>
  <c r="W4354" i="4"/>
  <c r="X4354" i="4"/>
  <c r="P4355" i="4"/>
  <c r="Q4355" i="4"/>
  <c r="R4355" i="4"/>
  <c r="S4355" i="4"/>
  <c r="T4355" i="4"/>
  <c r="U4355" i="4"/>
  <c r="V4355" i="4"/>
  <c r="W4355" i="4"/>
  <c r="X4355" i="4"/>
  <c r="P4356" i="4"/>
  <c r="Q4356" i="4"/>
  <c r="R4356" i="4"/>
  <c r="S4356" i="4"/>
  <c r="T4356" i="4"/>
  <c r="U4356" i="4"/>
  <c r="V4356" i="4"/>
  <c r="W4356" i="4"/>
  <c r="X4356" i="4"/>
  <c r="P4357" i="4"/>
  <c r="Q4357" i="4"/>
  <c r="R4357" i="4"/>
  <c r="S4357" i="4"/>
  <c r="T4357" i="4"/>
  <c r="U4357" i="4"/>
  <c r="V4357" i="4"/>
  <c r="W4357" i="4"/>
  <c r="X4357" i="4"/>
  <c r="P4358" i="4"/>
  <c r="Q4358" i="4"/>
  <c r="R4358" i="4"/>
  <c r="S4358" i="4"/>
  <c r="T4358" i="4"/>
  <c r="U4358" i="4"/>
  <c r="V4358" i="4"/>
  <c r="W4358" i="4"/>
  <c r="X4358" i="4"/>
  <c r="P4359" i="4"/>
  <c r="Q4359" i="4"/>
  <c r="R4359" i="4"/>
  <c r="S4359" i="4"/>
  <c r="T4359" i="4"/>
  <c r="U4359" i="4"/>
  <c r="V4359" i="4"/>
  <c r="W4359" i="4"/>
  <c r="X4359" i="4"/>
  <c r="P4360" i="4"/>
  <c r="Q4360" i="4"/>
  <c r="R4360" i="4"/>
  <c r="S4360" i="4"/>
  <c r="T4360" i="4"/>
  <c r="U4360" i="4"/>
  <c r="V4360" i="4"/>
  <c r="W4360" i="4"/>
  <c r="X4360" i="4"/>
  <c r="P4361" i="4"/>
  <c r="Q4361" i="4"/>
  <c r="R4361" i="4"/>
  <c r="S4361" i="4"/>
  <c r="T4361" i="4"/>
  <c r="U4361" i="4"/>
  <c r="V4361" i="4"/>
  <c r="W4361" i="4"/>
  <c r="X4361" i="4"/>
  <c r="P4362" i="4"/>
  <c r="Q4362" i="4"/>
  <c r="R4362" i="4"/>
  <c r="S4362" i="4"/>
  <c r="T4362" i="4"/>
  <c r="U4362" i="4"/>
  <c r="V4362" i="4"/>
  <c r="W4362" i="4"/>
  <c r="X4362" i="4"/>
  <c r="P4363" i="4"/>
  <c r="Q4363" i="4"/>
  <c r="R4363" i="4"/>
  <c r="S4363" i="4"/>
  <c r="T4363" i="4"/>
  <c r="U4363" i="4"/>
  <c r="V4363" i="4"/>
  <c r="W4363" i="4"/>
  <c r="X4363" i="4"/>
  <c r="P4364" i="4"/>
  <c r="Q4364" i="4"/>
  <c r="R4364" i="4"/>
  <c r="S4364" i="4"/>
  <c r="T4364" i="4"/>
  <c r="U4364" i="4"/>
  <c r="V4364" i="4"/>
  <c r="W4364" i="4"/>
  <c r="X4364" i="4"/>
  <c r="P4365" i="4"/>
  <c r="Q4365" i="4"/>
  <c r="R4365" i="4"/>
  <c r="S4365" i="4"/>
  <c r="T4365" i="4"/>
  <c r="U4365" i="4"/>
  <c r="V4365" i="4"/>
  <c r="W4365" i="4"/>
  <c r="X4365" i="4"/>
  <c r="P4366" i="4"/>
  <c r="Q4366" i="4"/>
  <c r="R4366" i="4"/>
  <c r="S4366" i="4"/>
  <c r="T4366" i="4"/>
  <c r="U4366" i="4"/>
  <c r="V4366" i="4"/>
  <c r="W4366" i="4"/>
  <c r="X4366" i="4"/>
  <c r="P4367" i="4"/>
  <c r="Q4367" i="4"/>
  <c r="R4367" i="4"/>
  <c r="S4367" i="4"/>
  <c r="T4367" i="4"/>
  <c r="U4367" i="4"/>
  <c r="V4367" i="4"/>
  <c r="W4367" i="4"/>
  <c r="X4367" i="4"/>
  <c r="P4368" i="4"/>
  <c r="Q4368" i="4"/>
  <c r="R4368" i="4"/>
  <c r="S4368" i="4"/>
  <c r="T4368" i="4"/>
  <c r="U4368" i="4"/>
  <c r="V4368" i="4"/>
  <c r="W4368" i="4"/>
  <c r="X4368" i="4"/>
  <c r="P4369" i="4"/>
  <c r="Q4369" i="4"/>
  <c r="R4369" i="4"/>
  <c r="S4369" i="4"/>
  <c r="T4369" i="4"/>
  <c r="U4369" i="4"/>
  <c r="V4369" i="4"/>
  <c r="W4369" i="4"/>
  <c r="X4369" i="4"/>
  <c r="P4370" i="4"/>
  <c r="Q4370" i="4"/>
  <c r="R4370" i="4"/>
  <c r="S4370" i="4"/>
  <c r="T4370" i="4"/>
  <c r="U4370" i="4"/>
  <c r="V4370" i="4"/>
  <c r="W4370" i="4"/>
  <c r="X4370" i="4"/>
  <c r="P4371" i="4"/>
  <c r="Q4371" i="4"/>
  <c r="R4371" i="4"/>
  <c r="S4371" i="4"/>
  <c r="T4371" i="4"/>
  <c r="U4371" i="4"/>
  <c r="V4371" i="4"/>
  <c r="W4371" i="4"/>
  <c r="X4371" i="4"/>
  <c r="P4372" i="4"/>
  <c r="Q4372" i="4"/>
  <c r="R4372" i="4"/>
  <c r="S4372" i="4"/>
  <c r="T4372" i="4"/>
  <c r="U4372" i="4"/>
  <c r="V4372" i="4"/>
  <c r="W4372" i="4"/>
  <c r="X4372" i="4"/>
  <c r="P4373" i="4"/>
  <c r="Q4373" i="4"/>
  <c r="R4373" i="4"/>
  <c r="S4373" i="4"/>
  <c r="T4373" i="4"/>
  <c r="U4373" i="4"/>
  <c r="V4373" i="4"/>
  <c r="W4373" i="4"/>
  <c r="X4373" i="4"/>
  <c r="P4374" i="4"/>
  <c r="Q4374" i="4"/>
  <c r="R4374" i="4"/>
  <c r="S4374" i="4"/>
  <c r="T4374" i="4"/>
  <c r="U4374" i="4"/>
  <c r="V4374" i="4"/>
  <c r="W4374" i="4"/>
  <c r="X4374" i="4"/>
  <c r="P4375" i="4"/>
  <c r="Q4375" i="4"/>
  <c r="R4375" i="4"/>
  <c r="S4375" i="4"/>
  <c r="T4375" i="4"/>
  <c r="U4375" i="4"/>
  <c r="V4375" i="4"/>
  <c r="W4375" i="4"/>
  <c r="X4375" i="4"/>
  <c r="P4376" i="4"/>
  <c r="Q4376" i="4"/>
  <c r="R4376" i="4"/>
  <c r="S4376" i="4"/>
  <c r="T4376" i="4"/>
  <c r="U4376" i="4"/>
  <c r="V4376" i="4"/>
  <c r="W4376" i="4"/>
  <c r="X4376" i="4"/>
  <c r="P4377" i="4"/>
  <c r="Q4377" i="4"/>
  <c r="R4377" i="4"/>
  <c r="S4377" i="4"/>
  <c r="T4377" i="4"/>
  <c r="U4377" i="4"/>
  <c r="V4377" i="4"/>
  <c r="W4377" i="4"/>
  <c r="X4377" i="4"/>
  <c r="P4378" i="4"/>
  <c r="Q4378" i="4"/>
  <c r="R4378" i="4"/>
  <c r="S4378" i="4"/>
  <c r="T4378" i="4"/>
  <c r="U4378" i="4"/>
  <c r="V4378" i="4"/>
  <c r="W4378" i="4"/>
  <c r="X4378" i="4"/>
  <c r="P4379" i="4"/>
  <c r="Q4379" i="4"/>
  <c r="R4379" i="4"/>
  <c r="S4379" i="4"/>
  <c r="T4379" i="4"/>
  <c r="U4379" i="4"/>
  <c r="V4379" i="4"/>
  <c r="W4379" i="4"/>
  <c r="X4379" i="4"/>
  <c r="P4380" i="4"/>
  <c r="Q4380" i="4"/>
  <c r="R4380" i="4"/>
  <c r="S4380" i="4"/>
  <c r="T4380" i="4"/>
  <c r="U4380" i="4"/>
  <c r="V4380" i="4"/>
  <c r="W4380" i="4"/>
  <c r="X4380" i="4"/>
  <c r="P4381" i="4"/>
  <c r="Q4381" i="4"/>
  <c r="R4381" i="4"/>
  <c r="S4381" i="4"/>
  <c r="T4381" i="4"/>
  <c r="U4381" i="4"/>
  <c r="V4381" i="4"/>
  <c r="W4381" i="4"/>
  <c r="X4381" i="4"/>
  <c r="P4382" i="4"/>
  <c r="Q4382" i="4"/>
  <c r="R4382" i="4"/>
  <c r="S4382" i="4"/>
  <c r="T4382" i="4"/>
  <c r="U4382" i="4"/>
  <c r="V4382" i="4"/>
  <c r="W4382" i="4"/>
  <c r="X4382" i="4"/>
  <c r="P4383" i="4"/>
  <c r="Q4383" i="4"/>
  <c r="R4383" i="4"/>
  <c r="S4383" i="4"/>
  <c r="T4383" i="4"/>
  <c r="U4383" i="4"/>
  <c r="V4383" i="4"/>
  <c r="W4383" i="4"/>
  <c r="X4383" i="4"/>
  <c r="P4384" i="4"/>
  <c r="Q4384" i="4"/>
  <c r="R4384" i="4"/>
  <c r="S4384" i="4"/>
  <c r="T4384" i="4"/>
  <c r="U4384" i="4"/>
  <c r="V4384" i="4"/>
  <c r="W4384" i="4"/>
  <c r="X4384" i="4"/>
  <c r="P4385" i="4"/>
  <c r="Q4385" i="4"/>
  <c r="R4385" i="4"/>
  <c r="S4385" i="4"/>
  <c r="T4385" i="4"/>
  <c r="U4385" i="4"/>
  <c r="V4385" i="4"/>
  <c r="W4385" i="4"/>
  <c r="X4385" i="4"/>
  <c r="P4386" i="4"/>
  <c r="Q4386" i="4"/>
  <c r="R4386" i="4"/>
  <c r="S4386" i="4"/>
  <c r="T4386" i="4"/>
  <c r="U4386" i="4"/>
  <c r="V4386" i="4"/>
  <c r="W4386" i="4"/>
  <c r="X4386" i="4"/>
  <c r="P4387" i="4"/>
  <c r="Q4387" i="4"/>
  <c r="R4387" i="4"/>
  <c r="S4387" i="4"/>
  <c r="T4387" i="4"/>
  <c r="U4387" i="4"/>
  <c r="V4387" i="4"/>
  <c r="W4387" i="4"/>
  <c r="X4387" i="4"/>
  <c r="P4388" i="4"/>
  <c r="Q4388" i="4"/>
  <c r="R4388" i="4"/>
  <c r="S4388" i="4"/>
  <c r="T4388" i="4"/>
  <c r="U4388" i="4"/>
  <c r="V4388" i="4"/>
  <c r="W4388" i="4"/>
  <c r="X4388" i="4"/>
  <c r="P4389" i="4"/>
  <c r="Q4389" i="4"/>
  <c r="R4389" i="4"/>
  <c r="S4389" i="4"/>
  <c r="T4389" i="4"/>
  <c r="U4389" i="4"/>
  <c r="V4389" i="4"/>
  <c r="W4389" i="4"/>
  <c r="X4389" i="4"/>
  <c r="P4390" i="4"/>
  <c r="Q4390" i="4"/>
  <c r="R4390" i="4"/>
  <c r="S4390" i="4"/>
  <c r="T4390" i="4"/>
  <c r="U4390" i="4"/>
  <c r="V4390" i="4"/>
  <c r="W4390" i="4"/>
  <c r="X4390" i="4"/>
  <c r="P4391" i="4"/>
  <c r="Q4391" i="4"/>
  <c r="R4391" i="4"/>
  <c r="S4391" i="4"/>
  <c r="T4391" i="4"/>
  <c r="U4391" i="4"/>
  <c r="V4391" i="4"/>
  <c r="W4391" i="4"/>
  <c r="X4391" i="4"/>
  <c r="P4392" i="4"/>
  <c r="Q4392" i="4"/>
  <c r="R4392" i="4"/>
  <c r="S4392" i="4"/>
  <c r="T4392" i="4"/>
  <c r="U4392" i="4"/>
  <c r="V4392" i="4"/>
  <c r="W4392" i="4"/>
  <c r="X4392" i="4"/>
  <c r="P4393" i="4"/>
  <c r="Q4393" i="4"/>
  <c r="R4393" i="4"/>
  <c r="S4393" i="4"/>
  <c r="T4393" i="4"/>
  <c r="U4393" i="4"/>
  <c r="V4393" i="4"/>
  <c r="W4393" i="4"/>
  <c r="X4393" i="4"/>
  <c r="P4394" i="4"/>
  <c r="Q4394" i="4"/>
  <c r="R4394" i="4"/>
  <c r="S4394" i="4"/>
  <c r="T4394" i="4"/>
  <c r="U4394" i="4"/>
  <c r="V4394" i="4"/>
  <c r="W4394" i="4"/>
  <c r="X4394" i="4"/>
  <c r="P4395" i="4"/>
  <c r="Q4395" i="4"/>
  <c r="R4395" i="4"/>
  <c r="S4395" i="4"/>
  <c r="T4395" i="4"/>
  <c r="U4395" i="4"/>
  <c r="V4395" i="4"/>
  <c r="W4395" i="4"/>
  <c r="X4395" i="4"/>
  <c r="P4396" i="4"/>
  <c r="Q4396" i="4"/>
  <c r="R4396" i="4"/>
  <c r="S4396" i="4"/>
  <c r="T4396" i="4"/>
  <c r="U4396" i="4"/>
  <c r="V4396" i="4"/>
  <c r="W4396" i="4"/>
  <c r="X4396" i="4"/>
  <c r="P4397" i="4"/>
  <c r="Q4397" i="4"/>
  <c r="R4397" i="4"/>
  <c r="S4397" i="4"/>
  <c r="T4397" i="4"/>
  <c r="U4397" i="4"/>
  <c r="V4397" i="4"/>
  <c r="W4397" i="4"/>
  <c r="X4397" i="4"/>
  <c r="P4398" i="4"/>
  <c r="Q4398" i="4"/>
  <c r="R4398" i="4"/>
  <c r="S4398" i="4"/>
  <c r="T4398" i="4"/>
  <c r="U4398" i="4"/>
  <c r="V4398" i="4"/>
  <c r="W4398" i="4"/>
  <c r="X4398" i="4"/>
  <c r="P4399" i="4"/>
  <c r="Q4399" i="4"/>
  <c r="R4399" i="4"/>
  <c r="S4399" i="4"/>
  <c r="T4399" i="4"/>
  <c r="U4399" i="4"/>
  <c r="V4399" i="4"/>
  <c r="W4399" i="4"/>
  <c r="X4399" i="4"/>
  <c r="P4400" i="4"/>
  <c r="Q4400" i="4"/>
  <c r="R4400" i="4"/>
  <c r="S4400" i="4"/>
  <c r="T4400" i="4"/>
  <c r="U4400" i="4"/>
  <c r="V4400" i="4"/>
  <c r="W4400" i="4"/>
  <c r="X4400" i="4"/>
  <c r="P4401" i="4"/>
  <c r="Q4401" i="4"/>
  <c r="R4401" i="4"/>
  <c r="S4401" i="4"/>
  <c r="T4401" i="4"/>
  <c r="U4401" i="4"/>
  <c r="V4401" i="4"/>
  <c r="W4401" i="4"/>
  <c r="X4401" i="4"/>
  <c r="P4402" i="4"/>
  <c r="Q4402" i="4"/>
  <c r="R4402" i="4"/>
  <c r="S4402" i="4"/>
  <c r="T4402" i="4"/>
  <c r="U4402" i="4"/>
  <c r="V4402" i="4"/>
  <c r="W4402" i="4"/>
  <c r="X4402" i="4"/>
  <c r="P4403" i="4"/>
  <c r="Q4403" i="4"/>
  <c r="R4403" i="4"/>
  <c r="S4403" i="4"/>
  <c r="T4403" i="4"/>
  <c r="U4403" i="4"/>
  <c r="V4403" i="4"/>
  <c r="W4403" i="4"/>
  <c r="X4403" i="4"/>
  <c r="P4404" i="4"/>
  <c r="Q4404" i="4"/>
  <c r="R4404" i="4"/>
  <c r="S4404" i="4"/>
  <c r="T4404" i="4"/>
  <c r="U4404" i="4"/>
  <c r="V4404" i="4"/>
  <c r="W4404" i="4"/>
  <c r="X4404" i="4"/>
  <c r="P4405" i="4"/>
  <c r="Q4405" i="4"/>
  <c r="R4405" i="4"/>
  <c r="S4405" i="4"/>
  <c r="T4405" i="4"/>
  <c r="U4405" i="4"/>
  <c r="V4405" i="4"/>
  <c r="W4405" i="4"/>
  <c r="X4405" i="4"/>
  <c r="P4406" i="4"/>
  <c r="Q4406" i="4"/>
  <c r="R4406" i="4"/>
  <c r="S4406" i="4"/>
  <c r="T4406" i="4"/>
  <c r="U4406" i="4"/>
  <c r="V4406" i="4"/>
  <c r="W4406" i="4"/>
  <c r="X4406" i="4"/>
  <c r="P4407" i="4"/>
  <c r="Q4407" i="4"/>
  <c r="R4407" i="4"/>
  <c r="S4407" i="4"/>
  <c r="T4407" i="4"/>
  <c r="U4407" i="4"/>
  <c r="V4407" i="4"/>
  <c r="W4407" i="4"/>
  <c r="X4407" i="4"/>
  <c r="P4408" i="4"/>
  <c r="Q4408" i="4"/>
  <c r="R4408" i="4"/>
  <c r="S4408" i="4"/>
  <c r="T4408" i="4"/>
  <c r="U4408" i="4"/>
  <c r="V4408" i="4"/>
  <c r="W4408" i="4"/>
  <c r="X4408" i="4"/>
  <c r="P4409" i="4"/>
  <c r="Q4409" i="4"/>
  <c r="R4409" i="4"/>
  <c r="S4409" i="4"/>
  <c r="T4409" i="4"/>
  <c r="U4409" i="4"/>
  <c r="V4409" i="4"/>
  <c r="W4409" i="4"/>
  <c r="X4409" i="4"/>
  <c r="P4410" i="4"/>
  <c r="Q4410" i="4"/>
  <c r="R4410" i="4"/>
  <c r="S4410" i="4"/>
  <c r="T4410" i="4"/>
  <c r="U4410" i="4"/>
  <c r="V4410" i="4"/>
  <c r="W4410" i="4"/>
  <c r="X4410" i="4"/>
  <c r="P4411" i="4"/>
  <c r="Q4411" i="4"/>
  <c r="R4411" i="4"/>
  <c r="S4411" i="4"/>
  <c r="T4411" i="4"/>
  <c r="U4411" i="4"/>
  <c r="V4411" i="4"/>
  <c r="W4411" i="4"/>
  <c r="X4411" i="4"/>
  <c r="P4412" i="4"/>
  <c r="Q4412" i="4"/>
  <c r="R4412" i="4"/>
  <c r="S4412" i="4"/>
  <c r="T4412" i="4"/>
  <c r="U4412" i="4"/>
  <c r="V4412" i="4"/>
  <c r="W4412" i="4"/>
  <c r="X4412" i="4"/>
  <c r="P4413" i="4"/>
  <c r="Q4413" i="4"/>
  <c r="R4413" i="4"/>
  <c r="S4413" i="4"/>
  <c r="T4413" i="4"/>
  <c r="U4413" i="4"/>
  <c r="V4413" i="4"/>
  <c r="W4413" i="4"/>
  <c r="X4413" i="4"/>
  <c r="P4414" i="4"/>
  <c r="Q4414" i="4"/>
  <c r="R4414" i="4"/>
  <c r="S4414" i="4"/>
  <c r="T4414" i="4"/>
  <c r="U4414" i="4"/>
  <c r="V4414" i="4"/>
  <c r="W4414" i="4"/>
  <c r="X4414" i="4"/>
  <c r="P4415" i="4"/>
  <c r="Q4415" i="4"/>
  <c r="R4415" i="4"/>
  <c r="S4415" i="4"/>
  <c r="T4415" i="4"/>
  <c r="U4415" i="4"/>
  <c r="V4415" i="4"/>
  <c r="W4415" i="4"/>
  <c r="X4415" i="4"/>
  <c r="P4416" i="4"/>
  <c r="Q4416" i="4"/>
  <c r="R4416" i="4"/>
  <c r="S4416" i="4"/>
  <c r="T4416" i="4"/>
  <c r="U4416" i="4"/>
  <c r="V4416" i="4"/>
  <c r="W4416" i="4"/>
  <c r="X4416" i="4"/>
  <c r="P4417" i="4"/>
  <c r="Q4417" i="4"/>
  <c r="R4417" i="4"/>
  <c r="S4417" i="4"/>
  <c r="T4417" i="4"/>
  <c r="U4417" i="4"/>
  <c r="V4417" i="4"/>
  <c r="W4417" i="4"/>
  <c r="X4417" i="4"/>
  <c r="P4418" i="4"/>
  <c r="Q4418" i="4"/>
  <c r="R4418" i="4"/>
  <c r="S4418" i="4"/>
  <c r="T4418" i="4"/>
  <c r="U4418" i="4"/>
  <c r="V4418" i="4"/>
  <c r="W4418" i="4"/>
  <c r="X4418" i="4"/>
  <c r="P4419" i="4"/>
  <c r="Q4419" i="4"/>
  <c r="R4419" i="4"/>
  <c r="S4419" i="4"/>
  <c r="T4419" i="4"/>
  <c r="U4419" i="4"/>
  <c r="V4419" i="4"/>
  <c r="W4419" i="4"/>
  <c r="X4419" i="4"/>
  <c r="P4420" i="4"/>
  <c r="Q4420" i="4"/>
  <c r="R4420" i="4"/>
  <c r="S4420" i="4"/>
  <c r="T4420" i="4"/>
  <c r="U4420" i="4"/>
  <c r="V4420" i="4"/>
  <c r="W4420" i="4"/>
  <c r="X4420" i="4"/>
  <c r="P4421" i="4"/>
  <c r="Q4421" i="4"/>
  <c r="R4421" i="4"/>
  <c r="S4421" i="4"/>
  <c r="T4421" i="4"/>
  <c r="U4421" i="4"/>
  <c r="V4421" i="4"/>
  <c r="W4421" i="4"/>
  <c r="X4421" i="4"/>
  <c r="P4422" i="4"/>
  <c r="Q4422" i="4"/>
  <c r="R4422" i="4"/>
  <c r="S4422" i="4"/>
  <c r="T4422" i="4"/>
  <c r="U4422" i="4"/>
  <c r="V4422" i="4"/>
  <c r="W4422" i="4"/>
  <c r="X4422" i="4"/>
  <c r="P4423" i="4"/>
  <c r="Q4423" i="4"/>
  <c r="R4423" i="4"/>
  <c r="S4423" i="4"/>
  <c r="T4423" i="4"/>
  <c r="U4423" i="4"/>
  <c r="V4423" i="4"/>
  <c r="W4423" i="4"/>
  <c r="X4423" i="4"/>
  <c r="P4424" i="4"/>
  <c r="Q4424" i="4"/>
  <c r="R4424" i="4"/>
  <c r="S4424" i="4"/>
  <c r="T4424" i="4"/>
  <c r="U4424" i="4"/>
  <c r="V4424" i="4"/>
  <c r="W4424" i="4"/>
  <c r="X4424" i="4"/>
  <c r="P4425" i="4"/>
  <c r="Q4425" i="4"/>
  <c r="R4425" i="4"/>
  <c r="S4425" i="4"/>
  <c r="T4425" i="4"/>
  <c r="U4425" i="4"/>
  <c r="V4425" i="4"/>
  <c r="W4425" i="4"/>
  <c r="X4425" i="4"/>
  <c r="P4426" i="4"/>
  <c r="Q4426" i="4"/>
  <c r="R4426" i="4"/>
  <c r="S4426" i="4"/>
  <c r="T4426" i="4"/>
  <c r="U4426" i="4"/>
  <c r="V4426" i="4"/>
  <c r="W4426" i="4"/>
  <c r="X4426" i="4"/>
  <c r="P4427" i="4"/>
  <c r="Q4427" i="4"/>
  <c r="R4427" i="4"/>
  <c r="S4427" i="4"/>
  <c r="T4427" i="4"/>
  <c r="U4427" i="4"/>
  <c r="V4427" i="4"/>
  <c r="W4427" i="4"/>
  <c r="X4427" i="4"/>
  <c r="P4428" i="4"/>
  <c r="Q4428" i="4"/>
  <c r="R4428" i="4"/>
  <c r="S4428" i="4"/>
  <c r="T4428" i="4"/>
  <c r="U4428" i="4"/>
  <c r="V4428" i="4"/>
  <c r="W4428" i="4"/>
  <c r="X4428" i="4"/>
  <c r="P4429" i="4"/>
  <c r="Q4429" i="4"/>
  <c r="R4429" i="4"/>
  <c r="S4429" i="4"/>
  <c r="T4429" i="4"/>
  <c r="U4429" i="4"/>
  <c r="V4429" i="4"/>
  <c r="W4429" i="4"/>
  <c r="X4429" i="4"/>
  <c r="P4430" i="4"/>
  <c r="Q4430" i="4"/>
  <c r="R4430" i="4"/>
  <c r="S4430" i="4"/>
  <c r="T4430" i="4"/>
  <c r="U4430" i="4"/>
  <c r="V4430" i="4"/>
  <c r="W4430" i="4"/>
  <c r="X4430" i="4"/>
  <c r="P4431" i="4"/>
  <c r="Q4431" i="4"/>
  <c r="R4431" i="4"/>
  <c r="S4431" i="4"/>
  <c r="T4431" i="4"/>
  <c r="U4431" i="4"/>
  <c r="V4431" i="4"/>
  <c r="W4431" i="4"/>
  <c r="X4431" i="4"/>
  <c r="P4432" i="4"/>
  <c r="Q4432" i="4"/>
  <c r="R4432" i="4"/>
  <c r="S4432" i="4"/>
  <c r="T4432" i="4"/>
  <c r="U4432" i="4"/>
  <c r="V4432" i="4"/>
  <c r="W4432" i="4"/>
  <c r="X4432" i="4"/>
  <c r="P4433" i="4"/>
  <c r="Q4433" i="4"/>
  <c r="R4433" i="4"/>
  <c r="S4433" i="4"/>
  <c r="T4433" i="4"/>
  <c r="U4433" i="4"/>
  <c r="V4433" i="4"/>
  <c r="W4433" i="4"/>
  <c r="X4433" i="4"/>
  <c r="P4434" i="4"/>
  <c r="Q4434" i="4"/>
  <c r="R4434" i="4"/>
  <c r="S4434" i="4"/>
  <c r="T4434" i="4"/>
  <c r="U4434" i="4"/>
  <c r="V4434" i="4"/>
  <c r="W4434" i="4"/>
  <c r="X4434" i="4"/>
  <c r="P4435" i="4"/>
  <c r="Q4435" i="4"/>
  <c r="R4435" i="4"/>
  <c r="S4435" i="4"/>
  <c r="T4435" i="4"/>
  <c r="U4435" i="4"/>
  <c r="V4435" i="4"/>
  <c r="W4435" i="4"/>
  <c r="X4435" i="4"/>
  <c r="P4436" i="4"/>
  <c r="Q4436" i="4"/>
  <c r="R4436" i="4"/>
  <c r="S4436" i="4"/>
  <c r="T4436" i="4"/>
  <c r="U4436" i="4"/>
  <c r="V4436" i="4"/>
  <c r="W4436" i="4"/>
  <c r="X4436" i="4"/>
  <c r="P4437" i="4"/>
  <c r="Q4437" i="4"/>
  <c r="R4437" i="4"/>
  <c r="S4437" i="4"/>
  <c r="T4437" i="4"/>
  <c r="U4437" i="4"/>
  <c r="V4437" i="4"/>
  <c r="W4437" i="4"/>
  <c r="X4437" i="4"/>
  <c r="P4438" i="4"/>
  <c r="Q4438" i="4"/>
  <c r="R4438" i="4"/>
  <c r="S4438" i="4"/>
  <c r="T4438" i="4"/>
  <c r="U4438" i="4"/>
  <c r="V4438" i="4"/>
  <c r="W4438" i="4"/>
  <c r="X4438" i="4"/>
  <c r="P4439" i="4"/>
  <c r="Q4439" i="4"/>
  <c r="R4439" i="4"/>
  <c r="S4439" i="4"/>
  <c r="T4439" i="4"/>
  <c r="U4439" i="4"/>
  <c r="V4439" i="4"/>
  <c r="W4439" i="4"/>
  <c r="X4439" i="4"/>
  <c r="P4440" i="4"/>
  <c r="Q4440" i="4"/>
  <c r="R4440" i="4"/>
  <c r="S4440" i="4"/>
  <c r="T4440" i="4"/>
  <c r="U4440" i="4"/>
  <c r="V4440" i="4"/>
  <c r="W4440" i="4"/>
  <c r="X4440" i="4"/>
  <c r="P4441" i="4"/>
  <c r="Q4441" i="4"/>
  <c r="R4441" i="4"/>
  <c r="S4441" i="4"/>
  <c r="T4441" i="4"/>
  <c r="U4441" i="4"/>
  <c r="V4441" i="4"/>
  <c r="W4441" i="4"/>
  <c r="X4441" i="4"/>
  <c r="P4442" i="4"/>
  <c r="Q4442" i="4"/>
  <c r="R4442" i="4"/>
  <c r="S4442" i="4"/>
  <c r="T4442" i="4"/>
  <c r="U4442" i="4"/>
  <c r="V4442" i="4"/>
  <c r="W4442" i="4"/>
  <c r="X4442" i="4"/>
  <c r="P4443" i="4"/>
  <c r="Q4443" i="4"/>
  <c r="R4443" i="4"/>
  <c r="S4443" i="4"/>
  <c r="T4443" i="4"/>
  <c r="U4443" i="4"/>
  <c r="V4443" i="4"/>
  <c r="W4443" i="4"/>
  <c r="X4443" i="4"/>
  <c r="P4444" i="4"/>
  <c r="Q4444" i="4"/>
  <c r="R4444" i="4"/>
  <c r="S4444" i="4"/>
  <c r="T4444" i="4"/>
  <c r="U4444" i="4"/>
  <c r="V4444" i="4"/>
  <c r="W4444" i="4"/>
  <c r="X4444" i="4"/>
  <c r="P4445" i="4"/>
  <c r="Q4445" i="4"/>
  <c r="R4445" i="4"/>
  <c r="S4445" i="4"/>
  <c r="T4445" i="4"/>
  <c r="U4445" i="4"/>
  <c r="V4445" i="4"/>
  <c r="W4445" i="4"/>
  <c r="X4445" i="4"/>
  <c r="P4446" i="4"/>
  <c r="Q4446" i="4"/>
  <c r="R4446" i="4"/>
  <c r="S4446" i="4"/>
  <c r="T4446" i="4"/>
  <c r="U4446" i="4"/>
  <c r="V4446" i="4"/>
  <c r="W4446" i="4"/>
  <c r="X4446" i="4"/>
  <c r="P4447" i="4"/>
  <c r="Q4447" i="4"/>
  <c r="R4447" i="4"/>
  <c r="S4447" i="4"/>
  <c r="T4447" i="4"/>
  <c r="U4447" i="4"/>
  <c r="V4447" i="4"/>
  <c r="W4447" i="4"/>
  <c r="X4447" i="4"/>
  <c r="P4448" i="4"/>
  <c r="Q4448" i="4"/>
  <c r="R4448" i="4"/>
  <c r="S4448" i="4"/>
  <c r="T4448" i="4"/>
  <c r="U4448" i="4"/>
  <c r="V4448" i="4"/>
  <c r="W4448" i="4"/>
  <c r="X4448" i="4"/>
  <c r="P4449" i="4"/>
  <c r="Q4449" i="4"/>
  <c r="R4449" i="4"/>
  <c r="S4449" i="4"/>
  <c r="T4449" i="4"/>
  <c r="U4449" i="4"/>
  <c r="V4449" i="4"/>
  <c r="W4449" i="4"/>
  <c r="X4449" i="4"/>
  <c r="P4450" i="4"/>
  <c r="Q4450" i="4"/>
  <c r="R4450" i="4"/>
  <c r="S4450" i="4"/>
  <c r="T4450" i="4"/>
  <c r="U4450" i="4"/>
  <c r="V4450" i="4"/>
  <c r="W4450" i="4"/>
  <c r="X4450" i="4"/>
  <c r="P4451" i="4"/>
  <c r="Q4451" i="4"/>
  <c r="R4451" i="4"/>
  <c r="S4451" i="4"/>
  <c r="T4451" i="4"/>
  <c r="U4451" i="4"/>
  <c r="V4451" i="4"/>
  <c r="W4451" i="4"/>
  <c r="X4451" i="4"/>
  <c r="P4452" i="4"/>
  <c r="Q4452" i="4"/>
  <c r="R4452" i="4"/>
  <c r="S4452" i="4"/>
  <c r="T4452" i="4"/>
  <c r="U4452" i="4"/>
  <c r="V4452" i="4"/>
  <c r="W4452" i="4"/>
  <c r="X4452" i="4"/>
  <c r="P4453" i="4"/>
  <c r="Q4453" i="4"/>
  <c r="R4453" i="4"/>
  <c r="S4453" i="4"/>
  <c r="T4453" i="4"/>
  <c r="U4453" i="4"/>
  <c r="V4453" i="4"/>
  <c r="W4453" i="4"/>
  <c r="X4453" i="4"/>
  <c r="P4454" i="4"/>
  <c r="Q4454" i="4"/>
  <c r="R4454" i="4"/>
  <c r="S4454" i="4"/>
  <c r="T4454" i="4"/>
  <c r="U4454" i="4"/>
  <c r="V4454" i="4"/>
  <c r="W4454" i="4"/>
  <c r="X4454" i="4"/>
  <c r="P4455" i="4"/>
  <c r="Q4455" i="4"/>
  <c r="R4455" i="4"/>
  <c r="S4455" i="4"/>
  <c r="T4455" i="4"/>
  <c r="U4455" i="4"/>
  <c r="V4455" i="4"/>
  <c r="W4455" i="4"/>
  <c r="X4455" i="4"/>
  <c r="P4456" i="4"/>
  <c r="Q4456" i="4"/>
  <c r="R4456" i="4"/>
  <c r="S4456" i="4"/>
  <c r="T4456" i="4"/>
  <c r="U4456" i="4"/>
  <c r="V4456" i="4"/>
  <c r="W4456" i="4"/>
  <c r="X4456" i="4"/>
  <c r="P4457" i="4"/>
  <c r="Q4457" i="4"/>
  <c r="R4457" i="4"/>
  <c r="S4457" i="4"/>
  <c r="T4457" i="4"/>
  <c r="U4457" i="4"/>
  <c r="V4457" i="4"/>
  <c r="W4457" i="4"/>
  <c r="X4457" i="4"/>
  <c r="P4458" i="4"/>
  <c r="Q4458" i="4"/>
  <c r="R4458" i="4"/>
  <c r="S4458" i="4"/>
  <c r="T4458" i="4"/>
  <c r="U4458" i="4"/>
  <c r="V4458" i="4"/>
  <c r="W4458" i="4"/>
  <c r="X4458" i="4"/>
  <c r="P4459" i="4"/>
  <c r="Q4459" i="4"/>
  <c r="R4459" i="4"/>
  <c r="S4459" i="4"/>
  <c r="T4459" i="4"/>
  <c r="U4459" i="4"/>
  <c r="V4459" i="4"/>
  <c r="W4459" i="4"/>
  <c r="X4459" i="4"/>
  <c r="P4460" i="4"/>
  <c r="Q4460" i="4"/>
  <c r="R4460" i="4"/>
  <c r="S4460" i="4"/>
  <c r="T4460" i="4"/>
  <c r="U4460" i="4"/>
  <c r="V4460" i="4"/>
  <c r="W4460" i="4"/>
  <c r="X4460" i="4"/>
  <c r="P4461" i="4"/>
  <c r="Q4461" i="4"/>
  <c r="R4461" i="4"/>
  <c r="S4461" i="4"/>
  <c r="T4461" i="4"/>
  <c r="U4461" i="4"/>
  <c r="V4461" i="4"/>
  <c r="W4461" i="4"/>
  <c r="X4461" i="4"/>
  <c r="P4462" i="4"/>
  <c r="Q4462" i="4"/>
  <c r="R4462" i="4"/>
  <c r="S4462" i="4"/>
  <c r="T4462" i="4"/>
  <c r="U4462" i="4"/>
  <c r="V4462" i="4"/>
  <c r="W4462" i="4"/>
  <c r="X4462" i="4"/>
  <c r="P4463" i="4"/>
  <c r="Q4463" i="4"/>
  <c r="R4463" i="4"/>
  <c r="S4463" i="4"/>
  <c r="T4463" i="4"/>
  <c r="U4463" i="4"/>
  <c r="V4463" i="4"/>
  <c r="W4463" i="4"/>
  <c r="X4463" i="4"/>
  <c r="P4464" i="4"/>
  <c r="Q4464" i="4"/>
  <c r="R4464" i="4"/>
  <c r="S4464" i="4"/>
  <c r="T4464" i="4"/>
  <c r="U4464" i="4"/>
  <c r="V4464" i="4"/>
  <c r="W4464" i="4"/>
  <c r="X4464" i="4"/>
  <c r="P4465" i="4"/>
  <c r="Q4465" i="4"/>
  <c r="R4465" i="4"/>
  <c r="S4465" i="4"/>
  <c r="T4465" i="4"/>
  <c r="U4465" i="4"/>
  <c r="V4465" i="4"/>
  <c r="W4465" i="4"/>
  <c r="X4465" i="4"/>
  <c r="P4466" i="4"/>
  <c r="Q4466" i="4"/>
  <c r="R4466" i="4"/>
  <c r="S4466" i="4"/>
  <c r="T4466" i="4"/>
  <c r="U4466" i="4"/>
  <c r="V4466" i="4"/>
  <c r="W4466" i="4"/>
  <c r="X4466" i="4"/>
  <c r="P4467" i="4"/>
  <c r="Q4467" i="4"/>
  <c r="R4467" i="4"/>
  <c r="S4467" i="4"/>
  <c r="T4467" i="4"/>
  <c r="U4467" i="4"/>
  <c r="V4467" i="4"/>
  <c r="W4467" i="4"/>
  <c r="X4467" i="4"/>
  <c r="P4468" i="4"/>
  <c r="Q4468" i="4"/>
  <c r="R4468" i="4"/>
  <c r="S4468" i="4"/>
  <c r="T4468" i="4"/>
  <c r="U4468" i="4"/>
  <c r="V4468" i="4"/>
  <c r="W4468" i="4"/>
  <c r="X4468" i="4"/>
  <c r="P4469" i="4"/>
  <c r="Q4469" i="4"/>
  <c r="R4469" i="4"/>
  <c r="S4469" i="4"/>
  <c r="T4469" i="4"/>
  <c r="U4469" i="4"/>
  <c r="V4469" i="4"/>
  <c r="W4469" i="4"/>
  <c r="X4469" i="4"/>
  <c r="P4470" i="4"/>
  <c r="Q4470" i="4"/>
  <c r="R4470" i="4"/>
  <c r="S4470" i="4"/>
  <c r="T4470" i="4"/>
  <c r="U4470" i="4"/>
  <c r="V4470" i="4"/>
  <c r="W4470" i="4"/>
  <c r="X4470" i="4"/>
  <c r="P4471" i="4"/>
  <c r="Q4471" i="4"/>
  <c r="R4471" i="4"/>
  <c r="S4471" i="4"/>
  <c r="T4471" i="4"/>
  <c r="U4471" i="4"/>
  <c r="V4471" i="4"/>
  <c r="W4471" i="4"/>
  <c r="X4471" i="4"/>
  <c r="P4472" i="4"/>
  <c r="Q4472" i="4"/>
  <c r="R4472" i="4"/>
  <c r="S4472" i="4"/>
  <c r="T4472" i="4"/>
  <c r="U4472" i="4"/>
  <c r="V4472" i="4"/>
  <c r="W4472" i="4"/>
  <c r="X4472" i="4"/>
  <c r="P4473" i="4"/>
  <c r="Q4473" i="4"/>
  <c r="R4473" i="4"/>
  <c r="S4473" i="4"/>
  <c r="T4473" i="4"/>
  <c r="U4473" i="4"/>
  <c r="V4473" i="4"/>
  <c r="W4473" i="4"/>
  <c r="X4473" i="4"/>
  <c r="P4474" i="4"/>
  <c r="Q4474" i="4"/>
  <c r="R4474" i="4"/>
  <c r="S4474" i="4"/>
  <c r="T4474" i="4"/>
  <c r="U4474" i="4"/>
  <c r="V4474" i="4"/>
  <c r="W4474" i="4"/>
  <c r="X4474" i="4"/>
  <c r="P4475" i="4"/>
  <c r="Q4475" i="4"/>
  <c r="R4475" i="4"/>
  <c r="S4475" i="4"/>
  <c r="T4475" i="4"/>
  <c r="U4475" i="4"/>
  <c r="V4475" i="4"/>
  <c r="W4475" i="4"/>
  <c r="X4475" i="4"/>
  <c r="P4476" i="4"/>
  <c r="Q4476" i="4"/>
  <c r="R4476" i="4"/>
  <c r="S4476" i="4"/>
  <c r="T4476" i="4"/>
  <c r="U4476" i="4"/>
  <c r="V4476" i="4"/>
  <c r="W4476" i="4"/>
  <c r="X4476" i="4"/>
  <c r="P4477" i="4"/>
  <c r="Q4477" i="4"/>
  <c r="R4477" i="4"/>
  <c r="S4477" i="4"/>
  <c r="T4477" i="4"/>
  <c r="U4477" i="4"/>
  <c r="V4477" i="4"/>
  <c r="W4477" i="4"/>
  <c r="X4477" i="4"/>
  <c r="P4478" i="4"/>
  <c r="Q4478" i="4"/>
  <c r="R4478" i="4"/>
  <c r="S4478" i="4"/>
  <c r="T4478" i="4"/>
  <c r="U4478" i="4"/>
  <c r="V4478" i="4"/>
  <c r="W4478" i="4"/>
  <c r="X4478" i="4"/>
  <c r="P4479" i="4"/>
  <c r="Q4479" i="4"/>
  <c r="R4479" i="4"/>
  <c r="S4479" i="4"/>
  <c r="T4479" i="4"/>
  <c r="U4479" i="4"/>
  <c r="V4479" i="4"/>
  <c r="W4479" i="4"/>
  <c r="X4479" i="4"/>
  <c r="P4480" i="4"/>
  <c r="Q4480" i="4"/>
  <c r="R4480" i="4"/>
  <c r="S4480" i="4"/>
  <c r="T4480" i="4"/>
  <c r="U4480" i="4"/>
  <c r="V4480" i="4"/>
  <c r="W4480" i="4"/>
  <c r="X4480" i="4"/>
  <c r="P4481" i="4"/>
  <c r="Q4481" i="4"/>
  <c r="R4481" i="4"/>
  <c r="S4481" i="4"/>
  <c r="T4481" i="4"/>
  <c r="U4481" i="4"/>
  <c r="V4481" i="4"/>
  <c r="W4481" i="4"/>
  <c r="X4481" i="4"/>
  <c r="P4482" i="4"/>
  <c r="Q4482" i="4"/>
  <c r="R4482" i="4"/>
  <c r="S4482" i="4"/>
  <c r="T4482" i="4"/>
  <c r="U4482" i="4"/>
  <c r="V4482" i="4"/>
  <c r="W4482" i="4"/>
  <c r="X4482" i="4"/>
  <c r="P4483" i="4"/>
  <c r="Q4483" i="4"/>
  <c r="R4483" i="4"/>
  <c r="S4483" i="4"/>
  <c r="T4483" i="4"/>
  <c r="U4483" i="4"/>
  <c r="V4483" i="4"/>
  <c r="W4483" i="4"/>
  <c r="X4483" i="4"/>
  <c r="P4484" i="4"/>
  <c r="Q4484" i="4"/>
  <c r="R4484" i="4"/>
  <c r="S4484" i="4"/>
  <c r="T4484" i="4"/>
  <c r="U4484" i="4"/>
  <c r="V4484" i="4"/>
  <c r="W4484" i="4"/>
  <c r="X4484" i="4"/>
  <c r="P4485" i="4"/>
  <c r="Q4485" i="4"/>
  <c r="R4485" i="4"/>
  <c r="S4485" i="4"/>
  <c r="T4485" i="4"/>
  <c r="U4485" i="4"/>
  <c r="V4485" i="4"/>
  <c r="W4485" i="4"/>
  <c r="X4485" i="4"/>
  <c r="P4486" i="4"/>
  <c r="Q4486" i="4"/>
  <c r="R4486" i="4"/>
  <c r="S4486" i="4"/>
  <c r="T4486" i="4"/>
  <c r="U4486" i="4"/>
  <c r="V4486" i="4"/>
  <c r="W4486" i="4"/>
  <c r="X4486" i="4"/>
  <c r="P4487" i="4"/>
  <c r="Q4487" i="4"/>
  <c r="R4487" i="4"/>
  <c r="S4487" i="4"/>
  <c r="T4487" i="4"/>
  <c r="U4487" i="4"/>
  <c r="V4487" i="4"/>
  <c r="W4487" i="4"/>
  <c r="X4487" i="4"/>
  <c r="P4488" i="4"/>
  <c r="Q4488" i="4"/>
  <c r="R4488" i="4"/>
  <c r="S4488" i="4"/>
  <c r="T4488" i="4"/>
  <c r="U4488" i="4"/>
  <c r="V4488" i="4"/>
  <c r="W4488" i="4"/>
  <c r="X4488" i="4"/>
  <c r="P4489" i="4"/>
  <c r="Q4489" i="4"/>
  <c r="R4489" i="4"/>
  <c r="S4489" i="4"/>
  <c r="T4489" i="4"/>
  <c r="U4489" i="4"/>
  <c r="V4489" i="4"/>
  <c r="W4489" i="4"/>
  <c r="X4489" i="4"/>
  <c r="P4490" i="4"/>
  <c r="Q4490" i="4"/>
  <c r="R4490" i="4"/>
  <c r="S4490" i="4"/>
  <c r="T4490" i="4"/>
  <c r="U4490" i="4"/>
  <c r="V4490" i="4"/>
  <c r="W4490" i="4"/>
  <c r="X4490" i="4"/>
  <c r="P4491" i="4"/>
  <c r="Q4491" i="4"/>
  <c r="R4491" i="4"/>
  <c r="S4491" i="4"/>
  <c r="T4491" i="4"/>
  <c r="U4491" i="4"/>
  <c r="V4491" i="4"/>
  <c r="W4491" i="4"/>
  <c r="X4491" i="4"/>
  <c r="P4492" i="4"/>
  <c r="Q4492" i="4"/>
  <c r="R4492" i="4"/>
  <c r="S4492" i="4"/>
  <c r="T4492" i="4"/>
  <c r="U4492" i="4"/>
  <c r="V4492" i="4"/>
  <c r="W4492" i="4"/>
  <c r="X4492" i="4"/>
  <c r="P4493" i="4"/>
  <c r="Q4493" i="4"/>
  <c r="R4493" i="4"/>
  <c r="S4493" i="4"/>
  <c r="T4493" i="4"/>
  <c r="U4493" i="4"/>
  <c r="V4493" i="4"/>
  <c r="W4493" i="4"/>
  <c r="X4493" i="4"/>
  <c r="P4494" i="4"/>
  <c r="Q4494" i="4"/>
  <c r="R4494" i="4"/>
  <c r="S4494" i="4"/>
  <c r="T4494" i="4"/>
  <c r="U4494" i="4"/>
  <c r="V4494" i="4"/>
  <c r="W4494" i="4"/>
  <c r="X4494" i="4"/>
  <c r="P4495" i="4"/>
  <c r="Q4495" i="4"/>
  <c r="R4495" i="4"/>
  <c r="S4495" i="4"/>
  <c r="T4495" i="4"/>
  <c r="U4495" i="4"/>
  <c r="V4495" i="4"/>
  <c r="W4495" i="4"/>
  <c r="X4495" i="4"/>
  <c r="P4496" i="4"/>
  <c r="Q4496" i="4"/>
  <c r="R4496" i="4"/>
  <c r="S4496" i="4"/>
  <c r="T4496" i="4"/>
  <c r="U4496" i="4"/>
  <c r="V4496" i="4"/>
  <c r="W4496" i="4"/>
  <c r="X4496" i="4"/>
  <c r="P4497" i="4"/>
  <c r="Q4497" i="4"/>
  <c r="R4497" i="4"/>
  <c r="S4497" i="4"/>
  <c r="T4497" i="4"/>
  <c r="U4497" i="4"/>
  <c r="V4497" i="4"/>
  <c r="W4497" i="4"/>
  <c r="X4497" i="4"/>
  <c r="P4498" i="4"/>
  <c r="Q4498" i="4"/>
  <c r="R4498" i="4"/>
  <c r="S4498" i="4"/>
  <c r="T4498" i="4"/>
  <c r="U4498" i="4"/>
  <c r="V4498" i="4"/>
  <c r="W4498" i="4"/>
  <c r="X4498" i="4"/>
  <c r="P4499" i="4"/>
  <c r="Q4499" i="4"/>
  <c r="R4499" i="4"/>
  <c r="S4499" i="4"/>
  <c r="T4499" i="4"/>
  <c r="U4499" i="4"/>
  <c r="V4499" i="4"/>
  <c r="W4499" i="4"/>
  <c r="X4499" i="4"/>
  <c r="P4500" i="4"/>
  <c r="Q4500" i="4"/>
  <c r="R4500" i="4"/>
  <c r="S4500" i="4"/>
  <c r="T4500" i="4"/>
  <c r="U4500" i="4"/>
  <c r="V4500" i="4"/>
  <c r="W4500" i="4"/>
  <c r="X4500" i="4"/>
  <c r="P4501" i="4"/>
  <c r="Q4501" i="4"/>
  <c r="R4501" i="4"/>
  <c r="S4501" i="4"/>
  <c r="T4501" i="4"/>
  <c r="U4501" i="4"/>
  <c r="V4501" i="4"/>
  <c r="W4501" i="4"/>
  <c r="X4501" i="4"/>
  <c r="P4502" i="4"/>
  <c r="Q4502" i="4"/>
  <c r="R4502" i="4"/>
  <c r="S4502" i="4"/>
  <c r="T4502" i="4"/>
  <c r="U4502" i="4"/>
  <c r="V4502" i="4"/>
  <c r="W4502" i="4"/>
  <c r="X4502" i="4"/>
  <c r="P4503" i="4"/>
  <c r="Q4503" i="4"/>
  <c r="R4503" i="4"/>
  <c r="S4503" i="4"/>
  <c r="T4503" i="4"/>
  <c r="U4503" i="4"/>
  <c r="V4503" i="4"/>
  <c r="W4503" i="4"/>
  <c r="X4503" i="4"/>
  <c r="P4504" i="4"/>
  <c r="Q4504" i="4"/>
  <c r="R4504" i="4"/>
  <c r="S4504" i="4"/>
  <c r="T4504" i="4"/>
  <c r="U4504" i="4"/>
  <c r="V4504" i="4"/>
  <c r="W4504" i="4"/>
  <c r="X4504" i="4"/>
  <c r="P4505" i="4"/>
  <c r="Q4505" i="4"/>
  <c r="R4505" i="4"/>
  <c r="S4505" i="4"/>
  <c r="T4505" i="4"/>
  <c r="U4505" i="4"/>
  <c r="V4505" i="4"/>
  <c r="W4505" i="4"/>
  <c r="X4505" i="4"/>
  <c r="P4506" i="4"/>
  <c r="Q4506" i="4"/>
  <c r="R4506" i="4"/>
  <c r="S4506" i="4"/>
  <c r="T4506" i="4"/>
  <c r="U4506" i="4"/>
  <c r="V4506" i="4"/>
  <c r="W4506" i="4"/>
  <c r="X4506" i="4"/>
  <c r="P4507" i="4"/>
  <c r="Q4507" i="4"/>
  <c r="R4507" i="4"/>
  <c r="S4507" i="4"/>
  <c r="T4507" i="4"/>
  <c r="U4507" i="4"/>
  <c r="V4507" i="4"/>
  <c r="W4507" i="4"/>
  <c r="X4507" i="4"/>
  <c r="P4508" i="4"/>
  <c r="Q4508" i="4"/>
  <c r="R4508" i="4"/>
  <c r="S4508" i="4"/>
  <c r="T4508" i="4"/>
  <c r="U4508" i="4"/>
  <c r="V4508" i="4"/>
  <c r="W4508" i="4"/>
  <c r="X4508" i="4"/>
  <c r="P4509" i="4"/>
  <c r="Q4509" i="4"/>
  <c r="R4509" i="4"/>
  <c r="S4509" i="4"/>
  <c r="T4509" i="4"/>
  <c r="U4509" i="4"/>
  <c r="V4509" i="4"/>
  <c r="W4509" i="4"/>
  <c r="X4509" i="4"/>
  <c r="P4510" i="4"/>
  <c r="Q4510" i="4"/>
  <c r="R4510" i="4"/>
  <c r="S4510" i="4"/>
  <c r="T4510" i="4"/>
  <c r="U4510" i="4"/>
  <c r="V4510" i="4"/>
  <c r="W4510" i="4"/>
  <c r="X4510" i="4"/>
  <c r="P4511" i="4"/>
  <c r="Q4511" i="4"/>
  <c r="R4511" i="4"/>
  <c r="S4511" i="4"/>
  <c r="T4511" i="4"/>
  <c r="U4511" i="4"/>
  <c r="V4511" i="4"/>
  <c r="W4511" i="4"/>
  <c r="X4511" i="4"/>
  <c r="P4512" i="4"/>
  <c r="Q4512" i="4"/>
  <c r="R4512" i="4"/>
  <c r="S4512" i="4"/>
  <c r="T4512" i="4"/>
  <c r="U4512" i="4"/>
  <c r="V4512" i="4"/>
  <c r="W4512" i="4"/>
  <c r="X4512" i="4"/>
  <c r="P4513" i="4"/>
  <c r="Q4513" i="4"/>
  <c r="R4513" i="4"/>
  <c r="S4513" i="4"/>
  <c r="T4513" i="4"/>
  <c r="U4513" i="4"/>
  <c r="V4513" i="4"/>
  <c r="W4513" i="4"/>
  <c r="X4513" i="4"/>
  <c r="P4514" i="4"/>
  <c r="Q4514" i="4"/>
  <c r="R4514" i="4"/>
  <c r="S4514" i="4"/>
  <c r="T4514" i="4"/>
  <c r="U4514" i="4"/>
  <c r="V4514" i="4"/>
  <c r="W4514" i="4"/>
  <c r="X4514" i="4"/>
  <c r="P4515" i="4"/>
  <c r="Q4515" i="4"/>
  <c r="R4515" i="4"/>
  <c r="S4515" i="4"/>
  <c r="T4515" i="4"/>
  <c r="U4515" i="4"/>
  <c r="V4515" i="4"/>
  <c r="W4515" i="4"/>
  <c r="X4515" i="4"/>
  <c r="P4516" i="4"/>
  <c r="Q4516" i="4"/>
  <c r="R4516" i="4"/>
  <c r="S4516" i="4"/>
  <c r="T4516" i="4"/>
  <c r="U4516" i="4"/>
  <c r="V4516" i="4"/>
  <c r="W4516" i="4"/>
  <c r="X4516" i="4"/>
  <c r="P4517" i="4"/>
  <c r="Q4517" i="4"/>
  <c r="R4517" i="4"/>
  <c r="S4517" i="4"/>
  <c r="T4517" i="4"/>
  <c r="U4517" i="4"/>
  <c r="V4517" i="4"/>
  <c r="W4517" i="4"/>
  <c r="X4517" i="4"/>
  <c r="P4518" i="4"/>
  <c r="Q4518" i="4"/>
  <c r="R4518" i="4"/>
  <c r="S4518" i="4"/>
  <c r="T4518" i="4"/>
  <c r="U4518" i="4"/>
  <c r="V4518" i="4"/>
  <c r="W4518" i="4"/>
  <c r="X4518" i="4"/>
  <c r="P4519" i="4"/>
  <c r="Q4519" i="4"/>
  <c r="R4519" i="4"/>
  <c r="S4519" i="4"/>
  <c r="T4519" i="4"/>
  <c r="U4519" i="4"/>
  <c r="V4519" i="4"/>
  <c r="W4519" i="4"/>
  <c r="X4519" i="4"/>
  <c r="P4520" i="4"/>
  <c r="Q4520" i="4"/>
  <c r="R4520" i="4"/>
  <c r="S4520" i="4"/>
  <c r="T4520" i="4"/>
  <c r="U4520" i="4"/>
  <c r="V4520" i="4"/>
  <c r="W4520" i="4"/>
  <c r="X4520" i="4"/>
  <c r="P4521" i="4"/>
  <c r="Q4521" i="4"/>
  <c r="R4521" i="4"/>
  <c r="S4521" i="4"/>
  <c r="T4521" i="4"/>
  <c r="U4521" i="4"/>
  <c r="V4521" i="4"/>
  <c r="W4521" i="4"/>
  <c r="X4521" i="4"/>
  <c r="P4522" i="4"/>
  <c r="Q4522" i="4"/>
  <c r="R4522" i="4"/>
  <c r="S4522" i="4"/>
  <c r="T4522" i="4"/>
  <c r="U4522" i="4"/>
  <c r="V4522" i="4"/>
  <c r="W4522" i="4"/>
  <c r="X4522" i="4"/>
  <c r="P4523" i="4"/>
  <c r="Q4523" i="4"/>
  <c r="R4523" i="4"/>
  <c r="S4523" i="4"/>
  <c r="T4523" i="4"/>
  <c r="U4523" i="4"/>
  <c r="V4523" i="4"/>
  <c r="W4523" i="4"/>
  <c r="X4523" i="4"/>
  <c r="P4524" i="4"/>
  <c r="Q4524" i="4"/>
  <c r="R4524" i="4"/>
  <c r="S4524" i="4"/>
  <c r="T4524" i="4"/>
  <c r="U4524" i="4"/>
  <c r="V4524" i="4"/>
  <c r="W4524" i="4"/>
  <c r="X4524" i="4"/>
  <c r="P4525" i="4"/>
  <c r="Q4525" i="4"/>
  <c r="R4525" i="4"/>
  <c r="S4525" i="4"/>
  <c r="T4525" i="4"/>
  <c r="U4525" i="4"/>
  <c r="V4525" i="4"/>
  <c r="W4525" i="4"/>
  <c r="X4525" i="4"/>
  <c r="P4526" i="4"/>
  <c r="Q4526" i="4"/>
  <c r="R4526" i="4"/>
  <c r="S4526" i="4"/>
  <c r="T4526" i="4"/>
  <c r="U4526" i="4"/>
  <c r="V4526" i="4"/>
  <c r="W4526" i="4"/>
  <c r="X4526" i="4"/>
  <c r="P4527" i="4"/>
  <c r="Q4527" i="4"/>
  <c r="R4527" i="4"/>
  <c r="S4527" i="4"/>
  <c r="T4527" i="4"/>
  <c r="U4527" i="4"/>
  <c r="V4527" i="4"/>
  <c r="W4527" i="4"/>
  <c r="X4527" i="4"/>
  <c r="P4528" i="4"/>
  <c r="Q4528" i="4"/>
  <c r="R4528" i="4"/>
  <c r="S4528" i="4"/>
  <c r="T4528" i="4"/>
  <c r="U4528" i="4"/>
  <c r="V4528" i="4"/>
  <c r="W4528" i="4"/>
  <c r="X4528" i="4"/>
  <c r="P4529" i="4"/>
  <c r="Q4529" i="4"/>
  <c r="R4529" i="4"/>
  <c r="S4529" i="4"/>
  <c r="T4529" i="4"/>
  <c r="U4529" i="4"/>
  <c r="V4529" i="4"/>
  <c r="W4529" i="4"/>
  <c r="X4529" i="4"/>
  <c r="P4530" i="4"/>
  <c r="Q4530" i="4"/>
  <c r="R4530" i="4"/>
  <c r="S4530" i="4"/>
  <c r="T4530" i="4"/>
  <c r="U4530" i="4"/>
  <c r="V4530" i="4"/>
  <c r="W4530" i="4"/>
  <c r="X4530" i="4"/>
  <c r="P4531" i="4"/>
  <c r="Q4531" i="4"/>
  <c r="R4531" i="4"/>
  <c r="S4531" i="4"/>
  <c r="T4531" i="4"/>
  <c r="U4531" i="4"/>
  <c r="V4531" i="4"/>
  <c r="W4531" i="4"/>
  <c r="X4531" i="4"/>
  <c r="P4532" i="4"/>
  <c r="Q4532" i="4"/>
  <c r="R4532" i="4"/>
  <c r="S4532" i="4"/>
  <c r="T4532" i="4"/>
  <c r="U4532" i="4"/>
  <c r="V4532" i="4"/>
  <c r="W4532" i="4"/>
  <c r="X4532" i="4"/>
  <c r="P4533" i="4"/>
  <c r="Q4533" i="4"/>
  <c r="R4533" i="4"/>
  <c r="S4533" i="4"/>
  <c r="T4533" i="4"/>
  <c r="U4533" i="4"/>
  <c r="V4533" i="4"/>
  <c r="W4533" i="4"/>
  <c r="X4533" i="4"/>
  <c r="P4534" i="4"/>
  <c r="Q4534" i="4"/>
  <c r="R4534" i="4"/>
  <c r="S4534" i="4"/>
  <c r="T4534" i="4"/>
  <c r="U4534" i="4"/>
  <c r="V4534" i="4"/>
  <c r="W4534" i="4"/>
  <c r="X4534" i="4"/>
  <c r="P4535" i="4"/>
  <c r="Q4535" i="4"/>
  <c r="R4535" i="4"/>
  <c r="S4535" i="4"/>
  <c r="T4535" i="4"/>
  <c r="U4535" i="4"/>
  <c r="V4535" i="4"/>
  <c r="W4535" i="4"/>
  <c r="X4535" i="4"/>
  <c r="P4536" i="4"/>
  <c r="Q4536" i="4"/>
  <c r="R4536" i="4"/>
  <c r="S4536" i="4"/>
  <c r="T4536" i="4"/>
  <c r="U4536" i="4"/>
  <c r="V4536" i="4"/>
  <c r="W4536" i="4"/>
  <c r="X4536" i="4"/>
  <c r="P4537" i="4"/>
  <c r="Q4537" i="4"/>
  <c r="R4537" i="4"/>
  <c r="S4537" i="4"/>
  <c r="T4537" i="4"/>
  <c r="U4537" i="4"/>
  <c r="V4537" i="4"/>
  <c r="W4537" i="4"/>
  <c r="X4537" i="4"/>
  <c r="P4538" i="4"/>
  <c r="Q4538" i="4"/>
  <c r="R4538" i="4"/>
  <c r="S4538" i="4"/>
  <c r="T4538" i="4"/>
  <c r="U4538" i="4"/>
  <c r="V4538" i="4"/>
  <c r="W4538" i="4"/>
  <c r="X4538" i="4"/>
  <c r="P4539" i="4"/>
  <c r="Q4539" i="4"/>
  <c r="R4539" i="4"/>
  <c r="S4539" i="4"/>
  <c r="T4539" i="4"/>
  <c r="U4539" i="4"/>
  <c r="V4539" i="4"/>
  <c r="W4539" i="4"/>
  <c r="X4539" i="4"/>
  <c r="P4540" i="4"/>
  <c r="Q4540" i="4"/>
  <c r="R4540" i="4"/>
  <c r="S4540" i="4"/>
  <c r="T4540" i="4"/>
  <c r="U4540" i="4"/>
  <c r="V4540" i="4"/>
  <c r="W4540" i="4"/>
  <c r="X4540" i="4"/>
  <c r="P4541" i="4"/>
  <c r="Q4541" i="4"/>
  <c r="R4541" i="4"/>
  <c r="S4541" i="4"/>
  <c r="T4541" i="4"/>
  <c r="U4541" i="4"/>
  <c r="V4541" i="4"/>
  <c r="W4541" i="4"/>
  <c r="X4541" i="4"/>
  <c r="P4542" i="4"/>
  <c r="Q4542" i="4"/>
  <c r="R4542" i="4"/>
  <c r="S4542" i="4"/>
  <c r="T4542" i="4"/>
  <c r="U4542" i="4"/>
  <c r="V4542" i="4"/>
  <c r="W4542" i="4"/>
  <c r="X4542" i="4"/>
  <c r="P4543" i="4"/>
  <c r="Q4543" i="4"/>
  <c r="R4543" i="4"/>
  <c r="S4543" i="4"/>
  <c r="T4543" i="4"/>
  <c r="U4543" i="4"/>
  <c r="V4543" i="4"/>
  <c r="W4543" i="4"/>
  <c r="X4543" i="4"/>
  <c r="P4544" i="4"/>
  <c r="Q4544" i="4"/>
  <c r="R4544" i="4"/>
  <c r="S4544" i="4"/>
  <c r="T4544" i="4"/>
  <c r="U4544" i="4"/>
  <c r="V4544" i="4"/>
  <c r="W4544" i="4"/>
  <c r="X4544" i="4"/>
  <c r="P4545" i="4"/>
  <c r="Q4545" i="4"/>
  <c r="R4545" i="4"/>
  <c r="S4545" i="4"/>
  <c r="T4545" i="4"/>
  <c r="U4545" i="4"/>
  <c r="V4545" i="4"/>
  <c r="W4545" i="4"/>
  <c r="X4545" i="4"/>
  <c r="P4546" i="4"/>
  <c r="Q4546" i="4"/>
  <c r="R4546" i="4"/>
  <c r="S4546" i="4"/>
  <c r="T4546" i="4"/>
  <c r="U4546" i="4"/>
  <c r="V4546" i="4"/>
  <c r="W4546" i="4"/>
  <c r="X4546" i="4"/>
  <c r="P4547" i="4"/>
  <c r="Q4547" i="4"/>
  <c r="R4547" i="4"/>
  <c r="S4547" i="4"/>
  <c r="T4547" i="4"/>
  <c r="U4547" i="4"/>
  <c r="V4547" i="4"/>
  <c r="W4547" i="4"/>
  <c r="X4547" i="4"/>
  <c r="P4548" i="4"/>
  <c r="Q4548" i="4"/>
  <c r="R4548" i="4"/>
  <c r="S4548" i="4"/>
  <c r="T4548" i="4"/>
  <c r="U4548" i="4"/>
  <c r="V4548" i="4"/>
  <c r="W4548" i="4"/>
  <c r="X4548" i="4"/>
  <c r="P4549" i="4"/>
  <c r="Q4549" i="4"/>
  <c r="R4549" i="4"/>
  <c r="S4549" i="4"/>
  <c r="T4549" i="4"/>
  <c r="U4549" i="4"/>
  <c r="V4549" i="4"/>
  <c r="W4549" i="4"/>
  <c r="X4549" i="4"/>
  <c r="P4550" i="4"/>
  <c r="Q4550" i="4"/>
  <c r="R4550" i="4"/>
  <c r="S4550" i="4"/>
  <c r="T4550" i="4"/>
  <c r="U4550" i="4"/>
  <c r="V4550" i="4"/>
  <c r="W4550" i="4"/>
  <c r="X4550" i="4"/>
  <c r="P4551" i="4"/>
  <c r="Q4551" i="4"/>
  <c r="R4551" i="4"/>
  <c r="S4551" i="4"/>
  <c r="T4551" i="4"/>
  <c r="U4551" i="4"/>
  <c r="V4551" i="4"/>
  <c r="W4551" i="4"/>
  <c r="X4551" i="4"/>
  <c r="P4552" i="4"/>
  <c r="Q4552" i="4"/>
  <c r="R4552" i="4"/>
  <c r="S4552" i="4"/>
  <c r="T4552" i="4"/>
  <c r="U4552" i="4"/>
  <c r="V4552" i="4"/>
  <c r="W4552" i="4"/>
  <c r="X4552" i="4"/>
  <c r="P4553" i="4"/>
  <c r="Q4553" i="4"/>
  <c r="R4553" i="4"/>
  <c r="S4553" i="4"/>
  <c r="T4553" i="4"/>
  <c r="U4553" i="4"/>
  <c r="V4553" i="4"/>
  <c r="W4553" i="4"/>
  <c r="X4553" i="4"/>
  <c r="P4554" i="4"/>
  <c r="Q4554" i="4"/>
  <c r="R4554" i="4"/>
  <c r="S4554" i="4"/>
  <c r="T4554" i="4"/>
  <c r="U4554" i="4"/>
  <c r="V4554" i="4"/>
  <c r="W4554" i="4"/>
  <c r="X4554" i="4"/>
  <c r="P4555" i="4"/>
  <c r="Q4555" i="4"/>
  <c r="R4555" i="4"/>
  <c r="S4555" i="4"/>
  <c r="T4555" i="4"/>
  <c r="U4555" i="4"/>
  <c r="V4555" i="4"/>
  <c r="W4555" i="4"/>
  <c r="X4555" i="4"/>
  <c r="P4556" i="4"/>
  <c r="Q4556" i="4"/>
  <c r="R4556" i="4"/>
  <c r="S4556" i="4"/>
  <c r="T4556" i="4"/>
  <c r="U4556" i="4"/>
  <c r="V4556" i="4"/>
  <c r="W4556" i="4"/>
  <c r="X4556" i="4"/>
  <c r="P4557" i="4"/>
  <c r="Q4557" i="4"/>
  <c r="R4557" i="4"/>
  <c r="S4557" i="4"/>
  <c r="T4557" i="4"/>
  <c r="U4557" i="4"/>
  <c r="V4557" i="4"/>
  <c r="W4557" i="4"/>
  <c r="X4557" i="4"/>
  <c r="P4558" i="4"/>
  <c r="Q4558" i="4"/>
  <c r="R4558" i="4"/>
  <c r="S4558" i="4"/>
  <c r="T4558" i="4"/>
  <c r="U4558" i="4"/>
  <c r="V4558" i="4"/>
  <c r="W4558" i="4"/>
  <c r="X4558" i="4"/>
  <c r="P4559" i="4"/>
  <c r="Q4559" i="4"/>
  <c r="R4559" i="4"/>
  <c r="S4559" i="4"/>
  <c r="T4559" i="4"/>
  <c r="U4559" i="4"/>
  <c r="V4559" i="4"/>
  <c r="W4559" i="4"/>
  <c r="X4559" i="4"/>
  <c r="P4560" i="4"/>
  <c r="Q4560" i="4"/>
  <c r="R4560" i="4"/>
  <c r="S4560" i="4"/>
  <c r="T4560" i="4"/>
  <c r="U4560" i="4"/>
  <c r="V4560" i="4"/>
  <c r="W4560" i="4"/>
  <c r="X4560" i="4"/>
  <c r="P4561" i="4"/>
  <c r="Q4561" i="4"/>
  <c r="R4561" i="4"/>
  <c r="S4561" i="4"/>
  <c r="T4561" i="4"/>
  <c r="U4561" i="4"/>
  <c r="V4561" i="4"/>
  <c r="W4561" i="4"/>
  <c r="X4561" i="4"/>
  <c r="P4562" i="4"/>
  <c r="Q4562" i="4"/>
  <c r="R4562" i="4"/>
  <c r="S4562" i="4"/>
  <c r="T4562" i="4"/>
  <c r="U4562" i="4"/>
  <c r="V4562" i="4"/>
  <c r="W4562" i="4"/>
  <c r="X4562" i="4"/>
  <c r="P4563" i="4"/>
  <c r="Q4563" i="4"/>
  <c r="R4563" i="4"/>
  <c r="S4563" i="4"/>
  <c r="T4563" i="4"/>
  <c r="U4563" i="4"/>
  <c r="V4563" i="4"/>
  <c r="W4563" i="4"/>
  <c r="X4563" i="4"/>
  <c r="P4564" i="4"/>
  <c r="Q4564" i="4"/>
  <c r="R4564" i="4"/>
  <c r="S4564" i="4"/>
  <c r="T4564" i="4"/>
  <c r="U4564" i="4"/>
  <c r="V4564" i="4"/>
  <c r="W4564" i="4"/>
  <c r="X4564" i="4"/>
  <c r="P4565" i="4"/>
  <c r="Q4565" i="4"/>
  <c r="R4565" i="4"/>
  <c r="S4565" i="4"/>
  <c r="T4565" i="4"/>
  <c r="U4565" i="4"/>
  <c r="V4565" i="4"/>
  <c r="W4565" i="4"/>
  <c r="X4565" i="4"/>
  <c r="P4566" i="4"/>
  <c r="Q4566" i="4"/>
  <c r="R4566" i="4"/>
  <c r="S4566" i="4"/>
  <c r="T4566" i="4"/>
  <c r="U4566" i="4"/>
  <c r="V4566" i="4"/>
  <c r="W4566" i="4"/>
  <c r="X4566" i="4"/>
  <c r="P4567" i="4"/>
  <c r="Q4567" i="4"/>
  <c r="R4567" i="4"/>
  <c r="S4567" i="4"/>
  <c r="T4567" i="4"/>
  <c r="U4567" i="4"/>
  <c r="V4567" i="4"/>
  <c r="W4567" i="4"/>
  <c r="X4567" i="4"/>
  <c r="P4568" i="4"/>
  <c r="Q4568" i="4"/>
  <c r="R4568" i="4"/>
  <c r="S4568" i="4"/>
  <c r="T4568" i="4"/>
  <c r="U4568" i="4"/>
  <c r="V4568" i="4"/>
  <c r="W4568" i="4"/>
  <c r="X4568" i="4"/>
  <c r="P4569" i="4"/>
  <c r="Q4569" i="4"/>
  <c r="R4569" i="4"/>
  <c r="S4569" i="4"/>
  <c r="T4569" i="4"/>
  <c r="U4569" i="4"/>
  <c r="V4569" i="4"/>
  <c r="W4569" i="4"/>
  <c r="X4569" i="4"/>
  <c r="P4570" i="4"/>
  <c r="Q4570" i="4"/>
  <c r="R4570" i="4"/>
  <c r="S4570" i="4"/>
  <c r="T4570" i="4"/>
  <c r="U4570" i="4"/>
  <c r="V4570" i="4"/>
  <c r="W4570" i="4"/>
  <c r="X4570" i="4"/>
  <c r="P4571" i="4"/>
  <c r="Q4571" i="4"/>
  <c r="R4571" i="4"/>
  <c r="S4571" i="4"/>
  <c r="T4571" i="4"/>
  <c r="U4571" i="4"/>
  <c r="V4571" i="4"/>
  <c r="W4571" i="4"/>
  <c r="X4571" i="4"/>
  <c r="P4572" i="4"/>
  <c r="Q4572" i="4"/>
  <c r="R4572" i="4"/>
  <c r="S4572" i="4"/>
  <c r="T4572" i="4"/>
  <c r="U4572" i="4"/>
  <c r="V4572" i="4"/>
  <c r="W4572" i="4"/>
  <c r="X4572" i="4"/>
  <c r="P4573" i="4"/>
  <c r="Q4573" i="4"/>
  <c r="R4573" i="4"/>
  <c r="S4573" i="4"/>
  <c r="T4573" i="4"/>
  <c r="U4573" i="4"/>
  <c r="V4573" i="4"/>
  <c r="W4573" i="4"/>
  <c r="X4573" i="4"/>
  <c r="P4574" i="4"/>
  <c r="Q4574" i="4"/>
  <c r="R4574" i="4"/>
  <c r="S4574" i="4"/>
  <c r="T4574" i="4"/>
  <c r="U4574" i="4"/>
  <c r="V4574" i="4"/>
  <c r="W4574" i="4"/>
  <c r="X4574" i="4"/>
  <c r="P4575" i="4"/>
  <c r="Q4575" i="4"/>
  <c r="R4575" i="4"/>
  <c r="S4575" i="4"/>
  <c r="T4575" i="4"/>
  <c r="U4575" i="4"/>
  <c r="V4575" i="4"/>
  <c r="W4575" i="4"/>
  <c r="X4575" i="4"/>
  <c r="P4576" i="4"/>
  <c r="Q4576" i="4"/>
  <c r="R4576" i="4"/>
  <c r="S4576" i="4"/>
  <c r="T4576" i="4"/>
  <c r="U4576" i="4"/>
  <c r="V4576" i="4"/>
  <c r="W4576" i="4"/>
  <c r="X4576" i="4"/>
  <c r="P4577" i="4"/>
  <c r="Q4577" i="4"/>
  <c r="R4577" i="4"/>
  <c r="S4577" i="4"/>
  <c r="T4577" i="4"/>
  <c r="U4577" i="4"/>
  <c r="V4577" i="4"/>
  <c r="W4577" i="4"/>
  <c r="X4577" i="4"/>
  <c r="P4578" i="4"/>
  <c r="Q4578" i="4"/>
  <c r="R4578" i="4"/>
  <c r="S4578" i="4"/>
  <c r="T4578" i="4"/>
  <c r="U4578" i="4"/>
  <c r="V4578" i="4"/>
  <c r="W4578" i="4"/>
  <c r="X4578" i="4"/>
  <c r="P4579" i="4"/>
  <c r="Q4579" i="4"/>
  <c r="R4579" i="4"/>
  <c r="S4579" i="4"/>
  <c r="T4579" i="4"/>
  <c r="U4579" i="4"/>
  <c r="V4579" i="4"/>
  <c r="W4579" i="4"/>
  <c r="X4579" i="4"/>
  <c r="P4580" i="4"/>
  <c r="Q4580" i="4"/>
  <c r="R4580" i="4"/>
  <c r="S4580" i="4"/>
  <c r="T4580" i="4"/>
  <c r="U4580" i="4"/>
  <c r="V4580" i="4"/>
  <c r="W4580" i="4"/>
  <c r="X4580" i="4"/>
  <c r="P4581" i="4"/>
  <c r="Q4581" i="4"/>
  <c r="R4581" i="4"/>
  <c r="S4581" i="4"/>
  <c r="T4581" i="4"/>
  <c r="U4581" i="4"/>
  <c r="V4581" i="4"/>
  <c r="W4581" i="4"/>
  <c r="X4581" i="4"/>
  <c r="P4582" i="4"/>
  <c r="Q4582" i="4"/>
  <c r="R4582" i="4"/>
  <c r="S4582" i="4"/>
  <c r="T4582" i="4"/>
  <c r="U4582" i="4"/>
  <c r="V4582" i="4"/>
  <c r="W4582" i="4"/>
  <c r="X4582" i="4"/>
  <c r="P4583" i="4"/>
  <c r="Q4583" i="4"/>
  <c r="R4583" i="4"/>
  <c r="S4583" i="4"/>
  <c r="T4583" i="4"/>
  <c r="U4583" i="4"/>
  <c r="V4583" i="4"/>
  <c r="W4583" i="4"/>
  <c r="X4583" i="4"/>
  <c r="P4584" i="4"/>
  <c r="Q4584" i="4"/>
  <c r="R4584" i="4"/>
  <c r="S4584" i="4"/>
  <c r="T4584" i="4"/>
  <c r="U4584" i="4"/>
  <c r="V4584" i="4"/>
  <c r="W4584" i="4"/>
  <c r="X4584" i="4"/>
  <c r="P4585" i="4"/>
  <c r="Q4585" i="4"/>
  <c r="R4585" i="4"/>
  <c r="S4585" i="4"/>
  <c r="T4585" i="4"/>
  <c r="U4585" i="4"/>
  <c r="V4585" i="4"/>
  <c r="W4585" i="4"/>
  <c r="X4585" i="4"/>
  <c r="P4586" i="4"/>
  <c r="Q4586" i="4"/>
  <c r="R4586" i="4"/>
  <c r="S4586" i="4"/>
  <c r="T4586" i="4"/>
  <c r="U4586" i="4"/>
  <c r="V4586" i="4"/>
  <c r="W4586" i="4"/>
  <c r="X4586" i="4"/>
  <c r="P4587" i="4"/>
  <c r="Q4587" i="4"/>
  <c r="R4587" i="4"/>
  <c r="S4587" i="4"/>
  <c r="T4587" i="4"/>
  <c r="U4587" i="4"/>
  <c r="V4587" i="4"/>
  <c r="W4587" i="4"/>
  <c r="X4587" i="4"/>
  <c r="P4588" i="4"/>
  <c r="Q4588" i="4"/>
  <c r="R4588" i="4"/>
  <c r="S4588" i="4"/>
  <c r="T4588" i="4"/>
  <c r="U4588" i="4"/>
  <c r="V4588" i="4"/>
  <c r="W4588" i="4"/>
  <c r="X4588" i="4"/>
  <c r="P4589" i="4"/>
  <c r="Q4589" i="4"/>
  <c r="R4589" i="4"/>
  <c r="S4589" i="4"/>
  <c r="T4589" i="4"/>
  <c r="U4589" i="4"/>
  <c r="V4589" i="4"/>
  <c r="W4589" i="4"/>
  <c r="X4589" i="4"/>
  <c r="P4590" i="4"/>
  <c r="Q4590" i="4"/>
  <c r="R4590" i="4"/>
  <c r="S4590" i="4"/>
  <c r="T4590" i="4"/>
  <c r="U4590" i="4"/>
  <c r="V4590" i="4"/>
  <c r="W4590" i="4"/>
  <c r="X4590" i="4"/>
  <c r="P4591" i="4"/>
  <c r="Q4591" i="4"/>
  <c r="R4591" i="4"/>
  <c r="S4591" i="4"/>
  <c r="T4591" i="4"/>
  <c r="U4591" i="4"/>
  <c r="V4591" i="4"/>
  <c r="W4591" i="4"/>
  <c r="X4591" i="4"/>
  <c r="P4592" i="4"/>
  <c r="Q4592" i="4"/>
  <c r="R4592" i="4"/>
  <c r="S4592" i="4"/>
  <c r="T4592" i="4"/>
  <c r="U4592" i="4"/>
  <c r="V4592" i="4"/>
  <c r="W4592" i="4"/>
  <c r="X4592" i="4"/>
  <c r="P4593" i="4"/>
  <c r="Q4593" i="4"/>
  <c r="R4593" i="4"/>
  <c r="S4593" i="4"/>
  <c r="T4593" i="4"/>
  <c r="U4593" i="4"/>
  <c r="V4593" i="4"/>
  <c r="W4593" i="4"/>
  <c r="X4593" i="4"/>
  <c r="P4594" i="4"/>
  <c r="Q4594" i="4"/>
  <c r="R4594" i="4"/>
  <c r="S4594" i="4"/>
  <c r="T4594" i="4"/>
  <c r="U4594" i="4"/>
  <c r="V4594" i="4"/>
  <c r="W4594" i="4"/>
  <c r="X4594" i="4"/>
  <c r="P4595" i="4"/>
  <c r="Q4595" i="4"/>
  <c r="R4595" i="4"/>
  <c r="S4595" i="4"/>
  <c r="T4595" i="4"/>
  <c r="U4595" i="4"/>
  <c r="V4595" i="4"/>
  <c r="W4595" i="4"/>
  <c r="X4595" i="4"/>
  <c r="P4596" i="4"/>
  <c r="Q4596" i="4"/>
  <c r="R4596" i="4"/>
  <c r="S4596" i="4"/>
  <c r="T4596" i="4"/>
  <c r="U4596" i="4"/>
  <c r="V4596" i="4"/>
  <c r="W4596" i="4"/>
  <c r="X4596" i="4"/>
  <c r="P4597" i="4"/>
  <c r="Q4597" i="4"/>
  <c r="R4597" i="4"/>
  <c r="S4597" i="4"/>
  <c r="T4597" i="4"/>
  <c r="U4597" i="4"/>
  <c r="V4597" i="4"/>
  <c r="W4597" i="4"/>
  <c r="X4597" i="4"/>
  <c r="P4598" i="4"/>
  <c r="Q4598" i="4"/>
  <c r="R4598" i="4"/>
  <c r="S4598" i="4"/>
  <c r="T4598" i="4"/>
  <c r="U4598" i="4"/>
  <c r="V4598" i="4"/>
  <c r="W4598" i="4"/>
  <c r="X4598" i="4"/>
  <c r="P4599" i="4"/>
  <c r="Q4599" i="4"/>
  <c r="R4599" i="4"/>
  <c r="S4599" i="4"/>
  <c r="T4599" i="4"/>
  <c r="U4599" i="4"/>
  <c r="V4599" i="4"/>
  <c r="W4599" i="4"/>
  <c r="X4599" i="4"/>
  <c r="P4600" i="4"/>
  <c r="Q4600" i="4"/>
  <c r="R4600" i="4"/>
  <c r="S4600" i="4"/>
  <c r="T4600" i="4"/>
  <c r="U4600" i="4"/>
  <c r="V4600" i="4"/>
  <c r="W4600" i="4"/>
  <c r="X4600" i="4"/>
  <c r="P4601" i="4"/>
  <c r="Q4601" i="4"/>
  <c r="R4601" i="4"/>
  <c r="S4601" i="4"/>
  <c r="T4601" i="4"/>
  <c r="U4601" i="4"/>
  <c r="V4601" i="4"/>
  <c r="W4601" i="4"/>
  <c r="X4601" i="4"/>
  <c r="P4602" i="4"/>
  <c r="Q4602" i="4"/>
  <c r="R4602" i="4"/>
  <c r="S4602" i="4"/>
  <c r="T4602" i="4"/>
  <c r="U4602" i="4"/>
  <c r="V4602" i="4"/>
  <c r="W4602" i="4"/>
  <c r="X4602" i="4"/>
  <c r="P4603" i="4"/>
  <c r="Q4603" i="4"/>
  <c r="R4603" i="4"/>
  <c r="S4603" i="4"/>
  <c r="T4603" i="4"/>
  <c r="U4603" i="4"/>
  <c r="V4603" i="4"/>
  <c r="W4603" i="4"/>
  <c r="X4603" i="4"/>
  <c r="P4604" i="4"/>
  <c r="Q4604" i="4"/>
  <c r="R4604" i="4"/>
  <c r="S4604" i="4"/>
  <c r="T4604" i="4"/>
  <c r="U4604" i="4"/>
  <c r="V4604" i="4"/>
  <c r="W4604" i="4"/>
  <c r="X4604" i="4"/>
  <c r="P4605" i="4"/>
  <c r="Q4605" i="4"/>
  <c r="R4605" i="4"/>
  <c r="S4605" i="4"/>
  <c r="T4605" i="4"/>
  <c r="U4605" i="4"/>
  <c r="V4605" i="4"/>
  <c r="W4605" i="4"/>
  <c r="X4605" i="4"/>
  <c r="P4606" i="4"/>
  <c r="Q4606" i="4"/>
  <c r="R4606" i="4"/>
  <c r="S4606" i="4"/>
  <c r="T4606" i="4"/>
  <c r="U4606" i="4"/>
  <c r="V4606" i="4"/>
  <c r="W4606" i="4"/>
  <c r="X4606" i="4"/>
  <c r="P4607" i="4"/>
  <c r="Q4607" i="4"/>
  <c r="R4607" i="4"/>
  <c r="S4607" i="4"/>
  <c r="T4607" i="4"/>
  <c r="U4607" i="4"/>
  <c r="V4607" i="4"/>
  <c r="W4607" i="4"/>
  <c r="X4607" i="4"/>
  <c r="P4608" i="4"/>
  <c r="Q4608" i="4"/>
  <c r="R4608" i="4"/>
  <c r="S4608" i="4"/>
  <c r="T4608" i="4"/>
  <c r="U4608" i="4"/>
  <c r="V4608" i="4"/>
  <c r="W4608" i="4"/>
  <c r="X4608" i="4"/>
  <c r="P4609" i="4"/>
  <c r="Q4609" i="4"/>
  <c r="R4609" i="4"/>
  <c r="S4609" i="4"/>
  <c r="T4609" i="4"/>
  <c r="U4609" i="4"/>
  <c r="V4609" i="4"/>
  <c r="W4609" i="4"/>
  <c r="X4609" i="4"/>
  <c r="P4610" i="4"/>
  <c r="Q4610" i="4"/>
  <c r="R4610" i="4"/>
  <c r="S4610" i="4"/>
  <c r="T4610" i="4"/>
  <c r="U4610" i="4"/>
  <c r="V4610" i="4"/>
  <c r="W4610" i="4"/>
  <c r="X4610" i="4"/>
  <c r="P4611" i="4"/>
  <c r="Q4611" i="4"/>
  <c r="R4611" i="4"/>
  <c r="S4611" i="4"/>
  <c r="T4611" i="4"/>
  <c r="U4611" i="4"/>
  <c r="V4611" i="4"/>
  <c r="W4611" i="4"/>
  <c r="X4611" i="4"/>
  <c r="P4612" i="4"/>
  <c r="Q4612" i="4"/>
  <c r="R4612" i="4"/>
  <c r="S4612" i="4"/>
  <c r="T4612" i="4"/>
  <c r="U4612" i="4"/>
  <c r="V4612" i="4"/>
  <c r="W4612" i="4"/>
  <c r="X4612" i="4"/>
  <c r="P4613" i="4"/>
  <c r="Q4613" i="4"/>
  <c r="R4613" i="4"/>
  <c r="S4613" i="4"/>
  <c r="T4613" i="4"/>
  <c r="U4613" i="4"/>
  <c r="V4613" i="4"/>
  <c r="W4613" i="4"/>
  <c r="X4613" i="4"/>
  <c r="P4614" i="4"/>
  <c r="Q4614" i="4"/>
  <c r="R4614" i="4"/>
  <c r="S4614" i="4"/>
  <c r="T4614" i="4"/>
  <c r="U4614" i="4"/>
  <c r="V4614" i="4"/>
  <c r="W4614" i="4"/>
  <c r="X4614" i="4"/>
  <c r="P4615" i="4"/>
  <c r="Q4615" i="4"/>
  <c r="R4615" i="4"/>
  <c r="S4615" i="4"/>
  <c r="T4615" i="4"/>
  <c r="U4615" i="4"/>
  <c r="V4615" i="4"/>
  <c r="W4615" i="4"/>
  <c r="X4615" i="4"/>
  <c r="P4616" i="4"/>
  <c r="Q4616" i="4"/>
  <c r="R4616" i="4"/>
  <c r="S4616" i="4"/>
  <c r="T4616" i="4"/>
  <c r="U4616" i="4"/>
  <c r="V4616" i="4"/>
  <c r="W4616" i="4"/>
  <c r="X4616" i="4"/>
  <c r="P4617" i="4"/>
  <c r="Q4617" i="4"/>
  <c r="R4617" i="4"/>
  <c r="S4617" i="4"/>
  <c r="T4617" i="4"/>
  <c r="U4617" i="4"/>
  <c r="V4617" i="4"/>
  <c r="W4617" i="4"/>
  <c r="X4617" i="4"/>
  <c r="P4618" i="4"/>
  <c r="Q4618" i="4"/>
  <c r="R4618" i="4"/>
  <c r="S4618" i="4"/>
  <c r="T4618" i="4"/>
  <c r="U4618" i="4"/>
  <c r="V4618" i="4"/>
  <c r="W4618" i="4"/>
  <c r="X4618" i="4"/>
  <c r="P4619" i="4"/>
  <c r="Q4619" i="4"/>
  <c r="R4619" i="4"/>
  <c r="S4619" i="4"/>
  <c r="T4619" i="4"/>
  <c r="U4619" i="4"/>
  <c r="V4619" i="4"/>
  <c r="W4619" i="4"/>
  <c r="X4619" i="4"/>
  <c r="P4620" i="4"/>
  <c r="Q4620" i="4"/>
  <c r="R4620" i="4"/>
  <c r="S4620" i="4"/>
  <c r="T4620" i="4"/>
  <c r="U4620" i="4"/>
  <c r="V4620" i="4"/>
  <c r="W4620" i="4"/>
  <c r="X4620" i="4"/>
  <c r="P4621" i="4"/>
  <c r="Q4621" i="4"/>
  <c r="R4621" i="4"/>
  <c r="S4621" i="4"/>
  <c r="T4621" i="4"/>
  <c r="U4621" i="4"/>
  <c r="V4621" i="4"/>
  <c r="W4621" i="4"/>
  <c r="X4621" i="4"/>
  <c r="P4622" i="4"/>
  <c r="Q4622" i="4"/>
  <c r="R4622" i="4"/>
  <c r="S4622" i="4"/>
  <c r="T4622" i="4"/>
  <c r="U4622" i="4"/>
  <c r="V4622" i="4"/>
  <c r="W4622" i="4"/>
  <c r="X4622" i="4"/>
  <c r="P4623" i="4"/>
  <c r="Q4623" i="4"/>
  <c r="R4623" i="4"/>
  <c r="S4623" i="4"/>
  <c r="T4623" i="4"/>
  <c r="U4623" i="4"/>
  <c r="V4623" i="4"/>
  <c r="W4623" i="4"/>
  <c r="X4623" i="4"/>
  <c r="P4624" i="4"/>
  <c r="Q4624" i="4"/>
  <c r="R4624" i="4"/>
  <c r="S4624" i="4"/>
  <c r="T4624" i="4"/>
  <c r="U4624" i="4"/>
  <c r="V4624" i="4"/>
  <c r="W4624" i="4"/>
  <c r="X4624" i="4"/>
  <c r="P4625" i="4"/>
  <c r="Q4625" i="4"/>
  <c r="R4625" i="4"/>
  <c r="S4625" i="4"/>
  <c r="T4625" i="4"/>
  <c r="U4625" i="4"/>
  <c r="V4625" i="4"/>
  <c r="W4625" i="4"/>
  <c r="X4625" i="4"/>
  <c r="P4626" i="4"/>
  <c r="Q4626" i="4"/>
  <c r="R4626" i="4"/>
  <c r="S4626" i="4"/>
  <c r="T4626" i="4"/>
  <c r="U4626" i="4"/>
  <c r="V4626" i="4"/>
  <c r="W4626" i="4"/>
  <c r="X4626" i="4"/>
  <c r="P4627" i="4"/>
  <c r="Q4627" i="4"/>
  <c r="R4627" i="4"/>
  <c r="S4627" i="4"/>
  <c r="T4627" i="4"/>
  <c r="U4627" i="4"/>
  <c r="V4627" i="4"/>
  <c r="W4627" i="4"/>
  <c r="X4627" i="4"/>
  <c r="P4628" i="4"/>
  <c r="Q4628" i="4"/>
  <c r="R4628" i="4"/>
  <c r="S4628" i="4"/>
  <c r="T4628" i="4"/>
  <c r="U4628" i="4"/>
  <c r="V4628" i="4"/>
  <c r="W4628" i="4"/>
  <c r="X4628" i="4"/>
  <c r="P4629" i="4"/>
  <c r="Q4629" i="4"/>
  <c r="R4629" i="4"/>
  <c r="S4629" i="4"/>
  <c r="T4629" i="4"/>
  <c r="U4629" i="4"/>
  <c r="V4629" i="4"/>
  <c r="W4629" i="4"/>
  <c r="X4629" i="4"/>
  <c r="P4630" i="4"/>
  <c r="Q4630" i="4"/>
  <c r="R4630" i="4"/>
  <c r="S4630" i="4"/>
  <c r="T4630" i="4"/>
  <c r="U4630" i="4"/>
  <c r="V4630" i="4"/>
  <c r="W4630" i="4"/>
  <c r="X4630" i="4"/>
  <c r="P4631" i="4"/>
  <c r="Q4631" i="4"/>
  <c r="R4631" i="4"/>
  <c r="S4631" i="4"/>
  <c r="T4631" i="4"/>
  <c r="U4631" i="4"/>
  <c r="V4631" i="4"/>
  <c r="W4631" i="4"/>
  <c r="X4631" i="4"/>
  <c r="P4632" i="4"/>
  <c r="Q4632" i="4"/>
  <c r="R4632" i="4"/>
  <c r="S4632" i="4"/>
  <c r="T4632" i="4"/>
  <c r="U4632" i="4"/>
  <c r="V4632" i="4"/>
  <c r="W4632" i="4"/>
  <c r="X4632" i="4"/>
  <c r="P4633" i="4"/>
  <c r="Q4633" i="4"/>
  <c r="R4633" i="4"/>
  <c r="S4633" i="4"/>
  <c r="T4633" i="4"/>
  <c r="U4633" i="4"/>
  <c r="V4633" i="4"/>
  <c r="W4633" i="4"/>
  <c r="X4633" i="4"/>
  <c r="P4634" i="4"/>
  <c r="Q4634" i="4"/>
  <c r="R4634" i="4"/>
  <c r="S4634" i="4"/>
  <c r="T4634" i="4"/>
  <c r="U4634" i="4"/>
  <c r="V4634" i="4"/>
  <c r="W4634" i="4"/>
  <c r="X4634" i="4"/>
  <c r="P4635" i="4"/>
  <c r="Q4635" i="4"/>
  <c r="R4635" i="4"/>
  <c r="S4635" i="4"/>
  <c r="T4635" i="4"/>
  <c r="U4635" i="4"/>
  <c r="V4635" i="4"/>
  <c r="W4635" i="4"/>
  <c r="X4635" i="4"/>
  <c r="P4636" i="4"/>
  <c r="Q4636" i="4"/>
  <c r="R4636" i="4"/>
  <c r="S4636" i="4"/>
  <c r="T4636" i="4"/>
  <c r="U4636" i="4"/>
  <c r="V4636" i="4"/>
  <c r="W4636" i="4"/>
  <c r="X4636" i="4"/>
  <c r="P4637" i="4"/>
  <c r="Q4637" i="4"/>
  <c r="R4637" i="4"/>
  <c r="S4637" i="4"/>
  <c r="T4637" i="4"/>
  <c r="U4637" i="4"/>
  <c r="V4637" i="4"/>
  <c r="W4637" i="4"/>
  <c r="X4637" i="4"/>
  <c r="P4638" i="4"/>
  <c r="Q4638" i="4"/>
  <c r="R4638" i="4"/>
  <c r="S4638" i="4"/>
  <c r="T4638" i="4"/>
  <c r="U4638" i="4"/>
  <c r="V4638" i="4"/>
  <c r="W4638" i="4"/>
  <c r="X4638" i="4"/>
  <c r="P4639" i="4"/>
  <c r="Q4639" i="4"/>
  <c r="R4639" i="4"/>
  <c r="S4639" i="4"/>
  <c r="T4639" i="4"/>
  <c r="U4639" i="4"/>
  <c r="V4639" i="4"/>
  <c r="W4639" i="4"/>
  <c r="X4639" i="4"/>
  <c r="P4640" i="4"/>
  <c r="Q4640" i="4"/>
  <c r="R4640" i="4"/>
  <c r="S4640" i="4"/>
  <c r="T4640" i="4"/>
  <c r="U4640" i="4"/>
  <c r="V4640" i="4"/>
  <c r="W4640" i="4"/>
  <c r="X4640" i="4"/>
  <c r="P4641" i="4"/>
  <c r="Q4641" i="4"/>
  <c r="R4641" i="4"/>
  <c r="S4641" i="4"/>
  <c r="T4641" i="4"/>
  <c r="U4641" i="4"/>
  <c r="V4641" i="4"/>
  <c r="W4641" i="4"/>
  <c r="X4641" i="4"/>
  <c r="P4642" i="4"/>
  <c r="Q4642" i="4"/>
  <c r="R4642" i="4"/>
  <c r="S4642" i="4"/>
  <c r="T4642" i="4"/>
  <c r="U4642" i="4"/>
  <c r="V4642" i="4"/>
  <c r="W4642" i="4"/>
  <c r="X4642" i="4"/>
  <c r="P4643" i="4"/>
  <c r="Q4643" i="4"/>
  <c r="R4643" i="4"/>
  <c r="S4643" i="4"/>
  <c r="T4643" i="4"/>
  <c r="U4643" i="4"/>
  <c r="V4643" i="4"/>
  <c r="W4643" i="4"/>
  <c r="X4643" i="4"/>
  <c r="P4644" i="4"/>
  <c r="Q4644" i="4"/>
  <c r="R4644" i="4"/>
  <c r="S4644" i="4"/>
  <c r="T4644" i="4"/>
  <c r="U4644" i="4"/>
  <c r="V4644" i="4"/>
  <c r="W4644" i="4"/>
  <c r="X4644" i="4"/>
  <c r="P4645" i="4"/>
  <c r="Q4645" i="4"/>
  <c r="R4645" i="4"/>
  <c r="S4645" i="4"/>
  <c r="T4645" i="4"/>
  <c r="U4645" i="4"/>
  <c r="V4645" i="4"/>
  <c r="W4645" i="4"/>
  <c r="X4645" i="4"/>
  <c r="P4646" i="4"/>
  <c r="Q4646" i="4"/>
  <c r="R4646" i="4"/>
  <c r="S4646" i="4"/>
  <c r="T4646" i="4"/>
  <c r="U4646" i="4"/>
  <c r="V4646" i="4"/>
  <c r="W4646" i="4"/>
  <c r="X4646" i="4"/>
  <c r="P4647" i="4"/>
  <c r="Q4647" i="4"/>
  <c r="R4647" i="4"/>
  <c r="S4647" i="4"/>
  <c r="T4647" i="4"/>
  <c r="U4647" i="4"/>
  <c r="V4647" i="4"/>
  <c r="W4647" i="4"/>
  <c r="X4647" i="4"/>
  <c r="P4648" i="4"/>
  <c r="Q4648" i="4"/>
  <c r="R4648" i="4"/>
  <c r="S4648" i="4"/>
  <c r="T4648" i="4"/>
  <c r="U4648" i="4"/>
  <c r="V4648" i="4"/>
  <c r="W4648" i="4"/>
  <c r="X4648" i="4"/>
  <c r="P4649" i="4"/>
  <c r="Q4649" i="4"/>
  <c r="R4649" i="4"/>
  <c r="S4649" i="4"/>
  <c r="T4649" i="4"/>
  <c r="U4649" i="4"/>
  <c r="V4649" i="4"/>
  <c r="W4649" i="4"/>
  <c r="X4649" i="4"/>
  <c r="P4650" i="4"/>
  <c r="Q4650" i="4"/>
  <c r="R4650" i="4"/>
  <c r="S4650" i="4"/>
  <c r="T4650" i="4"/>
  <c r="U4650" i="4"/>
  <c r="V4650" i="4"/>
  <c r="W4650" i="4"/>
  <c r="X4650" i="4"/>
  <c r="P4651" i="4"/>
  <c r="Q4651" i="4"/>
  <c r="R4651" i="4"/>
  <c r="S4651" i="4"/>
  <c r="T4651" i="4"/>
  <c r="U4651" i="4"/>
  <c r="V4651" i="4"/>
  <c r="W4651" i="4"/>
  <c r="X4651" i="4"/>
  <c r="P4652" i="4"/>
  <c r="Q4652" i="4"/>
  <c r="R4652" i="4"/>
  <c r="S4652" i="4"/>
  <c r="T4652" i="4"/>
  <c r="U4652" i="4"/>
  <c r="V4652" i="4"/>
  <c r="W4652" i="4"/>
  <c r="X4652" i="4"/>
  <c r="P4653" i="4"/>
  <c r="Q4653" i="4"/>
  <c r="R4653" i="4"/>
  <c r="S4653" i="4"/>
  <c r="T4653" i="4"/>
  <c r="U4653" i="4"/>
  <c r="V4653" i="4"/>
  <c r="W4653" i="4"/>
  <c r="X4653" i="4"/>
  <c r="P4654" i="4"/>
  <c r="Q4654" i="4"/>
  <c r="R4654" i="4"/>
  <c r="S4654" i="4"/>
  <c r="T4654" i="4"/>
  <c r="U4654" i="4"/>
  <c r="V4654" i="4"/>
  <c r="W4654" i="4"/>
  <c r="X4654" i="4"/>
  <c r="P4655" i="4"/>
  <c r="Q4655" i="4"/>
  <c r="R4655" i="4"/>
  <c r="S4655" i="4"/>
  <c r="T4655" i="4"/>
  <c r="U4655" i="4"/>
  <c r="V4655" i="4"/>
  <c r="W4655" i="4"/>
  <c r="X4655" i="4"/>
  <c r="P4656" i="4"/>
  <c r="Q4656" i="4"/>
  <c r="R4656" i="4"/>
  <c r="S4656" i="4"/>
  <c r="T4656" i="4"/>
  <c r="U4656" i="4"/>
  <c r="V4656" i="4"/>
  <c r="W4656" i="4"/>
  <c r="X4656" i="4"/>
  <c r="P4657" i="4"/>
  <c r="Q4657" i="4"/>
  <c r="R4657" i="4"/>
  <c r="S4657" i="4"/>
  <c r="T4657" i="4"/>
  <c r="U4657" i="4"/>
  <c r="V4657" i="4"/>
  <c r="W4657" i="4"/>
  <c r="X4657" i="4"/>
  <c r="P4658" i="4"/>
  <c r="Q4658" i="4"/>
  <c r="R4658" i="4"/>
  <c r="S4658" i="4"/>
  <c r="T4658" i="4"/>
  <c r="U4658" i="4"/>
  <c r="V4658" i="4"/>
  <c r="W4658" i="4"/>
  <c r="X4658" i="4"/>
  <c r="P4659" i="4"/>
  <c r="Q4659" i="4"/>
  <c r="R4659" i="4"/>
  <c r="S4659" i="4"/>
  <c r="T4659" i="4"/>
  <c r="U4659" i="4"/>
  <c r="V4659" i="4"/>
  <c r="W4659" i="4"/>
  <c r="X4659" i="4"/>
  <c r="P4660" i="4"/>
  <c r="Q4660" i="4"/>
  <c r="R4660" i="4"/>
  <c r="S4660" i="4"/>
  <c r="T4660" i="4"/>
  <c r="U4660" i="4"/>
  <c r="V4660" i="4"/>
  <c r="W4660" i="4"/>
  <c r="X4660" i="4"/>
  <c r="P4661" i="4"/>
  <c r="Q4661" i="4"/>
  <c r="R4661" i="4"/>
  <c r="S4661" i="4"/>
  <c r="T4661" i="4"/>
  <c r="U4661" i="4"/>
  <c r="V4661" i="4"/>
  <c r="W4661" i="4"/>
  <c r="X4661" i="4"/>
  <c r="P4662" i="4"/>
  <c r="Q4662" i="4"/>
  <c r="R4662" i="4"/>
  <c r="S4662" i="4"/>
  <c r="T4662" i="4"/>
  <c r="U4662" i="4"/>
  <c r="V4662" i="4"/>
  <c r="W4662" i="4"/>
  <c r="X4662" i="4"/>
  <c r="P4663" i="4"/>
  <c r="Q4663" i="4"/>
  <c r="R4663" i="4"/>
  <c r="S4663" i="4"/>
  <c r="T4663" i="4"/>
  <c r="U4663" i="4"/>
  <c r="V4663" i="4"/>
  <c r="W4663" i="4"/>
  <c r="X4663" i="4"/>
  <c r="P4664" i="4"/>
  <c r="Q4664" i="4"/>
  <c r="R4664" i="4"/>
  <c r="S4664" i="4"/>
  <c r="T4664" i="4"/>
  <c r="U4664" i="4"/>
  <c r="V4664" i="4"/>
  <c r="W4664" i="4"/>
  <c r="X4664" i="4"/>
  <c r="P4665" i="4"/>
  <c r="Q4665" i="4"/>
  <c r="R4665" i="4"/>
  <c r="S4665" i="4"/>
  <c r="T4665" i="4"/>
  <c r="U4665" i="4"/>
  <c r="V4665" i="4"/>
  <c r="W4665" i="4"/>
  <c r="X4665" i="4"/>
  <c r="P4666" i="4"/>
  <c r="Q4666" i="4"/>
  <c r="R4666" i="4"/>
  <c r="S4666" i="4"/>
  <c r="T4666" i="4"/>
  <c r="U4666" i="4"/>
  <c r="V4666" i="4"/>
  <c r="W4666" i="4"/>
  <c r="X4666" i="4"/>
  <c r="P4667" i="4"/>
  <c r="Q4667" i="4"/>
  <c r="R4667" i="4"/>
  <c r="S4667" i="4"/>
  <c r="T4667" i="4"/>
  <c r="U4667" i="4"/>
  <c r="V4667" i="4"/>
  <c r="W4667" i="4"/>
  <c r="X4667" i="4"/>
  <c r="P4668" i="4"/>
  <c r="Q4668" i="4"/>
  <c r="R4668" i="4"/>
  <c r="S4668" i="4"/>
  <c r="T4668" i="4"/>
  <c r="U4668" i="4"/>
  <c r="V4668" i="4"/>
  <c r="W4668" i="4"/>
  <c r="X4668" i="4"/>
  <c r="P4669" i="4"/>
  <c r="Q4669" i="4"/>
  <c r="R4669" i="4"/>
  <c r="S4669" i="4"/>
  <c r="T4669" i="4"/>
  <c r="U4669" i="4"/>
  <c r="V4669" i="4"/>
  <c r="W4669" i="4"/>
  <c r="X4669" i="4"/>
  <c r="P4670" i="4"/>
  <c r="Q4670" i="4"/>
  <c r="R4670" i="4"/>
  <c r="S4670" i="4"/>
  <c r="T4670" i="4"/>
  <c r="U4670" i="4"/>
  <c r="V4670" i="4"/>
  <c r="W4670" i="4"/>
  <c r="X4670" i="4"/>
  <c r="P4671" i="4"/>
  <c r="Q4671" i="4"/>
  <c r="R4671" i="4"/>
  <c r="S4671" i="4"/>
  <c r="T4671" i="4"/>
  <c r="U4671" i="4"/>
  <c r="V4671" i="4"/>
  <c r="W4671" i="4"/>
  <c r="X4671" i="4"/>
  <c r="P4672" i="4"/>
  <c r="Q4672" i="4"/>
  <c r="R4672" i="4"/>
  <c r="S4672" i="4"/>
  <c r="T4672" i="4"/>
  <c r="U4672" i="4"/>
  <c r="V4672" i="4"/>
  <c r="W4672" i="4"/>
  <c r="X4672" i="4"/>
  <c r="P4673" i="4"/>
  <c r="Q4673" i="4"/>
  <c r="R4673" i="4"/>
  <c r="S4673" i="4"/>
  <c r="T4673" i="4"/>
  <c r="U4673" i="4"/>
  <c r="V4673" i="4"/>
  <c r="W4673" i="4"/>
  <c r="X4673" i="4"/>
  <c r="P4674" i="4"/>
  <c r="Q4674" i="4"/>
  <c r="R4674" i="4"/>
  <c r="S4674" i="4"/>
  <c r="T4674" i="4"/>
  <c r="U4674" i="4"/>
  <c r="V4674" i="4"/>
  <c r="W4674" i="4"/>
  <c r="X4674" i="4"/>
  <c r="P4675" i="4"/>
  <c r="Q4675" i="4"/>
  <c r="R4675" i="4"/>
  <c r="S4675" i="4"/>
  <c r="T4675" i="4"/>
  <c r="U4675" i="4"/>
  <c r="V4675" i="4"/>
  <c r="W4675" i="4"/>
  <c r="X4675" i="4"/>
  <c r="P4676" i="4"/>
  <c r="Q4676" i="4"/>
  <c r="R4676" i="4"/>
  <c r="S4676" i="4"/>
  <c r="T4676" i="4"/>
  <c r="U4676" i="4"/>
  <c r="V4676" i="4"/>
  <c r="W4676" i="4"/>
  <c r="X4676" i="4"/>
  <c r="P4677" i="4"/>
  <c r="Q4677" i="4"/>
  <c r="R4677" i="4"/>
  <c r="S4677" i="4"/>
  <c r="T4677" i="4"/>
  <c r="U4677" i="4"/>
  <c r="V4677" i="4"/>
  <c r="W4677" i="4"/>
  <c r="X4677" i="4"/>
  <c r="P4678" i="4"/>
  <c r="Q4678" i="4"/>
  <c r="R4678" i="4"/>
  <c r="S4678" i="4"/>
  <c r="T4678" i="4"/>
  <c r="U4678" i="4"/>
  <c r="V4678" i="4"/>
  <c r="W4678" i="4"/>
  <c r="X4678" i="4"/>
  <c r="P4679" i="4"/>
  <c r="Q4679" i="4"/>
  <c r="R4679" i="4"/>
  <c r="S4679" i="4"/>
  <c r="T4679" i="4"/>
  <c r="U4679" i="4"/>
  <c r="V4679" i="4"/>
  <c r="W4679" i="4"/>
  <c r="X4679" i="4"/>
  <c r="P4680" i="4"/>
  <c r="Q4680" i="4"/>
  <c r="R4680" i="4"/>
  <c r="S4680" i="4"/>
  <c r="T4680" i="4"/>
  <c r="U4680" i="4"/>
  <c r="V4680" i="4"/>
  <c r="W4680" i="4"/>
  <c r="X4680" i="4"/>
  <c r="P4681" i="4"/>
  <c r="Q4681" i="4"/>
  <c r="R4681" i="4"/>
  <c r="S4681" i="4"/>
  <c r="T4681" i="4"/>
  <c r="U4681" i="4"/>
  <c r="V4681" i="4"/>
  <c r="W4681" i="4"/>
  <c r="X4681" i="4"/>
  <c r="P4682" i="4"/>
  <c r="Q4682" i="4"/>
  <c r="R4682" i="4"/>
  <c r="S4682" i="4"/>
  <c r="T4682" i="4"/>
  <c r="U4682" i="4"/>
  <c r="V4682" i="4"/>
  <c r="W4682" i="4"/>
  <c r="X4682" i="4"/>
  <c r="P4683" i="4"/>
  <c r="Q4683" i="4"/>
  <c r="R4683" i="4"/>
  <c r="S4683" i="4"/>
  <c r="T4683" i="4"/>
  <c r="U4683" i="4"/>
  <c r="V4683" i="4"/>
  <c r="W4683" i="4"/>
  <c r="X4683" i="4"/>
  <c r="P4684" i="4"/>
  <c r="Q4684" i="4"/>
  <c r="R4684" i="4"/>
  <c r="S4684" i="4"/>
  <c r="T4684" i="4"/>
  <c r="U4684" i="4"/>
  <c r="V4684" i="4"/>
  <c r="W4684" i="4"/>
  <c r="X4684" i="4"/>
  <c r="P4685" i="4"/>
  <c r="Q4685" i="4"/>
  <c r="R4685" i="4"/>
  <c r="S4685" i="4"/>
  <c r="T4685" i="4"/>
  <c r="U4685" i="4"/>
  <c r="V4685" i="4"/>
  <c r="W4685" i="4"/>
  <c r="X4685" i="4"/>
  <c r="P4686" i="4"/>
  <c r="Q4686" i="4"/>
  <c r="R4686" i="4"/>
  <c r="S4686" i="4"/>
  <c r="T4686" i="4"/>
  <c r="U4686" i="4"/>
  <c r="V4686" i="4"/>
  <c r="W4686" i="4"/>
  <c r="X4686" i="4"/>
  <c r="P4687" i="4"/>
  <c r="Q4687" i="4"/>
  <c r="R4687" i="4"/>
  <c r="S4687" i="4"/>
  <c r="T4687" i="4"/>
  <c r="U4687" i="4"/>
  <c r="V4687" i="4"/>
  <c r="W4687" i="4"/>
  <c r="X4687" i="4"/>
  <c r="P4688" i="4"/>
  <c r="Q4688" i="4"/>
  <c r="R4688" i="4"/>
  <c r="S4688" i="4"/>
  <c r="T4688" i="4"/>
  <c r="U4688" i="4"/>
  <c r="V4688" i="4"/>
  <c r="W4688" i="4"/>
  <c r="X4688" i="4"/>
  <c r="P4689" i="4"/>
  <c r="Q4689" i="4"/>
  <c r="R4689" i="4"/>
  <c r="S4689" i="4"/>
  <c r="T4689" i="4"/>
  <c r="U4689" i="4"/>
  <c r="V4689" i="4"/>
  <c r="W4689" i="4"/>
  <c r="X4689" i="4"/>
  <c r="P4690" i="4"/>
  <c r="Q4690" i="4"/>
  <c r="R4690" i="4"/>
  <c r="S4690" i="4"/>
  <c r="T4690" i="4"/>
  <c r="U4690" i="4"/>
  <c r="V4690" i="4"/>
  <c r="W4690" i="4"/>
  <c r="X4690" i="4"/>
  <c r="P4691" i="4"/>
  <c r="Q4691" i="4"/>
  <c r="R4691" i="4"/>
  <c r="S4691" i="4"/>
  <c r="T4691" i="4"/>
  <c r="U4691" i="4"/>
  <c r="V4691" i="4"/>
  <c r="W4691" i="4"/>
  <c r="X4691" i="4"/>
  <c r="P4692" i="4"/>
  <c r="Q4692" i="4"/>
  <c r="R4692" i="4"/>
  <c r="S4692" i="4"/>
  <c r="T4692" i="4"/>
  <c r="U4692" i="4"/>
  <c r="V4692" i="4"/>
  <c r="W4692" i="4"/>
  <c r="X4692" i="4"/>
  <c r="P4693" i="4"/>
  <c r="Q4693" i="4"/>
  <c r="R4693" i="4"/>
  <c r="S4693" i="4"/>
  <c r="T4693" i="4"/>
  <c r="U4693" i="4"/>
  <c r="V4693" i="4"/>
  <c r="W4693" i="4"/>
  <c r="X4693" i="4"/>
  <c r="P4694" i="4"/>
  <c r="Q4694" i="4"/>
  <c r="R4694" i="4"/>
  <c r="S4694" i="4"/>
  <c r="T4694" i="4"/>
  <c r="U4694" i="4"/>
  <c r="V4694" i="4"/>
  <c r="W4694" i="4"/>
  <c r="X4694" i="4"/>
  <c r="P4695" i="4"/>
  <c r="Q4695" i="4"/>
  <c r="R4695" i="4"/>
  <c r="S4695" i="4"/>
  <c r="T4695" i="4"/>
  <c r="U4695" i="4"/>
  <c r="V4695" i="4"/>
  <c r="W4695" i="4"/>
  <c r="X4695" i="4"/>
  <c r="P4696" i="4"/>
  <c r="Q4696" i="4"/>
  <c r="R4696" i="4"/>
  <c r="S4696" i="4"/>
  <c r="T4696" i="4"/>
  <c r="U4696" i="4"/>
  <c r="V4696" i="4"/>
  <c r="W4696" i="4"/>
  <c r="X4696" i="4"/>
  <c r="P4697" i="4"/>
  <c r="Q4697" i="4"/>
  <c r="R4697" i="4"/>
  <c r="S4697" i="4"/>
  <c r="T4697" i="4"/>
  <c r="U4697" i="4"/>
  <c r="V4697" i="4"/>
  <c r="W4697" i="4"/>
  <c r="X4697" i="4"/>
  <c r="P4698" i="4"/>
  <c r="Q4698" i="4"/>
  <c r="R4698" i="4"/>
  <c r="S4698" i="4"/>
  <c r="T4698" i="4"/>
  <c r="U4698" i="4"/>
  <c r="V4698" i="4"/>
  <c r="W4698" i="4"/>
  <c r="X4698" i="4"/>
  <c r="P4699" i="4"/>
  <c r="Q4699" i="4"/>
  <c r="R4699" i="4"/>
  <c r="S4699" i="4"/>
  <c r="T4699" i="4"/>
  <c r="U4699" i="4"/>
  <c r="V4699" i="4"/>
  <c r="W4699" i="4"/>
  <c r="X4699" i="4"/>
  <c r="P4700" i="4"/>
  <c r="Q4700" i="4"/>
  <c r="R4700" i="4"/>
  <c r="S4700" i="4"/>
  <c r="T4700" i="4"/>
  <c r="U4700" i="4"/>
  <c r="V4700" i="4"/>
  <c r="W4700" i="4"/>
  <c r="X4700" i="4"/>
  <c r="P4701" i="4"/>
  <c r="Q4701" i="4"/>
  <c r="R4701" i="4"/>
  <c r="S4701" i="4"/>
  <c r="T4701" i="4"/>
  <c r="U4701" i="4"/>
  <c r="V4701" i="4"/>
  <c r="W4701" i="4"/>
  <c r="X4701" i="4"/>
  <c r="P4702" i="4"/>
  <c r="Q4702" i="4"/>
  <c r="R4702" i="4"/>
  <c r="S4702" i="4"/>
  <c r="T4702" i="4"/>
  <c r="U4702" i="4"/>
  <c r="V4702" i="4"/>
  <c r="W4702" i="4"/>
  <c r="X4702" i="4"/>
  <c r="P4703" i="4"/>
  <c r="Q4703" i="4"/>
  <c r="R4703" i="4"/>
  <c r="S4703" i="4"/>
  <c r="T4703" i="4"/>
  <c r="U4703" i="4"/>
  <c r="V4703" i="4"/>
  <c r="W4703" i="4"/>
  <c r="X4703" i="4"/>
  <c r="P4704" i="4"/>
  <c r="Q4704" i="4"/>
  <c r="R4704" i="4"/>
  <c r="S4704" i="4"/>
  <c r="T4704" i="4"/>
  <c r="U4704" i="4"/>
  <c r="V4704" i="4"/>
  <c r="W4704" i="4"/>
  <c r="X4704" i="4"/>
  <c r="P4705" i="4"/>
  <c r="Q4705" i="4"/>
  <c r="R4705" i="4"/>
  <c r="S4705" i="4"/>
  <c r="T4705" i="4"/>
  <c r="U4705" i="4"/>
  <c r="V4705" i="4"/>
  <c r="W4705" i="4"/>
  <c r="X4705" i="4"/>
  <c r="P4706" i="4"/>
  <c r="Q4706" i="4"/>
  <c r="R4706" i="4"/>
  <c r="S4706" i="4"/>
  <c r="T4706" i="4"/>
  <c r="U4706" i="4"/>
  <c r="V4706" i="4"/>
  <c r="W4706" i="4"/>
  <c r="X4706" i="4"/>
  <c r="P4707" i="4"/>
  <c r="Q4707" i="4"/>
  <c r="R4707" i="4"/>
  <c r="S4707" i="4"/>
  <c r="T4707" i="4"/>
  <c r="U4707" i="4"/>
  <c r="V4707" i="4"/>
  <c r="W4707" i="4"/>
  <c r="X4707" i="4"/>
  <c r="P4708" i="4"/>
  <c r="Q4708" i="4"/>
  <c r="R4708" i="4"/>
  <c r="S4708" i="4"/>
  <c r="T4708" i="4"/>
  <c r="U4708" i="4"/>
  <c r="V4708" i="4"/>
  <c r="W4708" i="4"/>
  <c r="X4708" i="4"/>
  <c r="P4709" i="4"/>
  <c r="Q4709" i="4"/>
  <c r="R4709" i="4"/>
  <c r="S4709" i="4"/>
  <c r="T4709" i="4"/>
  <c r="U4709" i="4"/>
  <c r="V4709" i="4"/>
  <c r="W4709" i="4"/>
  <c r="X4709" i="4"/>
  <c r="P4710" i="4"/>
  <c r="Q4710" i="4"/>
  <c r="R4710" i="4"/>
  <c r="S4710" i="4"/>
  <c r="T4710" i="4"/>
  <c r="U4710" i="4"/>
  <c r="V4710" i="4"/>
  <c r="W4710" i="4"/>
  <c r="X4710" i="4"/>
  <c r="P4711" i="4"/>
  <c r="Q4711" i="4"/>
  <c r="R4711" i="4"/>
  <c r="S4711" i="4"/>
  <c r="T4711" i="4"/>
  <c r="U4711" i="4"/>
  <c r="V4711" i="4"/>
  <c r="W4711" i="4"/>
  <c r="X4711" i="4"/>
  <c r="P4712" i="4"/>
  <c r="Q4712" i="4"/>
  <c r="R4712" i="4"/>
  <c r="S4712" i="4"/>
  <c r="T4712" i="4"/>
  <c r="U4712" i="4"/>
  <c r="V4712" i="4"/>
  <c r="W4712" i="4"/>
  <c r="X4712" i="4"/>
  <c r="P4713" i="4"/>
  <c r="Q4713" i="4"/>
  <c r="R4713" i="4"/>
  <c r="S4713" i="4"/>
  <c r="T4713" i="4"/>
  <c r="U4713" i="4"/>
  <c r="V4713" i="4"/>
  <c r="W4713" i="4"/>
  <c r="X4713" i="4"/>
  <c r="P4714" i="4"/>
  <c r="Q4714" i="4"/>
  <c r="R4714" i="4"/>
  <c r="S4714" i="4"/>
  <c r="T4714" i="4"/>
  <c r="U4714" i="4"/>
  <c r="V4714" i="4"/>
  <c r="W4714" i="4"/>
  <c r="X4714" i="4"/>
  <c r="P4715" i="4"/>
  <c r="Q4715" i="4"/>
  <c r="R4715" i="4"/>
  <c r="S4715" i="4"/>
  <c r="T4715" i="4"/>
  <c r="U4715" i="4"/>
  <c r="V4715" i="4"/>
  <c r="W4715" i="4"/>
  <c r="X4715" i="4"/>
  <c r="P4716" i="4"/>
  <c r="Q4716" i="4"/>
  <c r="R4716" i="4"/>
  <c r="S4716" i="4"/>
  <c r="T4716" i="4"/>
  <c r="U4716" i="4"/>
  <c r="V4716" i="4"/>
  <c r="W4716" i="4"/>
  <c r="X4716" i="4"/>
  <c r="P4717" i="4"/>
  <c r="Q4717" i="4"/>
  <c r="R4717" i="4"/>
  <c r="S4717" i="4"/>
  <c r="T4717" i="4"/>
  <c r="U4717" i="4"/>
  <c r="V4717" i="4"/>
  <c r="W4717" i="4"/>
  <c r="X4717" i="4"/>
  <c r="P4718" i="4"/>
  <c r="Q4718" i="4"/>
  <c r="R4718" i="4"/>
  <c r="S4718" i="4"/>
  <c r="T4718" i="4"/>
  <c r="U4718" i="4"/>
  <c r="V4718" i="4"/>
  <c r="W4718" i="4"/>
  <c r="X4718" i="4"/>
  <c r="P4719" i="4"/>
  <c r="Q4719" i="4"/>
  <c r="R4719" i="4"/>
  <c r="S4719" i="4"/>
  <c r="T4719" i="4"/>
  <c r="U4719" i="4"/>
  <c r="V4719" i="4"/>
  <c r="W4719" i="4"/>
  <c r="X4719" i="4"/>
  <c r="P4720" i="4"/>
  <c r="Q4720" i="4"/>
  <c r="R4720" i="4"/>
  <c r="S4720" i="4"/>
  <c r="T4720" i="4"/>
  <c r="U4720" i="4"/>
  <c r="V4720" i="4"/>
  <c r="W4720" i="4"/>
  <c r="X4720" i="4"/>
  <c r="P4721" i="4"/>
  <c r="Q4721" i="4"/>
  <c r="R4721" i="4"/>
  <c r="S4721" i="4"/>
  <c r="T4721" i="4"/>
  <c r="U4721" i="4"/>
  <c r="V4721" i="4"/>
  <c r="W4721" i="4"/>
  <c r="X4721" i="4"/>
  <c r="P4722" i="4"/>
  <c r="Q4722" i="4"/>
  <c r="R4722" i="4"/>
  <c r="S4722" i="4"/>
  <c r="T4722" i="4"/>
  <c r="U4722" i="4"/>
  <c r="V4722" i="4"/>
  <c r="W4722" i="4"/>
  <c r="X4722" i="4"/>
  <c r="P4723" i="4"/>
  <c r="Q4723" i="4"/>
  <c r="R4723" i="4"/>
  <c r="S4723" i="4"/>
  <c r="T4723" i="4"/>
  <c r="U4723" i="4"/>
  <c r="V4723" i="4"/>
  <c r="W4723" i="4"/>
  <c r="X4723" i="4"/>
  <c r="P4724" i="4"/>
  <c r="Q4724" i="4"/>
  <c r="R4724" i="4"/>
  <c r="S4724" i="4"/>
  <c r="T4724" i="4"/>
  <c r="U4724" i="4"/>
  <c r="V4724" i="4"/>
  <c r="W4724" i="4"/>
  <c r="X4724" i="4"/>
  <c r="P4725" i="4"/>
  <c r="Q4725" i="4"/>
  <c r="R4725" i="4"/>
  <c r="S4725" i="4"/>
  <c r="T4725" i="4"/>
  <c r="U4725" i="4"/>
  <c r="V4725" i="4"/>
  <c r="W4725" i="4"/>
  <c r="X4725" i="4"/>
  <c r="P4726" i="4"/>
  <c r="Q4726" i="4"/>
  <c r="R4726" i="4"/>
  <c r="S4726" i="4"/>
  <c r="T4726" i="4"/>
  <c r="U4726" i="4"/>
  <c r="V4726" i="4"/>
  <c r="W4726" i="4"/>
  <c r="X4726" i="4"/>
  <c r="P4727" i="4"/>
  <c r="Q4727" i="4"/>
  <c r="R4727" i="4"/>
  <c r="S4727" i="4"/>
  <c r="T4727" i="4"/>
  <c r="U4727" i="4"/>
  <c r="V4727" i="4"/>
  <c r="W4727" i="4"/>
  <c r="X4727" i="4"/>
  <c r="P4728" i="4"/>
  <c r="Q4728" i="4"/>
  <c r="R4728" i="4"/>
  <c r="S4728" i="4"/>
  <c r="T4728" i="4"/>
  <c r="U4728" i="4"/>
  <c r="V4728" i="4"/>
  <c r="W4728" i="4"/>
  <c r="X4728" i="4"/>
  <c r="P4729" i="4"/>
  <c r="Q4729" i="4"/>
  <c r="R4729" i="4"/>
  <c r="S4729" i="4"/>
  <c r="T4729" i="4"/>
  <c r="U4729" i="4"/>
  <c r="V4729" i="4"/>
  <c r="W4729" i="4"/>
  <c r="X4729" i="4"/>
  <c r="P4730" i="4"/>
  <c r="Q4730" i="4"/>
  <c r="R4730" i="4"/>
  <c r="S4730" i="4"/>
  <c r="T4730" i="4"/>
  <c r="U4730" i="4"/>
  <c r="V4730" i="4"/>
  <c r="W4730" i="4"/>
  <c r="X4730" i="4"/>
  <c r="P4731" i="4"/>
  <c r="Q4731" i="4"/>
  <c r="R4731" i="4"/>
  <c r="S4731" i="4"/>
  <c r="T4731" i="4"/>
  <c r="U4731" i="4"/>
  <c r="V4731" i="4"/>
  <c r="W4731" i="4"/>
  <c r="X4731" i="4"/>
  <c r="P4732" i="4"/>
  <c r="Q4732" i="4"/>
  <c r="R4732" i="4"/>
  <c r="S4732" i="4"/>
  <c r="T4732" i="4"/>
  <c r="U4732" i="4"/>
  <c r="V4732" i="4"/>
  <c r="W4732" i="4"/>
  <c r="X4732" i="4"/>
  <c r="P4733" i="4"/>
  <c r="Q4733" i="4"/>
  <c r="R4733" i="4"/>
  <c r="S4733" i="4"/>
  <c r="T4733" i="4"/>
  <c r="U4733" i="4"/>
  <c r="V4733" i="4"/>
  <c r="W4733" i="4"/>
  <c r="X4733" i="4"/>
  <c r="P4734" i="4"/>
  <c r="Q4734" i="4"/>
  <c r="R4734" i="4"/>
  <c r="S4734" i="4"/>
  <c r="T4734" i="4"/>
  <c r="U4734" i="4"/>
  <c r="V4734" i="4"/>
  <c r="W4734" i="4"/>
  <c r="X4734" i="4"/>
  <c r="P4735" i="4"/>
  <c r="Q4735" i="4"/>
  <c r="R4735" i="4"/>
  <c r="S4735" i="4"/>
  <c r="T4735" i="4"/>
  <c r="U4735" i="4"/>
  <c r="V4735" i="4"/>
  <c r="W4735" i="4"/>
  <c r="X4735" i="4"/>
  <c r="P4736" i="4"/>
  <c r="Q4736" i="4"/>
  <c r="R4736" i="4"/>
  <c r="S4736" i="4"/>
  <c r="T4736" i="4"/>
  <c r="U4736" i="4"/>
  <c r="V4736" i="4"/>
  <c r="W4736" i="4"/>
  <c r="X4736" i="4"/>
  <c r="P4737" i="4"/>
  <c r="Q4737" i="4"/>
  <c r="R4737" i="4"/>
  <c r="S4737" i="4"/>
  <c r="T4737" i="4"/>
  <c r="U4737" i="4"/>
  <c r="V4737" i="4"/>
  <c r="W4737" i="4"/>
  <c r="X4737" i="4"/>
  <c r="P4738" i="4"/>
  <c r="Q4738" i="4"/>
  <c r="R4738" i="4"/>
  <c r="S4738" i="4"/>
  <c r="T4738" i="4"/>
  <c r="U4738" i="4"/>
  <c r="V4738" i="4"/>
  <c r="W4738" i="4"/>
  <c r="X4738" i="4"/>
  <c r="P4739" i="4"/>
  <c r="Q4739" i="4"/>
  <c r="R4739" i="4"/>
  <c r="S4739" i="4"/>
  <c r="T4739" i="4"/>
  <c r="U4739" i="4"/>
  <c r="V4739" i="4"/>
  <c r="W4739" i="4"/>
  <c r="X4739" i="4"/>
  <c r="P4740" i="4"/>
  <c r="Q4740" i="4"/>
  <c r="R4740" i="4"/>
  <c r="S4740" i="4"/>
  <c r="T4740" i="4"/>
  <c r="U4740" i="4"/>
  <c r="V4740" i="4"/>
  <c r="W4740" i="4"/>
  <c r="X4740" i="4"/>
  <c r="P4741" i="4"/>
  <c r="Q4741" i="4"/>
  <c r="R4741" i="4"/>
  <c r="S4741" i="4"/>
  <c r="T4741" i="4"/>
  <c r="U4741" i="4"/>
  <c r="V4741" i="4"/>
  <c r="W4741" i="4"/>
  <c r="X4741" i="4"/>
  <c r="P4742" i="4"/>
  <c r="Q4742" i="4"/>
  <c r="R4742" i="4"/>
  <c r="S4742" i="4"/>
  <c r="T4742" i="4"/>
  <c r="U4742" i="4"/>
  <c r="V4742" i="4"/>
  <c r="W4742" i="4"/>
  <c r="X4742" i="4"/>
  <c r="P4743" i="4"/>
  <c r="Q4743" i="4"/>
  <c r="R4743" i="4"/>
  <c r="S4743" i="4"/>
  <c r="T4743" i="4"/>
  <c r="U4743" i="4"/>
  <c r="V4743" i="4"/>
  <c r="W4743" i="4"/>
  <c r="X4743" i="4"/>
  <c r="P4744" i="4"/>
  <c r="Q4744" i="4"/>
  <c r="R4744" i="4"/>
  <c r="S4744" i="4"/>
  <c r="T4744" i="4"/>
  <c r="U4744" i="4"/>
  <c r="V4744" i="4"/>
  <c r="W4744" i="4"/>
  <c r="X4744" i="4"/>
  <c r="P4745" i="4"/>
  <c r="Q4745" i="4"/>
  <c r="R4745" i="4"/>
  <c r="S4745" i="4"/>
  <c r="T4745" i="4"/>
  <c r="U4745" i="4"/>
  <c r="V4745" i="4"/>
  <c r="W4745" i="4"/>
  <c r="X4745" i="4"/>
  <c r="P4746" i="4"/>
  <c r="Q4746" i="4"/>
  <c r="R4746" i="4"/>
  <c r="S4746" i="4"/>
  <c r="T4746" i="4"/>
  <c r="U4746" i="4"/>
  <c r="V4746" i="4"/>
  <c r="W4746" i="4"/>
  <c r="X4746" i="4"/>
  <c r="P4747" i="4"/>
  <c r="Q4747" i="4"/>
  <c r="R4747" i="4"/>
  <c r="S4747" i="4"/>
  <c r="T4747" i="4"/>
  <c r="U4747" i="4"/>
  <c r="V4747" i="4"/>
  <c r="W4747" i="4"/>
  <c r="X4747" i="4"/>
  <c r="P4748" i="4"/>
  <c r="Q4748" i="4"/>
  <c r="R4748" i="4"/>
  <c r="S4748" i="4"/>
  <c r="T4748" i="4"/>
  <c r="U4748" i="4"/>
  <c r="V4748" i="4"/>
  <c r="W4748" i="4"/>
  <c r="X4748" i="4"/>
  <c r="P4749" i="4"/>
  <c r="Q4749" i="4"/>
  <c r="R4749" i="4"/>
  <c r="S4749" i="4"/>
  <c r="T4749" i="4"/>
  <c r="U4749" i="4"/>
  <c r="V4749" i="4"/>
  <c r="W4749" i="4"/>
  <c r="X4749" i="4"/>
  <c r="P4750" i="4"/>
  <c r="Q4750" i="4"/>
  <c r="R4750" i="4"/>
  <c r="S4750" i="4"/>
  <c r="T4750" i="4"/>
  <c r="U4750" i="4"/>
  <c r="V4750" i="4"/>
  <c r="W4750" i="4"/>
  <c r="X4750" i="4"/>
  <c r="P4751" i="4"/>
  <c r="Q4751" i="4"/>
  <c r="R4751" i="4"/>
  <c r="S4751" i="4"/>
  <c r="T4751" i="4"/>
  <c r="U4751" i="4"/>
  <c r="V4751" i="4"/>
  <c r="W4751" i="4"/>
  <c r="X4751" i="4"/>
  <c r="P4752" i="4"/>
  <c r="Q4752" i="4"/>
  <c r="R4752" i="4"/>
  <c r="S4752" i="4"/>
  <c r="T4752" i="4"/>
  <c r="U4752" i="4"/>
  <c r="V4752" i="4"/>
  <c r="W4752" i="4"/>
  <c r="X4752" i="4"/>
  <c r="P4753" i="4"/>
  <c r="Q4753" i="4"/>
  <c r="R4753" i="4"/>
  <c r="S4753" i="4"/>
  <c r="T4753" i="4"/>
  <c r="U4753" i="4"/>
  <c r="V4753" i="4"/>
  <c r="W4753" i="4"/>
  <c r="X4753" i="4"/>
  <c r="P4754" i="4"/>
  <c r="Q4754" i="4"/>
  <c r="R4754" i="4"/>
  <c r="S4754" i="4"/>
  <c r="T4754" i="4"/>
  <c r="U4754" i="4"/>
  <c r="V4754" i="4"/>
  <c r="W4754" i="4"/>
  <c r="X4754" i="4"/>
  <c r="P4755" i="4"/>
  <c r="Q4755" i="4"/>
  <c r="R4755" i="4"/>
  <c r="S4755" i="4"/>
  <c r="T4755" i="4"/>
  <c r="U4755" i="4"/>
  <c r="V4755" i="4"/>
  <c r="W4755" i="4"/>
  <c r="X4755" i="4"/>
  <c r="P4756" i="4"/>
  <c r="Q4756" i="4"/>
  <c r="R4756" i="4"/>
  <c r="S4756" i="4"/>
  <c r="T4756" i="4"/>
  <c r="U4756" i="4"/>
  <c r="V4756" i="4"/>
  <c r="W4756" i="4"/>
  <c r="X4756" i="4"/>
  <c r="P4757" i="4"/>
  <c r="Q4757" i="4"/>
  <c r="R4757" i="4"/>
  <c r="S4757" i="4"/>
  <c r="T4757" i="4"/>
  <c r="U4757" i="4"/>
  <c r="V4757" i="4"/>
  <c r="W4757" i="4"/>
  <c r="X4757" i="4"/>
  <c r="P4758" i="4"/>
  <c r="Q4758" i="4"/>
  <c r="R4758" i="4"/>
  <c r="S4758" i="4"/>
  <c r="T4758" i="4"/>
  <c r="U4758" i="4"/>
  <c r="V4758" i="4"/>
  <c r="W4758" i="4"/>
  <c r="X4758" i="4"/>
  <c r="P4759" i="4"/>
  <c r="Q4759" i="4"/>
  <c r="R4759" i="4"/>
  <c r="S4759" i="4"/>
  <c r="T4759" i="4"/>
  <c r="U4759" i="4"/>
  <c r="V4759" i="4"/>
  <c r="W4759" i="4"/>
  <c r="X4759" i="4"/>
  <c r="P4760" i="4"/>
  <c r="Q4760" i="4"/>
  <c r="R4760" i="4"/>
  <c r="S4760" i="4"/>
  <c r="T4760" i="4"/>
  <c r="U4760" i="4"/>
  <c r="V4760" i="4"/>
  <c r="W4760" i="4"/>
  <c r="X4760" i="4"/>
  <c r="P4761" i="4"/>
  <c r="Q4761" i="4"/>
  <c r="R4761" i="4"/>
  <c r="S4761" i="4"/>
  <c r="T4761" i="4"/>
  <c r="U4761" i="4"/>
  <c r="V4761" i="4"/>
  <c r="W4761" i="4"/>
  <c r="X4761" i="4"/>
  <c r="P842" i="4"/>
  <c r="X842" i="4"/>
  <c r="W842" i="4"/>
  <c r="V842" i="4"/>
  <c r="U842" i="4"/>
  <c r="T842" i="4"/>
  <c r="S842" i="4"/>
  <c r="R842" i="4"/>
  <c r="Q842" i="4"/>
  <c r="P563" i="4"/>
  <c r="Q563" i="4"/>
  <c r="R563" i="4"/>
  <c r="S563" i="4"/>
  <c r="T563" i="4"/>
  <c r="U563" i="4"/>
  <c r="V563" i="4"/>
  <c r="W563" i="4"/>
  <c r="X563" i="4"/>
  <c r="P564" i="4"/>
  <c r="Q564" i="4"/>
  <c r="R564" i="4"/>
  <c r="S564" i="4"/>
  <c r="T564" i="4"/>
  <c r="U564" i="4"/>
  <c r="V564" i="4"/>
  <c r="W564" i="4"/>
  <c r="X564" i="4"/>
  <c r="P565" i="4"/>
  <c r="Q565" i="4"/>
  <c r="R565" i="4"/>
  <c r="S565" i="4"/>
  <c r="T565" i="4"/>
  <c r="U565" i="4"/>
  <c r="V565" i="4"/>
  <c r="W565" i="4"/>
  <c r="X565" i="4"/>
  <c r="P566" i="4"/>
  <c r="Q566" i="4"/>
  <c r="R566" i="4"/>
  <c r="S566" i="4"/>
  <c r="T566" i="4"/>
  <c r="U566" i="4"/>
  <c r="V566" i="4"/>
  <c r="W566" i="4"/>
  <c r="X566" i="4"/>
  <c r="P567" i="4"/>
  <c r="Q567" i="4"/>
  <c r="R567" i="4"/>
  <c r="S567" i="4"/>
  <c r="T567" i="4"/>
  <c r="U567" i="4"/>
  <c r="V567" i="4"/>
  <c r="W567" i="4"/>
  <c r="X567" i="4"/>
  <c r="P568" i="4"/>
  <c r="Q568" i="4"/>
  <c r="R568" i="4"/>
  <c r="S568" i="4"/>
  <c r="T568" i="4"/>
  <c r="U568" i="4"/>
  <c r="V568" i="4"/>
  <c r="W568" i="4"/>
  <c r="X568" i="4"/>
  <c r="P569" i="4"/>
  <c r="Q569" i="4"/>
  <c r="R569" i="4"/>
  <c r="S569" i="4"/>
  <c r="T569" i="4"/>
  <c r="U569" i="4"/>
  <c r="V569" i="4"/>
  <c r="W569" i="4"/>
  <c r="X569" i="4"/>
  <c r="P570" i="4"/>
  <c r="Q570" i="4"/>
  <c r="R570" i="4"/>
  <c r="S570" i="4"/>
  <c r="T570" i="4"/>
  <c r="U570" i="4"/>
  <c r="V570" i="4"/>
  <c r="W570" i="4"/>
  <c r="X570" i="4"/>
  <c r="P571" i="4"/>
  <c r="Q571" i="4"/>
  <c r="R571" i="4"/>
  <c r="S571" i="4"/>
  <c r="T571" i="4"/>
  <c r="U571" i="4"/>
  <c r="V571" i="4"/>
  <c r="W571" i="4"/>
  <c r="X571" i="4"/>
  <c r="P572" i="4"/>
  <c r="Q572" i="4"/>
  <c r="R572" i="4"/>
  <c r="S572" i="4"/>
  <c r="T572" i="4"/>
  <c r="U572" i="4"/>
  <c r="V572" i="4"/>
  <c r="W572" i="4"/>
  <c r="X572" i="4"/>
  <c r="P573" i="4"/>
  <c r="Q573" i="4"/>
  <c r="R573" i="4"/>
  <c r="S573" i="4"/>
  <c r="T573" i="4"/>
  <c r="U573" i="4"/>
  <c r="V573" i="4"/>
  <c r="W573" i="4"/>
  <c r="X573" i="4"/>
  <c r="P574" i="4"/>
  <c r="Q574" i="4"/>
  <c r="R574" i="4"/>
  <c r="S574" i="4"/>
  <c r="T574" i="4"/>
  <c r="U574" i="4"/>
  <c r="V574" i="4"/>
  <c r="W574" i="4"/>
  <c r="X574" i="4"/>
  <c r="P575" i="4"/>
  <c r="Q575" i="4"/>
  <c r="R575" i="4"/>
  <c r="S575" i="4"/>
  <c r="T575" i="4"/>
  <c r="U575" i="4"/>
  <c r="V575" i="4"/>
  <c r="W575" i="4"/>
  <c r="X575" i="4"/>
  <c r="P576" i="4"/>
  <c r="Q576" i="4"/>
  <c r="R576" i="4"/>
  <c r="S576" i="4"/>
  <c r="T576" i="4"/>
  <c r="U576" i="4"/>
  <c r="V576" i="4"/>
  <c r="W576" i="4"/>
  <c r="X576" i="4"/>
  <c r="P577" i="4"/>
  <c r="Q577" i="4"/>
  <c r="R577" i="4"/>
  <c r="S577" i="4"/>
  <c r="T577" i="4"/>
  <c r="U577" i="4"/>
  <c r="V577" i="4"/>
  <c r="W577" i="4"/>
  <c r="X577" i="4"/>
  <c r="P578" i="4"/>
  <c r="Q578" i="4"/>
  <c r="R578" i="4"/>
  <c r="S578" i="4"/>
  <c r="T578" i="4"/>
  <c r="U578" i="4"/>
  <c r="V578" i="4"/>
  <c r="W578" i="4"/>
  <c r="X578" i="4"/>
  <c r="P579" i="4"/>
  <c r="Q579" i="4"/>
  <c r="R579" i="4"/>
  <c r="S579" i="4"/>
  <c r="T579" i="4"/>
  <c r="U579" i="4"/>
  <c r="V579" i="4"/>
  <c r="W579" i="4"/>
  <c r="X579" i="4"/>
  <c r="P580" i="4"/>
  <c r="Q580" i="4"/>
  <c r="R580" i="4"/>
  <c r="S580" i="4"/>
  <c r="T580" i="4"/>
  <c r="U580" i="4"/>
  <c r="V580" i="4"/>
  <c r="W580" i="4"/>
  <c r="X580" i="4"/>
  <c r="P581" i="4"/>
  <c r="Q581" i="4"/>
  <c r="R581" i="4"/>
  <c r="S581" i="4"/>
  <c r="T581" i="4"/>
  <c r="U581" i="4"/>
  <c r="V581" i="4"/>
  <c r="W581" i="4"/>
  <c r="X581" i="4"/>
  <c r="P582" i="4"/>
  <c r="Q582" i="4"/>
  <c r="R582" i="4"/>
  <c r="S582" i="4"/>
  <c r="T582" i="4"/>
  <c r="U582" i="4"/>
  <c r="V582" i="4"/>
  <c r="W582" i="4"/>
  <c r="X582" i="4"/>
  <c r="P583" i="4"/>
  <c r="Q583" i="4"/>
  <c r="R583" i="4"/>
  <c r="S583" i="4"/>
  <c r="T583" i="4"/>
  <c r="U583" i="4"/>
  <c r="V583" i="4"/>
  <c r="W583" i="4"/>
  <c r="X583" i="4"/>
  <c r="P584" i="4"/>
  <c r="Q584" i="4"/>
  <c r="R584" i="4"/>
  <c r="S584" i="4"/>
  <c r="T584" i="4"/>
  <c r="U584" i="4"/>
  <c r="V584" i="4"/>
  <c r="W584" i="4"/>
  <c r="X584" i="4"/>
  <c r="P585" i="4"/>
  <c r="Q585" i="4"/>
  <c r="R585" i="4"/>
  <c r="S585" i="4"/>
  <c r="T585" i="4"/>
  <c r="U585" i="4"/>
  <c r="V585" i="4"/>
  <c r="W585" i="4"/>
  <c r="X585" i="4"/>
  <c r="P586" i="4"/>
  <c r="Q586" i="4"/>
  <c r="R586" i="4"/>
  <c r="S586" i="4"/>
  <c r="T586" i="4"/>
  <c r="U586" i="4"/>
  <c r="V586" i="4"/>
  <c r="W586" i="4"/>
  <c r="X586" i="4"/>
  <c r="P587" i="4"/>
  <c r="Q587" i="4"/>
  <c r="R587" i="4"/>
  <c r="S587" i="4"/>
  <c r="T587" i="4"/>
  <c r="U587" i="4"/>
  <c r="V587" i="4"/>
  <c r="W587" i="4"/>
  <c r="X587" i="4"/>
  <c r="P588" i="4"/>
  <c r="Q588" i="4"/>
  <c r="R588" i="4"/>
  <c r="S588" i="4"/>
  <c r="T588" i="4"/>
  <c r="U588" i="4"/>
  <c r="V588" i="4"/>
  <c r="W588" i="4"/>
  <c r="X588" i="4"/>
  <c r="P589" i="4"/>
  <c r="Q589" i="4"/>
  <c r="R589" i="4"/>
  <c r="S589" i="4"/>
  <c r="T589" i="4"/>
  <c r="U589" i="4"/>
  <c r="V589" i="4"/>
  <c r="W589" i="4"/>
  <c r="X589" i="4"/>
  <c r="P590" i="4"/>
  <c r="Q590" i="4"/>
  <c r="R590" i="4"/>
  <c r="S590" i="4"/>
  <c r="T590" i="4"/>
  <c r="U590" i="4"/>
  <c r="V590" i="4"/>
  <c r="W590" i="4"/>
  <c r="X590" i="4"/>
  <c r="P591" i="4"/>
  <c r="Q591" i="4"/>
  <c r="R591" i="4"/>
  <c r="S591" i="4"/>
  <c r="T591" i="4"/>
  <c r="U591" i="4"/>
  <c r="V591" i="4"/>
  <c r="W591" i="4"/>
  <c r="X591" i="4"/>
  <c r="P592" i="4"/>
  <c r="Q592" i="4"/>
  <c r="R592" i="4"/>
  <c r="S592" i="4"/>
  <c r="T592" i="4"/>
  <c r="U592" i="4"/>
  <c r="V592" i="4"/>
  <c r="W592" i="4"/>
  <c r="X592" i="4"/>
  <c r="P593" i="4"/>
  <c r="Q593" i="4"/>
  <c r="R593" i="4"/>
  <c r="S593" i="4"/>
  <c r="T593" i="4"/>
  <c r="U593" i="4"/>
  <c r="V593" i="4"/>
  <c r="W593" i="4"/>
  <c r="X593" i="4"/>
  <c r="P594" i="4"/>
  <c r="Q594" i="4"/>
  <c r="R594" i="4"/>
  <c r="S594" i="4"/>
  <c r="T594" i="4"/>
  <c r="U594" i="4"/>
  <c r="V594" i="4"/>
  <c r="W594" i="4"/>
  <c r="X594" i="4"/>
  <c r="P595" i="4"/>
  <c r="Q595" i="4"/>
  <c r="R595" i="4"/>
  <c r="S595" i="4"/>
  <c r="T595" i="4"/>
  <c r="U595" i="4"/>
  <c r="V595" i="4"/>
  <c r="W595" i="4"/>
  <c r="X595" i="4"/>
  <c r="P596" i="4"/>
  <c r="Q596" i="4"/>
  <c r="R596" i="4"/>
  <c r="S596" i="4"/>
  <c r="T596" i="4"/>
  <c r="U596" i="4"/>
  <c r="V596" i="4"/>
  <c r="W596" i="4"/>
  <c r="X596" i="4"/>
  <c r="P597" i="4"/>
  <c r="Q597" i="4"/>
  <c r="R597" i="4"/>
  <c r="S597" i="4"/>
  <c r="T597" i="4"/>
  <c r="U597" i="4"/>
  <c r="V597" i="4"/>
  <c r="W597" i="4"/>
  <c r="X597" i="4"/>
  <c r="P598" i="4"/>
  <c r="Q598" i="4"/>
  <c r="R598" i="4"/>
  <c r="S598" i="4"/>
  <c r="T598" i="4"/>
  <c r="U598" i="4"/>
  <c r="V598" i="4"/>
  <c r="W598" i="4"/>
  <c r="X598" i="4"/>
  <c r="P599" i="4"/>
  <c r="Q599" i="4"/>
  <c r="R599" i="4"/>
  <c r="S599" i="4"/>
  <c r="T599" i="4"/>
  <c r="U599" i="4"/>
  <c r="V599" i="4"/>
  <c r="W599" i="4"/>
  <c r="X599" i="4"/>
  <c r="P600" i="4"/>
  <c r="Q600" i="4"/>
  <c r="R600" i="4"/>
  <c r="S600" i="4"/>
  <c r="T600" i="4"/>
  <c r="U600" i="4"/>
  <c r="V600" i="4"/>
  <c r="W600" i="4"/>
  <c r="X600" i="4"/>
  <c r="P601" i="4"/>
  <c r="Q601" i="4"/>
  <c r="R601" i="4"/>
  <c r="S601" i="4"/>
  <c r="T601" i="4"/>
  <c r="U601" i="4"/>
  <c r="V601" i="4"/>
  <c r="W601" i="4"/>
  <c r="X601" i="4"/>
  <c r="P602" i="4"/>
  <c r="Q602" i="4"/>
  <c r="R602" i="4"/>
  <c r="S602" i="4"/>
  <c r="T602" i="4"/>
  <c r="U602" i="4"/>
  <c r="V602" i="4"/>
  <c r="W602" i="4"/>
  <c r="X602" i="4"/>
  <c r="P603" i="4"/>
  <c r="Q603" i="4"/>
  <c r="R603" i="4"/>
  <c r="S603" i="4"/>
  <c r="T603" i="4"/>
  <c r="U603" i="4"/>
  <c r="V603" i="4"/>
  <c r="W603" i="4"/>
  <c r="X603" i="4"/>
  <c r="P604" i="4"/>
  <c r="Q604" i="4"/>
  <c r="R604" i="4"/>
  <c r="S604" i="4"/>
  <c r="T604" i="4"/>
  <c r="U604" i="4"/>
  <c r="V604" i="4"/>
  <c r="W604" i="4"/>
  <c r="X604" i="4"/>
  <c r="P605" i="4"/>
  <c r="Q605" i="4"/>
  <c r="R605" i="4"/>
  <c r="S605" i="4"/>
  <c r="T605" i="4"/>
  <c r="U605" i="4"/>
  <c r="V605" i="4"/>
  <c r="W605" i="4"/>
  <c r="X605" i="4"/>
  <c r="P606" i="4"/>
  <c r="Q606" i="4"/>
  <c r="R606" i="4"/>
  <c r="S606" i="4"/>
  <c r="T606" i="4"/>
  <c r="U606" i="4"/>
  <c r="V606" i="4"/>
  <c r="W606" i="4"/>
  <c r="X606" i="4"/>
  <c r="P607" i="4"/>
  <c r="Q607" i="4"/>
  <c r="R607" i="4"/>
  <c r="S607" i="4"/>
  <c r="T607" i="4"/>
  <c r="U607" i="4"/>
  <c r="V607" i="4"/>
  <c r="W607" i="4"/>
  <c r="X607" i="4"/>
  <c r="P608" i="4"/>
  <c r="Q608" i="4"/>
  <c r="R608" i="4"/>
  <c r="S608" i="4"/>
  <c r="T608" i="4"/>
  <c r="U608" i="4"/>
  <c r="V608" i="4"/>
  <c r="W608" i="4"/>
  <c r="X608" i="4"/>
  <c r="P609" i="4"/>
  <c r="Q609" i="4"/>
  <c r="R609" i="4"/>
  <c r="S609" i="4"/>
  <c r="T609" i="4"/>
  <c r="U609" i="4"/>
  <c r="V609" i="4"/>
  <c r="W609" i="4"/>
  <c r="X609" i="4"/>
  <c r="P610" i="4"/>
  <c r="Q610" i="4"/>
  <c r="R610" i="4"/>
  <c r="S610" i="4"/>
  <c r="T610" i="4"/>
  <c r="U610" i="4"/>
  <c r="V610" i="4"/>
  <c r="W610" i="4"/>
  <c r="X610" i="4"/>
  <c r="P611" i="4"/>
  <c r="Q611" i="4"/>
  <c r="R611" i="4"/>
  <c r="S611" i="4"/>
  <c r="T611" i="4"/>
  <c r="U611" i="4"/>
  <c r="V611" i="4"/>
  <c r="W611" i="4"/>
  <c r="X611" i="4"/>
  <c r="P612" i="4"/>
  <c r="Q612" i="4"/>
  <c r="R612" i="4"/>
  <c r="S612" i="4"/>
  <c r="T612" i="4"/>
  <c r="U612" i="4"/>
  <c r="V612" i="4"/>
  <c r="W612" i="4"/>
  <c r="X612" i="4"/>
  <c r="P613" i="4"/>
  <c r="Q613" i="4"/>
  <c r="R613" i="4"/>
  <c r="S613" i="4"/>
  <c r="T613" i="4"/>
  <c r="U613" i="4"/>
  <c r="V613" i="4"/>
  <c r="W613" i="4"/>
  <c r="X613" i="4"/>
  <c r="P614" i="4"/>
  <c r="Q614" i="4"/>
  <c r="R614" i="4"/>
  <c r="S614" i="4"/>
  <c r="T614" i="4"/>
  <c r="U614" i="4"/>
  <c r="V614" i="4"/>
  <c r="W614" i="4"/>
  <c r="X614" i="4"/>
  <c r="P615" i="4"/>
  <c r="Q615" i="4"/>
  <c r="R615" i="4"/>
  <c r="S615" i="4"/>
  <c r="T615" i="4"/>
  <c r="U615" i="4"/>
  <c r="V615" i="4"/>
  <c r="W615" i="4"/>
  <c r="X615" i="4"/>
  <c r="P616" i="4"/>
  <c r="Q616" i="4"/>
  <c r="R616" i="4"/>
  <c r="S616" i="4"/>
  <c r="T616" i="4"/>
  <c r="U616" i="4"/>
  <c r="V616" i="4"/>
  <c r="W616" i="4"/>
  <c r="X616" i="4"/>
  <c r="P617" i="4"/>
  <c r="Q617" i="4"/>
  <c r="R617" i="4"/>
  <c r="S617" i="4"/>
  <c r="T617" i="4"/>
  <c r="U617" i="4"/>
  <c r="V617" i="4"/>
  <c r="W617" i="4"/>
  <c r="X617" i="4"/>
  <c r="P618" i="4"/>
  <c r="Q618" i="4"/>
  <c r="R618" i="4"/>
  <c r="S618" i="4"/>
  <c r="T618" i="4"/>
  <c r="U618" i="4"/>
  <c r="V618" i="4"/>
  <c r="W618" i="4"/>
  <c r="X618" i="4"/>
  <c r="P619" i="4"/>
  <c r="Q619" i="4"/>
  <c r="R619" i="4"/>
  <c r="S619" i="4"/>
  <c r="T619" i="4"/>
  <c r="U619" i="4"/>
  <c r="V619" i="4"/>
  <c r="W619" i="4"/>
  <c r="X619" i="4"/>
  <c r="P620" i="4"/>
  <c r="Q620" i="4"/>
  <c r="R620" i="4"/>
  <c r="S620" i="4"/>
  <c r="T620" i="4"/>
  <c r="U620" i="4"/>
  <c r="V620" i="4"/>
  <c r="W620" i="4"/>
  <c r="X620" i="4"/>
  <c r="P621" i="4"/>
  <c r="Q621" i="4"/>
  <c r="R621" i="4"/>
  <c r="S621" i="4"/>
  <c r="T621" i="4"/>
  <c r="U621" i="4"/>
  <c r="V621" i="4"/>
  <c r="W621" i="4"/>
  <c r="X621" i="4"/>
  <c r="P622" i="4"/>
  <c r="Q622" i="4"/>
  <c r="R622" i="4"/>
  <c r="S622" i="4"/>
  <c r="T622" i="4"/>
  <c r="U622" i="4"/>
  <c r="V622" i="4"/>
  <c r="W622" i="4"/>
  <c r="X622" i="4"/>
  <c r="P623" i="4"/>
  <c r="Q623" i="4"/>
  <c r="R623" i="4"/>
  <c r="S623" i="4"/>
  <c r="T623" i="4"/>
  <c r="U623" i="4"/>
  <c r="V623" i="4"/>
  <c r="W623" i="4"/>
  <c r="X623" i="4"/>
  <c r="P624" i="4"/>
  <c r="Q624" i="4"/>
  <c r="R624" i="4"/>
  <c r="S624" i="4"/>
  <c r="T624" i="4"/>
  <c r="U624" i="4"/>
  <c r="V624" i="4"/>
  <c r="W624" i="4"/>
  <c r="X624" i="4"/>
  <c r="P625" i="4"/>
  <c r="Q625" i="4"/>
  <c r="R625" i="4"/>
  <c r="S625" i="4"/>
  <c r="T625" i="4"/>
  <c r="U625" i="4"/>
  <c r="V625" i="4"/>
  <c r="W625" i="4"/>
  <c r="X625" i="4"/>
  <c r="P626" i="4"/>
  <c r="Q626" i="4"/>
  <c r="R626" i="4"/>
  <c r="S626" i="4"/>
  <c r="T626" i="4"/>
  <c r="U626" i="4"/>
  <c r="V626" i="4"/>
  <c r="W626" i="4"/>
  <c r="X626" i="4"/>
  <c r="P627" i="4"/>
  <c r="Q627" i="4"/>
  <c r="R627" i="4"/>
  <c r="S627" i="4"/>
  <c r="T627" i="4"/>
  <c r="U627" i="4"/>
  <c r="V627" i="4"/>
  <c r="W627" i="4"/>
  <c r="X627" i="4"/>
  <c r="P628" i="4"/>
  <c r="Q628" i="4"/>
  <c r="R628" i="4"/>
  <c r="S628" i="4"/>
  <c r="T628" i="4"/>
  <c r="U628" i="4"/>
  <c r="V628" i="4"/>
  <c r="W628" i="4"/>
  <c r="X628" i="4"/>
  <c r="P629" i="4"/>
  <c r="Q629" i="4"/>
  <c r="R629" i="4"/>
  <c r="S629" i="4"/>
  <c r="T629" i="4"/>
  <c r="U629" i="4"/>
  <c r="V629" i="4"/>
  <c r="W629" i="4"/>
  <c r="X629" i="4"/>
  <c r="P630" i="4"/>
  <c r="Q630" i="4"/>
  <c r="R630" i="4"/>
  <c r="S630" i="4"/>
  <c r="T630" i="4"/>
  <c r="U630" i="4"/>
  <c r="V630" i="4"/>
  <c r="W630" i="4"/>
  <c r="X630" i="4"/>
  <c r="P631" i="4"/>
  <c r="Q631" i="4"/>
  <c r="R631" i="4"/>
  <c r="S631" i="4"/>
  <c r="T631" i="4"/>
  <c r="U631" i="4"/>
  <c r="V631" i="4"/>
  <c r="W631" i="4"/>
  <c r="X631" i="4"/>
  <c r="P632" i="4"/>
  <c r="Q632" i="4"/>
  <c r="R632" i="4"/>
  <c r="S632" i="4"/>
  <c r="T632" i="4"/>
  <c r="U632" i="4"/>
  <c r="V632" i="4"/>
  <c r="W632" i="4"/>
  <c r="X632" i="4"/>
  <c r="P633" i="4"/>
  <c r="Q633" i="4"/>
  <c r="R633" i="4"/>
  <c r="S633" i="4"/>
  <c r="T633" i="4"/>
  <c r="U633" i="4"/>
  <c r="V633" i="4"/>
  <c r="W633" i="4"/>
  <c r="X633" i="4"/>
  <c r="P634" i="4"/>
  <c r="Q634" i="4"/>
  <c r="R634" i="4"/>
  <c r="S634" i="4"/>
  <c r="T634" i="4"/>
  <c r="U634" i="4"/>
  <c r="V634" i="4"/>
  <c r="W634" i="4"/>
  <c r="X634" i="4"/>
  <c r="P635" i="4"/>
  <c r="Q635" i="4"/>
  <c r="R635" i="4"/>
  <c r="S635" i="4"/>
  <c r="T635" i="4"/>
  <c r="U635" i="4"/>
  <c r="V635" i="4"/>
  <c r="W635" i="4"/>
  <c r="X635" i="4"/>
  <c r="P636" i="4"/>
  <c r="Q636" i="4"/>
  <c r="R636" i="4"/>
  <c r="S636" i="4"/>
  <c r="T636" i="4"/>
  <c r="U636" i="4"/>
  <c r="V636" i="4"/>
  <c r="W636" i="4"/>
  <c r="X636" i="4"/>
  <c r="P637" i="4"/>
  <c r="Q637" i="4"/>
  <c r="R637" i="4"/>
  <c r="S637" i="4"/>
  <c r="T637" i="4"/>
  <c r="U637" i="4"/>
  <c r="V637" i="4"/>
  <c r="W637" i="4"/>
  <c r="X637" i="4"/>
  <c r="P638" i="4"/>
  <c r="Q638" i="4"/>
  <c r="R638" i="4"/>
  <c r="S638" i="4"/>
  <c r="T638" i="4"/>
  <c r="U638" i="4"/>
  <c r="V638" i="4"/>
  <c r="W638" i="4"/>
  <c r="X638" i="4"/>
  <c r="P639" i="4"/>
  <c r="Q639" i="4"/>
  <c r="R639" i="4"/>
  <c r="S639" i="4"/>
  <c r="T639" i="4"/>
  <c r="U639" i="4"/>
  <c r="V639" i="4"/>
  <c r="W639" i="4"/>
  <c r="X639" i="4"/>
  <c r="P640" i="4"/>
  <c r="Q640" i="4"/>
  <c r="R640" i="4"/>
  <c r="S640" i="4"/>
  <c r="T640" i="4"/>
  <c r="U640" i="4"/>
  <c r="V640" i="4"/>
  <c r="W640" i="4"/>
  <c r="X640" i="4"/>
  <c r="P641" i="4"/>
  <c r="Q641" i="4"/>
  <c r="R641" i="4"/>
  <c r="S641" i="4"/>
  <c r="T641" i="4"/>
  <c r="U641" i="4"/>
  <c r="V641" i="4"/>
  <c r="W641" i="4"/>
  <c r="X641" i="4"/>
  <c r="P642" i="4"/>
  <c r="Q642" i="4"/>
  <c r="R642" i="4"/>
  <c r="S642" i="4"/>
  <c r="T642" i="4"/>
  <c r="U642" i="4"/>
  <c r="V642" i="4"/>
  <c r="W642" i="4"/>
  <c r="X642" i="4"/>
  <c r="P643" i="4"/>
  <c r="Q643" i="4"/>
  <c r="R643" i="4"/>
  <c r="S643" i="4"/>
  <c r="T643" i="4"/>
  <c r="U643" i="4"/>
  <c r="V643" i="4"/>
  <c r="W643" i="4"/>
  <c r="X643" i="4"/>
  <c r="P644" i="4"/>
  <c r="Q644" i="4"/>
  <c r="R644" i="4"/>
  <c r="S644" i="4"/>
  <c r="T644" i="4"/>
  <c r="U644" i="4"/>
  <c r="V644" i="4"/>
  <c r="W644" i="4"/>
  <c r="X644" i="4"/>
  <c r="P645" i="4"/>
  <c r="Q645" i="4"/>
  <c r="R645" i="4"/>
  <c r="S645" i="4"/>
  <c r="T645" i="4"/>
  <c r="U645" i="4"/>
  <c r="V645" i="4"/>
  <c r="W645" i="4"/>
  <c r="X645" i="4"/>
  <c r="P646" i="4"/>
  <c r="Q646" i="4"/>
  <c r="R646" i="4"/>
  <c r="S646" i="4"/>
  <c r="T646" i="4"/>
  <c r="U646" i="4"/>
  <c r="V646" i="4"/>
  <c r="W646" i="4"/>
  <c r="X646" i="4"/>
  <c r="P647" i="4"/>
  <c r="Q647" i="4"/>
  <c r="R647" i="4"/>
  <c r="S647" i="4"/>
  <c r="T647" i="4"/>
  <c r="U647" i="4"/>
  <c r="V647" i="4"/>
  <c r="W647" i="4"/>
  <c r="X647" i="4"/>
  <c r="P648" i="4"/>
  <c r="Q648" i="4"/>
  <c r="R648" i="4"/>
  <c r="S648" i="4"/>
  <c r="T648" i="4"/>
  <c r="U648" i="4"/>
  <c r="V648" i="4"/>
  <c r="W648" i="4"/>
  <c r="X648" i="4"/>
  <c r="P649" i="4"/>
  <c r="Q649" i="4"/>
  <c r="R649" i="4"/>
  <c r="S649" i="4"/>
  <c r="T649" i="4"/>
  <c r="U649" i="4"/>
  <c r="V649" i="4"/>
  <c r="W649" i="4"/>
  <c r="X649" i="4"/>
  <c r="P650" i="4"/>
  <c r="Q650" i="4"/>
  <c r="R650" i="4"/>
  <c r="S650" i="4"/>
  <c r="T650" i="4"/>
  <c r="U650" i="4"/>
  <c r="V650" i="4"/>
  <c r="W650" i="4"/>
  <c r="X650" i="4"/>
  <c r="P651" i="4"/>
  <c r="Q651" i="4"/>
  <c r="R651" i="4"/>
  <c r="S651" i="4"/>
  <c r="T651" i="4"/>
  <c r="U651" i="4"/>
  <c r="V651" i="4"/>
  <c r="W651" i="4"/>
  <c r="X651" i="4"/>
  <c r="P652" i="4"/>
  <c r="Q652" i="4"/>
  <c r="R652" i="4"/>
  <c r="S652" i="4"/>
  <c r="T652" i="4"/>
  <c r="U652" i="4"/>
  <c r="V652" i="4"/>
  <c r="W652" i="4"/>
  <c r="X652" i="4"/>
  <c r="P653" i="4"/>
  <c r="Q653" i="4"/>
  <c r="R653" i="4"/>
  <c r="S653" i="4"/>
  <c r="T653" i="4"/>
  <c r="U653" i="4"/>
  <c r="V653" i="4"/>
  <c r="W653" i="4"/>
  <c r="X653" i="4"/>
  <c r="P654" i="4"/>
  <c r="Q654" i="4"/>
  <c r="R654" i="4"/>
  <c r="S654" i="4"/>
  <c r="T654" i="4"/>
  <c r="U654" i="4"/>
  <c r="V654" i="4"/>
  <c r="W654" i="4"/>
  <c r="X654" i="4"/>
  <c r="P655" i="4"/>
  <c r="Q655" i="4"/>
  <c r="R655" i="4"/>
  <c r="S655" i="4"/>
  <c r="T655" i="4"/>
  <c r="U655" i="4"/>
  <c r="V655" i="4"/>
  <c r="W655" i="4"/>
  <c r="X655" i="4"/>
  <c r="P656" i="4"/>
  <c r="Q656" i="4"/>
  <c r="R656" i="4"/>
  <c r="S656" i="4"/>
  <c r="T656" i="4"/>
  <c r="U656" i="4"/>
  <c r="V656" i="4"/>
  <c r="W656" i="4"/>
  <c r="X656" i="4"/>
  <c r="P657" i="4"/>
  <c r="Q657" i="4"/>
  <c r="R657" i="4"/>
  <c r="S657" i="4"/>
  <c r="T657" i="4"/>
  <c r="U657" i="4"/>
  <c r="V657" i="4"/>
  <c r="W657" i="4"/>
  <c r="X657" i="4"/>
  <c r="P658" i="4"/>
  <c r="Q658" i="4"/>
  <c r="R658" i="4"/>
  <c r="S658" i="4"/>
  <c r="T658" i="4"/>
  <c r="U658" i="4"/>
  <c r="V658" i="4"/>
  <c r="W658" i="4"/>
  <c r="X658" i="4"/>
  <c r="P659" i="4"/>
  <c r="Q659" i="4"/>
  <c r="R659" i="4"/>
  <c r="S659" i="4"/>
  <c r="T659" i="4"/>
  <c r="U659" i="4"/>
  <c r="V659" i="4"/>
  <c r="W659" i="4"/>
  <c r="X659" i="4"/>
  <c r="P660" i="4"/>
  <c r="Q660" i="4"/>
  <c r="R660" i="4"/>
  <c r="S660" i="4"/>
  <c r="T660" i="4"/>
  <c r="U660" i="4"/>
  <c r="V660" i="4"/>
  <c r="W660" i="4"/>
  <c r="X660" i="4"/>
  <c r="P661" i="4"/>
  <c r="Q661" i="4"/>
  <c r="R661" i="4"/>
  <c r="S661" i="4"/>
  <c r="T661" i="4"/>
  <c r="U661" i="4"/>
  <c r="V661" i="4"/>
  <c r="W661" i="4"/>
  <c r="X661" i="4"/>
  <c r="P662" i="4"/>
  <c r="Q662" i="4"/>
  <c r="R662" i="4"/>
  <c r="S662" i="4"/>
  <c r="T662" i="4"/>
  <c r="U662" i="4"/>
  <c r="V662" i="4"/>
  <c r="W662" i="4"/>
  <c r="X662" i="4"/>
  <c r="P663" i="4"/>
  <c r="Q663" i="4"/>
  <c r="R663" i="4"/>
  <c r="S663" i="4"/>
  <c r="T663" i="4"/>
  <c r="U663" i="4"/>
  <c r="V663" i="4"/>
  <c r="W663" i="4"/>
  <c r="X663" i="4"/>
  <c r="P664" i="4"/>
  <c r="Q664" i="4"/>
  <c r="R664" i="4"/>
  <c r="S664" i="4"/>
  <c r="T664" i="4"/>
  <c r="U664" i="4"/>
  <c r="V664" i="4"/>
  <c r="W664" i="4"/>
  <c r="X664" i="4"/>
  <c r="P665" i="4"/>
  <c r="Q665" i="4"/>
  <c r="R665" i="4"/>
  <c r="S665" i="4"/>
  <c r="T665" i="4"/>
  <c r="U665" i="4"/>
  <c r="V665" i="4"/>
  <c r="W665" i="4"/>
  <c r="X665" i="4"/>
  <c r="P666" i="4"/>
  <c r="Q666" i="4"/>
  <c r="R666" i="4"/>
  <c r="S666" i="4"/>
  <c r="T666" i="4"/>
  <c r="U666" i="4"/>
  <c r="V666" i="4"/>
  <c r="W666" i="4"/>
  <c r="X666" i="4"/>
  <c r="P667" i="4"/>
  <c r="Q667" i="4"/>
  <c r="R667" i="4"/>
  <c r="S667" i="4"/>
  <c r="T667" i="4"/>
  <c r="U667" i="4"/>
  <c r="V667" i="4"/>
  <c r="W667" i="4"/>
  <c r="X667" i="4"/>
  <c r="P668" i="4"/>
  <c r="Q668" i="4"/>
  <c r="R668" i="4"/>
  <c r="S668" i="4"/>
  <c r="T668" i="4"/>
  <c r="U668" i="4"/>
  <c r="V668" i="4"/>
  <c r="W668" i="4"/>
  <c r="X668" i="4"/>
  <c r="P669" i="4"/>
  <c r="Q669" i="4"/>
  <c r="R669" i="4"/>
  <c r="S669" i="4"/>
  <c r="T669" i="4"/>
  <c r="U669" i="4"/>
  <c r="V669" i="4"/>
  <c r="W669" i="4"/>
  <c r="X669" i="4"/>
  <c r="P670" i="4"/>
  <c r="Q670" i="4"/>
  <c r="R670" i="4"/>
  <c r="S670" i="4"/>
  <c r="T670" i="4"/>
  <c r="U670" i="4"/>
  <c r="V670" i="4"/>
  <c r="W670" i="4"/>
  <c r="X670" i="4"/>
  <c r="P671" i="4"/>
  <c r="Q671" i="4"/>
  <c r="R671" i="4"/>
  <c r="S671" i="4"/>
  <c r="T671" i="4"/>
  <c r="U671" i="4"/>
  <c r="V671" i="4"/>
  <c r="W671" i="4"/>
  <c r="X671" i="4"/>
  <c r="P672" i="4"/>
  <c r="Q672" i="4"/>
  <c r="R672" i="4"/>
  <c r="S672" i="4"/>
  <c r="T672" i="4"/>
  <c r="U672" i="4"/>
  <c r="V672" i="4"/>
  <c r="W672" i="4"/>
  <c r="X672" i="4"/>
  <c r="P673" i="4"/>
  <c r="Q673" i="4"/>
  <c r="R673" i="4"/>
  <c r="S673" i="4"/>
  <c r="T673" i="4"/>
  <c r="U673" i="4"/>
  <c r="V673" i="4"/>
  <c r="W673" i="4"/>
  <c r="X673" i="4"/>
  <c r="P674" i="4"/>
  <c r="Q674" i="4"/>
  <c r="R674" i="4"/>
  <c r="S674" i="4"/>
  <c r="T674" i="4"/>
  <c r="U674" i="4"/>
  <c r="V674" i="4"/>
  <c r="W674" i="4"/>
  <c r="X674" i="4"/>
  <c r="P675" i="4"/>
  <c r="Q675" i="4"/>
  <c r="R675" i="4"/>
  <c r="S675" i="4"/>
  <c r="T675" i="4"/>
  <c r="U675" i="4"/>
  <c r="V675" i="4"/>
  <c r="W675" i="4"/>
  <c r="X675" i="4"/>
  <c r="P676" i="4"/>
  <c r="Q676" i="4"/>
  <c r="R676" i="4"/>
  <c r="S676" i="4"/>
  <c r="T676" i="4"/>
  <c r="U676" i="4"/>
  <c r="V676" i="4"/>
  <c r="W676" i="4"/>
  <c r="X676" i="4"/>
  <c r="P677" i="4"/>
  <c r="Q677" i="4"/>
  <c r="R677" i="4"/>
  <c r="S677" i="4"/>
  <c r="T677" i="4"/>
  <c r="U677" i="4"/>
  <c r="V677" i="4"/>
  <c r="W677" i="4"/>
  <c r="X677" i="4"/>
  <c r="P678" i="4"/>
  <c r="Q678" i="4"/>
  <c r="R678" i="4"/>
  <c r="S678" i="4"/>
  <c r="T678" i="4"/>
  <c r="U678" i="4"/>
  <c r="V678" i="4"/>
  <c r="W678" i="4"/>
  <c r="X678" i="4"/>
  <c r="P679" i="4"/>
  <c r="Q679" i="4"/>
  <c r="R679" i="4"/>
  <c r="S679" i="4"/>
  <c r="T679" i="4"/>
  <c r="U679" i="4"/>
  <c r="V679" i="4"/>
  <c r="W679" i="4"/>
  <c r="X679" i="4"/>
  <c r="P680" i="4"/>
  <c r="Q680" i="4"/>
  <c r="R680" i="4"/>
  <c r="S680" i="4"/>
  <c r="T680" i="4"/>
  <c r="U680" i="4"/>
  <c r="V680" i="4"/>
  <c r="W680" i="4"/>
  <c r="X680" i="4"/>
  <c r="P681" i="4"/>
  <c r="Q681" i="4"/>
  <c r="R681" i="4"/>
  <c r="S681" i="4"/>
  <c r="T681" i="4"/>
  <c r="U681" i="4"/>
  <c r="V681" i="4"/>
  <c r="W681" i="4"/>
  <c r="X681" i="4"/>
  <c r="P682" i="4"/>
  <c r="Q682" i="4"/>
  <c r="R682" i="4"/>
  <c r="S682" i="4"/>
  <c r="T682" i="4"/>
  <c r="U682" i="4"/>
  <c r="V682" i="4"/>
  <c r="W682" i="4"/>
  <c r="X682" i="4"/>
  <c r="P683" i="4"/>
  <c r="Q683" i="4"/>
  <c r="R683" i="4"/>
  <c r="S683" i="4"/>
  <c r="T683" i="4"/>
  <c r="U683" i="4"/>
  <c r="V683" i="4"/>
  <c r="W683" i="4"/>
  <c r="X683" i="4"/>
  <c r="P684" i="4"/>
  <c r="Q684" i="4"/>
  <c r="R684" i="4"/>
  <c r="S684" i="4"/>
  <c r="T684" i="4"/>
  <c r="U684" i="4"/>
  <c r="V684" i="4"/>
  <c r="W684" i="4"/>
  <c r="X684" i="4"/>
  <c r="P685" i="4"/>
  <c r="Q685" i="4"/>
  <c r="R685" i="4"/>
  <c r="S685" i="4"/>
  <c r="T685" i="4"/>
  <c r="U685" i="4"/>
  <c r="V685" i="4"/>
  <c r="W685" i="4"/>
  <c r="X685" i="4"/>
  <c r="P686" i="4"/>
  <c r="Q686" i="4"/>
  <c r="R686" i="4"/>
  <c r="S686" i="4"/>
  <c r="T686" i="4"/>
  <c r="U686" i="4"/>
  <c r="V686" i="4"/>
  <c r="W686" i="4"/>
  <c r="X686" i="4"/>
  <c r="P687" i="4"/>
  <c r="Q687" i="4"/>
  <c r="R687" i="4"/>
  <c r="S687" i="4"/>
  <c r="T687" i="4"/>
  <c r="U687" i="4"/>
  <c r="V687" i="4"/>
  <c r="W687" i="4"/>
  <c r="X687" i="4"/>
  <c r="P688" i="4"/>
  <c r="Q688" i="4"/>
  <c r="R688" i="4"/>
  <c r="S688" i="4"/>
  <c r="T688" i="4"/>
  <c r="U688" i="4"/>
  <c r="V688" i="4"/>
  <c r="W688" i="4"/>
  <c r="X688" i="4"/>
  <c r="P689" i="4"/>
  <c r="Q689" i="4"/>
  <c r="R689" i="4"/>
  <c r="S689" i="4"/>
  <c r="T689" i="4"/>
  <c r="U689" i="4"/>
  <c r="V689" i="4"/>
  <c r="W689" i="4"/>
  <c r="X689" i="4"/>
  <c r="P690" i="4"/>
  <c r="Q690" i="4"/>
  <c r="R690" i="4"/>
  <c r="S690" i="4"/>
  <c r="T690" i="4"/>
  <c r="U690" i="4"/>
  <c r="V690" i="4"/>
  <c r="W690" i="4"/>
  <c r="X690" i="4"/>
  <c r="P691" i="4"/>
  <c r="Q691" i="4"/>
  <c r="R691" i="4"/>
  <c r="S691" i="4"/>
  <c r="T691" i="4"/>
  <c r="U691" i="4"/>
  <c r="V691" i="4"/>
  <c r="W691" i="4"/>
  <c r="X691" i="4"/>
  <c r="P692" i="4"/>
  <c r="Q692" i="4"/>
  <c r="R692" i="4"/>
  <c r="S692" i="4"/>
  <c r="T692" i="4"/>
  <c r="U692" i="4"/>
  <c r="V692" i="4"/>
  <c r="W692" i="4"/>
  <c r="X692" i="4"/>
  <c r="P693" i="4"/>
  <c r="Q693" i="4"/>
  <c r="R693" i="4"/>
  <c r="S693" i="4"/>
  <c r="T693" i="4"/>
  <c r="U693" i="4"/>
  <c r="V693" i="4"/>
  <c r="W693" i="4"/>
  <c r="X693" i="4"/>
  <c r="P694" i="4"/>
  <c r="Q694" i="4"/>
  <c r="R694" i="4"/>
  <c r="S694" i="4"/>
  <c r="T694" i="4"/>
  <c r="U694" i="4"/>
  <c r="V694" i="4"/>
  <c r="W694" i="4"/>
  <c r="X694" i="4"/>
  <c r="P695" i="4"/>
  <c r="Q695" i="4"/>
  <c r="R695" i="4"/>
  <c r="S695" i="4"/>
  <c r="T695" i="4"/>
  <c r="U695" i="4"/>
  <c r="V695" i="4"/>
  <c r="W695" i="4"/>
  <c r="X695" i="4"/>
  <c r="P696" i="4"/>
  <c r="Q696" i="4"/>
  <c r="R696" i="4"/>
  <c r="S696" i="4"/>
  <c r="T696" i="4"/>
  <c r="U696" i="4"/>
  <c r="V696" i="4"/>
  <c r="W696" i="4"/>
  <c r="X696" i="4"/>
  <c r="P697" i="4"/>
  <c r="Q697" i="4"/>
  <c r="R697" i="4"/>
  <c r="S697" i="4"/>
  <c r="T697" i="4"/>
  <c r="U697" i="4"/>
  <c r="V697" i="4"/>
  <c r="W697" i="4"/>
  <c r="X697" i="4"/>
  <c r="P698" i="4"/>
  <c r="Q698" i="4"/>
  <c r="R698" i="4"/>
  <c r="S698" i="4"/>
  <c r="T698" i="4"/>
  <c r="U698" i="4"/>
  <c r="V698" i="4"/>
  <c r="W698" i="4"/>
  <c r="X698" i="4"/>
  <c r="P699" i="4"/>
  <c r="Q699" i="4"/>
  <c r="R699" i="4"/>
  <c r="S699" i="4"/>
  <c r="T699" i="4"/>
  <c r="U699" i="4"/>
  <c r="V699" i="4"/>
  <c r="W699" i="4"/>
  <c r="X699" i="4"/>
  <c r="P700" i="4"/>
  <c r="Q700" i="4"/>
  <c r="R700" i="4"/>
  <c r="S700" i="4"/>
  <c r="T700" i="4"/>
  <c r="U700" i="4"/>
  <c r="V700" i="4"/>
  <c r="W700" i="4"/>
  <c r="X700" i="4"/>
  <c r="P701" i="4"/>
  <c r="Q701" i="4"/>
  <c r="R701" i="4"/>
  <c r="S701" i="4"/>
  <c r="T701" i="4"/>
  <c r="U701" i="4"/>
  <c r="V701" i="4"/>
  <c r="W701" i="4"/>
  <c r="X701" i="4"/>
  <c r="P702" i="4"/>
  <c r="Q702" i="4"/>
  <c r="R702" i="4"/>
  <c r="S702" i="4"/>
  <c r="T702" i="4"/>
  <c r="U702" i="4"/>
  <c r="V702" i="4"/>
  <c r="W702" i="4"/>
  <c r="X702" i="4"/>
  <c r="P703" i="4"/>
  <c r="Q703" i="4"/>
  <c r="R703" i="4"/>
  <c r="S703" i="4"/>
  <c r="T703" i="4"/>
  <c r="U703" i="4"/>
  <c r="V703" i="4"/>
  <c r="W703" i="4"/>
  <c r="X703" i="4"/>
  <c r="P704" i="4"/>
  <c r="Q704" i="4"/>
  <c r="R704" i="4"/>
  <c r="S704" i="4"/>
  <c r="T704" i="4"/>
  <c r="U704" i="4"/>
  <c r="V704" i="4"/>
  <c r="W704" i="4"/>
  <c r="X704" i="4"/>
  <c r="P705" i="4"/>
  <c r="Q705" i="4"/>
  <c r="R705" i="4"/>
  <c r="S705" i="4"/>
  <c r="T705" i="4"/>
  <c r="U705" i="4"/>
  <c r="V705" i="4"/>
  <c r="W705" i="4"/>
  <c r="X705" i="4"/>
  <c r="P706" i="4"/>
  <c r="Q706" i="4"/>
  <c r="R706" i="4"/>
  <c r="S706" i="4"/>
  <c r="T706" i="4"/>
  <c r="U706" i="4"/>
  <c r="V706" i="4"/>
  <c r="W706" i="4"/>
  <c r="X706" i="4"/>
  <c r="P707" i="4"/>
  <c r="Q707" i="4"/>
  <c r="R707" i="4"/>
  <c r="S707" i="4"/>
  <c r="T707" i="4"/>
  <c r="U707" i="4"/>
  <c r="V707" i="4"/>
  <c r="W707" i="4"/>
  <c r="X707" i="4"/>
  <c r="P708" i="4"/>
  <c r="Q708" i="4"/>
  <c r="R708" i="4"/>
  <c r="S708" i="4"/>
  <c r="T708" i="4"/>
  <c r="U708" i="4"/>
  <c r="V708" i="4"/>
  <c r="W708" i="4"/>
  <c r="X708" i="4"/>
  <c r="P709" i="4"/>
  <c r="Q709" i="4"/>
  <c r="R709" i="4"/>
  <c r="S709" i="4"/>
  <c r="T709" i="4"/>
  <c r="U709" i="4"/>
  <c r="V709" i="4"/>
  <c r="W709" i="4"/>
  <c r="X709" i="4"/>
  <c r="P710" i="4"/>
  <c r="Q710" i="4"/>
  <c r="R710" i="4"/>
  <c r="S710" i="4"/>
  <c r="T710" i="4"/>
  <c r="U710" i="4"/>
  <c r="V710" i="4"/>
  <c r="W710" i="4"/>
  <c r="X710" i="4"/>
  <c r="P711" i="4"/>
  <c r="Q711" i="4"/>
  <c r="R711" i="4"/>
  <c r="S711" i="4"/>
  <c r="T711" i="4"/>
  <c r="U711" i="4"/>
  <c r="V711" i="4"/>
  <c r="W711" i="4"/>
  <c r="X711" i="4"/>
  <c r="P712" i="4"/>
  <c r="Q712" i="4"/>
  <c r="R712" i="4"/>
  <c r="S712" i="4"/>
  <c r="T712" i="4"/>
  <c r="U712" i="4"/>
  <c r="V712" i="4"/>
  <c r="W712" i="4"/>
  <c r="X712" i="4"/>
  <c r="P713" i="4"/>
  <c r="Q713" i="4"/>
  <c r="R713" i="4"/>
  <c r="S713" i="4"/>
  <c r="T713" i="4"/>
  <c r="U713" i="4"/>
  <c r="V713" i="4"/>
  <c r="W713" i="4"/>
  <c r="X713" i="4"/>
  <c r="P714" i="4"/>
  <c r="Q714" i="4"/>
  <c r="R714" i="4"/>
  <c r="S714" i="4"/>
  <c r="T714" i="4"/>
  <c r="U714" i="4"/>
  <c r="V714" i="4"/>
  <c r="W714" i="4"/>
  <c r="X714" i="4"/>
  <c r="P715" i="4"/>
  <c r="Q715" i="4"/>
  <c r="R715" i="4"/>
  <c r="S715" i="4"/>
  <c r="T715" i="4"/>
  <c r="U715" i="4"/>
  <c r="V715" i="4"/>
  <c r="W715" i="4"/>
  <c r="X715" i="4"/>
  <c r="P716" i="4"/>
  <c r="Q716" i="4"/>
  <c r="R716" i="4"/>
  <c r="S716" i="4"/>
  <c r="T716" i="4"/>
  <c r="U716" i="4"/>
  <c r="V716" i="4"/>
  <c r="W716" i="4"/>
  <c r="X716" i="4"/>
  <c r="P717" i="4"/>
  <c r="Q717" i="4"/>
  <c r="R717" i="4"/>
  <c r="S717" i="4"/>
  <c r="T717" i="4"/>
  <c r="U717" i="4"/>
  <c r="V717" i="4"/>
  <c r="W717" i="4"/>
  <c r="X717" i="4"/>
  <c r="P718" i="4"/>
  <c r="Q718" i="4"/>
  <c r="R718" i="4"/>
  <c r="S718" i="4"/>
  <c r="T718" i="4"/>
  <c r="U718" i="4"/>
  <c r="V718" i="4"/>
  <c r="W718" i="4"/>
  <c r="X718" i="4"/>
  <c r="P719" i="4"/>
  <c r="Q719" i="4"/>
  <c r="R719" i="4"/>
  <c r="S719" i="4"/>
  <c r="T719" i="4"/>
  <c r="U719" i="4"/>
  <c r="V719" i="4"/>
  <c r="W719" i="4"/>
  <c r="X719" i="4"/>
  <c r="P720" i="4"/>
  <c r="Q720" i="4"/>
  <c r="R720" i="4"/>
  <c r="S720" i="4"/>
  <c r="T720" i="4"/>
  <c r="U720" i="4"/>
  <c r="V720" i="4"/>
  <c r="W720" i="4"/>
  <c r="X720" i="4"/>
  <c r="P721" i="4"/>
  <c r="Q721" i="4"/>
  <c r="R721" i="4"/>
  <c r="S721" i="4"/>
  <c r="T721" i="4"/>
  <c r="U721" i="4"/>
  <c r="V721" i="4"/>
  <c r="W721" i="4"/>
  <c r="X721" i="4"/>
  <c r="P722" i="4"/>
  <c r="Q722" i="4"/>
  <c r="R722" i="4"/>
  <c r="S722" i="4"/>
  <c r="T722" i="4"/>
  <c r="U722" i="4"/>
  <c r="V722" i="4"/>
  <c r="W722" i="4"/>
  <c r="X722" i="4"/>
  <c r="P723" i="4"/>
  <c r="Q723" i="4"/>
  <c r="R723" i="4"/>
  <c r="S723" i="4"/>
  <c r="T723" i="4"/>
  <c r="U723" i="4"/>
  <c r="V723" i="4"/>
  <c r="W723" i="4"/>
  <c r="X723" i="4"/>
  <c r="P724" i="4"/>
  <c r="Q724" i="4"/>
  <c r="R724" i="4"/>
  <c r="S724" i="4"/>
  <c r="T724" i="4"/>
  <c r="U724" i="4"/>
  <c r="V724" i="4"/>
  <c r="W724" i="4"/>
  <c r="X724" i="4"/>
  <c r="P725" i="4"/>
  <c r="Q725" i="4"/>
  <c r="R725" i="4"/>
  <c r="S725" i="4"/>
  <c r="T725" i="4"/>
  <c r="U725" i="4"/>
  <c r="V725" i="4"/>
  <c r="W725" i="4"/>
  <c r="X725" i="4"/>
  <c r="P726" i="4"/>
  <c r="Q726" i="4"/>
  <c r="R726" i="4"/>
  <c r="S726" i="4"/>
  <c r="T726" i="4"/>
  <c r="U726" i="4"/>
  <c r="V726" i="4"/>
  <c r="W726" i="4"/>
  <c r="X726" i="4"/>
  <c r="P727" i="4"/>
  <c r="Q727" i="4"/>
  <c r="R727" i="4"/>
  <c r="S727" i="4"/>
  <c r="T727" i="4"/>
  <c r="U727" i="4"/>
  <c r="V727" i="4"/>
  <c r="W727" i="4"/>
  <c r="X727" i="4"/>
  <c r="P728" i="4"/>
  <c r="Q728" i="4"/>
  <c r="R728" i="4"/>
  <c r="S728" i="4"/>
  <c r="T728" i="4"/>
  <c r="U728" i="4"/>
  <c r="V728" i="4"/>
  <c r="W728" i="4"/>
  <c r="X728" i="4"/>
  <c r="P729" i="4"/>
  <c r="Q729" i="4"/>
  <c r="R729" i="4"/>
  <c r="S729" i="4"/>
  <c r="T729" i="4"/>
  <c r="U729" i="4"/>
  <c r="V729" i="4"/>
  <c r="W729" i="4"/>
  <c r="X729" i="4"/>
  <c r="P730" i="4"/>
  <c r="Q730" i="4"/>
  <c r="R730" i="4"/>
  <c r="S730" i="4"/>
  <c r="T730" i="4"/>
  <c r="U730" i="4"/>
  <c r="V730" i="4"/>
  <c r="W730" i="4"/>
  <c r="X730" i="4"/>
  <c r="P731" i="4"/>
  <c r="Q731" i="4"/>
  <c r="R731" i="4"/>
  <c r="S731" i="4"/>
  <c r="T731" i="4"/>
  <c r="U731" i="4"/>
  <c r="V731" i="4"/>
  <c r="W731" i="4"/>
  <c r="X731" i="4"/>
  <c r="P732" i="4"/>
  <c r="Q732" i="4"/>
  <c r="R732" i="4"/>
  <c r="S732" i="4"/>
  <c r="T732" i="4"/>
  <c r="U732" i="4"/>
  <c r="V732" i="4"/>
  <c r="W732" i="4"/>
  <c r="X732" i="4"/>
  <c r="P733" i="4"/>
  <c r="Q733" i="4"/>
  <c r="R733" i="4"/>
  <c r="S733" i="4"/>
  <c r="T733" i="4"/>
  <c r="U733" i="4"/>
  <c r="V733" i="4"/>
  <c r="W733" i="4"/>
  <c r="X733" i="4"/>
  <c r="P734" i="4"/>
  <c r="Q734" i="4"/>
  <c r="R734" i="4"/>
  <c r="S734" i="4"/>
  <c r="T734" i="4"/>
  <c r="U734" i="4"/>
  <c r="V734" i="4"/>
  <c r="W734" i="4"/>
  <c r="X734" i="4"/>
  <c r="P735" i="4"/>
  <c r="Q735" i="4"/>
  <c r="R735" i="4"/>
  <c r="S735" i="4"/>
  <c r="T735" i="4"/>
  <c r="U735" i="4"/>
  <c r="V735" i="4"/>
  <c r="W735" i="4"/>
  <c r="X735" i="4"/>
  <c r="P736" i="4"/>
  <c r="Q736" i="4"/>
  <c r="R736" i="4"/>
  <c r="S736" i="4"/>
  <c r="T736" i="4"/>
  <c r="U736" i="4"/>
  <c r="V736" i="4"/>
  <c r="W736" i="4"/>
  <c r="X736" i="4"/>
  <c r="P737" i="4"/>
  <c r="Q737" i="4"/>
  <c r="R737" i="4"/>
  <c r="S737" i="4"/>
  <c r="T737" i="4"/>
  <c r="U737" i="4"/>
  <c r="V737" i="4"/>
  <c r="W737" i="4"/>
  <c r="X737" i="4"/>
  <c r="P738" i="4"/>
  <c r="Q738" i="4"/>
  <c r="R738" i="4"/>
  <c r="S738" i="4"/>
  <c r="T738" i="4"/>
  <c r="U738" i="4"/>
  <c r="V738" i="4"/>
  <c r="W738" i="4"/>
  <c r="X738" i="4"/>
  <c r="P739" i="4"/>
  <c r="Q739" i="4"/>
  <c r="R739" i="4"/>
  <c r="S739" i="4"/>
  <c r="T739" i="4"/>
  <c r="U739" i="4"/>
  <c r="V739" i="4"/>
  <c r="W739" i="4"/>
  <c r="X739" i="4"/>
  <c r="P740" i="4"/>
  <c r="Q740" i="4"/>
  <c r="R740" i="4"/>
  <c r="S740" i="4"/>
  <c r="T740" i="4"/>
  <c r="U740" i="4"/>
  <c r="V740" i="4"/>
  <c r="W740" i="4"/>
  <c r="X740" i="4"/>
  <c r="P741" i="4"/>
  <c r="Q741" i="4"/>
  <c r="R741" i="4"/>
  <c r="S741" i="4"/>
  <c r="T741" i="4"/>
  <c r="U741" i="4"/>
  <c r="V741" i="4"/>
  <c r="W741" i="4"/>
  <c r="X741" i="4"/>
  <c r="P742" i="4"/>
  <c r="Q742" i="4"/>
  <c r="R742" i="4"/>
  <c r="S742" i="4"/>
  <c r="T742" i="4"/>
  <c r="U742" i="4"/>
  <c r="V742" i="4"/>
  <c r="W742" i="4"/>
  <c r="X742" i="4"/>
  <c r="P743" i="4"/>
  <c r="Q743" i="4"/>
  <c r="R743" i="4"/>
  <c r="S743" i="4"/>
  <c r="T743" i="4"/>
  <c r="U743" i="4"/>
  <c r="V743" i="4"/>
  <c r="W743" i="4"/>
  <c r="X743" i="4"/>
  <c r="P744" i="4"/>
  <c r="Q744" i="4"/>
  <c r="R744" i="4"/>
  <c r="S744" i="4"/>
  <c r="T744" i="4"/>
  <c r="U744" i="4"/>
  <c r="V744" i="4"/>
  <c r="W744" i="4"/>
  <c r="X744" i="4"/>
  <c r="P745" i="4"/>
  <c r="Q745" i="4"/>
  <c r="R745" i="4"/>
  <c r="S745" i="4"/>
  <c r="T745" i="4"/>
  <c r="U745" i="4"/>
  <c r="V745" i="4"/>
  <c r="W745" i="4"/>
  <c r="X745" i="4"/>
  <c r="P746" i="4"/>
  <c r="Q746" i="4"/>
  <c r="R746" i="4"/>
  <c r="S746" i="4"/>
  <c r="T746" i="4"/>
  <c r="U746" i="4"/>
  <c r="V746" i="4"/>
  <c r="W746" i="4"/>
  <c r="X746" i="4"/>
  <c r="P747" i="4"/>
  <c r="Q747" i="4"/>
  <c r="R747" i="4"/>
  <c r="S747" i="4"/>
  <c r="T747" i="4"/>
  <c r="U747" i="4"/>
  <c r="V747" i="4"/>
  <c r="W747" i="4"/>
  <c r="X747" i="4"/>
  <c r="P748" i="4"/>
  <c r="Q748" i="4"/>
  <c r="R748" i="4"/>
  <c r="S748" i="4"/>
  <c r="T748" i="4"/>
  <c r="U748" i="4"/>
  <c r="V748" i="4"/>
  <c r="W748" i="4"/>
  <c r="X748" i="4"/>
  <c r="P749" i="4"/>
  <c r="Q749" i="4"/>
  <c r="R749" i="4"/>
  <c r="S749" i="4"/>
  <c r="T749" i="4"/>
  <c r="U749" i="4"/>
  <c r="V749" i="4"/>
  <c r="W749" i="4"/>
  <c r="X749" i="4"/>
  <c r="P750" i="4"/>
  <c r="Q750" i="4"/>
  <c r="R750" i="4"/>
  <c r="S750" i="4"/>
  <c r="T750" i="4"/>
  <c r="U750" i="4"/>
  <c r="V750" i="4"/>
  <c r="W750" i="4"/>
  <c r="X750" i="4"/>
  <c r="P751" i="4"/>
  <c r="Q751" i="4"/>
  <c r="R751" i="4"/>
  <c r="S751" i="4"/>
  <c r="T751" i="4"/>
  <c r="U751" i="4"/>
  <c r="V751" i="4"/>
  <c r="W751" i="4"/>
  <c r="X751" i="4"/>
  <c r="P752" i="4"/>
  <c r="Q752" i="4"/>
  <c r="R752" i="4"/>
  <c r="S752" i="4"/>
  <c r="T752" i="4"/>
  <c r="U752" i="4"/>
  <c r="V752" i="4"/>
  <c r="W752" i="4"/>
  <c r="X752" i="4"/>
  <c r="P753" i="4"/>
  <c r="Q753" i="4"/>
  <c r="R753" i="4"/>
  <c r="S753" i="4"/>
  <c r="T753" i="4"/>
  <c r="U753" i="4"/>
  <c r="V753" i="4"/>
  <c r="W753" i="4"/>
  <c r="X753" i="4"/>
  <c r="P754" i="4"/>
  <c r="Q754" i="4"/>
  <c r="R754" i="4"/>
  <c r="S754" i="4"/>
  <c r="T754" i="4"/>
  <c r="U754" i="4"/>
  <c r="V754" i="4"/>
  <c r="W754" i="4"/>
  <c r="X754" i="4"/>
  <c r="P755" i="4"/>
  <c r="Q755" i="4"/>
  <c r="R755" i="4"/>
  <c r="S755" i="4"/>
  <c r="T755" i="4"/>
  <c r="U755" i="4"/>
  <c r="V755" i="4"/>
  <c r="W755" i="4"/>
  <c r="X755" i="4"/>
  <c r="P756" i="4"/>
  <c r="Q756" i="4"/>
  <c r="R756" i="4"/>
  <c r="S756" i="4"/>
  <c r="T756" i="4"/>
  <c r="U756" i="4"/>
  <c r="V756" i="4"/>
  <c r="W756" i="4"/>
  <c r="X756" i="4"/>
  <c r="P757" i="4"/>
  <c r="Q757" i="4"/>
  <c r="R757" i="4"/>
  <c r="S757" i="4"/>
  <c r="T757" i="4"/>
  <c r="U757" i="4"/>
  <c r="V757" i="4"/>
  <c r="W757" i="4"/>
  <c r="X757" i="4"/>
  <c r="P758" i="4"/>
  <c r="Q758" i="4"/>
  <c r="R758" i="4"/>
  <c r="S758" i="4"/>
  <c r="T758" i="4"/>
  <c r="U758" i="4"/>
  <c r="V758" i="4"/>
  <c r="W758" i="4"/>
  <c r="X758" i="4"/>
  <c r="P759" i="4"/>
  <c r="Q759" i="4"/>
  <c r="R759" i="4"/>
  <c r="S759" i="4"/>
  <c r="T759" i="4"/>
  <c r="U759" i="4"/>
  <c r="V759" i="4"/>
  <c r="W759" i="4"/>
  <c r="X759" i="4"/>
  <c r="P760" i="4"/>
  <c r="Q760" i="4"/>
  <c r="R760" i="4"/>
  <c r="S760" i="4"/>
  <c r="T760" i="4"/>
  <c r="U760" i="4"/>
  <c r="V760" i="4"/>
  <c r="W760" i="4"/>
  <c r="X760" i="4"/>
  <c r="P761" i="4"/>
  <c r="Q761" i="4"/>
  <c r="R761" i="4"/>
  <c r="S761" i="4"/>
  <c r="T761" i="4"/>
  <c r="U761" i="4"/>
  <c r="V761" i="4"/>
  <c r="W761" i="4"/>
  <c r="X761" i="4"/>
  <c r="P762" i="4"/>
  <c r="Q762" i="4"/>
  <c r="R762" i="4"/>
  <c r="S762" i="4"/>
  <c r="T762" i="4"/>
  <c r="U762" i="4"/>
  <c r="V762" i="4"/>
  <c r="W762" i="4"/>
  <c r="X762" i="4"/>
  <c r="P763" i="4"/>
  <c r="Q763" i="4"/>
  <c r="R763" i="4"/>
  <c r="S763" i="4"/>
  <c r="T763" i="4"/>
  <c r="U763" i="4"/>
  <c r="V763" i="4"/>
  <c r="W763" i="4"/>
  <c r="X763" i="4"/>
  <c r="P764" i="4"/>
  <c r="Q764" i="4"/>
  <c r="R764" i="4"/>
  <c r="S764" i="4"/>
  <c r="T764" i="4"/>
  <c r="U764" i="4"/>
  <c r="V764" i="4"/>
  <c r="W764" i="4"/>
  <c r="X764" i="4"/>
  <c r="P765" i="4"/>
  <c r="Q765" i="4"/>
  <c r="R765" i="4"/>
  <c r="S765" i="4"/>
  <c r="T765" i="4"/>
  <c r="U765" i="4"/>
  <c r="V765" i="4"/>
  <c r="W765" i="4"/>
  <c r="X765" i="4"/>
  <c r="P766" i="4"/>
  <c r="Q766" i="4"/>
  <c r="R766" i="4"/>
  <c r="S766" i="4"/>
  <c r="T766" i="4"/>
  <c r="U766" i="4"/>
  <c r="V766" i="4"/>
  <c r="W766" i="4"/>
  <c r="X766" i="4"/>
  <c r="P767" i="4"/>
  <c r="Q767" i="4"/>
  <c r="R767" i="4"/>
  <c r="S767" i="4"/>
  <c r="T767" i="4"/>
  <c r="U767" i="4"/>
  <c r="V767" i="4"/>
  <c r="W767" i="4"/>
  <c r="X767" i="4"/>
  <c r="P768" i="4"/>
  <c r="Q768" i="4"/>
  <c r="R768" i="4"/>
  <c r="S768" i="4"/>
  <c r="T768" i="4"/>
  <c r="U768" i="4"/>
  <c r="V768" i="4"/>
  <c r="W768" i="4"/>
  <c r="X768" i="4"/>
  <c r="P769" i="4"/>
  <c r="Q769" i="4"/>
  <c r="R769" i="4"/>
  <c r="S769" i="4"/>
  <c r="T769" i="4"/>
  <c r="U769" i="4"/>
  <c r="V769" i="4"/>
  <c r="W769" i="4"/>
  <c r="X769" i="4"/>
  <c r="P770" i="4"/>
  <c r="Q770" i="4"/>
  <c r="R770" i="4"/>
  <c r="S770" i="4"/>
  <c r="T770" i="4"/>
  <c r="U770" i="4"/>
  <c r="V770" i="4"/>
  <c r="W770" i="4"/>
  <c r="X770" i="4"/>
  <c r="P771" i="4"/>
  <c r="Q771" i="4"/>
  <c r="R771" i="4"/>
  <c r="S771" i="4"/>
  <c r="T771" i="4"/>
  <c r="U771" i="4"/>
  <c r="V771" i="4"/>
  <c r="W771" i="4"/>
  <c r="X771" i="4"/>
  <c r="P772" i="4"/>
  <c r="Q772" i="4"/>
  <c r="R772" i="4"/>
  <c r="S772" i="4"/>
  <c r="T772" i="4"/>
  <c r="U772" i="4"/>
  <c r="V772" i="4"/>
  <c r="W772" i="4"/>
  <c r="X772" i="4"/>
  <c r="P773" i="4"/>
  <c r="Q773" i="4"/>
  <c r="R773" i="4"/>
  <c r="S773" i="4"/>
  <c r="T773" i="4"/>
  <c r="U773" i="4"/>
  <c r="V773" i="4"/>
  <c r="W773" i="4"/>
  <c r="X773" i="4"/>
  <c r="P774" i="4"/>
  <c r="Q774" i="4"/>
  <c r="R774" i="4"/>
  <c r="S774" i="4"/>
  <c r="T774" i="4"/>
  <c r="U774" i="4"/>
  <c r="V774" i="4"/>
  <c r="W774" i="4"/>
  <c r="X774" i="4"/>
  <c r="P775" i="4"/>
  <c r="Q775" i="4"/>
  <c r="R775" i="4"/>
  <c r="S775" i="4"/>
  <c r="T775" i="4"/>
  <c r="U775" i="4"/>
  <c r="V775" i="4"/>
  <c r="W775" i="4"/>
  <c r="X775" i="4"/>
  <c r="P776" i="4"/>
  <c r="Q776" i="4"/>
  <c r="R776" i="4"/>
  <c r="S776" i="4"/>
  <c r="T776" i="4"/>
  <c r="U776" i="4"/>
  <c r="V776" i="4"/>
  <c r="W776" i="4"/>
  <c r="X776" i="4"/>
  <c r="P777" i="4"/>
  <c r="Q777" i="4"/>
  <c r="R777" i="4"/>
  <c r="S777" i="4"/>
  <c r="T777" i="4"/>
  <c r="U777" i="4"/>
  <c r="V777" i="4"/>
  <c r="W777" i="4"/>
  <c r="X777" i="4"/>
  <c r="P778" i="4"/>
  <c r="Q778" i="4"/>
  <c r="R778" i="4"/>
  <c r="S778" i="4"/>
  <c r="T778" i="4"/>
  <c r="U778" i="4"/>
  <c r="V778" i="4"/>
  <c r="W778" i="4"/>
  <c r="X778" i="4"/>
  <c r="P779" i="4"/>
  <c r="Q779" i="4"/>
  <c r="R779" i="4"/>
  <c r="S779" i="4"/>
  <c r="T779" i="4"/>
  <c r="U779" i="4"/>
  <c r="V779" i="4"/>
  <c r="W779" i="4"/>
  <c r="X779" i="4"/>
  <c r="P780" i="4"/>
  <c r="Q780" i="4"/>
  <c r="R780" i="4"/>
  <c r="S780" i="4"/>
  <c r="T780" i="4"/>
  <c r="U780" i="4"/>
  <c r="V780" i="4"/>
  <c r="W780" i="4"/>
  <c r="X780" i="4"/>
  <c r="P781" i="4"/>
  <c r="Q781" i="4"/>
  <c r="R781" i="4"/>
  <c r="S781" i="4"/>
  <c r="T781" i="4"/>
  <c r="U781" i="4"/>
  <c r="V781" i="4"/>
  <c r="W781" i="4"/>
  <c r="X781" i="4"/>
  <c r="P782" i="4"/>
  <c r="Q782" i="4"/>
  <c r="R782" i="4"/>
  <c r="S782" i="4"/>
  <c r="T782" i="4"/>
  <c r="U782" i="4"/>
  <c r="V782" i="4"/>
  <c r="W782" i="4"/>
  <c r="X782" i="4"/>
  <c r="P783" i="4"/>
  <c r="Q783" i="4"/>
  <c r="R783" i="4"/>
  <c r="S783" i="4"/>
  <c r="T783" i="4"/>
  <c r="U783" i="4"/>
  <c r="V783" i="4"/>
  <c r="W783" i="4"/>
  <c r="X783" i="4"/>
  <c r="P784" i="4"/>
  <c r="Q784" i="4"/>
  <c r="R784" i="4"/>
  <c r="S784" i="4"/>
  <c r="T784" i="4"/>
  <c r="U784" i="4"/>
  <c r="V784" i="4"/>
  <c r="W784" i="4"/>
  <c r="X784" i="4"/>
  <c r="P785" i="4"/>
  <c r="Q785" i="4"/>
  <c r="R785" i="4"/>
  <c r="S785" i="4"/>
  <c r="T785" i="4"/>
  <c r="U785" i="4"/>
  <c r="V785" i="4"/>
  <c r="W785" i="4"/>
  <c r="X785" i="4"/>
  <c r="P786" i="4"/>
  <c r="Q786" i="4"/>
  <c r="R786" i="4"/>
  <c r="S786" i="4"/>
  <c r="T786" i="4"/>
  <c r="U786" i="4"/>
  <c r="V786" i="4"/>
  <c r="W786" i="4"/>
  <c r="X786" i="4"/>
  <c r="P787" i="4"/>
  <c r="Q787" i="4"/>
  <c r="R787" i="4"/>
  <c r="S787" i="4"/>
  <c r="T787" i="4"/>
  <c r="U787" i="4"/>
  <c r="V787" i="4"/>
  <c r="W787" i="4"/>
  <c r="X787" i="4"/>
  <c r="P788" i="4"/>
  <c r="Q788" i="4"/>
  <c r="R788" i="4"/>
  <c r="S788" i="4"/>
  <c r="T788" i="4"/>
  <c r="U788" i="4"/>
  <c r="V788" i="4"/>
  <c r="W788" i="4"/>
  <c r="X788" i="4"/>
  <c r="P789" i="4"/>
  <c r="Q789" i="4"/>
  <c r="R789" i="4"/>
  <c r="S789" i="4"/>
  <c r="T789" i="4"/>
  <c r="U789" i="4"/>
  <c r="V789" i="4"/>
  <c r="W789" i="4"/>
  <c r="X789" i="4"/>
  <c r="P790" i="4"/>
  <c r="Q790" i="4"/>
  <c r="R790" i="4"/>
  <c r="S790" i="4"/>
  <c r="T790" i="4"/>
  <c r="U790" i="4"/>
  <c r="V790" i="4"/>
  <c r="W790" i="4"/>
  <c r="X790" i="4"/>
  <c r="P791" i="4"/>
  <c r="Q791" i="4"/>
  <c r="R791" i="4"/>
  <c r="S791" i="4"/>
  <c r="T791" i="4"/>
  <c r="U791" i="4"/>
  <c r="V791" i="4"/>
  <c r="W791" i="4"/>
  <c r="X791" i="4"/>
  <c r="P792" i="4"/>
  <c r="Q792" i="4"/>
  <c r="R792" i="4"/>
  <c r="S792" i="4"/>
  <c r="T792" i="4"/>
  <c r="U792" i="4"/>
  <c r="V792" i="4"/>
  <c r="W792" i="4"/>
  <c r="X792" i="4"/>
  <c r="P793" i="4"/>
  <c r="Q793" i="4"/>
  <c r="R793" i="4"/>
  <c r="S793" i="4"/>
  <c r="T793" i="4"/>
  <c r="U793" i="4"/>
  <c r="V793" i="4"/>
  <c r="W793" i="4"/>
  <c r="X793" i="4"/>
  <c r="P794" i="4"/>
  <c r="Q794" i="4"/>
  <c r="R794" i="4"/>
  <c r="S794" i="4"/>
  <c r="T794" i="4"/>
  <c r="U794" i="4"/>
  <c r="V794" i="4"/>
  <c r="W794" i="4"/>
  <c r="X794" i="4"/>
  <c r="P795" i="4"/>
  <c r="Q795" i="4"/>
  <c r="R795" i="4"/>
  <c r="S795" i="4"/>
  <c r="T795" i="4"/>
  <c r="U795" i="4"/>
  <c r="V795" i="4"/>
  <c r="W795" i="4"/>
  <c r="X795" i="4"/>
  <c r="P796" i="4"/>
  <c r="Q796" i="4"/>
  <c r="R796" i="4"/>
  <c r="S796" i="4"/>
  <c r="T796" i="4"/>
  <c r="U796" i="4"/>
  <c r="V796" i="4"/>
  <c r="W796" i="4"/>
  <c r="X796" i="4"/>
  <c r="P797" i="4"/>
  <c r="Q797" i="4"/>
  <c r="R797" i="4"/>
  <c r="S797" i="4"/>
  <c r="T797" i="4"/>
  <c r="U797" i="4"/>
  <c r="V797" i="4"/>
  <c r="W797" i="4"/>
  <c r="X797" i="4"/>
  <c r="P798" i="4"/>
  <c r="Q798" i="4"/>
  <c r="R798" i="4"/>
  <c r="S798" i="4"/>
  <c r="T798" i="4"/>
  <c r="U798" i="4"/>
  <c r="V798" i="4"/>
  <c r="W798" i="4"/>
  <c r="X798" i="4"/>
  <c r="P799" i="4"/>
  <c r="Q799" i="4"/>
  <c r="R799" i="4"/>
  <c r="S799" i="4"/>
  <c r="T799" i="4"/>
  <c r="U799" i="4"/>
  <c r="V799" i="4"/>
  <c r="W799" i="4"/>
  <c r="X799" i="4"/>
  <c r="P800" i="4"/>
  <c r="Q800" i="4"/>
  <c r="R800" i="4"/>
  <c r="S800" i="4"/>
  <c r="T800" i="4"/>
  <c r="U800" i="4"/>
  <c r="V800" i="4"/>
  <c r="W800" i="4"/>
  <c r="X800" i="4"/>
  <c r="P801" i="4"/>
  <c r="Q801" i="4"/>
  <c r="R801" i="4"/>
  <c r="S801" i="4"/>
  <c r="T801" i="4"/>
  <c r="U801" i="4"/>
  <c r="V801" i="4"/>
  <c r="W801" i="4"/>
  <c r="X801" i="4"/>
  <c r="P802" i="4"/>
  <c r="Q802" i="4"/>
  <c r="R802" i="4"/>
  <c r="S802" i="4"/>
  <c r="T802" i="4"/>
  <c r="U802" i="4"/>
  <c r="V802" i="4"/>
  <c r="W802" i="4"/>
  <c r="X802" i="4"/>
  <c r="P803" i="4"/>
  <c r="Q803" i="4"/>
  <c r="R803" i="4"/>
  <c r="S803" i="4"/>
  <c r="T803" i="4"/>
  <c r="U803" i="4"/>
  <c r="V803" i="4"/>
  <c r="W803" i="4"/>
  <c r="X803" i="4"/>
  <c r="P804" i="4"/>
  <c r="Q804" i="4"/>
  <c r="R804" i="4"/>
  <c r="S804" i="4"/>
  <c r="T804" i="4"/>
  <c r="U804" i="4"/>
  <c r="V804" i="4"/>
  <c r="W804" i="4"/>
  <c r="X804" i="4"/>
  <c r="P805" i="4"/>
  <c r="Q805" i="4"/>
  <c r="R805" i="4"/>
  <c r="S805" i="4"/>
  <c r="T805" i="4"/>
  <c r="U805" i="4"/>
  <c r="V805" i="4"/>
  <c r="W805" i="4"/>
  <c r="X805" i="4"/>
  <c r="P806" i="4"/>
  <c r="Q806" i="4"/>
  <c r="R806" i="4"/>
  <c r="S806" i="4"/>
  <c r="T806" i="4"/>
  <c r="U806" i="4"/>
  <c r="V806" i="4"/>
  <c r="W806" i="4"/>
  <c r="X806" i="4"/>
  <c r="P807" i="4"/>
  <c r="Q807" i="4"/>
  <c r="R807" i="4"/>
  <c r="S807" i="4"/>
  <c r="T807" i="4"/>
  <c r="U807" i="4"/>
  <c r="V807" i="4"/>
  <c r="W807" i="4"/>
  <c r="X807" i="4"/>
  <c r="P808" i="4"/>
  <c r="Q808" i="4"/>
  <c r="R808" i="4"/>
  <c r="S808" i="4"/>
  <c r="T808" i="4"/>
  <c r="U808" i="4"/>
  <c r="V808" i="4"/>
  <c r="W808" i="4"/>
  <c r="X808" i="4"/>
  <c r="P809" i="4"/>
  <c r="Q809" i="4"/>
  <c r="R809" i="4"/>
  <c r="S809" i="4"/>
  <c r="T809" i="4"/>
  <c r="U809" i="4"/>
  <c r="V809" i="4"/>
  <c r="W809" i="4"/>
  <c r="X809" i="4"/>
  <c r="P810" i="4"/>
  <c r="Q810" i="4"/>
  <c r="R810" i="4"/>
  <c r="S810" i="4"/>
  <c r="T810" i="4"/>
  <c r="U810" i="4"/>
  <c r="V810" i="4"/>
  <c r="W810" i="4"/>
  <c r="X810" i="4"/>
  <c r="P811" i="4"/>
  <c r="Q811" i="4"/>
  <c r="R811" i="4"/>
  <c r="S811" i="4"/>
  <c r="T811" i="4"/>
  <c r="U811" i="4"/>
  <c r="V811" i="4"/>
  <c r="W811" i="4"/>
  <c r="X811" i="4"/>
  <c r="P812" i="4"/>
  <c r="Q812" i="4"/>
  <c r="R812" i="4"/>
  <c r="S812" i="4"/>
  <c r="T812" i="4"/>
  <c r="U812" i="4"/>
  <c r="V812" i="4"/>
  <c r="W812" i="4"/>
  <c r="X812" i="4"/>
  <c r="P813" i="4"/>
  <c r="Q813" i="4"/>
  <c r="R813" i="4"/>
  <c r="S813" i="4"/>
  <c r="T813" i="4"/>
  <c r="U813" i="4"/>
  <c r="V813" i="4"/>
  <c r="W813" i="4"/>
  <c r="X813" i="4"/>
  <c r="P814" i="4"/>
  <c r="Q814" i="4"/>
  <c r="R814" i="4"/>
  <c r="S814" i="4"/>
  <c r="T814" i="4"/>
  <c r="U814" i="4"/>
  <c r="V814" i="4"/>
  <c r="W814" i="4"/>
  <c r="X814" i="4"/>
  <c r="P815" i="4"/>
  <c r="Q815" i="4"/>
  <c r="R815" i="4"/>
  <c r="S815" i="4"/>
  <c r="T815" i="4"/>
  <c r="U815" i="4"/>
  <c r="V815" i="4"/>
  <c r="W815" i="4"/>
  <c r="X815" i="4"/>
  <c r="P816" i="4"/>
  <c r="Q816" i="4"/>
  <c r="R816" i="4"/>
  <c r="S816" i="4"/>
  <c r="T816" i="4"/>
  <c r="U816" i="4"/>
  <c r="V816" i="4"/>
  <c r="W816" i="4"/>
  <c r="X816" i="4"/>
  <c r="P817" i="4"/>
  <c r="Q817" i="4"/>
  <c r="R817" i="4"/>
  <c r="S817" i="4"/>
  <c r="T817" i="4"/>
  <c r="U817" i="4"/>
  <c r="V817" i="4"/>
  <c r="W817" i="4"/>
  <c r="X817" i="4"/>
  <c r="P818" i="4"/>
  <c r="Q818" i="4"/>
  <c r="R818" i="4"/>
  <c r="S818" i="4"/>
  <c r="T818" i="4"/>
  <c r="U818" i="4"/>
  <c r="V818" i="4"/>
  <c r="W818" i="4"/>
  <c r="X818" i="4"/>
  <c r="P819" i="4"/>
  <c r="Q819" i="4"/>
  <c r="R819" i="4"/>
  <c r="S819" i="4"/>
  <c r="T819" i="4"/>
  <c r="U819" i="4"/>
  <c r="V819" i="4"/>
  <c r="W819" i="4"/>
  <c r="X819" i="4"/>
  <c r="P820" i="4"/>
  <c r="Q820" i="4"/>
  <c r="R820" i="4"/>
  <c r="S820" i="4"/>
  <c r="T820" i="4"/>
  <c r="U820" i="4"/>
  <c r="V820" i="4"/>
  <c r="W820" i="4"/>
  <c r="X820" i="4"/>
  <c r="P821" i="4"/>
  <c r="Q821" i="4"/>
  <c r="R821" i="4"/>
  <c r="S821" i="4"/>
  <c r="T821" i="4"/>
  <c r="U821" i="4"/>
  <c r="V821" i="4"/>
  <c r="W821" i="4"/>
  <c r="X821" i="4"/>
  <c r="P822" i="4"/>
  <c r="Q822" i="4"/>
  <c r="R822" i="4"/>
  <c r="S822" i="4"/>
  <c r="T822" i="4"/>
  <c r="U822" i="4"/>
  <c r="V822" i="4"/>
  <c r="W822" i="4"/>
  <c r="X822" i="4"/>
  <c r="P823" i="4"/>
  <c r="Q823" i="4"/>
  <c r="R823" i="4"/>
  <c r="S823" i="4"/>
  <c r="T823" i="4"/>
  <c r="U823" i="4"/>
  <c r="V823" i="4"/>
  <c r="W823" i="4"/>
  <c r="X823" i="4"/>
  <c r="P824" i="4"/>
  <c r="Q824" i="4"/>
  <c r="R824" i="4"/>
  <c r="S824" i="4"/>
  <c r="T824" i="4"/>
  <c r="U824" i="4"/>
  <c r="V824" i="4"/>
  <c r="W824" i="4"/>
  <c r="X824" i="4"/>
  <c r="P825" i="4"/>
  <c r="Q825" i="4"/>
  <c r="R825" i="4"/>
  <c r="S825" i="4"/>
  <c r="T825" i="4"/>
  <c r="U825" i="4"/>
  <c r="V825" i="4"/>
  <c r="W825" i="4"/>
  <c r="X825" i="4"/>
  <c r="P826" i="4"/>
  <c r="Q826" i="4"/>
  <c r="R826" i="4"/>
  <c r="S826" i="4"/>
  <c r="T826" i="4"/>
  <c r="U826" i="4"/>
  <c r="V826" i="4"/>
  <c r="W826" i="4"/>
  <c r="X826" i="4"/>
  <c r="P827" i="4"/>
  <c r="Q827" i="4"/>
  <c r="R827" i="4"/>
  <c r="S827" i="4"/>
  <c r="T827" i="4"/>
  <c r="U827" i="4"/>
  <c r="V827" i="4"/>
  <c r="W827" i="4"/>
  <c r="X827" i="4"/>
  <c r="P828" i="4"/>
  <c r="Q828" i="4"/>
  <c r="R828" i="4"/>
  <c r="S828" i="4"/>
  <c r="T828" i="4"/>
  <c r="U828" i="4"/>
  <c r="V828" i="4"/>
  <c r="W828" i="4"/>
  <c r="X828" i="4"/>
  <c r="P829" i="4"/>
  <c r="Q829" i="4"/>
  <c r="R829" i="4"/>
  <c r="S829" i="4"/>
  <c r="T829" i="4"/>
  <c r="U829" i="4"/>
  <c r="V829" i="4"/>
  <c r="W829" i="4"/>
  <c r="X829" i="4"/>
  <c r="P830" i="4"/>
  <c r="Q830" i="4"/>
  <c r="R830" i="4"/>
  <c r="S830" i="4"/>
  <c r="T830" i="4"/>
  <c r="U830" i="4"/>
  <c r="V830" i="4"/>
  <c r="W830" i="4"/>
  <c r="X830" i="4"/>
  <c r="P831" i="4"/>
  <c r="Q831" i="4"/>
  <c r="R831" i="4"/>
  <c r="S831" i="4"/>
  <c r="T831" i="4"/>
  <c r="U831" i="4"/>
  <c r="V831" i="4"/>
  <c r="W831" i="4"/>
  <c r="X831" i="4"/>
  <c r="P832" i="4"/>
  <c r="Q832" i="4"/>
  <c r="R832" i="4"/>
  <c r="S832" i="4"/>
  <c r="T832" i="4"/>
  <c r="U832" i="4"/>
  <c r="V832" i="4"/>
  <c r="W832" i="4"/>
  <c r="X832" i="4"/>
  <c r="P833" i="4"/>
  <c r="Q833" i="4"/>
  <c r="R833" i="4"/>
  <c r="S833" i="4"/>
  <c r="T833" i="4"/>
  <c r="U833" i="4"/>
  <c r="V833" i="4"/>
  <c r="W833" i="4"/>
  <c r="X833" i="4"/>
  <c r="P834" i="4"/>
  <c r="Q834" i="4"/>
  <c r="R834" i="4"/>
  <c r="S834" i="4"/>
  <c r="T834" i="4"/>
  <c r="U834" i="4"/>
  <c r="V834" i="4"/>
  <c r="W834" i="4"/>
  <c r="X834" i="4"/>
  <c r="P835" i="4"/>
  <c r="Q835" i="4"/>
  <c r="R835" i="4"/>
  <c r="S835" i="4"/>
  <c r="T835" i="4"/>
  <c r="U835" i="4"/>
  <c r="V835" i="4"/>
  <c r="W835" i="4"/>
  <c r="X835" i="4"/>
  <c r="P836" i="4"/>
  <c r="Q836" i="4"/>
  <c r="R836" i="4"/>
  <c r="S836" i="4"/>
  <c r="T836" i="4"/>
  <c r="U836" i="4"/>
  <c r="V836" i="4"/>
  <c r="W836" i="4"/>
  <c r="X836" i="4"/>
  <c r="P837" i="4"/>
  <c r="Q837" i="4"/>
  <c r="R837" i="4"/>
  <c r="S837" i="4"/>
  <c r="T837" i="4"/>
  <c r="U837" i="4"/>
  <c r="V837" i="4"/>
  <c r="W837" i="4"/>
  <c r="X837" i="4"/>
  <c r="P838" i="4"/>
  <c r="Q838" i="4"/>
  <c r="R838" i="4"/>
  <c r="S838" i="4"/>
  <c r="T838" i="4"/>
  <c r="U838" i="4"/>
  <c r="V838" i="4"/>
  <c r="W838" i="4"/>
  <c r="X838" i="4"/>
  <c r="P839" i="4"/>
  <c r="Q839" i="4"/>
  <c r="R839" i="4"/>
  <c r="S839" i="4"/>
  <c r="T839" i="4"/>
  <c r="U839" i="4"/>
  <c r="V839" i="4"/>
  <c r="W839" i="4"/>
  <c r="X839" i="4"/>
  <c r="P840" i="4"/>
  <c r="Q840" i="4"/>
  <c r="R840" i="4"/>
  <c r="S840" i="4"/>
  <c r="T840" i="4"/>
  <c r="U840" i="4"/>
  <c r="V840" i="4"/>
  <c r="W840" i="4"/>
  <c r="X840" i="4"/>
  <c r="P841" i="4"/>
  <c r="Q841" i="4"/>
  <c r="R841" i="4"/>
  <c r="S841" i="4"/>
  <c r="T841" i="4"/>
  <c r="U841" i="4"/>
  <c r="V841" i="4"/>
  <c r="W841" i="4"/>
  <c r="X841" i="4"/>
  <c r="X562" i="4"/>
  <c r="W562" i="4"/>
  <c r="V562" i="4"/>
  <c r="U562" i="4"/>
  <c r="T562" i="4"/>
  <c r="S562" i="4"/>
  <c r="R562" i="4"/>
  <c r="Q562" i="4"/>
  <c r="P562" i="4"/>
  <c r="J1395" i="4" l="1"/>
  <c r="J1396" i="4" l="1"/>
  <c r="J1397" i="4" s="1"/>
  <c r="J1398" i="4" s="1"/>
  <c r="J1399" i="4" s="1"/>
  <c r="J1400" i="4" s="1"/>
  <c r="J1401" i="4" l="1"/>
  <c r="H1395" i="4" l="1"/>
  <c r="K1395" i="4"/>
  <c r="K1396" i="4"/>
  <c r="R1396" i="4" s="1"/>
  <c r="R1395" i="4" l="1"/>
  <c r="P1395" i="4"/>
  <c r="K1397" i="4"/>
  <c r="H1396" i="4"/>
  <c r="H1397" i="4" s="1"/>
  <c r="P1397" i="4" s="1"/>
  <c r="H1398" i="4" l="1"/>
  <c r="P1398" i="4" s="1"/>
  <c r="R1397" i="4"/>
  <c r="P1396" i="4"/>
  <c r="K1398" i="4"/>
  <c r="R1398" i="4" s="1"/>
  <c r="H1399" i="4" l="1"/>
  <c r="K1399" i="4"/>
  <c r="R1399" i="4" s="1"/>
  <c r="P1399" i="4" l="1"/>
  <c r="H1400" i="4"/>
  <c r="P1400" i="4" s="1"/>
  <c r="K1400" i="4"/>
  <c r="R1400" i="4" l="1"/>
  <c r="K1401" i="4"/>
  <c r="R1401" i="4" s="1"/>
  <c r="H1401" i="4"/>
  <c r="P1401" i="4" s="1"/>
  <c r="L1395" i="4"/>
  <c r="L1396" i="4" l="1"/>
  <c r="L1397" i="4" s="1"/>
  <c r="L1398" i="4" s="1"/>
  <c r="S1398" i="4" s="1"/>
  <c r="O1395" i="4"/>
  <c r="M1395" i="4"/>
  <c r="L1675" i="4"/>
  <c r="V1395" i="4"/>
  <c r="S1395" i="4"/>
  <c r="V1396" i="4" l="1"/>
  <c r="S1396" i="4"/>
  <c r="O1396" i="4"/>
  <c r="X1396" i="4" s="1"/>
  <c r="L1399" i="4"/>
  <c r="L1400" i="4" s="1"/>
  <c r="L1401" i="4" s="1"/>
  <c r="M1396" i="4"/>
  <c r="L1676" i="4"/>
  <c r="S1676" i="4" s="1"/>
  <c r="S1397" i="4"/>
  <c r="V1397" i="4"/>
  <c r="V1398" i="4"/>
  <c r="M1397" i="4"/>
  <c r="X1395" i="4"/>
  <c r="U1395" i="4"/>
  <c r="V1675" i="4"/>
  <c r="S1675" i="4"/>
  <c r="L1677" i="4"/>
  <c r="T1395" i="4"/>
  <c r="O1397" i="4"/>
  <c r="O1398" i="4" s="1"/>
  <c r="U1396" i="4" l="1"/>
  <c r="V1400" i="4"/>
  <c r="S1399" i="4"/>
  <c r="V1399" i="4"/>
  <c r="S1400" i="4"/>
  <c r="V1676" i="4"/>
  <c r="S1401" i="4"/>
  <c r="V1401" i="4"/>
  <c r="T1396" i="4"/>
  <c r="O1399" i="4"/>
  <c r="U1398" i="4"/>
  <c r="X1398" i="4"/>
  <c r="T1397" i="4"/>
  <c r="V1677" i="4"/>
  <c r="S1677" i="4"/>
  <c r="L1678" i="4"/>
  <c r="L1679" i="4" s="1"/>
  <c r="L1680" i="4" s="1"/>
  <c r="M1398" i="4"/>
  <c r="X1397" i="4"/>
  <c r="U1397" i="4"/>
  <c r="M1675" i="4"/>
  <c r="L1681" i="4" l="1"/>
  <c r="V1680" i="4"/>
  <c r="S1680" i="4"/>
  <c r="W1675" i="4"/>
  <c r="T1675" i="4"/>
  <c r="O1400" i="4"/>
  <c r="O1401" i="4" s="1"/>
  <c r="X1399" i="4"/>
  <c r="U1399" i="4"/>
  <c r="M1676" i="4"/>
  <c r="V1678" i="4"/>
  <c r="S1678" i="4"/>
  <c r="T1398" i="4"/>
  <c r="M1399" i="4"/>
  <c r="S1679" i="4"/>
  <c r="V1679" i="4"/>
  <c r="X1401" i="4" l="1"/>
  <c r="U1401" i="4"/>
  <c r="V1681" i="4"/>
  <c r="S1681" i="4"/>
  <c r="M1400" i="4"/>
  <c r="M1401" i="4" s="1"/>
  <c r="T1401" i="4" s="1"/>
  <c r="T1399" i="4"/>
  <c r="X1400" i="4"/>
  <c r="U1400" i="4"/>
  <c r="W1676" i="4"/>
  <c r="T1676" i="4"/>
  <c r="M1677" i="4"/>
  <c r="M1678" i="4" s="1"/>
  <c r="M1679" i="4" l="1"/>
  <c r="T1678" i="4"/>
  <c r="W1678" i="4"/>
  <c r="W1677" i="4"/>
  <c r="T1677" i="4"/>
  <c r="T1400" i="4"/>
  <c r="W1679" i="4" l="1"/>
  <c r="T1679" i="4"/>
  <c r="M1680" i="4"/>
  <c r="M1681" i="4" s="1"/>
  <c r="T1681" i="4" l="1"/>
  <c r="W1681" i="4"/>
  <c r="W1680" i="4"/>
  <c r="T1680" i="4"/>
  <c r="O1675" i="4" l="1"/>
  <c r="I1395" i="4"/>
  <c r="O1676" i="4" l="1"/>
  <c r="X1676" i="4" s="1"/>
  <c r="W1395" i="4"/>
  <c r="Q1395" i="4"/>
  <c r="U1675" i="4"/>
  <c r="X1675" i="4"/>
  <c r="I1396" i="4"/>
  <c r="U1676" i="4" l="1"/>
  <c r="O1677" i="4"/>
  <c r="O1678" i="4" s="1"/>
  <c r="X1678" i="4" s="1"/>
  <c r="Q1396" i="4"/>
  <c r="W1396" i="4"/>
  <c r="I1397" i="4"/>
  <c r="I1398" i="4" s="1"/>
  <c r="X1677" i="4" l="1"/>
  <c r="O1679" i="4"/>
  <c r="O1680" i="4" s="1"/>
  <c r="U1680" i="4" s="1"/>
  <c r="U1678" i="4"/>
  <c r="U1677" i="4"/>
  <c r="O1681" i="4"/>
  <c r="W1397" i="4"/>
  <c r="Q1397" i="4"/>
  <c r="Q1398" i="4"/>
  <c r="W1398" i="4"/>
  <c r="I1399" i="4"/>
  <c r="I1400" i="4" s="1"/>
  <c r="I1401" i="4" s="1"/>
  <c r="X1679" i="4" l="1"/>
  <c r="U1679" i="4"/>
  <c r="X1680" i="4"/>
  <c r="Q1401" i="4"/>
  <c r="W1401" i="4"/>
  <c r="U1681" i="4"/>
  <c r="X1681" i="4"/>
  <c r="Q1400" i="4"/>
  <c r="W1400" i="4"/>
  <c r="W1399" i="4"/>
  <c r="Q1399" i="4"/>
  <c r="N1395" i="4"/>
  <c r="N1397" i="4" s="1"/>
  <c r="N1396" i="4"/>
  <c r="N1675" i="4"/>
  <c r="N1676" i="4" s="1"/>
  <c r="N1398" i="4" l="1"/>
  <c r="N1399" i="4" s="1"/>
  <c r="N1677" i="4"/>
  <c r="N1678" i="4" s="1"/>
  <c r="N1400" i="4" l="1"/>
  <c r="N1401" i="4" s="1"/>
  <c r="N1679" i="4"/>
  <c r="N1680" i="4" s="1"/>
  <c r="N1681" i="4" l="1"/>
</calcChain>
</file>

<file path=xl/comments1.xml><?xml version="1.0" encoding="utf-8"?>
<comments xmlns="http://schemas.openxmlformats.org/spreadsheetml/2006/main">
  <authors>
    <author>Holmes, Stuart</author>
  </authors>
  <commentList>
    <comment ref="G281" authorId="0" shapeId="0">
      <text>
        <r>
          <rPr>
            <b/>
            <sz val="9"/>
            <color indexed="81"/>
            <rFont val="Tahoma"/>
            <family val="2"/>
          </rPr>
          <t>Holmes, Stuart:</t>
        </r>
        <r>
          <rPr>
            <sz val="9"/>
            <color indexed="81"/>
            <rFont val="Tahoma"/>
            <family val="2"/>
          </rPr>
          <t xml:space="preserve">
via 2015 Population estimtes from OFM. Waitin on updated totals
</t>
        </r>
      </text>
    </comment>
    <comment ref="H2234" authorId="0" shapeId="0">
      <text>
        <r>
          <rPr>
            <b/>
            <sz val="9"/>
            <color indexed="81"/>
            <rFont val="Tahoma"/>
            <family val="2"/>
          </rPr>
          <t>Holmes, Stuart:</t>
        </r>
        <r>
          <rPr>
            <sz val="9"/>
            <color indexed="81"/>
            <rFont val="Tahoma"/>
            <family val="2"/>
          </rPr>
          <t xml:space="preserve">
Yakima County Voter demographics from VRDB extract from 10/31/2009</t>
        </r>
      </text>
    </comment>
  </commentList>
</comments>
</file>

<file path=xl/sharedStrings.xml><?xml version="1.0" encoding="utf-8"?>
<sst xmlns="http://schemas.openxmlformats.org/spreadsheetml/2006/main" count="28494" uniqueCount="467">
  <si>
    <t>Age</t>
  </si>
  <si>
    <t>Total</t>
  </si>
  <si>
    <t>County</t>
  </si>
  <si>
    <t>Female Population</t>
  </si>
  <si>
    <t>Male Population</t>
  </si>
  <si>
    <t>Total Population</t>
  </si>
  <si>
    <t>Female Voters</t>
  </si>
  <si>
    <t>Male Voters</t>
  </si>
  <si>
    <t>Unknown Voters</t>
  </si>
  <si>
    <t>Total Voters</t>
  </si>
  <si>
    <t>Female Ballots</t>
  </si>
  <si>
    <t>Male Ballots</t>
  </si>
  <si>
    <t>Unknown Ballots</t>
  </si>
  <si>
    <t>Total Ballots</t>
  </si>
  <si>
    <t>Female Registered Population</t>
  </si>
  <si>
    <t>Male Registered Population</t>
  </si>
  <si>
    <t>Total Registered Population</t>
  </si>
  <si>
    <t>Female Pop Turnout</t>
  </si>
  <si>
    <t>Male Pop Turnout</t>
  </si>
  <si>
    <t>Total Pop Turnout</t>
  </si>
  <si>
    <t>Female Voter Turnout</t>
  </si>
  <si>
    <t>Male Voter Turnout</t>
  </si>
  <si>
    <t>Total Voter Turnout</t>
  </si>
  <si>
    <t>Garfield</t>
  </si>
  <si>
    <t>San Juan</t>
  </si>
  <si>
    <t>Jefferson</t>
  </si>
  <si>
    <t>Columbia</t>
  </si>
  <si>
    <t>Wahkiakum</t>
  </si>
  <si>
    <t>Lincoln</t>
  </si>
  <si>
    <t>Stevens</t>
  </si>
  <si>
    <t>Klickitat</t>
  </si>
  <si>
    <t>Island</t>
  </si>
  <si>
    <t>Pend Oreille</t>
  </si>
  <si>
    <t>Ferry</t>
  </si>
  <si>
    <t>Clallam</t>
  </si>
  <si>
    <t>Pacific</t>
  </si>
  <si>
    <t>Whatcom</t>
  </si>
  <si>
    <t>Skamania</t>
  </si>
  <si>
    <t>Asotin</t>
  </si>
  <si>
    <t>Skagit</t>
  </si>
  <si>
    <t>Kitsap</t>
  </si>
  <si>
    <t>Spokane</t>
  </si>
  <si>
    <t>Mason</t>
  </si>
  <si>
    <t>Lewis</t>
  </si>
  <si>
    <t>Thurston</t>
  </si>
  <si>
    <t>Chelan</t>
  </si>
  <si>
    <t>Walla Walla</t>
  </si>
  <si>
    <t>Cowlitz</t>
  </si>
  <si>
    <t>King</t>
  </si>
  <si>
    <t>Benton</t>
  </si>
  <si>
    <t>Okanogan</t>
  </si>
  <si>
    <t>Kittitas</t>
  </si>
  <si>
    <t>Clark</t>
  </si>
  <si>
    <t>Snohomish</t>
  </si>
  <si>
    <t>Douglas</t>
  </si>
  <si>
    <t>Grays Harbor</t>
  </si>
  <si>
    <t>Pierce</t>
  </si>
  <si>
    <t>Grant</t>
  </si>
  <si>
    <t>Whitman</t>
  </si>
  <si>
    <t>Yakima</t>
  </si>
  <si>
    <t>Adams</t>
  </si>
  <si>
    <t>Franklin</t>
  </si>
  <si>
    <t>Year</t>
  </si>
  <si>
    <t>Column Labels</t>
  </si>
  <si>
    <t>Grand Total</t>
  </si>
  <si>
    <t>Row Labels</t>
  </si>
  <si>
    <t>18-24</t>
  </si>
  <si>
    <t>25-34</t>
  </si>
  <si>
    <t>35-44</t>
  </si>
  <si>
    <t>45-54</t>
  </si>
  <si>
    <t>55-64</t>
  </si>
  <si>
    <t>65-</t>
  </si>
  <si>
    <t>zState Totals</t>
  </si>
  <si>
    <t>zWashington State</t>
  </si>
  <si>
    <t>CountyName</t>
  </si>
  <si>
    <t>Local VP</t>
  </si>
  <si>
    <t>Combined Printed</t>
  </si>
  <si>
    <t>Separate Printed</t>
  </si>
  <si>
    <t>RaceJurisdictionName</t>
  </si>
  <si>
    <t>CountyJurisdictionName</t>
  </si>
  <si>
    <t>RaceName</t>
  </si>
  <si>
    <t>BallotName</t>
  </si>
  <si>
    <t>Votes</t>
  </si>
  <si>
    <t>TotalVotes</t>
  </si>
  <si>
    <t>BallotsCast</t>
  </si>
  <si>
    <t>BallotsCastinRace</t>
  </si>
  <si>
    <t>Washington State</t>
  </si>
  <si>
    <t>ADAMS COUNTY</t>
  </si>
  <si>
    <t>Governor</t>
  </si>
  <si>
    <t>Bill Bryant</t>
  </si>
  <si>
    <t>COUNTYWIDE</t>
  </si>
  <si>
    <t>Benton County</t>
  </si>
  <si>
    <t>CHELAN COUNTY</t>
  </si>
  <si>
    <t>CLARK COUNTY</t>
  </si>
  <si>
    <t>COUNTY WIDE DISTRICT 01</t>
  </si>
  <si>
    <t>COWLITZ</t>
  </si>
  <si>
    <t>DOUGLAS COUNTYWIDE</t>
  </si>
  <si>
    <t>FERRY COUNTY</t>
  </si>
  <si>
    <t>County of Franklin</t>
  </si>
  <si>
    <t>Grays Harbor - ALL</t>
  </si>
  <si>
    <t>COUNTY WIDE</t>
  </si>
  <si>
    <t>Jay Inslee</t>
  </si>
  <si>
    <t>County of Jefferson</t>
  </si>
  <si>
    <t>Metropolitan King County</t>
  </si>
  <si>
    <t>KITSAP COUNTY</t>
  </si>
  <si>
    <t>COUNTY WIDE - KITTITAS</t>
  </si>
  <si>
    <t>KLICKITAT COUNTY</t>
  </si>
  <si>
    <t>Mason County</t>
  </si>
  <si>
    <t>OKANOGAN COUNTY</t>
  </si>
  <si>
    <t>Pacific County</t>
  </si>
  <si>
    <t>STATE</t>
  </si>
  <si>
    <t>San Juan County</t>
  </si>
  <si>
    <t>SKAGIT COUNTY</t>
  </si>
  <si>
    <t>COUNTYWIDE DISTRICT</t>
  </si>
  <si>
    <t>COUNTY OFFICES</t>
  </si>
  <si>
    <t>County of Thurston</t>
  </si>
  <si>
    <t>WAHKIAKUM COUNTY</t>
  </si>
  <si>
    <t>County-Wide</t>
  </si>
  <si>
    <t>Whatcom County</t>
  </si>
  <si>
    <t>County Commissioner District 1</t>
  </si>
  <si>
    <t>John N. Marshall</t>
  </si>
  <si>
    <t>COUNTY COMMISSIONER 2</t>
  </si>
  <si>
    <t>Chris Seubert</t>
  </si>
  <si>
    <t>Judge Position 2</t>
  </si>
  <si>
    <t>Joe Burrowes</t>
  </si>
  <si>
    <t>PUBLIC UTILITY DIST COMMISSIONER A</t>
  </si>
  <si>
    <t>Steve McKenna</t>
  </si>
  <si>
    <t>Charter Amendment No. 2 Employee Appeals of Disciplinary Matters</t>
  </si>
  <si>
    <t>Approved</t>
  </si>
  <si>
    <t>COMMISSIONER, DISTRICT NO. 2</t>
  </si>
  <si>
    <t>Nancy Barnes</t>
  </si>
  <si>
    <t>Columbia County Commissioner #1</t>
  </si>
  <si>
    <t>Norm Passmore</t>
  </si>
  <si>
    <t>Proposition 1 One-tenth of One Percent Sale and Use Tax for Emergency 911 Communication Systems and Facilities</t>
  </si>
  <si>
    <t>Yes</t>
  </si>
  <si>
    <t>County Commissioner 2</t>
  </si>
  <si>
    <t>Kyle Steinburg</t>
  </si>
  <si>
    <t>COUNTY COMMISSIONER #3</t>
  </si>
  <si>
    <t>Mike Blankenship</t>
  </si>
  <si>
    <t>Sam Swanberg</t>
  </si>
  <si>
    <t>COUNTY COMMISSIONER 1</t>
  </si>
  <si>
    <t>Bob Johnson</t>
  </si>
  <si>
    <t>Judge Position 1</t>
  </si>
  <si>
    <t>David Estudillo</t>
  </si>
  <si>
    <t>Commissioner #1</t>
  </si>
  <si>
    <t>Wes Cormier</t>
  </si>
  <si>
    <t>County Commissioner, District 1</t>
  </si>
  <si>
    <t>Helen Price Johnson</t>
  </si>
  <si>
    <t>Commissioner 1</t>
  </si>
  <si>
    <t>Kate Dean</t>
  </si>
  <si>
    <t xml:space="preserve">Charter Amendment No. 2, Gender-Neutral Language </t>
  </si>
  <si>
    <t>Proposition No. 1 Passenger-Only Ferry Investment Plan And Sales &amp; Use Tax</t>
  </si>
  <si>
    <t>Paul Jewell</t>
  </si>
  <si>
    <t>Klickitat County Commissioner 1</t>
  </si>
  <si>
    <t>Rex F. Johnston</t>
  </si>
  <si>
    <t>Comm Dist 2</t>
  </si>
  <si>
    <t>Bobby Jackson</t>
  </si>
  <si>
    <t>Propostion No. 1 Lincoln County Public Safety Sales and Use Tax</t>
  </si>
  <si>
    <t>APPROVED</t>
  </si>
  <si>
    <t>County Commissioner District 2</t>
  </si>
  <si>
    <t>Kevin Shutty</t>
  </si>
  <si>
    <t>Commissioner District 1</t>
  </si>
  <si>
    <t>Chris Branch</t>
  </si>
  <si>
    <t>COUNTY COMMISSIONER #01</t>
  </si>
  <si>
    <t>Lisa Olsen</t>
  </si>
  <si>
    <t>Karen Skoog</t>
  </si>
  <si>
    <t xml:space="preserve">Executive </t>
  </si>
  <si>
    <t>Bruce Dammeier</t>
  </si>
  <si>
    <t>Council Residency District 1</t>
  </si>
  <si>
    <t>Bill Watson</t>
  </si>
  <si>
    <t>Judge Position 3</t>
  </si>
  <si>
    <t>David A. Svaren</t>
  </si>
  <si>
    <t>Proposition No. 1 Temporary Property Tax Limit Increase</t>
  </si>
  <si>
    <t>No</t>
  </si>
  <si>
    <t xml:space="preserve">Proposition No. 3 County Policy on Nondiscrimination </t>
  </si>
  <si>
    <t>Josh Kerns</t>
  </si>
  <si>
    <t>Commissioner #3</t>
  </si>
  <si>
    <t>Steve Parker</t>
  </si>
  <si>
    <t>Commissioner, District No. 2</t>
  </si>
  <si>
    <t>Gary Edwards</t>
  </si>
  <si>
    <t xml:space="preserve">Mike Backman </t>
  </si>
  <si>
    <t>Commissioner 2</t>
  </si>
  <si>
    <t>Todd Kimball</t>
  </si>
  <si>
    <t>Proposition No. 2016-1 Regular Property Tax Levy for Emergency Medical Services</t>
  </si>
  <si>
    <t>Gary J. Libey</t>
  </si>
  <si>
    <t>Douglas L. Federspiel</t>
  </si>
  <si>
    <t>DropOff</t>
  </si>
  <si>
    <t>BallotDropOff</t>
  </si>
  <si>
    <t>United States</t>
  </si>
  <si>
    <t>U.S. Senator</t>
  </si>
  <si>
    <t>Chris Vance</t>
  </si>
  <si>
    <t>Patty Murray</t>
  </si>
  <si>
    <t>Congressional District 5</t>
  </si>
  <si>
    <t>CONGRESSIONAL DISTRICT 5</t>
  </si>
  <si>
    <t>U.S. Representative</t>
  </si>
  <si>
    <t>Cathy McMorris Rodgers</t>
  </si>
  <si>
    <t>FEDERAL</t>
  </si>
  <si>
    <t>President/Vice President</t>
  </si>
  <si>
    <t>Donald J. Trump / Michael R. Pence</t>
  </si>
  <si>
    <t>U.S. Congressional District 5</t>
  </si>
  <si>
    <t>CONGRESSIONAL DISTRICT - 5</t>
  </si>
  <si>
    <t>Representative</t>
  </si>
  <si>
    <t>County Commissioner District 3</t>
  </si>
  <si>
    <t>Jeff Stevens</t>
  </si>
  <si>
    <t>PTBA Proposition No. 1 PTBA Continuing Sales and Use Tax</t>
  </si>
  <si>
    <t>Benton County Advisory Proposition No. 14-7 CREATION OF A BENTON COUNTY CONSERVATION FUTURES FUND</t>
  </si>
  <si>
    <t>PUBLIC UTILITY DIST COMMISSIONER DIST 1</t>
  </si>
  <si>
    <t>Garry Arseneault</t>
  </si>
  <si>
    <t>Charter Review Commission - Commissioner District No.  1</t>
  </si>
  <si>
    <t>Sue W. Forde</t>
  </si>
  <si>
    <t>Clark County Advisory Vote #1 Toll-Free East County Bridge Advisory Vote</t>
  </si>
  <si>
    <t>Public Hospital District No. 1, Columbia and Walla Walla Counties, Proposition No. 1 Bonds To Renovate Dayton General Hopsital And Booker Rest Home</t>
  </si>
  <si>
    <t>Sheriff</t>
  </si>
  <si>
    <t>Mark S. Nelson</t>
  </si>
  <si>
    <t>County Auditor</t>
  </si>
  <si>
    <t>Thad Duvall</t>
  </si>
  <si>
    <t>COUNTY COMMISSIONER #2</t>
  </si>
  <si>
    <t>Nathan Davis</t>
  </si>
  <si>
    <t>Jim Raymond</t>
  </si>
  <si>
    <t>COUNTY SHERIFF</t>
  </si>
  <si>
    <t>Bennie W. Keller</t>
  </si>
  <si>
    <t>COUNTY PROSECUTOR</t>
  </si>
  <si>
    <t>Garth Dano</t>
  </si>
  <si>
    <t>Vickie L. Raines</t>
  </si>
  <si>
    <t>County Commissioner, District 3</t>
  </si>
  <si>
    <t>Rick Hannold</t>
  </si>
  <si>
    <t>David Stanko</t>
  </si>
  <si>
    <t>Commissioner District 3</t>
  </si>
  <si>
    <t>Edward E. Wolfe</t>
  </si>
  <si>
    <t>Commissioner 3</t>
  </si>
  <si>
    <t>Obie O'Brien</t>
  </si>
  <si>
    <t>Klickitat County Prosecuting Attorney</t>
  </si>
  <si>
    <t>David Quesnel</t>
  </si>
  <si>
    <t>Auditor</t>
  </si>
  <si>
    <t>Larry Grove</t>
  </si>
  <si>
    <t>COUNTY TREASURER</t>
  </si>
  <si>
    <t>Linda M. Fisher</t>
  </si>
  <si>
    <t>Assessor</t>
  </si>
  <si>
    <t>Melody Peterson</t>
  </si>
  <si>
    <t>Scott D. Furman</t>
  </si>
  <si>
    <t>PROSECUTING ATTORNEY</t>
  </si>
  <si>
    <t>Mark McClain</t>
  </si>
  <si>
    <t>PUBLIC UTILITY COMMISSIONER #2</t>
  </si>
  <si>
    <t>Curt Knapp</t>
  </si>
  <si>
    <t>District Court No. 8</t>
  </si>
  <si>
    <t>Jeanette A. Lineberry</t>
  </si>
  <si>
    <t xml:space="preserve">Proposition No. 1 — San Juan County Six Year Levy Lid Lift Concerning replacement of the existing levy lid lift </t>
  </si>
  <si>
    <t>Lisa Janicki</t>
  </si>
  <si>
    <t>Bob Hamlin</t>
  </si>
  <si>
    <t>COUNTY EXECUTIVE</t>
  </si>
  <si>
    <t>John Lovick</t>
  </si>
  <si>
    <t>Vicky M. Dalton</t>
  </si>
  <si>
    <t>Kendle E Allen</t>
  </si>
  <si>
    <t>Commissioner District No. 3</t>
  </si>
  <si>
    <t>Bud Blake</t>
  </si>
  <si>
    <t>County Sheriff</t>
  </si>
  <si>
    <t xml:space="preserve">Mark C. Howie </t>
  </si>
  <si>
    <t>John Turner</t>
  </si>
  <si>
    <t>Charter Review Commission District 2</t>
  </si>
  <si>
    <t>Ben Elenbaas</t>
  </si>
  <si>
    <t>Brett J. Myers</t>
  </si>
  <si>
    <t>METROPOLITAN KING COUNTY</t>
  </si>
  <si>
    <t>CONGRESSIONAL 5</t>
  </si>
  <si>
    <t>Statewide</t>
  </si>
  <si>
    <t>Charles Ross</t>
  </si>
  <si>
    <t>State Measures</t>
  </si>
  <si>
    <t>Initiative Measure No. 594 Concerns background checks for firearm sales and transfers</t>
  </si>
  <si>
    <t>Kitsap County</t>
  </si>
  <si>
    <t>Prosecuting Attorney</t>
  </si>
  <si>
    <t>Dan Satterberg</t>
  </si>
  <si>
    <t>Mitt Romney / Paul Ryan</t>
  </si>
  <si>
    <t>Barack Obama / Joe Biden</t>
  </si>
  <si>
    <t>Initiative Measure No. 502 Concerns marijuana</t>
  </si>
  <si>
    <t>County Of Thurston</t>
  </si>
  <si>
    <t>Roger L. Hartwig</t>
  </si>
  <si>
    <t>Jim Fuller</t>
  </si>
  <si>
    <t>Commissioner District #1</t>
  </si>
  <si>
    <t>Jerome Delvin</t>
  </si>
  <si>
    <t>COUNTY COMMISSIONER 3</t>
  </si>
  <si>
    <t>Doug England</t>
  </si>
  <si>
    <t>Commissioner Dist. No. 2</t>
  </si>
  <si>
    <t>Mike Chapman</t>
  </si>
  <si>
    <t>COMMISSIONER, DISTRICT NO. 1</t>
  </si>
  <si>
    <t>Tom Mielke</t>
  </si>
  <si>
    <t>Columbia County Commissioner #2</t>
  </si>
  <si>
    <t>Mike Talbott</t>
  </si>
  <si>
    <t>Commissioner District  #1</t>
  </si>
  <si>
    <t>Michael A. Karnofski</t>
  </si>
  <si>
    <t>County Commissioner 1</t>
  </si>
  <si>
    <t xml:space="preserve">Ken Stanton </t>
  </si>
  <si>
    <t>Brad Peck</t>
  </si>
  <si>
    <t>Wynne McCabe</t>
  </si>
  <si>
    <t>COUNTY COMMISSIONER #02</t>
  </si>
  <si>
    <t>Carolann Swartz</t>
  </si>
  <si>
    <t>County Commissioner, District 2</t>
  </si>
  <si>
    <t>Jill Johnson</t>
  </si>
  <si>
    <t>Phil Johnson</t>
  </si>
  <si>
    <t>Judge Position 7</t>
  </si>
  <si>
    <t>Jennifer Forbes</t>
  </si>
  <si>
    <t>Kittitas County Flood Control Zone District - Proposition No. 1 Kittitas County Flood Control Zone District Maintenance and Operations Levy</t>
  </si>
  <si>
    <t>County Commissioner #3</t>
  </si>
  <si>
    <t>Jim Sizemore</t>
  </si>
  <si>
    <t>Comm Dist 1</t>
  </si>
  <si>
    <t>Edna J. Fund</t>
  </si>
  <si>
    <t>Mark R. Stedman</t>
  </si>
  <si>
    <t>Randy Neatherlin</t>
  </si>
  <si>
    <t>Sheilah Kennedy</t>
  </si>
  <si>
    <t>Steve Rogers</t>
  </si>
  <si>
    <t>Pat McCarthy</t>
  </si>
  <si>
    <t>San Juan County - Initiative Measure No. 2012-4 Concerns prohibitions on the growing of genetically modified organisms</t>
  </si>
  <si>
    <t>Commissioner #2</t>
  </si>
  <si>
    <t>Kenneth A. Dahlstedt</t>
  </si>
  <si>
    <t>Chris Brong</t>
  </si>
  <si>
    <t>COMMISSIONER DISTRICT 2</t>
  </si>
  <si>
    <t>Kathleen (Kathy) Vaughn</t>
  </si>
  <si>
    <t>COMMISSIONER DISTRICT 1</t>
  </si>
  <si>
    <t>Todd Mielke</t>
  </si>
  <si>
    <t xml:space="preserve">Thurston County - Proposition No. 1 </t>
  </si>
  <si>
    <t>Mike Backman</t>
  </si>
  <si>
    <t>Perry L. Dozier</t>
  </si>
  <si>
    <t>Port of Bellingham, Washington, Proposition No. 1, Number of Port Commissioners Number of Port Commissioners</t>
  </si>
  <si>
    <t>NO</t>
  </si>
  <si>
    <t>DEAN KINZER</t>
  </si>
  <si>
    <t>King County Prop No. 1</t>
  </si>
  <si>
    <t>Commissioner Dist 2</t>
  </si>
  <si>
    <t>Kevin J Bouchey</t>
  </si>
  <si>
    <t>Initiative Measure 1098 Concerning establishing a state income tax and reducing other taxes.</t>
  </si>
  <si>
    <t>Initiative Measure 1107 Concerns reversing certain 2010 amendments to state tax laws.</t>
  </si>
  <si>
    <t>Initiative Measure 1100 Concerning liquor (beer, wine and spirits).</t>
  </si>
  <si>
    <t>COUNTY</t>
  </si>
  <si>
    <t>Dino Rossi</t>
  </si>
  <si>
    <t>Treasurer</t>
  </si>
  <si>
    <t>Laura Danekas</t>
  </si>
  <si>
    <t>G. Ken Bancroft</t>
  </si>
  <si>
    <t>Removal of County Seat Removal of County Seat</t>
  </si>
  <si>
    <t>For Removal</t>
  </si>
  <si>
    <t>SHERIFF</t>
  </si>
  <si>
    <t>Brian Burnett</t>
  </si>
  <si>
    <t>Deb Kelly</t>
  </si>
  <si>
    <t>Garry E. Lucas</t>
  </si>
  <si>
    <t>Columbia County Sheriff</t>
  </si>
  <si>
    <t>Walt Hessler</t>
  </si>
  <si>
    <t>Commissioner District  #3</t>
  </si>
  <si>
    <t>James R. Misner</t>
  </si>
  <si>
    <t>Steven D. Jenkins</t>
  </si>
  <si>
    <t>Brian Dansel</t>
  </si>
  <si>
    <t>Matt Beaton</t>
  </si>
  <si>
    <t>Karen Roosevelt</t>
  </si>
  <si>
    <t>Tom Jones</t>
  </si>
  <si>
    <t>Herb W Welch</t>
  </si>
  <si>
    <t>County Assessor</t>
  </si>
  <si>
    <t>Mary (Wilson) Engle</t>
  </si>
  <si>
    <t>John Austin</t>
  </si>
  <si>
    <t>Greg Zempel</t>
  </si>
  <si>
    <t>Klickitat County Assessor</t>
  </si>
  <si>
    <t>Darlene Johnson</t>
  </si>
  <si>
    <t>Comm Dist 3</t>
  </si>
  <si>
    <t>F. Lee Grose</t>
  </si>
  <si>
    <t>Wade W. Magers</t>
  </si>
  <si>
    <t>Leah F. Mc Cormack</t>
  </si>
  <si>
    <t>Scott L. Johnson</t>
  </si>
  <si>
    <t>Alan A. Botzheim</t>
  </si>
  <si>
    <t>Mark Lindquist</t>
  </si>
  <si>
    <t xml:space="preserve">Referendum 2008-2 </t>
  </si>
  <si>
    <t>Will Reichardt</t>
  </si>
  <si>
    <t xml:space="preserve">PROPOSITION NO. 1 </t>
  </si>
  <si>
    <t>COUNTY PROSECUTING ATTORNEY</t>
  </si>
  <si>
    <t>Mark Roe</t>
  </si>
  <si>
    <t>AUDITOR</t>
  </si>
  <si>
    <t>Tim Rasmussen</t>
  </si>
  <si>
    <t>Kim Wyman</t>
  </si>
  <si>
    <t>Bill Coons</t>
  </si>
  <si>
    <t>Council District 1 Position B</t>
  </si>
  <si>
    <t>Tony Larson</t>
  </si>
  <si>
    <t>Eunice L. Coker</t>
  </si>
  <si>
    <t>Corky Mattingly</t>
  </si>
  <si>
    <t>Josh Brown</t>
  </si>
  <si>
    <t>Proposition No. 1</t>
  </si>
  <si>
    <t>Rejected</t>
  </si>
  <si>
    <t>Voters Pamphlet</t>
  </si>
  <si>
    <t>(blank)</t>
  </si>
  <si>
    <t>Average of Total Pop Turnout</t>
  </si>
  <si>
    <t>Average of Total Voter Turnout</t>
  </si>
  <si>
    <t>Average of Total Registered Population</t>
  </si>
  <si>
    <t>NO VP</t>
  </si>
  <si>
    <t>Average of DropOff</t>
  </si>
  <si>
    <t>ElectionID</t>
  </si>
  <si>
    <t>CountyCode</t>
  </si>
  <si>
    <t>NumberOfPrecincts</t>
  </si>
  <si>
    <t>PrecinctsCounted</t>
  </si>
  <si>
    <t>NumberOfRegisteredVoters</t>
  </si>
  <si>
    <t>TotalBallotsCast</t>
  </si>
  <si>
    <t>BallotsLeftToCount</t>
  </si>
  <si>
    <t>DemocraticBallotsCast</t>
  </si>
  <si>
    <t>RepublicanBallotsCast</t>
  </si>
  <si>
    <t>NextBallotCountDateTime</t>
  </si>
  <si>
    <t>LastTabulatedDate</t>
  </si>
  <si>
    <t>PrecinctsReportedPercentage</t>
  </si>
  <si>
    <t>VoterTurnoutPercentage</t>
  </si>
  <si>
    <t>AD</t>
  </si>
  <si>
    <t>11/29/2016&lt;br /&gt;11:00 AM</t>
  </si>
  <si>
    <t>AS</t>
  </si>
  <si>
    <t>FINAL</t>
  </si>
  <si>
    <t>BE</t>
  </si>
  <si>
    <t>CH</t>
  </si>
  <si>
    <t>11/29/2016&lt;br /&gt;3:30 PM</t>
  </si>
  <si>
    <t>CM</t>
  </si>
  <si>
    <t>11/29/2016&lt;br /&gt;4:30 PM</t>
  </si>
  <si>
    <t>CR</t>
  </si>
  <si>
    <t>11/29/2016&lt;br /&gt;5:00 PM</t>
  </si>
  <si>
    <t>CU</t>
  </si>
  <si>
    <t>CZ</t>
  </si>
  <si>
    <t>DG</t>
  </si>
  <si>
    <t>FE</t>
  </si>
  <si>
    <t>11/29/2016&lt;br /&gt;2:00 PM</t>
  </si>
  <si>
    <t>FR</t>
  </si>
  <si>
    <t>11/29/2016&lt;br /&gt;6:00 PM</t>
  </si>
  <si>
    <t>GA</t>
  </si>
  <si>
    <t>GR</t>
  </si>
  <si>
    <t>GY</t>
  </si>
  <si>
    <t>11/29/2016&lt;br /&gt;10:30 AM</t>
  </si>
  <si>
    <t>IS</t>
  </si>
  <si>
    <t>JE</t>
  </si>
  <si>
    <t>KI</t>
  </si>
  <si>
    <t>KP</t>
  </si>
  <si>
    <t>KS</t>
  </si>
  <si>
    <t>11/29/2016&lt;br /&gt;4:00 PM</t>
  </si>
  <si>
    <t>KT</t>
  </si>
  <si>
    <t>LE</t>
  </si>
  <si>
    <t>LI</t>
  </si>
  <si>
    <t>11/29/2016&lt;br /&gt;2:30 PM</t>
  </si>
  <si>
    <t>MA</t>
  </si>
  <si>
    <t>OK</t>
  </si>
  <si>
    <t>PA</t>
  </si>
  <si>
    <t>PE</t>
  </si>
  <si>
    <t>11/28/2016&lt;br /&gt;4:00 PM</t>
  </si>
  <si>
    <t>PI</t>
  </si>
  <si>
    <t>SJ</t>
  </si>
  <si>
    <t>SK</t>
  </si>
  <si>
    <t>SM</t>
  </si>
  <si>
    <t>11/29/2016&lt;br /&gt;5:30 PM</t>
  </si>
  <si>
    <t>SN</t>
  </si>
  <si>
    <t>SP</t>
  </si>
  <si>
    <t>ST</t>
  </si>
  <si>
    <t>11/29/2016&lt;br /&gt;3:00 PM</t>
  </si>
  <si>
    <t>TH</t>
  </si>
  <si>
    <t>WK</t>
  </si>
  <si>
    <t>11/29/2016&lt;br /&gt;12:00 PM</t>
  </si>
  <si>
    <t>WL</t>
  </si>
  <si>
    <t>WM</t>
  </si>
  <si>
    <t>WT</t>
  </si>
  <si>
    <t>YA</t>
  </si>
  <si>
    <t>ZZ</t>
  </si>
  <si>
    <t>TOTAL</t>
  </si>
  <si>
    <t>Gender</t>
  </si>
  <si>
    <t>Reg Voters</t>
  </si>
  <si>
    <t>F</t>
  </si>
  <si>
    <t>M</t>
  </si>
  <si>
    <t>U</t>
  </si>
  <si>
    <t>UNK</t>
  </si>
  <si>
    <t>Sum of Reg Voters</t>
  </si>
  <si>
    <t>Group1</t>
  </si>
  <si>
    <t>Group2</t>
  </si>
  <si>
    <t>Group3</t>
  </si>
  <si>
    <t>Group4</t>
  </si>
  <si>
    <t>Group5</t>
  </si>
  <si>
    <t>Group6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</si>
</sst>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ck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ck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ck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ck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ck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</borders>
  <cellStyleXfs count="46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19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20" borderId="0" applyNumberFormat="0" applyBorder="0" applyAlignment="0" applyProtection="0"/>
    <xf numFmtId="0" fontId="7" fillId="9" borderId="0" applyNumberFormat="0" applyBorder="0" applyAlignment="0" applyProtection="0"/>
    <xf numFmtId="0" fontId="7" fillId="5" borderId="0" applyNumberFormat="0" applyBorder="0" applyAlignment="0" applyProtection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2" borderId="0" applyNumberFormat="0" applyBorder="0" applyAlignment="0" applyProtection="0"/>
    <xf numFmtId="0" fontId="8" fillId="21" borderId="0" applyNumberFormat="0" applyBorder="0" applyAlignment="0" applyProtection="0"/>
    <xf numFmtId="0" fontId="8" fillId="18" borderId="0" applyNumberFormat="0" applyBorder="0" applyAlignment="0" applyProtection="0"/>
    <xf numFmtId="0" fontId="9" fillId="3" borderId="0" applyNumberFormat="0" applyBorder="0" applyAlignment="0" applyProtection="0"/>
    <xf numFmtId="0" fontId="10" fillId="6" borderId="6" applyNumberFormat="0" applyAlignment="0" applyProtection="0"/>
    <xf numFmtId="0" fontId="11" fillId="22" borderId="7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14" fillId="6" borderId="6" applyNumberFormat="0" applyAlignment="0" applyProtection="0"/>
    <xf numFmtId="0" fontId="5" fillId="0" borderId="4" applyNumberFormat="0" applyFill="0" applyAlignment="0" applyProtection="0"/>
    <xf numFmtId="0" fontId="15" fillId="23" borderId="0" applyNumberFormat="0" applyBorder="0" applyAlignment="0" applyProtection="0"/>
    <xf numFmtId="0" fontId="16" fillId="0" borderId="0"/>
    <xf numFmtId="0" fontId="17" fillId="0" borderId="0"/>
    <xf numFmtId="0" fontId="1" fillId="24" borderId="8" applyNumberFormat="0" applyFont="0" applyAlignment="0" applyProtection="0"/>
    <xf numFmtId="0" fontId="18" fillId="6" borderId="9" applyNumberFormat="0" applyAlignment="0" applyProtection="0"/>
    <xf numFmtId="0" fontId="6" fillId="0" borderId="0" applyNumberFormat="0" applyFill="0" applyBorder="0" applyAlignment="0" applyProtection="0"/>
    <xf numFmtId="0" fontId="19" fillId="0" borderId="5" applyNumberFormat="0" applyFill="0" applyAlignment="0" applyProtection="0"/>
    <xf numFmtId="0" fontId="20" fillId="0" borderId="0" applyNumberForma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49">
    <xf numFmtId="0" fontId="0" fillId="0" borderId="0" xfId="0"/>
    <xf numFmtId="0" fontId="19" fillId="0" borderId="10" xfId="0" applyFont="1" applyFill="1" applyBorder="1"/>
    <xf numFmtId="0" fontId="0" fillId="0" borderId="11" xfId="0" applyFont="1" applyFill="1" applyBorder="1"/>
    <xf numFmtId="164" fontId="19" fillId="0" borderId="12" xfId="44" applyNumberFormat="1" applyFont="1" applyFill="1" applyBorder="1"/>
    <xf numFmtId="164" fontId="19" fillId="0" borderId="13" xfId="44" applyNumberFormat="1" applyFont="1" applyFill="1" applyBorder="1"/>
    <xf numFmtId="165" fontId="19" fillId="0" borderId="12" xfId="45" applyNumberFormat="1" applyFont="1" applyFill="1" applyBorder="1"/>
    <xf numFmtId="165" fontId="0" fillId="0" borderId="12" xfId="45" applyNumberFormat="1" applyFont="1" applyFill="1" applyBorder="1"/>
    <xf numFmtId="0" fontId="19" fillId="0" borderId="15" xfId="0" applyFont="1" applyBorder="1"/>
    <xf numFmtId="0" fontId="19" fillId="0" borderId="16" xfId="0" applyFont="1" applyFill="1" applyBorder="1"/>
    <xf numFmtId="0" fontId="0" fillId="0" borderId="17" xfId="0" applyFont="1" applyFill="1" applyBorder="1"/>
    <xf numFmtId="164" fontId="0" fillId="0" borderId="15" xfId="44" applyNumberFormat="1" applyFont="1" applyFill="1" applyBorder="1"/>
    <xf numFmtId="164" fontId="0" fillId="0" borderId="18" xfId="44" applyNumberFormat="1" applyFont="1" applyFill="1" applyBorder="1"/>
    <xf numFmtId="0" fontId="0" fillId="0" borderId="15" xfId="0" applyBorder="1"/>
    <xf numFmtId="165" fontId="19" fillId="0" borderId="11" xfId="45" applyNumberFormat="1" applyFont="1" applyFill="1" applyBorder="1"/>
    <xf numFmtId="0" fontId="19" fillId="0" borderId="19" xfId="0" applyFont="1" applyFill="1" applyBorder="1"/>
    <xf numFmtId="164" fontId="0" fillId="0" borderId="21" xfId="44" applyNumberFormat="1" applyFont="1" applyFill="1" applyBorder="1"/>
    <xf numFmtId="0" fontId="19" fillId="0" borderId="23" xfId="0" applyFont="1" applyFill="1" applyBorder="1"/>
    <xf numFmtId="0" fontId="19" fillId="0" borderId="24" xfId="0" applyFont="1" applyFill="1" applyBorder="1"/>
    <xf numFmtId="0" fontId="19" fillId="0" borderId="25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1" fillId="0" borderId="16" xfId="0" applyFont="1" applyFill="1" applyBorder="1"/>
    <xf numFmtId="0" fontId="21" fillId="0" borderId="24" xfId="0" applyFont="1" applyFill="1" applyBorder="1"/>
    <xf numFmtId="0" fontId="22" fillId="0" borderId="17" xfId="0" applyFont="1" applyFill="1" applyBorder="1"/>
    <xf numFmtId="164" fontId="22" fillId="0" borderId="15" xfId="44" applyNumberFormat="1" applyFont="1" applyFill="1" applyBorder="1"/>
    <xf numFmtId="164" fontId="22" fillId="0" borderId="18" xfId="44" applyNumberFormat="1" applyFont="1" applyFill="1" applyBorder="1"/>
    <xf numFmtId="165" fontId="22" fillId="0" borderId="15" xfId="45" applyNumberFormat="1" applyFont="1" applyFill="1" applyBorder="1"/>
    <xf numFmtId="0" fontId="21" fillId="0" borderId="19" xfId="0" applyFont="1" applyFill="1" applyBorder="1"/>
    <xf numFmtId="0" fontId="22" fillId="0" borderId="20" xfId="0" applyFont="1" applyFill="1" applyBorder="1"/>
    <xf numFmtId="164" fontId="22" fillId="0" borderId="21" xfId="44" applyNumberFormat="1" applyFont="1" applyFill="1" applyBorder="1"/>
    <xf numFmtId="164" fontId="22" fillId="0" borderId="22" xfId="44" applyNumberFormat="1" applyFont="1" applyFill="1" applyBorder="1"/>
    <xf numFmtId="0" fontId="0" fillId="0" borderId="20" xfId="0" applyFont="1" applyFill="1" applyBorder="1"/>
    <xf numFmtId="164" fontId="0" fillId="0" borderId="22" xfId="44" applyNumberFormat="1" applyFont="1" applyFill="1" applyBorder="1"/>
    <xf numFmtId="0" fontId="0" fillId="25" borderId="0" xfId="0" applyFill="1"/>
    <xf numFmtId="0" fontId="0" fillId="26" borderId="0" xfId="0" applyFill="1"/>
    <xf numFmtId="0" fontId="0" fillId="0" borderId="0" xfId="0" applyFill="1"/>
    <xf numFmtId="3" fontId="0" fillId="0" borderId="0" xfId="0" applyNumberFormat="1"/>
    <xf numFmtId="0" fontId="19" fillId="0" borderId="0" xfId="0" applyFont="1"/>
    <xf numFmtId="165" fontId="19" fillId="0" borderId="0" xfId="45" applyNumberFormat="1" applyFont="1"/>
    <xf numFmtId="0" fontId="21" fillId="0" borderId="25" xfId="0" applyFont="1" applyFill="1" applyBorder="1"/>
    <xf numFmtId="165" fontId="0" fillId="0" borderId="0" xfId="0" applyNumberFormat="1"/>
    <xf numFmtId="22" fontId="0" fillId="0" borderId="0" xfId="0" applyNumberFormat="1"/>
    <xf numFmtId="164" fontId="7" fillId="0" borderId="12" xfId="44" applyNumberFormat="1" applyFont="1" applyFill="1" applyBorder="1"/>
    <xf numFmtId="164" fontId="7" fillId="0" borderId="15" xfId="44" applyNumberFormat="1" applyFont="1" applyFill="1" applyBorder="1"/>
    <xf numFmtId="164" fontId="7" fillId="0" borderId="21" xfId="44" applyNumberFormat="1" applyFont="1" applyFill="1" applyBorder="1"/>
    <xf numFmtId="0" fontId="0" fillId="0" borderId="0" xfId="0" applyFont="1"/>
    <xf numFmtId="0" fontId="0" fillId="0" borderId="0" xfId="0" applyNumberFormat="1"/>
    <xf numFmtId="164" fontId="7" fillId="0" borderId="14" xfId="44" applyNumberFormat="1" applyFont="1" applyFill="1" applyBorder="1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4" builtinId="3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5" xfId="38"/>
    <cellStyle name="Note" xfId="39" builtinId="10" customBuiltin="1"/>
    <cellStyle name="Output" xfId="40" builtinId="21" customBuiltin="1"/>
    <cellStyle name="Percent" xfId="45" builtinId="5"/>
    <cellStyle name="Title" xfId="41" builtinId="15" customBuiltin="1"/>
    <cellStyle name="Total" xfId="42" builtinId="25" customBuiltin="1"/>
    <cellStyle name="Warning Text" xfId="43" builtinId="11" customBuiltin="1"/>
  </cellStyles>
  <dxfs count="35"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ck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 style="thick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border outline="0">
        <top style="thin">
          <color theme="0" tint="-0.34998626667073579"/>
        </top>
      </border>
    </dxf>
    <dxf>
      <border outline="0">
        <right style="thin">
          <color theme="0" tint="-0.34998626667073579"/>
        </right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lmes, Stuart" refreshedDate="42703.486658564812" createdVersion="5" refreshedVersion="5" minRefreshableVersion="3" recordCount="4481">
  <cacheSource type="worksheet">
    <worksheetSource ref="A1:X1048576" sheet="Table"/>
  </cacheSource>
  <cacheFields count="24">
    <cacheField name="County" numFmtId="0">
      <sharedItems containsBlank="1"/>
    </cacheField>
    <cacheField name="Year" numFmtId="0">
      <sharedItems containsString="0" containsBlank="1" containsNumber="1" containsInteger="1" minValue="2000" maxValue="2015" count="17"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m/>
      </sharedItems>
    </cacheField>
    <cacheField name="Voters Pamphlet" numFmtId="0">
      <sharedItems containsBlank="1" count="3">
        <m/>
        <s v="Combined Printed"/>
        <s v="Separate Printed"/>
      </sharedItems>
    </cacheField>
    <cacheField name="Age" numFmtId="0">
      <sharedItems containsBlank="1" count="9">
        <s v="1 TOTAL"/>
        <s v="18-24"/>
        <s v="25-34"/>
        <s v="35-44"/>
        <s v="45-54"/>
        <s v="55-64"/>
        <s v="65-"/>
        <m/>
        <s v="TOTAL" u="1"/>
      </sharedItems>
    </cacheField>
    <cacheField name="Female Population" numFmtId="0">
      <sharedItems containsString="0" containsBlank="1" containsNumber="1" minValue="50.499166000000002" maxValue="3453081"/>
    </cacheField>
    <cacheField name="Male Population" numFmtId="0">
      <sharedItems containsString="0" containsBlank="1" containsNumber="1" minValue="66" maxValue="3429319"/>
    </cacheField>
    <cacheField name="Total Population" numFmtId="0">
      <sharedItems containsString="0" containsBlank="1" containsNumber="1" minValue="126.476009" maxValue="6882400"/>
    </cacheField>
    <cacheField name="Female Voters" numFmtId="0">
      <sharedItems containsString="0" containsBlank="1" containsNumber="1" containsInteger="1" minValue="50" maxValue="2072679"/>
    </cacheField>
    <cacheField name="Male Voters" numFmtId="0">
      <sharedItems containsString="0" containsBlank="1" containsNumber="1" containsInteger="1" minValue="54" maxValue="1897044"/>
    </cacheField>
    <cacheField name="Unknown Voters" numFmtId="0">
      <sharedItems containsString="0" containsBlank="1" containsNumber="1" containsInteger="1" minValue="0" maxValue="363200"/>
    </cacheField>
    <cacheField name="Total Voters" numFmtId="0">
      <sharedItems containsString="0" containsBlank="1" containsNumber="1" containsInteger="1" minValue="104" maxValue="3972375"/>
    </cacheField>
    <cacheField name="Female Ballots" numFmtId="0">
      <sharedItems containsString="0" containsBlank="1" containsNumber="1" containsInteger="1" minValue="7" maxValue="1575354"/>
    </cacheField>
    <cacheField name="Male Ballots" numFmtId="0">
      <sharedItems containsString="0" containsBlank="1" containsNumber="1" containsInteger="1" minValue="11" maxValue="1370837"/>
    </cacheField>
    <cacheField name="Unknown Ballots" numFmtId="0">
      <sharedItems containsString="0" containsBlank="1" containsNumber="1" containsInteger="1" minValue="0" maxValue="8774"/>
    </cacheField>
    <cacheField name="Total Ballots" numFmtId="0">
      <sharedItems containsString="0" containsBlank="1" containsNumber="1" containsInteger="1" minValue="21" maxValue="2954965"/>
    </cacheField>
    <cacheField name="Female Registered Population" numFmtId="0">
      <sharedItems containsString="0" containsBlank="1" containsNumber="1" minValue="0" maxValue="5.6233338377900139"/>
    </cacheField>
    <cacheField name="Male Registered Population" numFmtId="0">
      <sharedItems containsString="0" containsBlank="1" containsNumber="1" minValue="0" maxValue="5.1127060074428492"/>
    </cacheField>
    <cacheField name="Total Registered Population" numFmtId="0">
      <sharedItems containsString="0" containsBlank="1" containsNumber="1" minValue="0" maxValue="5.2997370880029715"/>
    </cacheField>
    <cacheField name="Female Pop Turnout" numFmtId="0">
      <sharedItems containsString="0" containsBlank="1" containsNumber="1" minValue="0" maxValue="1.7314068667813205"/>
    </cacheField>
    <cacheField name="Male Pop Turnout" numFmtId="0">
      <sharedItems containsString="0" containsBlank="1" containsNumber="1" minValue="0" maxValue="2.7351756586761233"/>
    </cacheField>
    <cacheField name="Total Pop Turnout" numFmtId="0">
      <sharedItems containsString="0" containsBlank="1" containsNumber="1" minValue="0" maxValue="2.5440230271925559"/>
    </cacheField>
    <cacheField name="Female Voter Turnout" numFmtId="0">
      <sharedItems containsBlank="1" containsMixedTypes="1" containsNumber="1" minValue="2.175646435415229E-2" maxValue="21.812785767727991"/>
    </cacheField>
    <cacheField name="Male Voter Turnout" numFmtId="0">
      <sharedItems containsBlank="1" containsMixedTypes="1" containsNumber="1" minValue="1.9430204448171031E-2" maxValue="21.546844041890743"/>
    </cacheField>
    <cacheField name="Total Voter Turnout" numFmtId="0">
      <sharedItems containsBlank="1" containsMixedTypes="1" containsNumber="1" minValue="2.071624899568339E-2" maxValue="1661.63769441903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lmes, Stuart" refreshedDate="42709.504178240742" createdVersion="5" refreshedVersion="5" minRefreshableVersion="3" recordCount="7636">
  <cacheSource type="worksheet">
    <worksheetSource ref="A1:D7637" sheet="Sheet6"/>
  </cacheSource>
  <cacheFields count="5">
    <cacheField name="CountyCode" numFmtId="0">
      <sharedItems count="39">
        <s v="AD"/>
        <s v="AS"/>
        <s v="BE"/>
        <s v="CH"/>
        <s v="CM"/>
        <s v="CR"/>
        <s v="CU"/>
        <s v="CZ"/>
        <s v="DG"/>
        <s v="FE"/>
        <s v="FR"/>
        <s v="GA"/>
        <s v="GR"/>
        <s v="GY"/>
        <s v="IS"/>
        <s v="JE"/>
        <s v="KI"/>
        <s v="KP"/>
        <s v="KS"/>
        <s v="KT"/>
        <s v="LE"/>
        <s v="LI"/>
        <s v="MA"/>
        <s v="OK"/>
        <s v="PA"/>
        <s v="PE"/>
        <s v="PI"/>
        <s v="SJ"/>
        <s v="SK"/>
        <s v="SM"/>
        <s v="SN"/>
        <s v="SP"/>
        <s v="ST"/>
        <s v="TH"/>
        <s v="WK"/>
        <s v="WL"/>
        <s v="WM"/>
        <s v="WT"/>
        <s v="YA"/>
      </sharedItems>
    </cacheField>
    <cacheField name="Age" numFmtId="0">
      <sharedItems containsMixedTypes="1" containsNumber="1" containsInteger="1" minValue="17" maxValue="119" count="102">
        <n v="103"/>
        <n v="105"/>
        <n v="111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4"/>
        <n v="110"/>
        <s v="UNK"/>
        <n v="106"/>
        <n v="107"/>
        <n v="17"/>
        <n v="109"/>
        <n v="116"/>
        <n v="108"/>
        <n v="112"/>
        <n v="113"/>
        <n v="119"/>
        <n v="115"/>
        <n v="114"/>
      </sharedItems>
      <fieldGroup par="4"/>
    </cacheField>
    <cacheField name="Gender" numFmtId="0">
      <sharedItems count="3">
        <s v="F"/>
        <s v="M"/>
        <s v="U"/>
      </sharedItems>
    </cacheField>
    <cacheField name="Reg Voters" numFmtId="0">
      <sharedItems containsSemiMixedTypes="0" containsString="0" containsNumber="1" containsInteger="1" minValue="1" maxValue="13567"/>
    </cacheField>
    <cacheField name="Age2" numFmtId="0" databaseField="0">
      <fieldGroup base="1">
        <discretePr count="102">
          <x v="6"/>
          <x v="6"/>
          <x v="6"/>
          <x v="5"/>
          <x v="5"/>
          <x v="5"/>
          <x v="5"/>
          <x v="5"/>
          <x v="5"/>
          <x v="5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0"/>
          <x v="6"/>
          <x v="6"/>
          <x v="5"/>
          <x v="6"/>
          <x v="6"/>
          <x v="6"/>
          <x v="6"/>
          <x v="6"/>
          <x v="6"/>
          <x v="6"/>
          <x v="6"/>
        </discretePr>
        <groupItems count="7">
          <s v="UNK"/>
          <s v="Group2"/>
          <s v="Group3"/>
          <s v="Group4"/>
          <s v="Group5"/>
          <s v="Group1"/>
          <s v="Group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olmes, Stuart" refreshedDate="42709.508431249997" createdVersion="5" refreshedVersion="5" minRefreshableVersion="3" recordCount="157">
  <cacheSource type="worksheet">
    <worksheetSource ref="A1:R1048576" sheet="BallotDropOff"/>
  </cacheSource>
  <cacheFields count="18">
    <cacheField name="Year" numFmtId="0">
      <sharedItems containsString="0" containsBlank="1" containsNumber="1" containsInteger="1" minValue="2010" maxValue="2016" count="5">
        <n v="2016"/>
        <n v="2014"/>
        <n v="2012"/>
        <n v="2010"/>
        <m/>
      </sharedItems>
    </cacheField>
    <cacheField name="CountyName" numFmtId="0">
      <sharedItems containsBlank="1"/>
    </cacheField>
    <cacheField name="Voters Pamphlet" numFmtId="0">
      <sharedItems containsBlank="1" count="4">
        <s v="NO VP"/>
        <s v="Combined Printed"/>
        <s v="Separate Printed"/>
        <m/>
      </sharedItems>
    </cacheField>
    <cacheField name="RaceJurisdictionName" numFmtId="0">
      <sharedItems containsBlank="1"/>
    </cacheField>
    <cacheField name="CountyJurisdictionName" numFmtId="0">
      <sharedItems containsBlank="1"/>
    </cacheField>
    <cacheField name="RaceName" numFmtId="0">
      <sharedItems containsBlank="1"/>
    </cacheField>
    <cacheField name="BallotName" numFmtId="0">
      <sharedItems containsBlank="1"/>
    </cacheField>
    <cacheField name="Votes" numFmtId="0">
      <sharedItems containsString="0" containsBlank="1" containsNumber="1" containsInteger="1" minValue="797" maxValue="727829"/>
    </cacheField>
    <cacheField name="TotalVotes" numFmtId="0">
      <sharedItems containsString="0" containsBlank="1" containsNumber="1" containsInteger="1" minValue="1190" maxValue="1001136"/>
    </cacheField>
    <cacheField name="BallotsCast" numFmtId="0">
      <sharedItems containsString="0" containsBlank="1" containsNumber="1" containsInteger="1" minValue="1210" maxValue="1041193"/>
    </cacheField>
    <cacheField name="BallotsCastinRace" numFmtId="0">
      <sharedItems containsString="0" containsBlank="1" containsNumber="1" minValue="0.95159874548655099" maxValue="0.99098846054818246"/>
    </cacheField>
    <cacheField name="RaceName2" numFmtId="0">
      <sharedItems containsBlank="1"/>
    </cacheField>
    <cacheField name="BallotName2" numFmtId="0">
      <sharedItems containsBlank="1"/>
    </cacheField>
    <cacheField name="Votes2" numFmtId="0">
      <sharedItems containsString="0" containsBlank="1" containsNumber="1" containsInteger="1" minValue="721" maxValue="622902"/>
    </cacheField>
    <cacheField name="TotalVotes2" numFmtId="0">
      <sharedItems containsString="0" containsBlank="1" containsNumber="1" containsInteger="1" minValue="1179" maxValue="956890"/>
    </cacheField>
    <cacheField name="BallotsCast2" numFmtId="0">
      <sharedItems containsString="0" containsBlank="1" containsNumber="1" containsInteger="1" minValue="1210" maxValue="1041193"/>
    </cacheField>
    <cacheField name="BallotsCastinRace2" numFmtId="0">
      <sharedItems containsString="0" containsBlank="1" containsNumber="1" minValue="0.6509032994199867" maxValue="1.3292883587001234"/>
    </cacheField>
    <cacheField name="DropOff" numFmtId="0">
      <sharedItems containsString="0" containsBlank="1" containsNumber="1" minValue="-0.34725078842725898" maxValue="0.33858831732750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81">
  <r>
    <s v="Adams"/>
    <x v="0"/>
    <x v="0"/>
    <x v="0"/>
    <n v="5844.19"/>
    <n v="6009.4299999999994"/>
    <n v="11853.609999999999"/>
    <n v="3261"/>
    <n v="2940"/>
    <m/>
    <n v="6201"/>
    <n v="1270"/>
    <n v="1153"/>
    <n v="0"/>
    <n v="2423"/>
    <n v="0.55799007219135588"/>
    <n v="0.48923109180071994"/>
    <n v="0.52313177167124625"/>
    <n v="0.21730984105581785"/>
    <n v="0.1918651186551803"/>
    <n v="0.20441030200926133"/>
    <n v="0.38945108862312172"/>
    <n v="0.39217687074829932"/>
    <n v="0.39074342847927751"/>
  </r>
  <r>
    <s v="Adams"/>
    <x v="0"/>
    <x v="0"/>
    <x v="1"/>
    <n v="898.92000000000007"/>
    <n v="995.5"/>
    <n v="1894.42"/>
    <n v="290"/>
    <n v="297"/>
    <m/>
    <n v="587"/>
    <n v="42"/>
    <n v="45"/>
    <n v="0"/>
    <n v="87"/>
    <n v="0.32260935344635783"/>
    <n v="0.2983425414364641"/>
    <n v="0.30985737059363816"/>
    <n v="4.6722733947403547E-2"/>
    <n v="4.5203415369161226E-2"/>
    <n v="4.5924346237898671E-2"/>
    <n v="0.14482758620689656"/>
    <n v="0.15151515151515152"/>
    <n v="0.14821124361158433"/>
  </r>
  <r>
    <s v="Adams"/>
    <x v="0"/>
    <x v="0"/>
    <x v="2"/>
    <n v="1157.28"/>
    <n v="1208.8700000000001"/>
    <n v="2366.14"/>
    <n v="545"/>
    <n v="445"/>
    <m/>
    <n v="990"/>
    <n v="78"/>
    <n v="58"/>
    <n v="0"/>
    <n v="136"/>
    <n v="0.47093184017696671"/>
    <n v="0.36811236940283071"/>
    <n v="0.41840296854793041"/>
    <n v="6.7399419328079635E-2"/>
    <n v="4.7978690843515012E-2"/>
    <n v="5.7477579517695492E-2"/>
    <n v="0.14311926605504588"/>
    <n v="0.1303370786516854"/>
    <n v="0.13737373737373737"/>
  </r>
  <r>
    <s v="Adams"/>
    <x v="0"/>
    <x v="0"/>
    <x v="3"/>
    <n v="1223.8400000000001"/>
    <n v="1259.1500000000001"/>
    <n v="2482.98"/>
    <n v="484"/>
    <n v="406"/>
    <m/>
    <n v="890"/>
    <n v="107"/>
    <n v="90"/>
    <n v="0"/>
    <n v="197"/>
    <n v="0.39547653288011503"/>
    <n v="0.32243974109518325"/>
    <n v="0.35844026129892309"/>
    <n v="8.7429729376389057E-2"/>
    <n v="7.1476789897947021E-2"/>
    <n v="7.9340147725716681E-2"/>
    <n v="0.22107438016528927"/>
    <n v="0.22167487684729065"/>
    <n v="0.22134831460674156"/>
  </r>
  <r>
    <s v="Adams"/>
    <x v="0"/>
    <x v="0"/>
    <x v="4"/>
    <n v="854.8"/>
    <n v="903.01"/>
    <n v="1757.8200000000002"/>
    <n v="498"/>
    <n v="474"/>
    <m/>
    <n v="972"/>
    <n v="174"/>
    <n v="162"/>
    <n v="0"/>
    <n v="336"/>
    <n v="0.58259241927936367"/>
    <n v="0.52491113055226413"/>
    <n v="0.55295764071406628"/>
    <n v="0.20355638745905477"/>
    <n v="0.17940000664444469"/>
    <n v="0.19114585111103524"/>
    <n v="0.3493975903614458"/>
    <n v="0.34177215189873417"/>
    <n v="0.34567901234567899"/>
  </r>
  <r>
    <s v="Adams"/>
    <x v="0"/>
    <x v="0"/>
    <x v="5"/>
    <n v="799.86"/>
    <n v="778.41"/>
    <n v="1578.27"/>
    <n v="643"/>
    <n v="564"/>
    <m/>
    <n v="1207"/>
    <n v="323"/>
    <n v="300"/>
    <n v="0"/>
    <n v="623"/>
    <n v="0.80389068086915205"/>
    <n v="0.72455389833121364"/>
    <n v="0.76476141598078906"/>
    <n v="0.40382066861700799"/>
    <n v="0.38540100975064556"/>
    <n v="0.39473600841427642"/>
    <n v="0.50233281493001558"/>
    <n v="0.53191489361702127"/>
    <n v="0.51615575807787906"/>
  </r>
  <r>
    <s v="Adams"/>
    <x v="0"/>
    <x v="0"/>
    <x v="6"/>
    <n v="909.49"/>
    <n v="864.4899999999999"/>
    <n v="1773.98"/>
    <n v="801"/>
    <n v="754"/>
    <m/>
    <n v="1555"/>
    <n v="546"/>
    <n v="498"/>
    <n v="0"/>
    <n v="1044"/>
    <n v="0.88071336683196078"/>
    <n v="0.87219054008721919"/>
    <n v="0.87656005140982418"/>
    <n v="0.60033645229744137"/>
    <n v="0.57606218695415801"/>
    <n v="0.58850719850280164"/>
    <n v="0.68164794007490637"/>
    <n v="0.66047745358090182"/>
    <n v="0.67138263665594855"/>
  </r>
  <r>
    <s v="Asotin"/>
    <x v="0"/>
    <x v="0"/>
    <x v="0"/>
    <n v="8942.619999999999"/>
    <n v="8513.9"/>
    <n v="17456.510000000002"/>
    <n v="6995"/>
    <n v="6103"/>
    <n v="14"/>
    <n v="13112"/>
    <n v="3051"/>
    <n v="2677"/>
    <n v="6"/>
    <n v="5734"/>
    <n v="0.78220924069232511"/>
    <n v="0.71682777575494194"/>
    <n v="0.75112379278561403"/>
    <n v="0.34117518132269964"/>
    <n v="0.31442699585383904"/>
    <n v="0.32847344629596636"/>
    <n v="0.436168691922802"/>
    <n v="0.43863673603145992"/>
    <n v="0.43730933496034169"/>
  </r>
  <r>
    <s v="Asotin"/>
    <x v="0"/>
    <x v="0"/>
    <x v="1"/>
    <n v="801.21999999999991"/>
    <n v="757.26"/>
    <n v="1558.47"/>
    <n v="458"/>
    <n v="422"/>
    <m/>
    <n v="880"/>
    <n v="52"/>
    <n v="65"/>
    <n v="0"/>
    <n v="117"/>
    <n v="0.57162826689298829"/>
    <n v="0.55727227108258726"/>
    <n v="0.56465636168806588"/>
    <n v="6.4901025935448442E-2"/>
    <n v="8.5835776351583334E-2"/>
    <n v="7.5073629906254213E-2"/>
    <n v="0.11353711790393013"/>
    <n v="0.15402843601895735"/>
    <n v="0.13295454545454546"/>
  </r>
  <r>
    <s v="Asotin"/>
    <x v="0"/>
    <x v="0"/>
    <x v="2"/>
    <n v="1207.02"/>
    <n v="1101.3699999999999"/>
    <n v="2308.38"/>
    <n v="898"/>
    <n v="768"/>
    <n v="2"/>
    <n v="1668"/>
    <n v="103"/>
    <n v="109"/>
    <n v="0"/>
    <n v="212"/>
    <n v="0.7439810442246193"/>
    <n v="0.69731334610530527"/>
    <n v="0.72258466976840896"/>
    <n v="8.533412868055211E-2"/>
    <n v="9.8967649382133177E-2"/>
    <n v="9.1839298555697071E-2"/>
    <n v="0.11469933184855234"/>
    <n v="0.14192708333333334"/>
    <n v="0.12709832134292565"/>
  </r>
  <r>
    <s v="Asotin"/>
    <x v="0"/>
    <x v="0"/>
    <x v="3"/>
    <n v="1130.31"/>
    <n v="1098.93"/>
    <n v="2229.25"/>
    <n v="880"/>
    <n v="755"/>
    <n v="1"/>
    <n v="1636"/>
    <n v="197"/>
    <n v="151"/>
    <n v="0"/>
    <n v="348"/>
    <n v="0.77854747812547009"/>
    <n v="0.6870319310602131"/>
    <n v="0.7338791073230907"/>
    <n v="0.17428846953490637"/>
    <n v="0.13740638621204262"/>
    <n v="0.15610631378266232"/>
    <n v="0.22386363636363638"/>
    <n v="0.2"/>
    <n v="0.21271393643031786"/>
  </r>
  <r>
    <s v="Asotin"/>
    <x v="0"/>
    <x v="0"/>
    <x v="4"/>
    <n v="1457.6"/>
    <n v="1373.85"/>
    <n v="2831.4399999999996"/>
    <n v="1079"/>
    <n v="953"/>
    <n v="2"/>
    <n v="2034"/>
    <n v="391"/>
    <n v="347"/>
    <n v="0"/>
    <n v="738"/>
    <n v="0.74025795828759611"/>
    <n v="0.69367107034974707"/>
    <n v="0.71836238804283348"/>
    <n v="0.26824917672886939"/>
    <n v="0.25257488080940427"/>
    <n v="0.26064476026332895"/>
    <n v="0.3623725671918443"/>
    <n v="0.36411332633788041"/>
    <n v="0.36283185840707965"/>
  </r>
  <r>
    <s v="Asotin"/>
    <x v="0"/>
    <x v="0"/>
    <x v="5"/>
    <n v="1793.81"/>
    <n v="1688.55"/>
    <n v="3482.36"/>
    <n v="1447"/>
    <n v="1266"/>
    <n v="4"/>
    <n v="2717"/>
    <n v="785"/>
    <n v="654"/>
    <n v="3"/>
    <n v="1442"/>
    <n v="0.80666291301754367"/>
    <n v="0.74975570755974064"/>
    <n v="0.78021801307159511"/>
    <n v="0.43761602399362254"/>
    <n v="0.38731455982943946"/>
    <n v="0.4140869984723004"/>
    <n v="0.5425017277125086"/>
    <n v="0.51658767772511849"/>
    <n v="0.53073242546926758"/>
  </r>
  <r>
    <s v="Asotin"/>
    <x v="0"/>
    <x v="0"/>
    <x v="6"/>
    <n v="2552.66"/>
    <n v="2493.94"/>
    <n v="5046.6099999999997"/>
    <n v="2233"/>
    <n v="1939"/>
    <n v="5"/>
    <n v="4177"/>
    <n v="1523"/>
    <n v="1351"/>
    <n v="3"/>
    <n v="2877"/>
    <n v="0.87477376540549867"/>
    <n v="0.77748462272548657"/>
    <n v="0.82768432670644254"/>
    <n v="0.59663253233881519"/>
    <n v="0.54171311258490584"/>
    <n v="0.57008566146383421"/>
    <n v="0.68204209583519926"/>
    <n v="0.69675090252707583"/>
    <n v="0.68877184582236051"/>
  </r>
  <r>
    <s v="Benton"/>
    <x v="0"/>
    <x v="1"/>
    <x v="0"/>
    <n v="70252.05"/>
    <n v="69288.819999999992"/>
    <n v="139540.85999999999"/>
    <n v="51413"/>
    <n v="47492"/>
    <n v="695"/>
    <n v="99600"/>
    <n v="16591"/>
    <n v="15876"/>
    <n v="146"/>
    <n v="32613"/>
    <n v="0.73183629516861071"/>
    <n v="0.68542082258003534"/>
    <n v="0.71376942925534503"/>
    <n v="0.23616392688896623"/>
    <n v="0.22912787373201046"/>
    <n v="0.23371648992273664"/>
    <n v="0.32270048431330595"/>
    <n v="0.33428788006401078"/>
    <n v="0.32743975903614458"/>
  </r>
  <r>
    <s v="Benton"/>
    <x v="0"/>
    <x v="1"/>
    <x v="1"/>
    <n v="8323.56"/>
    <n v="8519.93"/>
    <n v="16843.489999999998"/>
    <n v="4383"/>
    <n v="4249"/>
    <n v="155"/>
    <n v="8787"/>
    <n v="485"/>
    <n v="492"/>
    <n v="22"/>
    <n v="999"/>
    <n v="0.5265775701743004"/>
    <n v="0.49871301759521497"/>
    <n v="0.52168523269227463"/>
    <n v="5.8268337105757635E-2"/>
    <n v="5.7746953320039013E-2"/>
    <n v="5.9310748544393124E-2"/>
    <n v="0.1106548026465891"/>
    <n v="0.11579195104730525"/>
    <n v="0.11369067941276886"/>
  </r>
  <r>
    <s v="Benton"/>
    <x v="0"/>
    <x v="1"/>
    <x v="2"/>
    <n v="11879.13"/>
    <n v="12293.71"/>
    <n v="24172.85"/>
    <n v="8317"/>
    <n v="7507"/>
    <n v="147"/>
    <n v="15971"/>
    <n v="1001"/>
    <n v="880"/>
    <n v="19"/>
    <n v="1900"/>
    <n v="0.70013544762958235"/>
    <n v="0.61063747233341281"/>
    <n v="0.66069991746939238"/>
    <n v="8.4265430212481895E-2"/>
    <n v="7.1581320854323074E-2"/>
    <n v="7.8600578748471941E-2"/>
    <n v="0.12035589755921607"/>
    <n v="0.11722392433728521"/>
    <n v="0.11896562519566714"/>
  </r>
  <r>
    <s v="Benton"/>
    <x v="0"/>
    <x v="1"/>
    <x v="3"/>
    <n v="11437.650000000001"/>
    <n v="11731.45"/>
    <n v="23169.1"/>
    <n v="7825"/>
    <n v="7108"/>
    <n v="107"/>
    <n v="15040"/>
    <n v="1557"/>
    <n v="1382"/>
    <n v="12"/>
    <n v="2951"/>
    <n v="0.68414403308371907"/>
    <n v="0.60589270721010613"/>
    <n v="0.6491404499958997"/>
    <n v="0.13612936223787228"/>
    <n v="0.11780299962920183"/>
    <n v="0.12736791675119016"/>
    <n v="0.1989776357827476"/>
    <n v="0.19442881260551492"/>
    <n v="0.19621010638297873"/>
  </r>
  <r>
    <s v="Benton"/>
    <x v="0"/>
    <x v="1"/>
    <x v="4"/>
    <n v="12294.37"/>
    <n v="12208.2"/>
    <n v="24502.55"/>
    <n v="8976"/>
    <n v="8352"/>
    <n v="88"/>
    <n v="17416"/>
    <n v="2531"/>
    <n v="2392"/>
    <n v="22"/>
    <n v="4945"/>
    <n v="0.73009027709431218"/>
    <n v="0.68413033862485861"/>
    <n v="0.71078316338503544"/>
    <n v="0.20586658771453925"/>
    <n v="0.19593388050654478"/>
    <n v="0.20181572938326828"/>
    <n v="0.28197415329768272"/>
    <n v="0.28639846743295017"/>
    <n v="0.28393431327514929"/>
  </r>
  <r>
    <s v="Benton"/>
    <x v="0"/>
    <x v="1"/>
    <x v="5"/>
    <n v="12322.17"/>
    <n v="12198.56"/>
    <n v="24520.73"/>
    <n v="10153"/>
    <n v="9590"/>
    <n v="94"/>
    <n v="19837"/>
    <n v="4425"/>
    <n v="4245"/>
    <n v="29"/>
    <n v="8699"/>
    <n v="0.82396201318436602"/>
    <n v="0.78615836623339153"/>
    <n v="0.80898896566293088"/>
    <n v="0.35910882579935188"/>
    <n v="0.34799189412520826"/>
    <n v="0.35476105319866091"/>
    <n v="0.43583177385994287"/>
    <n v="0.44264859228362879"/>
    <n v="0.43852397035842111"/>
  </r>
  <r>
    <s v="Benton"/>
    <x v="0"/>
    <x v="1"/>
    <x v="6"/>
    <n v="13995.17"/>
    <n v="12336.969999999998"/>
    <n v="26332.14"/>
    <n v="11759"/>
    <n v="10686"/>
    <n v="104"/>
    <n v="22549"/>
    <n v="6592"/>
    <n v="6485"/>
    <n v="42"/>
    <n v="13119"/>
    <n v="0.84021844679271496"/>
    <n v="0.8661770272603404"/>
    <n v="0.85632994507852378"/>
    <n v="0.47101964463454177"/>
    <n v="0.5256558133804331"/>
    <n v="0.49821245064016828"/>
    <n v="0.56059188706522667"/>
    <n v="0.60686880029945722"/>
    <n v="0.58179963634750986"/>
  </r>
  <r>
    <s v="Chelan"/>
    <x v="0"/>
    <x v="0"/>
    <x v="0"/>
    <n v="29031.15"/>
    <n v="28235.3"/>
    <n v="57266.459999999992"/>
    <n v="21353"/>
    <n v="19467"/>
    <n v="27"/>
    <n v="40847"/>
    <n v="9393"/>
    <n v="8407"/>
    <n v="6"/>
    <n v="17806"/>
    <n v="0.73552029458013202"/>
    <n v="0.68945610636331123"/>
    <n v="0.71327964047367354"/>
    <n v="0.32354901545408982"/>
    <n v="0.29774785463586362"/>
    <n v="0.31093243759086914"/>
    <n v="0.43989135016156983"/>
    <n v="0.43185904350952897"/>
    <n v="0.43591940656596567"/>
  </r>
  <r>
    <s v="Chelan"/>
    <x v="0"/>
    <x v="0"/>
    <x v="1"/>
    <n v="2960.72"/>
    <n v="3093.7799999999997"/>
    <n v="6054.51"/>
    <n v="1650"/>
    <n v="1563"/>
    <n v="14"/>
    <n v="3227"/>
    <n v="202"/>
    <n v="190"/>
    <n v="3"/>
    <n v="395"/>
    <n v="0.55729687373341619"/>
    <n v="0.50520722223299652"/>
    <n v="0.53299110910709535"/>
    <n v="6.8226647572212168E-2"/>
    <n v="6.1413545888847954E-2"/>
    <n v="6.5240622279920252E-2"/>
    <n v="0.12242424242424242"/>
    <n v="0.12156110044785669"/>
    <n v="0.12240471025720484"/>
  </r>
  <r>
    <s v="Chelan"/>
    <x v="0"/>
    <x v="0"/>
    <x v="2"/>
    <n v="4130.9400000000005"/>
    <n v="4344.68"/>
    <n v="8475.619999999999"/>
    <n v="2991"/>
    <n v="2650"/>
    <n v="4"/>
    <n v="5645"/>
    <n v="550"/>
    <n v="418"/>
    <n v="0"/>
    <n v="968"/>
    <n v="0.72404827956833062"/>
    <n v="0.60994135356343848"/>
    <n v="0.66602797199496921"/>
    <n v="0.1331416094157746"/>
    <n v="9.6209617279063117E-2"/>
    <n v="0.11420993390454033"/>
    <n v="0.18388498829822802"/>
    <n v="0.15773584905660376"/>
    <n v="0.17147918511957486"/>
  </r>
  <r>
    <s v="Chelan"/>
    <x v="0"/>
    <x v="0"/>
    <x v="3"/>
    <n v="4245.6499999999996"/>
    <n v="4181.96"/>
    <n v="8427.61"/>
    <n v="2726"/>
    <n v="2524"/>
    <n v="1"/>
    <n v="5251"/>
    <n v="828"/>
    <n v="746"/>
    <n v="0"/>
    <n v="1574"/>
    <n v="0.64206894115153157"/>
    <n v="0.60354474935197844"/>
    <n v="0.62307107234435377"/>
    <n v="0.1950231413328937"/>
    <n v="0.17838525476092551"/>
    <n v="0.18676706681965585"/>
    <n v="0.30374174614820248"/>
    <n v="0.29556259904912835"/>
    <n v="0.29975242810893166"/>
  </r>
  <r>
    <s v="Chelan"/>
    <x v="0"/>
    <x v="0"/>
    <x v="4"/>
    <n v="4922.1000000000004"/>
    <n v="4801.8899999999994"/>
    <n v="9723.99"/>
    <n v="3288"/>
    <n v="3084"/>
    <n v="3"/>
    <n v="6375"/>
    <n v="1282"/>
    <n v="1161"/>
    <n v="2"/>
    <n v="2445"/>
    <n v="0.66800755774974097"/>
    <n v="0.64224711519839073"/>
    <n v="0.65559507979749054"/>
    <n v="0.26045793462140143"/>
    <n v="0.24177979920406342"/>
    <n v="0.25143999531056699"/>
    <n v="0.38990267639902676"/>
    <n v="0.37645914396887159"/>
    <n v="0.3835294117647059"/>
  </r>
  <r>
    <s v="Chelan"/>
    <x v="0"/>
    <x v="0"/>
    <x v="5"/>
    <n v="5500.04"/>
    <n v="5325.83"/>
    <n v="10825.869999999999"/>
    <n v="4508"/>
    <n v="4154"/>
    <n v="5"/>
    <n v="8667"/>
    <n v="2430"/>
    <n v="2171"/>
    <n v="1"/>
    <n v="4602"/>
    <n v="0.81963040268798049"/>
    <n v="0.77997232356271229"/>
    <n v="0.80058230885831816"/>
    <n v="0.44181496861841008"/>
    <n v="0.40763599288749358"/>
    <n v="0.42509285627852544"/>
    <n v="0.53904170363797688"/>
    <n v="0.52262879152623976"/>
    <n v="0.53097957770854964"/>
  </r>
  <r>
    <s v="Chelan"/>
    <x v="0"/>
    <x v="0"/>
    <x v="6"/>
    <n v="7271.7000000000007"/>
    <n v="6487.16"/>
    <n v="13758.86"/>
    <n v="6190"/>
    <n v="5492"/>
    <m/>
    <n v="11682"/>
    <n v="4101"/>
    <n v="3721"/>
    <n v="0"/>
    <n v="7822"/>
    <n v="0.8512452383899225"/>
    <n v="0.84659542850800662"/>
    <n v="0.84905290118512722"/>
    <n v="0.56396716036140104"/>
    <n v="0.57359460842649168"/>
    <n v="0.56850640241996786"/>
    <n v="0.6625201938610662"/>
    <n v="0.67753095411507647"/>
    <n v="0.66957712720424589"/>
  </r>
  <r>
    <s v="Clallam"/>
    <x v="0"/>
    <x v="1"/>
    <x v="0"/>
    <n v="30443.97"/>
    <n v="29580.489999999998"/>
    <n v="60024.479999999996"/>
    <n v="25441"/>
    <n v="22432"/>
    <n v="2"/>
    <n v="47875"/>
    <n v="12222"/>
    <n v="10640"/>
    <n v="0"/>
    <n v="22862"/>
    <n v="0.83566630764647309"/>
    <n v="0.75833767459565415"/>
    <n v="0.79759124943689652"/>
    <n v="0.40145881105519415"/>
    <n v="0.35969654322832384"/>
    <n v="0.38087793513579793"/>
    <n v="0.48040564443221573"/>
    <n v="0.47432239657631953"/>
    <n v="0.47753524804177544"/>
  </r>
  <r>
    <s v="Clallam"/>
    <x v="0"/>
    <x v="1"/>
    <x v="1"/>
    <n v="2343.4499999999998"/>
    <n v="2934.2999999999997"/>
    <n v="5277.75"/>
    <n v="1287"/>
    <n v="1316"/>
    <m/>
    <n v="2603"/>
    <n v="195"/>
    <n v="182"/>
    <n v="0"/>
    <n v="377"/>
    <n v="0.54919029635793382"/>
    <n v="0.44848856626793449"/>
    <n v="0.4932025958031358"/>
    <n v="8.3210650963323307E-2"/>
    <n v="6.2025014483863279E-2"/>
    <n v="7.143195490502581E-2"/>
    <n v="0.15151515151515152"/>
    <n v="0.13829787234042554"/>
    <n v="0.14483288513253939"/>
  </r>
  <r>
    <s v="Clallam"/>
    <x v="0"/>
    <x v="1"/>
    <x v="2"/>
    <n v="3363.62"/>
    <n v="3982.33"/>
    <n v="7345.95"/>
    <n v="2637"/>
    <n v="2490"/>
    <m/>
    <n v="5127"/>
    <n v="511"/>
    <n v="401"/>
    <n v="0"/>
    <n v="912"/>
    <n v="0.78397678691409856"/>
    <n v="0.62526209530601429"/>
    <n v="0.69793559716578524"/>
    <n v="0.15191965798752535"/>
    <n v="0.10069481936454287"/>
    <n v="0.1241500418598003"/>
    <n v="0.1937808115282518"/>
    <n v="0.1610441767068273"/>
    <n v="0.17788180222352254"/>
  </r>
  <r>
    <s v="Clallam"/>
    <x v="0"/>
    <x v="1"/>
    <x v="3"/>
    <n v="3391.55"/>
    <n v="3595.29"/>
    <n v="6986.83"/>
    <n v="2607"/>
    <n v="2334"/>
    <m/>
    <n v="4941"/>
    <n v="851"/>
    <n v="674"/>
    <n v="0"/>
    <n v="1525"/>
    <n v="0.7686750895608202"/>
    <n v="0.64918268067388163"/>
    <n v="0.70718766593719895"/>
    <n v="0.25091772198552281"/>
    <n v="0.18746749219117234"/>
    <n v="0.21826779812876512"/>
    <n v="0.32642884541618716"/>
    <n v="0.28877463581833762"/>
    <n v="0.30864197530864196"/>
  </r>
  <r>
    <s v="Clallam"/>
    <x v="0"/>
    <x v="1"/>
    <x v="4"/>
    <n v="4353.75"/>
    <n v="4186.0300000000007"/>
    <n v="8539.7900000000009"/>
    <n v="3370"/>
    <n v="2808"/>
    <m/>
    <n v="6178"/>
    <n v="1242"/>
    <n v="1017"/>
    <n v="0"/>
    <n v="2259"/>
    <n v="0.77404536319265005"/>
    <n v="0.67080264594377004"/>
    <n v="0.72343699318133103"/>
    <n v="0.28527131782945736"/>
    <n v="0.24295095830655772"/>
    <n v="0.26452641107099822"/>
    <n v="0.36854599406528188"/>
    <n v="0.36217948717948717"/>
    <n v="0.36565231466494014"/>
  </r>
  <r>
    <s v="Clallam"/>
    <x v="0"/>
    <x v="1"/>
    <x v="5"/>
    <n v="6378.37"/>
    <n v="5521.83"/>
    <n v="11900.21"/>
    <n v="5797"/>
    <n v="4701"/>
    <m/>
    <n v="10498"/>
    <n v="3114"/>
    <n v="2415"/>
    <n v="0"/>
    <n v="5529"/>
    <n v="0.90885288874743864"/>
    <n v="0.85134819434861275"/>
    <n v="0.88216930625594003"/>
    <n v="0.48821250570286767"/>
    <n v="0.43735500730736004"/>
    <n v="0.46461364967508978"/>
    <n v="0.53717440055200971"/>
    <n v="0.51372048500319079"/>
    <n v="0.52667174699942843"/>
  </r>
  <r>
    <s v="Clallam"/>
    <x v="0"/>
    <x v="1"/>
    <x v="6"/>
    <n v="10613.230000000001"/>
    <n v="9360.7099999999991"/>
    <n v="19973.949999999997"/>
    <n v="9743"/>
    <n v="8783"/>
    <n v="2"/>
    <n v="18528"/>
    <n v="6309"/>
    <n v="5951"/>
    <n v="0"/>
    <n v="12260"/>
    <n v="0.91800516902017559"/>
    <n v="0.93828352763839507"/>
    <n v="0.92760820969312541"/>
    <n v="0.59444674241489148"/>
    <n v="0.63574237424297952"/>
    <n v="0.61379947381464361"/>
    <n v="0.64754182489992818"/>
    <n v="0.67755892064214962"/>
    <n v="0.66170120898100171"/>
  </r>
  <r>
    <s v="Clark"/>
    <x v="0"/>
    <x v="1"/>
    <x v="0"/>
    <n v="174889.13"/>
    <n v="166408.78999999998"/>
    <n v="341297.94"/>
    <n v="132237"/>
    <n v="118904"/>
    <n v="5"/>
    <n v="251146"/>
    <n v="44693"/>
    <n v="40822"/>
    <n v="0"/>
    <n v="85515"/>
    <n v="0.75611903381302192"/>
    <n v="0.71452956301166548"/>
    <n v="0.73585559877683415"/>
    <n v="0.25555047360576383"/>
    <n v="0.24531156076551008"/>
    <n v="0.25055820729536193"/>
    <n v="0.33797651186884153"/>
    <n v="0.34331898001749311"/>
    <n v="0.34049915188774654"/>
  </r>
  <r>
    <s v="Clark"/>
    <x v="0"/>
    <x v="1"/>
    <x v="1"/>
    <n v="19409.05"/>
    <n v="19582.86"/>
    <n v="38991.910000000003"/>
    <n v="10858"/>
    <n v="10591"/>
    <n v="3"/>
    <n v="21452"/>
    <n v="1449"/>
    <n v="1371"/>
    <n v="0"/>
    <n v="2820"/>
    <n v="0.55942975055450939"/>
    <n v="0.54083009325501996"/>
    <n v="0.55016540610603581"/>
    <n v="7.4655895059263594E-2"/>
    <n v="7.0010202799795335E-2"/>
    <n v="7.2322694630758008E-2"/>
    <n v="0.13344999079020078"/>
    <n v="0.12944953262203757"/>
    <n v="0.1314562744732426"/>
  </r>
  <r>
    <s v="Clark"/>
    <x v="0"/>
    <x v="1"/>
    <x v="2"/>
    <n v="28142.42"/>
    <n v="27578.14"/>
    <n v="55720.56"/>
    <n v="19827"/>
    <n v="17590"/>
    <n v="2"/>
    <n v="37419"/>
    <n v="2651"/>
    <n v="2352"/>
    <n v="0"/>
    <n v="5003"/>
    <n v="0.70452363371735627"/>
    <n v="0.63782401568778746"/>
    <n v="0.67154745034866847"/>
    <n v="9.4199432742457831E-2"/>
    <n v="8.5284939448418209E-2"/>
    <n v="8.9787324463357868E-2"/>
    <n v="0.13370656175921722"/>
    <n v="0.13371233655486073"/>
    <n v="0.13370212993399075"/>
  </r>
  <r>
    <s v="Clark"/>
    <x v="0"/>
    <x v="1"/>
    <x v="3"/>
    <n v="30152.3"/>
    <n v="29828.720000000001"/>
    <n v="59981.020000000004"/>
    <n v="22089"/>
    <n v="19858"/>
    <m/>
    <n v="41947"/>
    <n v="4461"/>
    <n v="4010"/>
    <n v="0"/>
    <n v="8471"/>
    <n v="0.73258093080793174"/>
    <n v="0.66573423197508974"/>
    <n v="0.69933789055271145"/>
    <n v="0.14794891268659438"/>
    <n v="0.13443419630476935"/>
    <n v="0.14122800846000952"/>
    <n v="0.20195572456878991"/>
    <n v="0.20193372947930305"/>
    <n v="0.2019453119412592"/>
  </r>
  <r>
    <s v="Clark"/>
    <x v="0"/>
    <x v="1"/>
    <x v="4"/>
    <n v="31444.53"/>
    <n v="31086.6"/>
    <n v="62531.13"/>
    <n v="24134"/>
    <n v="22387"/>
    <m/>
    <n v="46521"/>
    <n v="6923"/>
    <n v="6452"/>
    <n v="0"/>
    <n v="13375"/>
    <n v="0.76751027921231452"/>
    <n v="0.72014951779866565"/>
    <n v="0.74396544569081036"/>
    <n v="0.22016547870170106"/>
    <n v="0.20754923343176804"/>
    <n v="0.21389346394347905"/>
    <n v="0.2868567166652855"/>
    <n v="0.28820297494081387"/>
    <n v="0.28750456782958234"/>
  </r>
  <r>
    <s v="Clark"/>
    <x v="0"/>
    <x v="1"/>
    <x v="5"/>
    <n v="30773.940000000002"/>
    <n v="28732.86"/>
    <n v="59506.8"/>
    <n v="25100"/>
    <n v="22587"/>
    <m/>
    <n v="47687"/>
    <n v="11111"/>
    <n v="10083"/>
    <n v="0"/>
    <n v="21194"/>
    <n v="0.81562516856795064"/>
    <n v="0.78610343697077145"/>
    <n v="0.80137059966255952"/>
    <n v="0.36105224095452187"/>
    <n v="0.35092225417170447"/>
    <n v="0.35616097656066198"/>
    <n v="0.44266932270916337"/>
    <n v="0.44640722539513877"/>
    <n v="0.44443978442762178"/>
  </r>
  <r>
    <s v="Clark"/>
    <x v="0"/>
    <x v="1"/>
    <x v="6"/>
    <n v="34966.89"/>
    <n v="29599.61"/>
    <n v="64566.52"/>
    <n v="30229"/>
    <n v="25891"/>
    <m/>
    <n v="56120"/>
    <n v="18098"/>
    <n v="16554"/>
    <n v="0"/>
    <n v="34652"/>
    <n v="0.86450353462947382"/>
    <n v="0.87470747080789235"/>
    <n v="0.86918111739644632"/>
    <n v="0.51757534055788201"/>
    <n v="0.55926412543949056"/>
    <n v="0.53668681539596685"/>
    <n v="0.5986966158324788"/>
    <n v="0.6393727550113939"/>
    <n v="0.61746258018531719"/>
  </r>
  <r>
    <s v="Columbia"/>
    <x v="0"/>
    <x v="0"/>
    <x v="0"/>
    <n v="1668.7"/>
    <n v="1659"/>
    <n v="3327.6899999999996"/>
    <n v="1349"/>
    <n v="1228"/>
    <m/>
    <n v="2577"/>
    <n v="746"/>
    <n v="647"/>
    <n v="0"/>
    <n v="1393"/>
    <n v="0.80841373524300353"/>
    <n v="0.74020494273658832"/>
    <n v="0.77441107795497788"/>
    <n v="0.4470545933960568"/>
    <n v="0.3899939722724533"/>
    <n v="0.41860870453678084"/>
    <n v="0.55300222386953302"/>
    <n v="0.52687296416938112"/>
    <n v="0.54055102832751256"/>
  </r>
  <r>
    <s v="Columbia"/>
    <x v="0"/>
    <x v="0"/>
    <x v="1"/>
    <n v="131.62"/>
    <n v="130.86000000000001"/>
    <n v="262.48"/>
    <n v="73"/>
    <n v="76"/>
    <m/>
    <n v="149"/>
    <n v="18"/>
    <n v="14"/>
    <n v="0"/>
    <n v="32"/>
    <n v="0.55462695638960646"/>
    <n v="0.5807733455601406"/>
    <n v="0.56766229807985369"/>
    <n v="0.1367573317125057"/>
    <n v="0.10698456365581537"/>
    <n v="0.12191405059433098"/>
    <n v="0.24657534246575341"/>
    <n v="0.18421052631578946"/>
    <n v="0.21476510067114093"/>
  </r>
  <r>
    <s v="Columbia"/>
    <x v="0"/>
    <x v="0"/>
    <x v="2"/>
    <n v="152.18"/>
    <n v="161.51"/>
    <n v="313.69"/>
    <n v="149"/>
    <n v="120"/>
    <m/>
    <n v="269"/>
    <n v="39"/>
    <n v="22"/>
    <n v="0"/>
    <n v="61"/>
    <n v="0.97910369299513733"/>
    <n v="0.74298805027552473"/>
    <n v="0.85753450859128444"/>
    <n v="0.25627546326718359"/>
    <n v="0.13621447588384622"/>
    <n v="0.19445949823073735"/>
    <n v="0.26174496644295303"/>
    <n v="0.18333333333333332"/>
    <n v="0.22676579925650558"/>
  </r>
  <r>
    <s v="Columbia"/>
    <x v="0"/>
    <x v="0"/>
    <x v="3"/>
    <n v="186.94"/>
    <n v="199.35000000000002"/>
    <n v="386.28999999999996"/>
    <n v="127"/>
    <n v="134"/>
    <m/>
    <n v="261"/>
    <n v="46"/>
    <n v="44"/>
    <n v="0"/>
    <n v="90"/>
    <n v="0.67936236225526903"/>
    <n v="0.67218459994983693"/>
    <n v="0.67565818426570723"/>
    <n v="0.24606825719482187"/>
    <n v="0.22071733132681212"/>
    <n v="0.23298558078127835"/>
    <n v="0.36220472440944884"/>
    <n v="0.32835820895522388"/>
    <n v="0.34482758620689657"/>
  </r>
  <r>
    <s v="Columbia"/>
    <x v="0"/>
    <x v="0"/>
    <x v="4"/>
    <n v="279.46000000000004"/>
    <n v="285.58000000000004"/>
    <n v="565.04"/>
    <n v="218"/>
    <n v="183"/>
    <m/>
    <n v="401"/>
    <n v="96"/>
    <n v="77"/>
    <n v="0"/>
    <n v="173"/>
    <n v="0.78007586058827727"/>
    <n v="0.64080117655297986"/>
    <n v="0.70968427014016711"/>
    <n v="0.34351964502970012"/>
    <n v="0.26962672456054343"/>
    <n v="0.30617301429987259"/>
    <n v="0.44036697247706424"/>
    <n v="0.42076502732240439"/>
    <n v="0.4314214463840399"/>
  </r>
  <r>
    <s v="Columbia"/>
    <x v="0"/>
    <x v="0"/>
    <x v="5"/>
    <n v="346.27"/>
    <n v="351.52"/>
    <n v="697.79"/>
    <n v="289"/>
    <n v="281"/>
    <m/>
    <n v="570"/>
    <n v="188"/>
    <n v="167"/>
    <n v="0"/>
    <n v="355"/>
    <n v="0.83460883125884433"/>
    <n v="0.7993855257168867"/>
    <n v="0.81686467275254737"/>
    <n v="0.54292892829295059"/>
    <n v="0.47507965407373692"/>
    <n v="0.50874905057395492"/>
    <n v="0.65051903114186849"/>
    <n v="0.59430604982206403"/>
    <n v="0.6228070175438597"/>
  </r>
  <r>
    <s v="Columbia"/>
    <x v="0"/>
    <x v="0"/>
    <x v="6"/>
    <n v="572.23"/>
    <n v="530.17999999999995"/>
    <n v="1102.3999999999999"/>
    <n v="493"/>
    <n v="434"/>
    <m/>
    <n v="927"/>
    <n v="359"/>
    <n v="323"/>
    <n v="0"/>
    <n v="682"/>
    <n v="0.86154168778288442"/>
    <n v="0.81858991285978355"/>
    <n v="0.84089259796806981"/>
    <n v="0.62737011341593418"/>
    <n v="0.60922705496246565"/>
    <n v="0.6186502177068216"/>
    <n v="0.72819472616632863"/>
    <n v="0.74423963133640558"/>
    <n v="0.7357065803667745"/>
  </r>
  <r>
    <s v="Cowlitz"/>
    <x v="0"/>
    <x v="1"/>
    <x v="0"/>
    <n v="41084.89"/>
    <n v="39550.520000000004"/>
    <n v="80635.360000000015"/>
    <n v="30612"/>
    <n v="27918"/>
    <n v="6"/>
    <n v="58536"/>
    <n v="10247"/>
    <n v="9637"/>
    <n v="1"/>
    <n v="19885"/>
    <n v="0.74509144359398305"/>
    <n v="0.70588199598892754"/>
    <n v="0.72593462719085011"/>
    <n v="0.24941042801867061"/>
    <n v="0.24366304159844165"/>
    <n v="0.24660397126025105"/>
    <n v="0.33473801123742325"/>
    <n v="0.34518948348735584"/>
    <n v="0.33970548038813719"/>
  </r>
  <r>
    <s v="Cowlitz"/>
    <x v="0"/>
    <x v="1"/>
    <x v="1"/>
    <n v="4397.3"/>
    <n v="4389.3600000000006"/>
    <n v="8786.65"/>
    <n v="2289"/>
    <n v="2198"/>
    <n v="2"/>
    <n v="4489"/>
    <n v="288"/>
    <n v="240"/>
    <n v="0"/>
    <n v="528"/>
    <n v="0.52054669911081797"/>
    <n v="0.5007563745056226"/>
    <n v="0.51088867770993496"/>
    <n v="6.5494735405817198E-2"/>
    <n v="5.4677675105254515E-2"/>
    <n v="6.0091161022687828E-2"/>
    <n v="0.12581913499344691"/>
    <n v="0.1091901728844404"/>
    <n v="0.11762085096903542"/>
  </r>
  <r>
    <s v="Cowlitz"/>
    <x v="0"/>
    <x v="1"/>
    <x v="2"/>
    <n v="6020.27"/>
    <n v="5908.7000000000007"/>
    <n v="11928.970000000001"/>
    <n v="4082"/>
    <n v="3728"/>
    <n v="2"/>
    <n v="7812"/>
    <n v="512"/>
    <n v="463"/>
    <n v="1"/>
    <n v="976"/>
    <n v="0.67804267914894178"/>
    <n v="0.63093404640614681"/>
    <n v="0.65487632209654301"/>
    <n v="8.5046019530685496E-2"/>
    <n v="7.835902990505525E-2"/>
    <n v="8.1817625494908605E-2"/>
    <n v="0.12542871141597256"/>
    <n v="0.12419527896995708"/>
    <n v="0.12493599590373784"/>
  </r>
  <r>
    <s v="Cowlitz"/>
    <x v="0"/>
    <x v="1"/>
    <x v="3"/>
    <n v="6022.33"/>
    <n v="6003.9500000000007"/>
    <n v="12026.27"/>
    <n v="4295"/>
    <n v="3755"/>
    <n v="1"/>
    <n v="8051"/>
    <n v="764"/>
    <n v="713"/>
    <n v="0"/>
    <n v="1477"/>
    <n v="0.71317911838109171"/>
    <n v="0.62542159744834647"/>
    <n v="0.66945112657540529"/>
    <n v="0.12686119824054809"/>
    <n v="0.118755152857702"/>
    <n v="0.12281447198507933"/>
    <n v="0.1778812572759022"/>
    <n v="0.18988015978695072"/>
    <n v="0.18345547137001614"/>
  </r>
  <r>
    <s v="Cowlitz"/>
    <x v="0"/>
    <x v="1"/>
    <x v="4"/>
    <n v="6968.17"/>
    <n v="7041.66"/>
    <n v="14009.810000000001"/>
    <n v="5128"/>
    <n v="4672"/>
    <n v="1"/>
    <n v="9801"/>
    <n v="1332"/>
    <n v="1203"/>
    <n v="0"/>
    <n v="2535"/>
    <n v="0.73591775171960505"/>
    <n v="0.6634799180874964"/>
    <n v="0.69958122201514505"/>
    <n v="0.19115492302857134"/>
    <n v="0.17084039842877957"/>
    <n v="0.18094463807860348"/>
    <n v="0.25975039001560063"/>
    <n v="0.25749143835616439"/>
    <n v="0.25864707682889498"/>
  </r>
  <r>
    <s v="Cowlitz"/>
    <x v="0"/>
    <x v="1"/>
    <x v="5"/>
    <n v="7583.1100000000006"/>
    <n v="7428.49"/>
    <n v="15011.59"/>
    <n v="6199"/>
    <n v="5840"/>
    <m/>
    <n v="12039"/>
    <n v="2541"/>
    <n v="2383"/>
    <n v="0"/>
    <n v="4924"/>
    <n v="0.8174746245274036"/>
    <n v="0.78616246370392906"/>
    <n v="0.80198033652664369"/>
    <n v="0.33508679156704835"/>
    <n v="0.3207919779120656"/>
    <n v="0.32801322178396825"/>
    <n v="0.40990482335860623"/>
    <n v="0.40804794520547943"/>
    <n v="0.4090040701054905"/>
  </r>
  <r>
    <s v="Cowlitz"/>
    <x v="0"/>
    <x v="1"/>
    <x v="6"/>
    <n v="10093.709999999999"/>
    <n v="8778.3599999999988"/>
    <n v="18872.07"/>
    <n v="8619"/>
    <n v="7725"/>
    <m/>
    <n v="16344"/>
    <n v="4810"/>
    <n v="4635"/>
    <n v="0"/>
    <n v="9445"/>
    <n v="0.85389812071081894"/>
    <n v="0.88000492119256912"/>
    <n v="0.86604172197326523"/>
    <n v="0.47653439617345855"/>
    <n v="0.52800295271554143"/>
    <n v="0.50047504062882342"/>
    <n v="0.55806938159879338"/>
    <n v="0.6"/>
    <n v="0.57788790993636807"/>
  </r>
  <r>
    <s v="Douglas"/>
    <x v="0"/>
    <x v="0"/>
    <x v="0"/>
    <n v="14981.74"/>
    <n v="14796.45"/>
    <n v="29778.2"/>
    <n v="9681"/>
    <n v="8841"/>
    <n v="329"/>
    <n v="18851"/>
    <n v="3982"/>
    <n v="3756"/>
    <n v="129"/>
    <n v="7867"/>
    <n v="0.64618662451757936"/>
    <n v="0.59750818608517575"/>
    <n v="0.63304699410978504"/>
    <n v="0.26579022196353697"/>
    <n v="0.25384467220177814"/>
    <n v="0.26418655257873208"/>
    <n v="0.41132114450986468"/>
    <n v="0.42483881913810656"/>
    <n v="0.41732534083072514"/>
  </r>
  <r>
    <s v="Douglas"/>
    <x v="0"/>
    <x v="0"/>
    <x v="1"/>
    <n v="1748.89"/>
    <n v="1820.46"/>
    <n v="3569.35"/>
    <n v="764"/>
    <n v="710"/>
    <n v="21"/>
    <n v="1495"/>
    <n v="85"/>
    <n v="95"/>
    <n v="1"/>
    <n v="181"/>
    <n v="0.4368485153440182"/>
    <n v="0.39001131582127596"/>
    <n v="0.41884376707243615"/>
    <n v="4.8602256288274276E-2"/>
    <n v="5.2184612680311569E-2"/>
    <n v="5.0709512936529061E-2"/>
    <n v="0.11125654450261781"/>
    <n v="0.13380281690140844"/>
    <n v="0.12107023411371237"/>
  </r>
  <r>
    <s v="Douglas"/>
    <x v="0"/>
    <x v="0"/>
    <x v="2"/>
    <n v="2332.0600000000004"/>
    <n v="2473.31"/>
    <n v="4805.3799999999992"/>
    <n v="1225"/>
    <n v="1100"/>
    <n v="40"/>
    <n v="2365"/>
    <n v="201"/>
    <n v="184"/>
    <n v="5"/>
    <n v="390"/>
    <n v="0.52528665643251027"/>
    <n v="0.4447481310470584"/>
    <n v="0.4921567076901307"/>
    <n v="8.6189892198313925E-2"/>
    <n v="7.4394232829689766E-2"/>
    <n v="8.1159034249112472E-2"/>
    <n v="0.16408163265306122"/>
    <n v="0.16727272727272727"/>
    <n v="0.16490486257928119"/>
  </r>
  <r>
    <s v="Douglas"/>
    <x v="0"/>
    <x v="0"/>
    <x v="3"/>
    <n v="2373.9"/>
    <n v="2371.75"/>
    <n v="4745.66"/>
    <n v="1350"/>
    <n v="1167"/>
    <n v="57"/>
    <n v="2574"/>
    <n v="290"/>
    <n v="250"/>
    <n v="15"/>
    <n v="555"/>
    <n v="0.56868444332111712"/>
    <n v="0.49204174133024137"/>
    <n v="0.54239031030457308"/>
    <n v="0.12216184338009183"/>
    <n v="0.10540739959945188"/>
    <n v="0.11694895968105595"/>
    <n v="0.21481481481481482"/>
    <n v="0.21422450728363324"/>
    <n v="0.21561771561771562"/>
  </r>
  <r>
    <s v="Douglas"/>
    <x v="0"/>
    <x v="0"/>
    <x v="4"/>
    <n v="2487.04"/>
    <n v="2527.2399999999998"/>
    <n v="5014.2800000000007"/>
    <n v="1574"/>
    <n v="1429"/>
    <n v="55"/>
    <n v="3058"/>
    <n v="546"/>
    <n v="455"/>
    <n v="16"/>
    <n v="1017"/>
    <n v="0.63288085434894492"/>
    <n v="0.56543897690761469"/>
    <n v="0.60985824485270057"/>
    <n v="0.2195380854348945"/>
    <n v="0.180038302654279"/>
    <n v="0.20282074395526373"/>
    <n v="0.3468869123252859"/>
    <n v="0.31840447865640309"/>
    <n v="0.33257030739045129"/>
  </r>
  <r>
    <s v="Douglas"/>
    <x v="0"/>
    <x v="0"/>
    <x v="5"/>
    <n v="2630.44"/>
    <n v="2561.5699999999997"/>
    <n v="5192.0200000000004"/>
    <n v="1979"/>
    <n v="1843"/>
    <n v="55"/>
    <n v="3877"/>
    <n v="1018"/>
    <n v="947"/>
    <n v="28"/>
    <n v="1993"/>
    <n v="0.75234561518225085"/>
    <n v="0.71948063101925785"/>
    <n v="0.74672285545895423"/>
    <n v="0.38700749684463437"/>
    <n v="0.36969514789757846"/>
    <n v="0.38385830563056378"/>
    <n v="0.51440121273370387"/>
    <n v="0.51383613673358652"/>
    <n v="0.51405726076863556"/>
  </r>
  <r>
    <s v="Douglas"/>
    <x v="0"/>
    <x v="0"/>
    <x v="6"/>
    <n v="3409.4100000000003"/>
    <n v="3042.12"/>
    <n v="6451.5100000000011"/>
    <n v="2789"/>
    <n v="2592"/>
    <n v="101"/>
    <n v="5482"/>
    <n v="1842"/>
    <n v="1825"/>
    <n v="64"/>
    <n v="3731"/>
    <n v="0.81803009904939561"/>
    <n v="0.85203739497455722"/>
    <n v="0.8497235530906716"/>
    <n v="0.54026943078127887"/>
    <n v="0.59991058866842861"/>
    <n v="0.5783142241118745"/>
    <n v="0.66045177482968809"/>
    <n v="0.7040895061728395"/>
    <n v="0.68059102517329439"/>
  </r>
  <r>
    <s v="Ferry"/>
    <x v="0"/>
    <x v="0"/>
    <x v="0"/>
    <n v="3041.28"/>
    <n v="3251.26"/>
    <n v="6292.54"/>
    <n v="2297"/>
    <n v="2278"/>
    <m/>
    <n v="4575"/>
    <n v="1106"/>
    <n v="1057"/>
    <n v="0"/>
    <n v="2163"/>
    <n v="0.75527409511784505"/>
    <n v="0.70065143974951249"/>
    <n v="0.72705139736894797"/>
    <n v="0.36366266835016831"/>
    <n v="0.3251047286282856"/>
    <n v="0.34374036557574528"/>
    <n v="0.48149760557248583"/>
    <n v="0.46400351185250222"/>
    <n v="0.47278688524590162"/>
  </r>
  <r>
    <s v="Ferry"/>
    <x v="0"/>
    <x v="0"/>
    <x v="1"/>
    <n v="290.48"/>
    <n v="399.71"/>
    <n v="690.18000000000006"/>
    <n v="135"/>
    <n v="156"/>
    <m/>
    <n v="291"/>
    <n v="20"/>
    <n v="20"/>
    <n v="0"/>
    <n v="40"/>
    <n v="0.46474800330487465"/>
    <n v="0.39028295514247829"/>
    <n v="0.42162914022428927"/>
    <n v="6.8851556045166615E-2"/>
    <n v="5.0036276300317734E-2"/>
    <n v="5.795589556347619E-2"/>
    <n v="0.14814814814814814"/>
    <n v="0.12820512820512819"/>
    <n v="0.13745704467353953"/>
  </r>
  <r>
    <s v="Ferry"/>
    <x v="0"/>
    <x v="0"/>
    <x v="2"/>
    <n v="297.97000000000003"/>
    <n v="325.61"/>
    <n v="623.57999999999993"/>
    <n v="226"/>
    <n v="235"/>
    <m/>
    <n v="461"/>
    <n v="44"/>
    <n v="36"/>
    <n v="0"/>
    <n v="80"/>
    <n v="0.75846561734402784"/>
    <n v="0.72172230582598806"/>
    <n v="0.73927964334969054"/>
    <n v="0.14766587240326207"/>
    <n v="0.11056171493504499"/>
    <n v="0.12829147823855802"/>
    <n v="0.19469026548672566"/>
    <n v="0.15319148936170213"/>
    <n v="0.17353579175704989"/>
  </r>
  <r>
    <s v="Ferry"/>
    <x v="0"/>
    <x v="0"/>
    <x v="3"/>
    <n v="330.78999999999996"/>
    <n v="361.6"/>
    <n v="692.39"/>
    <n v="271"/>
    <n v="256"/>
    <m/>
    <n v="527"/>
    <n v="93"/>
    <n v="75"/>
    <n v="0"/>
    <n v="168"/>
    <n v="0.81925088424680315"/>
    <n v="0.70796460176991149"/>
    <n v="0.76113173211629281"/>
    <n v="0.28114513739834945"/>
    <n v="0.20741150442477874"/>
    <n v="0.24263781972587703"/>
    <n v="0.34317343173431736"/>
    <n v="0.29296875"/>
    <n v="0.31878557874762808"/>
  </r>
  <r>
    <s v="Ferry"/>
    <x v="0"/>
    <x v="0"/>
    <x v="4"/>
    <n v="511.8"/>
    <n v="475.26"/>
    <n v="987.06"/>
    <n v="369"/>
    <n v="304"/>
    <m/>
    <n v="673"/>
    <n v="139"/>
    <n v="116"/>
    <n v="0"/>
    <n v="255"/>
    <n v="0.7209847596717468"/>
    <n v="0.63964987585742539"/>
    <n v="0.68182278686199427"/>
    <n v="0.27159046502540052"/>
    <n v="0.24407692631401759"/>
    <n v="0.25834295787490125"/>
    <n v="0.37669376693766937"/>
    <n v="0.38157894736842107"/>
    <n v="0.3789004457652303"/>
  </r>
  <r>
    <s v="Ferry"/>
    <x v="0"/>
    <x v="0"/>
    <x v="5"/>
    <n v="700.61"/>
    <n v="720.19"/>
    <n v="1420.8"/>
    <n v="565"/>
    <n v="543"/>
    <m/>
    <n v="1108"/>
    <n v="314"/>
    <n v="279"/>
    <n v="0"/>
    <n v="593"/>
    <n v="0.80644010219665718"/>
    <n v="0.75396770296727245"/>
    <n v="0.7798423423423424"/>
    <n v="0.44818087095531034"/>
    <n v="0.38739777003290793"/>
    <n v="0.41737049549549549"/>
    <n v="0.55575221238938055"/>
    <n v="0.51381215469613262"/>
    <n v="0.53519855595667865"/>
  </r>
  <r>
    <s v="Ferry"/>
    <x v="0"/>
    <x v="0"/>
    <x v="6"/>
    <n v="909.63"/>
    <n v="968.8900000000001"/>
    <n v="1878.53"/>
    <n v="731"/>
    <n v="784"/>
    <m/>
    <n v="1515"/>
    <n v="496"/>
    <n v="531"/>
    <n v="0"/>
    <n v="1027"/>
    <n v="0.80362345129338297"/>
    <n v="0.809173383975477"/>
    <n v="0.80648166385418385"/>
    <n v="0.54527665094598898"/>
    <n v="0.54804983021808451"/>
    <n v="0.54670407180082303"/>
    <n v="0.67852257181942544"/>
    <n v="0.67729591836734693"/>
    <n v="0.6778877887788779"/>
  </r>
  <r>
    <s v="Franklin"/>
    <x v="0"/>
    <x v="1"/>
    <x v="0"/>
    <n v="28107.96"/>
    <n v="30082.269999999997"/>
    <n v="58190.239999999991"/>
    <n v="15907"/>
    <n v="14518"/>
    <n v="282"/>
    <n v="30707"/>
    <n v="5310"/>
    <n v="4839"/>
    <n v="90"/>
    <n v="10239"/>
    <n v="0.56592509737455154"/>
    <n v="0.48260985623757785"/>
    <n v="0.52770017789924917"/>
    <n v="0.18891445697233097"/>
    <n v="0.1608588713551205"/>
    <n v="0.17595734267464788"/>
    <n v="0.3338153014396178"/>
    <n v="0.33331037332965974"/>
    <n v="0.33344188621486959"/>
  </r>
  <r>
    <s v="Franklin"/>
    <x v="0"/>
    <x v="1"/>
    <x v="1"/>
    <n v="4089.9500000000003"/>
    <n v="4429.58"/>
    <n v="8519.5299999999988"/>
    <n v="1780"/>
    <n v="1585"/>
    <n v="6"/>
    <n v="3371"/>
    <n v="214"/>
    <n v="196"/>
    <n v="0"/>
    <n v="410"/>
    <n v="0.43521314441496839"/>
    <n v="0.3578217347920119"/>
    <n v="0.39567910436373843"/>
    <n v="5.2323378036406312E-2"/>
    <n v="4.4247987393838693E-2"/>
    <n v="4.8124720495144692E-2"/>
    <n v="0.12022471910112359"/>
    <n v="0.12365930599369085"/>
    <n v="0.1216256303767428"/>
  </r>
  <r>
    <s v="Franklin"/>
    <x v="0"/>
    <x v="1"/>
    <x v="2"/>
    <n v="6273.11"/>
    <n v="6990.75"/>
    <n v="13263.86"/>
    <n v="3333"/>
    <n v="2850"/>
    <n v="30"/>
    <n v="6213"/>
    <n v="540"/>
    <n v="418"/>
    <n v="1"/>
    <n v="959"/>
    <n v="0.53131540814683631"/>
    <n v="0.40768157922969639"/>
    <n v="0.46841567990011956"/>
    <n v="8.6081704290216499E-2"/>
    <n v="5.9793298287022137E-2"/>
    <n v="7.2301728154549272E-2"/>
    <n v="0.162016201620162"/>
    <n v="0.14666666666666667"/>
    <n v="0.15435377434411718"/>
  </r>
  <r>
    <s v="Franklin"/>
    <x v="0"/>
    <x v="1"/>
    <x v="3"/>
    <n v="5729.36"/>
    <n v="6203.04"/>
    <n v="11932.41"/>
    <n v="2888"/>
    <n v="2585"/>
    <n v="65"/>
    <n v="5538"/>
    <n v="736"/>
    <n v="631"/>
    <n v="14"/>
    <n v="1381"/>
    <n v="0.50407026264713684"/>
    <n v="0.41673115117748716"/>
    <n v="0.46411412279665215"/>
    <n v="0.12846111956658335"/>
    <n v="0.10172431581934019"/>
    <n v="0.11573521191444143"/>
    <n v="0.25484764542936289"/>
    <n v="0.24410058027079304"/>
    <n v="0.24936800288912964"/>
  </r>
  <r>
    <s v="Franklin"/>
    <x v="0"/>
    <x v="1"/>
    <x v="4"/>
    <n v="4433.4799999999996"/>
    <n v="4882.8899999999994"/>
    <n v="9316.369999999999"/>
    <n v="2284"/>
    <n v="2157"/>
    <n v="59"/>
    <n v="4500"/>
    <n v="740"/>
    <n v="684"/>
    <n v="14"/>
    <n v="1438"/>
    <n v="0.51517092667610997"/>
    <n v="0.44174658859814581"/>
    <n v="0.48302074735116796"/>
    <n v="0.16691177133989554"/>
    <n v="0.14008097663473887"/>
    <n v="0.15435196326466211"/>
    <n v="0.32399299474605953"/>
    <n v="0.31710709318497915"/>
    <n v="0.31955555555555554"/>
  </r>
  <r>
    <s v="Franklin"/>
    <x v="0"/>
    <x v="1"/>
    <x v="5"/>
    <n v="3767.15"/>
    <n v="3960.71"/>
    <n v="7727.869999999999"/>
    <n v="2662"/>
    <n v="2578"/>
    <n v="56"/>
    <n v="5296"/>
    <n v="1248"/>
    <n v="1186"/>
    <n v="17"/>
    <n v="2451"/>
    <n v="0.70663498931553026"/>
    <n v="0.65089340042568122"/>
    <n v="0.68531173531645861"/>
    <n v="0.33128492361599615"/>
    <n v="0.29944126179397129"/>
    <n v="0.31716372040419938"/>
    <n v="0.46882043576258453"/>
    <n v="0.46004654771140419"/>
    <n v="0.46280211480362538"/>
  </r>
  <r>
    <s v="Franklin"/>
    <x v="0"/>
    <x v="1"/>
    <x v="6"/>
    <n v="3814.91"/>
    <n v="3615.3"/>
    <n v="7430.2"/>
    <n v="2960"/>
    <n v="2763"/>
    <n v="66"/>
    <n v="5789"/>
    <n v="1832"/>
    <n v="1724"/>
    <n v="44"/>
    <n v="3600"/>
    <n v="0.77590297018802545"/>
    <n v="0.76425192930047292"/>
    <n v="0.77911765497564001"/>
    <n v="0.48022102749475087"/>
    <n v="0.47686222443503995"/>
    <n v="0.4845091652983769"/>
    <n v="0.61891891891891893"/>
    <n v="0.62395946435034388"/>
    <n v="0.62186906201416481"/>
  </r>
  <r>
    <s v="Garfield"/>
    <x v="0"/>
    <x v="0"/>
    <x v="0"/>
    <n v="923.21"/>
    <n v="901.2"/>
    <n v="1824.42"/>
    <n v="799"/>
    <n v="746"/>
    <m/>
    <n v="1545"/>
    <n v="499"/>
    <n v="436"/>
    <n v="0"/>
    <n v="935"/>
    <n v="0.86545856305715918"/>
    <n v="0.82778517532179308"/>
    <n v="0.84684447660078266"/>
    <n v="0.54050541046999057"/>
    <n v="0.48379937860630268"/>
    <n v="0.51249164117911439"/>
    <n v="0.62453066332916141"/>
    <n v="0.58445040214477206"/>
    <n v="0.60517799352750812"/>
  </r>
  <r>
    <s v="Garfield"/>
    <x v="0"/>
    <x v="0"/>
    <x v="1"/>
    <n v="60.08"/>
    <n v="81.25"/>
    <n v="141.35"/>
    <n v="50"/>
    <n v="54"/>
    <m/>
    <n v="104"/>
    <n v="10"/>
    <n v="11"/>
    <n v="0"/>
    <n v="21"/>
    <n v="0.83222370173102533"/>
    <n v="0.66461538461538461"/>
    <n v="0.73576229218252565"/>
    <n v="0.16644474034620507"/>
    <n v="0.13538461538461538"/>
    <n v="0.14856738592147153"/>
    <n v="0.2"/>
    <n v="0.20370370370370369"/>
    <n v="0.20192307692307693"/>
  </r>
  <r>
    <s v="Garfield"/>
    <x v="0"/>
    <x v="0"/>
    <x v="2"/>
    <n v="76.08"/>
    <n v="81.259999999999991"/>
    <n v="157.32999999999998"/>
    <n v="98"/>
    <n v="94"/>
    <m/>
    <n v="192"/>
    <n v="29"/>
    <n v="24"/>
    <n v="0"/>
    <n v="53"/>
    <n v="1.288117770767613"/>
    <n v="1.1567807039133646"/>
    <n v="1.2203648382380985"/>
    <n v="0.38117770767613041"/>
    <n v="0.29534826482894416"/>
    <n v="0.33687154388864177"/>
    <n v="0.29591836734693877"/>
    <n v="0.25531914893617019"/>
    <n v="0.27604166666666669"/>
  </r>
  <r>
    <s v="Garfield"/>
    <x v="0"/>
    <x v="0"/>
    <x v="3"/>
    <n v="116.81"/>
    <n v="117.19999999999999"/>
    <n v="234.01"/>
    <n v="86"/>
    <n v="93"/>
    <m/>
    <n v="179"/>
    <n v="41"/>
    <n v="36"/>
    <n v="0"/>
    <n v="77"/>
    <n v="0.73623833575892472"/>
    <n v="0.79351535836177478"/>
    <n v="0.76492457587282603"/>
    <n v="0.3509973461176269"/>
    <n v="0.30716723549488056"/>
    <n v="0.32904576727490281"/>
    <n v="0.47674418604651164"/>
    <n v="0.38709677419354838"/>
    <n v="0.43016759776536312"/>
  </r>
  <r>
    <s v="Garfield"/>
    <x v="0"/>
    <x v="0"/>
    <x v="4"/>
    <n v="146.38"/>
    <n v="138.81"/>
    <n v="285.19"/>
    <n v="114"/>
    <n v="103"/>
    <m/>
    <n v="217"/>
    <n v="60"/>
    <n v="57"/>
    <n v="0"/>
    <n v="117"/>
    <n v="0.7787949173384342"/>
    <n v="0.74202146819393411"/>
    <n v="0.7608962446088573"/>
    <n v="0.40989206175707066"/>
    <n v="0.41063323968013832"/>
    <n v="0.41025281391353136"/>
    <n v="0.52631578947368418"/>
    <n v="0.55339805825242716"/>
    <n v="0.53917050691244239"/>
  </r>
  <r>
    <s v="Garfield"/>
    <x v="0"/>
    <x v="0"/>
    <x v="5"/>
    <n v="204.66000000000003"/>
    <n v="203.76"/>
    <n v="408.42"/>
    <n v="186"/>
    <n v="175"/>
    <m/>
    <n v="361"/>
    <n v="145"/>
    <n v="122"/>
    <n v="0"/>
    <n v="267"/>
    <n v="0.90882439167399576"/>
    <n v="0.85885355319984302"/>
    <n v="0.88389403065471817"/>
    <n v="0.70849213329424399"/>
    <n v="0.59874361994503345"/>
    <n v="0.65373879829587189"/>
    <n v="0.77956989247311825"/>
    <n v="0.69714285714285718"/>
    <n v="0.73961218836565101"/>
  </r>
  <r>
    <s v="Garfield"/>
    <x v="0"/>
    <x v="0"/>
    <x v="6"/>
    <n v="319.20000000000005"/>
    <n v="278.92"/>
    <n v="598.12"/>
    <n v="265"/>
    <n v="227"/>
    <m/>
    <n v="492"/>
    <n v="214"/>
    <n v="186"/>
    <n v="0"/>
    <n v="400"/>
    <n v="0.83020050125313272"/>
    <n v="0.81385343467660975"/>
    <n v="0.82257740921554201"/>
    <n v="0.67042606516290715"/>
    <n v="0.6668578803958124"/>
    <n v="0.66876212131344881"/>
    <n v="0.8075471698113208"/>
    <n v="0.81938325991189431"/>
    <n v="0.81300813008130079"/>
  </r>
  <r>
    <s v="Grant"/>
    <x v="0"/>
    <x v="0"/>
    <x v="0"/>
    <n v="32306.239999999998"/>
    <n v="33763.459999999992"/>
    <n v="66069.710000000006"/>
    <n v="19215"/>
    <n v="17500"/>
    <n v="10"/>
    <n v="36725"/>
    <n v="7621"/>
    <n v="6927"/>
    <n v="4"/>
    <n v="14552"/>
    <n v="0.59477673663044661"/>
    <n v="0.51831180809075861"/>
    <n v="0.55585229600674801"/>
    <n v="0.23589869944629893"/>
    <n v="0.20516262255112486"/>
    <n v="0.22025221542519255"/>
    <n v="0.39661722612542283"/>
    <n v="0.39582857142857142"/>
    <n v="0.39624234172906742"/>
  </r>
  <r>
    <s v="Grant"/>
    <x v="0"/>
    <x v="0"/>
    <x v="1"/>
    <n v="4249.72"/>
    <n v="4796.16"/>
    <n v="9045.880000000001"/>
    <n v="1765"/>
    <n v="1555"/>
    <n v="1"/>
    <n v="3321"/>
    <n v="231"/>
    <n v="176"/>
    <n v="0"/>
    <n v="407"/>
    <n v="0.41532148000338842"/>
    <n v="0.32421770749933282"/>
    <n v="0.36712846069149707"/>
    <n v="5.4356522312058203E-2"/>
    <n v="3.6696023485455032E-2"/>
    <n v="4.4992858627353E-2"/>
    <n v="0.13087818696883852"/>
    <n v="0.11318327974276528"/>
    <n v="0.1225534477566998"/>
  </r>
  <r>
    <s v="Grant"/>
    <x v="0"/>
    <x v="0"/>
    <x v="2"/>
    <n v="5832.0300000000007"/>
    <n v="6552.6900000000005"/>
    <n v="12384.720000000001"/>
    <n v="3033"/>
    <n v="2737"/>
    <n v="2"/>
    <n v="5772"/>
    <n v="496"/>
    <n v="435"/>
    <n v="0"/>
    <n v="931"/>
    <n v="0.52005905319417078"/>
    <n v="0.41769105512392618"/>
    <n v="0.46605817491231127"/>
    <n v="8.5047573486418962E-2"/>
    <n v="6.6384950302852713E-2"/>
    <n v="7.5173278039390473E-2"/>
    <n v="0.16353445433564129"/>
    <n v="0.15893313847278043"/>
    <n v="0.16129591129591131"/>
  </r>
  <r>
    <s v="Grant"/>
    <x v="0"/>
    <x v="0"/>
    <x v="3"/>
    <n v="5430.27"/>
    <n v="5751"/>
    <n v="11181.279999999999"/>
    <n v="2683"/>
    <n v="2275"/>
    <n v="4"/>
    <n v="4962"/>
    <n v="718"/>
    <n v="594"/>
    <n v="2"/>
    <n v="1314"/>
    <n v="0.49408224637080655"/>
    <n v="0.3955833768040341"/>
    <n v="0.44377745660604156"/>
    <n v="0.13222178639367838"/>
    <n v="0.10328638497652583"/>
    <n v="0.11751785126568695"/>
    <n v="0.2676108833395453"/>
    <n v="0.2610989010989011"/>
    <n v="0.26481257557436516"/>
  </r>
  <r>
    <s v="Grant"/>
    <x v="0"/>
    <x v="0"/>
    <x v="4"/>
    <n v="5235.75"/>
    <n v="5564.12"/>
    <n v="10799.86"/>
    <n v="3031"/>
    <n v="2836"/>
    <n v="1"/>
    <n v="5868"/>
    <n v="1062"/>
    <n v="992"/>
    <n v="0"/>
    <n v="2054"/>
    <n v="0.57890464594375213"/>
    <n v="0.50969425533597412"/>
    <n v="0.54334037663451185"/>
    <n v="0.20283626987537601"/>
    <n v="0.1782851556041207"/>
    <n v="0.19018765058065568"/>
    <n v="0.35037941273507095"/>
    <n v="0.34978843441466856"/>
    <n v="0.35003408316291751"/>
  </r>
  <r>
    <s v="Grant"/>
    <x v="0"/>
    <x v="0"/>
    <x v="5"/>
    <n v="5115.2299999999996"/>
    <n v="5145.8999999999996"/>
    <n v="10261.14"/>
    <n v="3572"/>
    <n v="3416"/>
    <n v="1"/>
    <n v="6989"/>
    <n v="1887"/>
    <n v="1693"/>
    <n v="1"/>
    <n v="3581"/>
    <n v="0.69830682100316122"/>
    <n v="0.66382945646048319"/>
    <n v="0.68111340455349023"/>
    <n v="0.36889836820631722"/>
    <n v="0.32899978623758724"/>
    <n v="0.34898656484562146"/>
    <n v="0.52827547592385216"/>
    <n v="0.49560889929742391"/>
    <n v="0.51237659178709405"/>
  </r>
  <r>
    <s v="Grant"/>
    <x v="0"/>
    <x v="0"/>
    <x v="6"/>
    <n v="6443.24"/>
    <n v="5953.59"/>
    <n v="12396.830000000002"/>
    <n v="5131"/>
    <n v="4681"/>
    <n v="1"/>
    <n v="9813"/>
    <n v="3227"/>
    <n v="3037"/>
    <n v="1"/>
    <n v="6265"/>
    <n v="0.79633848808984298"/>
    <n v="0.78624829724586343"/>
    <n v="0.79157332963346261"/>
    <n v="0.50083498364177026"/>
    <n v="0.51011238597216135"/>
    <n v="0.50537113116820986"/>
    <n v="0.62892223738062758"/>
    <n v="0.6487929929502243"/>
    <n v="0.63843880566595335"/>
  </r>
  <r>
    <s v="Grays Harbor"/>
    <x v="0"/>
    <x v="0"/>
    <x v="0"/>
    <n v="27997.449999999997"/>
    <n v="30055.96"/>
    <n v="58053.41"/>
    <n v="20173"/>
    <n v="18256"/>
    <n v="282"/>
    <n v="38711"/>
    <n v="9202"/>
    <n v="8193"/>
    <n v="89"/>
    <n v="17484"/>
    <n v="0.72052990540209916"/>
    <n v="0.60740032925250098"/>
    <n v="0.66681698801155687"/>
    <n v="0.32867278984336079"/>
    <n v="0.27259152594027941"/>
    <n v="0.30117093896809849"/>
    <n v="0.45615426560253802"/>
    <n v="0.44878396143733568"/>
    <n v="0.45165456846891067"/>
  </r>
  <r>
    <s v="Grays Harbor"/>
    <x v="0"/>
    <x v="0"/>
    <x v="1"/>
    <n v="2802.5299999999997"/>
    <n v="3232.07"/>
    <n v="6034.6100000000006"/>
    <n v="1416"/>
    <n v="1394"/>
    <n v="81"/>
    <n v="2891"/>
    <n v="221"/>
    <n v="209"/>
    <n v="15"/>
    <n v="445"/>
    <n v="0.50525774924800093"/>
    <n v="0.43130253985835698"/>
    <n v="0.47906989846899795"/>
    <n v="7.8857318208904098E-2"/>
    <n v="6.4664441054803887E-2"/>
    <n v="7.3741302254826738E-2"/>
    <n v="0.15607344632768361"/>
    <n v="0.14992826398852224"/>
    <n v="0.15392597717052922"/>
  </r>
  <r>
    <s v="Grays Harbor"/>
    <x v="0"/>
    <x v="0"/>
    <x v="2"/>
    <n v="3913.44"/>
    <n v="4972.1399999999994"/>
    <n v="8885.59"/>
    <n v="2462"/>
    <n v="2275"/>
    <n v="45"/>
    <n v="4782"/>
    <n v="450"/>
    <n v="371"/>
    <n v="7"/>
    <n v="828"/>
    <n v="0.62911402755631873"/>
    <n v="0.45754946562244836"/>
    <n v="0.53817473009670713"/>
    <n v="0.11498834784741813"/>
    <n v="7.461575900919927E-2"/>
    <n v="9.3184583128413531E-2"/>
    <n v="0.18277822908204711"/>
    <n v="0.16307692307692306"/>
    <n v="0.17314930991217065"/>
  </r>
  <r>
    <s v="Grays Harbor"/>
    <x v="0"/>
    <x v="0"/>
    <x v="3"/>
    <n v="3792.59"/>
    <n v="4572.7199999999993"/>
    <n v="8365.31"/>
    <n v="2529"/>
    <n v="2258"/>
    <n v="38"/>
    <n v="4825"/>
    <n v="773"/>
    <n v="625"/>
    <n v="8"/>
    <n v="1406"/>
    <n v="0.66682662771351497"/>
    <n v="0.49379800206441687"/>
    <n v="0.57678675386805756"/>
    <n v="0.20381849870405183"/>
    <n v="0.13668013786105426"/>
    <n v="0.16807506237067127"/>
    <n v="0.30565440885725581"/>
    <n v="0.27679362267493357"/>
    <n v="0.29139896373056995"/>
  </r>
  <r>
    <s v="Grays Harbor"/>
    <x v="0"/>
    <x v="0"/>
    <x v="4"/>
    <n v="4609.49"/>
    <n v="5076.58"/>
    <n v="9686.07"/>
    <n v="3158"/>
    <n v="2808"/>
    <n v="43"/>
    <n v="6009"/>
    <n v="1234"/>
    <n v="1086"/>
    <n v="12"/>
    <n v="2332"/>
    <n v="0.68510833085655898"/>
    <n v="0.55312828715395013"/>
    <n v="0.62037544638847342"/>
    <n v="0.26770857513521018"/>
    <n v="0.21392354695483967"/>
    <n v="0.24075811965017804"/>
    <n v="0.3907536415452818"/>
    <n v="0.38675213675213677"/>
    <n v="0.38808453985688135"/>
  </r>
  <r>
    <s v="Grays Harbor"/>
    <x v="0"/>
    <x v="0"/>
    <x v="5"/>
    <n v="5579.59"/>
    <n v="5491.83"/>
    <n v="11071.4"/>
    <n v="4453"/>
    <n v="3871"/>
    <n v="34"/>
    <n v="8358"/>
    <n v="2438"/>
    <n v="2056"/>
    <n v="18"/>
    <n v="4512"/>
    <n v="0.79808731465932081"/>
    <n v="0.70486522707367127"/>
    <n v="0.75491807720794124"/>
    <n v="0.4369496683448067"/>
    <n v="0.37437429782058074"/>
    <n v="0.40753653557815633"/>
    <n v="0.54749607006512468"/>
    <n v="0.53112890725910622"/>
    <n v="0.53984206748025843"/>
  </r>
  <r>
    <s v="Grays Harbor"/>
    <x v="0"/>
    <x v="0"/>
    <x v="6"/>
    <n v="7299.8099999999995"/>
    <n v="6710.6200000000008"/>
    <n v="14010.43"/>
    <n v="6155"/>
    <n v="5650"/>
    <n v="41"/>
    <n v="11846"/>
    <n v="4086"/>
    <n v="3846"/>
    <n v="29"/>
    <n v="7961"/>
    <n v="0.84317263052052049"/>
    <n v="0.84194903004491384"/>
    <n v="0.84551294999511073"/>
    <n v="0.55974059598811476"/>
    <n v="0.57312141054030763"/>
    <n v="0.56821953359033228"/>
    <n v="0.66385052802599509"/>
    <n v="0.68070796460176997"/>
    <n v="0.67204119534019924"/>
  </r>
  <r>
    <s v="Island"/>
    <x v="0"/>
    <x v="0"/>
    <x v="0"/>
    <n v="32791.370000000003"/>
    <n v="31628.04"/>
    <n v="64419.399999999994"/>
    <n v="26739"/>
    <n v="24131"/>
    <m/>
    <n v="50870"/>
    <n v="12071"/>
    <n v="10791"/>
    <n v="0"/>
    <n v="22862"/>
    <n v="0.81542796168626064"/>
    <n v="0.76296223224708204"/>
    <n v="0.78966895065772125"/>
    <n v="0.36811514736956702"/>
    <n v="0.34118459442949989"/>
    <n v="0.35489309121165369"/>
    <n v="0.45143797449418455"/>
    <n v="0.44718412001160335"/>
    <n v="0.44942009042657755"/>
  </r>
  <r>
    <s v="Island"/>
    <x v="0"/>
    <x v="0"/>
    <x v="1"/>
    <n v="3282.44"/>
    <n v="3899.62"/>
    <n v="7182.0599999999995"/>
    <n v="1643"/>
    <n v="1598"/>
    <m/>
    <n v="3241"/>
    <n v="217"/>
    <n v="203"/>
    <n v="0"/>
    <n v="420"/>
    <n v="0.50054227952376884"/>
    <n v="0.409783517368359"/>
    <n v="0.45126328657794562"/>
    <n v="6.6109357672950606E-2"/>
    <n v="5.2056354208871634E-2"/>
    <n v="5.8479043617012394E-2"/>
    <n v="0.13207547169811321"/>
    <n v="0.12703379224030037"/>
    <n v="0.12958963282937366"/>
  </r>
  <r>
    <s v="Island"/>
    <x v="0"/>
    <x v="0"/>
    <x v="2"/>
    <n v="4394.49"/>
    <n v="4956.5"/>
    <n v="9350.99"/>
    <n v="3167"/>
    <n v="2849"/>
    <m/>
    <n v="6016"/>
    <n v="449"/>
    <n v="340"/>
    <n v="0"/>
    <n v="789"/>
    <n v="0.72067520918240802"/>
    <n v="0.57480076667002922"/>
    <n v="0.64335434002175174"/>
    <n v="0.10217340351212542"/>
    <n v="6.8596792091193376E-2"/>
    <n v="8.4376092798730401E-2"/>
    <n v="0.14177455004736345"/>
    <n v="0.11934011934011934"/>
    <n v="0.1311502659574468"/>
  </r>
  <r>
    <s v="Island"/>
    <x v="0"/>
    <x v="0"/>
    <x v="3"/>
    <n v="3876.49"/>
    <n v="3946.52"/>
    <n v="7823.01"/>
    <n v="2916"/>
    <n v="2626"/>
    <m/>
    <n v="5542"/>
    <n v="649"/>
    <n v="543"/>
    <n v="0"/>
    <n v="1192"/>
    <n v="0.75222688566202933"/>
    <n v="0.66539634918865231"/>
    <n v="0.70842297274322796"/>
    <n v="0.16741949547141874"/>
    <n v="0.1375895725854677"/>
    <n v="0.1523710183164792"/>
    <n v="0.22256515775034294"/>
    <n v="0.20677837014470679"/>
    <n v="0.21508480692890652"/>
  </r>
  <r>
    <s v="Island"/>
    <x v="0"/>
    <x v="0"/>
    <x v="4"/>
    <n v="5004.67"/>
    <n v="4610.97"/>
    <n v="9615.64"/>
    <n v="3968"/>
    <n v="3698"/>
    <m/>
    <n v="7666"/>
    <n v="1397"/>
    <n v="1256"/>
    <n v="0"/>
    <n v="2653"/>
    <n v="0.79285946925571515"/>
    <n v="0.80200044676065985"/>
    <n v="0.79724282523056189"/>
    <n v="0.27913928390882914"/>
    <n v="0.27239387807771465"/>
    <n v="0.27590467197191243"/>
    <n v="0.3520665322580645"/>
    <n v="0.33964305029745806"/>
    <n v="0.34607357161492303"/>
  </r>
  <r>
    <s v="Island"/>
    <x v="0"/>
    <x v="0"/>
    <x v="5"/>
    <n v="6658.6399999999994"/>
    <n v="5691.24"/>
    <n v="12349.88"/>
    <n v="6061"/>
    <n v="4968"/>
    <m/>
    <n v="11029"/>
    <n v="3201"/>
    <n v="2561"/>
    <n v="0"/>
    <n v="5762"/>
    <n v="0.91024593610707305"/>
    <n v="0.87292048832943259"/>
    <n v="0.89304511460840108"/>
    <n v="0.48072879747215652"/>
    <n v="0.44998980889929086"/>
    <n v="0.46656323786142057"/>
    <n v="0.52813067150635207"/>
    <n v="0.51549919484702089"/>
    <n v="0.52244083779127759"/>
  </r>
  <r>
    <s v="Island"/>
    <x v="0"/>
    <x v="0"/>
    <x v="6"/>
    <n v="9574.6400000000012"/>
    <n v="8523.19"/>
    <n v="18097.82"/>
    <n v="8984"/>
    <n v="8392"/>
    <m/>
    <n v="17376"/>
    <n v="6158"/>
    <n v="5888"/>
    <n v="0"/>
    <n v="12046"/>
    <n v="0.93831204097490861"/>
    <n v="0.98460787568973585"/>
    <n v="0.96011563823709156"/>
    <n v="0.64315734064152796"/>
    <n v="0.69082115968317026"/>
    <n v="0.66560502867196158"/>
    <n v="0.68544078361531613"/>
    <n v="0.70162059103908481"/>
    <n v="0.69325506445672191"/>
  </r>
  <r>
    <s v="Jefferson"/>
    <x v="0"/>
    <x v="0"/>
    <x v="0"/>
    <n v="13559.96"/>
    <n v="13240.91"/>
    <n v="26800.89"/>
    <n v="12161"/>
    <n v="10999"/>
    <m/>
    <n v="23160"/>
    <n v="6676"/>
    <n v="5995"/>
    <n v="0"/>
    <n v="12671"/>
    <n v="0.89683155407538084"/>
    <n v="0.83068308749172071"/>
    <n v="0.86415040694544099"/>
    <n v="0.49233183578712625"/>
    <n v="0.45276344299598742"/>
    <n v="0.47278280683962359"/>
    <n v="0.54896801249897209"/>
    <n v="0.54504954995908717"/>
    <n v="0.54710708117443874"/>
  </r>
  <r>
    <s v="Jefferson"/>
    <x v="0"/>
    <x v="0"/>
    <x v="1"/>
    <n v="790.76"/>
    <n v="860.56999999999994"/>
    <n v="1651.3400000000001"/>
    <n v="478"/>
    <n v="470"/>
    <m/>
    <n v="948"/>
    <n v="79"/>
    <n v="82"/>
    <n v="0"/>
    <n v="161"/>
    <n v="0.60448176437857248"/>
    <n v="0.54614964500273078"/>
    <n v="0.57407923262320293"/>
    <n v="9.9903889928676215E-2"/>
    <n v="9.528568274515728E-2"/>
    <n v="9.7496578536219056E-2"/>
    <n v="0.16527196652719664"/>
    <n v="0.17446808510638298"/>
    <n v="0.16983122362869199"/>
  </r>
  <r>
    <s v="Jefferson"/>
    <x v="0"/>
    <x v="0"/>
    <x v="2"/>
    <n v="1086.53"/>
    <n v="1255.3699999999999"/>
    <n v="2341.8900000000003"/>
    <n v="1049"/>
    <n v="968"/>
    <m/>
    <n v="2017"/>
    <n v="232"/>
    <n v="180"/>
    <n v="0"/>
    <n v="412"/>
    <n v="0.96545884605119048"/>
    <n v="0.77108740849311364"/>
    <n v="0.86127017067411349"/>
    <n v="0.21352378673391439"/>
    <n v="0.14338402224045502"/>
    <n v="0.17592628176387445"/>
    <n v="0.22116301239275502"/>
    <n v="0.18595041322314049"/>
    <n v="0.20426375805651958"/>
  </r>
  <r>
    <s v="Jefferson"/>
    <x v="0"/>
    <x v="0"/>
    <x v="3"/>
    <n v="1259"/>
    <n v="1376.87"/>
    <n v="2635.88"/>
    <n v="1074"/>
    <n v="897"/>
    <m/>
    <n v="1971"/>
    <n v="330"/>
    <n v="255"/>
    <n v="0"/>
    <n v="585"/>
    <n v="0.85305798252581411"/>
    <n v="0.65147762679120036"/>
    <n v="0.74775786454618565"/>
    <n v="0.26211278792692611"/>
    <n v="0.18520266982358538"/>
    <n v="0.22193726573288616"/>
    <n v="0.30726256983240224"/>
    <n v="0.28428093645484948"/>
    <n v="0.29680365296803651"/>
  </r>
  <r>
    <s v="Jefferson"/>
    <x v="0"/>
    <x v="0"/>
    <x v="4"/>
    <n v="1947.2200000000003"/>
    <n v="1813.22"/>
    <n v="3760.45"/>
    <n v="1538"/>
    <n v="1272"/>
    <m/>
    <n v="2810"/>
    <n v="676"/>
    <n v="511"/>
    <n v="0"/>
    <n v="1187"/>
    <n v="0.7898439827035465"/>
    <n v="0.7015144328873496"/>
    <n v="0.747250993897007"/>
    <n v="0.34716159447828182"/>
    <n v="0.28181908428100283"/>
    <n v="0.31565371165684958"/>
    <n v="0.43953185955786733"/>
    <n v="0.40172955974842767"/>
    <n v="0.42241992882562279"/>
  </r>
  <r>
    <s v="Jefferson"/>
    <x v="0"/>
    <x v="0"/>
    <x v="5"/>
    <n v="3284.95"/>
    <n v="2876.3100000000004"/>
    <n v="6161.26"/>
    <n v="3059"/>
    <n v="2496"/>
    <m/>
    <n v="5555"/>
    <n v="1844"/>
    <n v="1430"/>
    <n v="0"/>
    <n v="3274"/>
    <n v="0.93121660908080794"/>
    <n v="0.86777850787988764"/>
    <n v="0.90160129583883808"/>
    <n v="0.56134796572246159"/>
    <n v="0.49716477013951899"/>
    <n v="0.53138481414515859"/>
    <n v="0.60281137626675385"/>
    <n v="0.57291666666666663"/>
    <n v="0.58937893789378937"/>
  </r>
  <r>
    <s v="Jefferson"/>
    <x v="0"/>
    <x v="0"/>
    <x v="6"/>
    <n v="5191.5"/>
    <n v="5058.57"/>
    <n v="10250.070000000002"/>
    <n v="4963"/>
    <n v="4896"/>
    <m/>
    <n v="9859"/>
    <n v="3515"/>
    <n v="3537"/>
    <n v="0"/>
    <n v="7052"/>
    <n v="0.95598574593084851"/>
    <n v="0.96786245915347624"/>
    <n v="0.96184708982475231"/>
    <n v="0.67706828469613789"/>
    <n v="0.69920946038109588"/>
    <n v="0.68799530149550192"/>
    <n v="0.70824098327624418"/>
    <n v="0.72242647058823528"/>
    <n v="0.71528552591540728"/>
  </r>
  <r>
    <s v="King"/>
    <x v="0"/>
    <x v="2"/>
    <x v="0"/>
    <n v="816286.08000000007"/>
    <n v="804043.18"/>
    <n v="1620329.2799999998"/>
    <n v="615057"/>
    <n v="575411"/>
    <n v="13"/>
    <n v="1190481"/>
    <n v="243214"/>
    <n v="224247"/>
    <n v="0"/>
    <n v="467461"/>
    <n v="0.75348216154806891"/>
    <n v="0.71564688851660918"/>
    <n v="0.73471547709117502"/>
    <n v="0.29795191411324812"/>
    <n v="0.27889920041358973"/>
    <n v="0.28849753304464143"/>
    <n v="0.39543326878647017"/>
    <n v="0.38971622023214708"/>
    <n v="0.39266565363075934"/>
  </r>
  <r>
    <s v="King"/>
    <x v="0"/>
    <x v="2"/>
    <x v="1"/>
    <n v="89986.07"/>
    <n v="90787.24"/>
    <n v="180773.31"/>
    <n v="48287"/>
    <n v="46236"/>
    <n v="8"/>
    <n v="94531"/>
    <n v="8424"/>
    <n v="7704"/>
    <n v="0"/>
    <n v="16128"/>
    <n v="0.53660527679450831"/>
    <n v="0.50927861668666208"/>
    <n v="0.52292564649062412"/>
    <n v="9.3614489442643722E-2"/>
    <n v="8.4857739920279535E-2"/>
    <n v="8.9216710143770667E-2"/>
    <n v="0.1744568931596496"/>
    <n v="0.16662341032961328"/>
    <n v="0.17061069913573326"/>
  </r>
  <r>
    <s v="King"/>
    <x v="0"/>
    <x v="2"/>
    <x v="2"/>
    <n v="166900.24"/>
    <n v="175799.63"/>
    <n v="342699.87"/>
    <n v="115224"/>
    <n v="109368"/>
    <n v="3"/>
    <n v="224595"/>
    <n v="25613"/>
    <n v="23854"/>
    <n v="0"/>
    <n v="49467"/>
    <n v="0.69037647878756803"/>
    <n v="0.62211735030386583"/>
    <n v="0.65536937612494572"/>
    <n v="0.15346293091010535"/>
    <n v="0.13568856771769086"/>
    <n v="0.14434496283876619"/>
    <n v="0.2222887592862598"/>
    <n v="0.21810767317679761"/>
    <n v="0.22024978294263006"/>
  </r>
  <r>
    <s v="King"/>
    <x v="0"/>
    <x v="2"/>
    <x v="3"/>
    <n v="147808"/>
    <n v="154278.93"/>
    <n v="302086.93999999994"/>
    <n v="108317"/>
    <n v="103892"/>
    <m/>
    <n v="212209"/>
    <n v="32434"/>
    <n v="30220"/>
    <n v="0"/>
    <n v="62654"/>
    <n v="0.7328223100238147"/>
    <n v="0.67340368513056192"/>
    <n v="0.70247657843136169"/>
    <n v="0.21943331890019485"/>
    <n v="0.1958789836045661"/>
    <n v="0.20740386856843268"/>
    <n v="0.29943591495333144"/>
    <n v="0.29087898972009396"/>
    <n v="0.29524666720073134"/>
  </r>
  <r>
    <s v="King"/>
    <x v="0"/>
    <x v="2"/>
    <x v="4"/>
    <n v="141372.74"/>
    <n v="145575.70000000001"/>
    <n v="286948.44"/>
    <n v="112435"/>
    <n v="111344"/>
    <n v="1"/>
    <n v="223780"/>
    <n v="43976"/>
    <n v="43173"/>
    <n v="0"/>
    <n v="87149"/>
    <n v="0.79530891174635232"/>
    <n v="0.76485292531651916"/>
    <n v="0.77986135767108544"/>
    <n v="0.31106421223780484"/>
    <n v="0.29656735293046843"/>
    <n v="0.30370961417319431"/>
    <n v="0.39112376039489483"/>
    <n v="0.38774428797240984"/>
    <n v="0.38944052194119222"/>
  </r>
  <r>
    <s v="King"/>
    <x v="0"/>
    <x v="2"/>
    <x v="5"/>
    <n v="128377.54000000001"/>
    <n v="124987.51"/>
    <n v="253365.06"/>
    <n v="108589"/>
    <n v="103088"/>
    <m/>
    <n v="211677"/>
    <n v="55981"/>
    <n v="53114"/>
    <n v="0"/>
    <n v="109095"/>
    <n v="0.8458566817840566"/>
    <n v="0.82478641265835284"/>
    <n v="0.83546247458114387"/>
    <n v="0.43606537405219009"/>
    <n v="0.4249544614497881"/>
    <n v="0.43058423288515002"/>
    <n v="0.51553103905552122"/>
    <n v="0.51522970665838896"/>
    <n v="0.51538428832608174"/>
  </r>
  <r>
    <s v="King"/>
    <x v="0"/>
    <x v="2"/>
    <x v="6"/>
    <n v="141841.49000000002"/>
    <n v="112614.17000000001"/>
    <n v="254455.66000000003"/>
    <n v="122205"/>
    <n v="101483"/>
    <n v="1"/>
    <n v="223689"/>
    <n v="76786"/>
    <n v="66182"/>
    <n v="0"/>
    <n v="142968"/>
    <n v="0.86156032342863842"/>
    <n v="0.90115657736499755"/>
    <n v="0.87908832525085101"/>
    <n v="0.54135077120241748"/>
    <n v="0.58768803250958557"/>
    <n v="0.56185820350783311"/>
    <n v="0.62833762939323268"/>
    <n v="0.65214863573209303"/>
    <n v="0.63913737376446766"/>
  </r>
  <r>
    <s v="Kitsap"/>
    <x v="0"/>
    <x v="2"/>
    <x v="0"/>
    <n v="100955.63"/>
    <n v="102848.31"/>
    <n v="203803.95"/>
    <n v="79169"/>
    <n v="74241"/>
    <n v="1"/>
    <n v="153411"/>
    <n v="30602"/>
    <n v="28303"/>
    <n v="0"/>
    <n v="58905"/>
    <n v="0.78419598788101263"/>
    <n v="0.72184948882485289"/>
    <n v="0.75273810934478935"/>
    <n v="0.30312326316026156"/>
    <n v="0.2751916876417318"/>
    <n v="0.28902776418219567"/>
    <n v="0.38654018618398617"/>
    <n v="0.38123139505125203"/>
    <n v="0.3839685550579815"/>
  </r>
  <r>
    <s v="Kitsap"/>
    <x v="0"/>
    <x v="2"/>
    <x v="1"/>
    <n v="9457.880000000001"/>
    <n v="15386.630000000001"/>
    <n v="24844.510000000002"/>
    <n v="6112"/>
    <n v="6188"/>
    <n v="1"/>
    <n v="12301"/>
    <n v="836"/>
    <n v="780"/>
    <n v="0"/>
    <n v="1616"/>
    <n v="0.64623361683590819"/>
    <n v="0.40216733618732625"/>
    <n v="0.49511944489949689"/>
    <n v="8.839190177925707E-2"/>
    <n v="5.0693361704284817E-2"/>
    <n v="6.5044551089959102E-2"/>
    <n v="0.13678010471204188"/>
    <n v="0.12605042016806722"/>
    <n v="0.13137143321681163"/>
  </r>
  <r>
    <s v="Kitsap"/>
    <x v="0"/>
    <x v="2"/>
    <x v="2"/>
    <n v="14127.79"/>
    <n v="17056.61"/>
    <n v="31184.400000000001"/>
    <n v="11358"/>
    <n v="11140"/>
    <m/>
    <n v="22498"/>
    <n v="1537"/>
    <n v="1442"/>
    <n v="0"/>
    <n v="2979"/>
    <n v="0.80394739729285325"/>
    <n v="0.65311923060913035"/>
    <n v="0.72145046882415564"/>
    <n v="0.10879267033272719"/>
    <n v="8.4542004536657639E-2"/>
    <n v="9.5528533497517984E-2"/>
    <n v="0.13532312026765275"/>
    <n v="0.12944344703770197"/>
    <n v="0.13241176993510534"/>
  </r>
  <r>
    <s v="Kitsap"/>
    <x v="0"/>
    <x v="2"/>
    <x v="3"/>
    <n v="14697.32"/>
    <n v="13852.12"/>
    <n v="28549.449999999997"/>
    <n v="10945"/>
    <n v="10393"/>
    <m/>
    <n v="21338"/>
    <n v="2442"/>
    <n v="2200"/>
    <n v="0"/>
    <n v="4642"/>
    <n v="0.74469359039607219"/>
    <n v="0.75028226726306146"/>
    <n v="0.7474049412510575"/>
    <n v="0.16615274077178696"/>
    <n v="0.15882045491953578"/>
    <n v="0.16259507626241487"/>
    <n v="0.22311557788944725"/>
    <n v="0.21168093909362071"/>
    <n v="0.21754616177711125"/>
  </r>
  <r>
    <s v="Kitsap"/>
    <x v="0"/>
    <x v="2"/>
    <x v="4"/>
    <n v="18027.739999999998"/>
    <n v="16586.900000000001"/>
    <n v="34614.630000000005"/>
    <n v="14072"/>
    <n v="13294"/>
    <m/>
    <n v="27366"/>
    <n v="4970"/>
    <n v="4476"/>
    <n v="0"/>
    <n v="9446"/>
    <n v="0.78057482524154453"/>
    <n v="0.80147586348262778"/>
    <n v="0.79059056820772011"/>
    <n v="0.27568624797118224"/>
    <n v="0.26985150932362284"/>
    <n v="0.27289039345502175"/>
    <n v="0.35318362706083001"/>
    <n v="0.33669324507296527"/>
    <n v="0.34517284221296501"/>
  </r>
  <r>
    <s v="Kitsap"/>
    <x v="0"/>
    <x v="2"/>
    <x v="5"/>
    <n v="20060.29"/>
    <n v="18842.059999999998"/>
    <n v="38902.35"/>
    <n v="16712"/>
    <n v="15301"/>
    <m/>
    <n v="32013"/>
    <n v="8194"/>
    <n v="7605"/>
    <n v="0"/>
    <n v="15799"/>
    <n v="0.83308865425175804"/>
    <n v="0.8120661965836008"/>
    <n v="0.82290658533481909"/>
    <n v="0.40846867119069563"/>
    <n v="0.40361828802158578"/>
    <n v="0.40611942466200629"/>
    <n v="0.49030636668262328"/>
    <n v="0.49702633814783348"/>
    <n v="0.49351825820760314"/>
  </r>
  <r>
    <s v="Kitsap"/>
    <x v="0"/>
    <x v="2"/>
    <x v="6"/>
    <n v="24584.61"/>
    <n v="21123.989999999998"/>
    <n v="45708.61"/>
    <n v="19970"/>
    <n v="17925"/>
    <m/>
    <n v="37895"/>
    <n v="12623"/>
    <n v="11800"/>
    <n v="0"/>
    <n v="24423"/>
    <n v="0.81229679868828508"/>
    <n v="0.84856128032630207"/>
    <n v="0.82905605749113787"/>
    <n v="0.51345130144427753"/>
    <n v="0.55860658900141502"/>
    <n v="0.53431946410096476"/>
    <n v="0.63209814722083124"/>
    <n v="0.65829846582984664"/>
    <n v="0.64449135769890487"/>
  </r>
  <r>
    <s v="Kittitas"/>
    <x v="0"/>
    <x v="0"/>
    <x v="0"/>
    <n v="16675.260000000002"/>
    <n v="17512.89"/>
    <n v="34188.140000000007"/>
    <n v="11488"/>
    <n v="10811"/>
    <m/>
    <n v="22299"/>
    <n v="4759"/>
    <n v="4356"/>
    <n v="0"/>
    <n v="9115"/>
    <n v="0.68892479037808096"/>
    <n v="0.61731673070521198"/>
    <n v="0.6522437313056515"/>
    <n v="0.28539285144579452"/>
    <n v="0.24873107750919465"/>
    <n v="0.26661292483299759"/>
    <n v="0.41425835654596099"/>
    <n v="0.40292294884839513"/>
    <n v="0.40876272478586484"/>
  </r>
  <r>
    <s v="Kittitas"/>
    <x v="0"/>
    <x v="0"/>
    <x v="1"/>
    <n v="4699.87"/>
    <n v="5059.82"/>
    <n v="9759.68"/>
    <n v="1084"/>
    <n v="1067"/>
    <m/>
    <n v="2151"/>
    <n v="135"/>
    <n v="132"/>
    <n v="0"/>
    <n v="267"/>
    <n v="0.2306446774059708"/>
    <n v="0.21087706677312634"/>
    <n v="0.2203965703793567"/>
    <n v="2.8724198754433633E-2"/>
    <n v="2.6087884549252743E-2"/>
    <n v="2.7357454342765337E-2"/>
    <n v="0.12453874538745388"/>
    <n v="0.12371134020618557"/>
    <n v="0.12412831241283125"/>
  </r>
  <r>
    <s v="Kittitas"/>
    <x v="0"/>
    <x v="0"/>
    <x v="2"/>
    <n v="1992.75"/>
    <n v="2435.06"/>
    <n v="4427.8"/>
    <n v="1651"/>
    <n v="1541"/>
    <m/>
    <n v="3192"/>
    <n v="300"/>
    <n v="258"/>
    <n v="0"/>
    <n v="558"/>
    <n v="0.82850332455149922"/>
    <n v="0.63283861588626156"/>
    <n v="0.72089976963729163"/>
    <n v="0.15054572826496049"/>
    <n v="0.10595221472982186"/>
    <n v="0.1260219522110303"/>
    <n v="0.18170805572380375"/>
    <n v="0.16742375081116159"/>
    <n v="0.17481203007518797"/>
  </r>
  <r>
    <s v="Kittitas"/>
    <x v="0"/>
    <x v="0"/>
    <x v="3"/>
    <n v="1833.91"/>
    <n v="1933.9699999999998"/>
    <n v="3767.88"/>
    <n v="1527"/>
    <n v="1427"/>
    <m/>
    <n v="2954"/>
    <n v="433"/>
    <n v="382"/>
    <n v="0"/>
    <n v="815"/>
    <n v="0.83264718552164496"/>
    <n v="0.7378604631922937"/>
    <n v="0.78399524400989418"/>
    <n v="0.23610755162467079"/>
    <n v="0.19752116113486767"/>
    <n v="0.21630200537172095"/>
    <n v="0.28356254092992794"/>
    <n v="0.26769446391030133"/>
    <n v="0.27589708869329721"/>
  </r>
  <r>
    <s v="Kittitas"/>
    <x v="0"/>
    <x v="0"/>
    <x v="4"/>
    <n v="2308.67"/>
    <n v="2341.1499999999996"/>
    <n v="4649.83"/>
    <n v="1879"/>
    <n v="1712"/>
    <m/>
    <n v="3591"/>
    <n v="730"/>
    <n v="620"/>
    <n v="0"/>
    <n v="1350"/>
    <n v="0.81388851589876421"/>
    <n v="0.73126454947354946"/>
    <n v="0.77228629863887499"/>
    <n v="0.31619937020015854"/>
    <n v="0.26482711487943961"/>
    <n v="0.29033319497702065"/>
    <n v="0.38850452368281002"/>
    <n v="0.36214953271028039"/>
    <n v="0.37593984962406013"/>
  </r>
  <r>
    <s v="Kittitas"/>
    <x v="0"/>
    <x v="0"/>
    <x v="5"/>
    <n v="2530.34"/>
    <n v="2595"/>
    <n v="5125.33"/>
    <n v="2296"/>
    <n v="2179"/>
    <m/>
    <n v="4475"/>
    <n v="1227"/>
    <n v="1088"/>
    <n v="0"/>
    <n v="2315"/>
    <n v="0.9073879399606376"/>
    <n v="0.83969171483622351"/>
    <n v="0.8731145116509571"/>
    <n v="0.48491507070196099"/>
    <n v="0.4192678227360308"/>
    <n v="0.45167823340155661"/>
    <n v="0.53440766550522645"/>
    <n v="0.49931161083065628"/>
    <n v="0.5173184357541899"/>
  </r>
  <r>
    <s v="Kittitas"/>
    <x v="0"/>
    <x v="0"/>
    <x v="6"/>
    <n v="3309.7199999999993"/>
    <n v="3147.8900000000003"/>
    <n v="6457.62"/>
    <n v="3051"/>
    <n v="2885"/>
    <m/>
    <n v="5936"/>
    <n v="1934"/>
    <n v="1876"/>
    <n v="0"/>
    <n v="3810"/>
    <n v="0.92183024545883052"/>
    <n v="0.91648691663304616"/>
    <n v="0.9192241104307779"/>
    <n v="0.58433946073988141"/>
    <n v="0.59595475064249381"/>
    <n v="0.59000065039441774"/>
    <n v="0.63389052769583742"/>
    <n v="0.65025996533795494"/>
    <n v="0.64184636118598382"/>
  </r>
  <r>
    <s v="Klickitat"/>
    <x v="0"/>
    <x v="1"/>
    <x v="0"/>
    <n v="8294.5299999999988"/>
    <n v="8483.0400000000009"/>
    <n v="16777.55"/>
    <n v="6728"/>
    <n v="6605"/>
    <m/>
    <n v="13333"/>
    <n v="2805"/>
    <n v="2642"/>
    <n v="0"/>
    <n v="5447"/>
    <n v="0.81113697822540887"/>
    <n v="0.7786123842396121"/>
    <n v="0.79469290808252702"/>
    <n v="0.33817467656395245"/>
    <n v="0.31144495369584485"/>
    <n v="0.32466003677533373"/>
    <n v="0.41691438763376931"/>
    <n v="0.4"/>
    <n v="0.40853521338033449"/>
  </r>
  <r>
    <s v="Klickitat"/>
    <x v="0"/>
    <x v="1"/>
    <x v="1"/>
    <n v="664.02"/>
    <n v="701.7"/>
    <n v="1365.7199999999998"/>
    <n v="389"/>
    <n v="368"/>
    <m/>
    <n v="757"/>
    <n v="54"/>
    <n v="34"/>
    <n v="0"/>
    <n v="88"/>
    <n v="0.58582572814071865"/>
    <n v="0.52444064414992153"/>
    <n v="0.5542863837389802"/>
    <n v="8.1322851721333703E-2"/>
    <n v="4.8453755166025361E-2"/>
    <n v="6.4434876841519495E-2"/>
    <n v="0.13881748071979436"/>
    <n v="9.2391304347826081E-2"/>
    <n v="0.11624834874504623"/>
  </r>
  <r>
    <s v="Klickitat"/>
    <x v="0"/>
    <x v="1"/>
    <x v="2"/>
    <n v="883.29"/>
    <n v="900.64"/>
    <n v="1783.92"/>
    <n v="773"/>
    <n v="734"/>
    <m/>
    <n v="1507"/>
    <n v="102"/>
    <n v="85"/>
    <n v="0"/>
    <n v="187"/>
    <n v="0.87513727088498683"/>
    <n v="0.81497601705453904"/>
    <n v="0.84476882371406781"/>
    <n v="0.11547736304045104"/>
    <n v="9.4377331675253154E-2"/>
    <n v="0.10482532849006682"/>
    <n v="0.13195342820181113"/>
    <n v="0.11580381471389646"/>
    <n v="0.12408759124087591"/>
  </r>
  <r>
    <s v="Klickitat"/>
    <x v="0"/>
    <x v="1"/>
    <x v="3"/>
    <n v="1141.93"/>
    <n v="1224.46"/>
    <n v="2366.39"/>
    <n v="904"/>
    <n v="876"/>
    <m/>
    <n v="1780"/>
    <n v="250"/>
    <n v="209"/>
    <n v="0"/>
    <n v="459"/>
    <n v="0.79164221975077276"/>
    <n v="0.71541740849027324"/>
    <n v="0.7522006093670105"/>
    <n v="0.21892760501957212"/>
    <n v="0.17068748672884373"/>
    <n v="0.19396633690980777"/>
    <n v="0.27654867256637167"/>
    <n v="0.23858447488584475"/>
    <n v="0.25786516853932584"/>
  </r>
  <r>
    <s v="Klickitat"/>
    <x v="0"/>
    <x v="1"/>
    <x v="4"/>
    <n v="1361.35"/>
    <n v="1424.26"/>
    <n v="2785.6099999999997"/>
    <n v="1007"/>
    <n v="1027"/>
    <m/>
    <n v="2034"/>
    <n v="355"/>
    <n v="331"/>
    <n v="0"/>
    <n v="686"/>
    <n v="0.7397069085833915"/>
    <n v="0.72107620799573113"/>
    <n v="0.73018118114165309"/>
    <n v="0.26077055863664744"/>
    <n v="0.23240138738713437"/>
    <n v="0.24626562943125566"/>
    <n v="0.35253227408143001"/>
    <n v="0.32229795520934762"/>
    <n v="0.33726647000983284"/>
  </r>
  <r>
    <s v="Klickitat"/>
    <x v="0"/>
    <x v="1"/>
    <x v="5"/>
    <n v="1885.6999999999998"/>
    <n v="1797.56"/>
    <n v="3683.25"/>
    <n v="1624"/>
    <n v="1490"/>
    <m/>
    <n v="3114"/>
    <n v="788"/>
    <n v="669"/>
    <n v="0"/>
    <n v="1457"/>
    <n v="0.86121864559580008"/>
    <n v="0.82890139967511522"/>
    <n v="0.84544899205864388"/>
    <n v="0.41788195365116404"/>
    <n v="0.37217116535748462"/>
    <n v="0.39557456051041878"/>
    <n v="0.48522167487684731"/>
    <n v="0.448993288590604"/>
    <n v="0.46788696210661529"/>
  </r>
  <r>
    <s v="Klickitat"/>
    <x v="0"/>
    <x v="1"/>
    <x v="6"/>
    <n v="2358.2399999999998"/>
    <n v="2434.42"/>
    <n v="4792.66"/>
    <n v="2031"/>
    <n v="2110"/>
    <m/>
    <n v="4141"/>
    <n v="1256"/>
    <n v="1314"/>
    <n v="0"/>
    <n v="2570"/>
    <n v="0.86123549765927143"/>
    <n v="0.86673622464488453"/>
    <n v="0.86402957856388729"/>
    <n v="0.5326005834859896"/>
    <n v="0.53975895695894704"/>
    <n v="0.5362366618954818"/>
    <n v="0.61841457410142786"/>
    <n v="0.62274881516587677"/>
    <n v="0.62062303791354745"/>
  </r>
  <r>
    <s v="Lewis"/>
    <x v="0"/>
    <x v="0"/>
    <x v="0"/>
    <n v="30096.29"/>
    <n v="29873.09"/>
    <n v="59969.41"/>
    <n v="22658"/>
    <n v="20656"/>
    <n v="4"/>
    <n v="43318"/>
    <n v="9317"/>
    <n v="8488"/>
    <n v="1"/>
    <n v="17806"/>
    <n v="0.75285026825565537"/>
    <n v="0.69145843299102971"/>
    <n v="0.72233493709542906"/>
    <n v="0.30957304039800254"/>
    <n v="0.2841353204506129"/>
    <n v="0.29691804538347133"/>
    <n v="0.41120134168946948"/>
    <n v="0.41092176607281178"/>
    <n v="0.41105314188097325"/>
  </r>
  <r>
    <s v="Lewis"/>
    <x v="0"/>
    <x v="0"/>
    <x v="1"/>
    <n v="3054.5299999999997"/>
    <n v="3405.56"/>
    <n v="6460.09"/>
    <n v="1682"/>
    <n v="1677"/>
    <n v="2"/>
    <n v="3361"/>
    <n v="239"/>
    <n v="247"/>
    <n v="0"/>
    <n v="486"/>
    <n v="0.55065754796973676"/>
    <n v="0.49243002619246173"/>
    <n v="0.52027138940788753"/>
    <n v="7.8244443498672475E-2"/>
    <n v="7.2528453470207546E-2"/>
    <n v="7.5231150030417526E-2"/>
    <n v="0.14209274673008324"/>
    <n v="0.14728682170542637"/>
    <n v="0.14459982148170186"/>
  </r>
  <r>
    <s v="Lewis"/>
    <x v="0"/>
    <x v="0"/>
    <x v="2"/>
    <n v="4211.59"/>
    <n v="4461.09"/>
    <n v="8672.68"/>
    <n v="2967"/>
    <n v="2646"/>
    <n v="1"/>
    <n v="5614"/>
    <n v="420"/>
    <n v="359"/>
    <n v="0"/>
    <n v="779"/>
    <n v="0.70448452959571084"/>
    <n v="0.59312858516640554"/>
    <n v="0.64732009021432824"/>
    <n v="9.9724807020626416E-2"/>
    <n v="8.0473606226281025E-2"/>
    <n v="8.9822292532412126E-2"/>
    <n v="0.14155712841253792"/>
    <n v="0.13567649281934996"/>
    <n v="0.13876024225151407"/>
  </r>
  <r>
    <s v="Lewis"/>
    <x v="0"/>
    <x v="0"/>
    <x v="3"/>
    <n v="4218.96"/>
    <n v="4266.8500000000004"/>
    <n v="8485.82"/>
    <n v="2983"/>
    <n v="2620"/>
    <n v="1"/>
    <n v="5604"/>
    <n v="763"/>
    <n v="619"/>
    <n v="1"/>
    <n v="1383"/>
    <n v="0.70704628628856403"/>
    <n v="0.61403611563565619"/>
    <n v="0.66039581325081143"/>
    <n v="0.18085025693535847"/>
    <n v="0.14507189144216459"/>
    <n v="0.16297776761703642"/>
    <n v="0.255782769024472"/>
    <n v="0.23625954198473281"/>
    <n v="0.2467880085653105"/>
  </r>
  <r>
    <s v="Lewis"/>
    <x v="0"/>
    <x v="0"/>
    <x v="4"/>
    <n v="4988.84"/>
    <n v="5044.34"/>
    <n v="10033.19"/>
    <n v="3537"/>
    <n v="3211"/>
    <m/>
    <n v="6748"/>
    <n v="1175"/>
    <n v="1076"/>
    <n v="0"/>
    <n v="2251"/>
    <n v="0.7089824488257791"/>
    <n v="0.63655502999401303"/>
    <n v="0.67256774764556437"/>
    <n v="0.23552569334755172"/>
    <n v="0.21330838127485457"/>
    <n v="0.22435536454507488"/>
    <n v="0.33220243143907269"/>
    <n v="0.33509810028028653"/>
    <n v="0.3335803200948429"/>
  </r>
  <r>
    <s v="Lewis"/>
    <x v="0"/>
    <x v="0"/>
    <x v="5"/>
    <n v="5663.65"/>
    <n v="5475.1100000000006"/>
    <n v="11138.76"/>
    <n v="4685"/>
    <n v="4268"/>
    <m/>
    <n v="8953"/>
    <n v="2375"/>
    <n v="2066"/>
    <n v="0"/>
    <n v="4441"/>
    <n v="0.82720507093482121"/>
    <n v="0.77952771725134284"/>
    <n v="0.80376989898336981"/>
    <n v="0.41934088441199585"/>
    <n v="0.37734401683253849"/>
    <n v="0.39869788019492297"/>
    <n v="0.50693703308431159"/>
    <n v="0.48406747891283974"/>
    <n v="0.49603484865408243"/>
  </r>
  <r>
    <s v="Lewis"/>
    <x v="0"/>
    <x v="0"/>
    <x v="6"/>
    <n v="7958.7199999999993"/>
    <n v="7220.1399999999994"/>
    <n v="15178.87"/>
    <n v="6804"/>
    <n v="6234"/>
    <m/>
    <n v="13038"/>
    <n v="4345"/>
    <n v="4121"/>
    <n v="0"/>
    <n v="8466"/>
    <n v="0.85491134252744172"/>
    <n v="0.86341816086668688"/>
    <n v="0.85895722145324382"/>
    <n v="0.54594206103494036"/>
    <n v="0.57076455581193719"/>
    <n v="0.55774902874851684"/>
    <n v="0.63859494415049967"/>
    <n v="0.66105229387231312"/>
    <n v="0.64933271974229179"/>
  </r>
  <r>
    <s v="Lincoln"/>
    <x v="0"/>
    <x v="0"/>
    <x v="0"/>
    <n v="4248.32"/>
    <n v="4239.0499999999993"/>
    <n v="8487.36"/>
    <n v="3385"/>
    <n v="3358"/>
    <m/>
    <n v="6743"/>
    <n v="2027"/>
    <n v="1895"/>
    <n v="0"/>
    <n v="3922"/>
    <n v="0.79678555287737274"/>
    <n v="0.7921586204456188"/>
    <n v="0.79447554952305544"/>
    <n v="0.47712978306718895"/>
    <n v="0.44703412321156871"/>
    <n v="0.46209893300154581"/>
    <n v="0.59881831610044312"/>
    <n v="0.56432400238237046"/>
    <n v="0.58164021948687528"/>
  </r>
  <r>
    <s v="Lincoln"/>
    <x v="0"/>
    <x v="0"/>
    <x v="1"/>
    <n v="378.43"/>
    <n v="405.59000000000003"/>
    <n v="784.03"/>
    <n v="199"/>
    <n v="196"/>
    <m/>
    <n v="395"/>
    <n v="49"/>
    <n v="50"/>
    <n v="0"/>
    <n v="99"/>
    <n v="0.52585682953254231"/>
    <n v="0.48324662836854948"/>
    <n v="0.50380725227350998"/>
    <n v="0.12948233491002298"/>
    <n v="0.12327720111442589"/>
    <n v="0.1262706784179177"/>
    <n v="0.24623115577889448"/>
    <n v="0.25510204081632654"/>
    <n v="0.25063291139240507"/>
  </r>
  <r>
    <s v="Lincoln"/>
    <x v="0"/>
    <x v="0"/>
    <x v="2"/>
    <n v="426.11"/>
    <n v="438.35"/>
    <n v="864.46"/>
    <n v="357"/>
    <n v="375"/>
    <m/>
    <n v="732"/>
    <n v="114"/>
    <n v="112"/>
    <n v="0"/>
    <n v="226"/>
    <n v="0.83781183262537839"/>
    <n v="0.85548078019847151"/>
    <n v="0.84677139485921848"/>
    <n v="0.26753655159465867"/>
    <n v="0.25550359301927683"/>
    <n v="0.26143488420516853"/>
    <n v="0.31932773109243695"/>
    <n v="0.29866666666666669"/>
    <n v="0.30874316939890711"/>
  </r>
  <r>
    <s v="Lincoln"/>
    <x v="0"/>
    <x v="0"/>
    <x v="3"/>
    <n v="489.98"/>
    <n v="497.25"/>
    <n v="987.23"/>
    <n v="427"/>
    <n v="409"/>
    <m/>
    <n v="836"/>
    <n v="175"/>
    <n v="136"/>
    <n v="0"/>
    <n v="311"/>
    <n v="0.87146414139352624"/>
    <n v="0.82252388134741072"/>
    <n v="0.84681381238414555"/>
    <n v="0.35715743499734681"/>
    <n v="0.27350427350427353"/>
    <n v="0.31502284168836037"/>
    <n v="0.4098360655737705"/>
    <n v="0.33251833740831294"/>
    <n v="0.37200956937799046"/>
  </r>
  <r>
    <s v="Lincoln"/>
    <x v="0"/>
    <x v="0"/>
    <x v="4"/>
    <n v="690.59999999999991"/>
    <n v="693.06"/>
    <n v="1383.6599999999999"/>
    <n v="518"/>
    <n v="514"/>
    <m/>
    <n v="1032"/>
    <n v="281"/>
    <n v="271"/>
    <n v="0"/>
    <n v="552"/>
    <n v="0.75007240081088922"/>
    <n v="0.74163853057455353"/>
    <n v="0.74584796843155121"/>
    <n v="0.40689255719664064"/>
    <n v="0.39101953654806226"/>
    <n v="0.39894193660292271"/>
    <n v="0.5424710424710425"/>
    <n v="0.52723735408560313"/>
    <n v="0.53488372093023251"/>
  </r>
  <r>
    <s v="Lincoln"/>
    <x v="0"/>
    <x v="0"/>
    <x v="5"/>
    <n v="927.99"/>
    <n v="918.41"/>
    <n v="1846.4"/>
    <n v="759"/>
    <n v="755"/>
    <m/>
    <n v="1514"/>
    <n v="535"/>
    <n v="479"/>
    <n v="0"/>
    <n v="1014"/>
    <n v="0.81789674457698902"/>
    <n v="0.82207293039056628"/>
    <n v="0.81997400346620442"/>
    <n v="0.57651483313397778"/>
    <n v="0.52155355451269048"/>
    <n v="0.54917677642980933"/>
    <n v="0.70487483530961792"/>
    <n v="0.63443708609271521"/>
    <n v="0.66974900924702774"/>
  </r>
  <r>
    <s v="Lincoln"/>
    <x v="0"/>
    <x v="0"/>
    <x v="6"/>
    <n v="1335.21"/>
    <n v="1286.3899999999999"/>
    <n v="2621.58"/>
    <n v="1125"/>
    <n v="1109"/>
    <m/>
    <n v="2234"/>
    <n v="873"/>
    <n v="847"/>
    <n v="0"/>
    <n v="1720"/>
    <n v="0.84256409104185859"/>
    <n v="0.86210247281151142"/>
    <n v="0.85215785900106045"/>
    <n v="0.65382973464848226"/>
    <n v="0.6584317353213256"/>
    <n v="0.6560928905469221"/>
    <n v="0.77600000000000002"/>
    <n v="0.76375112714156901"/>
    <n v="0.76991942703670546"/>
  </r>
  <r>
    <s v="Mason"/>
    <x v="0"/>
    <x v="0"/>
    <x v="0"/>
    <n v="24258.579999999998"/>
    <n v="25863.07"/>
    <n v="50121.65"/>
    <n v="18291"/>
    <n v="16907"/>
    <m/>
    <n v="35198"/>
    <n v="7653"/>
    <n v="6983"/>
    <n v="0"/>
    <n v="14636"/>
    <n v="0.75400126470716755"/>
    <n v="0.65371203031967973"/>
    <n v="0.70225142228956949"/>
    <n v="0.31547600890076832"/>
    <n v="0.26999888257658505"/>
    <n v="0.2920095407872646"/>
    <n v="0.41840249302935872"/>
    <n v="0.41302419116342343"/>
    <n v="0.41581908062958123"/>
  </r>
  <r>
    <s v="Mason"/>
    <x v="0"/>
    <x v="0"/>
    <x v="1"/>
    <n v="2211.0299999999997"/>
    <n v="2686.95"/>
    <n v="4897.9799999999996"/>
    <n v="1128"/>
    <n v="1215"/>
    <m/>
    <n v="2343"/>
    <n v="139"/>
    <n v="153"/>
    <n v="0"/>
    <n v="292"/>
    <n v="0.51016946852824252"/>
    <n v="0.45218556355719314"/>
    <n v="0.47836046696801543"/>
    <n v="6.2866627770767472E-2"/>
    <n v="5.6941885781276173E-2"/>
    <n v="5.9616413296910163E-2"/>
    <n v="0.12322695035460993"/>
    <n v="0.12592592592592591"/>
    <n v="0.12462654716175843"/>
  </r>
  <r>
    <s v="Mason"/>
    <x v="0"/>
    <x v="0"/>
    <x v="2"/>
    <n v="3155.29"/>
    <n v="3886.55"/>
    <n v="7041.84"/>
    <n v="2015"/>
    <n v="1784"/>
    <m/>
    <n v="3799"/>
    <n v="279"/>
    <n v="221"/>
    <n v="0"/>
    <n v="500"/>
    <n v="0.63861008021449694"/>
    <n v="0.4590189242387207"/>
    <n v="0.53948967883394117"/>
    <n v="8.8422934183545729E-2"/>
    <n v="5.6862770323294433E-2"/>
    <n v="7.1004169364825107E-2"/>
    <n v="0.13846153846153847"/>
    <n v="0.12387892376681614"/>
    <n v="0.13161358252171623"/>
  </r>
  <r>
    <s v="Mason"/>
    <x v="0"/>
    <x v="0"/>
    <x v="3"/>
    <n v="3121.7"/>
    <n v="3719.41"/>
    <n v="6841.1100000000006"/>
    <n v="2035"/>
    <n v="1842"/>
    <m/>
    <n v="3877"/>
    <n v="448"/>
    <n v="347"/>
    <n v="0"/>
    <n v="795"/>
    <n v="0.65188839414421629"/>
    <n v="0.49523983642566966"/>
    <n v="0.56672089763210931"/>
    <n v="0.14351154819489381"/>
    <n v="9.3294366579645696E-2"/>
    <n v="0.11620921166301959"/>
    <n v="0.22014742014742014"/>
    <n v="0.18838219326818675"/>
    <n v="0.20505545524890378"/>
  </r>
  <r>
    <s v="Mason"/>
    <x v="0"/>
    <x v="0"/>
    <x v="4"/>
    <n v="3833.01"/>
    <n v="4173.25"/>
    <n v="8006.26"/>
    <n v="2784"/>
    <n v="2522"/>
    <m/>
    <n v="5306"/>
    <n v="849"/>
    <n v="733"/>
    <n v="0"/>
    <n v="1582"/>
    <n v="0.7263221332581965"/>
    <n v="0.604325166237345"/>
    <n v="0.66273141266958602"/>
    <n v="0.22149694365524744"/>
    <n v="0.17564248487389925"/>
    <n v="0.19759538161388712"/>
    <n v="0.30495689655172414"/>
    <n v="0.29064234734337829"/>
    <n v="0.29815303430079154"/>
  </r>
  <r>
    <s v="Mason"/>
    <x v="0"/>
    <x v="0"/>
    <x v="5"/>
    <n v="4952.8899999999994"/>
    <n v="4844"/>
    <n v="9796.89"/>
    <n v="4158"/>
    <n v="3842"/>
    <m/>
    <n v="8000"/>
    <n v="2048"/>
    <n v="1794"/>
    <n v="0"/>
    <n v="3842"/>
    <n v="0.8395098619190009"/>
    <n v="0.79314616019818329"/>
    <n v="0.81658567157536732"/>
    <n v="0.4134959589249913"/>
    <n v="0.37035507844756399"/>
    <n v="0.39216526877407015"/>
    <n v="0.49254449254449256"/>
    <n v="0.46694429984383135"/>
    <n v="0.48025000000000001"/>
  </r>
  <r>
    <s v="Mason"/>
    <x v="0"/>
    <x v="0"/>
    <x v="6"/>
    <n v="6984.6599999999989"/>
    <n v="6552.91"/>
    <n v="13537.57"/>
    <n v="6171"/>
    <n v="5702"/>
    <m/>
    <n v="11873"/>
    <n v="3890"/>
    <n v="3735"/>
    <n v="0"/>
    <n v="7625"/>
    <n v="0.883507572308459"/>
    <n v="0.87014776641217417"/>
    <n v="0.87704070966946068"/>
    <n v="0.55693476847835122"/>
    <n v="0.56997578175192398"/>
    <n v="0.56324731838875075"/>
    <n v="0.63036784961918657"/>
    <n v="0.65503332164152928"/>
    <n v="0.64221342541901794"/>
  </r>
  <r>
    <s v="Okanogan"/>
    <x v="0"/>
    <x v="0"/>
    <x v="0"/>
    <n v="16027.809999999998"/>
    <n v="16225.82"/>
    <n v="32253.64"/>
    <n v="11079"/>
    <n v="10173"/>
    <m/>
    <n v="21252"/>
    <n v="4938"/>
    <n v="4546"/>
    <n v="0"/>
    <n v="9484"/>
    <n v="0.69123604534867844"/>
    <n v="0.62696369120327977"/>
    <n v="0.65890237504976179"/>
    <n v="0.30808950193445023"/>
    <n v="0.28017074021528648"/>
    <n v="0.29404433112045647"/>
    <n v="0.44570809639859194"/>
    <n v="0.4468691634719355"/>
    <n v="0.44626388104648973"/>
  </r>
  <r>
    <s v="Okanogan"/>
    <x v="0"/>
    <x v="0"/>
    <x v="1"/>
    <n v="1452.09"/>
    <n v="1565.3500000000001"/>
    <n v="3017.4399999999996"/>
    <n v="640"/>
    <n v="588"/>
    <m/>
    <n v="1228"/>
    <n v="81"/>
    <n v="75"/>
    <n v="0"/>
    <n v="156"/>
    <n v="0.4407440310173612"/>
    <n v="0.37563484204810421"/>
    <n v="0.40696749562543089"/>
    <n v="5.5781666425634778E-2"/>
    <n v="4.7912607404094927E-2"/>
    <n v="5.1699453841667117E-2"/>
    <n v="0.12656249999999999"/>
    <n v="0.12755102040816327"/>
    <n v="0.12703583061889251"/>
  </r>
  <r>
    <s v="Okanogan"/>
    <x v="0"/>
    <x v="0"/>
    <x v="2"/>
    <n v="1983.54"/>
    <n v="2108.46"/>
    <n v="4092"/>
    <n v="1281"/>
    <n v="1155"/>
    <m/>
    <n v="2436"/>
    <n v="221"/>
    <n v="161"/>
    <n v="0"/>
    <n v="382"/>
    <n v="0.6458150579267371"/>
    <n v="0.54779317606214961"/>
    <n v="0.59530791788856308"/>
    <n v="0.11141696159391795"/>
    <n v="7.635904878442086E-2"/>
    <n v="9.3352883675464321E-2"/>
    <n v="0.17252146760343481"/>
    <n v="0.1393939393939394"/>
    <n v="0.1568144499178982"/>
  </r>
  <r>
    <s v="Okanogan"/>
    <x v="0"/>
    <x v="0"/>
    <x v="3"/>
    <n v="2176.21"/>
    <n v="2235.0299999999997"/>
    <n v="4411.24"/>
    <n v="1328"/>
    <n v="1194"/>
    <m/>
    <n v="2522"/>
    <n v="341"/>
    <n v="301"/>
    <n v="0"/>
    <n v="642"/>
    <n v="0.61023522546077813"/>
    <n v="0.53422101716755488"/>
    <n v="0.57172133005685477"/>
    <n v="0.15669443665822691"/>
    <n v="0.13467380751041375"/>
    <n v="0.14553730923731195"/>
    <n v="0.25677710843373491"/>
    <n v="0.25209380234505863"/>
    <n v="0.25455987311657413"/>
  </r>
  <r>
    <s v="Okanogan"/>
    <x v="0"/>
    <x v="0"/>
    <x v="4"/>
    <n v="2649.3"/>
    <n v="2647.04"/>
    <n v="5296.34"/>
    <n v="1636"/>
    <n v="1434"/>
    <m/>
    <n v="3070"/>
    <n v="650"/>
    <n v="494"/>
    <n v="0"/>
    <n v="1144"/>
    <n v="0.61752160948174983"/>
    <n v="0.54173718568665374"/>
    <n v="0.57964556656105914"/>
    <n v="0.24534782772807909"/>
    <n v="0.18662354932301742"/>
    <n v="0.21599821763708524"/>
    <n v="0.39731051344743279"/>
    <n v="0.34449093444909346"/>
    <n v="0.37263843648208467"/>
  </r>
  <r>
    <s v="Okanogan"/>
    <x v="0"/>
    <x v="0"/>
    <x v="5"/>
    <n v="3391.81"/>
    <n v="3270.15"/>
    <n v="6661.9699999999993"/>
    <n v="2701"/>
    <n v="2340"/>
    <m/>
    <n v="5041"/>
    <n v="1374"/>
    <n v="1193"/>
    <n v="0"/>
    <n v="2567"/>
    <n v="0.79632998310636505"/>
    <n v="0.7155635062611807"/>
    <n v="0.75668308323213707"/>
    <n v="0.40509344568239375"/>
    <n v="0.36481506964512328"/>
    <n v="0.38532145896784287"/>
    <n v="0.50870048130322099"/>
    <n v="0.50982905982905979"/>
    <n v="0.50922436024598294"/>
  </r>
  <r>
    <s v="Okanogan"/>
    <x v="0"/>
    <x v="0"/>
    <x v="6"/>
    <n v="4374.8599999999997"/>
    <n v="4399.79"/>
    <n v="8774.65"/>
    <n v="3493"/>
    <n v="3462"/>
    <m/>
    <n v="6955"/>
    <n v="2271"/>
    <n v="2322"/>
    <n v="0"/>
    <n v="4593"/>
    <n v="0.79842554961758783"/>
    <n v="0.78685573629650507"/>
    <n v="0.79262420723333693"/>
    <n v="0.51910232556013225"/>
    <n v="0.52775246091290717"/>
    <n v="0.52343968135481189"/>
    <n v="0.65015745777268819"/>
    <n v="0.6707105719237435"/>
    <n v="0.66038820992092018"/>
  </r>
  <r>
    <s v="Pacific"/>
    <x v="0"/>
    <x v="0"/>
    <x v="0"/>
    <n v="8773.2000000000007"/>
    <n v="8834.4600000000009"/>
    <n v="17607.66"/>
    <n v="6998"/>
    <n v="6523"/>
    <n v="8"/>
    <n v="13529"/>
    <n v="3371"/>
    <n v="3074"/>
    <n v="3"/>
    <n v="6448"/>
    <n v="0.79765649933889571"/>
    <n v="0.73835865463197514"/>
    <n v="0.76835877112574869"/>
    <n v="0.38423836228514108"/>
    <n v="0.34795561924554524"/>
    <n v="0.36620425428478287"/>
    <n v="0.48170905973135181"/>
    <n v="0.47125555725892992"/>
    <n v="0.47660580974203565"/>
  </r>
  <r>
    <s v="Pacific"/>
    <x v="0"/>
    <x v="0"/>
    <x v="1"/>
    <n v="591.01"/>
    <n v="679.38"/>
    <n v="1270.3800000000001"/>
    <n v="339"/>
    <n v="359"/>
    <n v="2"/>
    <n v="700"/>
    <n v="43"/>
    <n v="66"/>
    <n v="0"/>
    <n v="109"/>
    <n v="0.57359435542545811"/>
    <n v="0.52842297388795667"/>
    <n v="0.55101623136384381"/>
    <n v="7.2756806145412092E-2"/>
    <n v="9.7147399099178661E-2"/>
    <n v="8.5801098883798541E-2"/>
    <n v="0.12684365781710916"/>
    <n v="0.18384401114206128"/>
    <n v="0.15571428571428572"/>
  </r>
  <r>
    <s v="Pacific"/>
    <x v="0"/>
    <x v="0"/>
    <x v="2"/>
    <n v="827.79"/>
    <n v="927.06999999999994"/>
    <n v="1754.87"/>
    <n v="681"/>
    <n v="630"/>
    <n v="1"/>
    <n v="1312"/>
    <n v="131"/>
    <n v="104"/>
    <n v="0"/>
    <n v="235"/>
    <n v="0.82267241691733417"/>
    <n v="0.67956033524976545"/>
    <n v="0.74763372785448501"/>
    <n v="0.15825269694004518"/>
    <n v="0.11218138867615175"/>
    <n v="0.1339130533885701"/>
    <n v="0.19236417033773862"/>
    <n v="0.16507936507936508"/>
    <n v="0.17911585365853658"/>
  </r>
  <r>
    <s v="Pacific"/>
    <x v="0"/>
    <x v="0"/>
    <x v="3"/>
    <n v="923.68000000000006"/>
    <n v="974.02"/>
    <n v="1897.7"/>
    <n v="636"/>
    <n v="615"/>
    <n v="1"/>
    <n v="1252"/>
    <n v="174"/>
    <n v="162"/>
    <n v="0"/>
    <n v="336"/>
    <n v="0.68855014723713837"/>
    <n v="0.63140387261041864"/>
    <n v="0.65974600832586816"/>
    <n v="0.18837692707431145"/>
    <n v="0.16632102010225663"/>
    <n v="0.17705643673921062"/>
    <n v="0.27358490566037735"/>
    <n v="0.26341463414634148"/>
    <n v="0.26837060702875398"/>
  </r>
  <r>
    <s v="Pacific"/>
    <x v="0"/>
    <x v="0"/>
    <x v="4"/>
    <n v="1272.04"/>
    <n v="1313.12"/>
    <n v="2585.16"/>
    <n v="931"/>
    <n v="844"/>
    <m/>
    <n v="1775"/>
    <n v="338"/>
    <n v="306"/>
    <n v="0"/>
    <n v="644"/>
    <n v="0.73189522342064717"/>
    <n v="0.64274399902522239"/>
    <n v="0.68661127357687735"/>
    <n v="0.26571491462532626"/>
    <n v="0.23303277689777022"/>
    <n v="0.24911417475127265"/>
    <n v="0.36305048335123524"/>
    <n v="0.36255924170616116"/>
    <n v="0.36281690140845069"/>
  </r>
  <r>
    <s v="Pacific"/>
    <x v="0"/>
    <x v="0"/>
    <x v="5"/>
    <n v="2066.56"/>
    <n v="1926.2600000000002"/>
    <n v="3992.8199999999997"/>
    <n v="1650"/>
    <n v="1429"/>
    <n v="2"/>
    <n v="3081"/>
    <n v="885"/>
    <n v="734"/>
    <n v="1"/>
    <n v="1620"/>
    <n v="0.7984283059770827"/>
    <n v="0.74185208642654665"/>
    <n v="0.77163508497753475"/>
    <n v="0.42824790956952619"/>
    <n v="0.38104928721979375"/>
    <n v="0.40572828226666868"/>
    <n v="0.53636363636363638"/>
    <n v="0.51364590622813155"/>
    <n v="0.52580331061343721"/>
  </r>
  <r>
    <s v="Pacific"/>
    <x v="0"/>
    <x v="0"/>
    <x v="6"/>
    <n v="3092.12"/>
    <n v="3014.61"/>
    <n v="6106.73"/>
    <n v="2761"/>
    <n v="2646"/>
    <n v="2"/>
    <n v="5409"/>
    <n v="1800"/>
    <n v="1702"/>
    <n v="2"/>
    <n v="3504"/>
    <n v="0.89291489334178498"/>
    <n v="0.87772547692736369"/>
    <n v="0.88574408889864142"/>
    <n v="0.58212488519203653"/>
    <n v="0.5645838101777676"/>
    <n v="0.57379317572579769"/>
    <n v="0.65193770373053239"/>
    <n v="0.64323507180650041"/>
    <n v="0.64780920687742649"/>
  </r>
  <r>
    <s v="Pend Oreille"/>
    <x v="0"/>
    <x v="0"/>
    <x v="0"/>
    <n v="5286.55"/>
    <n v="5403.4000000000005"/>
    <n v="10689.97"/>
    <n v="4292"/>
    <n v="4128"/>
    <n v="19"/>
    <n v="8439"/>
    <n v="2112"/>
    <n v="2022"/>
    <n v="10"/>
    <n v="4144"/>
    <n v="0.8118716365115245"/>
    <n v="0.76396343043269044"/>
    <n v="0.78943158867611418"/>
    <n v="0.3995044026822786"/>
    <n v="0.37420883147647771"/>
    <n v="0.38765309912001628"/>
    <n v="0.49207828518173347"/>
    <n v="0.48982558139534882"/>
    <n v="0.49105344235098947"/>
  </r>
  <r>
    <s v="Pend Oreille"/>
    <x v="0"/>
    <x v="0"/>
    <x v="1"/>
    <n v="468.1"/>
    <n v="476.18000000000006"/>
    <n v="944.28"/>
    <n v="266"/>
    <n v="313"/>
    <n v="1"/>
    <n v="580"/>
    <n v="55"/>
    <n v="50"/>
    <n v="1"/>
    <n v="106"/>
    <n v="0.56825464644306767"/>
    <n v="0.65731446091814016"/>
    <n v="0.61422459439996613"/>
    <n v="0.11749626148258918"/>
    <n v="0.1050023100508211"/>
    <n v="0.1122548396662007"/>
    <n v="0.20676691729323307"/>
    <n v="0.15974440894568689"/>
    <n v="0.18275862068965518"/>
  </r>
  <r>
    <s v="Pend Oreille"/>
    <x v="0"/>
    <x v="0"/>
    <x v="2"/>
    <n v="530.41999999999996"/>
    <n v="526.13000000000011"/>
    <n v="1056.55"/>
    <n v="443"/>
    <n v="389"/>
    <n v="2"/>
    <n v="834"/>
    <n v="80"/>
    <n v="79"/>
    <n v="1"/>
    <n v="160"/>
    <n v="0.83518721013536446"/>
    <n v="0.73936099443103398"/>
    <n v="0.78936160143864464"/>
    <n v="0.15082387541947892"/>
    <n v="0.15015300401041565"/>
    <n v="0.151436278453457"/>
    <n v="0.18058690744920994"/>
    <n v="0.20308483290488433"/>
    <n v="0.19184652278177458"/>
  </r>
  <r>
    <s v="Pend Oreille"/>
    <x v="0"/>
    <x v="0"/>
    <x v="3"/>
    <n v="609.13"/>
    <n v="651.46"/>
    <n v="1260.5999999999999"/>
    <n v="459"/>
    <n v="416"/>
    <n v="3"/>
    <n v="878"/>
    <n v="131"/>
    <n v="108"/>
    <n v="1"/>
    <n v="240"/>
    <n v="0.75353372843235433"/>
    <n v="0.63856568323458074"/>
    <n v="0.69649373314294782"/>
    <n v="0.21506082445454994"/>
    <n v="0.16578147545513156"/>
    <n v="0.19038553069966685"/>
    <n v="0.28540305010893247"/>
    <n v="0.25961538461538464"/>
    <n v="0.27334851936218679"/>
  </r>
  <r>
    <s v="Pend Oreille"/>
    <x v="0"/>
    <x v="0"/>
    <x v="4"/>
    <n v="900.77"/>
    <n v="917.2"/>
    <n v="1817.96"/>
    <n v="711"/>
    <n v="628"/>
    <n v="2"/>
    <n v="1341"/>
    <n v="291"/>
    <n v="234"/>
    <n v="1"/>
    <n v="526"/>
    <n v="0.7893246888772939"/>
    <n v="0.68469254252071521"/>
    <n v="0.73763999207903364"/>
    <n v="0.32305694017340719"/>
    <n v="0.25512429132141301"/>
    <n v="0.28933529890646659"/>
    <n v="0.40928270042194093"/>
    <n v="0.37261146496815284"/>
    <n v="0.39224459358687547"/>
  </r>
  <r>
    <s v="Pend Oreille"/>
    <x v="0"/>
    <x v="0"/>
    <x v="5"/>
    <n v="1189.27"/>
    <n v="1225.44"/>
    <n v="2414.71"/>
    <n v="1026"/>
    <n v="960"/>
    <n v="4"/>
    <n v="1990"/>
    <n v="607"/>
    <n v="549"/>
    <n v="3"/>
    <n v="1159"/>
    <n v="0.86271410192807352"/>
    <n v="0.78339208773991376"/>
    <n v="0.82411552525976206"/>
    <n v="0.51039713437655032"/>
    <n v="0.44800235017626322"/>
    <n v="0.4799748209929971"/>
    <n v="0.59161793372319693"/>
    <n v="0.57187500000000002"/>
    <n v="0.58241206030150749"/>
  </r>
  <r>
    <s v="Pend Oreille"/>
    <x v="0"/>
    <x v="0"/>
    <x v="6"/>
    <n v="1588.8600000000001"/>
    <n v="1606.99"/>
    <n v="3195.87"/>
    <n v="1387"/>
    <n v="1422"/>
    <n v="7"/>
    <n v="2816"/>
    <n v="948"/>
    <n v="1002"/>
    <n v="3"/>
    <n v="1953"/>
    <n v="0.87295293480860481"/>
    <n v="0.88488416231588252"/>
    <n v="0.88113721772162201"/>
    <n v="0.59665420490162757"/>
    <n v="0.62352597091456696"/>
    <n v="0.61110120248946298"/>
    <n v="0.68348954578226384"/>
    <n v="0.70464135021097052"/>
    <n v="0.69353693181818177"/>
  </r>
  <r>
    <s v="Pierce"/>
    <x v="0"/>
    <x v="2"/>
    <x v="0"/>
    <n v="322010.68999999994"/>
    <n v="307999.38"/>
    <n v="630010.11"/>
    <n v="239425"/>
    <n v="213688"/>
    <n v="9"/>
    <n v="453122"/>
    <n v="80572"/>
    <n v="72693"/>
    <n v="4"/>
    <n v="153269"/>
    <n v="0.74353121630837793"/>
    <n v="0.69379360438972315"/>
    <n v="0.71922972791658857"/>
    <n v="0.25021529564748307"/>
    <n v="0.23601670886480355"/>
    <n v="0.24328022291578782"/>
    <n v="0.33652291949462254"/>
    <n v="0.34018288345625397"/>
    <n v="0.33825106704154728"/>
  </r>
  <r>
    <s v="Pierce"/>
    <x v="0"/>
    <x v="2"/>
    <x v="1"/>
    <n v="37957.43"/>
    <n v="39045.67"/>
    <n v="77003.11"/>
    <n v="20927"/>
    <n v="20103"/>
    <n v="4"/>
    <n v="41034"/>
    <n v="2542"/>
    <n v="2389"/>
    <n v="1"/>
    <n v="4932"/>
    <n v="0.55132815894016007"/>
    <n v="0.51485862580921271"/>
    <n v="0.53288756778784652"/>
    <n v="6.6969760597595782E-2"/>
    <n v="6.1184761332050391E-2"/>
    <n v="6.4049361123206583E-2"/>
    <n v="0.12146987145792516"/>
    <n v="0.11883798438044073"/>
    <n v="0.12019301067407516"/>
  </r>
  <r>
    <s v="Pierce"/>
    <x v="0"/>
    <x v="2"/>
    <x v="2"/>
    <n v="58273.85"/>
    <n v="57406.880000000005"/>
    <n v="115680.74"/>
    <n v="40283"/>
    <n v="36058"/>
    <n v="1"/>
    <n v="76342"/>
    <n v="5751"/>
    <n v="4906"/>
    <n v="0"/>
    <n v="10657"/>
    <n v="0.69127061280488589"/>
    <n v="0.62811286730789062"/>
    <n v="0.65993699556209617"/>
    <n v="9.8689206222001807E-2"/>
    <n v="8.5460139969285906E-2"/>
    <n v="9.2124237794467767E-2"/>
    <n v="0.14276493806320284"/>
    <n v="0.13605857230018303"/>
    <n v="0.13959550444054386"/>
  </r>
  <r>
    <s v="Pierce"/>
    <x v="0"/>
    <x v="2"/>
    <x v="3"/>
    <n v="53802.080000000002"/>
    <n v="53053.34"/>
    <n v="106855.43"/>
    <n v="38563"/>
    <n v="34513"/>
    <n v="3"/>
    <n v="73079"/>
    <n v="8895"/>
    <n v="7825"/>
    <n v="2"/>
    <n v="16722"/>
    <n v="0.71675667557834188"/>
    <n v="0.65053397203644492"/>
    <n v="0.68390534762716326"/>
    <n v="0.16532818062052618"/>
    <n v="0.14749307018182078"/>
    <n v="0.15649181328454717"/>
    <n v="0.23066151492363146"/>
    <n v="0.22672616115666561"/>
    <n v="0.22882086509120267"/>
  </r>
  <r>
    <s v="Pierce"/>
    <x v="0"/>
    <x v="2"/>
    <x v="4"/>
    <n v="57316.800000000003"/>
    <n v="57202.3"/>
    <n v="114519.1"/>
    <n v="43664"/>
    <n v="39915"/>
    <m/>
    <n v="83579"/>
    <n v="13492"/>
    <n v="12644"/>
    <n v="0"/>
    <n v="26136"/>
    <n v="0.76180107752002901"/>
    <n v="0.6977866274607839"/>
    <n v="0.7298258543771301"/>
    <n v="0.23539346230075647"/>
    <n v="0.22104006307438687"/>
    <n v="0.22822393819022327"/>
    <n v="0.30899596921949429"/>
    <n v="0.31677314292872355"/>
    <n v="0.31271013053518226"/>
  </r>
  <r>
    <s v="Pierce"/>
    <x v="0"/>
    <x v="2"/>
    <x v="5"/>
    <n v="54845.03"/>
    <n v="52111.22"/>
    <n v="106956.25"/>
    <n v="44804"/>
    <n v="40440"/>
    <m/>
    <n v="85244"/>
    <n v="19893"/>
    <n v="17999"/>
    <n v="0"/>
    <n v="37892"/>
    <n v="0.81691996521836163"/>
    <n v="0.7760324935781584"/>
    <n v="0.7969987728627359"/>
    <n v="0.3627129021535771"/>
    <n v="0.34539586676343403"/>
    <n v="0.35427569683866067"/>
    <n v="0.44400053566645836"/>
    <n v="0.44507912957467854"/>
    <n v="0.44451222373422178"/>
  </r>
  <r>
    <s v="Pierce"/>
    <x v="0"/>
    <x v="2"/>
    <x v="6"/>
    <n v="59815.5"/>
    <n v="49179.97"/>
    <n v="108995.48"/>
    <n v="51184"/>
    <n v="42659"/>
    <n v="1"/>
    <n v="93844"/>
    <n v="29999"/>
    <n v="26930"/>
    <n v="1"/>
    <n v="56930"/>
    <n v="0.85569793782547998"/>
    <n v="0.86740597849083678"/>
    <n v="0.86098983187192724"/>
    <n v="0.50152552432061925"/>
    <n v="0.54758065122853872"/>
    <n v="0.52231523729240881"/>
    <n v="0.58610112535167236"/>
    <n v="0.63128530907897518"/>
    <n v="0.60664507054260264"/>
  </r>
  <r>
    <s v="San Juan"/>
    <x v="0"/>
    <x v="1"/>
    <x v="0"/>
    <n v="7188.7000000000007"/>
    <n v="6785.78"/>
    <n v="13974.52"/>
    <n v="6401"/>
    <n v="5732"/>
    <n v="19"/>
    <n v="12152"/>
    <n v="3737"/>
    <n v="3257"/>
    <n v="10"/>
    <n v="7004"/>
    <n v="0.89042525074074586"/>
    <n v="0.84470760914736409"/>
    <n v="0.86958264040553801"/>
    <n v="0.5198436434960424"/>
    <n v="0.47997429919626045"/>
    <n v="0.50119789445361984"/>
    <n v="0.58381502890173409"/>
    <n v="0.56821353803210051"/>
    <n v="0.57636603028308098"/>
  </r>
  <r>
    <s v="San Juan"/>
    <x v="0"/>
    <x v="1"/>
    <x v="1"/>
    <n v="444.33"/>
    <n v="440.13"/>
    <n v="884.47"/>
    <n v="283"/>
    <n v="229"/>
    <n v="7"/>
    <n v="519"/>
    <n v="63"/>
    <n v="46"/>
    <n v="2"/>
    <n v="111"/>
    <n v="0.63691400535637932"/>
    <n v="0.52030082021221002"/>
    <n v="0.58679209017829881"/>
    <n v="0.14178651002633177"/>
    <n v="0.10451457523913389"/>
    <n v="0.12549888633871131"/>
    <n v="0.22261484098939929"/>
    <n v="0.20087336244541484"/>
    <n v="0.2138728323699422"/>
  </r>
  <r>
    <s v="San Juan"/>
    <x v="0"/>
    <x v="1"/>
    <x v="2"/>
    <n v="638.96"/>
    <n v="578.37"/>
    <n v="1217.33"/>
    <n v="548"/>
    <n v="492"/>
    <n v="3"/>
    <n v="1043"/>
    <n v="128"/>
    <n v="119"/>
    <n v="2"/>
    <n v="249"/>
    <n v="0.85764367096531857"/>
    <n v="0.85066652834690593"/>
    <n v="0.85679314565483478"/>
    <n v="0.20032552898459996"/>
    <n v="0.20575064405138579"/>
    <n v="0.20454601463859431"/>
    <n v="0.23357664233576642"/>
    <n v="0.241869918699187"/>
    <n v="0.23873441994247363"/>
  </r>
  <r>
    <s v="San Juan"/>
    <x v="0"/>
    <x v="1"/>
    <x v="3"/>
    <n v="766.29"/>
    <n v="785.41000000000008"/>
    <n v="1551.7"/>
    <n v="598"/>
    <n v="537"/>
    <n v="2"/>
    <n v="1137"/>
    <n v="241"/>
    <n v="184"/>
    <n v="2"/>
    <n v="427"/>
    <n v="0.78038340576022136"/>
    <n v="0.68371933130466878"/>
    <n v="0.73274473158471354"/>
    <n v="0.31450234245520625"/>
    <n v="0.23427254554945823"/>
    <n v="0.27518205838757492"/>
    <n v="0.40301003344481606"/>
    <n v="0.34264432029795161"/>
    <n v="0.37554969217238349"/>
  </r>
  <r>
    <s v="San Juan"/>
    <x v="0"/>
    <x v="1"/>
    <x v="4"/>
    <n v="1113.6500000000001"/>
    <n v="1033.6199999999999"/>
    <n v="2147.2799999999997"/>
    <n v="891"/>
    <n v="761"/>
    <n v="1"/>
    <n v="1653"/>
    <n v="417"/>
    <n v="348"/>
    <n v="0"/>
    <n v="765"/>
    <n v="0.80007183585507113"/>
    <n v="0.73624736363460463"/>
    <n v="0.76981110986922996"/>
    <n v="0.37444439455843392"/>
    <n v="0.33668079178034482"/>
    <n v="0.35626466972169446"/>
    <n v="0.46801346801346799"/>
    <n v="0.45729303547963207"/>
    <n v="0.4627949183303085"/>
  </r>
  <r>
    <s v="San Juan"/>
    <x v="0"/>
    <x v="1"/>
    <x v="5"/>
    <n v="1735.29"/>
    <n v="1561.62"/>
    <n v="3296.92"/>
    <n v="1623"/>
    <n v="1340"/>
    <n v="2"/>
    <n v="2965"/>
    <n v="1062"/>
    <n v="811"/>
    <n v="2"/>
    <n v="1875"/>
    <n v="0.935290354926266"/>
    <n v="0.85808327249907157"/>
    <n v="0.89932421775475291"/>
    <n v="0.61200145220683577"/>
    <n v="0.51933248805727394"/>
    <n v="0.56871261662400052"/>
    <n v="0.65434380776340106"/>
    <n v="0.60522388059701493"/>
    <n v="0.63237774030354132"/>
  </r>
  <r>
    <s v="San Juan"/>
    <x v="0"/>
    <x v="1"/>
    <x v="6"/>
    <n v="2490.1800000000003"/>
    <n v="2386.63"/>
    <n v="4876.82"/>
    <n v="2458"/>
    <n v="2373"/>
    <n v="4"/>
    <n v="4835"/>
    <n v="1826"/>
    <n v="1749"/>
    <n v="2"/>
    <n v="3577"/>
    <n v="0.98707723939634873"/>
    <n v="0.99428901840670736"/>
    <n v="0.99142473989197888"/>
    <n v="0.73328032511705976"/>
    <n v="0.7328324876499499"/>
    <n v="0.73346976103280426"/>
    <n v="0.74288039056143207"/>
    <n v="0.73704171934260432"/>
    <n v="0.73981385729058946"/>
  </r>
  <r>
    <s v="Skagit"/>
    <x v="0"/>
    <x v="1"/>
    <x v="0"/>
    <n v="47330.36"/>
    <n v="46190.32"/>
    <n v="93520.69"/>
    <n v="36602"/>
    <n v="32635"/>
    <n v="2"/>
    <n v="69239"/>
    <n v="15816"/>
    <n v="13953"/>
    <n v="0"/>
    <n v="29769"/>
    <n v="0.77333026835206831"/>
    <n v="0.70653331693740162"/>
    <n v="0.74036023472452994"/>
    <n v="0.33416183608153416"/>
    <n v="0.30207627918576879"/>
    <n v="0.31831458899629589"/>
    <n v="0.43210753510737115"/>
    <n v="0.42754711199632295"/>
    <n v="0.42994555091783532"/>
  </r>
  <r>
    <s v="Skagit"/>
    <x v="0"/>
    <x v="1"/>
    <x v="1"/>
    <n v="4862.51"/>
    <n v="5049.91"/>
    <n v="9912.42"/>
    <n v="2588"/>
    <n v="2408"/>
    <m/>
    <n v="4996"/>
    <n v="395"/>
    <n v="346"/>
    <n v="0"/>
    <n v="741"/>
    <n v="0.5322354092845053"/>
    <n v="0.47684018131016198"/>
    <n v="0.50401415597805577"/>
    <n v="8.1233766100223953E-2"/>
    <n v="6.8516072563669456E-2"/>
    <n v="7.4754701677289703E-2"/>
    <n v="0.15262751159196292"/>
    <n v="0.14368770764119601"/>
    <n v="0.14831865492393914"/>
  </r>
  <r>
    <s v="Skagit"/>
    <x v="0"/>
    <x v="1"/>
    <x v="2"/>
    <n v="7027.6399999999994"/>
    <n v="7430.85"/>
    <n v="14458.490000000002"/>
    <n v="4859"/>
    <n v="4313"/>
    <m/>
    <n v="9172"/>
    <n v="817"/>
    <n v="705"/>
    <n v="0"/>
    <n v="1522"/>
    <n v="0.69141276445577748"/>
    <n v="0.58041812174919416"/>
    <n v="0.6343677659285305"/>
    <n v="0.11625524358105994"/>
    <n v="9.4874745150285628E-2"/>
    <n v="0.10526687088347399"/>
    <n v="0.16814159292035399"/>
    <n v="0.16345930906561559"/>
    <n v="0.16593981683384212"/>
  </r>
  <r>
    <s v="Skagit"/>
    <x v="0"/>
    <x v="1"/>
    <x v="3"/>
    <n v="6812.9699999999993"/>
    <n v="7061.32"/>
    <n v="13874.29"/>
    <n v="4648"/>
    <n v="4192"/>
    <m/>
    <n v="8840"/>
    <n v="1137"/>
    <n v="1050"/>
    <n v="0"/>
    <n v="2187"/>
    <n v="0.68222816187360291"/>
    <n v="0.59365671007686949"/>
    <n v="0.63714972081454258"/>
    <n v="0.16688756885763478"/>
    <n v="0.14869741068242198"/>
    <n v="0.15762968771735344"/>
    <n v="0.24462134251290879"/>
    <n v="0.25047709923664124"/>
    <n v="0.24739819004524888"/>
  </r>
  <r>
    <s v="Skagit"/>
    <x v="0"/>
    <x v="1"/>
    <x v="4"/>
    <n v="7636.65"/>
    <n v="7705.59"/>
    <n v="15342.23"/>
    <n v="5669"/>
    <n v="5114"/>
    <n v="1"/>
    <n v="10784"/>
    <n v="2048"/>
    <n v="1752"/>
    <n v="0"/>
    <n v="3800"/>
    <n v="0.74234120982367924"/>
    <n v="0.66367403404541381"/>
    <n v="0.70289651504377137"/>
    <n v="0.2681804194247478"/>
    <n v="0.22736740470230055"/>
    <n v="0.24768237733367315"/>
    <n v="0.36126300934909156"/>
    <n v="0.34258897145091904"/>
    <n v="0.35237388724035607"/>
  </r>
  <r>
    <s v="Skagit"/>
    <x v="0"/>
    <x v="1"/>
    <x v="5"/>
    <n v="8858.89"/>
    <n v="8328.6899999999987"/>
    <n v="17187.59"/>
    <n v="7613"/>
    <n v="6771"/>
    <n v="1"/>
    <n v="14385"/>
    <n v="3952"/>
    <n v="3448"/>
    <n v="0"/>
    <n v="7400"/>
    <n v="0.85936274183334482"/>
    <n v="0.81297298854921973"/>
    <n v="0.83694107201765922"/>
    <n v="0.44610555046964123"/>
    <n v="0.41399067560444686"/>
    <n v="0.43054320006469782"/>
    <n v="0.51911204518586629"/>
    <n v="0.50923054201742723"/>
    <n v="0.51442474800139038"/>
  </r>
  <r>
    <s v="Skagit"/>
    <x v="0"/>
    <x v="1"/>
    <x v="6"/>
    <n v="12131.7"/>
    <n v="10613.96"/>
    <n v="22745.670000000002"/>
    <n v="11225"/>
    <n v="9837"/>
    <m/>
    <n v="21062"/>
    <n v="7467"/>
    <n v="6652"/>
    <n v="0"/>
    <n v="14119"/>
    <n v="0.92526191712620653"/>
    <n v="0.92679829206064479"/>
    <n v="0.92597843897321985"/>
    <n v="0.61549494300056873"/>
    <n v="0.62672178904009446"/>
    <n v="0.62073352862325004"/>
    <n v="0.6652115812917595"/>
    <n v="0.67622242553624068"/>
    <n v="0.67035419238438898"/>
  </r>
  <r>
    <s v="Skamania"/>
    <x v="0"/>
    <x v="1"/>
    <x v="0"/>
    <n v="4541.42"/>
    <n v="4617.8900000000003"/>
    <n v="9159.31"/>
    <n v="3578"/>
    <n v="3568"/>
    <m/>
    <n v="7146"/>
    <n v="1503"/>
    <n v="1405"/>
    <n v="0"/>
    <n v="2908"/>
    <n v="0.78785930391815773"/>
    <n v="0.77264724798555173"/>
    <n v="0.78018977412053969"/>
    <n v="0.33095375455254084"/>
    <n v="0.30425150880596979"/>
    <n v="0.31749116472747402"/>
    <n v="0.42006707657909448"/>
    <n v="0.39377802690582958"/>
    <n v="0.40694094598376712"/>
  </r>
  <r>
    <s v="Skamania"/>
    <x v="0"/>
    <x v="1"/>
    <x v="1"/>
    <n v="403.07000000000005"/>
    <n v="425.8"/>
    <n v="828.87"/>
    <n v="220"/>
    <n v="243"/>
    <m/>
    <n v="463"/>
    <n v="40"/>
    <n v="33"/>
    <n v="0"/>
    <n v="73"/>
    <n v="0.54581090133227472"/>
    <n v="0.57069046500704557"/>
    <n v="0.5585918177760083"/>
    <n v="9.9238345696777225E-2"/>
    <n v="7.7501174260216063E-2"/>
    <n v="8.8071712089953791E-2"/>
    <n v="0.18181818181818182"/>
    <n v="0.13580246913580246"/>
    <n v="0.15766738660907129"/>
  </r>
  <r>
    <s v="Skamania"/>
    <x v="0"/>
    <x v="1"/>
    <x v="2"/>
    <n v="528.39"/>
    <n v="544.71"/>
    <n v="1073.1100000000001"/>
    <n v="406"/>
    <n v="385"/>
    <m/>
    <n v="791"/>
    <n v="85"/>
    <n v="50"/>
    <n v="0"/>
    <n v="135"/>
    <n v="0.76837184655273572"/>
    <n v="0.70679811275724691"/>
    <n v="0.73710989553727013"/>
    <n v="0.16086602698764171"/>
    <n v="9.1791962695746354E-2"/>
    <n v="0.1258025738274734"/>
    <n v="0.20935960591133004"/>
    <n v="0.12987012987012986"/>
    <n v="0.17067003792667509"/>
  </r>
  <r>
    <s v="Skamania"/>
    <x v="0"/>
    <x v="1"/>
    <x v="3"/>
    <n v="677.44"/>
    <n v="658.6"/>
    <n v="1336.0300000000002"/>
    <n v="517"/>
    <n v="470"/>
    <m/>
    <n v="987"/>
    <n v="145"/>
    <n v="116"/>
    <n v="0"/>
    <n v="261"/>
    <n v="0.76316721776098251"/>
    <n v="0.71363498329790465"/>
    <n v="0.73875586626048806"/>
    <n v="0.21404109589041095"/>
    <n v="0.17613118736714242"/>
    <n v="0.19535489472541781"/>
    <n v="0.28046421663442939"/>
    <n v="0.24680851063829787"/>
    <n v="0.26443768996960487"/>
  </r>
  <r>
    <s v="Skamania"/>
    <x v="0"/>
    <x v="1"/>
    <x v="4"/>
    <n v="866.46"/>
    <n v="854.52"/>
    <n v="1720.98"/>
    <n v="645"/>
    <n v="644"/>
    <m/>
    <n v="1289"/>
    <n v="235"/>
    <n v="213"/>
    <n v="0"/>
    <n v="448"/>
    <n v="0.74440828197493247"/>
    <n v="0.75363947011187571"/>
    <n v="0.74899185347883179"/>
    <n v="0.27121852133970409"/>
    <n v="0.2492627439966297"/>
    <n v="0.2603167962440005"/>
    <n v="0.36434108527131781"/>
    <n v="0.33074534161490682"/>
    <n v="0.34755624515128009"/>
  </r>
  <r>
    <s v="Skamania"/>
    <x v="0"/>
    <x v="1"/>
    <x v="5"/>
    <n v="992.82999999999993"/>
    <n v="1044.26"/>
    <n v="2037.0900000000001"/>
    <n v="898"/>
    <n v="879"/>
    <m/>
    <n v="1777"/>
    <n v="437"/>
    <n v="403"/>
    <n v="0"/>
    <n v="840"/>
    <n v="0.90448515858706935"/>
    <n v="0.8417443931587919"/>
    <n v="0.87232277415332649"/>
    <n v="0.44015591793156938"/>
    <n v="0.38591921552103881"/>
    <n v="0.41235291518784145"/>
    <n v="0.48663697104677062"/>
    <n v="0.45847554038680316"/>
    <n v="0.47270680922903768"/>
  </r>
  <r>
    <s v="Skamania"/>
    <x v="0"/>
    <x v="1"/>
    <x v="6"/>
    <n v="1073.23"/>
    <n v="1090"/>
    <n v="2163.2299999999996"/>
    <n v="892"/>
    <n v="947"/>
    <m/>
    <n v="1839"/>
    <n v="561"/>
    <n v="590"/>
    <n v="0"/>
    <n v="1151"/>
    <n v="0.83113591681186694"/>
    <n v="0.86880733944954125"/>
    <n v="0.8501176481465218"/>
    <n v="0.52272113153750821"/>
    <n v="0.54128440366972475"/>
    <n v="0.53207472159687141"/>
    <n v="0.62892376681614348"/>
    <n v="0.62302006335797255"/>
    <n v="0.62588363240891787"/>
  </r>
  <r>
    <s v="Snohomish"/>
    <x v="0"/>
    <x v="2"/>
    <x v="0"/>
    <n v="293198.43000000005"/>
    <n v="291272.55999999994"/>
    <n v="584470.98"/>
    <n v="218673"/>
    <n v="202032"/>
    <n v="135"/>
    <n v="420840"/>
    <n v="76808"/>
    <n v="69927"/>
    <n v="13"/>
    <n v="146748"/>
    <n v="0.74581913688964829"/>
    <n v="0.69361837586074038"/>
    <n v="0.72003574925140001"/>
    <n v="0.261965932082242"/>
    <n v="0.24007410790772743"/>
    <n v="0.25107833412019875"/>
    <n v="0.35124592427963214"/>
    <n v="0.34611843668329767"/>
    <n v="0.34870259481037924"/>
  </r>
  <r>
    <s v="Snohomish"/>
    <x v="0"/>
    <x v="2"/>
    <x v="1"/>
    <n v="30580.54"/>
    <n v="32893.49"/>
    <n v="63474.03"/>
    <n v="18055"/>
    <n v="17674"/>
    <n v="45"/>
    <n v="35774"/>
    <n v="2653"/>
    <n v="2614"/>
    <n v="1"/>
    <n v="5268"/>
    <n v="0.59040814844996192"/>
    <n v="0.53730996619695881"/>
    <n v="0.56360057806318586"/>
    <n v="8.6754517742328938E-2"/>
    <n v="7.9468612178276013E-2"/>
    <n v="8.2994572741009201E-2"/>
    <n v="0.14693990584325672"/>
    <n v="0.14790087133642638"/>
    <n v="0.14725778498350758"/>
  </r>
  <r>
    <s v="Snohomish"/>
    <x v="0"/>
    <x v="2"/>
    <x v="2"/>
    <n v="50463.39"/>
    <n v="53910.130000000005"/>
    <n v="104373.53"/>
    <n v="35649"/>
    <n v="33220"/>
    <n v="27"/>
    <n v="68896"/>
    <n v="5303"/>
    <n v="4811"/>
    <n v="0"/>
    <n v="10114"/>
    <n v="0.706432920974988"/>
    <n v="0.61621071958090246"/>
    <n v="0.66009073373296856"/>
    <n v="0.10508608319813631"/>
    <n v="8.9241112941111436E-2"/>
    <n v="9.6901963553402859E-2"/>
    <n v="0.14875592583242167"/>
    <n v="0.14482239614689946"/>
    <n v="0.14680097538318626"/>
  </r>
  <r>
    <s v="Snohomish"/>
    <x v="0"/>
    <x v="2"/>
    <x v="3"/>
    <n v="51582.85"/>
    <n v="54238.96"/>
    <n v="105821.8"/>
    <n v="35568"/>
    <n v="33443"/>
    <n v="15"/>
    <n v="69026"/>
    <n v="7993"/>
    <n v="7160"/>
    <n v="0"/>
    <n v="15153"/>
    <n v="0.68953150126447071"/>
    <n v="0.61658630622711053"/>
    <n v="0.65228525691303685"/>
    <n v="0.15495460215943865"/>
    <n v="0.13200843084011935"/>
    <n v="0.14319355747114487"/>
    <n v="0.22472447143499774"/>
    <n v="0.2140956253924588"/>
    <n v="0.21952597571929419"/>
  </r>
  <r>
    <s v="Snohomish"/>
    <x v="0"/>
    <x v="2"/>
    <x v="4"/>
    <n v="55580.29"/>
    <n v="57019.93"/>
    <n v="112600.21"/>
    <n v="42583"/>
    <n v="40923"/>
    <n v="19"/>
    <n v="83525"/>
    <n v="13768"/>
    <n v="13083"/>
    <n v="3"/>
    <n v="26854"/>
    <n v="0.76615289340879655"/>
    <n v="0.71769642649508691"/>
    <n v="0.74178369649577025"/>
    <n v="0.24771371290074232"/>
    <n v="0.22944609016531589"/>
    <n v="0.23848978612029231"/>
    <n v="0.3233215132799474"/>
    <n v="0.31969796935708528"/>
    <n v="0.32150853038012572"/>
  </r>
  <r>
    <s v="Snohomish"/>
    <x v="0"/>
    <x v="2"/>
    <x v="5"/>
    <n v="51772.08"/>
    <n v="50592.639999999999"/>
    <n v="102364.72"/>
    <n v="42888"/>
    <n v="40269"/>
    <n v="15"/>
    <n v="83172"/>
    <n v="20054"/>
    <n v="18862"/>
    <n v="4"/>
    <n v="38920"/>
    <n v="0.82840017244816122"/>
    <n v="0.79594581346219528"/>
    <n v="0.81250649637883054"/>
    <n v="0.38735163818027013"/>
    <n v="0.3728210269319806"/>
    <n v="0.38020911892300396"/>
    <n v="0.46759000186532362"/>
    <n v="0.46840000993319925"/>
    <n v="0.46794594334631845"/>
  </r>
  <r>
    <s v="Snohomish"/>
    <x v="0"/>
    <x v="2"/>
    <x v="6"/>
    <n v="53219.28"/>
    <n v="42617.41"/>
    <n v="95836.69"/>
    <n v="43930"/>
    <n v="36503"/>
    <n v="14"/>
    <n v="80447"/>
    <n v="27037"/>
    <n v="23397"/>
    <n v="5"/>
    <n v="50439"/>
    <n v="0.82545273066452607"/>
    <n v="0.85652788379209333"/>
    <n v="0.83941755500946447"/>
    <n v="0.50803017252394245"/>
    <n v="0.54900098340091519"/>
    <n v="0.52630156571559383"/>
    <n v="0.61545640792169365"/>
    <n v="0.64096101690272034"/>
    <n v="0.62698422563924072"/>
  </r>
  <r>
    <s v="Spokane"/>
    <x v="0"/>
    <x v="0"/>
    <x v="0"/>
    <n v="191998.63999999998"/>
    <n v="185095.63999999998"/>
    <n v="377094.27999999991"/>
    <n v="151423"/>
    <n v="135546"/>
    <n v="280"/>
    <n v="287249"/>
    <n v="63580"/>
    <n v="56718"/>
    <n v="56"/>
    <n v="120354"/>
    <n v="0.78866704472490023"/>
    <n v="0.73230250048029233"/>
    <n v="0.76174319058883644"/>
    <n v="0.33114817896626769"/>
    <n v="0.30642537014918342"/>
    <n v="0.31916156352199249"/>
    <n v="0.41988337306749968"/>
    <n v="0.41844097206852288"/>
    <n v="0.41898840378904711"/>
  </r>
  <r>
    <s v="Spokane"/>
    <x v="0"/>
    <x v="0"/>
    <x v="1"/>
    <n v="27698.53"/>
    <n v="27153.519999999997"/>
    <n v="54852.05"/>
    <n v="13409"/>
    <n v="12878"/>
    <n v="117"/>
    <n v="26404"/>
    <n v="2007"/>
    <n v="1858"/>
    <n v="18"/>
    <n v="3883"/>
    <n v="0.48410511315943483"/>
    <n v="0.47426631979942202"/>
    <n v="0.4813676061332256"/>
    <n v="7.2458718928405233E-2"/>
    <n v="6.8425751062845638E-2"/>
    <n v="7.0790426246603352E-2"/>
    <n v="0.14967559102095607"/>
    <n v="0.14427706165553658"/>
    <n v="0.14706105135585518"/>
  </r>
  <r>
    <s v="Spokane"/>
    <x v="0"/>
    <x v="0"/>
    <x v="2"/>
    <n v="30696.769999999997"/>
    <n v="32203.88"/>
    <n v="62900.649999999994"/>
    <n v="24596"/>
    <n v="22741"/>
    <n v="63"/>
    <n v="47400"/>
    <n v="4268"/>
    <n v="3793"/>
    <n v="9"/>
    <n v="8070"/>
    <n v="0.80125694006242354"/>
    <n v="0.70615714628175241"/>
    <n v="0.75356931923596981"/>
    <n v="0.13903742967093932"/>
    <n v="0.11778083883060053"/>
    <n v="0.12829756131295941"/>
    <n v="0.17352415026833631"/>
    <n v="0.1667912580801196"/>
    <n v="0.17025316455696202"/>
  </r>
  <r>
    <s v="Spokane"/>
    <x v="0"/>
    <x v="0"/>
    <x v="3"/>
    <n v="27771.01"/>
    <n v="29065.89"/>
    <n v="56836.899999999994"/>
    <n v="22758"/>
    <n v="20940"/>
    <n v="37"/>
    <n v="43735"/>
    <n v="6108"/>
    <n v="5605"/>
    <n v="4"/>
    <n v="11717"/>
    <n v="0.81948765997347595"/>
    <n v="0.72043209411444142"/>
    <n v="0.76948250168464505"/>
    <n v="0.21994158656815146"/>
    <n v="0.19283772146664011"/>
    <n v="0.20615128552049816"/>
    <n v="0.26838913788557872"/>
    <n v="0.26766953199617954"/>
    <n v="0.26790899737052704"/>
  </r>
  <r>
    <s v="Spokane"/>
    <x v="0"/>
    <x v="0"/>
    <x v="4"/>
    <n v="31845.98"/>
    <n v="31659.02"/>
    <n v="63504.99"/>
    <n v="25756"/>
    <n v="23583"/>
    <n v="26"/>
    <n v="49365"/>
    <n v="10109"/>
    <n v="9158"/>
    <n v="6"/>
    <n v="19273"/>
    <n v="0.80876770003623688"/>
    <n v="0.74490619103181333"/>
    <n v="0.77734048930643096"/>
    <n v="0.31743410000257488"/>
    <n v="0.28926985105666569"/>
    <n v="0.30348796212707063"/>
    <n v="0.39249107004193196"/>
    <n v="0.38833057711063051"/>
    <n v="0.39041831256963433"/>
  </r>
  <r>
    <s v="Spokane"/>
    <x v="0"/>
    <x v="0"/>
    <x v="5"/>
    <n v="33511.599999999999"/>
    <n v="31631.559999999998"/>
    <n v="65143.17"/>
    <n v="29110"/>
    <n v="25877"/>
    <n v="21"/>
    <n v="55008"/>
    <n v="16392"/>
    <n v="14718"/>
    <n v="9"/>
    <n v="31119"/>
    <n v="0.86865443607586634"/>
    <n v="0.81807536523649171"/>
    <n v="0.84441699720784236"/>
    <n v="0.48914405758006185"/>
    <n v="0.46529478786376649"/>
    <n v="0.47770165314337637"/>
    <n v="0.56310546204053591"/>
    <n v="0.56876763148742127"/>
    <n v="0.56571771378708546"/>
  </r>
  <r>
    <s v="Spokane"/>
    <x v="0"/>
    <x v="0"/>
    <x v="6"/>
    <n v="40474.75"/>
    <n v="33381.769999999997"/>
    <n v="73856.51999999999"/>
    <n v="35794"/>
    <n v="29527"/>
    <n v="16"/>
    <n v="65337"/>
    <n v="24696"/>
    <n v="21586"/>
    <n v="10"/>
    <n v="46292"/>
    <n v="0.88435382553320285"/>
    <n v="0.88452469716255322"/>
    <n v="0.88464769258015419"/>
    <n v="0.61015818504129116"/>
    <n v="0.64664036688288251"/>
    <n v="0.62678284869094847"/>
    <n v="0.68994803598368437"/>
    <n v="0.73105970806380605"/>
    <n v="0.70851125702128959"/>
  </r>
  <r>
    <s v="Stevens"/>
    <x v="0"/>
    <x v="0"/>
    <x v="0"/>
    <n v="17529.18"/>
    <n v="17196.489999999998"/>
    <n v="34725.689999999995"/>
    <n v="14787"/>
    <n v="14168"/>
    <n v="137"/>
    <n v="29092"/>
    <n v="6540"/>
    <n v="6160"/>
    <n v="60"/>
    <n v="12760"/>
    <n v="0.84356484444794333"/>
    <n v="0.82388906108165105"/>
    <n v="0.83776593064097515"/>
    <n v="0.37309218115165682"/>
    <n v="0.35821263525289176"/>
    <n v="0.36745130190357633"/>
    <n v="0.44228038141610876"/>
    <n v="0.43478260869565216"/>
    <n v="0.43860855217929329"/>
  </r>
  <r>
    <s v="Stevens"/>
    <x v="0"/>
    <x v="0"/>
    <x v="1"/>
    <n v="1794.88"/>
    <n v="1916.82"/>
    <n v="3711.68"/>
    <n v="1127"/>
    <n v="1196"/>
    <n v="8"/>
    <n v="2331"/>
    <n v="186"/>
    <n v="192"/>
    <n v="2"/>
    <n v="380"/>
    <n v="0.62789712961312172"/>
    <n v="0.62395008399328056"/>
    <n v="0.6280175015087508"/>
    <n v="0.10362809770012479"/>
    <n v="0.10016589977149655"/>
    <n v="0.10237951547547203"/>
    <n v="0.1650399290150843"/>
    <n v="0.16053511705685619"/>
    <n v="0.16302016302016303"/>
  </r>
  <r>
    <s v="Stevens"/>
    <x v="0"/>
    <x v="0"/>
    <x v="2"/>
    <n v="1918.0900000000001"/>
    <n v="1915.7"/>
    <n v="3833.79"/>
    <n v="1654"/>
    <n v="1634"/>
    <n v="21"/>
    <n v="3309"/>
    <n v="232"/>
    <n v="240"/>
    <n v="4"/>
    <n v="476"/>
    <n v="0.8623161582616039"/>
    <n v="0.85295192357884841"/>
    <n v="0.86311456809058396"/>
    <n v="0.12095365702339306"/>
    <n v="0.12528057629065092"/>
    <n v="0.1241591219133025"/>
    <n v="0.14026602176541716"/>
    <n v="0.14687882496940025"/>
    <n v="0.14385010577213661"/>
  </r>
  <r>
    <s v="Stevens"/>
    <x v="0"/>
    <x v="0"/>
    <x v="3"/>
    <n v="2182.9299999999998"/>
    <n v="2092.0299999999997"/>
    <n v="4274.96"/>
    <n v="1840"/>
    <n v="1654"/>
    <n v="17"/>
    <n v="3511"/>
    <n v="485"/>
    <n v="371"/>
    <n v="8"/>
    <n v="864"/>
    <n v="0.84290380360341377"/>
    <n v="0.79061963738569729"/>
    <n v="0.82129423433201709"/>
    <n v="0.22217844823242158"/>
    <n v="0.17733971310162858"/>
    <n v="0.20210715421898684"/>
    <n v="0.26358695652173914"/>
    <n v="0.22430471584038694"/>
    <n v="0.24608373682711479"/>
  </r>
  <r>
    <s v="Stevens"/>
    <x v="0"/>
    <x v="0"/>
    <x v="4"/>
    <n v="3056.4"/>
    <n v="2870.12"/>
    <n v="5926.5300000000007"/>
    <n v="2425"/>
    <n v="2244"/>
    <n v="16"/>
    <n v="4685"/>
    <n v="921"/>
    <n v="829"/>
    <n v="3"/>
    <n v="1753"/>
    <n v="0.79341709200366439"/>
    <n v="0.78184884255710563"/>
    <n v="0.7905131670640323"/>
    <n v="0.30133490380840205"/>
    <n v="0.28883809736178279"/>
    <n v="0.29578859804978624"/>
    <n v="0.37979381443298971"/>
    <n v="0.36942959001782533"/>
    <n v="0.37417289220917821"/>
  </r>
  <r>
    <s v="Stevens"/>
    <x v="0"/>
    <x v="0"/>
    <x v="5"/>
    <n v="3837.27"/>
    <n v="3688.8999999999996"/>
    <n v="7526.17"/>
    <n v="3529"/>
    <n v="3213"/>
    <n v="29"/>
    <n v="6771"/>
    <n v="1967"/>
    <n v="1675"/>
    <n v="15"/>
    <n v="3657"/>
    <n v="0.91966424046262052"/>
    <n v="0.87099135243568548"/>
    <n v="0.89966078363895574"/>
    <n v="0.51260401274864686"/>
    <n v="0.45406489739488742"/>
    <n v="0.48590451717141653"/>
    <n v="0.55738169453102859"/>
    <n v="0.52131963896669775"/>
    <n v="0.54009747452370405"/>
  </r>
  <r>
    <s v="Stevens"/>
    <x v="0"/>
    <x v="0"/>
    <x v="6"/>
    <n v="4739.6099999999997"/>
    <n v="4712.92"/>
    <n v="9452.56"/>
    <n v="4212"/>
    <n v="4227"/>
    <n v="46"/>
    <n v="8485"/>
    <n v="2749"/>
    <n v="2853"/>
    <n v="28"/>
    <n v="5630"/>
    <n v="0.88868071423598149"/>
    <n v="0.89689619174524493"/>
    <n v="0.89764042756671214"/>
    <n v="0.58000552788098603"/>
    <n v="0.60535718832486018"/>
    <n v="0.59560584645852555"/>
    <n v="0.65265906932573603"/>
    <n v="0.67494677075940379"/>
    <n v="0.66352386564525634"/>
  </r>
  <r>
    <s v="Thurston"/>
    <x v="0"/>
    <x v="1"/>
    <x v="0"/>
    <n v="108585.51999999999"/>
    <n v="100132.53"/>
    <n v="208718.02999999997"/>
    <n v="88166"/>
    <n v="77737"/>
    <n v="3"/>
    <n v="165906"/>
    <n v="32366"/>
    <n v="28486"/>
    <n v="0"/>
    <n v="60852"/>
    <n v="0.81194988061023243"/>
    <n v="0.77634111512013126"/>
    <n v="0.79488101722692583"/>
    <n v="0.29806920849115059"/>
    <n v="0.28448297471361206"/>
    <n v="0.29155123781112735"/>
    <n v="0.3671029648617381"/>
    <n v="0.36644069104802091"/>
    <n v="0.366786011355828"/>
  </r>
  <r>
    <s v="Thurston"/>
    <x v="0"/>
    <x v="1"/>
    <x v="1"/>
    <n v="12162.86"/>
    <n v="12250.89"/>
    <n v="24413.75"/>
    <n v="7318"/>
    <n v="6949"/>
    <n v="1"/>
    <n v="14268"/>
    <n v="927"/>
    <n v="855"/>
    <n v="0"/>
    <n v="1782"/>
    <n v="0.60166769986664315"/>
    <n v="0.56722409555550657"/>
    <n v="0.58442476063693616"/>
    <n v="7.6215626916695575E-2"/>
    <n v="6.9790847848605286E-2"/>
    <n v="7.299165429317496E-2"/>
    <n v="0.12667395463241324"/>
    <n v="0.12303928622823428"/>
    <n v="0.12489486963835156"/>
  </r>
  <r>
    <s v="Thurston"/>
    <x v="0"/>
    <x v="1"/>
    <x v="2"/>
    <n v="17291.21"/>
    <n v="16827.87"/>
    <n v="34119.089999999997"/>
    <n v="13661"/>
    <n v="12449"/>
    <m/>
    <n v="26110"/>
    <n v="2095"/>
    <n v="1806"/>
    <n v="0"/>
    <n v="3901"/>
    <n v="0.7900545999961831"/>
    <n v="0.739784654861251"/>
    <n v="0.76526073819671048"/>
    <n v="0.1211598262932438"/>
    <n v="0.10732196053332954"/>
    <n v="0.1143348195980608"/>
    <n v="0.15335626967279115"/>
    <n v="0.14507189332476503"/>
    <n v="0.14940635771734967"/>
  </r>
  <r>
    <s v="Thurston"/>
    <x v="0"/>
    <x v="1"/>
    <x v="3"/>
    <n v="17320.830000000002"/>
    <n v="16806.129999999997"/>
    <n v="34126.959999999999"/>
    <n v="13938"/>
    <n v="12619"/>
    <n v="1"/>
    <n v="26558"/>
    <n v="3253"/>
    <n v="2800"/>
    <n v="0"/>
    <n v="6053"/>
    <n v="0.80469584887098355"/>
    <n v="0.7508569789713635"/>
    <n v="0.77821171296828084"/>
    <n v="0.18780855189964912"/>
    <n v="0.16660587535619445"/>
    <n v="0.17736710213860243"/>
    <n v="0.23339073037738556"/>
    <n v="0.22188762976464063"/>
    <n v="0.22791625875442428"/>
  </r>
  <r>
    <s v="Thurston"/>
    <x v="0"/>
    <x v="1"/>
    <x v="4"/>
    <n v="18444.21"/>
    <n v="17626.7"/>
    <n v="36070.899999999994"/>
    <n v="14952"/>
    <n v="13474"/>
    <m/>
    <n v="28426"/>
    <n v="4771"/>
    <n v="4368"/>
    <n v="0"/>
    <n v="9139"/>
    <n v="0.81066090659345136"/>
    <n v="0.76440853931819341"/>
    <n v="0.78805907254878604"/>
    <n v="0.2586719626375974"/>
    <n v="0.24780588538977799"/>
    <n v="0.25336212847475392"/>
    <n v="0.31908774745853397"/>
    <n v="0.32417990203354607"/>
    <n v="0.32150144234151834"/>
  </r>
  <r>
    <s v="Thurston"/>
    <x v="0"/>
    <x v="1"/>
    <x v="5"/>
    <n v="19981.32"/>
    <n v="17534.47"/>
    <n v="37515.78"/>
    <n v="17385"/>
    <n v="14627"/>
    <n v="1"/>
    <n v="32013"/>
    <n v="8365"/>
    <n v="7002"/>
    <n v="0"/>
    <n v="15367"/>
    <n v="0.87006263850436305"/>
    <n v="0.83418546440240271"/>
    <n v="0.85332092255578851"/>
    <n v="0.41864101070399756"/>
    <n v="0.39932772419126439"/>
    <n v="0.40961430096881901"/>
    <n v="0.4811619211964337"/>
    <n v="0.47870376700622136"/>
    <n v="0.48002374035548057"/>
  </r>
  <r>
    <s v="Thurston"/>
    <x v="0"/>
    <x v="1"/>
    <x v="6"/>
    <n v="23385.09"/>
    <n v="19086.469999999998"/>
    <n v="42471.55"/>
    <n v="20912"/>
    <n v="17619"/>
    <m/>
    <n v="38531"/>
    <n v="12955"/>
    <n v="11655"/>
    <n v="0"/>
    <n v="24610"/>
    <n v="0.89424500825098385"/>
    <n v="0.9231146461341464"/>
    <n v="0.90721906782304851"/>
    <n v="0.55398546680812433"/>
    <n v="0.61064198880149134"/>
    <n v="0.57944671197542819"/>
    <n v="0.6195007651109411"/>
    <n v="0.66150178784266989"/>
    <n v="0.63870649606810104"/>
  </r>
  <r>
    <s v="Wahkiakum"/>
    <x v="0"/>
    <x v="0"/>
    <x v="0"/>
    <n v="1651.75"/>
    <n v="1671.7400000000002"/>
    <n v="3323.49"/>
    <n v="1487"/>
    <n v="1469"/>
    <m/>
    <n v="2956"/>
    <n v="722"/>
    <n v="708"/>
    <n v="0"/>
    <n v="1430"/>
    <n v="0.90025730286060235"/>
    <n v="0.87872516061109973"/>
    <n v="0.88942647638476424"/>
    <n v="0.43711215377629786"/>
    <n v="0.42351083302427406"/>
    <n v="0.43027058904946308"/>
    <n v="0.48554135843981172"/>
    <n v="0.48196051735874745"/>
    <n v="0.48376184032476321"/>
  </r>
  <r>
    <s v="Wahkiakum"/>
    <x v="0"/>
    <x v="0"/>
    <x v="1"/>
    <n v="107.97999999999999"/>
    <n v="139.04"/>
    <n v="247.01999999999998"/>
    <n v="84"/>
    <n v="91"/>
    <m/>
    <n v="175"/>
    <n v="16"/>
    <n v="13"/>
    <n v="0"/>
    <n v="29"/>
    <n v="0.77792183737729215"/>
    <n v="0.65448791714614507"/>
    <n v="0.70844466035138864"/>
    <n v="0.14817558807186518"/>
    <n v="9.3498273878020718E-2"/>
    <n v="0.11739940085823011"/>
    <n v="0.19047619047619047"/>
    <n v="0.14285714285714285"/>
    <n v="0.1657142857142857"/>
  </r>
  <r>
    <s v="Wahkiakum"/>
    <x v="0"/>
    <x v="0"/>
    <x v="2"/>
    <n v="120.59"/>
    <n v="154.69"/>
    <n v="275.27999999999997"/>
    <n v="141"/>
    <n v="137"/>
    <m/>
    <n v="278"/>
    <n v="24"/>
    <n v="31"/>
    <n v="0"/>
    <n v="55"/>
    <n v="1.169251181690024"/>
    <n v="0.88564225224642834"/>
    <n v="1.0098808485905262"/>
    <n v="0.19902147773447218"/>
    <n v="0.20040080160320642"/>
    <n v="0.19979657076431273"/>
    <n v="0.1702127659574468"/>
    <n v="0.22627737226277372"/>
    <n v="0.19784172661870503"/>
  </r>
  <r>
    <s v="Wahkiakum"/>
    <x v="0"/>
    <x v="0"/>
    <x v="3"/>
    <n v="171.14"/>
    <n v="163.72"/>
    <n v="334.85"/>
    <n v="156"/>
    <n v="144"/>
    <m/>
    <n v="300"/>
    <n v="44"/>
    <n v="48"/>
    <n v="0"/>
    <n v="92"/>
    <n v="0.91153441626738352"/>
    <n v="0.87955045199120452"/>
    <n v="0.89592354785724948"/>
    <n v="0.25709945074208251"/>
    <n v="0.29318348399706817"/>
    <n v="0.27474988800955652"/>
    <n v="0.28205128205128205"/>
    <n v="0.33333333333333331"/>
    <n v="0.30666666666666664"/>
  </r>
  <r>
    <s v="Wahkiakum"/>
    <x v="0"/>
    <x v="0"/>
    <x v="4"/>
    <n v="237.18"/>
    <n v="248.23000000000002"/>
    <n v="485.41"/>
    <n v="214"/>
    <n v="212"/>
    <m/>
    <n v="426"/>
    <n v="70"/>
    <n v="72"/>
    <n v="0"/>
    <n v="142"/>
    <n v="0.90226831941984986"/>
    <n v="0.85404665028401072"/>
    <n v="0.87760861951752123"/>
    <n v="0.29513449700649297"/>
    <n v="0.29005357934173948"/>
    <n v="0.29253620650584039"/>
    <n v="0.32710280373831774"/>
    <n v="0.33962264150943394"/>
    <n v="0.33333333333333331"/>
  </r>
  <r>
    <s v="Wahkiakum"/>
    <x v="0"/>
    <x v="0"/>
    <x v="5"/>
    <n v="369.78999999999996"/>
    <n v="357.72"/>
    <n v="727.51"/>
    <n v="314"/>
    <n v="285"/>
    <m/>
    <n v="599"/>
    <n v="168"/>
    <n v="138"/>
    <n v="0"/>
    <n v="306"/>
    <n v="0.84913058763081761"/>
    <n v="0.79671251257967124"/>
    <n v="0.82335637998103117"/>
    <n v="0.45431190675788968"/>
    <n v="0.38577658503857765"/>
    <n v="0.42061277508212946"/>
    <n v="0.53503184713375795"/>
    <n v="0.48421052631578948"/>
    <n v="0.51085141903171949"/>
  </r>
  <r>
    <s v="Wahkiakum"/>
    <x v="0"/>
    <x v="0"/>
    <x v="6"/>
    <n v="645.07000000000005"/>
    <n v="608.34"/>
    <n v="1253.42"/>
    <n v="578"/>
    <n v="600"/>
    <m/>
    <n v="1178"/>
    <n v="400"/>
    <n v="406"/>
    <n v="0"/>
    <n v="806"/>
    <n v="0.89602678779047229"/>
    <n v="0.98629056119932923"/>
    <n v="0.93982862887140772"/>
    <n v="0.62008774241555176"/>
    <n v="0.66738994641154614"/>
    <n v="0.64304064080675272"/>
    <n v="0.69204152249134943"/>
    <n v="0.67666666666666664"/>
    <n v="0.68421052631578949"/>
  </r>
  <r>
    <s v="Walla Walla"/>
    <x v="0"/>
    <x v="0"/>
    <x v="0"/>
    <n v="23371.550000000003"/>
    <n v="23989.899999999998"/>
    <n v="47361.45"/>
    <n v="17089"/>
    <n v="15172"/>
    <m/>
    <n v="32261"/>
    <n v="6545"/>
    <n v="5842"/>
    <n v="0"/>
    <n v="12387"/>
    <n v="0.73118813257999571"/>
    <n v="0.63243281547651309"/>
    <n v="0.68116580045585606"/>
    <n v="0.28004133230359129"/>
    <n v="0.24351914764129906"/>
    <n v="0.2615418235717023"/>
    <n v="0.38299490900579319"/>
    <n v="0.38505141049301345"/>
    <n v="0.38396205945258982"/>
  </r>
  <r>
    <s v="Walla Walla"/>
    <x v="0"/>
    <x v="0"/>
    <x v="1"/>
    <n v="3782.9"/>
    <n v="4085.8599999999997"/>
    <n v="7868.75"/>
    <n v="1456"/>
    <n v="1454"/>
    <m/>
    <n v="2910"/>
    <n v="194"/>
    <n v="189"/>
    <n v="0"/>
    <n v="383"/>
    <n v="0.38488989928361839"/>
    <n v="0.35586143431248257"/>
    <n v="0.36981731532962669"/>
    <n v="5.1283406910042559E-2"/>
    <n v="4.6257091530302073E-2"/>
    <n v="4.8673550436854646E-2"/>
    <n v="0.13324175824175824"/>
    <n v="0.12998624484181567"/>
    <n v="0.13161512027491409"/>
  </r>
  <r>
    <s v="Walla Walla"/>
    <x v="0"/>
    <x v="0"/>
    <x v="2"/>
    <n v="3149.52"/>
    <n v="4355.26"/>
    <n v="7504.7899999999991"/>
    <n v="2471"/>
    <n v="2228"/>
    <m/>
    <n v="4699"/>
    <n v="310"/>
    <n v="288"/>
    <n v="0"/>
    <n v="598"/>
    <n v="0.78456399705351931"/>
    <n v="0.51156532560627832"/>
    <n v="0.62613344277454808"/>
    <n v="9.842769691889558E-2"/>
    <n v="6.612693616454586E-2"/>
    <n v="7.968244281318998E-2"/>
    <n v="0.12545528126264671"/>
    <n v="0.12926391382405744"/>
    <n v="0.12726111938710363"/>
  </r>
  <r>
    <s v="Walla Walla"/>
    <x v="0"/>
    <x v="0"/>
    <x v="3"/>
    <n v="3093.16"/>
    <n v="3408.71"/>
    <n v="6501.87"/>
    <n v="2211"/>
    <n v="2041"/>
    <m/>
    <n v="4252"/>
    <n v="508"/>
    <n v="469"/>
    <n v="0"/>
    <n v="977"/>
    <n v="0.71480298465000203"/>
    <n v="0.5987602348102361"/>
    <n v="0.65396570525095088"/>
    <n v="0.16423334066133016"/>
    <n v="0.13758870657814834"/>
    <n v="0.15026446237774671"/>
    <n v="0.22976028946178201"/>
    <n v="0.22978931896129348"/>
    <n v="0.22977422389463781"/>
  </r>
  <r>
    <s v="Walla Walla"/>
    <x v="0"/>
    <x v="0"/>
    <x v="4"/>
    <n v="3610.6400000000003"/>
    <n v="3642.59"/>
    <n v="7253.23"/>
    <n v="2765"/>
    <n v="2423"/>
    <m/>
    <n v="5188"/>
    <n v="911"/>
    <n v="805"/>
    <n v="0"/>
    <n v="1716"/>
    <n v="0.76579221412270393"/>
    <n v="0.66518603521120956"/>
    <n v="0.7152675428740024"/>
    <n v="0.25230983980679322"/>
    <n v="0.22099659857409151"/>
    <n v="0.23658425280874867"/>
    <n v="0.32947558770343582"/>
    <n v="0.33223276929426332"/>
    <n v="0.33076329992289899"/>
  </r>
  <r>
    <s v="Walla Walla"/>
    <x v="0"/>
    <x v="0"/>
    <x v="5"/>
    <n v="4019.2300000000005"/>
    <n v="3783.42"/>
    <n v="7802.65"/>
    <n v="3340"/>
    <n v="3026"/>
    <m/>
    <n v="6366"/>
    <n v="1648"/>
    <n v="1455"/>
    <n v="0"/>
    <n v="3103"/>
    <n v="0.83100494373300349"/>
    <n v="0.79980546701132837"/>
    <n v="0.81587665728951064"/>
    <n v="0.41002878660838016"/>
    <n v="0.38457268820273721"/>
    <n v="0.39768540175453215"/>
    <n v="0.4934131736526946"/>
    <n v="0.48083278255122275"/>
    <n v="0.48743323908262648"/>
  </r>
  <r>
    <s v="Walla Walla"/>
    <x v="0"/>
    <x v="0"/>
    <x v="6"/>
    <n v="5716.1"/>
    <n v="4714.0600000000004"/>
    <n v="10430.16"/>
    <n v="4846"/>
    <n v="4000"/>
    <m/>
    <n v="8846"/>
    <n v="2974"/>
    <n v="2636"/>
    <n v="0"/>
    <n v="5610"/>
    <n v="0.84778082958660617"/>
    <n v="0.84852547485606877"/>
    <n v="0.84811738266718828"/>
    <n v="0.52028480957296053"/>
    <n v="0.55917828793014934"/>
    <n v="0.53786327343012952"/>
    <n v="0.61370202228642179"/>
    <n v="0.65900000000000003"/>
    <n v="0.63418494234682343"/>
  </r>
  <r>
    <s v="Whatcom"/>
    <x v="0"/>
    <x v="1"/>
    <x v="0"/>
    <n v="84474.41"/>
    <n v="82248.639999999999"/>
    <n v="166723.05000000002"/>
    <n v="67762"/>
    <n v="62215"/>
    <n v="8"/>
    <n v="129985"/>
    <n v="32128"/>
    <n v="28986"/>
    <n v="0"/>
    <n v="61114"/>
    <n v="0.80216008611365264"/>
    <n v="0.75642588132764266"/>
    <n v="0.779646245675088"/>
    <n v="0.38032819643250543"/>
    <n v="0.35241920109560476"/>
    <n v="0.36655999275445111"/>
    <n v="0.47413004338714915"/>
    <n v="0.465900506308768"/>
    <n v="0.47016194176251108"/>
  </r>
  <r>
    <s v="Whatcom"/>
    <x v="0"/>
    <x v="1"/>
    <x v="1"/>
    <n v="14489.57"/>
    <n v="13806.240000000002"/>
    <n v="28295.800000000003"/>
    <n v="8247"/>
    <n v="7316"/>
    <n v="8"/>
    <n v="15571"/>
    <n v="1792"/>
    <n v="1448"/>
    <n v="0"/>
    <n v="3240"/>
    <n v="0.56916802914096143"/>
    <n v="0.52990531817497011"/>
    <n v="0.55029368316145855"/>
    <n v="0.12367516772409395"/>
    <n v="0.10488011218115866"/>
    <n v="0.1145046261282593"/>
    <n v="0.21729113617072876"/>
    <n v="0.1979223619464188"/>
    <n v="0.20807912144370946"/>
  </r>
  <r>
    <s v="Whatcom"/>
    <x v="0"/>
    <x v="1"/>
    <x v="2"/>
    <n v="12583.240000000002"/>
    <n v="13804.830000000002"/>
    <n v="26388.07"/>
    <n v="10679"/>
    <n v="10111"/>
    <m/>
    <n v="20790"/>
    <n v="2817"/>
    <n v="2475"/>
    <n v="0"/>
    <n v="5292"/>
    <n v="0.84866854641570844"/>
    <n v="0.73242481073653198"/>
    <n v="0.78785602736388072"/>
    <n v="0.22386921015573094"/>
    <n v="0.17928507631024793"/>
    <n v="0.20054517060171509"/>
    <n v="0.26378874426444426"/>
    <n v="0.24478290970230443"/>
    <n v="0.25454545454545452"/>
  </r>
  <r>
    <s v="Whatcom"/>
    <x v="0"/>
    <x v="1"/>
    <x v="3"/>
    <n v="11879.72"/>
    <n v="12223.220000000001"/>
    <n v="24102.95"/>
    <n v="9702"/>
    <n v="9402"/>
    <m/>
    <n v="19104"/>
    <n v="3637"/>
    <n v="3291"/>
    <n v="0"/>
    <n v="6928"/>
    <n v="0.81668591515624955"/>
    <n v="0.76919175143701901"/>
    <n v="0.79260007592431625"/>
    <n v="0.3061519968484106"/>
    <n v="0.269241656453864"/>
    <n v="0.28743369587540113"/>
    <n v="0.37487116058544628"/>
    <n v="0.35003190810465856"/>
    <n v="0.36264656616415408"/>
  </r>
  <r>
    <s v="Whatcom"/>
    <x v="0"/>
    <x v="1"/>
    <x v="4"/>
    <n v="13206.51"/>
    <n v="13103.369999999999"/>
    <n v="26309.879999999997"/>
    <n v="10631"/>
    <n v="9906"/>
    <m/>
    <n v="20537"/>
    <n v="4918"/>
    <n v="4534"/>
    <n v="0"/>
    <n v="9452"/>
    <n v="0.80498178549821264"/>
    <n v="0.7559887265642351"/>
    <n v="0.78058128733388377"/>
    <n v="0.37239210056252559"/>
    <n v="0.34601785647509004"/>
    <n v="0.35925667467886591"/>
    <n v="0.46260935001410969"/>
    <n v="0.45770240258429234"/>
    <n v="0.46024248916589572"/>
  </r>
  <r>
    <s v="Whatcom"/>
    <x v="0"/>
    <x v="1"/>
    <x v="5"/>
    <n v="14362.630000000001"/>
    <n v="13514.439999999999"/>
    <n v="27877.08"/>
    <n v="12390"/>
    <n v="11068"/>
    <m/>
    <n v="23458"/>
    <n v="7512"/>
    <n v="6613"/>
    <n v="0"/>
    <n v="14125"/>
    <n v="0.86265537718370511"/>
    <n v="0.8189758510156544"/>
    <n v="0.8414798106544874"/>
    <n v="0.52302398655399462"/>
    <n v="0.48932845164135552"/>
    <n v="0.50668864888288156"/>
    <n v="0.60629539951573852"/>
    <n v="0.59748825442717746"/>
    <n v="0.60213999488447434"/>
  </r>
  <r>
    <s v="Whatcom"/>
    <x v="0"/>
    <x v="1"/>
    <x v="6"/>
    <n v="17952.739999999998"/>
    <n v="15796.539999999999"/>
    <n v="33749.269999999997"/>
    <n v="16113"/>
    <n v="14412"/>
    <m/>
    <n v="30525"/>
    <n v="11452"/>
    <n v="10625"/>
    <n v="0"/>
    <n v="22077"/>
    <n v="0.89752316359508366"/>
    <n v="0.91235169220601475"/>
    <n v="0.9044640076659437"/>
    <n v="0.63789705638247984"/>
    <n v="0.67261564874333246"/>
    <n v="0.65414748230109876"/>
    <n v="0.71073046608328683"/>
    <n v="0.73723286150430201"/>
    <n v="0.72324324324324329"/>
  </r>
  <r>
    <s v="Whitman"/>
    <x v="0"/>
    <x v="0"/>
    <x v="0"/>
    <n v="19190.93"/>
    <n v="20049.73"/>
    <n v="39240.67"/>
    <n v="10228"/>
    <n v="9967"/>
    <n v="360"/>
    <n v="20555"/>
    <n v="4606"/>
    <n v="4348"/>
    <n v="107"/>
    <n v="9061"/>
    <n v="0.53296010146459816"/>
    <n v="0.49711392622244788"/>
    <n v="0.5238187829106894"/>
    <n v="0.24000921268536751"/>
    <n v="0.21686077568126852"/>
    <n v="0.23090839172725644"/>
    <n v="0.45033242080563157"/>
    <n v="0.43623959064914219"/>
    <n v="0.44081731938701046"/>
  </r>
  <r>
    <s v="Whitman"/>
    <x v="0"/>
    <x v="0"/>
    <x v="1"/>
    <n v="8769.74"/>
    <n v="9495.0400000000009"/>
    <n v="18264.78"/>
    <n v="1378"/>
    <n v="1425"/>
    <n v="71"/>
    <n v="2874"/>
    <n v="194"/>
    <n v="208"/>
    <n v="5"/>
    <n v="407"/>
    <n v="0.15713122623931838"/>
    <n v="0.15007835669991909"/>
    <n v="0.15735201847490088"/>
    <n v="2.2121522416856144E-2"/>
    <n v="2.1906174170935561E-2"/>
    <n v="2.2283323423550681E-2"/>
    <n v="0.14078374455732948"/>
    <n v="0.14596491228070174"/>
    <n v="0.14161447459986082"/>
  </r>
  <r>
    <s v="Whitman"/>
    <x v="0"/>
    <x v="0"/>
    <x v="2"/>
    <n v="3030.84"/>
    <n v="3518.56"/>
    <n v="6549.4000000000005"/>
    <n v="1945"/>
    <n v="2030"/>
    <n v="67"/>
    <n v="4042"/>
    <n v="412"/>
    <n v="429"/>
    <n v="8"/>
    <n v="849"/>
    <n v="0.64173628433041663"/>
    <n v="0.57694056659542536"/>
    <n v="0.61715576999419786"/>
    <n v="0.13593591215636588"/>
    <n v="0.12192487835932882"/>
    <n v="0.12963019513237853"/>
    <n v="0.21182519280205656"/>
    <n v="0.21133004926108373"/>
    <n v="0.21004453240969817"/>
  </r>
  <r>
    <s v="Whitman"/>
    <x v="0"/>
    <x v="0"/>
    <x v="3"/>
    <n v="1515.8600000000001"/>
    <n v="1504.79"/>
    <n v="3020.6499999999996"/>
    <n v="1396"/>
    <n v="1364"/>
    <n v="54"/>
    <n v="2814"/>
    <n v="495"/>
    <n v="449"/>
    <n v="19"/>
    <n v="963"/>
    <n v="0.92092937342498637"/>
    <n v="0.90643877218748137"/>
    <n v="0.93158757221127919"/>
    <n v="0.32654730647949015"/>
    <n v="0.29838050492095242"/>
    <n v="0.31880555509575759"/>
    <n v="0.35458452722063039"/>
    <n v="0.32917888563049852"/>
    <n v="0.34221748400852881"/>
  </r>
  <r>
    <s v="Whitman"/>
    <x v="0"/>
    <x v="0"/>
    <x v="4"/>
    <n v="1705.1799999999998"/>
    <n v="1684.3600000000001"/>
    <n v="3389.54"/>
    <n v="1505"/>
    <n v="1405"/>
    <n v="63"/>
    <n v="2973"/>
    <n v="724"/>
    <n v="677"/>
    <n v="24"/>
    <n v="1425"/>
    <n v="0.88260476899799445"/>
    <n v="0.83414471965613046"/>
    <n v="0.87711016834142685"/>
    <n v="0.42458860648142721"/>
    <n v="0.40193307843928849"/>
    <n v="0.42041102922520462"/>
    <n v="0.48106312292358805"/>
    <n v="0.48185053380782916"/>
    <n v="0.47931382441977799"/>
  </r>
  <r>
    <s v="Whitman"/>
    <x v="0"/>
    <x v="0"/>
    <x v="5"/>
    <n v="1826.6599999999999"/>
    <n v="1825.1"/>
    <n v="3651.77"/>
    <n v="1771"/>
    <n v="1747"/>
    <n v="49"/>
    <n v="3567"/>
    <n v="1104"/>
    <n v="1071"/>
    <n v="17"/>
    <n v="2192"/>
    <n v="0.96952908587257625"/>
    <n v="0.95720782422880946"/>
    <n v="0.9767865993750976"/>
    <n v="0.60438176781667097"/>
    <n v="0.58681716070352308"/>
    <n v="0.60025686174101878"/>
    <n v="0.62337662337662336"/>
    <n v="0.61305094447624497"/>
    <n v="0.61452200728903839"/>
  </r>
  <r>
    <s v="Whitman"/>
    <x v="0"/>
    <x v="0"/>
    <x v="6"/>
    <n v="2342.65"/>
    <n v="2021.8799999999999"/>
    <n v="4364.5300000000007"/>
    <n v="2233"/>
    <n v="1996"/>
    <n v="56"/>
    <n v="4285"/>
    <n v="1677"/>
    <n v="1514"/>
    <n v="34"/>
    <n v="3225"/>
    <n v="0.95319403239920597"/>
    <n v="0.98720003165370851"/>
    <n v="0.98177810669190024"/>
    <n v="0.71585597507096665"/>
    <n v="0.74880804004194124"/>
    <n v="0.73891117714851307"/>
    <n v="0.7510076130765786"/>
    <n v="0.75851703406813631"/>
    <n v="0.75262543757292877"/>
  </r>
  <r>
    <s v="Yakima"/>
    <x v="0"/>
    <x v="0"/>
    <x v="0"/>
    <n v="89220.99"/>
    <n v="84061.160000000018"/>
    <n v="173282.16999999998"/>
    <n v="58280"/>
    <n v="50549"/>
    <n v="2"/>
    <n v="108831"/>
    <n v="18626"/>
    <n v="16755"/>
    <n v="0"/>
    <n v="35381"/>
    <n v="0.65320951941914118"/>
    <n v="0.60133597966052321"/>
    <n v="0.6280565392273193"/>
    <n v="0.2087625344663851"/>
    <n v="0.19931916238129471"/>
    <n v="0.20418142270494422"/>
    <n v="0.31959505833905283"/>
    <n v="0.3314605630180617"/>
    <n v="0.32510038500059724"/>
  </r>
  <r>
    <s v="Yakima"/>
    <x v="0"/>
    <x v="0"/>
    <x v="1"/>
    <n v="9345.9500000000007"/>
    <n v="10930.970000000001"/>
    <n v="20276.91"/>
    <n v="6303"/>
    <n v="5624"/>
    <n v="2"/>
    <n v="11929"/>
    <n v="650"/>
    <n v="592"/>
    <n v="0"/>
    <n v="1242"/>
    <n v="0.67440977107731148"/>
    <n v="0.51450145778462475"/>
    <n v="0.58830462826929741"/>
    <n v="6.9548842011780493E-2"/>
    <n v="5.4158048187855232E-2"/>
    <n v="6.125193631574042E-2"/>
    <n v="0.10312549579565286"/>
    <n v="0.10526315789473684"/>
    <n v="0.10411601978372034"/>
  </r>
  <r>
    <s v="Yakima"/>
    <x v="0"/>
    <x v="0"/>
    <x v="2"/>
    <n v="16332.150000000001"/>
    <n v="14905.779999999999"/>
    <n v="31237.940000000002"/>
    <n v="9833"/>
    <n v="8211"/>
    <m/>
    <n v="18044"/>
    <n v="1157"/>
    <n v="946"/>
    <n v="0"/>
    <n v="2103"/>
    <n v="0.6020640270876767"/>
    <n v="0.55086013613511009"/>
    <n v="0.57763091932438559"/>
    <n v="7.08418671148624E-2"/>
    <n v="6.346531345558569E-2"/>
    <n v="6.7321980898868483E-2"/>
    <n v="0.11766500559340995"/>
    <n v="0.11521130191206917"/>
    <n v="0.11654843715362448"/>
  </r>
  <r>
    <s v="Yakima"/>
    <x v="0"/>
    <x v="0"/>
    <x v="3"/>
    <n v="16333.07"/>
    <n v="14743.880000000001"/>
    <n v="31076.95"/>
    <n v="8617"/>
    <n v="7268"/>
    <m/>
    <n v="15885"/>
    <n v="1681"/>
    <n v="1460"/>
    <n v="0"/>
    <n v="3141"/>
    <n v="0.52757993445200446"/>
    <n v="0.49295029530896883"/>
    <n v="0.51115054727056553"/>
    <n v="0.10292002666981774"/>
    <n v="9.9024137472632709E-2"/>
    <n v="0.10107169461610614"/>
    <n v="0.19507949402344205"/>
    <n v="0.20088057237204182"/>
    <n v="0.19773371104815865"/>
  </r>
  <r>
    <s v="Yakima"/>
    <x v="0"/>
    <x v="0"/>
    <x v="4"/>
    <n v="14703.34"/>
    <n v="14115.69"/>
    <n v="28819.040000000001"/>
    <n v="9040"/>
    <n v="8134"/>
    <m/>
    <n v="17174"/>
    <n v="2580"/>
    <n v="2357"/>
    <n v="0"/>
    <n v="4937"/>
    <n v="0.61482629116921728"/>
    <n v="0.57623821435579836"/>
    <n v="0.59592547149384567"/>
    <n v="0.17547033531156866"/>
    <n v="0.16697731389680562"/>
    <n v="0.17131035593135649"/>
    <n v="0.28539823008849557"/>
    <n v="0.2897713302188345"/>
    <n v="0.28746943053452895"/>
  </r>
  <r>
    <s v="Yakima"/>
    <x v="0"/>
    <x v="0"/>
    <x v="5"/>
    <n v="14301.43"/>
    <n v="13471.82"/>
    <n v="27773.25"/>
    <n v="10467"/>
    <n v="9303"/>
    <m/>
    <n v="19770"/>
    <n v="4529"/>
    <n v="4119"/>
    <n v="0"/>
    <n v="8648"/>
    <n v="0.73188485347269472"/>
    <n v="0.69055257567277473"/>
    <n v="0.71183602927277145"/>
    <n v="0.31668161855143157"/>
    <n v="0.30574933453683317"/>
    <n v="0.31137875473702215"/>
    <n v="0.43269322633037166"/>
    <n v="0.44276039987100935"/>
    <n v="0.43743045017703591"/>
  </r>
  <r>
    <s v="Yakima"/>
    <x v="0"/>
    <x v="0"/>
    <x v="6"/>
    <n v="18205.05"/>
    <n v="15893.019999999999"/>
    <n v="34098.080000000002"/>
    <n v="14020"/>
    <n v="12009"/>
    <m/>
    <n v="26029"/>
    <n v="8029"/>
    <n v="7281"/>
    <n v="0"/>
    <n v="15310"/>
    <n v="0.77011598430105932"/>
    <n v="0.75561472898165361"/>
    <n v="0.76335676378259421"/>
    <n v="0.44103147203660525"/>
    <n v="0.45812564257768507"/>
    <n v="0.44899888791392356"/>
    <n v="0.57268188302425105"/>
    <n v="0.60629527854109422"/>
    <n v="0.58819009566253022"/>
  </r>
  <r>
    <s v="zWashington State"/>
    <x v="0"/>
    <x v="0"/>
    <x v="0"/>
    <n v="2757060.8600000003"/>
    <n v="2701603.93"/>
    <n v="5458664.79"/>
    <n v="2072679"/>
    <n v="1897044"/>
    <n v="2652"/>
    <n v="3972375"/>
    <n v="799027"/>
    <n v="727647"/>
    <n v="735"/>
    <n v="1527409"/>
    <n v="0.75177121770173749"/>
    <n v="0.70219175317826843"/>
    <n v="0.72771916811546877"/>
    <n v="0.28981115781390471"/>
    <n v="0.26933888862087935"/>
    <n v="0.27981366483579218"/>
    <n v="0.38550446065213184"/>
    <n v="0.38356885765432958"/>
    <n v="0.38450775669467258"/>
  </r>
  <r>
    <s v="zWashington State"/>
    <x v="0"/>
    <x v="0"/>
    <x v="1"/>
    <n v="321944.02"/>
    <n v="338711.02"/>
    <n v="660655.05999999994"/>
    <n v="170840"/>
    <n v="164031"/>
    <n v="560"/>
    <n v="335431"/>
    <n v="25522"/>
    <n v="23665"/>
    <n v="71"/>
    <n v="49258"/>
    <n v="0.5306512604272009"/>
    <n v="0.48428008040600506"/>
    <n v="0.50772486325920219"/>
    <n v="7.9274651537245513E-2"/>
    <n v="6.986781829537167E-2"/>
    <n v="7.4559332066570422E-2"/>
    <n v="0.14939124326855538"/>
    <n v="0.14427150965366303"/>
    <n v="0.14684987374452571"/>
  </r>
  <r>
    <s v="zWashington State"/>
    <x v="0"/>
    <x v="0"/>
    <x v="2"/>
    <n v="477352.03"/>
    <n v="500284.05"/>
    <n v="977636.08000000007"/>
    <n v="337514"/>
    <n v="312177"/>
    <n v="463"/>
    <n v="650154"/>
    <n v="60082"/>
    <n v="53965"/>
    <n v="57"/>
    <n v="114104"/>
    <n v="0.70705470761274436"/>
    <n v="0.62399950588070918"/>
    <n v="0.66502660171870898"/>
    <n v="0.12586518171924396"/>
    <n v="0.10786871978029282"/>
    <n v="0.11671418673500675"/>
    <n v="0.17801335648299033"/>
    <n v="0.17286667499527511"/>
    <n v="0.17550303466563308"/>
  </r>
  <r>
    <s v="zWashington State"/>
    <x v="0"/>
    <x v="0"/>
    <x v="3"/>
    <n v="451630.01"/>
    <n v="462039.01"/>
    <n v="913669"/>
    <n v="324903"/>
    <n v="301302"/>
    <n v="408"/>
    <n v="626613"/>
    <n v="84654"/>
    <n v="76331"/>
    <n v="88"/>
    <n v="161073"/>
    <n v="0.71940082103932812"/>
    <n v="0.65211376848894209"/>
    <n v="0.68582057616051328"/>
    <n v="0.1874410427243309"/>
    <n v="0.16520466529438715"/>
    <n v="0.17629250855616202"/>
    <n v="0.26055161078845068"/>
    <n v="0.25333718329118293"/>
    <n v="0.25705339659407"/>
  </r>
  <r>
    <s v="zWashington State"/>
    <x v="0"/>
    <x v="0"/>
    <x v="4"/>
    <n v="473678.97"/>
    <n v="476457.99"/>
    <n v="950136.96"/>
    <n v="362977"/>
    <n v="342788"/>
    <n v="381"/>
    <n v="706146"/>
    <n v="128404"/>
    <n v="120522"/>
    <n v="103"/>
    <n v="249029"/>
    <n v="0.76629325553549488"/>
    <n v="0.7194506277457956"/>
    <n v="0.74320443233783895"/>
    <n v="0.27107811013860295"/>
    <n v="0.25295409570107114"/>
    <n v="0.26209800321839916"/>
    <n v="0.35375244161475794"/>
    <n v="0.35159340466994177"/>
    <n v="0.35265936506048323"/>
  </r>
  <r>
    <s v="zWashington State"/>
    <x v="0"/>
    <x v="0"/>
    <x v="5"/>
    <n v="474898.94"/>
    <n v="454004.94"/>
    <n v="928903.87"/>
    <n v="397005"/>
    <n v="363370"/>
    <n v="373"/>
    <n v="760748"/>
    <n v="198109"/>
    <n v="180297"/>
    <n v="148"/>
    <n v="378554"/>
    <n v="0.83597786088972947"/>
    <n v="0.80036574051374854"/>
    <n v="0.81897387293692725"/>
    <n v="0.41716033310160683"/>
    <n v="0.39712563480036145"/>
    <n v="0.40752763792447111"/>
    <n v="0.49900882860417373"/>
    <n v="0.49618020199796353"/>
    <n v="0.49760761776567275"/>
  </r>
  <r>
    <s v="zWashington State"/>
    <x v="0"/>
    <x v="0"/>
    <x v="6"/>
    <n v="557556.89"/>
    <n v="470106.92"/>
    <n v="1027663.82"/>
    <n v="479440"/>
    <n v="413376"/>
    <n v="467"/>
    <n v="893283"/>
    <n v="302256"/>
    <n v="272867"/>
    <n v="268"/>
    <n v="575391"/>
    <n v="0.85989431499985591"/>
    <n v="0.87932336754370688"/>
    <n v="0.86923659529047159"/>
    <n v="0.54210790938302278"/>
    <n v="0.58043604208166089"/>
    <n v="0.55990197261201624"/>
    <n v="0.63043550809277493"/>
    <n v="0.66009395804304072"/>
    <n v="0.64413069542351076"/>
  </r>
  <r>
    <s v="Adams"/>
    <x v="1"/>
    <x v="0"/>
    <x v="0"/>
    <n v="5983.6761800000004"/>
    <n v="6154.696480999999"/>
    <n v="12138.372668"/>
    <n v="3257"/>
    <n v="2932"/>
    <n v="0"/>
    <n v="6189"/>
    <n v="1799"/>
    <n v="1694"/>
    <n v="0"/>
    <n v="3493"/>
    <n v="0.54431421454360851"/>
    <n v="0.47638417411017747"/>
    <n v="0.50987065311611834"/>
    <n v="0.30065129627385684"/>
    <n v="0.27523696826147359"/>
    <n v="0.28776509796972072"/>
    <n v="0.55234878722751002"/>
    <n v="0.577762619372442"/>
    <n v="0.5643884310874131"/>
  </r>
  <r>
    <s v="Adams"/>
    <x v="1"/>
    <x v="0"/>
    <x v="1"/>
    <n v="911.21477200000004"/>
    <n v="1038.170214"/>
    <n v="1949.3849869999999"/>
    <n v="327"/>
    <n v="324"/>
    <n v="0"/>
    <n v="651"/>
    <n v="69"/>
    <n v="79"/>
    <n v="0"/>
    <n v="148"/>
    <n v="0.35886160985107468"/>
    <n v="0.3120875513771964"/>
    <n v="0.33395147923133156"/>
    <n v="7.5723091986924021E-2"/>
    <n v="7.6095421477773206E-2"/>
    <n v="7.5921380839073835E-2"/>
    <n v="0.21100917431192662"/>
    <n v="0.24382716049382716"/>
    <n v="0.22734254992319508"/>
  </r>
  <r>
    <s v="Adams"/>
    <x v="1"/>
    <x v="0"/>
    <x v="2"/>
    <n v="1191.160603"/>
    <n v="1231.456236"/>
    <n v="2422.6168399999997"/>
    <n v="505"/>
    <n v="418"/>
    <n v="0"/>
    <n v="923"/>
    <n v="155"/>
    <n v="137"/>
    <n v="0"/>
    <n v="292"/>
    <n v="0.42395626477918358"/>
    <n v="0.33943552988755987"/>
    <n v="0.38099297617364869"/>
    <n v="0.13012519017974941"/>
    <n v="0.11125040094400886"/>
    <n v="0.12053082236479461"/>
    <n v="0.30693069306930693"/>
    <n v="0.32775119617224879"/>
    <n v="0.3163596966413868"/>
  </r>
  <r>
    <s v="Adams"/>
    <x v="1"/>
    <x v="0"/>
    <x v="3"/>
    <n v="1193.3755329999999"/>
    <n v="1243.753412"/>
    <n v="2437.1289500000003"/>
    <n v="486"/>
    <n v="403"/>
    <n v="0"/>
    <n v="889"/>
    <n v="214"/>
    <n v="176"/>
    <n v="0"/>
    <n v="390"/>
    <n v="0.40724816837685246"/>
    <n v="0.32401921161523617"/>
    <n v="0.36477347659425241"/>
    <n v="0.17932326755688566"/>
    <n v="0.14150714948953241"/>
    <n v="0.16002435981075189"/>
    <n v="0.44032921810699588"/>
    <n v="0.43672456575682383"/>
    <n v="0.43869516310461193"/>
  </r>
  <r>
    <s v="Adams"/>
    <x v="1"/>
    <x v="0"/>
    <x v="5"/>
    <n v="838.04409699999997"/>
    <n v="816.17212599999993"/>
    <n v="1654.2162229999999"/>
    <n v="648"/>
    <n v="575"/>
    <n v="0"/>
    <n v="1223"/>
    <n v="453"/>
    <n v="416"/>
    <n v="0"/>
    <n v="869"/>
    <n v="0.77322900109873338"/>
    <n v="0.70450825467176026"/>
    <n v="0.73932293916331637"/>
    <n v="0.54054434799031825"/>
    <n v="0.50969640685817785"/>
    <n v="0.5253243124553737"/>
    <n v="0.69907407407407407"/>
    <n v="0.72347826086956524"/>
    <n v="0.71054783319705639"/>
  </r>
  <r>
    <s v="Adams"/>
    <x v="1"/>
    <x v="0"/>
    <x v="5"/>
    <n v="892.38792000000001"/>
    <n v="935.67170799999997"/>
    <n v="1828.059628"/>
    <n v="509"/>
    <n v="465"/>
    <n v="0"/>
    <n v="974"/>
    <n v="291"/>
    <n v="276"/>
    <n v="0"/>
    <n v="567"/>
    <n v="0.57037975144262376"/>
    <n v="0.49696917842470451"/>
    <n v="0.53280537739658462"/>
    <n v="0.32609137066759036"/>
    <n v="0.29497525429079235"/>
    <n v="0.31016493735509593"/>
    <n v="0.57170923379174854"/>
    <n v="0.59354838709677415"/>
    <n v="0.58213552361396304"/>
  </r>
  <r>
    <s v="Adams"/>
    <x v="1"/>
    <x v="0"/>
    <x v="6"/>
    <n v="957.49325500000009"/>
    <n v="889.47278500000004"/>
    <n v="1846.96604"/>
    <n v="782"/>
    <n v="747"/>
    <n v="0"/>
    <n v="1529"/>
    <n v="617"/>
    <n v="610"/>
    <n v="0"/>
    <n v="1227"/>
    <n v="0.81671593603027515"/>
    <n v="0.83982333422376709"/>
    <n v="0.82784413296521686"/>
    <n v="0.64439096231544724"/>
    <n v="0.68579950987482996"/>
    <n v="0.66433273456397712"/>
    <n v="0.78900255754475701"/>
    <n v="0.81659973226238292"/>
    <n v="0.80248528449967294"/>
  </r>
  <r>
    <s v="Asotin"/>
    <x v="1"/>
    <x v="0"/>
    <x v="0"/>
    <n v="1139.507742"/>
    <n v="1098.0590589999999"/>
    <n v="2237.5668000000001"/>
    <n v="894"/>
    <n v="770"/>
    <n v="1"/>
    <n v="1665"/>
    <n v="372"/>
    <n v="332"/>
    <n v="0"/>
    <n v="704"/>
    <n v="0.78454929883223201"/>
    <n v="0.70123732752702517"/>
    <n v="0.74411186293968967"/>
    <n v="0.32645675521878115"/>
    <n v="0.30235167888178227"/>
    <n v="0.31462747838410904"/>
    <n v="0.41610738255033558"/>
    <n v="0.43116883116883115"/>
    <n v="0.4228228228228228"/>
  </r>
  <r>
    <s v="Asotin"/>
    <x v="1"/>
    <x v="0"/>
    <x v="1"/>
    <n v="8938.7699549999998"/>
    <n v="8480.3456609999994"/>
    <n v="17419.115624999999"/>
    <n v="7126"/>
    <n v="6224"/>
    <n v="15"/>
    <n v="13365"/>
    <n v="4140"/>
    <n v="3729"/>
    <n v="6"/>
    <n v="7875"/>
    <n v="0.79720140868084355"/>
    <n v="0.73393234766636484"/>
    <n v="0.76726053651188164"/>
    <n v="0.4631509727671474"/>
    <n v="0.43972264210280759"/>
    <n v="0.45208954171575522"/>
    <n v="0.58097109177659279"/>
    <n v="0.59913239074550129"/>
    <n v="0.58922558922558921"/>
  </r>
  <r>
    <s v="Asotin"/>
    <x v="1"/>
    <x v="0"/>
    <x v="2"/>
    <n v="2484.4553089999999"/>
    <n v="2416.0976419999997"/>
    <n v="4900.5529580000002"/>
    <n v="2185"/>
    <n v="1915"/>
    <n v="5"/>
    <n v="4105"/>
    <n v="1758"/>
    <n v="1594"/>
    <n v="2"/>
    <n v="3354"/>
    <n v="0.87946842597038644"/>
    <n v="0.79260041759520916"/>
    <n v="0.83766057324178389"/>
    <n v="0.70759976789745505"/>
    <n v="0.65974154864060752"/>
    <n v="0.68441256093859759"/>
    <n v="0.80457665903890163"/>
    <n v="0.83237597911227157"/>
    <n v="0.81705237515225337"/>
  </r>
  <r>
    <s v="Asotin"/>
    <x v="1"/>
    <x v="0"/>
    <x v="3"/>
    <n v="1781.277728"/>
    <n v="1681.8367189999999"/>
    <n v="3463.1144399999998"/>
    <n v="1451"/>
    <n v="1292"/>
    <n v="3"/>
    <n v="2746"/>
    <n v="1014"/>
    <n v="924"/>
    <n v="3"/>
    <n v="1941"/>
    <n v="0.81458381093057708"/>
    <n v="0.76820774894735788"/>
    <n v="0.79292788256803903"/>
    <n v="0.56925429654280169"/>
    <n v="0.54939934986637673"/>
    <n v="0.56047815734324968"/>
    <n v="0.69882839421088905"/>
    <n v="0.71517027863777094"/>
    <n v="0.70684632192279684"/>
  </r>
  <r>
    <s v="Asotin"/>
    <x v="1"/>
    <x v="0"/>
    <x v="4"/>
    <n v="1495.0944850000001"/>
    <n v="1399.8056510000001"/>
    <n v="2894.9001399999997"/>
    <n v="1133"/>
    <n v="1009"/>
    <n v="3"/>
    <n v="2145"/>
    <n v="654"/>
    <n v="577"/>
    <n v="1"/>
    <n v="1232"/>
    <n v="0.75781163757018333"/>
    <n v="0.72081434967717528"/>
    <n v="0.74095820106596155"/>
    <n v="0.43743054807669896"/>
    <n v="0.41220007905225975"/>
    <n v="0.42557599240711635"/>
    <n v="0.5772285966460724"/>
    <n v="0.57185332011892964"/>
    <n v="0.57435897435897432"/>
  </r>
  <r>
    <s v="Asotin"/>
    <x v="1"/>
    <x v="0"/>
    <x v="5"/>
    <n v="1226.5154539999999"/>
    <n v="1118.9836300000002"/>
    <n v="2345.4990900000003"/>
    <n v="940"/>
    <n v="767"/>
    <n v="2"/>
    <n v="1709"/>
    <n v="225"/>
    <n v="187"/>
    <n v="0"/>
    <n v="412"/>
    <n v="0.76639882272531079"/>
    <n v="0.6854434501423402"/>
    <n v="0.72862957282153529"/>
    <n v="0.18344652671616482"/>
    <n v="0.16711593895256535"/>
    <n v="0.17565557870244153"/>
    <n v="0.23936170212765959"/>
    <n v="0.24380704041720991"/>
    <n v="0.24107665301345815"/>
  </r>
  <r>
    <s v="Asotin"/>
    <x v="1"/>
    <x v="0"/>
    <x v="6"/>
    <n v="811.91923699999995"/>
    <n v="765.56295999999998"/>
    <n v="1577.4821969999998"/>
    <n v="523"/>
    <n v="471"/>
    <n v="1"/>
    <n v="995"/>
    <n v="117"/>
    <n v="115"/>
    <n v="0"/>
    <n v="232"/>
    <n v="0.64415273855618727"/>
    <n v="0.6152335269720991"/>
    <n v="0.63075196784613863"/>
    <n v="0.14410300269803805"/>
    <n v="0.15021625393161656"/>
    <n v="0.14706980556814489"/>
    <n v="0.22370936902485661"/>
    <n v="0.24416135881104034"/>
    <n v="0.23316582914572864"/>
  </r>
  <r>
    <s v="Benton"/>
    <x v="1"/>
    <x v="1"/>
    <x v="0"/>
    <n v="12331.666870000001"/>
    <n v="12181.86377"/>
    <n v="24513.530599999998"/>
    <n v="9198"/>
    <n v="8538"/>
    <n v="75"/>
    <n v="17811"/>
    <n v="5006"/>
    <n v="4793"/>
    <n v="24"/>
    <n v="9823"/>
    <n v="0.74588456669848391"/>
    <n v="0.70087797410986807"/>
    <n v="0.72657832487010265"/>
    <n v="0.40594674286721139"/>
    <n v="0.39345375145333777"/>
    <n v="0.40071747151754633"/>
    <n v="0.54424874972820181"/>
    <n v="0.56137268681189978"/>
    <n v="0.55151310987591939"/>
  </r>
  <r>
    <s v="Benton"/>
    <x v="1"/>
    <x v="1"/>
    <x v="1"/>
    <n v="69467.566040000005"/>
    <n v="68233.488079999996"/>
    <n v="137701.05414999998"/>
    <n v="51864"/>
    <n v="47887"/>
    <n v="574"/>
    <n v="100325"/>
    <n v="27560"/>
    <n v="26736"/>
    <n v="209"/>
    <n v="54505"/>
    <n v="0.74659302112494164"/>
    <n v="0.70181081676280621"/>
    <n v="0.7285710383212779"/>
    <n v="0.39673190772411288"/>
    <n v="0.39183106055861483"/>
    <n v="0.39582122545428611"/>
    <n v="0.53138978867808118"/>
    <n v="0.55831436506776366"/>
    <n v="0.54328432594069276"/>
  </r>
  <r>
    <s v="Benton"/>
    <x v="1"/>
    <x v="1"/>
    <x v="2"/>
    <n v="13413.360649999999"/>
    <n v="11580.5172"/>
    <n v="24993.877860000004"/>
    <n v="11458"/>
    <n v="10259"/>
    <n v="81"/>
    <n v="21798"/>
    <n v="8750"/>
    <n v="8437"/>
    <n v="43"/>
    <n v="17230"/>
    <n v="0.85422291243619108"/>
    <n v="0.88588444046350534"/>
    <n v="0.87213357295329264"/>
    <n v="0.65233465559579962"/>
    <n v="0.72855122567410024"/>
    <n v="0.68936881649624882"/>
    <n v="0.76365857915866642"/>
    <n v="0.82239984403938005"/>
    <n v="0.79043948986145518"/>
  </r>
  <r>
    <s v="Benton"/>
    <x v="1"/>
    <x v="1"/>
    <x v="3"/>
    <n v="12036.15827"/>
    <n v="11962.267879999999"/>
    <n v="23998.426099999997"/>
    <n v="10065"/>
    <n v="9775"/>
    <n v="85"/>
    <n v="19925"/>
    <n v="6957"/>
    <n v="7043"/>
    <n v="45"/>
    <n v="14045"/>
    <n v="0.83623027997952704"/>
    <n v="0.81715274211030298"/>
    <n v="0.83026278127464381"/>
    <n v="0.57800835149702634"/>
    <n v="0.58876795526167403"/>
    <n v="0.58524671332508771"/>
    <n v="0.69120715350223549"/>
    <n v="0.7205115089514067"/>
    <n v="0.70489335006273524"/>
  </r>
  <r>
    <s v="Benton"/>
    <x v="1"/>
    <x v="1"/>
    <x v="4"/>
    <n v="11425.70708"/>
    <n v="11632.129710000001"/>
    <n v="23057.836799999997"/>
    <n v="7861"/>
    <n v="7172"/>
    <n v="98"/>
    <n v="15131"/>
    <n v="3274"/>
    <n v="3156"/>
    <n v="33"/>
    <n v="6463"/>
    <n v="0.68800993627433338"/>
    <n v="0.61656809017821723"/>
    <n v="0.65621940736435436"/>
    <n v="0.28654681737211135"/>
    <n v="0.2713174696880164"/>
    <n v="0.28029515760992813"/>
    <n v="0.41648645210533008"/>
    <n v="0.4400446179587284"/>
    <n v="0.42713634260789107"/>
  </r>
  <r>
    <s v="Benton"/>
    <x v="1"/>
    <x v="1"/>
    <x v="5"/>
    <n v="11997.242839999999"/>
    <n v="12406.89128"/>
    <n v="24404.1342"/>
    <n v="8490"/>
    <n v="7524"/>
    <n v="128"/>
    <n v="16142"/>
    <n v="2454"/>
    <n v="2219"/>
    <n v="34"/>
    <n v="4707"/>
    <n v="0.70766259491668349"/>
    <n v="0.60643716707091189"/>
    <n v="0.66144530544337032"/>
    <n v="0.20454699739994595"/>
    <n v="0.17885221607261476"/>
    <n v="0.19287715603530814"/>
    <n v="0.28904593639575971"/>
    <n v="0.29492291334396598"/>
    <n v="0.29159955395861725"/>
  </r>
  <r>
    <s v="Benton"/>
    <x v="1"/>
    <x v="1"/>
    <x v="6"/>
    <n v="8263.4303299999992"/>
    <n v="8469.8182400000005"/>
    <n v="16733.248589999999"/>
    <n v="4792"/>
    <n v="4619"/>
    <n v="107"/>
    <n v="9518"/>
    <n v="1119"/>
    <n v="1088"/>
    <n v="30"/>
    <n v="2237"/>
    <n v="0.5799044475032199"/>
    <n v="0.54534818447296451"/>
    <n v="0.56880766151338225"/>
    <n v="0.13541591752005491"/>
    <n v="0.12845612139133697"/>
    <n v="0.13368593599552805"/>
    <n v="0.23351419031719534"/>
    <n v="0.23554882009092878"/>
    <n v="0.23502836730405546"/>
  </r>
  <r>
    <s v="Chelan"/>
    <x v="1"/>
    <x v="0"/>
    <x v="0"/>
    <n v="4253.2437300000001"/>
    <n v="4167.7162499999995"/>
    <n v="8420.9599799999996"/>
    <n v="2623"/>
    <n v="2416"/>
    <n v="2"/>
    <n v="5041"/>
    <n v="1173"/>
    <n v="1079"/>
    <n v="0"/>
    <n v="2252"/>
    <n v="0.61670578187156933"/>
    <n v="0.57969397508767551"/>
    <n v="0.59862533630043446"/>
    <n v="0.27578950901080856"/>
    <n v="0.2588947844038087"/>
    <n v="0.26742794234250716"/>
    <n v="0.44719786504003051"/>
    <n v="0.44660596026490068"/>
    <n v="0.4467367585796469"/>
  </r>
  <r>
    <s v="Chelan"/>
    <x v="1"/>
    <x v="0"/>
    <x v="1"/>
    <n v="28694.274616999999"/>
    <n v="27885.250478999998"/>
    <n v="56579.525108999995"/>
    <n v="20847"/>
    <n v="19068"/>
    <n v="17"/>
    <n v="39932"/>
    <n v="12095"/>
    <n v="11247"/>
    <n v="5"/>
    <n v="23347"/>
    <n v="0.72652124084883263"/>
    <n v="0.68380235688970592"/>
    <n v="0.70576767696567488"/>
    <n v="0.42151265928270881"/>
    <n v="0.40333150345807228"/>
    <n v="0.41264043759685493"/>
    <n v="0.58017940231208331"/>
    <n v="0.58983637507866582"/>
    <n v="0.58466893719322843"/>
  </r>
  <r>
    <s v="Chelan"/>
    <x v="1"/>
    <x v="0"/>
    <x v="2"/>
    <n v="6969.5807159999995"/>
    <n v="6115.0870110000005"/>
    <n v="13084.667719999999"/>
    <n v="5968"/>
    <n v="5258"/>
    <n v="0"/>
    <n v="11226"/>
    <n v="4664"/>
    <n v="4371"/>
    <n v="0"/>
    <n v="9035"/>
    <n v="0.85629254372495034"/>
    <n v="0.85984058616692671"/>
    <n v="0.85795071301971138"/>
    <n v="0.6691937707662815"/>
    <n v="0.71478950211784642"/>
    <n v="0.69050282310111277"/>
    <n v="0.78150134048257369"/>
    <n v="0.83130467858501333"/>
    <n v="0.80482807767682163"/>
  </r>
  <r>
    <s v="Chelan"/>
    <x v="1"/>
    <x v="0"/>
    <x v="3"/>
    <n v="5366.6976699999996"/>
    <n v="5230.2843699999994"/>
    <n v="10596.982039999999"/>
    <n v="4492"/>
    <n v="4117"/>
    <n v="4"/>
    <n v="8613"/>
    <n v="3214"/>
    <n v="2942"/>
    <n v="1"/>
    <n v="6157"/>
    <n v="0.83701379809606458"/>
    <n v="0.78714649314564911"/>
    <n v="0.81277857860746183"/>
    <n v="0.59887852784522522"/>
    <n v="0.56249331620949705"/>
    <n v="0.58101447909974946"/>
    <n v="0.7154942119323241"/>
    <n v="0.71459800825844066"/>
    <n v="0.71484964588412869"/>
  </r>
  <r>
    <s v="Chelan"/>
    <x v="1"/>
    <x v="0"/>
    <x v="4"/>
    <n v="4956.6369500000001"/>
    <n v="4829.5183999999999"/>
    <n v="9786.1553700000004"/>
    <n v="3319"/>
    <n v="3166"/>
    <n v="0"/>
    <n v="6485"/>
    <n v="1820"/>
    <n v="1758"/>
    <n v="0"/>
    <n v="3578"/>
    <n v="0.66960724246709247"/>
    <n v="0.65555190761878035"/>
    <n v="0.66267086049748669"/>
    <n v="0.36718444751133122"/>
    <n v="0.36401145091402903"/>
    <n v="0.36561855649344754"/>
    <n v="0.54835793913829467"/>
    <n v="0.55527479469361973"/>
    <n v="0.55173477255204317"/>
  </r>
  <r>
    <s v="Chelan"/>
    <x v="1"/>
    <x v="0"/>
    <x v="5"/>
    <n v="4165.95867"/>
    <n v="4387.3417799999997"/>
    <n v="8553.3004500000006"/>
    <n v="2830"/>
    <n v="2529"/>
    <n v="3"/>
    <n v="5362"/>
    <n v="866"/>
    <n v="738"/>
    <n v="2"/>
    <n v="1606"/>
    <n v="0.67931542873419815"/>
    <n v="0.57643104340049844"/>
    <n v="0.62689251141645552"/>
    <n v="0.20787532200841541"/>
    <n v="0.16821119415957606"/>
    <n v="0.18776377719784179"/>
    <n v="0.30600706713780917"/>
    <n v="0.29181494661921709"/>
    <n v="0.29951510630361805"/>
  </r>
  <r>
    <s v="Chelan"/>
    <x v="1"/>
    <x v="0"/>
    <x v="6"/>
    <n v="2982.1568809999999"/>
    <n v="3155.3026679999998"/>
    <n v="6137.4595490000002"/>
    <n v="1615"/>
    <n v="1582"/>
    <n v="8"/>
    <n v="3205"/>
    <n v="358"/>
    <n v="359"/>
    <n v="2"/>
    <n v="719"/>
    <n v="0.54155433950827081"/>
    <n v="0.50137820883051976"/>
    <n v="0.52220303440080562"/>
    <n v="0.12004733965570338"/>
    <n v="0.1137767237485187"/>
    <n v="0.11714944827899508"/>
    <n v="0.22167182662538701"/>
    <n v="0.22692793931731986"/>
    <n v="0.22433697347893916"/>
  </r>
  <r>
    <s v="Clallam"/>
    <x v="1"/>
    <x v="0"/>
    <x v="0"/>
    <n v="3409.1789600000002"/>
    <n v="3596.8053"/>
    <n v="7005.9842499999995"/>
    <n v="2493"/>
    <n v="2240"/>
    <n v="0"/>
    <n v="4733"/>
    <n v="1046"/>
    <n v="938"/>
    <n v="0"/>
    <n v="1984"/>
    <n v="0.73126111279297579"/>
    <n v="0.6227748830330071"/>
    <n v="0.67556532117525103"/>
    <n v="0.30681874207037813"/>
    <n v="0.26078698227007174"/>
    <n v="0.28318647733186098"/>
    <n v="0.41957480946650622"/>
    <n v="0.41875000000000001"/>
    <n v="0.41918444960912743"/>
  </r>
  <r>
    <s v="Clallam"/>
    <x v="1"/>
    <x v="0"/>
    <x v="1"/>
    <n v="30389.248459000002"/>
    <n v="29453.714532999998"/>
    <n v="59842.962981999997"/>
    <n v="24807"/>
    <n v="21930"/>
    <n v="2"/>
    <n v="46739"/>
    <n v="15381"/>
    <n v="13784"/>
    <n v="0"/>
    <n v="29165"/>
    <n v="0.81630843992304203"/>
    <n v="0.7445580412422883"/>
    <n v="0.78102750383630737"/>
    <n v="0.50613295095966093"/>
    <n v="0.46798851073797093"/>
    <n v="0.48735888977911174"/>
    <n v="0.62002660539363885"/>
    <n v="0.62854537163702695"/>
    <n v="0.62399709022443783"/>
  </r>
  <r>
    <s v="Clallam"/>
    <x v="1"/>
    <x v="0"/>
    <x v="2"/>
    <n v="10384.390149999999"/>
    <n v="9066.1161100000008"/>
    <n v="19450.506259999998"/>
    <n v="9383"/>
    <n v="8463"/>
    <n v="1"/>
    <n v="17847"/>
    <n v="7391"/>
    <n v="6980"/>
    <n v="0"/>
    <n v="14371"/>
    <n v="0.90356774586324651"/>
    <n v="0.93347580124914142"/>
    <n v="0.91755966458839111"/>
    <n v="0.71174136306887514"/>
    <n v="0.76989969192000562"/>
    <n v="0.73884966323750589"/>
    <n v="0.7877011616753703"/>
    <n v="0.82476663121824412"/>
    <n v="0.80523337255561156"/>
  </r>
  <r>
    <s v="Clallam"/>
    <x v="1"/>
    <x v="0"/>
    <x v="3"/>
    <n v="6398.6893099999998"/>
    <n v="5579.45532"/>
    <n v="11978.144630000001"/>
    <n v="5658"/>
    <n v="4680"/>
    <n v="1"/>
    <n v="10339"/>
    <n v="4028"/>
    <n v="3333"/>
    <n v="0"/>
    <n v="7361"/>
    <n v="0.88424358894212352"/>
    <n v="0.8387915542981712"/>
    <n v="0.86315538168618688"/>
    <n v="0.6295039194519042"/>
    <n v="0.59737013899055647"/>
    <n v="0.61453590913937728"/>
    <n v="0.71191233651466945"/>
    <n v="0.7121794871794872"/>
    <n v="0.71196440661572691"/>
  </r>
  <r>
    <s v="Clallam"/>
    <x v="1"/>
    <x v="0"/>
    <x v="4"/>
    <n v="4448.9597899999999"/>
    <n v="4245.7731800000001"/>
    <n v="8694.7329700000009"/>
    <n v="3406"/>
    <n v="2817"/>
    <n v="0"/>
    <n v="6223"/>
    <n v="1865"/>
    <n v="1524"/>
    <n v="0"/>
    <n v="3389"/>
    <n v="0.76557221480304727"/>
    <n v="0.66348339408936585"/>
    <n v="0.71572065772136062"/>
    <n v="0.41919911350783418"/>
    <n v="0.35894522278743113"/>
    <n v="0.38977620263822771"/>
    <n v="0.54756312389900175"/>
    <n v="0.54100106496272626"/>
    <n v="0.54459264020568854"/>
  </r>
  <r>
    <s v="Clallam"/>
    <x v="1"/>
    <x v="0"/>
    <x v="5"/>
    <n v="3394.8444199999999"/>
    <n v="3979.1090899999999"/>
    <n v="7373.9535099999994"/>
    <n v="2556"/>
    <n v="2398"/>
    <n v="0"/>
    <n v="4954"/>
    <n v="729"/>
    <n v="694"/>
    <n v="0"/>
    <n v="1423"/>
    <n v="0.7529063732469955"/>
    <n v="0.60264746348032394"/>
    <n v="0.67182414335563123"/>
    <n v="0.21473738110213605"/>
    <n v="0.17441090060689943"/>
    <n v="0.19297653532399339"/>
    <n v="0.28521126760563381"/>
    <n v="0.28940783986655544"/>
    <n v="0.28724263221639079"/>
  </r>
  <r>
    <s v="Clallam"/>
    <x v="1"/>
    <x v="0"/>
    <x v="6"/>
    <n v="2353.185829"/>
    <n v="2986.4555330000003"/>
    <n v="5339.6413620000003"/>
    <n v="1311"/>
    <n v="1332"/>
    <n v="0"/>
    <n v="2643"/>
    <n v="322"/>
    <n v="315"/>
    <n v="0"/>
    <n v="637"/>
    <n v="0.55711707245709408"/>
    <n v="0.44601367248952767"/>
    <n v="0.49497706321797719"/>
    <n v="0.13683577218244417"/>
    <n v="0.1054762063319829"/>
    <n v="0.11929640153986057"/>
    <n v="0.24561403508771928"/>
    <n v="0.23648648648648649"/>
    <n v="0.24101399924328415"/>
  </r>
  <r>
    <s v="Clark"/>
    <x v="1"/>
    <x v="1"/>
    <x v="0"/>
    <n v="29915.444799999997"/>
    <n v="29569.0206"/>
    <n v="59484.465300000003"/>
    <n v="22081"/>
    <n v="19973"/>
    <n v="0"/>
    <n v="42054"/>
    <n v="8646"/>
    <n v="7895"/>
    <n v="0"/>
    <n v="16541"/>
    <n v="0.73811371175066076"/>
    <n v="0.6754704618116435"/>
    <n v="0.70697449809639623"/>
    <n v="0.28901458954740333"/>
    <n v="0.2670024180645334"/>
    <n v="0.27807260125106981"/>
    <n v="0.39155835333544675"/>
    <n v="0.39528363290442098"/>
    <n v="0.39332762638512386"/>
  </r>
  <r>
    <s v="Clark"/>
    <x v="1"/>
    <x v="1"/>
    <x v="1"/>
    <n v="170627.64374999999"/>
    <n v="162124.04530000003"/>
    <n v="332751.68887000001"/>
    <n v="130504"/>
    <n v="117760"/>
    <n v="14"/>
    <n v="248278"/>
    <n v="65598"/>
    <n v="60620"/>
    <n v="5"/>
    <n v="126223"/>
    <n v="0.76484675713632722"/>
    <n v="0.7263573998668289"/>
    <n v="0.74613595754580131"/>
    <n v="0.38445118597612943"/>
    <n v="0.37391122265563154"/>
    <n v="0.37933090716577256"/>
    <n v="0.50265125973150249"/>
    <n v="0.51477581521739135"/>
    <n v="0.50839381660880145"/>
  </r>
  <r>
    <s v="Clark"/>
    <x v="1"/>
    <x v="1"/>
    <x v="2"/>
    <n v="32710.66634"/>
    <n v="27341.381849999998"/>
    <n v="60052.048220000004"/>
    <n v="29014"/>
    <n v="24949"/>
    <n v="1"/>
    <n v="53964"/>
    <n v="21356"/>
    <n v="19484"/>
    <n v="1"/>
    <n v="40841"/>
    <n v="0.88698896251222015"/>
    <n v="0.9124995999424953"/>
    <n v="0.8986204733984009"/>
    <n v="0.65287572494006252"/>
    <n v="0.71261943185216159"/>
    <n v="0.68009337250878532"/>
    <n v="0.73605845453918795"/>
    <n v="0.78095314441460584"/>
    <n v="0.7568193610555185"/>
  </r>
  <r>
    <s v="Clark"/>
    <x v="1"/>
    <x v="1"/>
    <x v="3"/>
    <n v="29824.251400000001"/>
    <n v="27846.631300000001"/>
    <n v="57670.882700000002"/>
    <n v="24777"/>
    <n v="22440"/>
    <n v="1"/>
    <n v="47218"/>
    <n v="15736"/>
    <n v="14723"/>
    <n v="1"/>
    <n v="30460"/>
    <n v="0.83076687048044395"/>
    <n v="0.80584253650817717"/>
    <n v="0.81874938945576425"/>
    <n v="0.52762430778061375"/>
    <n v="0.52871745387744618"/>
    <n v="0.52816947780131684"/>
    <n v="0.63510513782943856"/>
    <n v="0.65610516934046348"/>
    <n v="0.645092973018764"/>
  </r>
  <r>
    <s v="Clark"/>
    <x v="1"/>
    <x v="1"/>
    <x v="4"/>
    <n v="31104.111499999999"/>
    <n v="30657.716800000002"/>
    <n v="61761.828200000004"/>
    <n v="23952"/>
    <n v="22131"/>
    <n v="0"/>
    <n v="46083"/>
    <n v="11711"/>
    <n v="11257"/>
    <n v="0"/>
    <n v="22968"/>
    <n v="0.77005896792776096"/>
    <n v="0.72187371761487462"/>
    <n v="0.74614047775224368"/>
    <n v="0.3765097099783738"/>
    <n v="0.36718324699248311"/>
    <n v="0.37188018343019191"/>
    <n v="0.48893620574482299"/>
    <n v="0.50865302064976725"/>
    <n v="0.49840505175444305"/>
  </r>
  <r>
    <s v="Clark"/>
    <x v="1"/>
    <x v="1"/>
    <x v="5"/>
    <n v="27901.458299999998"/>
    <n v="27311.211000000003"/>
    <n v="55212.669299999994"/>
    <n v="19628"/>
    <n v="17366"/>
    <n v="2"/>
    <n v="36996"/>
    <n v="5500"/>
    <n v="4731"/>
    <n v="0"/>
    <n v="10231"/>
    <n v="0.70347577495617863"/>
    <n v="0.63585609587213099"/>
    <n v="0.67006360078301819"/>
    <n v="0.19712231313730294"/>
    <n v="0.17322556659973809"/>
    <n v="0.18530167314334142"/>
    <n v="0.28021194212349704"/>
    <n v="0.2724288840262582"/>
    <n v="0.27654341009838901"/>
  </r>
  <r>
    <s v="Clark"/>
    <x v="1"/>
    <x v="1"/>
    <x v="6"/>
    <n v="19171.71141"/>
    <n v="19398.083750000002"/>
    <n v="38569.795149999998"/>
    <n v="11052"/>
    <n v="10901"/>
    <n v="10"/>
    <n v="21963"/>
    <n v="2649"/>
    <n v="2530"/>
    <n v="3"/>
    <n v="5182"/>
    <n v="0.57647435659996715"/>
    <n v="0.56196272479749443"/>
    <n v="0.56943522553295178"/>
    <n v="0.13817232814271743"/>
    <n v="0.13042525398932767"/>
    <n v="0.13435383775949353"/>
    <n v="0.23968512486427795"/>
    <n v="0.23208879919273462"/>
    <n v="0.23594226653917952"/>
  </r>
  <r>
    <s v="Columbia"/>
    <x v="1"/>
    <x v="0"/>
    <x v="0"/>
    <n v="189.82278200000002"/>
    <n v="199.03301400000001"/>
    <n v="388.855795"/>
    <n v="134"/>
    <n v="145"/>
    <n v="0"/>
    <n v="279"/>
    <n v="77"/>
    <n v="83"/>
    <n v="0"/>
    <n v="160"/>
    <n v="0.70592158953818296"/>
    <n v="0.72852235458786752"/>
    <n v="0.71748962877099465"/>
    <n v="0.40564151040626933"/>
    <n v="0.41701624435029655"/>
    <n v="0.41146358639196828"/>
    <n v="0.57462686567164178"/>
    <n v="0.57241379310344831"/>
    <n v="0.57347670250896055"/>
  </r>
  <r>
    <s v="Columbia"/>
    <x v="1"/>
    <x v="0"/>
    <x v="1"/>
    <n v="1661.589442"/>
    <n v="1652.9129809999999"/>
    <n v="3314.5024229999999"/>
    <n v="1389"/>
    <n v="1252"/>
    <n v="0"/>
    <n v="2641"/>
    <n v="1024"/>
    <n v="915"/>
    <n v="0"/>
    <n v="1939"/>
    <n v="0.83594657313668708"/>
    <n v="0.75745064282969654"/>
    <n v="0.79680134842369377"/>
    <n v="0.61627738725123649"/>
    <n v="0.55356816149294918"/>
    <n v="0.58500485217476039"/>
    <n v="0.73722102231821451"/>
    <n v="0.73083067092651754"/>
    <n v="0.73419159409314649"/>
  </r>
  <r>
    <s v="Columbia"/>
    <x v="1"/>
    <x v="0"/>
    <x v="2"/>
    <n v="551.24228200000005"/>
    <n v="515.85415199999989"/>
    <n v="1067.0964349999999"/>
    <n v="480"/>
    <n v="439"/>
    <n v="0"/>
    <n v="919"/>
    <n v="416"/>
    <n v="389"/>
    <n v="0"/>
    <n v="805"/>
    <n v="0.87076049075640383"/>
    <n v="0.85101573438532696"/>
    <n v="0.861215509542959"/>
    <n v="0.75465909198888337"/>
    <n v="0.75408911315692984"/>
    <n v="0.75438355297288573"/>
    <n v="0.8666666666666667"/>
    <n v="0.88610478359908884"/>
    <n v="0.87595212187159954"/>
  </r>
  <r>
    <s v="Columbia"/>
    <x v="1"/>
    <x v="0"/>
    <x v="3"/>
    <n v="339.79950200000002"/>
    <n v="348.51220799999999"/>
    <n v="688.31171100000006"/>
    <n v="306"/>
    <n v="275"/>
    <n v="0"/>
    <n v="581"/>
    <n v="261"/>
    <n v="222"/>
    <n v="0"/>
    <n v="483"/>
    <n v="0.90053104315614918"/>
    <n v="0.78906848508445937"/>
    <n v="0.84409431179938177"/>
    <n v="0.76810000739789186"/>
    <n v="0.63699346795909084"/>
    <n v="0.70171695800189571"/>
    <n v="0.8529411764705882"/>
    <n v="0.80727272727272725"/>
    <n v="0.83132530120481929"/>
  </r>
  <r>
    <s v="Columbia"/>
    <x v="1"/>
    <x v="0"/>
    <x v="4"/>
    <n v="288.564956"/>
    <n v="285.09956699999998"/>
    <n v="573.66452299999992"/>
    <n v="229"/>
    <n v="196"/>
    <n v="0"/>
    <n v="425"/>
    <n v="159"/>
    <n v="141"/>
    <n v="0"/>
    <n v="300"/>
    <n v="0.7935821562476908"/>
    <n v="0.68747912198688121"/>
    <n v="0.74085111238437185"/>
    <n v="0.55100245783136603"/>
    <n v="0.49456406224566457"/>
    <n v="0.52295372638896831"/>
    <n v="0.69432314410480345"/>
    <n v="0.71938775510204078"/>
    <n v="0.70588235294117652"/>
  </r>
  <r>
    <s v="Columbia"/>
    <x v="1"/>
    <x v="0"/>
    <x v="5"/>
    <n v="158.204342"/>
    <n v="168.29349500000001"/>
    <n v="326.497837"/>
    <n v="164"/>
    <n v="121"/>
    <n v="0"/>
    <n v="285"/>
    <n v="80"/>
    <n v="52"/>
    <n v="0"/>
    <n v="132"/>
    <n v="1.0366340008544139"/>
    <n v="0.71898203789754322"/>
    <n v="0.87290011663997635"/>
    <n v="0.50567512236800682"/>
    <n v="0.30898401628654748"/>
    <n v="0.40429058033851539"/>
    <n v="0.48780487804878048"/>
    <n v="0.42975206611570249"/>
    <n v="0.4631578947368421"/>
  </r>
  <r>
    <s v="Columbia"/>
    <x v="1"/>
    <x v="0"/>
    <x v="6"/>
    <n v="133.955578"/>
    <n v="136.12054499999999"/>
    <n v="270.076122"/>
    <n v="76"/>
    <n v="76"/>
    <n v="0"/>
    <n v="152"/>
    <n v="31"/>
    <n v="28"/>
    <n v="0"/>
    <n v="59"/>
    <n v="0.56735226061284283"/>
    <n v="0.5583286490661642"/>
    <n v="0.562804289673561"/>
    <n v="0.23142000103944907"/>
    <n v="0.20570002860332362"/>
    <n v="0.21845692822855328"/>
    <n v="0.40789473684210525"/>
    <n v="0.36842105263157893"/>
    <n v="0.38815789473684209"/>
  </r>
  <r>
    <s v="Cowlitz"/>
    <x v="1"/>
    <x v="1"/>
    <x v="0"/>
    <n v="6090.82971"/>
    <n v="6054.4426600000006"/>
    <n v="12145.272379999999"/>
    <n v="4226"/>
    <n v="3783"/>
    <n v="0"/>
    <n v="8009"/>
    <n v="1718"/>
    <n v="1569"/>
    <n v="0"/>
    <n v="3287"/>
    <n v="0.69382993799050086"/>
    <n v="0.62483042823961599"/>
    <n v="0.65943354330930215"/>
    <n v="0.28206337753612881"/>
    <n v="0.25914854398835779"/>
    <n v="0.27064028678457686"/>
    <n v="0.40653099858021768"/>
    <n v="0.41475019825535292"/>
    <n v="0.4104132850543139"/>
  </r>
  <r>
    <s v="Cowlitz"/>
    <x v="1"/>
    <x v="1"/>
    <x v="1"/>
    <n v="40808.729679999997"/>
    <n v="39161.758057999999"/>
    <n v="79970.487739999997"/>
    <n v="30233"/>
    <n v="27614"/>
    <n v="5"/>
    <n v="57852"/>
    <n v="16530"/>
    <n v="15541"/>
    <n v="1"/>
    <n v="32072"/>
    <n v="0.74084638843381911"/>
    <n v="0.70512666870324503"/>
    <n v="0.72341687083475581"/>
    <n v="0.40506039099034269"/>
    <n v="0.39684122395586047"/>
    <n v="0.40104794789138298"/>
    <n v="0.54675354744815263"/>
    <n v="0.56279423480843049"/>
    <n v="0.55438014243241374"/>
  </r>
  <r>
    <s v="Cowlitz"/>
    <x v="1"/>
    <x v="1"/>
    <x v="2"/>
    <n v="9774.36355"/>
    <n v="8326.3046999999988"/>
    <n v="18100.668229999999"/>
    <n v="8313"/>
    <n v="7463"/>
    <n v="0"/>
    <n v="15776"/>
    <n v="6270"/>
    <n v="5984"/>
    <n v="0"/>
    <n v="12254"/>
    <n v="0.85049015800113148"/>
    <n v="0.89631598516926736"/>
    <n v="0.87157003263851329"/>
    <n v="0.64147399141911388"/>
    <n v="0.71868616578492506"/>
    <n v="0.67699158087933198"/>
    <n v="0.75424034644532656"/>
    <n v="0.80182232346241455"/>
    <n v="0.77674949290060857"/>
  </r>
  <r>
    <s v="Cowlitz"/>
    <x v="1"/>
    <x v="1"/>
    <x v="3"/>
    <n v="7483.6383499999993"/>
    <n v="7307.2189600000002"/>
    <n v="14790.857319999999"/>
    <n v="6146"/>
    <n v="5789"/>
    <n v="0"/>
    <n v="11935"/>
    <n v="4052"/>
    <n v="3888"/>
    <n v="0"/>
    <n v="7940"/>
    <n v="0.82125828541674528"/>
    <n v="0.79223026320809742"/>
    <n v="0.80691739104680926"/>
    <n v="0.54144786405933154"/>
    <n v="0.53207656993489083"/>
    <n v="0.53681810514551032"/>
    <n v="0.65929059550927438"/>
    <n v="0.67161858697529797"/>
    <n v="0.66527021365731043"/>
  </r>
  <r>
    <s v="Cowlitz"/>
    <x v="1"/>
    <x v="1"/>
    <x v="4"/>
    <n v="6999.14743"/>
    <n v="7103.6197199999997"/>
    <n v="14102.76715"/>
    <n v="5183"/>
    <n v="4660"/>
    <n v="1"/>
    <n v="9844"/>
    <n v="2694"/>
    <n v="2477"/>
    <n v="0"/>
    <n v="5171"/>
    <n v="0.74051876344030665"/>
    <n v="0.65600358460629982"/>
    <n v="0.69801904089439637"/>
    <n v="0.38490402251749684"/>
    <n v="0.34869546761154607"/>
    <n v="0.36666562987250345"/>
    <n v="0.51977619139494502"/>
    <n v="0.53154506437768245"/>
    <n v="0.52529459569280779"/>
  </r>
  <r>
    <s v="Cowlitz"/>
    <x v="1"/>
    <x v="1"/>
    <x v="5"/>
    <n v="6018.8359499999997"/>
    <n v="5936.13987"/>
    <n v="11954.97582"/>
    <n v="3922"/>
    <n v="3600"/>
    <n v="2"/>
    <n v="7524"/>
    <n v="1185"/>
    <n v="1047"/>
    <n v="1"/>
    <n v="2233"/>
    <n v="0.6516210165189833"/>
    <n v="0.60645471279975083"/>
    <n v="0.62936137331309139"/>
    <n v="0.19688192365502172"/>
    <n v="0.17637724563926085"/>
    <n v="0.18678415026689699"/>
    <n v="0.30214176440591534"/>
    <n v="0.29083333333333333"/>
    <n v="0.29678362573099415"/>
  </r>
  <r>
    <s v="Cowlitz"/>
    <x v="1"/>
    <x v="1"/>
    <x v="6"/>
    <n v="4441.9146899999996"/>
    <n v="4434.0321480000002"/>
    <n v="8875.9468400000005"/>
    <n v="2443"/>
    <n v="2319"/>
    <n v="2"/>
    <n v="4764"/>
    <n v="611"/>
    <n v="576"/>
    <n v="0"/>
    <n v="1187"/>
    <n v="0.54998805031079967"/>
    <n v="0.52300026761105023"/>
    <n v="0.53673147055486414"/>
    <n v="0.137553294613139"/>
    <n v="0.1299043355515157"/>
    <n v="0.13373221149215445"/>
    <n v="0.25010233319688907"/>
    <n v="0.24838292367399742"/>
    <n v="0.24916036943744752"/>
  </r>
  <r>
    <s v="Douglas"/>
    <x v="1"/>
    <x v="0"/>
    <x v="0"/>
    <n v="2391.8954100000001"/>
    <n v="2378.9667600000002"/>
    <n v="4770.8621700000003"/>
    <n v="1316"/>
    <n v="1182"/>
    <n v="63"/>
    <n v="2561"/>
    <n v="497"/>
    <n v="484"/>
    <n v="28"/>
    <n v="1009"/>
    <n v="0.55019128114803317"/>
    <n v="0.49685435705709474"/>
    <n v="0.53680024883217281"/>
    <n v="0.20778500511441678"/>
    <n v="0.20344966904875961"/>
    <n v="0.21149217144539725"/>
    <n v="0.37765957446808512"/>
    <n v="0.40947546531302875"/>
    <n v="0.39398672393596251"/>
  </r>
  <r>
    <s v="Douglas"/>
    <x v="1"/>
    <x v="0"/>
    <x v="1"/>
    <n v="14836.118541"/>
    <n v="14613.935743999999"/>
    <n v="29450.054285999999"/>
    <n v="9657"/>
    <n v="8898"/>
    <n v="334"/>
    <n v="18889"/>
    <n v="5389"/>
    <n v="5223"/>
    <n v="190"/>
    <n v="10802"/>
    <n v="0.65091148829207779"/>
    <n v="0.60887088569916736"/>
    <n v="0.64139100785900671"/>
    <n v="0.36323516727824451"/>
    <n v="0.35739858799806151"/>
    <n v="0.36679049536200914"/>
    <n v="0.55804079942010976"/>
    <n v="0.58698583951449768"/>
    <n v="0.57186722431044523"/>
  </r>
  <r>
    <s v="Douglas"/>
    <x v="1"/>
    <x v="0"/>
    <x v="2"/>
    <n v="3282.7113710000003"/>
    <n v="2896.6081690000001"/>
    <n v="6179.3195410000008"/>
    <n v="2691"/>
    <n v="2531"/>
    <n v="97"/>
    <n v="5319"/>
    <n v="2127"/>
    <n v="2090"/>
    <n v="72"/>
    <n v="4289"/>
    <n v="0.8197491938440663"/>
    <n v="0.87378059175804246"/>
    <n v="0.86077438862131173"/>
    <n v="0.6479399982557893"/>
    <n v="0.72153355858329071"/>
    <n v="0.69408936882812666"/>
    <n v="0.79041248606465997"/>
    <n v="0.82576056894508099"/>
    <n v="0.80635457792818199"/>
  </r>
  <r>
    <s v="Douglas"/>
    <x v="1"/>
    <x v="0"/>
    <x v="3"/>
    <n v="2584.8059000000003"/>
    <n v="2528.1810399999999"/>
    <n v="5112.9869399999998"/>
    <n v="2040"/>
    <n v="1878"/>
    <n v="62"/>
    <n v="3980"/>
    <n v="1391"/>
    <n v="1345"/>
    <n v="38"/>
    <n v="2774"/>
    <n v="0.78922753929028089"/>
    <n v="0.74282655011130061"/>
    <n v="0.77840996793158246"/>
    <n v="0.53814485644744148"/>
    <n v="0.53200304041517532"/>
    <n v="0.5425400128246759"/>
    <n v="0.68186274509803924"/>
    <n v="0.7161874334398296"/>
    <n v="0.69698492462311556"/>
  </r>
  <r>
    <s v="Douglas"/>
    <x v="1"/>
    <x v="0"/>
    <x v="4"/>
    <n v="2492.9324699999997"/>
    <n v="2521.6108599999998"/>
    <n v="5014.5433300000004"/>
    <n v="1607"/>
    <n v="1456"/>
    <n v="55"/>
    <n v="3118"/>
    <n v="862"/>
    <n v="799"/>
    <n v="31"/>
    <n v="1692"/>
    <n v="0.64462235513343058"/>
    <n v="0.57740868073513929"/>
    <n v="0.62179141644788616"/>
    <n v="0.3457775171904276"/>
    <n v="0.31686094499132988"/>
    <n v="0.33741856210064891"/>
    <n v="0.53640323584318605"/>
    <n v="0.54876373626373631"/>
    <n v="0.54265554842847974"/>
  </r>
  <r>
    <s v="Douglas"/>
    <x v="1"/>
    <x v="0"/>
    <x v="5"/>
    <n v="2353.6017400000001"/>
    <n v="2486.3280399999999"/>
    <n v="4839.9297800000004"/>
    <n v="1221"/>
    <n v="1126"/>
    <n v="35"/>
    <n v="2382"/>
    <n v="360"/>
    <n v="342"/>
    <n v="14"/>
    <n v="716"/>
    <n v="0.51877935814238474"/>
    <n v="0.45287668476763027"/>
    <n v="0.49215590065854214"/>
    <n v="0.15295705891175965"/>
    <n v="0.13755224350846321"/>
    <n v="0.14793603059257607"/>
    <n v="0.29484029484029484"/>
    <n v="0.30373001776198932"/>
    <n v="0.30058774139378674"/>
  </r>
  <r>
    <s v="Douglas"/>
    <x v="1"/>
    <x v="0"/>
    <x v="6"/>
    <n v="1730.1716500000002"/>
    <n v="1802.240875"/>
    <n v="3532.4125249999997"/>
    <n v="782"/>
    <n v="725"/>
    <n v="22"/>
    <n v="1529"/>
    <n v="152"/>
    <n v="163"/>
    <n v="7"/>
    <n v="322"/>
    <n v="0.45197827625946818"/>
    <n v="0.40227697088492681"/>
    <n v="0.43284865206959372"/>
    <n v="8.7852554976264915E-2"/>
    <n v="9.0442960350680099E-2"/>
    <n v="9.1155831240293778E-2"/>
    <n v="0.19437340153452684"/>
    <n v="0.22482758620689655"/>
    <n v="0.210595160235448"/>
  </r>
  <r>
    <s v="Ferry"/>
    <x v="1"/>
    <x v="0"/>
    <x v="0"/>
    <n v="341.76010600000001"/>
    <n v="362.98296200000004"/>
    <n v="704.74306899999999"/>
    <n v="249"/>
    <n v="247"/>
    <n v="0"/>
    <n v="496"/>
    <n v="138"/>
    <n v="128"/>
    <n v="0"/>
    <n v="266"/>
    <n v="0.72858123469800185"/>
    <n v="0.68047271045190261"/>
    <n v="0.70380259390674471"/>
    <n v="0.40379200959166367"/>
    <n v="0.35263363132730174"/>
    <n v="0.37744252011934298"/>
    <n v="0.55421686746987953"/>
    <n v="0.51821862348178138"/>
    <n v="0.53629032258064513"/>
  </r>
  <r>
    <s v="Ferry"/>
    <x v="1"/>
    <x v="0"/>
    <x v="1"/>
    <n v="3026.0118199999997"/>
    <n v="3215.4436760000003"/>
    <n v="6241.4554939999998"/>
    <n v="2232"/>
    <n v="2210"/>
    <n v="0"/>
    <n v="4442"/>
    <n v="1551"/>
    <n v="1501"/>
    <n v="0"/>
    <n v="3052"/>
    <n v="0.7376045213200787"/>
    <n v="0.68730794959818164"/>
    <n v="0.71169297037688695"/>
    <n v="0.51255583000333427"/>
    <n v="0.46680960739677402"/>
    <n v="0.48898850643634822"/>
    <n v="0.69489247311827962"/>
    <n v="0.67918552036199098"/>
    <n v="0.68707789284106258"/>
  </r>
  <r>
    <s v="Ferry"/>
    <x v="1"/>
    <x v="0"/>
    <x v="2"/>
    <n v="865.74894400000005"/>
    <n v="904.18623600000012"/>
    <n v="1769.9351789999998"/>
    <n v="679"/>
    <n v="732"/>
    <n v="0"/>
    <n v="1411"/>
    <n v="582"/>
    <n v="621"/>
    <n v="0"/>
    <n v="1203"/>
    <n v="0.78429203374229006"/>
    <n v="0.80956773157515738"/>
    <n v="0.79720433648717259"/>
    <n v="0.67225031463624862"/>
    <n v="0.68680541162318676"/>
    <n v="0.67968590842953136"/>
    <n v="0.8571428571428571"/>
    <n v="0.84836065573770492"/>
    <n v="0.85258681785967394"/>
  </r>
  <r>
    <s v="Ferry"/>
    <x v="1"/>
    <x v="0"/>
    <x v="3"/>
    <n v="702.49107800000002"/>
    <n v="730.76421099999993"/>
    <n v="1433.2552889999999"/>
    <n v="575"/>
    <n v="555"/>
    <n v="0"/>
    <n v="1130"/>
    <n v="439"/>
    <n v="421"/>
    <n v="0"/>
    <n v="860"/>
    <n v="0.81851573351939422"/>
    <n v="0.75947890119101635"/>
    <n v="0.78841502185449119"/>
    <n v="0.62491896872176356"/>
    <n v="0.57610922054309532"/>
    <n v="0.60003267149987827"/>
    <n v="0.76347826086956527"/>
    <n v="0.75855855855855858"/>
    <n v="0.76106194690265483"/>
  </r>
  <r>
    <s v="Ferry"/>
    <x v="1"/>
    <x v="0"/>
    <x v="4"/>
    <n v="524.71405000000004"/>
    <n v="483.34516900000006"/>
    <n v="1008.059218"/>
    <n v="376"/>
    <n v="298"/>
    <n v="0"/>
    <n v="674"/>
    <n v="249"/>
    <n v="202"/>
    <n v="0"/>
    <n v="451"/>
    <n v="0.7165807738519675"/>
    <n v="0.61653662664413633"/>
    <n v="0.66861151405095332"/>
    <n v="0.47454418268388271"/>
    <n v="0.41792080061112596"/>
    <n v="0.44739435139017797"/>
    <n v="0.66223404255319152"/>
    <n v="0.67785234899328861"/>
    <n v="0.66913946587537088"/>
  </r>
  <r>
    <s v="Ferry"/>
    <x v="1"/>
    <x v="0"/>
    <x v="5"/>
    <n v="300.35224900000003"/>
    <n v="330.393777"/>
    <n v="630.74602500000003"/>
    <n v="218"/>
    <n v="226"/>
    <n v="0"/>
    <n v="444"/>
    <n v="96"/>
    <n v="81"/>
    <n v="0"/>
    <n v="177"/>
    <n v="0.72581444196211087"/>
    <n v="0.68403225403364665"/>
    <n v="0.70392833629034757"/>
    <n v="0.31962470838698459"/>
    <n v="0.2451620025518822"/>
    <n v="0.28062008000763855"/>
    <n v="0.44036697247706424"/>
    <n v="0.3584070796460177"/>
    <n v="0.39864864864864863"/>
  </r>
  <r>
    <s v="Ferry"/>
    <x v="1"/>
    <x v="0"/>
    <x v="6"/>
    <n v="290.94539299999997"/>
    <n v="403.771321"/>
    <n v="694.71671400000002"/>
    <n v="135"/>
    <n v="152"/>
    <n v="0"/>
    <n v="287"/>
    <n v="47"/>
    <n v="48"/>
    <n v="0"/>
    <n v="95"/>
    <n v="0.46400459759127383"/>
    <n v="0.37645070884071036"/>
    <n v="0.41311802957428195"/>
    <n v="0.16154234138362866"/>
    <n v="0.11887917121285591"/>
    <n v="0.13674638609601669"/>
    <n v="0.34814814814814815"/>
    <n v="0.31578947368421051"/>
    <n v="0.33101045296167247"/>
  </r>
  <r>
    <s v="Franklin"/>
    <x v="1"/>
    <x v="1"/>
    <x v="0"/>
    <n v="5681.9582600000003"/>
    <n v="6150.9171299999998"/>
    <n v="11832.875390000001"/>
    <n v="2787"/>
    <n v="2502"/>
    <n v="55"/>
    <n v="5344"/>
    <n v="1129"/>
    <n v="1083"/>
    <n v="17"/>
    <n v="2229"/>
    <n v="0.49049990733300458"/>
    <n v="0.40676860817989918"/>
    <n v="0.45162311136279104"/>
    <n v="0.19869910132004384"/>
    <n v="0.17607130402031607"/>
    <n v="0.18837348713092464"/>
    <n v="0.40509508432005742"/>
    <n v="0.43285371702637887"/>
    <n v="0.41710329341317365"/>
  </r>
  <r>
    <s v="Franklin"/>
    <x v="1"/>
    <x v="1"/>
    <x v="1"/>
    <n v="27847.887705999998"/>
    <n v="29734.612767999999"/>
    <n v="57582.500473"/>
    <n v="15589"/>
    <n v="14311"/>
    <n v="291"/>
    <n v="30191"/>
    <n v="7772"/>
    <n v="7469"/>
    <n v="138"/>
    <n v="15379"/>
    <n v="0.55979111107379442"/>
    <n v="0.48129094909220782"/>
    <n v="0.52430859639650995"/>
    <n v="0.27908759479540257"/>
    <n v="0.2511887428390539"/>
    <n v="0.26707766897359897"/>
    <n v="0.49855667457822822"/>
    <n v="0.52190622598001535"/>
    <n v="0.50939021562717368"/>
  </r>
  <r>
    <s v="Franklin"/>
    <x v="1"/>
    <x v="1"/>
    <x v="2"/>
    <n v="3666.2916609999997"/>
    <n v="3401.2502260000001"/>
    <n v="7067.5418730000001"/>
    <n v="2798"/>
    <n v="2583"/>
    <n v="63"/>
    <n v="5444"/>
    <n v="2219"/>
    <n v="2093"/>
    <n v="47"/>
    <n v="4359"/>
    <n v="0.763168961641429"/>
    <n v="0.75942663090616136"/>
    <n v="0.77028195910626474"/>
    <n v="0.60524371904300611"/>
    <n v="0.61536195837653729"/>
    <n v="0.61676323654375609"/>
    <n v="0.79306647605432457"/>
    <n v="0.81029810298102978"/>
    <n v="0.80069801616458491"/>
  </r>
  <r>
    <s v="Franklin"/>
    <x v="1"/>
    <x v="1"/>
    <x v="3"/>
    <n v="3682.9465700000001"/>
    <n v="3881.6559200000002"/>
    <n v="7564.6025"/>
    <n v="2636"/>
    <n v="2609"/>
    <n v="53"/>
    <n v="5298"/>
    <n v="1817"/>
    <n v="1854"/>
    <n v="35"/>
    <n v="3706"/>
    <n v="0.71573126297077938"/>
    <n v="0.67213582392949445"/>
    <n v="0.70036726979375319"/>
    <n v="0.49335497147872009"/>
    <n v="0.47763120642594203"/>
    <n v="0.48991338275871071"/>
    <n v="0.68930197268588767"/>
    <n v="0.71061709467228829"/>
    <n v="0.69950924877312193"/>
  </r>
  <r>
    <s v="Franklin"/>
    <x v="1"/>
    <x v="1"/>
    <x v="4"/>
    <n v="4345.0657000000001"/>
    <n v="4763.9418400000004"/>
    <n v="9109.0075399999987"/>
    <n v="2291"/>
    <n v="2155"/>
    <n v="66"/>
    <n v="4512"/>
    <n v="1214"/>
    <n v="1164"/>
    <n v="24"/>
    <n v="2402"/>
    <n v="0.52726475459277866"/>
    <n v="0.45235648804646195"/>
    <n v="0.49533387475931329"/>
    <n v="0.2793973863272079"/>
    <n v="0.24433547660607038"/>
    <n v="0.26369502818525498"/>
    <n v="0.52989960715844608"/>
    <n v="0.54013921113689101"/>
    <n v="0.53235815602836878"/>
  </r>
  <r>
    <s v="Franklin"/>
    <x v="1"/>
    <x v="1"/>
    <x v="5"/>
    <n v="6407.2794899999999"/>
    <n v="7121.2814400000007"/>
    <n v="13528.56093"/>
    <n v="3259"/>
    <n v="2836"/>
    <n v="44"/>
    <n v="6139"/>
    <n v="1009"/>
    <n v="939"/>
    <n v="13"/>
    <n v="1961"/>
    <n v="0.50864021229078615"/>
    <n v="0.39824293196309901"/>
    <n v="0.45378071117575991"/>
    <n v="0.15747713231095528"/>
    <n v="0.13185829094264809"/>
    <n v="0.14495259400809013"/>
    <n v="0.30960417305922061"/>
    <n v="0.33110014104372354"/>
    <n v="0.31943313243199217"/>
  </r>
  <r>
    <s v="Franklin"/>
    <x v="1"/>
    <x v="1"/>
    <x v="6"/>
    <n v="4064.3460249999998"/>
    <n v="4415.5662119999997"/>
    <n v="8479.9122399999997"/>
    <n v="1818"/>
    <n v="1626"/>
    <n v="10"/>
    <n v="3454"/>
    <n v="384"/>
    <n v="336"/>
    <n v="2"/>
    <n v="722"/>
    <n v="0.44730443442004919"/>
    <n v="0.3682426945792564"/>
    <n v="0.40731553608625554"/>
    <n v="9.4480144563970789E-2"/>
    <n v="7.609443135217106E-2"/>
    <n v="8.5142390577381738E-2"/>
    <n v="0.21122112211221122"/>
    <n v="0.20664206642066421"/>
    <n v="0.20903300521134915"/>
  </r>
  <r>
    <s v="Garfield"/>
    <x v="1"/>
    <x v="0"/>
    <x v="0"/>
    <n v="149.28866099999999"/>
    <n v="142.780665"/>
    <n v="292.06932500000005"/>
    <n v="112"/>
    <n v="99"/>
    <n v="0"/>
    <n v="211"/>
    <n v="86"/>
    <n v="84"/>
    <n v="0"/>
    <n v="170"/>
    <n v="0.75022442595288608"/>
    <n v="0.69337119280121018"/>
    <n v="0.72243122416227712"/>
    <n v="0.57606518421382324"/>
    <n v="0.58831495146769353"/>
    <n v="0.58205359292695313"/>
    <n v="0.7678571428571429"/>
    <n v="0.84848484848484851"/>
    <n v="0.80568720379146919"/>
  </r>
  <r>
    <s v="Garfield"/>
    <x v="1"/>
    <x v="0"/>
    <x v="1"/>
    <n v="915.95510599999989"/>
    <n v="895.09156299999995"/>
    <n v="1811.046666"/>
    <n v="800"/>
    <n v="740"/>
    <n v="0"/>
    <n v="1540"/>
    <n v="646"/>
    <n v="586"/>
    <n v="0"/>
    <n v="1232"/>
    <n v="0.87340525180717765"/>
    <n v="0.82673106371353433"/>
    <n v="0.85033700616966879"/>
    <n v="0.70527474083429598"/>
    <n v="0.65468162612990688"/>
    <n v="0.68026960493573496"/>
    <n v="0.8075"/>
    <n v="0.79189189189189191"/>
    <n v="0.8"/>
  </r>
  <r>
    <s v="Garfield"/>
    <x v="1"/>
    <x v="0"/>
    <x v="2"/>
    <n v="117.921753"/>
    <n v="117.047281"/>
    <n v="234.96903399999999"/>
    <n v="85"/>
    <n v="88"/>
    <n v="0"/>
    <n v="173"/>
    <n v="69"/>
    <n v="67"/>
    <n v="0"/>
    <n v="136"/>
    <n v="0.72081696411009089"/>
    <n v="0.75183292809680902"/>
    <n v="0.73626723085561996"/>
    <n v="0.58513377086583851"/>
    <n v="0.57241825207370689"/>
    <n v="0.57879967281135436"/>
    <n v="0.81176470588235294"/>
    <n v="0.76136363636363635"/>
    <n v="0.78612716763005785"/>
  </r>
  <r>
    <s v="Garfield"/>
    <x v="1"/>
    <x v="0"/>
    <x v="3"/>
    <n v="303.083392"/>
    <n v="264.41780699999998"/>
    <n v="567.50119799999993"/>
    <n v="268"/>
    <n v="229"/>
    <n v="0"/>
    <n v="497"/>
    <n v="234"/>
    <n v="204"/>
    <n v="0"/>
    <n v="438"/>
    <n v="0.8842450859201153"/>
    <n v="0.86605362399061125"/>
    <n v="0.87576907635003809"/>
    <n v="0.77206473919890672"/>
    <n v="0.77150628512700736"/>
    <n v="0.77180453811130112"/>
    <n v="0.87313432835820892"/>
    <n v="0.89082969432314407"/>
    <n v="0.88128772635814889"/>
  </r>
  <r>
    <s v="Garfield"/>
    <x v="1"/>
    <x v="0"/>
    <x v="4"/>
    <n v="203.691508"/>
    <n v="202.87819500000001"/>
    <n v="406.569704"/>
    <n v="185"/>
    <n v="173"/>
    <n v="0"/>
    <n v="358"/>
    <n v="169"/>
    <n v="154"/>
    <n v="0"/>
    <n v="323"/>
    <n v="0.90823619411762613"/>
    <n v="0.85272840681572504"/>
    <n v="0.88053781793834796"/>
    <n v="0.82968603678853414"/>
    <n v="0.75907615404405582"/>
    <n v="0.79445171841923568"/>
    <n v="0.91351351351351351"/>
    <n v="0.89017341040462428"/>
    <n v="0.9022346368715084"/>
  </r>
  <r>
    <s v="Garfield"/>
    <x v="1"/>
    <x v="0"/>
    <x v="5"/>
    <n v="62.517158999999999"/>
    <n v="84.531217999999996"/>
    <n v="147.04837599999999"/>
    <n v="52"/>
    <n v="59"/>
    <n v="0"/>
    <n v="111"/>
    <n v="26"/>
    <n v="27"/>
    <n v="0"/>
    <n v="53"/>
    <n v="0.83177164208629506"/>
    <n v="0.69796699250210736"/>
    <n v="0.75485362721720917"/>
    <n v="0.41588582104314753"/>
    <n v="0.31940862368740508"/>
    <n v="0.36042560578839716"/>
    <n v="0.5"/>
    <n v="0.4576271186440678"/>
    <n v="0.47747747747747749"/>
  </r>
  <r>
    <s v="Garfield"/>
    <x v="1"/>
    <x v="0"/>
    <x v="6"/>
    <n v="79.452632999999992"/>
    <n v="83.436396999999999"/>
    <n v="162.88902899999999"/>
    <n v="98"/>
    <n v="92"/>
    <n v="0"/>
    <n v="190"/>
    <n v="62"/>
    <n v="50"/>
    <n v="0"/>
    <n v="112"/>
    <n v="1.2334392996138972"/>
    <n v="1.102636299120155"/>
    <n v="1.1664382872587449"/>
    <n v="0.78033914873532262"/>
    <n v="0.59925885821747549"/>
    <n v="0.68758467459462846"/>
    <n v="0.63265306122448983"/>
    <n v="0.54347826086956519"/>
    <n v="0.58947368421052626"/>
  </r>
  <r>
    <s v="Grant"/>
    <x v="1"/>
    <x v="0"/>
    <x v="0"/>
    <n v="5410.8127700000005"/>
    <n v="5699.6206600000005"/>
    <n v="11110.433419999999"/>
    <n v="2638"/>
    <n v="2265"/>
    <n v="4"/>
    <n v="4907"/>
    <n v="1254"/>
    <n v="1128"/>
    <n v="1"/>
    <n v="2383"/>
    <n v="0.48754228100929092"/>
    <n v="0.39739486802969093"/>
    <n v="0.44165693762827124"/>
    <n v="0.23175815784141426"/>
    <n v="0.1979079077869719"/>
    <n v="0.21448308179502146"/>
    <n v="0.47536012130401817"/>
    <n v="0.49801324503311256"/>
    <n v="0.48563276951294071"/>
  </r>
  <r>
    <s v="Grant"/>
    <x v="1"/>
    <x v="0"/>
    <x v="1"/>
    <n v="31897.672896"/>
    <n v="33247.920192000005"/>
    <n v="65145.593070000003"/>
    <n v="18897"/>
    <n v="17340"/>
    <n v="8"/>
    <n v="36245"/>
    <n v="10834"/>
    <n v="10186"/>
    <n v="1"/>
    <n v="21021"/>
    <n v="0.59242566257457929"/>
    <n v="0.52153638182072781"/>
    <n v="0.55636917697647104"/>
    <n v="0.33964860180626516"/>
    <n v="0.30636502798304116"/>
    <n v="0.32267723739060283"/>
    <n v="0.57331851616658724"/>
    <n v="0.58742791234140712"/>
    <n v="0.5799696509863429"/>
  </r>
  <r>
    <s v="Grant"/>
    <x v="1"/>
    <x v="0"/>
    <x v="2"/>
    <n v="6220.1473729999998"/>
    <n v="5648.1794890000001"/>
    <n v="11868.326860000001"/>
    <n v="4958"/>
    <n v="4534"/>
    <n v="0"/>
    <n v="9492"/>
    <n v="3861"/>
    <n v="3650"/>
    <n v="0"/>
    <n v="7511"/>
    <n v="0.79708722361167117"/>
    <n v="0.80273652932420114"/>
    <n v="0.79977574867701273"/>
    <n v="0.62072484275204975"/>
    <n v="0.64622592237171017"/>
    <n v="0.6328608984737718"/>
    <n v="0.77874142799515933"/>
    <n v="0.80502867225408026"/>
    <n v="0.79129793510324486"/>
  </r>
  <r>
    <s v="Grant"/>
    <x v="1"/>
    <x v="0"/>
    <x v="3"/>
    <n v="5003.9383899999993"/>
    <n v="5024.6705999999995"/>
    <n v="10028.608990000001"/>
    <n v="3543"/>
    <n v="3396"/>
    <n v="1"/>
    <n v="6940"/>
    <n v="2573"/>
    <n v="2464"/>
    <n v="0"/>
    <n v="5037"/>
    <n v="0.70804229066457403"/>
    <n v="0.67586519999937911"/>
    <n v="0.69202020010154963"/>
    <n v="0.51419497992660146"/>
    <n v="0.4903804042398322"/>
    <n v="0.5022630760679403"/>
    <n v="0.7262207169065763"/>
    <n v="0.72555948174322737"/>
    <n v="0.72579250720461097"/>
  </r>
  <r>
    <s v="Grant"/>
    <x v="1"/>
    <x v="0"/>
    <x v="4"/>
    <n v="5206.8185199999998"/>
    <n v="5507.1362200000003"/>
    <n v="10713.954729999999"/>
    <n v="3058"/>
    <n v="2864"/>
    <n v="1"/>
    <n v="5923"/>
    <n v="1770"/>
    <n v="1661"/>
    <n v="0"/>
    <n v="3431"/>
    <n v="0.58730681475720037"/>
    <n v="0.52005250743552511"/>
    <n v="0.55283041129668842"/>
    <n v="0.33993886923487399"/>
    <n v="0.30160866440307516"/>
    <n v="0.3202365593717606"/>
    <n v="0.578809679529104"/>
    <n v="0.57995810055865926"/>
    <n v="0.57926726321121058"/>
  </r>
  <r>
    <s v="Grant"/>
    <x v="1"/>
    <x v="0"/>
    <x v="5"/>
    <n v="5857.0663299999997"/>
    <n v="6536.1342599999998"/>
    <n v="12393.20059"/>
    <n v="2876"/>
    <n v="2629"/>
    <n v="1"/>
    <n v="5506"/>
    <n v="897"/>
    <n v="890"/>
    <n v="0"/>
    <n v="1787"/>
    <n v="0.49103080586079006"/>
    <n v="0.40222551976770443"/>
    <n v="0.44427587208124097"/>
    <n v="0.15314834243989175"/>
    <n v="0.13616611357674285"/>
    <n v="0.14419196938052625"/>
    <n v="0.31189151599443671"/>
    <n v="0.33853176112590339"/>
    <n v="0.32455503087540866"/>
  </r>
  <r>
    <s v="Grant"/>
    <x v="1"/>
    <x v="0"/>
    <x v="6"/>
    <n v="4198.8895130000001"/>
    <n v="4832.1789630000003"/>
    <n v="9031.0684799999999"/>
    <n v="1824"/>
    <n v="1652"/>
    <n v="1"/>
    <n v="3477"/>
    <n v="479"/>
    <n v="393"/>
    <n v="0"/>
    <n v="872"/>
    <n v="0.43440057052056086"/>
    <n v="0.34187475518795263"/>
    <n v="0.38500427803200538"/>
    <n v="0.11407778140315167"/>
    <n v="8.1329769242654601E-2"/>
    <n v="9.6555573898161828E-2"/>
    <n v="0.26260964912280704"/>
    <n v="0.23789346246973367"/>
    <n v="0.25079091170549322"/>
  </r>
  <r>
    <s v="Grays Harbor"/>
    <x v="1"/>
    <x v="0"/>
    <x v="0"/>
    <n v="3832.0255999999999"/>
    <n v="4584.8921300000002"/>
    <n v="8416.917730000001"/>
    <n v="2390"/>
    <n v="2154"/>
    <n v="23"/>
    <n v="4567"/>
    <n v="950"/>
    <n v="834"/>
    <n v="6"/>
    <n v="1790"/>
    <n v="0.62369103170918272"/>
    <n v="0.46980385555984716"/>
    <n v="0.54259767607351905"/>
    <n v="0.24791066113963331"/>
    <n v="0.18190177137275418"/>
    <n v="0.21266692361979397"/>
    <n v="0.39748953974895396"/>
    <n v="0.38718662952646238"/>
    <n v="0.39194219400043795"/>
  </r>
  <r>
    <s v="Grays Harbor"/>
    <x v="1"/>
    <x v="0"/>
    <x v="1"/>
    <n v="28156.215079000001"/>
    <n v="30018.805688"/>
    <n v="58175.020750999996"/>
    <n v="19384"/>
    <n v="17598"/>
    <n v="212"/>
    <n v="37194"/>
    <n v="10901"/>
    <n v="9906"/>
    <n v="67"/>
    <n v="20874"/>
    <n v="0.6884448050141988"/>
    <n v="0.58623251647332497"/>
    <n v="0.63934657039826936"/>
    <n v="0.38716141247728958"/>
    <n v="0.3299931417311488"/>
    <n v="0.35881379551791887"/>
    <n v="0.56237102765167146"/>
    <n v="0.56290487555404023"/>
    <n v="0.56121955154057102"/>
  </r>
  <r>
    <s v="Grays Harbor"/>
    <x v="1"/>
    <x v="0"/>
    <x v="2"/>
    <n v="7107.0644270000003"/>
    <n v="6428.2650290000001"/>
    <n v="13535.329440000001"/>
    <n v="5882"/>
    <n v="5331"/>
    <n v="26"/>
    <n v="11239"/>
    <n v="4508"/>
    <n v="4178"/>
    <n v="9"/>
    <n v="8695"/>
    <n v="0.82762722364722974"/>
    <n v="0.82930619318744958"/>
    <n v="0.83034550801446905"/>
    <n v="0.63429845702171228"/>
    <n v="0.64994208875204729"/>
    <n v="0.64239293461925517"/>
    <n v="0.7664059843590616"/>
    <n v="0.78371787657099978"/>
    <n v="0.77364534211228753"/>
  </r>
  <r>
    <s v="Grays Harbor"/>
    <x v="1"/>
    <x v="0"/>
    <x v="3"/>
    <n v="5580.8219499999996"/>
    <n v="5504.3670299999994"/>
    <n v="11085.188979999999"/>
    <n v="4341"/>
    <n v="3830"/>
    <n v="27"/>
    <n v="8198"/>
    <n v="2869"/>
    <n v="2552"/>
    <n v="13"/>
    <n v="5434"/>
    <n v="0.77784241082982419"/>
    <n v="0.6958111585084471"/>
    <n v="0.73954535324484838"/>
    <n v="0.51408198034341523"/>
    <n v="0.46363187376333082"/>
    <n v="0.49020364107495806"/>
    <n v="0.66090762497120481"/>
    <n v="0.66631853785900785"/>
    <n v="0.66284459624298608"/>
  </r>
  <r>
    <s v="Grays Harbor"/>
    <x v="1"/>
    <x v="0"/>
    <x v="4"/>
    <n v="4721.0687899999994"/>
    <n v="5154.2218400000002"/>
    <n v="9875.2906299999995"/>
    <n v="3088"/>
    <n v="2815"/>
    <n v="32"/>
    <n v="5935"/>
    <n v="1619"/>
    <n v="1479"/>
    <n v="13"/>
    <n v="3111"/>
    <n v="0.65408917712465708"/>
    <n v="0.54615421830582289"/>
    <n v="0.60099497041334171"/>
    <n v="0.34293082181503232"/>
    <n v="0.28694923228217123"/>
    <n v="0.31502870310967246"/>
    <n v="0.52428756476683935"/>
    <n v="0.52539964476021317"/>
    <n v="0.52417860151642792"/>
  </r>
  <r>
    <s v="Grays Harbor"/>
    <x v="1"/>
    <x v="0"/>
    <x v="5"/>
    <n v="4001.8407999999999"/>
    <n v="5010.2609899999998"/>
    <n v="9012.1017900000006"/>
    <n v="2311"/>
    <n v="2051"/>
    <n v="41"/>
    <n v="4403"/>
    <n v="649"/>
    <n v="561"/>
    <n v="12"/>
    <n v="1222"/>
    <n v="0.57748424175194579"/>
    <n v="0.40935991240647929"/>
    <n v="0.48856527618070766"/>
    <n v="0.16217536689615439"/>
    <n v="0.11197021494882246"/>
    <n v="0.13559545025955594"/>
    <n v="0.28083080917351794"/>
    <n v="0.27352510970258409"/>
    <n v="0.27753804224392459"/>
  </r>
  <r>
    <s v="Grays Harbor"/>
    <x v="1"/>
    <x v="0"/>
    <x v="6"/>
    <n v="2913.3935120000001"/>
    <n v="3336.7986689999998"/>
    <n v="6250.1921810000003"/>
    <n v="1372"/>
    <n v="1417"/>
    <n v="63"/>
    <n v="2852"/>
    <n v="306"/>
    <n v="302"/>
    <n v="14"/>
    <n v="622"/>
    <n v="0.47092848746619986"/>
    <n v="0.42465852470046045"/>
    <n v="0.4563059690660094"/>
    <n v="0.10503215536782591"/>
    <n v="9.0505909992617539E-2"/>
    <n v="9.951693995759392E-2"/>
    <n v="0.22303206997084549"/>
    <n v="0.21312632321806635"/>
    <n v="0.21809256661991586"/>
  </r>
  <r>
    <s v="Island"/>
    <x v="1"/>
    <x v="0"/>
    <x v="0"/>
    <n v="3954.87003"/>
    <n v="3987.2878899999996"/>
    <n v="7942.1579299999994"/>
    <n v="2871"/>
    <n v="2694"/>
    <n v="0"/>
    <n v="5565"/>
    <n v="1285"/>
    <n v="1163"/>
    <n v="0"/>
    <n v="2448"/>
    <n v="0.72594041731378967"/>
    <n v="0.67564722546281963"/>
    <n v="0.70069117852457519"/>
    <n v="0.32491586076218032"/>
    <n v="0.29167695739170718"/>
    <n v="0.30822857233210421"/>
    <n v="0.44757924068268895"/>
    <n v="0.43170007423904971"/>
    <n v="0.43989218328840968"/>
  </r>
  <r>
    <s v="Island"/>
    <x v="1"/>
    <x v="0"/>
    <x v="1"/>
    <n v="32527.276589000001"/>
    <n v="31301.237531999999"/>
    <n v="63828.514113000012"/>
    <n v="26110"/>
    <n v="23762"/>
    <n v="0"/>
    <n v="49872"/>
    <n v="16534"/>
    <n v="15080"/>
    <n v="0"/>
    <n v="31614"/>
    <n v="0.80271091643835379"/>
    <n v="0.75913931440274662"/>
    <n v="0.78134358433768591"/>
    <n v="0.50831184574460897"/>
    <n v="0.48177008926830311"/>
    <n v="0.49529587895515725"/>
    <n v="0.63324396782841819"/>
    <n v="0.63462671492298628"/>
    <n v="0.6339027911453321"/>
  </r>
  <r>
    <s v="Island"/>
    <x v="1"/>
    <x v="0"/>
    <x v="2"/>
    <n v="9147.3167799999992"/>
    <n v="8046.8345680000002"/>
    <n v="17194.15134"/>
    <n v="8575"/>
    <n v="8032"/>
    <n v="0"/>
    <n v="16607"/>
    <n v="7097"/>
    <n v="6854"/>
    <n v="0"/>
    <n v="13951"/>
    <n v="0.93743337048834563"/>
    <n v="0.99815647160698528"/>
    <n v="0.96585168244773634"/>
    <n v="0.77585593356918825"/>
    <n v="0.8517635030371361"/>
    <n v="0.81138055168473344"/>
    <n v="0.8276384839650146"/>
    <n v="0.85333665338645415"/>
    <n v="0.8400674414403565"/>
  </r>
  <r>
    <s v="Island"/>
    <x v="1"/>
    <x v="0"/>
    <x v="3"/>
    <n v="6585.0418499999996"/>
    <n v="5638.9785499999998"/>
    <n v="12224.020400000001"/>
    <n v="5987"/>
    <n v="4976"/>
    <n v="0"/>
    <n v="10963"/>
    <n v="4438"/>
    <n v="3681"/>
    <n v="0"/>
    <n v="8119"/>
    <n v="0.9091817692851869"/>
    <n v="0.88242931869283314"/>
    <n v="0.89684078079581731"/>
    <n v="0.67395167731546013"/>
    <n v="0.65277779785135026"/>
    <n v="0.66418410100166381"/>
    <n v="0.74127275764155676"/>
    <n v="0.73975080385852088"/>
    <n v="0.74058195749338684"/>
  </r>
  <r>
    <s v="Island"/>
    <x v="1"/>
    <x v="0"/>
    <x v="4"/>
    <n v="5128.5879299999997"/>
    <n v="4693.9941799999997"/>
    <n v="9822.5821099999994"/>
    <n v="4045"/>
    <n v="3744"/>
    <n v="0"/>
    <n v="7789"/>
    <n v="2365"/>
    <n v="2210"/>
    <n v="0"/>
    <n v="4575"/>
    <n v="0.78871612522006618"/>
    <n v="0.79761496423500045"/>
    <n v="0.7929686830584306"/>
    <n v="0.46114057753904986"/>
    <n v="0.47081438861093777"/>
    <n v="0.46576347733885221"/>
    <n v="0.58467243510506794"/>
    <n v="0.59027777777777779"/>
    <n v="0.58736679933239189"/>
  </r>
  <r>
    <s v="Island"/>
    <x v="1"/>
    <x v="0"/>
    <x v="5"/>
    <n v="4398.44895"/>
    <n v="5006.3765999999996"/>
    <n v="9404.8255500000014"/>
    <n v="2965"/>
    <n v="2722"/>
    <n v="0"/>
    <n v="5687"/>
    <n v="892"/>
    <n v="770"/>
    <n v="0"/>
    <n v="1662"/>
    <n v="0.67410126471969167"/>
    <n v="0.54370660009876204"/>
    <n v="0.60468957874503049"/>
    <n v="0.20279876159526644"/>
    <n v="0.15380385087290477"/>
    <n v="0.17671779143208027"/>
    <n v="0.3008431703204047"/>
    <n v="0.28288023512123439"/>
    <n v="0.29224547212941798"/>
  </r>
  <r>
    <s v="Island"/>
    <x v="1"/>
    <x v="0"/>
    <x v="6"/>
    <n v="3313.0110489999997"/>
    <n v="3927.7657440000003"/>
    <n v="7240.7767830000003"/>
    <n v="1667"/>
    <n v="1594"/>
    <n v="0"/>
    <n v="3261"/>
    <n v="457"/>
    <n v="402"/>
    <n v="0"/>
    <n v="859"/>
    <n v="0.50316765484472736"/>
    <n v="0.40582868324949672"/>
    <n v="0.45036604465645491"/>
    <n v="0.13794098276187186"/>
    <n v="0.10234826265137872"/>
    <n v="0.118633680576478"/>
    <n v="0.27414517096580682"/>
    <n v="0.25219573400250939"/>
    <n v="0.2634161300214658"/>
  </r>
  <r>
    <s v="Jefferson"/>
    <x v="1"/>
    <x v="0"/>
    <x v="0"/>
    <n v="1270.1325630000001"/>
    <n v="1380.1385129999999"/>
    <n v="2650.27108"/>
    <n v="1056"/>
    <n v="882"/>
    <n v="0"/>
    <n v="1938"/>
    <n v="548"/>
    <n v="424"/>
    <n v="0"/>
    <n v="972"/>
    <n v="0.83140928022959437"/>
    <n v="0.63906629058760289"/>
    <n v="0.73124595239517909"/>
    <n v="0.43145102799793345"/>
    <n v="0.30721554105345078"/>
    <n v="0.36675493587621988"/>
    <n v="0.51893939393939392"/>
    <n v="0.48072562358276644"/>
    <n v="0.50154798761609909"/>
  </r>
  <r>
    <s v="Jefferson"/>
    <x v="1"/>
    <x v="0"/>
    <x v="1"/>
    <n v="13469.533896999999"/>
    <n v="13086.089866999999"/>
    <n v="26555.623769000002"/>
    <n v="11826"/>
    <n v="10733"/>
    <n v="1"/>
    <n v="22560"/>
    <n v="8525"/>
    <n v="7603"/>
    <n v="0"/>
    <n v="16128"/>
    <n v="0.87798138305542595"/>
    <n v="0.82018388296920297"/>
    <n v="0.8495375667407844"/>
    <n v="0.6329097996404115"/>
    <n v="0.58099860823766425"/>
    <n v="0.60732898388277357"/>
    <n v="0.72086927109758159"/>
    <n v="0.7083760365228734"/>
    <n v="0.71489361702127663"/>
  </r>
  <r>
    <s v="Jefferson"/>
    <x v="1"/>
    <x v="0"/>
    <x v="2"/>
    <n v="4972.3597019999997"/>
    <n v="4792.78388"/>
    <n v="9765.1435799999999"/>
    <n v="4713"/>
    <n v="4628"/>
    <n v="1"/>
    <n v="9342"/>
    <n v="4039"/>
    <n v="3996"/>
    <n v="0"/>
    <n v="8035"/>
    <n v="0.9478397144326306"/>
    <n v="0.96561833704047595"/>
    <n v="0.95666796125080633"/>
    <n v="0.81229038968669531"/>
    <n v="0.83375343016718706"/>
    <n v="0.82282456311820051"/>
    <n v="0.8569913006577552"/>
    <n v="0.86343993085566118"/>
    <n v="0.8600941982444873"/>
  </r>
  <r>
    <s v="Jefferson"/>
    <x v="1"/>
    <x v="0"/>
    <x v="3"/>
    <n v="3325.6714700000002"/>
    <n v="2920.2909100000002"/>
    <n v="6245.9623900000006"/>
    <n v="3051"/>
    <n v="2534"/>
    <n v="0"/>
    <n v="5585"/>
    <n v="2411"/>
    <n v="1932"/>
    <n v="0"/>
    <n v="4343"/>
    <n v="0.9174087180655881"/>
    <n v="0.86772177091083025"/>
    <n v="0.89417765450233511"/>
    <n v="0.72496637799283281"/>
    <n v="0.66157792478284294"/>
    <n v="0.69532919489769762"/>
    <n v="0.79023271058669287"/>
    <n v="0.76243093922651939"/>
    <n v="0.77761862130707249"/>
  </r>
  <r>
    <s v="Jefferson"/>
    <x v="1"/>
    <x v="0"/>
    <x v="4"/>
    <n v="2009.100852"/>
    <n v="1844.2771680000001"/>
    <n v="3853.3780200000001"/>
    <n v="1525"/>
    <n v="1274"/>
    <n v="0"/>
    <n v="2799"/>
    <n v="1000"/>
    <n v="774"/>
    <n v="0"/>
    <n v="1774"/>
    <n v="0.75904601726782805"/>
    <n v="0.69078554032177875"/>
    <n v="0.72637565934940374"/>
    <n v="0.49773509329037902"/>
    <n v="0.41967661554871016"/>
    <n v="0.46037528391777144"/>
    <n v="0.65573770491803274"/>
    <n v="0.60753532182103609"/>
    <n v="0.63379778492318684"/>
  </r>
  <r>
    <s v="Jefferson"/>
    <x v="1"/>
    <x v="0"/>
    <x v="5"/>
    <n v="1099.865826"/>
    <n v="1270.5848780000001"/>
    <n v="2370.4506999999999"/>
    <n v="981"/>
    <n v="920"/>
    <n v="0"/>
    <n v="1901"/>
    <n v="386"/>
    <n v="328"/>
    <n v="0"/>
    <n v="714"/>
    <n v="0.89192697582732239"/>
    <n v="0.72407598731078238"/>
    <n v="0.80195719742241423"/>
    <n v="0.35095189874551119"/>
    <n v="0.25814883025862673"/>
    <n v="0.30120854232488364"/>
    <n v="0.39347604485219162"/>
    <n v="0.35652173913043478"/>
    <n v="0.37559179379274066"/>
  </r>
  <r>
    <s v="Jefferson"/>
    <x v="1"/>
    <x v="0"/>
    <x v="6"/>
    <n v="792.40348399999993"/>
    <n v="878.01451799999995"/>
    <n v="1670.417999"/>
    <n v="500"/>
    <n v="495"/>
    <n v="0"/>
    <n v="995"/>
    <n v="141"/>
    <n v="149"/>
    <n v="0"/>
    <n v="290"/>
    <n v="0.6309916729240429"/>
    <n v="0.56377199904113662"/>
    <n v="0.59565929042650356"/>
    <n v="0.1779396517645801"/>
    <n v="0.16970106637803911"/>
    <n v="0.17360924042581513"/>
    <n v="0.28199999999999997"/>
    <n v="0.30101010101010101"/>
    <n v="0.29145728643216079"/>
  </r>
  <r>
    <s v="King"/>
    <x v="1"/>
    <x v="2"/>
    <x v="0"/>
    <n v="141508.1109"/>
    <n v="145321.92060000001"/>
    <n v="286830.03200000001"/>
    <n v="112294"/>
    <n v="110515"/>
    <n v="1"/>
    <n v="222810"/>
    <n v="62919"/>
    <n v="61778"/>
    <n v="0"/>
    <n v="124697"/>
    <n v="0.79355168608925297"/>
    <n v="0.76048403120265384"/>
    <n v="0.77680150312851481"/>
    <n v="0.44463175714686187"/>
    <n v="0.42511136478883005"/>
    <n v="0.43474178463990132"/>
    <n v="0.56030598251019648"/>
    <n v="0.55900104058272637"/>
    <n v="0.55965620932633187"/>
  </r>
  <r>
    <s v="King"/>
    <x v="1"/>
    <x v="2"/>
    <x v="1"/>
    <n v="802203.38719999988"/>
    <n v="787914.45660000003"/>
    <n v="1590117.8440999999"/>
    <n v="607289"/>
    <n v="567464"/>
    <n v="12"/>
    <n v="1174765"/>
    <n v="328239"/>
    <n v="302601"/>
    <n v="0"/>
    <n v="630840"/>
    <n v="0.75702622263871699"/>
    <n v="0.72021016399256654"/>
    <n v="0.73879115586235822"/>
    <n v="0.40917179513001195"/>
    <n v="0.38405311320949809"/>
    <n v="0.3967253133726405"/>
    <n v="0.54049883992629544"/>
    <n v="0.53325144855004014"/>
    <n v="0.53699250488395556"/>
  </r>
  <r>
    <s v="King"/>
    <x v="1"/>
    <x v="2"/>
    <x v="2"/>
    <n v="137423.47149999999"/>
    <n v="107834.2257"/>
    <n v="245257.69709999999"/>
    <n v="118085"/>
    <n v="97826"/>
    <n v="0"/>
    <n v="215911"/>
    <n v="87978"/>
    <n v="75447"/>
    <n v="0"/>
    <n v="163425"/>
    <n v="0.85927824927636187"/>
    <n v="0.9071887831990989"/>
    <n v="0.88034342062653248"/>
    <n v="0.64019631464483862"/>
    <n v="0.69965727031691394"/>
    <n v="0.66633994338357505"/>
    <n v="0.74503959012575682"/>
    <n v="0.77123668554372049"/>
    <n v="0.75690909680377561"/>
  </r>
  <r>
    <s v="King"/>
    <x v="1"/>
    <x v="2"/>
    <x v="3"/>
    <n v="126966.16579999999"/>
    <n v="123044.1321"/>
    <n v="250010.29800000001"/>
    <n v="107670"/>
    <n v="101976"/>
    <n v="1"/>
    <n v="209647"/>
    <n v="72684"/>
    <n v="69161"/>
    <n v="0"/>
    <n v="141845"/>
    <n v="0.84802119778590657"/>
    <n v="0.82877580799320372"/>
    <n v="0.83855345830594541"/>
    <n v="0.57246747227520045"/>
    <n v="0.56208287887952035"/>
    <n v="0.56735662944571985"/>
    <n v="0.67506269155753695"/>
    <n v="0.67820859810151413"/>
    <n v="0.6765896960128216"/>
  </r>
  <r>
    <s v="King"/>
    <x v="1"/>
    <x v="2"/>
    <x v="4"/>
    <n v="146923.23139999999"/>
    <n v="153019.24119999999"/>
    <n v="299942.473"/>
    <n v="107385"/>
    <n v="103826"/>
    <n v="0"/>
    <n v="211211"/>
    <n v="50054"/>
    <n v="46979"/>
    <n v="0"/>
    <n v="97033"/>
    <n v="0.73089190168737339"/>
    <n v="0.67851597737500746"/>
    <n v="0.70417169628390708"/>
    <n v="0.34068131719569572"/>
    <n v="0.30701367770212157"/>
    <n v="0.32350536764428156"/>
    <n v="0.46611724170042373"/>
    <n v="0.45247818465509604"/>
    <n v="0.45941262528940252"/>
  </r>
  <r>
    <s v="King"/>
    <x v="1"/>
    <x v="2"/>
    <x v="5"/>
    <n v="161505.0759"/>
    <n v="169293.61360000001"/>
    <n v="330798.68900000001"/>
    <n v="112882"/>
    <n v="106279"/>
    <n v="2"/>
    <n v="219163"/>
    <n v="40723"/>
    <n v="36652"/>
    <n v="0"/>
    <n v="77375"/>
    <n v="0.69893778490215241"/>
    <n v="0.62777914500136811"/>
    <n v="0.66252680946991294"/>
    <n v="0.25214687385562229"/>
    <n v="0.21649960220354111"/>
    <n v="0.23390358720557081"/>
    <n v="0.36075725093460426"/>
    <n v="0.34486587190319817"/>
    <n v="0.35304773159703051"/>
  </r>
  <r>
    <s v="King"/>
    <x v="1"/>
    <x v="2"/>
    <x v="6"/>
    <n v="87877.33170000001"/>
    <n v="89401.323399999994"/>
    <n v="177278.655"/>
    <n v="48973"/>
    <n v="47042"/>
    <n v="8"/>
    <n v="96023"/>
    <n v="13881"/>
    <n v="12584"/>
    <n v="0"/>
    <n v="26465"/>
    <n v="0.55728819995566614"/>
    <n v="0.52618907876256338"/>
    <n v="0.54165009318239699"/>
    <n v="0.15795882432329245"/>
    <n v="0.14075854273092339"/>
    <n v="0.14928475173731434"/>
    <n v="0.28344189655524471"/>
    <n v="0.26750563326389182"/>
    <n v="0.27561105151890691"/>
  </r>
  <r>
    <s v="Kitsap"/>
    <x v="1"/>
    <x v="2"/>
    <x v="0"/>
    <n v="18278.774069999999"/>
    <n v="16923.6525"/>
    <n v="35202.426500000001"/>
    <n v="14324"/>
    <n v="13459"/>
    <n v="0"/>
    <n v="27783"/>
    <n v="8201"/>
    <n v="7660"/>
    <n v="0"/>
    <n v="15861"/>
    <n v="0.78364117555942858"/>
    <n v="0.7952774969824038"/>
    <n v="0.78923536705630215"/>
    <n v="0.4486624742224849"/>
    <n v="0.45262096937998458"/>
    <n v="0.4505655313277907"/>
    <n v="0.5725356045797263"/>
    <n v="0.56913589419719146"/>
    <n v="0.5708886729294893"/>
  </r>
  <r>
    <s v="Kitsap"/>
    <x v="1"/>
    <x v="2"/>
    <x v="1"/>
    <n v="99995.871010000003"/>
    <n v="101660.54281"/>
    <n v="201656.41376000002"/>
    <n v="78643"/>
    <n v="73737"/>
    <n v="2"/>
    <n v="152382"/>
    <n v="44574"/>
    <n v="41884"/>
    <n v="2"/>
    <n v="86460"/>
    <n v="0.78646247295686211"/>
    <n v="0.72532565695435913"/>
    <n v="0.75565164111941596"/>
    <n v="0.44575840531997979"/>
    <n v="0.41199858708486076"/>
    <n v="0.42874907069853857"/>
    <n v="0.56678916114593803"/>
    <n v="0.56801876941020113"/>
    <n v="0.56738984919478674"/>
  </r>
  <r>
    <s v="Kitsap"/>
    <x v="1"/>
    <x v="2"/>
    <x v="2"/>
    <n v="23132.99739"/>
    <n v="19655.31565"/>
    <n v="42788.31306"/>
    <n v="19105"/>
    <n v="17176"/>
    <n v="0"/>
    <n v="36281"/>
    <n v="15064"/>
    <n v="14212"/>
    <n v="0"/>
    <n v="29276"/>
    <n v="0.82587654673141342"/>
    <n v="0.8738602984480689"/>
    <n v="0.84791844794453319"/>
    <n v="0.65119101282187974"/>
    <n v="0.72306139738844644"/>
    <n v="0.68420552030054727"/>
    <n v="0.78848468987176135"/>
    <n v="0.82743362831858402"/>
    <n v="0.80692373418593755"/>
  </r>
  <r>
    <s v="Kitsap"/>
    <x v="1"/>
    <x v="2"/>
    <x v="3"/>
    <n v="19752.658599999999"/>
    <n v="18589.11377"/>
    <n v="38341.772400000002"/>
    <n v="16669"/>
    <n v="15356"/>
    <n v="0"/>
    <n v="32025"/>
    <n v="11770"/>
    <n v="11067"/>
    <n v="1"/>
    <n v="22838"/>
    <n v="0.84388640220815647"/>
    <n v="0.82607488393460948"/>
    <n v="0.83525090248566591"/>
    <n v="0.59586915555762199"/>
    <n v="0.59534844624279259"/>
    <n v="0.59564278254387637"/>
    <n v="0.7061011458395825"/>
    <n v="0.72069549361812968"/>
    <n v="0.71313036690085874"/>
  </r>
  <r>
    <s v="Kitsap"/>
    <x v="1"/>
    <x v="2"/>
    <x v="4"/>
    <n v="14809.90429"/>
    <n v="14109.79999"/>
    <n v="28919.704299999998"/>
    <n v="10869"/>
    <n v="10333"/>
    <n v="0"/>
    <n v="21202"/>
    <n v="4626"/>
    <n v="4298"/>
    <n v="0"/>
    <n v="8924"/>
    <n v="0.73390075905750496"/>
    <n v="0.73232788610209065"/>
    <n v="0.73313336056482437"/>
    <n v="0.31235853449259526"/>
    <n v="0.30461097981871538"/>
    <n v="0.30857853550044773"/>
    <n v="0.42561413193486064"/>
    <n v="0.41594890157747022"/>
    <n v="0.42090368833128949"/>
  </r>
  <r>
    <s v="Kitsap"/>
    <x v="1"/>
    <x v="2"/>
    <x v="5"/>
    <n v="14465.826710000001"/>
    <n v="16908.628120000001"/>
    <n v="31374.4548"/>
    <n v="11239"/>
    <n v="11013"/>
    <n v="0"/>
    <n v="22252"/>
    <n v="3274"/>
    <n v="3097"/>
    <n v="0"/>
    <n v="6371"/>
    <n v="0.77693451092087629"/>
    <n v="0.6513242778681444"/>
    <n v="0.70923941601050544"/>
    <n v="0.22632650491635814"/>
    <n v="0.18316092695520231"/>
    <n v="0.2030632895651146"/>
    <n v="0.29130705578788146"/>
    <n v="0.28121311177699082"/>
    <n v="0.28631134280064713"/>
  </r>
  <r>
    <s v="Kitsap"/>
    <x v="1"/>
    <x v="2"/>
    <x v="6"/>
    <n v="9555.7099500000004"/>
    <n v="15474.03278"/>
    <n v="25029.742699999999"/>
    <n v="6437"/>
    <n v="6400"/>
    <n v="2"/>
    <n v="12839"/>
    <n v="1639"/>
    <n v="1550"/>
    <n v="1"/>
    <n v="3190"/>
    <n v="0.67362865068963296"/>
    <n v="0.41359612526295814"/>
    <n v="0.51294973959121049"/>
    <n v="0.17152048446175366"/>
    <n v="0.10016781158712267"/>
    <n v="0.12744837365028128"/>
    <n v="0.2546217181917042"/>
    <n v="0.2421875"/>
    <n v="0.24846171820235222"/>
  </r>
  <r>
    <s v="Kittitas"/>
    <x v="1"/>
    <x v="0"/>
    <x v="0"/>
    <n v="2487.8931700000003"/>
    <n v="2535.2855600000003"/>
    <n v="5023.1787299999996"/>
    <n v="2261"/>
    <n v="2124"/>
    <n v="0"/>
    <n v="4385"/>
    <n v="1650"/>
    <n v="1582"/>
    <n v="0"/>
    <n v="3232"/>
    <n v="0.90880108007209959"/>
    <n v="0.83777544964205131"/>
    <n v="0.87295321064556275"/>
    <n v="0.66321175679741895"/>
    <n v="0.62399282548668789"/>
    <n v="0.64341728091367356"/>
    <n v="0.72976559044670497"/>
    <n v="0.7448210922787194"/>
    <n v="0.73705815279361464"/>
  </r>
  <r>
    <s v="Kittitas"/>
    <x v="1"/>
    <x v="0"/>
    <x v="1"/>
    <n v="16525.484431000001"/>
    <n v="17211.261287000001"/>
    <n v="33736.745733000003"/>
    <n v="11212"/>
    <n v="10594"/>
    <n v="0"/>
    <n v="21806"/>
    <n v="6756"/>
    <n v="6466"/>
    <n v="0"/>
    <n v="13222"/>
    <n v="0.67846725140277975"/>
    <n v="0.61552723088352934"/>
    <n v="0.64635754060505601"/>
    <n v="0.4088231136708152"/>
    <n v="0.37568426230818397"/>
    <n v="0.39191687617536691"/>
    <n v="0.60256867641812339"/>
    <n v="0.61034547857277699"/>
    <n v="0.6063468770063285"/>
  </r>
  <r>
    <s v="Kittitas"/>
    <x v="1"/>
    <x v="0"/>
    <x v="2"/>
    <n v="3183.5990299999999"/>
    <n v="2947.8469730000002"/>
    <n v="6131.4460030000009"/>
    <n v="2887"/>
    <n v="2730"/>
    <n v="0"/>
    <n v="5617"/>
    <n v="2316"/>
    <n v="2258"/>
    <n v="0"/>
    <n v="4574"/>
    <n v="0.9068353058268146"/>
    <n v="0.92609963305581666"/>
    <n v="0.91609711595791721"/>
    <n v="0.72747854807582346"/>
    <n v="0.76598277342125787"/>
    <n v="0.74599042342736577"/>
    <n v="0.80221683408382405"/>
    <n v="0.82710622710622705"/>
    <n v="0.8143136905821613"/>
  </r>
  <r>
    <s v="Kittitas"/>
    <x v="1"/>
    <x v="0"/>
    <x v="3"/>
    <n v="2339.1478200000001"/>
    <n v="2349.52153"/>
    <n v="4688.6693500000001"/>
    <n v="1865"/>
    <n v="1707"/>
    <n v="0"/>
    <n v="3572"/>
    <n v="1123"/>
    <n v="1038"/>
    <n v="0"/>
    <n v="2161"/>
    <n v="0.79729890691559624"/>
    <n v="0.72653090350697913"/>
    <n v="0.76183661788818613"/>
    <n v="0.48008936861459228"/>
    <n v="0.44179207840670437"/>
    <n v="0.46089835701466131"/>
    <n v="0.60214477211796247"/>
    <n v="0.60808435852372589"/>
    <n v="0.60498320268757"/>
  </r>
  <r>
    <s v="Kittitas"/>
    <x v="1"/>
    <x v="0"/>
    <x v="4"/>
    <n v="1873.9697569999998"/>
    <n v="1956.430147"/>
    <n v="3830.3998999999999"/>
    <n v="1492"/>
    <n v="1416"/>
    <n v="0"/>
    <n v="2908"/>
    <n v="770"/>
    <n v="745"/>
    <n v="0"/>
    <n v="1515"/>
    <n v="0.79617079967635795"/>
    <n v="0.72376721559484325"/>
    <n v="0.75918966058870252"/>
    <n v="0.41089243683029197"/>
    <n v="0.38079560425011177"/>
    <n v="0.39552006045112942"/>
    <n v="0.51608579088471851"/>
    <n v="0.52612994350282483"/>
    <n v="0.52097661623108671"/>
  </r>
  <r>
    <s v="Kittitas"/>
    <x v="1"/>
    <x v="0"/>
    <x v="5"/>
    <n v="2100.4028440000002"/>
    <n v="2541.3703500000001"/>
    <n v="4641.7732100000003"/>
    <n v="1625"/>
    <n v="1503"/>
    <n v="0"/>
    <n v="3128"/>
    <n v="610"/>
    <n v="538"/>
    <n v="0"/>
    <n v="1148"/>
    <n v="0.77366111202999299"/>
    <n v="0.59141321138023029"/>
    <n v="0.67388040270067395"/>
    <n v="0.29042047897741274"/>
    <n v="0.2116968115253253"/>
    <n v="0.2473192782290197"/>
    <n v="0.37538461538461537"/>
    <n v="0.3579507651363939"/>
    <n v="0.36700767263427109"/>
  </r>
  <r>
    <s v="Kittitas"/>
    <x v="1"/>
    <x v="0"/>
    <x v="6"/>
    <n v="4540.47181"/>
    <n v="4880.8067270000001"/>
    <n v="9421.2785399999993"/>
    <n v="1082"/>
    <n v="1114"/>
    <n v="0"/>
    <n v="2196"/>
    <n v="287"/>
    <n v="305"/>
    <n v="0"/>
    <n v="592"/>
    <n v="0.23830122623313899"/>
    <n v="0.22824095734778724"/>
    <n v="0.23308938279198782"/>
    <n v="6.3209290137625593E-2"/>
    <n v="6.2489669650875317E-2"/>
    <n v="6.283648206414244E-2"/>
    <n v="0.26524953789279115"/>
    <n v="0.27378815080789948"/>
    <n v="0.26958105646630237"/>
  </r>
  <r>
    <s v="Klickitat"/>
    <x v="1"/>
    <x v="1"/>
    <x v="0"/>
    <n v="1159.489104"/>
    <n v="1224.857591"/>
    <n v="2384.3467000000001"/>
    <n v="882"/>
    <n v="840"/>
    <n v="0"/>
    <n v="1722"/>
    <n v="479"/>
    <n v="426"/>
    <n v="0"/>
    <n v="905"/>
    <n v="0.76067985197728949"/>
    <n v="0.68579401080757973"/>
    <n v="0.72221040673321546"/>
    <n v="0.41311298083573883"/>
    <n v="0.34779553405241542"/>
    <n v="0.37955889552471545"/>
    <n v="0.54308390022675734"/>
    <n v="0.50714285714285712"/>
    <n v="0.52555168408826947"/>
  </r>
  <r>
    <s v="Klickitat"/>
    <x v="1"/>
    <x v="1"/>
    <x v="1"/>
    <n v="8234.5986630000007"/>
    <n v="8353.8599630000008"/>
    <n v="16588.458634000002"/>
    <n v="6547"/>
    <n v="6422"/>
    <n v="0"/>
    <n v="12969"/>
    <n v="4303"/>
    <n v="4160"/>
    <n v="0"/>
    <n v="8463"/>
    <n v="0.79505999842071473"/>
    <n v="0.76874642721372122"/>
    <n v="0.78180862285893793"/>
    <n v="0.52255127130049417"/>
    <n v="0.49797339414654007"/>
    <n v="0.51017398220797217"/>
    <n v="0.65724759431800828"/>
    <n v="0.64777327935222673"/>
    <n v="0.6525560953041869"/>
  </r>
  <r>
    <s v="Klickitat"/>
    <x v="1"/>
    <x v="1"/>
    <x v="2"/>
    <n v="2242.3672529999999"/>
    <n v="2286.5452129999999"/>
    <n v="4528.9124659999998"/>
    <n v="1918"/>
    <n v="2022"/>
    <n v="0"/>
    <n v="3940"/>
    <n v="1599"/>
    <n v="1697"/>
    <n v="0"/>
    <n v="3296"/>
    <n v="0.85534606226253163"/>
    <n v="0.8843035285303148"/>
    <n v="0.8699660303834188"/>
    <n v="0.71308569007183953"/>
    <n v="0.74216769926604553"/>
    <n v="0.72776853709232192"/>
    <n v="0.8336809176225235"/>
    <n v="0.83926805143422356"/>
    <n v="0.83654822335025381"/>
  </r>
  <r>
    <s v="Klickitat"/>
    <x v="1"/>
    <x v="1"/>
    <x v="3"/>
    <n v="1861.760718"/>
    <n v="1792.7877269999999"/>
    <n v="3654.5484500000002"/>
    <n v="1614"/>
    <n v="1448"/>
    <n v="0"/>
    <n v="3062"/>
    <n v="1185"/>
    <n v="1048"/>
    <n v="0"/>
    <n v="2233"/>
    <n v="0.86692128821680292"/>
    <n v="0.80768067417721678"/>
    <n v="0.83786000976399688"/>
    <n v="0.63649425435992035"/>
    <n v="0.58456446584096911"/>
    <n v="0.61101939967439745"/>
    <n v="0.73420074349442377"/>
    <n v="0.72375690607734811"/>
    <n v="0.72926192031352055"/>
  </r>
  <r>
    <s v="Klickitat"/>
    <x v="1"/>
    <x v="1"/>
    <x v="4"/>
    <n v="1388.24215"/>
    <n v="1420.590436"/>
    <n v="2808.8325800000002"/>
    <n v="993"/>
    <n v="1030"/>
    <n v="0"/>
    <n v="2023"/>
    <n v="646"/>
    <n v="643"/>
    <n v="0"/>
    <n v="1289"/>
    <n v="0.71529307765219485"/>
    <n v="0.72505063662134916"/>
    <n v="0.72022804577409161"/>
    <n v="0.46533668495802405"/>
    <n v="0.45262869839565778"/>
    <n v="0.45890951606663571"/>
    <n v="0.65055387713997981"/>
    <n v="0.62427184466019414"/>
    <n v="0.63717251606524961"/>
  </r>
  <r>
    <s v="Klickitat"/>
    <x v="1"/>
    <x v="1"/>
    <x v="5"/>
    <n v="900.89666899999997"/>
    <n v="929.31722800000011"/>
    <n v="1830.213902"/>
    <n v="723"/>
    <n v="719"/>
    <n v="0"/>
    <n v="1442"/>
    <n v="262"/>
    <n v="238"/>
    <n v="0"/>
    <n v="500"/>
    <n v="0.80253376983015579"/>
    <n v="0.77368629175999726"/>
    <n v="0.78788604896084979"/>
    <n v="0.29082136610719339"/>
    <n v="0.25610199921958188"/>
    <n v="0.27319211129016985"/>
    <n v="0.36237897648686029"/>
    <n v="0.33101529902642557"/>
    <n v="0.34674063800277394"/>
  </r>
  <r>
    <s v="Klickitat"/>
    <x v="1"/>
    <x v="1"/>
    <x v="6"/>
    <n v="681.84276900000009"/>
    <n v="699.76176799999996"/>
    <n v="1381.6045360000001"/>
    <n v="417"/>
    <n v="363"/>
    <n v="0"/>
    <n v="780"/>
    <n v="132"/>
    <n v="108"/>
    <n v="0"/>
    <n v="240"/>
    <n v="0.61157794576538205"/>
    <n v="0.51874797481076451"/>
    <n v="0.56456097217098311"/>
    <n v="0.1935930188034303"/>
    <n v="0.15433824043956629"/>
    <n v="0.17371106836030248"/>
    <n v="0.31654676258992803"/>
    <n v="0.2975206611570248"/>
    <n v="0.30769230769230771"/>
  </r>
  <r>
    <s v="Lewis"/>
    <x v="1"/>
    <x v="0"/>
    <x v="0"/>
    <n v="4242.0186400000002"/>
    <n v="4269.1170700000002"/>
    <n v="8511.1357200000002"/>
    <n v="3010"/>
    <n v="2633"/>
    <n v="2"/>
    <n v="5645"/>
    <n v="1272"/>
    <n v="1126"/>
    <n v="0"/>
    <n v="2398"/>
    <n v="0.70956783914556298"/>
    <n v="0.61675516431785271"/>
    <n v="0.66324873503485848"/>
    <n v="0.29985723966550037"/>
    <n v="0.26375477213137188"/>
    <n v="0.28174853261533939"/>
    <n v="0.42259136212624587"/>
    <n v="0.42764906950246867"/>
    <n v="0.42480070859167407"/>
  </r>
  <r>
    <s v="Lewis"/>
    <x v="1"/>
    <x v="0"/>
    <x v="1"/>
    <n v="29944.238799999999"/>
    <n v="29594.438687000002"/>
    <n v="59538.677482000006"/>
    <n v="22721"/>
    <n v="20768"/>
    <n v="24"/>
    <n v="43513"/>
    <n v="12827"/>
    <n v="12098"/>
    <n v="8"/>
    <n v="24933"/>
    <n v="0.75877701055469815"/>
    <n v="0.70175346860431564"/>
    <n v="0.73083585058057499"/>
    <n v="0.42836286758439823"/>
    <n v="0.40879302114671662"/>
    <n v="0.41876979896870992"/>
    <n v="0.56454381409268961"/>
    <n v="0.58253081664098616"/>
    <n v="0.57300117206352119"/>
  </r>
  <r>
    <s v="Lewis"/>
    <x v="1"/>
    <x v="0"/>
    <x v="2"/>
    <n v="7751.2364150000012"/>
    <n v="6919.8516600000003"/>
    <n v="14671.08806"/>
    <n v="6651"/>
    <n v="6107"/>
    <n v="3"/>
    <n v="12761"/>
    <n v="5097"/>
    <n v="4929"/>
    <n v="2"/>
    <n v="10028"/>
    <n v="0.85805665624249949"/>
    <n v="0.88253336921965175"/>
    <n v="0.86980597129617387"/>
    <n v="0.65757251193324606"/>
    <n v="0.71229850612144474"/>
    <n v="0.68352121935256105"/>
    <n v="0.76635092467298149"/>
    <n v="0.80710659898477155"/>
    <n v="0.78583183136117862"/>
  </r>
  <r>
    <s v="Lewis"/>
    <x v="1"/>
    <x v="0"/>
    <x v="3"/>
    <n v="5587.1279599999998"/>
    <n v="5406.0428699999993"/>
    <n v="10993.170829999999"/>
    <n v="4635"/>
    <n v="4288"/>
    <n v="4"/>
    <n v="8927"/>
    <n v="3178"/>
    <n v="2952"/>
    <n v="3"/>
    <n v="6133"/>
    <n v="0.82958543874123125"/>
    <n v="0.79318645876739058"/>
    <n v="0.81204960225292899"/>
    <n v="0.56880744861264998"/>
    <n v="0.5460556031439685"/>
    <n v="0.55789181254813636"/>
    <n v="0.68565264293419637"/>
    <n v="0.68843283582089554"/>
    <n v="0.68701691497703599"/>
  </r>
  <r>
    <s v="Lewis"/>
    <x v="1"/>
    <x v="0"/>
    <x v="4"/>
    <n v="5053.7661100000005"/>
    <n v="5076.7220900000002"/>
    <n v="10130.4882"/>
    <n v="3661"/>
    <n v="3288"/>
    <n v="2"/>
    <n v="6951"/>
    <n v="1970"/>
    <n v="1821"/>
    <n v="0"/>
    <n v="3791"/>
    <n v="0.72441025570136641"/>
    <n v="0.64766200349564529"/>
    <n v="0.68614659656777455"/>
    <n v="0.38980830476145639"/>
    <n v="0.35869601835935833"/>
    <n v="0.37421691088885528"/>
    <n v="0.53810434307566235"/>
    <n v="0.55383211678832112"/>
    <n v="0.54538915263990795"/>
  </r>
  <r>
    <s v="Lewis"/>
    <x v="1"/>
    <x v="0"/>
    <x v="5"/>
    <n v="4257.7016199999998"/>
    <n v="4450.31963"/>
    <n v="8708.0212499999998"/>
    <n v="2950"/>
    <n v="2685"/>
    <n v="8"/>
    <n v="5643"/>
    <n v="861"/>
    <n v="811"/>
    <n v="2"/>
    <n v="1674"/>
    <n v="0.69286207989370574"/>
    <n v="0.60332745133634369"/>
    <n v="0.64802322341599705"/>
    <n v="0.20222177992829851"/>
    <n v="0.18223410168855669"/>
    <n v="0.19223655431479339"/>
    <n v="0.29186440677966102"/>
    <n v="0.30204841713221603"/>
    <n v="0.29665071770334928"/>
  </r>
  <r>
    <s v="Lewis"/>
    <x v="1"/>
    <x v="0"/>
    <x v="6"/>
    <n v="3052.3880550000003"/>
    <n v="3472.3853669999999"/>
    <n v="6524.7734220000002"/>
    <n v="1814"/>
    <n v="1767"/>
    <n v="5"/>
    <n v="3586"/>
    <n v="449"/>
    <n v="459"/>
    <n v="1"/>
    <n v="909"/>
    <n v="0.59428878874969904"/>
    <n v="0.50887209029066272"/>
    <n v="0.54959762861785388"/>
    <n v="0.14709794164752749"/>
    <n v="0.13218578915869508"/>
    <n v="0.13931518249125188"/>
    <n v="0.24751929437706727"/>
    <n v="0.25976230899830222"/>
    <n v="0.25348577802565531"/>
  </r>
  <r>
    <s v="Lincoln"/>
    <x v="1"/>
    <x v="0"/>
    <x v="0"/>
    <n v="500.05159700000002"/>
    <n v="510.65592100000003"/>
    <n v="1010.7075180000001"/>
    <n v="432"/>
    <n v="432"/>
    <n v="0"/>
    <n v="864"/>
    <n v="227"/>
    <n v="212"/>
    <n v="0"/>
    <n v="439"/>
    <n v="0.86391084958378805"/>
    <n v="0.84597080389086488"/>
    <n v="0.85484671342872109"/>
    <n v="0.45395315475814785"/>
    <n v="0.41515233894644293"/>
    <n v="0.43434919814260248"/>
    <n v="0.52546296296296291"/>
    <n v="0.49074074074074076"/>
    <n v="0.50810185185185186"/>
  </r>
  <r>
    <s v="Lincoln"/>
    <x v="1"/>
    <x v="0"/>
    <x v="1"/>
    <n v="4213.4119840000003"/>
    <n v="4203.8374760000006"/>
    <n v="8417.2494599999991"/>
    <n v="3443"/>
    <n v="3409"/>
    <n v="0"/>
    <n v="6852"/>
    <n v="2326"/>
    <n v="2266"/>
    <n v="0"/>
    <n v="4592"/>
    <n v="0.81715246766146754"/>
    <n v="0.81092573617848385"/>
    <n v="0.81404264333161402"/>
    <n v="0.55204665692145616"/>
    <n v="0.53903130483439265"/>
    <n v="0.54554638327185812"/>
    <n v="0.67557362765030493"/>
    <n v="0.66471105896157234"/>
    <n v="0.67016929363689437"/>
  </r>
  <r>
    <s v="Lincoln"/>
    <x v="1"/>
    <x v="0"/>
    <x v="2"/>
    <n v="1282.900838"/>
    <n v="1232.9399410000001"/>
    <n v="2515.8407799999995"/>
    <n v="1115"/>
    <n v="1101"/>
    <n v="0"/>
    <n v="2216"/>
    <n v="922"/>
    <n v="929"/>
    <n v="0"/>
    <n v="1851"/>
    <n v="0.86912407177022977"/>
    <n v="0.89298753604089776"/>
    <n v="0.88081885690715311"/>
    <n v="0.71868376158937386"/>
    <n v="0.75348357945685196"/>
    <n v="0.73573813363499119"/>
    <n v="0.82690582959641257"/>
    <n v="0.8437783832879201"/>
    <n v="0.83528880866425992"/>
  </r>
  <r>
    <s v="Lincoln"/>
    <x v="1"/>
    <x v="0"/>
    <x v="3"/>
    <n v="928.68623000000002"/>
    <n v="920.04120499999999"/>
    <n v="1848.7274360000001"/>
    <n v="772"/>
    <n v="765"/>
    <n v="0"/>
    <n v="1537"/>
    <n v="590"/>
    <n v="588"/>
    <n v="0"/>
    <n v="1178"/>
    <n v="0.83128184209213485"/>
    <n v="0.83148449856656148"/>
    <n v="0.83138269604822368"/>
    <n v="0.63530607102896308"/>
    <n v="0.63910181066292571"/>
    <n v="0.63719506567651751"/>
    <n v="0.76424870466321249"/>
    <n v="0.7686274509803922"/>
    <n v="0.7664281067013663"/>
  </r>
  <r>
    <s v="Lincoln"/>
    <x v="1"/>
    <x v="0"/>
    <x v="4"/>
    <n v="713.67142899999999"/>
    <n v="713.98459099999991"/>
    <n v="1427.6560199999999"/>
    <n v="525"/>
    <n v="513"/>
    <n v="0"/>
    <n v="1038"/>
    <n v="351"/>
    <n v="333"/>
    <n v="0"/>
    <n v="684"/>
    <n v="0.73563264363214409"/>
    <n v="0.71850290113613957"/>
    <n v="0.72706589364572571"/>
    <n v="0.49182296745691917"/>
    <n v="0.46639662003573973"/>
    <n v="0.47910700506134529"/>
    <n v="0.66857142857142859"/>
    <n v="0.64912280701754388"/>
    <n v="0.65895953757225434"/>
  </r>
  <r>
    <s v="Lincoln"/>
    <x v="1"/>
    <x v="0"/>
    <x v="5"/>
    <n v="427.12415399999998"/>
    <n v="430.34361100000001"/>
    <n v="857.46776299999999"/>
    <n v="370"/>
    <n v="385"/>
    <n v="0"/>
    <n v="755"/>
    <n v="154"/>
    <n v="146"/>
    <n v="0"/>
    <n v="300"/>
    <n v="0.8662586663267936"/>
    <n v="0.89463393938942426"/>
    <n v="0.88049957395307932"/>
    <n v="0.36055090436304382"/>
    <n v="0.33926377961261284"/>
    <n v="0.34986738037870702"/>
    <n v="0.41621621621621624"/>
    <n v="0.37922077922077924"/>
    <n v="0.39735099337748342"/>
  </r>
  <r>
    <s v="Lincoln"/>
    <x v="1"/>
    <x v="0"/>
    <x v="6"/>
    <n v="360.97773599999999"/>
    <n v="395.872207"/>
    <n v="756.84994299999994"/>
    <n v="229"/>
    <n v="213"/>
    <n v="0"/>
    <n v="442"/>
    <n v="82"/>
    <n v="58"/>
    <n v="0"/>
    <n v="140"/>
    <n v="0.63438815517420166"/>
    <n v="0.53805242255867691"/>
    <n v="0.58399951547594953"/>
    <n v="0.22716082412351327"/>
    <n v="0.14651192726949885"/>
    <n v="0.18497722209645462"/>
    <n v="0.35807860262008734"/>
    <n v="0.27230046948356806"/>
    <n v="0.31674208144796379"/>
  </r>
  <r>
    <s v="Mason"/>
    <x v="1"/>
    <x v="0"/>
    <x v="0"/>
    <n v="3146.8701900000001"/>
    <n v="3749.5213599999997"/>
    <n v="6896.3915400000005"/>
    <n v="2033"/>
    <n v="1859"/>
    <n v="0"/>
    <n v="3892"/>
    <n v="829"/>
    <n v="778"/>
    <n v="0"/>
    <n v="1607"/>
    <n v="0.64603872331956591"/>
    <n v="0.49579661549121035"/>
    <n v="0.5643531080603349"/>
    <n v="0.26343635102406304"/>
    <n v="0.20749315053908643"/>
    <n v="0.23302041229521023"/>
    <n v="0.40777176586325625"/>
    <n v="0.41850457235072619"/>
    <n v="0.41289825282631037"/>
  </r>
  <r>
    <s v="Mason"/>
    <x v="1"/>
    <x v="0"/>
    <x v="1"/>
    <n v="24157.803742"/>
    <n v="25690.925554999998"/>
    <n v="49848.72933300001"/>
    <n v="18231"/>
    <n v="16813"/>
    <n v="0"/>
    <n v="35044"/>
    <n v="10733"/>
    <n v="10164"/>
    <n v="0"/>
    <n v="20897"/>
    <n v="0.75466297328610854"/>
    <n v="0.65443340933771199"/>
    <n v="0.70300688641226339"/>
    <n v="0.44428707653336641"/>
    <n v="0.3956260734258315"/>
    <n v="0.41920827831745999"/>
    <n v="0.58872250562229167"/>
    <n v="0.60453220722060308"/>
    <n v="0.59630749914393333"/>
  </r>
  <r>
    <s v="Mason"/>
    <x v="1"/>
    <x v="0"/>
    <x v="2"/>
    <n v="6745.771893000001"/>
    <n v="6278.8073709999999"/>
    <n v="13024.579280000002"/>
    <n v="5948"/>
    <n v="5551"/>
    <n v="0"/>
    <n v="11499"/>
    <n v="4706"/>
    <n v="4572"/>
    <n v="0"/>
    <n v="9278"/>
    <n v="0.88173749340266927"/>
    <n v="0.884085093235774"/>
    <n v="0.88286920850160455"/>
    <n v="0.69762216609834593"/>
    <n v="0.72816376261465665"/>
    <n v="0.71234546625601247"/>
    <n v="0.79119031607262946"/>
    <n v="0.82363538101243017"/>
    <n v="0.80685276980607012"/>
  </r>
  <r>
    <s v="Mason"/>
    <x v="1"/>
    <x v="0"/>
    <x v="3"/>
    <n v="4958.93253"/>
    <n v="4823.9275400000006"/>
    <n v="9782.8600800000004"/>
    <n v="4166"/>
    <n v="3802"/>
    <n v="0"/>
    <n v="7968"/>
    <n v="2868"/>
    <n v="2638"/>
    <n v="0"/>
    <n v="5506"/>
    <n v="0.84010015760387846"/>
    <n v="0.78815445888724922"/>
    <n v="0.81448573677238978"/>
    <n v="0.57835027652614579"/>
    <n v="0.54685730208957484"/>
    <n v="0.56282109270441494"/>
    <n v="0.68843014882381182"/>
    <n v="0.69384534455549707"/>
    <n v="0.69101405622489964"/>
  </r>
  <r>
    <s v="Mason"/>
    <x v="1"/>
    <x v="0"/>
    <x v="4"/>
    <n v="3937.5865600000002"/>
    <n v="4229.2403199999999"/>
    <n v="8166.8268900000003"/>
    <n v="2878"/>
    <n v="2560"/>
    <n v="0"/>
    <n v="5438"/>
    <n v="1484"/>
    <n v="1382"/>
    <n v="0"/>
    <n v="2866"/>
    <n v="0.73090456708588514"/>
    <n v="0.60530965523377966"/>
    <n v="0.66586448730273007"/>
    <n v="0.37688060373712773"/>
    <n v="0.32677263419261077"/>
    <n v="0.35093189051298723"/>
    <n v="0.51563585823488534"/>
    <n v="0.53984374999999996"/>
    <n v="0.52703199705774184"/>
  </r>
  <r>
    <s v="Mason"/>
    <x v="1"/>
    <x v="0"/>
    <x v="5"/>
    <n v="3170.51505"/>
    <n v="3913.8869299999997"/>
    <n v="7084.4019900000003"/>
    <n v="2006"/>
    <n v="1789"/>
    <n v="0"/>
    <n v="3795"/>
    <n v="567"/>
    <n v="505"/>
    <n v="0"/>
    <n v="1072"/>
    <n v="0.63270477142191772"/>
    <n v="0.4570903636196767"/>
    <n v="0.53568388769536779"/>
    <n v="0.17883529680769061"/>
    <n v="0.12902774378308371"/>
    <n v="0.15131834719616186"/>
    <n v="0.28265204386839482"/>
    <n v="0.28228060368921187"/>
    <n v="0.28247694334650858"/>
  </r>
  <r>
    <s v="Mason"/>
    <x v="1"/>
    <x v="0"/>
    <x v="6"/>
    <n v="2198.1275190000001"/>
    <n v="2695.5420340000001"/>
    <n v="4893.6695529999997"/>
    <n v="1200"/>
    <n v="1252"/>
    <n v="0"/>
    <n v="2452"/>
    <n v="279"/>
    <n v="289"/>
    <n v="0"/>
    <n v="568"/>
    <n v="0.54591919241606102"/>
    <n v="0.46447059040742078"/>
    <n v="0.50105549086305468"/>
    <n v="0.1269262122367342"/>
    <n v="0.10721405800938068"/>
    <n v="0.11606831925375817"/>
    <n v="0.23250000000000001"/>
    <n v="0.23083067092651757"/>
    <n v="0.23164763458401305"/>
  </r>
  <r>
    <s v="Okanogan"/>
    <x v="1"/>
    <x v="0"/>
    <x v="0"/>
    <n v="2208.5665600000002"/>
    <n v="2262.0354600000001"/>
    <n v="4470.6020100000005"/>
    <n v="1321"/>
    <n v="1159"/>
    <n v="0"/>
    <n v="2480"/>
    <n v="579"/>
    <n v="514"/>
    <n v="0"/>
    <n v="1093"/>
    <n v="0.59812550996878255"/>
    <n v="0.51237039405208973"/>
    <n v="0.55473513286413068"/>
    <n v="0.26216099187882297"/>
    <n v="0.22722897544674212"/>
    <n v="0.24448608879858663"/>
    <n v="0.43830431491294475"/>
    <n v="0.44348576358930114"/>
    <n v="0.44072580645161291"/>
  </r>
  <r>
    <s v="Okanogan"/>
    <x v="1"/>
    <x v="0"/>
    <x v="1"/>
    <n v="15975.290716000001"/>
    <n v="16112.735989000001"/>
    <n v="32088.026720000002"/>
    <n v="11039"/>
    <n v="10188"/>
    <n v="0"/>
    <n v="21227"/>
    <n v="6488"/>
    <n v="6135"/>
    <n v="0"/>
    <n v="12623"/>
    <n v="0.69100463936746548"/>
    <n v="0.63229485091515447"/>
    <n v="0.6615240066092789"/>
    <n v="0.40612719451183221"/>
    <n v="0.38075470262705857"/>
    <n v="0.39338660834922162"/>
    <n v="0.58773439623154267"/>
    <n v="0.60217903415783269"/>
    <n v="0.59466716917133844"/>
  </r>
  <r>
    <s v="Okanogan"/>
    <x v="1"/>
    <x v="0"/>
    <x v="2"/>
    <n v="4177.3454010000005"/>
    <n v="4175.9471210000002"/>
    <n v="8353.2925240000004"/>
    <n v="3389"/>
    <n v="3379"/>
    <n v="0"/>
    <n v="6768"/>
    <n v="2588"/>
    <n v="2658"/>
    <n v="0"/>
    <n v="5246"/>
    <n v="0.81128077156098199"/>
    <n v="0.80915775561613001"/>
    <n v="0.81021944108322952"/>
    <n v="0.61953220324574254"/>
    <n v="0.63650231264506474"/>
    <n v="0.62801583745901624"/>
    <n v="0.76364709353791682"/>
    <n v="0.78662326131991711"/>
    <n v="0.77511820330969272"/>
  </r>
  <r>
    <s v="Okanogan"/>
    <x v="1"/>
    <x v="0"/>
    <x v="3"/>
    <n v="3402.6830500000001"/>
    <n v="3291.53051"/>
    <n v="6694.2135600000001"/>
    <n v="2695"/>
    <n v="2369"/>
    <n v="0"/>
    <n v="5064"/>
    <n v="1852"/>
    <n v="1648"/>
    <n v="0"/>
    <n v="3500"/>
    <n v="0.79202204860073577"/>
    <n v="0.7197259733132475"/>
    <n v="0.75647422279130272"/>
    <n v="0.54427637625549641"/>
    <n v="0.50067893795704177"/>
    <n v="0.52283960895923376"/>
    <n v="0.6871985157699444"/>
    <n v="0.69565217391304346"/>
    <n v="0.69115323854660349"/>
  </r>
  <r>
    <s v="Okanogan"/>
    <x v="1"/>
    <x v="0"/>
    <x v="4"/>
    <n v="2713.9523600000002"/>
    <n v="2673.4135900000001"/>
    <n v="5387.3659499999994"/>
    <n v="1723"/>
    <n v="1525"/>
    <n v="0"/>
    <n v="3248"/>
    <n v="951"/>
    <n v="873"/>
    <n v="0"/>
    <n v="1824"/>
    <n v="0.63486744476236856"/>
    <n v="0.5704317527614573"/>
    <n v="0.60289203112329881"/>
    <n v="0.35041145674347796"/>
    <n v="0.32654880010541126"/>
    <n v="0.33856990910372448"/>
    <n v="0.55194428322692979"/>
    <n v="0.57245901639344265"/>
    <n v="0.56157635467980294"/>
  </r>
  <r>
    <s v="Okanogan"/>
    <x v="1"/>
    <x v="0"/>
    <x v="5"/>
    <n v="2013.809137"/>
    <n v="2132.4328099999998"/>
    <n v="4146.2419600000003"/>
    <n v="1276"/>
    <n v="1157"/>
    <n v="0"/>
    <n v="2433"/>
    <n v="388"/>
    <n v="313"/>
    <n v="0"/>
    <n v="701"/>
    <n v="0.63362509214794571"/>
    <n v="0.54257278099186634"/>
    <n v="0.58679643481298416"/>
    <n v="0.19266969886630325"/>
    <n v="0.14678070911880223"/>
    <n v="0.16906876317464115"/>
    <n v="0.30407523510971785"/>
    <n v="0.27052722558340536"/>
    <n v="0.28812166050143856"/>
  </r>
  <r>
    <s v="Okanogan"/>
    <x v="1"/>
    <x v="0"/>
    <x v="6"/>
    <n v="1458.9342080000001"/>
    <n v="1577.3764980000001"/>
    <n v="3036.310716"/>
    <n v="635"/>
    <n v="599"/>
    <n v="0"/>
    <n v="1234"/>
    <n v="130"/>
    <n v="129"/>
    <n v="0"/>
    <n v="259"/>
    <n v="0.43524923640696478"/>
    <n v="0.3797444685904024"/>
    <n v="0.40641426896706312"/>
    <n v="8.9106142886465234E-2"/>
    <n v="8.1781363018634243E-2"/>
    <n v="8.5300887895031888E-2"/>
    <n v="0.20472440944881889"/>
    <n v="0.21535893155258765"/>
    <n v="0.20988654781199351"/>
  </r>
  <r>
    <s v="Pacific"/>
    <x v="1"/>
    <x v="0"/>
    <x v="0"/>
    <n v="938.78472899999997"/>
    <n v="966.724648"/>
    <n v="1905.5093809999998"/>
    <n v="644"/>
    <n v="603"/>
    <n v="1"/>
    <n v="1248"/>
    <n v="288"/>
    <n v="258"/>
    <n v="0"/>
    <n v="546"/>
    <n v="0.68599326353123924"/>
    <n v="0.62375569015180421"/>
    <n v="0.65494298398313688"/>
    <n v="0.30677959611334921"/>
    <n v="0.26688054404505057"/>
    <n v="0.28653755549262239"/>
    <n v="0.44720496894409939"/>
    <n v="0.42786069651741293"/>
    <n v="0.4375"/>
  </r>
  <r>
    <s v="Pacific"/>
    <x v="1"/>
    <x v="0"/>
    <x v="1"/>
    <n v="8774.0203509999992"/>
    <n v="8734.9819339999995"/>
    <n v="17509.002282000001"/>
    <n v="6840"/>
    <n v="6349"/>
    <n v="8"/>
    <n v="13197"/>
    <n v="4298"/>
    <n v="4054"/>
    <n v="4"/>
    <n v="8356"/>
    <n v="0.77957421186291487"/>
    <n v="0.726847525040342"/>
    <n v="0.7537265566277912"/>
    <n v="0.48985525768812982"/>
    <n v="0.46411086257891743"/>
    <n v="0.4772402142291296"/>
    <n v="0.62836257309941523"/>
    <n v="0.63852575208694284"/>
    <n v="0.63317420625899823"/>
  </r>
  <r>
    <s v="Pacific"/>
    <x v="1"/>
    <x v="0"/>
    <x v="2"/>
    <n v="3021.842979"/>
    <n v="2863.612361"/>
    <n v="5885.4553370000003"/>
    <n v="2635"/>
    <n v="2520"/>
    <n v="2"/>
    <n v="5157"/>
    <n v="2084"/>
    <n v="2069"/>
    <n v="2"/>
    <n v="4155"/>
    <n v="0.87198442086887795"/>
    <n v="0.88000737611007962"/>
    <n v="0.87622787103311595"/>
    <n v="0.68964536360179951"/>
    <n v="0.72251399252847404"/>
    <n v="0.70597766223436043"/>
    <n v="0.79089184060721063"/>
    <n v="0.821031746031746"/>
    <n v="0.80570098894706221"/>
  </r>
  <r>
    <s v="Pacific"/>
    <x v="1"/>
    <x v="0"/>
    <x v="3"/>
    <n v="2070.5073739999998"/>
    <n v="1935.793876"/>
    <n v="4006.3012500000004"/>
    <n v="1667"/>
    <n v="1410"/>
    <n v="1"/>
    <n v="3078"/>
    <n v="1161"/>
    <n v="1000"/>
    <n v="1"/>
    <n v="2162"/>
    <n v="0.80511666895420586"/>
    <n v="0.72838333537532074"/>
    <n v="0.76828970362625615"/>
    <n v="0.56073212516846616"/>
    <n v="0.51658392579809986"/>
    <n v="0.53964988279401105"/>
    <n v="0.69646070785842829"/>
    <n v="0.70921985815602839"/>
    <n v="0.70240415854450944"/>
  </r>
  <r>
    <s v="Pacific"/>
    <x v="1"/>
    <x v="0"/>
    <x v="4"/>
    <n v="1297.196234"/>
    <n v="1329.5110099999999"/>
    <n v="2626.7072400000002"/>
    <n v="910"/>
    <n v="836"/>
    <n v="1"/>
    <n v="1747"/>
    <n v="500"/>
    <n v="445"/>
    <n v="0"/>
    <n v="945"/>
    <n v="0.7015129832700393"/>
    <n v="0.62880261518105074"/>
    <n v="0.66509124937730013"/>
    <n v="0.38544669410441718"/>
    <n v="0.33470952602340615"/>
    <n v="0.35976601640615263"/>
    <n v="0.5494505494505495"/>
    <n v="0.53229665071770338"/>
    <n v="0.54092730394962796"/>
  </r>
  <r>
    <s v="Pacific"/>
    <x v="1"/>
    <x v="0"/>
    <x v="5"/>
    <n v="842.60875499999997"/>
    <n v="945.77950099999998"/>
    <n v="1788.3882570000001"/>
    <n v="635"/>
    <n v="601"/>
    <n v="1"/>
    <n v="1237"/>
    <n v="192"/>
    <n v="193"/>
    <n v="0"/>
    <n v="385"/>
    <n v="0.75361191802475402"/>
    <n v="0.63545466925910887"/>
    <n v="0.69168425545080059"/>
    <n v="0.22786376104055553"/>
    <n v="0.20406447781532114"/>
    <n v="0.21527763811524511"/>
    <n v="0.30236220472440944"/>
    <n v="0.3211314475873544"/>
    <n v="0.31123686337914308"/>
  </r>
  <r>
    <s v="Pacific"/>
    <x v="1"/>
    <x v="0"/>
    <x v="6"/>
    <n v="603.08028000000002"/>
    <n v="693.56053799999995"/>
    <n v="1296.640817"/>
    <n v="349"/>
    <n v="379"/>
    <n v="2"/>
    <n v="730"/>
    <n v="73"/>
    <n v="89"/>
    <n v="1"/>
    <n v="163"/>
    <n v="0.57869575838228371"/>
    <n v="0.54645554242879957"/>
    <n v="0.56299322867914936"/>
    <n v="0.12104524458999057"/>
    <n v="0.12832333318248854"/>
    <n v="0.12570944695164568"/>
    <n v="0.20916905444126074"/>
    <n v="0.23482849604221637"/>
    <n v="0.22328767123287671"/>
  </r>
  <r>
    <s v="Pend Oreille"/>
    <x v="1"/>
    <x v="1"/>
    <x v="0"/>
    <n v="626.87559600000009"/>
    <n v="669.50589200000002"/>
    <n v="1296.3814889999999"/>
    <n v="459"/>
    <n v="397"/>
    <n v="3"/>
    <n v="859"/>
    <n v="213"/>
    <n v="175"/>
    <n v="1"/>
    <n v="389"/>
    <n v="0.73220269369043989"/>
    <n v="0.5929746171673721"/>
    <n v="0.66261359583482926"/>
    <n v="0.3397803349805309"/>
    <n v="0.26138679598057968"/>
    <n v="0.30006599392287375"/>
    <n v="0.46405228758169936"/>
    <n v="0.44080604534005036"/>
    <n v="0.45285215366705472"/>
  </r>
  <r>
    <s v="Pend Oreille"/>
    <x v="1"/>
    <x v="1"/>
    <x v="1"/>
    <n v="5267.7718460000006"/>
    <n v="5361.3392100000001"/>
    <n v="10629.111058999999"/>
    <n v="4173"/>
    <n v="3970"/>
    <n v="22"/>
    <n v="8165"/>
    <n v="2635"/>
    <n v="2607"/>
    <n v="15"/>
    <n v="5257"/>
    <n v="0.79217553872776436"/>
    <n v="0.74048662927261411"/>
    <n v="0.76817336413908677"/>
    <n v="0.50021148922781189"/>
    <n v="0.48625910390773425"/>
    <n v="0.4945851041370703"/>
    <n v="0.63144021087946323"/>
    <n v="0.65667506297229217"/>
    <n v="0.64384568279240662"/>
  </r>
  <r>
    <s v="Pend Oreille"/>
    <x v="1"/>
    <x v="1"/>
    <x v="2"/>
    <n v="1523.0201489999999"/>
    <n v="1521.5664060000001"/>
    <n v="3044.586558"/>
    <n v="1312"/>
    <n v="1334"/>
    <n v="8"/>
    <n v="2654"/>
    <n v="1044"/>
    <n v="1124"/>
    <n v="7"/>
    <n v="2175"/>
    <n v="0.86144625260634033"/>
    <n v="0.87672808412411796"/>
    <n v="0.87171113365994179"/>
    <n v="0.68548009734833781"/>
    <n v="0.73871241870727788"/>
    <n v="0.71438271126992214"/>
    <n v="0.79573170731707321"/>
    <n v="0.84257871064467771"/>
    <n v="0.81951770911831201"/>
  </r>
  <r>
    <s v="Pend Oreille"/>
    <x v="1"/>
    <x v="1"/>
    <x v="3"/>
    <n v="1196.758853"/>
    <n v="1236.4652679999999"/>
    <n v="2433.2241199999999"/>
    <n v="1008"/>
    <n v="957"/>
    <n v="5"/>
    <n v="1970"/>
    <n v="740"/>
    <n v="717"/>
    <n v="3"/>
    <n v="1460"/>
    <n v="0.84227494743253839"/>
    <n v="0.77398049485689235"/>
    <n v="0.80962537885741492"/>
    <n v="0.61833676696436346"/>
    <n v="0.57987880335673125"/>
    <n v="0.60002693052376943"/>
    <n v="0.73412698412698407"/>
    <n v="0.7492163009404389"/>
    <n v="0.74111675126903553"/>
  </r>
  <r>
    <s v="Pend Oreille"/>
    <x v="1"/>
    <x v="1"/>
    <x v="4"/>
    <n v="929.62965000000008"/>
    <n v="942.38586800000007"/>
    <n v="1872.0155179999999"/>
    <n v="707"/>
    <n v="627"/>
    <n v="1"/>
    <n v="1335"/>
    <n v="407"/>
    <n v="370"/>
    <n v="1"/>
    <n v="778"/>
    <n v="0.76051791162211746"/>
    <n v="0.66533255780953615"/>
    <n v="0.71313511408616437"/>
    <n v="0.43780875534682007"/>
    <n v="0.39262048865953492"/>
    <n v="0.4155948455123864"/>
    <n v="0.57567185289957568"/>
    <n v="0.5901116427432217"/>
    <n v="0.5827715355805243"/>
  </r>
  <r>
    <s v="Pend Oreille"/>
    <x v="1"/>
    <x v="1"/>
    <x v="5"/>
    <n v="529.11653799999999"/>
    <n v="527.37376100000006"/>
    <n v="1056.4902990000001"/>
    <n v="418"/>
    <n v="361"/>
    <n v="1"/>
    <n v="780"/>
    <n v="139"/>
    <n v="125"/>
    <n v="1"/>
    <n v="265"/>
    <n v="0.78999609723028541"/>
    <n v="0.68452400687413029"/>
    <n v="0.73829357518785887"/>
    <n v="0.26270205147131498"/>
    <n v="0.23702354808661022"/>
    <n v="0.25083050951895203"/>
    <n v="0.33253588516746413"/>
    <n v="0.34626038781163437"/>
    <n v="0.33974358974358976"/>
  </r>
  <r>
    <s v="Pend Oreille"/>
    <x v="1"/>
    <x v="1"/>
    <x v="6"/>
    <n v="462.37106"/>
    <n v="464.04201499999999"/>
    <n v="926.41307500000005"/>
    <n v="269"/>
    <n v="294"/>
    <n v="4"/>
    <n v="567"/>
    <n v="92"/>
    <n v="96"/>
    <n v="2"/>
    <n v="190"/>
    <n v="0.58178381666015166"/>
    <n v="0.63356332076956434"/>
    <n v="0.6120379939585805"/>
    <n v="0.19897439082800727"/>
    <n v="0.20687781902679653"/>
    <n v="0.20509209674097054"/>
    <n v="0.34200743494423791"/>
    <n v="0.32653061224489793"/>
    <n v="0.33509700176366841"/>
  </r>
  <r>
    <s v="Pierce"/>
    <x v="1"/>
    <x v="2"/>
    <x v="0"/>
    <n v="57499.367199999993"/>
    <n v="57212.822100000005"/>
    <n v="114712.1893"/>
    <n v="43405"/>
    <n v="39717"/>
    <n v="0"/>
    <n v="83122"/>
    <n v="21555"/>
    <n v="20456"/>
    <n v="0"/>
    <n v="42011"/>
    <n v="0.75487787281248553"/>
    <n v="0.69419753373780868"/>
    <n v="0.72461349144523735"/>
    <n v="0.37487369078385269"/>
    <n v="0.35754223003098456"/>
    <n v="0.36622960695250195"/>
    <n v="0.49660177398917177"/>
    <n v="0.51504393584611119"/>
    <n v="0.5054137292172951"/>
  </r>
  <r>
    <s v="Pierce"/>
    <x v="1"/>
    <x v="2"/>
    <x v="1"/>
    <n v="318707.98310000001"/>
    <n v="304173.91908000002"/>
    <n v="622881.90222999989"/>
    <n v="232683"/>
    <n v="207544"/>
    <n v="1"/>
    <n v="440228"/>
    <n v="115169"/>
    <n v="105601"/>
    <n v="0"/>
    <n v="220770"/>
    <n v="0.73008212011743612"/>
    <n v="0.68232016942062146"/>
    <n v="0.70675997877595309"/>
    <n v="0.36136214373978759"/>
    <n v="0.34717309202379754"/>
    <n v="0.35443315853232227"/>
    <n v="0.49496095546301189"/>
    <n v="0.50881258913772498"/>
    <n v="0.50149013692904587"/>
  </r>
  <r>
    <s v="Pierce"/>
    <x v="1"/>
    <x v="2"/>
    <x v="2"/>
    <n v="57330.870040000002"/>
    <n v="46016.818910000002"/>
    <n v="103347.6888"/>
    <n v="49000"/>
    <n v="40731"/>
    <n v="0"/>
    <n v="89731"/>
    <n v="36226"/>
    <n v="32090"/>
    <n v="0"/>
    <n v="68316"/>
    <n v="0.85468788395872042"/>
    <n v="0.88513289194678924"/>
    <n v="0.86824389632601051"/>
    <n v="0.63187598539364498"/>
    <n v="0.69735372327152456"/>
    <n v="0.66103074769486281"/>
    <n v="0.73930612244897964"/>
    <n v="0.78785200461564897"/>
    <n v="0.76134223401054257"/>
  </r>
  <r>
    <s v="Pierce"/>
    <x v="1"/>
    <x v="2"/>
    <x v="3"/>
    <n v="53312.441099999996"/>
    <n v="50636.457300000002"/>
    <n v="103948.89840000001"/>
    <n v="43631"/>
    <n v="39477"/>
    <n v="0"/>
    <n v="83108"/>
    <n v="27565"/>
    <n v="25749"/>
    <n v="0"/>
    <n v="53314"/>
    <n v="0.818401842042082"/>
    <n v="0.77961615217500613"/>
    <n v="0.79950823221037615"/>
    <n v="0.51704629222089782"/>
    <n v="0.50850713839334882"/>
    <n v="0.51288662814727815"/>
    <n v="0.6317755724141092"/>
    <n v="0.65225321073029863"/>
    <n v="0.64150262309284301"/>
  </r>
  <r>
    <s v="Pierce"/>
    <x v="1"/>
    <x v="2"/>
    <x v="4"/>
    <n v="53846.451099999998"/>
    <n v="53131.026100000003"/>
    <n v="106977.4773"/>
    <n v="37638"/>
    <n v="33575"/>
    <n v="0"/>
    <n v="71213"/>
    <n v="14375"/>
    <n v="13320"/>
    <n v="0"/>
    <n v="27695"/>
    <n v="0.69898756986047683"/>
    <n v="0.63192831880956268"/>
    <n v="0.66568217719600309"/>
    <n v="0.26696281196515104"/>
    <n v="0.25070097413383097"/>
    <n v="0.25888626932502923"/>
    <n v="0.381927838886232"/>
    <n v="0.39672375279225613"/>
    <n v="0.38890371140100827"/>
  </r>
  <r>
    <s v="Pierce"/>
    <x v="1"/>
    <x v="2"/>
    <x v="5"/>
    <n v="58489.662799999998"/>
    <n v="57718.001400000001"/>
    <n v="116207.6642"/>
    <n v="38561"/>
    <n v="34272"/>
    <n v="1"/>
    <n v="72834"/>
    <n v="10675"/>
    <n v="9432"/>
    <n v="0"/>
    <n v="20107"/>
    <n v="0.65927889055978628"/>
    <n v="0.59378355398147931"/>
    <n v="0.62675728405183795"/>
    <n v="0.18251088293160753"/>
    <n v="0.16341522178902057"/>
    <n v="0.17302645344798179"/>
    <n v="0.27683410699929983"/>
    <n v="0.27521008403361347"/>
    <n v="0.27606612296454952"/>
  </r>
  <r>
    <s v="Pierce"/>
    <x v="1"/>
    <x v="2"/>
    <x v="6"/>
    <n v="38229.190860000002"/>
    <n v="39458.793269999995"/>
    <n v="77687.984230000002"/>
    <n v="20448"/>
    <n v="19772"/>
    <n v="0"/>
    <n v="40220"/>
    <n v="4773"/>
    <n v="4554"/>
    <n v="0"/>
    <n v="9327"/>
    <n v="0.53487922553430678"/>
    <n v="0.50107969254681672"/>
    <n v="0.51771197822466652"/>
    <n v="0.12485223706353904"/>
    <n v="0.11541153752064554"/>
    <n v="0.12005717605423831"/>
    <n v="0.23342136150234741"/>
    <n v="0.23032571312967834"/>
    <n v="0.23189955246146196"/>
  </r>
  <r>
    <s v="San Juan"/>
    <x v="1"/>
    <x v="1"/>
    <x v="0"/>
    <n v="773.30876999999998"/>
    <n v="791.04266499999994"/>
    <n v="1564.3514359999999"/>
    <n v="575"/>
    <n v="518"/>
    <n v="2"/>
    <n v="1095"/>
    <n v="339"/>
    <n v="277"/>
    <n v="1"/>
    <n v="617"/>
    <n v="0.74355810034328207"/>
    <n v="0.65483193627741942"/>
    <n v="0.69997059151866947"/>
    <n v="0.43837599307195235"/>
    <n v="0.35017074584719149"/>
    <n v="0.394412652937917"/>
    <n v="0.5895652173913043"/>
    <n v="0.53474903474903479"/>
    <n v="0.56347031963470318"/>
  </r>
  <r>
    <s v="San Juan"/>
    <x v="1"/>
    <x v="1"/>
    <x v="1"/>
    <n v="7123.1138809999993"/>
    <n v="6725.501776000001"/>
    <n v="13848.615659999999"/>
    <n v="6292"/>
    <n v="5655"/>
    <n v="18"/>
    <n v="11965"/>
    <n v="4524"/>
    <n v="4049"/>
    <n v="9"/>
    <n v="8582"/>
    <n v="0.88332155081545305"/>
    <n v="0.8408294560533619"/>
    <n v="0.86398527432307992"/>
    <n v="0.63511549521441668"/>
    <n v="0.60203686429001979"/>
    <n v="0.61970092973177371"/>
    <n v="0.71900826446280997"/>
    <n v="0.71600353669319183"/>
    <n v="0.71725867112411201"/>
  </r>
  <r>
    <s v="San Juan"/>
    <x v="1"/>
    <x v="1"/>
    <x v="2"/>
    <n v="2357.4013220000002"/>
    <n v="2274.9804060000001"/>
    <n v="4632.3817289999997"/>
    <n v="2328"/>
    <n v="2283"/>
    <n v="6"/>
    <n v="4617"/>
    <n v="2000"/>
    <n v="1958"/>
    <n v="3"/>
    <n v="3961"/>
    <n v="0.98752807944679677"/>
    <n v="1.0035251266247609"/>
    <n v="0.99667952040659646"/>
    <n v="0.8483918208305814"/>
    <n v="0.86066675336455623"/>
    <n v="0.85506770204256632"/>
    <n v="0.85910652920962194"/>
    <n v="0.85764345159877353"/>
    <n v="0.85791639592809188"/>
  </r>
  <r>
    <s v="San Juan"/>
    <x v="1"/>
    <x v="1"/>
    <x v="3"/>
    <n v="1762.5040220000001"/>
    <n v="1586.2370599999999"/>
    <n v="3348.7410799999998"/>
    <n v="1633"/>
    <n v="1350"/>
    <n v="1"/>
    <n v="2984"/>
    <n v="1271"/>
    <n v="1040"/>
    <n v="2"/>
    <n v="2313"/>
    <n v="0.92652270838335704"/>
    <n v="0.85107077248592344"/>
    <n v="0.89108113428703783"/>
    <n v="0.72113310615753023"/>
    <n v="0.65563970621137801"/>
    <n v="0.69070732694568315"/>
    <n v="0.77832210655235767"/>
    <n v="0.77037037037037037"/>
    <n v="0.77513404825737264"/>
  </r>
  <r>
    <s v="San Juan"/>
    <x v="1"/>
    <x v="1"/>
    <x v="4"/>
    <n v="1145.3515870000001"/>
    <n v="1052.557683"/>
    <n v="2197.9092730000002"/>
    <n v="919"/>
    <n v="768"/>
    <n v="1"/>
    <n v="1688"/>
    <n v="608"/>
    <n v="514"/>
    <n v="0"/>
    <n v="1122"/>
    <n v="0.80237370815290088"/>
    <n v="0.7296512223549082"/>
    <n v="0.768002583517013"/>
    <n v="0.53084136513271352"/>
    <n v="0.48833428162815473"/>
    <n v="0.51048512956521841"/>
    <n v="0.66158868335146903"/>
    <n v="0.66927083333333337"/>
    <n v="0.66469194312796209"/>
  </r>
  <r>
    <s v="San Juan"/>
    <x v="1"/>
    <x v="1"/>
    <x v="5"/>
    <n v="647.38063899999997"/>
    <n v="584.193984"/>
    <n v="1231.574623"/>
    <n v="543"/>
    <n v="493"/>
    <n v="3"/>
    <n v="1039"/>
    <n v="221"/>
    <n v="176"/>
    <n v="2"/>
    <n v="399"/>
    <n v="0.83876465758809948"/>
    <n v="0.84389776940941585"/>
    <n v="0.84363544083840714"/>
    <n v="0.34137567095206256"/>
    <n v="0.30126979191898012"/>
    <n v="0.32397549652985991"/>
    <n v="0.40699815837937386"/>
    <n v="0.35699797160243407"/>
    <n v="0.38402309913378246"/>
  </r>
  <r>
    <s v="San Juan"/>
    <x v="1"/>
    <x v="1"/>
    <x v="6"/>
    <n v="437.16754100000003"/>
    <n v="436.48997800000001"/>
    <n v="873.65751900000009"/>
    <n v="294"/>
    <n v="243"/>
    <n v="5"/>
    <n v="542"/>
    <n v="85"/>
    <n v="84"/>
    <n v="1"/>
    <n v="170"/>
    <n v="0.67251104537058937"/>
    <n v="0.55671381302596601"/>
    <n v="0.62038039874066486"/>
    <n v="0.19443346549829965"/>
    <n v="0.19244428104601294"/>
    <n v="0.1945842579075886"/>
    <n v="0.28911564625850339"/>
    <n v="0.34567901234567899"/>
    <n v="0.31365313653136534"/>
  </r>
  <r>
    <s v="Skagit"/>
    <x v="1"/>
    <x v="1"/>
    <x v="0"/>
    <n v="6820.8850700000003"/>
    <n v="6993.5008199999993"/>
    <n v="13814.38589"/>
    <n v="4509"/>
    <n v="4032"/>
    <n v="1"/>
    <n v="8542"/>
    <n v="2046"/>
    <n v="1847"/>
    <n v="0"/>
    <n v="3893"/>
    <n v="0.66105790578875712"/>
    <n v="0.57653528665776299"/>
    <n v="0.61834091417580928"/>
    <n v="0.29996107235391373"/>
    <n v="0.26410234981569647"/>
    <n v="0.2818076772285677"/>
    <n v="0.45375914836992681"/>
    <n v="0.45808531746031744"/>
    <n v="0.4557480683680637"/>
  </r>
  <r>
    <s v="Skagit"/>
    <x v="1"/>
    <x v="1"/>
    <x v="1"/>
    <n v="46865.075827000001"/>
    <n v="45538.345417000004"/>
    <n v="92403.421239999996"/>
    <n v="35495"/>
    <n v="31734"/>
    <n v="2"/>
    <n v="67231"/>
    <n v="21374"/>
    <n v="19385"/>
    <n v="0"/>
    <n v="40759"/>
    <n v="0.75738701738215364"/>
    <n v="0.69686326346308847"/>
    <n v="0.72758128538748035"/>
    <n v="0.45607522494791247"/>
    <n v="0.42568520710379937"/>
    <n v="0.44109838632637194"/>
    <n v="0.60216931962248199"/>
    <n v="0.61085901556689981"/>
    <n v="0.60625306778123189"/>
  </r>
  <r>
    <s v="Skagit"/>
    <x v="1"/>
    <x v="1"/>
    <x v="2"/>
    <n v="11666.07763"/>
    <n v="10015.729289999999"/>
    <n v="21681.806929999999"/>
    <n v="10664"/>
    <n v="9347"/>
    <n v="0"/>
    <n v="20011"/>
    <n v="8551"/>
    <n v="7745"/>
    <n v="0"/>
    <n v="16296"/>
    <n v="0.91410329488781228"/>
    <n v="0.93323209217848191"/>
    <n v="0.92293968231549051"/>
    <n v="0.73297986445852237"/>
    <n v="0.77328367967501255"/>
    <n v="0.75159787431978575"/>
    <n v="0.80185671417854465"/>
    <n v="0.82860810955386754"/>
    <n v="0.81435210634151212"/>
  </r>
  <r>
    <s v="Skagit"/>
    <x v="1"/>
    <x v="1"/>
    <x v="3"/>
    <n v="8713.0466300000007"/>
    <n v="8201.528260000001"/>
    <n v="16914.57488"/>
    <n v="7495"/>
    <n v="6702"/>
    <n v="1"/>
    <n v="14198"/>
    <n v="5388"/>
    <n v="4828"/>
    <n v="0"/>
    <n v="10216"/>
    <n v="0.86020427965963953"/>
    <n v="0.81716477558049638"/>
    <n v="0.83939443354192067"/>
    <n v="0.61838300984738326"/>
    <n v="0.58867077536595591"/>
    <n v="0.60397616094268636"/>
    <n v="0.71887925283522347"/>
    <n v="0.72038197552969263"/>
    <n v="0.71953796309339346"/>
  </r>
  <r>
    <s v="Skagit"/>
    <x v="1"/>
    <x v="1"/>
    <x v="4"/>
    <n v="7688.5072099999998"/>
    <n v="7710.5941800000001"/>
    <n v="15399.10139"/>
    <n v="5675"/>
    <n v="5192"/>
    <n v="0"/>
    <n v="10867"/>
    <n v="3219"/>
    <n v="2988"/>
    <n v="0"/>
    <n v="6207"/>
    <n v="0.73811467492920513"/>
    <n v="0.67335926114062461"/>
    <n v="0.70569052860817616"/>
    <n v="0.41867685261623111"/>
    <n v="0.38751877355319458"/>
    <n v="0.4030754680289822"/>
    <n v="0.56722466960352425"/>
    <n v="0.57550077041602465"/>
    <n v="0.57117879819637429"/>
  </r>
  <r>
    <s v="Skagit"/>
    <x v="1"/>
    <x v="1"/>
    <x v="5"/>
    <n v="7053.8869799999993"/>
    <n v="7477.04828"/>
    <n v="14530.93526"/>
    <n v="4626"/>
    <n v="4092"/>
    <n v="0"/>
    <n v="8718"/>
    <n v="1462"/>
    <n v="1366"/>
    <n v="0"/>
    <n v="2828"/>
    <n v="0.65580863616275298"/>
    <n v="0.54727478635459603"/>
    <n v="0.5999613819764551"/>
    <n v="0.20726161393643425"/>
    <n v="0.18269241401768774"/>
    <n v="0.19461926912473215"/>
    <n v="0.31603977518374404"/>
    <n v="0.333822091886608"/>
    <n v="0.32438632713925214"/>
  </r>
  <r>
    <s v="Skagit"/>
    <x v="1"/>
    <x v="1"/>
    <x v="6"/>
    <n v="4922.6723069999998"/>
    <n v="5139.944587"/>
    <n v="10062.616889999999"/>
    <n v="2526"/>
    <n v="2369"/>
    <n v="0"/>
    <n v="4895"/>
    <n v="708"/>
    <n v="611"/>
    <n v="0"/>
    <n v="1319"/>
    <n v="0.51313592343086678"/>
    <n v="0.4608999104760193"/>
    <n v="0.48645397648642869"/>
    <n v="0.1438243205815731"/>
    <n v="0.11887287686823461"/>
    <n v="0.13107922267325831"/>
    <n v="0.28028503562945367"/>
    <n v="0.25791473195441117"/>
    <n v="0.26945863125638408"/>
  </r>
  <r>
    <s v="Skamania"/>
    <x v="1"/>
    <x v="1"/>
    <x v="0"/>
    <n v="690.26798000000008"/>
    <n v="664.24954700000001"/>
    <n v="1354.5175260000001"/>
    <n v="499"/>
    <n v="460"/>
    <n v="0"/>
    <n v="959"/>
    <n v="243"/>
    <n v="226"/>
    <n v="0"/>
    <n v="469"/>
    <n v="0.72290764523076956"/>
    <n v="0.69251082229191196"/>
    <n v="0.70800117502503246"/>
    <n v="0.35203718996207817"/>
    <n v="0.34023357790863501"/>
    <n v="0.34624874982976039"/>
    <n v="0.48697394789579157"/>
    <n v="0.49130434782608695"/>
    <n v="0.48905109489051096"/>
  </r>
  <r>
    <s v="Skamania"/>
    <x v="1"/>
    <x v="1"/>
    <x v="1"/>
    <n v="4493.1393050000006"/>
    <n v="4561.2110539999994"/>
    <n v="9054.3503580000015"/>
    <n v="3426"/>
    <n v="3405"/>
    <n v="0"/>
    <n v="6831"/>
    <n v="2091"/>
    <n v="2053"/>
    <n v="0"/>
    <n v="4144"/>
    <n v="0.76249583363407414"/>
    <n v="0.74651226608204224"/>
    <n v="0.75444396670208891"/>
    <n v="0.46537617867158465"/>
    <n v="0.45009975984329892"/>
    <n v="0.45768054428538374"/>
    <n v="0.61033274956217165"/>
    <n v="0.60293685756240822"/>
    <n v="0.60664617186356318"/>
  </r>
  <r>
    <s v="Skamania"/>
    <x v="1"/>
    <x v="1"/>
    <x v="2"/>
    <n v="1008.621131"/>
    <n v="1017.8205209999999"/>
    <n v="2026.4416530000001"/>
    <n v="831"/>
    <n v="891"/>
    <n v="0"/>
    <n v="1722"/>
    <n v="662"/>
    <n v="719"/>
    <n v="0"/>
    <n v="1381"/>
    <n v="0.8238970753826097"/>
    <n v="0.87539991738877521"/>
    <n v="0.84976539909288962"/>
    <n v="0.65634159314475038"/>
    <n v="0.70641138114761992"/>
    <n v="0.68149013713547069"/>
    <n v="0.79663056558363421"/>
    <n v="0.80695847362514028"/>
    <n v="0.80197444831591169"/>
  </r>
  <r>
    <s v="Skamania"/>
    <x v="1"/>
    <x v="1"/>
    <x v="3"/>
    <n v="982.24099100000001"/>
    <n v="1037.1368239999999"/>
    <n v="2019.3778130000001"/>
    <n v="868"/>
    <n v="841"/>
    <n v="0"/>
    <n v="1709"/>
    <n v="611"/>
    <n v="585"/>
    <n v="0"/>
    <n v="1196"/>
    <n v="0.8836935211961644"/>
    <n v="0.81088625968987871"/>
    <n v="0.84630027575726363"/>
    <n v="0.62204693715536452"/>
    <n v="0.56405286791745424"/>
    <n v="0.59226163241994578"/>
    <n v="0.70391705069124422"/>
    <n v="0.69560047562425686"/>
    <n v="0.69982445874780574"/>
  </r>
  <r>
    <s v="Skamania"/>
    <x v="1"/>
    <x v="1"/>
    <x v="4"/>
    <n v="879.2984100000001"/>
    <n v="866.88553400000001"/>
    <n v="1746.1839439999999"/>
    <n v="642"/>
    <n v="629"/>
    <n v="0"/>
    <n v="1271"/>
    <n v="383"/>
    <n v="368"/>
    <n v="0"/>
    <n v="751"/>
    <n v="0.73012755703720644"/>
    <n v="0.72558599184099426"/>
    <n v="0.72787291646291763"/>
    <n v="0.43557453947858266"/>
    <n v="0.42450817964624149"/>
    <n v="0.43008069257565001"/>
    <n v="0.59657320872274144"/>
    <n v="0.5850556438791733"/>
    <n v="0.59087332808811954"/>
  </r>
  <r>
    <s v="Skamania"/>
    <x v="1"/>
    <x v="1"/>
    <x v="5"/>
    <n v="535.23588799999993"/>
    <n v="551.46172300000001"/>
    <n v="1086.6976110000001"/>
    <n v="364"/>
    <n v="352"/>
    <n v="0"/>
    <n v="716"/>
    <n v="126"/>
    <n v="94"/>
    <n v="0"/>
    <n v="220"/>
    <n v="0.68007397889582477"/>
    <n v="0.63830359446361795"/>
    <n v="0.65887694309102518"/>
    <n v="0.23541022346393936"/>
    <n v="0.17045607352153433"/>
    <n v="0.20244822273746582"/>
    <n v="0.34615384615384615"/>
    <n v="0.26704545454545453"/>
    <n v="0.30726256983240224"/>
  </r>
  <r>
    <s v="Skamania"/>
    <x v="1"/>
    <x v="1"/>
    <x v="6"/>
    <n v="397.47490500000004"/>
    <n v="423.65690500000005"/>
    <n v="821.13181099999997"/>
    <n v="222"/>
    <n v="232"/>
    <n v="0"/>
    <n v="454"/>
    <n v="66"/>
    <n v="61"/>
    <n v="0"/>
    <n v="127"/>
    <n v="0.55852582693239461"/>
    <n v="0.54761293221457108"/>
    <n v="0.5528953986657813"/>
    <n v="0.16604821881773893"/>
    <n v="0.14398443476331393"/>
    <n v="0.15466457187346747"/>
    <n v="0.29729729729729731"/>
    <n v="0.26293103448275862"/>
    <n v="0.27973568281938327"/>
  </r>
  <r>
    <s v="Snohomish"/>
    <x v="1"/>
    <x v="1"/>
    <x v="0"/>
    <n v="55354.464999999997"/>
    <n v="56672.747499999998"/>
    <n v="112027.2126"/>
    <n v="42918"/>
    <n v="41155"/>
    <n v="4"/>
    <n v="84077"/>
    <n v="21903"/>
    <n v="21314"/>
    <n v="1"/>
    <n v="43218"/>
    <n v="0.77533040920908558"/>
    <n v="0.72618677963336786"/>
    <n v="0.75050515003173435"/>
    <n v="0.3956862377768442"/>
    <n v="0.37608905409076915"/>
    <n v="0.38578126686336922"/>
    <n v="0.51034530966028235"/>
    <n v="0.51789575993196457"/>
    <n v="0.51402880692698361"/>
  </r>
  <r>
    <s v="Snohomish"/>
    <x v="1"/>
    <x v="1"/>
    <x v="1"/>
    <n v="286049.41979000001"/>
    <n v="283813.51052000001"/>
    <n v="569862.93048999994"/>
    <n v="215555"/>
    <n v="198656"/>
    <n v="34"/>
    <n v="414245"/>
    <n v="110584"/>
    <n v="102732"/>
    <n v="19"/>
    <n v="213335"/>
    <n v="0.7535585989240855"/>
    <n v="0.69995258377948477"/>
    <n v="0.7269204186413899"/>
    <n v="0.3865905411770596"/>
    <n v="0.36197008314289036"/>
    <n v="0.37436195370097625"/>
    <n v="0.51301987891721368"/>
    <n v="0.51713514819587625"/>
    <n v="0.51499716351434532"/>
  </r>
  <r>
    <s v="Snohomish"/>
    <x v="1"/>
    <x v="1"/>
    <x v="2"/>
    <n v="49844.829689999999"/>
    <n v="39447.41491"/>
    <n v="89292.244579999999"/>
    <n v="42254"/>
    <n v="35004"/>
    <n v="6"/>
    <n v="77264"/>
    <n v="31553"/>
    <n v="27335"/>
    <n v="7"/>
    <n v="58895"/>
    <n v="0.84771079092436163"/>
    <n v="0.887358527291643"/>
    <n v="0.86529351304162283"/>
    <n v="0.63302453225816213"/>
    <n v="0.69294781577868425"/>
    <n v="0.65957575909332122"/>
    <n v="0.74674587021347094"/>
    <n v="0.78091075305679347"/>
    <n v="0.76225667840132527"/>
  </r>
  <r>
    <s v="Snohomish"/>
    <x v="1"/>
    <x v="1"/>
    <x v="3"/>
    <n v="50073.796900000001"/>
    <n v="48737.599199999997"/>
    <n v="98811.396100000013"/>
    <n v="41759"/>
    <n v="39072"/>
    <n v="10"/>
    <n v="80841"/>
    <n v="26923"/>
    <n v="25706"/>
    <n v="8"/>
    <n v="52637"/>
    <n v="0.83394914277011811"/>
    <n v="0.80168085095172281"/>
    <n v="0.81813437711361303"/>
    <n v="0.53766643767331335"/>
    <n v="0.52743673102387867"/>
    <n v="0.5327017133401275"/>
    <n v="0.64472329318230803"/>
    <n v="0.6579135954135954"/>
    <n v="0.65111762595712575"/>
  </r>
  <r>
    <s v="Snohomish"/>
    <x v="1"/>
    <x v="1"/>
    <x v="4"/>
    <n v="50684.1247"/>
    <n v="52985.493600000002"/>
    <n v="103669.61840000001"/>
    <n v="35425"/>
    <n v="33151"/>
    <n v="5"/>
    <n v="68581"/>
    <n v="14572"/>
    <n v="13692"/>
    <n v="1"/>
    <n v="28265"/>
    <n v="0.69893680140835102"/>
    <n v="0.62566181321749537"/>
    <n v="0.66153421859224282"/>
    <n v="0.28750619816859541"/>
    <n v="0.25841035101728294"/>
    <n v="0.27264497001370269"/>
    <n v="0.41134791813690896"/>
    <n v="0.41301921510663331"/>
    <n v="0.41214038873740538"/>
  </r>
  <r>
    <s v="Snohomish"/>
    <x v="1"/>
    <x v="1"/>
    <x v="5"/>
    <n v="49216.239199999996"/>
    <n v="52631.511899999998"/>
    <n v="101847.75109999999"/>
    <n v="34985"/>
    <n v="32393"/>
    <n v="6"/>
    <n v="67384"/>
    <n v="10698"/>
    <n v="9939"/>
    <n v="1"/>
    <n v="20638"/>
    <n v="0.71084261147690464"/>
    <n v="0.61546778404441016"/>
    <n v="0.66161500153143793"/>
    <n v="0.21736727905044806"/>
    <n v="0.18884124056485638"/>
    <n v="0.20263579487127234"/>
    <n v="0.30578819494068887"/>
    <n v="0.30682554872966383"/>
    <n v="0.30627448652499112"/>
  </r>
  <r>
    <s v="Snohomish"/>
    <x v="1"/>
    <x v="1"/>
    <x v="6"/>
    <n v="30875.9643"/>
    <n v="33338.743409999995"/>
    <n v="64214.707710000002"/>
    <n v="18214"/>
    <n v="17881"/>
    <n v="3"/>
    <n v="36098"/>
    <n v="4935"/>
    <n v="4746"/>
    <n v="1"/>
    <n v="9682"/>
    <n v="0.58990870124823924"/>
    <n v="0.53634295030557666"/>
    <n v="0.56214536026578443"/>
    <n v="0.15983306471176351"/>
    <n v="0.14235689514849656"/>
    <n v="0.15077542739468461"/>
    <n v="0.27094542659492699"/>
    <n v="0.26542139701358985"/>
    <n v="0.26821430550168984"/>
  </r>
  <r>
    <s v="Spokane"/>
    <x v="1"/>
    <x v="0"/>
    <x v="0"/>
    <n v="32160.2791"/>
    <n v="31819.171200000001"/>
    <n v="63979.450400000002"/>
    <n v="25726"/>
    <n v="23485"/>
    <n v="20"/>
    <n v="49231"/>
    <n v="14629"/>
    <n v="13637"/>
    <n v="8"/>
    <n v="28274"/>
    <n v="0.79993086875915831"/>
    <n v="0.73807704959958231"/>
    <n v="0.769481445873752"/>
    <n v="0.45487789314614502"/>
    <n v="0.42857810199657242"/>
    <n v="0.44192314599814064"/>
    <n v="0.56864650548083651"/>
    <n v="0.58066851181605283"/>
    <n v="0.57431293290812702"/>
  </r>
  <r>
    <s v="Spokane"/>
    <x v="1"/>
    <x v="0"/>
    <x v="1"/>
    <n v="190659.14492999998"/>
    <n v="183007.08931000001"/>
    <n v="373666.23441000003"/>
    <n v="148046"/>
    <n v="132101"/>
    <n v="181"/>
    <n v="280328"/>
    <n v="83382"/>
    <n v="75380"/>
    <n v="62"/>
    <n v="158824"/>
    <n v="0.77649566746118948"/>
    <n v="0.72183542450768678"/>
    <n v="0.75020961003507214"/>
    <n v="0.43733543455580631"/>
    <n v="0.4118966116788626"/>
    <n v="0.42504241853903396"/>
    <n v="0.56321683800980771"/>
    <n v="0.57062399224835547"/>
    <n v="0.56656488113923686"/>
  </r>
  <r>
    <s v="Spokane"/>
    <x v="1"/>
    <x v="0"/>
    <x v="2"/>
    <n v="39129.772239999998"/>
    <n v="31353.400689999999"/>
    <n v="70483.17300000001"/>
    <n v="34394"/>
    <n v="28299"/>
    <n v="9"/>
    <n v="62702"/>
    <n v="27436"/>
    <n v="23911"/>
    <n v="7"/>
    <n v="51354"/>
    <n v="0.87897266023033727"/>
    <n v="0.9025815183431064"/>
    <n v="0.88960240198039875"/>
    <n v="0.70115409391404115"/>
    <n v="0.76262859765723234"/>
    <n v="0.72859943464803989"/>
    <n v="0.79769727278013602"/>
    <n v="0.84494151736810486"/>
    <n v="0.81901693725877966"/>
  </r>
  <r>
    <s v="Spokane"/>
    <x v="1"/>
    <x v="0"/>
    <x v="3"/>
    <n v="32920.2549"/>
    <n v="31165.374200000002"/>
    <n v="64085.629199999996"/>
    <n v="28665"/>
    <n v="25441"/>
    <n v="12"/>
    <n v="54118"/>
    <n v="20622"/>
    <n v="18887"/>
    <n v="7"/>
    <n v="39516"/>
    <n v="0.87074052394412049"/>
    <n v="0.81632262255975085"/>
    <n v="0.84446389425478252"/>
    <n v="0.62642285312316948"/>
    <n v="0.60602513157053639"/>
    <n v="0.61661249945252938"/>
    <n v="0.71941391941391941"/>
    <n v="0.74238434023819821"/>
    <n v="0.73018219446394916"/>
  </r>
  <r>
    <s v="Spokane"/>
    <x v="1"/>
    <x v="0"/>
    <x v="4"/>
    <n v="27953.241900000001"/>
    <n v="29083.439200000001"/>
    <n v="57036.681100000002"/>
    <n v="22326"/>
    <n v="20635"/>
    <n v="23"/>
    <n v="42984"/>
    <n v="9917"/>
    <n v="9189"/>
    <n v="8"/>
    <n v="19114"/>
    <n v="0.79869090246738073"/>
    <n v="0.7095103112839557"/>
    <n v="0.7536202873487321"/>
    <n v="0.35477101494979013"/>
    <n v="0.31595300462264447"/>
    <n v="0.33511767570220702"/>
    <n v="0.44419062975902535"/>
    <n v="0.4453113641870608"/>
    <n v="0.44467708914945098"/>
  </r>
  <r>
    <s v="Spokane"/>
    <x v="1"/>
    <x v="0"/>
    <x v="5"/>
    <n v="31036.0304"/>
    <n v="32594.180499999999"/>
    <n v="63630.210800000001"/>
    <n v="23739"/>
    <n v="21716"/>
    <n v="43"/>
    <n v="45498"/>
    <n v="7374"/>
    <n v="6552"/>
    <n v="9"/>
    <n v="13935"/>
    <n v="0.76488518969874442"/>
    <n v="0.6662539038218801"/>
    <n v="0.71503770658575283"/>
    <n v="0.23759481818267583"/>
    <n v="0.20101747917853005"/>
    <n v="0.21899974595086522"/>
    <n v="0.31062808037406797"/>
    <n v="0.30171302265610611"/>
    <n v="0.30627719899775813"/>
  </r>
  <r>
    <s v="Spokane"/>
    <x v="1"/>
    <x v="0"/>
    <x v="6"/>
    <n v="27459.56639"/>
    <n v="26991.523519999999"/>
    <n v="54451.089910000002"/>
    <n v="13196"/>
    <n v="12525"/>
    <n v="74"/>
    <n v="25795"/>
    <n v="3404"/>
    <n v="3204"/>
    <n v="23"/>
    <n v="6631"/>
    <n v="0.48056112076138285"/>
    <n v="0.46403456962032208"/>
    <n v="0.473727891262333"/>
    <n v="0.12396408419761649"/>
    <n v="0.11870393301904286"/>
    <n v="0.12177901325685328"/>
    <n v="0.25795695665353136"/>
    <n v="0.25580838323353294"/>
    <n v="0.25706532273696453"/>
  </r>
  <r>
    <s v="Stevens"/>
    <x v="1"/>
    <x v="1"/>
    <x v="0"/>
    <n v="2252.0463"/>
    <n v="2153.2384870000001"/>
    <n v="4405.28478"/>
    <n v="1817"/>
    <n v="1656"/>
    <n v="22"/>
    <n v="3495"/>
    <n v="835"/>
    <n v="733"/>
    <n v="16"/>
    <n v="1584"/>
    <n v="0.80682177804248523"/>
    <n v="0.76907412253587493"/>
    <n v="0.79336528159707309"/>
    <n v="0.37077390460400395"/>
    <n v="0.34041747090507024"/>
    <n v="0.3595681276251112"/>
    <n v="0.45954870665932857"/>
    <n v="0.44263285024154592"/>
    <n v="0.45321888412017169"/>
  </r>
  <r>
    <s v="Stevens"/>
    <x v="1"/>
    <x v="1"/>
    <x v="1"/>
    <n v="17421.173248000003"/>
    <n v="17043.141394999999"/>
    <n v="34464.314657000003"/>
    <n v="14485"/>
    <n v="13855"/>
    <n v="141"/>
    <n v="28481"/>
    <n v="9016"/>
    <n v="8682"/>
    <n v="96"/>
    <n v="17794"/>
    <n v="0.83145950010358327"/>
    <n v="0.81293698613946175"/>
    <n v="0.82639101585080443"/>
    <n v="0.51753116002305188"/>
    <n v="0.50941312982048403"/>
    <n v="0.51630215708890892"/>
    <n v="0.62243700379703137"/>
    <n v="0.62663298448213645"/>
    <n v="0.62476738878550608"/>
  </r>
  <r>
    <s v="Stevens"/>
    <x v="1"/>
    <x v="1"/>
    <x v="2"/>
    <n v="4534.480176"/>
    <n v="4477.7932689999998"/>
    <n v="9012.2734550000005"/>
    <n v="4008"/>
    <n v="4027"/>
    <n v="45"/>
    <n v="8080"/>
    <n v="3232"/>
    <n v="3386"/>
    <n v="42"/>
    <n v="6660"/>
    <n v="0.88389403954469947"/>
    <n v="0.89932691352214367"/>
    <n v="0.89655513010618026"/>
    <n v="0.71276086222766188"/>
    <n v="0.756176043999498"/>
    <n v="0.73899222357761885"/>
    <n v="0.80638722554890219"/>
    <n v="0.84082443506332261"/>
    <n v="0.82425742574257421"/>
  </r>
  <r>
    <s v="Stevens"/>
    <x v="1"/>
    <x v="1"/>
    <x v="3"/>
    <n v="3833.5416100000002"/>
    <n v="3713.2118499999997"/>
    <n v="7546.7534599999999"/>
    <n v="3457"/>
    <n v="3214"/>
    <n v="30"/>
    <n v="6701"/>
    <n v="2556"/>
    <n v="2409"/>
    <n v="23"/>
    <n v="4988"/>
    <n v="0.901777090662647"/>
    <n v="0.86555794008898257"/>
    <n v="0.88793148411661516"/>
    <n v="0.66674638233547168"/>
    <n v="0.64876449212021126"/>
    <n v="0.66094646213605079"/>
    <n v="0.73936939542956326"/>
    <n v="0.74953329184816431"/>
    <n v="0.74436651246082675"/>
  </r>
  <r>
    <s v="Stevens"/>
    <x v="1"/>
    <x v="1"/>
    <x v="4"/>
    <n v="3147.5103200000003"/>
    <n v="2930.0414000000001"/>
    <n v="6077.5517300000001"/>
    <n v="2467"/>
    <n v="2243"/>
    <n v="15"/>
    <n v="4725"/>
    <n v="1521"/>
    <n v="1347"/>
    <n v="6"/>
    <n v="2874"/>
    <n v="0.78379409412071432"/>
    <n v="0.76551819370197294"/>
    <n v="0.77745121883150137"/>
    <n v="0.48323908275541405"/>
    <n v="0.45972046674835376"/>
    <n v="0.47288778897814499"/>
    <n v="0.61653830563437373"/>
    <n v="0.60053499777084263"/>
    <n v="0.60825396825396827"/>
  </r>
  <r>
    <s v="Stevens"/>
    <x v="1"/>
    <x v="1"/>
    <x v="5"/>
    <n v="1890.8048589999999"/>
    <n v="1867.5899099999999"/>
    <n v="3758.3947699999999"/>
    <n v="1584"/>
    <n v="1528"/>
    <n v="20"/>
    <n v="3132"/>
    <n v="519"/>
    <n v="499"/>
    <n v="6"/>
    <n v="1024"/>
    <n v="0.83773848605283285"/>
    <n v="0.81816676767117469"/>
    <n v="0.83333449295961004"/>
    <n v="0.27448628425594712"/>
    <n v="0.26718927818580901"/>
    <n v="0.27245674354745869"/>
    <n v="0.32765151515151514"/>
    <n v="0.32657068062827227"/>
    <n v="0.3269476372924649"/>
  </r>
  <r>
    <s v="Stevens"/>
    <x v="1"/>
    <x v="1"/>
    <x v="6"/>
    <n v="1762.7899830000001"/>
    <n v="1901.2664790000001"/>
    <n v="3664.056462"/>
    <n v="1152"/>
    <n v="1187"/>
    <n v="9"/>
    <n v="2348"/>
    <n v="353"/>
    <n v="308"/>
    <n v="3"/>
    <n v="664"/>
    <n v="0.65350949977573136"/>
    <n v="0.62432068997730428"/>
    <n v="0.64081981933170329"/>
    <n v="0.20025074081669544"/>
    <n v="0.16199728097136454"/>
    <n v="0.18121991483656347"/>
    <n v="0.3064236111111111"/>
    <n v="0.25947767481044648"/>
    <n v="0.282793867120954"/>
  </r>
  <r>
    <s v="Thurston"/>
    <x v="1"/>
    <x v="1"/>
    <x v="0"/>
    <n v="17246.073410000001"/>
    <n v="16726.019990000001"/>
    <n v="33972.093399999998"/>
    <n v="13489"/>
    <n v="12285"/>
    <n v="4"/>
    <n v="25778"/>
    <n v="5460"/>
    <n v="4926"/>
    <n v="0"/>
    <n v="10386"/>
    <n v="0.7821490538349738"/>
    <n v="0.73448435475653162"/>
    <n v="0.7587992796463936"/>
    <n v="0.31659380487352334"/>
    <n v="0.29451118693778389"/>
    <n v="0.30572151906305545"/>
    <n v="0.40477426050856252"/>
    <n v="0.400976800976801"/>
    <n v="0.40290169912328344"/>
  </r>
  <r>
    <s v="Thurston"/>
    <x v="1"/>
    <x v="1"/>
    <x v="1"/>
    <n v="107168.58336999999"/>
    <n v="98522.721270000009"/>
    <n v="205691.30466999998"/>
    <n v="85847"/>
    <n v="75698"/>
    <n v="33"/>
    <n v="161578"/>
    <n v="45147"/>
    <n v="40265"/>
    <n v="7"/>
    <n v="85419"/>
    <n v="0.8010463262690789"/>
    <n v="0.76833038129905884"/>
    <n v="0.78553636605702426"/>
    <n v="0.4212708480444291"/>
    <n v="0.40868745281257896"/>
    <n v="0.41527764208137835"/>
    <n v="0.52590073036914509"/>
    <n v="0.53191629897751591"/>
    <n v="0.52865489113616948"/>
  </r>
  <r>
    <s v="Thurston"/>
    <x v="1"/>
    <x v="1"/>
    <x v="2"/>
    <n v="22205.68102"/>
    <n v="17870.9591"/>
    <n v="40076.640090000001"/>
    <n v="19774"/>
    <n v="16762"/>
    <n v="5"/>
    <n v="36541"/>
    <n v="15002"/>
    <n v="13512"/>
    <n v="3"/>
    <n v="28517"/>
    <n v="0.89049284199796186"/>
    <n v="0.93794630194190309"/>
    <n v="0.91177803124064238"/>
    <n v="0.67559288033040477"/>
    <n v="0.75608700822330233"/>
    <n v="0.71156164628470475"/>
    <n v="0.75867300495600287"/>
    <n v="0.80610905619854434"/>
    <n v="0.78041104512739112"/>
  </r>
  <r>
    <s v="Thurston"/>
    <x v="1"/>
    <x v="1"/>
    <x v="3"/>
    <n v="19689.11004"/>
    <n v="17240.397850000001"/>
    <n v="36929.507899999997"/>
    <n v="17188"/>
    <n v="14471"/>
    <n v="4"/>
    <n v="31663"/>
    <n v="11496"/>
    <n v="9861"/>
    <n v="2"/>
    <n v="21359"/>
    <n v="0.87296987853088359"/>
    <n v="0.83936578064525347"/>
    <n v="0.85739024970868893"/>
    <n v="0.58387606025081673"/>
    <n v="0.57197055925249429"/>
    <n v="0.57837218025859483"/>
    <n v="0.66883872469164529"/>
    <n v="0.68143182917559253"/>
    <n v="0.67457284527682149"/>
  </r>
  <r>
    <s v="Thurston"/>
    <x v="1"/>
    <x v="1"/>
    <x v="4"/>
    <n v="18445.355210000002"/>
    <n v="17487.746149999999"/>
    <n v="35933.1014"/>
    <n v="14930"/>
    <n v="13381"/>
    <n v="5"/>
    <n v="28316"/>
    <n v="7657"/>
    <n v="7054"/>
    <n v="1"/>
    <n v="14712"/>
    <n v="0.80941786319765852"/>
    <n v="0.76516435481309875"/>
    <n v="0.78801992861100489"/>
    <n v="0.41511805616238928"/>
    <n v="0.40336816073922716"/>
    <n v="0.40942750352186413"/>
    <n v="0.5128600133958473"/>
    <n v="0.52716538375308275"/>
    <n v="0.51956491029806473"/>
  </r>
  <r>
    <s v="Thurston"/>
    <x v="1"/>
    <x v="1"/>
    <x v="5"/>
    <n v="17489.22264"/>
    <n v="17015.914969999998"/>
    <n v="34505.137600000002"/>
    <n v="13358"/>
    <n v="11990"/>
    <n v="4"/>
    <n v="25352"/>
    <n v="3889"/>
    <n v="3358"/>
    <n v="0"/>
    <n v="7247"/>
    <n v="0.76378466184360949"/>
    <n v="0.70463445669181091"/>
    <n v="0.73473116652634352"/>
    <n v="0.22236551504041005"/>
    <n v="0.19734466268316103"/>
    <n v="0.21002669469140153"/>
    <n v="0.29113639766432103"/>
    <n v="0.28006672226855711"/>
    <n v="0.28585515935626382"/>
  </r>
  <r>
    <s v="Thurston"/>
    <x v="1"/>
    <x v="1"/>
    <x v="6"/>
    <n v="12093.141049999998"/>
    <n v="12181.683209999999"/>
    <n v="24274.824280000001"/>
    <n v="7108"/>
    <n v="6809"/>
    <n v="11"/>
    <n v="13928"/>
    <n v="1643"/>
    <n v="1554"/>
    <n v="1"/>
    <n v="3198"/>
    <n v="0.58777119778984144"/>
    <n v="0.55895395427870431"/>
    <n v="0.5737631646411242"/>
    <n v="0.13586213814979031"/>
    <n v="0.12756857761038429"/>
    <n v="0.13174142737810993"/>
    <n v="0.23114800225098481"/>
    <n v="0.22822734615949478"/>
    <n v="0.22960941987363584"/>
  </r>
  <r>
    <s v="Wahkiakum"/>
    <x v="1"/>
    <x v="0"/>
    <x v="0"/>
    <n v="181.519318"/>
    <n v="168.75262600000002"/>
    <n v="350.27194500000002"/>
    <n v="148"/>
    <n v="146"/>
    <n v="0"/>
    <n v="294"/>
    <n v="61"/>
    <n v="65"/>
    <n v="0"/>
    <n v="126"/>
    <n v="0.81534021629587661"/>
    <n v="0.86517172183145752"/>
    <n v="0.83934783871999796"/>
    <n v="0.33605238644627344"/>
    <n v="0.38517919122633382"/>
    <n v="0.35972050230857056"/>
    <n v="0.41216216216216217"/>
    <n v="0.4452054794520548"/>
    <n v="0.42857142857142855"/>
  </r>
  <r>
    <s v="Wahkiakum"/>
    <x v="1"/>
    <x v="0"/>
    <x v="1"/>
    <n v="1653.442849"/>
    <n v="1672.633067"/>
    <n v="3326.0759180000005"/>
    <n v="1442"/>
    <n v="1436"/>
    <n v="0"/>
    <n v="2878"/>
    <n v="927"/>
    <n v="924"/>
    <n v="0"/>
    <n v="1851"/>
    <n v="0.87211965074699715"/>
    <n v="0.8585266119218723"/>
    <n v="0.86528391743101507"/>
    <n v="0.56064834690878385"/>
    <n v="0.5524224160277228"/>
    <n v="0.55651165085643117"/>
    <n v="0.6428571428571429"/>
    <n v="0.64345403899721454"/>
    <n v="0.64315496872828348"/>
  </r>
  <r>
    <s v="Wahkiakum"/>
    <x v="1"/>
    <x v="0"/>
    <x v="2"/>
    <n v="383.64486099999999"/>
    <n v="365.79716099999996"/>
    <n v="749.44202100000007"/>
    <n v="310"/>
    <n v="290"/>
    <n v="0"/>
    <n v="600"/>
    <n v="225"/>
    <n v="208"/>
    <n v="0"/>
    <n v="433"/>
    <n v="0.80803897435758953"/>
    <n v="0.79278909439103062"/>
    <n v="0.80059562072514201"/>
    <n v="0.58647990074341172"/>
    <n v="0.56862114356322202"/>
    <n v="0.57776317295664414"/>
    <n v="0.72580645161290325"/>
    <n v="0.71724137931034482"/>
    <n v="0.72166666666666668"/>
  </r>
  <r>
    <s v="Wahkiakum"/>
    <x v="1"/>
    <x v="0"/>
    <x v="3"/>
    <n v="620.69658800000002"/>
    <n v="593.79136300000005"/>
    <n v="1214.4879530000003"/>
    <n v="551"/>
    <n v="560"/>
    <n v="0"/>
    <n v="1111"/>
    <n v="461"/>
    <n v="472"/>
    <n v="0"/>
    <n v="933"/>
    <n v="0.88771230687029323"/>
    <n v="0.94309219516215825"/>
    <n v="0.91478881882330187"/>
    <n v="0.74271392643775902"/>
    <n v="0.79489199306524772"/>
    <n v="0.76822499366529307"/>
    <n v="0.83666061705989114"/>
    <n v="0.84285714285714286"/>
    <n v="0.8397839783978398"/>
  </r>
  <r>
    <s v="Wahkiakum"/>
    <x v="1"/>
    <x v="0"/>
    <x v="4"/>
    <n v="245.24837000000002"/>
    <n v="255.65034200000002"/>
    <n v="500.89871199999999"/>
    <n v="205"/>
    <n v="215"/>
    <n v="0"/>
    <n v="420"/>
    <n v="110"/>
    <n v="112"/>
    <n v="0"/>
    <n v="222"/>
    <n v="0.83588730885346962"/>
    <n v="0.84099242081201664"/>
    <n v="0.83849287278662443"/>
    <n v="0.44852489743356905"/>
    <n v="0.43809837735323659"/>
    <n v="0.44320337561578715"/>
    <n v="0.53658536585365857"/>
    <n v="0.52093023255813953"/>
    <n v="0.52857142857142858"/>
  </r>
  <r>
    <s v="Wahkiakum"/>
    <x v="1"/>
    <x v="0"/>
    <x v="5"/>
    <n v="123.850807"/>
    <n v="151.87205599999999"/>
    <n v="275.72286300000002"/>
    <n v="148"/>
    <n v="130"/>
    <n v="0"/>
    <n v="278"/>
    <n v="50"/>
    <n v="51"/>
    <n v="0"/>
    <n v="101"/>
    <n v="1.1949861578213212"/>
    <n v="0.85598367088676286"/>
    <n v="1.0082587891886208"/>
    <n v="0.40371153980450042"/>
    <n v="0.33580897857865311"/>
    <n v="0.36630984787068599"/>
    <n v="0.33783783783783783"/>
    <n v="0.3923076923076923"/>
    <n v="0.36330935251798563"/>
  </r>
  <r>
    <s v="Wahkiakum"/>
    <x v="1"/>
    <x v="0"/>
    <x v="6"/>
    <n v="98.482904999999988"/>
    <n v="136.769519"/>
    <n v="235.25242400000002"/>
    <n v="80"/>
    <n v="95"/>
    <n v="0"/>
    <n v="175"/>
    <n v="20"/>
    <n v="16"/>
    <n v="0"/>
    <n v="36"/>
    <n v="0.81232372257906094"/>
    <n v="0.69459921110053768"/>
    <n v="0.74388181436974266"/>
    <n v="0.20308093064476523"/>
    <n v="0.11698513029061687"/>
    <n v="0.15302711609891848"/>
    <n v="0.25"/>
    <n v="0.16842105263157894"/>
    <n v="0.20571428571428571"/>
  </r>
  <r>
    <s v="Walla Walla"/>
    <x v="1"/>
    <x v="0"/>
    <x v="0"/>
    <n v="3631.9910300000001"/>
    <n v="3672.3187200000002"/>
    <n v="7304.3097400000006"/>
    <n v="2756"/>
    <n v="2427"/>
    <n v="3"/>
    <n v="5186"/>
    <n v="1611"/>
    <n v="1469"/>
    <n v="2"/>
    <n v="3082"/>
    <n v="0.75881244673668702"/>
    <n v="0.66089034886383713"/>
    <n v="0.70999179725365802"/>
    <n v="0.44355836418461636"/>
    <n v="0.40001974556282521"/>
    <n v="0.421942676269914"/>
    <n v="0.58454281567489119"/>
    <n v="0.60527400082406257"/>
    <n v="0.59429232549170841"/>
  </r>
  <r>
    <s v="Walla Walla"/>
    <x v="1"/>
    <x v="0"/>
    <x v="1"/>
    <n v="23144.633098999999"/>
    <n v="23733.120811000004"/>
    <n v="46877.753899999996"/>
    <n v="16635"/>
    <n v="14709"/>
    <n v="41"/>
    <n v="31385"/>
    <n v="9908"/>
    <n v="8949"/>
    <n v="19"/>
    <n v="18876"/>
    <n v="0.71874114093079933"/>
    <n v="0.61976678571418908"/>
    <n v="0.66950733320010891"/>
    <n v="0.42809060561120282"/>
    <n v="0.37706798323178176"/>
    <n v="0.40266434352350661"/>
    <n v="0.59561166215810035"/>
    <n v="0.60840301856006529"/>
    <n v="0.60143380595826035"/>
  </r>
  <r>
    <s v="Walla Walla"/>
    <x v="1"/>
    <x v="0"/>
    <x v="2"/>
    <n v="5561.1889879999999"/>
    <n v="4511.5199050000001"/>
    <n v="10072.708900000001"/>
    <n v="4667"/>
    <n v="3814"/>
    <n v="7"/>
    <n v="8488"/>
    <n v="3689"/>
    <n v="3211"/>
    <n v="7"/>
    <n v="6907"/>
    <n v="0.83920902707505685"/>
    <n v="0.84539137149168797"/>
    <n v="0.84267301718607179"/>
    <n v="0.66334735394897892"/>
    <n v="0.71173353273723394"/>
    <n v="0.68571424713762941"/>
    <n v="0.79044353974716097"/>
    <n v="0.84189826953329838"/>
    <n v="0.81373704052780393"/>
  </r>
  <r>
    <s v="Walla Walla"/>
    <x v="1"/>
    <x v="0"/>
    <x v="3"/>
    <n v="3943.4799600000001"/>
    <n v="3737.6341899999998"/>
    <n v="7681.1141399999997"/>
    <n v="3267"/>
    <n v="2979"/>
    <n v="8"/>
    <n v="6254"/>
    <n v="2376"/>
    <n v="2237"/>
    <n v="5"/>
    <n v="4618"/>
    <n v="0.82845609287691169"/>
    <n v="0.79702823994126626"/>
    <n v="0.81420479972193205"/>
    <n v="0.60251352209229936"/>
    <n v="0.59850693949265277"/>
    <n v="0.60121486490500198"/>
    <n v="0.72727272727272729"/>
    <n v="0.75092312856663312"/>
    <n v="0.73840741925167896"/>
  </r>
  <r>
    <s v="Walla Walla"/>
    <x v="1"/>
    <x v="0"/>
    <x v="4"/>
    <n v="3133.01485"/>
    <n v="3436.84467"/>
    <n v="6569.85952"/>
    <n v="2161"/>
    <n v="1979"/>
    <n v="6"/>
    <n v="4146"/>
    <n v="1044"/>
    <n v="975"/>
    <n v="2"/>
    <n v="2021"/>
    <n v="0.68975095984623247"/>
    <n v="0.57581886585523223"/>
    <n v="0.63106372173997416"/>
    <n v="0.3332253595925343"/>
    <n v="0.28369044679578143"/>
    <n v="0.30761692755342201"/>
    <n v="0.4831096714484035"/>
    <n v="0.4926730672056594"/>
    <n v="0.48745779064158223"/>
  </r>
  <r>
    <s v="Walla Walla"/>
    <x v="1"/>
    <x v="0"/>
    <x v="5"/>
    <n v="3137.12934"/>
    <n v="4295.1206700000002"/>
    <n v="7432.2500099999997"/>
    <n v="2385"/>
    <n v="2095"/>
    <n v="5"/>
    <n v="4485"/>
    <n v="801"/>
    <n v="705"/>
    <n v="1"/>
    <n v="1507"/>
    <n v="0.76024917735779429"/>
    <n v="0.48776278036444548"/>
    <n v="0.60345117480782917"/>
    <n v="0.25532896899941016"/>
    <n v="0.16413974231834561"/>
    <n v="0.20276497668570759"/>
    <n v="0.33584905660377357"/>
    <n v="0.33651551312649164"/>
    <n v="0.33600891861761428"/>
  </r>
  <r>
    <s v="Walla Walla"/>
    <x v="1"/>
    <x v="0"/>
    <x v="6"/>
    <n v="3737.828931"/>
    <n v="4079.682656"/>
    <n v="7817.5115900000001"/>
    <n v="1399"/>
    <n v="1415"/>
    <n v="12"/>
    <n v="2826"/>
    <n v="387"/>
    <n v="352"/>
    <n v="2"/>
    <n v="741"/>
    <n v="0.37428144139965192"/>
    <n v="0.34684070289608332"/>
    <n v="0.36149610620532513"/>
    <n v="0.10353603847152629"/>
    <n v="8.6281220791110474E-2"/>
    <n v="9.4787195576130898E-2"/>
    <n v="0.27662616154395997"/>
    <n v="0.24876325088339224"/>
    <n v="0.26220806794055201"/>
  </r>
  <r>
    <s v="Whatcom"/>
    <x v="1"/>
    <x v="1"/>
    <x v="0"/>
    <n v="13237.8817"/>
    <n v="13052.059499999999"/>
    <n v="26289.941200000001"/>
    <n v="10465"/>
    <n v="9803"/>
    <n v="0"/>
    <n v="20268"/>
    <n v="6516"/>
    <n v="6048"/>
    <n v="0"/>
    <n v="12564"/>
    <n v="0.79053433450761235"/>
    <n v="0.75106920865630444"/>
    <n v="0.77094124501122885"/>
    <n v="0.49222376719078853"/>
    <n v="0.46337514780713346"/>
    <n v="0.47790141120589497"/>
    <n v="0.62264691829909224"/>
    <n v="0.61695399367540549"/>
    <n v="0.61989342806394321"/>
  </r>
  <r>
    <s v="Whatcom"/>
    <x v="1"/>
    <x v="1"/>
    <x v="1"/>
    <n v="83575.617499999993"/>
    <n v="81109.174010000002"/>
    <n v="164684.79148000001"/>
    <n v="65317"/>
    <n v="60334"/>
    <n v="0"/>
    <n v="125651"/>
    <n v="39775"/>
    <n v="36335"/>
    <n v="2"/>
    <n v="76112"/>
    <n v="0.78153176672610292"/>
    <n v="0.74386160057013262"/>
    <n v="0.76297877217921217"/>
    <n v="0.47591631614328189"/>
    <n v="0.44797645202896819"/>
    <n v="0.46216775280820843"/>
    <n v="0.608953258722844"/>
    <n v="0.60223091457552957"/>
    <n v="0.605741299313177"/>
  </r>
  <r>
    <s v="Whatcom"/>
    <x v="1"/>
    <x v="1"/>
    <x v="2"/>
    <n v="17123.915730000001"/>
    <n v="14810.373940000001"/>
    <n v="31934.289670000002"/>
    <n v="15200"/>
    <n v="13731"/>
    <n v="0"/>
    <n v="28931"/>
    <n v="12415"/>
    <n v="11526"/>
    <n v="0"/>
    <n v="23941"/>
    <n v="0.88764744230611792"/>
    <n v="0.92712041273415668"/>
    <n v="0.90595407942261574"/>
    <n v="0.72500940764674038"/>
    <n v="0.778238283968676"/>
    <n v="0.74969571101783017"/>
    <n v="0.81677631578947374"/>
    <n v="0.83941446362246008"/>
    <n v="0.82752065258719021"/>
  </r>
  <r>
    <s v="Whatcom"/>
    <x v="1"/>
    <x v="1"/>
    <x v="3"/>
    <n v="14170.55833"/>
    <n v="13290.443370000001"/>
    <n v="27461.001700000001"/>
    <n v="12346"/>
    <n v="10993"/>
    <n v="0"/>
    <n v="23339"/>
    <n v="9182"/>
    <n v="8236"/>
    <n v="0"/>
    <n v="17418"/>
    <n v="0.87124301756429101"/>
    <n v="0.827135686444748"/>
    <n v="0.84989616383877209"/>
    <n v="0.6479631773266904"/>
    <n v="0.61969339703074178"/>
    <n v="0.63428130518632897"/>
    <n v="0.74372266321075653"/>
    <n v="0.749204038933867"/>
    <n v="0.74630446891469215"/>
  </r>
  <r>
    <s v="Whatcom"/>
    <x v="1"/>
    <x v="1"/>
    <x v="4"/>
    <n v="11919.035620000001"/>
    <n v="12183.83554"/>
    <n v="24102.8711"/>
    <n v="9526"/>
    <n v="9225"/>
    <n v="0"/>
    <n v="18751"/>
    <n v="5114"/>
    <n v="4814"/>
    <n v="0"/>
    <n v="9928"/>
    <n v="0.79922573467399372"/>
    <n v="0.75715073219052986"/>
    <n v="0.77795711233754217"/>
    <n v="0.4290615585894188"/>
    <n v="0.39511367206126946"/>
    <n v="0.41190113654136412"/>
    <n v="0.5368465252991812"/>
    <n v="0.52184281842818425"/>
    <n v="0.52946509519492291"/>
  </r>
  <r>
    <s v="Whatcom"/>
    <x v="1"/>
    <x v="1"/>
    <x v="5"/>
    <n v="12841.866040000001"/>
    <n v="14030.60318"/>
    <n v="26872.469300000001"/>
    <n v="10286"/>
    <n v="9798"/>
    <n v="0"/>
    <n v="20084"/>
    <n v="4099"/>
    <n v="3696"/>
    <n v="0"/>
    <n v="7795"/>
    <n v="0.80097393696220176"/>
    <n v="0.69833063299563713"/>
    <n v="0.74738200556805545"/>
    <n v="0.31919037211822526"/>
    <n v="0.26342417019308789"/>
    <n v="0.29007382659843617"/>
    <n v="0.39850281936612869"/>
    <n v="0.37721984078383342"/>
    <n v="0.38811989643497313"/>
  </r>
  <r>
    <s v="Whatcom"/>
    <x v="1"/>
    <x v="1"/>
    <x v="6"/>
    <n v="14282.36008"/>
    <n v="13741.858480000001"/>
    <n v="28024.218510000002"/>
    <n v="7494"/>
    <n v="6784"/>
    <n v="0"/>
    <n v="14278"/>
    <n v="2449"/>
    <n v="2015"/>
    <n v="2"/>
    <n v="4466"/>
    <n v="0.52470319737240512"/>
    <n v="0.49367412783892967"/>
    <n v="0.50948789151444562"/>
    <n v="0.17147026025687484"/>
    <n v="0.14663227706300755"/>
    <n v="0.15936216021176033"/>
    <n v="0.32679476914865224"/>
    <n v="0.29702240566037735"/>
    <n v="0.31278890600924497"/>
  </r>
  <r>
    <s v="Whitman"/>
    <x v="1"/>
    <x v="0"/>
    <x v="0"/>
    <n v="1815.0684080000001"/>
    <n v="1819.828244"/>
    <n v="3634.8966499999997"/>
    <n v="1706"/>
    <n v="1715"/>
    <n v="64"/>
    <n v="3485"/>
    <n v="1313"/>
    <n v="1362"/>
    <n v="34"/>
    <n v="2709"/>
    <n v="0.93990947805643255"/>
    <n v="0.94239662762372201"/>
    <n v="0.95876178487770769"/>
    <n v="0.72338871318176778"/>
    <n v="0.74842227803120087"/>
    <n v="0.74527566003836732"/>
    <n v="0.76963657678780772"/>
    <n v="0.7941690962099125"/>
    <n v="0.77733142037302727"/>
  </r>
  <r>
    <s v="Whitman"/>
    <x v="1"/>
    <x v="0"/>
    <x v="1"/>
    <n v="18942.988947000002"/>
    <n v="19649.164811000002"/>
    <n v="38592.153730999999"/>
    <n v="9854"/>
    <n v="9620"/>
    <n v="365"/>
    <n v="19839"/>
    <n v="5817"/>
    <n v="5703"/>
    <n v="184"/>
    <n v="11704"/>
    <n v="0.52019245893930466"/>
    <n v="0.4895882391201955"/>
    <n v="0.51406822584415357"/>
    <n v="0.30707931131012128"/>
    <n v="0.29024134383601607"/>
    <n v="0.30327408212510576"/>
    <n v="0.59031865232392933"/>
    <n v="0.59282744282744282"/>
    <n v="0.58994909017591612"/>
  </r>
  <r>
    <s v="Whitman"/>
    <x v="1"/>
    <x v="0"/>
    <x v="2"/>
    <n v="2320.1567340000001"/>
    <n v="1953.8989590000001"/>
    <n v="4274.0556909999996"/>
    <n v="2184"/>
    <n v="1950"/>
    <n v="64"/>
    <n v="4198"/>
    <n v="1815"/>
    <n v="1678"/>
    <n v="47"/>
    <n v="3540"/>
    <n v="0.94131571716482143"/>
    <n v="0.99800452373340964"/>
    <n v="0.98220526439088007"/>
    <n v="0.78227473747900689"/>
    <n v="0.85879568760239045"/>
    <n v="0.82825312909569204"/>
    <n v="0.83104395604395609"/>
    <n v="0.86051282051282052"/>
    <n v="0.84325869461648406"/>
  </r>
  <r>
    <s v="Whitman"/>
    <x v="1"/>
    <x v="0"/>
    <x v="3"/>
    <n v="1755.933151"/>
    <n v="1728.48839"/>
    <n v="3484.42155"/>
    <n v="1554"/>
    <n v="1434"/>
    <n v="75"/>
    <n v="3063"/>
    <n v="1018"/>
    <n v="963"/>
    <n v="43"/>
    <n v="2024"/>
    <n v="0.88499952239924429"/>
    <n v="0.82962663116296664"/>
    <n v="0.87905552070759063"/>
    <n v="0.57974872188058602"/>
    <n v="0.55713420209897968"/>
    <n v="0.58087116353645551"/>
    <n v="0.65508365508365507"/>
    <n v="0.67154811715481166"/>
    <n v="0.66079007508978127"/>
  </r>
  <r>
    <s v="Whitman"/>
    <x v="1"/>
    <x v="0"/>
    <x v="4"/>
    <n v="1541.814574"/>
    <n v="1518.4791879999998"/>
    <n v="3060.2937700000002"/>
    <n v="1319"/>
    <n v="1286"/>
    <n v="61"/>
    <n v="2666"/>
    <n v="690"/>
    <n v="686"/>
    <n v="28"/>
    <n v="1404"/>
    <n v="0.8554854923819134"/>
    <n v="0.84689998398581945"/>
    <n v="0.87115819603161815"/>
    <n v="0.44752463210274468"/>
    <n v="0.45176779861140914"/>
    <n v="0.45877948508191746"/>
    <n v="0.52312357846853674"/>
    <n v="0.53343701399688959"/>
    <n v="0.52663165791447863"/>
  </r>
  <r>
    <s v="Whitman"/>
    <x v="1"/>
    <x v="0"/>
    <x v="5"/>
    <n v="2970.91113"/>
    <n v="3418.6642400000001"/>
    <n v="6389.5753599999998"/>
    <n v="1793"/>
    <n v="1886"/>
    <n v="73"/>
    <n v="3752"/>
    <n v="658"/>
    <n v="698"/>
    <n v="24"/>
    <n v="1380"/>
    <n v="0.60351855762174889"/>
    <n v="0.5516774586790073"/>
    <n v="0.58720647126071301"/>
    <n v="0.22148087613781972"/>
    <n v="0.20417331185469093"/>
    <n v="0.21597679380058207"/>
    <n v="0.36698271054099274"/>
    <n v="0.37009544008483564"/>
    <n v="0.36780383795309168"/>
  </r>
  <r>
    <s v="Whitman"/>
    <x v="1"/>
    <x v="0"/>
    <x v="6"/>
    <n v="8539.1049500000008"/>
    <n v="9209.8057900000003"/>
    <n v="17748.91071"/>
    <n v="1298"/>
    <n v="1349"/>
    <n v="28"/>
    <n v="2675"/>
    <n v="323"/>
    <n v="316"/>
    <n v="8"/>
    <n v="647"/>
    <n v="0.15200656363873358"/>
    <n v="0.1464743156109484"/>
    <n v="0.15071347440453714"/>
    <n v="3.782597847096375E-2"/>
    <n v="3.4311255547116157E-2"/>
    <n v="3.6452941285882438E-2"/>
    <n v="0.24884437596302003"/>
    <n v="0.23424759080800592"/>
    <n v="0.24186915887850469"/>
  </r>
  <r>
    <s v="Yakima"/>
    <x v="1"/>
    <x v="0"/>
    <x v="0"/>
    <n v="15925.96754"/>
    <n v="14869.374879999999"/>
    <n v="30795.342400000001"/>
    <n v="8356"/>
    <n v="7056"/>
    <n v="0"/>
    <n v="15412"/>
    <n v="2819"/>
    <n v="2502"/>
    <n v="1"/>
    <n v="5322"/>
    <n v="0.52467769879681669"/>
    <n v="0.47453239002606951"/>
    <n v="0.50046529114090965"/>
    <n v="0.1770065142302808"/>
    <n v="0.16826531176944812"/>
    <n v="0.17281834151647554"/>
    <n v="0.33736237434179034"/>
    <n v="0.35459183673469385"/>
    <n v="0.34531533869711911"/>
  </r>
  <r>
    <s v="Yakima"/>
    <x v="1"/>
    <x v="0"/>
    <x v="1"/>
    <n v="88662.635639999993"/>
    <n v="84331.73943999999"/>
    <n v="172994.375"/>
    <n v="56667"/>
    <n v="49222"/>
    <n v="0"/>
    <n v="105889"/>
    <n v="26470"/>
    <n v="24086"/>
    <n v="3"/>
    <n v="50559"/>
    <n v="0.63913056036465021"/>
    <n v="0.58367111038922981"/>
    <n v="0.61209504644298407"/>
    <n v="0.29854740735970303"/>
    <n v="0.28561014109209276"/>
    <n v="0.29225805752354667"/>
    <n v="0.46711489932412165"/>
    <n v="0.48933403762545202"/>
    <n v="0.47747169205488765"/>
  </r>
  <r>
    <s v="Yakima"/>
    <x v="1"/>
    <x v="0"/>
    <x v="2"/>
    <n v="17540.48012"/>
    <n v="14852.483609999999"/>
    <n v="32392.963689999997"/>
    <n v="13581"/>
    <n v="11567"/>
    <n v="0"/>
    <n v="25148"/>
    <n v="9958"/>
    <n v="8907"/>
    <n v="0"/>
    <n v="18865"/>
    <n v="0.77426614933502746"/>
    <n v="0.77879230866224136"/>
    <n v="0.77634143762410401"/>
    <n v="0.56771536080393215"/>
    <n v="0.5996976824807283"/>
    <n v="0.58237956182514405"/>
    <n v="0.73323024814078497"/>
    <n v="0.77003544566439008"/>
    <n v="0.75015905837442343"/>
  </r>
  <r>
    <s v="Yakima"/>
    <x v="1"/>
    <x v="0"/>
    <x v="3"/>
    <n v="13996.172869999999"/>
    <n v="13261.068660000001"/>
    <n v="27257.2415"/>
    <n v="10314"/>
    <n v="9204"/>
    <n v="0"/>
    <n v="19518"/>
    <n v="6477"/>
    <n v="5947"/>
    <n v="0"/>
    <n v="12424"/>
    <n v="0.73691573373657548"/>
    <n v="0.69406171070982148"/>
    <n v="0.71606659096445979"/>
    <n v="0.46276936275080466"/>
    <n v="0.44845556210248894"/>
    <n v="0.45580547833499585"/>
    <n v="0.62798138452588714"/>
    <n v="0.64613211647109947"/>
    <n v="0.63654062916282406"/>
  </r>
  <r>
    <s v="Yakima"/>
    <x v="1"/>
    <x v="0"/>
    <x v="4"/>
    <n v="14628.587510000001"/>
    <n v="14320.598109999999"/>
    <n v="28949.185600000001"/>
    <n v="9047"/>
    <n v="8098"/>
    <n v="0"/>
    <n v="17145"/>
    <n v="4061"/>
    <n v="3914"/>
    <n v="1"/>
    <n v="7976"/>
    <n v="0.61844658575652178"/>
    <n v="0.56547917466835473"/>
    <n v="0.59224463986302955"/>
    <n v="0.2776071166969421"/>
    <n v="0.27331260677351699"/>
    <n v="0.27551724978404918"/>
    <n v="0.44887808113186689"/>
    <n v="0.48332921709063964"/>
    <n v="0.46520851560221638"/>
  </r>
  <r>
    <s v="Yakima"/>
    <x v="1"/>
    <x v="0"/>
    <x v="5"/>
    <n v="16510.57346"/>
    <n v="15511.548849999999"/>
    <n v="32022.122300000003"/>
    <n v="9290"/>
    <n v="7825"/>
    <n v="0"/>
    <n v="17115"/>
    <n v="2059"/>
    <n v="1817"/>
    <n v="1"/>
    <n v="3877"/>
    <n v="0.56266973539754928"/>
    <n v="0.50446284092384497"/>
    <n v="0.53447425625502654"/>
    <n v="0.12470796395947836"/>
    <n v="0.11713852804583084"/>
    <n v="0.12107254989779362"/>
    <n v="0.2216361679224973"/>
    <n v="0.23220447284345047"/>
    <n v="0.22652643879637743"/>
  </r>
  <r>
    <s v="Yakima"/>
    <x v="1"/>
    <x v="0"/>
    <x v="6"/>
    <n v="10060.854139999999"/>
    <n v="11516.66533"/>
    <n v="21577.519509999998"/>
    <n v="6079"/>
    <n v="5472"/>
    <n v="0"/>
    <n v="11551"/>
    <n v="1096"/>
    <n v="999"/>
    <n v="0"/>
    <n v="2095"/>
    <n v="0.60422305257672693"/>
    <n v="0.47513753705648404"/>
    <n v="0.53532566589253894"/>
    <n v="0.1089370728119909"/>
    <n v="8.6743859561298903E-2"/>
    <n v="9.7091790325068747E-2"/>
    <n v="0.18029281131765093"/>
    <n v="0.18256578947368421"/>
    <n v="0.18136957839148127"/>
  </r>
  <r>
    <s v="zState Totals"/>
    <x v="1"/>
    <x v="0"/>
    <x v="0"/>
    <n v="475073.99995499995"/>
    <n v="476513.00008199998"/>
    <n v="951587.00057099992"/>
    <n v="363620"/>
    <n v="342294"/>
    <n v="361"/>
    <n v="706275"/>
    <n v="196708"/>
    <n v="187703"/>
    <n v="156"/>
    <n v="384567"/>
    <n v="0.76539654882069508"/>
    <n v="0.71833087437508925"/>
    <n v="0.7422074908297398"/>
    <n v="0.41405759948688542"/>
    <n v="0.39390950502441574"/>
    <n v="0.40413225461175961"/>
    <n v="0.54097134371046696"/>
    <n v="0.54836777740772558"/>
    <n v="0.54450037166825949"/>
  </r>
  <r>
    <s v="zState Totals"/>
    <x v="1"/>
    <x v="0"/>
    <x v="1"/>
    <n v="2719006.9999859999"/>
    <n v="2657979.0000750003"/>
    <n v="5376986.000496001"/>
    <n v="2036404"/>
    <n v="1863942"/>
    <n v="2357"/>
    <n v="3902703"/>
    <n v="1103642"/>
    <n v="1018399"/>
    <n v="1052"/>
    <n v="2123093"/>
    <n v="0.74895136349795544"/>
    <n v="0.70126287677495003"/>
    <n v="0.72581609839415506"/>
    <n v="0.40589891824687563"/>
    <n v="0.3831478728655357"/>
    <n v="0.39484815467329742"/>
    <n v="0.54195631122311683"/>
    <n v="0.54636839558312433"/>
    <n v="0.54400578265883925"/>
  </r>
  <r>
    <s v="zState Totals"/>
    <x v="1"/>
    <x v="0"/>
    <x v="2"/>
    <n v="534539.00015899993"/>
    <n v="443547.00012300001"/>
    <n v="978086.00004299986"/>
    <n v="460628"/>
    <n v="396805"/>
    <n v="430"/>
    <n v="857863"/>
    <n v="352287"/>
    <n v="317880"/>
    <n v="301"/>
    <n v="670468"/>
    <n v="0.86172945259931466"/>
    <n v="0.89461770655637851"/>
    <n v="0.87708340571512677"/>
    <n v="0.65904826382211845"/>
    <n v="0.71667715013707389"/>
    <n v="0.6854898239730699"/>
    <n v="0.76479718992332202"/>
    <n v="0.80109877647711092"/>
    <n v="0.78155602934268054"/>
  </r>
  <r>
    <s v="zState Totals"/>
    <x v="1"/>
    <x v="0"/>
    <x v="3"/>
    <n v="466546.99995000003"/>
    <n v="445571.99993400002"/>
    <n v="912119.00005699997"/>
    <n v="391697"/>
    <n v="359138"/>
    <n v="378"/>
    <n v="751213"/>
    <n v="265505"/>
    <n v="247350"/>
    <n v="225"/>
    <n v="513080"/>
    <n v="0.83956600308645923"/>
    <n v="0.80601563844495838"/>
    <n v="0.8235910006841819"/>
    <n v="0.56908521548408675"/>
    <n v="0.55512913746069881"/>
    <n v="0.56251432101286858"/>
    <n v="0.67783261041059795"/>
    <n v="0.68873246495775997"/>
    <n v="0.68300202472534421"/>
  </r>
  <r>
    <s v="zState Totals"/>
    <x v="1"/>
    <x v="0"/>
    <x v="4"/>
    <n v="450015.999824"/>
    <n v="459665.99992300011"/>
    <n v="909682.00020300015"/>
    <n v="320505"/>
    <n v="298418"/>
    <n v="376"/>
    <n v="619299"/>
    <n v="139242"/>
    <n v="129302"/>
    <n v="143"/>
    <n v="268687"/>
    <n v="0.71220801066039563"/>
    <n v="0.64920616284430177"/>
    <n v="0.68078625262652259"/>
    <n v="0.30941566534180376"/>
    <n v="0.28129554942427704"/>
    <n v="0.29536365448589852"/>
    <n v="0.43444564047362755"/>
    <n v="0.43329155747977671"/>
    <n v="0.43385666697346514"/>
  </r>
  <r>
    <s v="zState Totals"/>
    <x v="1"/>
    <x v="0"/>
    <x v="5"/>
    <n v="472708.00015699997"/>
    <n v="494304.99996699992"/>
    <n v="967012.99966900027"/>
    <n v="328750"/>
    <n v="302387"/>
    <n v="425"/>
    <n v="631562"/>
    <n v="105346"/>
    <n v="94767"/>
    <n v="123"/>
    <n v="200236"/>
    <n v="0.69546104548857357"/>
    <n v="0.61174173844122059"/>
    <n v="0.65310600810555586"/>
    <n v="0.22285639330202059"/>
    <n v="0.19171766420798231"/>
    <n v="0.20706650279627983"/>
    <n v="0.32044410646387833"/>
    <n v="0.3133964092371696"/>
    <n v="0.31704884081056173"/>
  </r>
  <r>
    <s v="zState Totals"/>
    <x v="1"/>
    <x v="0"/>
    <x v="6"/>
    <n v="120199.28863"/>
    <n v="112445.29170999999"/>
    <n v="232644.58019000001"/>
    <n v="80562"/>
    <n v="69993"/>
    <n v="0"/>
    <n v="150555"/>
    <n v="42905"/>
    <n v="38940"/>
    <n v="3"/>
    <n v="81848"/>
    <n v="0.67023691170076438"/>
    <n v="0.62246270106634782"/>
    <n v="0.64714595920112239"/>
    <n v="0.35694886790945229"/>
    <n v="0.34630173845275358"/>
    <n v="0.35181563195306348"/>
    <n v="0.53257118740845555"/>
    <n v="0.55634134842055638"/>
    <n v="0.54364185845704227"/>
  </r>
  <r>
    <s v="Adams"/>
    <x v="2"/>
    <x v="0"/>
    <x v="0"/>
    <n v="9439.0847099999992"/>
    <n v="9760.9154699999999"/>
    <n v="19200.000199999999"/>
    <n v="3333"/>
    <n v="2995"/>
    <m/>
    <n v="6328"/>
    <n v="1556"/>
    <n v="1401"/>
    <m/>
    <n v="2957"/>
    <n v="0.35310627061847827"/>
    <n v="0.30683597344993707"/>
    <n v="0.32958332990017369"/>
    <n v="0.16484649177388302"/>
    <n v="0.14353161896606406"/>
    <n v="0.15401041506239152"/>
    <n v="0.46684668466846685"/>
    <n v="0.46777963272120199"/>
    <n v="0.46728824273072062"/>
  </r>
  <r>
    <s v="Adams"/>
    <x v="2"/>
    <x v="0"/>
    <x v="1"/>
    <n v="899.72153200000002"/>
    <n v="1042.7074910000001"/>
    <n v="1942.42902"/>
    <n v="336"/>
    <n v="337"/>
    <m/>
    <n v="673"/>
    <n v="62"/>
    <n v="64"/>
    <m/>
    <n v="126"/>
    <n v="0.37344888173688834"/>
    <n v="0.32319706428578826"/>
    <n v="0.34647340678631333"/>
    <n v="6.8910210320497253E-2"/>
    <n v="6.1378670962286191E-2"/>
    <n v="6.4867235148700561E-2"/>
    <n v="0.18452380952380953"/>
    <n v="0.18991097922848665"/>
    <n v="0.18722139673105498"/>
  </r>
  <r>
    <s v="Adams"/>
    <x v="2"/>
    <x v="0"/>
    <x v="2"/>
    <n v="1218.8551499999999"/>
    <n v="1238.9125680000002"/>
    <n v="2457.7677199999998"/>
    <n v="506"/>
    <n v="399"/>
    <m/>
    <n v="905"/>
    <n v="122"/>
    <n v="78"/>
    <m/>
    <n v="200"/>
    <n v="0.41514366986101675"/>
    <n v="0.32205662474157737"/>
    <n v="0.36822031335003458"/>
    <n v="0.10009392830641116"/>
    <n v="6.2958437919406099E-2"/>
    <n v="8.1374654883985542E-2"/>
    <n v="0.24110671936758893"/>
    <n v="0.19548872180451127"/>
    <n v="0.22099447513812154"/>
  </r>
  <r>
    <s v="Adams"/>
    <x v="2"/>
    <x v="0"/>
    <x v="3"/>
    <n v="1164.2046350000001"/>
    <n v="1223.3634969999998"/>
    <n v="2387.5681299999997"/>
    <n v="511"/>
    <n v="419"/>
    <m/>
    <n v="930"/>
    <n v="136"/>
    <n v="124"/>
    <m/>
    <n v="260"/>
    <n v="0.43892627175462151"/>
    <n v="0.34249836702459668"/>
    <n v="0.3895176804860434"/>
    <n v="0.11681795099535916"/>
    <n v="0.10135989859439137"/>
    <n v="0.1088974160498616"/>
    <n v="0.26614481409001955"/>
    <n v="0.29594272076372313"/>
    <n v="0.27956989247311825"/>
  </r>
  <r>
    <s v="Adams"/>
    <x v="2"/>
    <x v="0"/>
    <x v="4"/>
    <n v="896.55940200000009"/>
    <n v="934.863201"/>
    <n v="1831.4226039999999"/>
    <n v="533"/>
    <n v="491"/>
    <m/>
    <n v="1024"/>
    <n v="248"/>
    <n v="202"/>
    <m/>
    <n v="450"/>
    <n v="0.59449490888279144"/>
    <n v="0.52521053291517894"/>
    <n v="0.55912818688788013"/>
    <n v="0.27661301576535136"/>
    <n v="0.21607439439687603"/>
    <n v="0.24571062900346294"/>
    <n v="0.46529080675422141"/>
    <n v="0.41140529531568226"/>
    <n v="0.439453125"/>
  </r>
  <r>
    <s v="Adams"/>
    <x v="2"/>
    <x v="0"/>
    <x v="5"/>
    <n v="843.291293"/>
    <n v="814.88388899999995"/>
    <n v="1658.1751819999999"/>
    <n v="649"/>
    <n v="597"/>
    <m/>
    <n v="1246"/>
    <n v="413"/>
    <n v="374"/>
    <m/>
    <n v="787"/>
    <n v="0.76960358228197667"/>
    <n v="0.73261971191088304"/>
    <n v="0.75142844587575064"/>
    <n v="0.48974773417943973"/>
    <n v="0.45896109255388656"/>
    <n v="0.47461812753147337"/>
    <n v="0.63636363636363635"/>
    <n v="0.62646566164154105"/>
    <n v="0.6316211878009631"/>
  </r>
  <r>
    <s v="Adams"/>
    <x v="2"/>
    <x v="0"/>
    <x v="6"/>
    <n v="962.41883900000005"/>
    <n v="884.7710689999999"/>
    <n v="1847.1899080000001"/>
    <n v="798"/>
    <n v="752"/>
    <m/>
    <n v="1550"/>
    <n v="575"/>
    <n v="559"/>
    <m/>
    <n v="1134"/>
    <n v="0.82916082651619827"/>
    <n v="0.84993737515619427"/>
    <n v="0.83911242330152447"/>
    <n v="0.59745297649976692"/>
    <n v="0.63180185201105399"/>
    <n v="0.61390547614447011"/>
    <n v="0.72055137844611528"/>
    <n v="0.74335106382978722"/>
    <n v="0.73161290322580641"/>
  </r>
  <r>
    <s v="Asotin"/>
    <x v="2"/>
    <x v="0"/>
    <x v="0"/>
    <n v="11182.048500000001"/>
    <n v="10617.950800000001"/>
    <n v="21799.999299999999"/>
    <n v="7410"/>
    <n v="6378"/>
    <n v="17"/>
    <n v="13805"/>
    <n v="3367"/>
    <n v="3031"/>
    <n v="6"/>
    <n v="6404"/>
    <n v="0.66266927745841908"/>
    <n v="0.60068087714250851"/>
    <n v="0.63325690106788213"/>
    <n v="0.30110761905566763"/>
    <n v="0.28545997783301086"/>
    <n v="0.29376147732261626"/>
    <n v="0.45438596491228073"/>
    <n v="0.47522734399498273"/>
    <n v="0.46388989496559219"/>
  </r>
  <r>
    <s v="Asotin"/>
    <x v="2"/>
    <x v="0"/>
    <x v="1"/>
    <n v="838.10118799999998"/>
    <n v="796.265534"/>
    <n v="1634.366722"/>
    <n v="574"/>
    <n v="500"/>
    <n v="1"/>
    <n v="1075"/>
    <n v="76"/>
    <n v="68"/>
    <m/>
    <n v="144"/>
    <n v="0.68488150144466808"/>
    <n v="0.62793123480841251"/>
    <n v="0.657747117295992"/>
    <n v="9.0681174407307968E-2"/>
    <n v="8.5398647933944111E-2"/>
    <n v="8.8107520828486371E-2"/>
    <n v="0.13240418118466898"/>
    <n v="0.13600000000000001"/>
    <n v="0.13395348837209303"/>
  </r>
  <r>
    <s v="Asotin"/>
    <x v="2"/>
    <x v="0"/>
    <x v="2"/>
    <n v="1237.784721"/>
    <n v="1132.413691"/>
    <n v="2370.1984199999997"/>
    <n v="997"/>
    <n v="836"/>
    <n v="2"/>
    <n v="1835"/>
    <n v="142"/>
    <n v="125"/>
    <m/>
    <n v="267"/>
    <n v="0.80547124478522303"/>
    <n v="0.73824610797645329"/>
    <n v="0.77419678644457124"/>
    <n v="0.11472107999950017"/>
    <n v="0.11038368839360845"/>
    <n v="0.1126487967197278"/>
    <n v="0.1424272818455366"/>
    <n v="0.14952153110047847"/>
    <n v="0.1455040871934605"/>
  </r>
  <r>
    <s v="Asotin"/>
    <x v="2"/>
    <x v="0"/>
    <x v="3"/>
    <n v="1148.5970629999999"/>
    <n v="1098.1510640000001"/>
    <n v="2246.7481200000002"/>
    <n v="978"/>
    <n v="815"/>
    <n v="3"/>
    <n v="1796"/>
    <n v="246"/>
    <n v="213"/>
    <n v="1"/>
    <n v="460"/>
    <n v="0.85147353367383638"/>
    <n v="0.74215654541313625"/>
    <n v="0.79937754660277616"/>
    <n v="0.21417432442102632"/>
    <n v="0.19396238548834113"/>
    <n v="0.20474035157977563"/>
    <n v="0.25153374233128833"/>
    <n v="0.26134969325153373"/>
    <n v="0.25612472160356348"/>
  </r>
  <r>
    <s v="Asotin"/>
    <x v="2"/>
    <x v="0"/>
    <x v="4"/>
    <n v="1532.9036310000001"/>
    <n v="1420.2657840000002"/>
    <n v="2953.1694200000002"/>
    <n v="1172"/>
    <n v="1025"/>
    <n v="5"/>
    <n v="2202"/>
    <n v="473"/>
    <n v="429"/>
    <n v="2"/>
    <n v="904"/>
    <n v="0.76456208746497512"/>
    <n v="0.72169590477158174"/>
    <n v="0.74563957796908242"/>
    <n v="0.30856473325164951"/>
    <n v="0.30205613965561812"/>
    <n v="0.30611179767668051"/>
    <n v="0.40358361774744028"/>
    <n v="0.41853658536585364"/>
    <n v="0.41053587647593098"/>
  </r>
  <r>
    <s v="Asotin"/>
    <x v="2"/>
    <x v="0"/>
    <x v="5"/>
    <n v="1746.077916"/>
    <n v="1651.1947"/>
    <n v="3397.2726199999997"/>
    <n v="1473"/>
    <n v="1321"/>
    <n v="2"/>
    <n v="2796"/>
    <n v="875"/>
    <n v="798"/>
    <n v="1"/>
    <n v="1674"/>
    <n v="0.84360496544989239"/>
    <n v="0.80002679272165789"/>
    <n v="0.82301313810959342"/>
    <n v="0.50112311253812347"/>
    <n v="0.48328643496736029"/>
    <n v="0.49274820929737456"/>
    <n v="0.59402579769178543"/>
    <n v="0.60408781226343677"/>
    <n v="0.59871244635193133"/>
  </r>
  <r>
    <s v="Asotin"/>
    <x v="2"/>
    <x v="0"/>
    <x v="6"/>
    <n v="2420.5489310000003"/>
    <n v="2276.116231"/>
    <n v="4696.6651579999998"/>
    <n v="2216"/>
    <n v="1881"/>
    <n v="4"/>
    <n v="4101"/>
    <n v="1555"/>
    <n v="1398"/>
    <n v="2"/>
    <n v="2955"/>
    <n v="0.91549481674163258"/>
    <n v="0.82640770905341343"/>
    <n v="0.87317274322071226"/>
    <n v="0.6424162635529056"/>
    <n v="0.61420413463937906"/>
    <n v="0.62916982594908677"/>
    <n v="0.7017148014440433"/>
    <n v="0.74322169059011167"/>
    <n v="0.72055596196049743"/>
  </r>
  <r>
    <s v="Benton"/>
    <x v="2"/>
    <x v="1"/>
    <x v="0"/>
    <n v="91727.734400000001"/>
    <n v="91672.265499999994"/>
    <n v="183400"/>
    <n v="50526"/>
    <n v="46658"/>
    <n v="587"/>
    <n v="97771"/>
    <n v="21896"/>
    <n v="20845"/>
    <n v="155"/>
    <n v="42896"/>
    <n v="0.55082577074965888"/>
    <n v="0.50896527696263816"/>
    <n v="0.53310250817884408"/>
    <n v="0.23870642988430771"/>
    <n v="0.22738611166972852"/>
    <n v="0.23389312977099236"/>
    <n v="0.43336104183984481"/>
    <n v="0.44676154142912256"/>
    <n v="0.43873950353376767"/>
  </r>
  <r>
    <s v="Benton"/>
    <x v="2"/>
    <x v="1"/>
    <x v="1"/>
    <n v="8187.7493800000002"/>
    <n v="8385.5749500000002"/>
    <n v="16573.324380000002"/>
    <n v="4843"/>
    <n v="4660"/>
    <n v="103"/>
    <n v="9606"/>
    <n v="754"/>
    <n v="724"/>
    <n v="20"/>
    <n v="1498"/>
    <n v="0.59149343430440948"/>
    <n v="0.55571621836138974"/>
    <n v="0.57960610555551073"/>
    <n v="9.2088798155177537E-2"/>
    <n v="8.6338742938550678E-2"/>
    <n v="9.0386211338970956E-2"/>
    <n v="0.15568862275449102"/>
    <n v="0.15536480686695278"/>
    <n v="0.15594420154070374"/>
  </r>
  <r>
    <s v="Benton"/>
    <x v="2"/>
    <x v="1"/>
    <x v="2"/>
    <n v="11941.21285"/>
    <n v="12349.13449"/>
    <n v="24290.347399999999"/>
    <n v="8157"/>
    <n v="7206"/>
    <n v="147"/>
    <n v="15510"/>
    <n v="1631"/>
    <n v="1456"/>
    <n v="24"/>
    <n v="3111"/>
    <n v="0.68309644107884737"/>
    <n v="0.58352267568510385"/>
    <n v="0.63852524398230714"/>
    <n v="0.13658579078087532"/>
    <n v="0.11790299969435347"/>
    <n v="0.12807556634616105"/>
    <n v="0.19995096236361407"/>
    <n v="0.20205384401887316"/>
    <n v="0.20058027079303675"/>
  </r>
  <r>
    <s v="Benton"/>
    <x v="2"/>
    <x v="1"/>
    <x v="3"/>
    <n v="11287.883320000001"/>
    <n v="11419.350419999999"/>
    <n v="22707.233800000002"/>
    <n v="7559"/>
    <n v="6931"/>
    <n v="105"/>
    <n v="14595"/>
    <n v="2222"/>
    <n v="2060"/>
    <n v="29"/>
    <n v="4311"/>
    <n v="0.66965610696975197"/>
    <n v="0.60695221226077423"/>
    <n v="0.64274671800842598"/>
    <n v="0.19684824311242083"/>
    <n v="0.18039555002989394"/>
    <n v="0.18985139440454432"/>
    <n v="0.29395422674957006"/>
    <n v="0.29721540903188576"/>
    <n v="0.29537512846865366"/>
  </r>
  <r>
    <s v="Benton"/>
    <x v="2"/>
    <x v="1"/>
    <x v="4"/>
    <n v="12341.386490000001"/>
    <n v="12146.962240000001"/>
    <n v="24488.348700000002"/>
    <n v="9275"/>
    <n v="8549"/>
    <n v="67"/>
    <n v="17891"/>
    <n v="3966"/>
    <n v="3621"/>
    <n v="21"/>
    <n v="7608"/>
    <n v="0.7515363048969711"/>
    <n v="0.70379736357853362"/>
    <n v="0.73059234083840041"/>
    <n v="0.32135773425567515"/>
    <n v="0.29809922254273835"/>
    <n v="0.31067835945998268"/>
    <n v="0.4276010781671159"/>
    <n v="0.42355831091355717"/>
    <n v="0.42524174165781675"/>
  </r>
  <r>
    <s v="Benton"/>
    <x v="2"/>
    <x v="1"/>
    <x v="5"/>
    <n v="11695.776959999999"/>
    <n v="11675.956419999999"/>
    <n v="23371.733399999997"/>
    <n v="9866"/>
    <n v="9633"/>
    <n v="89"/>
    <n v="19588"/>
    <n v="5877"/>
    <n v="5831"/>
    <n v="33"/>
    <n v="11741"/>
    <n v="0.84355233805689811"/>
    <n v="0.82502877310328304"/>
    <n v="0.83810642816933734"/>
    <n v="0.50248906251372294"/>
    <n v="0.4994023436068975"/>
    <n v="0.5023589735111389"/>
    <n v="0.59568214068518144"/>
    <n v="0.6053150628049413"/>
    <n v="0.5993975903614458"/>
  </r>
  <r>
    <s v="Benton"/>
    <x v="2"/>
    <x v="1"/>
    <x v="6"/>
    <n v="12784.6731"/>
    <n v="10896.88818"/>
    <n v="23681.561259999999"/>
    <n v="10826"/>
    <n v="9679"/>
    <n v="76"/>
    <n v="20581"/>
    <n v="7446"/>
    <n v="7153"/>
    <n v="28"/>
    <n v="14627"/>
    <n v="0.84679521449789752"/>
    <n v="0.88823523194123477"/>
    <n v="0.86907276822001223"/>
    <n v="0.58241614328019076"/>
    <n v="0.65642593388528281"/>
    <n v="0.6176535338785345"/>
    <n v="0.68778865693700353"/>
    <n v="0.73902262630437032"/>
    <n v="0.71070404742237991"/>
  </r>
  <r>
    <s v="Chelan"/>
    <x v="2"/>
    <x v="0"/>
    <x v="0"/>
    <n v="36874.278599999998"/>
    <n v="36725.720200000003"/>
    <n v="73599.998800000001"/>
    <n v="20489"/>
    <n v="18626"/>
    <n v="424"/>
    <n v="39539"/>
    <n v="10275"/>
    <n v="9237"/>
    <n v="196"/>
    <n v="19708"/>
    <n v="0.55564476860030021"/>
    <n v="0.50716500312497614"/>
    <n v="0.53721468267197847"/>
    <n v="0.27864951912577895"/>
    <n v="0.25151310715480535"/>
    <n v="0.26777174349627841"/>
    <n v="0.50148860364097814"/>
    <n v="0.49591968216471599"/>
    <n v="0.49844457371203116"/>
  </r>
  <r>
    <s v="Chelan"/>
    <x v="2"/>
    <x v="0"/>
    <x v="1"/>
    <n v="3035.018251"/>
    <n v="3215.311749"/>
    <n v="6250.33"/>
    <n v="1697"/>
    <n v="1583"/>
    <n v="28"/>
    <n v="3308"/>
    <n v="277"/>
    <n v="271"/>
    <n v="6"/>
    <n v="554"/>
    <n v="0.55913996544859657"/>
    <n v="0.49233173128308066"/>
    <n v="0.52925205549147003"/>
    <n v="9.1267984931798024E-2"/>
    <n v="8.4284206682068763E-2"/>
    <n v="8.8635320055101094E-2"/>
    <n v="0.1632292280494991"/>
    <n v="0.17119393556538218"/>
    <n v="0.16747279322853689"/>
  </r>
  <r>
    <s v="Chelan"/>
    <x v="2"/>
    <x v="0"/>
    <x v="2"/>
    <n v="4159.45676"/>
    <n v="4407.8165200000003"/>
    <n v="8567.2732800000013"/>
    <n v="2801"/>
    <n v="2437"/>
    <n v="83"/>
    <n v="5321"/>
    <n v="633"/>
    <n v="515"/>
    <n v="20"/>
    <n v="1168"/>
    <n v="0.67340524535228008"/>
    <n v="0.55288145251563237"/>
    <n v="0.62108442512528317"/>
    <n v="0.15218333463334283"/>
    <n v="0.11683789415082095"/>
    <n v="0.13633275860671504"/>
    <n v="0.22599071760085684"/>
    <n v="0.21132540008206813"/>
    <n v="0.21950761135124977"/>
  </r>
  <r>
    <s v="Chelan"/>
    <x v="2"/>
    <x v="0"/>
    <x v="3"/>
    <n v="4230.7056300000004"/>
    <n v="4144.0907299999999"/>
    <n v="8374.7963600000003"/>
    <n v="2488"/>
    <n v="2380"/>
    <n v="70"/>
    <n v="4938"/>
    <n v="878"/>
    <n v="796"/>
    <n v="30"/>
    <n v="1704"/>
    <n v="0.58808156784947474"/>
    <n v="0.57431175016768998"/>
    <n v="0.58962627719344329"/>
    <n v="0.20753039251279695"/>
    <n v="0.1920807366107064"/>
    <n v="0.20346763392823558"/>
    <n v="0.35289389067524118"/>
    <n v="0.33445378151260502"/>
    <n v="0.34507897934386389"/>
  </r>
  <r>
    <s v="Chelan"/>
    <x v="2"/>
    <x v="0"/>
    <x v="4"/>
    <n v="5005.0661199999995"/>
    <n v="4874.3294299999998"/>
    <n v="9879.3955500000011"/>
    <n v="3396"/>
    <n v="3148"/>
    <n v="75"/>
    <n v="6619"/>
    <n v="1562"/>
    <n v="1417"/>
    <n v="29"/>
    <n v="3008"/>
    <n v="0.67851251483566821"/>
    <n v="0.64583242581533928"/>
    <n v="0.66998026007775335"/>
    <n v="0.31208378921475671"/>
    <n v="0.29070665418689196"/>
    <n v="0.30447206863784287"/>
    <n v="0.45995288574793874"/>
    <n v="0.45012706480304954"/>
    <n v="0.45444931258498261"/>
  </r>
  <r>
    <s v="Chelan"/>
    <x v="2"/>
    <x v="0"/>
    <x v="5"/>
    <n v="5220.6337999999996"/>
    <n v="5136.30458"/>
    <n v="10356.938389999999"/>
    <n v="4424"/>
    <n v="4036"/>
    <n v="79"/>
    <n v="8539"/>
    <n v="2803"/>
    <n v="2483"/>
    <n v="40"/>
    <n v="5326"/>
    <n v="0.84740668843694811"/>
    <n v="0.78577894615431865"/>
    <n v="0.8244714488448357"/>
    <n v="0.53690798998389822"/>
    <n v="0.48342148743834812"/>
    <n v="0.51424463479887517"/>
    <n v="0.63358951175406875"/>
    <n v="0.61521308225966298"/>
    <n v="0.62372643166647146"/>
  </r>
  <r>
    <s v="Chelan"/>
    <x v="2"/>
    <x v="0"/>
    <x v="6"/>
    <n v="6654.9801479999987"/>
    <n v="5810.7830380000005"/>
    <n v="12465.763219999999"/>
    <n v="5683"/>
    <n v="5042"/>
    <n v="89"/>
    <n v="10814"/>
    <n v="4122"/>
    <n v="3755"/>
    <n v="71"/>
    <n v="7948"/>
    <n v="0.85394695004580812"/>
    <n v="0.86769717042049366"/>
    <n v="0.86749602163548878"/>
    <n v="0.61938576950357582"/>
    <n v="0.64621239090221216"/>
    <n v="0.63758631218410078"/>
    <n v="0.72532113320429348"/>
    <n v="0.7447441491471638"/>
    <n v="0.73497318291104119"/>
  </r>
  <r>
    <s v="Clallam"/>
    <x v="2"/>
    <x v="0"/>
    <x v="0"/>
    <n v="36458.135600000001"/>
    <n v="35891.8606"/>
    <n v="72349.996299999999"/>
    <n v="24992"/>
    <n v="22023"/>
    <n v="2"/>
    <n v="47017"/>
    <n v="13264"/>
    <n v="11638"/>
    <n v="1"/>
    <n v="24903"/>
    <n v="0.68549857497375699"/>
    <n v="0.61359315543535797"/>
    <n v="0.6498549053830428"/>
    <n v="0.36381454459234608"/>
    <n v="0.32425178871891641"/>
    <n v="0.34420181442358966"/>
    <n v="0.53072983354673497"/>
    <n v="0.5284475321255051"/>
    <n v="0.52965948486717573"/>
  </r>
  <r>
    <s v="Clallam"/>
    <x v="2"/>
    <x v="0"/>
    <x v="1"/>
    <n v="2347.5390499999999"/>
    <n v="2993.2476349999997"/>
    <n v="5340.7866899999999"/>
    <n v="1442"/>
    <n v="1472"/>
    <m/>
    <n v="2914"/>
    <n v="243"/>
    <n v="267"/>
    <m/>
    <n v="510"/>
    <n v="0.61426028248603581"/>
    <n v="0.49177354482399854"/>
    <n v="0.54561250413841189"/>
    <n v="0.10351265509300048"/>
    <n v="8.9200772057070388E-2"/>
    <n v="9.5491550140902562E-2"/>
    <n v="0.16851595006934814"/>
    <n v="0.18138586956521738"/>
    <n v="0.17501715854495539"/>
  </r>
  <r>
    <s v="Clallam"/>
    <x v="2"/>
    <x v="0"/>
    <x v="2"/>
    <n v="3410.6192099999998"/>
    <n v="3958.6041400000004"/>
    <n v="7369.2233500000002"/>
    <n v="2593"/>
    <n v="2365"/>
    <m/>
    <n v="4958"/>
    <n v="522"/>
    <n v="471"/>
    <m/>
    <n v="993"/>
    <n v="0.76027250195427132"/>
    <n v="0.59743281125351422"/>
    <n v="0.67279817214387994"/>
    <n v="0.1530513868184071"/>
    <n v="0.1189813336576766"/>
    <n v="0.13474961374321759"/>
    <n v="0.20131122252217509"/>
    <n v="0.19915433403805496"/>
    <n v="0.20028237192416296"/>
  </r>
  <r>
    <s v="Clallam"/>
    <x v="2"/>
    <x v="0"/>
    <x v="3"/>
    <n v="3418.1458599999996"/>
    <n v="3603.3688000000002"/>
    <n v="7021.5146599999998"/>
    <n v="2521"/>
    <n v="2226"/>
    <m/>
    <n v="4747"/>
    <n v="772"/>
    <n v="643"/>
    <m/>
    <n v="1415"/>
    <n v="0.73753435437070558"/>
    <n v="0.61775525169668999"/>
    <n v="0.67606495604753181"/>
    <n v="0.22585343973589239"/>
    <n v="0.17844412706243112"/>
    <n v="0.20152347015109701"/>
    <n v="0.30622768742562473"/>
    <n v="0.28885893980233601"/>
    <n v="0.29808299978934066"/>
  </r>
  <r>
    <s v="Clallam"/>
    <x v="2"/>
    <x v="0"/>
    <x v="4"/>
    <n v="4585.67796"/>
    <n v="4344.6487299999999"/>
    <n v="8930.3266899999999"/>
    <n v="3626"/>
    <n v="2979"/>
    <m/>
    <n v="6605"/>
    <n v="1636"/>
    <n v="1242"/>
    <m/>
    <n v="2878"/>
    <n v="0.79072277461019091"/>
    <n v="0.68567108301066271"/>
    <n v="0.73961459969836785"/>
    <n v="0.35676295070663883"/>
    <n v="0.28586891074160559"/>
    <n v="0.32227264465282401"/>
    <n v="0.45118587975730834"/>
    <n v="0.41691842900302117"/>
    <n v="0.43573050719152157"/>
  </r>
  <r>
    <s v="Clallam"/>
    <x v="2"/>
    <x v="0"/>
    <x v="5"/>
    <n v="6469.3447999999999"/>
    <n v="5649.3147800000006"/>
    <n v="12118.65958"/>
    <n v="5655"/>
    <n v="4797"/>
    <n v="2"/>
    <n v="10454"/>
    <n v="3597"/>
    <n v="2933"/>
    <n v="1"/>
    <n v="6531"/>
    <n v="0.87412252319585748"/>
    <n v="0.84912952929841867"/>
    <n v="0.86263665803871026"/>
    <n v="0.55600684631927488"/>
    <n v="0.51917800905404665"/>
    <n v="0.53892098848773839"/>
    <n v="0.63607427055702914"/>
    <n v="0.61142380654575779"/>
    <n v="0.62473694279701553"/>
  </r>
  <r>
    <s v="Clallam"/>
    <x v="2"/>
    <x v="0"/>
    <x v="6"/>
    <n v="10101.36814"/>
    <n v="8786.8825300000008"/>
    <n v="18888.250659999998"/>
    <n v="9155"/>
    <n v="8184"/>
    <m/>
    <n v="17339"/>
    <n v="6494"/>
    <n v="6082"/>
    <m/>
    <n v="12576"/>
    <n v="0.90631287496071788"/>
    <n v="0.93138834758042444"/>
    <n v="0.91797807600674874"/>
    <n v="0.64288321245165503"/>
    <n v="0.69216812438711406"/>
    <n v="0.66581073209878727"/>
    <n v="0.70933915892954669"/>
    <n v="0.74315738025415445"/>
    <n v="0.72530134379145283"/>
  </r>
  <r>
    <s v="Clark"/>
    <x v="2"/>
    <x v="1"/>
    <x v="0"/>
    <n v="220449.53400000001"/>
    <n v="215050.46599999999"/>
    <n v="435500"/>
    <n v="128146"/>
    <n v="115008"/>
    <m/>
    <n v="243154"/>
    <n v="48590"/>
    <n v="44242"/>
    <m/>
    <n v="92832"/>
    <n v="0.58129403893409903"/>
    <n v="0.53479540007134885"/>
    <n v="0.55833295063145805"/>
    <n v="0.22041325793866273"/>
    <n v="0.20572845445496502"/>
    <n v="0.21316188289322618"/>
    <n v="0.37917687637538433"/>
    <n v="0.38468628269337785"/>
    <n v="0.38178273851139605"/>
  </r>
  <r>
    <s v="Clark"/>
    <x v="2"/>
    <x v="1"/>
    <x v="1"/>
    <n v="18893.754300000001"/>
    <n v="19203.12098"/>
    <n v="38096.8753"/>
    <n v="11538"/>
    <n v="11108"/>
    <m/>
    <n v="22646"/>
    <n v="1686"/>
    <n v="1650"/>
    <m/>
    <n v="3336"/>
    <n v="0.61067799532039002"/>
    <n v="0.5784476394003325"/>
    <n v="0.59443195332085408"/>
    <n v="8.9235838109739785E-2"/>
    <n v="8.5923533040200631E-2"/>
    <n v="8.7566236698682742E-2"/>
    <n v="0.14612584503380135"/>
    <n v="0.14854159164566078"/>
    <n v="0.14731078336130002"/>
  </r>
  <r>
    <s v="Clark"/>
    <x v="2"/>
    <x v="1"/>
    <x v="2"/>
    <n v="27668.236100000002"/>
    <n v="27052.917500000003"/>
    <n v="54721.153600000005"/>
    <n v="19292"/>
    <n v="16880"/>
    <m/>
    <n v="36172"/>
    <n v="3526"/>
    <n v="2939"/>
    <m/>
    <n v="6465"/>
    <n v="0.69726165160199705"/>
    <n v="0.62396227689675232"/>
    <n v="0.6610240760713787"/>
    <n v="0.12743855398862958"/>
    <n v="0.10863892960897839"/>
    <n v="0.11814443911869577"/>
    <n v="0.18277006012855068"/>
    <n v="0.17411137440758293"/>
    <n v="0.17872940395886322"/>
  </r>
  <r>
    <s v="Clark"/>
    <x v="2"/>
    <x v="1"/>
    <x v="3"/>
    <n v="29785.272799999999"/>
    <n v="29494.3027"/>
    <n v="59279.575499999999"/>
    <n v="21771"/>
    <n v="19620"/>
    <m/>
    <n v="41391"/>
    <n v="5668"/>
    <n v="5095"/>
    <m/>
    <n v="10763"/>
    <n v="0.73093169722454254"/>
    <n v="0.66521321760219132"/>
    <n v="0.69823374494306223"/>
    <n v="0.19029538651732611"/>
    <n v="0.17274522648741922"/>
    <n v="0.1815633784354613"/>
    <n v="0.26034633227688209"/>
    <n v="0.25968399592252805"/>
    <n v="0.26003237418762531"/>
  </r>
  <r>
    <s v="Clark"/>
    <x v="2"/>
    <x v="1"/>
    <x v="4"/>
    <n v="30921.5805"/>
    <n v="30351.9427"/>
    <n v="61273.523199999996"/>
    <n v="23955"/>
    <n v="21969"/>
    <m/>
    <n v="45924"/>
    <n v="8400"/>
    <n v="7837"/>
    <m/>
    <n v="16237"/>
    <n v="0.77470166830573228"/>
    <n v="0.72380869380067725"/>
    <n v="0.74949174784844108"/>
    <n v="0.2716549369137195"/>
    <n v="0.25820423020237188"/>
    <n v="0.26499210673754764"/>
    <n v="0.35065748278021291"/>
    <n v="0.35672993763940097"/>
    <n v="0.35356240745579653"/>
  </r>
  <r>
    <s v="Clark"/>
    <x v="2"/>
    <x v="1"/>
    <x v="5"/>
    <n v="28946.183499999999"/>
    <n v="27055.177"/>
    <n v="56001.360500000003"/>
    <n v="24420"/>
    <n v="22045"/>
    <m/>
    <n v="46465"/>
    <n v="12183"/>
    <n v="11132"/>
    <m/>
    <n v="23315"/>
    <n v="0.84363453302919889"/>
    <n v="0.81481632886748445"/>
    <n v="0.8297119853007856"/>
    <n v="0.42088450106039021"/>
    <n v="0.4114554489885614"/>
    <n v="0.41632917114576168"/>
    <n v="0.49889434889434892"/>
    <n v="0.50496711272397365"/>
    <n v="0.50177552996879371"/>
  </r>
  <r>
    <s v="Clark"/>
    <x v="2"/>
    <x v="1"/>
    <x v="6"/>
    <n v="30731.854470000002"/>
    <n v="25614.568599999999"/>
    <n v="56346.423060000001"/>
    <n v="27170"/>
    <n v="23386"/>
    <m/>
    <n v="50556"/>
    <n v="17127"/>
    <n v="15589"/>
    <m/>
    <n v="32716"/>
    <n v="0.88409894126379407"/>
    <n v="0.91299605178593568"/>
    <n v="0.89723530358201942"/>
    <n v="0.55730447431082086"/>
    <n v="0.60859896738608354"/>
    <n v="0.58062248184170717"/>
    <n v="0.63036437246963561"/>
    <n v="0.66659539895664077"/>
    <n v="0.64712398132763671"/>
  </r>
  <r>
    <s v="Columbia"/>
    <x v="2"/>
    <x v="0"/>
    <x v="0"/>
    <n v="2051.6237999999998"/>
    <n v="2048.37599"/>
    <n v="4099.9997899999998"/>
    <n v="1418"/>
    <n v="1283"/>
    <m/>
    <n v="2701"/>
    <n v="764"/>
    <n v="696"/>
    <m/>
    <n v="1460"/>
    <n v="0.69115985104091704"/>
    <n v="0.62634985289004486"/>
    <n v="0.65878052154729505"/>
    <n v="0.37238795923502155"/>
    <n v="0.3397813699232044"/>
    <n v="0.35609757921475405"/>
    <n v="0.53878702397743305"/>
    <n v="0.54247856586126264"/>
    <n v="0.54054054054054057"/>
  </r>
  <r>
    <s v="Columbia"/>
    <x v="2"/>
    <x v="0"/>
    <x v="1"/>
    <n v="133.23059699999999"/>
    <n v="133.798179"/>
    <n v="267.02877599999999"/>
    <n v="92"/>
    <n v="88"/>
    <m/>
    <n v="180"/>
    <n v="18"/>
    <n v="13"/>
    <m/>
    <n v="31"/>
    <n v="0.69053207049728982"/>
    <n v="0.6577070081050953"/>
    <n v="0.67408465370788351"/>
    <n v="0.13510410074946974"/>
    <n v="9.7161262560979997E-2"/>
    <n v="0.11609235702746883"/>
    <n v="0.19565217391304349"/>
    <n v="0.14772727272727273"/>
    <n v="0.17222222222222222"/>
  </r>
  <r>
    <s v="Columbia"/>
    <x v="2"/>
    <x v="0"/>
    <x v="2"/>
    <n v="157.53621200000001"/>
    <n v="170.31347099999999"/>
    <n v="327.84968200000003"/>
    <n v="165"/>
    <n v="120"/>
    <m/>
    <n v="285"/>
    <n v="46"/>
    <n v="27"/>
    <m/>
    <n v="73"/>
    <n v="1.0473782370747875"/>
    <n v="0.70458313893444169"/>
    <n v="0.86930082793247909"/>
    <n v="0.29199635700266807"/>
    <n v="0.15853120626024939"/>
    <n v="0.22266301908445954"/>
    <n v="0.27878787878787881"/>
    <n v="0.22500000000000001"/>
    <n v="0.256140350877193"/>
  </r>
  <r>
    <s v="Columbia"/>
    <x v="2"/>
    <x v="0"/>
    <x v="3"/>
    <n v="196.15409399999999"/>
    <n v="206.67939200000001"/>
    <n v="402.833485"/>
    <n v="146"/>
    <n v="141"/>
    <m/>
    <n v="287"/>
    <n v="48"/>
    <n v="41"/>
    <m/>
    <n v="89"/>
    <n v="0.7443127850291007"/>
    <n v="0.68221605761255577"/>
    <n v="0.71245318645742672"/>
    <n v="0.24470557316025229"/>
    <n v="0.19837488200081407"/>
    <n v="0.220934960260317"/>
    <n v="0.32876712328767121"/>
    <n v="0.29078014184397161"/>
    <n v="0.31010452961672474"/>
  </r>
  <r>
    <s v="Columbia"/>
    <x v="2"/>
    <x v="0"/>
    <x v="4"/>
    <n v="298.89348699999999"/>
    <n v="296.44000900000003"/>
    <n v="595.33349500000008"/>
    <n v="229"/>
    <n v="211"/>
    <m/>
    <n v="440"/>
    <n v="112"/>
    <n v="99"/>
    <m/>
    <n v="211"/>
    <n v="0.76615921711268342"/>
    <n v="0.71177976519357067"/>
    <n v="0.73908154621805711"/>
    <n v="0.37471542496340848"/>
    <n v="0.33396301779224408"/>
    <n v="0.35442319602729555"/>
    <n v="0.48908296943231439"/>
    <n v="0.46919431279620855"/>
    <n v="0.47954545454545455"/>
  </r>
  <r>
    <s v="Columbia"/>
    <x v="2"/>
    <x v="0"/>
    <x v="5"/>
    <n v="341.511101"/>
    <n v="351.82271400000002"/>
    <n v="693.33381499999996"/>
    <n v="317"/>
    <n v="292"/>
    <m/>
    <n v="609"/>
    <n v="203"/>
    <n v="190"/>
    <m/>
    <n v="393"/>
    <n v="0.92822751316654861"/>
    <n v="0.82996346847577329"/>
    <n v="0.87836477440524086"/>
    <n v="0.59441698792684339"/>
    <n v="0.54004472263834558"/>
    <n v="0.56682652929599286"/>
    <n v="0.64037854889589907"/>
    <n v="0.65068493150684936"/>
    <n v="0.64532019704433496"/>
  </r>
  <r>
    <s v="Columbia"/>
    <x v="2"/>
    <x v="0"/>
    <x v="6"/>
    <n v="538.57495800000004"/>
    <n v="503.15281800000008"/>
    <n v="1041.7277760000002"/>
    <n v="469"/>
    <n v="431"/>
    <m/>
    <n v="900"/>
    <n v="337"/>
    <n v="326"/>
    <m/>
    <n v="663"/>
    <n v="0.87081657443122329"/>
    <n v="0.85659860102383434"/>
    <n v="0.8639493164479084"/>
    <n v="0.62572534239514344"/>
    <n v="0.64791448708531318"/>
    <n v="0.6364426631166259"/>
    <n v="0.71855010660980811"/>
    <n v="0.75638051044083532"/>
    <n v="0.73666666666666669"/>
  </r>
  <r>
    <s v="Cowlitz"/>
    <x v="2"/>
    <x v="1"/>
    <x v="0"/>
    <n v="52342.381699999998"/>
    <n v="50957.616699999999"/>
    <n v="103299.99800000001"/>
    <n v="30298"/>
    <n v="27543"/>
    <n v="2"/>
    <n v="57843"/>
    <n v="11836"/>
    <n v="10816"/>
    <m/>
    <n v="22652"/>
    <n v="0.57884259401211013"/>
    <n v="0.54050801006162441"/>
    <n v="0.55995160813071843"/>
    <n v="0.22612650811034837"/>
    <n v="0.21225482470415458"/>
    <n v="0.21928364412940257"/>
    <n v="0.39065284837282988"/>
    <n v="0.39269505863558801"/>
    <n v="0.39161177670591085"/>
  </r>
  <r>
    <s v="Cowlitz"/>
    <x v="2"/>
    <x v="1"/>
    <x v="1"/>
    <n v="4472.5894799999996"/>
    <n v="4468.4963800000005"/>
    <n v="8941.0858499999995"/>
    <n v="2521"/>
    <n v="2357"/>
    <m/>
    <n v="4878"/>
    <n v="357"/>
    <n v="331"/>
    <m/>
    <n v="688"/>
    <n v="0.56365557609816674"/>
    <n v="0.52747049556745973"/>
    <n v="0.54557131894668032"/>
    <n v="7.9819532196368725E-2"/>
    <n v="7.4074134082659809E-2"/>
    <n v="7.6948148305722844E-2"/>
    <n v="0.14161047203490679"/>
    <n v="0.14043275350021214"/>
    <n v="0.14104141041410415"/>
  </r>
  <r>
    <s v="Cowlitz"/>
    <x v="2"/>
    <x v="1"/>
    <x v="2"/>
    <n v="5981.4187000000002"/>
    <n v="5931.21695"/>
    <n v="11912.63565"/>
    <n v="3861"/>
    <n v="3515"/>
    <m/>
    <n v="7376"/>
    <n v="592"/>
    <n v="515"/>
    <m/>
    <n v="1107"/>
    <n v="0.64549903520380536"/>
    <n v="0.59262711676732716"/>
    <n v="0.61917448134158282"/>
    <n v="9.8973175042904121E-2"/>
    <n v="8.6828724078285485E-2"/>
    <n v="9.2926538888982141E-2"/>
    <n v="0.15332815332815333"/>
    <n v="0.1465149359886202"/>
    <n v="0.15008134490238612"/>
  </r>
  <r>
    <s v="Cowlitz"/>
    <x v="2"/>
    <x v="1"/>
    <x v="3"/>
    <n v="6154.2139100000004"/>
    <n v="6106.4987600000004"/>
    <n v="12260.712670000001"/>
    <n v="4299"/>
    <n v="3840"/>
    <n v="1"/>
    <n v="8140"/>
    <n v="979"/>
    <n v="831"/>
    <m/>
    <n v="1810"/>
    <n v="0.6985457546437478"/>
    <n v="0.62883825100457402"/>
    <n v="0.66390920487984972"/>
    <n v="0.1590779934394578"/>
    <n v="0.1360845277564586"/>
    <n v="0.14762600255927863"/>
    <n v="0.22772737846010699"/>
    <n v="0.21640624999999999"/>
    <n v="0.22235872235872237"/>
  </r>
  <r>
    <s v="Cowlitz"/>
    <x v="2"/>
    <x v="1"/>
    <x v="4"/>
    <n v="7082.9607900000001"/>
    <n v="7163.1213299999999"/>
    <n v="14246.082119999999"/>
    <n v="5310"/>
    <n v="4802"/>
    <m/>
    <n v="10112"/>
    <n v="1752"/>
    <n v="1482"/>
    <m/>
    <n v="3234"/>
    <n v="0.74968648809927974"/>
    <n v="0.67037814644974048"/>
    <n v="0.70980918927905212"/>
    <n v="0.24735418590394315"/>
    <n v="0.20689304727999072"/>
    <n v="0.22700978225162724"/>
    <n v="0.32994350282485874"/>
    <n v="0.30862140774677216"/>
    <n v="0.31981803797468356"/>
  </r>
  <r>
    <s v="Cowlitz"/>
    <x v="2"/>
    <x v="1"/>
    <x v="5"/>
    <n v="7397.6849000000002"/>
    <n v="7214.9727299999995"/>
    <n v="14612.657639999999"/>
    <n v="6208"/>
    <n v="5780"/>
    <n v="1"/>
    <n v="11989"/>
    <n v="3128"/>
    <n v="2826"/>
    <m/>
    <n v="5954"/>
    <n v="0.83918145797207444"/>
    <n v="0.80111182901172251"/>
    <n v="0.82045308220880209"/>
    <n v="0.4228349871998468"/>
    <n v="0.39168547210849958"/>
    <n v="0.40745497134633479"/>
    <n v="0.50386597938144329"/>
    <n v="0.48892733564013841"/>
    <n v="0.49662190341146051"/>
  </r>
  <r>
    <s v="Cowlitz"/>
    <x v="2"/>
    <x v="1"/>
    <x v="6"/>
    <n v="9449.5223299999998"/>
    <n v="8014.6254680000002"/>
    <n v="17464.147790000003"/>
    <n v="8099"/>
    <n v="7249"/>
    <m/>
    <n v="15348"/>
    <n v="5028"/>
    <n v="4831"/>
    <m/>
    <n v="9859"/>
    <n v="0.85708035995508358"/>
    <n v="0.90447146020024094"/>
    <n v="0.87882902644629979"/>
    <n v="0.53209038768417838"/>
    <n v="0.602773020310024"/>
    <n v="0.56452797574498759"/>
    <n v="0.62081738486232874"/>
    <n v="0.66643674989653745"/>
    <n v="0.64236382590565544"/>
  </r>
  <r>
    <s v="Douglas"/>
    <x v="2"/>
    <x v="0"/>
    <x v="0"/>
    <n v="19659.581600000001"/>
    <n v="19620.418000000001"/>
    <n v="39279.999600000003"/>
    <n v="10013"/>
    <n v="9123"/>
    <n v="385"/>
    <n v="19521"/>
    <n v="4659"/>
    <n v="4301"/>
    <n v="165"/>
    <n v="9125"/>
    <n v="0.50931907930329501"/>
    <n v="0.46497480328910418"/>
    <n v="0.49697047349257095"/>
    <n v="0.23698368026306316"/>
    <n v="0.21921041641416608"/>
    <n v="0.2323065196772558"/>
    <n v="0.46529511634874665"/>
    <n v="0.47144579633892358"/>
    <n v="0.46744531530147021"/>
  </r>
  <r>
    <s v="Douglas"/>
    <x v="2"/>
    <x v="0"/>
    <x v="1"/>
    <n v="1727.0666799999999"/>
    <n v="1815.005308"/>
    <n v="3542.0719900000004"/>
    <n v="865"/>
    <n v="792"/>
    <n v="24"/>
    <n v="1681"/>
    <n v="134"/>
    <n v="108"/>
    <n v="4"/>
    <n v="246"/>
    <n v="0.50084922025129919"/>
    <n v="0.43636236021410024"/>
    <n v="0.47458098106018443"/>
    <n v="7.7588202905981604E-2"/>
    <n v="5.9503958211013674E-2"/>
    <n v="6.9450875277100158E-2"/>
    <n v="0.15491329479768787"/>
    <n v="0.13636363636363635"/>
    <n v="0.14634146341463414"/>
  </r>
  <r>
    <s v="Douglas"/>
    <x v="2"/>
    <x v="0"/>
    <x v="2"/>
    <n v="2345.50972"/>
    <n v="2461.8696300000001"/>
    <n v="4807.3793500000002"/>
    <n v="1323"/>
    <n v="1173"/>
    <n v="49"/>
    <n v="2545"/>
    <n v="235"/>
    <n v="222"/>
    <n v="8"/>
    <n v="465"/>
    <n v="0.56405649855929818"/>
    <n v="0.47646714745004587"/>
    <n v="0.52939446103832022"/>
    <n v="0.10019144154303483"/>
    <n v="9.0175368059599484E-2"/>
    <n v="9.6726296417610561E-2"/>
    <n v="0.17762660619803478"/>
    <n v="0.18925831202046037"/>
    <n v="0.18271119842829076"/>
  </r>
  <r>
    <s v="Douglas"/>
    <x v="2"/>
    <x v="0"/>
    <x v="3"/>
    <n v="2371.87734"/>
    <n v="2358.2055700000001"/>
    <n v="4730.0828999999994"/>
    <n v="1363"/>
    <n v="1250"/>
    <n v="75"/>
    <n v="2688"/>
    <n v="367"/>
    <n v="334"/>
    <n v="20"/>
    <n v="721"/>
    <n v="0.57465028946227037"/>
    <n v="0.53006405204954199"/>
    <n v="0.56827756655174066"/>
    <n v="0.1547297551230031"/>
    <n v="0.14163311470763762"/>
    <n v="0.1524286181115346"/>
    <n v="0.26925898752751282"/>
    <n v="0.26719999999999999"/>
    <n v="0.26822916666666669"/>
  </r>
  <r>
    <s v="Douglas"/>
    <x v="2"/>
    <x v="0"/>
    <x v="4"/>
    <n v="2516.4385300000004"/>
    <n v="2523.51757"/>
    <n v="5039.9561000000003"/>
    <n v="1718"/>
    <n v="1515"/>
    <n v="63"/>
    <n v="3296"/>
    <n v="723"/>
    <n v="631"/>
    <n v="27"/>
    <n v="1381"/>
    <n v="0.6827108945911744"/>
    <n v="0.60035246752809412"/>
    <n v="0.65397395028897176"/>
    <n v="0.28731081303225792"/>
    <n v="0.25004779340609068"/>
    <n v="0.2740103232248392"/>
    <n v="0.42083818393480793"/>
    <n v="0.4165016501650165"/>
    <n v="0.41899271844660196"/>
  </r>
  <r>
    <s v="Douglas"/>
    <x v="2"/>
    <x v="0"/>
    <x v="5"/>
    <n v="2533.4890800000003"/>
    <n v="2481.40155"/>
    <n v="5014.8906299999999"/>
    <n v="2046"/>
    <n v="1924"/>
    <n v="64"/>
    <n v="4034"/>
    <n v="1255"/>
    <n v="1143"/>
    <n v="33"/>
    <n v="2431"/>
    <n v="0.80758192966041908"/>
    <n v="0.77536825911952867"/>
    <n v="0.80440438239427769"/>
    <n v="0.49536428236746133"/>
    <n v="0.46062677763701726"/>
    <n v="0.48475633455639294"/>
    <n v="0.61339198435972631"/>
    <n v="0.59407484407484412"/>
    <n v="0.60262766484878527"/>
  </r>
  <r>
    <s v="Douglas"/>
    <x v="2"/>
    <x v="0"/>
    <x v="6"/>
    <n v="3177.7219340000001"/>
    <n v="2778.3733299999999"/>
    <n v="5956.0952689999995"/>
    <n v="2698"/>
    <n v="2469"/>
    <n v="110"/>
    <n v="5277"/>
    <n v="1945"/>
    <n v="1863"/>
    <n v="73"/>
    <n v="3881"/>
    <n v="0.84903589931289436"/>
    <n v="0.88864947461902111"/>
    <n v="0.88598314191941785"/>
    <n v="0.6120736931666344"/>
    <n v="0.67053623783525163"/>
    <n v="0.65160139734494238"/>
    <n v="0.72090437361008153"/>
    <n v="0.75455650060753343"/>
    <n v="0.73545575137388663"/>
  </r>
  <r>
    <s v="Ferry"/>
    <x v="2"/>
    <x v="0"/>
    <x v="0"/>
    <n v="3683.8790899999999"/>
    <n v="3966.1205599999998"/>
    <n v="7649.9996499999997"/>
    <n v="2260"/>
    <n v="2205"/>
    <m/>
    <n v="4465"/>
    <n v="1221"/>
    <n v="1180"/>
    <m/>
    <n v="2401"/>
    <n v="0.61348376121649528"/>
    <n v="0.5559588939979172"/>
    <n v="0.58366015742236022"/>
    <n v="0.33144410285192072"/>
    <n v="0.2975199523435566"/>
    <n v="0.31385622350976189"/>
    <n v="0.54026548672566377"/>
    <n v="0.53514739229024944"/>
    <n v="0.5377379619260918"/>
  </r>
  <r>
    <s v="Ferry"/>
    <x v="2"/>
    <x v="0"/>
    <x v="1"/>
    <n v="284.95446299999998"/>
    <n v="408.83015799999998"/>
    <n v="693.78462300000001"/>
    <n v="138"/>
    <n v="175"/>
    <m/>
    <n v="313"/>
    <n v="26"/>
    <n v="30"/>
    <m/>
    <n v="56"/>
    <n v="0.48428790532752602"/>
    <n v="0.42805061362425229"/>
    <n v="0.45114865568301876"/>
    <n v="9.1242648829823733E-2"/>
    <n v="7.3380105192728959E-2"/>
    <n v="8.0716692390572053E-2"/>
    <n v="0.18840579710144928"/>
    <n v="0.17142857142857143"/>
    <n v="0.17891373801916932"/>
  </r>
  <r>
    <s v="Ferry"/>
    <x v="2"/>
    <x v="0"/>
    <x v="2"/>
    <n v="301.772381"/>
    <n v="331.15316000000001"/>
    <n v="632.92553999999996"/>
    <n v="228"/>
    <n v="214"/>
    <m/>
    <n v="442"/>
    <n v="50"/>
    <n v="45"/>
    <m/>
    <n v="95"/>
    <n v="0.75553633915888418"/>
    <n v="0.64622665838369164"/>
    <n v="0.69834438976818669"/>
    <n v="0.1656877936751939"/>
    <n v="0.13588878330498189"/>
    <n v="0.15009664485967814"/>
    <n v="0.21929824561403508"/>
    <n v="0.2102803738317757"/>
    <n v="0.21493212669683259"/>
  </r>
  <r>
    <s v="Ferry"/>
    <x v="2"/>
    <x v="0"/>
    <x v="3"/>
    <n v="352.19063499999999"/>
    <n v="368.503736"/>
    <n v="720.69436999999994"/>
    <n v="266"/>
    <n v="241"/>
    <m/>
    <n v="507"/>
    <n v="86"/>
    <n v="73"/>
    <m/>
    <n v="159"/>
    <n v="0.75527278003857201"/>
    <n v="0.65399608323102587"/>
    <n v="0.70348822067251626"/>
    <n v="0.2441859364034481"/>
    <n v="0.19809839865504103"/>
    <n v="0.22062056624641041"/>
    <n v="0.32330827067669171"/>
    <n v="0.30290456431535268"/>
    <n v="0.31360946745562129"/>
  </r>
  <r>
    <s v="Ferry"/>
    <x v="2"/>
    <x v="0"/>
    <x v="4"/>
    <n v="539.60020299999996"/>
    <n v="496.34106500000001"/>
    <n v="1035.941268"/>
    <n v="382"/>
    <n v="306"/>
    <m/>
    <n v="688"/>
    <n v="187"/>
    <n v="133"/>
    <m/>
    <n v="320"/>
    <n v="0.70793153500722461"/>
    <n v="0.61651155138654501"/>
    <n v="0.66413031438380732"/>
    <n v="0.3465528718490864"/>
    <n v="0.26796090305362907"/>
    <n v="0.3088978206436313"/>
    <n v="0.48952879581151831"/>
    <n v="0.434640522875817"/>
    <n v="0.46511627906976744"/>
  </r>
  <r>
    <s v="Ferry"/>
    <x v="2"/>
    <x v="0"/>
    <x v="5"/>
    <n v="707.63438700000006"/>
    <n v="748.043046"/>
    <n v="1455.6774330000001"/>
    <n v="583"/>
    <n v="564"/>
    <m/>
    <n v="1147"/>
    <n v="379"/>
    <n v="357"/>
    <m/>
    <n v="736"/>
    <n v="0.82387177716393245"/>
    <n v="0.75396730577988691"/>
    <n v="0.7879492901364501"/>
    <n v="0.53558731311343122"/>
    <n v="0.47724526270109863"/>
    <n v="0.50560651921571687"/>
    <n v="0.65008576329331047"/>
    <n v="0.63297872340425532"/>
    <n v="0.64167393199651268"/>
  </r>
  <r>
    <s v="Ferry"/>
    <x v="2"/>
    <x v="0"/>
    <x v="6"/>
    <n v="818.51218100000006"/>
    <n v="857.25976100000003"/>
    <n v="1675.7719410000002"/>
    <n v="663"/>
    <n v="705"/>
    <m/>
    <n v="1368"/>
    <n v="493"/>
    <n v="542"/>
    <m/>
    <n v="1035"/>
    <n v="0.81000627161100236"/>
    <n v="0.82238783630484669"/>
    <n v="0.81634019912259637"/>
    <n v="0.60231235581330944"/>
    <n v="0.63224710252088923"/>
    <n v="0.61762580854670124"/>
    <n v="0.74358974358974361"/>
    <n v="0.76879432624113475"/>
    <n v="0.75657894736842102"/>
  </r>
  <r>
    <s v="Franklin"/>
    <x v="2"/>
    <x v="1"/>
    <x v="0"/>
    <n v="41114.981699999997"/>
    <n v="43685.020100000002"/>
    <n v="84800.001699999993"/>
    <n v="15369"/>
    <n v="14130"/>
    <n v="296"/>
    <n v="29795"/>
    <n v="6379"/>
    <n v="6029"/>
    <n v="103"/>
    <n v="12511"/>
    <n v="0.37380534696918039"/>
    <n v="0.32345183698335989"/>
    <n v="0.35135612503177582"/>
    <n v="0.15515025755198136"/>
    <n v="0.13801069534130761"/>
    <n v="0.14753537440082387"/>
    <n v="0.41505628212635826"/>
    <n v="0.42668082094833687"/>
    <n v="0.41990266823292499"/>
  </r>
  <r>
    <s v="Franklin"/>
    <x v="2"/>
    <x v="1"/>
    <x v="1"/>
    <n v="4016.6824100000003"/>
    <n v="4429.8470100000004"/>
    <n v="8446.5294200000008"/>
    <n v="1800"/>
    <n v="1668"/>
    <n v="14"/>
    <n v="3482"/>
    <n v="266"/>
    <n v="246"/>
    <m/>
    <n v="512"/>
    <n v="0.44813102363251067"/>
    <n v="0.37653670572248493"/>
    <n v="0.4122403210666849"/>
    <n v="6.6223806825693246E-2"/>
    <n v="5.5532391851157853E-2"/>
    <n v="6.061661240268313E-2"/>
    <n v="0.14777777777777779"/>
    <n v="0.14748201438848921"/>
    <n v="0.14704192992533027"/>
  </r>
  <r>
    <s v="Franklin"/>
    <x v="2"/>
    <x v="1"/>
    <x v="2"/>
    <n v="6412.0613999999996"/>
    <n v="7128.4958800000004"/>
    <n v="13540.557270000001"/>
    <n v="3304"/>
    <n v="2858"/>
    <n v="50"/>
    <n v="6212"/>
    <n v="720"/>
    <n v="649"/>
    <n v="11"/>
    <n v="1380"/>
    <n v="0.51527890858936565"/>
    <n v="0.40092609270049823"/>
    <n v="0.45876989226751369"/>
    <n v="0.11228838201705306"/>
    <n v="9.1043049042205518E-2"/>
    <n v="0.10191604174648566"/>
    <n v="0.21791767554479419"/>
    <n v="0.2270818754373688"/>
    <n v="0.22215067611075337"/>
  </r>
  <r>
    <s v="Franklin"/>
    <x v="2"/>
    <x v="1"/>
    <x v="3"/>
    <n v="5518.6938600000003"/>
    <n v="5988.8133799999996"/>
    <n v="11507.507229999999"/>
    <n v="2643"/>
    <n v="2412"/>
    <n v="50"/>
    <n v="5105"/>
    <n v="844"/>
    <n v="785"/>
    <n v="10"/>
    <n v="1639"/>
    <n v="0.47891766911672823"/>
    <n v="0.40275090355211574"/>
    <n v="0.44362344493612804"/>
    <n v="0.15293473807586783"/>
    <n v="0.13107771943963964"/>
    <n v="0.14242876126352866"/>
    <n v="0.3193340900491865"/>
    <n v="0.32545605306799336"/>
    <n v="0.32105778648383937"/>
  </r>
  <r>
    <s v="Franklin"/>
    <x v="2"/>
    <x v="1"/>
    <x v="4"/>
    <n v="4222.4461200000005"/>
    <n v="4608.9649399999998"/>
    <n v="8831.4110600000004"/>
    <n v="2331"/>
    <n v="2195"/>
    <n v="67"/>
    <n v="4593"/>
    <n v="1039"/>
    <n v="989"/>
    <n v="18"/>
    <n v="2046"/>
    <n v="0.55204967304591679"/>
    <n v="0.47624575768632338"/>
    <n v="0.52007544080956869"/>
    <n v="0.24606589888232838"/>
    <n v="0.21458180152700404"/>
    <n v="0.23167305723848844"/>
    <n v="0.44573144573144574"/>
    <n v="0.45056947608200454"/>
    <n v="0.44546048334421945"/>
  </r>
  <r>
    <s v="Franklin"/>
    <x v="2"/>
    <x v="1"/>
    <x v="5"/>
    <n v="3542.3548799999999"/>
    <n v="3775.0191400000003"/>
    <n v="7317.3740200000002"/>
    <n v="2615"/>
    <n v="2521"/>
    <n v="51"/>
    <n v="5187"/>
    <n v="1599"/>
    <n v="1553"/>
    <n v="26"/>
    <n v="3178"/>
    <n v="0.73820949300257577"/>
    <n v="0.66781118360104519"/>
    <n v="0.70886085442985181"/>
    <n v="0.45139463835989241"/>
    <n v="0.41138864265467007"/>
    <n v="0.43430880959669738"/>
    <n v="0.61147227533460802"/>
    <n v="0.61602538675128915"/>
    <n v="0.61268556005398112"/>
  </r>
  <r>
    <s v="Franklin"/>
    <x v="2"/>
    <x v="1"/>
    <x v="6"/>
    <n v="3485.9670120000001"/>
    <n v="3193.6650690000006"/>
    <n v="6679.6320960000003"/>
    <n v="2676"/>
    <n v="2476"/>
    <n v="64"/>
    <n v="5216"/>
    <n v="1911"/>
    <n v="1807"/>
    <n v="38"/>
    <n v="3756"/>
    <n v="0.76764926081865059"/>
    <n v="0.77528480492016161"/>
    <n v="0.78088133074327926"/>
    <n v="0.54819795867878973"/>
    <n v="0.56580761005279967"/>
    <n v="0.56230641838032147"/>
    <n v="0.7141255605381166"/>
    <n v="0.72980613893376411"/>
    <n v="0.72009202453987731"/>
  </r>
  <r>
    <s v="Garfield"/>
    <x v="2"/>
    <x v="0"/>
    <x v="0"/>
    <n v="1144.1860200000001"/>
    <n v="1105.81387"/>
    <n v="2249.9998900000001"/>
    <n v="819"/>
    <n v="746"/>
    <m/>
    <n v="1565"/>
    <n v="521"/>
    <n v="469"/>
    <m/>
    <n v="990"/>
    <n v="0.71579269951226976"/>
    <n v="0.67461624441371859"/>
    <n v="0.69555558956049546"/>
    <n v="0.45534553900597385"/>
    <n v="0.42412200888744506"/>
    <n v="0.44000002151111217"/>
    <n v="0.6361416361416361"/>
    <n v="0.62868632707774796"/>
    <n v="0.63258785942492013"/>
  </r>
  <r>
    <s v="Garfield"/>
    <x v="2"/>
    <x v="0"/>
    <x v="1"/>
    <n v="55.905028999999999"/>
    <n v="76.544269"/>
    <n v="132.449297"/>
    <n v="53"/>
    <n v="66"/>
    <m/>
    <n v="119"/>
    <n v="7"/>
    <n v="22"/>
    <m/>
    <n v="29"/>
    <n v="0.94803635644299555"/>
    <n v="0.8622461336720062"/>
    <n v="0.89845701483791185"/>
    <n v="0.12521234896416922"/>
    <n v="0.28741537789066873"/>
    <n v="0.21895170949831466"/>
    <n v="0.13207547169811321"/>
    <n v="0.33333333333333331"/>
    <n v="0.24369747899159663"/>
  </r>
  <r>
    <s v="Garfield"/>
    <x v="2"/>
    <x v="0"/>
    <x v="2"/>
    <n v="86.47685899999999"/>
    <n v="84.821381000000002"/>
    <n v="171.29824000000002"/>
    <n v="96"/>
    <n v="88"/>
    <m/>
    <n v="184"/>
    <n v="37"/>
    <n v="30"/>
    <m/>
    <n v="67"/>
    <n v="1.1101235765281439"/>
    <n v="1.0374742660697778"/>
    <n v="1.0741499737533788"/>
    <n v="0.42786012845355548"/>
    <n v="0.35368440888742425"/>
    <n v="0.39113069696454555"/>
    <n v="0.38541666666666669"/>
    <n v="0.34090909090909088"/>
    <n v="0.3641304347826087"/>
  </r>
  <r>
    <s v="Garfield"/>
    <x v="2"/>
    <x v="0"/>
    <x v="3"/>
    <n v="120.19972999999999"/>
    <n v="117.23479500000001"/>
    <n v="237.43452500000001"/>
    <n v="93"/>
    <n v="91"/>
    <m/>
    <n v="184"/>
    <n v="57"/>
    <n v="51"/>
    <m/>
    <n v="108"/>
    <n v="0.77371222048502108"/>
    <n v="0.77622006333529214"/>
    <n v="0.77495048371756381"/>
    <n v="0.47421071578114199"/>
    <n v="0.43502443109999894"/>
    <n v="0.4548622404429179"/>
    <n v="0.61290322580645162"/>
    <n v="0.56043956043956045"/>
    <n v="0.58695652173913049"/>
  </r>
  <r>
    <s v="Garfield"/>
    <x v="2"/>
    <x v="0"/>
    <x v="4"/>
    <n v="152.05891299999999"/>
    <n v="148.58494100000001"/>
    <n v="300.64385400000003"/>
    <n v="127"/>
    <n v="103"/>
    <m/>
    <n v="230"/>
    <n v="73"/>
    <n v="61"/>
    <m/>
    <n v="134"/>
    <n v="0.83520260334887442"/>
    <n v="0.69320618433330994"/>
    <n v="0.76502478577193855"/>
    <n v="0.48007708696431367"/>
    <n v="0.41053958489642628"/>
    <n v="0.44571009258017291"/>
    <n v="0.57480314960629919"/>
    <n v="0.59223300970873782"/>
    <n v="0.58260869565217388"/>
  </r>
  <r>
    <s v="Garfield"/>
    <x v="2"/>
    <x v="0"/>
    <x v="5"/>
    <n v="207.19009399999999"/>
    <n v="207.30201799999998"/>
    <n v="414.49211100000002"/>
    <n v="199"/>
    <n v="173"/>
    <m/>
    <n v="372"/>
    <n v="154"/>
    <n v="130"/>
    <m/>
    <n v="284"/>
    <n v="0.96047062945007411"/>
    <n v="0.83453119110495111"/>
    <n v="0.89748390892776242"/>
    <n v="0.74327877856940405"/>
    <n v="0.62710436325805574"/>
    <n v="0.6851758874609799"/>
    <n v="0.77386934673366836"/>
    <n v="0.75144508670520227"/>
    <n v="0.76344086021505375"/>
  </r>
  <r>
    <s v="Garfield"/>
    <x v="2"/>
    <x v="0"/>
    <x v="6"/>
    <n v="299.97550999999999"/>
    <n v="252.2825"/>
    <n v="552.25800900000002"/>
    <n v="251"/>
    <n v="225"/>
    <m/>
    <n v="476"/>
    <n v="193"/>
    <n v="175"/>
    <m/>
    <n v="368"/>
    <n v="0.83673497213155834"/>
    <n v="0.89185734246330994"/>
    <n v="0.86191597449517476"/>
    <n v="0.64338585506530188"/>
    <n v="0.69366682191590778"/>
    <n v="0.6663552071727401"/>
    <n v="0.7689243027888446"/>
    <n v="0.77777777777777779"/>
    <n v="0.77310924369747902"/>
  </r>
  <r>
    <s v="Grant"/>
    <x v="2"/>
    <x v="0"/>
    <x v="0"/>
    <n v="45067.732600000003"/>
    <n v="46732.267500000002"/>
    <n v="91800.000100000005"/>
    <n v="19363"/>
    <n v="17645"/>
    <n v="7"/>
    <n v="37015"/>
    <n v="8364"/>
    <n v="7770"/>
    <n v="1"/>
    <n v="16135"/>
    <n v="0.42964220480885695"/>
    <n v="0.37757637161517998"/>
    <n v="0.40321350718604193"/>
    <n v="0.18558732639680212"/>
    <n v="0.16626627415414841"/>
    <n v="0.17576252704165302"/>
    <n v="0.43195785776997364"/>
    <n v="0.44035137432700483"/>
    <n v="0.43590436309604214"/>
  </r>
  <r>
    <s v="Grant"/>
    <x v="2"/>
    <x v="0"/>
    <x v="1"/>
    <n v="4180.1094400000002"/>
    <n v="4863.37446"/>
    <n v="9043.4838999999993"/>
    <n v="2003"/>
    <n v="1829"/>
    <n v="1"/>
    <n v="3833"/>
    <n v="283"/>
    <n v="270"/>
    <m/>
    <n v="553"/>
    <n v="0.47917405722276973"/>
    <n v="0.37607632623049142"/>
    <n v="0.42384108186447927"/>
    <n v="6.7701576731924035E-2"/>
    <n v="5.5517008246163305E-2"/>
    <n v="6.114900033160893E-2"/>
    <n v="0.14128806789815276"/>
    <n v="0.14762165117550574"/>
    <n v="0.14427341507957214"/>
  </r>
  <r>
    <s v="Grant"/>
    <x v="2"/>
    <x v="0"/>
    <x v="2"/>
    <n v="5831.9167199999993"/>
    <n v="6472.1055299999998"/>
    <n v="12304.022260000002"/>
    <n v="2990"/>
    <n v="2614"/>
    <n v="1"/>
    <n v="5605"/>
    <n v="548"/>
    <n v="507"/>
    <m/>
    <n v="1055"/>
    <n v="0.5126959357540346"/>
    <n v="0.4038871102894393"/>
    <n v="0.45554208872180629"/>
    <n v="9.3965676519468549E-2"/>
    <n v="7.8336176326222542E-2"/>
    <n v="8.5744318216147294E-2"/>
    <n v="0.18327759197324414"/>
    <n v="0.19395562356541698"/>
    <n v="0.18822479928635147"/>
  </r>
  <r>
    <s v="Grant"/>
    <x v="2"/>
    <x v="0"/>
    <x v="3"/>
    <n v="5366.54169"/>
    <n v="5643.3228999999992"/>
    <n v="11009.864590000001"/>
    <n v="2654"/>
    <n v="2359"/>
    <n v="4"/>
    <n v="5017"/>
    <n v="774"/>
    <n v="705"/>
    <n v="1"/>
    <n v="1480"/>
    <n v="0.49454567826156215"/>
    <n v="0.41801613017748823"/>
    <n v="0.45568226193779188"/>
    <n v="0.14422696118102829"/>
    <n v="0.12492639753078813"/>
    <n v="0.13442490485707234"/>
    <n v="0.29163526752072344"/>
    <n v="0.29885544722339974"/>
    <n v="0.2949970101654375"/>
  </r>
  <r>
    <s v="Grant"/>
    <x v="2"/>
    <x v="0"/>
    <x v="4"/>
    <n v="5185.5731999999998"/>
    <n v="5470.2733799999996"/>
    <n v="10655.846580000001"/>
    <n v="3231"/>
    <n v="2944"/>
    <m/>
    <n v="6175"/>
    <n v="1311"/>
    <n v="1175"/>
    <m/>
    <n v="2486"/>
    <n v="0.62307480299381368"/>
    <n v="0.53818151223732813"/>
    <n v="0.57949407901479"/>
    <n v="0.25281679564372944"/>
    <n v="0.21479730872243905"/>
    <n v="0.23329915472563043"/>
    <n v="0.40575673166202414"/>
    <n v="0.39911684782608697"/>
    <n v="0.40259109311740893"/>
  </r>
  <r>
    <s v="Grant"/>
    <x v="2"/>
    <x v="0"/>
    <x v="5"/>
    <n v="4891.8567600000006"/>
    <n v="4901.5428300000003"/>
    <n v="9793.3995900000009"/>
    <n v="3558"/>
    <n v="3415"/>
    <n v="1"/>
    <n v="6974"/>
    <n v="2073"/>
    <n v="1963"/>
    <m/>
    <n v="4036"/>
    <n v="0.72733119029429627"/>
    <n v="0.69671940416360689"/>
    <n v="0.71211226866726873"/>
    <n v="0.4237654742777055"/>
    <n v="0.40048614652215531"/>
    <n v="0.41211429829955498"/>
    <n v="0.58263069139966273"/>
    <n v="0.57481698389458269"/>
    <n v="0.57872096357900771"/>
  </r>
  <r>
    <s v="Grant"/>
    <x v="2"/>
    <x v="0"/>
    <x v="6"/>
    <n v="6014.0669859999998"/>
    <n v="5458.6489119999997"/>
    <n v="11472.715889999999"/>
    <n v="4927"/>
    <n v="4484"/>
    <m/>
    <n v="9411"/>
    <n v="3375"/>
    <n v="3150"/>
    <m/>
    <n v="6525"/>
    <n v="0.81924594645677262"/>
    <n v="0.82144869037878876"/>
    <n v="0.8202939992790147"/>
    <n v="0.56118430470704439"/>
    <n v="0.57706587303594659"/>
    <n v="0.56874065936622786"/>
    <n v="0.68500101481631825"/>
    <n v="0.70249776984834966"/>
    <n v="0.69333758367867393"/>
  </r>
  <r>
    <s v="Grays Harbor"/>
    <x v="2"/>
    <x v="0"/>
    <x v="0"/>
    <n v="35603.6558"/>
    <n v="37596.342600000004"/>
    <n v="73199.998500000002"/>
    <n v="19853"/>
    <n v="17948"/>
    <n v="37"/>
    <n v="37838"/>
    <n v="9723"/>
    <n v="8569"/>
    <n v="8"/>
    <n v="18300"/>
    <n v="0.55761127765986318"/>
    <n v="0.47738686156136895"/>
    <n v="0.51691257889848174"/>
    <n v="0.27308993364664536"/>
    <n v="0.22792110634719026"/>
    <n v="0.2500000051229509"/>
    <n v="0.48974966000100739"/>
    <n v="0.47743481167818141"/>
    <n v="0.48364078439663832"/>
  </r>
  <r>
    <s v="Grays Harbor"/>
    <x v="2"/>
    <x v="0"/>
    <x v="1"/>
    <n v="2947.2602859999997"/>
    <n v="3380.9244079999999"/>
    <n v="6328.18469"/>
    <n v="1479"/>
    <n v="1502"/>
    <n v="10"/>
    <n v="2991"/>
    <n v="239"/>
    <n v="240"/>
    <m/>
    <n v="479"/>
    <n v="0.50182198261399169"/>
    <n v="0.44425719677314951"/>
    <n v="0.47264739360822922"/>
    <n v="8.1092260882179856E-2"/>
    <n v="7.0986502813286209E-2"/>
    <n v="7.5693113185670943E-2"/>
    <n v="0.16159567275185938"/>
    <n v="0.15978695073235685"/>
    <n v="0.16014710799063858"/>
  </r>
  <r>
    <s v="Grays Harbor"/>
    <x v="2"/>
    <x v="0"/>
    <x v="2"/>
    <n v="3991.0475699999997"/>
    <n v="4984.1542200000004"/>
    <n v="8975.2017999999989"/>
    <n v="2433"/>
    <n v="2155"/>
    <n v="4"/>
    <n v="4592"/>
    <n v="504"/>
    <n v="395"/>
    <n v="2"/>
    <n v="901"/>
    <n v="0.60961438252162958"/>
    <n v="0.43237024876810493"/>
    <n v="0.51163195015849117"/>
    <n v="0.12628263411052251"/>
    <n v="7.925115928696122E-2"/>
    <n v="0.10038771495923357"/>
    <n v="0.20715166461159062"/>
    <n v="0.18329466357308585"/>
    <n v="0.19621080139372823"/>
  </r>
  <r>
    <s v="Grays Harbor"/>
    <x v="2"/>
    <x v="0"/>
    <x v="3"/>
    <n v="3866.1658299999999"/>
    <n v="4584.9569700000002"/>
    <n v="8451.122800000001"/>
    <n v="2487"/>
    <n v="2255"/>
    <n v="5"/>
    <n v="4747"/>
    <n v="735"/>
    <n v="625"/>
    <n v="1"/>
    <n v="1361"/>
    <n v="0.64327297621374924"/>
    <n v="0.49182577170402536"/>
    <n v="0.56170051155806178"/>
    <n v="0.19011083132975701"/>
    <n v="0.136315346924619"/>
    <n v="0.1610436899579781"/>
    <n v="0.29553679131483718"/>
    <n v="0.27716186252771619"/>
    <n v="0.28670739414366969"/>
  </r>
  <r>
    <s v="Grays Harbor"/>
    <x v="2"/>
    <x v="0"/>
    <x v="4"/>
    <n v="4830.0311099999999"/>
    <n v="5216.9129599999997"/>
    <n v="10046.944079999999"/>
    <n v="3300"/>
    <n v="2929"/>
    <n v="8"/>
    <n v="6237"/>
    <n v="1452"/>
    <n v="1214"/>
    <n v="2"/>
    <n v="2668"/>
    <n v="0.68322541301395467"/>
    <n v="0.56144314127104011"/>
    <n v="0.62078577827617409"/>
    <n v="0.30061918172614005"/>
    <n v="0.23270466831787051"/>
    <n v="0.26555338406939755"/>
    <n v="0.44"/>
    <n v="0.41447593035165586"/>
    <n v="0.42776976110309445"/>
  </r>
  <r>
    <s v="Grays Harbor"/>
    <x v="2"/>
    <x v="0"/>
    <x v="5"/>
    <n v="5548.2463000000007"/>
    <n v="5501.5986300000004"/>
    <n v="11049.844929999999"/>
    <n v="4396"/>
    <n v="3947"/>
    <n v="5"/>
    <n v="8348"/>
    <n v="2634"/>
    <n v="2339"/>
    <n v="1"/>
    <n v="4974"/>
    <n v="0.79232243168440442"/>
    <n v="0.71742783606153393"/>
    <n v="0.75548571521899177"/>
    <n v="0.47474460533592383"/>
    <n v="0.42514915341979426"/>
    <n v="0.45014206366785642"/>
    <n v="0.59918107370336671"/>
    <n v="0.59260197618444388"/>
    <n v="0.59583133684714906"/>
  </r>
  <r>
    <s v="Grays Harbor"/>
    <x v="2"/>
    <x v="0"/>
    <x v="6"/>
    <n v="6897.7188569999998"/>
    <n v="6184.2043190000004"/>
    <n v="13081.92316"/>
    <n v="5758"/>
    <n v="5160"/>
    <n v="5"/>
    <n v="10923"/>
    <n v="4159"/>
    <n v="3756"/>
    <n v="2"/>
    <n v="7917"/>
    <n v="0.83476872852778261"/>
    <n v="0.83438381622462043"/>
    <n v="0.83496897714540619"/>
    <n v="0.60295295969903573"/>
    <n v="0.60735380111233994"/>
    <n v="0.60518624847204805"/>
    <n v="0.72229940951719351"/>
    <n v="0.72790697674418603"/>
    <n v="0.72480087887942868"/>
  </r>
  <r>
    <s v="Island"/>
    <x v="2"/>
    <x v="0"/>
    <x v="0"/>
    <n v="40291.0144"/>
    <n v="39408.982900000003"/>
    <n v="79699.997199999998"/>
    <n v="26354"/>
    <n v="23889"/>
    <m/>
    <n v="50243"/>
    <n v="15300"/>
    <n v="13429"/>
    <m/>
    <n v="28729"/>
    <n v="0.65409125067846396"/>
    <n v="0.60618159216689649"/>
    <n v="0.63040152779327829"/>
    <n v="0.3797372746217082"/>
    <n v="0.3407598727953976"/>
    <n v="0.36046425356712558"/>
    <n v="0.58055703119071111"/>
    <n v="0.56214157143455146"/>
    <n v="0.57180104691200762"/>
  </r>
  <r>
    <s v="Island"/>
    <x v="2"/>
    <x v="0"/>
    <x v="1"/>
    <n v="3334.9295940000002"/>
    <n v="3945.7628399999999"/>
    <n v="7280.6924400000007"/>
    <n v="1861"/>
    <n v="1785"/>
    <m/>
    <n v="3646"/>
    <n v="390"/>
    <n v="314"/>
    <m/>
    <n v="704"/>
    <n v="0.55803277027143139"/>
    <n v="0.45238400592773592"/>
    <n v="0.50077654427056106"/>
    <n v="0.11694399806870405"/>
    <n v="7.9579035216419652E-2"/>
    <n v="9.6694099606822556E-2"/>
    <n v="0.20956475013433637"/>
    <n v="0.17591036414565828"/>
    <n v="0.19308831596269885"/>
  </r>
  <r>
    <s v="Island"/>
    <x v="2"/>
    <x v="0"/>
    <x v="2"/>
    <n v="4404.9259700000002"/>
    <n v="5023.1477599999998"/>
    <n v="9428.0737300000001"/>
    <n v="3130"/>
    <n v="2796"/>
    <m/>
    <n v="5926"/>
    <n v="718"/>
    <n v="580"/>
    <m/>
    <n v="1298"/>
    <n v="0.71056812789069412"/>
    <n v="0.55662308448597186"/>
    <n v="0.62854833020063794"/>
    <n v="0.16299933412955858"/>
    <n v="0.11546544671025166"/>
    <n v="0.13767393395214783"/>
    <n v="0.22939297124600638"/>
    <n v="0.20743919885550788"/>
    <n v="0.21903476206547418"/>
  </r>
  <r>
    <s v="Island"/>
    <x v="2"/>
    <x v="0"/>
    <x v="3"/>
    <n v="4033.1973600000001"/>
    <n v="4009.84564"/>
    <n v="8043.0429999999997"/>
    <n v="2984"/>
    <n v="2810"/>
    <m/>
    <n v="5794"/>
    <n v="1172"/>
    <n v="963"/>
    <m/>
    <n v="2135"/>
    <n v="0.73985965318592783"/>
    <n v="0.70077510514843655"/>
    <n v="0.72037411710965615"/>
    <n v="0.290588308825036"/>
    <n v="0.24015887055442861"/>
    <n v="0.26544679669125232"/>
    <n v="0.39276139410187666"/>
    <n v="0.34270462633451959"/>
    <n v="0.36848463928201586"/>
  </r>
  <r>
    <s v="Island"/>
    <x v="2"/>
    <x v="0"/>
    <x v="4"/>
    <n v="5270.2329599999994"/>
    <n v="4786.9685399999998"/>
    <n v="10057.201489999999"/>
    <n v="4198"/>
    <n v="3812"/>
    <m/>
    <n v="8010"/>
    <n v="2242"/>
    <n v="1903"/>
    <m/>
    <n v="4145"/>
    <n v="0.79654922882194579"/>
    <n v="0.79632860925382232"/>
    <n v="0.79644422038918505"/>
    <n v="0.42540813983296866"/>
    <n v="0.39753760320304926"/>
    <n v="0.41214248358466565"/>
    <n v="0.53406383992377326"/>
    <n v="0.49921301154249736"/>
    <n v="0.51747815230961303"/>
  </r>
  <r>
    <s v="Island"/>
    <x v="2"/>
    <x v="0"/>
    <x v="5"/>
    <n v="6610.32557"/>
    <n v="5683.7500199999995"/>
    <n v="12294.07559"/>
    <n v="6023"/>
    <n v="5057"/>
    <m/>
    <n v="11080"/>
    <n v="4215"/>
    <n v="3425"/>
    <m/>
    <n v="7640"/>
    <n v="0.91115028090817618"/>
    <n v="0.88972948884194603"/>
    <n v="0.90124710222316107"/>
    <n v="0.63763879030847792"/>
    <n v="0.60259511553958178"/>
    <n v="0.62143753257986922"/>
    <n v="0.69981736676075046"/>
    <n v="0.67727901918133282"/>
    <n v="0.68953068592057765"/>
  </r>
  <r>
    <s v="Island"/>
    <x v="2"/>
    <x v="0"/>
    <x v="6"/>
    <n v="8781.9136600000002"/>
    <n v="7715.7149389999995"/>
    <n v="16497.62859"/>
    <n v="8158"/>
    <n v="7629"/>
    <m/>
    <n v="15787"/>
    <n v="6563"/>
    <n v="6244"/>
    <m/>
    <n v="12807"/>
    <n v="0.92895470347860376"/>
    <n v="0.9887612567745746"/>
    <n v="0.95692540984764651"/>
    <n v="0.74733141933440506"/>
    <n v="0.80925747637966239"/>
    <n v="0.77629338847905294"/>
    <n v="0.80448639372395192"/>
    <n v="0.81845589199108659"/>
    <n v="0.81123709381136377"/>
  </r>
  <r>
    <s v="Jefferson"/>
    <x v="2"/>
    <x v="0"/>
    <x v="0"/>
    <n v="15284.7017"/>
    <n v="14990.2961"/>
    <n v="30274.997800000001"/>
    <n v="11906"/>
    <n v="10851"/>
    <m/>
    <n v="22757"/>
    <n v="7854"/>
    <n v="6887"/>
    <m/>
    <n v="14741"/>
    <n v="0.77894879688754415"/>
    <n v="0.72386828969976114"/>
    <n v="0.75167635520026366"/>
    <n v="0.5138471233625711"/>
    <n v="0.45943055120839144"/>
    <n v="0.48690342101362594"/>
    <n v="0.65966739459096257"/>
    <n v="0.63468804718459126"/>
    <n v="0.64775673419167734"/>
  </r>
  <r>
    <s v="Jefferson"/>
    <x v="2"/>
    <x v="0"/>
    <x v="1"/>
    <n v="798.80878400000006"/>
    <n v="890.82229300000006"/>
    <n v="1689.6310719999999"/>
    <n v="556"/>
    <n v="531"/>
    <m/>
    <n v="1087"/>
    <n v="129"/>
    <n v="114"/>
    <m/>
    <n v="243"/>
    <n v="0.69603641213840228"/>
    <n v="0.5960784818392505"/>
    <n v="0.64333570683766406"/>
    <n v="0.16149046252851421"/>
    <n v="0.12797165146831366"/>
    <n v="0.14381837788551274"/>
    <n v="0.23201438848920863"/>
    <n v="0.21468926553672316"/>
    <n v="0.22355105795768168"/>
  </r>
  <r>
    <s v="Jefferson"/>
    <x v="2"/>
    <x v="0"/>
    <x v="2"/>
    <n v="1096.192763"/>
    <n v="1269.337767"/>
    <n v="2365.53053"/>
    <n v="993"/>
    <n v="949"/>
    <m/>
    <n v="1942"/>
    <n v="306"/>
    <n v="249"/>
    <m/>
    <n v="555"/>
    <n v="0.90586257592361064"/>
    <n v="0.74763394320402354"/>
    <n v="0.82095748728299012"/>
    <n v="0.27914798412147518"/>
    <n v="0.19616528119894822"/>
    <n v="0.2346196732451388"/>
    <n v="0.30815709969788518"/>
    <n v="0.2623814541622761"/>
    <n v="0.28578784757981462"/>
  </r>
  <r>
    <s v="Jefferson"/>
    <x v="2"/>
    <x v="0"/>
    <x v="3"/>
    <n v="1272.371277"/>
    <n v="1369.4731459999998"/>
    <n v="2641.8444300000001"/>
    <n v="1136"/>
    <n v="931"/>
    <m/>
    <n v="2067"/>
    <n v="498"/>
    <n v="375"/>
    <m/>
    <n v="873"/>
    <n v="0.89282116040725434"/>
    <n v="0.67982348008742932"/>
    <n v="0.78240791794087583"/>
    <n v="0.39139519179825055"/>
    <n v="0.27382793236604291"/>
    <n v="0.33045094937706077"/>
    <n v="0.43838028169014087"/>
    <n v="0.40279269602577872"/>
    <n v="0.4223512336719884"/>
  </r>
  <r>
    <s v="Jefferson"/>
    <x v="2"/>
    <x v="0"/>
    <x v="4"/>
    <n v="2071.1260320000001"/>
    <n v="1878.3441509999998"/>
    <n v="3949.4701800000003"/>
    <n v="1632"/>
    <n v="1383"/>
    <m/>
    <n v="3015"/>
    <n v="925"/>
    <n v="698"/>
    <m/>
    <n v="1623"/>
    <n v="0.78797715580062777"/>
    <n v="0.73628679774348771"/>
    <n v="0.76339353447150216"/>
    <n v="0.44661695411493912"/>
    <n v="0.37160389358275808"/>
    <n v="0.41094119616824143"/>
    <n v="0.56678921568627449"/>
    <n v="0.50469992769342009"/>
    <n v="0.53830845771144276"/>
  </r>
  <r>
    <s v="Jefferson"/>
    <x v="2"/>
    <x v="0"/>
    <x v="5"/>
    <n v="3312.0752400000001"/>
    <n v="2934.0330999999996"/>
    <n v="6246.1083399999998"/>
    <n v="3096"/>
    <n v="2617"/>
    <m/>
    <n v="5713"/>
    <n v="2334"/>
    <n v="1843"/>
    <m/>
    <n v="4177"/>
    <n v="0.93476137335575737"/>
    <n v="0.89194631103514144"/>
    <n v="0.91464952079265416"/>
    <n v="0.70469413611509624"/>
    <n v="0.62814560612830173"/>
    <n v="0.66873639915121941"/>
    <n v="0.75387596899224807"/>
    <n v="0.70424149789835688"/>
    <n v="0.73113950638893754"/>
  </r>
  <r>
    <s v="Jefferson"/>
    <x v="2"/>
    <x v="0"/>
    <x v="6"/>
    <n v="4680.2936950000003"/>
    <n v="4516.9140870000001"/>
    <n v="9197.2077759999993"/>
    <n v="4493"/>
    <n v="4440"/>
    <m/>
    <n v="8933"/>
    <n v="3662"/>
    <n v="3608"/>
    <m/>
    <n v="7270"/>
    <n v="0.95998249101331234"/>
    <n v="0.98297198363339156"/>
    <n v="0.9712730447724095"/>
    <n v="0.78242953084592692"/>
    <n v="0.79877543174533261"/>
    <n v="0.79045729715609725"/>
    <n v="0.815045626530158"/>
    <n v="0.81261261261261264"/>
    <n v="0.81383633717676029"/>
  </r>
  <r>
    <s v="King"/>
    <x v="2"/>
    <x v="2"/>
    <x v="0"/>
    <n v="993691.67099999997"/>
    <n v="988208.35499999998"/>
    <n v="1981900.03"/>
    <n v="604390"/>
    <n v="562641"/>
    <n v="15"/>
    <n v="1167046"/>
    <n v="289264"/>
    <n v="262275"/>
    <m/>
    <n v="551539"/>
    <n v="0.60822689536259589"/>
    <n v="0.56935462764833633"/>
    <n v="0.58885210269662291"/>
    <n v="0.29110035682285595"/>
    <n v="0.26540455630938276"/>
    <n v="0.27828800224600631"/>
    <n v="0.47860487433610749"/>
    <n v="0.46614981844550968"/>
    <n v="0.47259405370482399"/>
  </r>
  <r>
    <s v="King"/>
    <x v="2"/>
    <x v="2"/>
    <x v="1"/>
    <n v="85863.964500000002"/>
    <n v="87511.600100000011"/>
    <n v="173375.56479999999"/>
    <n v="51387"/>
    <n v="48802"/>
    <n v="11"/>
    <n v="100200"/>
    <n v="11013"/>
    <n v="9869"/>
    <m/>
    <n v="20882"/>
    <n v="0.59846992040531743"/>
    <n v="0.55766321201113533"/>
    <n v="0.57793611294410041"/>
    <n v="0.12826102386642069"/>
    <n v="0.11277362073968064"/>
    <n v="0.12044373164170365"/>
    <n v="0.21431490454784283"/>
    <n v="0.2022253186344822"/>
    <n v="0.20840319361277446"/>
  </r>
  <r>
    <s v="King"/>
    <x v="2"/>
    <x v="2"/>
    <x v="2"/>
    <n v="155147.6623"/>
    <n v="162115.8898"/>
    <n v="317263.55200000003"/>
    <n v="111310"/>
    <n v="103880"/>
    <n v="2"/>
    <n v="215192"/>
    <n v="33377"/>
    <n v="29729"/>
    <m/>
    <n v="63106"/>
    <n v="0.71744555057984916"/>
    <n v="0.64077617640167928"/>
    <n v="0.67827520256723339"/>
    <n v="0.21513053761300535"/>
    <n v="0.18338116045673394"/>
    <n v="0.19890718490096207"/>
    <n v="0.29985625729943399"/>
    <n v="0.28618598382749327"/>
    <n v="0.2932543960742035"/>
  </r>
  <r>
    <s v="King"/>
    <x v="2"/>
    <x v="2"/>
    <x v="3"/>
    <n v="146247.0288"/>
    <n v="152511.0588"/>
    <n v="298758.08799999999"/>
    <n v="108071"/>
    <n v="104658"/>
    <n v="1"/>
    <n v="212730"/>
    <n v="43447"/>
    <n v="40403"/>
    <m/>
    <n v="83850"/>
    <n v="0.73896202122364074"/>
    <n v="0.68623220390362927"/>
    <n v="0.71204766848019196"/>
    <n v="0.29707953971096335"/>
    <n v="0.2649184938974406"/>
    <n v="0.28066185776366331"/>
    <n v="0.40202274430698337"/>
    <n v="0.3860478893156758"/>
    <n v="0.39416161331264982"/>
  </r>
  <r>
    <s v="King"/>
    <x v="2"/>
    <x v="2"/>
    <x v="4"/>
    <n v="141999.9541"/>
    <n v="145472.9351"/>
    <n v="287472.88899999997"/>
    <n v="112950"/>
    <n v="110641"/>
    <m/>
    <n v="223591"/>
    <n v="55846"/>
    <n v="53504"/>
    <m/>
    <n v="109350"/>
    <n v="0.79542279232328283"/>
    <n v="0.76056071821156235"/>
    <n v="0.77778117017497261"/>
    <n v="0.39328181726503814"/>
    <n v="0.3677935003045113"/>
    <n v="0.38038369593871518"/>
    <n v="0.49443116423196104"/>
    <n v="0.48358203559259227"/>
    <n v="0.48906261879950447"/>
  </r>
  <r>
    <s v="King"/>
    <x v="2"/>
    <x v="2"/>
    <x v="5"/>
    <n v="125462.52320000001"/>
    <n v="121284.7193"/>
    <n v="246747.24300000002"/>
    <n v="107163"/>
    <n v="100685"/>
    <n v="1"/>
    <n v="207849"/>
    <n v="66144"/>
    <n v="61295"/>
    <m/>
    <n v="127439"/>
    <n v="0.85414351048218029"/>
    <n v="0.83015404233202528"/>
    <n v="0.84235591641443375"/>
    <n v="0.52720125749870139"/>
    <n v="0.50538105998650729"/>
    <n v="0.51647588216416263"/>
    <n v="0.61722796114330503"/>
    <n v="0.6087798579728857"/>
    <n v="0.61313261069333991"/>
  </r>
  <r>
    <s v="King"/>
    <x v="2"/>
    <x v="2"/>
    <x v="6"/>
    <n v="133028.96409999998"/>
    <n v="104103.29650000001"/>
    <n v="237132.26059999998"/>
    <n v="113509"/>
    <n v="93975"/>
    <m/>
    <n v="207484"/>
    <n v="79437"/>
    <n v="67475"/>
    <m/>
    <n v="146912"/>
    <n v="0.85326530780675314"/>
    <n v="0.90270916637111476"/>
    <n v="0.87497162754243996"/>
    <n v="0.59714063427785502"/>
    <n v="0.6481543070060225"/>
    <n v="0.61953611722115898"/>
    <n v="0.69982996942973685"/>
    <n v="0.7180101090715616"/>
    <n v="0.70806423627846005"/>
  </r>
  <r>
    <s v="Kitsap"/>
    <x v="2"/>
    <x v="2"/>
    <x v="0"/>
    <n v="125542.89"/>
    <n v="128457.106"/>
    <n v="253999.99600000001"/>
    <n v="79739"/>
    <n v="74216"/>
    <m/>
    <n v="153955"/>
    <n v="39741"/>
    <n v="36376"/>
    <m/>
    <n v="76117"/>
    <n v="0.6351534523380814"/>
    <n v="0.57774927608909388"/>
    <n v="0.60612205678932374"/>
    <n v="0.3165531715894066"/>
    <n v="0.28317623783303975"/>
    <n v="0.29967323306572019"/>
    <n v="0.4983884924566398"/>
    <n v="0.49013689770399915"/>
    <n v="0.49441070442661816"/>
  </r>
  <r>
    <s v="Kitsap"/>
    <x v="2"/>
    <x v="2"/>
    <x v="1"/>
    <n v="9570.9955200000004"/>
    <n v="15512.058279999999"/>
    <n v="25083.053809999998"/>
    <n v="7215"/>
    <n v="6853"/>
    <m/>
    <n v="14068"/>
    <n v="1395"/>
    <n v="1220"/>
    <m/>
    <n v="2615"/>
    <n v="0.75384007702471478"/>
    <n v="0.44178534378224371"/>
    <n v="0.56085674840722277"/>
    <n v="0.14575286312536065"/>
    <n v="7.8648492545503768E-2"/>
    <n v="0.10425365347489961"/>
    <n v="0.19334719334719336"/>
    <n v="0.17802422296804318"/>
    <n v="0.18588285470571511"/>
  </r>
  <r>
    <s v="Kitsap"/>
    <x v="2"/>
    <x v="2"/>
    <x v="2"/>
    <n v="14742.949339999999"/>
    <n v="16587.237109999998"/>
    <n v="31330.186399999999"/>
    <n v="11570"/>
    <n v="11187"/>
    <m/>
    <n v="22757"/>
    <n v="2735"/>
    <n v="2464"/>
    <m/>
    <n v="5199"/>
    <n v="0.78478191392876351"/>
    <n v="0.67443420057314185"/>
    <n v="0.72636018533231583"/>
    <n v="0.1855124057558486"/>
    <n v="0.14854794584895159"/>
    <n v="0.16594219816068506"/>
    <n v="0.23638720829732066"/>
    <n v="0.22025565388397247"/>
    <n v="0.22845717801116139"/>
  </r>
  <r>
    <s v="Kitsap"/>
    <x v="2"/>
    <x v="2"/>
    <x v="3"/>
    <n v="14940.620800000001"/>
    <n v="14390.49488"/>
    <n v="29331.115700000002"/>
    <n v="11170"/>
    <n v="10400"/>
    <m/>
    <n v="21570"/>
    <n v="4058"/>
    <n v="3450"/>
    <m/>
    <n v="7508"/>
    <n v="0.74762622982841509"/>
    <n v="0.72269925994372752"/>
    <n v="0.73539650590243311"/>
    <n v="0.27160852646765521"/>
    <n v="0.23974158142364038"/>
    <n v="0.25597389737206622"/>
    <n v="0.36329453894359892"/>
    <n v="0.33173076923076922"/>
    <n v="0.34807603152526656"/>
  </r>
  <r>
    <s v="Kitsap"/>
    <x v="2"/>
    <x v="2"/>
    <x v="4"/>
    <n v="18607.620329999998"/>
    <n v="17278.135300000002"/>
    <n v="35885.755600000004"/>
    <n v="14891"/>
    <n v="13948"/>
    <m/>
    <n v="28839"/>
    <n v="7416"/>
    <n v="6714"/>
    <m/>
    <n v="14130"/>
    <n v="0.80026353375192716"/>
    <n v="0.80726303839049107"/>
    <n v="0.80363362893771695"/>
    <n v="0.3985463948898188"/>
    <n v="0.38858359906465134"/>
    <n v="0.39374954668642947"/>
    <n v="0.4980189376133235"/>
    <n v="0.4813593346716375"/>
    <n v="0.48996151045459274"/>
  </r>
  <r>
    <s v="Kitsap"/>
    <x v="2"/>
    <x v="2"/>
    <x v="5"/>
    <n v="19404.84304"/>
    <n v="18341.384700000002"/>
    <n v="37746.227800000001"/>
    <n v="16679"/>
    <n v="15382"/>
    <m/>
    <n v="32061"/>
    <n v="10729"/>
    <n v="9911"/>
    <m/>
    <n v="20640"/>
    <n v="0.85952769448425281"/>
    <n v="0.83864987576428718"/>
    <n v="0.84938288853330135"/>
    <n v="0.55290320967213558"/>
    <n v="0.54036269137302373"/>
    <n v="0.54680960729008266"/>
    <n v="0.64326398465135803"/>
    <n v="0.6443245351709791"/>
    <n v="0.6437728080845887"/>
  </r>
  <r>
    <s v="Kitsap"/>
    <x v="2"/>
    <x v="2"/>
    <x v="6"/>
    <n v="21902.684849999998"/>
    <n v="18483.323680000001"/>
    <n v="40386.008560000002"/>
    <n v="18214"/>
    <n v="16446"/>
    <m/>
    <n v="34660"/>
    <n v="13408"/>
    <n v="12617"/>
    <m/>
    <n v="26025"/>
    <n v="0.83158754850093197"/>
    <n v="0.88977503639107391"/>
    <n v="0.85821801252052221"/>
    <n v="0.61216239432856567"/>
    <n v="0.68261532495112365"/>
    <n v="0.64440634090728766"/>
    <n v="0.73613703744372461"/>
    <n v="0.76717742916210629"/>
    <n v="0.75086555106751296"/>
  </r>
  <r>
    <s v="Kittitas"/>
    <x v="2"/>
    <x v="0"/>
    <x v="0"/>
    <n v="20602.6198"/>
    <n v="21297.379499999999"/>
    <n v="41899.999300000003"/>
    <n v="11317"/>
    <n v="10575"/>
    <m/>
    <n v="21892"/>
    <n v="5636"/>
    <n v="5138"/>
    <m/>
    <n v="10774"/>
    <n v="0.54929907506228892"/>
    <n v="0.49653996164175973"/>
    <n v="0.52248210896748148"/>
    <n v="0.27355744340824073"/>
    <n v="0.24125033786433681"/>
    <n v="0.25713604248198635"/>
    <n v="0.49801184059379694"/>
    <n v="0.48586288416075651"/>
    <n v="0.49214324867531517"/>
  </r>
  <r>
    <s v="Kittitas"/>
    <x v="2"/>
    <x v="0"/>
    <x v="1"/>
    <n v="4574.57834"/>
    <n v="4953.8021100000005"/>
    <n v="9528.3804500000006"/>
    <n v="1220"/>
    <n v="1190"/>
    <m/>
    <n v="2410"/>
    <n v="210"/>
    <n v="209"/>
    <m/>
    <n v="419"/>
    <n v="0.26669124656415871"/>
    <n v="0.24021952705736965"/>
    <n v="0.25292860761033109"/>
    <n v="4.5905870310224042E-2"/>
    <n v="4.2189816096630466E-2"/>
    <n v="4.3973894850094904E-2"/>
    <n v="0.1721311475409836"/>
    <n v="0.17563025210084032"/>
    <n v="0.17385892116182572"/>
  </r>
  <r>
    <s v="Kittitas"/>
    <x v="2"/>
    <x v="0"/>
    <x v="2"/>
    <n v="2160.75144"/>
    <n v="2586.8214900000003"/>
    <n v="4747.57294"/>
    <n v="1597"/>
    <n v="1494"/>
    <m/>
    <n v="3091"/>
    <n v="406"/>
    <n v="334"/>
    <m/>
    <n v="740"/>
    <n v="0.73909472900779372"/>
    <n v="0.57754275112350328"/>
    <n v="0.65106951258341272"/>
    <n v="0.18789759547724749"/>
    <n v="0.12911598318289833"/>
    <n v="0.15586911656801211"/>
    <n v="0.25422667501565432"/>
    <n v="0.22356091030789826"/>
    <n v="0.23940472339048852"/>
  </r>
  <r>
    <s v="Kittitas"/>
    <x v="2"/>
    <x v="0"/>
    <x v="3"/>
    <n v="1918.994273"/>
    <n v="1986.8195430000001"/>
    <n v="3905.8138199999999"/>
    <n v="1517"/>
    <n v="1423"/>
    <m/>
    <n v="2940"/>
    <n v="566"/>
    <n v="525"/>
    <m/>
    <n v="1091"/>
    <n v="0.790518252891107"/>
    <n v="0.71622005381089604"/>
    <n v="0.75272405073317095"/>
    <n v="0.29494616422964176"/>
    <n v="0.26424141127949435"/>
    <n v="0.27932719025506447"/>
    <n v="0.37310481212920238"/>
    <n v="0.36893886156008432"/>
    <n v="0.37108843537414965"/>
  </r>
  <r>
    <s v="Kittitas"/>
    <x v="2"/>
    <x v="0"/>
    <x v="4"/>
    <n v="2378.3701899999996"/>
    <n v="2389.3079900000002"/>
    <n v="4767.6781800000008"/>
    <n v="1933"/>
    <n v="1714"/>
    <m/>
    <n v="3647"/>
    <n v="957"/>
    <n v="786"/>
    <m/>
    <n v="1743"/>
    <n v="0.81274143450309566"/>
    <n v="0.71736251968085529"/>
    <n v="0.76494257001213939"/>
    <n v="0.40237638531788028"/>
    <n v="0.32896554286414953"/>
    <n v="0.36558675610944857"/>
    <n v="0.49508535954474908"/>
    <n v="0.45857642940490084"/>
    <n v="0.47792706333973128"/>
  </r>
  <r>
    <s v="Kittitas"/>
    <x v="2"/>
    <x v="0"/>
    <x v="5"/>
    <n v="2468.71731"/>
    <n v="2513.4834099999998"/>
    <n v="4982.2007300000005"/>
    <n v="2232"/>
    <n v="2143"/>
    <m/>
    <n v="4375"/>
    <n v="1446"/>
    <n v="1328"/>
    <m/>
    <n v="2774"/>
    <n v="0.90411323765538798"/>
    <n v="0.85260160917473493"/>
    <n v="0.87812600035486721"/>
    <n v="0.58572927493265725"/>
    <n v="0.52835041389829585"/>
    <n v="0.55678206285357745"/>
    <n v="0.64784946236559138"/>
    <n v="0.61969202053196448"/>
    <n v="0.63405714285714287"/>
  </r>
  <r>
    <s v="Kittitas"/>
    <x v="2"/>
    <x v="0"/>
    <x v="6"/>
    <n v="3074.4447559999999"/>
    <n v="2818.1668150000005"/>
    <n v="5892.6115719999998"/>
    <n v="2818"/>
    <n v="2611"/>
    <m/>
    <n v="5429"/>
    <n v="2051"/>
    <n v="1956"/>
    <m/>
    <n v="4007"/>
    <n v="0.91658826996337162"/>
    <n v="0.92648880332515005"/>
    <n v="0.92132324244772068"/>
    <n v="0.66711232849356816"/>
    <n v="0.6940682111466846"/>
    <n v="0.68000409513501869"/>
    <n v="0.72782114975159684"/>
    <n v="0.74913826120260441"/>
    <n v="0.73807331000184195"/>
  </r>
  <r>
    <s v="Klickitat"/>
    <x v="2"/>
    <x v="1"/>
    <x v="0"/>
    <n v="10235.954400000001"/>
    <n v="10464.044900000001"/>
    <n v="20699.999299999999"/>
    <n v="6450"/>
    <n v="6296"/>
    <m/>
    <n v="12746"/>
    <n v="3239"/>
    <n v="3063"/>
    <m/>
    <n v="6302"/>
    <n v="0.63013176377573543"/>
    <n v="0.60167937543922423"/>
    <n v="0.61574881309295504"/>
    <n v="0.3164336097472259"/>
    <n v="0.29271663388982588"/>
    <n v="0.30444445473966758"/>
    <n v="0.50217054263565897"/>
    <n v="0.48649936467598476"/>
    <n v="0.49442962498038601"/>
  </r>
  <r>
    <s v="Klickitat"/>
    <x v="2"/>
    <x v="1"/>
    <x v="1"/>
    <n v="658.07331399999998"/>
    <n v="670.08964300000002"/>
    <n v="1328.162957"/>
    <n v="392"/>
    <n v="376"/>
    <m/>
    <n v="768"/>
    <n v="61"/>
    <n v="57"/>
    <m/>
    <n v="118"/>
    <n v="0.59567831069958876"/>
    <n v="0.56111895464708739"/>
    <n v="0.57824229771829116"/>
    <n v="9.2694839164987025E-2"/>
    <n v="8.5063245784265912E-2"/>
    <n v="8.8844519701508279E-2"/>
    <n v="0.15561224489795919"/>
    <n v="0.15159574468085107"/>
    <n v="0.15364583333333334"/>
  </r>
  <r>
    <s v="Klickitat"/>
    <x v="2"/>
    <x v="1"/>
    <x v="2"/>
    <n v="920.13669699999991"/>
    <n v="946.13355899999988"/>
    <n v="1866.2702610000001"/>
    <n v="720"/>
    <n v="708"/>
    <m/>
    <n v="1428"/>
    <n v="155"/>
    <n v="133"/>
    <m/>
    <n v="288"/>
    <n v="0.7824924300350995"/>
    <n v="0.74830872794355674"/>
    <n v="0.76516249004302161"/>
    <n v="0.16845323146588947"/>
    <n v="0.14057211979730655"/>
    <n v="0.15431848538682791"/>
    <n v="0.21527777777777779"/>
    <n v="0.18785310734463276"/>
    <n v="0.20168067226890757"/>
  </r>
  <r>
    <s v="Klickitat"/>
    <x v="2"/>
    <x v="1"/>
    <x v="3"/>
    <n v="1169.7836050000001"/>
    <n v="1242.1511479999999"/>
    <n v="2411.9347500000003"/>
    <n v="864"/>
    <n v="816"/>
    <m/>
    <n v="1680"/>
    <n v="282"/>
    <n v="246"/>
    <m/>
    <n v="528"/>
    <n v="0.73859814439782645"/>
    <n v="0.65692488495772017"/>
    <n v="0.6965362558004522"/>
    <n v="0.24107022768540168"/>
    <n v="0.19804353149460682"/>
    <n v="0.21891139468014212"/>
    <n v="0.3263888888888889"/>
    <n v="0.3014705882352941"/>
    <n v="0.31428571428571428"/>
  </r>
  <r>
    <s v="Klickitat"/>
    <x v="2"/>
    <x v="1"/>
    <x v="4"/>
    <n v="1414.5833259999999"/>
    <n v="1434.8126069999998"/>
    <n v="2849.3959300000001"/>
    <n v="1057"/>
    <n v="1043"/>
    <m/>
    <n v="2100"/>
    <n v="454"/>
    <n v="409"/>
    <m/>
    <n v="863"/>
    <n v="0.74721649871900164"/>
    <n v="0.72692419547439902"/>
    <n v="0.73699831528853199"/>
    <n v="0.32094256425584367"/>
    <n v="0.28505464616397813"/>
    <n v="0.3028712124257158"/>
    <n v="0.42951750236518449"/>
    <n v="0.39213806327900286"/>
    <n v="0.41095238095238096"/>
  </r>
  <r>
    <s v="Klickitat"/>
    <x v="2"/>
    <x v="1"/>
    <x v="5"/>
    <n v="1858.6684729999999"/>
    <n v="1799.5576639999999"/>
    <n v="3658.22613"/>
    <n v="1581"/>
    <n v="1452"/>
    <m/>
    <n v="3033"/>
    <n v="964"/>
    <n v="809"/>
    <m/>
    <n v="1773"/>
    <n v="0.85060892943870359"/>
    <n v="0.80686494745188675"/>
    <n v="0.82909035478350812"/>
    <n v="0.51865085893669216"/>
    <n v="0.44955491906926748"/>
    <n v="0.48466112727700622"/>
    <n v="0.60974067046173308"/>
    <n v="0.55716253443526176"/>
    <n v="0.58456973293768544"/>
  </r>
  <r>
    <s v="Klickitat"/>
    <x v="2"/>
    <x v="1"/>
    <x v="6"/>
    <n v="2117.9132319999999"/>
    <n v="2155.472808"/>
    <n v="4273.3860450000002"/>
    <n v="1836"/>
    <n v="1901"/>
    <m/>
    <n v="3737"/>
    <n v="1323"/>
    <n v="1409"/>
    <m/>
    <n v="2732"/>
    <n v="0.8668910379610868"/>
    <n v="0.88194107248510467"/>
    <n v="0.87448219296087482"/>
    <n v="0.62467148323666555"/>
    <n v="0.65368488749685028"/>
    <n v="0.63930568669229604"/>
    <n v="0.72058823529411764"/>
    <n v="0.74118884797475015"/>
    <n v="0.73106770136473109"/>
  </r>
  <r>
    <s v="Lewis"/>
    <x v="2"/>
    <x v="0"/>
    <x v="0"/>
    <n v="38090.2022"/>
    <n v="38109.7961"/>
    <n v="76199.998300000007"/>
    <n v="22791"/>
    <n v="20759"/>
    <n v="23"/>
    <n v="43573"/>
    <n v="11140"/>
    <n v="10017"/>
    <n v="6"/>
    <n v="21163"/>
    <n v="0.59834284628712209"/>
    <n v="0.54471558823165678"/>
    <n v="0.57182415973885914"/>
    <n v="0.29246366142944757"/>
    <n v="0.2628458041002219"/>
    <n v="0.27772966498871954"/>
    <n v="0.48878943442586986"/>
    <n v="0.48253769449395445"/>
    <n v="0.48569068000826199"/>
  </r>
  <r>
    <s v="Lewis"/>
    <x v="2"/>
    <x v="0"/>
    <x v="1"/>
    <n v="2989.7393770000003"/>
    <n v="3492.0311269999997"/>
    <n v="6481.7705000000005"/>
    <n v="1953"/>
    <n v="1885"/>
    <n v="6"/>
    <n v="3844"/>
    <n v="397"/>
    <n v="332"/>
    <n v="1"/>
    <n v="730"/>
    <n v="0.65323419660736526"/>
    <n v="0.53980045751178674"/>
    <n v="0.59304784086385032"/>
    <n v="0.13278749413882437"/>
    <n v="9.5073608431784182E-2"/>
    <n v="0.11262354938361362"/>
    <n v="0.20327700972862264"/>
    <n v="0.17612732095490716"/>
    <n v="0.18990634755463059"/>
  </r>
  <r>
    <s v="Lewis"/>
    <x v="2"/>
    <x v="0"/>
    <x v="2"/>
    <n v="4276.3475699999999"/>
    <n v="4410.3993499999997"/>
    <n v="8686.7469299999993"/>
    <n v="3017"/>
    <n v="2697"/>
    <n v="7"/>
    <n v="5721"/>
    <n v="588"/>
    <n v="542"/>
    <m/>
    <n v="1130"/>
    <n v="0.70550860298757245"/>
    <n v="0.61150925029045278"/>
    <n v="0.65858946347824598"/>
    <n v="0.13750051659154544"/>
    <n v="0.12289136583515958"/>
    <n v="0.13008321862094355"/>
    <n v="0.19489559164733178"/>
    <n v="0.20096403411197628"/>
    <n v="0.1975179164481734"/>
  </r>
  <r>
    <s v="Lewis"/>
    <x v="2"/>
    <x v="0"/>
    <x v="3"/>
    <n v="4273.7863299999999"/>
    <n v="4296.2341200000001"/>
    <n v="8570.02045"/>
    <n v="3048"/>
    <n v="2667"/>
    <n v="2"/>
    <n v="5717"/>
    <n v="968"/>
    <n v="805"/>
    <n v="1"/>
    <n v="1774"/>
    <n v="0.71318492892460539"/>
    <n v="0.62077622529565502"/>
    <n v="0.66709292391478481"/>
    <n v="0.22649705091831299"/>
    <n v="0.18737340133595884"/>
    <n v="0.20700067290971283"/>
    <n v="0.31758530183727035"/>
    <n v="0.30183727034120733"/>
    <n v="0.31030260626202555"/>
  </r>
  <r>
    <s v="Lewis"/>
    <x v="2"/>
    <x v="0"/>
    <x v="4"/>
    <n v="5156.5754900000002"/>
    <n v="5168.2963600000003"/>
    <n v="10324.87184"/>
    <n v="3788"/>
    <n v="3405"/>
    <n v="1"/>
    <n v="7194"/>
    <n v="1738"/>
    <n v="1442"/>
    <m/>
    <n v="3180"/>
    <n v="0.73459605262173711"/>
    <n v="0.65882444868157675"/>
    <n v="0.696764096589503"/>
    <n v="0.33704539056403882"/>
    <n v="0.27900876798791002"/>
    <n v="0.30799413777517648"/>
    <n v="0.45881731784582891"/>
    <n v="0.42349486049926577"/>
    <n v="0.44203502919099247"/>
  </r>
  <r>
    <s v="Lewis"/>
    <x v="2"/>
    <x v="0"/>
    <x v="5"/>
    <n v="5553.8151500000004"/>
    <n v="5393.42551"/>
    <n v="10947.24065"/>
    <n v="4553"/>
    <n v="4296"/>
    <n v="4"/>
    <n v="8853"/>
    <n v="2767"/>
    <n v="2563"/>
    <n v="3"/>
    <n v="5333"/>
    <n v="0.81979682020925737"/>
    <n v="0.79652532366206719"/>
    <n v="0.80869693862078385"/>
    <n v="0.49821607764529213"/>
    <n v="0.47520819472669418"/>
    <n v="0.4871547242363764"/>
    <n v="0.60773116626400181"/>
    <n v="0.59660148975791438"/>
    <n v="0.60239466847396361"/>
  </r>
  <r>
    <s v="Lewis"/>
    <x v="2"/>
    <x v="0"/>
    <x v="6"/>
    <n v="7574.746494"/>
    <n v="6691.7216690000005"/>
    <n v="14266.468180000002"/>
    <n v="6432"/>
    <n v="5809"/>
    <n v="3"/>
    <n v="12244"/>
    <n v="4682"/>
    <n v="4333"/>
    <n v="1"/>
    <n v="9016"/>
    <n v="0.84913732823861809"/>
    <n v="0.86808750981241678"/>
    <n v="0.85823623937736204"/>
    <n v="0.61810649421847175"/>
    <n v="0.64751647099624754"/>
    <n v="0.63197140919848871"/>
    <n v="0.72792288557213936"/>
    <n v="0.7459115166121536"/>
    <n v="0.73636066644887288"/>
  </r>
  <r>
    <s v="Lincoln"/>
    <x v="2"/>
    <x v="0"/>
    <x v="0"/>
    <n v="5344.8954700000004"/>
    <n v="5330.1040400000002"/>
    <n v="10674.9995"/>
    <n v="3609"/>
    <n v="3516"/>
    <m/>
    <n v="7125"/>
    <n v="2073"/>
    <n v="1923"/>
    <m/>
    <n v="3996"/>
    <n v="0.675223682157436"/>
    <n v="0.6596494127720629"/>
    <n v="0.66744733805373946"/>
    <n v="0.38784668692501106"/>
    <n v="0.36078095015946443"/>
    <n v="0.37433257022634991"/>
    <n v="0.57439733998337494"/>
    <n v="0.54692832764505117"/>
    <n v="0.56084210526315792"/>
  </r>
  <r>
    <s v="Lincoln"/>
    <x v="2"/>
    <x v="0"/>
    <x v="1"/>
    <n v="355.63446599999997"/>
    <n v="394.30737099999999"/>
    <n v="749.94183700000008"/>
    <n v="254"/>
    <n v="257"/>
    <m/>
    <n v="511"/>
    <n v="76"/>
    <n v="55"/>
    <m/>
    <n v="131"/>
    <n v="0.71421648991692499"/>
    <n v="0.65177579447278455"/>
    <n v="0.68138617528548406"/>
    <n v="0.21370257178616656"/>
    <n v="0.13948509220234689"/>
    <n v="0.1746802132336564"/>
    <n v="0.29921259842519687"/>
    <n v="0.2140077821011673"/>
    <n v="0.25636007827788648"/>
  </r>
  <r>
    <s v="Lincoln"/>
    <x v="2"/>
    <x v="0"/>
    <x v="2"/>
    <n v="426.88572299999998"/>
    <n v="425.56205299999999"/>
    <n v="852.44777499999998"/>
    <n v="409"/>
    <n v="406"/>
    <m/>
    <n v="815"/>
    <n v="118"/>
    <n v="87"/>
    <m/>
    <n v="205"/>
    <n v="0.95810184778655627"/>
    <n v="0.95403243108238323"/>
    <n v="0.95607030002512472"/>
    <n v="0.27642058200198932"/>
    <n v="0.20443552094622497"/>
    <n v="0.24048394049711727"/>
    <n v="0.28850855745721271"/>
    <n v="0.21428571428571427"/>
    <n v="0.25153374233128833"/>
  </r>
  <r>
    <s v="Lincoln"/>
    <x v="2"/>
    <x v="0"/>
    <x v="3"/>
    <n v="508.47270200000003"/>
    <n v="518.53909299999998"/>
    <n v="1027.0117949999999"/>
    <n v="461"/>
    <n v="435"/>
    <m/>
    <n v="896"/>
    <n v="192"/>
    <n v="159"/>
    <m/>
    <n v="351"/>
    <n v="0.90663667525656078"/>
    <n v="0.83889528460296825"/>
    <n v="0.87243399186082382"/>
    <n v="0.37760139186390379"/>
    <n v="0.30663069023418837"/>
    <n v="0.3417682267222647"/>
    <n v="0.41648590021691972"/>
    <n v="0.36551724137931035"/>
    <n v="0.39174107142857145"/>
  </r>
  <r>
    <s v="Lincoln"/>
    <x v="2"/>
    <x v="0"/>
    <x v="4"/>
    <n v="740.44802200000004"/>
    <n v="735.61257799999998"/>
    <n v="1476.0606"/>
    <n v="591"/>
    <n v="555"/>
    <m/>
    <n v="1146"/>
    <n v="329"/>
    <n v="289"/>
    <m/>
    <n v="618"/>
    <n v="0.79816541126501916"/>
    <n v="0.75447323305556635"/>
    <n v="0.77639088801638634"/>
    <n v="0.44432558427443536"/>
    <n v="0.39286984568118682"/>
    <n v="0.41868199720255389"/>
    <n v="0.55668358714043997"/>
    <n v="0.52072072072072073"/>
    <n v="0.53926701570680624"/>
  </r>
  <r>
    <s v="Lincoln"/>
    <x v="2"/>
    <x v="0"/>
    <x v="5"/>
    <n v="922.77401099999997"/>
    <n v="922.46782000000007"/>
    <n v="1845.241831"/>
    <n v="772"/>
    <n v="796"/>
    <m/>
    <n v="1568"/>
    <n v="518"/>
    <n v="517"/>
    <m/>
    <n v="1035"/>
    <n v="0.8366078701798203"/>
    <n v="0.86290272976676841"/>
    <n v="0.84975311834885447"/>
    <n v="0.56135087662324723"/>
    <n v="0.56045315488620506"/>
    <n v="0.56090209023664817"/>
    <n v="0.67098445595854928"/>
    <n v="0.64949748743718594"/>
    <n v="0.66007653061224492"/>
  </r>
  <r>
    <s v="Lincoln"/>
    <x v="2"/>
    <x v="0"/>
    <x v="6"/>
    <n v="1246.5845000000002"/>
    <n v="1188.1072220000001"/>
    <n v="2434.6917229999999"/>
    <n v="1122"/>
    <n v="1067"/>
    <m/>
    <n v="2189"/>
    <n v="840"/>
    <n v="816"/>
    <m/>
    <n v="1656"/>
    <n v="0.90005932209168316"/>
    <n v="0.89806709381318772"/>
    <n v="0.89908713260122253"/>
    <n v="0.67384120370500344"/>
    <n v="0.68680669967344066"/>
    <n v="0.68016824649960006"/>
    <n v="0.74866310160427807"/>
    <n v="0.76476101218369263"/>
    <n v="0.75650982183645499"/>
  </r>
  <r>
    <s v="Mason"/>
    <x v="2"/>
    <x v="0"/>
    <x v="0"/>
    <n v="29928.573899999999"/>
    <n v="31871.4241"/>
    <n v="61799.998"/>
    <n v="18195"/>
    <n v="16654"/>
    <m/>
    <n v="34849"/>
    <n v="9407"/>
    <n v="8597"/>
    <m/>
    <n v="18004"/>
    <n v="0.60794744383059296"/>
    <n v="0.52253705224298397"/>
    <n v="0.56389969462458556"/>
    <n v="0.31431500984415434"/>
    <n v="0.26974006473717627"/>
    <n v="0.29132687026947801"/>
    <n v="0.51701016762846941"/>
    <n v="0.51621232136423678"/>
    <n v="0.51662888461648826"/>
  </r>
  <r>
    <s v="Mason"/>
    <x v="2"/>
    <x v="0"/>
    <x v="1"/>
    <n v="2188.7123940000001"/>
    <n v="2697.9217570000001"/>
    <n v="4886.6341499999999"/>
    <n v="1295"/>
    <n v="1276"/>
    <m/>
    <n v="2571"/>
    <n v="210"/>
    <n v="215"/>
    <m/>
    <n v="425"/>
    <n v="0.59167207329297"/>
    <n v="0.47295663659974702"/>
    <n v="0.526129012543327"/>
    <n v="9.59468226961573E-2"/>
    <n v="7.9690969333029479E-2"/>
    <n v="8.6971929339134182E-2"/>
    <n v="0.16216216216216217"/>
    <n v="0.16849529780564262"/>
    <n v="0.16530532866588876"/>
  </r>
  <r>
    <s v="Mason"/>
    <x v="2"/>
    <x v="0"/>
    <x v="2"/>
    <n v="3166.1708600000002"/>
    <n v="3918.68525"/>
    <n v="7084.8561200000004"/>
    <n v="1968"/>
    <n v="1736"/>
    <m/>
    <n v="3704"/>
    <n v="457"/>
    <n v="375"/>
    <m/>
    <n v="832"/>
    <n v="0.62157100390975106"/>
    <n v="0.44300572494307883"/>
    <n v="0.52280525352432983"/>
    <n v="0.14433838861115664"/>
    <n v="9.5695361090814834E-2"/>
    <n v="0.11743357746550821"/>
    <n v="0.23221544715447154"/>
    <n v="0.21601382488479262"/>
    <n v="0.22462203023758098"/>
  </r>
  <r>
    <s v="Mason"/>
    <x v="2"/>
    <x v="0"/>
    <x v="3"/>
    <n v="3174.4351999999999"/>
    <n v="3761.3420599999999"/>
    <n v="6935.7772600000008"/>
    <n v="2105"/>
    <n v="1857"/>
    <m/>
    <n v="3962"/>
    <n v="692"/>
    <n v="565"/>
    <m/>
    <n v="1257"/>
    <n v="0.66311008648089587"/>
    <n v="0.4937067595495423"/>
    <n v="0.57124095129894636"/>
    <n v="0.21799153436806648"/>
    <n v="0.15021234202772826"/>
    <n v="0.18123419378666722"/>
    <n v="0.32874109263657958"/>
    <n v="0.30425417339795369"/>
    <n v="0.31726400807672894"/>
  </r>
  <r>
    <s v="Mason"/>
    <x v="2"/>
    <x v="0"/>
    <x v="4"/>
    <n v="4043.9026599999997"/>
    <n v="4301.9738899999993"/>
    <n v="8345.876549999999"/>
    <n v="2959"/>
    <n v="2596"/>
    <m/>
    <n v="5555"/>
    <n v="1272"/>
    <n v="1123"/>
    <m/>
    <n v="2395"/>
    <n v="0.73171889849593963"/>
    <n v="0.60344392280818804"/>
    <n v="0.66559815098151676"/>
    <n v="0.3145476305802079"/>
    <n v="0.26104296044437408"/>
    <n v="0.28696805969410133"/>
    <n v="0.42987495775599865"/>
    <n v="0.43258859784283515"/>
    <n v="0.43114311431143115"/>
  </r>
  <r>
    <s v="Mason"/>
    <x v="2"/>
    <x v="0"/>
    <x v="5"/>
    <n v="4974.01469"/>
    <n v="4833.8276299999998"/>
    <n v="9807.84231"/>
    <n v="4134"/>
    <n v="3818"/>
    <m/>
    <n v="7952"/>
    <n v="2535"/>
    <n v="2236"/>
    <m/>
    <n v="4771"/>
    <n v="0.8311193789417618"/>
    <n v="0.78985025785869822"/>
    <n v="0.81077975651099143"/>
    <n v="0.50964867576617467"/>
    <n v="0.46257338307282592"/>
    <n v="0.48644746206161221"/>
    <n v="0.6132075471698113"/>
    <n v="0.58564693556836045"/>
    <n v="0.59997484909456744"/>
  </r>
  <r>
    <s v="Mason"/>
    <x v="2"/>
    <x v="0"/>
    <x v="6"/>
    <n v="6522.3373680000004"/>
    <n v="6035.5949780000001"/>
    <n v="12557.932350000001"/>
    <n v="5734"/>
    <n v="5371"/>
    <m/>
    <n v="11105"/>
    <n v="4241"/>
    <n v="4083"/>
    <m/>
    <n v="8324"/>
    <n v="0.87913269070260702"/>
    <n v="0.88988741285283768"/>
    <n v="0.88430162629439546"/>
    <n v="0.65022702149803913"/>
    <n v="0.67648674486653071"/>
    <n v="0.66284797273971618"/>
    <n v="0.73962329961632367"/>
    <n v="0.76019363247067584"/>
    <n v="0.74957226474561012"/>
  </r>
  <r>
    <s v="Okanogan"/>
    <x v="2"/>
    <x v="0"/>
    <x v="0"/>
    <n v="20533.230500000001"/>
    <n v="20966.768199999999"/>
    <n v="41499.998800000001"/>
    <n v="11126"/>
    <n v="10162"/>
    <m/>
    <n v="21288"/>
    <n v="5628"/>
    <n v="5133"/>
    <m/>
    <n v="10761"/>
    <n v="0.54185336301562481"/>
    <n v="0.48467173877564979"/>
    <n v="0.51296387025437695"/>
    <n v="0.27409228177709299"/>
    <n v="0.24481598456361053"/>
    <n v="0.25930121231714348"/>
    <n v="0.50584217149020316"/>
    <n v="0.50511710293249357"/>
    <n v="0.50549605411499432"/>
  </r>
  <r>
    <s v="Okanogan"/>
    <x v="2"/>
    <x v="0"/>
    <x v="1"/>
    <n v="1485.5330039999999"/>
    <n v="1586.260542"/>
    <n v="3071.7935369999996"/>
    <n v="677"/>
    <n v="626"/>
    <m/>
    <n v="1303"/>
    <n v="105"/>
    <n v="83"/>
    <m/>
    <n v="188"/>
    <n v="0.45572868335949812"/>
    <n v="0.39463882724506427"/>
    <n v="0.42418215427087158"/>
    <n v="7.0681701259597191E-2"/>
    <n v="5.2324317350383918E-2"/>
    <n v="6.1202029933172565E-2"/>
    <n v="0.15509601181683899"/>
    <n v="0.13258785942492013"/>
    <n v="0.14428242517267845"/>
  </r>
  <r>
    <s v="Okanogan"/>
    <x v="2"/>
    <x v="0"/>
    <x v="2"/>
    <n v="2030.2567260000001"/>
    <n v="2149.9857400000001"/>
    <n v="4180.2424599999995"/>
    <n v="1275"/>
    <n v="1135"/>
    <m/>
    <n v="2410"/>
    <n v="288"/>
    <n v="220"/>
    <m/>
    <n v="508"/>
    <n v="0.62799939715604225"/>
    <n v="0.52791047814112479"/>
    <n v="0.57652158291315958"/>
    <n v="0.14185398147524719"/>
    <n v="0.10232626008021802"/>
    <n v="0.12152405150202701"/>
    <n v="0.22588235294117648"/>
    <n v="0.19383259911894274"/>
    <n v="0.21078838174273859"/>
  </r>
  <r>
    <s v="Okanogan"/>
    <x v="2"/>
    <x v="0"/>
    <x v="3"/>
    <n v="2229.7983399999998"/>
    <n v="2279.6258800000001"/>
    <n v="4509.4242199999999"/>
    <n v="1300"/>
    <n v="1161"/>
    <m/>
    <n v="2461"/>
    <n v="408"/>
    <n v="374"/>
    <m/>
    <n v="782"/>
    <n v="0.58301236335120787"/>
    <n v="0.5092940952223266"/>
    <n v="0.54574594891407224"/>
    <n v="0.18297618788253292"/>
    <n v="0.1640620082800604"/>
    <n v="0.17341460058951827"/>
    <n v="0.31384615384615383"/>
    <n v="0.32213608957795004"/>
    <n v="0.31775700934579437"/>
  </r>
  <r>
    <s v="Okanogan"/>
    <x v="2"/>
    <x v="0"/>
    <x v="4"/>
    <n v="2779.3107099999997"/>
    <n v="2709.5290300000001"/>
    <n v="5488.8397400000003"/>
    <n v="1855"/>
    <n v="1585"/>
    <m/>
    <n v="3440"/>
    <n v="829"/>
    <n v="651"/>
    <m/>
    <n v="1480"/>
    <n v="0.6674316740930345"/>
    <n v="0.58497251088688274"/>
    <n v="0.62672625963752404"/>
    <n v="0.29827539505289785"/>
    <n v="0.24026315746836635"/>
    <n v="0.2696380419370743"/>
    <n v="0.44690026954177897"/>
    <n v="0.41072555205047317"/>
    <n v="0.43023255813953487"/>
  </r>
  <r>
    <s v="Okanogan"/>
    <x v="2"/>
    <x v="0"/>
    <x v="5"/>
    <n v="3377.0158000000001"/>
    <n v="3293.0021200000001"/>
    <n v="6670.0179100000005"/>
    <n v="2728"/>
    <n v="2384"/>
    <m/>
    <n v="5112"/>
    <n v="1639"/>
    <n v="1401"/>
    <m/>
    <n v="3040"/>
    <n v="0.80781381005087383"/>
    <n v="0.72395944889340058"/>
    <n v="0.76641473365998802"/>
    <n v="0.48533974878056535"/>
    <n v="0.42544764593106305"/>
    <n v="0.4557708901264404"/>
    <n v="0.60080645161290325"/>
    <n v="0.58766778523489938"/>
    <n v="0.59467918622848204"/>
  </r>
  <r>
    <s v="Okanogan"/>
    <x v="2"/>
    <x v="0"/>
    <x v="6"/>
    <n v="4033.1264460000002"/>
    <n v="3973.5989099999997"/>
    <n v="8006.7253569999993"/>
    <n v="3291"/>
    <n v="3271"/>
    <m/>
    <n v="6562"/>
    <n v="2359"/>
    <n v="2404"/>
    <m/>
    <n v="4763"/>
    <n v="0.81599226904080058"/>
    <n v="0.82318323365958446"/>
    <n v="0.81956101994469854"/>
    <n v="0.58490603545039455"/>
    <n v="0.60499311944898837"/>
    <n v="0.59487490673523302"/>
    <n v="0.71680340322090552"/>
    <n v="0.7349434423723632"/>
    <n v="0.7258457787259982"/>
  </r>
  <r>
    <s v="Pacific"/>
    <x v="2"/>
    <x v="0"/>
    <x v="0"/>
    <n v="10420.528700000001"/>
    <n v="10579.4701"/>
    <n v="20999.998800000001"/>
    <n v="7065"/>
    <n v="6517"/>
    <n v="7"/>
    <n v="13589"/>
    <n v="3769"/>
    <n v="3406"/>
    <n v="3"/>
    <n v="7178"/>
    <n v="0.67798863218907501"/>
    <n v="0.61600438759215359"/>
    <n v="0.64709527507211095"/>
    <n v="0.36168990158819864"/>
    <n v="0.32194429095271981"/>
    <n v="0.34180954334149771"/>
    <n v="0.53347487615003542"/>
    <n v="0.52263311339573426"/>
    <n v="0.52822135550813154"/>
  </r>
  <r>
    <s v="Pacific"/>
    <x v="2"/>
    <x v="0"/>
    <x v="1"/>
    <n v="609.97301200000004"/>
    <n v="724.28941699999996"/>
    <n v="1334.2624289999999"/>
    <n v="402"/>
    <n v="438"/>
    <m/>
    <n v="840"/>
    <n v="67"/>
    <n v="66"/>
    <m/>
    <n v="133"/>
    <n v="0.65904555134645859"/>
    <n v="0.6047306362892777"/>
    <n v="0.62956130798763588"/>
    <n v="0.10984092522440976"/>
    <n v="9.1123794509343228E-2"/>
    <n v="9.9680540431375669E-2"/>
    <n v="0.16666666666666666"/>
    <n v="0.15068493150684931"/>
    <n v="0.15833333333333333"/>
  </r>
  <r>
    <s v="Pacific"/>
    <x v="2"/>
    <x v="0"/>
    <x v="2"/>
    <n v="852.81573700000001"/>
    <n v="963.15577499999995"/>
    <n v="1815.9715120000001"/>
    <n v="648"/>
    <n v="615"/>
    <n v="1"/>
    <n v="1264"/>
    <n v="139"/>
    <n v="125"/>
    <m/>
    <n v="264"/>
    <n v="0.75983588468888674"/>
    <n v="0.63852599544450639"/>
    <n v="0.69604616132326191"/>
    <n v="0.16298948761073342"/>
    <n v="0.12978170639115985"/>
    <n v="0.14537672989663067"/>
    <n v="0.21450617283950618"/>
    <n v="0.2032520325203252"/>
    <n v="0.20886075949367089"/>
  </r>
  <r>
    <s v="Pacific"/>
    <x v="2"/>
    <x v="0"/>
    <x v="3"/>
    <n v="944.62859300000002"/>
    <n v="963.160301"/>
    <n v="1907.7888930000001"/>
    <n v="701"/>
    <n v="612"/>
    <n v="1"/>
    <n v="1314"/>
    <n v="239"/>
    <n v="184"/>
    <m/>
    <n v="423"/>
    <n v="0.74209060068119281"/>
    <n v="0.63540824862132683"/>
    <n v="0.68875545130873128"/>
    <n v="0.25300949153039243"/>
    <n v="0.19103777409530087"/>
    <n v="0.22172264528431762"/>
    <n v="0.34094151212553497"/>
    <n v="0.30065359477124182"/>
    <n v="0.32191780821917809"/>
  </r>
  <r>
    <s v="Pacific"/>
    <x v="2"/>
    <x v="0"/>
    <x v="4"/>
    <n v="1337.1231889999999"/>
    <n v="1348.3940849999999"/>
    <n v="2685.5172699999998"/>
    <n v="952"/>
    <n v="874"/>
    <n v="1"/>
    <n v="1827"/>
    <n v="418"/>
    <n v="372"/>
    <m/>
    <n v="790"/>
    <n v="0.71197628448279049"/>
    <n v="0.64817845889616166"/>
    <n v="0.68031586331969485"/>
    <n v="0.31261143583383028"/>
    <n v="0.27588373765374385"/>
    <n v="0.29417051561169072"/>
    <n v="0.43907563025210083"/>
    <n v="0.42562929061784899"/>
    <n v="0.43240284619594965"/>
  </r>
  <r>
    <s v="Pacific"/>
    <x v="2"/>
    <x v="0"/>
    <x v="5"/>
    <n v="2034.8380400000001"/>
    <n v="1917.99802"/>
    <n v="3952.8360699999998"/>
    <n v="1680"/>
    <n v="1431"/>
    <n v="1"/>
    <n v="3112"/>
    <n v="1013"/>
    <n v="826"/>
    <n v="1"/>
    <n v="1840"/>
    <n v="0.82561853423970777"/>
    <n v="0.74609044695468452"/>
    <n v="0.78728283816738198"/>
    <n v="0.49782831856239523"/>
    <n v="0.43065737888509392"/>
    <n v="0.46548856755397905"/>
    <n v="0.60297619047619044"/>
    <n v="0.57721872816212438"/>
    <n v="0.59125964010282772"/>
  </r>
  <r>
    <s v="Pacific"/>
    <x v="2"/>
    <x v="0"/>
    <x v="6"/>
    <n v="2932.1988539999998"/>
    <n v="2759.6059139999998"/>
    <n v="5691.8047699999997"/>
    <n v="2682"/>
    <n v="2547"/>
    <n v="3"/>
    <n v="5232"/>
    <n v="1893"/>
    <n v="1833"/>
    <n v="2"/>
    <n v="3728"/>
    <n v="0.91467193513881651"/>
    <n v="0.92295787129553175"/>
    <n v="0.91921634901753668"/>
    <n v="0.645590594040932"/>
    <n v="0.66422527604425197"/>
    <n v="0.65497678691463623"/>
    <n v="0.7058165548098434"/>
    <n v="0.71967020023557127"/>
    <n v="0.71253822629969421"/>
  </r>
  <r>
    <s v="Pend Oreille"/>
    <x v="2"/>
    <x v="0"/>
    <x v="0"/>
    <n v="6497.0538500000002"/>
    <n v="6652.9455799999996"/>
    <n v="13149.999400000001"/>
    <n v="4208"/>
    <n v="3966"/>
    <n v="20"/>
    <n v="8194"/>
    <n v="2250"/>
    <n v="2103"/>
    <n v="12"/>
    <n v="4365"/>
    <n v="0.64767817800986827"/>
    <n v="0.59612692638318565"/>
    <n v="0.62311789915366833"/>
    <n v="0.34631081286174037"/>
    <n v="0.31610058653147738"/>
    <n v="0.33193917864361272"/>
    <n v="0.53469581749049433"/>
    <n v="0.53025718608169436"/>
    <n v="0.53270685867708079"/>
  </r>
  <r>
    <s v="Pend Oreille"/>
    <x v="2"/>
    <x v="0"/>
    <x v="1"/>
    <n v="446.14179999999999"/>
    <n v="442.791965"/>
    <n v="888.93376499999999"/>
    <n v="298"/>
    <n v="299"/>
    <n v="2"/>
    <n v="599"/>
    <n v="59"/>
    <n v="57"/>
    <n v="1"/>
    <n v="117"/>
    <n v="0.66794906910762453"/>
    <n v="0.67526067235659981"/>
    <n v="0.67384098071693788"/>
    <n v="0.13224494992399277"/>
    <n v="0.12872862315828157"/>
    <n v="0.13161835516507803"/>
    <n v="0.19798657718120805"/>
    <n v="0.19063545150501673"/>
    <n v="0.19532554257095158"/>
  </r>
  <r>
    <s v="Pend Oreille"/>
    <x v="2"/>
    <x v="0"/>
    <x v="2"/>
    <n v="531.992301"/>
    <n v="522.991669"/>
    <n v="1054.98397"/>
    <n v="411"/>
    <n v="356"/>
    <n v="2"/>
    <n v="769"/>
    <n v="91"/>
    <n v="67"/>
    <n v="1"/>
    <n v="159"/>
    <n v="0.77256757142430899"/>
    <n v="0.68069917955041082"/>
    <n v="0.72892102806073911"/>
    <n v="0.17105510705501734"/>
    <n v="0.12810911525246496"/>
    <n v="0.15071319045729198"/>
    <n v="0.22141119221411193"/>
    <n v="0.18820224719101122"/>
    <n v="0.20676202860858259"/>
  </r>
  <r>
    <s v="Pend Oreille"/>
    <x v="2"/>
    <x v="0"/>
    <x v="3"/>
    <n v="638.62005699999997"/>
    <n v="682.91729800000007"/>
    <n v="1321.5373540000001"/>
    <n v="464"/>
    <n v="416"/>
    <n v="3"/>
    <n v="883"/>
    <n v="175"/>
    <n v="138"/>
    <n v="1"/>
    <n v="314"/>
    <n v="0.72656659450957395"/>
    <n v="0.60915135876379567"/>
    <n v="0.66816121188504818"/>
    <n v="0.27402834922236086"/>
    <n v="0.20207424882068223"/>
    <n v="0.23760206175753695"/>
    <n v="0.37715517241379309"/>
    <n v="0.33173076923076922"/>
    <n v="0.35560588901472251"/>
  </r>
  <r>
    <s v="Pend Oreille"/>
    <x v="2"/>
    <x v="0"/>
    <x v="4"/>
    <n v="969.48797500000001"/>
    <n v="964.86670800000002"/>
    <n v="1934.3546860000001"/>
    <n v="726"/>
    <n v="645"/>
    <m/>
    <n v="1371"/>
    <n v="330"/>
    <n v="281"/>
    <m/>
    <n v="611"/>
    <n v="0.74884889624340101"/>
    <n v="0.66848611798097191"/>
    <n v="0.7087635012971969"/>
    <n v="0.34038586192881864"/>
    <n v="0.29123193667078001"/>
    <n v="0.31586761436366689"/>
    <n v="0.45454545454545453"/>
    <n v="0.43565891472868218"/>
    <n v="0.44566010211524437"/>
  </r>
  <r>
    <s v="Pend Oreille"/>
    <x v="2"/>
    <x v="0"/>
    <x v="5"/>
    <n v="1192.60042"/>
    <n v="1239.6723470000002"/>
    <n v="2432.27277"/>
    <n v="1040"/>
    <n v="963"/>
    <n v="6"/>
    <n v="2009"/>
    <n v="671"/>
    <n v="616"/>
    <n v="3"/>
    <n v="1290"/>
    <n v="0.8720439659077095"/>
    <n v="0.77681816677645055"/>
    <n v="0.82597643848966829"/>
    <n v="0.56263605877314715"/>
    <n v="0.49690549401276585"/>
    <n v="0.5303681461680797"/>
    <n v="0.64519230769230773"/>
    <n v="0.63966770508826587"/>
    <n v="0.64211050273768044"/>
  </r>
  <r>
    <s v="Pend Oreille"/>
    <x v="2"/>
    <x v="0"/>
    <x v="6"/>
    <n v="1452.2062340000002"/>
    <n v="1430.942963"/>
    <n v="2883.1491980000001"/>
    <n v="1269"/>
    <n v="1287"/>
    <n v="7"/>
    <n v="2563"/>
    <n v="924"/>
    <n v="944"/>
    <n v="6"/>
    <n v="1874"/>
    <n v="0.87384282637640831"/>
    <n v="0.89940691787028271"/>
    <n v="0.88895850474124505"/>
    <n v="0.63627326364996162"/>
    <n v="0.65970484107967897"/>
    <n v="0.64998370576866693"/>
    <n v="0.72813238770685584"/>
    <n v="0.73348873348873345"/>
    <n v="0.73117440499414743"/>
  </r>
  <r>
    <s v="Pierce"/>
    <x v="2"/>
    <x v="2"/>
    <x v="0"/>
    <n v="412240.565"/>
    <n v="402259.43900000001"/>
    <n v="814500.00399999996"/>
    <n v="231677"/>
    <n v="204996"/>
    <n v="2"/>
    <n v="436675"/>
    <n v="96623"/>
    <n v="85322"/>
    <m/>
    <n v="181945"/>
    <n v="0.56199466930189168"/>
    <n v="0.5096114102620225"/>
    <n v="0.53612645531675163"/>
    <n v="0.23438498828954399"/>
    <n v="0.21210689353146539"/>
    <n v="0.22338244211966882"/>
    <n v="0.41705909520582535"/>
    <n v="0.41621299927803468"/>
    <n v="0.41665998740482052"/>
  </r>
  <r>
    <s v="Pierce"/>
    <x v="2"/>
    <x v="2"/>
    <x v="1"/>
    <n v="38625.147809999995"/>
    <n v="39978.154210000001"/>
    <n v="78603.301899999991"/>
    <n v="21705"/>
    <n v="20417"/>
    <n v="2"/>
    <n v="42124"/>
    <n v="3468"/>
    <n v="3098"/>
    <m/>
    <n v="6566"/>
    <n v="0.56193959714454755"/>
    <n v="0.51070391826376416"/>
    <n v="0.5359062403458652"/>
    <n v="8.978606417402861E-2"/>
    <n v="7.7492322024839175E-2"/>
    <n v="8.3533386528130069E-2"/>
    <n v="0.15977885279889426"/>
    <n v="0.15173629818288681"/>
    <n v="0.15587313645427783"/>
  </r>
  <r>
    <s v="Pierce"/>
    <x v="2"/>
    <x v="2"/>
    <x v="2"/>
    <n v="58485.884099999996"/>
    <n v="57847.2618"/>
    <n v="116333.14600000001"/>
    <n v="38683"/>
    <n v="33386"/>
    <m/>
    <n v="72069"/>
    <n v="7697"/>
    <n v="6183"/>
    <m/>
    <n v="13880"/>
    <n v="0.66140745917184485"/>
    <n v="0.5771405415078783"/>
    <n v="0.61950529559305478"/>
    <n v="0.13160440537822016"/>
    <n v="0.1068849208693228"/>
    <n v="0.11931251304765711"/>
    <n v="0.19897629449629037"/>
    <n v="0.18519738812675973"/>
    <n v="0.1925932092855458"/>
  </r>
  <r>
    <s v="Pierce"/>
    <x v="2"/>
    <x v="2"/>
    <x v="3"/>
    <n v="53944.327799999999"/>
    <n v="53284.726199999997"/>
    <n v="107229.054"/>
    <n v="37677"/>
    <n v="33537"/>
    <m/>
    <n v="71214"/>
    <n v="11189"/>
    <n v="9691"/>
    <m/>
    <n v="20880"/>
    <n v="0.69844229294483862"/>
    <n v="0.62939236797654785"/>
    <n v="0.66412970499581203"/>
    <n v="0.20741754427793613"/>
    <n v="0.18187200519011018"/>
    <n v="0.19472334429062479"/>
    <n v="0.2969716272527006"/>
    <n v="0.28896442734889821"/>
    <n v="0.29320077512848597"/>
  </r>
  <r>
    <s v="Pierce"/>
    <x v="2"/>
    <x v="2"/>
    <x v="4"/>
    <n v="57852.669800000003"/>
    <n v="57474.611399999994"/>
    <n v="115327.2813"/>
    <n v="44041"/>
    <n v="40183"/>
    <m/>
    <n v="84224"/>
    <n v="18051"/>
    <n v="16361"/>
    <m/>
    <n v="34412"/>
    <n v="0.76126132384645795"/>
    <n v="0.69914348303014373"/>
    <n v="0.73030421813992763"/>
    <n v="0.31201671525969921"/>
    <n v="0.28466482158764106"/>
    <n v="0.29838559976528295"/>
    <n v="0.40986807747326354"/>
    <n v="0.40716223278500857"/>
    <n v="0.40857712765957449"/>
  </r>
  <r>
    <s v="Pierce"/>
    <x v="2"/>
    <x v="2"/>
    <x v="5"/>
    <n v="51807.112500000003"/>
    <n v="49154.643599999996"/>
    <n v="100961.75599999999"/>
    <n v="42705"/>
    <n v="38646"/>
    <m/>
    <n v="81351"/>
    <n v="24065"/>
    <n v="21760"/>
    <m/>
    <n v="45825"/>
    <n v="0.82430766624949414"/>
    <n v="0.7862125970129098"/>
    <n v="0.80576054956888832"/>
    <n v="0.46451150891684995"/>
    <n v="0.44268452390935453"/>
    <n v="0.45388473631540249"/>
    <n v="0.56351715255824841"/>
    <n v="0.56305956631992959"/>
    <n v="0.56329977504886231"/>
  </r>
  <r>
    <s v="Pierce"/>
    <x v="2"/>
    <x v="2"/>
    <x v="6"/>
    <n v="55195.451820000002"/>
    <n v="43862.875780000002"/>
    <n v="99058.327499999999"/>
    <n v="46866"/>
    <n v="38827"/>
    <m/>
    <n v="85693"/>
    <n v="32153"/>
    <n v="28229"/>
    <m/>
    <n v="60382"/>
    <n v="0.84909169967185893"/>
    <n v="0.88519047849807897"/>
    <n v="0.86507618453380408"/>
    <n v="0.58252988135427131"/>
    <n v="0.64357385369774311"/>
    <n v="0.60956005945083214"/>
    <n v="0.68606239064567065"/>
    <n v="0.72704561258917766"/>
    <n v="0.70463165019313134"/>
  </r>
  <r>
    <s v="San Juan"/>
    <x v="2"/>
    <x v="1"/>
    <x v="0"/>
    <n v="8227.2383699999991"/>
    <n v="7772.7606299999998"/>
    <n v="15999.999"/>
    <n v="6264"/>
    <n v="5657"/>
    <n v="16"/>
    <n v="11937"/>
    <n v="3999"/>
    <n v="3553"/>
    <n v="8"/>
    <n v="7560"/>
    <n v="0.76137334525777212"/>
    <n v="0.72779804618787036"/>
    <n v="0.74606254662890914"/>
    <n v="0.48606832817462181"/>
    <n v="0.45710914939110897"/>
    <n v="0.47250002953125186"/>
    <n v="0.63840996168582376"/>
    <n v="0.62807141594484706"/>
    <n v="0.63332495601910033"/>
  </r>
  <r>
    <s v="San Juan"/>
    <x v="2"/>
    <x v="1"/>
    <x v="1"/>
    <n v="425.24454100000003"/>
    <n v="440.17658"/>
    <n v="865.42111999999997"/>
    <n v="309"/>
    <n v="273"/>
    <n v="2"/>
    <n v="584"/>
    <n v="86"/>
    <n v="63"/>
    <m/>
    <n v="149"/>
    <n v="0.72664072129734869"/>
    <n v="0.62020564565247882"/>
    <n v="0.67481597860703935"/>
    <n v="0.20223657615395466"/>
    <n v="0.14312437976595666"/>
    <n v="0.17217051508980968"/>
    <n v="0.27831715210355989"/>
    <n v="0.23076923076923078"/>
    <n v="0.25513698630136988"/>
  </r>
  <r>
    <s v="San Juan"/>
    <x v="2"/>
    <x v="1"/>
    <x v="2"/>
    <n v="651.194929"/>
    <n v="588.52443199999993"/>
    <n v="1239.7193609999999"/>
    <n v="546"/>
    <n v="492"/>
    <n v="3"/>
    <n v="1041"/>
    <n v="185"/>
    <n v="155"/>
    <n v="2"/>
    <n v="342"/>
    <n v="0.83845861766531049"/>
    <n v="0.83598908260787386"/>
    <n v="0.83970617282309268"/>
    <n v="0.28409312137011433"/>
    <n v="0.26337054431752127"/>
    <n v="0.275868886748797"/>
    <n v="0.33882783882783885"/>
    <n v="0.31504065040650409"/>
    <n v="0.32853025936599423"/>
  </r>
  <r>
    <s v="San Juan"/>
    <x v="2"/>
    <x v="1"/>
    <x v="3"/>
    <n v="773.69484699999998"/>
    <n v="794.65002800000002"/>
    <n v="1568.344875"/>
    <n v="584"/>
    <n v="530"/>
    <n v="2"/>
    <n v="1116"/>
    <n v="282"/>
    <n v="230"/>
    <n v="1"/>
    <n v="513"/>
    <n v="0.75481955484705454"/>
    <n v="0.6669602734853235"/>
    <n v="0.71157818525086836"/>
    <n v="0.36448478504600923"/>
    <n v="0.28943559038042344"/>
    <n v="0.32709642386531851"/>
    <n v="0.48287671232876711"/>
    <n v="0.43396226415094341"/>
    <n v="0.45967741935483869"/>
  </r>
  <r>
    <s v="San Juan"/>
    <x v="2"/>
    <x v="1"/>
    <x v="4"/>
    <n v="1181.940975"/>
    <n v="1070.8795990000001"/>
    <n v="2252.8205790000002"/>
    <n v="951"/>
    <n v="771"/>
    <n v="1"/>
    <n v="1723"/>
    <n v="533"/>
    <n v="422"/>
    <m/>
    <n v="955"/>
    <n v="0.80460870730029477"/>
    <n v="0.71996889353384719"/>
    <n v="0.76481900780790046"/>
    <n v="0.45095314510100643"/>
    <n v="0.39406857726495914"/>
    <n v="0.42391303102527272"/>
    <n v="0.56046267087276547"/>
    <n v="0.5473411154345007"/>
    <n v="0.5542658154381892"/>
  </r>
  <r>
    <s v="San Juan"/>
    <x v="2"/>
    <x v="1"/>
    <x v="5"/>
    <n v="1783.830463"/>
    <n v="1612.4387200000001"/>
    <n v="3396.26919"/>
    <n v="1702"/>
    <n v="1401"/>
    <n v="4"/>
    <n v="3107"/>
    <n v="1201"/>
    <n v="948"/>
    <n v="4"/>
    <n v="2153"/>
    <n v="0.95412654694640675"/>
    <n v="0.86887022906520128"/>
    <n v="0.91482736679067544"/>
    <n v="0.6732702602130638"/>
    <n v="0.5879293198813782"/>
    <n v="0.63393090463480017"/>
    <n v="0.70564042303172736"/>
    <n v="0.67665952890792291"/>
    <n v="0.69295140006437073"/>
  </r>
  <r>
    <s v="San Juan"/>
    <x v="2"/>
    <x v="1"/>
    <x v="6"/>
    <n v="2240.1991659999999"/>
    <n v="2159.6283779999999"/>
    <n v="4399.8275430000003"/>
    <n v="2172"/>
    <n v="2190"/>
    <n v="4"/>
    <n v="4366"/>
    <n v="1712"/>
    <n v="1735"/>
    <n v="1"/>
    <n v="3448"/>
    <n v="0.96955665057148765"/>
    <n v="1.0140633556723897"/>
    <n v="0.99231162070117518"/>
    <n v="0.76421776509133832"/>
    <n v="0.80337895985917629"/>
    <n v="0.78366707928943014"/>
    <n v="0.7882136279926335"/>
    <n v="0.79223744292237441"/>
    <n v="0.78973889143380671"/>
  </r>
  <r>
    <s v="Skagit"/>
    <x v="2"/>
    <x v="1"/>
    <x v="0"/>
    <n v="59829.754099999998"/>
    <n v="58770.243900000001"/>
    <n v="118599.99800000001"/>
    <n v="35655"/>
    <n v="31755"/>
    <n v="2"/>
    <n v="67412"/>
    <n v="19162"/>
    <n v="16655"/>
    <n v="1"/>
    <n v="35818"/>
    <n v="0.59594094169944112"/>
    <n v="0.54032445490667769"/>
    <n v="0.56839798597635727"/>
    <n v="0.32027542630331485"/>
    <n v="0.28339171143034853"/>
    <n v="0.3020067504554258"/>
    <n v="0.53742813069695694"/>
    <n v="0.52448433317587784"/>
    <n v="0.53132973357859137"/>
  </r>
  <r>
    <s v="Skagit"/>
    <x v="2"/>
    <x v="1"/>
    <x v="1"/>
    <n v="4949.9329500000003"/>
    <n v="5196.8845500000007"/>
    <n v="10146.817510000001"/>
    <n v="2736"/>
    <n v="2452"/>
    <m/>
    <n v="5188"/>
    <n v="567"/>
    <n v="461"/>
    <m/>
    <n v="1028"/>
    <n v="0.55273475977083686"/>
    <n v="0.47182114137979064"/>
    <n v="0.51129331880533635"/>
    <n v="0.11454700613671948"/>
    <n v="8.8706992730866019E-2"/>
    <n v="0.10131255430452694"/>
    <n v="0.20723684210526316"/>
    <n v="0.18800978792822187"/>
    <n v="0.19814957594448729"/>
  </r>
  <r>
    <s v="Skagit"/>
    <x v="2"/>
    <x v="1"/>
    <x v="2"/>
    <n v="7041.2412100000001"/>
    <n v="7481.9472800000003"/>
    <n v="14523.1885"/>
    <n v="4659"/>
    <n v="4141"/>
    <m/>
    <n v="8800"/>
    <n v="1206"/>
    <n v="986"/>
    <m/>
    <n v="2192"/>
    <n v="0.66167311430593645"/>
    <n v="0.55346554112581237"/>
    <n v="0.60592754821022943"/>
    <n v="0.17127662070250252"/>
    <n v="0.13178387431780994"/>
    <n v="0.15093104382691169"/>
    <n v="0.25885383129426914"/>
    <n v="0.23810673750301858"/>
    <n v="0.24909090909090909"/>
  </r>
  <r>
    <s v="Skagit"/>
    <x v="2"/>
    <x v="1"/>
    <x v="3"/>
    <n v="6839.9589799999994"/>
    <n v="6975.4133999999995"/>
    <n v="13815.372370000001"/>
    <n v="4670"/>
    <n v="4123"/>
    <n v="1"/>
    <n v="8794"/>
    <n v="1717"/>
    <n v="1427"/>
    <m/>
    <n v="3144"/>
    <n v="0.68275263253113838"/>
    <n v="0.59107607873104706"/>
    <n v="0.6365373125299264"/>
    <n v="0.25102489722825794"/>
    <n v="0.204575688660976"/>
    <n v="0.2275725847844085"/>
    <n v="0.36766595289079229"/>
    <n v="0.34610720349260249"/>
    <n v="0.35751648851489654"/>
  </r>
  <r>
    <s v="Skagit"/>
    <x v="2"/>
    <x v="1"/>
    <x v="4"/>
    <n v="7784.5097999999998"/>
    <n v="7751.0897199999999"/>
    <n v="15535.59951"/>
    <n v="5928"/>
    <n v="5383"/>
    <m/>
    <n v="11311"/>
    <n v="2971"/>
    <n v="2525"/>
    <m/>
    <n v="5496"/>
    <n v="0.76151230485958155"/>
    <n v="0.6944829945795028"/>
    <n v="0.72806974669495717"/>
    <n v="0.38165537411231726"/>
    <n v="0.32576064672361965"/>
    <n v="0.3537681308315343"/>
    <n v="0.50118083670715252"/>
    <n v="0.46906929221623628"/>
    <n v="0.48589868269825831"/>
  </r>
  <r>
    <s v="Skagit"/>
    <x v="2"/>
    <x v="1"/>
    <x v="5"/>
    <n v="8623.2632300000005"/>
    <n v="8104.0924100000002"/>
    <n v="16727.355640000002"/>
    <n v="7479"/>
    <n v="6707"/>
    <n v="1"/>
    <n v="14187"/>
    <n v="5021"/>
    <n v="4291"/>
    <n v="1"/>
    <n v="9313"/>
    <n v="0.86730507935567214"/>
    <n v="0.827606554896133"/>
    <n v="0.84813166559780273"/>
    <n v="0.58226217454804519"/>
    <n v="0.52948557135221508"/>
    <n v="0.55675267510483795"/>
    <n v="0.67134643668939697"/>
    <n v="0.63977933502311013"/>
    <n v="0.65644604215126523"/>
  </r>
  <r>
    <s v="Skagit"/>
    <x v="2"/>
    <x v="1"/>
    <x v="6"/>
    <n v="11240.50585"/>
    <n v="9581.48668"/>
    <n v="20821.99253"/>
    <n v="10183"/>
    <n v="8949"/>
    <m/>
    <n v="19132"/>
    <n v="7680"/>
    <n v="6965"/>
    <m/>
    <n v="14645"/>
    <n v="0.90592008365886845"/>
    <n v="0.93398866990858254"/>
    <n v="0.91883617633782722"/>
    <n v="0.68324327236571836"/>
    <n v="0.72692268252467063"/>
    <n v="0.70334287071228718"/>
    <n v="0.75419817342629869"/>
    <n v="0.77829925131299582"/>
    <n v="0.76547146142588329"/>
  </r>
  <r>
    <s v="Skamania"/>
    <x v="2"/>
    <x v="1"/>
    <x v="0"/>
    <n v="5610.2244799999999"/>
    <n v="5689.7752799999998"/>
    <n v="11299.9998"/>
    <n v="3478"/>
    <n v="3471"/>
    <m/>
    <n v="6949"/>
    <n v="1480"/>
    <n v="1424"/>
    <m/>
    <n v="2904"/>
    <n v="0.6199395429539033"/>
    <n v="0.61004166758585943"/>
    <n v="0.61495576309656219"/>
    <n v="0.26380406083144825"/>
    <n v="0.25027350465060899"/>
    <n v="0.2569911549909939"/>
    <n v="0.42553191489361702"/>
    <n v="0.41025641025641024"/>
    <n v="0.41790185638221328"/>
  </r>
  <r>
    <s v="Skamania"/>
    <x v="2"/>
    <x v="1"/>
    <x v="1"/>
    <n v="396.11117100000001"/>
    <n v="417.46715300000005"/>
    <n v="813.57832400000007"/>
    <n v="238"/>
    <n v="240"/>
    <m/>
    <n v="478"/>
    <n v="28"/>
    <n v="23"/>
    <m/>
    <n v="51"/>
    <n v="0.60084142388400352"/>
    <n v="0.57489552956517265"/>
    <n v="0.58752794402128139"/>
    <n v="7.0687226339294529E-2"/>
    <n v="5.5094154916662384E-2"/>
    <n v="6.2686035868379397E-2"/>
    <n v="0.11764705882352941"/>
    <n v="9.583333333333334E-2"/>
    <n v="0.10669456066945607"/>
  </r>
  <r>
    <s v="Skamania"/>
    <x v="2"/>
    <x v="1"/>
    <x v="2"/>
    <n v="540.68639200000007"/>
    <n v="557.07583999999997"/>
    <n v="1097.762232"/>
    <n v="367"/>
    <n v="363"/>
    <m/>
    <n v="730"/>
    <n v="69"/>
    <n v="50"/>
    <m/>
    <n v="119"/>
    <n v="0.67876685159851402"/>
    <n v="0.65161684269057518"/>
    <n v="0.66498917408555913"/>
    <n v="0.12761556610435276"/>
    <n v="8.9754386045533763E-2"/>
    <n v="0.10840234481668704"/>
    <n v="0.18801089918256131"/>
    <n v="0.13774104683195593"/>
    <n v="0.16301369863013698"/>
  </r>
  <r>
    <s v="Skamania"/>
    <x v="2"/>
    <x v="1"/>
    <x v="3"/>
    <n v="699.95819000000006"/>
    <n v="672.09146400000009"/>
    <n v="1372.049655"/>
    <n v="520"/>
    <n v="482"/>
    <m/>
    <n v="1002"/>
    <n v="142"/>
    <n v="115"/>
    <m/>
    <n v="257"/>
    <n v="0.74290151530336401"/>
    <n v="0.71716429357894651"/>
    <n v="0.73029426912395523"/>
    <n v="0.20286925994822633"/>
    <n v="0.17110766340576525"/>
    <n v="0.18731100515454741"/>
    <n v="0.27307692307692305"/>
    <n v="0.23858921161825727"/>
    <n v="0.2564870259481038"/>
  </r>
  <r>
    <s v="Skamania"/>
    <x v="2"/>
    <x v="1"/>
    <x v="4"/>
    <n v="899.34087"/>
    <n v="883.58183200000008"/>
    <n v="1782.922703"/>
    <n v="686"/>
    <n v="670"/>
    <m/>
    <n v="1356"/>
    <n v="251"/>
    <n v="240"/>
    <m/>
    <n v="491"/>
    <n v="0.76278085749622393"/>
    <n v="0.75827724805459773"/>
    <n v="0.76054895577825843"/>
    <n v="0.27909328750955131"/>
    <n v="0.27162170079567682"/>
    <n v="0.27539051422354344"/>
    <n v="0.36588921282798836"/>
    <n v="0.35820895522388058"/>
    <n v="0.36209439528023601"/>
  </r>
  <r>
    <s v="Skamania"/>
    <x v="2"/>
    <x v="1"/>
    <x v="5"/>
    <n v="964.96091100000001"/>
    <n v="1025.0880950000001"/>
    <n v="1990.049002"/>
    <n v="841"/>
    <n v="845"/>
    <m/>
    <n v="1686"/>
    <n v="444"/>
    <n v="420"/>
    <m/>
    <n v="864"/>
    <n v="0.8715378938287377"/>
    <n v="0.82431939666609821"/>
    <n v="0.84721531897233149"/>
    <n v="0.4601222649940066"/>
    <n v="0.40972088355001329"/>
    <n v="0.43416016345913072"/>
    <n v="0.5279429250891795"/>
    <n v="0.49704142011834318"/>
    <n v="0.51245551601423489"/>
  </r>
  <r>
    <s v="Skamania"/>
    <x v="2"/>
    <x v="1"/>
    <x v="6"/>
    <n v="948.64225699999997"/>
    <n v="957.48192599999993"/>
    <n v="1906.1241829999999"/>
    <n v="826"/>
    <n v="871"/>
    <m/>
    <n v="1697"/>
    <n v="546"/>
    <n v="576"/>
    <m/>
    <n v="1122"/>
    <n v="0.87071811729339821"/>
    <n v="0.90967774570817339"/>
    <n v="0.89028826932416083"/>
    <n v="0.57555943346512761"/>
    <n v="0.60157793516407332"/>
    <n v="0.58862901483895613"/>
    <n v="0.66101694915254239"/>
    <n v="0.66130884041331806"/>
    <n v="0.66116676487919857"/>
  </r>
  <r>
    <s v="Snohomish"/>
    <x v="2"/>
    <x v="2"/>
    <x v="0"/>
    <n v="364391.34399999998"/>
    <n v="366108.66200000001"/>
    <n v="730500.00600000005"/>
    <n v="215713"/>
    <n v="197874"/>
    <n v="36"/>
    <n v="413623"/>
    <n v="91598"/>
    <n v="81636"/>
    <n v="13"/>
    <n v="173247"/>
    <n v="0.59198168000390261"/>
    <n v="0.54047888110333753"/>
    <n v="0.5662190234123009"/>
    <n v="0.25137260121085642"/>
    <n v="0.22298297875290368"/>
    <n v="0.23716221571119328"/>
    <n v="0.42462902096767463"/>
    <n v="0.41256557203068617"/>
    <n v="0.418852433254437"/>
  </r>
  <r>
    <s v="Snohomish"/>
    <x v="2"/>
    <x v="2"/>
    <x v="1"/>
    <n v="30841.681779999999"/>
    <n v="33472.657809999997"/>
    <n v="64314.339699999997"/>
    <n v="19641"/>
    <n v="18944"/>
    <n v="3"/>
    <n v="38588"/>
    <n v="3709"/>
    <n v="3350"/>
    <m/>
    <n v="7059"/>
    <n v="0.6368329762333732"/>
    <n v="0.56595446072825617"/>
    <n v="0.59999061142502874"/>
    <n v="0.12025933042358238"/>
    <n v="0.10008168514778601"/>
    <n v="0.10975779325306516"/>
    <n v="0.18883967211445446"/>
    <n v="0.17683699324324326"/>
    <n v="0.1829325178812066"/>
  </r>
  <r>
    <s v="Snohomish"/>
    <x v="2"/>
    <x v="2"/>
    <x v="2"/>
    <n v="48848.590799999998"/>
    <n v="52219.523100000006"/>
    <n v="101068.114"/>
    <n v="34931"/>
    <n v="31974"/>
    <n v="5"/>
    <n v="66910"/>
    <n v="7929"/>
    <n v="6590"/>
    <m/>
    <n v="14519"/>
    <n v="0.71508715866579309"/>
    <n v="0.61229973201344678"/>
    <n v="0.66202877793880666"/>
    <n v="0.16231788614872386"/>
    <n v="0.12619801194622551"/>
    <n v="0.1436555944835381"/>
    <n v="0.22699035240903495"/>
    <n v="0.20610496028022768"/>
    <n v="0.21699297563891795"/>
  </r>
  <r>
    <s v="Snohomish"/>
    <x v="2"/>
    <x v="2"/>
    <x v="3"/>
    <n v="50510.963600000003"/>
    <n v="52633.165000000001"/>
    <n v="103144.1286"/>
    <n v="36215"/>
    <n v="33619"/>
    <n v="3"/>
    <n v="69837"/>
    <n v="11245"/>
    <n v="9980"/>
    <n v="1"/>
    <n v="21226"/>
    <n v="0.71697305731067063"/>
    <n v="0.63874175151731805"/>
    <n v="0.67708168121554135"/>
    <n v="0.22262493523287288"/>
    <n v="0.1896142859734922"/>
    <n v="0.20578970696738236"/>
    <n v="0.31050669612039211"/>
    <n v="0.29685594455516223"/>
    <n v="0.30393630883342643"/>
  </r>
  <r>
    <s v="Snohomish"/>
    <x v="2"/>
    <x v="2"/>
    <x v="4"/>
    <n v="55424.895900000003"/>
    <n v="56559.784700000004"/>
    <n v="111984.68059999999"/>
    <n v="43591"/>
    <n v="41680"/>
    <n v="7"/>
    <n v="85278"/>
    <n v="18242"/>
    <n v="16902"/>
    <n v="2"/>
    <n v="35146"/>
    <n v="0.78648771986236599"/>
    <n v="0.73691935393806396"/>
    <n v="0.76151487456222655"/>
    <n v="0.32913007239405567"/>
    <n v="0.29883423513102586"/>
    <n v="0.31384649946485627"/>
    <n v="0.41848087908054415"/>
    <n v="0.40551823416506716"/>
    <n v="0.4121344309200497"/>
  </r>
  <r>
    <s v="Snohomish"/>
    <x v="2"/>
    <x v="2"/>
    <x v="5"/>
    <n v="48300.5726"/>
    <n v="46987.118700000006"/>
    <n v="95287.691400000011"/>
    <n v="40947"/>
    <n v="38285"/>
    <n v="11"/>
    <n v="79243"/>
    <n v="23115"/>
    <n v="21312"/>
    <n v="5"/>
    <n v="44432"/>
    <n v="0.8477539249710675"/>
    <n v="0.81479777988600088"/>
    <n v="0.83161842663762964"/>
    <n v="0.47856575513972271"/>
    <n v="0.45357111884368423"/>
    <n v="0.46629317330695658"/>
    <n v="0.56451022052897648"/>
    <n v="0.5566671019981716"/>
    <n v="0.56070567747308908"/>
  </r>
  <r>
    <s v="Snohomish"/>
    <x v="2"/>
    <x v="2"/>
    <x v="6"/>
    <n v="47288.857960000001"/>
    <n v="37178.444709999996"/>
    <n v="84467.302729999996"/>
    <n v="40388"/>
    <n v="33372"/>
    <n v="7"/>
    <n v="73767"/>
    <n v="27358"/>
    <n v="23502"/>
    <n v="5"/>
    <n v="50865"/>
    <n v="0.85407010746934942"/>
    <n v="0.89761689226940244"/>
    <n v="0.87332017971257414"/>
    <n v="0.57852951372057193"/>
    <n v="0.63214048310306525"/>
    <n v="0.60218567843453152"/>
    <n v="0.67737941962959292"/>
    <n v="0.70424307802948583"/>
    <n v="0.68953597136931144"/>
  </r>
  <r>
    <s v="Spokane"/>
    <x v="2"/>
    <x v="0"/>
    <x v="0"/>
    <n v="242481.052"/>
    <n v="237518.94500000001"/>
    <n v="479999.99699999997"/>
    <n v="148982"/>
    <n v="131982"/>
    <n v="148"/>
    <n v="281112"/>
    <n v="64245"/>
    <n v="57007"/>
    <n v="30"/>
    <n v="121282"/>
    <n v="0.61440677022466894"/>
    <n v="0.55566935934310413"/>
    <n v="0.5856500036603125"/>
    <n v="0.26494853709229205"/>
    <n v="0.24001032843927458"/>
    <n v="0.25267083491252607"/>
    <n v="0.43122659113181461"/>
    <n v="0.43193011168189599"/>
    <n v="0.43143658043769034"/>
  </r>
  <r>
    <s v="Spokane"/>
    <x v="2"/>
    <x v="0"/>
    <x v="1"/>
    <n v="27071.395710000001"/>
    <n v="26782.24237"/>
    <n v="53853.638099999996"/>
    <n v="14361"/>
    <n v="13413"/>
    <n v="55"/>
    <n v="27829"/>
    <n v="2154"/>
    <n v="1979"/>
    <n v="4"/>
    <n v="4137"/>
    <n v="0.53048613207242723"/>
    <n v="0.50081691498037173"/>
    <n v="0.51675246059188717"/>
    <n v="7.9567378907040479E-2"/>
    <n v="7.3892244445400407E-2"/>
    <n v="7.6819322629941317E-2"/>
    <n v="0.14998955504491332"/>
    <n v="0.14754342801759487"/>
    <n v="0.14865787487872364"/>
  </r>
  <r>
    <s v="Spokane"/>
    <x v="2"/>
    <x v="0"/>
    <x v="2"/>
    <n v="31205.074999999997"/>
    <n v="32829.184500000003"/>
    <n v="64034.2595"/>
    <n v="24152"/>
    <n v="21676"/>
    <n v="36"/>
    <n v="45864"/>
    <n v="4715"/>
    <n v="3941"/>
    <n v="8"/>
    <n v="8664"/>
    <n v="0.77397666885915195"/>
    <n v="0.66026617261845166"/>
    <n v="0.71624159251814257"/>
    <n v="0.15109721735967629"/>
    <n v="0.12004562586682589"/>
    <n v="0.13530257189903164"/>
    <n v="0.19522192779065917"/>
    <n v="0.1818139878206311"/>
    <n v="0.18890633176347463"/>
  </r>
  <r>
    <s v="Spokane"/>
    <x v="2"/>
    <x v="0"/>
    <x v="3"/>
    <n v="28025.195100000001"/>
    <n v="29037.431100000002"/>
    <n v="57062.626300000004"/>
    <n v="22624"/>
    <n v="20577"/>
    <n v="22"/>
    <n v="43223"/>
    <n v="6525"/>
    <n v="5836"/>
    <n v="5"/>
    <n v="12366"/>
    <n v="0.80727359503734553"/>
    <n v="0.70863706672729732"/>
    <n v="0.75746601239067046"/>
    <n v="0.23282621144000529"/>
    <n v="0.20098196634205701"/>
    <n v="0.216709268427065"/>
    <n v="0.28841053748231965"/>
    <n v="0.28361763133595763"/>
    <n v="0.28609767947620479"/>
  </r>
  <r>
    <s v="Spokane"/>
    <x v="2"/>
    <x v="0"/>
    <x v="4"/>
    <n v="32548.579900000001"/>
    <n v="31985.6522"/>
    <n v="64534.232100000001"/>
    <n v="26210"/>
    <n v="23821"/>
    <n v="12"/>
    <n v="50043"/>
    <n v="10896"/>
    <n v="9954"/>
    <n v="2"/>
    <n v="20852"/>
    <n v="0.80525786625793772"/>
    <n v="0.7447401682182988"/>
    <n v="0.77544891093544133"/>
    <n v="0.3347611488266497"/>
    <n v="0.31120203326665324"/>
    <n v="0.32311533462873576"/>
    <n v="0.41571919114841666"/>
    <n v="0.41786658830443724"/>
    <n v="0.41668165377775113"/>
  </r>
  <r>
    <s v="Spokane"/>
    <x v="2"/>
    <x v="0"/>
    <x v="5"/>
    <n v="32339.9715"/>
    <n v="30616.5147"/>
    <n v="62956.486199999999"/>
    <n v="28547"/>
    <n v="25487"/>
    <n v="13"/>
    <n v="54047"/>
    <n v="16871"/>
    <n v="15173"/>
    <n v="5"/>
    <n v="32049"/>
    <n v="0.88271568204690598"/>
    <n v="0.83245922175459119"/>
    <n v="0.85848183820652935"/>
    <n v="0.52167640283789363"/>
    <n v="0.49558220942764591"/>
    <n v="0.50906589510391065"/>
    <n v="0.59099029670368164"/>
    <n v="0.59532310589712401"/>
    <n v="0.59298388439691385"/>
  </r>
  <r>
    <s v="Spokane"/>
    <x v="2"/>
    <x v="0"/>
    <x v="6"/>
    <n v="37704.645040000003"/>
    <n v="29850.551599999999"/>
    <n v="67555.19677000001"/>
    <n v="33088"/>
    <n v="27008"/>
    <n v="10"/>
    <n v="60106"/>
    <n v="23084"/>
    <n v="20124"/>
    <n v="6"/>
    <n v="43214"/>
    <n v="0.87755765807893671"/>
    <n v="0.90477390039251404"/>
    <n v="0.88973169902292315"/>
    <n v="0.61223225879757537"/>
    <n v="0.67415839645656672"/>
    <n v="0.63968431839710849"/>
    <n v="0.69765473887814311"/>
    <n v="0.74511255924170616"/>
    <n v="0.71896316507503411"/>
  </r>
  <r>
    <s v="Stevens"/>
    <x v="2"/>
    <x v="0"/>
    <x v="0"/>
    <n v="21913.867099999999"/>
    <n v="21886.131300000001"/>
    <n v="43799.998399999997"/>
    <n v="14544"/>
    <n v="13788"/>
    <n v="157"/>
    <n v="28489"/>
    <n v="7356"/>
    <n v="6829"/>
    <n v="93"/>
    <n v="14278"/>
    <n v="0.66368934034468063"/>
    <n v="0.62998799609687073"/>
    <n v="0.65043381371447728"/>
    <n v="0.33567785943175682"/>
    <n v="0.31202408074742749"/>
    <n v="0.3259817470678264"/>
    <n v="0.50577557755775582"/>
    <n v="0.49528575572961997"/>
    <n v="0.50117589244971739"/>
  </r>
  <r>
    <s v="Stevens"/>
    <x v="2"/>
    <x v="0"/>
    <x v="1"/>
    <n v="1676.0522570000001"/>
    <n v="1854.5047159999999"/>
    <n v="3530.5569699999996"/>
    <n v="1213"/>
    <n v="1195"/>
    <n v="7"/>
    <n v="2415"/>
    <n v="248"/>
    <n v="186"/>
    <n v="3"/>
    <n v="437"/>
    <n v="0.7237244512716885"/>
    <n v="0.64437690003695847"/>
    <n v="0.6840280501124445"/>
    <n v="0.14796674683872937"/>
    <n v="0.10029632084257262"/>
    <n v="0.12377650430606139"/>
    <n v="0.20445177246496291"/>
    <n v="0.15564853556485356"/>
    <n v="0.18095238095238095"/>
  </r>
  <r>
    <s v="Stevens"/>
    <x v="2"/>
    <x v="0"/>
    <x v="2"/>
    <n v="1882.935853"/>
    <n v="1820.0792839999999"/>
    <n v="3703.01514"/>
    <n v="1620"/>
    <n v="1489"/>
    <n v="25"/>
    <n v="3134"/>
    <n v="308"/>
    <n v="296"/>
    <n v="6"/>
    <n v="610"/>
    <n v="0.86035857112122238"/>
    <n v="0.81809622970248586"/>
    <n v="0.84633734443764652"/>
    <n v="0.16357434562057807"/>
    <n v="0.1626302780335365"/>
    <n v="0.16473062543298161"/>
    <n v="0.19012345679012346"/>
    <n v="0.19879113498992612"/>
    <n v="0.19463943841735801"/>
  </r>
  <r>
    <s v="Stevens"/>
    <x v="2"/>
    <x v="0"/>
    <x v="3"/>
    <n v="2314.7713899999999"/>
    <n v="2220.0398599999999"/>
    <n v="4534.81124"/>
    <n v="1836"/>
    <n v="1684"/>
    <n v="27"/>
    <n v="3547"/>
    <n v="590"/>
    <n v="474"/>
    <n v="12"/>
    <n v="1076"/>
    <n v="0.79316687942993802"/>
    <n v="0.75854493891834907"/>
    <n v="0.78217147578561619"/>
    <n v="0.25488478151615657"/>
    <n v="0.21350967995682746"/>
    <n v="0.23727558724142175"/>
    <n v="0.3213507625272331"/>
    <n v="0.28147268408551068"/>
    <n v="0.30335494784324779"/>
  </r>
  <r>
    <s v="Stevens"/>
    <x v="2"/>
    <x v="0"/>
    <x v="4"/>
    <n v="3239.02774"/>
    <n v="3014.6344799999997"/>
    <n v="6253.6622200000002"/>
    <n v="2598"/>
    <n v="2335"/>
    <n v="18"/>
    <n v="4951"/>
    <n v="1197"/>
    <n v="1019"/>
    <n v="9"/>
    <n v="2225"/>
    <n v="0.80209254398049701"/>
    <n v="0.77455493045379098"/>
    <n v="0.79169610155247561"/>
    <n v="0.36955534070233065"/>
    <n v="0.33801776194107624"/>
    <n v="0.3557915221075052"/>
    <n v="0.46073903002309469"/>
    <n v="0.43640256959314777"/>
    <n v="0.44940416077560091"/>
  </r>
  <r>
    <s v="Stevens"/>
    <x v="2"/>
    <x v="0"/>
    <x v="5"/>
    <n v="3797.3728799999999"/>
    <n v="3728.3698800000002"/>
    <n v="7525.7427600000001"/>
    <n v="3425"/>
    <n v="3215"/>
    <n v="34"/>
    <n v="6674"/>
    <n v="2209"/>
    <n v="1987"/>
    <n v="24"/>
    <n v="4220"/>
    <n v="0.90193934286484923"/>
    <n v="0.86230714856005641"/>
    <n v="0.88682276458782383"/>
    <n v="0.58171795865356268"/>
    <n v="0.53294068559528218"/>
    <n v="0.56074199379092249"/>
    <n v="0.64496350364963506"/>
    <n v="0.61804043545878695"/>
    <n v="0.63230446508840277"/>
  </r>
  <r>
    <s v="Stevens"/>
    <x v="2"/>
    <x v="0"/>
    <x v="6"/>
    <n v="4331.5556140000008"/>
    <n v="4277.9809260000002"/>
    <n v="8609.5365389999988"/>
    <n v="3852"/>
    <n v="3870"/>
    <n v="46"/>
    <n v="7768"/>
    <n v="2804"/>
    <n v="2867"/>
    <n v="39"/>
    <n v="5710"/>
    <n v="0.88928790099103627"/>
    <n v="0.90463236441274397"/>
    <n v="0.90225530315273583"/>
    <n v="0.64734249075256123"/>
    <n v="0.67017596609078478"/>
    <n v="0.66321804595804856"/>
    <n v="0.72793354101765317"/>
    <n v="0.74082687338501296"/>
    <n v="0.73506694129763128"/>
  </r>
  <r>
    <s v="Thurston"/>
    <x v="2"/>
    <x v="0"/>
    <x v="0"/>
    <n v="133288.71400000001"/>
    <n v="126811.285"/>
    <n v="260099.99900000001"/>
    <n v="85888"/>
    <n v="75548"/>
    <n v="50"/>
    <n v="161486"/>
    <n v="38719"/>
    <n v="33295"/>
    <n v="12"/>
    <n v="72026"/>
    <n v="0.64437563708507228"/>
    <n v="0.5957513954692597"/>
    <n v="0.62086120961499891"/>
    <n v="0.29048971092931392"/>
    <n v="0.26255549732817546"/>
    <n v="0.27691657161444277"/>
    <n v="0.45080802906110284"/>
    <n v="0.4407131889659554"/>
    <n v="0.44602008842871826"/>
  </r>
  <r>
    <s v="Thurston"/>
    <x v="2"/>
    <x v="0"/>
    <x v="1"/>
    <n v="11986.11982"/>
    <n v="12080.221159999999"/>
    <n v="24066.34101"/>
    <n v="7598"/>
    <n v="7182"/>
    <n v="12"/>
    <n v="14792"/>
    <n v="1283"/>
    <n v="1161"/>
    <n v="2"/>
    <n v="2446"/>
    <n v="0.63389988704451317"/>
    <n v="0.59452553929898422"/>
    <n v="0.61463435566934155"/>
    <n v="0.10704047842565285"/>
    <n v="9.610751199194105E-2"/>
    <n v="0.10163572430822129"/>
    <n v="0.16886022637536194"/>
    <n v="0.16165413533834586"/>
    <n v="0.16535965386695511"/>
  </r>
  <r>
    <s v="Thurston"/>
    <x v="2"/>
    <x v="0"/>
    <x v="2"/>
    <n v="17525.938259999999"/>
    <n v="17100.329590000001"/>
    <n v="34626.267899999999"/>
    <n v="13749"/>
    <n v="12137"/>
    <n v="13"/>
    <n v="25899"/>
    <n v="3031"/>
    <n v="2394"/>
    <n v="2"/>
    <n v="5427"/>
    <n v="0.784494376051739"/>
    <n v="0.70975240191262301"/>
    <n v="0.74795817079668581"/>
    <n v="0.17294366527113397"/>
    <n v="0.13999730165434782"/>
    <n v="0.15673072292032952"/>
    <n v="0.22045239653793003"/>
    <n v="0.19724808437010793"/>
    <n v="0.20954477006834241"/>
  </r>
  <r>
    <s v="Thurston"/>
    <x v="2"/>
    <x v="0"/>
    <x v="3"/>
    <n v="17054.134480000001"/>
    <n v="16576.413120000001"/>
    <n v="33630.547600000005"/>
    <n v="13534"/>
    <n v="12296"/>
    <n v="7"/>
    <n v="25837"/>
    <n v="4225"/>
    <n v="3681"/>
    <n v="2"/>
    <n v="7908"/>
    <n v="0.7935905522424378"/>
    <n v="0.7417768796534433"/>
    <n v="0.76825986621758113"/>
    <n v="0.24774051154309884"/>
    <n v="0.22206251577784034"/>
    <n v="0.23514336115062243"/>
    <n v="0.31217674006206592"/>
    <n v="0.29936564736499677"/>
    <n v="0.30607268645740604"/>
  </r>
  <r>
    <s v="Thurston"/>
    <x v="2"/>
    <x v="0"/>
    <x v="4"/>
    <n v="18468.479200000002"/>
    <n v="17388.871729999999"/>
    <n v="35857.350999999995"/>
    <n v="15106"/>
    <n v="13465"/>
    <n v="8"/>
    <n v="28579"/>
    <n v="6498"/>
    <n v="5653"/>
    <m/>
    <n v="12151"/>
    <n v="0.81793415886674625"/>
    <n v="0.77434581202698882"/>
    <n v="0.79701927786020788"/>
    <n v="0.35184272238290198"/>
    <n v="0.3250929725502093"/>
    <n v="0.33887054289091245"/>
    <n v="0.43016020124453858"/>
    <n v="0.41982918678054215"/>
    <n v="0.42517232933272681"/>
  </r>
  <r>
    <s v="Thurston"/>
    <x v="2"/>
    <x v="0"/>
    <x v="5"/>
    <n v="19347.731780000002"/>
    <n v="16960.774949999999"/>
    <n v="36308.506800000003"/>
    <n v="17158"/>
    <n v="14490"/>
    <n v="3"/>
    <n v="31651"/>
    <n v="10392"/>
    <n v="8601"/>
    <n v="1"/>
    <n v="18994"/>
    <n v="0.8868223001590525"/>
    <n v="0.85432417107804381"/>
    <n v="0.87172408863699125"/>
    <n v="0.5371172248078373"/>
    <n v="0.50711126262541439"/>
    <n v="0.52312809514931635"/>
    <n v="0.60566499592027045"/>
    <n v="0.59358178053830224"/>
    <n v="0.60010742156645924"/>
  </r>
  <r>
    <s v="Thurston"/>
    <x v="2"/>
    <x v="0"/>
    <x v="6"/>
    <n v="21026.074359999999"/>
    <n v="16843.936430000002"/>
    <n v="37870.010750000001"/>
    <n v="18743"/>
    <n v="15978"/>
    <n v="7"/>
    <n v="34728"/>
    <n v="13290"/>
    <n v="11805"/>
    <n v="5"/>
    <n v="25100"/>
    <n v="0.89141699392334883"/>
    <n v="0.94859061398155597"/>
    <n v="0.91703169109874094"/>
    <n v="0.63207233896608372"/>
    <n v="0.70084567518164154"/>
    <n v="0.6627935800097442"/>
    <n v="0.70906471749453126"/>
    <n v="0.73882838903492298"/>
    <n v="0.72275973278046535"/>
  </r>
  <r>
    <s v="Wahkiakum"/>
    <x v="2"/>
    <x v="0"/>
    <x v="0"/>
    <n v="2011.61366"/>
    <n v="2008.38606"/>
    <n v="4019.9997199999998"/>
    <n v="1465"/>
    <n v="1449"/>
    <m/>
    <n v="2914"/>
    <n v="948"/>
    <n v="923"/>
    <m/>
    <n v="1871"/>
    <n v="0.72827105379668178"/>
    <n v="0.72147483437521964"/>
    <n v="0.72487567237940009"/>
    <n v="0.47126345324181185"/>
    <n v="0.45957299663790735"/>
    <n v="0.46542291798965602"/>
    <n v="0.64709897610921496"/>
    <n v="0.63699102829537613"/>
    <n v="0.64207275223061089"/>
  </r>
  <r>
    <s v="Wahkiakum"/>
    <x v="2"/>
    <x v="0"/>
    <x v="1"/>
    <n v="93.110927000000004"/>
    <n v="132.34559899999999"/>
    <n v="225.456526"/>
    <n v="95"/>
    <n v="98"/>
    <m/>
    <n v="193"/>
    <n v="35"/>
    <n v="32"/>
    <m/>
    <n v="67"/>
    <n v="1.0202884136251806"/>
    <n v="0.74048552230286102"/>
    <n v="0.85604086705389937"/>
    <n v="0.37589573133559284"/>
    <n v="0.24179119095603627"/>
    <n v="0.29717480877000652"/>
    <n v="0.36842105263157893"/>
    <n v="0.32653061224489793"/>
    <n v="0.34715025906735753"/>
  </r>
  <r>
    <s v="Wahkiakum"/>
    <x v="2"/>
    <x v="0"/>
    <x v="2"/>
    <n v="126.510693"/>
    <n v="155.19598100000002"/>
    <n v="281.70667400000002"/>
    <n v="136"/>
    <n v="131"/>
    <m/>
    <n v="267"/>
    <n v="38"/>
    <n v="47"/>
    <m/>
    <n v="85"/>
    <n v="1.0750079441901406"/>
    <n v="0.84409402328530647"/>
    <n v="0.94779437138929834"/>
    <n v="0.30036986675900984"/>
    <n v="0.30284289385045349"/>
    <n v="0.30173229051719236"/>
    <n v="0.27941176470588236"/>
    <n v="0.35877862595419846"/>
    <n v="0.31835205992509363"/>
  </r>
  <r>
    <s v="Wahkiakum"/>
    <x v="2"/>
    <x v="0"/>
    <x v="3"/>
    <n v="189.272108"/>
    <n v="174.59053699999998"/>
    <n v="363.86264500000004"/>
    <n v="160"/>
    <n v="164"/>
    <m/>
    <n v="324"/>
    <n v="80"/>
    <n v="67"/>
    <m/>
    <n v="147"/>
    <n v="0.84534378409311106"/>
    <n v="0.93934071581439726"/>
    <n v="0.89044589889132464"/>
    <n v="0.42267189204655553"/>
    <n v="0.38375504853393061"/>
    <n v="0.40399860227476769"/>
    <n v="0.5"/>
    <n v="0.40853658536585363"/>
    <n v="0.45370370370370372"/>
  </r>
  <r>
    <s v="Wahkiakum"/>
    <x v="2"/>
    <x v="0"/>
    <x v="4"/>
    <n v="251.17694499999999"/>
    <n v="263.27967799999999"/>
    <n v="514.45662400000003"/>
    <n v="209"/>
    <n v="205"/>
    <m/>
    <n v="414"/>
    <n v="113"/>
    <n v="121"/>
    <m/>
    <n v="234"/>
    <n v="0.83208273752991146"/>
    <n v="0.77863966393942496"/>
    <n v="0.8047325676965138"/>
    <n v="0.44988205426258371"/>
    <n v="0.45958731383741669"/>
    <n v="0.45484884261107306"/>
    <n v="0.54066985645933019"/>
    <n v="0.59024390243902436"/>
    <n v="0.56521739130434778"/>
  </r>
  <r>
    <s v="Wahkiakum"/>
    <x v="2"/>
    <x v="0"/>
    <x v="5"/>
    <n v="391.67671899999999"/>
    <n v="383.95153300000004"/>
    <n v="775.62825300000009"/>
    <n v="324"/>
    <n v="310"/>
    <m/>
    <n v="634"/>
    <n v="239"/>
    <n v="215"/>
    <m/>
    <n v="454"/>
    <n v="0.82721281169637251"/>
    <n v="0.8073935727715924"/>
    <n v="0.81740189007787467"/>
    <n v="0.610197104924176"/>
    <n v="0.55996651014803989"/>
    <n v="0.58533195283179029"/>
    <n v="0.73765432098765427"/>
    <n v="0.69354838709677424"/>
    <n v="0.71608832807570977"/>
  </r>
  <r>
    <s v="Wahkiakum"/>
    <x v="2"/>
    <x v="0"/>
    <x v="6"/>
    <n v="601.35149699999999"/>
    <n v="565.81839600000001"/>
    <n v="1167.169893"/>
    <n v="541"/>
    <n v="541"/>
    <m/>
    <n v="1082"/>
    <n v="443"/>
    <n v="441"/>
    <m/>
    <n v="884"/>
    <n v="0.89964023154331652"/>
    <n v="0.95613717020257505"/>
    <n v="0.92702870977841445"/>
    <n v="0.73667397887927766"/>
    <n v="0.77940201859396596"/>
    <n v="0.75738759652875998"/>
    <n v="0.81885397412199634"/>
    <n v="0.81515711645101663"/>
    <n v="0.81700554528650648"/>
  </r>
  <r>
    <s v="Walla Walla"/>
    <x v="2"/>
    <x v="0"/>
    <x v="0"/>
    <n v="29378.857199999999"/>
    <n v="30121.141899999999"/>
    <n v="59499.999100000001"/>
    <n v="16863"/>
    <n v="14901"/>
    <n v="22"/>
    <n v="31786"/>
    <n v="7659"/>
    <n v="6678"/>
    <n v="11"/>
    <n v="14348"/>
    <n v="0.5739842052127202"/>
    <n v="0.49470236053700212"/>
    <n v="0.53421849547557387"/>
    <n v="0.26069768295820578"/>
    <n v="0.22170474220965708"/>
    <n v="0.24114286079039621"/>
    <n v="0.4541896459704679"/>
    <n v="0.44815784175558687"/>
    <n v="0.45139369533757001"/>
  </r>
  <r>
    <s v="Walla Walla"/>
    <x v="2"/>
    <x v="0"/>
    <x v="1"/>
    <n v="3602.4735500000002"/>
    <n v="3951.8824399999999"/>
    <n v="7554.35599"/>
    <n v="1503"/>
    <n v="1466"/>
    <n v="5"/>
    <n v="2974"/>
    <n v="218"/>
    <n v="209"/>
    <n v="1"/>
    <n v="428"/>
    <n v="0.41721333387721887"/>
    <n v="0.37096245201059169"/>
    <n v="0.39368015009311202"/>
    <n v="6.0513976570348446E-2"/>
    <n v="5.2886188588140294E-2"/>
    <n v="5.6656053880246117E-2"/>
    <n v="0.14504324683965403"/>
    <n v="0.14256480218281037"/>
    <n v="0.14391392064559516"/>
  </r>
  <r>
    <s v="Walla Walla"/>
    <x v="2"/>
    <x v="0"/>
    <x v="2"/>
    <n v="3190.1598199999999"/>
    <n v="4284.1536699999997"/>
    <n v="7474.3135000000002"/>
    <n v="2426"/>
    <n v="2147"/>
    <n v="4"/>
    <n v="4577"/>
    <n v="441"/>
    <n v="400"/>
    <m/>
    <n v="841"/>
    <n v="0.76046346793998554"/>
    <n v="0.50114915695822837"/>
    <n v="0.61236393148347334"/>
    <n v="0.13823758836007158"/>
    <n v="9.3367332456120791E-2"/>
    <n v="0.11251869486073872"/>
    <n v="0.18178070898598517"/>
    <n v="0.18630647414997673"/>
    <n v="0.18374481101157963"/>
  </r>
  <r>
    <s v="Walla Walla"/>
    <x v="2"/>
    <x v="0"/>
    <x v="3"/>
    <n v="3147.0242499999999"/>
    <n v="3477.8815599999998"/>
    <n v="6624.9058000000005"/>
    <n v="2196"/>
    <n v="2000"/>
    <n v="3"/>
    <n v="4199"/>
    <n v="672"/>
    <n v="581"/>
    <n v="1"/>
    <n v="1254"/>
    <n v="0.69780205856373689"/>
    <n v="0.57506271145127785"/>
    <n v="0.63382033296231921"/>
    <n v="0.21353505617250965"/>
    <n v="0.16705571767659622"/>
    <n v="0.18928571029643923"/>
    <n v="0.30601092896174864"/>
    <n v="0.29049999999999998"/>
    <n v="0.29864253393665158"/>
  </r>
  <r>
    <s v="Walla Walla"/>
    <x v="2"/>
    <x v="0"/>
    <x v="4"/>
    <n v="3658.2658499999998"/>
    <n v="3726.38222"/>
    <n v="7384.6480699999993"/>
    <n v="2880"/>
    <n v="2559"/>
    <n v="2"/>
    <n v="5441"/>
    <n v="1214"/>
    <n v="1023"/>
    <n v="2"/>
    <n v="2239"/>
    <n v="0.78725825789834281"/>
    <n v="0.68672504561273906"/>
    <n v="0.73679882215429671"/>
    <n v="0.33185122398909311"/>
    <n v="0.27452900416640569"/>
    <n v="0.30319657467441102"/>
    <n v="0.42152777777777778"/>
    <n v="0.39976553341148885"/>
    <n v="0.41150523800771915"/>
  </r>
  <r>
    <s v="Walla Walla"/>
    <x v="2"/>
    <x v="0"/>
    <x v="5"/>
    <n v="3846.4770900000003"/>
    <n v="3717.9516599999997"/>
    <n v="7564.42875"/>
    <n v="3251"/>
    <n v="3012"/>
    <n v="5"/>
    <n v="6268"/>
    <n v="1968"/>
    <n v="1770"/>
    <n v="4"/>
    <n v="3742"/>
    <n v="0.84518896744553329"/>
    <n v="0.81012349687193086"/>
    <n v="0.82861511518632525"/>
    <n v="0.51163700028693004"/>
    <n v="0.47606858879924224"/>
    <n v="0.49468375255699248"/>
    <n v="0.6053521993232851"/>
    <n v="0.58764940239043828"/>
    <n v="0.59700063816209314"/>
  </r>
  <r>
    <s v="Walla Walla"/>
    <x v="2"/>
    <x v="0"/>
    <x v="6"/>
    <n v="5384.4255510000003"/>
    <n v="4275.3573830000005"/>
    <n v="9659.7829399999991"/>
    <n v="4607"/>
    <n v="3717"/>
    <n v="3"/>
    <n v="8327"/>
    <n v="3146"/>
    <n v="2695"/>
    <n v="3"/>
    <n v="5844"/>
    <n v="0.85561587886462354"/>
    <n v="0.86940100371019668"/>
    <n v="0.86202765131697678"/>
    <n v="0.58427774146040934"/>
    <n v="0.63035665994053802"/>
    <n v="0.60498253804448332"/>
    <n v="0.68287388756240508"/>
    <n v="0.72504708097928439"/>
    <n v="0.70181337816740719"/>
  </r>
  <r>
    <s v="Whatcom"/>
    <x v="2"/>
    <x v="1"/>
    <x v="0"/>
    <n v="103660.193"/>
    <n v="102139.80499999999"/>
    <n v="205799.99799999999"/>
    <n v="66286"/>
    <n v="61181"/>
    <m/>
    <n v="127467"/>
    <n v="36852"/>
    <n v="32844"/>
    <n v="7"/>
    <n v="69703"/>
    <n v="0.6394547229909171"/>
    <n v="0.59899272374761248"/>
    <n v="0.61937318386174134"/>
    <n v="0.35550773091846355"/>
    <n v="0.3215592589000929"/>
    <n v="0.33869290902519833"/>
    <n v="0.55595450019611981"/>
    <n v="0.53683333060917604"/>
    <n v="0.54683172899652455"/>
  </r>
  <r>
    <s v="Whatcom"/>
    <x v="2"/>
    <x v="1"/>
    <x v="1"/>
    <n v="14059.37898"/>
    <n v="13663.04623"/>
    <n v="27722.425240000004"/>
    <n v="8474"/>
    <n v="7641"/>
    <m/>
    <n v="16115"/>
    <n v="2215"/>
    <n v="1791"/>
    <n v="5"/>
    <n v="4011"/>
    <n v="0.60272932481972263"/>
    <n v="0.55924571075684637"/>
    <n v="0.58129834819603243"/>
    <n v="0.15754607676135066"/>
    <n v="0.13108350581933148"/>
    <n v="0.14468431117680955"/>
    <n v="0.26138777436865707"/>
    <n v="0.23439340400471143"/>
    <n v="0.24889854173130624"/>
  </r>
  <r>
    <s v="Whatcom"/>
    <x v="2"/>
    <x v="1"/>
    <x v="2"/>
    <n v="13087.51074"/>
    <n v="14206.31237"/>
    <n v="27293.823100000001"/>
    <n v="10431"/>
    <n v="10008"/>
    <m/>
    <n v="20439"/>
    <n v="3732"/>
    <n v="3252"/>
    <m/>
    <n v="6984"/>
    <n v="0.79701940324826048"/>
    <n v="0.70447556968649139"/>
    <n v="0.74885075370771337"/>
    <n v="0.28515735911441936"/>
    <n v="0.22891232540172562"/>
    <n v="0.25588207172046923"/>
    <n v="0.35777969513948804"/>
    <n v="0.32494004796163067"/>
    <n v="0.34169969176574194"/>
  </r>
  <r>
    <s v="Whatcom"/>
    <x v="2"/>
    <x v="1"/>
    <x v="3"/>
    <n v="11938.76915"/>
    <n v="12140.19447"/>
    <n v="24078.963600000003"/>
    <n v="9682"/>
    <n v="9258"/>
    <m/>
    <n v="18940"/>
    <n v="4901"/>
    <n v="4308"/>
    <n v="1"/>
    <n v="9210"/>
    <n v="0.81097137220380877"/>
    <n v="0.76259074950386685"/>
    <n v="0.78657870474126212"/>
    <n v="0.41051132980488192"/>
    <n v="0.35485428265960883"/>
    <n v="0.38249154544176472"/>
    <n v="0.50619706672175169"/>
    <n v="0.46532728451069344"/>
    <n v="0.48627243928194297"/>
  </r>
  <r>
    <s v="Whatcom"/>
    <x v="2"/>
    <x v="1"/>
    <x v="4"/>
    <n v="13311.614689999999"/>
    <n v="13040.836210000001"/>
    <n v="26352.4509"/>
    <n v="10712"/>
    <n v="9976"/>
    <m/>
    <n v="20688"/>
    <n v="6058"/>
    <n v="5519"/>
    <n v="1"/>
    <n v="11578"/>
    <n v="0.80471079200084639"/>
    <n v="0.76498161922700803"/>
    <n v="0.78505031955111237"/>
    <n v="0.4550912974179544"/>
    <n v="0.42320905738911963"/>
    <n v="0.43935192380910576"/>
    <n v="0.56553398058252424"/>
    <n v="0.55322774659182039"/>
    <n v="0.5596481051817479"/>
  </r>
  <r>
    <s v="Whatcom"/>
    <x v="2"/>
    <x v="1"/>
    <x v="5"/>
    <n v="14011.663949999998"/>
    <n v="13151.272229999999"/>
    <n v="27162.9362"/>
    <n v="12337"/>
    <n v="11146"/>
    <m/>
    <n v="23483"/>
    <n v="8680"/>
    <n v="7627"/>
    <m/>
    <n v="16307"/>
    <n v="0.88048072263394539"/>
    <n v="0.84752256702392059"/>
    <n v="0.86452362244991765"/>
    <n v="0.61948388363967299"/>
    <n v="0.57994389186178386"/>
    <n v="0.60034010608912003"/>
    <n v="0.70357461295290591"/>
    <n v="0.68428135654046296"/>
    <n v="0.69441723800195887"/>
  </r>
  <r>
    <s v="Whatcom"/>
    <x v="2"/>
    <x v="1"/>
    <x v="6"/>
    <n v="16359.83886"/>
    <n v="14084.471020000001"/>
    <n v="30444.30989"/>
    <n v="14650"/>
    <n v="13152"/>
    <m/>
    <n v="27802"/>
    <n v="11266"/>
    <n v="10347"/>
    <m/>
    <n v="21613"/>
    <n v="0.89548559282080853"/>
    <n v="0.93379438825385142"/>
    <n v="0.91320841564328192"/>
    <n v="0.68863758967366751"/>
    <n v="0.73463887889770385"/>
    <n v="0.70991919600382181"/>
    <n v="0.76901023890784981"/>
    <n v="0.78672445255474455"/>
    <n v="0.77739011581900586"/>
  </r>
  <r>
    <s v="Whitman"/>
    <x v="2"/>
    <x v="0"/>
    <x v="0"/>
    <n v="22661.073899999999"/>
    <n v="23338.925800000001"/>
    <n v="45999.999799999998"/>
    <n v="10423"/>
    <n v="9956"/>
    <n v="430"/>
    <n v="20809"/>
    <n v="4768"/>
    <n v="4526"/>
    <n v="172"/>
    <n v="9466"/>
    <n v="0.45995172364713044"/>
    <n v="0.42658347197796054"/>
    <n v="0.4523695671842155"/>
    <n v="0.21040485640885714"/>
    <n v="0.19392494919367712"/>
    <n v="0.20578260959035918"/>
    <n v="0.45744987047874891"/>
    <n v="0.45460024106066693"/>
    <n v="0.45489932240857323"/>
  </r>
  <r>
    <s v="Whitman"/>
    <x v="2"/>
    <x v="0"/>
    <x v="1"/>
    <n v="8691.18462"/>
    <n v="9345.2495299999991"/>
    <n v="18036.434119999998"/>
    <n v="1519"/>
    <n v="1526"/>
    <n v="39"/>
    <n v="3084"/>
    <n v="231"/>
    <n v="234"/>
    <n v="7"/>
    <n v="472"/>
    <n v="0.17477479381861297"/>
    <n v="0.16329151994296723"/>
    <n v="0.17098723503113378"/>
    <n v="2.6578655281171554E-2"/>
    <n v="2.5039459807768238E-2"/>
    <n v="2.6169252572858345E-2"/>
    <n v="0.15207373271889402"/>
    <n v="0.15334207077326342"/>
    <n v="0.15304798962386512"/>
  </r>
  <r>
    <s v="Whitman"/>
    <x v="2"/>
    <x v="0"/>
    <x v="2"/>
    <n v="2807.4372920000001"/>
    <n v="3225.6557199999997"/>
    <n v="6033.0930099999996"/>
    <n v="1980"/>
    <n v="1975"/>
    <n v="91"/>
    <n v="4046"/>
    <n v="408"/>
    <n v="399"/>
    <n v="15"/>
    <n v="822"/>
    <n v="0.7052695373257869"/>
    <n v="0.61227860982014537"/>
    <n v="0.67063444791811688"/>
    <n v="0.14532826829743486"/>
    <n v="0.12369577990796861"/>
    <n v="0.13624852105504007"/>
    <n v="0.20606060606060606"/>
    <n v="0.20202531645569621"/>
    <n v="0.20316361838853189"/>
  </r>
  <r>
    <s v="Whitman"/>
    <x v="2"/>
    <x v="0"/>
    <x v="3"/>
    <n v="1555.997674"/>
    <n v="1534.280017"/>
    <n v="3090.2776899999999"/>
    <n v="1361"/>
    <n v="1340"/>
    <n v="73"/>
    <n v="2774"/>
    <n v="516"/>
    <n v="491"/>
    <n v="28"/>
    <n v="1035"/>
    <n v="0.87467997076196147"/>
    <n v="0.87337382039304756"/>
    <n v="0.89765395808167647"/>
    <n v="0.33162003300012644"/>
    <n v="0.32001981030819876"/>
    <n v="0.33492135782787857"/>
    <n v="0.37913299044819987"/>
    <n v="0.36641791044776117"/>
    <n v="0.37310742609949532"/>
  </r>
  <r>
    <s v="Whitman"/>
    <x v="2"/>
    <x v="0"/>
    <x v="4"/>
    <n v="1795.010988"/>
    <n v="1761.7503959999999"/>
    <n v="3556.7613799999999"/>
    <n v="1675"/>
    <n v="1504"/>
    <n v="76"/>
    <n v="3255"/>
    <n v="849"/>
    <n v="759"/>
    <n v="39"/>
    <n v="1647"/>
    <n v="0.93314192013180031"/>
    <n v="0.85369641659498741"/>
    <n v="0.91515838490126655"/>
    <n v="0.47297760608471551"/>
    <n v="0.43082152938536933"/>
    <n v="0.4630617081205487"/>
    <n v="0.50686567164179108"/>
    <n v="0.50465425531914898"/>
    <n v="0.50599078341013826"/>
  </r>
  <r>
    <s v="Whitman"/>
    <x v="2"/>
    <x v="0"/>
    <x v="5"/>
    <n v="1791.38543"/>
    <n v="1787.170173"/>
    <n v="3578.5556100000003"/>
    <n v="1724"/>
    <n v="1725"/>
    <n v="78"/>
    <n v="3527"/>
    <n v="1120"/>
    <n v="1154"/>
    <n v="38"/>
    <n v="2312"/>
    <n v="0.96238362282537937"/>
    <n v="0.96521306479973357"/>
    <n v="0.98559317903124599"/>
    <n v="0.62521441854084969"/>
    <n v="0.64571355175587974"/>
    <n v="0.64607072013616129"/>
    <n v="0.64965197215777259"/>
    <n v="0.66898550724637684"/>
    <n v="0.65551460164445707"/>
  </r>
  <r>
    <s v="Whitman"/>
    <x v="2"/>
    <x v="0"/>
    <x v="6"/>
    <n v="2271.0966399999998"/>
    <n v="1891.914925"/>
    <n v="4163.0115599999999"/>
    <n v="2164"/>
    <n v="1886"/>
    <n v="73"/>
    <n v="4123"/>
    <n v="1644"/>
    <n v="1489"/>
    <n v="45"/>
    <n v="3178"/>
    <n v="0.95284364473367378"/>
    <n v="0.99687357770593199"/>
    <n v="0.99038879440440475"/>
    <n v="0.7238793678106098"/>
    <n v="0.78703327529381373"/>
    <n v="0.76338966495687566"/>
    <n v="0.75970425138632158"/>
    <n v="0.78950159066808057"/>
    <n v="0.77079796264855682"/>
  </r>
  <r>
    <s v="Yakima"/>
    <x v="2"/>
    <x v="0"/>
    <x v="0"/>
    <n v="124124.32799999999"/>
    <n v="123125.67200000001"/>
    <n v="247250"/>
    <n v="57125"/>
    <n v="49284"/>
    <n v="4"/>
    <n v="106413"/>
    <n v="21181"/>
    <n v="18712"/>
    <m/>
    <n v="39893"/>
    <n v="0.46022404246168408"/>
    <n v="0.40027395748954775"/>
    <n v="0.43038624873609704"/>
    <n v="0.17064342132833138"/>
    <n v="0.15197480505933805"/>
    <n v="0.16134681496461073"/>
    <n v="0.37078336980306348"/>
    <n v="0.37967697427156888"/>
    <n v="0.37488840649168803"/>
  </r>
  <r>
    <s v="Yakima"/>
    <x v="2"/>
    <x v="0"/>
    <x v="1"/>
    <n v="10390.39976"/>
    <n v="11802.38176"/>
    <n v="22192.78155"/>
    <n v="6385"/>
    <n v="5718"/>
    <n v="1"/>
    <n v="12104"/>
    <n v="767"/>
    <n v="692"/>
    <m/>
    <n v="1459"/>
    <n v="0.61450956146849922"/>
    <n v="0.48447848207885796"/>
    <n v="0.54540256581762281"/>
    <n v="7.381814152644306E-2"/>
    <n v="5.8632233228151399E-2"/>
    <n v="6.5742097118961645E-2"/>
    <n v="0.12012529365700861"/>
    <n v="0.12102133613151451"/>
    <n v="0.12053866490416391"/>
  </r>
  <r>
    <s v="Yakima"/>
    <x v="2"/>
    <x v="0"/>
    <x v="2"/>
    <n v="16728.843150000001"/>
    <n v="15789.480009999999"/>
    <n v="32518.323199999999"/>
    <n v="9359"/>
    <n v="7685"/>
    <n v="2"/>
    <n v="17046"/>
    <n v="1375"/>
    <n v="1177"/>
    <m/>
    <n v="2552"/>
    <n v="0.55945291112374373"/>
    <n v="0.48671647167182425"/>
    <n v="0.52419677039190016"/>
    <n v="8.2193370316823125E-2"/>
    <n v="7.4543303468801184E-2"/>
    <n v="7.8478831282419878E-2"/>
    <n v="0.1469174057057378"/>
    <n v="0.15315549772283671"/>
    <n v="0.1497125425319723"/>
  </r>
  <r>
    <s v="Yakima"/>
    <x v="2"/>
    <x v="0"/>
    <x v="3"/>
    <n v="15625.348610000001"/>
    <n v="14835.618570000001"/>
    <n v="30460.967199999999"/>
    <n v="8369"/>
    <n v="7061"/>
    <m/>
    <n v="15430"/>
    <n v="1848"/>
    <n v="1625"/>
    <m/>
    <n v="3473"/>
    <n v="0.53560405011661361"/>
    <n v="0.47594914675674355"/>
    <n v="0.50654990364193031"/>
    <n v="0.11826936128754953"/>
    <n v="0.10953368693948566"/>
    <n v="0.11401476444254206"/>
    <n v="0.2208149121758872"/>
    <n v="0.23013737430958789"/>
    <n v="0.22508101101749839"/>
  </r>
  <r>
    <s v="Yakima"/>
    <x v="2"/>
    <x v="0"/>
    <x v="4"/>
    <n v="14578.57589"/>
    <n v="14423.30133"/>
    <n v="29001.877199999999"/>
    <n v="9285"/>
    <n v="8362"/>
    <n v="1"/>
    <n v="17648"/>
    <n v="3175"/>
    <n v="2865"/>
    <m/>
    <n v="6040"/>
    <n v="0.63689348466258178"/>
    <n v="0.57975631297443053"/>
    <n v="0.60851233450502307"/>
    <n v="0.21778533266598785"/>
    <n v="0.19863690943216258"/>
    <n v="0.20826238102959763"/>
    <n v="0.34194938072159398"/>
    <n v="0.34262138244439128"/>
    <n v="0.34224841341795104"/>
  </r>
  <r>
    <s v="Yakima"/>
    <x v="2"/>
    <x v="0"/>
    <x v="5"/>
    <n v="13754.494279999999"/>
    <n v="13052.757659999999"/>
    <n v="26807.252"/>
    <n v="10433"/>
    <n v="9245"/>
    <m/>
    <n v="19678"/>
    <n v="5428"/>
    <n v="4773"/>
    <m/>
    <n v="10201"/>
    <n v="0.75851571040094978"/>
    <n v="0.70827944874294102"/>
    <n v="0.73405509822491311"/>
    <n v="0.39463464737432719"/>
    <n v="0.36566985493240212"/>
    <n v="0.38053135770872748"/>
    <n v="0.52027221316974981"/>
    <n v="0.51627906976744187"/>
    <n v="0.51839617847342212"/>
  </r>
  <r>
    <s v="Yakima"/>
    <x v="2"/>
    <x v="0"/>
    <x v="6"/>
    <n v="17010.037800000002"/>
    <n v="14270.36946"/>
    <n v="31280.40725"/>
    <n v="13294"/>
    <n v="11213"/>
    <m/>
    <n v="24507"/>
    <n v="8588"/>
    <n v="7580"/>
    <m/>
    <n v="16168"/>
    <n v="0.78153853367686221"/>
    <n v="0.78575400808158191"/>
    <n v="0.78346166672750084"/>
    <n v="0.50487836070534775"/>
    <n v="0.53117055036639538"/>
    <n v="0.5168730659668761"/>
    <n v="0.64600571686475106"/>
    <n v="0.67600107018639077"/>
    <n v="0.65972987309748232"/>
  </r>
  <r>
    <s v="zWashington State"/>
    <x v="2"/>
    <x v="0"/>
    <x v="0"/>
    <n v="3453081"/>
    <n v="3429319"/>
    <n v="6882400"/>
    <n v="2035802"/>
    <n v="1854195"/>
    <n v="2689"/>
    <n v="3892686"/>
    <n v="932306"/>
    <n v="837975"/>
    <n v="1003"/>
    <n v="1771284"/>
    <n v="0.5895610325966868"/>
    <n v="0.54068898227315687"/>
    <n v="0.56560008136696505"/>
    <n v="0.26999250813983222"/>
    <n v="0.24435609518974466"/>
    <n v="0.25736429152621176"/>
    <n v="0.45795514495024564"/>
    <n v="0.45193466706576169"/>
    <n v="0.45502873851114628"/>
  </r>
  <r>
    <s v="zWashington State"/>
    <x v="2"/>
    <x v="0"/>
    <x v="1"/>
    <n v="317705"/>
    <n v="337152"/>
    <n v="654857"/>
    <n v="182668"/>
    <n v="173020"/>
    <n v="326"/>
    <n v="356014"/>
    <n v="33549"/>
    <n v="30174"/>
    <n v="54"/>
    <n v="63777"/>
    <n v="0.57496104877165921"/>
    <n v="0.51318099848139709"/>
    <n v="0.54365151475818385"/>
    <n v="0.10559796037204325"/>
    <n v="8.9496725512528477E-2"/>
    <n v="9.7390728052078546E-2"/>
    <n v="0.18366106816738564"/>
    <n v="0.17439602358108888"/>
    <n v="0.17914183150100838"/>
  </r>
  <r>
    <s v="zWashington State"/>
    <x v="2"/>
    <x v="0"/>
    <x v="2"/>
    <n v="466623"/>
    <n v="486728"/>
    <n v="953351"/>
    <n v="328833"/>
    <n v="298423"/>
    <n v="527"/>
    <n v="627783"/>
    <n v="79820"/>
    <n v="68749"/>
    <n v="99"/>
    <n v="148668"/>
    <n v="0.70470808339923241"/>
    <n v="0.61312067520257718"/>
    <n v="0.65850143336504607"/>
    <n v="0.17105886336507201"/>
    <n v="0.14124726746766161"/>
    <n v="0.15594256470072407"/>
    <n v="0.24273719486791168"/>
    <n v="0.23037433441792354"/>
    <n v="0.23681431322606697"/>
  </r>
  <r>
    <s v="zWashington State"/>
    <x v="2"/>
    <x v="0"/>
    <x v="3"/>
    <n v="448952"/>
    <n v="458725"/>
    <n v="907677"/>
    <n v="323028"/>
    <n v="299837"/>
    <n v="458"/>
    <n v="623323"/>
    <n v="110441"/>
    <n v="99069"/>
    <n v="145"/>
    <n v="209655"/>
    <n v="0.719515672054028"/>
    <n v="0.65363126055915854"/>
    <n v="0.68672336084311936"/>
    <n v="0.24599734492774283"/>
    <n v="0.21596599269714969"/>
    <n v="0.23097974279396746"/>
    <n v="0.34189296283913467"/>
    <n v="0.33040952250722894"/>
    <n v="0.33635049564992786"/>
  </r>
  <r>
    <s v="zWashington State"/>
    <x v="2"/>
    <x v="0"/>
    <x v="4"/>
    <n v="477874"/>
    <n v="477811"/>
    <n v="955685"/>
    <n v="369989"/>
    <n v="346281"/>
    <n v="412"/>
    <n v="716682"/>
    <n v="165738"/>
    <n v="152067"/>
    <n v="154"/>
    <n v="317959"/>
    <n v="0.77423965313032306"/>
    <n v="0.72472379246187302"/>
    <n v="0.74991445926220457"/>
    <n v="0.34682363970418983"/>
    <n v="0.31825763743404817"/>
    <n v="0.33270272108487631"/>
    <n v="0.44795385808767285"/>
    <n v="0.43914335467438292"/>
    <n v="0.4436542287932444"/>
  </r>
  <r>
    <s v="zWashington State"/>
    <x v="2"/>
    <x v="0"/>
    <x v="5"/>
    <n v="458024"/>
    <n v="437604"/>
    <n v="895628"/>
    <n v="388963"/>
    <n v="356583"/>
    <n v="455"/>
    <n v="746001"/>
    <n v="232901"/>
    <n v="210853"/>
    <n v="224"/>
    <n v="443978"/>
    <n v="0.84921969154454791"/>
    <n v="0.81485315490717636"/>
    <n v="0.83293621905523274"/>
    <n v="0.50849082144167113"/>
    <n v="0.48183517518121405"/>
    <n v="0.49571697177846158"/>
    <n v="0.59877417646408526"/>
    <n v="0.59131534593628976"/>
    <n v="0.59514397433783606"/>
  </r>
  <r>
    <s v="zWashington State"/>
    <x v="2"/>
    <x v="0"/>
    <x v="6"/>
    <n v="513288"/>
    <n v="423185"/>
    <n v="936473"/>
    <n v="442321"/>
    <n v="380051"/>
    <n v="511"/>
    <n v="822883"/>
    <n v="309857"/>
    <n v="277063"/>
    <n v="327"/>
    <n v="587247"/>
    <n v="0.86174038746278891"/>
    <n v="0.89807294681994876"/>
    <n v="0.87870445811037801"/>
    <n v="0.60367084365892054"/>
    <n v="0.65470893344518355"/>
    <n v="0.62708374934461542"/>
    <n v="0.70052518419880583"/>
    <n v="0.72901531636543515"/>
    <n v="0.71364580383845577"/>
  </r>
  <r>
    <s v="Adams"/>
    <x v="3"/>
    <x v="0"/>
    <x v="0"/>
    <n v="9368.5152199999993"/>
    <n v="9681.4859699999997"/>
    <n v="19050.001199999999"/>
    <n v="3389"/>
    <n v="3068"/>
    <m/>
    <n v="6457"/>
    <n v="2556"/>
    <n v="2326"/>
    <m/>
    <n v="4882"/>
    <n v="0.36174355491947424"/>
    <n v="0.31689350266134819"/>
    <n v="0.33895010988240781"/>
    <n v="0.27282871831636946"/>
    <n v="0.24025237522499865"/>
    <n v="0.25627294973608716"/>
    <n v="0.7542047801711419"/>
    <n v="0.75814863102998697"/>
    <n v="0.75607867430695375"/>
  </r>
  <r>
    <s v="Adams"/>
    <x v="3"/>
    <x v="0"/>
    <x v="1"/>
    <n v="884.65399200000002"/>
    <n v="1042.8731"/>
    <n v="1927.527096"/>
    <n v="358"/>
    <n v="356"/>
    <m/>
    <n v="714"/>
    <n v="192"/>
    <n v="192"/>
    <m/>
    <n v="384"/>
    <n v="0.40467799075957822"/>
    <n v="0.34136463966708891"/>
    <n v="0.37042280831314445"/>
    <n v="0.21703400621742744"/>
    <n v="0.18410677195528391"/>
    <n v="0.19921898934488441"/>
    <n v="0.53631284916201116"/>
    <n v="0.5393258426966292"/>
    <n v="0.53781512605042014"/>
  </r>
  <r>
    <s v="Adams"/>
    <x v="3"/>
    <x v="0"/>
    <x v="2"/>
    <n v="1242.59148"/>
    <n v="1235.5204250000002"/>
    <n v="2478.1119099999996"/>
    <n v="510"/>
    <n v="415"/>
    <m/>
    <n v="925"/>
    <n v="293"/>
    <n v="246"/>
    <m/>
    <n v="539"/>
    <n v="0.41043255825317582"/>
    <n v="0.33589084534964281"/>
    <n v="0.37326804986785289"/>
    <n v="0.23579752856505984"/>
    <n v="0.1991063806168967"/>
    <n v="0.21750430149056507"/>
    <n v="0.57450980392156858"/>
    <n v="0.59277108433734937"/>
    <n v="0.58270270270270275"/>
  </r>
  <r>
    <s v="Adams"/>
    <x v="3"/>
    <x v="0"/>
    <x v="3"/>
    <n v="1123.7176509999999"/>
    <n v="1198.932366"/>
    <n v="2322.65002"/>
    <n v="507"/>
    <n v="418"/>
    <m/>
    <n v="925"/>
    <n v="365"/>
    <n v="285"/>
    <m/>
    <n v="650"/>
    <n v="0.45118095239388567"/>
    <n v="0.34864351972961916"/>
    <n v="0.39825199321247717"/>
    <n v="0.32481468959323129"/>
    <n v="0.23771149072474035"/>
    <n v="0.27985275198714615"/>
    <n v="0.71992110453648916"/>
    <n v="0.68181818181818177"/>
    <n v="0.70270270270270274"/>
  </r>
  <r>
    <s v="Adams"/>
    <x v="3"/>
    <x v="0"/>
    <x v="4"/>
    <n v="918.46763400000009"/>
    <n v="944.30796599999996"/>
    <n v="1862.7755999999999"/>
    <n v="556"/>
    <n v="525"/>
    <m/>
    <n v="1081"/>
    <n v="442"/>
    <n v="415"/>
    <m/>
    <n v="857"/>
    <n v="0.6053561164464506"/>
    <n v="0.55596269321315883"/>
    <n v="0.58031681325437157"/>
    <n v="0.48123633717505604"/>
    <n v="0.43947527177802082"/>
    <n v="0.46006615074837787"/>
    <n v="0.79496402877697847"/>
    <n v="0.79047619047619044"/>
    <n v="0.79278445883441262"/>
  </r>
  <r>
    <s v="Adams"/>
    <x v="3"/>
    <x v="0"/>
    <x v="5"/>
    <n v="860.32081100000005"/>
    <n v="820.388192"/>
    <n v="1680.7090029999999"/>
    <n v="665"/>
    <n v="608"/>
    <m/>
    <n v="1273"/>
    <n v="576"/>
    <n v="529"/>
    <m/>
    <n v="1105"/>
    <n v="0.77296746922468662"/>
    <n v="0.74111256832911609"/>
    <n v="0.75741844526788682"/>
    <n v="0.66951768762920227"/>
    <n v="0.64481669185214208"/>
    <n v="0.65746063002436361"/>
    <n v="0.86616541353383458"/>
    <n v="0.87006578947368418"/>
    <n v="0.8680282796543598"/>
  </r>
  <r>
    <s v="Adams"/>
    <x v="3"/>
    <x v="0"/>
    <x v="6"/>
    <n v="966.17334699999992"/>
    <n v="895.03012899999999"/>
    <n v="1861.2034749999998"/>
    <n v="793"/>
    <n v="746"/>
    <m/>
    <n v="1539"/>
    <n v="688"/>
    <n v="659"/>
    <m/>
    <n v="1347"/>
    <n v="0.8207636884853956"/>
    <n v="0.83349149467570605"/>
    <n v="0.82688433622229307"/>
    <n v="0.71208753805542524"/>
    <n v="0.7362880629910058"/>
    <n v="0.72372527673257225"/>
    <n v="0.86759142496847419"/>
    <n v="0.88337801608579092"/>
    <n v="0.87524366471734893"/>
  </r>
  <r>
    <s v="Asotin"/>
    <x v="3"/>
    <x v="0"/>
    <x v="0"/>
    <n v="11154.579599999999"/>
    <n v="10545.417600000001"/>
    <n v="21699.997200000002"/>
    <n v="7342"/>
    <n v="6361"/>
    <n v="18"/>
    <n v="13721"/>
    <n v="5365"/>
    <n v="4699"/>
    <n v="8"/>
    <n v="10072"/>
    <n v="0.65820499411739375"/>
    <n v="0.60320038914343233"/>
    <n v="0.63230422905308015"/>
    <n v="0.48096837284661093"/>
    <n v="0.44559638871010665"/>
    <n v="0.46414752532779124"/>
    <n v="0.73072732225551618"/>
    <n v="0.73872032699261125"/>
    <n v="0.73405728445448581"/>
  </r>
  <r>
    <s v="Asotin"/>
    <x v="3"/>
    <x v="0"/>
    <x v="1"/>
    <n v="840.45803899999999"/>
    <n v="804.58679899999993"/>
    <n v="1645.0448330000002"/>
    <n v="607"/>
    <n v="546"/>
    <n v="1"/>
    <n v="1154"/>
    <n v="260"/>
    <n v="229"/>
    <n v="0"/>
    <n v="489"/>
    <n v="0.72222522937876266"/>
    <n v="0.67860919502856532"/>
    <n v="0.70150063806802032"/>
    <n v="0.30935512296289669"/>
    <n v="0.2846181422372554"/>
    <n v="0.29725633623506231"/>
    <n v="0.42833607907742999"/>
    <n v="0.41941391941391942"/>
    <n v="0.4237435008665511"/>
  </r>
  <r>
    <s v="Asotin"/>
    <x v="3"/>
    <x v="0"/>
    <x v="2"/>
    <n v="1238.510098"/>
    <n v="1138.7366750000001"/>
    <n v="2377.2467699999997"/>
    <n v="981"/>
    <n v="824"/>
    <n v="3"/>
    <n v="1808"/>
    <n v="499"/>
    <n v="421"/>
    <n v="0"/>
    <n v="920"/>
    <n v="0.79208074410064278"/>
    <n v="0.72360890633473263"/>
    <n v="0.76054367717155436"/>
    <n v="0.40290345698901198"/>
    <n v="0.36970794850354666"/>
    <n v="0.38700231360499443"/>
    <n v="0.50866462793068301"/>
    <n v="0.51092233009708743"/>
    <n v="0.50884955752212391"/>
  </r>
  <r>
    <s v="Asotin"/>
    <x v="3"/>
    <x v="0"/>
    <x v="3"/>
    <n v="1152.700345"/>
    <n v="1091.3733560000001"/>
    <n v="2244.0736999999999"/>
    <n v="944"/>
    <n v="801"/>
    <n v="2"/>
    <n v="1747"/>
    <n v="579"/>
    <n v="506"/>
    <n v="1"/>
    <n v="1086"/>
    <n v="0.81894657539987115"/>
    <n v="0.73393765350452622"/>
    <n v="0.77849493089286692"/>
    <n v="0.50229879995394644"/>
    <n v="0.46363602081559335"/>
    <n v="0.48394132509997334"/>
    <n v="0.61334745762711862"/>
    <n v="0.63171036204744069"/>
    <n v="0.62163709215798513"/>
  </r>
  <r>
    <s v="Asotin"/>
    <x v="3"/>
    <x v="0"/>
    <x v="4"/>
    <n v="1584.6629849999999"/>
    <n v="1459.602666"/>
    <n v="3044.2656500000003"/>
    <n v="1219"/>
    <n v="1059"/>
    <n v="5"/>
    <n v="2283"/>
    <n v="904"/>
    <n v="791"/>
    <n v="4"/>
    <n v="1699"/>
    <n v="0.76924873713763187"/>
    <n v="0.72553991895764325"/>
    <n v="0.74993455318197999"/>
    <n v="0.57046830055161546"/>
    <n v="0.54192830585032647"/>
    <n v="0.55809846949460529"/>
    <n v="0.74159146841673507"/>
    <n v="0.7469310670443815"/>
    <n v="0.74419623302671922"/>
  </r>
  <r>
    <s v="Asotin"/>
    <x v="3"/>
    <x v="0"/>
    <x v="5"/>
    <n v="1719.7482580000001"/>
    <n v="1632.949188"/>
    <n v="3352.6974500000001"/>
    <n v="1463"/>
    <n v="1299"/>
    <n v="2"/>
    <n v="2764"/>
    <n v="1250"/>
    <n v="1109"/>
    <n v="1"/>
    <n v="2360"/>
    <n v="0.85070590605011676"/>
    <n v="0.79549321531001616"/>
    <n v="0.82441080390358512"/>
    <n v="0.7268505690790471"/>
    <n v="0.67913931930624161"/>
    <n v="0.70391081664705535"/>
    <n v="0.85440874914559128"/>
    <n v="0.85373364126250961"/>
    <n v="0.85383502170767001"/>
  </r>
  <r>
    <s v="Asotin"/>
    <x v="3"/>
    <x v="0"/>
    <x v="6"/>
    <n v="2354.0421619999997"/>
    <n v="2175.6868590000004"/>
    <n v="4529.7290190000003"/>
    <n v="2128"/>
    <n v="1832"/>
    <n v="5"/>
    <n v="3965"/>
    <n v="1873"/>
    <n v="1643"/>
    <n v="2"/>
    <n v="3518"/>
    <n v="0.90397701211606429"/>
    <n v="0.84203293889545883"/>
    <n v="0.87532829963310432"/>
    <n v="0.79565269910403591"/>
    <n v="0.75516382019936612"/>
    <n v="0.77664689990145297"/>
    <n v="0.88016917293233088"/>
    <n v="0.89683406113537123"/>
    <n v="0.88726355611601515"/>
  </r>
  <r>
    <s v="Benton"/>
    <x v="3"/>
    <x v="1"/>
    <x v="0"/>
    <n v="90067.3272"/>
    <n v="89932.673699999999"/>
    <n v="180000.00099999999"/>
    <n v="50573"/>
    <n v="46667"/>
    <n v="632"/>
    <n v="97872"/>
    <n v="41800"/>
    <n v="38569"/>
    <n v="505"/>
    <n v="80874"/>
    <n v="0.56150217367613853"/>
    <n v="0.51891040352778928"/>
    <n v="0.54373333031259263"/>
    <n v="0.46409726256426537"/>
    <n v="0.4288652656837445"/>
    <n v="0.44929999750388894"/>
    <n v="0.82652798924327209"/>
    <n v="0.82647266805237107"/>
    <n v="0.82632417851888185"/>
  </r>
  <r>
    <s v="Benton"/>
    <x v="3"/>
    <x v="1"/>
    <x v="1"/>
    <n v="8104.4536699999999"/>
    <n v="8343.0210499999994"/>
    <n v="16447.474730000002"/>
    <n v="5307"/>
    <n v="4901"/>
    <n v="136"/>
    <n v="10344"/>
    <n v="3417"/>
    <n v="2989"/>
    <n v="106"/>
    <n v="6512"/>
    <n v="0.65482513887947247"/>
    <n v="0.58743708911054471"/>
    <n v="0.62891113498005047"/>
    <n v="0.42162003006428439"/>
    <n v="0.35826350935552298"/>
    <n v="0.39592704089231329"/>
    <n v="0.64386659129451662"/>
    <n v="0.60987553560497854"/>
    <n v="0.62954369682907962"/>
  </r>
  <r>
    <s v="Benton"/>
    <x v="3"/>
    <x v="1"/>
    <x v="2"/>
    <n v="11772.59791"/>
    <n v="12111.217270000001"/>
    <n v="23883.815199999997"/>
    <n v="8045"/>
    <n v="7248"/>
    <n v="150"/>
    <n v="15443"/>
    <n v="5746"/>
    <n v="5056"/>
    <n v="110"/>
    <n v="10912"/>
    <n v="0.68336658242326731"/>
    <n v="0.59845346990459858"/>
    <n v="0.64658848976523653"/>
    <n v="0.48808258329448029"/>
    <n v="0.41746423066192745"/>
    <n v="0.45687843037740472"/>
    <n v="0.71423244251087636"/>
    <n v="0.69757174392935983"/>
    <n v="0.70659845884866934"/>
  </r>
  <r>
    <s v="Benton"/>
    <x v="3"/>
    <x v="1"/>
    <x v="3"/>
    <n v="11085.87996"/>
    <n v="11138.05581"/>
    <n v="22223.935700000002"/>
    <n v="7622"/>
    <n v="6884"/>
    <n v="106"/>
    <n v="14612"/>
    <n v="6057"/>
    <n v="5503"/>
    <n v="88"/>
    <n v="11648"/>
    <n v="0.68754127119377539"/>
    <n v="0.61806118746679184"/>
    <n v="0.65748930330103494"/>
    <n v="0.54637070055375192"/>
    <n v="0.49407186441454903"/>
    <n v="0.52411958697306704"/>
    <n v="0.79467331409078978"/>
    <n v="0.79938988959907031"/>
    <n v="0.79715302491103202"/>
  </r>
  <r>
    <s v="Benton"/>
    <x v="3"/>
    <x v="1"/>
    <x v="4"/>
    <n v="12414.093860000001"/>
    <n v="12194.94802"/>
    <n v="24609.0419"/>
    <n v="9535"/>
    <n v="8809"/>
    <n v="87"/>
    <n v="18431"/>
    <n v="8212"/>
    <n v="7531"/>
    <n v="70"/>
    <n v="15813"/>
    <n v="0.76807861351227125"/>
    <n v="0.72234830239153414"/>
    <n v="0.74895235966094231"/>
    <n v="0.66150619550736989"/>
    <n v="0.61755080773193816"/>
    <n v="0.64256869748350498"/>
    <n v="0.86124803356056634"/>
    <n v="0.85492110341695993"/>
    <n v="0.85795670338017471"/>
  </r>
  <r>
    <s v="Benton"/>
    <x v="3"/>
    <x v="1"/>
    <x v="5"/>
    <n v="11379.336459999999"/>
    <n v="11433.980939999999"/>
    <n v="22813.317499999997"/>
    <n v="9679"/>
    <n v="9649"/>
    <n v="79"/>
    <n v="19407"/>
    <n v="8868"/>
    <n v="8857"/>
    <n v="69"/>
    <n v="17794"/>
    <n v="0.85057683583072485"/>
    <n v="0.84388806056554444"/>
    <n v="0.85068732331455088"/>
    <n v="0.77930730242244728"/>
    <n v="0.77462084697160605"/>
    <n v="0.77998300773221618"/>
    <n v="0.91621035230912284"/>
    <n v="0.91791895533215873"/>
    <n v="0.91688565981346937"/>
  </r>
  <r>
    <s v="Benton"/>
    <x v="3"/>
    <x v="1"/>
    <x v="6"/>
    <n v="12133.630439999999"/>
    <n v="10210.811099999999"/>
    <n v="22344.441559999999"/>
    <n v="10385"/>
    <n v="9176"/>
    <n v="74"/>
    <n v="19635"/>
    <n v="9500"/>
    <n v="8633"/>
    <n v="62"/>
    <n v="18195"/>
    <n v="0.8558856354949278"/>
    <n v="0.89865534776174649"/>
    <n v="0.87874203287987662"/>
    <n v="0.78294786106902403"/>
    <n v="0.84547641861673462"/>
    <n v="0.81429647508272751"/>
    <n v="0.91478093403948002"/>
    <n v="0.94082388840453357"/>
    <n v="0.92666157372039726"/>
  </r>
  <r>
    <s v="Chelan"/>
    <x v="3"/>
    <x v="0"/>
    <x v="0"/>
    <n v="36709.766900000002"/>
    <n v="36490.228799999997"/>
    <n v="73199.995800000004"/>
    <n v="20942"/>
    <n v="18944"/>
    <n v="447"/>
    <n v="40333"/>
    <n v="17132"/>
    <n v="15327"/>
    <n v="345"/>
    <n v="32804"/>
    <n v="0.57047488362014087"/>
    <n v="0.51915267793552455"/>
    <n v="0.55099729937416198"/>
    <n v="0.46668779038201952"/>
    <n v="0.42003025204380195"/>
    <n v="0.44814210221580364"/>
    <n v="0.81806895234457067"/>
    <n v="0.80906883445945943"/>
    <n v="0.81332903577715521"/>
  </r>
  <r>
    <s v="Chelan"/>
    <x v="3"/>
    <x v="0"/>
    <x v="1"/>
    <n v="2975.9227310000001"/>
    <n v="3239.1435750000001"/>
    <n v="6215.0663100000002"/>
    <n v="1958"/>
    <n v="1776"/>
    <n v="31"/>
    <n v="3765"/>
    <n v="1148"/>
    <n v="958"/>
    <n v="20"/>
    <n v="2126"/>
    <n v="0.65794719049780326"/>
    <n v="0.5482930777466386"/>
    <n v="0.60578597430925885"/>
    <n v="0.38576270413252206"/>
    <n v="0.29575718946018009"/>
    <n v="0.34207197380650312"/>
    <n v="0.58631256384065378"/>
    <n v="0.5394144144144144"/>
    <n v="0.56467463479415669"/>
  </r>
  <r>
    <s v="Chelan"/>
    <x v="3"/>
    <x v="0"/>
    <x v="2"/>
    <n v="4158.81952"/>
    <n v="4370.4594799999995"/>
    <n v="8529.2789899999989"/>
    <n v="2830"/>
    <n v="2451"/>
    <n v="95"/>
    <n v="5376"/>
    <n v="1842"/>
    <n v="1521"/>
    <n v="56"/>
    <n v="3419"/>
    <n v="0.68048156126765513"/>
    <n v="0.56081059925534427"/>
    <n v="0.63029946684860416"/>
    <n v="0.44291414694523701"/>
    <n v="0.34801832781206798"/>
    <n v="0.40085451583991399"/>
    <n v="0.65088339222614844"/>
    <n v="0.62056303549571601"/>
    <n v="0.63597470238095233"/>
  </r>
  <r>
    <s v="Chelan"/>
    <x v="3"/>
    <x v="0"/>
    <x v="3"/>
    <n v="4219.6830600000003"/>
    <n v="4121.6787400000003"/>
    <n v="8341.3618100000003"/>
    <n v="2544"/>
    <n v="2406"/>
    <n v="81"/>
    <n v="5031"/>
    <n v="1977"/>
    <n v="1861"/>
    <n v="59"/>
    <n v="3897"/>
    <n v="0.60288888142229335"/>
    <n v="0.58374273003140464"/>
    <n v="0.60313892558510174"/>
    <n v="0.46851860006756046"/>
    <n v="0.45151505427616123"/>
    <n v="0.46718990121350457"/>
    <n v="0.777122641509434"/>
    <n v="0.77348295926849542"/>
    <n v="0.77459749552772805"/>
  </r>
  <r>
    <s v="Chelan"/>
    <x v="3"/>
    <x v="0"/>
    <x v="4"/>
    <n v="5132.2040199999992"/>
    <n v="4985.4557299999997"/>
    <n v="10117.659749999999"/>
    <n v="3656"/>
    <n v="3314"/>
    <n v="70"/>
    <n v="7040"/>
    <n v="3063"/>
    <n v="2736"/>
    <n v="56"/>
    <n v="5855"/>
    <n v="0.71236450962446352"/>
    <n v="0.66473361302919443"/>
    <n v="0.69581308068795267"/>
    <n v="0.59681960967716952"/>
    <n v="0.54879636851173086"/>
    <n v="0.57869113457783561"/>
    <n v="0.83780087527352298"/>
    <n v="0.82558841279420636"/>
    <n v="0.83167613636363635"/>
  </r>
  <r>
    <s v="Chelan"/>
    <x v="3"/>
    <x v="0"/>
    <x v="5"/>
    <n v="5129.9766299999992"/>
    <n v="5085.1593200000007"/>
    <n v="10215.13594"/>
    <n v="4366"/>
    <n v="4112"/>
    <n v="78"/>
    <n v="8556"/>
    <n v="3992"/>
    <n v="3724"/>
    <n v="67"/>
    <n v="7783"/>
    <n v="0.85107600188034394"/>
    <n v="0.80862756528147473"/>
    <n v="0.8375806303758303"/>
    <n v="0.77817118632760718"/>
    <n v="0.73232710435510984"/>
    <n v="0.7619086075520205"/>
    <n v="0.91433806688043973"/>
    <n v="0.9056420233463035"/>
    <n v="0.9096540439457691"/>
  </r>
  <r>
    <s v="Chelan"/>
    <x v="3"/>
    <x v="0"/>
    <x v="6"/>
    <n v="6443.7027660000003"/>
    <n v="5552.0290700000005"/>
    <n v="11995.73185"/>
    <n v="5588"/>
    <n v="4885"/>
    <n v="92"/>
    <n v="10565"/>
    <n v="5110"/>
    <n v="4527"/>
    <n v="87"/>
    <n v="9724"/>
    <n v="0.86720325299374612"/>
    <n v="0.87985850549590139"/>
    <n v="0.88072992395207628"/>
    <n v="0.79302230186078071"/>
    <n v="0.81537757510336661"/>
    <n v="0.81062165456791202"/>
    <n v="0.91445955619183961"/>
    <n v="0.92671443193449332"/>
    <n v="0.92039753904401322"/>
  </r>
  <r>
    <s v="Clallam"/>
    <x v="3"/>
    <x v="0"/>
    <x v="0"/>
    <n v="36284.359900000003"/>
    <n v="35715.625500000002"/>
    <n v="71999.985400000005"/>
    <n v="25086"/>
    <n v="22117"/>
    <n v="2"/>
    <n v="47205"/>
    <n v="20751"/>
    <n v="17962"/>
    <n v="2"/>
    <n v="38715"/>
    <n v="0.69137226257090445"/>
    <n v="0.61925276935161055"/>
    <n v="0.6556251329462075"/>
    <n v="0.57189929923498517"/>
    <n v="0.50291713356665135"/>
    <n v="0.53770844236865634"/>
    <n v="0.8271944510882564"/>
    <n v="0.81213546140977533"/>
    <n v="0.82014617095646647"/>
  </r>
  <r>
    <s v="Clallam"/>
    <x v="3"/>
    <x v="0"/>
    <x v="1"/>
    <n v="2359.7776570000001"/>
    <n v="3009.6168710000002"/>
    <n v="5369.3945299999996"/>
    <n v="1623"/>
    <n v="1631"/>
    <m/>
    <n v="3254"/>
    <n v="898"/>
    <n v="823"/>
    <m/>
    <n v="1721"/>
    <n v="0.68777666200269472"/>
    <n v="0.54192944481271144"/>
    <n v="0.60602736152450321"/>
    <n v="0.38054432685053596"/>
    <n v="0.27345673395515729"/>
    <n v="0.32052031013634608"/>
    <n v="0.55329636475662358"/>
    <n v="0.5045984058859595"/>
    <n v="0.52888752304855557"/>
  </r>
  <r>
    <s v="Clallam"/>
    <x v="3"/>
    <x v="0"/>
    <x v="2"/>
    <n v="3396.9172699999999"/>
    <n v="3904.2287200000001"/>
    <n v="7301.1460000000006"/>
    <n v="2550"/>
    <n v="2352"/>
    <m/>
    <n v="4902"/>
    <n v="1593"/>
    <n v="1354"/>
    <m/>
    <n v="2947"/>
    <n v="0.75068063108878713"/>
    <n v="0.60242372275771794"/>
    <n v="0.67140144848493644"/>
    <n v="0.4689546060095835"/>
    <n v="0.34680345264198559"/>
    <n v="0.40363526492964252"/>
    <n v="0.62470588235294122"/>
    <n v="0.57568027210884354"/>
    <n v="0.60118319053447578"/>
  </r>
  <r>
    <s v="Clallam"/>
    <x v="3"/>
    <x v="0"/>
    <x v="3"/>
    <n v="3403.5618100000002"/>
    <n v="3586.7330099999999"/>
    <n v="6990.2948199999992"/>
    <n v="2526"/>
    <n v="2221"/>
    <m/>
    <n v="4747"/>
    <n v="1871"/>
    <n v="1576"/>
    <m/>
    <n v="3447"/>
    <n v="0.74216369233500123"/>
    <n v="0.61922646425249261"/>
    <n v="0.67908437658713805"/>
    <n v="0.54971823767172889"/>
    <n v="0.4393970768401298"/>
    <n v="0.49311224901956285"/>
    <n v="0.74069675376088673"/>
    <n v="0.70959027465105806"/>
    <n v="0.72614282704866229"/>
  </r>
  <r>
    <s v="Clallam"/>
    <x v="3"/>
    <x v="0"/>
    <x v="4"/>
    <n v="4740.2713600000006"/>
    <n v="4456.1280699999998"/>
    <n v="9196.3994300000013"/>
    <n v="3774"/>
    <n v="3155"/>
    <m/>
    <n v="6929"/>
    <n v="3061"/>
    <n v="2474"/>
    <m/>
    <n v="5535"/>
    <n v="0.79615695249986695"/>
    <n v="0.70801376227052648"/>
    <n v="0.75344704769962334"/>
    <n v="0.64574362257607121"/>
    <n v="0.55519050645238754"/>
    <n v="0.6018659848488116"/>
    <n v="0.81107578166401695"/>
    <n v="0.78415213946117279"/>
    <n v="0.79881656804733725"/>
  </r>
  <r>
    <s v="Clallam"/>
    <x v="3"/>
    <x v="0"/>
    <x v="5"/>
    <n v="6501.1450100000002"/>
    <n v="5706.8092400000005"/>
    <n v="12207.95426"/>
    <n v="5712"/>
    <n v="4851"/>
    <n v="2"/>
    <n v="10565"/>
    <n v="5186"/>
    <n v="4359"/>
    <n v="2"/>
    <n v="9547"/>
    <n v="0.87861445810143524"/>
    <n v="0.85003717418807567"/>
    <n v="0.86541936306370137"/>
    <n v="0.79770563370343894"/>
    <n v="0.76382437482700927"/>
    <n v="0.78203110829807443"/>
    <n v="0.90791316526610644"/>
    <n v="0.89857761286332716"/>
    <n v="0.90364410790345484"/>
  </r>
  <r>
    <s v="Clallam"/>
    <x v="3"/>
    <x v="0"/>
    <x v="6"/>
    <n v="9734.785969999999"/>
    <n v="8480.2186700000002"/>
    <n v="18215.004639999999"/>
    <n v="8901"/>
    <n v="7907"/>
    <m/>
    <n v="16808"/>
    <n v="8142"/>
    <n v="7376"/>
    <m/>
    <n v="15518"/>
    <n v="0.91434984060568936"/>
    <n v="0.93240520176350594"/>
    <n v="0.92275573529582156"/>
    <n v="0.83638202474008794"/>
    <n v="0.86978889189422282"/>
    <n v="0.85193500120898136"/>
    <n v="0.9147286821705426"/>
    <n v="0.93284431516377897"/>
    <n v="0.92325083293669685"/>
  </r>
  <r>
    <s v="Clark"/>
    <x v="3"/>
    <x v="1"/>
    <x v="0"/>
    <n v="218335.02600000001"/>
    <n v="212914.978"/>
    <n v="431250.00300000003"/>
    <n v="128699"/>
    <n v="114727"/>
    <n v="46"/>
    <n v="243472"/>
    <n v="103210"/>
    <n v="90206"/>
    <n v="35"/>
    <n v="193451"/>
    <n v="0.58945649883954021"/>
    <n v="0.53883949864720182"/>
    <n v="0.5645727496957258"/>
    <n v="0.47271389245626577"/>
    <n v="0.42367146194853422"/>
    <n v="0.44858202586493662"/>
    <n v="0.80194873309038917"/>
    <n v="0.78626652836734157"/>
    <n v="0.79455132417690744"/>
  </r>
  <r>
    <s v="Clark"/>
    <x v="3"/>
    <x v="1"/>
    <x v="1"/>
    <n v="18432.97595"/>
    <n v="18888.776730000001"/>
    <n v="37321.752699999997"/>
    <n v="12625"/>
    <n v="11704"/>
    <n v="15"/>
    <n v="24344"/>
    <n v="7851"/>
    <n v="6575"/>
    <n v="10"/>
    <n v="14436"/>
    <n v="0.68491382152538427"/>
    <n v="0.61962720864878362"/>
    <n v="0.65227376098014822"/>
    <n v="0.42592145843927065"/>
    <n v="0.34809030219290432"/>
    <n v="0.38679855461343327"/>
    <n v="0.62186138613861386"/>
    <n v="0.56177375256322626"/>
    <n v="0.59300032862306939"/>
  </r>
  <r>
    <s v="Clark"/>
    <x v="3"/>
    <x v="1"/>
    <x v="2"/>
    <n v="27742.419600000001"/>
    <n v="26914.015299999999"/>
    <n v="54656.434800000003"/>
    <n v="19531"/>
    <n v="16807"/>
    <n v="5"/>
    <n v="36343"/>
    <n v="13230"/>
    <n v="10738"/>
    <n v="4"/>
    <n v="23972"/>
    <n v="0.70401213310175725"/>
    <n v="0.62447018078346717"/>
    <n v="0.66493543043901571"/>
    <n v="0.4768870268258793"/>
    <n v="0.39897428459884987"/>
    <n v="0.43859428606565459"/>
    <n v="0.67738467052378271"/>
    <n v="0.63890045814244067"/>
    <n v="0.65960432545469549"/>
  </r>
  <r>
    <s v="Clark"/>
    <x v="3"/>
    <x v="1"/>
    <x v="3"/>
    <n v="29797.290300000001"/>
    <n v="29638.287799999998"/>
    <n v="59435.578000000001"/>
    <n v="21957"/>
    <n v="19860"/>
    <n v="8"/>
    <n v="41825"/>
    <n v="16918"/>
    <n v="14828"/>
    <n v="5"/>
    <n v="31751"/>
    <n v="0.73687908460589113"/>
    <n v="0.67007919398096949"/>
    <n v="0.70370309177442503"/>
    <n v="0.5677697478418029"/>
    <n v="0.50029880605991017"/>
    <n v="0.53420865192898437"/>
    <n v="0.7705059889784579"/>
    <n v="0.74662638469284992"/>
    <n v="0.75913927077106991"/>
  </r>
  <r>
    <s v="Clark"/>
    <x v="3"/>
    <x v="1"/>
    <x v="4"/>
    <n v="31045.584600000002"/>
    <n v="30371.1165"/>
    <n v="61416.701099999998"/>
    <n v="24374"/>
    <n v="22223"/>
    <n v="4"/>
    <n v="46601"/>
    <n v="20079"/>
    <n v="18185"/>
    <n v="2"/>
    <n v="38266"/>
    <n v="0.78510359247672201"/>
    <n v="0.73171495028837674"/>
    <n v="0.75876755288635978"/>
    <n v="0.64675863761959884"/>
    <n v="0.59875968010593228"/>
    <n v="0.6230552816194812"/>
    <n v="0.82378764256995163"/>
    <n v="0.81829635962741309"/>
    <n v="0.82114117722795643"/>
  </r>
  <r>
    <s v="Clark"/>
    <x v="3"/>
    <x v="1"/>
    <x v="5"/>
    <n v="28421.621500000001"/>
    <n v="26433.434499999999"/>
    <n v="54855.055999999997"/>
    <n v="24359"/>
    <n v="21947"/>
    <n v="5"/>
    <n v="46311"/>
    <n v="21705"/>
    <n v="19501"/>
    <n v="5"/>
    <n v="41211"/>
    <n v="0.85705877125976082"/>
    <n v="0.83027424983310438"/>
    <n v="0.8442430539128426"/>
    <n v="0.76367915884039195"/>
    <n v="0.73773992554769985"/>
    <n v="0.75127076709209817"/>
    <n v="0.89104643047744159"/>
    <n v="0.88854968788444888"/>
    <n v="0.88987497570771523"/>
  </r>
  <r>
    <s v="Clark"/>
    <x v="3"/>
    <x v="1"/>
    <x v="6"/>
    <n v="29142.534790000002"/>
    <n v="24141.589380000001"/>
    <n v="53284.124079999994"/>
    <n v="25853"/>
    <n v="22186"/>
    <n v="9"/>
    <n v="48048"/>
    <n v="23427"/>
    <n v="20379"/>
    <n v="9"/>
    <n v="43815"/>
    <n v="0.88712255767371428"/>
    <n v="0.91899500280540347"/>
    <n v="0.90173200422439981"/>
    <n v="0.80387653883967447"/>
    <n v="0.8441449185148886"/>
    <n v="0.82228995515093406"/>
    <n v="0.90616176072409393"/>
    <n v="0.91855224015144687"/>
    <n v="0.91190059940059942"/>
  </r>
  <r>
    <s v="Columbia"/>
    <x v="3"/>
    <x v="0"/>
    <x v="0"/>
    <n v="2056.8681499999998"/>
    <n v="2043.13104"/>
    <n v="4099.9991900000005"/>
    <n v="1397"/>
    <n v="1264"/>
    <m/>
    <n v="2661"/>
    <n v="1207"/>
    <n v="1103"/>
    <m/>
    <n v="2310"/>
    <n v="0.67918791975071424"/>
    <n v="0.61865831180363251"/>
    <n v="0.64902451846581943"/>
    <n v="0.58681447325634373"/>
    <n v="0.53985768822737867"/>
    <n v="0.56341474545510817"/>
    <n v="0.86399427344309232"/>
    <n v="0.872626582278481"/>
    <n v="0.86809470124013532"/>
  </r>
  <r>
    <s v="Columbia"/>
    <x v="3"/>
    <x v="0"/>
    <x v="1"/>
    <n v="120.90675"/>
    <n v="124.84390399999999"/>
    <n v="245.75065499999999"/>
    <n v="101"/>
    <n v="87"/>
    <m/>
    <n v="188"/>
    <n v="63"/>
    <n v="47"/>
    <m/>
    <n v="110"/>
    <n v="0.83535451908185443"/>
    <n v="0.69687022924243069"/>
    <n v="0.7650030474995072"/>
    <n v="0.52106271982333496"/>
    <n v="0.37647012384361195"/>
    <n v="0.44760816609013721"/>
    <n v="0.62376237623762376"/>
    <n v="0.54022988505747127"/>
    <n v="0.58510638297872342"/>
  </r>
  <r>
    <s v="Columbia"/>
    <x v="3"/>
    <x v="0"/>
    <x v="2"/>
    <n v="157.41597000000002"/>
    <n v="171.18496200000001"/>
    <n v="328.600933"/>
    <n v="152"/>
    <n v="122"/>
    <m/>
    <n v="274"/>
    <n v="104"/>
    <n v="87"/>
    <m/>
    <n v="191"/>
    <n v="0.96559453275293472"/>
    <n v="0.71267942332457912"/>
    <n v="0.83383816807361288"/>
    <n v="0.66066994346253427"/>
    <n v="0.50822221171506876"/>
    <n v="0.58125215365715355"/>
    <n v="0.68421052631578949"/>
    <n v="0.71311475409836067"/>
    <n v="0.6970802919708029"/>
  </r>
  <r>
    <s v="Columbia"/>
    <x v="3"/>
    <x v="0"/>
    <x v="3"/>
    <n v="201.85408899999999"/>
    <n v="212.85508399999998"/>
    <n v="414.70917299999996"/>
    <n v="141"/>
    <n v="140"/>
    <m/>
    <n v="281"/>
    <n v="118"/>
    <n v="115"/>
    <m/>
    <n v="233"/>
    <n v="0.69852436826285946"/>
    <n v="0.65772448263439187"/>
    <n v="0.67758327593105838"/>
    <n v="0.58458067698593907"/>
    <n v="0.54027368216396476"/>
    <n v="0.56183951349443628"/>
    <n v="0.83687943262411346"/>
    <n v="0.8214285714285714"/>
    <n v="0.8291814946619217"/>
  </r>
  <r>
    <s v="Columbia"/>
    <x v="3"/>
    <x v="0"/>
    <x v="4"/>
    <n v="311.182885"/>
    <n v="305.45491100000004"/>
    <n v="616.63779499999998"/>
    <n v="236"/>
    <n v="206"/>
    <m/>
    <n v="442"/>
    <n v="204"/>
    <n v="182"/>
    <m/>
    <n v="386"/>
    <n v="0.75839646515263848"/>
    <n v="0.67440395482788607"/>
    <n v="0.71679031610444832"/>
    <n v="0.65556304614889083"/>
    <n v="0.59583262028483142"/>
    <n v="0.62597525343058158"/>
    <n v="0.86440677966101698"/>
    <n v="0.88349514563106801"/>
    <n v="0.87330316742081449"/>
  </r>
  <r>
    <s v="Columbia"/>
    <x v="3"/>
    <x v="0"/>
    <x v="5"/>
    <n v="347.865455"/>
    <n v="354.69549600000005"/>
    <n v="702.56094899999994"/>
    <n v="311"/>
    <n v="303"/>
    <m/>
    <n v="614"/>
    <n v="292"/>
    <n v="289"/>
    <m/>
    <n v="581"/>
    <n v="0.89402381159117972"/>
    <n v="0.85425386963470196"/>
    <n v="0.87394552867469444"/>
    <n v="0.83940499351969289"/>
    <n v="0.81478339380999631"/>
    <n v="0.82697451491856266"/>
    <n v="0.93890675241157562"/>
    <n v="0.95379537953795379"/>
    <n v="0.94625407166123776"/>
  </r>
  <r>
    <s v="Columbia"/>
    <x v="3"/>
    <x v="0"/>
    <x v="6"/>
    <n v="517.75927799999999"/>
    <n v="479.62255800000003"/>
    <n v="997.38183599999991"/>
    <n v="456"/>
    <n v="406"/>
    <m/>
    <n v="862"/>
    <n v="426"/>
    <n v="383"/>
    <m/>
    <n v="809"/>
    <n v="0.88071816262073821"/>
    <n v="0.84649896721496565"/>
    <n v="0.8642627817015911"/>
    <n v="0.82277617823779492"/>
    <n v="0.79854459222495533"/>
    <n v="0.81112365475242132"/>
    <n v="0.93421052631578949"/>
    <n v="0.94334975369458129"/>
    <n v="0.93851508120649652"/>
  </r>
  <r>
    <s v="Cowlitz"/>
    <x v="3"/>
    <x v="1"/>
    <x v="0"/>
    <n v="52196.664499999999"/>
    <n v="50853.329599999997"/>
    <n v="103049.99400000001"/>
    <n v="30671"/>
    <n v="27875"/>
    <n v="28"/>
    <n v="58574"/>
    <n v="23959"/>
    <n v="21516"/>
    <n v="22"/>
    <n v="45497"/>
    <n v="0.58760459684162392"/>
    <n v="0.54814503237561851"/>
    <n v="0.56840372062515598"/>
    <n v="0.45901400462092745"/>
    <n v="0.42309913960874651"/>
    <n v="0.44150414991775738"/>
    <n v="0.78116135763424732"/>
    <n v="0.77187443946188339"/>
    <n v="0.77674394782668077"/>
  </r>
  <r>
    <s v="Cowlitz"/>
    <x v="3"/>
    <x v="1"/>
    <x v="1"/>
    <n v="4457.38814"/>
    <n v="4445.7264699999996"/>
    <n v="8903.1146100000005"/>
    <n v="2812"/>
    <n v="2612"/>
    <n v="8"/>
    <n v="5432"/>
    <n v="1552"/>
    <n v="1335"/>
    <n v="6"/>
    <n v="2893"/>
    <n v="0.63086271863235133"/>
    <n v="0.58753052344221268"/>
    <n v="0.61012356214068775"/>
    <n v="0.3481859670403305"/>
    <n v="0.30028838009010483"/>
    <n v="0.3249424641518795"/>
    <n v="0.55192034139402557"/>
    <n v="0.51110260336906588"/>
    <n v="0.53258468335787923"/>
  </r>
  <r>
    <s v="Cowlitz"/>
    <x v="3"/>
    <x v="1"/>
    <x v="2"/>
    <n v="5924.4282899999998"/>
    <n v="5868.61312"/>
    <n v="11793.04141"/>
    <n v="3897"/>
    <n v="3507"/>
    <n v="6"/>
    <n v="7410"/>
    <n v="2422"/>
    <n v="2036"/>
    <n v="4"/>
    <n v="4462"/>
    <n v="0.65778498941034524"/>
    <n v="0.59758582279828321"/>
    <n v="0.62833663873312895"/>
    <n v="0.40881581841207498"/>
    <n v="0.34693034936336031"/>
    <n v="0.3783587155232418"/>
    <n v="0.62150372081088012"/>
    <n v="0.5805531793555746"/>
    <n v="0.6021592442645074"/>
  </r>
  <r>
    <s v="Cowlitz"/>
    <x v="3"/>
    <x v="1"/>
    <x v="3"/>
    <n v="6215.4080199999999"/>
    <n v="6157.0929500000002"/>
    <n v="12372.500960000001"/>
    <n v="4382"/>
    <n v="3927"/>
    <n v="1"/>
    <n v="8310"/>
    <n v="3175"/>
    <n v="2724"/>
    <n v="1"/>
    <n v="5900"/>
    <n v="0.70502209764822488"/>
    <n v="0.63780099340549989"/>
    <n v="0.67165078643889631"/>
    <n v="0.51082728435260472"/>
    <n v="0.44241657907730625"/>
    <n v="0.47686397593134633"/>
    <n v="0.72455499771793697"/>
    <n v="0.69365928189457604"/>
    <n v="0.70998796630565586"/>
  </r>
  <r>
    <s v="Cowlitz"/>
    <x v="3"/>
    <x v="1"/>
    <x v="4"/>
    <n v="7221.2204199999996"/>
    <n v="7308.7773999999999"/>
    <n v="14529.997820000001"/>
    <n v="5491"/>
    <n v="4992"/>
    <n v="6"/>
    <n v="10489"/>
    <n v="4355"/>
    <n v="3944"/>
    <n v="4"/>
    <n v="8303"/>
    <n v="0.76039778328771745"/>
    <n v="0.68301437118607555"/>
    <n v="0.72188586192093451"/>
    <n v="0.60308365438317424"/>
    <n v="0.53962513620951158"/>
    <n v="0.57143848903894745"/>
    <n v="0.79311600801311233"/>
    <n v="0.79006410256410253"/>
    <n v="0.79159119077128415"/>
  </r>
  <r>
    <s v="Cowlitz"/>
    <x v="3"/>
    <x v="1"/>
    <x v="5"/>
    <n v="7357.5988400000006"/>
    <n v="7150.4855100000004"/>
    <n v="14508.084350000001"/>
    <n v="6239"/>
    <n v="5815"/>
    <n v="5"/>
    <n v="12059"/>
    <n v="5509"/>
    <n v="5089"/>
    <n v="4"/>
    <n v="10602"/>
    <n v="0.84796686197150695"/>
    <n v="0.81323149202493794"/>
    <n v="0.83119174861979617"/>
    <n v="0.74874971030630422"/>
    <n v="0.71169992483489419"/>
    <n v="0.73076498207704443"/>
    <n v="0.88299406956242987"/>
    <n v="0.87515047291487535"/>
    <n v="0.87917737789203088"/>
  </r>
  <r>
    <s v="Cowlitz"/>
    <x v="3"/>
    <x v="1"/>
    <x v="6"/>
    <n v="9126.1867599999987"/>
    <n v="7722.3731879999996"/>
    <n v="16848.559959999999"/>
    <n v="7850"/>
    <n v="7022"/>
    <n v="2"/>
    <n v="14874"/>
    <n v="6946"/>
    <n v="6388"/>
    <n v="3"/>
    <n v="13337"/>
    <n v="0.8601621034544773"/>
    <n v="0.90930596450734491"/>
    <n v="0.88280541692062808"/>
    <n v="0.76110649306940115"/>
    <n v="0.82720685008158923"/>
    <n v="0.7915810034604287"/>
    <n v="0.88484076433121017"/>
    <n v="0.90971233266875529"/>
    <n v="0.89666532203845639"/>
  </r>
  <r>
    <s v="Douglas"/>
    <x v="3"/>
    <x v="0"/>
    <x v="0"/>
    <n v="19472.1306"/>
    <n v="19427.868399999999"/>
    <n v="38899.998899999999"/>
    <n v="9803"/>
    <n v="8964"/>
    <n v="380"/>
    <n v="19147"/>
    <n v="7821"/>
    <n v="7145"/>
    <n v="297"/>
    <n v="15263"/>
    <n v="0.50343746153797875"/>
    <n v="0.46139904880146299"/>
    <n v="0.49221081083372475"/>
    <n v="0.40165096263271777"/>
    <n v="0.36777066083070648"/>
    <n v="0.39236504965556696"/>
    <n v="0.797816994797511"/>
    <n v="0.79707719767960727"/>
    <n v="0.7971483783360318"/>
  </r>
  <r>
    <s v="Douglas"/>
    <x v="3"/>
    <x v="0"/>
    <x v="1"/>
    <n v="1669.4920160000001"/>
    <n v="1796.119449"/>
    <n v="3465.6114600000001"/>
    <n v="886"/>
    <n v="821"/>
    <n v="29"/>
    <n v="1736"/>
    <n v="466"/>
    <n v="416"/>
    <n v="15"/>
    <n v="897"/>
    <n v="0.5307003516691271"/>
    <n v="0.45709654803698968"/>
    <n v="0.50092170459293206"/>
    <n v="0.27912682153252055"/>
    <n v="0.2316104311612518"/>
    <n v="0.25882878399761522"/>
    <n v="0.52595936794582387"/>
    <n v="0.50669914738124233"/>
    <n v="0.51670506912442393"/>
  </r>
  <r>
    <s v="Douglas"/>
    <x v="3"/>
    <x v="0"/>
    <x v="2"/>
    <n v="2338.14131"/>
    <n v="2418.9208900000003"/>
    <n v="4757.0622000000003"/>
    <n v="1297"/>
    <n v="1118"/>
    <n v="58"/>
    <n v="2473"/>
    <n v="824"/>
    <n v="653"/>
    <n v="33"/>
    <n v="1510"/>
    <n v="0.55471412033689271"/>
    <n v="0.46218956751413226"/>
    <n v="0.51985866403008141"/>
    <n v="0.35241668092336131"/>
    <n v="0.26995508728687689"/>
    <n v="0.31742279930668132"/>
    <n v="0.63531225905936772"/>
    <n v="0.58407871198568873"/>
    <n v="0.61059441973311768"/>
  </r>
  <r>
    <s v="Douglas"/>
    <x v="3"/>
    <x v="0"/>
    <x v="3"/>
    <n v="2349.6131"/>
    <n v="2340.5275199999996"/>
    <n v="4690.1406200000001"/>
    <n v="1307"/>
    <n v="1198"/>
    <n v="68"/>
    <n v="2573"/>
    <n v="982"/>
    <n v="908"/>
    <n v="51"/>
    <n v="1941"/>
    <n v="0.55626179476101834"/>
    <n v="0.5118504225064614"/>
    <n v="0.54859762392369382"/>
    <n v="0.41794114954500383"/>
    <n v="0.38794673091474702"/>
    <n v="0.41384686670652532"/>
    <n v="0.75133894414690128"/>
    <n v="0.75792988313856424"/>
    <n v="0.75437232802176446"/>
  </r>
  <r>
    <s v="Douglas"/>
    <x v="3"/>
    <x v="0"/>
    <x v="4"/>
    <n v="2555.4458500000001"/>
    <n v="2547.2677599999997"/>
    <n v="5102.7136300000002"/>
    <n v="1737"/>
    <n v="1564"/>
    <n v="55"/>
    <n v="3356"/>
    <n v="1411"/>
    <n v="1262"/>
    <n v="44"/>
    <n v="2717"/>
    <n v="0.67972483157880259"/>
    <n v="0.61399120444252009"/>
    <n v="0.65768926954264528"/>
    <n v="0.55215413779947631"/>
    <n v="0.49543280051563959"/>
    <n v="0.53246178347656947"/>
    <n v="0.81232009211283818"/>
    <n v="0.80690537084398972"/>
    <n v="0.80959475566150174"/>
  </r>
  <r>
    <s v="Douglas"/>
    <x v="3"/>
    <x v="0"/>
    <x v="5"/>
    <n v="2484.65002"/>
    <n v="2445.9335999999998"/>
    <n v="4930.5836099999997"/>
    <n v="2033"/>
    <n v="1912"/>
    <n v="68"/>
    <n v="4013"/>
    <n v="1835"/>
    <n v="1720"/>
    <n v="59"/>
    <n v="3614"/>
    <n v="0.81822388812731062"/>
    <n v="0.78170560312839243"/>
    <n v="0.81389959433220127"/>
    <n v="0.73853459651432118"/>
    <n v="0.70320796934144092"/>
    <n v="0.73297611111801031"/>
    <n v="0.90260698475159862"/>
    <n v="0.89958158995815896"/>
    <n v="0.90057313730376276"/>
  </r>
  <r>
    <s v="Douglas"/>
    <x v="3"/>
    <x v="0"/>
    <x v="6"/>
    <n v="3052.7446529999997"/>
    <n v="2664.7762560000001"/>
    <n v="5717.5209100000002"/>
    <n v="2543"/>
    <n v="2351"/>
    <n v="102"/>
    <n v="4996"/>
    <n v="2303"/>
    <n v="2186"/>
    <n v="95"/>
    <n v="4584"/>
    <n v="0.8330208677954567"/>
    <n v="0.882250430859438"/>
    <n v="0.87380528705403537"/>
    <n v="0.75440309026069075"/>
    <n v="0.8203315363074144"/>
    <n v="0.80174608403837033"/>
    <n v="0.90562327959103417"/>
    <n v="0.92981709910676313"/>
    <n v="0.91753402722177746"/>
  </r>
  <r>
    <s v="Ferry"/>
    <x v="3"/>
    <x v="0"/>
    <x v="0"/>
    <n v="3679.6010099999999"/>
    <n v="3970.3976400000001"/>
    <n v="7649.9986500000005"/>
    <n v="2281"/>
    <n v="2201"/>
    <m/>
    <n v="4482"/>
    <n v="1823"/>
    <n v="1720"/>
    <m/>
    <n v="3543"/>
    <n v="0.61990416727274467"/>
    <n v="0.55435253583316146"/>
    <n v="0.58588245633219815"/>
    <n v="0.4954341503455561"/>
    <n v="0.43320597984236159"/>
    <n v="0.46313733663207901"/>
    <n v="0.79921087242437527"/>
    <n v="0.781462971376647"/>
    <n v="0.79049531459170008"/>
  </r>
  <r>
    <s v="Ferry"/>
    <x v="3"/>
    <x v="0"/>
    <x v="1"/>
    <n v="274.88436100000001"/>
    <n v="410.15684800000002"/>
    <n v="685.04120799999998"/>
    <n v="160"/>
    <n v="175"/>
    <m/>
    <n v="335"/>
    <n v="78"/>
    <n v="71"/>
    <m/>
    <n v="149"/>
    <n v="0.58206294246037515"/>
    <n v="0.42666604459570057"/>
    <n v="0.48902167648869382"/>
    <n v="0.28375568444943289"/>
    <n v="0.17310450952168424"/>
    <n v="0.21750516357258323"/>
    <n v="0.48749999999999999"/>
    <n v="0.40571428571428569"/>
    <n v="0.44477611940298506"/>
  </r>
  <r>
    <s v="Ferry"/>
    <x v="3"/>
    <x v="0"/>
    <x v="2"/>
    <n v="305.051737"/>
    <n v="326.39113099999997"/>
    <n v="631.44286799999998"/>
    <n v="229"/>
    <n v="224"/>
    <m/>
    <n v="453"/>
    <n v="141"/>
    <n v="124"/>
    <m/>
    <n v="265"/>
    <n v="0.75069233255996837"/>
    <n v="0.68629315788608247"/>
    <n v="0.71740457127152157"/>
    <n v="0.46221667637971847"/>
    <n v="0.37991228382979564"/>
    <n v="0.41967375582108879"/>
    <n v="0.61572052401746724"/>
    <n v="0.5535714285714286"/>
    <n v="0.58498896247240617"/>
  </r>
  <r>
    <s v="Ferry"/>
    <x v="3"/>
    <x v="0"/>
    <x v="3"/>
    <n v="360.46141899999998"/>
    <n v="372.59768800000001"/>
    <n v="733.05910799999992"/>
    <n v="258"/>
    <n v="238"/>
    <m/>
    <n v="496"/>
    <n v="186"/>
    <n v="163"/>
    <m/>
    <n v="349"/>
    <n v="0.71574927690111545"/>
    <n v="0.63875866025234163"/>
    <n v="0.67661665285522932"/>
    <n v="0.51600529264964146"/>
    <n v="0.43746916647534323"/>
    <n v="0.47608712065821579"/>
    <n v="0.72093023255813948"/>
    <n v="0.68487394957983194"/>
    <n v="0.7036290322580645"/>
  </r>
  <r>
    <s v="Ferry"/>
    <x v="3"/>
    <x v="0"/>
    <x v="4"/>
    <n v="559.52545099999998"/>
    <n v="514.71688799999993"/>
    <n v="1074.2423389999999"/>
    <n v="403"/>
    <n v="348"/>
    <m/>
    <n v="751"/>
    <n v="307"/>
    <n v="275"/>
    <m/>
    <n v="582"/>
    <n v="0.72025320614057287"/>
    <n v="0.6760998290773006"/>
    <n v="0.69909737564346741"/>
    <n v="0.5486792414023719"/>
    <n v="0.5342742902191312"/>
    <n v="0.54177719390745416"/>
    <n v="0.76178660049627789"/>
    <n v="0.79022988505747127"/>
    <n v="0.77496671105193071"/>
  </r>
  <r>
    <s v="Ferry"/>
    <x v="3"/>
    <x v="0"/>
    <x v="5"/>
    <n v="714.88287500000001"/>
    <n v="777.71567499999992"/>
    <n v="1492.598551"/>
    <n v="609"/>
    <n v="567"/>
    <m/>
    <n v="1176"/>
    <n v="539"/>
    <n v="491"/>
    <m/>
    <n v="1030"/>
    <n v="0.85188780050158563"/>
    <n v="0.72905821269450444"/>
    <n v="0.78788767362269796"/>
    <n v="0.75396966251289765"/>
    <n v="0.63133612422046148"/>
    <n v="0.69007168693144472"/>
    <n v="0.88505747126436785"/>
    <n v="0.86596119929453264"/>
    <n v="0.87585034013605445"/>
  </r>
  <r>
    <s v="Ferry"/>
    <x v="3"/>
    <x v="0"/>
    <x v="6"/>
    <n v="776.53928800000006"/>
    <n v="806.34324700000013"/>
    <n v="1582.8825360000003"/>
    <n v="622"/>
    <n v="649"/>
    <m/>
    <n v="1271"/>
    <n v="572"/>
    <n v="596"/>
    <m/>
    <n v="1168"/>
    <n v="0.80098973691592534"/>
    <n v="0.80486815312784521"/>
    <n v="0.80296545769710848"/>
    <n v="0.73660149439856792"/>
    <n v="0.73913932090014756"/>
    <n v="0.73789429944155993"/>
    <n v="0.91961414790996787"/>
    <n v="0.91833590138674881"/>
    <n v="0.9189614476789929"/>
  </r>
  <r>
    <s v="Franklin"/>
    <x v="3"/>
    <x v="1"/>
    <x v="0"/>
    <n v="39922.112399999998"/>
    <n v="42577.896000000001"/>
    <n v="82500.008499999996"/>
    <n v="15397"/>
    <n v="14054"/>
    <n v="315"/>
    <n v="29766"/>
    <n v="12035"/>
    <n v="10819"/>
    <n v="239"/>
    <n v="23093"/>
    <n v="0.38567598442010298"/>
    <n v="0.33007737160145256"/>
    <n v="0.36079996282667054"/>
    <n v="0.30146200379917776"/>
    <n v="0.25409898131180553"/>
    <n v="0.27991512267541163"/>
    <n v="0.78164577515100342"/>
    <n v="0.76981642237085524"/>
    <n v="0.77581804743667271"/>
  </r>
  <r>
    <s v="Franklin"/>
    <x v="3"/>
    <x v="1"/>
    <x v="1"/>
    <n v="3909.7789400000001"/>
    <n v="4420.2051599999995"/>
    <n v="8329.9840999999997"/>
    <n v="1959"/>
    <n v="1770"/>
    <n v="16"/>
    <n v="3745"/>
    <n v="1080"/>
    <n v="839"/>
    <n v="10"/>
    <n v="1929"/>
    <n v="0.50105134588504385"/>
    <n v="0.40043390203182339"/>
    <n v="0.44958069007598706"/>
    <n v="0.27623045102391391"/>
    <n v="0.18981019423994339"/>
    <n v="0.23157307106984754"/>
    <n v="0.55130168453292494"/>
    <n v="0.47401129943502823"/>
    <n v="0.51508678237650196"/>
  </r>
  <r>
    <s v="Franklin"/>
    <x v="3"/>
    <x v="1"/>
    <x v="2"/>
    <n v="6292.6008899999997"/>
    <n v="6992.0953900000004"/>
    <n v="13284.69627"/>
    <n v="3346"/>
    <n v="2854"/>
    <n v="65"/>
    <n v="6265"/>
    <n v="2354"/>
    <n v="1925"/>
    <n v="39"/>
    <n v="4318"/>
    <n v="0.5317356143335511"/>
    <n v="0.40817520940600321"/>
    <n v="0.47159527569688275"/>
    <n v="0.37409014827889397"/>
    <n v="0.27531088931554176"/>
    <n v="0.32503565849307897"/>
    <n v="0.70352659892408842"/>
    <n v="0.6744919411352488"/>
    <n v="0.68922585794094171"/>
  </r>
  <r>
    <s v="Franklin"/>
    <x v="3"/>
    <x v="1"/>
    <x v="3"/>
    <n v="5274.3388300000006"/>
    <n v="5765.0859499999997"/>
    <n v="11039.424779999999"/>
    <n v="2547"/>
    <n v="2337"/>
    <n v="51"/>
    <n v="4935"/>
    <n v="1973"/>
    <n v="1795"/>
    <n v="38"/>
    <n v="3806"/>
    <n v="0.48290412923661175"/>
    <n v="0.4053712330169163"/>
    <n v="0.44703416150275183"/>
    <n v="0.37407532272627997"/>
    <n v="0.31135702322009617"/>
    <n v="0.34476434015794799"/>
    <n v="0.77463682764036124"/>
    <n v="0.76807873341891308"/>
    <n v="0.77122593718338395"/>
  </r>
  <r>
    <s v="Franklin"/>
    <x v="3"/>
    <x v="1"/>
    <x v="4"/>
    <n v="4120.5362100000002"/>
    <n v="4488.5420400000003"/>
    <n v="8609.0782399999989"/>
    <n v="2381"/>
    <n v="2236"/>
    <n v="68"/>
    <n v="4685"/>
    <n v="1972"/>
    <n v="1864"/>
    <n v="48"/>
    <n v="3884"/>
    <n v="0.57783741694142277"/>
    <n v="0.49815730365755911"/>
    <n v="0.54419298668146387"/>
    <n v="0.47857849063775121"/>
    <n v="0.41527961270916375"/>
    <n v="0.4511516670802147"/>
    <n v="0.82822343553128941"/>
    <n v="0.83363148479427551"/>
    <n v="0.82902881536819639"/>
  </r>
  <r>
    <s v="Franklin"/>
    <x v="3"/>
    <x v="1"/>
    <x v="5"/>
    <n v="3408.6165499999997"/>
    <n v="3665.1253200000001"/>
    <n v="7073.7418699999998"/>
    <n v="2582"/>
    <n v="2500"/>
    <n v="56"/>
    <n v="5138"/>
    <n v="2306"/>
    <n v="2239"/>
    <n v="50"/>
    <n v="4595"/>
    <n v="0.7574920681529872"/>
    <n v="0.68210491640160342"/>
    <n v="0.72634824600971759"/>
    <n v="0.67652080137908155"/>
    <n v="0.610893163129276"/>
    <n v="0.64958547886622275"/>
    <n v="0.89310611928737416"/>
    <n v="0.89559999999999995"/>
    <n v="0.89431685480731804"/>
  </r>
  <r>
    <s v="Franklin"/>
    <x v="3"/>
    <x v="1"/>
    <x v="6"/>
    <n v="3296.2940840000006"/>
    <n v="2990.3065489999999"/>
    <n v="6286.6006370000014"/>
    <n v="2582"/>
    <n v="2357"/>
    <n v="59"/>
    <n v="4998"/>
    <n v="2350"/>
    <n v="2157"/>
    <n v="54"/>
    <n v="4561"/>
    <n v="0.78330389649784649"/>
    <n v="0.78821350298958937"/>
    <n v="0.79502425692258893"/>
    <n v="0.71292182678928706"/>
    <n v="0.72133072802229281"/>
    <n v="0.72551133169746451"/>
    <n v="0.91014717273431445"/>
    <n v="0.9151463725074247"/>
    <n v="0.91256502601040412"/>
  </r>
  <r>
    <s v="Garfield"/>
    <x v="3"/>
    <x v="0"/>
    <x v="0"/>
    <n v="1147.2001399999999"/>
    <n v="1102.79944"/>
    <n v="2249.9995699999999"/>
    <n v="807"/>
    <n v="727"/>
    <m/>
    <n v="1534"/>
    <n v="680"/>
    <n v="609"/>
    <m/>
    <n v="1289"/>
    <n v="0.70345179699856042"/>
    <n v="0.65923138299743789"/>
    <n v="0.68177790807311134"/>
    <n v="0.59274748693806822"/>
    <n v="0.55223096594971066"/>
    <n v="0.57288899837434193"/>
    <n v="0.84262701363073111"/>
    <n v="0.83768913342503437"/>
    <n v="0.8402868318122555"/>
  </r>
  <r>
    <s v="Garfield"/>
    <x v="3"/>
    <x v="0"/>
    <x v="1"/>
    <n v="50.710312999999999"/>
    <n v="75.765695999999991"/>
    <n v="126.476009"/>
    <n v="59"/>
    <n v="67"/>
    <m/>
    <n v="126"/>
    <n v="29"/>
    <n v="44"/>
    <m/>
    <n v="73"/>
    <n v="1.1634714224698239"/>
    <n v="0.88430521380018745"/>
    <n v="0.99623636922319392"/>
    <n v="0.57187578392584559"/>
    <n v="0.5807377523463918"/>
    <n v="0.57718456312137423"/>
    <n v="0.49152542372881358"/>
    <n v="0.65671641791044777"/>
    <n v="0.57936507936507942"/>
  </r>
  <r>
    <s v="Garfield"/>
    <x v="3"/>
    <x v="0"/>
    <x v="2"/>
    <n v="89.906305000000003"/>
    <n v="85.197457"/>
    <n v="175.10376200000002"/>
    <n v="90"/>
    <n v="83"/>
    <m/>
    <n v="173"/>
    <n v="62"/>
    <n v="62"/>
    <m/>
    <n v="124"/>
    <n v="1.0010421404816936"/>
    <n v="0.97420748133362711"/>
    <n v="0.98798562648813892"/>
    <n v="0.68960680788738893"/>
    <n v="0.72772125111668529"/>
    <n v="0.70815154730941754"/>
    <n v="0.68888888888888888"/>
    <n v="0.74698795180722888"/>
    <n v="0.7167630057803468"/>
  </r>
  <r>
    <s v="Garfield"/>
    <x v="3"/>
    <x v="0"/>
    <x v="3"/>
    <n v="121.486538"/>
    <n v="114.438413"/>
    <n v="235.92495099999999"/>
    <n v="79"/>
    <n v="81"/>
    <m/>
    <n v="160"/>
    <n v="61"/>
    <n v="59"/>
    <m/>
    <n v="120"/>
    <n v="0.65027781102791815"/>
    <n v="0.70780429295187797"/>
    <n v="0.67818176637027261"/>
    <n v="0.50211324648991151"/>
    <n v="0.51556115165630623"/>
    <n v="0.50863632477770448"/>
    <n v="0.77215189873417722"/>
    <n v="0.72839506172839508"/>
    <n v="0.75"/>
  </r>
  <r>
    <s v="Garfield"/>
    <x v="3"/>
    <x v="0"/>
    <x v="4"/>
    <n v="156.490499"/>
    <n v="155.81489500000001"/>
    <n v="312.30539399999998"/>
    <n v="138"/>
    <n v="114"/>
    <m/>
    <n v="252"/>
    <n v="123"/>
    <n v="93"/>
    <m/>
    <n v="216"/>
    <n v="0.88184267340089451"/>
    <n v="0.73163737009866736"/>
    <n v="0.806902489810983"/>
    <n v="0.78599020890079718"/>
    <n v="0.59686206508049178"/>
    <n v="0.69163070555227113"/>
    <n v="0.89130434782608692"/>
    <n v="0.81578947368421051"/>
    <n v="0.8571428571428571"/>
  </r>
  <r>
    <s v="Garfield"/>
    <x v="3"/>
    <x v="0"/>
    <x v="5"/>
    <n v="212.15887800000002"/>
    <n v="208.01160499999997"/>
    <n v="420.17048199999999"/>
    <n v="198"/>
    <n v="168"/>
    <m/>
    <n v="366"/>
    <n v="177"/>
    <n v="154"/>
    <m/>
    <n v="331"/>
    <n v="0.93326285407674514"/>
    <n v="0.80764724641204522"/>
    <n v="0.87107499379263864"/>
    <n v="0.83428043015951459"/>
    <n v="0.74034330921104141"/>
    <n v="0.78777547252831537"/>
    <n v="0.89393939393939392"/>
    <n v="0.91666666666666663"/>
    <n v="0.90437158469945356"/>
  </r>
  <r>
    <s v="Garfield"/>
    <x v="3"/>
    <x v="0"/>
    <x v="6"/>
    <n v="292.63287800000001"/>
    <n v="238.79121800000001"/>
    <n v="531.42409999999995"/>
    <n v="243"/>
    <n v="214"/>
    <m/>
    <n v="457"/>
    <n v="228"/>
    <n v="197"/>
    <m/>
    <n v="425"/>
    <n v="0.83039199716991474"/>
    <n v="0.89618036120574585"/>
    <n v="0.85995347218916118"/>
    <n v="0.7791332319125126"/>
    <n v="0.82498846335295295"/>
    <n v="0.79973791177329001"/>
    <n v="0.93827160493827155"/>
    <n v="0.92056074766355145"/>
    <n v="0.92997811816192555"/>
  </r>
  <r>
    <s v="Grant"/>
    <x v="3"/>
    <x v="0"/>
    <x v="0"/>
    <n v="44662.527999999998"/>
    <n v="46337.473899999997"/>
    <n v="91000.001900000003"/>
    <n v="19120"/>
    <n v="17388"/>
    <n v="4"/>
    <n v="36512"/>
    <n v="14719"/>
    <n v="13370"/>
    <n v="3"/>
    <n v="28092"/>
    <n v="0.42809936777425589"/>
    <n v="0.3752470416821751"/>
    <n v="0.40123076085342368"/>
    <n v="0.32956038672956445"/>
    <n v="0.28853536618879005"/>
    <n v="0.30870329025784338"/>
    <n v="0.76982217573221756"/>
    <n v="0.7689210950080515"/>
    <n v="0.76939088518843124"/>
  </r>
  <r>
    <s v="Grant"/>
    <x v="3"/>
    <x v="0"/>
    <x v="1"/>
    <n v="4291.2733600000001"/>
    <n v="4907.0135900000005"/>
    <n v="9198.28694"/>
    <n v="2141"/>
    <n v="1895"/>
    <m/>
    <n v="4036"/>
    <n v="1044"/>
    <n v="889"/>
    <m/>
    <n v="1933"/>
    <n v="0.4989195095229263"/>
    <n v="0.38618193433615494"/>
    <n v="0.43877735347099317"/>
    <n v="0.24328443154691035"/>
    <n v="0.18116925573870277"/>
    <n v="0.2101478256341501"/>
    <n v="0.48762260625875758"/>
    <n v="0.46912928759894457"/>
    <n v="0.47893954410307232"/>
  </r>
  <r>
    <s v="Grant"/>
    <x v="3"/>
    <x v="0"/>
    <x v="2"/>
    <n v="5792.26656"/>
    <n v="6372.2921200000001"/>
    <n v="12164.55868"/>
    <n v="2858"/>
    <n v="2497"/>
    <n v="1"/>
    <n v="5356"/>
    <n v="1725"/>
    <n v="1427"/>
    <n v="1"/>
    <n v="3153"/>
    <n v="0.49341651845525564"/>
    <n v="0.39185272002250893"/>
    <n v="0.44029546331227859"/>
    <n v="0.29781087975343457"/>
    <n v="0.22393825849904697"/>
    <n v="0.25919559294690336"/>
    <n v="0.60356892932120365"/>
    <n v="0.57148578293952745"/>
    <n v="0.58868558625840184"/>
  </r>
  <r>
    <s v="Grant"/>
    <x v="3"/>
    <x v="0"/>
    <x v="3"/>
    <n v="5298.9405200000001"/>
    <n v="5579.8151799999996"/>
    <n v="10878.755710000001"/>
    <n v="2573"/>
    <n v="2336"/>
    <n v="1"/>
    <n v="4910"/>
    <n v="1908"/>
    <n v="1716"/>
    <n v="1"/>
    <n v="3625"/>
    <n v="0.48556876422534367"/>
    <n v="0.41865185936140631"/>
    <n v="0.45133838197015635"/>
    <n v="0.36007197906799676"/>
    <n v="0.30753706792130703"/>
    <n v="0.33321825552786494"/>
    <n v="0.7415468324912553"/>
    <n v="0.7345890410958904"/>
    <n v="0.73828920570264767"/>
  </r>
  <r>
    <s v="Grant"/>
    <x v="3"/>
    <x v="0"/>
    <x v="4"/>
    <n v="5222.3470799999996"/>
    <n v="5485.0645299999996"/>
    <n v="10707.411609999999"/>
    <n v="3273"/>
    <n v="2961"/>
    <m/>
    <n v="6234"/>
    <n v="2612"/>
    <n v="2397"/>
    <m/>
    <n v="5009"/>
    <n v="0.62672969641075638"/>
    <n v="0.53982956514095926"/>
    <n v="0.58221353834738776"/>
    <n v="0.50015825451417528"/>
    <n v="0.43700488606649085"/>
    <n v="0.46780680359032173"/>
    <n v="0.79804460739382832"/>
    <n v="0.80952380952380953"/>
    <n v="0.80349695219762596"/>
  </r>
  <r>
    <s v="Grant"/>
    <x v="3"/>
    <x v="0"/>
    <x v="5"/>
    <n v="4806.7842299999993"/>
    <n v="4820.2486900000004"/>
    <n v="9627.0329099999999"/>
    <n v="3593"/>
    <n v="3354"/>
    <n v="1"/>
    <n v="6948"/>
    <n v="3180"/>
    <n v="2975"/>
    <n v="0"/>
    <n v="6155"/>
    <n v="0.74748518512136342"/>
    <n v="0.69581472154292512"/>
    <n v="0.72171769484477644"/>
    <n v="0.66156495649483327"/>
    <n v="0.61718807292492617"/>
    <n v="0.6393454824078294"/>
    <n v="0.88505427219593658"/>
    <n v="0.88700059630292194"/>
    <n v="0.88586643638457108"/>
  </r>
  <r>
    <s v="Grant"/>
    <x v="3"/>
    <x v="0"/>
    <x v="6"/>
    <n v="5830.476345"/>
    <n v="5280.7793619999993"/>
    <n v="11111.2557"/>
    <n v="4682"/>
    <n v="4345"/>
    <n v="1"/>
    <n v="9028"/>
    <n v="4250"/>
    <n v="3966"/>
    <n v="1"/>
    <n v="8217"/>
    <n v="0.80302186698949718"/>
    <n v="0.8227952167943654"/>
    <n v="0.81250942681482885"/>
    <n v="0.72892843543472086"/>
    <n v="0.75102550743531715"/>
    <n v="0.73952037662133907"/>
    <n v="0.90773173857325928"/>
    <n v="0.91277330264672041"/>
    <n v="0.91016836508639787"/>
  </r>
  <r>
    <s v="Grays Harbor"/>
    <x v="3"/>
    <x v="0"/>
    <x v="0"/>
    <n v="35605.2618"/>
    <n v="37544.732100000001"/>
    <n v="73149.993900000001"/>
    <n v="20219"/>
    <n v="18070"/>
    <n v="43"/>
    <n v="38332"/>
    <n v="15585"/>
    <n v="13646"/>
    <n v="28"/>
    <n v="29259"/>
    <n v="0.56786550576634154"/>
    <n v="0.48129255395592502"/>
    <n v="0.52401918245409451"/>
    <n v="0.43771620294616115"/>
    <n v="0.36345977815620101"/>
    <n v="0.399986362814994"/>
    <n v="0.77080963450220086"/>
    <n v="0.75517432208079693"/>
    <n v="0.76330481060210786"/>
  </r>
  <r>
    <s v="Grays Harbor"/>
    <x v="3"/>
    <x v="0"/>
    <x v="1"/>
    <n v="2940.5712719999997"/>
    <n v="3431.499941"/>
    <n v="6372.0712100000001"/>
    <n v="1667"/>
    <n v="1615"/>
    <n v="12"/>
    <n v="3294"/>
    <n v="828"/>
    <n v="693"/>
    <n v="4"/>
    <n v="1525"/>
    <n v="0.5668966489175441"/>
    <n v="0.47063967004742546"/>
    <n v="0.51694337546488278"/>
    <n v="0.28157793959431704"/>
    <n v="0.20195250237948351"/>
    <n v="0.23932563678929758"/>
    <n v="0.49670065986802642"/>
    <n v="0.42910216718266253"/>
    <n v="0.46296296296296297"/>
  </r>
  <r>
    <s v="Grays Harbor"/>
    <x v="3"/>
    <x v="0"/>
    <x v="2"/>
    <n v="3946.8925300000001"/>
    <n v="4903.67526"/>
    <n v="8850.5677800000012"/>
    <n v="2480"/>
    <n v="2101"/>
    <n v="4"/>
    <n v="4585"/>
    <n v="1452"/>
    <n v="1130"/>
    <n v="4"/>
    <n v="2586"/>
    <n v="0.62834241904225341"/>
    <n v="0.42845414685963523"/>
    <n v="0.51804586033010414"/>
    <n v="0.36788435179409357"/>
    <n v="0.23043940311822361"/>
    <n v="0.29218464445226811"/>
    <n v="0.5854838709677419"/>
    <n v="0.53783912422655877"/>
    <n v="0.56401308615049073"/>
  </r>
  <r>
    <s v="Grays Harbor"/>
    <x v="3"/>
    <x v="0"/>
    <x v="3"/>
    <n v="3880.9429099999998"/>
    <n v="4581.8040600000004"/>
    <n v="8462.7469700000001"/>
    <n v="2488"/>
    <n v="2227"/>
    <n v="6"/>
    <n v="4721"/>
    <n v="1692"/>
    <n v="1456"/>
    <n v="4"/>
    <n v="3152"/>
    <n v="0.64108131907562638"/>
    <n v="0.48605308538663256"/>
    <n v="0.55785668846483305"/>
    <n v="0.43597652406590032"/>
    <n v="0.31777875721730448"/>
    <n v="0.37245589536986945"/>
    <n v="0.680064308681672"/>
    <n v="0.65379434216434662"/>
    <n v="0.66765515780554963"/>
  </r>
  <r>
    <s v="Grays Harbor"/>
    <x v="3"/>
    <x v="0"/>
    <x v="4"/>
    <n v="4985.6501499999995"/>
    <n v="5341.9849599999998"/>
    <n v="10327.6351"/>
    <n v="3491"/>
    <n v="3086"/>
    <n v="8"/>
    <n v="6585"/>
    <n v="2681"/>
    <n v="2355"/>
    <n v="7"/>
    <n v="5043"/>
    <n v="0.70020958048971815"/>
    <n v="0.57768788626465917"/>
    <n v="0.63760966922621043"/>
    <n v="0.5377433071592479"/>
    <n v="0.44084736621946613"/>
    <n v="0.48830152800421855"/>
    <n v="0.76797479232311661"/>
    <n v="0.76312378483473753"/>
    <n v="0.76583143507972662"/>
  </r>
  <r>
    <s v="Grays Harbor"/>
    <x v="3"/>
    <x v="0"/>
    <x v="5"/>
    <n v="5562.4810399999997"/>
    <n v="5521.9244200000003"/>
    <n v="11084.40547"/>
    <n v="4478"/>
    <n v="4021"/>
    <n v="6"/>
    <n v="8505"/>
    <n v="3900"/>
    <n v="3484"/>
    <n v="3"/>
    <n v="7387"/>
    <n v="0.80503645186357353"/>
    <n v="0.72818816306797618"/>
    <n v="0.76729419751188521"/>
    <n v="0.70112598532111137"/>
    <n v="0.63093945787834593"/>
    <n v="0.66643177390009356"/>
    <n v="0.87092451987494413"/>
    <n v="0.86645113155931364"/>
    <n v="0.86854791299235745"/>
  </r>
  <r>
    <s v="Grays Harbor"/>
    <x v="3"/>
    <x v="0"/>
    <x v="6"/>
    <n v="6692.0054850000006"/>
    <n v="5969.281833"/>
    <n v="12661.287319999999"/>
    <n v="5615"/>
    <n v="5020"/>
    <n v="7"/>
    <n v="10642"/>
    <n v="5032"/>
    <n v="4528"/>
    <n v="6"/>
    <n v="9566"/>
    <n v="0.83906087832502718"/>
    <n v="0.84097218734888979"/>
    <n v="0.84051484900668061"/>
    <n v="0.75194200173313208"/>
    <n v="0.75855021201509421"/>
    <n v="0.75553138936270503"/>
    <n v="0.89617097061442563"/>
    <n v="0.90199203187250998"/>
    <n v="0.8988911858673182"/>
  </r>
  <r>
    <s v="Island"/>
    <x v="3"/>
    <x v="0"/>
    <x v="0"/>
    <n v="40096.107799999998"/>
    <n v="39253.881300000001"/>
    <n v="79349.989100000006"/>
    <n v="26501"/>
    <n v="23893"/>
    <m/>
    <n v="50394"/>
    <n v="22589"/>
    <n v="19873"/>
    <m/>
    <n v="42462"/>
    <n v="0.66093697004675356"/>
    <n v="0.60867866332494358"/>
    <n v="0.63508515340174121"/>
    <n v="0.56337139037719763"/>
    <n v="0.50626840816375529"/>
    <n v="0.53512294685368766"/>
    <n v="0.85238292894607748"/>
    <n v="0.83174988490352819"/>
    <n v="0.84260030956066201"/>
  </r>
  <r>
    <s v="Island"/>
    <x v="3"/>
    <x v="0"/>
    <x v="1"/>
    <n v="3260.638258"/>
    <n v="3944.6254870000002"/>
    <n v="7205.2637400000003"/>
    <n v="2042"/>
    <n v="1886"/>
    <m/>
    <n v="3928"/>
    <n v="1279"/>
    <n v="1094"/>
    <m/>
    <n v="2373"/>
    <n v="0.62625775643462989"/>
    <n v="0.47811890031526327"/>
    <n v="0.54515700489819963"/>
    <n v="0.39225449093040726"/>
    <n v="0.27733938332179109"/>
    <n v="0.32934255922185018"/>
    <n v="0.62634671890303628"/>
    <n v="0.58006362672322376"/>
    <n v="0.60412423625254585"/>
  </r>
  <r>
    <s v="Island"/>
    <x v="3"/>
    <x v="0"/>
    <x v="2"/>
    <n v="4402.2135600000001"/>
    <n v="4994.6434499999996"/>
    <n v="9396.857"/>
    <n v="3105"/>
    <n v="2725"/>
    <m/>
    <n v="5830"/>
    <n v="2058"/>
    <n v="1621"/>
    <m/>
    <n v="3679"/>
    <n v="0.70532698100180313"/>
    <n v="0.54558449012011068"/>
    <n v="0.62042021071513598"/>
    <n v="0.46749208595868302"/>
    <n v="0.32454769118704563"/>
    <n v="0.39151388597272468"/>
    <n v="0.66280193236714979"/>
    <n v="0.59486238532110092"/>
    <n v="0.63104631217838769"/>
  </r>
  <r>
    <s v="Island"/>
    <x v="3"/>
    <x v="0"/>
    <x v="3"/>
    <n v="4099.3618999999999"/>
    <n v="4034.0311799999999"/>
    <n v="8133.3930799999998"/>
    <n v="3011"/>
    <n v="2864"/>
    <m/>
    <n v="5875"/>
    <n v="2387"/>
    <n v="2158"/>
    <m/>
    <n v="4545"/>
    <n v="0.73450455789229052"/>
    <n v="0.70995980749955434"/>
    <n v="0.72233075940306091"/>
    <n v="0.58228574549614665"/>
    <n v="0.53494876556705251"/>
    <n v="0.55880737046585727"/>
    <n v="0.79275988043839252"/>
    <n v="0.75349162011173187"/>
    <n v="0.77361702127659571"/>
  </r>
  <r>
    <s v="Island"/>
    <x v="3"/>
    <x v="0"/>
    <x v="4"/>
    <n v="5442.9190099999996"/>
    <n v="4909.2329799999998"/>
    <n v="10352.15199"/>
    <n v="4400"/>
    <n v="3940"/>
    <m/>
    <n v="8340"/>
    <n v="3792"/>
    <n v="3301"/>
    <m/>
    <n v="7093"/>
    <n v="0.80838976143427865"/>
    <n v="0.80256936593789452"/>
    <n v="0.80562959354309094"/>
    <n v="0.69668499439972376"/>
    <n v="0.67240646623375377"/>
    <n v="0.68517154760205556"/>
    <n v="0.86181818181818182"/>
    <n v="0.83781725888324876"/>
    <n v="0.85047961630695446"/>
  </r>
  <r>
    <s v="Island"/>
    <x v="3"/>
    <x v="0"/>
    <x v="5"/>
    <n v="6645.3133099999995"/>
    <n v="5743.5984399999998"/>
    <n v="12388.911749999999"/>
    <n v="6055"/>
    <n v="5140"/>
    <m/>
    <n v="11195"/>
    <n v="5661"/>
    <n v="4723"/>
    <m/>
    <n v="10384"/>
    <n v="0.91116847581713201"/>
    <n v="0.89490935929706117"/>
    <n v="0.90363061953363266"/>
    <n v="0.85187857004141776"/>
    <n v="0.82230679065370038"/>
    <n v="0.83816885692159371"/>
    <n v="0.93492981007431875"/>
    <n v="0.91887159533073925"/>
    <n v="0.92755694506476105"/>
  </r>
  <r>
    <s v="Island"/>
    <x v="3"/>
    <x v="0"/>
    <x v="6"/>
    <n v="8378.8353650000008"/>
    <n v="7383.8566780000001"/>
    <n v="15762.692040000002"/>
    <n v="7888"/>
    <n v="7338"/>
    <m/>
    <n v="15226"/>
    <n v="7412"/>
    <n v="6976"/>
    <m/>
    <n v="14388"/>
    <n v="0.94141961936019003"/>
    <n v="0.99378960345524736"/>
    <n v="0.96595175249011578"/>
    <n v="0.88460981474362688"/>
    <n v="0.94476373312943651"/>
    <n v="0.91278824476735754"/>
    <n v="0.93965517241379315"/>
    <n v="0.95066775688198424"/>
    <n v="0.94496256403520296"/>
  </r>
  <r>
    <s v="Jefferson"/>
    <x v="3"/>
    <x v="0"/>
    <x v="0"/>
    <n v="15230.4494"/>
    <n v="14944.541999999999"/>
    <n v="30174.991300000002"/>
    <n v="11920"/>
    <n v="10857"/>
    <n v="3"/>
    <n v="22780"/>
    <n v="10651"/>
    <n v="9463"/>
    <n v="3"/>
    <n v="20117"/>
    <n v="0.78264269733235847"/>
    <n v="0.72648596390575237"/>
    <n v="0.75492979512474623"/>
    <n v="0.69932276587977771"/>
    <n v="0.63320776240583354"/>
    <n v="0.66667790555419315"/>
    <n v="0.8935402684563758"/>
    <n v="0.87160357373123332"/>
    <n v="0.88309920983318702"/>
  </r>
  <r>
    <s v="Jefferson"/>
    <x v="3"/>
    <x v="0"/>
    <x v="1"/>
    <n v="774.91825100000005"/>
    <n v="904.0703759999999"/>
    <n v="1678.988627"/>
    <n v="590"/>
    <n v="576"/>
    <m/>
    <n v="1166"/>
    <n v="403"/>
    <n v="344"/>
    <m/>
    <n v="747"/>
    <n v="0.76137063391993842"/>
    <n v="0.63711854219632136"/>
    <n v="0.69446569276850734"/>
    <n v="0.52005485672836471"/>
    <n v="0.38050135158946968"/>
    <n v="0.4449106968251072"/>
    <n v="0.68305084745762712"/>
    <n v="0.59722222222222221"/>
    <n v="0.64065180102915953"/>
  </r>
  <r>
    <s v="Jefferson"/>
    <x v="3"/>
    <x v="0"/>
    <x v="2"/>
    <n v="1099.232221"/>
    <n v="1265.5155890000001"/>
    <n v="2364.7478099999998"/>
    <n v="989"/>
    <n v="942"/>
    <m/>
    <n v="1931"/>
    <n v="716"/>
    <n v="616"/>
    <m/>
    <n v="1332"/>
    <n v="0.89971889570365859"/>
    <n v="0.74436064493236354"/>
    <n v="0.8165775613933226"/>
    <n v="0.65136373035775486"/>
    <n v="0.48675812874557955"/>
    <n v="0.56327359491243179"/>
    <n v="0.72396359959555101"/>
    <n v="0.65392781316348192"/>
    <n v="0.68979803210771617"/>
  </r>
  <r>
    <s v="Jefferson"/>
    <x v="3"/>
    <x v="0"/>
    <x v="3"/>
    <n v="1284.031252"/>
    <n v="1376.8876559999999"/>
    <n v="2660.9189100000003"/>
    <n v="1172"/>
    <n v="934"/>
    <m/>
    <n v="2106"/>
    <n v="959"/>
    <n v="731"/>
    <m/>
    <n v="1690"/>
    <n v="0.91275036972386714"/>
    <n v="0.67834147247231913"/>
    <n v="0.79145591099579948"/>
    <n v="0.74686655679623604"/>
    <n v="0.53090751218122623"/>
    <n v="0.63511894092255516"/>
    <n v="0.81825938566552903"/>
    <n v="0.78265524625267668"/>
    <n v="0.80246913580246915"/>
  </r>
  <r>
    <s v="Jefferson"/>
    <x v="3"/>
    <x v="0"/>
    <x v="4"/>
    <n v="2170.6149569999998"/>
    <n v="1936.97894"/>
    <n v="4107.5938999999998"/>
    <n v="1745"/>
    <n v="1449"/>
    <n v="1"/>
    <n v="3195"/>
    <n v="1518"/>
    <n v="1214"/>
    <n v="1"/>
    <n v="2733"/>
    <n v="0.803919642391002"/>
    <n v="0.74807214992229087"/>
    <n v="0.77782762312506115"/>
    <n v="0.69934098403985157"/>
    <n v="0.62674919945180196"/>
    <n v="0.66535301846660155"/>
    <n v="0.86991404011461315"/>
    <n v="0.83781918564527258"/>
    <n v="0.85539906103286389"/>
  </r>
  <r>
    <s v="Jefferson"/>
    <x v="3"/>
    <x v="0"/>
    <x v="5"/>
    <n v="3382.9310500000001"/>
    <n v="3005.4757799999998"/>
    <n v="6388.4068200000002"/>
    <n v="3185"/>
    <n v="2716"/>
    <n v="1"/>
    <n v="5902"/>
    <n v="2998"/>
    <n v="2492"/>
    <n v="1"/>
    <n v="5491"/>
    <n v="0.94149125504641895"/>
    <n v="0.90368387530309768"/>
    <n v="0.9238610135977533"/>
    <n v="0.8862137465083717"/>
    <n v="0.82915324641212051"/>
    <n v="0.85952572444345365"/>
    <n v="0.94128728414442697"/>
    <n v="0.91752577319587625"/>
    <n v="0.93036258895289736"/>
  </r>
  <r>
    <s v="Jefferson"/>
    <x v="3"/>
    <x v="0"/>
    <x v="6"/>
    <n v="4418.1147639999999"/>
    <n v="4309.5475969999998"/>
    <n v="8727.6623589999999"/>
    <n v="4239"/>
    <n v="4240"/>
    <n v="1"/>
    <n v="8480"/>
    <n v="4057"/>
    <n v="4066"/>
    <n v="1"/>
    <n v="8124"/>
    <n v="0.9594590060313789"/>
    <n v="0.98386197264687048"/>
    <n v="0.9716232882514515"/>
    <n v="0.91826496519681622"/>
    <n v="0.94348650490145647"/>
    <n v="0.9308334426597632"/>
    <n v="0.95706534560037748"/>
    <n v="0.95896226415094343"/>
    <n v="0.95801886792452828"/>
  </r>
  <r>
    <s v="King"/>
    <x v="3"/>
    <x v="2"/>
    <x v="0"/>
    <n v="981508.73800000001"/>
    <n v="975491.34400000004"/>
    <n v="1957000.08"/>
    <n v="611667"/>
    <n v="567406"/>
    <n v="83"/>
    <n v="1179156"/>
    <n v="514532"/>
    <n v="462556"/>
    <m/>
    <n v="977088"/>
    <n v="0.6231905802961889"/>
    <n v="0.58166174768230439"/>
    <n v="0.60253242299305376"/>
    <n v="0.52422559278326053"/>
    <n v="0.47417745205538181"/>
    <n v="0.49927846707088536"/>
    <n v="0.84119627182764478"/>
    <n v="0.81521168263994392"/>
    <n v="0.82863336148906508"/>
  </r>
  <r>
    <s v="King"/>
    <x v="3"/>
    <x v="2"/>
    <x v="1"/>
    <n v="84401.505399999995"/>
    <n v="86493.121499999994"/>
    <n v="170894.62660000002"/>
    <n v="58378"/>
    <n v="54339"/>
    <n v="38"/>
    <n v="112755"/>
    <n v="41454"/>
    <n v="35002"/>
    <m/>
    <n v="76456"/>
    <n v="0.69167012748566459"/>
    <n v="0.62824649009805944"/>
    <n v="0.65979254142330057"/>
    <n v="0.49115237700487746"/>
    <n v="0.40467957905762486"/>
    <n v="0.44738679922894659"/>
    <n v="0.71009626914248514"/>
    <n v="0.64414140856475088"/>
    <n v="0.67807192585694642"/>
  </r>
  <r>
    <s v="King"/>
    <x v="3"/>
    <x v="2"/>
    <x v="2"/>
    <n v="152979.99119999999"/>
    <n v="159076.3058"/>
    <n v="312056.29700000002"/>
    <n v="112604"/>
    <n v="104294"/>
    <n v="18"/>
    <n v="216916"/>
    <n v="86649"/>
    <n v="75790"/>
    <m/>
    <n v="162439"/>
    <n v="0.73607011686113899"/>
    <n v="0.65562246668667612"/>
    <n v="0.69511816324603759"/>
    <n v="0.56640740609481754"/>
    <n v="0.47643801896737281"/>
    <n v="0.52054389403973478"/>
    <n v="0.76950197151078115"/>
    <n v="0.72669568719197652"/>
    <n v="0.74885670028951301"/>
  </r>
  <r>
    <s v="King"/>
    <x v="3"/>
    <x v="2"/>
    <x v="3"/>
    <n v="145695.81880000001"/>
    <n v="152095.652"/>
    <n v="297791.47100000002"/>
    <n v="109348"/>
    <n v="106299"/>
    <n v="7"/>
    <n v="215654"/>
    <n v="90589"/>
    <n v="85176"/>
    <m/>
    <n v="175765"/>
    <n v="0.75052256750143609"/>
    <n v="0.69889571859687349"/>
    <n v="0.72417789292561707"/>
    <n v="0.62176801466316334"/>
    <n v="0.56001600887315306"/>
    <n v="0.59022845553558512"/>
    <n v="0.82844679372279328"/>
    <n v="0.80128693590720512"/>
    <n v="0.81503241303198637"/>
  </r>
  <r>
    <s v="King"/>
    <x v="3"/>
    <x v="2"/>
    <x v="4"/>
    <n v="142881.01120000001"/>
    <n v="145973.53909999999"/>
    <n v="288854.55000000005"/>
    <n v="115136"/>
    <n v="111842"/>
    <n v="6"/>
    <n v="226984"/>
    <n v="100274"/>
    <n v="94958"/>
    <m/>
    <n v="195232"/>
    <n v="0.80581736532390946"/>
    <n v="0.76617995761123536"/>
    <n v="0.78580725143502139"/>
    <n v="0.70180074425453109"/>
    <n v="0.65051515901761137"/>
    <n v="0.67588341606528257"/>
    <n v="0.87091787103946638"/>
    <n v="0.8490370343877971"/>
    <n v="0.86011348817537803"/>
  </r>
  <r>
    <s v="King"/>
    <x v="3"/>
    <x v="2"/>
    <x v="5"/>
    <n v="123692.95240000001"/>
    <n v="118892.3701"/>
    <n v="242585.32199999999"/>
    <n v="106462"/>
    <n v="100317"/>
    <n v="4"/>
    <n v="206783"/>
    <n v="96904"/>
    <n v="89724"/>
    <m/>
    <n v="186628"/>
    <n v="0.86069576264718528"/>
    <n v="0.84376314405729891"/>
    <n v="0.8524134860888245"/>
    <n v="0.78342377734367985"/>
    <n v="0.75466575293716009"/>
    <n v="0.76932931663524151"/>
    <n v="0.91022148747910048"/>
    <n v="0.89440473698376144"/>
    <n v="0.90253067225062023"/>
  </r>
  <r>
    <s v="King"/>
    <x v="3"/>
    <x v="2"/>
    <x v="6"/>
    <n v="127838.6032"/>
    <n v="99451.9424"/>
    <n v="227290.54570000002"/>
    <n v="109739"/>
    <n v="90315"/>
    <n v="10"/>
    <n v="200064"/>
    <n v="98662"/>
    <n v="81906"/>
    <m/>
    <n v="180568"/>
    <n v="0.85841832789987804"/>
    <n v="0.90812705936651472"/>
    <n v="0.88021259038228439"/>
    <n v="0.77177000945204322"/>
    <n v="0.82357365802440075"/>
    <n v="0.79443691528784954"/>
    <n v="0.89906049809092481"/>
    <n v="0.90689254276698228"/>
    <n v="0.9025511836212412"/>
  </r>
  <r>
    <s v="Kitsap"/>
    <x v="3"/>
    <x v="2"/>
    <x v="0"/>
    <n v="125749.526"/>
    <n v="128750.461"/>
    <n v="254499.98699999999"/>
    <n v="79498"/>
    <n v="73725"/>
    <n v="12"/>
    <n v="153235"/>
    <n v="65877"/>
    <n v="59368"/>
    <n v="12"/>
    <n v="125257"/>
    <n v="0.63219323784965997"/>
    <n v="0.57261930891261048"/>
    <n v="0.60210219185590763"/>
    <n v="0.52387473810438057"/>
    <n v="0.46110902857272101"/>
    <n v="0.49216898388289504"/>
    <n v="0.82866235628569274"/>
    <n v="0.80526280094947444"/>
    <n v="0.81741769178059842"/>
  </r>
  <r>
    <s v="Kitsap"/>
    <x v="3"/>
    <x v="2"/>
    <x v="1"/>
    <n v="10622.29758"/>
    <n v="15366.973900000001"/>
    <n v="25989.271509999999"/>
    <n v="7705"/>
    <n v="7223"/>
    <n v="4"/>
    <n v="14932"/>
    <n v="4992"/>
    <n v="4228"/>
    <n v="4"/>
    <n v="9224"/>
    <n v="0.72536096282100204"/>
    <n v="0.47003398632700222"/>
    <n v="0.57454476914655161"/>
    <n v="0.46995482497111513"/>
    <n v="0.27513549691133399"/>
    <n v="0.35491568112830107"/>
    <n v="0.64789097988319277"/>
    <n v="0.58535234667035863"/>
    <n v="0.61773372622555589"/>
  </r>
  <r>
    <s v="Kitsap"/>
    <x v="3"/>
    <x v="2"/>
    <x v="2"/>
    <n v="14938.943490000001"/>
    <n v="17137.90292"/>
    <n v="32076.846400000002"/>
    <n v="11312"/>
    <n v="10948"/>
    <n v="5"/>
    <n v="22265"/>
    <n v="7651"/>
    <n v="6820"/>
    <n v="5"/>
    <n v="14476"/>
    <n v="0.75721552916858903"/>
    <n v="0.63881794937837122"/>
    <n v="0.69411436904844859"/>
    <n v="0.51215134491415093"/>
    <n v="0.39794833894414428"/>
    <n v="0.45129124663576653"/>
    <n v="0.67636138613861385"/>
    <n v="0.62294483010595547"/>
    <n v="0.65016842578037282"/>
  </r>
  <r>
    <s v="Kitsap"/>
    <x v="3"/>
    <x v="2"/>
    <x v="3"/>
    <n v="14958.75856"/>
    <n v="14682.637200000001"/>
    <n v="29641.395799999998"/>
    <n v="11294"/>
    <n v="10320"/>
    <n v="1"/>
    <n v="21615"/>
    <n v="8889"/>
    <n v="7693"/>
    <n v="1"/>
    <n v="16583"/>
    <n v="0.75500917771347464"/>
    <n v="0.70287100739640962"/>
    <n v="0.72921667204349405"/>
    <n v="0.59423380385116664"/>
    <n v="0.5239521957268003"/>
    <n v="0.55945408616688697"/>
    <n v="0.78705507349034887"/>
    <n v="0.7454457364341085"/>
    <n v="0.76719870460328476"/>
  </r>
  <r>
    <s v="Kitsap"/>
    <x v="3"/>
    <x v="2"/>
    <x v="4"/>
    <n v="18989.04883"/>
    <n v="18074.998780000002"/>
    <n v="37064.047700000003"/>
    <n v="15256"/>
    <n v="14334"/>
    <m/>
    <n v="29590"/>
    <n v="13081"/>
    <n v="12082"/>
    <m/>
    <n v="25163"/>
    <n v="0.80341043601392437"/>
    <n v="0.79302909916987552"/>
    <n v="0.7983477746279718"/>
    <n v="0.68887073371120511"/>
    <n v="0.66843711289036112"/>
    <n v="0.67890588215490555"/>
    <n v="0.85743314105925539"/>
    <n v="0.84289102832426399"/>
    <n v="0.85038864481243659"/>
  </r>
  <r>
    <s v="Kitsap"/>
    <x v="3"/>
    <x v="2"/>
    <x v="5"/>
    <n v="19074.373599999999"/>
    <n v="18065.825129999997"/>
    <n v="37140.198700000001"/>
    <n v="16632"/>
    <n v="15360"/>
    <n v="1"/>
    <n v="31993"/>
    <n v="15329"/>
    <n v="13978"/>
    <n v="1"/>
    <n v="29308"/>
    <n v="0.87195523946327658"/>
    <n v="0.85022410487596711"/>
    <n v="0.86141165421390165"/>
    <n v="0.8036436908208614"/>
    <n v="0.77372607668986126"/>
    <n v="0.78911801836967554"/>
    <n v="0.92165704665704662"/>
    <n v="0.91002604166666667"/>
    <n v="0.91607539149188888"/>
  </r>
  <r>
    <s v="Kitsap"/>
    <x v="3"/>
    <x v="2"/>
    <x v="6"/>
    <n v="20435.836539999997"/>
    <n v="17205.15696"/>
    <n v="37640.993530000007"/>
    <n v="17299"/>
    <n v="15540"/>
    <n v="1"/>
    <n v="32840"/>
    <n v="15935"/>
    <n v="14567"/>
    <n v="1"/>
    <n v="30503"/>
    <n v="0.84650314980450525"/>
    <n v="0.90321756646153839"/>
    <n v="0.87245306035363812"/>
    <n v="0.77975765605727454"/>
    <n v="0.84666475486777537"/>
    <n v="0.81036649512688874"/>
    <n v="0.92115151164807219"/>
    <n v="0.93738738738738736"/>
    <n v="0.92883678440925699"/>
  </r>
  <r>
    <s v="Kittitas"/>
    <x v="3"/>
    <x v="0"/>
    <x v="0"/>
    <n v="20433.759300000002"/>
    <n v="21066.2379"/>
    <n v="41499.997300000003"/>
    <n v="11463"/>
    <n v="10602"/>
    <m/>
    <n v="22065"/>
    <n v="9664"/>
    <n v="8809"/>
    <m/>
    <n v="18473"/>
    <n v="0.56098341140780683"/>
    <n v="0.50326973664338992"/>
    <n v="0.5316867815796219"/>
    <n v="0.47294283240382495"/>
    <n v="0.41815724486810241"/>
    <n v="0.44513255908091343"/>
    <n v="0.84306028090377738"/>
    <n v="0.83088096585549898"/>
    <n v="0.83720824835712671"/>
  </r>
  <r>
    <s v="Kittitas"/>
    <x v="3"/>
    <x v="0"/>
    <x v="1"/>
    <n v="4604.3892799999994"/>
    <n v="4983.7811199999996"/>
    <n v="9588.1704000000009"/>
    <n v="1345"/>
    <n v="1243"/>
    <m/>
    <n v="2588"/>
    <n v="928"/>
    <n v="776"/>
    <m/>
    <n v="1704"/>
    <n v="0.29211257307071137"/>
    <n v="0.24940902701601791"/>
    <n v="0.26991593724700591"/>
    <n v="0.20154681621533097"/>
    <n v="0.15570507237685433"/>
    <n v="0.17771899423064069"/>
    <n v="0.68996282527881037"/>
    <n v="0.62429605792437648"/>
    <n v="0.65842349304482228"/>
  </r>
  <r>
    <s v="Kittitas"/>
    <x v="3"/>
    <x v="0"/>
    <x v="2"/>
    <n v="2218.285198"/>
    <n v="2609.3813300000002"/>
    <n v="4827.6665299999995"/>
    <n v="1613"/>
    <n v="1503"/>
    <m/>
    <n v="3116"/>
    <n v="1173"/>
    <n v="1061"/>
    <m/>
    <n v="2234"/>
    <n v="0.72713824239294234"/>
    <n v="0.57599860270326986"/>
    <n v="0.64544640368936179"/>
    <n v="0.52878683095283407"/>
    <n v="0.40660979206132358"/>
    <n v="0.46274944346663482"/>
    <n v="0.72721636701797887"/>
    <n v="0.70592149035262808"/>
    <n v="0.71694480102695768"/>
  </r>
  <r>
    <s v="Kittitas"/>
    <x v="3"/>
    <x v="0"/>
    <x v="3"/>
    <n v="1947.0958439999999"/>
    <n v="2009.628612"/>
    <n v="3956.7244599999995"/>
    <n v="1537"/>
    <n v="1418"/>
    <m/>
    <n v="2955"/>
    <n v="1265"/>
    <n v="1149"/>
    <m/>
    <n v="2414"/>
    <n v="0.78938076147421532"/>
    <n v="0.70560301118961177"/>
    <n v="0.74682986643957527"/>
    <n v="0.64968553237793258"/>
    <n v="0.57174743290328911"/>
    <n v="0.61010060831984247"/>
    <n v="0.82303188028627194"/>
    <n v="0.810296191819464"/>
    <n v="0.8169204737732656"/>
  </r>
  <r>
    <s v="Kittitas"/>
    <x v="3"/>
    <x v="0"/>
    <x v="4"/>
    <n v="2423.64111"/>
    <n v="2429.40724"/>
    <n v="4853.0483600000007"/>
    <n v="1965"/>
    <n v="1778"/>
    <m/>
    <n v="3743"/>
    <n v="1710"/>
    <n v="1518"/>
    <m/>
    <n v="3228"/>
    <n v="0.81076360352709154"/>
    <n v="0.73186576985750651"/>
    <n v="0.77126781403019018"/>
    <n v="0.70555000612281249"/>
    <n v="0.62484377876473274"/>
    <n v="0.66514894568246163"/>
    <n v="0.87022900763358779"/>
    <n v="0.85376827896512941"/>
    <n v="0.86240983168581353"/>
  </r>
  <r>
    <s v="Kittitas"/>
    <x v="3"/>
    <x v="0"/>
    <x v="5"/>
    <n v="2455.4239600000001"/>
    <n v="2491.74154"/>
    <n v="4947.1655200000005"/>
    <n v="2257"/>
    <n v="2133"/>
    <m/>
    <n v="4390"/>
    <n v="2086"/>
    <n v="1958"/>
    <m/>
    <n v="4044"/>
    <n v="0.91918953173365625"/>
    <n v="0.85602778850008654"/>
    <n v="0.88737681855447592"/>
    <n v="0.8495477905167953"/>
    <n v="0.78579578522417703"/>
    <n v="0.81743778000781342"/>
    <n v="0.92423571112095704"/>
    <n v="0.91795593061415848"/>
    <n v="0.92118451025056947"/>
  </r>
  <r>
    <s v="Kittitas"/>
    <x v="3"/>
    <x v="0"/>
    <x v="6"/>
    <n v="2947.811236"/>
    <n v="2678.451564"/>
    <n v="5626.2627979999997"/>
    <n v="2746"/>
    <n v="2527"/>
    <m/>
    <n v="5273"/>
    <n v="2502"/>
    <n v="2347"/>
    <m/>
    <n v="4849"/>
    <n v="0.93153861633493007"/>
    <n v="0.94345555244097001"/>
    <n v="0.93721182058442487"/>
    <n v="0.84876533797159326"/>
    <n v="0.87625254514402706"/>
    <n v="0.8618509611253321"/>
    <n v="0.91114348142753099"/>
    <n v="0.92876929165017807"/>
    <n v="0.91959036601555089"/>
  </r>
  <r>
    <s v="Klickitat"/>
    <x v="3"/>
    <x v="1"/>
    <x v="0"/>
    <n v="10182.213100000001"/>
    <n v="10417.784100000001"/>
    <n v="20599.997200000002"/>
    <n v="6648"/>
    <n v="6451"/>
    <m/>
    <n v="13099"/>
    <n v="5370"/>
    <n v="5100"/>
    <m/>
    <n v="10470"/>
    <n v="0.65290324752680728"/>
    <n v="0.61922957301447623"/>
    <n v="0.63587387283722541"/>
    <n v="0.52739025860694266"/>
    <n v="0.48954748447896895"/>
    <n v="0.5082524962673296"/>
    <n v="0.8077617328519856"/>
    <n v="0.7905751046349403"/>
    <n v="0.799297656309642"/>
  </r>
  <r>
    <s v="Klickitat"/>
    <x v="3"/>
    <x v="1"/>
    <x v="1"/>
    <n v="628.88615600000003"/>
    <n v="647.66827799999999"/>
    <n v="1276.5544340000001"/>
    <n v="478"/>
    <n v="425"/>
    <m/>
    <n v="903"/>
    <n v="252"/>
    <n v="200"/>
    <m/>
    <n v="452"/>
    <n v="0.76007397434266299"/>
    <n v="0.65620011730758254"/>
    <n v="0.70737289061031916"/>
    <n v="0.40070845509278469"/>
    <n v="0.30880005520356829"/>
    <n v="0.35407812464658278"/>
    <n v="0.52719665271966532"/>
    <n v="0.47058823529411764"/>
    <n v="0.50055370985603542"/>
  </r>
  <r>
    <s v="Klickitat"/>
    <x v="3"/>
    <x v="1"/>
    <x v="2"/>
    <n v="947.60053500000004"/>
    <n v="963.76305500000001"/>
    <n v="1911.363591"/>
    <n v="763"/>
    <n v="747"/>
    <m/>
    <n v="1510"/>
    <n v="473"/>
    <n v="442"/>
    <m/>
    <n v="915"/>
    <n v="0.80519160956362268"/>
    <n v="0.77508677690493122"/>
    <n v="0.7900119093562874"/>
    <n v="0.49915548010955901"/>
    <n v="0.45861894965459121"/>
    <n v="0.47871582586821387"/>
    <n v="0.61992136304062906"/>
    <n v="0.5917001338688086"/>
    <n v="0.60596026490066224"/>
  </r>
  <r>
    <s v="Klickitat"/>
    <x v="3"/>
    <x v="1"/>
    <x v="3"/>
    <n v="1172.409449"/>
    <n v="1253.6686930000001"/>
    <n v="2426.0781500000003"/>
    <n v="901"/>
    <n v="860"/>
    <m/>
    <n v="1761"/>
    <n v="686"/>
    <n v="625"/>
    <m/>
    <n v="1311"/>
    <n v="0.76850284750647724"/>
    <n v="0.68598666043262191"/>
    <n v="0.72586284988387528"/>
    <n v="0.58511981508262312"/>
    <n v="0.49853681717487058"/>
    <n v="0.54037830562053402"/>
    <n v="0.76137624861265263"/>
    <n v="0.72674418604651159"/>
    <n v="0.74446337308347532"/>
  </r>
  <r>
    <s v="Klickitat"/>
    <x v="3"/>
    <x v="1"/>
    <x v="4"/>
    <n v="1459.7372419999999"/>
    <n v="1464.2037270000001"/>
    <n v="2923.9409700000001"/>
    <n v="1120"/>
    <n v="1081"/>
    <m/>
    <n v="2201"/>
    <n v="901"/>
    <n v="844"/>
    <m/>
    <n v="1745"/>
    <n v="0.76726137264640681"/>
    <n v="0.7382852400019877"/>
    <n v="0.7527511747270329"/>
    <n v="0.61723437210215404"/>
    <n v="0.57642251855844373"/>
    <n v="0.59679727392034176"/>
    <n v="0.80446428571428574"/>
    <n v="0.78075855689176688"/>
    <n v="0.79282144479781913"/>
  </r>
  <r>
    <s v="Klickitat"/>
    <x v="3"/>
    <x v="1"/>
    <x v="5"/>
    <n v="1866.2118679999999"/>
    <n v="1821.3721660000001"/>
    <n v="3687.5840399999997"/>
    <n v="1614"/>
    <n v="1513"/>
    <m/>
    <n v="3127"/>
    <n v="1438"/>
    <n v="1318"/>
    <m/>
    <n v="2756"/>
    <n v="0.86485357192037748"/>
    <n v="0.83069239128803063"/>
    <n v="0.84798067408926092"/>
    <n v="0.77054488006288901"/>
    <n v="0.7236302522918866"/>
    <n v="0.74737279750239949"/>
    <n v="0.89095415117719945"/>
    <n v="0.87111698612029076"/>
    <n v="0.88135593220338981"/>
  </r>
  <r>
    <s v="Klickitat"/>
    <x v="3"/>
    <x v="1"/>
    <x v="6"/>
    <n v="2000.6757600000001"/>
    <n v="2025.5545889999999"/>
    <n v="4026.2303440000001"/>
    <n v="1772"/>
    <n v="1825"/>
    <m/>
    <n v="3597"/>
    <n v="1620"/>
    <n v="1671"/>
    <m/>
    <n v="3291"/>
    <n v="0.88570073943415994"/>
    <n v="0.90098781336769007"/>
    <n v="0.89339150835230996"/>
    <n v="0.80972640964071052"/>
    <n v="0.82495925267803294"/>
    <n v="0.81738989546495755"/>
    <n v="0.91422121896162534"/>
    <n v="0.91561643835616435"/>
    <n v="0.91492910758965806"/>
  </r>
  <r>
    <s v="Lewis"/>
    <x v="3"/>
    <x v="0"/>
    <x v="0"/>
    <n v="38109.113599999997"/>
    <n v="38190.879800000002"/>
    <n v="76299.993499999997"/>
    <n v="23171"/>
    <n v="21124"/>
    <n v="25"/>
    <n v="44320"/>
    <n v="18225"/>
    <n v="16495"/>
    <n v="17"/>
    <n v="34737"/>
    <n v="0.60801729064619336"/>
    <n v="0.55311634899806628"/>
    <n v="0.5808650560369969"/>
    <n v="0.47823206257938261"/>
    <n v="0.43190940052656235"/>
    <n v="0.45526871506221034"/>
    <n v="0.78654352423287732"/>
    <n v="0.78086536640787729"/>
    <n v="0.7837770758122744"/>
  </r>
  <r>
    <s v="Lewis"/>
    <x v="3"/>
    <x v="0"/>
    <x v="1"/>
    <n v="3036.969967"/>
    <n v="3553.3648800000001"/>
    <n v="6590.3348599999999"/>
    <n v="2131"/>
    <n v="2054"/>
    <n v="8"/>
    <n v="4193"/>
    <n v="1141"/>
    <n v="1019"/>
    <n v="3"/>
    <n v="2163"/>
    <n v="0.70168622777164258"/>
    <n v="0.57804364858809543"/>
    <n v="0.63623474209928088"/>
    <n v="0.37570341899926996"/>
    <n v="0.28677043715251666"/>
    <n v="0.32820790535672417"/>
    <n v="0.53542937587986861"/>
    <n v="0.49610516066212268"/>
    <n v="0.5158597662771286"/>
  </r>
  <r>
    <s v="Lewis"/>
    <x v="3"/>
    <x v="0"/>
    <x v="2"/>
    <n v="4309.2096299999994"/>
    <n v="4404.4934499999999"/>
    <n v="8713.7030899999991"/>
    <n v="3071"/>
    <n v="2708"/>
    <n v="5"/>
    <n v="5784"/>
    <n v="1794"/>
    <n v="1552"/>
    <n v="5"/>
    <n v="3351"/>
    <n v="0.7126596902179485"/>
    <n v="0.61482666071395797"/>
    <n v="0.66378208440884579"/>
    <n v="0.41631764384597836"/>
    <n v="0.35236742150223882"/>
    <n v="0.38456669516840292"/>
    <n v="0.58417453598176494"/>
    <n v="0.57311669128508125"/>
    <n v="0.5793568464730291"/>
  </r>
  <r>
    <s v="Lewis"/>
    <x v="3"/>
    <x v="0"/>
    <x v="3"/>
    <n v="4272.4166500000001"/>
    <n v="4301.51163"/>
    <n v="8573.9282800000001"/>
    <n v="3130"/>
    <n v="2729"/>
    <n v="2"/>
    <n v="5861"/>
    <n v="2259"/>
    <n v="1963"/>
    <n v="1"/>
    <n v="4223"/>
    <n v="0.73260645119899526"/>
    <n v="0.63442813474387838"/>
    <n v="0.68358397791496339"/>
    <n v="0.52874056653627166"/>
    <n v="0.45635120135662632"/>
    <n v="0.49253969266932102"/>
    <n v="0.72172523961661339"/>
    <n v="0.71931110296812018"/>
    <n v="0.72052550759256095"/>
  </r>
  <r>
    <s v="Lewis"/>
    <x v="3"/>
    <x v="0"/>
    <x v="4"/>
    <n v="5293.2324200000003"/>
    <n v="5289.6019299999998"/>
    <n v="10582.834330000002"/>
    <n v="3926"/>
    <n v="3598"/>
    <n v="1"/>
    <n v="7525"/>
    <n v="3173"/>
    <n v="2861"/>
    <n v="1"/>
    <n v="6035"/>
    <n v="0.74170179740567665"/>
    <n v="0.68020241364362932"/>
    <n v="0.71105714833579925"/>
    <n v="0.5994446773225196"/>
    <n v="0.54087245843091258"/>
    <n v="0.57026310833309612"/>
    <n v="0.80820173204279167"/>
    <n v="0.79516397998888266"/>
    <n v="0.80199335548172757"/>
  </r>
  <r>
    <s v="Lewis"/>
    <x v="3"/>
    <x v="0"/>
    <x v="5"/>
    <n v="5516.8194899999999"/>
    <n v="5365.2468599999993"/>
    <n v="10882.066350000001"/>
    <n v="4641"/>
    <n v="4319"/>
    <n v="5"/>
    <n v="8965"/>
    <n v="4161"/>
    <n v="3808"/>
    <n v="4"/>
    <n v="7973"/>
    <n v="0.84124557789364973"/>
    <n v="0.80499557852590597"/>
    <n v="0.82383250677386277"/>
    <n v="0.75423892471783593"/>
    <n v="0.709752989818627"/>
    <n v="0.73267334930373762"/>
    <n v="0.89657401422107308"/>
    <n v="0.88168557536466774"/>
    <n v="0.8893474623535973"/>
  </r>
  <r>
    <s v="Lewis"/>
    <x v="3"/>
    <x v="0"/>
    <x v="6"/>
    <n v="7372.580132000001"/>
    <n v="6503.3640240000004"/>
    <n v="13875.944159999999"/>
    <n v="6272"/>
    <n v="5716"/>
    <n v="4"/>
    <n v="11992"/>
    <n v="5697"/>
    <n v="5292"/>
    <n v="3"/>
    <n v="10992"/>
    <n v="0.85071981419055254"/>
    <n v="0.87892973219793413"/>
    <n v="0.86422947957438312"/>
    <n v="0.77272812204138674"/>
    <n v="0.81373270517695373"/>
    <n v="0.79216231149780014"/>
    <n v="0.90832270408163263"/>
    <n v="0.92582225332400281"/>
    <n v="0.91661107404936626"/>
  </r>
  <r>
    <s v="Lincoln"/>
    <x v="3"/>
    <x v="0"/>
    <x v="0"/>
    <n v="5342.5148799999997"/>
    <n v="5332.4832699999997"/>
    <n v="10674.998100000001"/>
    <n v="3573"/>
    <n v="3485"/>
    <m/>
    <n v="7058"/>
    <n v="3031"/>
    <n v="2939"/>
    <m/>
    <n v="5970"/>
    <n v="0.66878615787776718"/>
    <n v="0.65354166596382035"/>
    <n v="0.66117107786651497"/>
    <n v="0.56733580871187017"/>
    <n v="0.55115034613132508"/>
    <n v="0.55925068501885722"/>
    <n v="0.84830674503218584"/>
    <n v="0.8433285509325682"/>
    <n v="0.84584868234627375"/>
  </r>
  <r>
    <s v="Lincoln"/>
    <x v="3"/>
    <x v="0"/>
    <x v="1"/>
    <n v="344.05858599999999"/>
    <n v="372.79969"/>
    <n v="716.85827700000004"/>
    <n v="256"/>
    <n v="277"/>
    <m/>
    <n v="533"/>
    <n v="166"/>
    <n v="167"/>
    <m/>
    <n v="333"/>
    <n v="0.74405932715191714"/>
    <n v="0.74302636893287122"/>
    <n v="0.74352213973250947"/>
    <n v="0.48247596995007125"/>
    <n v="0.44796174589093679"/>
    <n v="0.46452696534882859"/>
    <n v="0.6484375"/>
    <n v="0.6028880866425993"/>
    <n v="0.62476547842401498"/>
  </r>
  <r>
    <s v="Lincoln"/>
    <x v="3"/>
    <x v="0"/>
    <x v="2"/>
    <n v="427.868559"/>
    <n v="422.13815699999998"/>
    <n v="850.00671599999998"/>
    <n v="416"/>
    <n v="407"/>
    <m/>
    <n v="823"/>
    <n v="302"/>
    <n v="265"/>
    <m/>
    <n v="567"/>
    <n v="0.97226120323554788"/>
    <n v="0.96413933033776911"/>
    <n v="0.96822764398016825"/>
    <n v="0.7058242388873448"/>
    <n v="0.62775656643613953"/>
    <n v="0.66705355302157399"/>
    <n v="0.72596153846153844"/>
    <n v="0.65110565110565111"/>
    <n v="0.68894289185905222"/>
  </r>
  <r>
    <s v="Lincoln"/>
    <x v="3"/>
    <x v="0"/>
    <x v="3"/>
    <n v="515.52953200000002"/>
    <n v="529.082897"/>
    <n v="1044.612429"/>
    <n v="447"/>
    <n v="425"/>
    <m/>
    <n v="872"/>
    <n v="343"/>
    <n v="348"/>
    <m/>
    <n v="691"/>
    <n v="0.86706962890343198"/>
    <n v="0.8032767689332434"/>
    <n v="0.83475935743437335"/>
    <n v="0.6653353080847364"/>
    <n v="0.65774191903239687"/>
    <n v="0.66148935319627522"/>
    <n v="0.76733780760626402"/>
    <n v="0.81882352941176473"/>
    <n v="0.79243119266055051"/>
  </r>
  <r>
    <s v="Lincoln"/>
    <x v="3"/>
    <x v="0"/>
    <x v="4"/>
    <n v="777.99652100000003"/>
    <n v="764.32466699999998"/>
    <n v="1542.3211879999999"/>
    <n v="619"/>
    <n v="558"/>
    <m/>
    <n v="1177"/>
    <n v="532"/>
    <n v="470"/>
    <m/>
    <n v="1002"/>
    <n v="0.79563337790298416"/>
    <n v="0.73005624977428607"/>
    <n v="0.7631354669556677"/>
    <n v="0.68380768504747591"/>
    <n v="0.6149219308134668"/>
    <n v="0.64967012564959981"/>
    <n v="0.85945072697899838"/>
    <n v="0.8422939068100358"/>
    <n v="0.85131690739167376"/>
  </r>
  <r>
    <s v="Lincoln"/>
    <x v="3"/>
    <x v="0"/>
    <x v="5"/>
    <n v="925.43852400000003"/>
    <n v="925.04519699999992"/>
    <n v="1850.4837210000001"/>
    <n v="751"/>
    <n v="789"/>
    <m/>
    <n v="1540"/>
    <n v="689"/>
    <n v="721"/>
    <m/>
    <n v="1410"/>
    <n v="0.81150717257151916"/>
    <n v="0.85293129736665185"/>
    <n v="0.83221483254539796"/>
    <n v="0.74451190666015543"/>
    <n v="0.77942137566711789"/>
    <n v="0.7619629310967605"/>
    <n v="0.91744340878828234"/>
    <n v="0.91381495564005066"/>
    <n v="0.91558441558441561"/>
  </r>
  <r>
    <s v="Lincoln"/>
    <x v="3"/>
    <x v="0"/>
    <x v="6"/>
    <n v="1199.4516679999999"/>
    <n v="1138.34005"/>
    <n v="2337.7917179999999"/>
    <n v="1084"/>
    <n v="1029"/>
    <m/>
    <n v="2113"/>
    <n v="999"/>
    <n v="968"/>
    <m/>
    <n v="1967"/>
    <n v="0.90374629417748253"/>
    <n v="0.90394781418786063"/>
    <n v="0.90384442024103362"/>
    <n v="0.83288057922814118"/>
    <n v="0.85036101470733638"/>
    <n v="0.84139232116143547"/>
    <n v="0.92158671586715868"/>
    <n v="0.94071914480077745"/>
    <n v="0.93090392806436351"/>
  </r>
  <r>
    <s v="Mason"/>
    <x v="3"/>
    <x v="0"/>
    <x v="0"/>
    <n v="29735.9656"/>
    <n v="31714.0265"/>
    <n v="61449.992100000003"/>
    <n v="18434"/>
    <n v="16883"/>
    <m/>
    <n v="35317"/>
    <n v="15073"/>
    <n v="13633"/>
    <m/>
    <n v="28706"/>
    <n v="0.61992269724713434"/>
    <n v="0.53235119797859787"/>
    <n v="0.57472749455406358"/>
    <n v="0.50689458693750977"/>
    <n v="0.42987288290245956"/>
    <n v="0.46714407958402321"/>
    <n v="0.8176738635130737"/>
    <n v="0.80749866729846587"/>
    <n v="0.81280969504771072"/>
  </r>
  <r>
    <s v="Mason"/>
    <x v="3"/>
    <x v="0"/>
    <x v="1"/>
    <n v="2118.866955"/>
    <n v="2687.2603260000001"/>
    <n v="4806.1272799999997"/>
    <n v="1436"/>
    <n v="1393"/>
    <m/>
    <n v="2829"/>
    <n v="789"/>
    <n v="669"/>
    <m/>
    <n v="1458"/>
    <n v="0.67772070191164979"/>
    <n v="0.51837181032382051"/>
    <n v="0.58862361214869874"/>
    <n v="0.37236882577179087"/>
    <n v="0.24895243439098055"/>
    <n v="0.30336275239052762"/>
    <n v="0.54944289693593318"/>
    <n v="0.48025843503230436"/>
    <n v="0.51537645811240718"/>
  </r>
  <r>
    <s v="Mason"/>
    <x v="3"/>
    <x v="0"/>
    <x v="2"/>
    <n v="3154.6028800000004"/>
    <n v="3896.9121"/>
    <n v="7051.5149799999999"/>
    <n v="1970"/>
    <n v="1789"/>
    <m/>
    <n v="3759"/>
    <n v="1284"/>
    <n v="1068"/>
    <m/>
    <n v="2352"/>
    <n v="0.6244843090994705"/>
    <n v="0.45908143527281509"/>
    <n v="0.53307693604304018"/>
    <n v="0.40702429080391883"/>
    <n v="0.27406314861451453"/>
    <n v="0.3335453454570978"/>
    <n v="0.65177664974619287"/>
    <n v="0.59698155394074903"/>
    <n v="0.62569832402234637"/>
  </r>
  <r>
    <s v="Mason"/>
    <x v="3"/>
    <x v="0"/>
    <x v="3"/>
    <n v="3184.9881399999999"/>
    <n v="3760.5161900000003"/>
    <n v="6945.5043299999998"/>
    <n v="2140"/>
    <n v="1894"/>
    <m/>
    <n v="4034"/>
    <n v="1565"/>
    <n v="1372"/>
    <m/>
    <n v="2937"/>
    <n v="0.67190203100724888"/>
    <n v="0.50365426029451554"/>
    <n v="0.58080735513701709"/>
    <n v="0.49136760678801145"/>
    <n v="0.3648435296325635"/>
    <n v="0.42286346109008904"/>
    <n v="0.73130841121495327"/>
    <n v="0.72439281942977829"/>
    <n v="0.72806147744174521"/>
  </r>
  <r>
    <s v="Mason"/>
    <x v="3"/>
    <x v="0"/>
    <x v="4"/>
    <n v="4184.3415500000001"/>
    <n v="4411.6723299999994"/>
    <n v="8596.0138900000002"/>
    <n v="3119"/>
    <n v="2729"/>
    <m/>
    <n v="5848"/>
    <n v="2539"/>
    <n v="2161"/>
    <m/>
    <n v="4700"/>
    <n v="0.74539804237538876"/>
    <n v="0.61858628562289453"/>
    <n v="0.68031532694510333"/>
    <n v="0.60678603064800007"/>
    <n v="0.48983692313340965"/>
    <n v="0.54676505414534637"/>
    <n v="0.81404296248797692"/>
    <n v="0.79186515207035546"/>
    <n v="0.80369357045143641"/>
  </r>
  <r>
    <s v="Mason"/>
    <x v="3"/>
    <x v="0"/>
    <x v="5"/>
    <n v="4993.9930399999994"/>
    <n v="4839.1687199999997"/>
    <n v="9833.161759999999"/>
    <n v="4213"/>
    <n v="3839"/>
    <m/>
    <n v="8052"/>
    <n v="3780"/>
    <n v="3435"/>
    <m/>
    <n v="7215"/>
    <n v="0.84361351052263389"/>
    <n v="0.79331807219980544"/>
    <n v="0.81886174523788169"/>
    <n v="0.75690934483160599"/>
    <n v="0.70983265902743731"/>
    <n v="0.73374161598252818"/>
    <n v="0.89722288155708518"/>
    <n v="0.89476426152643918"/>
    <n v="0.89605067064083455"/>
  </r>
  <r>
    <s v="Mason"/>
    <x v="3"/>
    <x v="0"/>
    <x v="6"/>
    <n v="6204.9643999999998"/>
    <n v="5814.8038449999995"/>
    <n v="12019.768250000001"/>
    <n v="5556"/>
    <n v="5239"/>
    <m/>
    <n v="10795"/>
    <n v="5116"/>
    <n v="4928"/>
    <m/>
    <n v="10044"/>
    <n v="0.89541206715061894"/>
    <n v="0.90097622201046068"/>
    <n v="0.8981038382333203"/>
    <n v="0.82450110430931722"/>
    <n v="0.84749204467790618"/>
    <n v="0.83562343225710689"/>
    <n v="0.9208063354931606"/>
    <n v="0.9406375262454667"/>
    <n v="0.93043075497915706"/>
  </r>
  <r>
    <s v="Okanogan"/>
    <x v="3"/>
    <x v="0"/>
    <x v="0"/>
    <n v="20496.808099999998"/>
    <n v="20928.187300000001"/>
    <n v="41424.995499999997"/>
    <n v="11126"/>
    <n v="10229"/>
    <m/>
    <n v="21355"/>
    <n v="8976"/>
    <n v="8189"/>
    <m/>
    <n v="17165"/>
    <n v="0.54281622512726757"/>
    <n v="0.48876665013409926"/>
    <n v="0.51551001375485972"/>
    <n v="0.43792184403580381"/>
    <n v="0.39129045829974962"/>
    <n v="0.41436335219396708"/>
    <n v="0.80675894301635809"/>
    <n v="0.80056701534851893"/>
    <n v="0.80379302271130881"/>
  </r>
  <r>
    <s v="Okanogan"/>
    <x v="3"/>
    <x v="0"/>
    <x v="1"/>
    <n v="1485.5546650000001"/>
    <n v="1608.538922"/>
    <n v="3094.0935870000003"/>
    <n v="727"/>
    <n v="714"/>
    <m/>
    <n v="1441"/>
    <n v="409"/>
    <n v="351"/>
    <m/>
    <n v="760"/>
    <n v="0.48937950055173496"/>
    <n v="0.44388108378020336"/>
    <n v="0.46572605497598346"/>
    <n v="0.27531804088811501"/>
    <n v="0.21821044874909157"/>
    <n v="0.24562928645506416"/>
    <n v="0.56258596973865205"/>
    <n v="0.49159663865546216"/>
    <n v="0.52741151977793199"/>
  </r>
  <r>
    <s v="Okanogan"/>
    <x v="3"/>
    <x v="0"/>
    <x v="2"/>
    <n v="2055.02025"/>
    <n v="2163.4080899999999"/>
    <n v="4218.4283400000004"/>
    <n v="1305"/>
    <n v="1129"/>
    <m/>
    <n v="2434"/>
    <n v="803"/>
    <n v="645"/>
    <m/>
    <n v="1448"/>
    <n v="0.63503023875312181"/>
    <n v="0.5218617815189921"/>
    <n v="0.5769921411062775"/>
    <n v="0.3907504074473232"/>
    <n v="0.29814069891917622"/>
    <n v="0.34325580128261701"/>
    <n v="0.61532567049808429"/>
    <n v="0.57130203720106287"/>
    <n v="0.59490550534100251"/>
  </r>
  <r>
    <s v="Okanogan"/>
    <x v="3"/>
    <x v="0"/>
    <x v="3"/>
    <n v="2238.0862500000003"/>
    <n v="2286.02369"/>
    <n v="4524.1099599999998"/>
    <n v="1285"/>
    <n v="1174"/>
    <m/>
    <n v="2459"/>
    <n v="960"/>
    <n v="843"/>
    <m/>
    <n v="1803"/>
    <n v="0.57415124193716838"/>
    <n v="0.51355548288303177"/>
    <n v="0.54353232386951089"/>
    <n v="0.42893789280909073"/>
    <n v="0.36876258268347167"/>
    <n v="0.39853142738378539"/>
    <n v="0.74708171206225682"/>
    <n v="0.71805792163543436"/>
    <n v="0.73322488816592113"/>
  </r>
  <r>
    <s v="Okanogan"/>
    <x v="3"/>
    <x v="0"/>
    <x v="4"/>
    <n v="2875.2497400000002"/>
    <n v="2778.3514599999999"/>
    <n v="5653.6012000000001"/>
    <n v="1943"/>
    <n v="1669"/>
    <m/>
    <n v="3612"/>
    <n v="1568"/>
    <n v="1322"/>
    <m/>
    <n v="2890"/>
    <n v="0.67576738568803418"/>
    <n v="0.60071593678072688"/>
    <n v="0.63888482265073809"/>
    <n v="0.5453439324543683"/>
    <n v="0.47582173063158828"/>
    <n v="0.51117860948522509"/>
    <n v="0.80699948533196086"/>
    <n v="0.79209107249850208"/>
    <n v="0.80011074197120713"/>
  </r>
  <r>
    <s v="Okanogan"/>
    <x v="3"/>
    <x v="0"/>
    <x v="5"/>
    <n v="3374.54853"/>
    <n v="3325.3605499999999"/>
    <n v="6699.9090799999994"/>
    <n v="2737"/>
    <n v="2439"/>
    <m/>
    <n v="5176"/>
    <n v="2405"/>
    <n v="2168"/>
    <m/>
    <n v="4573"/>
    <n v="0.81107145909085498"/>
    <n v="0.73345430166963399"/>
    <n v="0.77254779702174714"/>
    <n v="0.71268792806485437"/>
    <n v="0.65195937926189695"/>
    <n v="0.6825465756917406"/>
    <n v="0.87869930580928024"/>
    <n v="0.88888888888888884"/>
    <n v="0.88350077279752703"/>
  </r>
  <r>
    <s v="Okanogan"/>
    <x v="3"/>
    <x v="0"/>
    <x v="6"/>
    <n v="3851.9139090000003"/>
    <n v="3811.928089"/>
    <n v="7663.8420060000008"/>
    <n v="3129"/>
    <n v="3104"/>
    <m/>
    <n v="6233"/>
    <n v="2831"/>
    <n v="2860"/>
    <m/>
    <n v="5691"/>
    <n v="0.81232345112622806"/>
    <n v="0.81428608502798017"/>
    <n v="0.81329964724223192"/>
    <n v="0.73495931292373018"/>
    <n v="0.75027648298325489"/>
    <n v="0.74257793878638567"/>
    <n v="0.90476190476190477"/>
    <n v="0.92139175257731953"/>
    <n v="0.91304347826086951"/>
  </r>
  <r>
    <s v="Pacific"/>
    <x v="3"/>
    <x v="0"/>
    <x v="0"/>
    <n v="10418.369199999999"/>
    <n v="10551.625899999999"/>
    <n v="20969.9951"/>
    <n v="6983"/>
    <n v="6453"/>
    <n v="7"/>
    <n v="13443"/>
    <n v="5692"/>
    <n v="5066"/>
    <n v="4"/>
    <n v="10762"/>
    <n v="0.67025845081397195"/>
    <n v="0.61156451727501071"/>
    <n v="0.64105880501612511"/>
    <n v="0.54634270400016161"/>
    <n v="0.48011558104993091"/>
    <n v="0.51320946660593159"/>
    <n v="0.81512244021194324"/>
    <n v="0.78506121183945454"/>
    <n v="0.8005653499962806"/>
  </r>
  <r>
    <s v="Pacific"/>
    <x v="3"/>
    <x v="0"/>
    <x v="1"/>
    <n v="611.83091000000002"/>
    <n v="735.11993900000004"/>
    <n v="1346.9508490000001"/>
    <n v="425"/>
    <n v="458"/>
    <m/>
    <n v="883"/>
    <n v="202"/>
    <n v="211"/>
    <m/>
    <n v="413"/>
    <n v="0.69463636611625257"/>
    <n v="0.62302758461840602"/>
    <n v="0.65555472989645813"/>
    <n v="0.33015657871878357"/>
    <n v="0.28702799204035734"/>
    <n v="0.30661846370015539"/>
    <n v="0.47529411764705881"/>
    <n v="0.4606986899563319"/>
    <n v="0.46772366930917325"/>
  </r>
  <r>
    <s v="Pacific"/>
    <x v="3"/>
    <x v="0"/>
    <x v="2"/>
    <n v="858.16417799999999"/>
    <n v="976.05404599999997"/>
    <n v="1834.218224"/>
    <n v="635"/>
    <n v="589"/>
    <n v="1"/>
    <n v="1225"/>
    <n v="387"/>
    <n v="307"/>
    <m/>
    <n v="694"/>
    <n v="0.73995165060362145"/>
    <n v="0.60345019050307791"/>
    <n v="0.66785946403289032"/>
    <n v="0.45096265950173464"/>
    <n v="0.31453176313148545"/>
    <n v="0.37836283105210278"/>
    <n v="0.6094488188976378"/>
    <n v="0.5212224108658744"/>
    <n v="0.56653061224489798"/>
  </r>
  <r>
    <s v="Pacific"/>
    <x v="3"/>
    <x v="0"/>
    <x v="3"/>
    <n v="955.05896400000006"/>
    <n v="959.26177200000006"/>
    <n v="1914.3207349999998"/>
    <n v="676"/>
    <n v="600"/>
    <n v="2"/>
    <n v="1278"/>
    <n v="478"/>
    <n v="396"/>
    <m/>
    <n v="874"/>
    <n v="0.7078097012657325"/>
    <n v="0.62548098706053712"/>
    <n v="0.66759972696006975"/>
    <n v="0.50049265858730785"/>
    <n v="0.41281745145995452"/>
    <n v="0.45655881170821677"/>
    <n v="0.70710059171597628"/>
    <n v="0.66"/>
    <n v="0.68388106416275429"/>
  </r>
  <r>
    <s v="Pacific"/>
    <x v="3"/>
    <x v="0"/>
    <x v="4"/>
    <n v="1387.5079139999998"/>
    <n v="1385.1673580000001"/>
    <n v="2772.6752700000002"/>
    <n v="981"/>
    <n v="895"/>
    <n v="1"/>
    <n v="1877"/>
    <n v="782"/>
    <n v="680"/>
    <n v="1"/>
    <n v="1463"/>
    <n v="0.70702299432073734"/>
    <n v="0.64613131029326487"/>
    <n v="0.67696351617836581"/>
    <n v="0.56360038894884468"/>
    <n v="0.49091540893789959"/>
    <n v="0.52764924036704808"/>
    <n v="0.79714576962283379"/>
    <n v="0.75977653631284914"/>
    <n v="0.77943526904635052"/>
  </r>
  <r>
    <s v="Pacific"/>
    <x v="3"/>
    <x v="0"/>
    <x v="5"/>
    <n v="2055.6456230000003"/>
    <n v="1937.599706"/>
    <n v="3993.2453399999999"/>
    <n v="1704"/>
    <n v="1463"/>
    <n v="1"/>
    <n v="3168"/>
    <n v="1503"/>
    <n v="1255"/>
    <n v="1"/>
    <n v="2759"/>
    <n v="0.82893665179175668"/>
    <n v="0.75505791803624478"/>
    <n v="0.79333968495910145"/>
    <n v="0.73115715237265866"/>
    <n v="0.6477086036469496"/>
    <n v="0.69091672689462147"/>
    <n v="0.88204225352112675"/>
    <n v="0.8578263841421736"/>
    <n v="0.87089646464646464"/>
  </r>
  <r>
    <s v="Pacific"/>
    <x v="3"/>
    <x v="0"/>
    <x v="6"/>
    <n v="2827.3262220000001"/>
    <n v="2662.5044250000001"/>
    <n v="5489.8306520000006"/>
    <n v="2562"/>
    <n v="2448"/>
    <n v="2"/>
    <n v="5012"/>
    <n v="2340"/>
    <n v="2217"/>
    <n v="2"/>
    <n v="4559"/>
    <n v="0.90615648808565386"/>
    <n v="0.91943509164308712"/>
    <n v="0.91296076649906821"/>
    <n v="0.82763707342717807"/>
    <n v="0.8326746724561781"/>
    <n v="0.83044455994997046"/>
    <n v="0.9133489461358314"/>
    <n v="0.90563725490196079"/>
    <n v="0.90961691939345568"/>
  </r>
  <r>
    <s v="Pend Oreille"/>
    <x v="3"/>
    <x v="0"/>
    <x v="0"/>
    <n v="6462.9147800000001"/>
    <n v="6637.0830100000003"/>
    <n v="13099.997799999999"/>
    <n v="4249"/>
    <n v="3998"/>
    <n v="22"/>
    <n v="8269"/>
    <n v="3514"/>
    <n v="3297"/>
    <n v="19"/>
    <n v="6830"/>
    <n v="0.65744329681537284"/>
    <n v="0.60237305966736732"/>
    <n v="0.63122148005246237"/>
    <n v="0.54371752059525069"/>
    <n v="0.49675437161663583"/>
    <n v="0.5213741333605415"/>
    <n v="0.82701812191103785"/>
    <n v="0.82466233116558274"/>
    <n v="0.82597653888015476"/>
  </r>
  <r>
    <s v="Pend Oreille"/>
    <x v="3"/>
    <x v="0"/>
    <x v="1"/>
    <n v="416.620497"/>
    <n v="430.14158199999997"/>
    <n v="846.76207900000009"/>
    <n v="316"/>
    <n v="312"/>
    <n v="4"/>
    <n v="632"/>
    <n v="181"/>
    <n v="171"/>
    <n v="2"/>
    <n v="354"/>
    <n v="0.75848404549332582"/>
    <n v="0.72534256871729275"/>
    <n v="0.74637258289409059"/>
    <n v="0.4344481399819366"/>
    <n v="0.39754352323928543"/>
    <n v="0.41806312396282919"/>
    <n v="0.57278481012658233"/>
    <n v="0.54807692307692313"/>
    <n v="0.560126582278481"/>
  </r>
  <r>
    <s v="Pend Oreille"/>
    <x v="3"/>
    <x v="0"/>
    <x v="2"/>
    <n v="533.98558700000001"/>
    <n v="520.49139100000002"/>
    <n v="1054.4769780000001"/>
    <n v="388"/>
    <n v="338"/>
    <n v="3"/>
    <n v="729"/>
    <n v="233"/>
    <n v="209"/>
    <n v="3"/>
    <n v="445"/>
    <n v="0.72661137200319226"/>
    <n v="0.64938634114699501"/>
    <n v="0.69133799524260442"/>
    <n v="0.43634136514624688"/>
    <n v="0.4015436251471064"/>
    <n v="0.42201016170501915"/>
    <n v="0.60051546391752575"/>
    <n v="0.61834319526627224"/>
    <n v="0.61042524005486964"/>
  </r>
  <r>
    <s v="Pend Oreille"/>
    <x v="3"/>
    <x v="0"/>
    <x v="3"/>
    <n v="646.66718600000002"/>
    <n v="689.44118800000001"/>
    <n v="1336.1083739999999"/>
    <n v="488"/>
    <n v="435"/>
    <n v="2"/>
    <n v="925"/>
    <n v="371"/>
    <n v="314"/>
    <n v="2"/>
    <n v="687"/>
    <n v="0.75463856921294281"/>
    <n v="0.63094576821250192"/>
    <n v="0.69230911054824362"/>
    <n v="0.57371087946311838"/>
    <n v="0.45544131314649566"/>
    <n v="0.51417984750988477"/>
    <n v="0.76024590163934425"/>
    <n v="0.72183908045977008"/>
    <n v="0.74270270270270267"/>
  </r>
  <r>
    <s v="Pend Oreille"/>
    <x v="3"/>
    <x v="0"/>
    <x v="4"/>
    <n v="1009.0338300000001"/>
    <n v="993.45934599999998"/>
    <n v="2002.4931750000001"/>
    <n v="759"/>
    <n v="692"/>
    <n v="1"/>
    <n v="1452"/>
    <n v="626"/>
    <n v="574"/>
    <n v="1"/>
    <n v="1201"/>
    <n v="0.7522047105199634"/>
    <n v="0.69655593133853311"/>
    <n v="0.7250961042601306"/>
    <n v="0.62039545294531895"/>
    <n v="0.5777790528732919"/>
    <n v="0.5997523562096535"/>
    <n v="0.82476943346508569"/>
    <n v="0.82947976878612717"/>
    <n v="0.82713498622589532"/>
  </r>
  <r>
    <s v="Pend Oreille"/>
    <x v="3"/>
    <x v="0"/>
    <x v="5"/>
    <n v="1191.0061230000001"/>
    <n v="1249.2167530000002"/>
    <n v="2440.2228700000001"/>
    <n v="1067"/>
    <n v="981"/>
    <n v="5"/>
    <n v="2053"/>
    <n v="980"/>
    <n v="875"/>
    <n v="4"/>
    <n v="1859"/>
    <n v="0.89588120446631814"/>
    <n v="0.78529206212142422"/>
    <n v="0.84131659662709413"/>
    <n v="0.82283372106559682"/>
    <n v="0.70043889332950682"/>
    <n v="0.76181566153422697"/>
    <n v="0.91846298031865037"/>
    <n v="0.89194699286442403"/>
    <n v="0.90550414028251336"/>
  </r>
  <r>
    <s v="Pend Oreille"/>
    <x v="3"/>
    <x v="0"/>
    <x v="6"/>
    <n v="1384.0744"/>
    <n v="1366.2595890000002"/>
    <n v="2750.3339839999999"/>
    <n v="1231"/>
    <n v="1240"/>
    <n v="7"/>
    <n v="2478"/>
    <n v="1123"/>
    <n v="1154"/>
    <n v="7"/>
    <n v="2284"/>
    <n v="0.88940305521148288"/>
    <n v="0.9075874087058281"/>
    <n v="0.90098148603613371"/>
    <n v="0.81137256783305867"/>
    <n v="0.84464183036010132"/>
    <n v="0.83044459810594407"/>
    <n v="0.91226645004061735"/>
    <n v="0.9306451612903226"/>
    <n v="0.9217110573042776"/>
  </r>
  <r>
    <s v="Pierce"/>
    <x v="3"/>
    <x v="2"/>
    <x v="0"/>
    <n v="408974.978"/>
    <n v="399225.04"/>
    <n v="808200.01800000004"/>
    <n v="236318"/>
    <n v="208233"/>
    <n v="41"/>
    <n v="444592"/>
    <n v="187628"/>
    <n v="161647"/>
    <n v="36"/>
    <n v="349311"/>
    <n v="0.57782997178864082"/>
    <n v="0.52159303434473958"/>
    <n v="0.55010144778294223"/>
    <n v="0.45877623349367841"/>
    <n v="0.40490195705159177"/>
    <n v="0.43220860210374307"/>
    <n v="0.79396406536954445"/>
    <n v="0.77627945618609917"/>
    <n v="0.78568890128477342"/>
  </r>
  <r>
    <s v="Pierce"/>
    <x v="3"/>
    <x v="2"/>
    <x v="1"/>
    <n v="38856.085480000002"/>
    <n v="40353.995299999995"/>
    <n v="79210.080799999996"/>
    <n v="24328"/>
    <n v="22236"/>
    <n v="12"/>
    <n v="46576"/>
    <n v="15317"/>
    <n v="12590"/>
    <n v="8"/>
    <n v="27915"/>
    <n v="0.62610527281555695"/>
    <n v="0.55102350671087086"/>
    <n v="0.58800596501853342"/>
    <n v="0.39419822688736783"/>
    <n v="0.31198893458759958"/>
    <n v="0.35241726454595412"/>
    <n v="0.62960374876685299"/>
    <n v="0.56619895664687891"/>
    <n v="0.59934300927516315"/>
  </r>
  <r>
    <s v="Pierce"/>
    <x v="3"/>
    <x v="2"/>
    <x v="2"/>
    <n v="58245.910400000001"/>
    <n v="57490.274799999999"/>
    <n v="115736.18520000001"/>
    <n v="39876"/>
    <n v="34235"/>
    <n v="8"/>
    <n v="74119"/>
    <n v="26718"/>
    <n v="21467"/>
    <n v="8"/>
    <n v="48193"/>
    <n v="0.68461458883815474"/>
    <n v="0.59549202224373432"/>
    <n v="0.64041336658813597"/>
    <n v="0.45871031659589273"/>
    <n v="0.3734022854244558"/>
    <n v="0.41640390960458229"/>
    <n v="0.67002708396027688"/>
    <n v="0.62704834233971085"/>
    <n v="0.65021114693938131"/>
  </r>
  <r>
    <s v="Pierce"/>
    <x v="3"/>
    <x v="2"/>
    <x v="3"/>
    <n v="53957.399799999999"/>
    <n v="53357.650999999998"/>
    <n v="107315.05069999999"/>
    <n v="38863"/>
    <n v="34560"/>
    <n v="11"/>
    <n v="73434"/>
    <n v="29512"/>
    <n v="25610"/>
    <n v="11"/>
    <n v="55133"/>
    <n v="0.72025338774756897"/>
    <n v="0.64770467500527718"/>
    <n v="0.68428425948644689"/>
    <n v="0.54695000332465982"/>
    <n v="0.47996865529181559"/>
    <n v="0.51374900016703806"/>
    <n v="0.75938553379821427"/>
    <n v="0.74103009259259256"/>
    <n v="0.75078301604161557"/>
  </r>
  <r>
    <s v="Pierce"/>
    <x v="3"/>
    <x v="2"/>
    <x v="4"/>
    <n v="58531.142800000001"/>
    <n v="58115.392099999997"/>
    <n v="116646.5349"/>
    <n v="45458"/>
    <n v="41452"/>
    <n v="4"/>
    <n v="86914"/>
    <n v="37537"/>
    <n v="33725"/>
    <n v="4"/>
    <n v="71266"/>
    <n v="0.77664637704630635"/>
    <n v="0.7132705898064482"/>
    <n v="0.74510571680942406"/>
    <n v="0.64131671114407152"/>
    <n v="0.58031097754565442"/>
    <n v="0.61095685406425215"/>
    <n v="0.82575124290553914"/>
    <n v="0.81359162404709062"/>
    <n v="0.81995996042064567"/>
  </r>
  <r>
    <s v="Pierce"/>
    <x v="3"/>
    <x v="2"/>
    <x v="5"/>
    <n v="50522.631299999994"/>
    <n v="47761.394400000005"/>
    <n v="98284.025599999994"/>
    <n v="42394"/>
    <n v="38497"/>
    <n v="1"/>
    <n v="80892"/>
    <n v="37693"/>
    <n v="34007"/>
    <n v="1"/>
    <n v="71701"/>
    <n v="0.83910910633825209"/>
    <n v="0.80602755601289555"/>
    <n v="0.82304321079823584"/>
    <n v="0.74606169611755757"/>
    <n v="0.71201857540407143"/>
    <n v="0.72952852269005963"/>
    <n v="0.88911166674529418"/>
    <n v="0.88336753513260768"/>
    <n v="0.88637937002422984"/>
  </r>
  <r>
    <s v="Pierce"/>
    <x v="3"/>
    <x v="2"/>
    <x v="6"/>
    <n v="52833.761030000009"/>
    <n v="41692.776100000003"/>
    <n v="94526.537100000016"/>
    <n v="45399"/>
    <n v="37253"/>
    <n v="5"/>
    <n v="82657"/>
    <n v="40851"/>
    <n v="34248"/>
    <n v="4"/>
    <n v="75103"/>
    <n v="0.85928011019737149"/>
    <n v="0.8935121017283375"/>
    <n v="0.87443169437759916"/>
    <n v="0.77319878811587972"/>
    <n v="0.82143726572335385"/>
    <n v="0.79451762757952538"/>
    <n v="0.89982158197317119"/>
    <n v="0.91933535554183554"/>
    <n v="0.90861028104092822"/>
  </r>
  <r>
    <s v="San Juan"/>
    <x v="3"/>
    <x v="1"/>
    <x v="0"/>
    <n v="8187.3735100000004"/>
    <n v="7737.6224599999996"/>
    <n v="15924.995999999999"/>
    <n v="6318"/>
    <n v="5687"/>
    <n v="15"/>
    <n v="12020"/>
    <n v="5682"/>
    <n v="5047"/>
    <n v="12"/>
    <n v="10741"/>
    <n v="0.77167604388431033"/>
    <n v="0.7349802900566953"/>
    <n v="0.75478825865953125"/>
    <n v="0.69399545447145472"/>
    <n v="0.6522675442089223"/>
    <n v="0.67447426674392885"/>
    <n v="0.89933523266856596"/>
    <n v="0.88746263407772108"/>
    <n v="0.89359400998336103"/>
  </r>
  <r>
    <s v="San Juan"/>
    <x v="3"/>
    <x v="1"/>
    <x v="1"/>
    <n v="408.14718499999998"/>
    <n v="428.30262600000003"/>
    <n v="836.44981300000006"/>
    <n v="352"/>
    <n v="322"/>
    <n v="1"/>
    <n v="675"/>
    <n v="247"/>
    <n v="212"/>
    <n v="1"/>
    <n v="460"/>
    <n v="0.86243397709578717"/>
    <n v="0.75180486985853778"/>
    <n v="0.806982068151888"/>
    <n v="0.60517384188255519"/>
    <n v="0.49497711928574534"/>
    <n v="0.54994333533313844"/>
    <n v="0.70170454545454541"/>
    <n v="0.65838509316770188"/>
    <n v="0.68148148148148147"/>
  </r>
  <r>
    <s v="San Juan"/>
    <x v="3"/>
    <x v="1"/>
    <x v="2"/>
    <n v="658.87159599999995"/>
    <n v="594.04531700000007"/>
    <n v="1252.9169139999999"/>
    <n v="554"/>
    <n v="480"/>
    <n v="2"/>
    <n v="1036"/>
    <n v="423"/>
    <n v="342"/>
    <n v="3"/>
    <n v="768"/>
    <n v="0.84083151157725733"/>
    <n v="0.80801916329221724"/>
    <n v="0.82687047195533359"/>
    <n v="0.64200673176386258"/>
    <n v="0.57571365384570472"/>
    <n v="0.61296961627576851"/>
    <n v="0.76353790613718409"/>
    <n v="0.71250000000000002"/>
    <n v="0.74131274131274127"/>
  </r>
  <r>
    <s v="San Juan"/>
    <x v="3"/>
    <x v="1"/>
    <x v="3"/>
    <n v="770.83685199999991"/>
    <n v="789.54735299999993"/>
    <n v="1560.3842049999998"/>
    <n v="593"/>
    <n v="538"/>
    <n v="4"/>
    <n v="1135"/>
    <n v="508"/>
    <n v="439"/>
    <n v="2"/>
    <n v="949"/>
    <n v="0.76929378565829143"/>
    <n v="0.68140308235572045"/>
    <n v="0.72738495837312078"/>
    <n v="0.65902401874268468"/>
    <n v="0.55601478281442618"/>
    <n v="0.60818354669259167"/>
    <n v="0.85666104553119726"/>
    <n v="0.81598513011152418"/>
    <n v="0.83612334801762112"/>
  </r>
  <r>
    <s v="San Juan"/>
    <x v="3"/>
    <x v="1"/>
    <x v="4"/>
    <n v="1224.535772"/>
    <n v="1100.549923"/>
    <n v="2325.085697"/>
    <n v="1026"/>
    <n v="804"/>
    <n v="1"/>
    <n v="1831"/>
    <n v="910"/>
    <n v="702"/>
    <m/>
    <n v="1612"/>
    <n v="0.83786854043819636"/>
    <n v="0.73054387011210575"/>
    <n v="0.78749785539625206"/>
    <n v="0.74313876393641198"/>
    <n v="0.63786293136654004"/>
    <n v="0.69330777875410066"/>
    <n v="0.88693957115009747"/>
    <n v="0.87313432835820892"/>
    <n v="0.88039322774440198"/>
  </r>
  <r>
    <s v="San Juan"/>
    <x v="3"/>
    <x v="1"/>
    <x v="5"/>
    <n v="1814.7494809999998"/>
    <n v="1641.216365"/>
    <n v="3455.96585"/>
    <n v="1739"/>
    <n v="1445"/>
    <n v="4"/>
    <n v="3188"/>
    <n v="1642"/>
    <n v="1342"/>
    <n v="4"/>
    <n v="2988"/>
    <n v="0.95825898737369586"/>
    <n v="0.88044454760235102"/>
    <n v="0.92246281889619941"/>
    <n v="0.90480808353514008"/>
    <n v="0.81768621652758133"/>
    <n v="0.86459187668188331"/>
    <n v="0.94422081656124213"/>
    <n v="0.92871972318339102"/>
    <n v="0.93726474278544547"/>
  </r>
  <r>
    <s v="San Juan"/>
    <x v="3"/>
    <x v="1"/>
    <x v="6"/>
    <n v="2119.9202740000001"/>
    <n v="2038.4049689999997"/>
    <n v="4158.3252360000006"/>
    <n v="2054"/>
    <n v="2098"/>
    <n v="3"/>
    <n v="4155"/>
    <n v="1952"/>
    <n v="2010"/>
    <n v="2"/>
    <n v="3964"/>
    <n v="0.96890436173072791"/>
    <n v="1.0292361095593465"/>
    <n v="0.99920034249095935"/>
    <n v="0.92078934474117868"/>
    <n v="0.98606510019746729"/>
    <n v="0.95326838932230151"/>
    <n v="0.95034079844206432"/>
    <n v="0.95805529075309814"/>
    <n v="0.95403128760529488"/>
  </r>
  <r>
    <s v="Skagit"/>
    <x v="3"/>
    <x v="1"/>
    <x v="0"/>
    <n v="59502.566800000001"/>
    <n v="58447.4257"/>
    <n v="117949.993"/>
    <n v="35930"/>
    <n v="31899"/>
    <n v="2"/>
    <n v="67831"/>
    <n v="29939"/>
    <n v="26277"/>
    <m/>
    <n v="56216"/>
    <n v="0.60383949688704852"/>
    <n v="0.54577254032935107"/>
    <n v="0.57508269627451358"/>
    <n v="0.50315476474537568"/>
    <n v="0.44958353058824285"/>
    <n v="0.47660876079916342"/>
    <n v="0.8332591149457278"/>
    <n v="0.8237562306028402"/>
    <n v="0.82876560864501481"/>
  </r>
  <r>
    <s v="Skagit"/>
    <x v="3"/>
    <x v="1"/>
    <x v="1"/>
    <n v="4911.7115800000001"/>
    <n v="5211.9185399999997"/>
    <n v="10123.63013"/>
    <n v="3089"/>
    <n v="2702"/>
    <m/>
    <n v="5791"/>
    <n v="1957"/>
    <n v="1546"/>
    <m/>
    <n v="3503"/>
    <n v="0.62890500585948494"/>
    <n v="0.51842713566279186"/>
    <n v="0.57202801027263528"/>
    <n v="0.39843544722143476"/>
    <n v="0.29662781337330729"/>
    <n v="0.34602212398291166"/>
    <n v="0.63353836192942703"/>
    <n v="0.57216876387860849"/>
    <n v="0.60490416163011573"/>
  </r>
  <r>
    <s v="Skagit"/>
    <x v="3"/>
    <x v="1"/>
    <x v="2"/>
    <n v="7008.7336100000002"/>
    <n v="7423.6648999999998"/>
    <n v="14432.398509999999"/>
    <n v="4637"/>
    <n v="4074"/>
    <m/>
    <n v="8711"/>
    <n v="3148"/>
    <n v="2716"/>
    <m/>
    <n v="5864"/>
    <n v="0.66160311662922511"/>
    <n v="0.5487855466105428"/>
    <n v="0.60357257970421718"/>
    <n v="0.44915389500728931"/>
    <n v="0.36585703107369516"/>
    <n v="0.40630807110383765"/>
    <n v="0.67888721155919773"/>
    <n v="0.66666666666666663"/>
    <n v="0.67317185168178162"/>
  </r>
  <r>
    <s v="Skagit"/>
    <x v="3"/>
    <x v="1"/>
    <x v="3"/>
    <n v="6845.7792900000004"/>
    <n v="6941.0745100000004"/>
    <n v="13786.853810000001"/>
    <n v="4722"/>
    <n v="4175"/>
    <n v="1"/>
    <n v="8898"/>
    <n v="3645"/>
    <n v="3168"/>
    <m/>
    <n v="6813"/>
    <n v="0.6897680746000211"/>
    <n v="0.60149188630450245"/>
    <n v="0.64539742878437034"/>
    <n v="0.53244486063470498"/>
    <n v="0.45641348402698528"/>
    <n v="0.49416640619329233"/>
    <n v="0.77191867852604823"/>
    <n v="0.75880239520958082"/>
    <n v="0.76567768037761297"/>
  </r>
  <r>
    <s v="Skagit"/>
    <x v="3"/>
    <x v="1"/>
    <x v="4"/>
    <n v="7939.1419000000005"/>
    <n v="7863.9761799999997"/>
    <n v="15803.11807"/>
    <n v="6160"/>
    <n v="5583"/>
    <m/>
    <n v="11743"/>
    <n v="5259"/>
    <n v="4695"/>
    <m/>
    <n v="9954"/>
    <n v="0.77590249394585065"/>
    <n v="0.7099461992520939"/>
    <n v="0.74308120384751386"/>
    <n v="0.66241415838656315"/>
    <n v="0.59702622344413059"/>
    <n v="0.62987569642324392"/>
    <n v="0.85373376623376629"/>
    <n v="0.84094572810317036"/>
    <n v="0.84765392148514007"/>
  </r>
  <r>
    <s v="Skagit"/>
    <x v="3"/>
    <x v="1"/>
    <x v="5"/>
    <n v="8580.758890000001"/>
    <n v="8050.5307300000004"/>
    <n v="16631.28961"/>
    <n v="7512"/>
    <n v="6795"/>
    <n v="1"/>
    <n v="14308"/>
    <n v="6876"/>
    <n v="6107"/>
    <m/>
    <n v="12983"/>
    <n v="0.87544704335585866"/>
    <n v="0.84404373176027858"/>
    <n v="0.8603061058714857"/>
    <n v="0.80132772498866933"/>
    <n v="0.75858352757321867"/>
    <n v="0.78063699835962386"/>
    <n v="0.9153354632587859"/>
    <n v="0.89874908020603383"/>
    <n v="0.90739446463516915"/>
  </r>
  <r>
    <s v="Skagit"/>
    <x v="3"/>
    <x v="1"/>
    <x v="6"/>
    <n v="10847.07179"/>
    <n v="9211.6965099999998"/>
    <n v="20058.7683"/>
    <n v="9810"/>
    <n v="8570"/>
    <m/>
    <n v="18380"/>
    <n v="9054"/>
    <n v="8045"/>
    <m/>
    <n v="17099"/>
    <n v="0.90439154362783103"/>
    <n v="0.93033894361333014"/>
    <n v="0.91630750827307783"/>
    <n v="0.83469531457761281"/>
    <n v="0.87334618452383206"/>
    <n v="0.85244516234827838"/>
    <n v="0.92293577981651376"/>
    <n v="0.93873978996499419"/>
    <n v="0.93030467899891189"/>
  </r>
  <r>
    <s v="Skamania"/>
    <x v="3"/>
    <x v="1"/>
    <x v="0"/>
    <n v="5588.8589099999999"/>
    <n v="5686.1401699999997"/>
    <n v="11274.999100000001"/>
    <n v="3486"/>
    <n v="3458"/>
    <m/>
    <n v="6944"/>
    <n v="2831"/>
    <n v="2749"/>
    <m/>
    <n v="5580"/>
    <n v="0.62374092030890083"/>
    <n v="0.60814540208564716"/>
    <n v="0.61587588064641174"/>
    <n v="0.5065434725744401"/>
    <n v="0.4834562493734656"/>
    <n v="0.49490026123372372"/>
    <n v="0.81210556511761334"/>
    <n v="0.7949681897050318"/>
    <n v="0.8035714285714286"/>
  </r>
  <r>
    <s v="Skamania"/>
    <x v="3"/>
    <x v="1"/>
    <x v="1"/>
    <n v="381.98110299999996"/>
    <n v="387.41984600000001"/>
    <n v="769.40094900000008"/>
    <n v="261"/>
    <n v="256"/>
    <m/>
    <n v="517"/>
    <n v="149"/>
    <n v="126"/>
    <m/>
    <n v="275"/>
    <n v="0.68327987418791247"/>
    <n v="0.66078184337515844"/>
    <n v="0.67195134171845161"/>
    <n v="0.39007165231417223"/>
    <n v="0.32522856353621077"/>
    <n v="0.35742092644598489"/>
    <n v="0.57088122605363989"/>
    <n v="0.4921875"/>
    <n v="0.53191489361702127"/>
  </r>
  <r>
    <s v="Skamania"/>
    <x v="3"/>
    <x v="1"/>
    <x v="2"/>
    <n v="555.925389"/>
    <n v="568.87953900000002"/>
    <n v="1124.8049290000001"/>
    <n v="386"/>
    <n v="363"/>
    <m/>
    <n v="749"/>
    <n v="240"/>
    <n v="210"/>
    <m/>
    <n v="450"/>
    <n v="0.69433777920151796"/>
    <n v="0.63809642483907303"/>
    <n v="0.66589324129819838"/>
    <n v="0.43171260882995938"/>
    <n v="0.36914669205566203"/>
    <n v="0.40006937060639425"/>
    <n v="0.62176165803108807"/>
    <n v="0.57851239669421484"/>
    <n v="0.6008010680907877"/>
  </r>
  <r>
    <s v="Skamania"/>
    <x v="3"/>
    <x v="1"/>
    <x v="3"/>
    <n v="708.27455600000008"/>
    <n v="682.95801800000004"/>
    <n v="1391.232575"/>
    <n v="510"/>
    <n v="479"/>
    <m/>
    <n v="989"/>
    <n v="391"/>
    <n v="363"/>
    <m/>
    <n v="754"/>
    <n v="0.72005975038866132"/>
    <n v="0.701360826544978"/>
    <n v="0.71088042198839396"/>
    <n v="0.55204580863130703"/>
    <n v="0.53151144057583932"/>
    <n v="0.54196545821966535"/>
    <n v="0.76666666666666672"/>
    <n v="0.75782881002087688"/>
    <n v="0.76238624873609706"/>
  </r>
  <r>
    <s v="Skamania"/>
    <x v="3"/>
    <x v="1"/>
    <x v="4"/>
    <n v="929.37173400000006"/>
    <n v="907.53781099999992"/>
    <n v="1836.909545"/>
    <n v="698"/>
    <n v="691"/>
    <m/>
    <n v="1389"/>
    <n v="577"/>
    <n v="556"/>
    <m/>
    <n v="1133"/>
    <n v="0.75104500649682981"/>
    <n v="0.76140078311293635"/>
    <n v="0.75616134925141343"/>
    <n v="0.62084952542789507"/>
    <n v="0.61264665037741339"/>
    <n v="0.61679683851825162"/>
    <n v="0.82664756446991405"/>
    <n v="0.80463096960926195"/>
    <n v="0.81569474442044632"/>
  </r>
  <r>
    <s v="Skamania"/>
    <x v="3"/>
    <x v="1"/>
    <x v="5"/>
    <n v="954.46304599999996"/>
    <n v="1019.124153"/>
    <n v="1973.5871959999999"/>
    <n v="853"/>
    <n v="845"/>
    <m/>
    <n v="1698"/>
    <n v="768"/>
    <n v="738"/>
    <m/>
    <n v="1506"/>
    <n v="0.89369620288054608"/>
    <n v="0.82914333598371703"/>
    <n v="0.86036229027095901"/>
    <n v="0.80464089544227368"/>
    <n v="0.72415122124968423"/>
    <n v="0.76307750833219334"/>
    <n v="0.90035169988276675"/>
    <n v="0.87337278106508875"/>
    <n v="0.88692579505300351"/>
  </r>
  <r>
    <s v="Skamania"/>
    <x v="3"/>
    <x v="1"/>
    <x v="6"/>
    <n v="893.25143299999991"/>
    <n v="899.61919899999998"/>
    <n v="1792.8706320000001"/>
    <n v="778"/>
    <n v="824"/>
    <m/>
    <n v="1602"/>
    <n v="706"/>
    <n v="756"/>
    <m/>
    <n v="1462"/>
    <n v="0.87097537295526517"/>
    <n v="0.91594310227698916"/>
    <n v="0.8935390939015615"/>
    <n v="0.79037096826017639"/>
    <n v="0.84035556471044148"/>
    <n v="0.81545203201253613"/>
    <n v="0.90745501285347041"/>
    <n v="0.91747572815533984"/>
    <n v="0.91260923845193509"/>
  </r>
  <r>
    <s v="Snohomish"/>
    <x v="3"/>
    <x v="1"/>
    <x v="0"/>
    <n v="360765.37199999997"/>
    <n v="362134.65299999999"/>
    <n v="722900.02500000002"/>
    <n v="217247"/>
    <n v="198681"/>
    <n v="377"/>
    <n v="416305"/>
    <n v="175638"/>
    <n v="156513"/>
    <n v="283"/>
    <n v="332434"/>
    <n v="0.60218362642631906"/>
    <n v="0.54863846459896781"/>
    <n v="0.57588184479589688"/>
    <n v="0.48684827766673794"/>
    <n v="0.43219558996470853"/>
    <n v="0.45986165237717341"/>
    <n v="0.80847146335737663"/>
    <n v="0.78776027904027057"/>
    <n v="0.79853472814402904"/>
  </r>
  <r>
    <s v="Snohomish"/>
    <x v="3"/>
    <x v="1"/>
    <x v="1"/>
    <n v="30438.178349999998"/>
    <n v="33466.111199999999"/>
    <n v="63904.289600000004"/>
    <n v="21977"/>
    <n v="20683"/>
    <n v="82"/>
    <n v="42742"/>
    <n v="14283"/>
    <n v="12340"/>
    <n v="55"/>
    <n v="26678"/>
    <n v="0.72202086955706402"/>
    <n v="0.6180281860773833"/>
    <n v="0.66884398946514534"/>
    <n v="0.46924621558372598"/>
    <n v="0.36873121965841077"/>
    <n v="0.41746806305159206"/>
    <n v="0.64990672066251076"/>
    <n v="0.59662524778803849"/>
    <n v="0.6241635861681718"/>
  </r>
  <r>
    <s v="Snohomish"/>
    <x v="3"/>
    <x v="1"/>
    <x v="2"/>
    <n v="48777.517"/>
    <n v="51829.303099999997"/>
    <n v="100606.8199"/>
    <n v="34903"/>
    <n v="31905"/>
    <n v="89"/>
    <n v="66897"/>
    <n v="24327"/>
    <n v="21004"/>
    <n v="69"/>
    <n v="45400"/>
    <n v="0.71555507837760579"/>
    <n v="0.61557841012143577"/>
    <n v="0.66493504184401719"/>
    <n v="0.49873387364100558"/>
    <n v="0.40525337490019236"/>
    <n v="0.45126165447954886"/>
    <n v="0.6969887975245681"/>
    <n v="0.65832941545212353"/>
    <n v="0.67865524612463934"/>
  </r>
  <r>
    <s v="Snohomish"/>
    <x v="3"/>
    <x v="1"/>
    <x v="3"/>
    <n v="50520.602400000003"/>
    <n v="52526.188900000001"/>
    <n v="103046.7914"/>
    <n v="36806"/>
    <n v="34201"/>
    <n v="52"/>
    <n v="71059"/>
    <n v="28706"/>
    <n v="25949"/>
    <n v="38"/>
    <n v="54693"/>
    <n v="0.72853446418920764"/>
    <n v="0.65112281542284134"/>
    <n v="0.68957993776019699"/>
    <n v="0.56820383440241795"/>
    <n v="0.49402023149636887"/>
    <n v="0.53075888396851145"/>
    <n v="0.77992718578492637"/>
    <n v="0.75872050524838452"/>
    <n v="0.76968434681039699"/>
  </r>
  <r>
    <s v="Snohomish"/>
    <x v="3"/>
    <x v="1"/>
    <x v="4"/>
    <n v="55927.523700000005"/>
    <n v="56937.698400000001"/>
    <n v="112865.2221"/>
    <n v="44683"/>
    <n v="42670"/>
    <n v="60"/>
    <n v="87413"/>
    <n v="37391"/>
    <n v="34932"/>
    <n v="46"/>
    <n v="72369"/>
    <n v="0.79894472424138452"/>
    <n v="0.74941561037879956"/>
    <n v="0.77449012524470107"/>
    <n v="0.66856169424858691"/>
    <n v="0.61351268108160828"/>
    <n v="0.64119840154020302"/>
    <n v="0.8368059440950697"/>
    <n v="0.81865479259432861"/>
    <n v="0.82789745232402501"/>
  </r>
  <r>
    <s v="Snohomish"/>
    <x v="3"/>
    <x v="1"/>
    <x v="5"/>
    <n v="46785.5481"/>
    <n v="45255.728199999998"/>
    <n v="92041.276299999998"/>
    <n v="40040"/>
    <n v="37401"/>
    <n v="39"/>
    <n v="77480"/>
    <n v="36005"/>
    <n v="33167"/>
    <n v="32"/>
    <n v="69204"/>
    <n v="0.85581983381744331"/>
    <n v="0.826436817781666"/>
    <n v="0.84179623658695402"/>
    <n v="0.7695752526622639"/>
    <n v="0.7328796004214998"/>
    <n v="0.75188005623081522"/>
    <n v="0.89922577422577421"/>
    <n v="0.88679447073607653"/>
    <n v="0.89318533815178114"/>
  </r>
  <r>
    <s v="Snohomish"/>
    <x v="3"/>
    <x v="1"/>
    <x v="6"/>
    <n v="44947.65509"/>
    <n v="34908.136200000001"/>
    <n v="79855.791310000001"/>
    <n v="38838"/>
    <n v="31821"/>
    <n v="55"/>
    <n v="70714"/>
    <n v="34926"/>
    <n v="29121"/>
    <n v="43"/>
    <n v="64090"/>
    <n v="0.8640717724258038"/>
    <n v="0.91156399235087204"/>
    <n v="0.88552124823969769"/>
    <n v="0.77703719871629906"/>
    <n v="0.83421812706230936"/>
    <n v="0.80257172270953736"/>
    <n v="0.89927390699830068"/>
    <n v="0.91515037239558783"/>
    <n v="0.90632689425007773"/>
  </r>
  <r>
    <s v="Spokane"/>
    <x v="3"/>
    <x v="0"/>
    <x v="0"/>
    <n v="240367.59899999999"/>
    <n v="235232.39199999999"/>
    <n v="475599.99099999998"/>
    <n v="149797"/>
    <n v="132554"/>
    <n v="161"/>
    <n v="282512"/>
    <n v="121689"/>
    <n v="105441"/>
    <n v="102"/>
    <n v="227232"/>
    <n v="0.62319963515548538"/>
    <n v="0.5635023258191415"/>
    <n v="0.5940117858412659"/>
    <n v="0.5062620773609342"/>
    <n v="0.44824183907461179"/>
    <n v="0.47777965580323151"/>
    <n v="0.81235939304525462"/>
    <n v="0.79545694584848436"/>
    <n v="0.8043268958486719"/>
  </r>
  <r>
    <s v="Spokane"/>
    <x v="3"/>
    <x v="0"/>
    <x v="1"/>
    <n v="26690.755530000002"/>
    <n v="26497.66575"/>
    <n v="53188.421300000002"/>
    <n v="15771"/>
    <n v="14749"/>
    <n v="73"/>
    <n v="30593"/>
    <n v="9787"/>
    <n v="8409"/>
    <n v="36"/>
    <n v="18232"/>
    <n v="0.59087874010436447"/>
    <n v="0.55661506712152564"/>
    <n v="0.57518157622023647"/>
    <n v="0.36668126494207187"/>
    <n v="0.31734870834801743"/>
    <n v="0.34278137147868309"/>
    <n v="0.62056939953078438"/>
    <n v="0.57014034849820328"/>
    <n v="0.59595332265550938"/>
  </r>
  <r>
    <s v="Spokane"/>
    <x v="3"/>
    <x v="0"/>
    <x v="2"/>
    <n v="31074.922999999999"/>
    <n v="32706.229599999999"/>
    <n v="63781.152699999999"/>
    <n v="24177"/>
    <n v="21645"/>
    <n v="37"/>
    <n v="45859"/>
    <n v="16494"/>
    <n v="13893"/>
    <n v="23"/>
    <n v="30410"/>
    <n v="0.77802284498017904"/>
    <n v="0.66180052744447193"/>
    <n v="0.7190055064652352"/>
    <n v="0.5307816852836611"/>
    <n v="0.42478146120517668"/>
    <n v="0.47678661662068078"/>
    <n v="0.68221863754808287"/>
    <n v="0.64185724185724191"/>
    <n v="0.66311956213611289"/>
  </r>
  <r>
    <s v="Spokane"/>
    <x v="3"/>
    <x v="0"/>
    <x v="3"/>
    <n v="28037.5396"/>
    <n v="28937.6162"/>
    <n v="56975.1558"/>
    <n v="22681"/>
    <n v="20590"/>
    <n v="21"/>
    <n v="43292"/>
    <n v="17564"/>
    <n v="15678"/>
    <n v="15"/>
    <n v="33257"/>
    <n v="0.80895115347425139"/>
    <n v="0.71153062013449464"/>
    <n v="0.75983995817348871"/>
    <n v="0.62644583835023815"/>
    <n v="0.54178616136321556"/>
    <n v="0.58371055827810481"/>
    <n v="0.77439266346281033"/>
    <n v="0.76143759106362308"/>
    <n v="0.76820197727062733"/>
  </r>
  <r>
    <s v="Spokane"/>
    <x v="3"/>
    <x v="0"/>
    <x v="4"/>
    <n v="33148.593699999998"/>
    <n v="32407.2448"/>
    <n v="65555.838499999998"/>
    <n v="26979"/>
    <n v="24407"/>
    <n v="9"/>
    <n v="51395"/>
    <n v="22873"/>
    <n v="20336"/>
    <n v="8"/>
    <n v="43217"/>
    <n v="0.813880680555085"/>
    <n v="0.7531340646397684"/>
    <n v="0.78398814165118191"/>
    <n v="0.69001418904838796"/>
    <n v="0.62751400575713245"/>
    <n v="0.65923952753651383"/>
    <n v="0.84780755402349972"/>
    <n v="0.83320358913426473"/>
    <n v="0.84087946298278038"/>
  </r>
  <r>
    <s v="Spokane"/>
    <x v="3"/>
    <x v="0"/>
    <x v="5"/>
    <n v="31848.880399999998"/>
    <n v="30147.909599999999"/>
    <n v="61996.79"/>
    <n v="28292"/>
    <n v="25411"/>
    <n v="11"/>
    <n v="53714"/>
    <n v="25803"/>
    <n v="22955"/>
    <n v="9"/>
    <n v="48767"/>
    <n v="0.88832008047604716"/>
    <n v="0.84287767666651092"/>
    <n v="0.86639969585522092"/>
    <n v="0.81016976659562578"/>
    <n v="0.76141265860768004"/>
    <n v="0.78660524198107673"/>
    <n v="0.91202460059380741"/>
    <n v="0.90334894337098104"/>
    <n v="0.90790110585694606"/>
  </r>
  <r>
    <s v="Spokane"/>
    <x v="3"/>
    <x v="0"/>
    <x v="6"/>
    <n v="36235.089009999996"/>
    <n v="28435.512699999999"/>
    <n v="64670.601739999998"/>
    <n v="31897"/>
    <n v="25752"/>
    <n v="10"/>
    <n v="57659"/>
    <n v="29168"/>
    <n v="24170"/>
    <n v="11"/>
    <n v="53349"/>
    <n v="0.88027933341621456"/>
    <n v="0.9056281232446356"/>
    <n v="0.89157976651911697"/>
    <n v="0.80496559541913493"/>
    <n v="0.84999346609284099"/>
    <n v="0.82493433746732292"/>
    <n v="0.91444336457974107"/>
    <n v="0.93856787822305066"/>
    <n v="0.92525017776929885"/>
  </r>
  <r>
    <s v="Stevens"/>
    <x v="3"/>
    <x v="1"/>
    <x v="0"/>
    <n v="21871.363399999998"/>
    <n v="21828.630799999999"/>
    <n v="43699.994100000004"/>
    <n v="14646"/>
    <n v="13767"/>
    <n v="173"/>
    <n v="28586"/>
    <n v="11575"/>
    <n v="10825"/>
    <n v="140"/>
    <n v="22540"/>
    <n v="0.66964275304391863"/>
    <n v="0.63068545737646542"/>
    <n v="0.6541419647468556"/>
    <n v="0.5292308388968564"/>
    <n v="0.49590833704512516"/>
    <n v="0.51578954332170035"/>
    <n v="0.7903181756110883"/>
    <n v="0.78630057383598462"/>
    <n v="0.78849786608829497"/>
  </r>
  <r>
    <s v="Stevens"/>
    <x v="3"/>
    <x v="1"/>
    <x v="1"/>
    <n v="1587.0126720000001"/>
    <n v="1746.616728"/>
    <n v="3333.6293999999998"/>
    <n v="1310"/>
    <n v="1264"/>
    <n v="8"/>
    <n v="2582"/>
    <n v="715"/>
    <n v="647"/>
    <n v="6"/>
    <n v="1368"/>
    <n v="0.82545024568020586"/>
    <n v="0.72368481289387954"/>
    <n v="0.77453120613827087"/>
    <n v="0.45053200432163909"/>
    <n v="0.37043043824552219"/>
    <n v="0.41036355150935494"/>
    <n v="0.54580152671755722"/>
    <n v="0.51186708860759489"/>
    <n v="0.52982184353214568"/>
  </r>
  <r>
    <s v="Stevens"/>
    <x v="3"/>
    <x v="1"/>
    <x v="2"/>
    <n v="1889.8912"/>
    <n v="1778.0770199999999"/>
    <n v="3667.9682199999997"/>
    <n v="1619"/>
    <n v="1455"/>
    <n v="28"/>
    <n v="3102"/>
    <n v="881"/>
    <n v="771"/>
    <n v="17"/>
    <n v="1669"/>
    <n v="0.85666307139797249"/>
    <n v="0.81829976071565225"/>
    <n v="0.84569980270985012"/>
    <n v="0.4661644014216268"/>
    <n v="0.43361451237922194"/>
    <n v="0.455020300039568"/>
    <n v="0.54416306361951827"/>
    <n v="0.52989690721649485"/>
    <n v="0.53803997421018701"/>
  </r>
  <r>
    <s v="Stevens"/>
    <x v="3"/>
    <x v="1"/>
    <x v="3"/>
    <n v="2372.1228099999998"/>
    <n v="2276.3449599999999"/>
    <n v="4648.4677799999999"/>
    <n v="1887"/>
    <n v="1708"/>
    <n v="26"/>
    <n v="3621"/>
    <n v="1351"/>
    <n v="1203"/>
    <n v="20"/>
    <n v="2574"/>
    <n v="0.79549001090715032"/>
    <n v="0.75032564484426822"/>
    <n v="0.7789663543715043"/>
    <n v="0.56953206398280876"/>
    <n v="0.52847877678434119"/>
    <n v="0.55373084676947038"/>
    <n v="0.71595124536301002"/>
    <n v="0.70433255269320838"/>
    <n v="0.71085335542667771"/>
  </r>
  <r>
    <s v="Stevens"/>
    <x v="3"/>
    <x v="1"/>
    <x v="4"/>
    <n v="3345.1838299999999"/>
    <n v="3119.3787700000003"/>
    <n v="6464.5626100000009"/>
    <n v="2799"/>
    <n v="2448"/>
    <n v="21"/>
    <n v="5268"/>
    <n v="2291"/>
    <n v="1954"/>
    <n v="16"/>
    <n v="4261"/>
    <n v="0.83672531682660922"/>
    <n v="0.7847716422074642"/>
    <n v="0.81490432034039795"/>
    <n v="0.68486520216140112"/>
    <n v="0.62640677650056575"/>
    <n v="0.65913198727608879"/>
    <n v="0.81850660950339404"/>
    <n v="0.79820261437908502"/>
    <n v="0.80884586180713747"/>
  </r>
  <r>
    <s v="Stevens"/>
    <x v="3"/>
    <x v="1"/>
    <x v="5"/>
    <n v="3765.3840500000001"/>
    <n v="3749.48135"/>
    <n v="7514.8653899999999"/>
    <n v="3387"/>
    <n v="3227"/>
    <n v="41"/>
    <n v="6655"/>
    <n v="3023"/>
    <n v="2879"/>
    <n v="35"/>
    <n v="5937"/>
    <n v="0.8995098388436632"/>
    <n v="0.86065236729341243"/>
    <n v="0.88557807154547052"/>
    <n v="0.80283975282680653"/>
    <n v="0.76783953065935373"/>
    <n v="0.79003411130961054"/>
    <n v="0.8925302627694125"/>
    <n v="0.89215990083669039"/>
    <n v="0.89211119459053345"/>
  </r>
  <r>
    <s v="Stevens"/>
    <x v="3"/>
    <x v="1"/>
    <x v="6"/>
    <n v="4127.9005660000003"/>
    <n v="4070.5807100000002"/>
    <n v="8198.48128"/>
    <n v="3644"/>
    <n v="3665"/>
    <n v="49"/>
    <n v="7358"/>
    <n v="3314"/>
    <n v="3371"/>
    <n v="46"/>
    <n v="6731"/>
    <n v="0.88277320195507825"/>
    <n v="0.90036293617674024"/>
    <n v="0.89748329583305464"/>
    <n v="0.80282941582852063"/>
    <n v="0.82813736912736458"/>
    <n v="0.82100571680514955"/>
    <n v="0.90944017563117452"/>
    <n v="0.91978171896316507"/>
    <n v="0.91478662680076106"/>
  </r>
  <r>
    <s v="Thurston"/>
    <x v="3"/>
    <x v="0"/>
    <x v="0"/>
    <n v="131570.54"/>
    <n v="125229.455"/>
    <n v="256799.995"/>
    <n v="85464"/>
    <n v="74960"/>
    <n v="55"/>
    <n v="160479"/>
    <n v="69433"/>
    <n v="59170"/>
    <n v="33"/>
    <n v="128636"/>
    <n v="0.64956790479084447"/>
    <n v="0.59858122036864247"/>
    <n v="0.6249182364664766"/>
    <n v="0.52772451948589705"/>
    <n v="0.47249267354872698"/>
    <n v="0.50091901286836082"/>
    <n v="0.81242394458485445"/>
    <n v="0.78935432230522951"/>
    <n v="0.80157528399354427"/>
  </r>
  <r>
    <s v="Thurston"/>
    <x v="3"/>
    <x v="0"/>
    <x v="1"/>
    <n v="11828.602879999999"/>
    <n v="11908.74856"/>
    <n v="23737.351459999998"/>
    <n v="8375"/>
    <n v="7703"/>
    <n v="15"/>
    <n v="16093"/>
    <n v="5225"/>
    <n v="4419"/>
    <n v="7"/>
    <n v="9651"/>
    <n v="0.70802951836015993"/>
    <n v="0.64683538838609922"/>
    <n v="0.67796106179404403"/>
    <n v="0.44172587861872664"/>
    <n v="0.37107173585332631"/>
    <n v="0.40657442412069339"/>
    <n v="0.62388059701492538"/>
    <n v="0.57367259509282098"/>
    <n v="0.59970173367302559"/>
  </r>
  <r>
    <s v="Thurston"/>
    <x v="3"/>
    <x v="0"/>
    <x v="2"/>
    <n v="17516.50692"/>
    <n v="17091.631959999999"/>
    <n v="34608.138800000001"/>
    <n v="13699"/>
    <n v="11985"/>
    <n v="18"/>
    <n v="25702"/>
    <n v="9447"/>
    <n v="7530"/>
    <n v="11"/>
    <n v="16988"/>
    <n v="0.78206231770780477"/>
    <n v="0.70122034151266621"/>
    <n v="0.74265767796793514"/>
    <n v="0.53931985658702319"/>
    <n v="0.44056647238968516"/>
    <n v="0.49086719451090505"/>
    <n v="0.68961238046572737"/>
    <n v="0.62828535669586982"/>
    <n v="0.66096023655746639"/>
  </r>
  <r>
    <s v="Thurston"/>
    <x v="3"/>
    <x v="0"/>
    <x v="3"/>
    <n v="16827.92599"/>
    <n v="16401.937129999998"/>
    <n v="33229.863100000002"/>
    <n v="13331"/>
    <n v="12269"/>
    <n v="7"/>
    <n v="25607"/>
    <n v="10323"/>
    <n v="9164"/>
    <n v="4"/>
    <n v="19491"/>
    <n v="0.79219506954819929"/>
    <n v="0.74802140154283114"/>
    <n v="0.77060203115913528"/>
    <n v="0.61344458052254602"/>
    <n v="0.55871449374345949"/>
    <n v="0.5865507161839616"/>
    <n v="0.7743605130897907"/>
    <n v="0.74692313962018098"/>
    <n v="0.76115905807005901"/>
  </r>
  <r>
    <s v="Thurston"/>
    <x v="3"/>
    <x v="0"/>
    <x v="4"/>
    <n v="18646.001470000003"/>
    <n v="17441.027050000001"/>
    <n v="36087.0285"/>
    <n v="15362"/>
    <n v="13542"/>
    <n v="6"/>
    <n v="28910"/>
    <n v="12894"/>
    <n v="11148"/>
    <n v="5"/>
    <n v="24047"/>
    <n v="0.8238763696718725"/>
    <n v="0.77644510046213133"/>
    <n v="0.8011188840333584"/>
    <n v="0.69151555204720239"/>
    <n v="0.63918254171849354"/>
    <n v="0.66636132149256899"/>
    <n v="0.83934383543809399"/>
    <n v="0.82321665928223309"/>
    <n v="0.83178830854375652"/>
  </r>
  <r>
    <s v="Thurston"/>
    <x v="3"/>
    <x v="0"/>
    <x v="5"/>
    <n v="19122.48128"/>
    <n v="16766.440330000001"/>
    <n v="35888.921600000001"/>
    <n v="17020"/>
    <n v="14380"/>
    <n v="3"/>
    <n v="31403"/>
    <n v="15429"/>
    <n v="12916"/>
    <n v="2"/>
    <n v="28347"/>
    <n v="0.89005185837473078"/>
    <n v="0.85766565335099954"/>
    <n v="0.87500539442232772"/>
    <n v="0.80685135857013635"/>
    <n v="0.77034837125740685"/>
    <n v="0.78985376924783379"/>
    <n v="0.90652173913043477"/>
    <n v="0.89819193324061197"/>
    <n v="0.90268445689902244"/>
  </r>
  <r>
    <s v="Thurston"/>
    <x v="3"/>
    <x v="0"/>
    <x v="6"/>
    <n v="19862.342049999999"/>
    <n v="15896.960129999999"/>
    <n v="35759.302210000002"/>
    <n v="17677"/>
    <n v="15081"/>
    <n v="6"/>
    <n v="32764"/>
    <n v="16115"/>
    <n v="13993"/>
    <n v="4"/>
    <n v="30112"/>
    <n v="0.88997561090737543"/>
    <n v="0.9486719395829547"/>
    <n v="0.9162371180396699"/>
    <n v="0.81133433103877095"/>
    <n v="0.88023118165799918"/>
    <n v="0.84207459707027654"/>
    <n v="0.9116365899191039"/>
    <n v="0.92785624295471125"/>
    <n v="0.91905750213649129"/>
  </r>
  <r>
    <s v="Wahkiakum"/>
    <x v="3"/>
    <x v="0"/>
    <x v="0"/>
    <n v="2007.24107"/>
    <n v="2017.75784"/>
    <n v="4024.9989099999998"/>
    <n v="1412"/>
    <n v="1417"/>
    <m/>
    <n v="2829"/>
    <n v="1166"/>
    <n v="1178"/>
    <m/>
    <n v="2344"/>
    <n v="0.70345312334606624"/>
    <n v="0.70226464836830971"/>
    <n v="0.7028573331961474"/>
    <n v="0.58089684264979691"/>
    <n v="0.58381634140992855"/>
    <n v="0.5823604061547436"/>
    <n v="0.82577903682719545"/>
    <n v="0.83133380381086808"/>
    <n v="0.82856132909155178"/>
  </r>
  <r>
    <s v="Wahkiakum"/>
    <x v="3"/>
    <x v="0"/>
    <x v="1"/>
    <n v="85.010436999999996"/>
    <n v="119.25064999999999"/>
    <n v="204.26108599999998"/>
    <n v="92"/>
    <n v="103"/>
    <m/>
    <n v="195"/>
    <n v="52"/>
    <n v="58"/>
    <m/>
    <n v="110"/>
    <n v="1.0822200572854366"/>
    <n v="0.86372694823885665"/>
    <n v="0.95466054655168153"/>
    <n v="0.61168959759611641"/>
    <n v="0.48637051454226876"/>
    <n v="0.53852646215735878"/>
    <n v="0.56521739130434778"/>
    <n v="0.56310679611650483"/>
    <n v="0.5641025641025641"/>
  </r>
  <r>
    <s v="Wahkiakum"/>
    <x v="3"/>
    <x v="0"/>
    <x v="2"/>
    <n v="131.38308899999998"/>
    <n v="160.19771299999999"/>
    <n v="291.580803"/>
    <n v="115"/>
    <n v="131"/>
    <m/>
    <n v="246"/>
    <n v="69"/>
    <n v="83"/>
    <m/>
    <n v="152"/>
    <n v="0.87530290903725072"/>
    <n v="0.8177395141714664"/>
    <n v="0.84367694124225312"/>
    <n v="0.52518174542235041"/>
    <n v="0.51810976852085278"/>
    <n v="0.52129632141797755"/>
    <n v="0.6"/>
    <n v="0.63358778625954193"/>
    <n v="0.61788617886178865"/>
  </r>
  <r>
    <s v="Wahkiakum"/>
    <x v="3"/>
    <x v="0"/>
    <x v="3"/>
    <n v="196.09060600000001"/>
    <n v="177.69594699999999"/>
    <n v="373.78655300000003"/>
    <n v="161"/>
    <n v="150"/>
    <m/>
    <n v="311"/>
    <n v="121"/>
    <n v="108"/>
    <m/>
    <n v="229"/>
    <n v="0.82104902057368312"/>
    <n v="0.84413855539428828"/>
    <n v="0.83202565074618928"/>
    <n v="0.61706168626966251"/>
    <n v="0.60777975988388755"/>
    <n v="0.61264911260732269"/>
    <n v="0.75155279503105588"/>
    <n v="0.72"/>
    <n v="0.7363344051446945"/>
  </r>
  <r>
    <s v="Wahkiakum"/>
    <x v="3"/>
    <x v="0"/>
    <x v="4"/>
    <n v="260.19054599999998"/>
    <n v="270.83745099999999"/>
    <n v="531.02799600000003"/>
    <n v="207"/>
    <n v="208"/>
    <m/>
    <n v="415"/>
    <n v="168"/>
    <n v="169"/>
    <m/>
    <n v="337"/>
    <n v="0.79557079679597587"/>
    <n v="0.76798832374183001"/>
    <n v="0.78150305280703125"/>
    <n v="0.64568064667499492"/>
    <n v="0.62399051304023689"/>
    <n v="0.63461814167703501"/>
    <n v="0.81159420289855078"/>
    <n v="0.8125"/>
    <n v="0.81204819277108431"/>
  </r>
  <r>
    <s v="Wahkiakum"/>
    <x v="3"/>
    <x v="0"/>
    <x v="5"/>
    <n v="405.75149199999998"/>
    <n v="394.68591400000003"/>
    <n v="800.43740700000001"/>
    <n v="334"/>
    <n v="314"/>
    <m/>
    <n v="648"/>
    <n v="297"/>
    <n v="286"/>
    <m/>
    <n v="583"/>
    <n v="0.82316394784815727"/>
    <n v="0.79556930932174075"/>
    <n v="0.80955736742573303"/>
    <n v="0.73197512727815184"/>
    <n v="0.72462682314018423"/>
    <n v="0.72835176729815176"/>
    <n v="0.8892215568862275"/>
    <n v="0.91082802547770703"/>
    <n v="0.89969135802469136"/>
  </r>
  <r>
    <s v="Wahkiakum"/>
    <x v="3"/>
    <x v="0"/>
    <x v="6"/>
    <n v="573.24303900000007"/>
    <n v="548.01757600000008"/>
    <n v="1121.2606149999999"/>
    <n v="503"/>
    <n v="511"/>
    <m/>
    <n v="1014"/>
    <n v="459"/>
    <n v="474"/>
    <m/>
    <n v="933"/>
    <n v="0.87746377326703118"/>
    <n v="0.93245184530358916"/>
    <n v="0.90433926460531222"/>
    <n v="0.80070749886593906"/>
    <n v="0.86493576257123539"/>
    <n v="0.83209914583506539"/>
    <n v="0.9125248508946322"/>
    <n v="0.92759295499021521"/>
    <n v="0.92011834319526631"/>
  </r>
  <r>
    <s v="Walla Walla"/>
    <x v="3"/>
    <x v="0"/>
    <x v="0"/>
    <n v="29180.073700000001"/>
    <n v="29919.923200000001"/>
    <n v="59099.996800000001"/>
    <n v="16893"/>
    <n v="14926"/>
    <n v="25"/>
    <n v="31844"/>
    <n v="13608"/>
    <n v="11950"/>
    <n v="18"/>
    <n v="25576"/>
    <n v="0.57892245830756761"/>
    <n v="0.49886491687251389"/>
    <n v="0.53881559601031992"/>
    <n v="0.46634563503518495"/>
    <n v="0.39939942091829966"/>
    <n v="0.43275806065695083"/>
    <n v="0.80554075652637191"/>
    <n v="0.80061637411228725"/>
    <n v="0.80316543147845743"/>
  </r>
  <r>
    <s v="Walla Walla"/>
    <x v="3"/>
    <x v="0"/>
    <x v="1"/>
    <n v="3578.1847630000002"/>
    <n v="3954.2253000000001"/>
    <n v="7532.4100699999999"/>
    <n v="1631"/>
    <n v="1538"/>
    <n v="5"/>
    <n v="3174"/>
    <n v="990"/>
    <n v="896"/>
    <n v="4"/>
    <n v="1890"/>
    <n v="0.45581771429615803"/>
    <n v="0.38895102916872237"/>
    <n v="0.42137907661737273"/>
    <n v="0.27667660156541779"/>
    <n v="0.22659305730505544"/>
    <n v="0.25091570724853007"/>
    <n v="0.60698957694665845"/>
    <n v="0.5825747724317295"/>
    <n v="0.5954631379962193"/>
  </r>
  <r>
    <s v="Walla Walla"/>
    <x v="3"/>
    <x v="0"/>
    <x v="2"/>
    <n v="3130.3202299999998"/>
    <n v="4184.6637499999997"/>
    <n v="7314.98398"/>
    <n v="2389"/>
    <n v="2125"/>
    <n v="6"/>
    <n v="4520"/>
    <n v="1546"/>
    <n v="1386"/>
    <n v="2"/>
    <n v="2934"/>
    <n v="0.76318070499771207"/>
    <n v="0.50780663081950139"/>
    <n v="0.61790976061713809"/>
    <n v="0.49387918372811335"/>
    <n v="0.3312094072074489"/>
    <n v="0.40109452160413345"/>
    <n v="0.64713269150272079"/>
    <n v="0.65223529411764702"/>
    <n v="0.64911504424778765"/>
  </r>
  <r>
    <s v="Walla Walla"/>
    <x v="3"/>
    <x v="0"/>
    <x v="3"/>
    <n v="3166.8142900000003"/>
    <n v="3503.01694"/>
    <n v="6669.83122"/>
    <n v="2215"/>
    <n v="2018"/>
    <n v="3"/>
    <n v="4236"/>
    <n v="1668"/>
    <n v="1493"/>
    <n v="2"/>
    <n v="3163"/>
    <n v="0.69944107773998954"/>
    <n v="0.57607486191602597"/>
    <n v="0.63509852952470958"/>
    <n v="0.52671228788726976"/>
    <n v="0.42620404798841766"/>
    <n v="0.4742248935048764"/>
    <n v="0.75304740406320547"/>
    <n v="0.73984142715559964"/>
    <n v="0.74669499527856464"/>
  </r>
  <r>
    <s v="Walla Walla"/>
    <x v="3"/>
    <x v="0"/>
    <x v="4"/>
    <n v="3728.2141700000002"/>
    <n v="3791.7809699999998"/>
    <n v="7519.99514"/>
    <n v="2933"/>
    <n v="2635"/>
    <n v="3"/>
    <n v="5571"/>
    <n v="2455"/>
    <n v="2158"/>
    <n v="3"/>
    <n v="4616"/>
    <n v="0.78670373166893459"/>
    <n v="0.69492410580878039"/>
    <n v="0.7408249468629311"/>
    <n v="0.65849221317669093"/>
    <n v="0.56912570031702014"/>
    <n v="0.61383018393812416"/>
    <n v="0.83702693487896351"/>
    <n v="0.81897533206831119"/>
    <n v="0.82857655717106449"/>
  </r>
  <r>
    <s v="Walla Walla"/>
    <x v="3"/>
    <x v="0"/>
    <x v="5"/>
    <n v="3778.18001"/>
    <n v="3706.1045400000003"/>
    <n v="7484.2845299999999"/>
    <n v="3223"/>
    <n v="3015"/>
    <n v="5"/>
    <n v="6243"/>
    <n v="2912"/>
    <n v="2698"/>
    <n v="4"/>
    <n v="5614"/>
    <n v="0.85305623116670926"/>
    <n v="0.81352265362703446"/>
    <n v="0.83414787011043789"/>
    <n v="0.77074146607429639"/>
    <n v="0.72798809933191999"/>
    <n v="0.75010510056062762"/>
    <n v="0.90350605026372943"/>
    <n v="0.89485903814262024"/>
    <n v="0.8992471568156335"/>
  </r>
  <r>
    <s v="Walla Walla"/>
    <x v="3"/>
    <x v="0"/>
    <x v="6"/>
    <n v="5246.8381410000002"/>
    <n v="4100.8307129999994"/>
    <n v="9347.66885"/>
    <n v="4502"/>
    <n v="3595"/>
    <n v="3"/>
    <n v="8100"/>
    <n v="4037"/>
    <n v="3319"/>
    <n v="3"/>
    <n v="7359"/>
    <n v="0.85804057205811946"/>
    <n v="0.8766516473366065"/>
    <n v="0.86652620348227249"/>
    <n v="0.76941576841373349"/>
    <n v="0.8093482107121549"/>
    <n v="0.7872551026451905"/>
    <n v="0.89671257219013767"/>
    <n v="0.92322670375521554"/>
    <n v="0.9085185185185185"/>
  </r>
  <r>
    <s v="Whatcom"/>
    <x v="3"/>
    <x v="1"/>
    <x v="0"/>
    <n v="102611.647"/>
    <n v="100888.34600000001"/>
    <n v="203499.99400000001"/>
    <n v="65418"/>
    <n v="60228"/>
    <n v="14"/>
    <n v="125660"/>
    <n v="55251"/>
    <n v="49419"/>
    <n v="8"/>
    <n v="104678"/>
    <n v="0.63752996772383941"/>
    <n v="0.59697678064818305"/>
    <n v="0.61749387570006509"/>
    <n v="0.53844764815050672"/>
    <n v="0.48983853893293083"/>
    <n v="0.51438822155444386"/>
    <n v="0.84458405943318349"/>
    <n v="0.82053197848176929"/>
    <n v="0.83302562470157571"/>
  </r>
  <r>
    <s v="Whatcom"/>
    <x v="3"/>
    <x v="1"/>
    <x v="1"/>
    <n v="13839.32094"/>
    <n v="13524.33993"/>
    <n v="27363.66084"/>
    <n v="8280"/>
    <n v="7532"/>
    <n v="8"/>
    <n v="15820"/>
    <n v="5912"/>
    <n v="4841"/>
    <n v="4"/>
    <n v="10757"/>
    <n v="0.59829525132755534"/>
    <n v="0.5569218194000245"/>
    <n v="0.57813901774701282"/>
    <n v="0.42718859007832216"/>
    <n v="0.35794722885229935"/>
    <n v="0.39311260517728297"/>
    <n v="0.71400966183574877"/>
    <n v="0.6427243759957515"/>
    <n v="0.67996207332490521"/>
  </r>
  <r>
    <s v="Whatcom"/>
    <x v="3"/>
    <x v="1"/>
    <x v="2"/>
    <n v="13206.097669999999"/>
    <n v="14202.490689999999"/>
    <n v="27408.588400000001"/>
    <n v="10436"/>
    <n v="9925"/>
    <n v="2"/>
    <n v="20363"/>
    <n v="7825"/>
    <n v="7048"/>
    <n v="2"/>
    <n v="14875"/>
    <n v="0.79024101296079541"/>
    <n v="0.69882108826082256"/>
    <n v="0.74294231073935935"/>
    <n v="0.59252931452838487"/>
    <n v="0.49625098539670304"/>
    <n v="0.54271310083229241"/>
    <n v="0.7498083556918359"/>
    <n v="0.71012594458438283"/>
    <n v="0.73049157786180818"/>
  </r>
  <r>
    <s v="Whatcom"/>
    <x v="3"/>
    <x v="1"/>
    <x v="3"/>
    <n v="11868.096079999999"/>
    <n v="12034.263800000001"/>
    <n v="23902.359799999998"/>
    <n v="9551"/>
    <n v="9143"/>
    <n v="2"/>
    <n v="18696"/>
    <n v="7865"/>
    <n v="7365"/>
    <n v="1"/>
    <n v="15231"/>
    <n v="0.80476261193193854"/>
    <n v="0.75974734740317051"/>
    <n v="0.78218218437160336"/>
    <n v="0.66270107243688581"/>
    <n v="0.61200253895049228"/>
    <n v="0.63721741817307931"/>
    <n v="0.82347398178201237"/>
    <n v="0.8055342885267418"/>
    <n v="0.81466623876765087"/>
  </r>
  <r>
    <s v="Whatcom"/>
    <x v="3"/>
    <x v="1"/>
    <x v="4"/>
    <n v="13425.43274"/>
    <n v="13100.798350000001"/>
    <n v="26526.231100000001"/>
    <n v="10887"/>
    <n v="9998"/>
    <n v="1"/>
    <n v="20886"/>
    <n v="9460"/>
    <n v="8375"/>
    <n v="1"/>
    <n v="17836"/>
    <n v="0.81092358144725252"/>
    <n v="0.76315959782710485"/>
    <n v="0.78737156142773701"/>
    <n v="0.70463278042537048"/>
    <n v="0.63927401798379713"/>
    <n v="0.67239103560399882"/>
    <n v="0.86892624230733906"/>
    <n v="0.83766753350670131"/>
    <n v="0.85396916594848227"/>
  </r>
  <r>
    <s v="Whatcom"/>
    <x v="3"/>
    <x v="1"/>
    <x v="5"/>
    <n v="13876.888060000001"/>
    <n v="12993.43612"/>
    <n v="26870.324200000003"/>
    <n v="12377"/>
    <n v="11223"/>
    <n v="1"/>
    <n v="23601"/>
    <n v="11366"/>
    <n v="10205"/>
    <m/>
    <n v="21571"/>
    <n v="0.89191466750218917"/>
    <n v="0.86374380851614174"/>
    <n v="0.87832955882236796"/>
    <n v="0.81905971647651954"/>
    <n v="0.78539655759665206"/>
    <n v="0.8027815310095886"/>
    <n v="0.918316231720126"/>
    <n v="0.90929341530784991"/>
    <n v="0.91398669547900513"/>
  </r>
  <r>
    <s v="Whatcom"/>
    <x v="3"/>
    <x v="1"/>
    <x v="6"/>
    <n v="15568.969279999999"/>
    <n v="13304.303380000001"/>
    <n v="28873.272680000002"/>
    <n v="13887"/>
    <n v="12407"/>
    <m/>
    <n v="26294"/>
    <n v="12823"/>
    <n v="11585"/>
    <m/>
    <n v="24408"/>
    <n v="0.89196656183523537"/>
    <n v="0.93255540298720996"/>
    <n v="0.91066919539790803"/>
    <n v="0.82362549308081112"/>
    <n v="0.87077088285700222"/>
    <n v="0.84534927060440168"/>
    <n v="0.92338157989486569"/>
    <n v="0.93374707826227132"/>
    <n v="0.92827260972084891"/>
  </r>
  <r>
    <s v="Whitman"/>
    <x v="3"/>
    <x v="0"/>
    <x v="0"/>
    <n v="22652.9139"/>
    <n v="23297.0854"/>
    <n v="45949.999300000003"/>
    <n v="10724"/>
    <n v="10077"/>
    <n v="526"/>
    <n v="21327"/>
    <n v="8883"/>
    <n v="8188"/>
    <n v="393"/>
    <n v="17464"/>
    <n v="0.47340488059684016"/>
    <n v="0.43254337729302395"/>
    <n v="0.46413493634155506"/>
    <n v="0.39213498268759145"/>
    <n v="0.35146027322370549"/>
    <n v="0.38006529414680534"/>
    <n v="0.82832898172323755"/>
    <n v="0.81254341569911681"/>
    <n v="0.81886810146762323"/>
  </r>
  <r>
    <s v="Whitman"/>
    <x v="3"/>
    <x v="0"/>
    <x v="1"/>
    <n v="8881.0958599999994"/>
    <n v="9556.2796999999991"/>
    <n v="18437.37557"/>
    <n v="1945"/>
    <n v="1807"/>
    <n v="79"/>
    <n v="3831"/>
    <n v="1331"/>
    <n v="1110"/>
    <n v="44"/>
    <n v="2485"/>
    <n v="0.21900450469859023"/>
    <n v="0.18909032141451448"/>
    <n v="0.20778445313190524"/>
    <n v="0.1498688924184183"/>
    <n v="0.11615398825130664"/>
    <n v="0.134780570616754"/>
    <n v="0.68431876606683806"/>
    <n v="0.61427780852241287"/>
    <n v="0.64865570347167845"/>
  </r>
  <r>
    <s v="Whitman"/>
    <x v="3"/>
    <x v="0"/>
    <x v="2"/>
    <n v="2711.5588070000003"/>
    <n v="3069.4923699999999"/>
    <n v="5781.05116"/>
    <n v="1948"/>
    <n v="1913"/>
    <n v="115"/>
    <n v="3976"/>
    <n v="1441"/>
    <n v="1354"/>
    <n v="77"/>
    <n v="2872"/>
    <n v="0.71840595710893607"/>
    <n v="0.62323008804221269"/>
    <n v="0.68776419546510292"/>
    <n v="0.53142863664988538"/>
    <n v="0.44111528447943332"/>
    <n v="0.49679546513475242"/>
    <n v="0.73973305954825463"/>
    <n v="0.70778881338212229"/>
    <n v="0.72233400402414483"/>
  </r>
  <r>
    <s v="Whitman"/>
    <x v="3"/>
    <x v="0"/>
    <x v="3"/>
    <n v="1612.3866990000001"/>
    <n v="1600.2071679999999"/>
    <n v="3212.5938599999999"/>
    <n v="1387"/>
    <n v="1313"/>
    <n v="87"/>
    <n v="2787"/>
    <n v="1149"/>
    <n v="1085"/>
    <n v="65"/>
    <n v="2299"/>
    <n v="0.860215481100294"/>
    <n v="0.82051875923105477"/>
    <n v="0.86752329159964214"/>
    <n v="0.71260821037075539"/>
    <n v="0.67803720774234155"/>
    <n v="0.71562111495786773"/>
    <n v="0.82840663302090844"/>
    <n v="0.82635186595582633"/>
    <n v="0.82490132759239321"/>
  </r>
  <r>
    <s v="Whitman"/>
    <x v="3"/>
    <x v="0"/>
    <x v="4"/>
    <n v="1863.4769269999999"/>
    <n v="1822.0336520000001"/>
    <n v="3685.5105800000001"/>
    <n v="1670"/>
    <n v="1562"/>
    <n v="85"/>
    <n v="3317"/>
    <n v="1485"/>
    <n v="1369"/>
    <n v="75"/>
    <n v="2929"/>
    <n v="0.89617422990502105"/>
    <n v="0.85728383681905784"/>
    <n v="0.90001098301012061"/>
    <n v="0.79689744395745876"/>
    <n v="0.75135824110453908"/>
    <n v="0.79473384661942825"/>
    <n v="0.8892215568862275"/>
    <n v="0.87644046094750316"/>
    <n v="0.88302683147422367"/>
  </r>
  <r>
    <s v="Whitman"/>
    <x v="3"/>
    <x v="0"/>
    <x v="5"/>
    <n v="1783.208738"/>
    <n v="1777.5446579999998"/>
    <n v="3560.7533899999999"/>
    <n v="1698"/>
    <n v="1673"/>
    <n v="82"/>
    <n v="3453"/>
    <n v="1568"/>
    <n v="1571"/>
    <n v="66"/>
    <n v="3205"/>
    <n v="0.95221606075373544"/>
    <n v="0.94118591759172565"/>
    <n v="0.96973859793193939"/>
    <n v="0.87931377106116448"/>
    <n v="0.88380339302845246"/>
    <n v="0.90009041597795125"/>
    <n v="0.92343934040047115"/>
    <n v="0.93903167961745371"/>
    <n v="0.92817839559803073"/>
  </r>
  <r>
    <s v="Whitman"/>
    <x v="3"/>
    <x v="0"/>
    <x v="6"/>
    <n v="2219.007752"/>
    <n v="1856.267059"/>
    <n v="4075.2748069999998"/>
    <n v="2076"/>
    <n v="1809"/>
    <n v="78"/>
    <n v="3963"/>
    <n v="1909"/>
    <n v="1699"/>
    <n v="66"/>
    <n v="3674"/>
    <n v="0.93555328868450027"/>
    <n v="0.97453649852222046"/>
    <n v="0.97244975803664868"/>
    <n v="0.86029442586643112"/>
    <n v="0.91527778385254421"/>
    <n v="0.9015342949852756"/>
    <n v="0.91955684007707128"/>
    <n v="0.93919292426755119"/>
    <n v="0.92707544789301033"/>
  </r>
  <r>
    <s v="Yakima"/>
    <x v="3"/>
    <x v="0"/>
    <x v="0"/>
    <n v="123262.05100000001"/>
    <n v="122737.955"/>
    <n v="246000.00599999999"/>
    <n v="57150"/>
    <n v="49314"/>
    <n v="11"/>
    <n v="106475"/>
    <n v="42168"/>
    <n v="36224"/>
    <m/>
    <n v="78392"/>
    <n v="0.46364634967821522"/>
    <n v="0.40178280630470009"/>
    <n v="0.43282519269532049"/>
    <n v="0.34210042472845109"/>
    <n v="0.29513282993838375"/>
    <n v="0.31866665889430912"/>
    <n v="0.73784776902887139"/>
    <n v="0.73455813764853795"/>
    <n v="0.73624794552711903"/>
  </r>
  <r>
    <s v="Yakima"/>
    <x v="3"/>
    <x v="0"/>
    <x v="1"/>
    <n v="10909.129510000001"/>
    <n v="12224.310600000001"/>
    <n v="23133.440159999998"/>
    <n v="6768"/>
    <n v="5948"/>
    <n v="4"/>
    <n v="12720"/>
    <n v="3557"/>
    <n v="2901"/>
    <m/>
    <n v="6458"/>
    <n v="0.62039780477406758"/>
    <n v="0.48657140632535956"/>
    <n v="0.54985336863101475"/>
    <n v="0.32605717960717473"/>
    <n v="0.23731399625922461"/>
    <n v="0.27916297599206708"/>
    <n v="0.52556146572104023"/>
    <n v="0.48772696704774715"/>
    <n v="0.50770440251572324"/>
  </r>
  <r>
    <s v="Yakima"/>
    <x v="3"/>
    <x v="0"/>
    <x v="2"/>
    <n v="16665.684379999999"/>
    <n v="15955.491730000002"/>
    <n v="32621.176099999997"/>
    <n v="9245"/>
    <n v="7638"/>
    <n v="2"/>
    <n v="16885"/>
    <n v="5398"/>
    <n v="4287"/>
    <m/>
    <n v="9685"/>
    <n v="0.55473269439175599"/>
    <n v="0.47870665030265408"/>
    <n v="0.51760856040993575"/>
    <n v="0.3238990897054298"/>
    <n v="0.26868491880694922"/>
    <n v="0.29689303568671765"/>
    <n v="0.58388318009734996"/>
    <n v="0.5612725844461901"/>
    <n v="0.57358602309742379"/>
  </r>
  <r>
    <s v="Yakima"/>
    <x v="3"/>
    <x v="0"/>
    <x v="3"/>
    <n v="15207.030060000001"/>
    <n v="14814.877469999999"/>
    <n v="30021.907500000001"/>
    <n v="8270"/>
    <n v="7013"/>
    <n v="2"/>
    <n v="15285"/>
    <n v="5612"/>
    <n v="4760"/>
    <m/>
    <n v="10372"/>
    <n v="0.54382742503765391"/>
    <n v="0.47337549798850953"/>
    <n v="0.50912820912528622"/>
    <n v="0.36903984393123501"/>
    <n v="0.32129864115575435"/>
    <n v="0.34548104579963812"/>
    <n v="0.67859733978234582"/>
    <n v="0.67873948381577076"/>
    <n v="0.67857376512921164"/>
  </r>
  <r>
    <s v="Yakima"/>
    <x v="3"/>
    <x v="0"/>
    <x v="4"/>
    <n v="14673.173340000001"/>
    <n v="14705.624380000001"/>
    <n v="29378.797700000003"/>
    <n v="9511"/>
    <n v="8576"/>
    <m/>
    <n v="18087"/>
    <n v="7251"/>
    <n v="6529"/>
    <m/>
    <n v="13780"/>
    <n v="0.64818971190590458"/>
    <n v="0.58317823020582271"/>
    <n v="0.61564806649660819"/>
    <n v="0.49416713290187297"/>
    <n v="0.44397978836448421"/>
    <n v="0.46904574314829767"/>
    <n v="0.76238040164020604"/>
    <n v="0.76131063432835822"/>
    <n v="0.76187316857411402"/>
  </r>
  <r>
    <s v="Yakima"/>
    <x v="3"/>
    <x v="0"/>
    <x v="5"/>
    <n v="13536.23105"/>
    <n v="12878.52103"/>
    <n v="26414.752099999998"/>
    <n v="10413"/>
    <n v="9291"/>
    <n v="1"/>
    <n v="19705"/>
    <n v="8972"/>
    <n v="8027"/>
    <m/>
    <n v="16999"/>
    <n v="0.769268784016508"/>
    <n v="0.72143377165413536"/>
    <n v="0.74598466513717543"/>
    <n v="0.66281374533718529"/>
    <n v="0.62328585567406569"/>
    <n v="0.64354190929545019"/>
    <n v="0.86161528858158076"/>
    <n v="0.8639543644387041"/>
    <n v="0.8626744481096168"/>
  </r>
  <r>
    <s v="Yakima"/>
    <x v="3"/>
    <x v="0"/>
    <x v="6"/>
    <n v="16407.25475"/>
    <n v="13636.545320000001"/>
    <n v="30043.800070000001"/>
    <n v="12943"/>
    <n v="10848"/>
    <n v="2"/>
    <n v="23793"/>
    <n v="11378"/>
    <n v="9720"/>
    <m/>
    <n v="21098"/>
    <n v="0.78885835547838978"/>
    <n v="0.79550940105701196"/>
    <n v="0.79194376026214841"/>
    <n v="0.69347372082462488"/>
    <n v="0.71279050315949077"/>
    <n v="0.7022413925949148"/>
    <n v="0.87908521980993592"/>
    <n v="0.89601769911504425"/>
    <n v="0.88673139158576053"/>
  </r>
  <r>
    <s v="zWashington State"/>
    <x v="3"/>
    <x v="0"/>
    <x v="0"/>
    <n v="3420971"/>
    <n v="3396799"/>
    <n v="6817770"/>
    <n v="366584"/>
    <n v="327196"/>
    <n v="1174"/>
    <n v="694954"/>
    <n v="296913"/>
    <n v="261139"/>
    <n v="853"/>
    <n v="558905"/>
    <n v="0.10715788002879884"/>
    <n v="9.6324804617523727E-2"/>
    <n v="0.1019327434043683"/>
    <n v="8.6792024837392664E-2"/>
    <n v="7.6877966579712256E-2"/>
    <n v="8.1977684785494373E-2"/>
    <n v="0.809945333129651"/>
    <n v="0.79811183510800865"/>
    <n v="0.8042330859308674"/>
  </r>
  <r>
    <s v="zWashington State"/>
    <x v="3"/>
    <x v="0"/>
    <x v="1"/>
    <n v="316015"/>
    <n v="336046"/>
    <n v="652061"/>
    <n v="353253"/>
    <n v="314927"/>
    <n v="1167"/>
    <n v="669347"/>
    <n v="286590"/>
    <n v="251975"/>
    <n v="849"/>
    <n v="539414"/>
    <n v="1.1178361786624054"/>
    <n v="0.93715443719014657"/>
    <n v="1.0265097897282616"/>
    <n v="0.90688733129756494"/>
    <n v="0.7498229409068996"/>
    <n v="0.82724469029738013"/>
    <n v="0.81128822685157664"/>
    <n v="0.80010605632416398"/>
    <n v="0.80588095561793804"/>
  </r>
  <r>
    <s v="zWashington State"/>
    <x v="3"/>
    <x v="0"/>
    <x v="2"/>
    <n v="463897"/>
    <n v="482298"/>
    <n v="946195"/>
    <n v="337891"/>
    <n v="301385"/>
    <n v="1161"/>
    <n v="640437"/>
    <n v="273696"/>
    <n v="240827"/>
    <n v="844"/>
    <n v="515367"/>
    <n v="0.72837504877160231"/>
    <n v="0.62489373789648728"/>
    <n v="0.67685519369685954"/>
    <n v="0.58999303724749241"/>
    <n v="0.49933236297890515"/>
    <n v="0.54467313820089935"/>
    <n v="0.81001269640209417"/>
    <n v="0.7990676377391045"/>
    <n v="0.80471147044908398"/>
  </r>
  <r>
    <s v="zWashington State"/>
    <x v="3"/>
    <x v="0"/>
    <x v="3"/>
    <n v="447547"/>
    <n v="457921"/>
    <n v="905468"/>
    <n v="320871"/>
    <n v="287005"/>
    <n v="1158"/>
    <n v="609034"/>
    <n v="258267"/>
    <n v="227911"/>
    <n v="842"/>
    <n v="487020"/>
    <n v="0.71695486731002556"/>
    <n v="0.62675658028349868"/>
    <n v="0.6726179169225196"/>
    <n v="0.57707235217753661"/>
    <n v="0.49770811995955633"/>
    <n v="0.53786550159696422"/>
    <n v="0.80489355535402074"/>
    <n v="0.79410114806362253"/>
    <n v="0.79965978910865398"/>
  </r>
  <r>
    <s v="zWashington State"/>
    <x v="3"/>
    <x v="0"/>
    <x v="4"/>
    <n v="483504"/>
    <n v="482554"/>
    <n v="966058"/>
    <n v="303194"/>
    <n v="271924"/>
    <n v="1152"/>
    <n v="576270"/>
    <n v="242152"/>
    <n v="213918"/>
    <n v="838"/>
    <n v="456908"/>
    <n v="0.62707650815711968"/>
    <n v="0.56350999059172657"/>
    <n v="0.59651697931180114"/>
    <n v="0.50082729408650184"/>
    <n v="0.44330375460570215"/>
    <n v="0.47296125077376305"/>
    <n v="0.79867015838044286"/>
    <n v="0.78668304379164766"/>
    <n v="0.79287139708817045"/>
  </r>
  <r>
    <s v="zWashington State"/>
    <x v="3"/>
    <x v="0"/>
    <x v="5"/>
    <n v="450857"/>
    <n v="429861"/>
    <n v="880718"/>
    <n v="301782"/>
    <n v="270507"/>
    <n v="1152"/>
    <n v="573441"/>
    <n v="240986"/>
    <n v="212740"/>
    <n v="838"/>
    <n v="454564"/>
    <n v="0.66935192311531155"/>
    <n v="0.62928946799081564"/>
    <n v="0.65110625648618514"/>
    <n v="0.53450650649762566"/>
    <n v="0.49490416669574583"/>
    <n v="0.51612888575003579"/>
    <n v="0.79854331934972933"/>
    <n v="0.78644914919022424"/>
    <n v="0.79269532523834185"/>
  </r>
  <r>
    <s v="zWashington State"/>
    <x v="3"/>
    <x v="0"/>
    <x v="6"/>
    <n v="491102"/>
    <n v="402559"/>
    <n v="893661"/>
    <n v="301690"/>
    <n v="270404"/>
    <n v="1152"/>
    <n v="573246"/>
    <n v="240934"/>
    <n v="212682"/>
    <n v="838"/>
    <n v="454454"/>
    <n v="0.61431230172143469"/>
    <n v="0.6717127178873159"/>
    <n v="0.64145800253116114"/>
    <n v="0.4905986943649181"/>
    <n v="0.52832504055306184"/>
    <n v="0.50853063969447032"/>
    <n v="0.7986144718088104"/>
    <n v="0.78653422286652563"/>
    <n v="0.79277308520251344"/>
  </r>
  <r>
    <s v="Adams"/>
    <x v="4"/>
    <x v="0"/>
    <x v="0"/>
    <n v="9316.7210400000004"/>
    <n v="9633.2789799999991"/>
    <n v="18950"/>
    <n v="3229"/>
    <n v="2872"/>
    <m/>
    <n v="6101"/>
    <n v="1819"/>
    <n v="1603"/>
    <m/>
    <n v="3422"/>
    <n v="0.34658116156282381"/>
    <n v="0.29813317002057799"/>
    <n v="0.32195250659630609"/>
    <n v="0.19524036323405899"/>
    <n v="0.16640232296064991"/>
    <n v="0.18058047493403695"/>
    <n v="0.56333230102198828"/>
    <n v="0.55814763231197773"/>
    <n v="0.56089165710539257"/>
  </r>
  <r>
    <s v="Adams"/>
    <x v="4"/>
    <x v="0"/>
    <x v="1"/>
    <n v="873.16697399999998"/>
    <n v="1022.149272"/>
    <n v="1895.3162480000001"/>
    <n v="274"/>
    <n v="273"/>
    <m/>
    <n v="547"/>
    <n v="68"/>
    <n v="68"/>
    <m/>
    <n v="136"/>
    <n v="0.31380023312700328"/>
    <n v="0.26708427768659604"/>
    <n v="0.28860618937721466"/>
    <n v="7.7877430119110302E-2"/>
    <n v="6.6526486749774835E-2"/>
    <n v="7.1755835018832162E-2"/>
    <n v="0.24817518248175183"/>
    <n v="0.24908424908424909"/>
    <n v="0.24862888482632542"/>
  </r>
  <r>
    <s v="Adams"/>
    <x v="4"/>
    <x v="0"/>
    <x v="2"/>
    <n v="1262.9599229999999"/>
    <n v="1229.1761329999999"/>
    <n v="2492.1360599999998"/>
    <n v="505"/>
    <n v="384"/>
    <m/>
    <n v="889"/>
    <n v="153"/>
    <n v="99"/>
    <m/>
    <n v="252"/>
    <n v="0.39985433488691946"/>
    <n v="0.31240437370256036"/>
    <n v="0.356722096465311"/>
    <n v="0.12114398660930432"/>
    <n v="8.0541752595191335E-2"/>
    <n v="0.10111807458859209"/>
    <n v="0.30297029702970296"/>
    <n v="0.2578125"/>
    <n v="0.28346456692913385"/>
  </r>
  <r>
    <s v="Adams"/>
    <x v="4"/>
    <x v="0"/>
    <x v="3"/>
    <n v="1088.366264"/>
    <n v="1182.1979260000001"/>
    <n v="2270.5641900000001"/>
    <n v="469"/>
    <n v="395"/>
    <m/>
    <n v="864"/>
    <n v="202"/>
    <n v="175"/>
    <m/>
    <n v="377"/>
    <n v="0.43092111131441685"/>
    <n v="0.33412340802905449"/>
    <n v="0.38052216440531461"/>
    <n v="0.1855992846172968"/>
    <n v="0.14802935798755579"/>
    <n v="0.16603802775555973"/>
    <n v="0.43070362473347545"/>
    <n v="0.44303797468354428"/>
    <n v="0.43634259259259262"/>
  </r>
  <r>
    <s v="Adams"/>
    <x v="4"/>
    <x v="0"/>
    <x v="4"/>
    <n v="948.55260199999998"/>
    <n v="965.96755499999995"/>
    <n v="1914.5201569999999"/>
    <n v="547"/>
    <n v="515"/>
    <m/>
    <n v="1062"/>
    <n v="314"/>
    <n v="279"/>
    <m/>
    <n v="593"/>
    <n v="0.5766680718039926"/>
    <n v="0.53314420068694757"/>
    <n v="0.5547081842502638"/>
    <n v="0.33103066644689888"/>
    <n v="0.28882957668283177"/>
    <n v="0.30973818574426221"/>
    <n v="0.57404021937842775"/>
    <n v="0.54174757281553398"/>
    <n v="0.55838041431261776"/>
  </r>
  <r>
    <s v="Adams"/>
    <x v="4"/>
    <x v="0"/>
    <x v="5"/>
    <n v="872.33098100000007"/>
    <n v="833.63134500000001"/>
    <n v="1705.9623270000002"/>
    <n v="655"/>
    <n v="574"/>
    <m/>
    <n v="1229"/>
    <n v="465"/>
    <n v="400"/>
    <m/>
    <n v="865"/>
    <n v="0.75086178786077062"/>
    <n v="0.68855376353440745"/>
    <n v="0.72041450186138833"/>
    <n v="0.53305455168741733"/>
    <n v="0.47982840664418636"/>
    <n v="0.50704519455663211"/>
    <n v="0.70992366412213737"/>
    <n v="0.69686411149825789"/>
    <n v="0.70382424735557358"/>
  </r>
  <r>
    <s v="Adams"/>
    <x v="4"/>
    <x v="0"/>
    <x v="6"/>
    <n v="975.84305200000006"/>
    <n v="891.84428600000001"/>
    <n v="1867.6873379999997"/>
    <n v="779"/>
    <n v="731"/>
    <m/>
    <n v="1510"/>
    <n v="617"/>
    <n v="582"/>
    <m/>
    <n v="1199"/>
    <n v="0.79828410767841385"/>
    <n v="0.81964981048272367"/>
    <n v="0.80848650053866788"/>
    <n v="0.63227380543977063"/>
    <n v="0.65258028686859804"/>
    <n v="0.64197040671911443"/>
    <n v="0.79204107830551995"/>
    <n v="0.79616963064295487"/>
    <n v="0.79403973509933778"/>
  </r>
  <r>
    <s v="Asotin"/>
    <x v="4"/>
    <x v="0"/>
    <x v="0"/>
    <n v="11181.832"/>
    <n v="10468.166800000001"/>
    <n v="21649.998800000001"/>
    <n v="6812"/>
    <n v="5899"/>
    <n v="19"/>
    <n v="12730"/>
    <n v="3664"/>
    <n v="3220"/>
    <n v="7"/>
    <n v="6891"/>
    <n v="0.6092024991969115"/>
    <n v="0.56351795999276588"/>
    <n v="0.58799079471542504"/>
    <n v="0.32767439181701175"/>
    <n v="0.30759922549189794"/>
    <n v="0.31829101071358951"/>
    <n v="0.537874339401057"/>
    <n v="0.54585522969994915"/>
    <n v="0.5413197172034564"/>
  </r>
  <r>
    <s v="Asotin"/>
    <x v="4"/>
    <x v="0"/>
    <x v="1"/>
    <n v="882.59649100000001"/>
    <n v="868.950875"/>
    <n v="1751.547368"/>
    <n v="476"/>
    <n v="461"/>
    <n v="1"/>
    <n v="938"/>
    <n v="90"/>
    <n v="87"/>
    <m/>
    <n v="177"/>
    <n v="0.53931780247696448"/>
    <n v="0.53052481246422589"/>
    <n v="0.5355264819763641"/>
    <n v="0.10197185340951009"/>
    <n v="0.10012073467329209"/>
    <n v="0.10105350459468704"/>
    <n v="0.18907563025210083"/>
    <n v="0.18872017353579176"/>
    <n v="0.1886993603411514"/>
  </r>
  <r>
    <s v="Asotin"/>
    <x v="4"/>
    <x v="0"/>
    <x v="2"/>
    <n v="1264.0772959999999"/>
    <n v="1160.0727179999999"/>
    <n v="2424.15002"/>
    <n v="860"/>
    <n v="705"/>
    <n v="4"/>
    <n v="1569"/>
    <n v="162"/>
    <n v="149"/>
    <m/>
    <n v="311"/>
    <n v="0.68033814286622551"/>
    <n v="0.60772052394736176"/>
    <n v="0.64723717057742158"/>
    <n v="0.12815671993526573"/>
    <n v="0.12844022421015164"/>
    <n v="0.12829239008895993"/>
    <n v="0.1883720930232558"/>
    <n v="0.21134751773049645"/>
    <n v="0.19821542383683874"/>
  </r>
  <r>
    <s v="Asotin"/>
    <x v="4"/>
    <x v="0"/>
    <x v="3"/>
    <n v="1186.432131"/>
    <n v="1101.6632930000001"/>
    <n v="2288.0954200000001"/>
    <n v="882"/>
    <n v="755"/>
    <n v="3"/>
    <n v="1640"/>
    <n v="270"/>
    <n v="234"/>
    <n v="1"/>
    <n v="505"/>
    <n v="0.74340535539659958"/>
    <n v="0.68532736344878831"/>
    <n v="0.71675332491159827"/>
    <n v="0.2275730679785509"/>
    <n v="0.21240609675101518"/>
    <n v="0.22070757870753482"/>
    <n v="0.30612244897959184"/>
    <n v="0.30993377483443707"/>
    <n v="0.30792682926829268"/>
  </r>
  <r>
    <s v="Asotin"/>
    <x v="4"/>
    <x v="0"/>
    <x v="4"/>
    <n v="1625.858389"/>
    <n v="1494.404951"/>
    <n v="3120.26334"/>
    <n v="1224"/>
    <n v="1021"/>
    <n v="4"/>
    <n v="2249"/>
    <n v="609"/>
    <n v="512"/>
    <n v="1"/>
    <n v="1122"/>
    <n v="0.75283309314093039"/>
    <n v="0.68321508123804386"/>
    <n v="0.72077249736235405"/>
    <n v="0.37457136742060998"/>
    <n v="0.34261128461692308"/>
    <n v="0.35958503425547411"/>
    <n v="0.49754901960784315"/>
    <n v="0.50146914789422137"/>
    <n v="0.49888839484215208"/>
  </r>
  <r>
    <s v="Asotin"/>
    <x v="4"/>
    <x v="0"/>
    <x v="5"/>
    <n v="1649.320876"/>
    <n v="1547.884059"/>
    <n v="3197.2049399999996"/>
    <n v="1386"/>
    <n v="1243"/>
    <n v="2"/>
    <n v="2631"/>
    <n v="946"/>
    <n v="834"/>
    <n v="2"/>
    <n v="1782"/>
    <n v="0.84034587821466467"/>
    <n v="0.80303172112453414"/>
    <n v="0.82290627262699034"/>
    <n v="0.57356940894016795"/>
    <n v="0.53880004458395936"/>
    <n v="0.55736183117495131"/>
    <n v="0.68253968253968256"/>
    <n v="0.67095736122284799"/>
    <n v="0.67730900798175597"/>
  </r>
  <r>
    <s v="Asotin"/>
    <x v="4"/>
    <x v="0"/>
    <x v="6"/>
    <n v="2291.3188129999999"/>
    <n v="1977.2955179999999"/>
    <n v="4268.6143300000003"/>
    <n v="1984"/>
    <n v="1714"/>
    <n v="5"/>
    <n v="3703"/>
    <n v="1587"/>
    <n v="1404"/>
    <n v="3"/>
    <n v="2994"/>
    <n v="0.86587688659631323"/>
    <n v="0.86684058320917112"/>
    <n v="0.86749462793468146"/>
    <n v="0.6926142233005792"/>
    <n v="0.7100607811118298"/>
    <n v="0.701398573058719"/>
    <n v="0.79989919354838712"/>
    <n v="0.81913652275379234"/>
    <n v="0.80853362138806373"/>
  </r>
  <r>
    <s v="Benton"/>
    <x v="4"/>
    <x v="0"/>
    <x v="0"/>
    <n v="89028.507299999997"/>
    <n v="88871.491699999999"/>
    <n v="177899.99900000001"/>
    <n v="46806"/>
    <n v="43156"/>
    <n v="257"/>
    <n v="90219"/>
    <n v="23415"/>
    <n v="22189"/>
    <n v="87"/>
    <n v="45691"/>
    <n v="0.52574171374431211"/>
    <n v="0.48560004085089525"/>
    <n v="0.50713322376128844"/>
    <n v="0.26300564515923319"/>
    <n v="0.24967511600798303"/>
    <n v="0.25683530217445361"/>
    <n v="0.50025637738751438"/>
    <n v="0.51415793864120862"/>
    <n v="0.50644542723816488"/>
  </r>
  <r>
    <s v="Benton"/>
    <x v="4"/>
    <x v="0"/>
    <x v="1"/>
    <n v="7890.1179199999997"/>
    <n v="8195.5242099999996"/>
    <n v="16085.64213"/>
    <n v="4320"/>
    <n v="4030"/>
    <n v="31"/>
    <n v="8381"/>
    <n v="932"/>
    <n v="910"/>
    <n v="6"/>
    <n v="1848"/>
    <n v="0.5475203341447652"/>
    <n v="0.49173181565160679"/>
    <n v="0.52102365154383801"/>
    <n v="0.11812244245900955"/>
    <n v="0.11103621643745959"/>
    <n v="0.11488506240937986"/>
    <n v="0.21574074074074073"/>
    <n v="0.22580645161290322"/>
    <n v="0.22049874716620929"/>
  </r>
  <r>
    <s v="Benton"/>
    <x v="4"/>
    <x v="0"/>
    <x v="2"/>
    <n v="11630.56451"/>
    <n v="11919.58914"/>
    <n v="23550.153699999999"/>
    <n v="7054"/>
    <n v="6351"/>
    <n v="68"/>
    <n v="13473"/>
    <n v="1765"/>
    <n v="1629"/>
    <n v="12"/>
    <n v="3406"/>
    <n v="0.60650538449229585"/>
    <n v="0.53282037874000077"/>
    <n v="0.57209817700680232"/>
    <n v="0.15175531664713668"/>
    <n v="0.13666578443827132"/>
    <n v="0.14462750618905729"/>
    <n v="0.25021264530762688"/>
    <n v="0.25649504015115732"/>
    <n v="0.25280190009648928"/>
  </r>
  <r>
    <s v="Benton"/>
    <x v="4"/>
    <x v="0"/>
    <x v="3"/>
    <n v="11010.92059"/>
    <n v="10996.834569999999"/>
    <n v="22007.755099999998"/>
    <n v="7124"/>
    <n v="6351"/>
    <n v="49"/>
    <n v="13524"/>
    <n v="2544"/>
    <n v="2312"/>
    <n v="14"/>
    <n v="4870"/>
    <n v="0.64699404030485341"/>
    <n v="0.57752983002271363"/>
    <n v="0.61451065492818036"/>
    <n v="0.23104335184384434"/>
    <n v="0.21024231884939595"/>
    <n v="0.22128563217245181"/>
    <n v="0.35710275126333518"/>
    <n v="0.36403715950244059"/>
    <n v="0.36010056196391599"/>
  </r>
  <r>
    <s v="Benton"/>
    <x v="4"/>
    <x v="0"/>
    <x v="4"/>
    <n v="12585.85936"/>
    <n v="12359.040079999999"/>
    <n v="24944.899400000002"/>
    <n v="9357"/>
    <n v="8628"/>
    <n v="37"/>
    <n v="18022"/>
    <n v="4866"/>
    <n v="4428"/>
    <n v="14"/>
    <n v="9308"/>
    <n v="0.74345340531439086"/>
    <n v="0.69811247023644252"/>
    <n v="0.72247234639078151"/>
    <n v="0.38662437429302404"/>
    <n v="0.35828025245792394"/>
    <n v="0.37314241483772026"/>
    <n v="0.52003847386983004"/>
    <n v="0.51321279554937416"/>
    <n v="0.51647985795139273"/>
  </r>
  <r>
    <s v="Benton"/>
    <x v="4"/>
    <x v="0"/>
    <x v="5"/>
    <n v="11126.432079999999"/>
    <n v="11274.380099999998"/>
    <n v="22400.8122"/>
    <n v="9345"/>
    <n v="9351"/>
    <n v="29"/>
    <n v="18725"/>
    <n v="6248"/>
    <n v="6287"/>
    <n v="14"/>
    <n v="12549"/>
    <n v="0.83989188383200031"/>
    <n v="0.82940258506984355"/>
    <n v="0.83590719090087273"/>
    <n v="0.56154569183331593"/>
    <n v="0.55763598035868955"/>
    <n v="0.5602029019287077"/>
    <n v="0.66859283039058315"/>
    <n v="0.67233450967810926"/>
    <n v="0.67017356475300405"/>
  </r>
  <r>
    <s v="Benton"/>
    <x v="4"/>
    <x v="0"/>
    <x v="6"/>
    <n v="11605.717270000001"/>
    <n v="9618.0976809999993"/>
    <n v="21223.814969999999"/>
    <n v="9606"/>
    <n v="8445"/>
    <n v="43"/>
    <n v="18094"/>
    <n v="7060"/>
    <n v="6623"/>
    <n v="27"/>
    <n v="13710"/>
    <n v="0.82769550356278832"/>
    <n v="0.87803225545136787"/>
    <n v="0.85253287524302235"/>
    <n v="0.60832086770281968"/>
    <n v="0.68859770608104309"/>
    <n v="0.64597246156636656"/>
    <n v="0.7349573183427025"/>
    <n v="0.78425103611604496"/>
    <n v="0.75770973803470765"/>
  </r>
  <r>
    <s v="Chelan"/>
    <x v="4"/>
    <x v="0"/>
    <x v="0"/>
    <n v="36433.135300000002"/>
    <n v="36266.862300000001"/>
    <n v="72699.997600000002"/>
    <n v="19997"/>
    <n v="18074"/>
    <n v="493"/>
    <n v="38564"/>
    <n v="11610"/>
    <n v="10521"/>
    <n v="249"/>
    <n v="22380"/>
    <n v="0.54886849115069158"/>
    <n v="0.49836128227723742"/>
    <n v="0.5304539377316293"/>
    <n v="0.31866595900682748"/>
    <n v="0.29009953805681171"/>
    <n v="0.30784045032760771"/>
    <n v="0.58058708806320947"/>
    <n v="0.58210689388071257"/>
    <n v="0.58033399024997412"/>
  </r>
  <r>
    <s v="Chelan"/>
    <x v="4"/>
    <x v="0"/>
    <x v="1"/>
    <n v="2946.7789539999999"/>
    <n v="3224.8239400000002"/>
    <n v="6171.6028800000004"/>
    <n v="1721"/>
    <n v="1526"/>
    <n v="37"/>
    <n v="3284"/>
    <n v="367"/>
    <n v="348"/>
    <n v="9"/>
    <n v="724"/>
    <n v="0.58402751847534751"/>
    <n v="0.47320412785077498"/>
    <n v="0.532114600348362"/>
    <n v="0.12454276541571907"/>
    <n v="0.10791286795024226"/>
    <n v="0.11731150141663035"/>
    <n v="0.21324811156304474"/>
    <n v="0.22804718217562253"/>
    <n v="0.22046285018270401"/>
  </r>
  <r>
    <s v="Chelan"/>
    <x v="4"/>
    <x v="0"/>
    <x v="2"/>
    <n v="4127.1007100000006"/>
    <n v="4306.9266499999994"/>
    <n v="8434.0273699999998"/>
    <n v="2594"/>
    <n v="2276"/>
    <n v="119"/>
    <n v="4989"/>
    <n v="764"/>
    <n v="641"/>
    <n v="32"/>
    <n v="1437"/>
    <n v="0.6285283985715967"/>
    <n v="0.52845107078849374"/>
    <n v="0.59153234642633135"/>
    <n v="0.18511784753612176"/>
    <n v="0.14883002476951868"/>
    <n v="0.17038123508010386"/>
    <n v="0.29452582883577488"/>
    <n v="0.28163444639718804"/>
    <n v="0.28803367408298258"/>
  </r>
  <r>
    <s v="Chelan"/>
    <x v="4"/>
    <x v="0"/>
    <x v="3"/>
    <n v="4200.4642199999998"/>
    <n v="4095.0676800000001"/>
    <n v="8295.5319"/>
    <n v="2410"/>
    <n v="2301"/>
    <n v="84"/>
    <n v="4795"/>
    <n v="1036"/>
    <n v="932"/>
    <n v="31"/>
    <n v="1999"/>
    <n v="0.57374610847179175"/>
    <n v="0.56189547519273231"/>
    <n v="0.57802200724464692"/>
    <n v="0.24663940596546732"/>
    <n v="0.22759086609284074"/>
    <n v="0.24097309540814374"/>
    <n v="0.4298755186721992"/>
    <n v="0.40504128639721859"/>
    <n v="0.41689259645464027"/>
  </r>
  <r>
    <s v="Chelan"/>
    <x v="4"/>
    <x v="0"/>
    <x v="4"/>
    <n v="5260.9231199999995"/>
    <n v="5111.1907300000003"/>
    <n v="10372.11385"/>
    <n v="3677"/>
    <n v="3327"/>
    <n v="77"/>
    <n v="7081"/>
    <n v="2128"/>
    <n v="1897"/>
    <n v="43"/>
    <n v="4068"/>
    <n v="0.69892676933853393"/>
    <n v="0.65092464275932038"/>
    <n v="0.68269593859114841"/>
    <n v="0.40449175010943711"/>
    <n v="0.37114639233977481"/>
    <n v="0.39220549049410985"/>
    <n v="0.57873266249660049"/>
    <n v="0.57018334836188755"/>
    <n v="0.57449512780680689"/>
  </r>
  <r>
    <s v="Chelan"/>
    <x v="4"/>
    <x v="0"/>
    <x v="5"/>
    <n v="5023.4895999999999"/>
    <n v="5030.0592500000002"/>
    <n v="10053.548839999999"/>
    <n v="4290"/>
    <n v="3974"/>
    <n v="83"/>
    <n v="8347"/>
    <n v="3119"/>
    <n v="2884"/>
    <n v="52"/>
    <n v="6055"/>
    <n v="0.8539880325421596"/>
    <n v="0.79005033588819051"/>
    <n v="0.83025408568065406"/>
    <n v="0.62088314067575656"/>
    <n v="0.57335308724246137"/>
    <n v="0.60227488783950645"/>
    <n v="0.72703962703962699"/>
    <n v="0.72571716155007548"/>
    <n v="0.72541032706361563"/>
  </r>
  <r>
    <s v="Chelan"/>
    <x v="4"/>
    <x v="0"/>
    <x v="6"/>
    <n v="6205.1399449999999"/>
    <n v="5287.4555190000001"/>
    <n v="11492.595450000001"/>
    <n v="5305"/>
    <n v="4670"/>
    <n v="93"/>
    <n v="10068"/>
    <n v="4196"/>
    <n v="3819"/>
    <n v="82"/>
    <n v="8097"/>
    <n v="0.85493639902105389"/>
    <n v="0.88322256011776767"/>
    <n v="0.87604232166720875"/>
    <n v="0.67621359666208136"/>
    <n v="0.72227557967660705"/>
    <n v="0.70454059182949835"/>
    <n v="0.790951932139491"/>
    <n v="0.81777301927194856"/>
    <n v="0.80423122765196664"/>
  </r>
  <r>
    <s v="Clallam"/>
    <x v="4"/>
    <x v="0"/>
    <x v="0"/>
    <n v="36090.713499999998"/>
    <n v="35509.279799999997"/>
    <n v="71599.993300000002"/>
    <n v="24408"/>
    <n v="21388"/>
    <n v="2"/>
    <n v="45798"/>
    <n v="14232"/>
    <n v="12596"/>
    <n v="1"/>
    <n v="26829"/>
    <n v="0.67629585655046698"/>
    <n v="0.60232142472233419"/>
    <n v="0.63963693136267374"/>
    <n v="0.39433966856875802"/>
    <n v="0.35472417550974944"/>
    <n v="0.37470673897395462"/>
    <n v="0.58308751229105216"/>
    <n v="0.58892837104918649"/>
    <n v="0.58581160749377703"/>
  </r>
  <r>
    <s v="Clallam"/>
    <x v="4"/>
    <x v="0"/>
    <x v="1"/>
    <n v="2345.7965759999997"/>
    <n v="2972.9707539999999"/>
    <n v="5318.7673300000006"/>
    <n v="1456"/>
    <n v="1485"/>
    <m/>
    <n v="2941"/>
    <n v="309"/>
    <n v="291"/>
    <m/>
    <n v="600"/>
    <n v="0.62068468122787479"/>
    <n v="0.49950037281799647"/>
    <n v="0.55294766954959085"/>
    <n v="0.1317249769913553"/>
    <n v="9.7881891239082128E-2"/>
    <n v="0.11280809307370096"/>
    <n v="0.21222527472527472"/>
    <n v="0.19595959595959597"/>
    <n v="0.20401224073444407"/>
  </r>
  <r>
    <s v="Clallam"/>
    <x v="4"/>
    <x v="0"/>
    <x v="2"/>
    <n v="3347.1907200000001"/>
    <n v="3819.0463199999999"/>
    <n v="7166.23704"/>
    <n v="2392"/>
    <n v="2231"/>
    <m/>
    <n v="4623"/>
    <n v="496"/>
    <n v="511"/>
    <m/>
    <n v="1007"/>
    <n v="0.71462913233698255"/>
    <n v="0.58417725606428361"/>
    <n v="0.64510844034263204"/>
    <n v="0.14818396724044455"/>
    <n v="0.13380303803175658"/>
    <n v="0.14052005178996982"/>
    <n v="0.20735785953177258"/>
    <n v="0.22904527117884357"/>
    <n v="0.21782392385896604"/>
  </r>
  <r>
    <s v="Clallam"/>
    <x v="4"/>
    <x v="0"/>
    <x v="3"/>
    <n v="3385.79304"/>
    <n v="3568.692"/>
    <n v="6954.4850399999996"/>
    <n v="2443"/>
    <n v="2110"/>
    <m/>
    <n v="4553"/>
    <n v="834"/>
    <n v="705"/>
    <m/>
    <n v="1539"/>
    <n v="0.72154439776389878"/>
    <n v="0.59125304173069571"/>
    <n v="0.6546854258528968"/>
    <n v="0.24632338425505182"/>
    <n v="0.19755137176309975"/>
    <n v="0.22129604005877623"/>
    <n v="0.34138354482194022"/>
    <n v="0.33412322274881517"/>
    <n v="0.33801888864484952"/>
  </r>
  <r>
    <s v="Clallam"/>
    <x v="4"/>
    <x v="0"/>
    <x v="4"/>
    <n v="4901.4221400000006"/>
    <n v="4597.9719299999997"/>
    <n v="9499.39408"/>
    <n v="3899"/>
    <n v="3174"/>
    <m/>
    <n v="7073"/>
    <n v="2038"/>
    <n v="1609"/>
    <m/>
    <n v="3647"/>
    <n v="0.79548341045360349"/>
    <n v="0.69030434468093849"/>
    <n v="0.74457380549054974"/>
    <n v="0.41579768928044214"/>
    <n v="0.34993689054556715"/>
    <n v="0.38391922361431285"/>
    <n v="0.52269812772505775"/>
    <n v="0.50693131695022053"/>
    <n v="0.51562279089495267"/>
  </r>
  <r>
    <s v="Clallam"/>
    <x v="4"/>
    <x v="0"/>
    <x v="5"/>
    <n v="6517.7376199999999"/>
    <n v="5743.0855900000006"/>
    <n v="12260.82321"/>
    <n v="5691"/>
    <n v="4811"/>
    <n v="2"/>
    <n v="10504"/>
    <n v="3959"/>
    <n v="3292"/>
    <n v="1"/>
    <n v="7252"/>
    <n v="0.87315573774201727"/>
    <n v="0.83770299512461199"/>
    <n v="0.85671245886922787"/>
    <n v="0.60741935788449242"/>
    <n v="0.57321102888177566"/>
    <n v="0.59147741353004957"/>
    <n v="0.6956598137409945"/>
    <n v="0.68426522552483893"/>
    <n v="0.69040365575019036"/>
  </r>
  <r>
    <s v="Clallam"/>
    <x v="4"/>
    <x v="0"/>
    <x v="6"/>
    <n v="9407.0314400000007"/>
    <n v="8180.2345950000008"/>
    <n v="17587.266039999999"/>
    <n v="8527"/>
    <n v="7577"/>
    <m/>
    <n v="16104"/>
    <n v="6596"/>
    <n v="6188"/>
    <m/>
    <n v="12784"/>
    <n v="0.906449612121207"/>
    <n v="0.92625705436752204"/>
    <n v="0.91566250054860721"/>
    <n v="0.70117762889075663"/>
    <n v="0.75645752308647563"/>
    <n v="0.72688955582547166"/>
    <n v="0.77354286384425941"/>
    <n v="0.81668206414148081"/>
    <n v="0.79384003974167905"/>
  </r>
  <r>
    <s v="Clark"/>
    <x v="4"/>
    <x v="1"/>
    <x v="0"/>
    <n v="216669.111"/>
    <n v="211330.88800000001"/>
    <n v="427999.99900000001"/>
    <n v="120035"/>
    <n v="106518"/>
    <n v="23"/>
    <n v="226576"/>
    <n v="57083"/>
    <n v="51600"/>
    <n v="6"/>
    <n v="108689"/>
    <n v="0.55400144231911308"/>
    <n v="0.50403422333606052"/>
    <n v="0.52938317880697006"/>
    <n v="0.26345702779940794"/>
    <n v="0.24416686310427085"/>
    <n v="0.25394626227557537"/>
    <n v="0.47555296371891531"/>
    <n v="0.48442516757731086"/>
    <n v="0.47970217498764212"/>
  </r>
  <r>
    <s v="Clark"/>
    <x v="4"/>
    <x v="1"/>
    <x v="1"/>
    <n v="18066.037799999998"/>
    <n v="18525.45003"/>
    <n v="36591.4879"/>
    <n v="10194"/>
    <n v="9607"/>
    <n v="4"/>
    <n v="19805"/>
    <n v="2082"/>
    <n v="1984"/>
    <m/>
    <n v="4066"/>
    <n v="0.56426318337494019"/>
    <n v="0.51858389320866605"/>
    <n v="0.54124609674590463"/>
    <n v="0.115243863820544"/>
    <n v="0.10709591382595957"/>
    <n v="0.11111873917540259"/>
    <n v="0.20423778693349029"/>
    <n v="0.20651608202352451"/>
    <n v="0.20530169149204747"/>
  </r>
  <r>
    <s v="Clark"/>
    <x v="4"/>
    <x v="1"/>
    <x v="2"/>
    <n v="27725.468399999998"/>
    <n v="26698.338400000001"/>
    <n v="54423.806700000001"/>
    <n v="17912"/>
    <n v="15091"/>
    <n v="9"/>
    <n v="33012"/>
    <n v="4316"/>
    <n v="3553"/>
    <n v="1"/>
    <n v="7870"/>
    <n v="0.64604859840708773"/>
    <n v="0.56524116871632735"/>
    <n v="0.60657278499410805"/>
    <n v="0.15566914642278867"/>
    <n v="0.13307944287649001"/>
    <n v="0.14460583478443084"/>
    <n v="0.24095578383206789"/>
    <n v="0.23543834073288716"/>
    <n v="0.23839815824548649"/>
  </r>
  <r>
    <s v="Clark"/>
    <x v="4"/>
    <x v="1"/>
    <x v="3"/>
    <n v="29815.126100000001"/>
    <n v="29813.671200000001"/>
    <n v="59628.797300000006"/>
    <n v="20709"/>
    <n v="18632"/>
    <n v="4"/>
    <n v="39345"/>
    <n v="7153"/>
    <n v="6443"/>
    <n v="1"/>
    <n v="13597"/>
    <n v="0.69458032578973394"/>
    <n v="0.62494819490730813"/>
    <n v="0.65983219151730221"/>
    <n v="0.23991178088627974"/>
    <n v="0.21610891046520966"/>
    <n v="0.22802740648267275"/>
    <n v="0.34540537930368437"/>
    <n v="0.34580291970802918"/>
    <n v="0.3455839369678485"/>
  </r>
  <r>
    <s v="Clark"/>
    <x v="4"/>
    <x v="1"/>
    <x v="4"/>
    <n v="31255.0131"/>
    <n v="30513.727699999999"/>
    <n v="61768.740900000004"/>
    <n v="23718"/>
    <n v="21618"/>
    <n v="1"/>
    <n v="45337"/>
    <n v="11253"/>
    <n v="10437"/>
    <n v="1"/>
    <n v="21691"/>
    <n v="0.75885426520585908"/>
    <n v="0.70846801192369557"/>
    <n v="0.73397966899467748"/>
    <n v="0.36003824295309605"/>
    <n v="0.342042771784976"/>
    <n v="0.35116467786054545"/>
    <n v="0.47444978497343787"/>
    <n v="0.48279211767971136"/>
    <n v="0.47843924388468578"/>
  </r>
  <r>
    <s v="Clark"/>
    <x v="4"/>
    <x v="1"/>
    <x v="5"/>
    <n v="28055.195299999999"/>
    <n v="26024.355100000001"/>
    <n v="54079.5504"/>
    <n v="23736"/>
    <n v="21209"/>
    <n v="3"/>
    <n v="44948"/>
    <n v="14928"/>
    <n v="13497"/>
    <n v="3"/>
    <n v="28428"/>
    <n v="0.84604650747164822"/>
    <n v="0.81496736109322454"/>
    <n v="0.83114596307738531"/>
    <n v="0.53209396122079389"/>
    <n v="0.51862956634802448"/>
    <n v="0.52567005068888295"/>
    <n v="0.62891809908998986"/>
    <n v="0.63638078174359947"/>
    <n v="0.63246418083118272"/>
  </r>
  <r>
    <s v="Clark"/>
    <x v="4"/>
    <x v="1"/>
    <x v="6"/>
    <n v="27647.232329999999"/>
    <n v="22740.06007"/>
    <n v="50387.292379999999"/>
    <n v="23766"/>
    <n v="20361"/>
    <n v="2"/>
    <n v="44129"/>
    <n v="17351"/>
    <n v="15686"/>
    <m/>
    <n v="33037"/>
    <n v="0.85961588184765692"/>
    <n v="0.89538022051495836"/>
    <n v="0.87579621598234414"/>
    <n v="0.62758542312289389"/>
    <n v="0.68979589111525164"/>
    <n v="0.65566134712793633"/>
    <n v="0.73007657998821851"/>
    <n v="0.77039438141545113"/>
    <n v="0.74864601509211626"/>
  </r>
  <r>
    <s v="Columbia"/>
    <x v="4"/>
    <x v="0"/>
    <x v="0"/>
    <n v="2059.7684599999998"/>
    <n v="2040.23117"/>
    <n v="4099.9996300000003"/>
    <n v="1362"/>
    <n v="1200"/>
    <m/>
    <n v="2562"/>
    <n v="863"/>
    <n v="765"/>
    <m/>
    <n v="1628"/>
    <n v="0.66123937056498094"/>
    <n v="0.58816864365423849"/>
    <n v="0.62487810517192655"/>
    <n v="0.4189791312757552"/>
    <n v="0.37495751032957703"/>
    <n v="0.397073206565143"/>
    <n v="0.63362701908957419"/>
    <n v="0.63749999999999996"/>
    <n v="0.63544106167056991"/>
  </r>
  <r>
    <s v="Columbia"/>
    <x v="4"/>
    <x v="0"/>
    <x v="1"/>
    <n v="109.93747500000001"/>
    <n v="118.63544100000001"/>
    <n v="228.57291600000002"/>
    <n v="95"/>
    <n v="73"/>
    <m/>
    <n v="168"/>
    <n v="29"/>
    <n v="19"/>
    <m/>
    <n v="48"/>
    <n v="0.86412754158670635"/>
    <n v="0.61533045593011271"/>
    <n v="0.73499521701862514"/>
    <n v="0.26378630216857352"/>
    <n v="0.16015450222838551"/>
    <n v="0.20999863343389291"/>
    <n v="0.30526315789473685"/>
    <n v="0.26027397260273971"/>
    <n v="0.2857142857142857"/>
  </r>
  <r>
    <s v="Columbia"/>
    <x v="4"/>
    <x v="0"/>
    <x v="2"/>
    <n v="157.92260399999998"/>
    <n v="172.40329700000001"/>
    <n v="330.32589999999999"/>
    <n v="146"/>
    <n v="116"/>
    <m/>
    <n v="262"/>
    <n v="47"/>
    <n v="33"/>
    <m/>
    <n v="80"/>
    <n v="0.9245034991950869"/>
    <n v="0.67284096080830746"/>
    <n v="0.79315609221075312"/>
    <n v="0.29761414015184301"/>
    <n v="0.19141165264374263"/>
    <n v="0.24218506632389408"/>
    <n v="0.32191780821917809"/>
    <n v="0.28448275862068967"/>
    <n v="0.30534351145038169"/>
  </r>
  <r>
    <s v="Columbia"/>
    <x v="4"/>
    <x v="0"/>
    <x v="3"/>
    <n v="205.965971"/>
    <n v="216.47524200000001"/>
    <n v="422.44121200000001"/>
    <n v="136"/>
    <n v="129"/>
    <m/>
    <n v="265"/>
    <n v="62"/>
    <n v="55"/>
    <m/>
    <n v="117"/>
    <n v="0.66030324980236665"/>
    <n v="0.59591110192638097"/>
    <n v="0.62730622030314598"/>
    <n v="0.30102059917460833"/>
    <n v="0.254070624852333"/>
    <n v="0.27696161424704935"/>
    <n v="0.45588235294117646"/>
    <n v="0.4263565891472868"/>
    <n v="0.44150943396226416"/>
  </r>
  <r>
    <s v="Columbia"/>
    <x v="4"/>
    <x v="0"/>
    <x v="4"/>
    <n v="321.52593300000001"/>
    <n v="313.93590899999998"/>
    <n v="635.46184200000005"/>
    <n v="239"/>
    <n v="211"/>
    <m/>
    <n v="450"/>
    <n v="154"/>
    <n v="125"/>
    <m/>
    <n v="279"/>
    <n v="0.74333039879554597"/>
    <n v="0.67211170799833542"/>
    <n v="0.70814637521539803"/>
    <n v="0.47896603102307145"/>
    <n v="0.39817044312697597"/>
    <n v="0.43905075263354676"/>
    <n v="0.64435146443514646"/>
    <n v="0.59241706161137442"/>
    <n v="0.62"/>
  </r>
  <r>
    <s v="Columbia"/>
    <x v="4"/>
    <x v="0"/>
    <x v="5"/>
    <n v="351.24152000000004"/>
    <n v="356.38520599999998"/>
    <n v="707.62672700000007"/>
    <n v="310"/>
    <n v="287"/>
    <m/>
    <n v="597"/>
    <n v="229"/>
    <n v="215"/>
    <m/>
    <n v="444"/>
    <n v="0.88258358522079039"/>
    <n v="0.80530839992275105"/>
    <n v="0.8436651375944989"/>
    <n v="0.65197303553406782"/>
    <n v="0.60327981178882051"/>
    <n v="0.62744944906525546"/>
    <n v="0.73870967741935489"/>
    <n v="0.74912891986062713"/>
    <n v="0.74371859296482412"/>
  </r>
  <r>
    <s v="Columbia"/>
    <x v="4"/>
    <x v="0"/>
    <x v="6"/>
    <n v="506.84923000000003"/>
    <n v="454.44210200000003"/>
    <n v="961.291335"/>
    <n v="436"/>
    <n v="384"/>
    <m/>
    <n v="820"/>
    <n v="342"/>
    <n v="318"/>
    <m/>
    <n v="660"/>
    <n v="0.86021636059307016"/>
    <n v="0.84499213059268874"/>
    <n v="0.8530192358386337"/>
    <n v="0.67475687000649087"/>
    <n v="0.69975910814707032"/>
    <n v="0.68657645811402224"/>
    <n v="0.7844036697247706"/>
    <n v="0.828125"/>
    <n v="0.80487804878048785"/>
  </r>
  <r>
    <s v="Cowlitz"/>
    <x v="4"/>
    <x v="1"/>
    <x v="0"/>
    <n v="52023.881600000001"/>
    <n v="50676.115100000003"/>
    <n v="102699.997"/>
    <n v="29881"/>
    <n v="26932"/>
    <n v="14"/>
    <n v="56827"/>
    <n v="15274"/>
    <n v="13987"/>
    <n v="3"/>
    <n v="29264"/>
    <n v="0.57437082895406255"/>
    <n v="0.53145352493683951"/>
    <n v="0.55333010379737402"/>
    <n v="0.29359593191139355"/>
    <n v="0.27600773998557754"/>
    <n v="0.28494645428275911"/>
    <n v="0.51116093838894283"/>
    <n v="0.51934501708005343"/>
    <n v="0.51496647720273814"/>
  </r>
  <r>
    <s v="Cowlitz"/>
    <x v="4"/>
    <x v="1"/>
    <x v="1"/>
    <n v="4389.25954"/>
    <n v="4391.2302399999999"/>
    <n v="8780.4897899999996"/>
    <n v="2580"/>
    <n v="2335"/>
    <n v="6"/>
    <n v="4921"/>
    <n v="529"/>
    <n v="477"/>
    <n v="1"/>
    <n v="1007"/>
    <n v="0.58779846042095751"/>
    <n v="0.53174164696041992"/>
    <n v="0.56044709551447469"/>
    <n v="0.12052146727235911"/>
    <n v="0.10862559554609007"/>
    <n v="0.11468608518249869"/>
    <n v="0.20503875968992247"/>
    <n v="0.20428265524625266"/>
    <n v="0.20463320463320464"/>
  </r>
  <r>
    <s v="Cowlitz"/>
    <x v="4"/>
    <x v="1"/>
    <x v="2"/>
    <n v="5833.2282500000001"/>
    <n v="5787.1197300000003"/>
    <n v="11620.34798"/>
    <n v="3812"/>
    <n v="3364"/>
    <n v="2"/>
    <n v="7178"/>
    <n v="927"/>
    <n v="821"/>
    <m/>
    <n v="1748"/>
    <n v="0.65349748657615103"/>
    <n v="0.58129089373445531"/>
    <n v="0.61770955674943562"/>
    <n v="0.15891714849320357"/>
    <n v="0.14186677281688104"/>
    <n v="0.15042578785149255"/>
    <n v="0.2431794333683106"/>
    <n v="0.24405469678953626"/>
    <n v="0.24352187238785178"/>
  </r>
  <r>
    <s v="Cowlitz"/>
    <x v="4"/>
    <x v="1"/>
    <x v="3"/>
    <n v="6261.5485699999999"/>
    <n v="6189.8634099999999"/>
    <n v="12451.411959999999"/>
    <n v="4332"/>
    <n v="3817"/>
    <m/>
    <n v="8149"/>
    <n v="1579"/>
    <n v="1361"/>
    <m/>
    <n v="2940"/>
    <n v="0.69184163495197482"/>
    <n v="0.6166533487368181"/>
    <n v="0.654463929567069"/>
    <n v="0.25217404007136845"/>
    <n v="0.2198756111162718"/>
    <n v="0.23611780008923583"/>
    <n v="0.36449676823638044"/>
    <n v="0.35656274561173695"/>
    <n v="0.36078046386059637"/>
  </r>
  <r>
    <s v="Cowlitz"/>
    <x v="4"/>
    <x v="1"/>
    <x v="4"/>
    <n v="7365.4999699999998"/>
    <n v="7480.5200199999999"/>
    <n v="14846.02"/>
    <n v="5507"/>
    <n v="5058"/>
    <n v="2"/>
    <n v="10567"/>
    <n v="2737"/>
    <n v="2443"/>
    <n v="1"/>
    <n v="5181"/>
    <n v="0.7476749741945895"/>
    <n v="0.67615620123692954"/>
    <n v="0.7117732564013789"/>
    <n v="0.37159731330499213"/>
    <n v="0.32658157366979418"/>
    <n v="0.34898242087778408"/>
    <n v="0.49700381332849103"/>
    <n v="0.48299723210755241"/>
    <n v="0.49029999053657614"/>
  </r>
  <r>
    <s v="Cowlitz"/>
    <x v="4"/>
    <x v="1"/>
    <x v="5"/>
    <n v="7351.38166"/>
    <n v="7117.7615000000005"/>
    <n v="14469.14316"/>
    <n v="6178"/>
    <n v="5776"/>
    <n v="3"/>
    <n v="11957"/>
    <n v="4072"/>
    <n v="3810"/>
    <n v="1"/>
    <n v="7883"/>
    <n v="0.8403862410811086"/>
    <n v="0.81149108466194031"/>
    <n v="0.82637927262031463"/>
    <n v="0.55390948101040371"/>
    <n v="0.53528064968178546"/>
    <n v="0.54481456937910344"/>
    <n v="0.65911298154742637"/>
    <n v="0.65962603878116344"/>
    <n v="0.65927908338211927"/>
  </r>
  <r>
    <s v="Cowlitz"/>
    <x v="4"/>
    <x v="1"/>
    <x v="6"/>
    <n v="8790.385119999999"/>
    <n v="7399.0408530000013"/>
    <n v="16189.42597"/>
    <n v="7472"/>
    <n v="6582"/>
    <n v="1"/>
    <n v="14055"/>
    <n v="5430"/>
    <n v="5075"/>
    <m/>
    <n v="10505"/>
    <n v="0.85001964055017432"/>
    <n v="0.88957476121128243"/>
    <n v="0.86815925567989738"/>
    <n v="0.61772037582808437"/>
    <n v="0.68589971333139754"/>
    <n v="0.64888032592794886"/>
    <n v="0.72671306209850106"/>
    <n v="0.77104223640230929"/>
    <n v="0.74742084667378161"/>
  </r>
  <r>
    <s v="Douglas"/>
    <x v="4"/>
    <x v="0"/>
    <x v="0"/>
    <n v="19332.7359"/>
    <n v="19317.263200000001"/>
    <n v="38649.999100000001"/>
    <n v="9143"/>
    <n v="8370"/>
    <n v="395"/>
    <n v="17908"/>
    <n v="5402"/>
    <n v="5023"/>
    <n v="214"/>
    <n v="10639"/>
    <n v="0.47292840740663095"/>
    <n v="0.43329119209806072"/>
    <n v="0.46333765632610324"/>
    <n v="0.27942242773822817"/>
    <n v="0.26002648242635112"/>
    <n v="0.27526520692726225"/>
    <n v="0.59083451821065291"/>
    <n v="0.6001194743130227"/>
    <n v="0.59409202591020771"/>
  </r>
  <r>
    <s v="Douglas"/>
    <x v="4"/>
    <x v="0"/>
    <x v="1"/>
    <n v="1586.530714"/>
    <n v="1760.6207420000001"/>
    <n v="3347.15146"/>
    <n v="706"/>
    <n v="699"/>
    <n v="35"/>
    <n v="1440"/>
    <n v="144"/>
    <n v="155"/>
    <n v="11"/>
    <n v="310"/>
    <n v="0.44499611244210679"/>
    <n v="0.39701906454081748"/>
    <n v="0.43021656390774737"/>
    <n v="9.076407959159119E-2"/>
    <n v="8.8037131622069692E-2"/>
    <n v="9.2616065841251177E-2"/>
    <n v="0.20396600566572237"/>
    <n v="0.22174535050071531"/>
    <n v="0.21527777777777779"/>
  </r>
  <r>
    <s v="Douglas"/>
    <x v="4"/>
    <x v="0"/>
    <x v="2"/>
    <n v="2333.7944200000002"/>
    <n v="2377.6301000000003"/>
    <n v="4711.4245200000005"/>
    <n v="1169"/>
    <n v="1001"/>
    <n v="68"/>
    <n v="2238"/>
    <n v="324"/>
    <n v="305"/>
    <n v="18"/>
    <n v="647"/>
    <n v="0.50090101766547201"/>
    <n v="0.42100745612195939"/>
    <n v="0.47501556917651727"/>
    <n v="0.13882970891669197"/>
    <n v="0.12827899512207552"/>
    <n v="0.13732576999875187"/>
    <n v="0.27715996578272029"/>
    <n v="0.3046953046953047"/>
    <n v="0.28909740840035747"/>
  </r>
  <r>
    <s v="Douglas"/>
    <x v="4"/>
    <x v="0"/>
    <x v="3"/>
    <n v="2337.3399099999997"/>
    <n v="2339.37365"/>
    <n v="4676.7135799999996"/>
    <n v="1252"/>
    <n v="1104"/>
    <n v="71"/>
    <n v="2427"/>
    <n v="545"/>
    <n v="477"/>
    <n v="33"/>
    <n v="1055"/>
    <n v="0.53565165881243182"/>
    <n v="0.47192119138385608"/>
    <n v="0.51895416695584773"/>
    <n v="0.23317104956291962"/>
    <n v="0.20390073214682913"/>
    <n v="0.22558576272699601"/>
    <n v="0.43530351437699683"/>
    <n v="0.43206521739130432"/>
    <n v="0.43469303667078696"/>
  </r>
  <r>
    <s v="Douglas"/>
    <x v="4"/>
    <x v="0"/>
    <x v="4"/>
    <n v="2598.1386499999999"/>
    <n v="2581.5471299999999"/>
    <n v="5179.68577"/>
    <n v="1718"/>
    <n v="1547"/>
    <n v="58"/>
    <n v="3323"/>
    <n v="1019"/>
    <n v="886"/>
    <n v="34"/>
    <n v="1939"/>
    <n v="0.66124261690191166"/>
    <n v="0.59925305334247381"/>
    <n v="0.64154470899496285"/>
    <n v="0.3922038571729034"/>
    <n v="0.34320504541786151"/>
    <n v="0.37434703302474659"/>
    <n v="0.59313154831199066"/>
    <n v="0.57272139625080798"/>
    <n v="0.583508877520313"/>
  </r>
  <r>
    <s v="Douglas"/>
    <x v="4"/>
    <x v="0"/>
    <x v="5"/>
    <n v="2455.5609800000002"/>
    <n v="2426.76316"/>
    <n v="4882.3241399999997"/>
    <n v="1920"/>
    <n v="1839"/>
    <n v="72"/>
    <n v="3831"/>
    <n v="1445"/>
    <n v="1347"/>
    <n v="47"/>
    <n v="2839"/>
    <n v="0.78189872523548565"/>
    <n v="0.75779953738872485"/>
    <n v="0.78466727938305225"/>
    <n v="0.58846023852358165"/>
    <n v="0.55506034630919654"/>
    <n v="0.58148535791398726"/>
    <n v="0.75260416666666663"/>
    <n v="0.73246329526916798"/>
    <n v="0.74105977551553115"/>
  </r>
  <r>
    <s v="Douglas"/>
    <x v="4"/>
    <x v="0"/>
    <x v="6"/>
    <n v="2955.0362670000004"/>
    <n v="2565.019961"/>
    <n v="5520.0562209999998"/>
    <n v="2378"/>
    <n v="2180"/>
    <n v="91"/>
    <n v="4649"/>
    <n v="1925"/>
    <n v="1853"/>
    <n v="71"/>
    <n v="3849"/>
    <n v="0.80472785615392239"/>
    <n v="0.84989592016668136"/>
    <n v="0.84220156713508953"/>
    <n v="0.65143024520449977"/>
    <n v="0.72241153214167908"/>
    <n v="0.69727550696987728"/>
    <n v="0.80950378469301931"/>
    <n v="0.85"/>
    <n v="0.8279199827919983"/>
  </r>
  <r>
    <s v="Ferry"/>
    <x v="4"/>
    <x v="0"/>
    <x v="0"/>
    <n v="3664.67004"/>
    <n v="3935.3293199999998"/>
    <n v="7599.9993700000005"/>
    <n v="2197"/>
    <n v="2111"/>
    <m/>
    <n v="4308"/>
    <n v="1267"/>
    <n v="1182"/>
    <m/>
    <n v="2449"/>
    <n v="0.59950827114574279"/>
    <n v="0.53642270527946567"/>
    <n v="0.5668421522513889"/>
    <n v="0.34573371849870554"/>
    <n v="0.30035605762213569"/>
    <n v="0.32223686881700359"/>
    <n v="0.5766954938552572"/>
    <n v="0.55992420653718622"/>
    <n v="0.56847725162488394"/>
  </r>
  <r>
    <s v="Ferry"/>
    <x v="4"/>
    <x v="0"/>
    <x v="1"/>
    <n v="262.16740500000003"/>
    <n v="405.77727700000003"/>
    <n v="667.94468200000006"/>
    <n v="137"/>
    <n v="164"/>
    <m/>
    <n v="301"/>
    <n v="23"/>
    <n v="45"/>
    <m/>
    <n v="68"/>
    <n v="0.52256686905834071"/>
    <n v="0.40416260174174312"/>
    <n v="0.45063612019295929"/>
    <n v="8.7730204294465958E-2"/>
    <n v="0.11089827486816123"/>
    <n v="0.10180483778445593"/>
    <n v="0.16788321167883211"/>
    <n v="0.27439024390243905"/>
    <n v="0.22591362126245848"/>
  </r>
  <r>
    <s v="Ferry"/>
    <x v="4"/>
    <x v="0"/>
    <x v="2"/>
    <n v="310.86141499999997"/>
    <n v="329.81942400000003"/>
    <n v="640.68083999999999"/>
    <n v="214"/>
    <n v="203"/>
    <m/>
    <n v="417"/>
    <n v="51"/>
    <n v="48"/>
    <m/>
    <n v="99"/>
    <n v="0.68840965675974941"/>
    <n v="0.61548831035494134"/>
    <n v="0.650870096255727"/>
    <n v="0.16406024530255711"/>
    <n v="0.14553418175880387"/>
    <n v="0.15452311637725891"/>
    <n v="0.23831775700934579"/>
    <n v="0.23645320197044334"/>
    <n v="0.23741007194244604"/>
  </r>
  <r>
    <s v="Ferry"/>
    <x v="4"/>
    <x v="0"/>
    <x v="3"/>
    <n v="367.10457000000002"/>
    <n v="369.85844099999997"/>
    <n v="736.96301100000005"/>
    <n v="251"/>
    <n v="221"/>
    <m/>
    <n v="472"/>
    <n v="110"/>
    <n v="79"/>
    <m/>
    <n v="189"/>
    <n v="0.68372888956408251"/>
    <n v="0.59752590586407628"/>
    <n v="0.64046633678335307"/>
    <n v="0.29964214283684887"/>
    <n v="0.21359523331792774"/>
    <n v="0.25645791875435114"/>
    <n v="0.43824701195219123"/>
    <n v="0.3574660633484163"/>
    <n v="0.40042372881355931"/>
  </r>
  <r>
    <s v="Ferry"/>
    <x v="4"/>
    <x v="0"/>
    <x v="4"/>
    <n v="575.14812600000005"/>
    <n v="527.743246"/>
    <n v="1102.891372"/>
    <n v="413"/>
    <n v="356"/>
    <m/>
    <n v="769"/>
    <n v="214"/>
    <n v="163"/>
    <m/>
    <n v="377"/>
    <n v="0.71807588572408909"/>
    <n v="0.67457045201105237"/>
    <n v="0.6972581520929696"/>
    <n v="0.37207806185219144"/>
    <n v="0.30886231370168971"/>
    <n v="0.34182876897145587"/>
    <n v="0.51815980629539948"/>
    <n v="0.45786516853932585"/>
    <n v="0.49024707412223667"/>
  </r>
  <r>
    <s v="Ferry"/>
    <x v="4"/>
    <x v="0"/>
    <x v="5"/>
    <n v="713.74446599999999"/>
    <n v="795.14461299999994"/>
    <n v="1508.889079"/>
    <n v="604"/>
    <n v="576"/>
    <m/>
    <n v="1180"/>
    <n v="423"/>
    <n v="381"/>
    <m/>
    <n v="804"/>
    <n v="0.84624123726655975"/>
    <n v="0.72439653187966713"/>
    <n v="0.78203230205763852"/>
    <n v="0.59264907841681258"/>
    <n v="0.47915812264957147"/>
    <n v="0.53284234818164522"/>
    <n v="0.70033112582781454"/>
    <n v="0.66145833333333337"/>
    <n v="0.68135593220338986"/>
  </r>
  <r>
    <s v="Ferry"/>
    <x v="4"/>
    <x v="0"/>
    <x v="6"/>
    <n v="736.02441099999987"/>
    <n v="750.54730600000005"/>
    <n v="1486.571717"/>
    <n v="578"/>
    <n v="591"/>
    <m/>
    <n v="1169"/>
    <n v="446"/>
    <n v="466"/>
    <m/>
    <n v="912"/>
    <n v="0.78530004081617355"/>
    <n v="0.78742538315099886"/>
    <n v="0.78637309362989849"/>
    <n v="0.6059581629827222"/>
    <n v="0.62088025135087221"/>
    <n v="0.61349209699783358"/>
    <n v="0.77162629757785473"/>
    <n v="0.78849407783417935"/>
    <n v="0.78015397775876816"/>
  </r>
  <r>
    <s v="Franklin"/>
    <x v="4"/>
    <x v="1"/>
    <x v="0"/>
    <n v="38905.732100000001"/>
    <n v="41594.270199999999"/>
    <n v="80500.002299999993"/>
    <n v="14212"/>
    <n v="12851"/>
    <n v="325"/>
    <n v="27388"/>
    <n v="6900"/>
    <n v="6356"/>
    <n v="122"/>
    <n v="13378"/>
    <n v="0.36529321600916487"/>
    <n v="0.30896082412812714"/>
    <n v="0.34022359276379799"/>
    <n v="0.17735175840580056"/>
    <n v="0.15280950884432154"/>
    <n v="0.16618633065554586"/>
    <n v="0.48550520686743598"/>
    <n v="0.49459186055559878"/>
    <n v="0.48846210018986419"/>
  </r>
  <r>
    <s v="Franklin"/>
    <x v="4"/>
    <x v="1"/>
    <x v="1"/>
    <n v="3891.3421399999997"/>
    <n v="4358.1061100000006"/>
    <n v="8249.4482599999992"/>
    <n v="1644"/>
    <n v="1456"/>
    <n v="19"/>
    <n v="3119"/>
    <n v="370"/>
    <n v="292"/>
    <n v="5"/>
    <n v="667"/>
    <n v="0.42247634385600441"/>
    <n v="0.33409007565444521"/>
    <n v="0.37808589152845967"/>
    <n v="9.5082875442044787E-2"/>
    <n v="6.700158110652335E-2"/>
    <n v="8.0853892160783133E-2"/>
    <n v="0.22506082725060828"/>
    <n v="0.20054945054945056"/>
    <n v="0.21385059313882654"/>
  </r>
  <r>
    <s v="Franklin"/>
    <x v="4"/>
    <x v="1"/>
    <x v="2"/>
    <n v="6182.9015600000002"/>
    <n v="6862.6293499999992"/>
    <n v="13045.530919999999"/>
    <n v="3012"/>
    <n v="2514"/>
    <n v="69"/>
    <n v="5595"/>
    <n v="961"/>
    <n v="794"/>
    <n v="13"/>
    <n v="1768"/>
    <n v="0.48714991994794105"/>
    <n v="0.36633189289175294"/>
    <n v="0.42888250653120985"/>
    <n v="0.15542864311752036"/>
    <n v="0.11569909425459501"/>
    <n v="0.1355253389717925"/>
    <n v="0.31905710491367861"/>
    <n v="0.31583134447096262"/>
    <n v="0.31599642537980338"/>
  </r>
  <r>
    <s v="Franklin"/>
    <x v="4"/>
    <x v="1"/>
    <x v="3"/>
    <n v="5059.10574"/>
    <n v="5559.2161299999998"/>
    <n v="10618.32187"/>
    <n v="2326"/>
    <n v="2118"/>
    <n v="61"/>
    <n v="4505"/>
    <n v="859"/>
    <n v="807"/>
    <n v="14"/>
    <n v="1680"/>
    <n v="0.45976504930691564"/>
    <n v="0.38098896507554925"/>
    <n v="0.42426666427658405"/>
    <n v="0.16979285354885665"/>
    <n v="0.14516435071575459"/>
    <n v="0.15821709122855965"/>
    <n v="0.3693035253654342"/>
    <n v="0.38101983002832862"/>
    <n v="0.37291897891231962"/>
  </r>
  <r>
    <s v="Franklin"/>
    <x v="4"/>
    <x v="1"/>
    <x v="4"/>
    <n v="4074.8135499999999"/>
    <n v="4407.5534299999999"/>
    <n v="8482.3669799999989"/>
    <n v="2363"/>
    <n v="2150"/>
    <n v="61"/>
    <n v="4574"/>
    <n v="1216"/>
    <n v="1131"/>
    <n v="18"/>
    <n v="2365"/>
    <n v="0.57990383388216626"/>
    <n v="0.48779896469683864"/>
    <n v="0.53923627812669817"/>
    <n v="0.29841856199776307"/>
    <n v="0.25660494375447651"/>
    <n v="0.27881368556397923"/>
    <n v="0.51460008463817186"/>
    <n v="0.52604651162790694"/>
    <n v="0.51705290773939661"/>
  </r>
  <r>
    <s v="Franklin"/>
    <x v="4"/>
    <x v="1"/>
    <x v="5"/>
    <n v="3291.3355700000002"/>
    <n v="3574.50911"/>
    <n v="6865.8446800000002"/>
    <n v="2448"/>
    <n v="2404"/>
    <n v="61"/>
    <n v="4913"/>
    <n v="1643"/>
    <n v="1628"/>
    <n v="33"/>
    <n v="3304"/>
    <n v="0.7437710157278189"/>
    <n v="0.67253990017107557"/>
    <n v="0.71557109561645371"/>
    <n v="0.49918945214085231"/>
    <n v="0.45544715369322419"/>
    <n v="0.4812226541658382"/>
    <n v="0.6711601307189542"/>
    <n v="0.67720465890183024"/>
    <n v="0.67250152656218198"/>
  </r>
  <r>
    <s v="Franklin"/>
    <x v="4"/>
    <x v="1"/>
    <x v="6"/>
    <n v="3120.839696"/>
    <n v="2827.825785"/>
    <n v="5948.6654769999996"/>
    <n v="2419"/>
    <n v="2209"/>
    <n v="54"/>
    <n v="4682"/>
    <n v="1851"/>
    <n v="1704"/>
    <n v="39"/>
    <n v="3594"/>
    <n v="0.77511190436998334"/>
    <n v="0.78116552006756668"/>
    <n v="0.78706728729368758"/>
    <n v="0.59310960520415013"/>
    <n v="0.60258309017434752"/>
    <n v="0.60416912228396269"/>
    <n v="0.76519222819346833"/>
    <n v="0.77138976912630153"/>
    <n v="0.76762067492524566"/>
  </r>
  <r>
    <s v="Garfield"/>
    <x v="4"/>
    <x v="0"/>
    <x v="0"/>
    <n v="1144.6105500000001"/>
    <n v="1105.3892499999999"/>
    <n v="2249.9998000000001"/>
    <n v="787"/>
    <n v="708"/>
    <m/>
    <n v="1495"/>
    <n v="507"/>
    <n v="446"/>
    <m/>
    <n v="953"/>
    <n v="0.68757010845304534"/>
    <n v="0.64049835838370961"/>
    <n v="0.66444450350617812"/>
    <n v="0.44294541929567216"/>
    <n v="0.40347777943380581"/>
    <n v="0.42355559320494163"/>
    <n v="0.64421855146124518"/>
    <n v="0.62994350282485878"/>
    <n v="0.63745819397993309"/>
  </r>
  <r>
    <s v="Garfield"/>
    <x v="4"/>
    <x v="0"/>
    <x v="1"/>
    <n v="50.499166000000002"/>
    <n v="79.311480999999986"/>
    <n v="129.81064800000001"/>
    <n v="55"/>
    <n v="63"/>
    <m/>
    <n v="118"/>
    <n v="15"/>
    <n v="22"/>
    <m/>
    <n v="37"/>
    <n v="1.0891268976600523"/>
    <n v="0.79433644669931214"/>
    <n v="0.90901633893700295"/>
    <n v="0.29703460845274154"/>
    <n v="0.27738733059341059"/>
    <n v="0.28503054695482294"/>
    <n v="0.27272727272727271"/>
    <n v="0.34920634920634919"/>
    <n v="0.3135593220338983"/>
  </r>
  <r>
    <s v="Garfield"/>
    <x v="4"/>
    <x v="0"/>
    <x v="2"/>
    <n v="92.419532000000004"/>
    <n v="89.631437000000005"/>
    <n v="182.050971"/>
    <n v="79"/>
    <n v="73"/>
    <m/>
    <n v="152"/>
    <n v="24"/>
    <n v="28"/>
    <m/>
    <n v="52"/>
    <n v="0.85479766333376361"/>
    <n v="0.81444638670693181"/>
    <n v="0.83493100402084641"/>
    <n v="0.25968536607608012"/>
    <n v="0.31239039490128889"/>
    <n v="0.28563429084923692"/>
    <n v="0.30379746835443039"/>
    <n v="0.38356164383561642"/>
    <n v="0.34210526315789475"/>
  </r>
  <r>
    <s v="Garfield"/>
    <x v="4"/>
    <x v="0"/>
    <x v="3"/>
    <n v="119.88896500000001"/>
    <n v="107.11257000000001"/>
    <n v="227.00153399999999"/>
    <n v="79"/>
    <n v="73"/>
    <m/>
    <n v="152"/>
    <n v="35"/>
    <n v="32"/>
    <m/>
    <n v="67"/>
    <n v="0.65894304784431157"/>
    <n v="0.68152598709936651"/>
    <n v="0.66959899927372302"/>
    <n v="0.29193679334874562"/>
    <n v="0.29875111763259904"/>
    <n v="0.29515219046933844"/>
    <n v="0.44303797468354428"/>
    <n v="0.43835616438356162"/>
    <n v="0.44078947368421051"/>
  </r>
  <r>
    <s v="Garfield"/>
    <x v="4"/>
    <x v="0"/>
    <x v="4"/>
    <n v="161.13522799999998"/>
    <n v="164.35321999999999"/>
    <n v="325.488449"/>
    <n v="134"/>
    <n v="125"/>
    <m/>
    <n v="259"/>
    <n v="82"/>
    <n v="68"/>
    <m/>
    <n v="150"/>
    <n v="0.83159965491841437"/>
    <n v="0.76055704901917953"/>
    <n v="0.79572716265577825"/>
    <n v="0.50888934106947747"/>
    <n v="0.4137430346664337"/>
    <n v="0.46084584709794107"/>
    <n v="0.61194029850746268"/>
    <n v="0.54400000000000004"/>
    <n v="0.5791505791505791"/>
  </r>
  <r>
    <s v="Garfield"/>
    <x v="4"/>
    <x v="0"/>
    <x v="5"/>
    <n v="214.981528"/>
    <n v="207.08182600000001"/>
    <n v="422.06335300000001"/>
    <n v="194"/>
    <n v="166"/>
    <m/>
    <n v="360"/>
    <n v="149"/>
    <n v="127"/>
    <m/>
    <n v="276"/>
    <n v="0.90240311251299699"/>
    <n v="0.80161549280524502"/>
    <n v="0.85295251871820299"/>
    <n v="0.69308280290946678"/>
    <n v="0.6132841420859404"/>
    <n v="0.65393026435062229"/>
    <n v="0.76804123711340211"/>
    <n v="0.76506024096385539"/>
    <n v="0.76666666666666672"/>
  </r>
  <r>
    <s v="Garfield"/>
    <x v="4"/>
    <x v="0"/>
    <x v="6"/>
    <n v="285.68159299999996"/>
    <n v="231.49457699999999"/>
    <n v="517.17617000000007"/>
    <n v="246"/>
    <n v="208"/>
    <m/>
    <n v="454"/>
    <n v="202"/>
    <n v="169"/>
    <m/>
    <n v="371"/>
    <n v="0.86109853076883403"/>
    <n v="0.89850916896424748"/>
    <n v="0.87784400429741372"/>
    <n v="0.70708090737928653"/>
    <n v="0.73003869978345115"/>
    <n v="0.71735710483334902"/>
    <n v="0.82113821138211385"/>
    <n v="0.8125"/>
    <n v="0.81718061674008813"/>
  </r>
  <r>
    <s v="Grant"/>
    <x v="4"/>
    <x v="0"/>
    <x v="0"/>
    <n v="44182.586799999997"/>
    <n v="45917.412600000003"/>
    <n v="90099.999400000001"/>
    <n v="18329"/>
    <n v="16469"/>
    <n v="2"/>
    <n v="34800"/>
    <n v="9400"/>
    <n v="8570"/>
    <m/>
    <n v="17970"/>
    <n v="0.41484669249832157"/>
    <n v="0.35866567969467861"/>
    <n v="0.38623751644553284"/>
    <n v="0.21275350043560601"/>
    <n v="0.1866394362124838"/>
    <n v="0.19944506237144324"/>
    <n v="0.51284849146161815"/>
    <n v="0.52037160726212883"/>
    <n v="0.51637931034482754"/>
  </r>
  <r>
    <s v="Grant"/>
    <x v="4"/>
    <x v="0"/>
    <x v="1"/>
    <n v="4232.2953299999999"/>
    <n v="4918.2368100000003"/>
    <n v="9150.5321500000009"/>
    <n v="1886"/>
    <n v="1629"/>
    <n v="1"/>
    <n v="3516"/>
    <n v="326"/>
    <n v="262"/>
    <m/>
    <n v="588"/>
    <n v="0.44562107625887254"/>
    <n v="0.33121625959283563"/>
    <n v="0.38423994827448366"/>
    <n v="7.7026760795542118E-2"/>
    <n v="5.3271123396760552E-2"/>
    <n v="6.4258557902558702E-2"/>
    <n v="0.1728525980911983"/>
    <n v="0.16083486801718846"/>
    <n v="0.16723549488054607"/>
  </r>
  <r>
    <s v="Grant"/>
    <x v="4"/>
    <x v="0"/>
    <x v="2"/>
    <n v="5714.0494200000003"/>
    <n v="6197.9028199999993"/>
    <n v="11911.952229999999"/>
    <n v="2641"/>
    <n v="2230"/>
    <m/>
    <n v="4871"/>
    <n v="634"/>
    <n v="529"/>
    <m/>
    <n v="1163"/>
    <n v="0.46219411241983971"/>
    <n v="0.35979912314920748"/>
    <n v="0.40891701930540736"/>
    <n v="0.11095458813865142"/>
    <n v="8.5351451186516034E-2"/>
    <n v="9.7633030887330899E-2"/>
    <n v="0.2400605831124574"/>
    <n v="0.23721973094170404"/>
    <n v="0.23876000821186616"/>
  </r>
  <r>
    <s v="Grant"/>
    <x v="4"/>
    <x v="0"/>
    <x v="3"/>
    <n v="5235.5605699999996"/>
    <n v="5520.3614199999993"/>
    <n v="10755.921989999999"/>
    <n v="2541"/>
    <n v="2254"/>
    <n v="1"/>
    <n v="4796"/>
    <n v="906"/>
    <n v="845"/>
    <m/>
    <n v="1751"/>
    <n v="0.48533484925378301"/>
    <n v="0.40830659960666132"/>
    <n v="0.4458938996079499"/>
    <n v="0.17304737246120716"/>
    <n v="0.15306968796256823"/>
    <n v="0.16279404049489579"/>
    <n v="0.35655253837072021"/>
    <n v="0.37488908606921029"/>
    <n v="0.3650959132610509"/>
  </r>
  <r>
    <s v="Grant"/>
    <x v="4"/>
    <x v="0"/>
    <x v="4"/>
    <n v="5279.2892099999999"/>
    <n v="5536.2359099999994"/>
    <n v="10815.52513"/>
    <n v="3236"/>
    <n v="2909"/>
    <m/>
    <n v="6145"/>
    <n v="1686"/>
    <n v="1485"/>
    <m/>
    <n v="3171"/>
    <n v="0.61296130431164619"/>
    <n v="0.52544726187435897"/>
    <n v="0.56816473783182819"/>
    <n v="0.31936117400167968"/>
    <n v="0.26823278923459026"/>
    <n v="0.29318964746374732"/>
    <n v="0.52101359703337458"/>
    <n v="0.51048470264695767"/>
    <n v="0.51602929210740445"/>
  </r>
  <r>
    <s v="Grant"/>
    <x v="4"/>
    <x v="0"/>
    <x v="5"/>
    <n v="4764.8182699999998"/>
    <n v="4759.2062100000003"/>
    <n v="9524.02448"/>
    <n v="3529"/>
    <n v="3304"/>
    <m/>
    <n v="6833"/>
    <n v="2443"/>
    <n v="2222"/>
    <m/>
    <n v="4665"/>
    <n v="0.74063685119306766"/>
    <n v="0.69423341923232185"/>
    <n v="0.71744880689344892"/>
    <n v="0.51271630135014579"/>
    <n v="0.46688458157815355"/>
    <n v="0.48981394470334244"/>
    <n v="0.69226409747803908"/>
    <n v="0.67251815980629537"/>
    <n v="0.68271623006000293"/>
  </r>
  <r>
    <s v="Grant"/>
    <x v="4"/>
    <x v="0"/>
    <x v="6"/>
    <n v="5631.9244890000009"/>
    <n v="5100.1695129999998"/>
    <n v="10732.094000000001"/>
    <n v="4496"/>
    <n v="4143"/>
    <m/>
    <n v="8639"/>
    <n v="3405"/>
    <n v="3227"/>
    <m/>
    <n v="6632"/>
    <n v="0.79830615782959569"/>
    <n v="0.81232594121426016"/>
    <n v="0.80496872278606568"/>
    <n v="0.60458907193277878"/>
    <n v="0.63272406765590583"/>
    <n v="0.6179595519755976"/>
    <n v="0.75733985765124556"/>
    <n v="0.77890417571807868"/>
    <n v="0.76768144461164489"/>
  </r>
  <r>
    <s v="Grays Harbor"/>
    <x v="4"/>
    <x v="0"/>
    <x v="0"/>
    <n v="35499.861299999997"/>
    <n v="37400.135600000001"/>
    <n v="72899.996899999998"/>
    <n v="19287"/>
    <n v="17251"/>
    <n v="131"/>
    <n v="36669"/>
    <n v="10817"/>
    <n v="9579"/>
    <n v="56"/>
    <n v="20452"/>
    <n v="0.54329789733572853"/>
    <n v="0.46125501213423409"/>
    <n v="0.50300413661608812"/>
    <n v="0.30470541584904731"/>
    <n v="0.2561220660387124"/>
    <n v="0.28054870877504801"/>
    <n v="0.56084409187535644"/>
    <n v="0.55527215813576025"/>
    <n v="0.55774632523384871"/>
  </r>
  <r>
    <s v="Grays Harbor"/>
    <x v="4"/>
    <x v="0"/>
    <x v="1"/>
    <n v="2924.5333679999999"/>
    <n v="3477.4537110000001"/>
    <n v="6401.9870799999999"/>
    <n v="1440"/>
    <n v="1470"/>
    <n v="20"/>
    <n v="2930"/>
    <n v="275"/>
    <n v="303"/>
    <n v="3"/>
    <n v="581"/>
    <n v="0.49238624382144514"/>
    <n v="0.42272309631327254"/>
    <n v="0.45767040192152342"/>
    <n v="9.4032095174234304E-2"/>
    <n v="8.7132719852327595E-2"/>
    <n v="9.0753072872493207E-2"/>
    <n v="0.19097222222222221"/>
    <n v="0.20612244897959184"/>
    <n v="0.19829351535836179"/>
  </r>
  <r>
    <s v="Grays Harbor"/>
    <x v="4"/>
    <x v="0"/>
    <x v="2"/>
    <n v="3877.1842200000001"/>
    <n v="4786.97397"/>
    <n v="8664.1581999999999"/>
    <n v="2283"/>
    <n v="1970"/>
    <n v="26"/>
    <n v="4279"/>
    <n v="633"/>
    <n v="467"/>
    <n v="5"/>
    <n v="1105"/>
    <n v="0.58882938505305271"/>
    <n v="0.41153346818804615"/>
    <n v="0.49387371527911389"/>
    <n v="0.16326281241287008"/>
    <n v="9.7556410986709419E-2"/>
    <n v="0.12753691408820306"/>
    <n v="0.27726675427069647"/>
    <n v="0.23705583756345178"/>
    <n v="0.2582379060528161"/>
  </r>
  <r>
    <s v="Grays Harbor"/>
    <x v="4"/>
    <x v="0"/>
    <x v="3"/>
    <n v="3895.7713800000001"/>
    <n v="4561.3696099999997"/>
    <n v="8457.1409899999999"/>
    <n v="2404"/>
    <n v="2075"/>
    <n v="15"/>
    <n v="4494"/>
    <n v="895"/>
    <n v="748"/>
    <n v="3"/>
    <n v="1646"/>
    <n v="0.61707933179590224"/>
    <n v="0.45490722686688839"/>
    <n v="0.53138525245279133"/>
    <n v="0.22973627369273397"/>
    <n v="0.16398583407056988"/>
    <n v="0.19462842134786262"/>
    <n v="0.37229617304492513"/>
    <n v="0.36048192771084336"/>
    <n v="0.36626613262127283"/>
  </r>
  <r>
    <s v="Grays Harbor"/>
    <x v="4"/>
    <x v="0"/>
    <x v="4"/>
    <n v="5143.2580200000002"/>
    <n v="5479.7420500000007"/>
    <n v="10623.00007"/>
    <n v="3472"/>
    <n v="3018"/>
    <n v="17"/>
    <n v="6507"/>
    <n v="1860"/>
    <n v="1602"/>
    <n v="6"/>
    <n v="3468"/>
    <n v="0.67505849142680185"/>
    <n v="0.55075585172845853"/>
    <n v="0.61253882680243643"/>
    <n v="0.36163847755007245"/>
    <n v="0.29234952765705452"/>
    <n v="0.32646144941614408"/>
    <n v="0.5357142857142857"/>
    <n v="0.53081510934393639"/>
    <n v="0.53296449976947902"/>
  </r>
  <r>
    <s v="Grays Harbor"/>
    <x v="4"/>
    <x v="0"/>
    <x v="5"/>
    <n v="5562.7015000000001"/>
    <n v="5527.9655600000006"/>
    <n v="11090.66706"/>
    <n v="4375"/>
    <n v="3943"/>
    <n v="24"/>
    <n v="8342"/>
    <n v="3014"/>
    <n v="2692"/>
    <n v="14"/>
    <n v="5720"/>
    <n v="0.78648836361253605"/>
    <n v="0.71328230199755438"/>
    <n v="0.75216395505068923"/>
    <n v="0.54182306924072776"/>
    <n v="0.4869784318989136"/>
    <n v="0.51574895982857138"/>
    <n v="0.6889142857142857"/>
    <n v="0.68272888663454223"/>
    <n v="0.68568688563893554"/>
  </r>
  <r>
    <s v="Grays Harbor"/>
    <x v="4"/>
    <x v="0"/>
    <x v="6"/>
    <n v="6424.1246590000001"/>
    <n v="5720.7013449999995"/>
    <n v="12144.826010000001"/>
    <n v="5313"/>
    <n v="4775"/>
    <n v="29"/>
    <n v="10117"/>
    <n v="4140"/>
    <n v="3767"/>
    <n v="25"/>
    <n v="7932"/>
    <n v="0.82703874566889846"/>
    <n v="0.83468786640530357"/>
    <n v="0.8330296367909843"/>
    <n v="0.64444577584589491"/>
    <n v="0.6584856948164981"/>
    <n v="0.65311763161273972"/>
    <n v="0.77922077922077926"/>
    <n v="0.78890052356020945"/>
    <n v="0.78402688544034793"/>
  </r>
  <r>
    <s v="Island"/>
    <x v="4"/>
    <x v="0"/>
    <x v="0"/>
    <n v="39795.734199999999"/>
    <n v="39004.260999999999"/>
    <n v="78799.9951"/>
    <n v="25106"/>
    <n v="22421"/>
    <m/>
    <n v="47527"/>
    <n v="15328"/>
    <n v="13683"/>
    <m/>
    <n v="29011"/>
    <n v="0.63087163749324671"/>
    <n v="0.57483463152910397"/>
    <n v="0.60313455527105742"/>
    <n v="0.38516691067858222"/>
    <n v="0.35080782584241244"/>
    <n v="0.36815992137035042"/>
    <n v="0.61053134708834544"/>
    <n v="0.61027608046028281"/>
    <n v="0.61041092431670418"/>
  </r>
  <r>
    <s v="Island"/>
    <x v="4"/>
    <x v="0"/>
    <x v="1"/>
    <n v="3179.56149"/>
    <n v="3937.6021940000001"/>
    <n v="7117.1636800000006"/>
    <n v="1770"/>
    <n v="1559"/>
    <m/>
    <n v="3329"/>
    <n v="428"/>
    <n v="347"/>
    <m/>
    <n v="775"/>
    <n v="0.5566805377303774"/>
    <n v="0.39592623205451211"/>
    <n v="0.46774250947113244"/>
    <n v="0.13460975714610254"/>
    <n v="8.8124696935802244E-2"/>
    <n v="0.10889169265248652"/>
    <n v="0.24180790960451978"/>
    <n v="0.22257857601026299"/>
    <n v="0.23280264343646742"/>
  </r>
  <r>
    <s v="Island"/>
    <x v="4"/>
    <x v="0"/>
    <x v="2"/>
    <n v="4352.8318799999997"/>
    <n v="4917.3874699999997"/>
    <n v="9270.2193499999994"/>
    <n v="2729"/>
    <n v="2356"/>
    <m/>
    <n v="5085"/>
    <n v="697"/>
    <n v="554"/>
    <m/>
    <n v="1251"/>
    <n v="0.62694817425386073"/>
    <n v="0.47911620029405577"/>
    <n v="0.54853070979383034"/>
    <n v="0.16012564216011027"/>
    <n v="0.11266144947491803"/>
    <n v="0.1349482631174202"/>
    <n v="0.25540491022352513"/>
    <n v="0.23514431239388794"/>
    <n v="0.24601769911504426"/>
  </r>
  <r>
    <s v="Island"/>
    <x v="4"/>
    <x v="0"/>
    <x v="3"/>
    <n v="4171.4732100000001"/>
    <n v="4081.74289"/>
    <n v="8253.2160999999996"/>
    <n v="2851"/>
    <n v="2647"/>
    <m/>
    <n v="5498"/>
    <n v="1177"/>
    <n v="1074"/>
    <m/>
    <n v="2251"/>
    <n v="0.68345159047539461"/>
    <n v="0.64849748534749085"/>
    <n v="0.66616455129534291"/>
    <n v="0.28215451490338112"/>
    <n v="0.26312289356373447"/>
    <n v="0.2727421616889445"/>
    <n v="0.41283760084180987"/>
    <n v="0.40574234982999624"/>
    <n v="0.40942160785740267"/>
  </r>
  <r>
    <s v="Island"/>
    <x v="4"/>
    <x v="0"/>
    <x v="4"/>
    <n v="5611.6558800000003"/>
    <n v="5036.4389599999995"/>
    <n v="10648.094840000002"/>
    <n v="4432"/>
    <n v="3882"/>
    <m/>
    <n v="8314"/>
    <n v="2501"/>
    <n v="2131"/>
    <m/>
    <n v="4632"/>
    <n v="0.78978470789623678"/>
    <n v="0.77078269603410432"/>
    <n v="0.78079695240580693"/>
    <n v="0.44567950235751091"/>
    <n v="0.42311641557152918"/>
    <n v="0.43500739518206616"/>
    <n v="0.56430505415162457"/>
    <n v="0.54894384337970115"/>
    <n v="0.55713254751022367"/>
  </r>
  <r>
    <s v="Island"/>
    <x v="4"/>
    <x v="0"/>
    <x v="5"/>
    <n v="6637.6802100000004"/>
    <n v="5800.7557099999995"/>
    <n v="12438.435939999999"/>
    <n v="5912"/>
    <n v="5085"/>
    <m/>
    <n v="10997"/>
    <n v="4326"/>
    <n v="3746"/>
    <m/>
    <n v="8072"/>
    <n v="0.89067261648026874"/>
    <n v="0.87660992019262274"/>
    <n v="0.88411437362758971"/>
    <n v="0.65173371767483801"/>
    <n v="0.64577792744180229"/>
    <n v="0.64895619022659856"/>
    <n v="0.73173207036535859"/>
    <n v="0.7366764995083579"/>
    <n v="0.73401836864599435"/>
  </r>
  <r>
    <s v="Island"/>
    <x v="4"/>
    <x v="0"/>
    <x v="6"/>
    <n v="7954.210975"/>
    <n v="6987.3926689999998"/>
    <n v="14941.603649999999"/>
    <n v="7412"/>
    <n v="6892"/>
    <m/>
    <n v="14304"/>
    <n v="6199"/>
    <n v="5831"/>
    <m/>
    <n v="12030"/>
    <n v="0.9318334682466729"/>
    <n v="0.9863478877574442"/>
    <n v="0.95732696001476392"/>
    <n v="0.77933562731531647"/>
    <n v="0.83450297932583528"/>
    <n v="0.80513446091845708"/>
    <n v="0.83634646519158118"/>
    <n v="0.84605339524085899"/>
    <n v="0.84102348993288589"/>
  </r>
  <r>
    <s v="Jefferson"/>
    <x v="4"/>
    <x v="0"/>
    <x v="0"/>
    <n v="15169.526900000001"/>
    <n v="14880.469300000001"/>
    <n v="30049.996200000001"/>
    <n v="11344"/>
    <n v="10348"/>
    <m/>
    <n v="21692"/>
    <n v="7615"/>
    <n v="6819"/>
    <m/>
    <n v="14434"/>
    <n v="0.74781501590534105"/>
    <n v="0.69540817506340336"/>
    <n v="0.72186365201603586"/>
    <n v="0.50199324278201451"/>
    <n v="0.45825167624249591"/>
    <n v="0.4803328394430878"/>
    <n v="0.67127997179125531"/>
    <n v="0.65896791650560493"/>
    <n v="0.6654066015120782"/>
  </r>
  <r>
    <s v="Jefferson"/>
    <x v="4"/>
    <x v="0"/>
    <x v="1"/>
    <n v="767.26540899999998"/>
    <n v="902.41206699999998"/>
    <n v="1669.677471"/>
    <n v="500"/>
    <n v="504"/>
    <m/>
    <n v="1004"/>
    <n v="141"/>
    <n v="115"/>
    <m/>
    <n v="256"/>
    <n v="0.65166498337474255"/>
    <n v="0.55850316992713711"/>
    <n v="0.60131373719661341"/>
    <n v="0.1837695253116774"/>
    <n v="0.12743623916988248"/>
    <n v="0.15332302462383768"/>
    <n v="0.28199999999999997"/>
    <n v="0.22817460317460317"/>
    <n v="0.2549800796812749"/>
  </r>
  <r>
    <s v="Jefferson"/>
    <x v="4"/>
    <x v="0"/>
    <x v="2"/>
    <n v="1099.859884"/>
    <n v="1249.275468"/>
    <n v="2349.13535"/>
    <n v="871"/>
    <n v="840"/>
    <m/>
    <n v="1711"/>
    <n v="265"/>
    <n v="211"/>
    <m/>
    <n v="476"/>
    <n v="0.79191905502755844"/>
    <n v="0.67238973430317928"/>
    <n v="0.72835309383088542"/>
    <n v="0.24093978138037081"/>
    <n v="0.16889789754520337"/>
    <n v="0.20262774556604413"/>
    <n v="0.30424799081515497"/>
    <n v="0.25119047619047619"/>
    <n v="0.27819988310929283"/>
  </r>
  <r>
    <s v="Jefferson"/>
    <x v="4"/>
    <x v="0"/>
    <x v="3"/>
    <n v="1291.8505680000001"/>
    <n v="1380.753436"/>
    <n v="2672.6039999999998"/>
    <n v="1076"/>
    <n v="897"/>
    <m/>
    <n v="1973"/>
    <n v="440"/>
    <n v="358"/>
    <m/>
    <n v="798"/>
    <n v="0.83291367179241738"/>
    <n v="0.64964531437168194"/>
    <n v="0.73823132794832313"/>
    <n v="0.34059666876269856"/>
    <n v="0.25927873193429446"/>
    <n v="0.29858520005208405"/>
    <n v="0.40892193308550184"/>
    <n v="0.399108138238573"/>
    <n v="0.40446021287379624"/>
  </r>
  <r>
    <s v="Jefferson"/>
    <x v="4"/>
    <x v="0"/>
    <x v="4"/>
    <n v="2272.7763489999998"/>
    <n v="2005.8056120000001"/>
    <n v="4278.5819700000002"/>
    <n v="1775"/>
    <n v="1441"/>
    <m/>
    <n v="3216"/>
    <n v="1042"/>
    <n v="781"/>
    <m/>
    <n v="1823"/>
    <n v="0.7809831357937983"/>
    <n v="0.71841458184134344"/>
    <n v="0.75165090269381929"/>
    <n v="0.4584700999983875"/>
    <n v="0.38936973519645329"/>
    <n v="0.42607574490386585"/>
    <n v="0.58704225352112671"/>
    <n v="0.5419847328244275"/>
    <n v="0.56685323383084574"/>
  </r>
  <r>
    <s v="Jefferson"/>
    <x v="4"/>
    <x v="0"/>
    <x v="5"/>
    <n v="3453.1596300000001"/>
    <n v="3091.1636800000001"/>
    <n v="6544.3233"/>
    <n v="3181"/>
    <n v="2707"/>
    <m/>
    <n v="5888"/>
    <n v="2445"/>
    <n v="1992"/>
    <m/>
    <n v="4437"/>
    <n v="0.92118533193902763"/>
    <n v="0.87572198700264225"/>
    <n v="0.89971105186689049"/>
    <n v="0.70804719792232718"/>
    <n v="0.64441750946038545"/>
    <n v="0.67799217682292678"/>
    <n v="0.76862621817038668"/>
    <n v="0.73586996675286298"/>
    <n v="0.75356657608695654"/>
  </r>
  <r>
    <s v="Jefferson"/>
    <x v="4"/>
    <x v="0"/>
    <x v="6"/>
    <n v="4155.4700990000001"/>
    <n v="4076.6657209999998"/>
    <n v="8232.1358330000003"/>
    <n v="3941"/>
    <n v="3959"/>
    <m/>
    <n v="7900"/>
    <n v="3282"/>
    <n v="3362"/>
    <m/>
    <n v="6644"/>
    <n v="0.94838848700857903"/>
    <n v="0.97113677474366555"/>
    <n v="0.959653747248852"/>
    <n v="0.78980233807717737"/>
    <n v="0.82469356824657836"/>
    <n v="0.8070809489520725"/>
    <n v="0.8327835574727227"/>
    <n v="0.84920434453144733"/>
    <n v="0.8410126582278481"/>
  </r>
  <r>
    <s v="King"/>
    <x v="4"/>
    <x v="2"/>
    <x v="0"/>
    <n v="974609.56200000003"/>
    <n v="967990.49199999997"/>
    <n v="1942600.05"/>
    <n v="566100"/>
    <n v="522467"/>
    <n v="48"/>
    <n v="1088615"/>
    <n v="292591"/>
    <n v="270337"/>
    <n v="21"/>
    <n v="562949"/>
    <n v="0.58084798474406918"/>
    <n v="0.53974393789810082"/>
    <n v="0.56039069905305516"/>
    <n v="0.30021355361994695"/>
    <n v="0.27927650347210231"/>
    <n v="0.28979150906538892"/>
    <n v="0.51685391273626569"/>
    <n v="0.51742406697456489"/>
    <n v="0.51712405212127333"/>
  </r>
  <r>
    <s v="King"/>
    <x v="4"/>
    <x v="2"/>
    <x v="1"/>
    <n v="84914.756299999994"/>
    <n v="87066.775999999998"/>
    <n v="171981.53200000001"/>
    <n v="45978"/>
    <n v="43111"/>
    <n v="12"/>
    <n v="89101"/>
    <n v="11135"/>
    <n v="10692"/>
    <n v="7"/>
    <n v="21834"/>
    <n v="0.54146066011850524"/>
    <n v="0.49514868909352977"/>
    <n v="0.51808469760578713"/>
    <n v="0.13113150746921476"/>
    <n v="0.12280229602161909"/>
    <n v="0.12695549194200689"/>
    <n v="0.24218104310757319"/>
    <n v="0.24801094848182598"/>
    <n v="0.24504775479512014"/>
  </r>
  <r>
    <s v="King"/>
    <x v="4"/>
    <x v="2"/>
    <x v="2"/>
    <n v="154396.73879999999"/>
    <n v="160296.18849999999"/>
    <n v="314692.92700000003"/>
    <n v="100332"/>
    <n v="92077"/>
    <n v="9"/>
    <n v="192418"/>
    <n v="31036"/>
    <n v="28534"/>
    <n v="2"/>
    <n v="59572"/>
    <n v="0.64983237845435637"/>
    <n v="0.57441790014863647"/>
    <n v="0.61144685339559601"/>
    <n v="0.20101460847695057"/>
    <n v="0.17800797552962402"/>
    <n v="0.18930199851615984"/>
    <n v="0.30933301439221783"/>
    <n v="0.30989280710709516"/>
    <n v="0.30959681526676297"/>
  </r>
  <r>
    <s v="King"/>
    <x v="4"/>
    <x v="2"/>
    <x v="3"/>
    <n v="145503.94349999999"/>
    <n v="151816.712"/>
    <n v="297320.65599999996"/>
    <n v="102828"/>
    <n v="99427"/>
    <n v="7"/>
    <n v="202262"/>
    <n v="42890"/>
    <n v="41766"/>
    <n v="3"/>
    <n v="84659"/>
    <n v="0.70670249566122589"/>
    <n v="0.65491472374925364"/>
    <n v="0.68028236827245536"/>
    <n v="0.29476864316052026"/>
    <n v="0.27510805266287153"/>
    <n v="0.28473971885760946"/>
    <n v="0.41710429066013149"/>
    <n v="0.42006698381727298"/>
    <n v="0.41856107425022993"/>
  </r>
  <r>
    <s v="King"/>
    <x v="4"/>
    <x v="2"/>
    <x v="4"/>
    <n v="143493.14360000001"/>
    <n v="146165.53899999999"/>
    <n v="289658.68200000003"/>
    <n v="111874"/>
    <n v="107662"/>
    <n v="8"/>
    <n v="219544"/>
    <n v="61582"/>
    <n v="59162"/>
    <n v="2"/>
    <n v="120746"/>
    <n v="0.7796470074685854"/>
    <n v="0.73657580806375988"/>
    <n v="0.75794034027952928"/>
    <n v="0.42916336247859577"/>
    <n v="0.40476024926778398"/>
    <n v="0.41685613966854956"/>
    <n v="0.5504585515848186"/>
    <n v="0.54951607809626424"/>
    <n v="0.54998542433407427"/>
  </r>
  <r>
    <s v="King"/>
    <x v="4"/>
    <x v="2"/>
    <x v="5"/>
    <n v="121262.254"/>
    <n v="116008.0518"/>
    <n v="237270.30499999999"/>
    <n v="102789"/>
    <n v="96178"/>
    <n v="7"/>
    <n v="198974"/>
    <n v="69370"/>
    <n v="65032"/>
    <n v="3"/>
    <n v="134405"/>
    <n v="0.84765866219178143"/>
    <n v="0.82906314266713688"/>
    <n v="0.83859630053579615"/>
    <n v="0.57206589611966141"/>
    <n v="0.5605817785141014"/>
    <n v="0.56646363732705618"/>
    <n v="0.6748776620066349"/>
    <n v="0.67616294786749565"/>
    <n v="0.67549026505975651"/>
  </r>
  <r>
    <s v="King"/>
    <x v="4"/>
    <x v="2"/>
    <x v="6"/>
    <n v="122290.22750000001"/>
    <n v="94053.993300000002"/>
    <n v="216344.22070000001"/>
    <n v="102299"/>
    <n v="84012"/>
    <n v="5"/>
    <n v="186316"/>
    <n v="76578"/>
    <n v="65151"/>
    <n v="4"/>
    <n v="141733"/>
    <n v="0.83652636920640278"/>
    <n v="0.89323161146417795"/>
    <n v="0.86120165076357869"/>
    <n v="0.62619885141680676"/>
    <n v="0.69269786124009258"/>
    <n v="0.65512727606686649"/>
    <n v="0.74857036725676696"/>
    <n v="0.77549635766319103"/>
    <n v="0.76071298224521777"/>
  </r>
  <r>
    <s v="Kitsap"/>
    <x v="4"/>
    <x v="2"/>
    <x v="0"/>
    <n v="125476.408"/>
    <n v="128423.586"/>
    <n v="253899.99400000001"/>
    <n v="76683"/>
    <n v="70951"/>
    <m/>
    <n v="147634"/>
    <n v="41400"/>
    <n v="38547"/>
    <m/>
    <n v="79947"/>
    <n v="0.61113480392266251"/>
    <n v="0.55247639635292545"/>
    <n v="0.58146515749819194"/>
    <n v="0.32994250201998132"/>
    <n v="0.30015514439847524"/>
    <n v="0.31487594284858472"/>
    <n v="0.53988498102578142"/>
    <n v="0.54329043988104464"/>
    <n v="0.54152160071528244"/>
  </r>
  <r>
    <s v="Kitsap"/>
    <x v="4"/>
    <x v="2"/>
    <x v="1"/>
    <n v="10916.056499999999"/>
    <n v="15307.07105"/>
    <n v="26223.12761"/>
    <n v="6794"/>
    <n v="6389"/>
    <m/>
    <n v="13183"/>
    <n v="1581"/>
    <n v="1411"/>
    <m/>
    <n v="2992"/>
    <n v="0.62238593213584048"/>
    <n v="0.4173887988845521"/>
    <n v="0.50272416761503147"/>
    <n v="0.14483252262389812"/>
    <n v="9.2179620476773055E-2"/>
    <n v="0.1140977554050045"/>
    <n v="0.23270532823079187"/>
    <n v="0.22084833307246832"/>
    <n v="0.22695896229993173"/>
  </r>
  <r>
    <s v="Kitsap"/>
    <x v="4"/>
    <x v="2"/>
    <x v="2"/>
    <n v="14854.511780000001"/>
    <n v="16973.169580000002"/>
    <n v="31827.681400000001"/>
    <n v="10679"/>
    <n v="10070"/>
    <m/>
    <n v="20749"/>
    <n v="2757"/>
    <n v="2529"/>
    <m/>
    <n v="5286"/>
    <n v="0.71890615848971373"/>
    <n v="0.59328930595648943"/>
    <n v="0.65191679341115938"/>
    <n v="0.18560017594869752"/>
    <n v="0.14899986641151555"/>
    <n v="0.16608184346095659"/>
    <n v="0.25817024065923777"/>
    <n v="0.25114200595829195"/>
    <n v="0.25475926550677142"/>
  </r>
  <r>
    <s v="Kitsap"/>
    <x v="4"/>
    <x v="2"/>
    <x v="3"/>
    <n v="15112.6149"/>
    <n v="14864.451950000001"/>
    <n v="29977.066899999998"/>
    <n v="11028"/>
    <n v="10073"/>
    <m/>
    <n v="21101"/>
    <n v="4303"/>
    <n v="3753"/>
    <m/>
    <n v="8056"/>
    <n v="0.72972149909014083"/>
    <n v="0.67765700571288134"/>
    <n v="0.70390475727296731"/>
    <n v="0.28472901800733375"/>
    <n v="0.25248155886433471"/>
    <n v="0.26873876710065991"/>
    <n v="0.3901886108088502"/>
    <n v="0.37258016479698203"/>
    <n v="0.3817828538931804"/>
  </r>
  <r>
    <s v="Kitsap"/>
    <x v="4"/>
    <x v="2"/>
    <x v="4"/>
    <n v="19453.333449999998"/>
    <n v="18672.801309999999"/>
    <n v="38126.134700000002"/>
    <n v="15461"/>
    <n v="14425"/>
    <m/>
    <n v="29886"/>
    <n v="8575"/>
    <n v="8015"/>
    <m/>
    <n v="16590"/>
    <n v="0.79477381291688087"/>
    <n v="0.77251397690794588"/>
    <n v="0.78387175188781988"/>
    <n v="0.44079848947430655"/>
    <n v="0.42923393586947561"/>
    <n v="0.43513459023686446"/>
    <n v="0.55462130521958475"/>
    <n v="0.55563258232235702"/>
    <n v="0.55510941577996387"/>
  </r>
  <r>
    <s v="Kitsap"/>
    <x v="4"/>
    <x v="2"/>
    <x v="5"/>
    <n v="18857.732029999999"/>
    <n v="17952.432970000002"/>
    <n v="36810.164999999994"/>
    <n v="16411"/>
    <n v="15289"/>
    <m/>
    <n v="31700"/>
    <n v="11497"/>
    <n v="10796"/>
    <m/>
    <n v="22293"/>
    <n v="0.8702531128288602"/>
    <n v="0.85163944216080245"/>
    <n v="0.86117516723981014"/>
    <n v="0.60967034538988518"/>
    <n v="0.60136695778455251"/>
    <n v="0.60562075720116992"/>
    <n v="0.70056669307172015"/>
    <n v="0.70612858918176469"/>
    <n v="0.7032492113564669"/>
  </r>
  <r>
    <s v="Kitsap"/>
    <x v="4"/>
    <x v="2"/>
    <x v="6"/>
    <n v="19256.773510000003"/>
    <n v="16126.396700000001"/>
    <n v="35383.17022"/>
    <n v="16310"/>
    <n v="14705"/>
    <m/>
    <n v="31015"/>
    <n v="12687"/>
    <n v="12043"/>
    <m/>
    <n v="24730"/>
    <n v="0.84697470173444434"/>
    <n v="0.91185900195547087"/>
    <n v="0.87654666914128199"/>
    <n v="0.65883311103034303"/>
    <n v="0.74678802859909799"/>
    <n v="0.69891984935882323"/>
    <n v="0.77786633966891483"/>
    <n v="0.81897313838830332"/>
    <n v="0.79735611800741579"/>
  </r>
  <r>
    <s v="Kittitas"/>
    <x v="4"/>
    <x v="0"/>
    <x v="0"/>
    <n v="20350.237300000001"/>
    <n v="20949.761699999999"/>
    <n v="41299.999000000003"/>
    <n v="10697"/>
    <n v="9872"/>
    <m/>
    <n v="20569"/>
    <n v="6134"/>
    <n v="5689"/>
    <m/>
    <n v="11823"/>
    <n v="0.52564497613990968"/>
    <n v="0.47122254378673911"/>
    <n v="0.49803875297914652"/>
    <n v="0.30142154656840292"/>
    <n v="0.27155440149946908"/>
    <n v="0.28627119337218382"/>
    <n v="0.57343180330933907"/>
    <n v="0.57627633711507298"/>
    <n v="0.57479702464874327"/>
  </r>
  <r>
    <s v="Kittitas"/>
    <x v="4"/>
    <x v="0"/>
    <x v="1"/>
    <n v="4705.1162000000004"/>
    <n v="5100.4291899999998"/>
    <n v="9805.5453899999993"/>
    <n v="992"/>
    <n v="933"/>
    <m/>
    <n v="1925"/>
    <n v="227"/>
    <n v="233"/>
    <m/>
    <n v="460"/>
    <n v="0.21083432540943409"/>
    <n v="0.18292578236930684"/>
    <n v="0.19631748397831852"/>
    <n v="4.8245354705586226E-2"/>
    <n v="4.568243010937674E-2"/>
    <n v="4.6912229937676117E-2"/>
    <n v="0.22883064516129031"/>
    <n v="0.2497320471596999"/>
    <n v="0.23896103896103896"/>
  </r>
  <r>
    <s v="Kittitas"/>
    <x v="4"/>
    <x v="0"/>
    <x v="2"/>
    <n v="2230.816941"/>
    <n v="2569.0527499999998"/>
    <n v="4799.8697000000002"/>
    <n v="1508"/>
    <n v="1357"/>
    <m/>
    <n v="2865"/>
    <n v="491"/>
    <n v="423"/>
    <m/>
    <n v="914"/>
    <n v="0.6759855424641048"/>
    <n v="0.52821025181363057"/>
    <n v="0.5968912031091177"/>
    <n v="0.22009874094819329"/>
    <n v="0.16465212713129382"/>
    <n v="0.19042183582608502"/>
    <n v="0.3255968169761273"/>
    <n v="0.31171702284450997"/>
    <n v="0.31902268760907504"/>
  </r>
  <r>
    <s v="Kittitas"/>
    <x v="4"/>
    <x v="0"/>
    <x v="3"/>
    <n v="1981.2521200000001"/>
    <n v="2042.040825"/>
    <n v="4023.2929400000003"/>
    <n v="1482"/>
    <n v="1349"/>
    <m/>
    <n v="2831"/>
    <n v="672"/>
    <n v="596"/>
    <m/>
    <n v="1268"/>
    <n v="0.74801181790028815"/>
    <n v="0.66061362901498311"/>
    <n v="0.70365246633022949"/>
    <n v="0.3391794477928432"/>
    <n v="0.29186487983167525"/>
    <n v="0.31516472176147331"/>
    <n v="0.45344129554655871"/>
    <n v="0.44180874722016306"/>
    <n v="0.44789826916283998"/>
  </r>
  <r>
    <s v="Kittitas"/>
    <x v="4"/>
    <x v="0"/>
    <x v="4"/>
    <n v="2488.95975"/>
    <n v="2506.0834199999999"/>
    <n v="4995.0431699999999"/>
    <n v="1955"/>
    <n v="1788"/>
    <m/>
    <n v="3743"/>
    <n v="1132"/>
    <n v="1005"/>
    <m/>
    <n v="2137"/>
    <n v="0.78546870836300187"/>
    <n v="0.71346387982567638"/>
    <n v="0.74934287304668079"/>
    <n v="0.45480847972732386"/>
    <n v="0.40102416064027113"/>
    <n v="0.42782413029675576"/>
    <n v="0.57902813299232736"/>
    <n v="0.56208053691275173"/>
    <n v="0.57093240716003202"/>
  </r>
  <r>
    <s v="Kittitas"/>
    <x v="4"/>
    <x v="0"/>
    <x v="5"/>
    <n v="2463.5181899999998"/>
    <n v="2476.73794"/>
    <n v="4940.2561399999995"/>
    <n v="2212"/>
    <n v="2074"/>
    <m/>
    <n v="4286"/>
    <n v="1601"/>
    <n v="1511"/>
    <m/>
    <n v="3112"/>
    <n v="0.89790284844618917"/>
    <n v="0.83739178316136265"/>
    <n v="0.86756635254138881"/>
    <n v="0.64988357159238197"/>
    <n v="0.6100766559097488"/>
    <n v="0.62992685233523138"/>
    <n v="0.72377938517179019"/>
    <n v="0.72854387656702024"/>
    <n v="0.72608492767148858"/>
  </r>
  <r>
    <s v="Kittitas"/>
    <x v="4"/>
    <x v="0"/>
    <x v="6"/>
    <n v="2816.0216209999999"/>
    <n v="2553.7272870000002"/>
    <n v="5369.7489130000004"/>
    <n v="2548"/>
    <n v="2371"/>
    <m/>
    <n v="4919"/>
    <n v="2011"/>
    <n v="1921"/>
    <m/>
    <n v="3932"/>
    <n v="0.90482259830632183"/>
    <n v="0.92844682831632364"/>
    <n v="0.91605773001624879"/>
    <n v="0.71412803971507577"/>
    <n v="0.7522338073368442"/>
    <n v="0.73225025298310442"/>
    <n v="0.78924646781789642"/>
    <n v="0.81020666385491358"/>
    <n v="0.79934946127261641"/>
  </r>
  <r>
    <s v="Klickitat"/>
    <x v="4"/>
    <x v="1"/>
    <x v="0"/>
    <n v="10133.5852"/>
    <n v="10366.413500000001"/>
    <n v="20499.9987"/>
    <n v="6512"/>
    <n v="6223"/>
    <m/>
    <n v="12735"/>
    <n v="3566"/>
    <n v="3355"/>
    <m/>
    <n v="6921"/>
    <n v="0.64261560656735783"/>
    <n v="0.60030404922589664"/>
    <n v="0.62121955158953257"/>
    <n v="0.35189914819090878"/>
    <n v="0.32364134423154156"/>
    <n v="0.33760977750696147"/>
    <n v="0.54760442260442266"/>
    <n v="0.53912903744174834"/>
    <n v="0.54346289752650179"/>
  </r>
  <r>
    <s v="Klickitat"/>
    <x v="4"/>
    <x v="1"/>
    <x v="1"/>
    <n v="635.18451000000005"/>
    <n v="675.71642499999996"/>
    <n v="1310.9009350000001"/>
    <n v="437"/>
    <n v="401"/>
    <m/>
    <n v="838"/>
    <n v="94"/>
    <n v="85"/>
    <m/>
    <n v="179"/>
    <n v="0.68798906950674843"/>
    <n v="0.59344420997314073"/>
    <n v="0.6392550173900059"/>
    <n v="0.14798849550030746"/>
    <n v="0.12579241358532908"/>
    <n v="0.13654731278378407"/>
    <n v="0.21510297482837529"/>
    <n v="0.21197007481296759"/>
    <n v="0.21360381861575178"/>
  </r>
  <r>
    <s v="Klickitat"/>
    <x v="4"/>
    <x v="1"/>
    <x v="2"/>
    <n v="962.61238500000013"/>
    <n v="978.44069800000011"/>
    <n v="1941.053083"/>
    <n v="773"/>
    <n v="712"/>
    <m/>
    <n v="1485"/>
    <n v="193"/>
    <n v="178"/>
    <m/>
    <n v="371"/>
    <n v="0.80302311921739911"/>
    <n v="0.72768845516685565"/>
    <n v="0.76504862901783921"/>
    <n v="0.20049606986928595"/>
    <n v="0.18192211379171391"/>
    <n v="0.19113336118896856"/>
    <n v="0.24967658473479948"/>
    <n v="0.25"/>
    <n v="0.24983164983164982"/>
  </r>
  <r>
    <s v="Klickitat"/>
    <x v="4"/>
    <x v="1"/>
    <x v="3"/>
    <n v="1150.7306130000002"/>
    <n v="1214.4941859999999"/>
    <n v="2365.2248"/>
    <n v="859"/>
    <n v="812"/>
    <m/>
    <n v="1671"/>
    <n v="347"/>
    <n v="304"/>
    <m/>
    <n v="651"/>
    <n v="0.74648226986901223"/>
    <n v="0.66859109690295382"/>
    <n v="0.70648675762236213"/>
    <n v="0.30154755255476978"/>
    <n v="0.25030996731342114"/>
    <n v="0.2752381084453368"/>
    <n v="0.40395809080325962"/>
    <n v="0.37438423645320196"/>
    <n v="0.38958707360861761"/>
  </r>
  <r>
    <s v="Klickitat"/>
    <x v="4"/>
    <x v="1"/>
    <x v="4"/>
    <n v="1515.405391"/>
    <n v="1508.3320229999999"/>
    <n v="3023.7374099999997"/>
    <n v="1156"/>
    <n v="1099"/>
    <m/>
    <n v="2255"/>
    <n v="582"/>
    <n v="527"/>
    <m/>
    <n v="1109"/>
    <n v="0.76283218131959252"/>
    <n v="0.72861941750340997"/>
    <n v="0.74576581701252964"/>
    <n v="0.38405564838062528"/>
    <n v="0.34939256872092544"/>
    <n v="0.36676465235782496"/>
    <n v="0.5034602076124568"/>
    <n v="0.47952684258416745"/>
    <n v="0.49179600886917962"/>
  </r>
  <r>
    <s v="Klickitat"/>
    <x v="4"/>
    <x v="1"/>
    <x v="5"/>
    <n v="1818.942787"/>
    <n v="1796.6647910000002"/>
    <n v="3615.6075799999999"/>
    <n v="1619"/>
    <n v="1475"/>
    <m/>
    <n v="3094"/>
    <n v="1081"/>
    <n v="957"/>
    <m/>
    <n v="2038"/>
    <n v="0.89007747333836296"/>
    <n v="0.82096560659990125"/>
    <n v="0.85573445998804998"/>
    <n v="0.5943012653976345"/>
    <n v="0.53265361729905458"/>
    <n v="0.56366736569348608"/>
    <n v="0.66769610870907969"/>
    <n v="0.64881355932203388"/>
    <n v="0.65869424692954104"/>
  </r>
  <r>
    <s v="Klickitat"/>
    <x v="4"/>
    <x v="1"/>
    <x v="6"/>
    <n v="1902.284864"/>
    <n v="1900.0251239999998"/>
    <n v="3802.3099930000003"/>
    <n v="1668"/>
    <n v="1724"/>
    <m/>
    <n v="3392"/>
    <n v="1269"/>
    <n v="1304"/>
    <m/>
    <n v="2573"/>
    <n v="0.87684028379043022"/>
    <n v="0.90735642293538443"/>
    <n v="0.8920892842100262"/>
    <n v="0.66709251806358272"/>
    <n v="0.68630671433163648"/>
    <n v="0.67669390574068322"/>
    <n v="0.76079136690647486"/>
    <n v="0.75638051044083532"/>
    <n v="0.75854952830188682"/>
  </r>
  <r>
    <s v="Lewis"/>
    <x v="4"/>
    <x v="0"/>
    <x v="0"/>
    <n v="37969.614300000001"/>
    <n v="38030.382299999997"/>
    <n v="75999.996599999999"/>
    <n v="22428"/>
    <n v="20329"/>
    <n v="26"/>
    <n v="42783"/>
    <n v="12739"/>
    <n v="11639"/>
    <n v="11"/>
    <n v="24389"/>
    <n v="0.59068285031275647"/>
    <n v="0.53454629615963656"/>
    <n v="0.56293423571021584"/>
    <n v="0.33550511994534532"/>
    <n v="0.30604478041231786"/>
    <n v="0.32090790909324857"/>
    <n v="0.56799536293918318"/>
    <n v="0.57253185105022386"/>
    <n v="0.57006287544117995"/>
  </r>
  <r>
    <s v="Lewis"/>
    <x v="4"/>
    <x v="0"/>
    <x v="1"/>
    <n v="3032.5575060000001"/>
    <n v="3524.9958399999996"/>
    <n v="6557.5533400000004"/>
    <n v="1947"/>
    <n v="1834"/>
    <n v="8"/>
    <n v="3789"/>
    <n v="478"/>
    <n v="440"/>
    <n v="2"/>
    <n v="920"/>
    <n v="0.64203234271660337"/>
    <n v="0.52028430195253794"/>
    <n v="0.57780696603529258"/>
    <n v="0.15762273231563245"/>
    <n v="0.12482284234412035"/>
    <n v="0.14029622822709664"/>
    <n v="0.24550590652285567"/>
    <n v="0.23991275899672845"/>
    <n v="0.242808128793877"/>
  </r>
  <r>
    <s v="Lewis"/>
    <x v="4"/>
    <x v="0"/>
    <x v="2"/>
    <n v="4273.7386100000003"/>
    <n v="4315.5261900000005"/>
    <n v="8589.2648000000008"/>
    <n v="2900"/>
    <n v="2598"/>
    <n v="4"/>
    <n v="5502"/>
    <n v="837"/>
    <n v="728"/>
    <n v="1"/>
    <n v="1566"/>
    <n v="0.67856279118577156"/>
    <n v="0.60201233537178456"/>
    <n v="0.64056704829964017"/>
    <n v="0.19584726076637615"/>
    <n v="0.16869321791788267"/>
    <n v="0.1823206102575857"/>
    <n v="0.2886206896551724"/>
    <n v="0.28021555042340263"/>
    <n v="0.28462377317339149"/>
  </r>
  <r>
    <s v="Lewis"/>
    <x v="4"/>
    <x v="0"/>
    <x v="3"/>
    <n v="4250.1122800000003"/>
    <n v="4289.3623600000001"/>
    <n v="8539.4746400000004"/>
    <n v="2987"/>
    <n v="2600"/>
    <n v="3"/>
    <n v="5590"/>
    <n v="1215"/>
    <n v="1041"/>
    <n v="1"/>
    <n v="2257"/>
    <n v="0.70280496213149446"/>
    <n v="0.60615070068363264"/>
    <n v="0.65460701455985582"/>
    <n v="0.28587480046527147"/>
    <n v="0.24269341515833137"/>
    <n v="0.26430197349939083"/>
    <n v="0.4067626380984265"/>
    <n v="0.40038461538461539"/>
    <n v="0.4037567084078712"/>
  </r>
  <r>
    <s v="Lewis"/>
    <x v="4"/>
    <x v="0"/>
    <x v="4"/>
    <n v="5424.7086500000005"/>
    <n v="5415.7782100000004"/>
    <n v="10840.486870000001"/>
    <n v="3954"/>
    <n v="3588"/>
    <m/>
    <n v="7542"/>
    <n v="2213"/>
    <n v="1962"/>
    <m/>
    <n v="4175"/>
    <n v="0.72888707119782359"/>
    <n v="0.66250866650611961"/>
    <n v="0.69572520961874473"/>
    <n v="0.40794817616610612"/>
    <n v="0.36227480593227612"/>
    <n v="0.38513030365397233"/>
    <n v="0.55968639352554372"/>
    <n v="0.54682274247491636"/>
    <n v="0.55356669318483165"/>
  </r>
  <r>
    <s v="Lewis"/>
    <x v="4"/>
    <x v="0"/>
    <x v="5"/>
    <n v="5491.6107699999993"/>
    <n v="5363.8280100000002"/>
    <n v="10855.43879"/>
    <n v="4551"/>
    <n v="4229"/>
    <n v="5"/>
    <n v="8785"/>
    <n v="3228"/>
    <n v="2998"/>
    <n v="4"/>
    <n v="6230"/>
    <n v="0.82871860199225311"/>
    <n v="0.78842945599965275"/>
    <n v="0.80927175491908421"/>
    <n v="0.58780567946187501"/>
    <n v="0.55892918162377836"/>
    <n v="0.57390586603823501"/>
    <n v="0.70929466051417267"/>
    <n v="0.70891463703003077"/>
    <n v="0.70916334661354585"/>
  </r>
  <r>
    <s v="Lewis"/>
    <x v="4"/>
    <x v="0"/>
    <x v="6"/>
    <n v="7143.9773569999998"/>
    <n v="6247.2774340000005"/>
    <n v="13391.254790000001"/>
    <n v="6089"/>
    <n v="5480"/>
    <n v="6"/>
    <n v="11575"/>
    <n v="4768"/>
    <n v="4470"/>
    <n v="3"/>
    <n v="9241"/>
    <n v="0.85232632967876298"/>
    <n v="0.87718210979006761"/>
    <n v="0.86437008193165732"/>
    <n v="0.66741532926725933"/>
    <n v="0.7155116844455478"/>
    <n v="0.69007722912574043"/>
    <n v="0.78305140417145669"/>
    <n v="0.81569343065693434"/>
    <n v="0.79835853131749457"/>
  </r>
  <r>
    <s v="Lincoln"/>
    <x v="4"/>
    <x v="0"/>
    <x v="0"/>
    <n v="5300.4402399999999"/>
    <n v="5299.5588299999999"/>
    <n v="10599.999100000001"/>
    <n v="3550"/>
    <n v="3375"/>
    <m/>
    <n v="6925"/>
    <n v="2296"/>
    <n v="2163"/>
    <m/>
    <n v="4459"/>
    <n v="0.66975568806714814"/>
    <n v="0.63684546360626026"/>
    <n v="0.65330194226148564"/>
    <n v="0.43317156614145697"/>
    <n v="0.40814718156454544"/>
    <n v="0.42066041307494068"/>
    <n v="0.64676056338028165"/>
    <n v="0.64088888888888884"/>
    <n v="0.64389891696750901"/>
  </r>
  <r>
    <s v="Lincoln"/>
    <x v="4"/>
    <x v="0"/>
    <x v="1"/>
    <n v="311.55601100000001"/>
    <n v="343.57455400000003"/>
    <n v="655.13056500000005"/>
    <n v="237"/>
    <n v="241"/>
    <m/>
    <n v="478"/>
    <n v="81"/>
    <n v="69"/>
    <m/>
    <n v="150"/>
    <n v="0.76069788940775718"/>
    <n v="0.70144892045759588"/>
    <n v="0.72962555181652988"/>
    <n v="0.25998535460771449"/>
    <n v="0.20082977390694653"/>
    <n v="0.22896199324786501"/>
    <n v="0.34177215189873417"/>
    <n v="0.2863070539419087"/>
    <n v="0.31380753138075312"/>
  </r>
  <r>
    <s v="Lincoln"/>
    <x v="4"/>
    <x v="0"/>
    <x v="2"/>
    <n v="429.74191099999996"/>
    <n v="414.82136800000001"/>
    <n v="844.56327899999997"/>
    <n v="403"/>
    <n v="376"/>
    <m/>
    <n v="779"/>
    <n v="147"/>
    <n v="112"/>
    <m/>
    <n v="259"/>
    <n v="0.93777215971844097"/>
    <n v="0.90641425202570569"/>
    <n v="0.92237019933233444"/>
    <n v="0.34206577538116828"/>
    <n v="0.26999573464595489"/>
    <n v="0.30666737050972354"/>
    <n v="0.36476426799007444"/>
    <n v="0.2978723404255319"/>
    <n v="0.33247753530166879"/>
  </r>
  <r>
    <s v="Lincoln"/>
    <x v="4"/>
    <x v="0"/>
    <x v="3"/>
    <n v="515.25372800000002"/>
    <n v="528.38271899999995"/>
    <n v="1043.6364469999999"/>
    <n v="446"/>
    <n v="428"/>
    <m/>
    <n v="874"/>
    <n v="230"/>
    <n v="216"/>
    <m/>
    <n v="446"/>
    <n v="0.86559296083346338"/>
    <n v="0.81001892115249141"/>
    <n v="0.83745637909865001"/>
    <n v="0.44638202016075462"/>
    <n v="0.40879459572181809"/>
    <n v="0.42735188224027221"/>
    <n v="0.51569506726457404"/>
    <n v="0.50467289719626163"/>
    <n v="0.51029748283752863"/>
  </r>
  <r>
    <s v="Lincoln"/>
    <x v="4"/>
    <x v="0"/>
    <x v="4"/>
    <n v="808.31545900000003"/>
    <n v="791.31331999999998"/>
    <n v="1599.628778"/>
    <n v="644"/>
    <n v="556"/>
    <m/>
    <n v="1200"/>
    <n v="406"/>
    <n v="360"/>
    <m/>
    <n v="766"/>
    <n v="0.7967186484305504"/>
    <n v="0.70262939590098139"/>
    <n v="0.75017405069465437"/>
    <n v="0.50227914792360784"/>
    <n v="0.45493989662653472"/>
    <n v="0.47886110236008772"/>
    <n v="0.63043478260869568"/>
    <n v="0.64748201438848918"/>
    <n v="0.63833333333333331"/>
  </r>
  <r>
    <s v="Lincoln"/>
    <x v="4"/>
    <x v="0"/>
    <x v="5"/>
    <n v="923.446595"/>
    <n v="920.87223100000006"/>
    <n v="1844.3188270000001"/>
    <n v="771"/>
    <n v="773"/>
    <m/>
    <n v="1544"/>
    <n v="588"/>
    <n v="571"/>
    <m/>
    <n v="1159"/>
    <n v="0.83491563472601249"/>
    <n v="0.83942155488886705"/>
    <n v="0.83716544959392747"/>
    <n v="0.63674499768987725"/>
    <n v="0.62006430509902077"/>
    <n v="0.62841629279751421"/>
    <n v="0.76264591439688711"/>
    <n v="0.73868046571798185"/>
    <n v="0.75064766839378239"/>
  </r>
  <r>
    <s v="Lincoln"/>
    <x v="4"/>
    <x v="0"/>
    <x v="6"/>
    <n v="1146.1993660000001"/>
    <n v="1099.2924929999999"/>
    <n v="2245.4918589999997"/>
    <n v="1049"/>
    <n v="1001"/>
    <m/>
    <n v="2050"/>
    <n v="844"/>
    <n v="835"/>
    <m/>
    <n v="1679"/>
    <n v="0.91519855194196642"/>
    <n v="0.91058567794658818"/>
    <n v="0.9129402949218175"/>
    <n v="0.73634659469877939"/>
    <n v="0.75957946162377743"/>
    <n v="0.74772036837743006"/>
    <n v="0.80457578646329841"/>
    <n v="0.83416583416583412"/>
    <n v="0.81902439024390239"/>
  </r>
  <r>
    <s v="Mason"/>
    <x v="4"/>
    <x v="0"/>
    <x v="0"/>
    <n v="29502.066500000001"/>
    <n v="31597.929800000002"/>
    <n v="61099.996200000001"/>
    <n v="17564"/>
    <n v="15991"/>
    <n v="50"/>
    <n v="33605"/>
    <n v="10401"/>
    <n v="9544"/>
    <n v="23"/>
    <n v="19968"/>
    <n v="0.59534812586772523"/>
    <n v="0.50607745827702921"/>
    <n v="0.55000003420622146"/>
    <n v="0.35255157464986392"/>
    <n v="0.30204510423337921"/>
    <n v="0.32680853096354201"/>
    <n v="0.59217718059667501"/>
    <n v="0.59683572009255204"/>
    <n v="0.59419729206963245"/>
  </r>
  <r>
    <s v="Mason"/>
    <x v="4"/>
    <x v="0"/>
    <x v="1"/>
    <n v="2074.187762"/>
    <n v="2694.4985930000003"/>
    <n v="4768.6863599999997"/>
    <n v="1236"/>
    <n v="1197"/>
    <n v="5"/>
    <n v="2438"/>
    <n v="287"/>
    <n v="255"/>
    <n v="1"/>
    <n v="543"/>
    <n v="0.59589590809667503"/>
    <n v="0.4442384950987428"/>
    <n v="0.51125190795731013"/>
    <n v="0.13836741555319235"/>
    <n v="9.4637273391962748E-2"/>
    <n v="0.11386783675997514"/>
    <n v="0.23220064724919093"/>
    <n v="0.21303258145363407"/>
    <n v="0.22272354388843313"/>
  </r>
  <r>
    <s v="Mason"/>
    <x v="4"/>
    <x v="0"/>
    <x v="2"/>
    <n v="3120.1002500000004"/>
    <n v="3850.0889099999999"/>
    <n v="6970.1891599999999"/>
    <n v="1811"/>
    <n v="1574"/>
    <n v="6"/>
    <n v="3391"/>
    <n v="509"/>
    <n v="434"/>
    <n v="1"/>
    <n v="944"/>
    <n v="0.58043006791208063"/>
    <n v="0.40882172770394543"/>
    <n v="0.48650042662543752"/>
    <n v="0.16313578385822697"/>
    <n v="0.1127246695193852"/>
    <n v="0.13543391410628516"/>
    <n v="0.28106018774157926"/>
    <n v="0.27573062261753495"/>
    <n v="0.27838395753465056"/>
  </r>
  <r>
    <s v="Mason"/>
    <x v="4"/>
    <x v="0"/>
    <x v="3"/>
    <n v="3188.8516399999999"/>
    <n v="3749.3919299999998"/>
    <n v="6938.2435599999999"/>
    <n v="2006"/>
    <n v="1780"/>
    <n v="5"/>
    <n v="3791"/>
    <n v="807"/>
    <n v="676"/>
    <n v="2"/>
    <n v="1485"/>
    <n v="0.62906658147319772"/>
    <n v="0.47474364729856344"/>
    <n v="0.54639188826631502"/>
    <n v="0.25306915814998532"/>
    <n v="0.18029590200776904"/>
    <n v="0.21403111423779422"/>
    <n v="0.40229312063808575"/>
    <n v="0.37977528089887641"/>
    <n v="0.39171722500659456"/>
  </r>
  <r>
    <s v="Mason"/>
    <x v="4"/>
    <x v="0"/>
    <x v="4"/>
    <n v="4328.5660600000001"/>
    <n v="4533.5698599999996"/>
    <n v="8862.1359200000006"/>
    <n v="3123"/>
    <n v="2734"/>
    <n v="5"/>
    <n v="5862"/>
    <n v="1675"/>
    <n v="1461"/>
    <n v="2"/>
    <n v="3138"/>
    <n v="0.72148604334803657"/>
    <n v="0.60305677080710085"/>
    <n v="0.6614658196305343"/>
    <n v="0.38696417630738433"/>
    <n v="0.32226259771367022"/>
    <n v="0.3540907099966934"/>
    <n v="0.53634325968619911"/>
    <n v="0.53438185808339433"/>
    <n v="0.53531218014329585"/>
  </r>
  <r>
    <s v="Mason"/>
    <x v="4"/>
    <x v="0"/>
    <x v="5"/>
    <n v="5003.9886399999996"/>
    <n v="4860.0036600000003"/>
    <n v="9863.9923099999996"/>
    <n v="4170"/>
    <n v="3711"/>
    <n v="12"/>
    <n v="7893"/>
    <n v="2961"/>
    <n v="2629"/>
    <n v="7"/>
    <n v="5597"/>
    <n v="0.83333522515750558"/>
    <n v="0.76357967187209896"/>
    <n v="0.80018310557665062"/>
    <n v="0.59172796203630074"/>
    <n v="0.54094609467845545"/>
    <n v="0.56741731178417765"/>
    <n v="0.71007194244604321"/>
    <n v="0.70843438426300187"/>
    <n v="0.70910933738755855"/>
  </r>
  <r>
    <s v="Mason"/>
    <x v="4"/>
    <x v="0"/>
    <x v="6"/>
    <n v="5912.7897329999996"/>
    <n v="5583.3289810000006"/>
    <n v="11496.118710000001"/>
    <n v="5218"/>
    <n v="4995"/>
    <n v="17"/>
    <n v="10230"/>
    <n v="4162"/>
    <n v="4089"/>
    <n v="10"/>
    <n v="8261"/>
    <n v="0.88249375263214702"/>
    <n v="0.89462756305385605"/>
    <n v="0.88986555010965085"/>
    <n v="0.7038978532876573"/>
    <n v="0.73235877984528874"/>
    <n v="0.71859035283048145"/>
    <n v="0.79762361057876585"/>
    <n v="0.81861861861861862"/>
    <n v="0.80752688172043008"/>
  </r>
  <r>
    <s v="Okanogan"/>
    <x v="4"/>
    <x v="0"/>
    <x v="0"/>
    <n v="20397.907899999998"/>
    <n v="20802.089800000002"/>
    <n v="41199.9977"/>
    <n v="10709"/>
    <n v="9737"/>
    <m/>
    <n v="20446"/>
    <n v="5778"/>
    <n v="5281"/>
    <m/>
    <n v="11059"/>
    <n v="0.52500482169546425"/>
    <n v="0.46807797166609671"/>
    <n v="0.49626216362628583"/>
    <n v="0.28326434398696348"/>
    <n v="0.25386872428557633"/>
    <n v="0.26842234508182994"/>
    <n v="0.53954617611354938"/>
    <n v="0.54236417787819657"/>
    <n v="0.54088819328964099"/>
  </r>
  <r>
    <s v="Okanogan"/>
    <x v="4"/>
    <x v="0"/>
    <x v="1"/>
    <n v="1431.0021470000002"/>
    <n v="1582.971045"/>
    <n v="3013.9731900000002"/>
    <n v="643"/>
    <n v="591"/>
    <m/>
    <n v="1234"/>
    <n v="117"/>
    <n v="117"/>
    <m/>
    <n v="234"/>
    <n v="0.44933545442122941"/>
    <n v="0.37334858516000208"/>
    <n v="0.40942633600533118"/>
    <n v="8.1760883619414998E-2"/>
    <n v="7.3911648838782137E-2"/>
    <n v="7.763838138188614E-2"/>
    <n v="0.18195956454121306"/>
    <n v="0.19796954314720813"/>
    <n v="0.18962722852512157"/>
  </r>
  <r>
    <s v="Okanogan"/>
    <x v="4"/>
    <x v="0"/>
    <x v="2"/>
    <n v="2059.7447280000001"/>
    <n v="2151.0961699999998"/>
    <n v="4210.8408899999995"/>
    <n v="1199"/>
    <n v="1002"/>
    <m/>
    <n v="2201"/>
    <n v="267"/>
    <n v="199"/>
    <m/>
    <n v="466"/>
    <n v="0.58211096923851424"/>
    <n v="0.46580902052370821"/>
    <n v="0.52269844848020375"/>
    <n v="0.12962771375036139"/>
    <n v="9.2510973137942043E-2"/>
    <n v="0.1106667319362903"/>
    <n v="0.22268557130942451"/>
    <n v="0.19860279441117765"/>
    <n v="0.21172194457064972"/>
  </r>
  <r>
    <s v="Okanogan"/>
    <x v="4"/>
    <x v="0"/>
    <x v="3"/>
    <n v="2245.1965599999999"/>
    <n v="2284.0549799999999"/>
    <n v="4529.2515399999993"/>
    <n v="1261"/>
    <n v="1113"/>
    <m/>
    <n v="2374"/>
    <n v="440"/>
    <n v="388"/>
    <m/>
    <n v="828"/>
    <n v="0.56164347588346564"/>
    <n v="0.48729124725360162"/>
    <n v="0.52414841150553548"/>
    <n v="0.19597393290144718"/>
    <n v="0.16987331889882967"/>
    <n v="0.18281166163714549"/>
    <n v="0.34892942109436953"/>
    <n v="0.34860736747529203"/>
    <n v="0.34877843302443134"/>
  </r>
  <r>
    <s v="Okanogan"/>
    <x v="4"/>
    <x v="0"/>
    <x v="4"/>
    <n v="2985.0833000000002"/>
    <n v="2852.4244900000003"/>
    <n v="5837.5077799999999"/>
    <n v="2010"/>
    <n v="1701"/>
    <m/>
    <n v="3711"/>
    <n v="998"/>
    <n v="799"/>
    <m/>
    <n v="1797"/>
    <n v="0.6733480435872593"/>
    <n v="0.59633480429134855"/>
    <n v="0.635716497494758"/>
    <n v="0.33432902860700736"/>
    <n v="0.28011258590757643"/>
    <n v="0.30783684882729184"/>
    <n v="0.49651741293532337"/>
    <n v="0.46972369194591418"/>
    <n v="0.48423605497170574"/>
  </r>
  <r>
    <s v="Okanogan"/>
    <x v="4"/>
    <x v="0"/>
    <x v="5"/>
    <n v="3367.65726"/>
    <n v="3368.1470600000002"/>
    <n v="6735.8043200000002"/>
    <n v="2661"/>
    <n v="2400"/>
    <m/>
    <n v="5061"/>
    <n v="1750"/>
    <n v="1535"/>
    <m/>
    <n v="3285"/>
    <n v="0.79016354532468069"/>
    <n v="0.71255796057788512"/>
    <n v="0.75135793137173557"/>
    <n v="0.51964908091626882"/>
    <n v="0.45574019561960571"/>
    <n v="0.48769231467222907"/>
    <n v="0.65764750093949642"/>
    <n v="0.63958333333333328"/>
    <n v="0.64908120924718438"/>
  </r>
  <r>
    <s v="Okanogan"/>
    <x v="4"/>
    <x v="0"/>
    <x v="6"/>
    <n v="3665.363421"/>
    <n v="3620.7610260000001"/>
    <n v="7286.1244529999994"/>
    <n v="2935"/>
    <n v="2930"/>
    <m/>
    <n v="5865"/>
    <n v="2206"/>
    <n v="2243"/>
    <m/>
    <n v="4449"/>
    <n v="0.80073915268114415"/>
    <n v="0.80922214389743596"/>
    <n v="0.80495468308740403"/>
    <n v="0.6018502796642603"/>
    <n v="0.61948302688121126"/>
    <n v="0.61061268287397452"/>
    <n v="0.75161839863713797"/>
    <n v="0.76552901023890785"/>
    <n v="0.75856777493606142"/>
  </r>
  <r>
    <s v="Pacific"/>
    <x v="4"/>
    <x v="0"/>
    <x v="0"/>
    <n v="10417.5723"/>
    <n v="10482.425499999999"/>
    <n v="20899.997800000001"/>
    <n v="6805"/>
    <n v="6217"/>
    <n v="5"/>
    <n v="13027"/>
    <n v="4289"/>
    <n v="3845"/>
    <n v="3"/>
    <n v="8137"/>
    <n v="0.653223208251696"/>
    <n v="0.59308792607207184"/>
    <n v="0.6233015010173828"/>
    <n v="0.41170820575922473"/>
    <n v="0.36680441945425707"/>
    <n v="0.3893301845227945"/>
    <n v="0.63027185892725934"/>
    <n v="0.61846549782853466"/>
    <n v="0.62462577723190293"/>
  </r>
  <r>
    <s v="Pacific"/>
    <x v="4"/>
    <x v="0"/>
    <x v="1"/>
    <n v="631.66544899999997"/>
    <n v="739.20592499999998"/>
    <n v="1370.8713729999999"/>
    <n v="425"/>
    <n v="413"/>
    <m/>
    <n v="838"/>
    <n v="84"/>
    <n v="86"/>
    <m/>
    <n v="170"/>
    <n v="0.67282451600419901"/>
    <n v="0.558707642934545"/>
    <n v="0.61129002801052734"/>
    <n v="0.13298178669259461"/>
    <n v="0.11634105881929992"/>
    <n v="0.12400871689951032"/>
    <n v="0.1976470588235294"/>
    <n v="0.20823244552058112"/>
    <n v="0.20286396181384247"/>
  </r>
  <r>
    <s v="Pacific"/>
    <x v="4"/>
    <x v="0"/>
    <x v="2"/>
    <n v="859.42688099999998"/>
    <n v="989.73020700000006"/>
    <n v="1849.1570879999999"/>
    <n v="595"/>
    <n v="560"/>
    <n v="1"/>
    <n v="1156"/>
    <n v="179"/>
    <n v="148"/>
    <m/>
    <n v="327"/>
    <n v="0.69232184046614664"/>
    <n v="0.56581075937596392"/>
    <n v="0.62514970064025199"/>
    <n v="0.20827833519905925"/>
    <n v="0.14953570069221903"/>
    <n v="0.17683732881432732"/>
    <n v="0.30084033613445377"/>
    <n v="0.26428571428571429"/>
    <n v="0.2828719723183391"/>
  </r>
  <r>
    <s v="Pacific"/>
    <x v="4"/>
    <x v="0"/>
    <x v="3"/>
    <n v="959.52433599999995"/>
    <n v="951.59443199999998"/>
    <n v="1911.118768"/>
    <n v="648"/>
    <n v="580"/>
    <n v="1"/>
    <n v="1229"/>
    <n v="305"/>
    <n v="247"/>
    <m/>
    <n v="552"/>
    <n v="0.67533461704716991"/>
    <n v="0.60950335615246642"/>
    <n v="0.64307881884607188"/>
    <n v="0.31786583055460932"/>
    <n v="0.25956436029251589"/>
    <n v="0.28883605207732438"/>
    <n v="0.47067901234567899"/>
    <n v="0.42586206896551726"/>
    <n v="0.44914564686737185"/>
  </r>
  <r>
    <s v="Pacific"/>
    <x v="4"/>
    <x v="0"/>
    <x v="4"/>
    <n v="1448.3763079999999"/>
    <n v="1416.1050970000001"/>
    <n v="2864.4814100000003"/>
    <n v="1002"/>
    <n v="899"/>
    <n v="1"/>
    <n v="1902"/>
    <n v="565"/>
    <n v="480"/>
    <n v="1"/>
    <n v="1046"/>
    <n v="0.69180916207033127"/>
    <n v="0.63483988716975848"/>
    <n v="0.66399453435447497"/>
    <n v="0.39009199258456806"/>
    <n v="0.33895789303835827"/>
    <n v="0.3651620835619247"/>
    <n v="0.56387225548902198"/>
    <n v="0.53392658509454949"/>
    <n v="0.54994742376445849"/>
  </r>
  <r>
    <s v="Pacific"/>
    <x v="4"/>
    <x v="0"/>
    <x v="5"/>
    <n v="2026.6749209999998"/>
    <n v="1931.3898839999999"/>
    <n v="3958.0648099999999"/>
    <n v="1690"/>
    <n v="1476"/>
    <n v="1"/>
    <n v="3167"/>
    <n v="1204"/>
    <n v="1032"/>
    <n v="1"/>
    <n v="2237"/>
    <n v="0.8338781826767373"/>
    <n v="0.76421649105002776"/>
    <n v="0.80013848990006808"/>
    <n v="0.59407652777679987"/>
    <n v="0.53433022951465348"/>
    <n v="0.56517518216181006"/>
    <n v="0.71242603550295858"/>
    <n v="0.69918699186991873"/>
    <n v="0.70634670034733182"/>
  </r>
  <r>
    <s v="Pacific"/>
    <x v="4"/>
    <x v="0"/>
    <x v="6"/>
    <n v="2750.9117489999999"/>
    <n v="2545.8211120000001"/>
    <n v="5296.7328630000002"/>
    <n v="2445"/>
    <n v="2289"/>
    <n v="1"/>
    <n v="4735"/>
    <n v="1952"/>
    <n v="1852"/>
    <n v="1"/>
    <n v="3805"/>
    <n v="0.88879623306301858"/>
    <n v="0.89912051919538005"/>
    <n v="0.8939472921271997"/>
    <n v="0.70958292308344062"/>
    <n v="0.7274666673437501"/>
    <n v="0.71836735935459239"/>
    <n v="0.79836400817995912"/>
    <n v="0.80908693752730454"/>
    <n v="0.80359028511087649"/>
  </r>
  <r>
    <s v="Pend Oreille"/>
    <x v="4"/>
    <x v="0"/>
    <x v="0"/>
    <n v="6410.6178499999996"/>
    <n v="6589.3810899999999"/>
    <n v="12999.998900000001"/>
    <n v="4113"/>
    <n v="3851"/>
    <n v="22"/>
    <n v="7986"/>
    <n v="2545"/>
    <n v="2411"/>
    <n v="12"/>
    <n v="4968"/>
    <n v="0.64159182410163484"/>
    <n v="0.58442514515426214"/>
    <n v="0.61430774428757839"/>
    <n v="0.39699761544825202"/>
    <n v="0.36589172292052091"/>
    <n v="0.38215387848994353"/>
    <n v="0.61876975443715054"/>
    <n v="0.62607115035055827"/>
    <n v="0.62208865514650635"/>
  </r>
  <r>
    <s v="Pend Oreille"/>
    <x v="4"/>
    <x v="0"/>
    <x v="1"/>
    <n v="390.37916700000005"/>
    <n v="423.759456"/>
    <n v="814.13862300000005"/>
    <n v="238"/>
    <n v="256"/>
    <n v="3"/>
    <n v="497"/>
    <n v="61"/>
    <n v="81"/>
    <m/>
    <n v="142"/>
    <n v="0.60966368115642799"/>
    <n v="0.60411631262807741"/>
    <n v="0.61046114993121992"/>
    <n v="0.15625833844765591"/>
    <n v="0.19114617704247761"/>
    <n v="0.17441747140892"/>
    <n v="0.25630252100840334"/>
    <n v="0.31640625"/>
    <n v="0.2857142857142857"/>
  </r>
  <r>
    <s v="Pend Oreille"/>
    <x v="4"/>
    <x v="0"/>
    <x v="2"/>
    <n v="529.934709"/>
    <n v="518.21304299999997"/>
    <n v="1048.1477519999999"/>
    <n v="400"/>
    <n v="331"/>
    <n v="3"/>
    <n v="734"/>
    <n v="110"/>
    <n v="94"/>
    <n v="3"/>
    <n v="207"/>
    <n v="0.7548099665991117"/>
    <n v="0.63873344075594796"/>
    <n v="0.70028295018467979"/>
    <n v="0.20757274081475574"/>
    <n v="0.1813925783415683"/>
    <n v="0.19749124071965765"/>
    <n v="0.27500000000000002"/>
    <n v="0.28398791540785501"/>
    <n v="0.28201634877384196"/>
  </r>
  <r>
    <s v="Pend Oreille"/>
    <x v="4"/>
    <x v="0"/>
    <x v="3"/>
    <n v="647.16690200000005"/>
    <n v="682.70316800000001"/>
    <n v="1329.8700709999998"/>
    <n v="466"/>
    <n v="418"/>
    <n v="3"/>
    <n v="887"/>
    <n v="218"/>
    <n v="168"/>
    <n v="1"/>
    <n v="387"/>
    <n v="0.72006154603994255"/>
    <n v="0.6122719500841689"/>
    <n v="0.6669824514006979"/>
    <n v="0.3368528262590289"/>
    <n v="0.24608059237832627"/>
    <n v="0.29100587225712521"/>
    <n v="0.46781115879828328"/>
    <n v="0.40191387559808611"/>
    <n v="0.43630214205186019"/>
  </r>
  <r>
    <s v="Pend Oreille"/>
    <x v="4"/>
    <x v="0"/>
    <x v="4"/>
    <n v="1047.7499600000001"/>
    <n v="1018.9710259999999"/>
    <n v="2066.7209849999999"/>
    <n v="805"/>
    <n v="716"/>
    <n v="2"/>
    <n v="1523"/>
    <n v="468"/>
    <n v="421"/>
    <n v="2"/>
    <n v="891"/>
    <n v="0.76831308110954255"/>
    <n v="0.70266963606480415"/>
    <n v="0.73691611545716218"/>
    <n v="0.44667145585001977"/>
    <n v="0.41316189494871863"/>
    <n v="0.43111770116371079"/>
    <n v="0.58136645962732925"/>
    <n v="0.58798882681564246"/>
    <n v="0.58502954694681553"/>
  </r>
  <r>
    <s v="Pend Oreille"/>
    <x v="4"/>
    <x v="0"/>
    <x v="5"/>
    <n v="1185.103286"/>
    <n v="1245.812353"/>
    <n v="2430.9156400000002"/>
    <n v="1044"/>
    <n v="968"/>
    <n v="7"/>
    <n v="2019"/>
    <n v="755"/>
    <n v="710"/>
    <n v="4"/>
    <n v="1469"/>
    <n v="0.88093587481623092"/>
    <n v="0.77700305159841354"/>
    <n v="0.83055124035484829"/>
    <n v="0.63707527345426662"/>
    <n v="0.5699092630525554"/>
    <n v="0.60429904511207144"/>
    <n v="0.72318007662835249"/>
    <n v="0.73347107438016534"/>
    <n v="0.72758791480931151"/>
  </r>
  <r>
    <s v="Pend Oreille"/>
    <x v="4"/>
    <x v="0"/>
    <x v="6"/>
    <n v="1296.0560889999999"/>
    <n v="1290.219564"/>
    <n v="2586.275654"/>
    <n v="1160"/>
    <n v="1162"/>
    <n v="4"/>
    <n v="2326"/>
    <n v="933"/>
    <n v="937"/>
    <n v="2"/>
    <n v="1872"/>
    <n v="0.89502299309825628"/>
    <n v="0.90062190376149032"/>
    <n v="0.89936275601657112"/>
    <n v="0.71987625220747686"/>
    <n v="0.72623298091610711"/>
    <n v="0.72382075634695664"/>
    <n v="0.80431034482758623"/>
    <n v="0.80636833046471601"/>
    <n v="0.80481513327601029"/>
  </r>
  <r>
    <s v="Pierce"/>
    <x v="4"/>
    <x v="2"/>
    <x v="0"/>
    <n v="405913.18599999999"/>
    <n v="396236.821"/>
    <n v="802150.00600000005"/>
    <n v="219064"/>
    <n v="191757"/>
    <n v="3"/>
    <n v="410824"/>
    <n v="107800"/>
    <n v="96834"/>
    <m/>
    <n v="204634"/>
    <n v="0.53968190134133753"/>
    <n v="0.48394543322868017"/>
    <n v="0.5121535834034513"/>
    <n v="0.26557402843276939"/>
    <n v="0.24438415328392715"/>
    <n v="0.25510689829752364"/>
    <n v="0.49209363473688056"/>
    <n v="0.50498286894350664"/>
    <n v="0.49810624501002865"/>
  </r>
  <r>
    <s v="Pierce"/>
    <x v="4"/>
    <x v="2"/>
    <x v="1"/>
    <n v="38959.269399999997"/>
    <n v="40548.901599999997"/>
    <n v="79508.171100000007"/>
    <n v="19724"/>
    <n v="18224"/>
    <n v="2"/>
    <n v="37950"/>
    <n v="4174"/>
    <n v="3982"/>
    <m/>
    <n v="8156"/>
    <n v="0.5062723275811738"/>
    <n v="0.44943264258482407"/>
    <n v="0.47730943216224975"/>
    <n v="0.10713753271769517"/>
    <n v="9.8202413453290685E-2"/>
    <n v="0.10258065161305162"/>
    <n v="0.21162036098154532"/>
    <n v="0.21850307287093942"/>
    <n v="0.21491436100131753"/>
  </r>
  <r>
    <s v="Pierce"/>
    <x v="4"/>
    <x v="2"/>
    <x v="2"/>
    <n v="57556.587800000001"/>
    <n v="56666.538999999997"/>
    <n v="114223.1268"/>
    <n v="35651"/>
    <n v="30020"/>
    <m/>
    <n v="65671"/>
    <n v="8971"/>
    <n v="7736"/>
    <m/>
    <n v="16707"/>
    <n v="0.61940780999529643"/>
    <n v="0.52976589941376162"/>
    <n v="0.57493610829781627"/>
    <n v="0.15586399998507208"/>
    <n v="0.13651795462574484"/>
    <n v="0.14626635137780172"/>
    <n v="0.25163389526240498"/>
    <n v="0.25769487008660891"/>
    <n v="0.25440453168065053"/>
  </r>
  <r>
    <s v="Pierce"/>
    <x v="4"/>
    <x v="2"/>
    <x v="3"/>
    <n v="54085.628800000006"/>
    <n v="53524.121500000001"/>
    <n v="107609.7503"/>
    <n v="36603"/>
    <n v="31914"/>
    <m/>
    <n v="68517"/>
    <n v="13547"/>
    <n v="12051"/>
    <m/>
    <n v="25598"/>
    <n v="0.67676018217985467"/>
    <n v="0.59625453170679321"/>
    <n v="0.63671739604436195"/>
    <n v="0.2504731903939702"/>
    <n v="0.22515082288646251"/>
    <n v="0.23787807265267857"/>
    <n v="0.37010627544190366"/>
    <n v="0.37760857304004514"/>
    <n v="0.37360071223200081"/>
  </r>
  <r>
    <s v="Pierce"/>
    <x v="4"/>
    <x v="2"/>
    <x v="4"/>
    <n v="59305.825899999996"/>
    <n v="58942.895600000003"/>
    <n v="118248.7215"/>
    <n v="44283"/>
    <n v="40159"/>
    <m/>
    <n v="84442"/>
    <n v="22634"/>
    <n v="20915"/>
    <m/>
    <n v="43549"/>
    <n v="0.74668886788068489"/>
    <n v="0.6813204473789034"/>
    <n v="0.71410497237384507"/>
    <n v="0.38164884573338353"/>
    <n v="0.35483495995741343"/>
    <n v="0.36828305158462116"/>
    <n v="0.51112164939141436"/>
    <n v="0.5208048009163575"/>
    <n v="0.51572677103810904"/>
  </r>
  <r>
    <s v="Pierce"/>
    <x v="4"/>
    <x v="2"/>
    <x v="5"/>
    <n v="49347.225399999996"/>
    <n v="46618.4476"/>
    <n v="95965.67300000001"/>
    <n v="40540"/>
    <n v="36814"/>
    <n v="1"/>
    <n v="77355"/>
    <n v="26839"/>
    <n v="24679"/>
    <m/>
    <n v="51518"/>
    <n v="0.82152541852940741"/>
    <n v="0.78968738547184059"/>
    <n v="0.80606947861450406"/>
    <n v="0.54388062920352154"/>
    <n v="0.52938270728688963"/>
    <n v="0.53683779198839143"/>
    <n v="0.66203749383325106"/>
    <n v="0.67036996794697667"/>
    <n v="0.66599444121259133"/>
  </r>
  <r>
    <s v="Pierce"/>
    <x v="4"/>
    <x v="2"/>
    <x v="6"/>
    <n v="50596.614559999995"/>
    <n v="39613.582920000001"/>
    <n v="90210.197600000014"/>
    <n v="42263"/>
    <n v="34626"/>
    <m/>
    <n v="76889"/>
    <n v="31635"/>
    <n v="27471"/>
    <m/>
    <n v="59106"/>
    <n v="0.83529304020691786"/>
    <n v="0.87409412246116514"/>
    <n v="0.85233157720075747"/>
    <n v="0.62523946068537128"/>
    <n v="0.69347425744038205"/>
    <n v="0.6552030875941679"/>
    <n v="0.74852708042495797"/>
    <n v="0.79336336856697276"/>
    <n v="0.76871854231424519"/>
  </r>
  <r>
    <s v="San Juan"/>
    <x v="4"/>
    <x v="1"/>
    <x v="0"/>
    <n v="8172.1639100000002"/>
    <n v="7727.8343400000003"/>
    <n v="15899.998299999999"/>
    <n v="6089"/>
    <n v="5472"/>
    <n v="12"/>
    <n v="11573"/>
    <n v="4244"/>
    <n v="3798"/>
    <n v="9"/>
    <n v="8051"/>
    <n v="0.74509029273741034"/>
    <n v="0.70808971301007462"/>
    <n v="0.72786171304181846"/>
    <n v="0.51932389593982087"/>
    <n v="0.49147016264843996"/>
    <n v="0.50635225539615314"/>
    <n v="0.69699458039086881"/>
    <n v="0.69407894736842102"/>
    <n v="0.69567095826492698"/>
  </r>
  <r>
    <s v="San Juan"/>
    <x v="4"/>
    <x v="1"/>
    <x v="1"/>
    <n v="381.76758799999999"/>
    <n v="405.89676999999995"/>
    <n v="787.66435799999999"/>
    <n v="318"/>
    <n v="284"/>
    <n v="1"/>
    <n v="603"/>
    <n v="99"/>
    <n v="82"/>
    <n v="1"/>
    <n v="182"/>
    <n v="0.8329675173996175"/>
    <n v="0.69968529190316064"/>
    <n v="0.76555450792658564"/>
    <n v="0.25932007617157904"/>
    <n v="0.20202180963401115"/>
    <n v="0.23106288630619998"/>
    <n v="0.31132075471698112"/>
    <n v="0.28873239436619719"/>
    <n v="0.30182421227197348"/>
  </r>
  <r>
    <s v="San Juan"/>
    <x v="4"/>
    <x v="1"/>
    <x v="2"/>
    <n v="667.87552899999991"/>
    <n v="596.76397700000007"/>
    <n v="1264.639506"/>
    <n v="487"/>
    <n v="426"/>
    <n v="2"/>
    <n v="915"/>
    <n v="171"/>
    <n v="136"/>
    <n v="2"/>
    <n v="309"/>
    <n v="0.72917778665910671"/>
    <n v="0.71385005868073692"/>
    <n v="0.72352634538051508"/>
    <n v="0.25603573207126745"/>
    <n v="0.22789579338164373"/>
    <n v="0.24433840516128871"/>
    <n v="0.35112936344969198"/>
    <n v="0.31924882629107981"/>
    <n v="0.3377049180327869"/>
  </r>
  <r>
    <s v="San Juan"/>
    <x v="4"/>
    <x v="1"/>
    <x v="3"/>
    <n v="780.28700000000003"/>
    <n v="787.91316800000004"/>
    <n v="1568.200167"/>
    <n v="580"/>
    <n v="520"/>
    <n v="2"/>
    <n v="1102"/>
    <n v="321"/>
    <n v="272"/>
    <m/>
    <n v="593"/>
    <n v="0.74331624133171514"/>
    <n v="0.65997120129359221"/>
    <n v="0.70271641541025298"/>
    <n v="0.41138709218531128"/>
    <n v="0.34521570529203288"/>
    <n v="0.3781405030292922"/>
    <n v="0.55344827586206902"/>
    <n v="0.52307692307692311"/>
    <n v="0.53811252268602539"/>
  </r>
  <r>
    <s v="San Juan"/>
    <x v="4"/>
    <x v="1"/>
    <x v="4"/>
    <n v="1276.3530289999999"/>
    <n v="1146.3371070000001"/>
    <n v="2422.69013"/>
    <n v="1060"/>
    <n v="832"/>
    <n v="1"/>
    <n v="1893"/>
    <n v="698"/>
    <n v="538"/>
    <n v="1"/>
    <n v="1237"/>
    <n v="0.83049123237517708"/>
    <n v="0.72578999224527407"/>
    <n v="0.78136282331740048"/>
    <n v="0.54687064169610711"/>
    <n v="0.46932093248552581"/>
    <n v="0.51058944133313489"/>
    <n v="0.65849056603773581"/>
    <n v="0.64663461538461542"/>
    <n v="0.65346011621764399"/>
  </r>
  <r>
    <s v="San Juan"/>
    <x v="4"/>
    <x v="1"/>
    <x v="5"/>
    <n v="1859.413626"/>
    <n v="1685.6743689999998"/>
    <n v="3545.0879999999997"/>
    <n v="1717"/>
    <n v="1472"/>
    <n v="4"/>
    <n v="3193"/>
    <n v="1319"/>
    <n v="1135"/>
    <n v="3"/>
    <n v="2457"/>
    <n v="0.92340938884783674"/>
    <n v="0.8732410168123047"/>
    <n v="0.90068286034084355"/>
    <n v="0.70936341519528046"/>
    <n v="0.67332102858829201"/>
    <n v="0.69307165294627393"/>
    <n v="0.76820034944670934"/>
    <n v="0.77105978260869568"/>
    <n v="0.76949577200125274"/>
  </r>
  <r>
    <s v="San Juan"/>
    <x v="4"/>
    <x v="1"/>
    <x v="6"/>
    <n v="1977.7338990000001"/>
    <n v="1921.3363960000001"/>
    <n v="3899.0702940000001"/>
    <n v="1927"/>
    <n v="1938"/>
    <n v="2"/>
    <n v="3867"/>
    <n v="1636"/>
    <n v="1635"/>
    <n v="2"/>
    <n v="3273"/>
    <n v="0.97434745947083545"/>
    <n v="1.0086729237184553"/>
    <n v="0.99177488693924021"/>
    <n v="0.82720936361924591"/>
    <n v="0.85097019106278349"/>
    <n v="0.83943087792917848"/>
    <n v="0.84898806434872864"/>
    <n v="0.84365325077399378"/>
    <n v="0.84639255236617528"/>
  </r>
  <r>
    <s v="Skagit"/>
    <x v="4"/>
    <x v="1"/>
    <x v="0"/>
    <n v="59162.601199999997"/>
    <n v="58237.394899999999"/>
    <n v="117399.996"/>
    <n v="34046"/>
    <n v="30368"/>
    <n v="2"/>
    <n v="64416"/>
    <n v="20119"/>
    <n v="18110"/>
    <n v="1"/>
    <n v="38230"/>
    <n v="0.57546489352128083"/>
    <n v="0.52145189619393506"/>
    <n v="0.54868826400982162"/>
    <n v="0.34006280305335868"/>
    <n v="0.31096858008667555"/>
    <n v="0.32563885266231185"/>
    <n v="0.59093579275098396"/>
    <n v="0.59635142255005269"/>
    <n v="0.59348609041231992"/>
  </r>
  <r>
    <s v="Skagit"/>
    <x v="4"/>
    <x v="1"/>
    <x v="1"/>
    <n v="4807.5406999999996"/>
    <n v="5191.8668399999997"/>
    <n v="9999.4075400000002"/>
    <n v="2528"/>
    <n v="2329"/>
    <m/>
    <n v="4857"/>
    <n v="609"/>
    <n v="603"/>
    <m/>
    <n v="1212"/>
    <n v="0.52584058206725115"/>
    <n v="0.44858623531261449"/>
    <n v="0.48572877748715099"/>
    <n v="0.12667599465148574"/>
    <n v="0.11614319445835403"/>
    <n v="0.12120718104064793"/>
    <n v="0.24090189873417722"/>
    <n v="0.2589094031773293"/>
    <n v="0.24953675108091414"/>
  </r>
  <r>
    <s v="Skagit"/>
    <x v="4"/>
    <x v="1"/>
    <x v="2"/>
    <n v="6930.4414800000004"/>
    <n v="7315.6604500000003"/>
    <n v="14246.101910000001"/>
    <n v="4270"/>
    <n v="3728"/>
    <m/>
    <n v="7998"/>
    <n v="1251"/>
    <n v="1139"/>
    <m/>
    <n v="2390"/>
    <n v="0.6161223656995658"/>
    <n v="0.50959172114118556"/>
    <n v="0.56141673354069099"/>
    <n v="0.18050798114523578"/>
    <n v="0.15569339334222379"/>
    <n v="0.16776519044289218"/>
    <n v="0.2929742388758782"/>
    <n v="0.30552575107296137"/>
    <n v="0.29882470617654416"/>
  </r>
  <r>
    <s v="Skagit"/>
    <x v="4"/>
    <x v="1"/>
    <x v="3"/>
    <n v="6858.3546399999996"/>
    <n v="6920.2117699999999"/>
    <n v="13778.566409999999"/>
    <n v="4511"/>
    <n v="4001"/>
    <n v="1"/>
    <n v="8513"/>
    <n v="1836"/>
    <n v="1679"/>
    <n v="1"/>
    <n v="3516"/>
    <n v="0.65773793231549782"/>
    <n v="0.57816149750573309"/>
    <n v="0.61784366723533468"/>
    <n v="0.26770269202643626"/>
    <n v="0.24262263291980155"/>
    <n v="0.25517894208850428"/>
    <n v="0.40700509864774992"/>
    <n v="0.41964508872781803"/>
    <n v="0.41301538822976624"/>
  </r>
  <r>
    <s v="Skagit"/>
    <x v="4"/>
    <x v="1"/>
    <x v="4"/>
    <n v="8122.2131399999998"/>
    <n v="8029.5336700000007"/>
    <n v="16151.746800000001"/>
    <n v="6140"/>
    <n v="5542"/>
    <m/>
    <n v="11682"/>
    <n v="3553"/>
    <n v="3103"/>
    <m/>
    <n v="6656"/>
    <n v="0.75595159769471409"/>
    <n v="0.69020197532841276"/>
    <n v="0.72326542414595052"/>
    <n v="0.43744234961063827"/>
    <n v="0.38644834526237187"/>
    <n v="0.41209165066901615"/>
    <n v="0.57866449511400653"/>
    <n v="0.55990617105738005"/>
    <n v="0.56976545112138333"/>
  </r>
  <r>
    <s v="Skagit"/>
    <x v="4"/>
    <x v="1"/>
    <x v="5"/>
    <n v="8544.7508300000009"/>
    <n v="8043.1923999999999"/>
    <n v="16587.943229999997"/>
    <n v="7377"/>
    <n v="6595"/>
    <n v="1"/>
    <n v="13973"/>
    <n v="5377"/>
    <n v="4737"/>
    <m/>
    <n v="10114"/>
    <n v="0.863337052977588"/>
    <n v="0.81994805942973592"/>
    <n v="0.84235880279173114"/>
    <n v="0.62927522486925458"/>
    <n v="0.58894525512034257"/>
    <n v="0.60971995501578535"/>
    <n v="0.72888708146943204"/>
    <n v="0.71827141774071268"/>
    <n v="0.72382451871466402"/>
  </r>
  <r>
    <s v="Skagit"/>
    <x v="4"/>
    <x v="1"/>
    <x v="6"/>
    <n v="10435.747629999998"/>
    <n v="8894.4569900000006"/>
    <n v="19330.20463"/>
    <n v="9220"/>
    <n v="8173"/>
    <m/>
    <n v="17393"/>
    <n v="7493"/>
    <n v="6849"/>
    <m/>
    <n v="14342"/>
    <n v="0.88350162603539328"/>
    <n v="0.91888689879425678"/>
    <n v="0.89978354253976667"/>
    <n v="0.71801276397865532"/>
    <n v="0.77003014435848094"/>
    <n v="0.74194765521217354"/>
    <n v="0.81268980477223429"/>
    <n v="0.83800318120641137"/>
    <n v="0.82458460300120739"/>
  </r>
  <r>
    <s v="Skamania"/>
    <x v="4"/>
    <x v="1"/>
    <x v="0"/>
    <n v="5540.1013000000003"/>
    <n v="5609.8982599999999"/>
    <n v="11149.999599999999"/>
    <n v="3355"/>
    <n v="3261"/>
    <m/>
    <n v="6616"/>
    <n v="1759"/>
    <n v="1627"/>
    <m/>
    <n v="3386"/>
    <n v="0.60558459463548076"/>
    <n v="0.58129396450052551"/>
    <n v="0.59336324998612555"/>
    <n v="0.31750321966134443"/>
    <n v="0.29002308501758817"/>
    <n v="0.30367714093909026"/>
    <n v="0.52429210134128168"/>
    <n v="0.49892670959828272"/>
    <n v="0.51178960096735182"/>
  </r>
  <r>
    <s v="Skamania"/>
    <x v="4"/>
    <x v="1"/>
    <x v="1"/>
    <n v="368.43896100000001"/>
    <n v="380.44993099999999"/>
    <n v="748.88889199999994"/>
    <n v="240"/>
    <n v="231"/>
    <m/>
    <n v="471"/>
    <n v="47"/>
    <n v="42"/>
    <m/>
    <n v="89"/>
    <n v="0.65139690804849493"/>
    <n v="0.60717582309142282"/>
    <n v="0.62893174812906694"/>
    <n v="0.12756522782616359"/>
    <n v="0.11039560419844051"/>
    <n v="0.11884272947661775"/>
    <n v="0.19583333333333333"/>
    <n v="0.18181818181818182"/>
    <n v="0.18895966029723993"/>
  </r>
  <r>
    <s v="Skamania"/>
    <x v="4"/>
    <x v="1"/>
    <x v="2"/>
    <n v="560.86667699999998"/>
    <n v="564.51770699999997"/>
    <n v="1125.384384"/>
    <n v="375"/>
    <n v="317"/>
    <m/>
    <n v="692"/>
    <n v="97"/>
    <n v="68"/>
    <m/>
    <n v="165"/>
    <n v="0.66860809418349521"/>
    <n v="0.56154128749056231"/>
    <n v="0.61490101501177397"/>
    <n v="0.17294662702879743"/>
    <n v="0.12045680614939507"/>
    <n v="0.14661657149847213"/>
    <n v="0.25866666666666666"/>
    <n v="0.21451104100946372"/>
    <n v="0.23843930635838151"/>
  </r>
  <r>
    <s v="Skamania"/>
    <x v="4"/>
    <x v="1"/>
    <x v="3"/>
    <n v="695.882879"/>
    <n v="673.34538799999996"/>
    <n v="1369.228267"/>
    <n v="480"/>
    <n v="452"/>
    <m/>
    <n v="932"/>
    <n v="182"/>
    <n v="162"/>
    <m/>
    <n v="344"/>
    <n v="0.68977124525576949"/>
    <n v="0.67127511089449987"/>
    <n v="0.68067540121854642"/>
    <n v="0.26153826382614592"/>
    <n v="0.24058975213475436"/>
    <n v="0.25123641418366949"/>
    <n v="0.37916666666666665"/>
    <n v="0.3584070796460177"/>
    <n v="0.36909871244635195"/>
  </r>
  <r>
    <s v="Skamania"/>
    <x v="4"/>
    <x v="1"/>
    <x v="4"/>
    <n v="955.54557499999999"/>
    <n v="931.72488799999996"/>
    <n v="1887.2704650000001"/>
    <n v="706"/>
    <n v="689"/>
    <m/>
    <n v="1395"/>
    <n v="355"/>
    <n v="309"/>
    <m/>
    <n v="664"/>
    <n v="0.73884492636575705"/>
    <n v="0.73948867189646228"/>
    <n v="0.73916273574492675"/>
    <n v="0.37151550830006197"/>
    <n v="0.33164296025545259"/>
    <n v="0.35183086489937732"/>
    <n v="0.50283286118980175"/>
    <n v="0.44847605224963716"/>
    <n v="0.47598566308243728"/>
  </r>
  <r>
    <s v="Skamania"/>
    <x v="4"/>
    <x v="1"/>
    <x v="5"/>
    <n v="935.62702100000001"/>
    <n v="997.25045799999998"/>
    <n v="1932.877483"/>
    <n v="838"/>
    <n v="807"/>
    <m/>
    <n v="1645"/>
    <n v="533"/>
    <n v="482"/>
    <m/>
    <n v="1015"/>
    <n v="0.89565604796700282"/>
    <n v="0.80922499811978033"/>
    <n v="0.85106273649937281"/>
    <n v="0.56967144816994331"/>
    <n v="0.48332893320165315"/>
    <n v="0.52512381613791093"/>
    <n v="0.63603818615751795"/>
    <n v="0.59727385377942999"/>
    <n v="0.61702127659574468"/>
  </r>
  <r>
    <s v="Skamania"/>
    <x v="4"/>
    <x v="1"/>
    <x v="6"/>
    <n v="843.66057599999999"/>
    <n v="837.14639099999999"/>
    <n v="1680.8069670000002"/>
    <n v="716"/>
    <n v="765"/>
    <m/>
    <n v="1481"/>
    <n v="545"/>
    <n v="564"/>
    <m/>
    <n v="1109"/>
    <n v="0.84868253936284443"/>
    <n v="0.91381866806614476"/>
    <n v="0.88112438196479692"/>
    <n v="0.64599439099546119"/>
    <n v="0.67371729253503998"/>
    <n v="0.65980211991827131"/>
    <n v="0.76117318435754189"/>
    <n v="0.73725490196078436"/>
    <n v="0.74881836596893991"/>
  </r>
  <r>
    <s v="Snohomish"/>
    <x v="4"/>
    <x v="2"/>
    <x v="0"/>
    <n v="357887.446"/>
    <n v="359112.56599999999"/>
    <n v="717000.01100000006"/>
    <n v="197586"/>
    <n v="179933"/>
    <n v="4239"/>
    <n v="381758"/>
    <n v="103496"/>
    <n v="94046"/>
    <n v="1655"/>
    <n v="199197"/>
    <n v="0.55208977629240452"/>
    <n v="0.5010490220495375"/>
    <n v="0.53243792767528975"/>
    <n v="0.28918589114187593"/>
    <n v="0.26188445881339611"/>
    <n v="0.2778200794197756"/>
    <n v="0.52380229368477527"/>
    <n v="0.5226723280332124"/>
    <n v="0.52178867240503146"/>
  </r>
  <r>
    <s v="Snohomish"/>
    <x v="4"/>
    <x v="2"/>
    <x v="1"/>
    <n v="29732.289850000001"/>
    <n v="33189.529129999995"/>
    <n v="62921.819000000003"/>
    <n v="17861"/>
    <n v="17026"/>
    <n v="554"/>
    <n v="35441"/>
    <n v="4469"/>
    <n v="4293"/>
    <n v="157"/>
    <n v="8919"/>
    <n v="0.60072736039198804"/>
    <n v="0.51299311699514916"/>
    <n v="0.563254536554323"/>
    <n v="0.15030796560057078"/>
    <n v="0.12934802368496273"/>
    <n v="0.14174733251115959"/>
    <n v="0.25020995464979562"/>
    <n v="0.25214378010102195"/>
    <n v="0.25165768460257892"/>
  </r>
  <r>
    <s v="Snohomish"/>
    <x v="4"/>
    <x v="2"/>
    <x v="2"/>
    <n v="48598.326399999998"/>
    <n v="51307.5262"/>
    <n v="99905.852400000003"/>
    <n v="30190"/>
    <n v="27346"/>
    <n v="962"/>
    <n v="58498"/>
    <n v="8914"/>
    <n v="7858"/>
    <n v="274"/>
    <n v="17046"/>
    <n v="0.62121480792392059"/>
    <n v="0.53298223526512567"/>
    <n v="0.58553126363195918"/>
    <n v="0.18342195421774854"/>
    <n v="0.15315491862478453"/>
    <n v="0.17062063523317678"/>
    <n v="0.29526333222921497"/>
    <n v="0.2873546405324362"/>
    <n v="0.29139457759239634"/>
  </r>
  <r>
    <s v="Snohomish"/>
    <x v="4"/>
    <x v="2"/>
    <x v="3"/>
    <n v="50720.363899999997"/>
    <n v="52622.065900000001"/>
    <n v="103342.4298"/>
    <n v="33999"/>
    <n v="31198"/>
    <n v="852"/>
    <n v="66049"/>
    <n v="14159"/>
    <n v="12928"/>
    <n v="291"/>
    <n v="27378"/>
    <n v="0.67032247771392672"/>
    <n v="0.59286915985561861"/>
    <n v="0.63912760835820803"/>
    <n v="0.27915809176597806"/>
    <n v="0.24567640549437264"/>
    <n v="0.26492506565778462"/>
    <n v="0.41645342510073824"/>
    <n v="0.41438553753445734"/>
    <n v="0.41451043921936742"/>
  </r>
  <r>
    <s v="Snohomish"/>
    <x v="4"/>
    <x v="2"/>
    <x v="4"/>
    <n v="56520.204400000002"/>
    <n v="57439.139899999995"/>
    <n v="113959.3444"/>
    <n v="42700"/>
    <n v="40653"/>
    <n v="787"/>
    <n v="84140"/>
    <n v="23352"/>
    <n v="22011"/>
    <n v="320"/>
    <n v="45683"/>
    <n v="0.75548205200758256"/>
    <n v="0.70775781236933188"/>
    <n v="0.73833348588481351"/>
    <n v="0.41316198778644186"/>
    <n v="0.38320559880110605"/>
    <n v="0.40087103203798352"/>
    <n v="0.54688524590163934"/>
    <n v="0.54143605637960301"/>
    <n v="0.54294033753268367"/>
  </r>
  <r>
    <s v="Snohomish"/>
    <x v="4"/>
    <x v="2"/>
    <x v="5"/>
    <n v="45366.920400000003"/>
    <n v="43717.354800000001"/>
    <n v="89084.275099999999"/>
    <n v="37477"/>
    <n v="34910"/>
    <n v="591"/>
    <n v="72978"/>
    <n v="25597"/>
    <n v="23929"/>
    <n v="306"/>
    <n v="49832"/>
    <n v="0.82608648922089933"/>
    <n v="0.79853870756151057"/>
    <n v="0.81920181668515368"/>
    <n v="0.5642216790187945"/>
    <n v="0.54735699608248023"/>
    <n v="0.55938042874639726"/>
    <n v="0.68300557675374229"/>
    <n v="0.68544829561730158"/>
    <n v="0.68283592315492336"/>
  </r>
  <r>
    <s v="Snohomish"/>
    <x v="4"/>
    <x v="2"/>
    <x v="6"/>
    <n v="42712.094590000001"/>
    <n v="32861.47726"/>
    <n v="75573.571790000002"/>
    <n v="35359"/>
    <n v="28800"/>
    <n v="493"/>
    <n v="64652"/>
    <n v="27005"/>
    <n v="23027"/>
    <n v="307"/>
    <n v="50339"/>
    <n v="0.82784514174302404"/>
    <n v="0.87640612660637274"/>
    <n v="0.85548424493752506"/>
    <n v="0.63225651327159604"/>
    <n v="0.70072930129739397"/>
    <n v="0.66609264069031238"/>
    <n v="0.76373766226420425"/>
    <n v="0.79954861111111108"/>
    <n v="0.77861473736311326"/>
  </r>
  <r>
    <s v="Spokane"/>
    <x v="4"/>
    <x v="0"/>
    <x v="0"/>
    <n v="238989.17"/>
    <n v="233660.82500000001"/>
    <n v="472649.995"/>
    <n v="141431"/>
    <n v="123758"/>
    <n v="663"/>
    <n v="265852"/>
    <n v="79779"/>
    <n v="69938"/>
    <n v="260"/>
    <n v="149977"/>
    <n v="0.59178832245829383"/>
    <n v="0.52964804861918979"/>
    <n v="0.56247117912272482"/>
    <n v="0.33381847386640989"/>
    <n v="0.29931418756224965"/>
    <n v="0.31731090994722216"/>
    <n v="0.56408425309868415"/>
    <n v="0.56511902260863944"/>
    <n v="0.56413718911273947"/>
  </r>
  <r>
    <s v="Spokane"/>
    <x v="4"/>
    <x v="0"/>
    <x v="1"/>
    <n v="26596.497389999997"/>
    <n v="26520.228789999997"/>
    <n v="53116.726200000005"/>
    <n v="12929"/>
    <n v="12001"/>
    <n v="148"/>
    <n v="25078"/>
    <n v="3208"/>
    <n v="2943"/>
    <n v="30"/>
    <n v="6181"/>
    <n v="0.48611664199291021"/>
    <n v="0.45252249122847787"/>
    <n v="0.4721300011144135"/>
    <n v="0.12061738630313683"/>
    <n v="0.11097189331600786"/>
    <n v="0.11636635843720353"/>
    <n v="0.24812437156779332"/>
    <n v="0.24522956420298309"/>
    <n v="0.2464710104474041"/>
  </r>
  <r>
    <s v="Spokane"/>
    <x v="4"/>
    <x v="0"/>
    <x v="2"/>
    <n v="30508.6859"/>
    <n v="32161.521000000001"/>
    <n v="62670.206899999997"/>
    <n v="22253"/>
    <n v="19567"/>
    <n v="164"/>
    <n v="41984"/>
    <n v="6545"/>
    <n v="5608"/>
    <n v="40"/>
    <n v="12193"/>
    <n v="0.72939883654575888"/>
    <n v="0.60839784287565257"/>
    <n v="0.66991960098347791"/>
    <n v="0.21452906957228204"/>
    <n v="0.17436986266911941"/>
    <n v="0.19455815774560656"/>
    <n v="0.29411764705882354"/>
    <n v="0.28660499821127411"/>
    <n v="0.2904201600609756"/>
  </r>
  <r>
    <s v="Spokane"/>
    <x v="4"/>
    <x v="0"/>
    <x v="3"/>
    <n v="28194.435700000002"/>
    <n v="28965.527399999999"/>
    <n v="57159.963100000001"/>
    <n v="21789"/>
    <n v="19492"/>
    <n v="106"/>
    <n v="41387"/>
    <n v="9548"/>
    <n v="8413"/>
    <n v="40"/>
    <n v="18001"/>
    <n v="0.77281206234604649"/>
    <n v="0.6729378592291746"/>
    <n v="0.72405575083375096"/>
    <n v="0.33864838089311355"/>
    <n v="0.29044870765929848"/>
    <n v="0.31492322639375531"/>
    <n v="0.43820276286199461"/>
    <n v="0.43161296942335314"/>
    <n v="0.43494333969603982"/>
  </r>
  <r>
    <s v="Spokane"/>
    <x v="4"/>
    <x v="0"/>
    <x v="4"/>
    <n v="33827.224799999996"/>
    <n v="32998.223100000003"/>
    <n v="66825.447899999999"/>
    <n v="26726"/>
    <n v="24030"/>
    <n v="97"/>
    <n v="50853"/>
    <n v="16058"/>
    <n v="14324"/>
    <n v="46"/>
    <n v="30428"/>
    <n v="0.79007368053438431"/>
    <n v="0.72822102957416512"/>
    <n v="0.76098255377350044"/>
    <n v="0.47470639684281762"/>
    <n v="0.4340839795097936"/>
    <n v="0.45533551897076024"/>
    <n v="0.60083813514929285"/>
    <n v="0.59608822305451514"/>
    <n v="0.59835211295302149"/>
  </r>
  <r>
    <s v="Spokane"/>
    <x v="4"/>
    <x v="0"/>
    <x v="5"/>
    <n v="31431.8223"/>
    <n v="29845.012900000002"/>
    <n v="61276.835300000006"/>
    <n v="27534"/>
    <n v="24610"/>
    <n v="71"/>
    <n v="52215"/>
    <n v="20163"/>
    <n v="18407"/>
    <n v="47"/>
    <n v="38617"/>
    <n v="0.87599120843846212"/>
    <n v="0.8245933778772131"/>
    <n v="0.8521164603942919"/>
    <n v="0.64148364697264149"/>
    <n v="0.61675295841470379"/>
    <n v="0.63020552237951488"/>
    <n v="0.73229461756373937"/>
    <n v="0.74794798862251122"/>
    <n v="0.73957674997606049"/>
  </r>
  <r>
    <s v="Spokane"/>
    <x v="4"/>
    <x v="0"/>
    <x v="6"/>
    <n v="34987.664319999996"/>
    <n v="27068.904999999999"/>
    <n v="62056.569340000002"/>
    <n v="30200"/>
    <n v="24058"/>
    <n v="77"/>
    <n v="54335"/>
    <n v="24257"/>
    <n v="20243"/>
    <n v="57"/>
    <n v="44557"/>
    <n v="0.86316136235298158"/>
    <n v="0.88876886597370675"/>
    <n v="0.87557208814276355"/>
    <n v="0.69330149558265808"/>
    <n v="0.74783224515361812"/>
    <n v="0.71800617523469434"/>
    <n v="0.80321192052980128"/>
    <n v="0.84142488984953034"/>
    <n v="0.82004232998987758"/>
  </r>
  <r>
    <s v="Stevens"/>
    <x v="4"/>
    <x v="0"/>
    <x v="0"/>
    <n v="21802.4908"/>
    <n v="21797.5062"/>
    <n v="43599.996899999998"/>
    <n v="13902"/>
    <n v="13055"/>
    <n v="177"/>
    <n v="27134"/>
    <n v="8213"/>
    <n v="7571"/>
    <n v="112"/>
    <n v="15896"/>
    <n v="0.63763356799581816"/>
    <n v="0.59892172435762403"/>
    <n v="0.62233949379019338"/>
    <n v="0.3767000786900917"/>
    <n v="0.34733331100050335"/>
    <n v="0.36458718188578587"/>
    <n v="0.5907783052798159"/>
    <n v="0.57993106089620838"/>
    <n v="0.58583327190978107"/>
  </r>
  <r>
    <s v="Stevens"/>
    <x v="4"/>
    <x v="0"/>
    <x v="1"/>
    <n v="1429.989319"/>
    <n v="1635.3393959999999"/>
    <n v="3065.32872"/>
    <n v="1161"/>
    <n v="1146"/>
    <n v="15"/>
    <n v="2322"/>
    <n v="313"/>
    <n v="246"/>
    <n v="8"/>
    <n v="567"/>
    <n v="0.81189417611307346"/>
    <n v="0.70077196379117879"/>
    <n v="0.75750440233372429"/>
    <n v="0.21888275376691818"/>
    <n v="0.15042748960962476"/>
    <n v="0.18497200522102569"/>
    <n v="0.26959517657192078"/>
    <n v="0.21465968586387435"/>
    <n v="0.2441860465116279"/>
  </r>
  <r>
    <s v="Stevens"/>
    <x v="4"/>
    <x v="0"/>
    <x v="2"/>
    <n v="1896.0664179999999"/>
    <n v="1746.0210529999999"/>
    <n v="3642.0874800000001"/>
    <n v="1484"/>
    <n v="1343"/>
    <n v="19"/>
    <n v="2846"/>
    <n v="382"/>
    <n v="340"/>
    <n v="6"/>
    <n v="728"/>
    <n v="0.78267300444324417"/>
    <n v="0.76917743786219972"/>
    <n v="0.78142000037846426"/>
    <n v="0.20146973564509385"/>
    <n v="0.19472846528156956"/>
    <n v="0.19988536903567181"/>
    <n v="0.25741239892183287"/>
    <n v="0.25316455696202533"/>
    <n v="0.25579761068165846"/>
  </r>
  <r>
    <s v="Stevens"/>
    <x v="4"/>
    <x v="0"/>
    <x v="3"/>
    <n v="2421.47577"/>
    <n v="2326.2031999999999"/>
    <n v="4747.6789699999999"/>
    <n v="1795"/>
    <n v="1615"/>
    <n v="28"/>
    <n v="3438"/>
    <n v="811"/>
    <n v="650"/>
    <n v="18"/>
    <n v="1479"/>
    <n v="0.74128348597929605"/>
    <n v="0.69426437036970801"/>
    <n v="0.72414331755038608"/>
    <n v="0.33491972542017218"/>
    <n v="0.27942528838409303"/>
    <n v="0.31152064184322892"/>
    <n v="0.45181058495821724"/>
    <n v="0.4024767801857585"/>
    <n v="0.43019197207678883"/>
  </r>
  <r>
    <s v="Stevens"/>
    <x v="4"/>
    <x v="0"/>
    <x v="4"/>
    <n v="3464.0559899999998"/>
    <n v="3240.4546"/>
    <n v="6704.5105899999999"/>
    <n v="2838"/>
    <n v="2413"/>
    <n v="24"/>
    <n v="5275"/>
    <n v="1714"/>
    <n v="1348"/>
    <n v="12"/>
    <n v="3074"/>
    <n v="0.81927082246727778"/>
    <n v="0.74464860578512659"/>
    <n v="0.78678375239914422"/>
    <n v="0.49479569757185132"/>
    <n v="0.41599101558157919"/>
    <n v="0.45849729950236384"/>
    <n v="0.60394644115574347"/>
    <n v="0.55864069622876089"/>
    <n v="0.58274881516587673"/>
  </r>
  <r>
    <s v="Stevens"/>
    <x v="4"/>
    <x v="0"/>
    <x v="5"/>
    <n v="3746.28739"/>
    <n v="3799.105"/>
    <n v="7545.39239"/>
    <n v="3218"/>
    <n v="3151"/>
    <n v="43"/>
    <n v="6412"/>
    <n v="2340"/>
    <n v="2252"/>
    <n v="28"/>
    <n v="4620"/>
    <n v="0.85898375244511072"/>
    <n v="0.82940587322540438"/>
    <n v="0.8497901326507421"/>
    <n v="0.62461839052876289"/>
    <n v="0.59277119216236451"/>
    <n v="0.61229420038153903"/>
    <n v="0.72715972653822247"/>
    <n v="0.71469374801650265"/>
    <n v="0.72052401746724892"/>
  </r>
  <r>
    <s v="Stevens"/>
    <x v="4"/>
    <x v="0"/>
    <x v="6"/>
    <n v="3907.6721699999998"/>
    <n v="3854.0211879999997"/>
    <n v="7761.6933680000002"/>
    <n v="3406"/>
    <n v="3387"/>
    <n v="48"/>
    <n v="6841"/>
    <n v="2653"/>
    <n v="2735"/>
    <n v="40"/>
    <n v="5428"/>
    <n v="0.87161866498130525"/>
    <n v="0.87882236105651634"/>
    <n v="0.88137983242215601"/>
    <n v="0.6789208215488558"/>
    <n v="0.70964840788000361"/>
    <n v="0.69933192959910295"/>
    <n v="0.77891955372871402"/>
    <n v="0.80749926188367283"/>
    <n v="0.79345124981727821"/>
  </r>
  <r>
    <s v="Thurston"/>
    <x v="4"/>
    <x v="0"/>
    <x v="0"/>
    <n v="130179.64"/>
    <n v="123920.357"/>
    <n v="254099.99799999999"/>
    <n v="81439"/>
    <n v="71071"/>
    <n v="22"/>
    <n v="152532"/>
    <n v="43045"/>
    <n v="37790"/>
    <n v="5"/>
    <n v="80840"/>
    <n v="0.62558937787813829"/>
    <n v="0.57352158854739255"/>
    <n v="0.6002833577354062"/>
    <n v="0.33065846548661526"/>
    <n v="0.30495393101554735"/>
    <n v="0.31814246610108199"/>
    <n v="0.52855511487125328"/>
    <n v="0.53172179932743313"/>
    <n v="0.52998715023732723"/>
  </r>
  <r>
    <s v="Thurston"/>
    <x v="4"/>
    <x v="0"/>
    <x v="1"/>
    <n v="11701.468349999999"/>
    <n v="11718.214120000001"/>
    <n v="23419.682510000002"/>
    <n v="7155"/>
    <n v="6516"/>
    <n v="2"/>
    <n v="13673"/>
    <n v="1610"/>
    <n v="1459"/>
    <m/>
    <n v="3069"/>
    <n v="0.61146172309221347"/>
    <n v="0.55605742763130184"/>
    <n v="0.58382516475881974"/>
    <n v="0.1375895701157881"/>
    <n v="0.12450702684377984"/>
    <n v="0.13104362105206011"/>
    <n v="0.22501747030048916"/>
    <n v="0.22391037446286066"/>
    <n v="0.22445695897023329"/>
  </r>
  <r>
    <s v="Thurston"/>
    <x v="4"/>
    <x v="0"/>
    <x v="2"/>
    <n v="17398.46632"/>
    <n v="16961.44542"/>
    <n v="34359.911800000002"/>
    <n v="12766"/>
    <n v="11134"/>
    <n v="6"/>
    <n v="23906"/>
    <n v="3463"/>
    <n v="2928"/>
    <n v="2"/>
    <n v="6393"/>
    <n v="0.73374283486844716"/>
    <n v="0.65642990466316053"/>
    <n v="0.69575265906241346"/>
    <n v="0.19904053244159742"/>
    <n v="0.17262679727445068"/>
    <n v="0.18605984896620134"/>
    <n v="0.27126742910856966"/>
    <n v="0.26297826477456437"/>
    <n v="0.26742240441730109"/>
  </r>
  <r>
    <s v="Thurston"/>
    <x v="4"/>
    <x v="0"/>
    <x v="3"/>
    <n v="16658.2919"/>
    <n v="16295.7096"/>
    <n v="32954.001499999998"/>
    <n v="12717"/>
    <n v="11462"/>
    <n v="3"/>
    <n v="24182"/>
    <n v="4976"/>
    <n v="4437"/>
    <m/>
    <n v="9413"/>
    <n v="0.76340359962115922"/>
    <n v="0.70337532279048465"/>
    <n v="0.73381073312143907"/>
    <n v="0.29871009764212381"/>
    <n v="0.27228025712976622"/>
    <n v="0.28564057691142608"/>
    <n v="0.39128725328300701"/>
    <n v="0.38710521723957425"/>
    <n v="0.38925647175585149"/>
  </r>
  <r>
    <s v="Thurston"/>
    <x v="4"/>
    <x v="0"/>
    <x v="4"/>
    <n v="18900.654589999998"/>
    <n v="17575.527329999997"/>
    <n v="36476.181899999996"/>
    <n v="15318"/>
    <n v="13517"/>
    <n v="5"/>
    <n v="28840"/>
    <n v="8322"/>
    <n v="7322"/>
    <n v="2"/>
    <n v="15646"/>
    <n v="0.81044812109864606"/>
    <n v="0.76908076475905107"/>
    <n v="0.79065292741069493"/>
    <n v="0.44030221071830089"/>
    <n v="0.41660200928947044"/>
    <n v="0.42893743766531667"/>
    <n v="0.54328241284763024"/>
    <n v="0.54168824443293628"/>
    <n v="0.54251040221914004"/>
  </r>
  <r>
    <s v="Thurston"/>
    <x v="4"/>
    <x v="0"/>
    <x v="5"/>
    <n v="18969.07128"/>
    <n v="16640.538529999998"/>
    <n v="35609.609799999998"/>
    <n v="16817"/>
    <n v="14259"/>
    <n v="2"/>
    <n v="31078"/>
    <n v="11718"/>
    <n v="10066"/>
    <n v="1"/>
    <n v="21785"/>
    <n v="0.88654841092462799"/>
    <n v="0.85688332587875704"/>
    <n v="0.87274194169911967"/>
    <n v="0.61774242012337466"/>
    <n v="0.60490830761593151"/>
    <n v="0.61177306132683318"/>
    <n v="0.69679490991258841"/>
    <n v="0.70594010800196372"/>
    <n v="0.70097818392431943"/>
  </r>
  <r>
    <s v="Thurston"/>
    <x v="4"/>
    <x v="0"/>
    <x v="6"/>
    <n v="18807.474999999999"/>
    <n v="14995.12844"/>
    <n v="33802.603390000004"/>
    <n v="16666"/>
    <n v="14183"/>
    <n v="4"/>
    <n v="30853"/>
    <n v="12956"/>
    <n v="11578"/>
    <m/>
    <n v="24534"/>
    <n v="0.8861370279636156"/>
    <n v="0.94584051458781637"/>
    <n v="0.91274034854745534"/>
    <n v="0.68887503505919856"/>
    <n v="0.77211742775842473"/>
    <n v="0.72580208444116523"/>
    <n v="0.7773910956438258"/>
    <n v="0.81632940844673196"/>
    <n v="0.79519009496645388"/>
  </r>
  <r>
    <s v="Wahkiakum"/>
    <x v="4"/>
    <x v="0"/>
    <x v="0"/>
    <n v="1992.6672100000001"/>
    <n v="2007.3323"/>
    <n v="3999.9994999999999"/>
    <n v="1417"/>
    <n v="1385"/>
    <m/>
    <n v="2802"/>
    <n v="817"/>
    <n v="799"/>
    <m/>
    <n v="1616"/>
    <n v="0.7111071998821118"/>
    <n v="0.6899704647805448"/>
    <n v="0.70050008756251092"/>
    <n v="0.41000323380641163"/>
    <n v="0.39804072300336124"/>
    <n v="0.40400005050000631"/>
    <n v="0.57657021877205361"/>
    <n v="0.57689530685920576"/>
    <n v="0.57673090649536041"/>
  </r>
  <r>
    <s v="Wahkiakum"/>
    <x v="4"/>
    <x v="0"/>
    <x v="1"/>
    <n v="76.527097999999995"/>
    <n v="103.109866"/>
    <n v="179.636965"/>
    <n v="79"/>
    <n v="108"/>
    <m/>
    <n v="187"/>
    <n v="12"/>
    <n v="22"/>
    <m/>
    <n v="34"/>
    <n v="1.0323140699781925"/>
    <n v="1.0474264412292031"/>
    <n v="1.0409884179461615"/>
    <n v="0.15680720050301661"/>
    <n v="0.2133646454355784"/>
    <n v="0.18927062144475665"/>
    <n v="0.15189873417721519"/>
    <n v="0.20370370370370369"/>
    <n v="0.18181818181818182"/>
  </r>
  <r>
    <s v="Wahkiakum"/>
    <x v="4"/>
    <x v="0"/>
    <x v="2"/>
    <n v="136.95106200000001"/>
    <n v="166.64988600000001"/>
    <n v="303.60094800000002"/>
    <n v="109"/>
    <n v="107"/>
    <m/>
    <n v="216"/>
    <n v="25"/>
    <n v="25"/>
    <m/>
    <n v="50"/>
    <n v="0.79590474442615122"/>
    <n v="0.64206464563678123"/>
    <n v="0.7114602290372295"/>
    <n v="0.18254695973076865"/>
    <n v="0.15001510412074329"/>
    <n v="0.16468986783269199"/>
    <n v="0.22935779816513763"/>
    <n v="0.23364485981308411"/>
    <n v="0.23148148148148148"/>
  </r>
  <r>
    <s v="Wahkiakum"/>
    <x v="4"/>
    <x v="0"/>
    <x v="3"/>
    <n v="200.310181"/>
    <n v="177.68249400000002"/>
    <n v="377.99267500000002"/>
    <n v="167"/>
    <n v="145"/>
    <m/>
    <n v="312"/>
    <n v="54"/>
    <n v="50"/>
    <m/>
    <n v="104"/>
    <n v="0.83370699964571449"/>
    <n v="0.81606238597709002"/>
    <n v="0.82541282049976228"/>
    <n v="0.26958190407705734"/>
    <n v="0.2814008227507207"/>
    <n v="0.27513760683325411"/>
    <n v="0.32335329341317365"/>
    <n v="0.34482758620689657"/>
    <n v="0.33333333333333331"/>
  </r>
  <r>
    <s v="Wahkiakum"/>
    <x v="4"/>
    <x v="0"/>
    <x v="4"/>
    <n v="265.88526400000001"/>
    <n v="275.27486199999998"/>
    <n v="541.16012599999999"/>
    <n v="222"/>
    <n v="210"/>
    <m/>
    <n v="432"/>
    <n v="110"/>
    <n v="98"/>
    <m/>
    <n v="208"/>
    <n v="0.83494661065533893"/>
    <n v="0.76287387258775563"/>
    <n v="0.79828497933345521"/>
    <n v="0.4137122845589517"/>
    <n v="0.35600780720761926"/>
    <n v="0.38435943449388582"/>
    <n v="0.49549549549549549"/>
    <n v="0.46666666666666667"/>
    <n v="0.48148148148148145"/>
  </r>
  <r>
    <s v="Wahkiakum"/>
    <x v="4"/>
    <x v="0"/>
    <x v="5"/>
    <n v="411.94876099999999"/>
    <n v="402.08498700000001"/>
    <n v="814.03374899999994"/>
    <n v="353"/>
    <n v="320"/>
    <m/>
    <n v="673"/>
    <n v="248"/>
    <n v="217"/>
    <m/>
    <n v="465"/>
    <n v="0.85690268649697432"/>
    <n v="0.79585164914401541"/>
    <n v="0.82674704927989418"/>
    <n v="0.60201661827549469"/>
    <n v="0.53968689957578542"/>
    <n v="0.57122938768967435"/>
    <n v="0.7025495750708215"/>
    <n v="0.67812499999999998"/>
    <n v="0.69093610698365526"/>
  </r>
  <r>
    <s v="Wahkiakum"/>
    <x v="4"/>
    <x v="0"/>
    <x v="6"/>
    <n v="539.71560899999997"/>
    <n v="517.35777499999995"/>
    <n v="1057.073384"/>
    <n v="487"/>
    <n v="495"/>
    <m/>
    <n v="982"/>
    <n v="368"/>
    <n v="387"/>
    <m/>
    <n v="755"/>
    <n v="0.90232706239926452"/>
    <n v="0.95678469314586034"/>
    <n v="0.92897996947390737"/>
    <n v="0.68184057281915678"/>
    <n v="0.74803166918676356"/>
    <n v="0.71423612724317731"/>
    <n v="0.75564681724845995"/>
    <n v="0.78181818181818186"/>
    <n v="0.76883910386965382"/>
  </r>
  <r>
    <s v="Walla Walla"/>
    <x v="4"/>
    <x v="0"/>
    <x v="0"/>
    <n v="29020.287899999999"/>
    <n v="29779.710299999999"/>
    <n v="58799.998200000002"/>
    <n v="16336"/>
    <n v="14275"/>
    <n v="64"/>
    <n v="30675"/>
    <n v="8622"/>
    <n v="7513"/>
    <n v="29"/>
    <n v="16164"/>
    <n v="0.56291653812297293"/>
    <n v="0.47935321922859675"/>
    <n v="0.52168368943929655"/>
    <n v="0.2971024970431117"/>
    <n v="0.2522858659239543"/>
    <n v="0.27489796759891738"/>
    <n v="0.52779138099902057"/>
    <n v="0.52630472854640986"/>
    <n v="0.52694376528117359"/>
  </r>
  <r>
    <s v="Walla Walla"/>
    <x v="4"/>
    <x v="0"/>
    <x v="1"/>
    <n v="3558.7835599999999"/>
    <n v="3948.7954399999999"/>
    <n v="7507.5789999999997"/>
    <n v="1394"/>
    <n v="1313"/>
    <n v="10"/>
    <n v="2717"/>
    <n v="257"/>
    <n v="281"/>
    <n v="3"/>
    <n v="541"/>
    <n v="0.39170687862793208"/>
    <n v="0.33250646176799681"/>
    <n v="0.36190095368959824"/>
    <n v="7.221568709281101E-2"/>
    <n v="7.1160941170454753E-2"/>
    <n v="7.206051378213936E-2"/>
    <n v="0.18436154949784792"/>
    <n v="0.21401370906321401"/>
    <n v="0.19911667280088333"/>
  </r>
  <r>
    <s v="Walla Walla"/>
    <x v="4"/>
    <x v="0"/>
    <x v="2"/>
    <n v="3005.1990100000003"/>
    <n v="4014.79556"/>
    <n v="7019.9945699999998"/>
    <n v="2333"/>
    <n v="2015"/>
    <n v="20"/>
    <n v="4368"/>
    <n v="556"/>
    <n v="477"/>
    <n v="1"/>
    <n v="1034"/>
    <n v="0.77632129926729876"/>
    <n v="0.50189355096327748"/>
    <n v="0.62222270351414244"/>
    <n v="0.18501270569765027"/>
    <n v="0.11881053290793218"/>
    <n v="0.14729356122564635"/>
    <n v="0.23831975996570939"/>
    <n v="0.23672456575682382"/>
    <n v="0.23672161172161171"/>
  </r>
  <r>
    <s v="Walla Walla"/>
    <x v="4"/>
    <x v="0"/>
    <x v="3"/>
    <n v="3185.3127299999996"/>
    <n v="3522.9742799999999"/>
    <n v="6708.28701"/>
    <n v="2154"/>
    <n v="1935"/>
    <n v="6"/>
    <n v="4095"/>
    <n v="801"/>
    <n v="712"/>
    <n v="3"/>
    <n v="1516"/>
    <n v="0.67622873563187003"/>
    <n v="0.54925181003592227"/>
    <n v="0.61043899789851119"/>
    <n v="0.25146667467090433"/>
    <n v="0.20210195800804995"/>
    <n v="0.22598913817195188"/>
    <n v="0.37186629526462395"/>
    <n v="0.36795865633074937"/>
    <n v="0.37020757020757022"/>
  </r>
  <r>
    <s v="Walla Walla"/>
    <x v="4"/>
    <x v="0"/>
    <x v="4"/>
    <n v="3805.4727499999999"/>
    <n v="3861"/>
    <n v="7666.4727600000006"/>
    <n v="2970"/>
    <n v="2655"/>
    <n v="9"/>
    <n v="5634"/>
    <n v="1568"/>
    <n v="1361"/>
    <n v="7"/>
    <n v="2936"/>
    <n v="0.78045493822022505"/>
    <n v="0.68764568764568768"/>
    <n v="0.73488815213634173"/>
    <n v="0.41203816266980231"/>
    <n v="0.35249935249935249"/>
    <n v="0.38296620778706059"/>
    <n v="0.52794612794612794"/>
    <n v="0.51261770244821092"/>
    <n v="0.52112176073837413"/>
  </r>
  <r>
    <s v="Walla Walla"/>
    <x v="4"/>
    <x v="0"/>
    <x v="5"/>
    <n v="3717.9075199999997"/>
    <n v="3717.7438999999999"/>
    <n v="7435.6514100000004"/>
    <n v="3156"/>
    <n v="2958"/>
    <n v="9"/>
    <n v="6123"/>
    <n v="2187"/>
    <n v="2041"/>
    <n v="7"/>
    <n v="4235"/>
    <n v="0.84886457853583197"/>
    <n v="0.7956438311955808"/>
    <n v="0.82346517640207662"/>
    <n v="0.58823410432758694"/>
    <n v="0.54898886391824897"/>
    <n v="0.56955332713748075"/>
    <n v="0.69296577946768056"/>
    <n v="0.68999323867478024"/>
    <n v="0.69165441776906744"/>
  </r>
  <r>
    <s v="Walla Walla"/>
    <x v="4"/>
    <x v="0"/>
    <x v="6"/>
    <n v="5112.1600610000005"/>
    <n v="3962.7466969999996"/>
    <n v="9074.9067599999998"/>
    <n v="4329"/>
    <n v="3399"/>
    <n v="10"/>
    <n v="7738"/>
    <n v="3253"/>
    <n v="2641"/>
    <n v="8"/>
    <n v="5902"/>
    <n v="0.84680447175849871"/>
    <n v="0.85773839710047972"/>
    <n v="0.85268093707664716"/>
    <n v="0.63632592899755058"/>
    <n v="0.66645693049201737"/>
    <n v="0.65036480881705505"/>
    <n v="0.75144375144375142"/>
    <n v="0.7769932333039129"/>
    <n v="0.76272938743861463"/>
  </r>
  <r>
    <s v="Whatcom"/>
    <x v="4"/>
    <x v="1"/>
    <x v="0"/>
    <n v="101921.052"/>
    <n v="100178.94500000001"/>
    <n v="202099.99799999999"/>
    <n v="61123"/>
    <n v="56044"/>
    <n v="5"/>
    <n v="117172"/>
    <n v="36074"/>
    <n v="33022"/>
    <n v="2"/>
    <n v="69098"/>
    <n v="0.59970927301653054"/>
    <n v="0.55943891203885199"/>
    <n v="0.57977239564346761"/>
    <n v="0.35394061670399557"/>
    <n v="0.32963014334000024"/>
    <n v="0.34190005286392927"/>
    <n v="0.59018699998363955"/>
    <n v="0.58921561630147745"/>
    <n v="0.58971426620694367"/>
  </r>
  <r>
    <s v="Whatcom"/>
    <x v="4"/>
    <x v="1"/>
    <x v="1"/>
    <n v="13951.750700000001"/>
    <n v="13741.008239999999"/>
    <n v="27692.75894"/>
    <n v="6409"/>
    <n v="5924"/>
    <n v="4"/>
    <n v="12337"/>
    <n v="1819"/>
    <n v="1630"/>
    <n v="1"/>
    <n v="3450"/>
    <n v="0.45936887332713017"/>
    <n v="0.43111829179719641"/>
    <n v="0.44549551840355567"/>
    <n v="0.13037790303979557"/>
    <n v="0.11862302762144331"/>
    <n v="0.12458130327407529"/>
    <n v="0.28381962864721483"/>
    <n v="0.27515192437542202"/>
    <n v="0.27964659155386234"/>
  </r>
  <r>
    <s v="Whatcom"/>
    <x v="4"/>
    <x v="1"/>
    <x v="2"/>
    <n v="12941.829"/>
    <n v="13838.16296"/>
    <n v="26779.991999999998"/>
    <n v="9787"/>
    <n v="9010"/>
    <m/>
    <n v="18797"/>
    <n v="3547"/>
    <n v="3317"/>
    <m/>
    <n v="6864"/>
    <n v="0.75623005063658311"/>
    <n v="0.65109798360114124"/>
    <n v="0.70190461595358211"/>
    <n v="0.27407254415121696"/>
    <n v="0.23969944634905499"/>
    <n v="0.25631075617946414"/>
    <n v="0.36241953611934197"/>
    <n v="0.36814650388457271"/>
    <n v="0.36516465393413844"/>
  </r>
  <r>
    <s v="Whatcom"/>
    <x v="4"/>
    <x v="1"/>
    <x v="3"/>
    <n v="11876.73546"/>
    <n v="11993.746899999998"/>
    <n v="23870.482400000001"/>
    <n v="9016"/>
    <n v="8625"/>
    <m/>
    <n v="17641"/>
    <n v="4535"/>
    <n v="4216"/>
    <m/>
    <n v="8751"/>
    <n v="0.7591311627985019"/>
    <n v="0.71912472990404697"/>
    <n v="0.73902989074070824"/>
    <n v="0.38183893337302638"/>
    <n v="0.35151650565512604"/>
    <n v="0.36660339968663558"/>
    <n v="0.50299467613132209"/>
    <n v="0.48881159420289855"/>
    <n v="0.49606031404115414"/>
  </r>
  <r>
    <s v="Whatcom"/>
    <x v="4"/>
    <x v="1"/>
    <x v="4"/>
    <n v="13613.90568"/>
    <n v="13270.363150000001"/>
    <n v="26884.268799999998"/>
    <n v="10815"/>
    <n v="9838"/>
    <n v="1"/>
    <n v="20654"/>
    <n v="6673"/>
    <n v="5985"/>
    <n v="1"/>
    <n v="12659"/>
    <n v="0.79440832441553977"/>
    <n v="0.74135122669947429"/>
    <n v="0.7682559698257444"/>
    <n v="0.49016058703882542"/>
    <n v="0.45100499001792571"/>
    <n v="0.47087016181001734"/>
    <n v="0.61701340730466947"/>
    <n v="0.60835535677983332"/>
    <n v="0.61290791130047451"/>
  </r>
  <r>
    <s v="Whatcom"/>
    <x v="4"/>
    <x v="1"/>
    <x v="5"/>
    <n v="13862.18564"/>
    <n v="12974.315569999999"/>
    <n v="26836.501199999999"/>
    <n v="12067"/>
    <n v="10997"/>
    <m/>
    <n v="23064"/>
    <n v="9018"/>
    <n v="8210"/>
    <m/>
    <n v="17228"/>
    <n v="0.87049764830591325"/>
    <n v="0.84759769720939515"/>
    <n v="0.85942648887478679"/>
    <n v="0.65054676327361605"/>
    <n v="0.63278867819306484"/>
    <n v="0.64196147894271705"/>
    <n v="0.74732742189442281"/>
    <n v="0.74656724561243981"/>
    <n v="0.74696496704821369"/>
  </r>
  <r>
    <s v="Whatcom"/>
    <x v="4"/>
    <x v="1"/>
    <x v="6"/>
    <n v="14827.731909999999"/>
    <n v="12574.56977"/>
    <n v="27402.301650000001"/>
    <n v="13029"/>
    <n v="11650"/>
    <m/>
    <n v="24679"/>
    <n v="10482"/>
    <n v="9664"/>
    <m/>
    <n v="20146"/>
    <n v="0.87869136554951388"/>
    <n v="0.92647304942346353"/>
    <n v="0.90061777712019309"/>
    <n v="0.70691863486760331"/>
    <n v="0.76853524031144649"/>
    <n v="0.7351937168387459"/>
    <n v="0.80451300944047888"/>
    <n v="0.82952789699570817"/>
    <n v="0.81632156894525709"/>
  </r>
  <r>
    <s v="Whitman"/>
    <x v="4"/>
    <x v="0"/>
    <x v="0"/>
    <n v="22134.483"/>
    <n v="22665.516800000001"/>
    <n v="44799.999799999998"/>
    <n v="9700"/>
    <n v="9190"/>
    <n v="614"/>
    <n v="19504"/>
    <n v="5437"/>
    <n v="5158"/>
    <n v="260"/>
    <n v="10855"/>
    <n v="0.43823024915467867"/>
    <n v="0.40546174530642071"/>
    <n v="0.43535714480070153"/>
    <n v="0.24563483140762762"/>
    <n v="0.22757036804031752"/>
    <n v="0.24229910822454961"/>
    <n v="0.56051546391752582"/>
    <n v="0.56126224156692062"/>
    <n v="0.55655250205086138"/>
  </r>
  <r>
    <s v="Whitman"/>
    <x v="4"/>
    <x v="0"/>
    <x v="1"/>
    <n v="8551.8823300000004"/>
    <n v="9087.8675999999996"/>
    <n v="17639.749920000002"/>
    <n v="1314"/>
    <n v="1263"/>
    <n v="142"/>
    <n v="2719"/>
    <n v="277"/>
    <n v="299"/>
    <n v="28"/>
    <n v="604"/>
    <n v="0.15365038354076604"/>
    <n v="0.13897649653258592"/>
    <n v="0.15414050722551284"/>
    <n v="3.2390529863616582E-2"/>
    <n v="3.2901007492670782E-2"/>
    <n v="3.424084823987119E-2"/>
    <n v="0.21080669710806696"/>
    <n v="0.23673792557403009"/>
    <n v="0.22214049282824569"/>
  </r>
  <r>
    <s v="Whitman"/>
    <x v="4"/>
    <x v="0"/>
    <x v="2"/>
    <n v="2633.3362699999998"/>
    <n v="2953.5523499999999"/>
    <n v="5586.8886199999997"/>
    <n v="1780"/>
    <n v="1793"/>
    <n v="136"/>
    <n v="3709"/>
    <n v="494"/>
    <n v="472"/>
    <n v="36"/>
    <n v="1002"/>
    <n v="0.67594861327755917"/>
    <n v="0.60706559001739047"/>
    <n v="0.66387577277314691"/>
    <n v="0.18759472750512035"/>
    <n v="0.15980756190084119"/>
    <n v="0.17934848323502109"/>
    <n v="0.27752808988764044"/>
    <n v="0.26324595649749022"/>
    <n v="0.27015368023726072"/>
  </r>
  <r>
    <s v="Whitman"/>
    <x v="4"/>
    <x v="0"/>
    <x v="3"/>
    <n v="1660.8152829999999"/>
    <n v="1659.094204"/>
    <n v="3319.9094799999998"/>
    <n v="1321"/>
    <n v="1226"/>
    <n v="98"/>
    <n v="2645"/>
    <n v="654"/>
    <n v="603"/>
    <n v="47"/>
    <n v="1304"/>
    <n v="0.79539248796760986"/>
    <n v="0.7389574365603655"/>
    <n v="0.79670846929236161"/>
    <n v="0.39378250350553889"/>
    <n v="0.36345133299013083"/>
    <n v="0.3927817935566123"/>
    <n v="0.49507948523845574"/>
    <n v="0.49184339314845027"/>
    <n v="0.4930056710775047"/>
  </r>
  <r>
    <s v="Whitman"/>
    <x v="4"/>
    <x v="0"/>
    <x v="4"/>
    <n v="1932.5869149999999"/>
    <n v="1885.0375750000001"/>
    <n v="3817.6244900000002"/>
    <n v="1651"/>
    <n v="1532"/>
    <n v="91"/>
    <n v="3274"/>
    <n v="1112"/>
    <n v="1010"/>
    <n v="46"/>
    <n v="2168"/>
    <n v="0.85429534226148895"/>
    <n v="0.81271589506644182"/>
    <n v="0.85760137189396535"/>
    <n v="0.57539456123245047"/>
    <n v="0.53579833813127042"/>
    <n v="0.56789241730791595"/>
    <n v="0.67353119321623256"/>
    <n v="0.65926892950391647"/>
    <n v="0.66218692730604767"/>
  </r>
  <r>
    <s v="Whitman"/>
    <x v="4"/>
    <x v="0"/>
    <x v="5"/>
    <n v="1774.7226730000002"/>
    <n v="1770.7515920000001"/>
    <n v="3545.4742699999997"/>
    <n v="1627"/>
    <n v="1626"/>
    <n v="73"/>
    <n v="3326"/>
    <n v="1241"/>
    <n v="1273"/>
    <n v="52"/>
    <n v="2566"/>
    <n v="0.91676295387025786"/>
    <n v="0.91825415114465136"/>
    <n v="0.93809734515433396"/>
    <n v="0.69926418300736948"/>
    <n v="0.71890377269811878"/>
    <n v="0.72373956333915246"/>
    <n v="0.76275353411186231"/>
    <n v="0.78290282902829034"/>
    <n v="0.77149729404690315"/>
  </r>
  <r>
    <s v="Whitman"/>
    <x v="4"/>
    <x v="0"/>
    <x v="6"/>
    <n v="2184.1248340000002"/>
    <n v="1816.8080170000001"/>
    <n v="4000.9328480000004"/>
    <n v="2007"/>
    <n v="1750"/>
    <n v="74"/>
    <n v="3831"/>
    <n v="1659"/>
    <n v="1501"/>
    <n v="51"/>
    <n v="3211"/>
    <n v="0.91890352087814764"/>
    <n v="0.96322780592397617"/>
    <n v="0.95752669328480555"/>
    <n v="0.75957196867805032"/>
    <n v="0.82617424953822183"/>
    <n v="0.8025628327166564"/>
    <n v="0.82660687593423021"/>
    <n v="0.85771428571428576"/>
    <n v="0.83816235969720698"/>
  </r>
  <r>
    <s v="Yakima"/>
    <x v="4"/>
    <x v="0"/>
    <x v="0"/>
    <n v="122473.571"/>
    <n v="122226.428"/>
    <n v="244699.99900000001"/>
    <n v="54796"/>
    <n v="46742"/>
    <n v="17"/>
    <n v="101555"/>
    <n v="24662"/>
    <n v="22004"/>
    <n v="6"/>
    <n v="46672"/>
    <n v="0.44741081322761467"/>
    <n v="0.38242138598699782"/>
    <n v="0.41501839156117037"/>
    <n v="0.20136589305459215"/>
    <n v="0.18002653239608704"/>
    <n v="0.19073150874839193"/>
    <n v="0.45006934812760058"/>
    <n v="0.47075435368619228"/>
    <n v="0.45957363005268081"/>
  </r>
  <r>
    <s v="Yakima"/>
    <x v="4"/>
    <x v="0"/>
    <x v="1"/>
    <n v="11243.446400000001"/>
    <n v="12539.538930000001"/>
    <n v="23782.985370000002"/>
    <n v="5846"/>
    <n v="5046"/>
    <n v="8"/>
    <n v="10900"/>
    <n v="973"/>
    <n v="897"/>
    <n v="1"/>
    <n v="1871"/>
    <n v="0.51994733572083374"/>
    <n v="0.40240714018023305"/>
    <n v="0.45831083988931531"/>
    <n v="8.6539301686002601E-2"/>
    <n v="7.153373062656937E-2"/>
    <n v="7.8669686369991651E-2"/>
    <n v="0.16643859048922341"/>
    <n v="0.17776456599286564"/>
    <n v="0.17165137614678899"/>
  </r>
  <r>
    <s v="Yakima"/>
    <x v="4"/>
    <x v="0"/>
    <x v="2"/>
    <n v="16417.586470000002"/>
    <n v="15939.5947"/>
    <n v="32357.181199999999"/>
    <n v="8759"/>
    <n v="7149"/>
    <n v="6"/>
    <n v="15914"/>
    <n v="1706"/>
    <n v="1529"/>
    <n v="3"/>
    <n v="3238"/>
    <n v="0.53351325519164439"/>
    <n v="0.44850575780323954"/>
    <n v="0.49182281675388956"/>
    <n v="0.1039129596251793"/>
    <n v="9.59246473186674E-2"/>
    <n v="0.10007052159413689"/>
    <n v="0.19477109259047837"/>
    <n v="0.21387606658273883"/>
    <n v="0.20346864396129194"/>
  </r>
  <r>
    <s v="Yakima"/>
    <x v="4"/>
    <x v="0"/>
    <x v="3"/>
    <n v="14861.74739"/>
    <n v="14785.962029999999"/>
    <n v="29647.7094"/>
    <n v="8026"/>
    <n v="6695"/>
    <n v="1"/>
    <n v="14722"/>
    <n v="2434"/>
    <n v="2114"/>
    <n v="1"/>
    <n v="4549"/>
    <n v="0.5400441677134441"/>
    <n v="0.45279434550259023"/>
    <n v="0.49656450019035875"/>
    <n v="0.16377616548897619"/>
    <n v="0.14297344979723312"/>
    <n v="0.15343512507580095"/>
    <n v="0.30326439073012706"/>
    <n v="0.3157580283793876"/>
    <n v="0.30899334329574785"/>
  </r>
  <r>
    <s v="Yakima"/>
    <x v="4"/>
    <x v="0"/>
    <x v="4"/>
    <n v="14820.56028"/>
    <n v="15028.39201"/>
    <n v="29848.952300000001"/>
    <n v="9489"/>
    <n v="8575"/>
    <m/>
    <n v="18064"/>
    <n v="4288"/>
    <n v="3994"/>
    <m/>
    <n v="8282"/>
    <n v="0.6402591953831317"/>
    <n v="0.57058665985649915"/>
    <n v="0.60518037009962322"/>
    <n v="0.2893277932134965"/>
    <n v="0.26576362909234491"/>
    <n v="0.27746367499806684"/>
    <n v="0.45189166403203712"/>
    <n v="0.46577259475218658"/>
    <n v="0.45848095659875998"/>
  </r>
  <r>
    <s v="Yakima"/>
    <x v="4"/>
    <x v="0"/>
    <x v="5"/>
    <n v="13365.07682"/>
    <n v="12727.455260000001"/>
    <n v="26092.5321"/>
    <n v="10231"/>
    <n v="8973"/>
    <n v="2"/>
    <n v="19206"/>
    <n v="6423"/>
    <n v="5807"/>
    <n v="1"/>
    <n v="12231"/>
    <n v="0.76550252106968431"/>
    <n v="0.70501131739983025"/>
    <n v="0.73607267881831984"/>
    <n v="0.48058085161084768"/>
    <n v="0.45625774213092773"/>
    <n v="0.46875481279948294"/>
    <n v="0.62779786922099501"/>
    <n v="0.64716371336230916"/>
    <n v="0.63683223992502347"/>
  </r>
  <r>
    <s v="Yakima"/>
    <x v="4"/>
    <x v="0"/>
    <x v="6"/>
    <n v="15856.17022"/>
    <n v="13031.33265"/>
    <n v="28887.502860000001"/>
    <n v="12445"/>
    <n v="10304"/>
    <m/>
    <n v="22749"/>
    <n v="8838"/>
    <n v="7663"/>
    <m/>
    <n v="16501"/>
    <n v="0.7848679616407398"/>
    <n v="0.79070961326430411"/>
    <n v="0.78750316738177206"/>
    <n v="0.5573855399743558"/>
    <n v="0.58804423199188305"/>
    <n v="0.57121586728940266"/>
    <n v="0.71016472478907189"/>
    <n v="0.74369177018633537"/>
    <n v="0.72535056485999383"/>
  </r>
  <r>
    <s v="zWashington State"/>
    <x v="4"/>
    <x v="0"/>
    <x v="0"/>
    <n v="3396256"/>
    <n v="3371644"/>
    <n v="6767900"/>
    <n v="1918380"/>
    <n v="1731892"/>
    <n v="7630"/>
    <n v="3657902"/>
    <n v="189196"/>
    <n v="170395"/>
    <n v="597"/>
    <n v="360188"/>
    <n v="0.56485141284991469"/>
    <n v="0.51366395740475568"/>
    <n v="0.54047813945241507"/>
    <n v="5.5707225839277133E-2"/>
    <n v="5.0537660559655764E-2"/>
    <n v="5.3220053487787938E-2"/>
    <n v="9.8622796317726413E-2"/>
    <n v="9.8386619950897633E-2"/>
    <n v="9.8468466350383366E-2"/>
  </r>
  <r>
    <s v="zWashington State"/>
    <x v="4"/>
    <x v="0"/>
    <x v="1"/>
    <n v="314800"/>
    <n v="335629"/>
    <n v="650429"/>
    <n v="165139"/>
    <n v="154111"/>
    <n v="1068"/>
    <n v="320318"/>
    <n v="184220"/>
    <n v="165958"/>
    <n v="597"/>
    <n v="350775"/>
    <n v="0.52458386277001268"/>
    <n v="0.45917069144799766"/>
    <n v="0.49247189162844829"/>
    <n v="0.58519695044472686"/>
    <n v="0.49446859478769711"/>
    <n v="0.53929790953355405"/>
    <n v="1.1155450862606653"/>
    <n v="1.0768731628501536"/>
    <n v="1.0950836356370857"/>
  </r>
  <r>
    <s v="zWashington State"/>
    <x v="4"/>
    <x v="0"/>
    <x v="2"/>
    <n v="462282"/>
    <n v="479193"/>
    <n v="941475"/>
    <n v="299117"/>
    <n v="266317"/>
    <n v="1703"/>
    <n v="567137"/>
    <n v="175898"/>
    <n v="158636"/>
    <n v="595"/>
    <n v="335129"/>
    <n v="0.64704444473286871"/>
    <n v="0.55576145728339099"/>
    <n v="0.60239199129026266"/>
    <n v="0.38049934888228398"/>
    <n v="0.33104824152272677"/>
    <n v="0.35596165591226531"/>
    <n v="0.5880575159552951"/>
    <n v="0.59566606713052495"/>
    <n v="0.59091365930983164"/>
  </r>
  <r>
    <s v="zWashington State"/>
    <x v="4"/>
    <x v="0"/>
    <x v="3"/>
    <n v="447387"/>
    <n v="457762"/>
    <n v="905149"/>
    <n v="308454"/>
    <n v="283739"/>
    <n v="1404"/>
    <n v="593597"/>
    <n v="164180"/>
    <n v="148570"/>
    <n v="594"/>
    <n v="313344"/>
    <n v="0.68945677903023561"/>
    <n v="0.61983956728605694"/>
    <n v="0.65580031574911979"/>
    <n v="0.36697534796496101"/>
    <n v="0.32455730270315142"/>
    <n v="0.34617946879464045"/>
    <n v="0.53226737212031616"/>
    <n v="0.52361501238814545"/>
    <n v="0.52787328776931153"/>
  </r>
  <r>
    <s v="zWashington State"/>
    <x v="4"/>
    <x v="0"/>
    <x v="4"/>
    <n v="489785"/>
    <n v="488081"/>
    <n v="977866"/>
    <n v="372613"/>
    <n v="344793"/>
    <n v="1288"/>
    <n v="718694"/>
    <n v="151224"/>
    <n v="136992"/>
    <n v="594"/>
    <n v="288810"/>
    <n v="0.76076850046448952"/>
    <n v="0.70642577768853942"/>
    <n v="0.73496164096103145"/>
    <n v="0.30875588268321813"/>
    <n v="0.28067472407243882"/>
    <n v="0.29534721526262292"/>
    <n v="0.40584735368867969"/>
    <n v="0.39731665086008128"/>
    <n v="0.40185391835746509"/>
  </r>
  <r>
    <s v="zWashington State"/>
    <x v="4"/>
    <x v="0"/>
    <x v="5"/>
    <n v="443775"/>
    <n v="422973"/>
    <n v="866748"/>
    <n v="374624"/>
    <n v="343314"/>
    <n v="1108"/>
    <n v="719046"/>
    <n v="150407"/>
    <n v="136193"/>
    <n v="594"/>
    <n v="287194"/>
    <n v="0.84417553940623058"/>
    <n v="0.81166882992531442"/>
    <n v="0.82959060765066661"/>
    <n v="0.3389262576756239"/>
    <n v="0.32198981968116169"/>
    <n v="0.33134659670400163"/>
    <n v="0.40148789185957118"/>
    <n v="0.39670097927844483"/>
    <n v="0.39940977350545026"/>
  </r>
  <r>
    <s v="zWashington State"/>
    <x v="4"/>
    <x v="0"/>
    <x v="6"/>
    <n v="469662"/>
    <n v="381778"/>
    <n v="851440"/>
    <n v="398433"/>
    <n v="339618"/>
    <n v="1059"/>
    <n v="739110"/>
    <n v="150395"/>
    <n v="136171"/>
    <n v="594"/>
    <n v="287160"/>
    <n v="0.84833986994902721"/>
    <n v="0.88956933086767698"/>
    <n v="0.8680705628112374"/>
    <n v="0.32021964732083924"/>
    <n v="0.35667586922242767"/>
    <n v="0.3372639293432303"/>
    <n v="0.3774662239322546"/>
    <n v="0.40095342414124102"/>
    <n v="0.38852132970735076"/>
  </r>
  <r>
    <s v="Adams"/>
    <x v="5"/>
    <x v="0"/>
    <x v="0"/>
    <n v="9184"/>
    <n v="9544"/>
    <n v="18728"/>
    <n v="3164"/>
    <n v="2824"/>
    <m/>
    <n v="5988"/>
    <n v="2036"/>
    <n v="1870"/>
    <m/>
    <n v="3906"/>
    <n v="0.34451219512195119"/>
    <n v="0.29589270746018442"/>
    <n v="0.3197351559162751"/>
    <n v="0.22168989547038329"/>
    <n v="0.19593461860854988"/>
    <n v="0.20856471593336182"/>
    <n v="0.64348925410872315"/>
    <n v="0.66218130311614731"/>
    <n v="0.65230460921843691"/>
  </r>
  <r>
    <s v="Adams"/>
    <x v="5"/>
    <x v="0"/>
    <x v="1"/>
    <n v="863"/>
    <n v="1008"/>
    <n v="1871"/>
    <n v="263"/>
    <n v="266"/>
    <m/>
    <n v="529"/>
    <n v="81"/>
    <n v="89"/>
    <m/>
    <n v="170"/>
    <n v="0.30475086906141369"/>
    <n v="0.2638888888888889"/>
    <n v="0.28273650454302512"/>
    <n v="9.3858632676709158E-2"/>
    <n v="8.8293650793650799E-2"/>
    <n v="9.0860502405130952E-2"/>
    <n v="0.30798479087452474"/>
    <n v="0.33458646616541354"/>
    <n v="0.32136105860113423"/>
  </r>
  <r>
    <s v="Adams"/>
    <x v="5"/>
    <x v="0"/>
    <x v="2"/>
    <n v="1259"/>
    <n v="1239"/>
    <n v="2498"/>
    <n v="481"/>
    <n v="362"/>
    <m/>
    <n v="843"/>
    <n v="185"/>
    <n v="147"/>
    <m/>
    <n v="332"/>
    <n v="0.38204924543288327"/>
    <n v="0.29217110573042776"/>
    <n v="0.33746997598078465"/>
    <n v="0.14694201747418587"/>
    <n v="0.11864406779661017"/>
    <n v="0.13290632506004804"/>
    <n v="0.38461538461538464"/>
    <n v="0.40607734806629836"/>
    <n v="0.39383155397390274"/>
  </r>
  <r>
    <s v="Adams"/>
    <x v="5"/>
    <x v="0"/>
    <x v="3"/>
    <n v="1059"/>
    <n v="1140"/>
    <n v="2199"/>
    <n v="457"/>
    <n v="394"/>
    <m/>
    <n v="851"/>
    <n v="249"/>
    <n v="210"/>
    <m/>
    <n v="459"/>
    <n v="0.43153918791312557"/>
    <n v="0.34561403508771932"/>
    <n v="0.38699408822191905"/>
    <n v="0.23512747875354106"/>
    <n v="0.18421052631578946"/>
    <n v="0.208731241473397"/>
    <n v="0.5448577680525164"/>
    <n v="0.53299492385786806"/>
    <n v="0.53936545240893063"/>
  </r>
  <r>
    <s v="Adams"/>
    <x v="5"/>
    <x v="0"/>
    <x v="4"/>
    <n v="1032"/>
    <n v="1008"/>
    <n v="2040"/>
    <n v="560"/>
    <n v="517"/>
    <m/>
    <n v="1077"/>
    <n v="369"/>
    <n v="350"/>
    <m/>
    <n v="719"/>
    <n v="0.54263565891472865"/>
    <n v="0.51289682539682535"/>
    <n v="0.52794117647058825"/>
    <n v="0.35755813953488375"/>
    <n v="0.34722222222222221"/>
    <n v="0.35245098039215689"/>
    <n v="0.65892857142857142"/>
    <n v="0.67698259187620891"/>
    <n v="0.66759517177344474"/>
  </r>
  <r>
    <s v="Adams"/>
    <x v="5"/>
    <x v="0"/>
    <x v="5"/>
    <n v="859"/>
    <n v="834"/>
    <n v="1693"/>
    <n v="633"/>
    <n v="578"/>
    <m/>
    <n v="1211"/>
    <n v="505"/>
    <n v="474"/>
    <m/>
    <n v="979"/>
    <n v="0.73690337601862632"/>
    <n v="0.69304556354916069"/>
    <n v="0.7152982870643827"/>
    <n v="0.58789289871944117"/>
    <n v="0.56834532374100721"/>
    <n v="0.57826343768458355"/>
    <n v="0.79778830963665082"/>
    <n v="0.82006920415224915"/>
    <n v="0.80842279108175064"/>
  </r>
  <r>
    <s v="Adams"/>
    <x v="5"/>
    <x v="0"/>
    <x v="6"/>
    <n v="989"/>
    <n v="926"/>
    <n v="1915"/>
    <n v="770"/>
    <n v="707"/>
    <m/>
    <n v="1477"/>
    <n v="647"/>
    <n v="600"/>
    <m/>
    <n v="1247"/>
    <n v="0.7785642062689585"/>
    <n v="0.76349892008639308"/>
    <n v="0.77127937336814623"/>
    <n v="0.65419615773508599"/>
    <n v="0.64794816414686829"/>
    <n v="0.65117493472584853"/>
    <n v="0.84025974025974026"/>
    <n v="0.84865629420084865"/>
    <n v="0.84427894380501012"/>
  </r>
  <r>
    <s v="Asotin"/>
    <x v="5"/>
    <x v="0"/>
    <x v="0"/>
    <n v="11170"/>
    <n v="10453"/>
    <n v="21623"/>
    <n v="6587"/>
    <n v="5669"/>
    <n v="20"/>
    <n v="12276"/>
    <n v="4581"/>
    <n v="4061"/>
    <n v="8"/>
    <n v="8650"/>
    <n v="0.58970456580125341"/>
    <n v="0.54233234478140246"/>
    <n v="0.56772880728853536"/>
    <n v="0.41011638316920324"/>
    <n v="0.38850090883000094"/>
    <n v="0.40003699764140038"/>
    <n v="0.69546075603461366"/>
    <n v="0.71635209031575231"/>
    <n v="0.70462691430433366"/>
  </r>
  <r>
    <s v="Asotin"/>
    <x v="5"/>
    <x v="0"/>
    <x v="1"/>
    <n v="886"/>
    <n v="862"/>
    <n v="1748"/>
    <n v="445"/>
    <n v="428"/>
    <n v="1"/>
    <n v="874"/>
    <n v="136"/>
    <n v="135"/>
    <m/>
    <n v="271"/>
    <n v="0.50225733634311509"/>
    <n v="0.49651972157772623"/>
    <n v="0.5"/>
    <n v="0.15349887133182843"/>
    <n v="0.15661252900232017"/>
    <n v="0.15503432494279176"/>
    <n v="0.30561797752808989"/>
    <n v="0.31542056074766356"/>
    <n v="0.31006864988558352"/>
  </r>
  <r>
    <s v="Asotin"/>
    <x v="5"/>
    <x v="0"/>
    <x v="2"/>
    <n v="1257"/>
    <n v="1156"/>
    <n v="2413"/>
    <n v="807"/>
    <n v="631"/>
    <n v="6"/>
    <n v="1444"/>
    <n v="313"/>
    <n v="278"/>
    <m/>
    <n v="591"/>
    <n v="0.64200477326968974"/>
    <n v="0.54584775086505188"/>
    <n v="0.59842519685039375"/>
    <n v="0.24900556881463803"/>
    <n v="0.24048442906574394"/>
    <n v="0.24492333195192706"/>
    <n v="0.38785625774473359"/>
    <n v="0.44057052297939781"/>
    <n v="0.40927977839335178"/>
  </r>
  <r>
    <s v="Asotin"/>
    <x v="5"/>
    <x v="0"/>
    <x v="3"/>
    <n v="1198"/>
    <n v="1112"/>
    <n v="2310"/>
    <n v="829"/>
    <n v="730"/>
    <n v="2"/>
    <n v="1561"/>
    <n v="464"/>
    <n v="411"/>
    <m/>
    <n v="875"/>
    <n v="0.69198664440734559"/>
    <n v="0.65647482014388492"/>
    <n v="0.67575757575757578"/>
    <n v="0.38731218697829717"/>
    <n v="0.36960431654676257"/>
    <n v="0.37878787878787878"/>
    <n v="0.55971049457177324"/>
    <n v="0.56301369863013695"/>
    <n v="0.5605381165919282"/>
  </r>
  <r>
    <s v="Asotin"/>
    <x v="5"/>
    <x v="0"/>
    <x v="4"/>
    <n v="1667"/>
    <n v="1519"/>
    <n v="3186"/>
    <n v="1242"/>
    <n v="1040"/>
    <n v="5"/>
    <n v="2287"/>
    <n v="861"/>
    <n v="758"/>
    <n v="4"/>
    <n v="1623"/>
    <n v="0.74505098980203954"/>
    <n v="0.68466096115865704"/>
    <n v="0.71782799748901449"/>
    <n v="0.51649670065986808"/>
    <n v="0.4990125082290981"/>
    <n v="0.50941619585687381"/>
    <n v="0.69323671497584538"/>
    <n v="0.72884615384615381"/>
    <n v="0.70966331438565811"/>
  </r>
  <r>
    <s v="Asotin"/>
    <x v="5"/>
    <x v="0"/>
    <x v="5"/>
    <n v="1588"/>
    <n v="1502"/>
    <n v="3090"/>
    <n v="1351"/>
    <n v="1209"/>
    <n v="1"/>
    <n v="2561"/>
    <n v="1124"/>
    <n v="1007"/>
    <n v="1"/>
    <n v="2132"/>
    <n v="0.85075566750629728"/>
    <n v="0.8049267643142477"/>
    <n v="0.82880258899676373"/>
    <n v="0.70780856423173799"/>
    <n v="0.67043941411451402"/>
    <n v="0.68996763754045309"/>
    <n v="0.83197631384159887"/>
    <n v="0.83291976840363935"/>
    <n v="0.8324873096446701"/>
  </r>
  <r>
    <s v="Asotin"/>
    <x v="5"/>
    <x v="0"/>
    <x v="6"/>
    <n v="2254"/>
    <n v="1918"/>
    <n v="4172"/>
    <n v="1913"/>
    <n v="1631"/>
    <n v="5"/>
    <n v="3549"/>
    <n v="1683"/>
    <n v="1472"/>
    <n v="3"/>
    <n v="3158"/>
    <n v="0.84871339840283944"/>
    <n v="0.85036496350364965"/>
    <n v="0.85067114093959728"/>
    <n v="0.74667258207630882"/>
    <n v="0.76746611053180391"/>
    <n v="0.75695110258868648"/>
    <n v="0.87976999477260842"/>
    <n v="0.90251379521765784"/>
    <n v="0.88982812059735139"/>
  </r>
  <r>
    <s v="Benton"/>
    <x v="5"/>
    <x v="0"/>
    <x v="0"/>
    <n v="87691"/>
    <n v="87486"/>
    <n v="175177"/>
    <n v="45837"/>
    <n v="42346"/>
    <n v="281"/>
    <n v="88464"/>
    <n v="32852"/>
    <n v="30949"/>
    <n v="145"/>
    <n v="63946"/>
    <n v="0.52271042638355136"/>
    <n v="0.48403173079121231"/>
    <n v="0.50499780222289459"/>
    <n v="0.3746336568176894"/>
    <n v="0.35375945865624214"/>
    <n v="0.36503650593399817"/>
    <n v="0.71671357200514862"/>
    <n v="0.7308600576205545"/>
    <n v="0.72284771206366427"/>
  </r>
  <r>
    <s v="Benton"/>
    <x v="5"/>
    <x v="0"/>
    <x v="1"/>
    <n v="7705"/>
    <n v="8002"/>
    <n v="15707"/>
    <n v="4339"/>
    <n v="4011"/>
    <n v="47"/>
    <n v="8397"/>
    <n v="1817"/>
    <n v="1618"/>
    <n v="12"/>
    <n v="3447"/>
    <n v="0.56314081765087609"/>
    <n v="0.50124968757810551"/>
    <n v="0.53460240657031899"/>
    <n v="0.23582089552238805"/>
    <n v="0.20219945013746563"/>
    <n v="0.21945629337238173"/>
    <n v="0.41876008296842593"/>
    <n v="0.40339067564198455"/>
    <n v="0.41050375133976419"/>
  </r>
  <r>
    <s v="Benton"/>
    <x v="5"/>
    <x v="0"/>
    <x v="2"/>
    <n v="11371"/>
    <n v="11667"/>
    <n v="23038"/>
    <n v="6633"/>
    <n v="6056"/>
    <n v="72"/>
    <n v="12761"/>
    <n v="3319"/>
    <n v="2997"/>
    <n v="26"/>
    <n v="6342"/>
    <n v="0.58332600474892271"/>
    <n v="0.51907088368903742"/>
    <n v="0.55391092976820899"/>
    <n v="0.29188285990678042"/>
    <n v="0.25687837490357418"/>
    <n v="0.27528431287438143"/>
    <n v="0.50037690336197804"/>
    <n v="0.49488110964332893"/>
    <n v="0.49698299506308286"/>
  </r>
  <r>
    <s v="Benton"/>
    <x v="5"/>
    <x v="0"/>
    <x v="3"/>
    <n v="10917"/>
    <n v="10817"/>
    <n v="21734"/>
    <n v="7054"/>
    <n v="6206"/>
    <n v="46"/>
    <n v="13306"/>
    <n v="4495"/>
    <n v="4031"/>
    <n v="26"/>
    <n v="8552"/>
    <n v="0.64614820921498584"/>
    <n v="0.57372654155495983"/>
    <n v="0.61222048403423213"/>
    <n v="0.41174315288082808"/>
    <n v="0.37265415549597858"/>
    <n v="0.39348486242753289"/>
    <n v="0.63722710518854553"/>
    <n v="0.64953271028037385"/>
    <n v="0.64271757102059224"/>
  </r>
  <r>
    <s v="Benton"/>
    <x v="5"/>
    <x v="0"/>
    <x v="4"/>
    <n v="12625"/>
    <n v="12442"/>
    <n v="25067"/>
    <n v="9465"/>
    <n v="8843"/>
    <n v="44"/>
    <n v="18352"/>
    <n v="7209"/>
    <n v="6860"/>
    <n v="30"/>
    <n v="14099"/>
    <n v="0.7497029702970297"/>
    <n v="0.71073782350104486"/>
    <n v="0.73211792396377706"/>
    <n v="0.57100990099009896"/>
    <n v="0.55135830252370999"/>
    <n v="0.56245262695974785"/>
    <n v="0.76164817749603808"/>
    <n v="0.77575483433224024"/>
    <n v="0.76825414123801217"/>
  </r>
  <r>
    <s v="Benton"/>
    <x v="5"/>
    <x v="0"/>
    <x v="5"/>
    <n v="10610"/>
    <n v="10771"/>
    <n v="21381"/>
    <n v="9047"/>
    <n v="9121"/>
    <n v="28"/>
    <n v="18196"/>
    <n v="7859"/>
    <n v="8002"/>
    <n v="20"/>
    <n v="15881"/>
    <n v="0.85268614514608865"/>
    <n v="0.84681088106953861"/>
    <n v="0.85103596651232405"/>
    <n v="0.74071630537229027"/>
    <n v="0.74292080586760745"/>
    <n v="0.74276226556288294"/>
    <n v="0.86868575218304411"/>
    <n v="0.87731608376274528"/>
    <n v="0.87277423609584526"/>
  </r>
  <r>
    <s v="Benton"/>
    <x v="5"/>
    <x v="0"/>
    <x v="6"/>
    <n v="11301"/>
    <n v="9285"/>
    <n v="20586"/>
    <n v="9299"/>
    <n v="8109"/>
    <n v="44"/>
    <n v="17452"/>
    <n v="8153"/>
    <n v="7441"/>
    <n v="31"/>
    <n v="15625"/>
    <n v="0.82284753561631718"/>
    <n v="0.87334410339256863"/>
    <n v="0.84776061400952107"/>
    <n v="0.72144058047960358"/>
    <n v="0.80140010770059233"/>
    <n v="0.75901097833479059"/>
    <n v="0.87676094203677812"/>
    <n v="0.91762239486989761"/>
    <n v="0.89531285812514327"/>
  </r>
  <r>
    <s v="Chelan"/>
    <x v="5"/>
    <x v="0"/>
    <x v="0"/>
    <n v="36323"/>
    <n v="36130"/>
    <n v="72453"/>
    <n v="19600"/>
    <n v="17584"/>
    <n v="540"/>
    <n v="37724"/>
    <n v="14433"/>
    <n v="13182"/>
    <n v="351"/>
    <n v="27966"/>
    <n v="0.5396030063596069"/>
    <n v="0.48668696374204262"/>
    <n v="0.52066857134970257"/>
    <n v="0.39735154034633702"/>
    <n v="0.36484915582618321"/>
    <n v="0.38598815784025509"/>
    <n v="0.73637755102040814"/>
    <n v="0.74965878070973613"/>
    <n v="0.74133177817834806"/>
  </r>
  <r>
    <s v="Chelan"/>
    <x v="5"/>
    <x v="0"/>
    <x v="1"/>
    <n v="2955"/>
    <n v="3295"/>
    <n v="6250"/>
    <n v="1685"/>
    <n v="1508"/>
    <n v="70"/>
    <n v="3263"/>
    <n v="665"/>
    <n v="598"/>
    <n v="33"/>
    <n v="1296"/>
    <n v="0.57021996615905246"/>
    <n v="0.45766312594840669"/>
    <n v="0.52207999999999999"/>
    <n v="0.22504230118443316"/>
    <n v="0.18148710166919574"/>
    <n v="0.20735999999999999"/>
    <n v="0.39465875370919884"/>
    <n v="0.39655172413793105"/>
    <n v="0.39718050873429361"/>
  </r>
  <r>
    <s v="Chelan"/>
    <x v="5"/>
    <x v="0"/>
    <x v="2"/>
    <n v="4120"/>
    <n v="4287"/>
    <n v="8407"/>
    <n v="2432"/>
    <n v="2099"/>
    <n v="120"/>
    <n v="4651"/>
    <n v="1182"/>
    <n v="1045"/>
    <n v="55"/>
    <n v="2282"/>
    <n v="0.59029126213592231"/>
    <n v="0.48961978073244694"/>
    <n v="0.55322945164743664"/>
    <n v="0.28689320388349515"/>
    <n v="0.2437602052717518"/>
    <n v="0.27144046627810159"/>
    <n v="0.48601973684210525"/>
    <n v="0.49785612196283946"/>
    <n v="0.4906471726510428"/>
  </r>
  <r>
    <s v="Chelan"/>
    <x v="5"/>
    <x v="0"/>
    <x v="3"/>
    <n v="4218"/>
    <n v="4155"/>
    <n v="8373"/>
    <n v="2352"/>
    <n v="2263"/>
    <n v="83"/>
    <n v="4698"/>
    <n v="1534"/>
    <n v="1479"/>
    <n v="54"/>
    <n v="3067"/>
    <n v="0.55761024182076813"/>
    <n v="0.54464500601684718"/>
    <n v="0.56108921533500533"/>
    <n v="0.36367946894262682"/>
    <n v="0.35595667870036102"/>
    <n v="0.36629642899796966"/>
    <n v="0.65221088435374153"/>
    <n v="0.65355722492266899"/>
    <n v="0.65283099191145166"/>
  </r>
  <r>
    <s v="Chelan"/>
    <x v="5"/>
    <x v="0"/>
    <x v="4"/>
    <n v="5371"/>
    <n v="5186"/>
    <n v="10557"/>
    <n v="3821"/>
    <n v="3328"/>
    <n v="86"/>
    <n v="7235"/>
    <n v="2930"/>
    <n v="2564"/>
    <n v="57"/>
    <n v="5551"/>
    <n v="0.71141314466579775"/>
    <n v="0.64172772849980719"/>
    <n v="0.68532727100502033"/>
    <n v="0.54552224911562097"/>
    <n v="0.49440802159660624"/>
    <n v="0.52581225727005776"/>
    <n v="0.76681496990316667"/>
    <n v="0.77043269230769229"/>
    <n v="0.76724257083621283"/>
  </r>
  <r>
    <s v="Chelan"/>
    <x v="5"/>
    <x v="0"/>
    <x v="5"/>
    <n v="4796"/>
    <n v="4832"/>
    <n v="9628"/>
    <n v="4182"/>
    <n v="3946"/>
    <n v="79"/>
    <n v="8207"/>
    <n v="3633"/>
    <n v="3450"/>
    <n v="63"/>
    <n v="7146"/>
    <n v="0.87197664720600498"/>
    <n v="0.81663907284768211"/>
    <n v="0.85240963855421692"/>
    <n v="0.75750625521267723"/>
    <n v="0.71399006622516559"/>
    <n v="0.74221022019110927"/>
    <n v="0.86872309899569589"/>
    <n v="0.87430309173846932"/>
    <n v="0.87072011697331542"/>
  </r>
  <r>
    <s v="Chelan"/>
    <x v="5"/>
    <x v="0"/>
    <x v="6"/>
    <n v="6060"/>
    <n v="5115"/>
    <n v="11175"/>
    <n v="5128"/>
    <n v="4440"/>
    <n v="102"/>
    <n v="9670"/>
    <n v="4489"/>
    <n v="4046"/>
    <n v="89"/>
    <n v="8624"/>
    <n v="0.84620462046204625"/>
    <n v="0.86803519061583578"/>
    <n v="0.86532438478747209"/>
    <n v="0.74075907590759071"/>
    <n v="0.79100684261974585"/>
    <n v="0.77172259507829977"/>
    <n v="0.87539001560062402"/>
    <n v="0.91126126126126128"/>
    <n v="0.89183040330920371"/>
  </r>
  <r>
    <s v="Clallam"/>
    <x v="5"/>
    <x v="0"/>
    <x v="0"/>
    <n v="35975"/>
    <n v="35429"/>
    <n v="71404"/>
    <n v="24398"/>
    <n v="21338"/>
    <n v="2"/>
    <n v="45738"/>
    <n v="18129"/>
    <n v="15896"/>
    <n v="1"/>
    <n v="34026"/>
    <n v="0.67819318971507991"/>
    <n v="0.60227497248017159"/>
    <n v="0.64055235000840294"/>
    <n v="0.50393328700486451"/>
    <n v="0.4486719918710661"/>
    <n v="0.47652792560640861"/>
    <n v="0.74305270923846212"/>
    <n v="0.74496203955384754"/>
    <n v="0.74393283484192574"/>
  </r>
  <r>
    <s v="Clallam"/>
    <x v="5"/>
    <x v="0"/>
    <x v="1"/>
    <n v="2310"/>
    <n v="2876"/>
    <n v="5186"/>
    <n v="1495"/>
    <n v="1502"/>
    <m/>
    <n v="2997"/>
    <n v="523"/>
    <n v="509"/>
    <m/>
    <n v="1032"/>
    <n v="0.6471861471861472"/>
    <n v="0.52225312934631429"/>
    <n v="0.57790204396451983"/>
    <n v="0.22640692640692642"/>
    <n v="0.17698191933240612"/>
    <n v="0.19899730042421906"/>
    <n v="0.34983277591973244"/>
    <n v="0.3388814913448735"/>
    <n v="0.34434434434434436"/>
  </r>
  <r>
    <s v="Clallam"/>
    <x v="5"/>
    <x v="0"/>
    <x v="2"/>
    <n v="3286"/>
    <n v="3765"/>
    <n v="7051"/>
    <n v="2354"/>
    <n v="2153"/>
    <m/>
    <n v="4507"/>
    <n v="991"/>
    <n v="886"/>
    <m/>
    <n v="1877"/>
    <n v="0.71637248934875231"/>
    <n v="0.57184594953519252"/>
    <n v="0.63920011345908379"/>
    <n v="0.30158247108947051"/>
    <n v="0.2353253652058433"/>
    <n v="0.26620337540774358"/>
    <n v="0.4209855564995752"/>
    <n v="0.41151881096144916"/>
    <n v="0.41646327934324384"/>
  </r>
  <r>
    <s v="Clallam"/>
    <x v="5"/>
    <x v="0"/>
    <x v="3"/>
    <n v="3409"/>
    <n v="3535"/>
    <n v="6944"/>
    <n v="2457"/>
    <n v="2117"/>
    <m/>
    <n v="4574"/>
    <n v="1406"/>
    <n v="1202"/>
    <m/>
    <n v="2608"/>
    <n v="0.72073921971252564"/>
    <n v="0.59886845827439883"/>
    <n v="0.65869815668202769"/>
    <n v="0.4124376650044001"/>
    <n v="0.34002828854314004"/>
    <n v="0.37557603686635943"/>
    <n v="0.57224257224257224"/>
    <n v="0.56778460085025984"/>
    <n v="0.57017927415828595"/>
  </r>
  <r>
    <s v="Clallam"/>
    <x v="5"/>
    <x v="0"/>
    <x v="4"/>
    <n v="5165"/>
    <n v="4812"/>
    <n v="9977"/>
    <n v="4040"/>
    <n v="3360"/>
    <m/>
    <n v="7400"/>
    <n v="2969"/>
    <n v="2452"/>
    <m/>
    <n v="5421"/>
    <n v="0.78218780251694098"/>
    <n v="0.69825436408977559"/>
    <n v="0.74170592362433596"/>
    <n v="0.57483059051306873"/>
    <n v="0.50955943474646714"/>
    <n v="0.5433497043199359"/>
    <n v="0.73490099009900989"/>
    <n v="0.72976190476190472"/>
    <n v="0.73256756756756758"/>
  </r>
  <r>
    <s v="Clallam"/>
    <x v="5"/>
    <x v="0"/>
    <x v="5"/>
    <n v="6390"/>
    <n v="5678"/>
    <n v="12068"/>
    <n v="5757"/>
    <n v="4828"/>
    <n v="2"/>
    <n v="10587"/>
    <n v="4918"/>
    <n v="4120"/>
    <n v="1"/>
    <n v="9039"/>
    <n v="0.90093896713615018"/>
    <n v="0.85029940119760483"/>
    <n v="0.87727875372886976"/>
    <n v="0.76964006259780904"/>
    <n v="0.72560760831278615"/>
    <n v="0.74900563473649318"/>
    <n v="0.85426437380580167"/>
    <n v="0.85335542667771336"/>
    <n v="0.85378294134315669"/>
  </r>
  <r>
    <s v="Clallam"/>
    <x v="5"/>
    <x v="0"/>
    <x v="6"/>
    <n v="9175"/>
    <n v="8014"/>
    <n v="17189"/>
    <n v="8295"/>
    <n v="7378"/>
    <m/>
    <n v="15673"/>
    <n v="7322"/>
    <n v="6727"/>
    <m/>
    <n v="14049"/>
    <n v="0.90408719346049049"/>
    <n v="0.92063888195657595"/>
    <n v="0.91180406073651754"/>
    <n v="0.79803814713896459"/>
    <n v="0.83940603943099579"/>
    <n v="0.81732503345162599"/>
    <n v="0.88270042194092824"/>
    <n v="0.91176470588235292"/>
    <n v="0.89638231353282716"/>
  </r>
  <r>
    <s v="Clark"/>
    <x v="5"/>
    <x v="1"/>
    <x v="0"/>
    <n v="215409"/>
    <n v="209954"/>
    <n v="425363"/>
    <n v="117265"/>
    <n v="103883"/>
    <n v="16"/>
    <n v="221164"/>
    <n v="78150"/>
    <n v="70817"/>
    <n v="9"/>
    <n v="148976"/>
    <n v="0.54438301092340613"/>
    <n v="0.49478933480667192"/>
    <n v="0.51994179089389536"/>
    <n v="0.36279821177388133"/>
    <n v="0.33729769378054242"/>
    <n v="0.35023262484043038"/>
    <n v="0.66643926150172683"/>
    <n v="0.68169960436260024"/>
    <n v="0.67359968168418005"/>
  </r>
  <r>
    <s v="Clark"/>
    <x v="5"/>
    <x v="1"/>
    <x v="1"/>
    <n v="17411"/>
    <n v="17826"/>
    <n v="35237"/>
    <n v="10176"/>
    <n v="9482"/>
    <n v="3"/>
    <n v="19661"/>
    <n v="3866"/>
    <n v="3640"/>
    <n v="1"/>
    <n v="7507"/>
    <n v="0.58445810120039055"/>
    <n v="0.53191966790081902"/>
    <n v="0.5579646394414961"/>
    <n v="0.22204353569582447"/>
    <n v="0.20419611802984405"/>
    <n v="0.21304310809660301"/>
    <n v="0.37991352201257861"/>
    <n v="0.38388525627504744"/>
    <n v="0.38182188088093177"/>
  </r>
  <r>
    <s v="Clark"/>
    <x v="5"/>
    <x v="1"/>
    <x v="2"/>
    <n v="27974"/>
    <n v="26911"/>
    <n v="54885"/>
    <n v="17395"/>
    <n v="14506"/>
    <n v="5"/>
    <n v="31906"/>
    <n v="7878"/>
    <n v="6542"/>
    <n v="4"/>
    <n v="14424"/>
    <n v="0.62182741116751272"/>
    <n v="0.53903608189959495"/>
    <n v="0.58132458777443741"/>
    <n v="0.28161864588546509"/>
    <n v="0.24309761807439337"/>
    <n v="0.26280404482098935"/>
    <n v="0.4528887611382581"/>
    <n v="0.45098579897973251"/>
    <n v="0.452077979063499"/>
  </r>
  <r>
    <s v="Clark"/>
    <x v="5"/>
    <x v="1"/>
    <x v="3"/>
    <n v="29884"/>
    <n v="29804"/>
    <n v="59688"/>
    <n v="20448"/>
    <n v="18357"/>
    <n v="3"/>
    <n v="38808"/>
    <n v="11956"/>
    <n v="10946"/>
    <m/>
    <n v="22902"/>
    <n v="0.68424575023423906"/>
    <n v="0.61592403704200782"/>
    <n v="0.65018094089264178"/>
    <n v="0.40008031053406506"/>
    <n v="0.36726613877331904"/>
    <n v="0.38369521511861682"/>
    <n v="0.58470266040688579"/>
    <n v="0.59628479599063022"/>
    <n v="0.59013605442176875"/>
  </r>
  <r>
    <s v="Clark"/>
    <x v="5"/>
    <x v="1"/>
    <x v="4"/>
    <n v="31292"/>
    <n v="30600"/>
    <n v="61892"/>
    <n v="23782"/>
    <n v="21741"/>
    <n v="1"/>
    <n v="45524"/>
    <n v="16608"/>
    <n v="15570"/>
    <n v="1"/>
    <n v="32179"/>
    <n v="0.76000255656397797"/>
    <n v="0.71049019607843134"/>
    <n v="0.7355393265688619"/>
    <n v="0.53074268183561291"/>
    <n v="0.50882352941176467"/>
    <n v="0.51992179926323268"/>
    <n v="0.69834328483727193"/>
    <n v="0.71615841037670758"/>
    <n v="0.70685792109656442"/>
  </r>
  <r>
    <s v="Clark"/>
    <x v="5"/>
    <x v="1"/>
    <x v="5"/>
    <n v="27160"/>
    <n v="25216"/>
    <n v="52376"/>
    <n v="23091"/>
    <n v="20626"/>
    <n v="2"/>
    <n v="43719"/>
    <n v="18813"/>
    <n v="17084"/>
    <n v="2"/>
    <n v="35899"/>
    <n v="0.85018409425625918"/>
    <n v="0.81797271573604058"/>
    <n v="0.83471437299526496"/>
    <n v="0.69267304860088363"/>
    <n v="0.67750634517766495"/>
    <n v="0.68540934779288221"/>
    <n v="0.81473301286215405"/>
    <n v="0.82827499272762528"/>
    <n v="0.82113040096983003"/>
  </r>
  <r>
    <s v="Clark"/>
    <x v="5"/>
    <x v="1"/>
    <x v="6"/>
    <n v="26867"/>
    <n v="21843"/>
    <n v="48710"/>
    <n v="22373"/>
    <n v="19171"/>
    <n v="2"/>
    <n v="41546"/>
    <n v="19029"/>
    <n v="17035"/>
    <n v="1"/>
    <n v="36065"/>
    <n v="0.83273160382625522"/>
    <n v="0.8776724808863251"/>
    <n v="0.85292547731471979"/>
    <n v="0.70826664681579632"/>
    <n v="0.77988371560683056"/>
    <n v="0.74040238144118253"/>
    <n v="0.85053412595539268"/>
    <n v="0.88858171196077407"/>
    <n v="0.86807394213642708"/>
  </r>
  <r>
    <s v="Columbia"/>
    <x v="5"/>
    <x v="0"/>
    <x v="0"/>
    <n v="2056"/>
    <n v="2022"/>
    <n v="4078"/>
    <n v="1368"/>
    <n v="1209"/>
    <m/>
    <n v="2577"/>
    <n v="1167"/>
    <n v="1023"/>
    <m/>
    <n v="2190"/>
    <n v="0.66536964980544744"/>
    <n v="0.59792284866468848"/>
    <n v="0.63192741539970576"/>
    <n v="0.56760700389105057"/>
    <n v="0.50593471810089019"/>
    <n v="0.53702795487984301"/>
    <n v="0.85307017543859653"/>
    <n v="0.84615384615384615"/>
    <n v="0.84982537834691507"/>
  </r>
  <r>
    <s v="Columbia"/>
    <x v="5"/>
    <x v="0"/>
    <x v="1"/>
    <n v="111"/>
    <n v="114"/>
    <n v="225"/>
    <n v="111"/>
    <n v="76"/>
    <m/>
    <n v="187"/>
    <n v="66"/>
    <n v="45"/>
    <m/>
    <n v="111"/>
    <n v="1"/>
    <n v="0.66666666666666663"/>
    <n v="0.83111111111111113"/>
    <n v="0.59459459459459463"/>
    <n v="0.39473684210526316"/>
    <n v="0.49333333333333335"/>
    <n v="0.59459459459459463"/>
    <n v="0.59210526315789469"/>
    <n v="0.5935828877005348"/>
  </r>
  <r>
    <s v="Columbia"/>
    <x v="5"/>
    <x v="0"/>
    <x v="2"/>
    <n v="162"/>
    <n v="186"/>
    <n v="348"/>
    <n v="132"/>
    <n v="121"/>
    <m/>
    <n v="253"/>
    <n v="91"/>
    <n v="73"/>
    <m/>
    <n v="164"/>
    <n v="0.81481481481481477"/>
    <n v="0.65053763440860213"/>
    <n v="0.72701149425287359"/>
    <n v="0.56172839506172845"/>
    <n v="0.39247311827956988"/>
    <n v="0.47126436781609193"/>
    <n v="0.68939393939393945"/>
    <n v="0.60330578512396693"/>
    <n v="0.64822134387351782"/>
  </r>
  <r>
    <s v="Columbia"/>
    <x v="5"/>
    <x v="0"/>
    <x v="3"/>
    <n v="209"/>
    <n v="213"/>
    <n v="422"/>
    <n v="143"/>
    <n v="138"/>
    <m/>
    <n v="281"/>
    <n v="113"/>
    <n v="106"/>
    <m/>
    <n v="219"/>
    <n v="0.68421052631578949"/>
    <n v="0.647887323943662"/>
    <n v="0.66587677725118488"/>
    <n v="0.54066985645933019"/>
    <n v="0.49765258215962443"/>
    <n v="0.51895734597156395"/>
    <n v="0.79020979020979021"/>
    <n v="0.76811594202898548"/>
    <n v="0.77935943060498225"/>
  </r>
  <r>
    <s v="Columbia"/>
    <x v="5"/>
    <x v="0"/>
    <x v="4"/>
    <n v="318"/>
    <n v="312"/>
    <n v="630"/>
    <n v="249"/>
    <n v="222"/>
    <m/>
    <n v="471"/>
    <n v="225"/>
    <n v="197"/>
    <m/>
    <n v="422"/>
    <n v="0.78301886792452835"/>
    <n v="0.71153846153846156"/>
    <n v="0.74761904761904763"/>
    <n v="0.70754716981132071"/>
    <n v="0.63141025641025639"/>
    <n v="0.66984126984126979"/>
    <n v="0.90361445783132532"/>
    <n v="0.88738738738738743"/>
    <n v="0.89596602972399153"/>
  </r>
  <r>
    <s v="Columbia"/>
    <x v="5"/>
    <x v="0"/>
    <x v="5"/>
    <n v="344"/>
    <n v="349"/>
    <n v="693"/>
    <n v="306"/>
    <n v="282"/>
    <m/>
    <n v="588"/>
    <n v="287"/>
    <n v="261"/>
    <m/>
    <n v="548"/>
    <n v="0.88953488372093026"/>
    <n v="0.8080229226361032"/>
    <n v="0.84848484848484851"/>
    <n v="0.83430232558139539"/>
    <n v="0.74785100286532946"/>
    <n v="0.79076479076479078"/>
    <n v="0.93790849673202614"/>
    <n v="0.92553191489361697"/>
    <n v="0.93197278911564629"/>
  </r>
  <r>
    <s v="Columbia"/>
    <x v="5"/>
    <x v="0"/>
    <x v="6"/>
    <n v="500"/>
    <n v="437"/>
    <n v="937"/>
    <n v="427"/>
    <n v="370"/>
    <m/>
    <n v="797"/>
    <n v="385"/>
    <n v="341"/>
    <m/>
    <n v="726"/>
    <n v="0.85399999999999998"/>
    <n v="0.84668192219679639"/>
    <n v="0.85058697972251862"/>
    <n v="0.77"/>
    <n v="0.78032036613272315"/>
    <n v="0.77481323372465316"/>
    <n v="0.90163934426229508"/>
    <n v="0.92162162162162165"/>
    <n v="0.9109159347553325"/>
  </r>
  <r>
    <s v="Cowlitz"/>
    <x v="5"/>
    <x v="1"/>
    <x v="0"/>
    <n v="51868"/>
    <n v="50542"/>
    <n v="102410"/>
    <n v="29426"/>
    <n v="26376"/>
    <n v="6"/>
    <n v="55808"/>
    <n v="19409"/>
    <n v="17821"/>
    <n v="2"/>
    <n v="37232"/>
    <n v="0.56732474743579853"/>
    <n v="0.5218630050255233"/>
    <n v="0.54494678254076745"/>
    <n v="0.3741998920336238"/>
    <n v="0.35259783942067985"/>
    <n v="0.36355824626501321"/>
    <n v="0.65958676000815608"/>
    <n v="0.67565210797694875"/>
    <n v="0.66714449541284404"/>
  </r>
  <r>
    <s v="Cowlitz"/>
    <x v="5"/>
    <x v="1"/>
    <x v="1"/>
    <n v="4202"/>
    <n v="4235"/>
    <n v="8437"/>
    <n v="2540"/>
    <n v="2246"/>
    <n v="2"/>
    <n v="4788"/>
    <n v="834"/>
    <n v="750"/>
    <n v="1"/>
    <n v="1585"/>
    <n v="0.60447405997144221"/>
    <n v="0.53034238488783947"/>
    <n v="0.56750029631385568"/>
    <n v="0.19847691575440266"/>
    <n v="0.17709563164108619"/>
    <n v="0.18786298447315397"/>
    <n v="0.3283464566929134"/>
    <n v="0.33392698130008902"/>
    <n v="0.33103592314118629"/>
  </r>
  <r>
    <s v="Cowlitz"/>
    <x v="5"/>
    <x v="1"/>
    <x v="2"/>
    <n v="5846"/>
    <n v="5812"/>
    <n v="11658"/>
    <n v="3698"/>
    <n v="3195"/>
    <n v="1"/>
    <n v="6894"/>
    <n v="1551"/>
    <n v="1310"/>
    <n v="1"/>
    <n v="2862"/>
    <n v="0.63256927813889841"/>
    <n v="0.54972470750172053"/>
    <n v="0.59135357694287183"/>
    <n v="0.26530961341087922"/>
    <n v="0.22539573296627666"/>
    <n v="0.24549665465774576"/>
    <n v="0.41941590048674959"/>
    <n v="0.41001564945226915"/>
    <n v="0.41514360313315929"/>
  </r>
  <r>
    <s v="Cowlitz"/>
    <x v="5"/>
    <x v="1"/>
    <x v="3"/>
    <n v="6310"/>
    <n v="6250"/>
    <n v="12560"/>
    <n v="4322"/>
    <n v="3799"/>
    <m/>
    <n v="8121"/>
    <n v="2376"/>
    <n v="2148"/>
    <m/>
    <n v="4524"/>
    <n v="0.68494453248811416"/>
    <n v="0.60784000000000005"/>
    <n v="0.64657643312101909"/>
    <n v="0.37654516640253566"/>
    <n v="0.34367999999999999"/>
    <n v="0.36019108280254775"/>
    <n v="0.54974548819990743"/>
    <n v="0.56541195051329296"/>
    <n v="0.55707425193941629"/>
  </r>
  <r>
    <s v="Cowlitz"/>
    <x v="5"/>
    <x v="1"/>
    <x v="4"/>
    <n v="7495"/>
    <n v="7579"/>
    <n v="15074"/>
    <n v="5595"/>
    <n v="5163"/>
    <n v="1"/>
    <n v="10759"/>
    <n v="3791"/>
    <n v="3490"/>
    <m/>
    <n v="7281"/>
    <n v="0.74649766511007343"/>
    <n v="0.68122443594141713"/>
    <n v="0.7137455220910176"/>
    <n v="0.50580386924616416"/>
    <n v="0.46048291331310198"/>
    <n v="0.48301711556322147"/>
    <n v="0.6775692582663092"/>
    <n v="0.67596358706178583"/>
    <n v="0.67673575611116277"/>
  </r>
  <r>
    <s v="Cowlitz"/>
    <x v="5"/>
    <x v="1"/>
    <x v="5"/>
    <n v="7170"/>
    <n v="6985"/>
    <n v="14155"/>
    <n v="6096"/>
    <n v="5691"/>
    <n v="2"/>
    <n v="11789"/>
    <n v="4883"/>
    <n v="4663"/>
    <m/>
    <n v="9546"/>
    <n v="0.85020920502092046"/>
    <n v="0.81474588403722259"/>
    <n v="0.83285058283292124"/>
    <n v="0.68103207810320776"/>
    <n v="0.66757337151037943"/>
    <n v="0.6743906746732603"/>
    <n v="0.80101706036745401"/>
    <n v="0.81936390792479352"/>
    <n v="0.80973789125455931"/>
  </r>
  <r>
    <s v="Cowlitz"/>
    <x v="5"/>
    <x v="1"/>
    <x v="6"/>
    <n v="8602"/>
    <n v="7203"/>
    <n v="15805"/>
    <n v="7175"/>
    <n v="6282"/>
    <m/>
    <n v="13457"/>
    <n v="5974"/>
    <n v="5460"/>
    <m/>
    <n v="11434"/>
    <n v="0.83410834689607072"/>
    <n v="0.87213660974593921"/>
    <n v="0.85143941790572608"/>
    <n v="0.69448965356893744"/>
    <n v="0.75801749271137031"/>
    <n v="0.72344194875039547"/>
    <n v="0.83261324041811846"/>
    <n v="0.86914995224450808"/>
    <n v="0.84966931708404547"/>
  </r>
  <r>
    <s v="Douglas"/>
    <x v="5"/>
    <x v="0"/>
    <x v="0"/>
    <n v="19233"/>
    <n v="19198"/>
    <n v="38431"/>
    <n v="9298"/>
    <n v="8455"/>
    <n v="425"/>
    <n v="18178"/>
    <n v="6786"/>
    <n v="6330"/>
    <n v="295"/>
    <n v="13411"/>
    <n v="0.4834399209691676"/>
    <n v="0.44041045942285656"/>
    <n v="0.4730035648304754"/>
    <n v="0.35283107159569488"/>
    <n v="0.32972184602562765"/>
    <n v="0.34896307668288623"/>
    <n v="0.72983437298343734"/>
    <n v="0.74866942637492606"/>
    <n v="0.73775992958521286"/>
  </r>
  <r>
    <s v="Douglas"/>
    <x v="5"/>
    <x v="0"/>
    <x v="1"/>
    <n v="1498"/>
    <n v="1709"/>
    <n v="3207"/>
    <n v="755"/>
    <n v="719"/>
    <n v="48"/>
    <n v="1522"/>
    <n v="277"/>
    <n v="281"/>
    <n v="23"/>
    <n v="581"/>
    <n v="0.50400534045393863"/>
    <n v="0.42071386775892333"/>
    <n v="0.47458684128468975"/>
    <n v="0.18491321762349799"/>
    <n v="0.16442363955529549"/>
    <n v="0.18116619893981914"/>
    <n v="0.36688741721854307"/>
    <n v="0.39082058414464532"/>
    <n v="0.38173455978975035"/>
  </r>
  <r>
    <s v="Douglas"/>
    <x v="5"/>
    <x v="0"/>
    <x v="2"/>
    <n v="2344"/>
    <n v="2360"/>
    <n v="4704"/>
    <n v="1219"/>
    <n v="1039"/>
    <n v="76"/>
    <n v="2334"/>
    <n v="586"/>
    <n v="531"/>
    <n v="35"/>
    <n v="1152"/>
    <n v="0.5200511945392492"/>
    <n v="0.44025423728813562"/>
    <n v="0.49617346938775508"/>
    <n v="0.25"/>
    <n v="0.22500000000000001"/>
    <n v="0.24489795918367346"/>
    <n v="0.48072190319934371"/>
    <n v="0.51106833493743986"/>
    <n v="0.49357326478149099"/>
  </r>
  <r>
    <s v="Douglas"/>
    <x v="5"/>
    <x v="0"/>
    <x v="3"/>
    <n v="2351"/>
    <n v="2309"/>
    <n v="4660"/>
    <n v="1276"/>
    <n v="1111"/>
    <n v="78"/>
    <n v="2465"/>
    <n v="850"/>
    <n v="740"/>
    <n v="51"/>
    <n v="1641"/>
    <n v="0.54274776690769888"/>
    <n v="0.48116067561715026"/>
    <n v="0.52896995708154504"/>
    <n v="0.36154827732879624"/>
    <n v="0.32048505846686876"/>
    <n v="0.35214592274678114"/>
    <n v="0.66614420062695923"/>
    <n v="0.66606660666066608"/>
    <n v="0.66572008113590264"/>
  </r>
  <r>
    <s v="Douglas"/>
    <x v="5"/>
    <x v="0"/>
    <x v="4"/>
    <n v="2630"/>
    <n v="2646"/>
    <n v="5276"/>
    <n v="1818"/>
    <n v="1609"/>
    <n v="64"/>
    <n v="3491"/>
    <n v="1393"/>
    <n v="1226"/>
    <n v="48"/>
    <n v="2667"/>
    <n v="0.69125475285171101"/>
    <n v="0.60808767951625098"/>
    <n v="0.66167551175132677"/>
    <n v="0.52965779467680607"/>
    <n v="0.46334089191232047"/>
    <n v="0.50549658832448829"/>
    <n v="0.76622662266226627"/>
    <n v="0.76196395276569295"/>
    <n v="0.76396448009166429"/>
  </r>
  <r>
    <s v="Douglas"/>
    <x v="5"/>
    <x v="0"/>
    <x v="5"/>
    <n v="2365"/>
    <n v="2305"/>
    <n v="4670"/>
    <n v="1884"/>
    <n v="1831"/>
    <n v="68"/>
    <n v="3783"/>
    <n v="1618"/>
    <n v="1595"/>
    <n v="60"/>
    <n v="3273"/>
    <n v="0.79661733615221986"/>
    <n v="0.79436008676789582"/>
    <n v="0.8100642398286938"/>
    <n v="0.68414376321353065"/>
    <n v="0.69197396963123647"/>
    <n v="0.7008565310492505"/>
    <n v="0.85881104033970279"/>
    <n v="0.87110868377935557"/>
    <n v="0.86518636003172089"/>
  </r>
  <r>
    <s v="Douglas"/>
    <x v="5"/>
    <x v="0"/>
    <x v="6"/>
    <n v="2902"/>
    <n v="2541"/>
    <n v="5443"/>
    <n v="2346"/>
    <n v="2146"/>
    <n v="91"/>
    <n v="4583"/>
    <n v="2062"/>
    <n v="1957"/>
    <n v="78"/>
    <n v="4097"/>
    <n v="0.80840799448656098"/>
    <n v="0.84454939000393547"/>
    <n v="0.84199889766672786"/>
    <n v="0.71054445210199857"/>
    <n v="0.7701692247146793"/>
    <n v="0.75270990262722759"/>
    <n v="0.87894288150042621"/>
    <n v="0.91192917054986022"/>
    <n v="0.89395592406720492"/>
  </r>
  <r>
    <s v="Ferry"/>
    <x v="5"/>
    <x v="0"/>
    <x v="0"/>
    <n v="3646"/>
    <n v="3905"/>
    <n v="7551"/>
    <n v="2144"/>
    <n v="2069"/>
    <m/>
    <n v="4213"/>
    <n v="1668"/>
    <n v="1618"/>
    <m/>
    <n v="3286"/>
    <n v="0.5880416895227647"/>
    <n v="0.5298335467349552"/>
    <n v="0.55793934578201565"/>
    <n v="0.45748765770707622"/>
    <n v="0.41434058898847631"/>
    <n v="0.43517414911932195"/>
    <n v="0.77798507462686572"/>
    <n v="0.7820202996616723"/>
    <n v="0.77996676952290533"/>
  </r>
  <r>
    <s v="Ferry"/>
    <x v="5"/>
    <x v="0"/>
    <x v="1"/>
    <n v="253"/>
    <n v="388"/>
    <n v="641"/>
    <n v="136"/>
    <n v="152"/>
    <m/>
    <n v="288"/>
    <n v="58"/>
    <n v="66"/>
    <m/>
    <n v="124"/>
    <n v="0.53754940711462451"/>
    <n v="0.39175257731958762"/>
    <n v="0.44929797191887677"/>
    <n v="0.22924901185770752"/>
    <n v="0.17010309278350516"/>
    <n v="0.19344773790951639"/>
    <n v="0.4264705882352941"/>
    <n v="0.43421052631578949"/>
    <n v="0.43055555555555558"/>
  </r>
  <r>
    <s v="Ferry"/>
    <x v="5"/>
    <x v="0"/>
    <x v="2"/>
    <n v="313"/>
    <n v="339"/>
    <n v="652"/>
    <n v="201"/>
    <n v="179"/>
    <m/>
    <n v="380"/>
    <n v="115"/>
    <n v="89"/>
    <m/>
    <n v="204"/>
    <n v="0.64217252396166136"/>
    <n v="0.528023598820059"/>
    <n v="0.58282208588957052"/>
    <n v="0.36741214057507987"/>
    <n v="0.26253687315634217"/>
    <n v="0.31288343558282211"/>
    <n v="0.57213930348258701"/>
    <n v="0.4972067039106145"/>
    <n v="0.5368421052631579"/>
  </r>
  <r>
    <s v="Ferry"/>
    <x v="5"/>
    <x v="0"/>
    <x v="3"/>
    <n v="383"/>
    <n v="358"/>
    <n v="741"/>
    <n v="246"/>
    <n v="210"/>
    <m/>
    <n v="456"/>
    <n v="165"/>
    <n v="142"/>
    <m/>
    <n v="307"/>
    <n v="0.64229765013054829"/>
    <n v="0.58659217877094971"/>
    <n v="0.61538461538461542"/>
    <n v="0.43080939947780678"/>
    <n v="0.39664804469273746"/>
    <n v="0.4143049932523617"/>
    <n v="0.67073170731707321"/>
    <n v="0.67619047619047623"/>
    <n v="0.67324561403508776"/>
  </r>
  <r>
    <s v="Ferry"/>
    <x v="5"/>
    <x v="0"/>
    <x v="4"/>
    <n v="595"/>
    <n v="557"/>
    <n v="1152"/>
    <n v="454"/>
    <n v="362"/>
    <m/>
    <n v="816"/>
    <n v="343"/>
    <n v="276"/>
    <m/>
    <n v="619"/>
    <n v="0.76302521008403357"/>
    <n v="0.64991023339317777"/>
    <n v="0.70833333333333337"/>
    <n v="0.57647058823529407"/>
    <n v="0.49551166965888688"/>
    <n v="0.53732638888888884"/>
    <n v="0.75550660792951541"/>
    <n v="0.76243093922651939"/>
    <n v="0.75857843137254899"/>
  </r>
  <r>
    <s v="Ferry"/>
    <x v="5"/>
    <x v="0"/>
    <x v="5"/>
    <n v="675"/>
    <n v="764"/>
    <n v="1439"/>
    <n v="560"/>
    <n v="603"/>
    <m/>
    <n v="1163"/>
    <n v="493"/>
    <n v="531"/>
    <m/>
    <n v="1024"/>
    <n v="0.82962962962962961"/>
    <n v="0.78926701570680624"/>
    <n v="0.80820013898540655"/>
    <n v="0.73037037037037034"/>
    <n v="0.69502617801047117"/>
    <n v="0.71160528144544821"/>
    <n v="0.88035714285714284"/>
    <n v="0.88059701492537312"/>
    <n v="0.88048151332760105"/>
  </r>
  <r>
    <s v="Ferry"/>
    <x v="5"/>
    <x v="0"/>
    <x v="6"/>
    <n v="710"/>
    <n v="718"/>
    <n v="1428"/>
    <n v="547"/>
    <n v="563"/>
    <m/>
    <n v="1110"/>
    <n v="494"/>
    <n v="514"/>
    <m/>
    <n v="1008"/>
    <n v="0.77042253521126758"/>
    <n v="0.78412256267409475"/>
    <n v="0.77731092436974791"/>
    <n v="0.6957746478873239"/>
    <n v="0.71587743732590525"/>
    <n v="0.70588235294117652"/>
    <n v="0.90310786106032903"/>
    <n v="0.91296625222024863"/>
    <n v="0.90810810810810816"/>
  </r>
  <r>
    <s v="Franklin"/>
    <x v="5"/>
    <x v="1"/>
    <x v="0"/>
    <n v="37716"/>
    <n v="40447"/>
    <n v="78163"/>
    <n v="13395"/>
    <n v="12128"/>
    <n v="334"/>
    <n v="25857"/>
    <n v="8996"/>
    <n v="8383"/>
    <n v="199"/>
    <n v="17578"/>
    <n v="0.35515431116767421"/>
    <n v="0.29984918535367272"/>
    <n v="0.33080869465092178"/>
    <n v="0.23851946123661047"/>
    <n v="0.20725888199372017"/>
    <n v="0.22488901398359837"/>
    <n v="0.67159387831280326"/>
    <n v="0.69121042216358841"/>
    <n v="0.67981591058514135"/>
  </r>
  <r>
    <s v="Franklin"/>
    <x v="5"/>
    <x v="1"/>
    <x v="1"/>
    <n v="3805"/>
    <n v="4248"/>
    <n v="8053"/>
    <n v="1482"/>
    <n v="1345"/>
    <n v="26"/>
    <n v="2853"/>
    <n v="570"/>
    <n v="472"/>
    <n v="8"/>
    <n v="1050"/>
    <n v="0.38948751642575558"/>
    <n v="0.3166195856873823"/>
    <n v="0.3542779088538433"/>
    <n v="0.14980289093298291"/>
    <n v="0.1111111111111111"/>
    <n v="0.13038619148143549"/>
    <n v="0.38461538461538464"/>
    <n v="0.35092936802973979"/>
    <n v="0.36803364879074657"/>
  </r>
  <r>
    <s v="Franklin"/>
    <x v="5"/>
    <x v="1"/>
    <x v="2"/>
    <n v="5989"/>
    <n v="6680"/>
    <n v="12669"/>
    <n v="2780"/>
    <n v="2242"/>
    <n v="72"/>
    <n v="5094"/>
    <n v="1384"/>
    <n v="1142"/>
    <n v="35"/>
    <n v="2561"/>
    <n v="0.46418433795291369"/>
    <n v="0.33562874251497005"/>
    <n v="0.40208382666350934"/>
    <n v="0.23109033227583903"/>
    <n v="0.17095808383233532"/>
    <n v="0.20214697292603995"/>
    <n v="0.49784172661870502"/>
    <n v="0.50936663693131135"/>
    <n v="0.50274833137023944"/>
  </r>
  <r>
    <s v="Franklin"/>
    <x v="5"/>
    <x v="1"/>
    <x v="3"/>
    <n v="4781"/>
    <n v="5366"/>
    <n v="10147"/>
    <n v="2125"/>
    <n v="2016"/>
    <n v="67"/>
    <n v="4208"/>
    <n v="1276"/>
    <n v="1279"/>
    <n v="30"/>
    <n v="2585"/>
    <n v="0.44446768458481489"/>
    <n v="0.37569884457696606"/>
    <n v="0.41470385335567161"/>
    <n v="0.26688977201422298"/>
    <n v="0.23835259038389861"/>
    <n v="0.25475510002956536"/>
    <n v="0.60047058823529409"/>
    <n v="0.63442460317460314"/>
    <n v="0.61430608365019013"/>
  </r>
  <r>
    <s v="Franklin"/>
    <x v="5"/>
    <x v="1"/>
    <x v="4"/>
    <n v="4039"/>
    <n v="4317"/>
    <n v="8356"/>
    <n v="2378"/>
    <n v="2102"/>
    <n v="61"/>
    <n v="4541"/>
    <n v="1746"/>
    <n v="1588"/>
    <n v="36"/>
    <n v="3370"/>
    <n v="0.58875959395890076"/>
    <n v="0.48691220755154041"/>
    <n v="0.54344183820009573"/>
    <n v="0.43228521911364198"/>
    <n v="0.36784804262219134"/>
    <n v="0.40330301579703209"/>
    <n v="0.73423044575273344"/>
    <n v="0.75547098001902946"/>
    <n v="0.74212728473904421"/>
  </r>
  <r>
    <s v="Franklin"/>
    <x v="5"/>
    <x v="1"/>
    <x v="5"/>
    <n v="3113"/>
    <n v="3415"/>
    <n v="6528"/>
    <n v="2346"/>
    <n v="2301"/>
    <n v="55"/>
    <n v="4702"/>
    <n v="1983"/>
    <n v="1990"/>
    <n v="41"/>
    <n v="4014"/>
    <n v="0.75361387728878892"/>
    <n v="0.67379209370424598"/>
    <n v="0.72028186274509809"/>
    <n v="0.63700610343719888"/>
    <n v="0.58272327964860904"/>
    <n v="0.61488970588235292"/>
    <n v="0.84526854219948844"/>
    <n v="0.86484137331594957"/>
    <n v="0.85367928541046367"/>
  </r>
  <r>
    <s v="Franklin"/>
    <x v="5"/>
    <x v="1"/>
    <x v="6"/>
    <n v="2989"/>
    <n v="2707"/>
    <n v="5696"/>
    <n v="2284"/>
    <n v="2122"/>
    <n v="53"/>
    <n v="4459"/>
    <n v="2037"/>
    <n v="1912"/>
    <n v="49"/>
    <n v="3998"/>
    <n v="0.76413516226162592"/>
    <n v="0.78389360916143336"/>
    <n v="0.7828300561797753"/>
    <n v="0.68149882903981263"/>
    <n v="0.70631695603989653"/>
    <n v="0.7018960674157303"/>
    <n v="0.89185639229422065"/>
    <n v="0.90103675777568337"/>
    <n v="0.89661359049114153"/>
  </r>
  <r>
    <s v="Garfield"/>
    <x v="5"/>
    <x v="0"/>
    <x v="0"/>
    <n v="1148"/>
    <n v="1118"/>
    <n v="2266"/>
    <n v="819"/>
    <n v="723"/>
    <m/>
    <n v="1542"/>
    <n v="631"/>
    <n v="578"/>
    <m/>
    <n v="1209"/>
    <n v="0.71341463414634143"/>
    <n v="0.646690518783542"/>
    <n v="0.68049426301853488"/>
    <n v="0.54965156794425085"/>
    <n v="0.51699463327370299"/>
    <n v="0.53353927625772291"/>
    <n v="0.77045177045177049"/>
    <n v="0.79944674965421858"/>
    <n v="0.78404669260700388"/>
  </r>
  <r>
    <s v="Garfield"/>
    <x v="5"/>
    <x v="0"/>
    <x v="1"/>
    <n v="54"/>
    <n v="77"/>
    <n v="131"/>
    <n v="62"/>
    <n v="72"/>
    <m/>
    <n v="134"/>
    <n v="25"/>
    <n v="37"/>
    <m/>
    <n v="62"/>
    <n v="1.1481481481481481"/>
    <n v="0.93506493506493504"/>
    <n v="1.0229007633587786"/>
    <n v="0.46296296296296297"/>
    <n v="0.48051948051948051"/>
    <n v="0.47328244274809161"/>
    <n v="0.40322580645161288"/>
    <n v="0.51388888888888884"/>
    <n v="0.46268656716417911"/>
  </r>
  <r>
    <s v="Garfield"/>
    <x v="5"/>
    <x v="0"/>
    <x v="2"/>
    <n v="99"/>
    <n v="95"/>
    <n v="194"/>
    <n v="85"/>
    <n v="84"/>
    <m/>
    <n v="169"/>
    <n v="53"/>
    <n v="50"/>
    <m/>
    <n v="103"/>
    <n v="0.85858585858585856"/>
    <n v="0.88421052631578945"/>
    <n v="0.87113402061855671"/>
    <n v="0.53535353535353536"/>
    <n v="0.52631578947368418"/>
    <n v="0.53092783505154639"/>
    <n v="0.62352941176470589"/>
    <n v="0.59523809523809523"/>
    <n v="0.60946745562130178"/>
  </r>
  <r>
    <s v="Garfield"/>
    <x v="5"/>
    <x v="0"/>
    <x v="3"/>
    <n v="116"/>
    <n v="107"/>
    <n v="223"/>
    <n v="92"/>
    <n v="69"/>
    <m/>
    <n v="161"/>
    <n v="58"/>
    <n v="56"/>
    <m/>
    <n v="114"/>
    <n v="0.7931034482758621"/>
    <n v="0.64485981308411211"/>
    <n v="0.72197309417040356"/>
    <n v="0.5"/>
    <n v="0.52336448598130836"/>
    <n v="0.5112107623318386"/>
    <n v="0.63043478260869568"/>
    <n v="0.81159420289855078"/>
    <n v="0.70807453416149069"/>
  </r>
  <r>
    <s v="Garfield"/>
    <x v="5"/>
    <x v="0"/>
    <x v="4"/>
    <n v="170"/>
    <n v="178"/>
    <n v="348"/>
    <n v="147"/>
    <n v="125"/>
    <m/>
    <n v="272"/>
    <n v="121"/>
    <n v="101"/>
    <m/>
    <n v="222"/>
    <n v="0.86470588235294121"/>
    <n v="0.702247191011236"/>
    <n v="0.7816091954022989"/>
    <n v="0.71176470588235297"/>
    <n v="0.56741573033707871"/>
    <n v="0.63793103448275867"/>
    <n v="0.8231292517006803"/>
    <n v="0.80800000000000005"/>
    <n v="0.81617647058823528"/>
  </r>
  <r>
    <s v="Garfield"/>
    <x v="5"/>
    <x v="0"/>
    <x v="5"/>
    <n v="209"/>
    <n v="201"/>
    <n v="410"/>
    <n v="184"/>
    <n v="162"/>
    <m/>
    <n v="346"/>
    <n v="164"/>
    <n v="147"/>
    <m/>
    <n v="311"/>
    <n v="0.88038277511961727"/>
    <n v="0.80597014925373134"/>
    <n v="0.84390243902439022"/>
    <n v="0.78468899521531099"/>
    <n v="0.73134328358208955"/>
    <n v="0.75853658536585367"/>
    <n v="0.89130434782608692"/>
    <n v="0.90740740740740744"/>
    <n v="0.89884393063583812"/>
  </r>
  <r>
    <s v="Garfield"/>
    <x v="5"/>
    <x v="0"/>
    <x v="6"/>
    <n v="279"/>
    <n v="227"/>
    <n v="506"/>
    <n v="249"/>
    <n v="211"/>
    <m/>
    <n v="460"/>
    <n v="210"/>
    <n v="187"/>
    <m/>
    <n v="397"/>
    <n v="0.89247311827956988"/>
    <n v="0.92951541850220265"/>
    <n v="0.90909090909090906"/>
    <n v="0.75268817204301075"/>
    <n v="0.82378854625550657"/>
    <n v="0.78458498023715417"/>
    <n v="0.84337349397590367"/>
    <n v="0.88625592417061616"/>
    <n v="0.86304347826086958"/>
  </r>
  <r>
    <s v="Grant"/>
    <x v="5"/>
    <x v="0"/>
    <x v="0"/>
    <n v="43700"/>
    <n v="45420"/>
    <n v="89120"/>
    <n v="17624"/>
    <n v="15907"/>
    <n v="2"/>
    <n v="33533"/>
    <n v="12691"/>
    <n v="11696"/>
    <m/>
    <n v="24387"/>
    <n v="0.40329519450800916"/>
    <n v="0.35022016732716865"/>
    <n v="0.37626795332136448"/>
    <n v="0.29041189931350114"/>
    <n v="0.25750770585645089"/>
    <n v="0.27364228007181329"/>
    <n v="0.72009759418974129"/>
    <n v="0.73527377883950462"/>
    <n v="0.72725375003727666"/>
  </r>
  <r>
    <s v="Grant"/>
    <x v="5"/>
    <x v="0"/>
    <x v="1"/>
    <n v="4099"/>
    <n v="4816"/>
    <n v="8915"/>
    <n v="1662"/>
    <n v="1516"/>
    <n v="1"/>
    <n v="3179"/>
    <n v="617"/>
    <n v="538"/>
    <m/>
    <n v="1155"/>
    <n v="0.4054647474993901"/>
    <n v="0.31478405315614616"/>
    <n v="0.3565900168255749"/>
    <n v="0.15052451817516468"/>
    <n v="0.1117109634551495"/>
    <n v="0.12955692652832304"/>
    <n v="0.37123947051744888"/>
    <n v="0.35488126649076518"/>
    <n v="0.36332179930795849"/>
  </r>
  <r>
    <s v="Grant"/>
    <x v="5"/>
    <x v="0"/>
    <x v="2"/>
    <n v="5656"/>
    <n v="6033"/>
    <n v="11689"/>
    <n v="2449"/>
    <n v="2041"/>
    <m/>
    <n v="4490"/>
    <n v="1198"/>
    <n v="1023"/>
    <m/>
    <n v="2221"/>
    <n v="0.432991513437058"/>
    <n v="0.33830598375600862"/>
    <n v="0.38412182393703481"/>
    <n v="0.21181046676096182"/>
    <n v="0.16956737941322725"/>
    <n v="0.19000769954658225"/>
    <n v="0.48917925683952634"/>
    <n v="0.50122488975992163"/>
    <n v="0.49465478841870825"/>
  </r>
  <r>
    <s v="Grant"/>
    <x v="5"/>
    <x v="0"/>
    <x v="3"/>
    <n v="5199"/>
    <n v="5473"/>
    <n v="10672"/>
    <n v="2490"/>
    <n v="2192"/>
    <n v="1"/>
    <n v="4683"/>
    <n v="1621"/>
    <n v="1498"/>
    <m/>
    <n v="3119"/>
    <n v="0.47893825735718409"/>
    <n v="0.40051160241183992"/>
    <n v="0.43881184407796103"/>
    <n v="0.31179072898634352"/>
    <n v="0.27370729033436875"/>
    <n v="0.29226011994002998"/>
    <n v="0.65100401606425706"/>
    <n v="0.68339416058394165"/>
    <n v="0.66602605167627593"/>
  </r>
  <r>
    <s v="Grant"/>
    <x v="5"/>
    <x v="0"/>
    <x v="4"/>
    <n v="5299"/>
    <n v="5526"/>
    <n v="10825"/>
    <n v="3206"/>
    <n v="2923"/>
    <m/>
    <n v="6129"/>
    <n v="2408"/>
    <n v="2240"/>
    <m/>
    <n v="4648"/>
    <n v="0.60501981505944513"/>
    <n v="0.52895403546869346"/>
    <n v="0.56618937644341805"/>
    <n v="0.45442536327608984"/>
    <n v="0.4053564965617083"/>
    <n v="0.42937644341801384"/>
    <n v="0.75109170305676853"/>
    <n v="0.76633595620937389"/>
    <n v="0.75836188611519006"/>
  </r>
  <r>
    <s v="Grant"/>
    <x v="5"/>
    <x v="0"/>
    <x v="5"/>
    <n v="4624"/>
    <n v="4639"/>
    <n v="9263"/>
    <n v="3458"/>
    <n v="3231"/>
    <m/>
    <n v="6689"/>
    <n v="3005"/>
    <n v="2788"/>
    <m/>
    <n v="5793"/>
    <n v="0.74783737024221453"/>
    <n v="0.69648631170510888"/>
    <n v="0.72212026341358093"/>
    <n v="0.64987024221453282"/>
    <n v="0.60099159301573613"/>
    <n v="0.62539134189787327"/>
    <n v="0.86899942163100052"/>
    <n v="0.86289074589910242"/>
    <n v="0.86604873673194793"/>
  </r>
  <r>
    <s v="Grant"/>
    <x v="5"/>
    <x v="0"/>
    <x v="6"/>
    <n v="5538"/>
    <n v="4993"/>
    <n v="10531"/>
    <n v="4359"/>
    <n v="4004"/>
    <m/>
    <n v="8363"/>
    <n v="3842"/>
    <n v="3609"/>
    <m/>
    <n v="7451"/>
    <n v="0.78710725893824485"/>
    <n v="0.80192269176847586"/>
    <n v="0.79413161143291233"/>
    <n v="0.69375225713253885"/>
    <n v="0.72281193671139599"/>
    <n v="0.70753014908365774"/>
    <n v="0.88139481532461572"/>
    <n v="0.90134865134865139"/>
    <n v="0.89094822432141574"/>
  </r>
  <r>
    <s v="Grays Harbor"/>
    <x v="5"/>
    <x v="0"/>
    <x v="0"/>
    <n v="35440"/>
    <n v="37357"/>
    <n v="72797"/>
    <n v="19149"/>
    <n v="16857"/>
    <n v="134"/>
    <n v="36140"/>
    <n v="13699"/>
    <n v="12219"/>
    <n v="79"/>
    <n v="25997"/>
    <n v="0.5403216704288939"/>
    <n v="0.45124073132210829"/>
    <n v="0.49644902949297359"/>
    <n v="0.38654063205417605"/>
    <n v="0.32708729287683702"/>
    <n v="0.3571163646853579"/>
    <n v="0.71538983758943031"/>
    <n v="0.72486207510233136"/>
    <n v="0.71934144991698945"/>
  </r>
  <r>
    <s v="Grays Harbor"/>
    <x v="5"/>
    <x v="0"/>
    <x v="1"/>
    <n v="2838"/>
    <n v="3414"/>
    <n v="6252"/>
    <n v="1417"/>
    <n v="1413"/>
    <n v="21"/>
    <n v="2851"/>
    <n v="499"/>
    <n v="518"/>
    <n v="7"/>
    <n v="1024"/>
    <n v="0.49929527836504578"/>
    <n v="0.41388400702987699"/>
    <n v="0.45601407549584133"/>
    <n v="0.17582804792107118"/>
    <n v="0.15172817809021674"/>
    <n v="0.163787587971849"/>
    <n v="0.35215243472124208"/>
    <n v="0.36659589525831565"/>
    <n v="0.35917222027358819"/>
  </r>
  <r>
    <s v="Grays Harbor"/>
    <x v="5"/>
    <x v="0"/>
    <x v="2"/>
    <n v="3852"/>
    <n v="4708"/>
    <n v="8560"/>
    <n v="2247"/>
    <n v="1872"/>
    <n v="26"/>
    <n v="4145"/>
    <n v="1026"/>
    <n v="819"/>
    <n v="7"/>
    <n v="1852"/>
    <n v="0.58333333333333337"/>
    <n v="0.39762107051826678"/>
    <n v="0.48422897196261683"/>
    <n v="0.26635514018691586"/>
    <n v="0.17395921835174172"/>
    <n v="0.2163551401869159"/>
    <n v="0.45660881174899864"/>
    <n v="0.4375"/>
    <n v="0.44680337756332933"/>
  </r>
  <r>
    <s v="Grays Harbor"/>
    <x v="5"/>
    <x v="0"/>
    <x v="3"/>
    <n v="3956"/>
    <n v="4650"/>
    <n v="8606"/>
    <n v="2441"/>
    <n v="2031"/>
    <n v="16"/>
    <n v="4488"/>
    <n v="1459"/>
    <n v="1232"/>
    <n v="9"/>
    <n v="2700"/>
    <n v="0.6170374115267947"/>
    <n v="0.43677419354838709"/>
    <n v="0.52149663025795956"/>
    <n v="0.36880687563195147"/>
    <n v="0.26494623655913979"/>
    <n v="0.31373460376481527"/>
    <n v="0.59770585825481359"/>
    <n v="0.60659773510585924"/>
    <n v="0.60160427807486627"/>
  </r>
  <r>
    <s v="Grays Harbor"/>
    <x v="5"/>
    <x v="0"/>
    <x v="4"/>
    <n v="5322"/>
    <n v="5561"/>
    <n v="10883"/>
    <n v="3607"/>
    <n v="3041"/>
    <n v="16"/>
    <n v="6664"/>
    <n v="2639"/>
    <n v="2238"/>
    <n v="11"/>
    <n v="4888"/>
    <n v="0.67775272453964674"/>
    <n v="0.54684409278906676"/>
    <n v="0.61233115868786181"/>
    <n v="0.4958662157083803"/>
    <n v="0.40244560330875739"/>
    <n v="0.44914086189469815"/>
    <n v="0.73163293595785972"/>
    <n v="0.73594212430121675"/>
    <n v="0.73349339735894359"/>
  </r>
  <r>
    <s v="Grays Harbor"/>
    <x v="5"/>
    <x v="0"/>
    <x v="5"/>
    <n v="5474"/>
    <n v="5449"/>
    <n v="10923"/>
    <n v="4306"/>
    <n v="3921"/>
    <n v="25"/>
    <n v="8252"/>
    <n v="3627"/>
    <n v="3343"/>
    <n v="19"/>
    <n v="6989"/>
    <n v="0.78662769455608328"/>
    <n v="0.71958157460084415"/>
    <n v="0.75547010894442923"/>
    <n v="0.66258677383997078"/>
    <n v="0.61350706551660861"/>
    <n v="0.63984253410235281"/>
    <n v="0.84231305155596836"/>
    <n v="0.85258862535067581"/>
    <n v="0.84694619486185163"/>
  </r>
  <r>
    <s v="Grays Harbor"/>
    <x v="5"/>
    <x v="0"/>
    <x v="6"/>
    <n v="6236"/>
    <n v="5613"/>
    <n v="11849"/>
    <n v="5131"/>
    <n v="4579"/>
    <n v="30"/>
    <n v="9740"/>
    <n v="4449"/>
    <n v="4069"/>
    <n v="26"/>
    <n v="8544"/>
    <n v="0.82280307889672866"/>
    <n v="0.81578478531979337"/>
    <n v="0.82201029622752975"/>
    <n v="0.71343810134701735"/>
    <n v="0.72492428291466238"/>
    <n v="0.72107350831293782"/>
    <n v="0.86708244007016178"/>
    <n v="0.88862196986241537"/>
    <n v="0.87720739219712529"/>
  </r>
  <r>
    <s v="Island"/>
    <x v="5"/>
    <x v="0"/>
    <x v="0"/>
    <n v="39649"/>
    <n v="38857"/>
    <n v="78506"/>
    <n v="24763"/>
    <n v="22169"/>
    <m/>
    <n v="46932"/>
    <n v="19064"/>
    <n v="17166"/>
    <m/>
    <n v="36230"/>
    <n v="0.62455547428686731"/>
    <n v="0.57052783282291475"/>
    <n v="0.59781417980791274"/>
    <n v="0.48081918837801713"/>
    <n v="0.44177368299148156"/>
    <n v="0.46149338904032811"/>
    <n v="0.76985825626943427"/>
    <n v="0.77432450719473134"/>
    <n v="0.77196795363504644"/>
  </r>
  <r>
    <s v="Island"/>
    <x v="5"/>
    <x v="0"/>
    <x v="1"/>
    <n v="3015"/>
    <n v="3861"/>
    <n v="6876"/>
    <n v="1753"/>
    <n v="1577"/>
    <m/>
    <n v="3330"/>
    <n v="732"/>
    <n v="633"/>
    <m/>
    <n v="1365"/>
    <n v="0.58142620232172471"/>
    <n v="0.40844340844340843"/>
    <n v="0.48429319371727747"/>
    <n v="0.24278606965174129"/>
    <n v="0.16394716394716394"/>
    <n v="0.19851657940663175"/>
    <n v="0.41756988020536223"/>
    <n v="0.40139505389980978"/>
    <n v="0.40990990990990989"/>
  </r>
  <r>
    <s v="Island"/>
    <x v="5"/>
    <x v="0"/>
    <x v="2"/>
    <n v="4350"/>
    <n v="4794"/>
    <n v="9144"/>
    <n v="2639"/>
    <n v="2277"/>
    <m/>
    <n v="4916"/>
    <n v="1168"/>
    <n v="1005"/>
    <m/>
    <n v="2173"/>
    <n v="0.60666666666666669"/>
    <n v="0.47496871088861076"/>
    <n v="0.53762029746281714"/>
    <n v="0.26850574712643677"/>
    <n v="0.20963704630788485"/>
    <n v="0.23764216972878391"/>
    <n v="0.44259189086775291"/>
    <n v="0.44137022397891962"/>
    <n v="0.44202603742880392"/>
  </r>
  <r>
    <s v="Island"/>
    <x v="5"/>
    <x v="0"/>
    <x v="3"/>
    <n v="4285"/>
    <n v="4180"/>
    <n v="8465"/>
    <n v="2890"/>
    <n v="2644"/>
    <m/>
    <n v="5534"/>
    <n v="1829"/>
    <n v="1684"/>
    <m/>
    <n v="3513"/>
    <n v="0.67444574095682619"/>
    <n v="0.63253588516746406"/>
    <n v="0.65375073833431774"/>
    <n v="0.42683780630105017"/>
    <n v="0.40287081339712921"/>
    <n v="0.41500295333727111"/>
    <n v="0.63287197231833914"/>
    <n v="0.63691376701966718"/>
    <n v="0.6348030357788218"/>
  </r>
  <r>
    <s v="Island"/>
    <x v="5"/>
    <x v="0"/>
    <x v="4"/>
    <n v="5792"/>
    <n v="5189"/>
    <n v="10981"/>
    <n v="4618"/>
    <n v="4007"/>
    <m/>
    <n v="8625"/>
    <n v="3663"/>
    <n v="3125"/>
    <m/>
    <n v="6788"/>
    <n v="0.79730662983425415"/>
    <n v="0.77221044517248028"/>
    <n v="0.78544759129405339"/>
    <n v="0.63242403314917128"/>
    <n v="0.60223549816920408"/>
    <n v="0.61815863764684453"/>
    <n v="0.79320051970550021"/>
    <n v="0.77988520089842772"/>
    <n v="0.78701449275362323"/>
  </r>
  <r>
    <s v="Island"/>
    <x v="5"/>
    <x v="0"/>
    <x v="5"/>
    <n v="6530"/>
    <n v="5777"/>
    <n v="12307"/>
    <n v="5832"/>
    <n v="5087"/>
    <m/>
    <n v="10919"/>
    <n v="5232"/>
    <n v="4580"/>
    <m/>
    <n v="9812"/>
    <n v="0.89310872894333848"/>
    <n v="0.88056084472909812"/>
    <n v="0.88721865604940275"/>
    <n v="0.80122511485451764"/>
    <n v="0.7927990306387398"/>
    <n v="0.79726984642886167"/>
    <n v="0.89711934156378603"/>
    <n v="0.90033418517790442"/>
    <n v="0.89861708947705832"/>
  </r>
  <r>
    <s v="Island"/>
    <x v="5"/>
    <x v="0"/>
    <x v="6"/>
    <n v="7682"/>
    <n v="6757"/>
    <n v="14439"/>
    <n v="7031"/>
    <n v="6577"/>
    <m/>
    <n v="13608"/>
    <n v="6440"/>
    <n v="6139"/>
    <m/>
    <n v="12579"/>
    <n v="0.91525644363447023"/>
    <n v="0.97336095900547581"/>
    <n v="0.9424475379181384"/>
    <n v="0.83832335329341312"/>
    <n v="0.90853929258546695"/>
    <n v="0.87118221483482239"/>
    <n v="0.91594367799743992"/>
    <n v="0.93340428766915007"/>
    <n v="0.92438271604938271"/>
  </r>
  <r>
    <s v="Jefferson"/>
    <x v="5"/>
    <x v="0"/>
    <x v="0"/>
    <n v="15074"/>
    <n v="14798"/>
    <n v="29872"/>
    <n v="11408"/>
    <n v="10341"/>
    <m/>
    <n v="21749"/>
    <n v="9346"/>
    <n v="8381"/>
    <m/>
    <n v="17727"/>
    <n v="0.75679978771394452"/>
    <n v="0.69881065008784971"/>
    <n v="0.72807311194429569"/>
    <n v="0.62000796072707975"/>
    <n v="0.56636031896202188"/>
    <n v="0.5934319764327799"/>
    <n v="0.81924964936886391"/>
    <n v="0.8104632047190794"/>
    <n v="0.81507195733137161"/>
  </r>
  <r>
    <s v="Jefferson"/>
    <x v="5"/>
    <x v="0"/>
    <x v="1"/>
    <n v="714"/>
    <n v="861"/>
    <n v="1575"/>
    <n v="525"/>
    <n v="532"/>
    <m/>
    <n v="1057"/>
    <n v="236"/>
    <n v="222"/>
    <m/>
    <n v="458"/>
    <n v="0.73529411764705888"/>
    <n v="0.61788617886178865"/>
    <n v="0.6711111111111111"/>
    <n v="0.33053221288515405"/>
    <n v="0.25783972125435539"/>
    <n v="0.29079365079365077"/>
    <n v="0.44952380952380955"/>
    <n v="0.41729323308270677"/>
    <n v="0.43330179754020814"/>
  </r>
  <r>
    <s v="Jefferson"/>
    <x v="5"/>
    <x v="0"/>
    <x v="2"/>
    <n v="1102"/>
    <n v="1216"/>
    <n v="2318"/>
    <n v="903"/>
    <n v="804"/>
    <m/>
    <n v="1707"/>
    <n v="466"/>
    <n v="398"/>
    <m/>
    <n v="864"/>
    <n v="0.81941923774954628"/>
    <n v="0.66118421052631582"/>
    <n v="0.73641069887834343"/>
    <n v="0.42286751361161523"/>
    <n v="0.32730263157894735"/>
    <n v="0.3727351164797239"/>
    <n v="0.5160575858250277"/>
    <n v="0.49502487562189057"/>
    <n v="0.5061511423550088"/>
  </r>
  <r>
    <s v="Jefferson"/>
    <x v="5"/>
    <x v="0"/>
    <x v="3"/>
    <n v="1319"/>
    <n v="1412"/>
    <n v="2731"/>
    <n v="1047"/>
    <n v="907"/>
    <m/>
    <n v="1954"/>
    <n v="695"/>
    <n v="597"/>
    <m/>
    <n v="1292"/>
    <n v="0.79378316906747537"/>
    <n v="0.6423512747875354"/>
    <n v="0.71548883192969603"/>
    <n v="0.52691432903714941"/>
    <n v="0.42280453257790368"/>
    <n v="0.47308678139875504"/>
    <n v="0.66380133715377265"/>
    <n v="0.65821389195148838"/>
    <n v="0.66120777891504601"/>
  </r>
  <r>
    <s v="Jefferson"/>
    <x v="5"/>
    <x v="0"/>
    <x v="4"/>
    <n v="2386"/>
    <n v="2117"/>
    <n v="4503"/>
    <n v="1959"/>
    <n v="1543"/>
    <m/>
    <n v="3502"/>
    <n v="1547"/>
    <n v="1213"/>
    <m/>
    <n v="2760"/>
    <n v="0.82103939647946356"/>
    <n v="0.72886159659896077"/>
    <n v="0.77770375305351991"/>
    <n v="0.64836546521374683"/>
    <n v="0.57298063297118562"/>
    <n v="0.61292471685542971"/>
    <n v="0.78968861664114343"/>
    <n v="0.78613091380427735"/>
    <n v="0.78812107367218731"/>
  </r>
  <r>
    <s v="Jefferson"/>
    <x v="5"/>
    <x v="0"/>
    <x v="5"/>
    <n v="3403"/>
    <n v="3054"/>
    <n v="6457"/>
    <n v="3174"/>
    <n v="2736"/>
    <m/>
    <n v="5910"/>
    <n v="2877"/>
    <n v="2397"/>
    <m/>
    <n v="5274"/>
    <n v="0.93270643549808996"/>
    <n v="0.89587426326129671"/>
    <n v="0.91528573641009758"/>
    <n v="0.84543050249779605"/>
    <n v="0.78487229862475438"/>
    <n v="0.8167879820350008"/>
    <n v="0.90642722117202268"/>
    <n v="0.87609649122807021"/>
    <n v="0.89238578680203051"/>
  </r>
  <r>
    <s v="Jefferson"/>
    <x v="5"/>
    <x v="0"/>
    <x v="6"/>
    <n v="3962"/>
    <n v="3880"/>
    <n v="7842"/>
    <n v="3800"/>
    <n v="3819"/>
    <m/>
    <n v="7619"/>
    <n v="3525"/>
    <n v="3554"/>
    <m/>
    <n v="7079"/>
    <n v="0.95911155981827356"/>
    <n v="0.98427835051546386"/>
    <n v="0.97156337668962001"/>
    <n v="0.88970217062089851"/>
    <n v="0.91597938144329893"/>
    <n v="0.9027033919918388"/>
    <n v="0.92763157894736847"/>
    <n v="0.93061010735794714"/>
    <n v="0.9291245570284814"/>
  </r>
  <r>
    <s v="King"/>
    <x v="5"/>
    <x v="2"/>
    <x v="0"/>
    <n v="969159"/>
    <n v="962090"/>
    <n v="1931249"/>
    <n v="560837"/>
    <n v="515029"/>
    <n v="64"/>
    <n v="1075930"/>
    <n v="398081"/>
    <n v="363956"/>
    <n v="25"/>
    <n v="762062"/>
    <n v="0.5786841993934948"/>
    <n v="0.53532309867060257"/>
    <n v="0.55711614607955784"/>
    <n v="0.41074890704208494"/>
    <n v="0.37829724869814674"/>
    <n v="0.39459541467723735"/>
    <n v="0.70979803400988162"/>
    <n v="0.7066708864937703"/>
    <n v="0.70828213731376577"/>
  </r>
  <r>
    <s v="King"/>
    <x v="5"/>
    <x v="2"/>
    <x v="1"/>
    <n v="87998"/>
    <n v="90214"/>
    <n v="178212"/>
    <n v="48208"/>
    <n v="43965"/>
    <n v="23"/>
    <n v="92196"/>
    <n v="21696"/>
    <n v="19572"/>
    <n v="8"/>
    <n v="41276"/>
    <n v="0.54783063251437536"/>
    <n v="0.48734121089853016"/>
    <n v="0.51733889973739144"/>
    <n v="0.24655105797859042"/>
    <n v="0.21695080586161794"/>
    <n v="0.23161178820730366"/>
    <n v="0.45004978426817127"/>
    <n v="0.44517229614466053"/>
    <n v="0.44769838170853399"/>
  </r>
  <r>
    <s v="King"/>
    <x v="5"/>
    <x v="2"/>
    <x v="2"/>
    <n v="153460"/>
    <n v="159257"/>
    <n v="312717"/>
    <n v="99458"/>
    <n v="90664"/>
    <n v="16"/>
    <n v="190138"/>
    <n v="54321"/>
    <n v="48564"/>
    <n v="6"/>
    <n v="102891"/>
    <n v="0.64810374038837482"/>
    <n v="0.56929365742165183"/>
    <n v="0.60801939133465721"/>
    <n v="0.35397497719275384"/>
    <n v="0.3049410700942502"/>
    <n v="0.32902272661863602"/>
    <n v="0.54617024271551806"/>
    <n v="0.53564810729727341"/>
    <n v="0.54113854148039842"/>
  </r>
  <r>
    <s v="King"/>
    <x v="5"/>
    <x v="2"/>
    <x v="3"/>
    <n v="145227"/>
    <n v="151563"/>
    <n v="296790"/>
    <n v="102924"/>
    <n v="99215"/>
    <n v="11"/>
    <n v="202150"/>
    <n v="68623"/>
    <n v="65789"/>
    <n v="7"/>
    <n v="134419"/>
    <n v="0.70871119006796257"/>
    <n v="0.65461227344404638"/>
    <n v="0.68112133158125276"/>
    <n v="0.47252232711548126"/>
    <n v="0.4340703205927568"/>
    <n v="0.45290946460460257"/>
    <n v="0.66673467801484587"/>
    <n v="0.66309529809000656"/>
    <n v="0.66494682166707886"/>
  </r>
  <r>
    <s v="King"/>
    <x v="5"/>
    <x v="2"/>
    <x v="4"/>
    <n v="144574"/>
    <n v="146558"/>
    <n v="291132"/>
    <n v="113073"/>
    <n v="108475"/>
    <n v="7"/>
    <n v="221555"/>
    <n v="86740"/>
    <n v="82721"/>
    <n v="3"/>
    <n v="169464"/>
    <n v="0.78211158299555938"/>
    <n v="0.74015065707774397"/>
    <n v="0.76101218691177885"/>
    <n v="0.59996956575871185"/>
    <n v="0.56442500579975163"/>
    <n v="0.58208647623758292"/>
    <n v="0.76711504956974697"/>
    <n v="0.76258123991703153"/>
    <n v="0.76488456590914222"/>
  </r>
  <r>
    <s v="King"/>
    <x v="5"/>
    <x v="2"/>
    <x v="5"/>
    <n v="116789"/>
    <n v="111428"/>
    <n v="228217"/>
    <n v="99286"/>
    <n v="93086"/>
    <n v="4"/>
    <n v="192376"/>
    <n v="83472"/>
    <n v="78125"/>
    <n v="1"/>
    <n v="161598"/>
    <n v="0.85013143361104215"/>
    <n v="0.83539146354596694"/>
    <n v="0.84295210260410047"/>
    <n v="0.71472484566183458"/>
    <n v="0.70112539038661736"/>
    <n v="0.70808923086360787"/>
    <n v="0.84072276051004169"/>
    <n v="0.83927765722020498"/>
    <n v="0.84001122801181016"/>
  </r>
  <r>
    <s v="King"/>
    <x v="5"/>
    <x v="2"/>
    <x v="6"/>
    <n v="119488"/>
    <n v="91191"/>
    <n v="210679"/>
    <n v="97888"/>
    <n v="79624"/>
    <n v="3"/>
    <n v="177515"/>
    <n v="83229"/>
    <n v="69185"/>
    <m/>
    <n v="152414"/>
    <n v="0.81922870915907875"/>
    <n v="0.87315634218289084"/>
    <n v="0.84258516510900472"/>
    <n v="0.69654693358328867"/>
    <n v="0.75868232610674302"/>
    <n v="0.72344182381727651"/>
    <n v="0.85024722131415498"/>
    <n v="0.86889631266954692"/>
    <n v="0.85859786496915758"/>
  </r>
  <r>
    <s v="Kitsap"/>
    <x v="5"/>
    <x v="2"/>
    <x v="0"/>
    <n v="123978"/>
    <n v="127155"/>
    <n v="251133"/>
    <n v="74935"/>
    <n v="69122"/>
    <m/>
    <n v="144057"/>
    <n v="54950"/>
    <n v="50777"/>
    <m/>
    <n v="105727"/>
    <n v="0.6044217522463663"/>
    <n v="0.54360426251425431"/>
    <n v="0.57362831646975909"/>
    <n v="0.44322379777057219"/>
    <n v="0.3993315245173214"/>
    <n v="0.42100002787367652"/>
    <n v="0.73330219523587103"/>
    <n v="0.73459969329591157"/>
    <n v="0.7339247658912792"/>
  </r>
  <r>
    <s v="Kitsap"/>
    <x v="5"/>
    <x v="2"/>
    <x v="1"/>
    <n v="10715"/>
    <n v="14701"/>
    <n v="25416"/>
    <n v="6546"/>
    <n v="6165"/>
    <m/>
    <n v="12711"/>
    <n v="2825"/>
    <n v="2538"/>
    <m/>
    <n v="5363"/>
    <n v="0.61091927204853014"/>
    <n v="0.41935922726345148"/>
    <n v="0.50011803588290837"/>
    <n v="0.26364909006066262"/>
    <n v="0.17264131691721651"/>
    <n v="0.21100881334592383"/>
    <n v="0.43156125878399021"/>
    <n v="0.4116788321167883"/>
    <n v="0.42191802375894893"/>
  </r>
  <r>
    <s v="Kitsap"/>
    <x v="5"/>
    <x v="2"/>
    <x v="2"/>
    <n v="14564"/>
    <n v="16710"/>
    <n v="31274"/>
    <n v="9903"/>
    <n v="9238"/>
    <m/>
    <n v="19141"/>
    <n v="4823"/>
    <n v="4359"/>
    <m/>
    <n v="9182"/>
    <n v="0.67996429552320792"/>
    <n v="0.55284260921603834"/>
    <n v="0.61204195178103216"/>
    <n v="0.33115902224663551"/>
    <n v="0.26086175942549372"/>
    <n v="0.29359851633945128"/>
    <n v="0.48702413410077755"/>
    <n v="0.47185537995237065"/>
    <n v="0.4797032547933755"/>
  </r>
  <r>
    <s v="Kitsap"/>
    <x v="5"/>
    <x v="2"/>
    <x v="3"/>
    <n v="15318"/>
    <n v="15205"/>
    <n v="30523"/>
    <n v="11130"/>
    <n v="10074"/>
    <m/>
    <n v="21204"/>
    <n v="7224"/>
    <n v="6390"/>
    <m/>
    <n v="13614"/>
    <n v="0.72659616137877003"/>
    <n v="0.66254521538967448"/>
    <n v="0.69468925072895849"/>
    <n v="0.47160203681942814"/>
    <n v="0.42025649457415326"/>
    <n v="0.4460243095370704"/>
    <n v="0.64905660377358487"/>
    <n v="0.63430613460393093"/>
    <n v="0.64204867006225241"/>
  </r>
  <r>
    <s v="Kitsap"/>
    <x v="5"/>
    <x v="2"/>
    <x v="4"/>
    <n v="19645"/>
    <n v="19137"/>
    <n v="38782"/>
    <n v="15790"/>
    <n v="14708"/>
    <m/>
    <n v="30498"/>
    <n v="12334"/>
    <n v="11585"/>
    <m/>
    <n v="23919"/>
    <n v="0.80376686179689494"/>
    <n v="0.76856351570256576"/>
    <n v="0.78639575060595124"/>
    <n v="0.62784423517434462"/>
    <n v="0.60537179286199505"/>
    <n v="0.61675519570934967"/>
    <n v="0.78112729575680806"/>
    <n v="0.78766657601305412"/>
    <n v="0.78428093645484953"/>
  </r>
  <r>
    <s v="Kitsap"/>
    <x v="5"/>
    <x v="2"/>
    <x v="5"/>
    <n v="18135"/>
    <n v="17211"/>
    <n v="35346"/>
    <n v="16034"/>
    <n v="15048"/>
    <m/>
    <n v="31082"/>
    <n v="13974"/>
    <n v="13226"/>
    <m/>
    <n v="27200"/>
    <n v="0.88414667769506483"/>
    <n v="0.87432455987449886"/>
    <n v="0.8793640015843377"/>
    <n v="0.77055417700578988"/>
    <n v="0.76846203009703096"/>
    <n v="0.76953544955581965"/>
    <n v="0.87152301359610829"/>
    <n v="0.87892078681552366"/>
    <n v="0.8751045621259893"/>
  </r>
  <r>
    <s v="Kitsap"/>
    <x v="5"/>
    <x v="2"/>
    <x v="6"/>
    <n v="18086"/>
    <n v="15210"/>
    <n v="33296"/>
    <n v="15532"/>
    <n v="13889"/>
    <m/>
    <n v="29421"/>
    <n v="13770"/>
    <n v="12679"/>
    <m/>
    <n v="26449"/>
    <n v="0.8587858011721774"/>
    <n v="0.91314924391847474"/>
    <n v="0.88361965401249398"/>
    <n v="0.76136237974123633"/>
    <n v="0.83359631821170288"/>
    <n v="0.7943596828447862"/>
    <n v="0.8865567859902137"/>
    <n v="0.91288069695442442"/>
    <n v="0.89898371911219876"/>
  </r>
  <r>
    <s v="Kittitas"/>
    <x v="5"/>
    <x v="0"/>
    <x v="0"/>
    <n v="20122"/>
    <n v="20793"/>
    <n v="40915"/>
    <n v="10529"/>
    <n v="9681"/>
    <m/>
    <n v="20210"/>
    <n v="7987"/>
    <n v="7465"/>
    <m/>
    <n v="15452"/>
    <n v="0.5232581254348474"/>
    <n v="0.46558938104169673"/>
    <n v="0.49395087376267871"/>
    <n v="0.39692873471821888"/>
    <n v="0.35901505314288462"/>
    <n v="0.37766100452156909"/>
    <n v="0.75857156425111594"/>
    <n v="0.77109802706331987"/>
    <n v="0.76457199406234533"/>
  </r>
  <r>
    <s v="Kittitas"/>
    <x v="5"/>
    <x v="0"/>
    <x v="1"/>
    <n v="4538"/>
    <n v="4900"/>
    <n v="9438"/>
    <n v="1027"/>
    <n v="921"/>
    <m/>
    <n v="1948"/>
    <n v="430"/>
    <n v="421"/>
    <m/>
    <n v="851"/>
    <n v="0.22631115028646981"/>
    <n v="0.18795918367346939"/>
    <n v="0.2063996609451155"/>
    <n v="9.4755398854120765E-2"/>
    <n v="8.5918367346938779E-2"/>
    <n v="9.0167408349226527E-2"/>
    <n v="0.41869522882181109"/>
    <n v="0.45711183496199781"/>
    <n v="0.43685831622176591"/>
  </r>
  <r>
    <s v="Kittitas"/>
    <x v="5"/>
    <x v="0"/>
    <x v="2"/>
    <n v="2233"/>
    <n v="2544"/>
    <n v="4777"/>
    <n v="1472"/>
    <n v="1351"/>
    <m/>
    <n v="2823"/>
    <n v="863"/>
    <n v="775"/>
    <m/>
    <n v="1638"/>
    <n v="0.65920286609941781"/>
    <n v="0.53105345911949686"/>
    <n v="0.59095666736445462"/>
    <n v="0.3864755933721451"/>
    <n v="0.30463836477987422"/>
    <n v="0.34289302909776009"/>
    <n v="0.58627717391304346"/>
    <n v="0.57364914877868245"/>
    <n v="0.58023379383634432"/>
  </r>
  <r>
    <s v="Kittitas"/>
    <x v="5"/>
    <x v="0"/>
    <x v="3"/>
    <n v="2026"/>
    <n v="2084"/>
    <n v="4110"/>
    <n v="1461"/>
    <n v="1336"/>
    <m/>
    <n v="2797"/>
    <n v="1042"/>
    <n v="965"/>
    <m/>
    <n v="2007"/>
    <n v="0.72112537018756173"/>
    <n v="0.64107485604606529"/>
    <n v="0.68053527980535278"/>
    <n v="0.51431391905231982"/>
    <n v="0.46305182341650669"/>
    <n v="0.48832116788321167"/>
    <n v="0.71321013004791234"/>
    <n v="0.72230538922155685"/>
    <n v="0.71755452270289599"/>
  </r>
  <r>
    <s v="Kittitas"/>
    <x v="5"/>
    <x v="0"/>
    <x v="4"/>
    <n v="2532"/>
    <n v="2540"/>
    <n v="5072"/>
    <n v="1983"/>
    <n v="1798"/>
    <m/>
    <n v="3781"/>
    <n v="1601"/>
    <n v="1453"/>
    <m/>
    <n v="3054"/>
    <n v="0.78317535545023698"/>
    <n v="0.70787401574803155"/>
    <n v="0.74546529968454256"/>
    <n v="0.63230647709320698"/>
    <n v="0.57204724409448815"/>
    <n v="0.60212933753943221"/>
    <n v="0.80736258194654564"/>
    <n v="0.80812013348164624"/>
    <n v="0.80772282464956358"/>
  </r>
  <r>
    <s v="Kittitas"/>
    <x v="5"/>
    <x v="0"/>
    <x v="5"/>
    <n v="2407"/>
    <n v="2415"/>
    <n v="4822"/>
    <n v="2141"/>
    <n v="2070"/>
    <m/>
    <n v="4211"/>
    <n v="1914"/>
    <n v="1839"/>
    <m/>
    <n v="3753"/>
    <n v="0.88948899044453678"/>
    <n v="0.8571428571428571"/>
    <n v="0.87328909166321034"/>
    <n v="0.79518072289156627"/>
    <n v="0.76149068322981361"/>
    <n v="0.77830775611779346"/>
    <n v="0.89397477814105553"/>
    <n v="0.88840579710144929"/>
    <n v="0.89123723581097125"/>
  </r>
  <r>
    <s v="Kittitas"/>
    <x v="5"/>
    <x v="0"/>
    <x v="6"/>
    <n v="2751"/>
    <n v="2461"/>
    <n v="5212"/>
    <n v="2445"/>
    <n v="2205"/>
    <m/>
    <n v="4650"/>
    <n v="2137"/>
    <n v="2012"/>
    <m/>
    <n v="4149"/>
    <n v="0.88876772082878952"/>
    <n v="0.89597724502234866"/>
    <n v="0.89217191097467385"/>
    <n v="0.7768084332969829"/>
    <n v="0.81755383990247865"/>
    <n v="0.79604758250191865"/>
    <n v="0.8740286298568507"/>
    <n v="0.91247165532879815"/>
    <n v="0.89225806451612899"/>
  </r>
  <r>
    <s v="Klickitat"/>
    <x v="5"/>
    <x v="1"/>
    <x v="0"/>
    <n v="10050"/>
    <n v="10268"/>
    <n v="20318"/>
    <n v="6341"/>
    <n v="6054"/>
    <m/>
    <n v="12395"/>
    <n v="4563"/>
    <n v="4332"/>
    <m/>
    <n v="8895"/>
    <n v="0.63094527363184083"/>
    <n v="0.5895987534086482"/>
    <n v="0.61005020179151492"/>
    <n v="0.45402985074626867"/>
    <n v="0.42189326061550447"/>
    <n v="0.43778915247563738"/>
    <n v="0.71960258634284813"/>
    <n v="0.71555996035678893"/>
    <n v="0.71762807583703103"/>
  </r>
  <r>
    <s v="Klickitat"/>
    <x v="5"/>
    <x v="1"/>
    <x v="1"/>
    <n v="605"/>
    <n v="632"/>
    <n v="1237"/>
    <n v="450"/>
    <n v="388"/>
    <m/>
    <n v="838"/>
    <n v="173"/>
    <n v="119"/>
    <m/>
    <n v="292"/>
    <n v="0.74380165289256195"/>
    <n v="0.61392405063291144"/>
    <n v="0.67744543249797895"/>
    <n v="0.28595041322314052"/>
    <n v="0.18829113924050633"/>
    <n v="0.23605497170573969"/>
    <n v="0.38444444444444442"/>
    <n v="0.30670103092783507"/>
    <n v="0.34844868735083534"/>
  </r>
  <r>
    <s v="Klickitat"/>
    <x v="5"/>
    <x v="1"/>
    <x v="2"/>
    <n v="966"/>
    <n v="992"/>
    <n v="1958"/>
    <n v="725"/>
    <n v="665"/>
    <m/>
    <n v="1390"/>
    <n v="334"/>
    <n v="295"/>
    <m/>
    <n v="629"/>
    <n v="0.75051759834368525"/>
    <n v="0.67036290322580649"/>
    <n v="0.70990806945863127"/>
    <n v="0.34575569358178054"/>
    <n v="0.2973790322580645"/>
    <n v="0.32124616956077628"/>
    <n v="0.46068965517241378"/>
    <n v="0.44360902255639095"/>
    <n v="0.4525179856115108"/>
  </r>
  <r>
    <s v="Klickitat"/>
    <x v="5"/>
    <x v="1"/>
    <x v="3"/>
    <n v="1153"/>
    <n v="1250"/>
    <n v="2403"/>
    <n v="822"/>
    <n v="786"/>
    <m/>
    <n v="1608"/>
    <n v="498"/>
    <n v="488"/>
    <m/>
    <n v="986"/>
    <n v="0.71292281006071123"/>
    <n v="0.62880000000000003"/>
    <n v="0.66916354556803992"/>
    <n v="0.4319167389418907"/>
    <n v="0.39040000000000002"/>
    <n v="0.41032043279234293"/>
    <n v="0.6058394160583942"/>
    <n v="0.62086513994910941"/>
    <n v="0.61318407960199006"/>
  </r>
  <r>
    <s v="Klickitat"/>
    <x v="5"/>
    <x v="1"/>
    <x v="4"/>
    <n v="1555"/>
    <n v="1523"/>
    <n v="3078"/>
    <n v="1205"/>
    <n v="1106"/>
    <m/>
    <n v="2311"/>
    <n v="855"/>
    <n v="761"/>
    <m/>
    <n v="1616"/>
    <n v="0.77491961414791"/>
    <n v="0.72619829284307291"/>
    <n v="0.75081221572449641"/>
    <n v="0.54983922829581988"/>
    <n v="0.49967170059093896"/>
    <n v="0.5250162443144899"/>
    <n v="0.70954356846473032"/>
    <n v="0.68806509945750449"/>
    <n v="0.69926438771094768"/>
  </r>
  <r>
    <s v="Klickitat"/>
    <x v="5"/>
    <x v="1"/>
    <x v="5"/>
    <n v="1778"/>
    <n v="1756"/>
    <n v="3534"/>
    <n v="1554"/>
    <n v="1479"/>
    <m/>
    <n v="3033"/>
    <n v="1308"/>
    <n v="1225"/>
    <m/>
    <n v="2533"/>
    <n v="0.87401574803149606"/>
    <n v="0.842255125284738"/>
    <n v="0.8582342954159593"/>
    <n v="0.73565804274465696"/>
    <n v="0.69760820045558092"/>
    <n v="0.71675155631013021"/>
    <n v="0.84169884169884168"/>
    <n v="0.82826233941852601"/>
    <n v="0.83514671941971641"/>
  </r>
  <r>
    <s v="Klickitat"/>
    <x v="5"/>
    <x v="1"/>
    <x v="6"/>
    <n v="1819"/>
    <n v="1806"/>
    <n v="3625"/>
    <n v="1585"/>
    <n v="1630"/>
    <m/>
    <n v="3215"/>
    <n v="1395"/>
    <n v="1444"/>
    <m/>
    <n v="2839"/>
    <n v="0.87135788894997246"/>
    <n v="0.90254706533776297"/>
    <n v="0.88689655172413795"/>
    <n v="0.76690489279824081"/>
    <n v="0.7995570321151716"/>
    <n v="0.78317241379310343"/>
    <n v="0.88012618296529965"/>
    <n v="0.88588957055214723"/>
    <n v="0.88304821150855362"/>
  </r>
  <r>
    <s v="Lewis"/>
    <x v="5"/>
    <x v="0"/>
    <x v="0"/>
    <n v="37705"/>
    <n v="37750"/>
    <n v="75455"/>
    <n v="21884"/>
    <n v="19763"/>
    <n v="28"/>
    <n v="41675"/>
    <n v="16416"/>
    <n v="14881"/>
    <n v="16"/>
    <n v="31313"/>
    <n v="0.58040047739026657"/>
    <n v="0.52352317880794697"/>
    <n v="0.55231594990391619"/>
    <n v="0.4353799230871237"/>
    <n v="0.39419867549668874"/>
    <n v="0.41498906633092569"/>
    <n v="0.75013708645585819"/>
    <n v="0.75297272681273086"/>
    <n v="0.75136172765446907"/>
  </r>
  <r>
    <s v="Lewis"/>
    <x v="5"/>
    <x v="0"/>
    <x v="1"/>
    <n v="2961"/>
    <n v="3350"/>
    <n v="6311"/>
    <n v="1859"/>
    <n v="1777"/>
    <n v="9"/>
    <n v="3645"/>
    <n v="801"/>
    <n v="742"/>
    <n v="3"/>
    <n v="1546"/>
    <n v="0.62782843633907459"/>
    <n v="0.53044776119402981"/>
    <n v="0.5775629852638251"/>
    <n v="0.27051671732522797"/>
    <n v="0.22149253731343282"/>
    <n v="0.24496910156868959"/>
    <n v="0.43087681549220008"/>
    <n v="0.41755768148564998"/>
    <n v="0.42414266117969823"/>
  </r>
  <r>
    <s v="Lewis"/>
    <x v="5"/>
    <x v="0"/>
    <x v="2"/>
    <n v="4192"/>
    <n v="4278"/>
    <n v="8470"/>
    <n v="2769"/>
    <n v="2460"/>
    <n v="5"/>
    <n v="5234"/>
    <n v="1425"/>
    <n v="1241"/>
    <n v="3"/>
    <n v="2669"/>
    <n v="0.66054389312977102"/>
    <n v="0.57503506311360453"/>
    <n v="0.61794569067296345"/>
    <n v="0.33993320610687022"/>
    <n v="0.29008882655446472"/>
    <n v="0.31511216056670605"/>
    <n v="0.514626218851571"/>
    <n v="0.5044715447154472"/>
    <n v="0.50993504012227742"/>
  </r>
  <r>
    <s v="Lewis"/>
    <x v="5"/>
    <x v="0"/>
    <x v="3"/>
    <n v="4262"/>
    <n v="4307"/>
    <n v="8569"/>
    <n v="2929"/>
    <n v="2522"/>
    <n v="3"/>
    <n v="5454"/>
    <n v="1919"/>
    <n v="1683"/>
    <m/>
    <n v="3602"/>
    <n v="0.68723603941811351"/>
    <n v="0.58555839331321102"/>
    <n v="0.63648033609522703"/>
    <n v="0.45025809479117784"/>
    <n v="0.39075922916182959"/>
    <n v="0.42035243318940368"/>
    <n v="0.65517241379310343"/>
    <n v="0.66732751784298172"/>
    <n v="0.66043270993766046"/>
  </r>
  <r>
    <s v="Lewis"/>
    <x v="5"/>
    <x v="0"/>
    <x v="4"/>
    <n v="5539"/>
    <n v="5432"/>
    <n v="10971"/>
    <n v="4006"/>
    <n v="3630"/>
    <m/>
    <n v="7636"/>
    <n v="3121"/>
    <n v="2801"/>
    <m/>
    <n v="5922"/>
    <n v="0.72323524101823433"/>
    <n v="0.66826215022091306"/>
    <n v="0.69601677148846963"/>
    <n v="0.56345910814226396"/>
    <n v="0.51564801178203246"/>
    <n v="0.53978671041837567"/>
    <n v="0.77908137793310039"/>
    <n v="0.77162534435261709"/>
    <n v="0.77553693033001569"/>
  </r>
  <r>
    <s v="Lewis"/>
    <x v="5"/>
    <x v="0"/>
    <x v="5"/>
    <n v="5330"/>
    <n v="5268"/>
    <n v="10598"/>
    <n v="4479"/>
    <n v="4169"/>
    <n v="7"/>
    <n v="8655"/>
    <n v="3944"/>
    <n v="3651"/>
    <n v="6"/>
    <n v="7601"/>
    <n v="0.84033771106941835"/>
    <n v="0.79138192862566437"/>
    <n v="0.81666352141913567"/>
    <n v="0.73996247654784242"/>
    <n v="0.69305239179954437"/>
    <n v="0.71721079448952629"/>
    <n v="0.88055369502121006"/>
    <n v="0.87574958023506833"/>
    <n v="0.87822068168688616"/>
  </r>
  <r>
    <s v="Lewis"/>
    <x v="5"/>
    <x v="0"/>
    <x v="6"/>
    <n v="7002"/>
    <n v="6074"/>
    <n v="13076"/>
    <n v="5842"/>
    <n v="5205"/>
    <n v="4"/>
    <n v="11051"/>
    <n v="5206"/>
    <n v="4763"/>
    <n v="4"/>
    <n v="9973"/>
    <n v="0.83433304770065697"/>
    <n v="0.85693118208758645"/>
    <n v="0.84513612725604159"/>
    <n v="0.74350185661239643"/>
    <n v="0.7841620019756339"/>
    <n v="0.76269501376567761"/>
    <n v="0.89113317357069499"/>
    <n v="0.91508165225744476"/>
    <n v="0.9024522667631889"/>
  </r>
  <r>
    <s v="Lincoln"/>
    <x v="5"/>
    <x v="0"/>
    <x v="0"/>
    <n v="5293"/>
    <n v="5277"/>
    <n v="10570"/>
    <n v="3572"/>
    <n v="3408"/>
    <m/>
    <n v="6980"/>
    <n v="2822"/>
    <n v="2707"/>
    <m/>
    <n v="5529"/>
    <n v="0.67485358020026454"/>
    <n v="0.6458214894826606"/>
    <n v="0.66035950804162724"/>
    <n v="0.53315699981107123"/>
    <n v="0.51298086033731283"/>
    <n v="0.52308420056764426"/>
    <n v="0.79003359462486"/>
    <n v="0.79430751173708924"/>
    <n v="0.79212034383954155"/>
  </r>
  <r>
    <s v="Lincoln"/>
    <x v="5"/>
    <x v="0"/>
    <x v="1"/>
    <n v="285"/>
    <n v="326"/>
    <n v="611"/>
    <n v="245"/>
    <n v="258"/>
    <m/>
    <n v="503"/>
    <n v="122"/>
    <n v="136"/>
    <m/>
    <n v="258"/>
    <n v="0.85964912280701755"/>
    <n v="0.79141104294478526"/>
    <n v="0.823240589198036"/>
    <n v="0.42807017543859649"/>
    <n v="0.41717791411042943"/>
    <n v="0.42225859247135844"/>
    <n v="0.49795918367346936"/>
    <n v="0.52713178294573648"/>
    <n v="0.51292246520874751"/>
  </r>
  <r>
    <s v="Lincoln"/>
    <x v="5"/>
    <x v="0"/>
    <x v="2"/>
    <n v="441"/>
    <n v="427"/>
    <n v="868"/>
    <n v="415"/>
    <n v="380"/>
    <m/>
    <n v="795"/>
    <n v="238"/>
    <n v="195"/>
    <m/>
    <n v="433"/>
    <n v="0.94104308390022673"/>
    <n v="0.88992974238875877"/>
    <n v="0.91589861751152069"/>
    <n v="0.53968253968253965"/>
    <n v="0.4566744730679157"/>
    <n v="0.49884792626728108"/>
    <n v="0.57349397590361451"/>
    <n v="0.51315789473684215"/>
    <n v="0.54465408805031446"/>
  </r>
  <r>
    <s v="Lincoln"/>
    <x v="5"/>
    <x v="0"/>
    <x v="3"/>
    <n v="522"/>
    <n v="524"/>
    <n v="1046"/>
    <n v="446"/>
    <n v="423"/>
    <m/>
    <n v="869"/>
    <n v="312"/>
    <n v="302"/>
    <m/>
    <n v="614"/>
    <n v="0.85440613026819923"/>
    <n v="0.8072519083969466"/>
    <n v="0.8307839388145315"/>
    <n v="0.5977011494252874"/>
    <n v="0.57633587786259544"/>
    <n v="0.5869980879541109"/>
    <n v="0.69955156950672648"/>
    <n v="0.71394799054373526"/>
    <n v="0.70655926352128884"/>
  </r>
  <r>
    <s v="Lincoln"/>
    <x v="5"/>
    <x v="0"/>
    <x v="4"/>
    <n v="840"/>
    <n v="827"/>
    <n v="1667"/>
    <n v="672"/>
    <n v="588"/>
    <m/>
    <n v="1260"/>
    <n v="547"/>
    <n v="490"/>
    <m/>
    <n v="1037"/>
    <n v="0.8"/>
    <n v="0.7110036275695284"/>
    <n v="0.75584883023395322"/>
    <n v="0.65119047619047621"/>
    <n v="0.592503022974607"/>
    <n v="0.62207558488302339"/>
    <n v="0.81398809523809523"/>
    <n v="0.83333333333333337"/>
    <n v="0.82301587301587298"/>
  </r>
  <r>
    <s v="Lincoln"/>
    <x v="5"/>
    <x v="0"/>
    <x v="5"/>
    <n v="889"/>
    <n v="896"/>
    <n v="1785"/>
    <n v="782"/>
    <n v="775"/>
    <m/>
    <n v="1557"/>
    <n v="701"/>
    <n v="684"/>
    <m/>
    <n v="1385"/>
    <n v="0.87964004499437576"/>
    <n v="0.8649553571428571"/>
    <n v="0.87226890756302522"/>
    <n v="0.78852643419572555"/>
    <n v="0.7633928571428571"/>
    <n v="0.77591036414565828"/>
    <n v="0.8964194373401535"/>
    <n v="0.88258064516129031"/>
    <n v="0.88953114964675661"/>
  </r>
  <r>
    <s v="Lincoln"/>
    <x v="5"/>
    <x v="0"/>
    <x v="6"/>
    <n v="1140"/>
    <n v="1057"/>
    <n v="2197"/>
    <n v="1012"/>
    <n v="984"/>
    <m/>
    <n v="1996"/>
    <n v="902"/>
    <n v="900"/>
    <m/>
    <n v="1802"/>
    <n v="0.88771929824561402"/>
    <n v="0.93093661305581832"/>
    <n v="0.90851160673645881"/>
    <n v="0.79122807017543861"/>
    <n v="0.85146641438032167"/>
    <n v="0.82020937642239422"/>
    <n v="0.89130434782608692"/>
    <n v="0.91463414634146345"/>
    <n v="0.90280561122244485"/>
  </r>
  <r>
    <s v="Mason"/>
    <x v="5"/>
    <x v="0"/>
    <x v="0"/>
    <n v="29299"/>
    <n v="31400"/>
    <n v="60699"/>
    <n v="17529"/>
    <n v="15909"/>
    <n v="52"/>
    <n v="33490"/>
    <n v="13180"/>
    <n v="12111"/>
    <n v="35"/>
    <n v="25326"/>
    <n v="0.59827980477149389"/>
    <n v="0.50665605095541399"/>
    <n v="0.5517389083839932"/>
    <n v="0.44984470459742654"/>
    <n v="0.38570063694267515"/>
    <n v="0.41723916374240105"/>
    <n v="0.751896856637572"/>
    <n v="0.76126720724118424"/>
    <n v="0.75622573902657508"/>
  </r>
  <r>
    <s v="Mason"/>
    <x v="5"/>
    <x v="0"/>
    <x v="1"/>
    <n v="2005"/>
    <n v="2581"/>
    <n v="4586"/>
    <n v="1289"/>
    <n v="1176"/>
    <n v="5"/>
    <n v="2470"/>
    <n v="524"/>
    <n v="436"/>
    <n v="1"/>
    <n v="961"/>
    <n v="0.64289276807980045"/>
    <n v="0.45563734986439364"/>
    <n v="0.53859572612298301"/>
    <n v="0.26134663341645886"/>
    <n v="0.16892677256877178"/>
    <n v="0.20955080680331445"/>
    <n v="0.40651667959658649"/>
    <n v="0.37074829931972791"/>
    <n v="0.38906882591093117"/>
  </r>
  <r>
    <s v="Mason"/>
    <x v="5"/>
    <x v="0"/>
    <x v="2"/>
    <n v="3054"/>
    <n v="3849"/>
    <n v="6903"/>
    <n v="1782"/>
    <n v="1557"/>
    <n v="6"/>
    <n v="3345"/>
    <n v="881"/>
    <n v="760"/>
    <n v="3"/>
    <n v="1644"/>
    <n v="0.58349705304518662"/>
    <n v="0.40452065471551052"/>
    <n v="0.48457192524989134"/>
    <n v="0.28847413228552715"/>
    <n v="0.19745388412574694"/>
    <n v="0.23815732290308561"/>
    <n v="0.49438832772166108"/>
    <n v="0.48811817597944768"/>
    <n v="0.49147982062780271"/>
  </r>
  <r>
    <s v="Mason"/>
    <x v="5"/>
    <x v="0"/>
    <x v="3"/>
    <n v="3235"/>
    <n v="3716"/>
    <n v="6951"/>
    <n v="2046"/>
    <n v="1800"/>
    <n v="6"/>
    <n v="3852"/>
    <n v="1312"/>
    <n v="1126"/>
    <n v="3"/>
    <n v="2441"/>
    <n v="0.63245749613601232"/>
    <n v="0.48439181916038754"/>
    <n v="0.55416486836426415"/>
    <n v="0.40556414219474496"/>
    <n v="0.30301399354144243"/>
    <n v="0.35117249316645088"/>
    <n v="0.64125122189638317"/>
    <n v="0.62555555555555553"/>
    <n v="0.6336967808930426"/>
  </r>
  <r>
    <s v="Mason"/>
    <x v="5"/>
    <x v="0"/>
    <x v="4"/>
    <n v="4470"/>
    <n v="4701"/>
    <n v="9171"/>
    <n v="3267"/>
    <n v="2858"/>
    <n v="6"/>
    <n v="6131"/>
    <n v="2426"/>
    <n v="2178"/>
    <n v="5"/>
    <n v="4609"/>
    <n v="0.73087248322147647"/>
    <n v="0.60795575409487346"/>
    <n v="0.66852033584123871"/>
    <n v="0.5427293064876958"/>
    <n v="0.46330567964262925"/>
    <n v="0.5025624250354378"/>
    <n v="0.74257728803183354"/>
    <n v="0.76207137858642404"/>
    <n v="0.7517533844397325"/>
  </r>
  <r>
    <s v="Mason"/>
    <x v="5"/>
    <x v="0"/>
    <x v="5"/>
    <n v="4882"/>
    <n v="4720"/>
    <n v="9602"/>
    <n v="4127"/>
    <n v="3732"/>
    <n v="17"/>
    <n v="7876"/>
    <n v="3541"/>
    <n v="3223"/>
    <n v="15"/>
    <n v="6779"/>
    <n v="0.84535026628430976"/>
    <n v="0.79067796610169494"/>
    <n v="0.82024578212872323"/>
    <n v="0.72531749283080704"/>
    <n v="0.68283898305084745"/>
    <n v="0.70599875026036241"/>
    <n v="0.85800823842985219"/>
    <n v="0.86361200428724549"/>
    <n v="0.86071609954291517"/>
  </r>
  <r>
    <s v="Mason"/>
    <x v="5"/>
    <x v="0"/>
    <x v="6"/>
    <n v="5717"/>
    <n v="5395"/>
    <n v="11112"/>
    <n v="5018"/>
    <n v="4786"/>
    <n v="12"/>
    <n v="9816"/>
    <n v="4496"/>
    <n v="4388"/>
    <n v="8"/>
    <n v="8892"/>
    <n v="0.87773307678852541"/>
    <n v="0.88711770157553294"/>
    <n v="0.88336933045356369"/>
    <n v="0.78642644743746726"/>
    <n v="0.81334569045412419"/>
    <n v="0.80021598272138228"/>
    <n v="0.89597449182941413"/>
    <n v="0.91684078562473881"/>
    <n v="0.90586797066014668"/>
  </r>
  <r>
    <s v="Okanogan"/>
    <x v="5"/>
    <x v="0"/>
    <x v="0"/>
    <n v="20370"/>
    <n v="20750"/>
    <n v="41120"/>
    <n v="10633"/>
    <n v="9686"/>
    <m/>
    <n v="20319"/>
    <n v="7777"/>
    <n v="7246"/>
    <m/>
    <n v="15023"/>
    <n v="0.52199312714776636"/>
    <n v="0.46679518072289156"/>
    <n v="0.49413910505836578"/>
    <n v="0.38178694158075599"/>
    <n v="0.34920481927710845"/>
    <n v="0.36534533073929959"/>
    <n v="0.73140223831468076"/>
    <n v="0.74809002684286596"/>
    <n v="0.73935725183325951"/>
  </r>
  <r>
    <s v="Okanogan"/>
    <x v="5"/>
    <x v="0"/>
    <x v="1"/>
    <n v="1413"/>
    <n v="1567"/>
    <n v="2980"/>
    <n v="658"/>
    <n v="593"/>
    <m/>
    <n v="1251"/>
    <n v="283"/>
    <n v="223"/>
    <m/>
    <n v="506"/>
    <n v="0.46567586694975233"/>
    <n v="0.37843012125079772"/>
    <n v="0.4197986577181208"/>
    <n v="0.20028308563340411"/>
    <n v="0.14231014677728143"/>
    <n v="0.1697986577181208"/>
    <n v="0.43009118541033436"/>
    <n v="0.37605396290050591"/>
    <n v="0.40447641886490809"/>
  </r>
  <r>
    <s v="Okanogan"/>
    <x v="5"/>
    <x v="0"/>
    <x v="2"/>
    <n v="2096"/>
    <n v="2206"/>
    <n v="4302"/>
    <n v="1152"/>
    <n v="990"/>
    <m/>
    <n v="2142"/>
    <n v="546"/>
    <n v="444"/>
    <m/>
    <n v="990"/>
    <n v="0.54961832061068705"/>
    <n v="0.44877606527651859"/>
    <n v="0.497907949790795"/>
    <n v="0.26049618320610685"/>
    <n v="0.20126926563916592"/>
    <n v="0.23012552301255229"/>
    <n v="0.47395833333333331"/>
    <n v="0.44848484848484849"/>
    <n v="0.46218487394957986"/>
  </r>
  <r>
    <s v="Okanogan"/>
    <x v="5"/>
    <x v="0"/>
    <x v="3"/>
    <n v="2264"/>
    <n v="2291"/>
    <n v="4555"/>
    <n v="1292"/>
    <n v="1093"/>
    <m/>
    <n v="2385"/>
    <n v="792"/>
    <n v="687"/>
    <m/>
    <n v="1479"/>
    <n v="0.57067137809187274"/>
    <n v="0.47708424268878219"/>
    <n v="0.5236004390779363"/>
    <n v="0.34982332155477031"/>
    <n v="0.29986905281536447"/>
    <n v="0.32469813391877056"/>
    <n v="0.61300309597523217"/>
    <n v="0.62854528819762123"/>
    <n v="0.62012578616352199"/>
  </r>
  <r>
    <s v="Okanogan"/>
    <x v="5"/>
    <x v="0"/>
    <x v="4"/>
    <n v="3084"/>
    <n v="2915"/>
    <n v="5999"/>
    <n v="2084"/>
    <n v="1773"/>
    <m/>
    <n v="3857"/>
    <n v="1526"/>
    <n v="1318"/>
    <m/>
    <n v="2844"/>
    <n v="0.67574578469520108"/>
    <n v="0.60823327615780443"/>
    <n v="0.6429404900816803"/>
    <n v="0.49481193255512324"/>
    <n v="0.4521440823327616"/>
    <n v="0.47407901316886147"/>
    <n v="0.73224568138195778"/>
    <n v="0.74337281443880432"/>
    <n v="0.73736064298677728"/>
  </r>
  <r>
    <s v="Okanogan"/>
    <x v="5"/>
    <x v="0"/>
    <x v="5"/>
    <n v="3242"/>
    <n v="3305"/>
    <n v="6547"/>
    <n v="2594"/>
    <n v="2426"/>
    <m/>
    <n v="5020"/>
    <n v="2152"/>
    <n v="2074"/>
    <m/>
    <n v="4226"/>
    <n v="0.80012338062924115"/>
    <n v="0.73403933434190616"/>
    <n v="0.7667634030853826"/>
    <n v="0.6637877853177051"/>
    <n v="0.62753403933434193"/>
    <n v="0.64548648235833206"/>
    <n v="0.8296067848882035"/>
    <n v="0.85490519373454243"/>
    <n v="0.84183266932270917"/>
  </r>
  <r>
    <s v="Okanogan"/>
    <x v="5"/>
    <x v="0"/>
    <x v="6"/>
    <n v="3592"/>
    <n v="3478"/>
    <n v="7070"/>
    <n v="2853"/>
    <n v="2811"/>
    <m/>
    <n v="5664"/>
    <n v="2478"/>
    <n v="2500"/>
    <m/>
    <n v="4978"/>
    <n v="0.79426503340757237"/>
    <n v="0.80822311673375502"/>
    <n v="0.80113154172560108"/>
    <n v="0.68986636971046766"/>
    <n v="0.71880391029327195"/>
    <n v="0.70410183875530408"/>
    <n v="0.86855941114616197"/>
    <n v="0.88936321593738887"/>
    <n v="0.87888418079096042"/>
  </r>
  <r>
    <s v="Pacific"/>
    <x v="5"/>
    <x v="0"/>
    <x v="0"/>
    <n v="10432"/>
    <n v="10488"/>
    <n v="20920"/>
    <n v="6841"/>
    <n v="6167"/>
    <n v="3"/>
    <n v="13011"/>
    <n v="5236"/>
    <n v="4731"/>
    <n v="3"/>
    <n v="9970"/>
    <n v="0.65577070552147243"/>
    <n v="0.58800533943554534"/>
    <n v="0.62194072657743782"/>
    <n v="0.50191717791411039"/>
    <n v="0.45108695652173914"/>
    <n v="0.47657743785850859"/>
    <n v="0.7653851776056132"/>
    <n v="0.76714772174477053"/>
    <n v="0.7662746906463761"/>
  </r>
  <r>
    <s v="Pacific"/>
    <x v="5"/>
    <x v="0"/>
    <x v="1"/>
    <n v="602"/>
    <n v="700"/>
    <n v="1302"/>
    <n v="434"/>
    <n v="413"/>
    <m/>
    <n v="847"/>
    <n v="161"/>
    <n v="142"/>
    <m/>
    <n v="303"/>
    <n v="0.72093023255813948"/>
    <n v="0.59"/>
    <n v="0.65053763440860213"/>
    <n v="0.26744186046511625"/>
    <n v="0.20285714285714285"/>
    <n v="0.23271889400921658"/>
    <n v="0.37096774193548387"/>
    <n v="0.34382566585956414"/>
    <n v="0.35773317591499409"/>
  </r>
  <r>
    <s v="Pacific"/>
    <x v="5"/>
    <x v="0"/>
    <x v="2"/>
    <n v="859"/>
    <n v="959"/>
    <n v="1818"/>
    <n v="562"/>
    <n v="517"/>
    <m/>
    <n v="1079"/>
    <n v="297"/>
    <n v="241"/>
    <m/>
    <n v="538"/>
    <n v="0.65424912689173453"/>
    <n v="0.53910323253388948"/>
    <n v="0.59350935093509349"/>
    <n v="0.34575087310826541"/>
    <n v="0.25130344108446301"/>
    <n v="0.29592959295929594"/>
    <n v="0.52846975088967973"/>
    <n v="0.46615087040618958"/>
    <n v="0.4986098239110287"/>
  </r>
  <r>
    <s v="Pacific"/>
    <x v="5"/>
    <x v="0"/>
    <x v="3"/>
    <n v="993"/>
    <n v="995"/>
    <n v="1988"/>
    <n v="650"/>
    <n v="576"/>
    <m/>
    <n v="1226"/>
    <n v="412"/>
    <n v="388"/>
    <m/>
    <n v="800"/>
    <n v="0.65458207452165151"/>
    <n v="0.57889447236180902"/>
    <n v="0.61670020120724345"/>
    <n v="0.41490433031218532"/>
    <n v="0.38994974874371857"/>
    <n v="0.4024144869215292"/>
    <n v="0.63384615384615384"/>
    <n v="0.67361111111111116"/>
    <n v="0.65252854812398042"/>
  </r>
  <r>
    <s v="Pacific"/>
    <x v="5"/>
    <x v="0"/>
    <x v="4"/>
    <n v="1492"/>
    <n v="1458"/>
    <n v="2950"/>
    <n v="1068"/>
    <n v="912"/>
    <n v="1"/>
    <n v="1981"/>
    <n v="809"/>
    <n v="672"/>
    <n v="1"/>
    <n v="1482"/>
    <n v="0.71581769436997322"/>
    <n v="0.62551440329218111"/>
    <n v="0.67152542372881352"/>
    <n v="0.54222520107238603"/>
    <n v="0.46090534979423869"/>
    <n v="0.50237288135593217"/>
    <n v="0.75749063670411987"/>
    <n v="0.73684210526315785"/>
    <n v="0.74810701665825341"/>
  </r>
  <r>
    <s v="Pacific"/>
    <x v="5"/>
    <x v="0"/>
    <x v="5"/>
    <n v="2024"/>
    <n v="1907"/>
    <n v="3931"/>
    <n v="1711"/>
    <n v="1528"/>
    <n v="1"/>
    <n v="3240"/>
    <n v="1437"/>
    <n v="1310"/>
    <n v="1"/>
    <n v="2748"/>
    <n v="0.84535573122529639"/>
    <n v="0.80125852123754593"/>
    <n v="0.82421775629610783"/>
    <n v="0.70998023715415015"/>
    <n v="0.68694284216046142"/>
    <n v="0.6990587636733655"/>
    <n v="0.83985973115137347"/>
    <n v="0.85732984293193715"/>
    <n v="0.8481481481481481"/>
  </r>
  <r>
    <s v="Pacific"/>
    <x v="5"/>
    <x v="0"/>
    <x v="6"/>
    <n v="2692"/>
    <n v="2491"/>
    <n v="5183"/>
    <n v="2416"/>
    <n v="2221"/>
    <n v="1"/>
    <n v="4638"/>
    <n v="2120"/>
    <n v="1978"/>
    <n v="1"/>
    <n v="4099"/>
    <n v="0.89747399702823183"/>
    <n v="0.89160979526294659"/>
    <n v="0.89484854331468267"/>
    <n v="0.78751857355126298"/>
    <n v="0.79405861099959851"/>
    <n v="0.79085471734516688"/>
    <n v="0.87748344370860931"/>
    <n v="0.89058982440342194"/>
    <n v="0.8837861147046141"/>
  </r>
  <r>
    <s v="Pend Oreille"/>
    <x v="5"/>
    <x v="0"/>
    <x v="0"/>
    <n v="6408"/>
    <n v="6593"/>
    <n v="13001"/>
    <n v="4057"/>
    <n v="3801"/>
    <n v="22"/>
    <n v="7880"/>
    <n v="3059"/>
    <n v="2930"/>
    <n v="16"/>
    <n v="6005"/>
    <n v="0.63311485642946319"/>
    <n v="0.57652055210071285"/>
    <n v="0.60610722252134452"/>
    <n v="0.47737203495630459"/>
    <n v="0.44441073866221753"/>
    <n v="0.46188754711176061"/>
    <n v="0.75400542272615234"/>
    <n v="0.77084977637463825"/>
    <n v="0.76205583756345174"/>
  </r>
  <r>
    <s v="Pend Oreille"/>
    <x v="5"/>
    <x v="0"/>
    <x v="1"/>
    <n v="346"/>
    <n v="387"/>
    <n v="733"/>
    <n v="261"/>
    <n v="270"/>
    <n v="4"/>
    <n v="535"/>
    <n v="92"/>
    <n v="111"/>
    <n v="2"/>
    <n v="205"/>
    <n v="0.75433526011560692"/>
    <n v="0.69767441860465118"/>
    <n v="0.72987721691678031"/>
    <n v="0.26589595375722541"/>
    <n v="0.2868217054263566"/>
    <n v="0.27967257844474763"/>
    <n v="0.35249042145593867"/>
    <n v="0.41111111111111109"/>
    <n v="0.38317757009345793"/>
  </r>
  <r>
    <s v="Pend Oreille"/>
    <x v="5"/>
    <x v="0"/>
    <x v="2"/>
    <n v="530"/>
    <n v="514"/>
    <n v="1044"/>
    <n v="383"/>
    <n v="324"/>
    <n v="3"/>
    <n v="710"/>
    <n v="168"/>
    <n v="147"/>
    <n v="2"/>
    <n v="317"/>
    <n v="0.72264150943396221"/>
    <n v="0.63035019455252916"/>
    <n v="0.68007662835249039"/>
    <n v="0.31698113207547168"/>
    <n v="0.28599221789883267"/>
    <n v="0.30363984674329503"/>
    <n v="0.43864229765013057"/>
    <n v="0.45370370370370372"/>
    <n v="0.44647887323943664"/>
  </r>
  <r>
    <s v="Pend Oreille"/>
    <x v="5"/>
    <x v="0"/>
    <x v="3"/>
    <n v="678"/>
    <n v="696"/>
    <n v="1374"/>
    <n v="479"/>
    <n v="422"/>
    <n v="3"/>
    <n v="904"/>
    <n v="330"/>
    <n v="269"/>
    <n v="3"/>
    <n v="602"/>
    <n v="0.70648967551622421"/>
    <n v="0.60632183908045978"/>
    <n v="0.65793304221251825"/>
    <n v="0.48672566371681414"/>
    <n v="0.3864942528735632"/>
    <n v="0.438136826783115"/>
    <n v="0.6889352818371608"/>
    <n v="0.63744075829383884"/>
    <n v="0.66592920353982299"/>
  </r>
  <r>
    <s v="Pend Oreille"/>
    <x v="5"/>
    <x v="0"/>
    <x v="4"/>
    <n v="1086"/>
    <n v="1051"/>
    <n v="2137"/>
    <n v="831"/>
    <n v="719"/>
    <n v="2"/>
    <n v="1552"/>
    <n v="640"/>
    <n v="554"/>
    <n v="2"/>
    <n v="1196"/>
    <n v="0.76519337016574585"/>
    <n v="0.68411037107516648"/>
    <n v="0.72625175479644366"/>
    <n v="0.58931860036832417"/>
    <n v="0.52711703139866795"/>
    <n v="0.55966307908282642"/>
    <n v="0.77015643802647415"/>
    <n v="0.77051460361613355"/>
    <n v="0.77061855670103097"/>
  </r>
  <r>
    <s v="Pend Oreille"/>
    <x v="5"/>
    <x v="0"/>
    <x v="5"/>
    <n v="1153"/>
    <n v="1267"/>
    <n v="2420"/>
    <n v="996"/>
    <n v="977"/>
    <n v="6"/>
    <n v="1979"/>
    <n v="854"/>
    <n v="858"/>
    <n v="4"/>
    <n v="1716"/>
    <n v="0.8638334778837814"/>
    <n v="0.77111286503551701"/>
    <n v="0.81776859504132227"/>
    <n v="0.74067649609713793"/>
    <n v="0.67719021310181526"/>
    <n v="0.70909090909090911"/>
    <n v="0.85742971887550201"/>
    <n v="0.87819856704196519"/>
    <n v="0.86710459828196063"/>
  </r>
  <r>
    <s v="Pend Oreille"/>
    <x v="5"/>
    <x v="0"/>
    <x v="6"/>
    <n v="1259"/>
    <n v="1226"/>
    <n v="2485"/>
    <n v="1107"/>
    <n v="1089"/>
    <n v="4"/>
    <n v="2200"/>
    <n v="975"/>
    <n v="991"/>
    <n v="3"/>
    <n v="1969"/>
    <n v="0.8792692613185068"/>
    <n v="0.88825448613376834"/>
    <n v="0.88531187122736421"/>
    <n v="0.77442414614773625"/>
    <n v="0.80831973898858078"/>
    <n v="0.79235412474849098"/>
    <n v="0.8807588075880759"/>
    <n v="0.91000918273645548"/>
    <n v="0.89500000000000002"/>
  </r>
  <r>
    <s v="Pierce"/>
    <x v="5"/>
    <x v="2"/>
    <x v="0"/>
    <n v="402291"/>
    <n v="392934"/>
    <n v="795225"/>
    <n v="219430"/>
    <n v="191701"/>
    <n v="28"/>
    <n v="411159"/>
    <n v="144288"/>
    <n v="127953"/>
    <n v="10"/>
    <n v="272251"/>
    <n v="0.54545092979957299"/>
    <n v="0.48787073656135638"/>
    <n v="0.51703480147128167"/>
    <n v="0.35866574196290746"/>
    <n v="0.32563483943868438"/>
    <n v="0.34235719450469992"/>
    <n v="0.65755821902201161"/>
    <n v="0.66746130693110628"/>
    <n v="0.6621550300492024"/>
  </r>
  <r>
    <s v="Pierce"/>
    <x v="5"/>
    <x v="2"/>
    <x v="1"/>
    <n v="38392"/>
    <n v="40053"/>
    <n v="78445"/>
    <n v="20349"/>
    <n v="18514"/>
    <n v="15"/>
    <n v="38878"/>
    <n v="7395"/>
    <n v="6652"/>
    <n v="4"/>
    <n v="14051"/>
    <n v="0.53003229839549904"/>
    <n v="0.46223753526577283"/>
    <n v="0.49560838804257762"/>
    <n v="0.19261825380287559"/>
    <n v="0.16607994407410182"/>
    <n v="0.17911912805150104"/>
    <n v="0.36340852130325813"/>
    <n v="0.35929566814302688"/>
    <n v="0.3614126241061783"/>
  </r>
  <r>
    <s v="Pierce"/>
    <x v="5"/>
    <x v="2"/>
    <x v="2"/>
    <n v="56566"/>
    <n v="55484"/>
    <n v="112050"/>
    <n v="35844"/>
    <n v="29813"/>
    <n v="4"/>
    <n v="65661"/>
    <n v="15937"/>
    <n v="13057"/>
    <n v="1"/>
    <n v="28995"/>
    <n v="0.63366686702259312"/>
    <n v="0.53732607598586979"/>
    <n v="0.58599732262382864"/>
    <n v="0.28174168228264329"/>
    <n v="0.23532910388580491"/>
    <n v="0.25876840696117803"/>
    <n v="0.44462113603392478"/>
    <n v="0.437963304598665"/>
    <n v="0.44158632978480378"/>
  </r>
  <r>
    <s v="Pierce"/>
    <x v="5"/>
    <x v="2"/>
    <x v="3"/>
    <n v="54411"/>
    <n v="54016"/>
    <n v="108427"/>
    <n v="37606"/>
    <n v="32730"/>
    <n v="5"/>
    <n v="70341"/>
    <n v="22000"/>
    <n v="19516"/>
    <n v="1"/>
    <n v="41517"/>
    <n v="0.69114701071474516"/>
    <n v="0.60593157582938384"/>
    <n v="0.64874062733451998"/>
    <n v="0.40433000680009556"/>
    <n v="0.36130035545023698"/>
    <n v="0.38290278251726967"/>
    <n v="0.5850130298356645"/>
    <n v="0.59627253284448523"/>
    <n v="0.59022476222970954"/>
  </r>
  <r>
    <s v="Pierce"/>
    <x v="5"/>
    <x v="2"/>
    <x v="4"/>
    <n v="59668"/>
    <n v="59275"/>
    <n v="118943"/>
    <n v="45029"/>
    <n v="41117"/>
    <n v="3"/>
    <n v="86149"/>
    <n v="31803"/>
    <n v="29442"/>
    <n v="3"/>
    <n v="61248"/>
    <n v="0.75465911376282091"/>
    <n v="0.69366512020244619"/>
    <n v="0.72428810438613456"/>
    <n v="0.53299926258631092"/>
    <n v="0.49670181358076759"/>
    <n v="0.51493572551558309"/>
    <n v="0.70627817628639322"/>
    <n v="0.71605418683269695"/>
    <n v="0.7109542768923609"/>
  </r>
  <r>
    <s v="Pierce"/>
    <x v="5"/>
    <x v="2"/>
    <x v="5"/>
    <n v="47048"/>
    <n v="44400"/>
    <n v="91448"/>
    <n v="39664"/>
    <n v="36066"/>
    <n v="1"/>
    <n v="75731"/>
    <n v="32404"/>
    <n v="29760"/>
    <n v="1"/>
    <n v="62165"/>
    <n v="0.8430539023975514"/>
    <n v="0.81229729729729727"/>
    <n v="0.82813183448517191"/>
    <n v="0.68874341098452641"/>
    <n v="0.67027027027027031"/>
    <n v="0.67978523313795813"/>
    <n v="0.81696248487293266"/>
    <n v="0.82515388454500083"/>
    <n v="0.82086595977869037"/>
  </r>
  <r>
    <s v="Pierce"/>
    <x v="5"/>
    <x v="2"/>
    <x v="6"/>
    <n v="49343"/>
    <n v="38442"/>
    <n v="87785"/>
    <n v="40938"/>
    <n v="33461"/>
    <m/>
    <n v="74399"/>
    <n v="34749"/>
    <n v="29526"/>
    <m/>
    <n v="64275"/>
    <n v="0.82966175546683418"/>
    <n v="0.87042817751417723"/>
    <n v="0.84751381215469612"/>
    <n v="0.70423362989684457"/>
    <n v="0.76806617761823004"/>
    <n v="0.73218659224241045"/>
    <n v="0.84882016708192876"/>
    <n v="0.88240040644332207"/>
    <n v="0.86392290218954559"/>
  </r>
  <r>
    <s v="San Juan"/>
    <x v="5"/>
    <x v="1"/>
    <x v="0"/>
    <n v="8104"/>
    <n v="7665"/>
    <n v="15769"/>
    <n v="6117"/>
    <n v="5517"/>
    <n v="10"/>
    <n v="11644"/>
    <n v="4941"/>
    <n v="4422"/>
    <n v="6"/>
    <n v="9369"/>
    <n v="0.75481243830207301"/>
    <n v="0.7197651663405088"/>
    <n v="0.73841080601179532"/>
    <n v="0.60969891411648569"/>
    <n v="0.57690802348336589"/>
    <n v="0.59414040205466423"/>
    <n v="0.80774889651790094"/>
    <n v="0.80152256661228927"/>
    <n v="0.80462040535898316"/>
  </r>
  <r>
    <s v="San Juan"/>
    <x v="5"/>
    <x v="1"/>
    <x v="1"/>
    <n v="345"/>
    <n v="381"/>
    <n v="726"/>
    <n v="343"/>
    <n v="321"/>
    <n v="1"/>
    <n v="665"/>
    <n v="158"/>
    <n v="131"/>
    <n v="1"/>
    <n v="290"/>
    <n v="0.99420289855072463"/>
    <n v="0.84251968503937003"/>
    <n v="0.91597796143250687"/>
    <n v="0.45797101449275363"/>
    <n v="0.34383202099737531"/>
    <n v="0.39944903581267216"/>
    <n v="0.46064139941690962"/>
    <n v="0.40809968847352024"/>
    <n v="0.43609022556390975"/>
  </r>
  <r>
    <s v="San Juan"/>
    <x v="5"/>
    <x v="1"/>
    <x v="2"/>
    <n v="649"/>
    <n v="608"/>
    <n v="1257"/>
    <n v="484"/>
    <n v="418"/>
    <m/>
    <n v="902"/>
    <n v="252"/>
    <n v="212"/>
    <m/>
    <n v="464"/>
    <n v="0.74576271186440679"/>
    <n v="0.6875"/>
    <n v="0.7175815433571997"/>
    <n v="0.38828967642526963"/>
    <n v="0.34868421052631576"/>
    <n v="0.36913285600636436"/>
    <n v="0.52066115702479343"/>
    <n v="0.50717703349282295"/>
    <n v="0.51441241685144123"/>
  </r>
  <r>
    <s v="San Juan"/>
    <x v="5"/>
    <x v="1"/>
    <x v="3"/>
    <n v="795"/>
    <n v="776"/>
    <n v="1571"/>
    <n v="611"/>
    <n v="530"/>
    <n v="3"/>
    <n v="1144"/>
    <n v="440"/>
    <n v="356"/>
    <m/>
    <n v="796"/>
    <n v="0.76855345911949691"/>
    <n v="0.6829896907216495"/>
    <n v="0.72819859961807765"/>
    <n v="0.55345911949685533"/>
    <n v="0.45876288659793812"/>
    <n v="0.50668364099299812"/>
    <n v="0.72013093289689034"/>
    <n v="0.67169811320754713"/>
    <n v="0.69580419580419584"/>
  </r>
  <r>
    <s v="San Juan"/>
    <x v="5"/>
    <x v="1"/>
    <x v="4"/>
    <n v="1337"/>
    <n v="1185"/>
    <n v="2522"/>
    <n v="1118"/>
    <n v="894"/>
    <n v="3"/>
    <n v="2015"/>
    <n v="889"/>
    <n v="713"/>
    <n v="2"/>
    <n v="1604"/>
    <n v="0.83620044876589383"/>
    <n v="0.75443037974683547"/>
    <n v="0.7989690721649485"/>
    <n v="0.66492146596858637"/>
    <n v="0.60168776371308019"/>
    <n v="0.63600317208564627"/>
    <n v="0.79516994633273708"/>
    <n v="0.79753914988814323"/>
    <n v="0.79602977667493802"/>
  </r>
  <r>
    <s v="San Juan"/>
    <x v="5"/>
    <x v="1"/>
    <x v="5"/>
    <n v="1855"/>
    <n v="1688"/>
    <n v="3543"/>
    <n v="1747"/>
    <n v="1509"/>
    <n v="1"/>
    <n v="3257"/>
    <n v="1541"/>
    <n v="1314"/>
    <n v="1"/>
    <n v="2856"/>
    <n v="0.94177897574123992"/>
    <n v="0.89395734597156395"/>
    <n v="0.91927744848998028"/>
    <n v="0.83072776280323446"/>
    <n v="0.77843601895734593"/>
    <n v="0.80609652836579171"/>
    <n v="0.88208357183743558"/>
    <n v="0.87077534791252487"/>
    <n v="0.87688056493705868"/>
  </r>
  <r>
    <s v="San Juan"/>
    <x v="5"/>
    <x v="1"/>
    <x v="6"/>
    <n v="1849"/>
    <n v="1808"/>
    <n v="3657"/>
    <n v="1814"/>
    <n v="1845"/>
    <n v="2"/>
    <n v="3661"/>
    <n v="1661"/>
    <n v="1696"/>
    <n v="2"/>
    <n v="3359"/>
    <n v="0.98107084910762576"/>
    <n v="1.0204646017699115"/>
    <n v="1.0010937927262784"/>
    <n v="0.89832341806381832"/>
    <n v="0.93805309734513276"/>
    <n v="0.91851244189226144"/>
    <n v="0.91565600882028664"/>
    <n v="0.91924119241192415"/>
    <n v="0.91750887735591369"/>
  </r>
  <r>
    <s v="Skagit"/>
    <x v="5"/>
    <x v="1"/>
    <x v="0"/>
    <n v="58921"/>
    <n v="57980"/>
    <n v="116901"/>
    <n v="34005"/>
    <n v="30313"/>
    <n v="2"/>
    <n v="64320"/>
    <n v="25724"/>
    <n v="23210"/>
    <n v="1"/>
    <n v="48935"/>
    <n v="0.57712869774783182"/>
    <n v="0.52281821317695754"/>
    <n v="0.55020915133317938"/>
    <n v="0.43658457935201372"/>
    <n v="0.40031045187995862"/>
    <n v="0.41860206499516683"/>
    <n v="0.75647698867813562"/>
    <n v="0.76567809190776237"/>
    <n v="0.76080534825870649"/>
  </r>
  <r>
    <s v="Skagit"/>
    <x v="5"/>
    <x v="1"/>
    <x v="1"/>
    <n v="4610"/>
    <n v="4992"/>
    <n v="9602"/>
    <n v="2628"/>
    <n v="2391"/>
    <m/>
    <n v="5019"/>
    <n v="1149"/>
    <n v="1059"/>
    <m/>
    <n v="2208"/>
    <n v="0.57006507592190891"/>
    <n v="0.47896634615384615"/>
    <n v="0.52270360341595501"/>
    <n v="0.24924078091106291"/>
    <n v="0.21213942307692307"/>
    <n v="0.22995209331389294"/>
    <n v="0.43721461187214611"/>
    <n v="0.44291091593475534"/>
    <n v="0.43992827256425582"/>
  </r>
  <r>
    <s v="Skagit"/>
    <x v="5"/>
    <x v="1"/>
    <x v="2"/>
    <n v="6882"/>
    <n v="7222"/>
    <n v="14104"/>
    <n v="4234"/>
    <n v="3659"/>
    <m/>
    <n v="7893"/>
    <n v="2215"/>
    <n v="1944"/>
    <m/>
    <n v="4159"/>
    <n v="0.61522813135716359"/>
    <n v="0.50664635834948768"/>
    <n v="0.55962847419171868"/>
    <n v="0.3218541121766928"/>
    <n v="0.26917751315425092"/>
    <n v="0.29488088485536018"/>
    <n v="0.52314596126594237"/>
    <n v="0.5312927029242962"/>
    <n v="0.52692258963638672"/>
  </r>
  <r>
    <s v="Skagit"/>
    <x v="5"/>
    <x v="1"/>
    <x v="3"/>
    <n v="6830"/>
    <n v="6998"/>
    <n v="13828"/>
    <n v="4527"/>
    <n v="4085"/>
    <n v="1"/>
    <n v="8613"/>
    <n v="2972"/>
    <n v="2728"/>
    <m/>
    <n v="5700"/>
    <n v="0.66281112737920933"/>
    <n v="0.58373821091740496"/>
    <n v="0.62286664738212327"/>
    <n v="0.43513909224011715"/>
    <n v="0.38982566447556444"/>
    <n v="0.41220711599652876"/>
    <n v="0.65650541197260881"/>
    <n v="0.66780905752753983"/>
    <n v="0.66179031696273072"/>
  </r>
  <r>
    <s v="Skagit"/>
    <x v="5"/>
    <x v="1"/>
    <x v="4"/>
    <n v="8380"/>
    <n v="8131"/>
    <n v="16511"/>
    <n v="6369"/>
    <n v="5709"/>
    <m/>
    <n v="12078"/>
    <n v="4998"/>
    <n v="4486"/>
    <m/>
    <n v="9484"/>
    <n v="0.76002386634844865"/>
    <n v="0.7021276595744681"/>
    <n v="0.73151232511658892"/>
    <n v="0.59642004773269686"/>
    <n v="0.55171565613085727"/>
    <n v="0.57440494215977222"/>
    <n v="0.78473857748469145"/>
    <n v="0.78577684358031175"/>
    <n v="0.78522934260639177"/>
  </r>
  <r>
    <s v="Skagit"/>
    <x v="5"/>
    <x v="1"/>
    <x v="5"/>
    <n v="8367"/>
    <n v="7876"/>
    <n v="16243"/>
    <n v="7350"/>
    <n v="6597"/>
    <n v="1"/>
    <n v="13948"/>
    <n v="6456"/>
    <n v="5800"/>
    <n v="1"/>
    <n v="12257"/>
    <n v="0.87845105772678378"/>
    <n v="0.83760792280345353"/>
    <n v="0.85870836668103179"/>
    <n v="0.77160272499103622"/>
    <n v="0.73641442356526154"/>
    <n v="0.75460198239241516"/>
    <n v="0.8783673469387755"/>
    <n v="0.87918750947400337"/>
    <n v="0.87876398049899629"/>
  </r>
  <r>
    <s v="Skagit"/>
    <x v="5"/>
    <x v="1"/>
    <x v="6"/>
    <n v="10179"/>
    <n v="8697"/>
    <n v="18876"/>
    <n v="8897"/>
    <n v="7872"/>
    <m/>
    <n v="16769"/>
    <n v="7934"/>
    <n v="7193"/>
    <m/>
    <n v="15127"/>
    <n v="0.87405442577856374"/>
    <n v="0.90513970334598137"/>
    <n v="0.8883767747404111"/>
    <n v="0.77944788289615874"/>
    <n v="0.82706680464527993"/>
    <n v="0.80138800593346049"/>
    <n v="0.89176126784309317"/>
    <n v="0.91374491869918695"/>
    <n v="0.9020812213012106"/>
  </r>
  <r>
    <s v="Skamania"/>
    <x v="5"/>
    <x v="1"/>
    <x v="0"/>
    <n v="5501"/>
    <n v="5565"/>
    <n v="11066"/>
    <n v="3330"/>
    <n v="3235"/>
    <m/>
    <n v="6565"/>
    <n v="2368"/>
    <n v="2299"/>
    <m/>
    <n v="4667"/>
    <n v="0.60534448282130526"/>
    <n v="0.5813117699910153"/>
    <n v="0.59325863003795409"/>
    <n v="0.43046718778403925"/>
    <n v="0.41311769991015274"/>
    <n v="0.42174227363094163"/>
    <n v="0.71111111111111114"/>
    <n v="0.71066460587326119"/>
    <n v="0.71089108910891086"/>
  </r>
  <r>
    <s v="Skamania"/>
    <x v="5"/>
    <x v="1"/>
    <x v="1"/>
    <n v="328"/>
    <n v="364"/>
    <n v="692"/>
    <n v="253"/>
    <n v="243"/>
    <m/>
    <n v="496"/>
    <n v="91"/>
    <n v="89"/>
    <m/>
    <n v="180"/>
    <n v="0.77134146341463417"/>
    <n v="0.66758241758241754"/>
    <n v="0.7167630057803468"/>
    <n v="0.27743902439024393"/>
    <n v="0.2445054945054945"/>
    <n v="0.26011560693641617"/>
    <n v="0.35968379446640314"/>
    <n v="0.36625514403292181"/>
    <n v="0.36290322580645162"/>
  </r>
  <r>
    <s v="Skamania"/>
    <x v="5"/>
    <x v="1"/>
    <x v="2"/>
    <n v="568"/>
    <n v="572"/>
    <n v="1140"/>
    <n v="365"/>
    <n v="321"/>
    <m/>
    <n v="686"/>
    <n v="190"/>
    <n v="144"/>
    <m/>
    <n v="334"/>
    <n v="0.64260563380281688"/>
    <n v="0.56118881118881114"/>
    <n v="0.60175438596491226"/>
    <n v="0.33450704225352113"/>
    <n v="0.25174825174825177"/>
    <n v="0.2929824561403509"/>
    <n v="0.52054794520547942"/>
    <n v="0.44859813084112149"/>
    <n v="0.48688046647230321"/>
  </r>
  <r>
    <s v="Skamania"/>
    <x v="5"/>
    <x v="1"/>
    <x v="3"/>
    <n v="717"/>
    <n v="667"/>
    <n v="1384"/>
    <n v="490"/>
    <n v="443"/>
    <m/>
    <n v="933"/>
    <n v="312"/>
    <n v="278"/>
    <m/>
    <n v="590"/>
    <n v="0.68340306834030684"/>
    <n v="0.664167916041979"/>
    <n v="0.67413294797687862"/>
    <n v="0.43514644351464438"/>
    <n v="0.41679160419790107"/>
    <n v="0.42630057803468208"/>
    <n v="0.63673469387755099"/>
    <n v="0.6275395033860045"/>
    <n v="0.63236870310825299"/>
  </r>
  <r>
    <s v="Skamania"/>
    <x v="5"/>
    <x v="1"/>
    <x v="4"/>
    <n v="983"/>
    <n v="973"/>
    <n v="1956"/>
    <n v="738"/>
    <n v="708"/>
    <m/>
    <n v="1446"/>
    <n v="533"/>
    <n v="497"/>
    <m/>
    <n v="1030"/>
    <n v="0.75076297049847407"/>
    <n v="0.72764645426515928"/>
    <n v="0.73926380368098155"/>
    <n v="0.54221770091556465"/>
    <n v="0.51079136690647486"/>
    <n v="0.52658486707566465"/>
    <n v="0.72222222222222221"/>
    <n v="0.70197740112994356"/>
    <n v="0.71230982019363764"/>
  </r>
  <r>
    <s v="Skamania"/>
    <x v="5"/>
    <x v="1"/>
    <x v="5"/>
    <n v="880"/>
    <n v="960"/>
    <n v="1840"/>
    <n v="801"/>
    <n v="800"/>
    <m/>
    <n v="1601"/>
    <n v="656"/>
    <n v="669"/>
    <m/>
    <n v="1325"/>
    <n v="0.91022727272727277"/>
    <n v="0.83333333333333337"/>
    <n v="0.87010869565217386"/>
    <n v="0.74545454545454548"/>
    <n v="0.69687500000000002"/>
    <n v="0.72010869565217395"/>
    <n v="0.81897627965043696"/>
    <n v="0.83625000000000005"/>
    <n v="0.82760774515927549"/>
  </r>
  <r>
    <s v="Skamania"/>
    <x v="5"/>
    <x v="1"/>
    <x v="6"/>
    <n v="810"/>
    <n v="786"/>
    <n v="1596"/>
    <n v="683"/>
    <n v="720"/>
    <m/>
    <n v="1403"/>
    <n v="586"/>
    <n v="622"/>
    <m/>
    <n v="1208"/>
    <n v="0.84320987654320989"/>
    <n v="0.91603053435114501"/>
    <n v="0.87907268170426067"/>
    <n v="0.72345679012345676"/>
    <n v="0.79134860050890588"/>
    <n v="0.75689223057644106"/>
    <n v="0.85797950219619323"/>
    <n v="0.86388888888888893"/>
    <n v="0.86101211689237345"/>
  </r>
  <r>
    <s v="Snohomish"/>
    <x v="5"/>
    <x v="1"/>
    <x v="0"/>
    <n v="356377"/>
    <n v="356958"/>
    <n v="713335"/>
    <n v="195479"/>
    <n v="177087"/>
    <n v="4354"/>
    <n v="376920"/>
    <n v="139765"/>
    <n v="126928"/>
    <n v="2664"/>
    <n v="269357"/>
    <n v="0.5485174408000516"/>
    <n v="0.49610038155749414"/>
    <n v="0.52839128880539998"/>
    <n v="0.39218299721923694"/>
    <n v="0.35558244947584872"/>
    <n v="0.37760238877946545"/>
    <n v="0.71498728763703523"/>
    <n v="0.71675504130737999"/>
    <n v="0.71462644593017088"/>
  </r>
  <r>
    <s v="Snohomish"/>
    <x v="5"/>
    <x v="1"/>
    <x v="1"/>
    <n v="29942"/>
    <n v="33011"/>
    <n v="62953"/>
    <n v="17714"/>
    <n v="16702"/>
    <n v="706"/>
    <n v="35122"/>
    <n v="7881"/>
    <n v="7427"/>
    <n v="331"/>
    <n v="15639"/>
    <n v="0.59161044686393693"/>
    <n v="0.50595256126745636"/>
    <n v="0.55790828078090005"/>
    <n v="0.26320887048293368"/>
    <n v="0.22498561085698707"/>
    <n v="0.24842342700109604"/>
    <n v="0.44490233713446992"/>
    <n v="0.44467728415758589"/>
    <n v="0.44527646489379874"/>
  </r>
  <r>
    <s v="Snohomish"/>
    <x v="5"/>
    <x v="1"/>
    <x v="2"/>
    <n v="48446"/>
    <n v="50757"/>
    <n v="99203"/>
    <n v="29713"/>
    <n v="26530"/>
    <n v="930"/>
    <n v="57173"/>
    <n v="15672"/>
    <n v="13739"/>
    <n v="465"/>
    <n v="29876"/>
    <n v="0.61332204929199519"/>
    <n v="0.5226865259964143"/>
    <n v="0.57632329667449578"/>
    <n v="0.32349419972753168"/>
    <n v="0.27068187639143371"/>
    <n v="0.30116024716994444"/>
    <n v="0.52744589910140338"/>
    <n v="0.5178665661515266"/>
    <n v="0.52255435257901461"/>
  </r>
  <r>
    <s v="Snohomish"/>
    <x v="5"/>
    <x v="1"/>
    <x v="3"/>
    <n v="51303"/>
    <n v="53171"/>
    <n v="104474"/>
    <n v="34483"/>
    <n v="31476"/>
    <n v="869"/>
    <n v="66828"/>
    <n v="22665"/>
    <n v="20743"/>
    <n v="526"/>
    <n v="43934"/>
    <n v="0.67214392920491983"/>
    <n v="0.59197682947471364"/>
    <n v="0.63966154258475794"/>
    <n v="0.44178702999824571"/>
    <n v="0.39011867371311432"/>
    <n v="0.42052568103068705"/>
    <n v="0.6572803990372067"/>
    <n v="0.65901003939509473"/>
    <n v="0.65741904590890043"/>
  </r>
  <r>
    <s v="Snohomish"/>
    <x v="5"/>
    <x v="1"/>
    <x v="4"/>
    <n v="56823"/>
    <n v="57588"/>
    <n v="114411"/>
    <n v="43382"/>
    <n v="41207"/>
    <n v="800"/>
    <n v="85389"/>
    <n v="33215"/>
    <n v="31575"/>
    <n v="538"/>
    <n v="65328"/>
    <n v="0.76345845872270035"/>
    <n v="0.71554837813433358"/>
    <n v="0.74633557962084063"/>
    <n v="0.58453443148021045"/>
    <n v="0.54829131068972703"/>
    <n v="0.57099404777512652"/>
    <n v="0.76564012724171315"/>
    <n v="0.76625330647705492"/>
    <n v="0.76506341566243896"/>
  </r>
  <r>
    <s v="Snohomish"/>
    <x v="5"/>
    <x v="1"/>
    <x v="5"/>
    <n v="43160"/>
    <n v="41423"/>
    <n v="84583"/>
    <n v="36330"/>
    <n v="33819"/>
    <n v="574"/>
    <n v="70723"/>
    <n v="30928"/>
    <n v="28958"/>
    <n v="433"/>
    <n v="60319"/>
    <n v="0.84175162187210384"/>
    <n v="0.8164304854790817"/>
    <n v="0.83613728527008968"/>
    <n v="0.71658943466172387"/>
    <n v="0.69908022113318691"/>
    <n v="0.7131338448624428"/>
    <n v="0.8513074593999449"/>
    <n v="0.85626423016647446"/>
    <n v="0.85289085587432656"/>
  </r>
  <r>
    <s v="Snohomish"/>
    <x v="5"/>
    <x v="1"/>
    <x v="6"/>
    <n v="41582"/>
    <n v="31962"/>
    <n v="73544"/>
    <n v="33857"/>
    <n v="27353"/>
    <n v="475"/>
    <n v="61685"/>
    <n v="29404"/>
    <n v="24486"/>
    <n v="371"/>
    <n v="54261"/>
    <n v="0.81422250012024433"/>
    <n v="0.85579750954258182"/>
    <n v="0.83874959208093114"/>
    <n v="0.70713289404069068"/>
    <n v="0.76609724047306171"/>
    <n v="0.73780321984118347"/>
    <n v="0.86847623829636411"/>
    <n v="0.89518517164479217"/>
    <n v="0.87964659155386238"/>
  </r>
  <r>
    <s v="Spokane"/>
    <x v="5"/>
    <x v="0"/>
    <x v="0"/>
    <n v="238525"/>
    <n v="232696"/>
    <n v="471221"/>
    <n v="139436"/>
    <n v="121206"/>
    <n v="698"/>
    <n v="261340"/>
    <n v="98740"/>
    <n v="87006"/>
    <n v="386"/>
    <n v="186132"/>
    <n v="0.58457604024735355"/>
    <n v="0.52087702410011349"/>
    <n v="0.55460176859690036"/>
    <n v="0.41396080075463787"/>
    <n v="0.37390414962010521"/>
    <n v="0.39499937396677992"/>
    <n v="0.70813850081757934"/>
    <n v="0.71783575070541061"/>
    <n v="0.71222162699931124"/>
  </r>
  <r>
    <s v="Spokane"/>
    <x v="5"/>
    <x v="0"/>
    <x v="1"/>
    <n v="27018"/>
    <n v="26746"/>
    <n v="53764"/>
    <n v="12922"/>
    <n v="11659"/>
    <n v="185"/>
    <n v="24766"/>
    <n v="5170"/>
    <n v="4659"/>
    <n v="69"/>
    <n v="9898"/>
    <n v="0.47827374343030571"/>
    <n v="0.43591565093845808"/>
    <n v="0.46064280931478313"/>
    <n v="0.19135391220667702"/>
    <n v="0.17419427204067897"/>
    <n v="0.18410088535079236"/>
    <n v="0.40009286488159729"/>
    <n v="0.39960545501329447"/>
    <n v="0.39966082532504238"/>
  </r>
  <r>
    <s v="Spokane"/>
    <x v="5"/>
    <x v="0"/>
    <x v="2"/>
    <n v="30461"/>
    <n v="31836"/>
    <n v="62297"/>
    <n v="21463"/>
    <n v="18681"/>
    <n v="157"/>
    <n v="40301"/>
    <n v="10474"/>
    <n v="8985"/>
    <n v="68"/>
    <n v="19527"/>
    <n v="0.7046058894980467"/>
    <n v="0.58678854127402935"/>
    <n v="0.64691718702345213"/>
    <n v="0.3438495124913824"/>
    <n v="0.28222766679231059"/>
    <n v="0.3134500858789348"/>
    <n v="0.48800260914131294"/>
    <n v="0.48096996948771481"/>
    <n v="0.48452891987791868"/>
  </r>
  <r>
    <s v="Spokane"/>
    <x v="5"/>
    <x v="0"/>
    <x v="3"/>
    <n v="28559"/>
    <n v="29184"/>
    <n v="57743"/>
    <n v="21633"/>
    <n v="19362"/>
    <n v="108"/>
    <n v="41103"/>
    <n v="13624"/>
    <n v="12411"/>
    <n v="57"/>
    <n v="26092"/>
    <n v="0.75748450576000559"/>
    <n v="0.66344572368421051"/>
    <n v="0.71182654174531979"/>
    <n v="0.47704751566931614"/>
    <n v="0.42526726973684209"/>
    <n v="0.45186429523924976"/>
    <n v="0.62977857902278922"/>
    <n v="0.64099783080260309"/>
    <n v="0.63479551370946163"/>
  </r>
  <r>
    <s v="Spokane"/>
    <x v="5"/>
    <x v="0"/>
    <x v="4"/>
    <n v="34387"/>
    <n v="33438"/>
    <n v="67825"/>
    <n v="27309"/>
    <n v="24299"/>
    <n v="106"/>
    <n v="51714"/>
    <n v="20984"/>
    <n v="18856"/>
    <n v="75"/>
    <n v="39915"/>
    <n v="0.79416640009305839"/>
    <n v="0.7266881990549674"/>
    <n v="0.76246221894581645"/>
    <n v="0.61023061040509496"/>
    <n v="0.56390932472037802"/>
    <n v="0.58849981570217469"/>
    <n v="0.76839137280749936"/>
    <n v="0.7759990123050331"/>
    <n v="0.77184128089105464"/>
  </r>
  <r>
    <s v="Spokane"/>
    <x v="5"/>
    <x v="0"/>
    <x v="5"/>
    <n v="30303"/>
    <n v="28818"/>
    <n v="59121"/>
    <n v="26755"/>
    <n v="24062"/>
    <n v="65"/>
    <n v="50882"/>
    <n v="22836"/>
    <n v="21063"/>
    <n v="53"/>
    <n v="43952"/>
    <n v="0.88291588291588297"/>
    <n v="0.83496425844958011"/>
    <n v="0.86064173474738248"/>
    <n v="0.75358875358875355"/>
    <n v="0.73089735581927961"/>
    <n v="0.74342450229190982"/>
    <n v="0.85352270603625491"/>
    <n v="0.87536364391987365"/>
    <n v="0.86380252348571207"/>
  </r>
  <r>
    <s v="Spokane"/>
    <x v="5"/>
    <x v="0"/>
    <x v="6"/>
    <n v="34472"/>
    <n v="26497"/>
    <n v="60969"/>
    <n v="29354"/>
    <n v="23143"/>
    <n v="77"/>
    <n v="52574"/>
    <n v="25652"/>
    <n v="21032"/>
    <n v="64"/>
    <n v="46748"/>
    <n v="0.8515316778834997"/>
    <n v="0.87341963241121634"/>
    <n v="0.86230707408683105"/>
    <n v="0.74414017173358082"/>
    <n v="0.79375023587575955"/>
    <n v="0.76675031573422558"/>
    <n v="0.87388430878244872"/>
    <n v="0.90878451367584145"/>
    <n v="0.88918476813634117"/>
  </r>
  <r>
    <s v="Stevens"/>
    <x v="5"/>
    <x v="1"/>
    <x v="0"/>
    <n v="21749"/>
    <n v="21782"/>
    <n v="43531"/>
    <n v="13751"/>
    <n v="12919"/>
    <n v="192"/>
    <n v="26862"/>
    <n v="10231"/>
    <n v="9672"/>
    <n v="142"/>
    <n v="20045"/>
    <n v="0.6322589544346866"/>
    <n v="0.59310439812689375"/>
    <n v="0.61707748501068205"/>
    <n v="0.47041243275552896"/>
    <n v="0.44403636029749333"/>
    <n v="0.4604764420757621"/>
    <n v="0.74401861682786707"/>
    <n v="0.74866475733415894"/>
    <n v="0.74622142803960989"/>
  </r>
  <r>
    <s v="Stevens"/>
    <x v="5"/>
    <x v="1"/>
    <x v="1"/>
    <n v="1241"/>
    <n v="1454"/>
    <n v="2695"/>
    <n v="1109"/>
    <n v="1121"/>
    <n v="22"/>
    <n v="2252"/>
    <n v="469"/>
    <n v="446"/>
    <n v="11"/>
    <n v="926"/>
    <n v="0.89363416599516521"/>
    <n v="0.77097661623108671"/>
    <n v="0.83562152133580703"/>
    <n v="0.37792103142626915"/>
    <n v="0.30674002751031637"/>
    <n v="0.3435992578849722"/>
    <n v="0.42290351668169524"/>
    <n v="0.39785905441570024"/>
    <n v="0.41119005328596803"/>
  </r>
  <r>
    <s v="Stevens"/>
    <x v="5"/>
    <x v="1"/>
    <x v="2"/>
    <n v="1936"/>
    <n v="1771"/>
    <n v="3707"/>
    <n v="1444"/>
    <n v="1299"/>
    <n v="21"/>
    <n v="2764"/>
    <n v="665"/>
    <n v="575"/>
    <n v="14"/>
    <n v="1254"/>
    <n v="0.74586776859504134"/>
    <n v="0.73348390739695091"/>
    <n v="0.74561640140275154"/>
    <n v="0.34349173553719009"/>
    <n v="0.32467532467532467"/>
    <n v="0.33827893175074186"/>
    <n v="0.46052631578947367"/>
    <n v="0.44264819091608931"/>
    <n v="0.45369030390738063"/>
  </r>
  <r>
    <s v="Stevens"/>
    <x v="5"/>
    <x v="1"/>
    <x v="3"/>
    <n v="2472"/>
    <n v="2381"/>
    <n v="4853"/>
    <n v="1825"/>
    <n v="1605"/>
    <n v="28"/>
    <n v="3458"/>
    <n v="1181"/>
    <n v="1021"/>
    <n v="16"/>
    <n v="2218"/>
    <n v="0.73826860841423947"/>
    <n v="0.67408651826963462"/>
    <n v="0.71254893880074177"/>
    <n v="0.47775080906148865"/>
    <n v="0.42881142377152459"/>
    <n v="0.45703688440140122"/>
    <n v="0.64712328767123284"/>
    <n v="0.63613707165109035"/>
    <n v="0.64141122035858877"/>
  </r>
  <r>
    <s v="Stevens"/>
    <x v="5"/>
    <x v="1"/>
    <x v="4"/>
    <n v="3604"/>
    <n v="3371"/>
    <n v="6975"/>
    <n v="2923"/>
    <n v="2551"/>
    <n v="30"/>
    <n v="5504"/>
    <n v="2295"/>
    <n v="1968"/>
    <n v="25"/>
    <n v="4288"/>
    <n v="0.81104328523862379"/>
    <n v="0.75674873924651442"/>
    <n v="0.78910394265232975"/>
    <n v="0.6367924528301887"/>
    <n v="0.58380302580836552"/>
    <n v="0.61476702508960579"/>
    <n v="0.78515224084844337"/>
    <n v="0.77146217169737363"/>
    <n v="0.77906976744186052"/>
  </r>
  <r>
    <s v="Stevens"/>
    <x v="5"/>
    <x v="1"/>
    <x v="5"/>
    <n v="3618"/>
    <n v="3672"/>
    <n v="7290"/>
    <n v="3175"/>
    <n v="3072"/>
    <n v="45"/>
    <n v="6292"/>
    <n v="2760"/>
    <n v="2673"/>
    <n v="34"/>
    <n v="5467"/>
    <n v="0.87755666113875064"/>
    <n v="0.83660130718954251"/>
    <n v="0.8631001371742113"/>
    <n v="0.76285240464344939"/>
    <n v="0.7279411764705882"/>
    <n v="0.74993141289437582"/>
    <n v="0.86929133858267715"/>
    <n v="0.8701171875"/>
    <n v="0.86888111888111885"/>
  </r>
  <r>
    <s v="Stevens"/>
    <x v="5"/>
    <x v="1"/>
    <x v="6"/>
    <n v="3771"/>
    <n v="3745"/>
    <n v="7516"/>
    <n v="3275"/>
    <n v="3271"/>
    <n v="46"/>
    <n v="6592"/>
    <n v="2861"/>
    <n v="2989"/>
    <n v="42"/>
    <n v="5892"/>
    <n v="0.86846990188278972"/>
    <n v="0.87343124165554076"/>
    <n v="0.87706226716338476"/>
    <n v="0.75868469901882785"/>
    <n v="0.79813084112149535"/>
    <n v="0.78392762107503988"/>
    <n v="0.87358778625954203"/>
    <n v="0.91378783246713546"/>
    <n v="0.8938106796116505"/>
  </r>
  <r>
    <s v="Thurston"/>
    <x v="5"/>
    <x v="0"/>
    <x v="0"/>
    <n v="129312"/>
    <n v="122952"/>
    <n v="252264"/>
    <n v="79032"/>
    <n v="68790"/>
    <n v="1184"/>
    <n v="149006"/>
    <n v="57112"/>
    <n v="49410"/>
    <n v="757"/>
    <n v="107279"/>
    <n v="0.61117297698589457"/>
    <n v="0.55948662892836232"/>
    <n v="0.59067484857133801"/>
    <n v="0.44166048007918834"/>
    <n v="0.40186414210423582"/>
    <n v="0.42526480195350902"/>
    <n v="0.72264399230691367"/>
    <n v="0.7182730047972089"/>
    <n v="0.71996429673972862"/>
  </r>
  <r>
    <s v="Thurston"/>
    <x v="5"/>
    <x v="0"/>
    <x v="1"/>
    <n v="11533"/>
    <n v="11455"/>
    <n v="22988"/>
    <n v="7065"/>
    <n v="6461"/>
    <n v="61"/>
    <n v="13587"/>
    <n v="3001"/>
    <n v="2603"/>
    <n v="24"/>
    <n v="5628"/>
    <n v="0.61258995924737714"/>
    <n v="0.56403317328677438"/>
    <n v="0.59104750304506704"/>
    <n v="0.26020983265412295"/>
    <n v="0.22723701440419031"/>
    <n v="0.24482338611449453"/>
    <n v="0.42476999292285916"/>
    <n v="0.40287881132951553"/>
    <n v="0.41421947449768159"/>
  </r>
  <r>
    <s v="Thurston"/>
    <x v="5"/>
    <x v="0"/>
    <x v="2"/>
    <n v="17211"/>
    <n v="16804"/>
    <n v="34015"/>
    <n v="12163"/>
    <n v="10616"/>
    <n v="265"/>
    <n v="23044"/>
    <n v="6242"/>
    <n v="5168"/>
    <n v="112"/>
    <n v="11522"/>
    <n v="0.70669920399744346"/>
    <n v="0.63175434420376098"/>
    <n v="0.67746582390122001"/>
    <n v="0.36267503340886642"/>
    <n v="0.30754582242323258"/>
    <n v="0.33873291195061001"/>
    <n v="0.51319575762558578"/>
    <n v="0.48681235870384326"/>
    <n v="0.5"/>
  </r>
  <r>
    <s v="Thurston"/>
    <x v="5"/>
    <x v="0"/>
    <x v="3"/>
    <n v="16706"/>
    <n v="16301"/>
    <n v="33007"/>
    <n v="12340"/>
    <n v="11206"/>
    <n v="220"/>
    <n v="23766"/>
    <n v="8065"/>
    <n v="7244"/>
    <n v="137"/>
    <n v="15446"/>
    <n v="0.73865677002274632"/>
    <n v="0.68744248819090858"/>
    <n v="0.7200290847396007"/>
    <n v="0.48276068478390999"/>
    <n v="0.44438991472915773"/>
    <n v="0.46796134153361407"/>
    <n v="0.65356564019448948"/>
    <n v="0.64643940746028916"/>
    <n v="0.64992005385845331"/>
  </r>
  <r>
    <s v="Thurston"/>
    <x v="5"/>
    <x v="0"/>
    <x v="4"/>
    <n v="19312"/>
    <n v="17731"/>
    <n v="37043"/>
    <n v="15396"/>
    <n v="13329"/>
    <n v="241"/>
    <n v="28966"/>
    <n v="11919"/>
    <n v="10240"/>
    <n v="168"/>
    <n v="22327"/>
    <n v="0.79722452361226182"/>
    <n v="0.75173425074727873"/>
    <n v="0.78195610506708424"/>
    <n v="0.61718102734051372"/>
    <n v="0.57751959844340417"/>
    <n v="0.6027319601544151"/>
    <n v="0.7741621200311769"/>
    <n v="0.7682496811463726"/>
    <n v="0.7708002485672858"/>
  </r>
  <r>
    <s v="Thurston"/>
    <x v="5"/>
    <x v="0"/>
    <x v="5"/>
    <n v="18219"/>
    <n v="16106"/>
    <n v="34325"/>
    <n v="16278"/>
    <n v="13903"/>
    <n v="209"/>
    <n v="30390"/>
    <n v="14033"/>
    <n v="12123"/>
    <n v="156"/>
    <n v="26312"/>
    <n v="0.89346286843405232"/>
    <n v="0.86321867626971316"/>
    <n v="0.88536052439912605"/>
    <n v="0.77023985948734841"/>
    <n v="0.75270085682354404"/>
    <n v="0.76655498907501818"/>
    <n v="0.86208379407789659"/>
    <n v="0.87197007840034524"/>
    <n v="0.86581112207963151"/>
  </r>
  <r>
    <s v="Thurston"/>
    <x v="5"/>
    <x v="0"/>
    <x v="6"/>
    <n v="18282"/>
    <n v="14482"/>
    <n v="32764"/>
    <n v="15790"/>
    <n v="13275"/>
    <n v="188"/>
    <n v="29253"/>
    <n v="13852"/>
    <n v="12032"/>
    <n v="160"/>
    <n v="26044"/>
    <n v="0.86369106224701897"/>
    <n v="0.91665515812733045"/>
    <n v="0.8928397021120742"/>
    <n v="0.75768515479706811"/>
    <n v="0.83082447175804441"/>
    <n v="0.7948968379929191"/>
    <n v="0.87726409119696014"/>
    <n v="0.90636534839924665"/>
    <n v="0.8903018493829693"/>
  </r>
  <r>
    <s v="Wahkiakum"/>
    <x v="5"/>
    <x v="0"/>
    <x v="0"/>
    <n v="1979"/>
    <n v="1999"/>
    <n v="3978"/>
    <n v="1344"/>
    <n v="1295"/>
    <m/>
    <n v="2639"/>
    <n v="1055"/>
    <n v="1031"/>
    <m/>
    <n v="2086"/>
    <n v="0.67913087417887819"/>
    <n v="0.64782391195597799"/>
    <n v="0.66339869281045749"/>
    <n v="0.53309752400202126"/>
    <n v="0.51575787893946978"/>
    <n v="0.52438411261940676"/>
    <n v="0.78497023809523814"/>
    <n v="0.79613899613899619"/>
    <n v="0.79045092838196285"/>
  </r>
  <r>
    <s v="Wahkiakum"/>
    <x v="5"/>
    <x v="0"/>
    <x v="1"/>
    <n v="75"/>
    <n v="96"/>
    <n v="171"/>
    <n v="66"/>
    <n v="93"/>
    <m/>
    <n v="159"/>
    <n v="28"/>
    <n v="44"/>
    <m/>
    <n v="72"/>
    <n v="0.88"/>
    <n v="0.96875"/>
    <n v="0.92982456140350878"/>
    <n v="0.37333333333333335"/>
    <n v="0.45833333333333331"/>
    <n v="0.42105263157894735"/>
    <n v="0.42424242424242425"/>
    <n v="0.4731182795698925"/>
    <n v="0.45283018867924529"/>
  </r>
  <r>
    <s v="Wahkiakum"/>
    <x v="5"/>
    <x v="0"/>
    <x v="2"/>
    <n v="143"/>
    <n v="160"/>
    <n v="303"/>
    <n v="100"/>
    <n v="89"/>
    <m/>
    <n v="189"/>
    <n v="46"/>
    <n v="50"/>
    <m/>
    <n v="96"/>
    <n v="0.69930069930069927"/>
    <n v="0.55625000000000002"/>
    <n v="0.62376237623762376"/>
    <n v="0.32167832167832167"/>
    <n v="0.3125"/>
    <n v="0.31683168316831684"/>
    <n v="0.46"/>
    <n v="0.5617977528089888"/>
    <n v="0.50793650793650791"/>
  </r>
  <r>
    <s v="Wahkiakum"/>
    <x v="5"/>
    <x v="0"/>
    <x v="3"/>
    <n v="194"/>
    <n v="190"/>
    <n v="384"/>
    <n v="149"/>
    <n v="133"/>
    <m/>
    <n v="282"/>
    <n v="99"/>
    <n v="85"/>
    <m/>
    <n v="184"/>
    <n v="0.76804123711340211"/>
    <n v="0.7"/>
    <n v="0.734375"/>
    <n v="0.51030927835051543"/>
    <n v="0.44736842105263158"/>
    <n v="0.47916666666666669"/>
    <n v="0.66442953020134232"/>
    <n v="0.63909774436090228"/>
    <n v="0.65248226950354615"/>
  </r>
  <r>
    <s v="Wahkiakum"/>
    <x v="5"/>
    <x v="0"/>
    <x v="4"/>
    <n v="281"/>
    <n v="284"/>
    <n v="565"/>
    <n v="215"/>
    <n v="198"/>
    <m/>
    <n v="413"/>
    <n v="163"/>
    <n v="148"/>
    <m/>
    <n v="311"/>
    <n v="0.76512455516014233"/>
    <n v="0.69718309859154926"/>
    <n v="0.73097345132743363"/>
    <n v="0.58007117437722422"/>
    <n v="0.52112676056338025"/>
    <n v="0.55044247787610623"/>
    <n v="0.75813953488372088"/>
    <n v="0.74747474747474751"/>
    <n v="0.75302663438256656"/>
  </r>
  <r>
    <s v="Wahkiakum"/>
    <x v="5"/>
    <x v="0"/>
    <x v="5"/>
    <n v="416"/>
    <n v="390"/>
    <n v="806"/>
    <n v="358"/>
    <n v="328"/>
    <m/>
    <n v="686"/>
    <n v="313"/>
    <n v="289"/>
    <m/>
    <n v="602"/>
    <n v="0.86057692307692313"/>
    <n v="0.84102564102564104"/>
    <n v="0.85111662531017374"/>
    <n v="0.75240384615384615"/>
    <n v="0.74102564102564106"/>
    <n v="0.74689826302729534"/>
    <n v="0.87430167597765363"/>
    <n v="0.88109756097560976"/>
    <n v="0.87755102040816324"/>
  </r>
  <r>
    <s v="Wahkiakum"/>
    <x v="5"/>
    <x v="0"/>
    <x v="6"/>
    <n v="512"/>
    <n v="503"/>
    <n v="1015"/>
    <n v="456"/>
    <n v="454"/>
    <m/>
    <n v="910"/>
    <n v="406"/>
    <n v="415"/>
    <m/>
    <n v="821"/>
    <n v="0.890625"/>
    <n v="0.90258449304174948"/>
    <n v="0.89655172413793105"/>
    <n v="0.79296875"/>
    <n v="0.8250497017892644"/>
    <n v="0.80886699507389159"/>
    <n v="0.89035087719298245"/>
    <n v="0.91409691629955947"/>
    <n v="0.90219780219780221"/>
  </r>
  <r>
    <s v="Walla Walla"/>
    <x v="5"/>
    <x v="0"/>
    <x v="0"/>
    <n v="28946"/>
    <n v="29835"/>
    <n v="58781"/>
    <n v="15849"/>
    <n v="13859"/>
    <n v="65"/>
    <n v="29773"/>
    <n v="11463"/>
    <n v="10046"/>
    <n v="41"/>
    <n v="21550"/>
    <n v="0.54753679264837973"/>
    <n v="0.4645215351097704"/>
    <n v="0.50650720470900457"/>
    <n v="0.39601326608166931"/>
    <n v="0.33671861907156025"/>
    <n v="0.36661506269032512"/>
    <n v="0.72326329736891914"/>
    <n v="0.72487192438126846"/>
    <n v="0.72381016357102068"/>
  </r>
  <r>
    <s v="Walla Walla"/>
    <x v="5"/>
    <x v="0"/>
    <x v="1"/>
    <n v="3661"/>
    <n v="4099"/>
    <n v="7760"/>
    <n v="1342"/>
    <n v="1261"/>
    <n v="10"/>
    <n v="2613"/>
    <n v="555"/>
    <n v="488"/>
    <n v="3"/>
    <n v="1046"/>
    <n v="0.36656651188199946"/>
    <n v="0.30763600878262992"/>
    <n v="0.33672680412371137"/>
    <n v="0.15159792406446326"/>
    <n v="0.11905342766528422"/>
    <n v="0.13479381443298968"/>
    <n v="0.41356184798807749"/>
    <n v="0.38699444885011897"/>
    <n v="0.40030616150019133"/>
  </r>
  <r>
    <s v="Walla Walla"/>
    <x v="5"/>
    <x v="0"/>
    <x v="2"/>
    <n v="3207"/>
    <n v="4107"/>
    <n v="7314"/>
    <n v="2210"/>
    <n v="1894"/>
    <n v="17"/>
    <n v="4121"/>
    <n v="1064"/>
    <n v="907"/>
    <n v="6"/>
    <n v="1977"/>
    <n v="0.68911755534767694"/>
    <n v="0.461163866569272"/>
    <n v="0.56343997812414548"/>
    <n v="0.33177424384159648"/>
    <n v="0.22084246408570732"/>
    <n v="0.27030352748154224"/>
    <n v="0.48144796380090499"/>
    <n v="0.47888067581837379"/>
    <n v="0.47973792768745449"/>
  </r>
  <r>
    <s v="Walla Walla"/>
    <x v="5"/>
    <x v="0"/>
    <x v="3"/>
    <n v="3178"/>
    <n v="3576"/>
    <n v="6754"/>
    <n v="2106"/>
    <n v="1892"/>
    <n v="7"/>
    <n v="4005"/>
    <n v="1355"/>
    <n v="1215"/>
    <n v="5"/>
    <n v="2575"/>
    <n v="0.66268093140339834"/>
    <n v="0.529082774049217"/>
    <n v="0.59298193663014509"/>
    <n v="0.42636878539962242"/>
    <n v="0.33976510067114096"/>
    <n v="0.38125555226532426"/>
    <n v="0.64339981006647673"/>
    <n v="0.64217758985200846"/>
    <n v="0.64294631710362049"/>
  </r>
  <r>
    <s v="Walla Walla"/>
    <x v="5"/>
    <x v="0"/>
    <x v="4"/>
    <n v="3866"/>
    <n v="3995"/>
    <n v="7861"/>
    <n v="3005"/>
    <n v="2643"/>
    <n v="13"/>
    <n v="5661"/>
    <n v="2278"/>
    <n v="1979"/>
    <n v="11"/>
    <n v="4268"/>
    <n v="0.77728918779099843"/>
    <n v="0.66157697121401748"/>
    <n v="0.72013738710087771"/>
    <n v="0.58923952405587166"/>
    <n v="0.495369211514393"/>
    <n v="0.54293346902429718"/>
    <n v="0.75806988352745419"/>
    <n v="0.74877033673855464"/>
    <n v="0.75393040098922448"/>
  </r>
  <r>
    <s v="Walla Walla"/>
    <x v="5"/>
    <x v="0"/>
    <x v="5"/>
    <n v="3527"/>
    <n v="3547"/>
    <n v="7074"/>
    <n v="3023"/>
    <n v="2914"/>
    <n v="9"/>
    <n v="5946"/>
    <n v="2590"/>
    <n v="2511"/>
    <n v="8"/>
    <n v="5109"/>
    <n v="0.85710235327473772"/>
    <n v="0.82153932901043136"/>
    <n v="0.84054283290924514"/>
    <n v="0.73433512900482001"/>
    <n v="0.70792218776430782"/>
    <n v="0.72222222222222221"/>
    <n v="0.85676480317565329"/>
    <n v="0.86170212765957444"/>
    <n v="0.85923309788092839"/>
  </r>
  <r>
    <s v="Walla Walla"/>
    <x v="5"/>
    <x v="0"/>
    <x v="6"/>
    <n v="4978"/>
    <n v="3800"/>
    <n v="8778"/>
    <n v="4163"/>
    <n v="3255"/>
    <n v="9"/>
    <n v="7427"/>
    <n v="3621"/>
    <n v="2946"/>
    <n v="8"/>
    <n v="6575"/>
    <n v="0.83627963037364406"/>
    <n v="0.85657894736842111"/>
    <n v="0.84609250398724078"/>
    <n v="0.72740056247488949"/>
    <n v="0.77526315789473688"/>
    <n v="0.74903167008430172"/>
    <n v="0.86980542877732403"/>
    <n v="0.90506912442396314"/>
    <n v="0.88528342533997573"/>
  </r>
  <r>
    <s v="Whatcom"/>
    <x v="5"/>
    <x v="1"/>
    <x v="0"/>
    <n v="101505"/>
    <n v="99635"/>
    <n v="201140"/>
    <n v="60933"/>
    <n v="55618"/>
    <n v="10"/>
    <n v="116561"/>
    <n v="45269"/>
    <n v="41322"/>
    <m/>
    <n v="86591"/>
    <n v="0.60029555194325401"/>
    <n v="0.55821749385256181"/>
    <n v="0.57950183951476586"/>
    <n v="0.4459780306388848"/>
    <n v="0.4147337782907613"/>
    <n v="0.43050114348215174"/>
    <n v="0.7429307600150985"/>
    <n v="0.74296091193498504"/>
    <n v="0.742881409733959"/>
  </r>
  <r>
    <s v="Whatcom"/>
    <x v="5"/>
    <x v="1"/>
    <x v="1"/>
    <n v="14397"/>
    <n v="14241"/>
    <n v="28638"/>
    <n v="6659"/>
    <n v="6114"/>
    <n v="4"/>
    <n v="12777"/>
    <n v="3243"/>
    <n v="2948"/>
    <m/>
    <n v="6191"/>
    <n v="0.46252691532958257"/>
    <n v="0.42932378344217398"/>
    <n v="0.44615545778336474"/>
    <n v="0.22525526151281516"/>
    <n v="0.2070079348360368"/>
    <n v="0.21618129757664642"/>
    <n v="0.48701006157080645"/>
    <n v="0.48217206411514557"/>
    <n v="0.48454253737184"/>
  </r>
  <r>
    <s v="Whatcom"/>
    <x v="5"/>
    <x v="1"/>
    <x v="2"/>
    <n v="12727"/>
    <n v="13442"/>
    <n v="26169"/>
    <n v="9691"/>
    <n v="8865"/>
    <n v="5"/>
    <n v="18561"/>
    <n v="5517"/>
    <n v="4968"/>
    <m/>
    <n v="10485"/>
    <n v="0.76145203111495241"/>
    <n v="0.6595000743936914"/>
    <n v="0.7092743322251519"/>
    <n v="0.43348786045415261"/>
    <n v="0.36958785894956109"/>
    <n v="0.4006649088616302"/>
    <n v="0.56929109483025486"/>
    <n v="0.56040609137055841"/>
    <n v="0.56489413285922097"/>
  </r>
  <r>
    <s v="Whatcom"/>
    <x v="5"/>
    <x v="1"/>
    <x v="3"/>
    <n v="12014"/>
    <n v="11981"/>
    <n v="23995"/>
    <n v="9063"/>
    <n v="8564"/>
    <m/>
    <n v="17627"/>
    <n v="6296"/>
    <n v="5921"/>
    <m/>
    <n v="12217"/>
    <n v="0.75436990178125518"/>
    <n v="0.71479843084884398"/>
    <n v="0.73461137737028548"/>
    <n v="0.5240552688530048"/>
    <n v="0.49419914865203241"/>
    <n v="0.50914773911231503"/>
    <n v="0.6946927066092905"/>
    <n v="0.69138253152732365"/>
    <n v="0.69308447268395079"/>
  </r>
  <r>
    <s v="Whatcom"/>
    <x v="5"/>
    <x v="1"/>
    <x v="4"/>
    <n v="13869"/>
    <n v="13460"/>
    <n v="27329"/>
    <n v="11058"/>
    <n v="10074"/>
    <m/>
    <n v="21132"/>
    <n v="8701"/>
    <n v="7874"/>
    <m/>
    <n v="16575"/>
    <n v="0.79731775903093227"/>
    <n v="0.74843982169390788"/>
    <n v="0.77324453876834132"/>
    <n v="0.6273703944047877"/>
    <n v="0.58499257057949483"/>
    <n v="0.60649859124007466"/>
    <n v="0.7868511484897811"/>
    <n v="0.7816160412944213"/>
    <n v="0.7843554798409994"/>
  </r>
  <r>
    <s v="Whatcom"/>
    <x v="5"/>
    <x v="1"/>
    <x v="5"/>
    <n v="13468"/>
    <n v="12696"/>
    <n v="26164"/>
    <n v="11966"/>
    <n v="10881"/>
    <n v="1"/>
    <n v="22848"/>
    <n v="10466"/>
    <n v="9559"/>
    <m/>
    <n v="20025"/>
    <n v="0.88847638847638843"/>
    <n v="0.85704158790170137"/>
    <n v="0.8732609692707537"/>
    <n v="0.77710127710127708"/>
    <n v="0.7529143037177064"/>
    <n v="0.76536462314630793"/>
    <n v="0.87464482700986124"/>
    <n v="0.87850381398768496"/>
    <n v="0.87644432773109249"/>
  </r>
  <r>
    <s v="Whatcom"/>
    <x v="5"/>
    <x v="1"/>
    <x v="6"/>
    <n v="14468"/>
    <n v="12172"/>
    <n v="26640"/>
    <n v="12496"/>
    <n v="11120"/>
    <m/>
    <n v="23616"/>
    <n v="11046"/>
    <n v="10052"/>
    <m/>
    <n v="21098"/>
    <n v="0.86369919823057784"/>
    <n v="0.91357213276372007"/>
    <n v="0.88648648648648654"/>
    <n v="0.76347802045894386"/>
    <n v="0.82582977325008211"/>
    <n v="0.791966966966967"/>
    <n v="0.88396286811779767"/>
    <n v="0.90395683453237408"/>
    <n v="0.89337737127371275"/>
  </r>
  <r>
    <s v="Whitman"/>
    <x v="5"/>
    <x v="0"/>
    <x v="0"/>
    <n v="21970"/>
    <n v="22806"/>
    <n v="44776"/>
    <n v="9622"/>
    <n v="9127"/>
    <n v="723"/>
    <n v="19472"/>
    <n v="6785"/>
    <n v="6448"/>
    <n v="409"/>
    <n v="13642"/>
    <n v="0.43796085571233501"/>
    <n v="0.40020170130667371"/>
    <n v="0.4348758263355369"/>
    <n v="0.30883022303140645"/>
    <n v="0.28273261422432694"/>
    <n v="0.30467214579238877"/>
    <n v="0.70515485346081896"/>
    <n v="0.70647529308644685"/>
    <n v="0.70059572719802798"/>
  </r>
  <r>
    <s v="Whitman"/>
    <x v="5"/>
    <x v="0"/>
    <x v="1"/>
    <n v="7832"/>
    <n v="8470"/>
    <n v="16302"/>
    <n v="1386"/>
    <n v="1358"/>
    <n v="180"/>
    <n v="2924"/>
    <n v="491"/>
    <n v="456"/>
    <n v="63"/>
    <n v="1010"/>
    <n v="0.17696629213483145"/>
    <n v="0.16033057851239668"/>
    <n v="0.17936449515396885"/>
    <n v="6.2691521961184882E-2"/>
    <n v="5.3837072018890202E-2"/>
    <n v="6.1955588271377746E-2"/>
    <n v="0.35425685425685427"/>
    <n v="0.33578792341678937"/>
    <n v="0.34541723666210672"/>
  </r>
  <r>
    <s v="Whitman"/>
    <x v="5"/>
    <x v="0"/>
    <x v="2"/>
    <n v="2826"/>
    <n v="3119"/>
    <n v="5945"/>
    <n v="1685"/>
    <n v="1688"/>
    <n v="181"/>
    <n v="3554"/>
    <n v="869"/>
    <n v="811"/>
    <n v="82"/>
    <n v="1762"/>
    <n v="0.59624911535739566"/>
    <n v="0.54119910227637058"/>
    <n v="0.59781328847771231"/>
    <n v="0.30750176928520878"/>
    <n v="0.26001923693491502"/>
    <n v="0.29638351555929354"/>
    <n v="0.51572700296735907"/>
    <n v="0.48045023696682465"/>
    <n v="0.49577940348902644"/>
  </r>
  <r>
    <s v="Whitman"/>
    <x v="5"/>
    <x v="0"/>
    <x v="3"/>
    <n v="1831"/>
    <n v="1839"/>
    <n v="3670"/>
    <n v="1318"/>
    <n v="1210"/>
    <n v="106"/>
    <n v="2634"/>
    <n v="913"/>
    <n v="871"/>
    <n v="70"/>
    <n v="1854"/>
    <n v="0.71982523211359917"/>
    <n v="0.65796628602501361"/>
    <n v="0.71771117166212539"/>
    <n v="0.49863462588749319"/>
    <n v="0.47362697117998914"/>
    <n v="0.50517711171662127"/>
    <n v="0.69271623672230653"/>
    <n v="0.71983471074380168"/>
    <n v="0.70387243735763094"/>
  </r>
  <r>
    <s v="Whitman"/>
    <x v="5"/>
    <x v="0"/>
    <x v="4"/>
    <n v="2136"/>
    <n v="2079"/>
    <n v="4215"/>
    <n v="1684"/>
    <n v="1559"/>
    <n v="104"/>
    <n v="3347"/>
    <n v="1369"/>
    <n v="1280"/>
    <n v="78"/>
    <n v="2727"/>
    <n v="0.78838951310861427"/>
    <n v="0.74987974987974992"/>
    <n v="0.79406880189798335"/>
    <n v="0.64091760299625467"/>
    <n v="0.61568061568061572"/>
    <n v="0.64697508896797151"/>
    <n v="0.81294536817102137"/>
    <n v="0.8210391276459269"/>
    <n v="0.81475948610696147"/>
  </r>
  <r>
    <s v="Whitman"/>
    <x v="5"/>
    <x v="0"/>
    <x v="5"/>
    <n v="1824"/>
    <n v="1822"/>
    <n v="3646"/>
    <n v="1601"/>
    <n v="1594"/>
    <n v="78"/>
    <n v="3273"/>
    <n v="1408"/>
    <n v="1450"/>
    <n v="62"/>
    <n v="2920"/>
    <n v="0.87774122807017541"/>
    <n v="0.87486278814489571"/>
    <n v="0.89769610532089961"/>
    <n v="0.77192982456140347"/>
    <n v="0.79582875960482991"/>
    <n v="0.80087767416346678"/>
    <n v="0.87945034353529039"/>
    <n v="0.90966122961104146"/>
    <n v="0.89214787656584171"/>
  </r>
  <r>
    <s v="Whitman"/>
    <x v="5"/>
    <x v="0"/>
    <x v="6"/>
    <n v="2310"/>
    <n v="1947"/>
    <n v="4257"/>
    <n v="1948"/>
    <n v="1718"/>
    <n v="74"/>
    <n v="3740"/>
    <n v="1735"/>
    <n v="1580"/>
    <n v="54"/>
    <n v="3369"/>
    <n v="0.84329004329004331"/>
    <n v="0.88238315356959429"/>
    <n v="0.87855297157622736"/>
    <n v="0.75108225108225113"/>
    <n v="0.81150487930148951"/>
    <n v="0.79140239605355889"/>
    <n v="0.89065708418891165"/>
    <n v="0.91967403958090799"/>
    <n v="0.90080213903743311"/>
  </r>
  <r>
    <s v="Yakima"/>
    <x v="5"/>
    <x v="0"/>
    <x v="0"/>
    <n v="121555"/>
    <n v="121676"/>
    <n v="243231"/>
    <n v="53904"/>
    <n v="45779"/>
    <n v="25"/>
    <n v="99708"/>
    <n v="33400"/>
    <n v="29688"/>
    <n v="16"/>
    <n v="63104"/>
    <n v="0.44345358068364116"/>
    <n v="0.37623689141654887"/>
    <n v="0.40993129987542709"/>
    <n v="0.27477273662128254"/>
    <n v="0.24399224169104836"/>
    <n v="0.25944061406646357"/>
    <n v="0.61962006530127633"/>
    <n v="0.64850695733851771"/>
    <n v="0.63288803305652508"/>
  </r>
  <r>
    <s v="Yakima"/>
    <x v="5"/>
    <x v="0"/>
    <x v="1"/>
    <n v="11479"/>
    <n v="12701"/>
    <n v="24180"/>
    <n v="5630"/>
    <n v="4867"/>
    <n v="9"/>
    <n v="10506"/>
    <n v="1717"/>
    <n v="1589"/>
    <n v="5"/>
    <n v="3311"/>
    <n v="0.49046084153671921"/>
    <n v="0.38319817337217543"/>
    <n v="0.43449131513647643"/>
    <n v="0.1495774893283387"/>
    <n v="0.1251082591921896"/>
    <n v="0.1369313482216708"/>
    <n v="0.30497335701598577"/>
    <n v="0.32648448736387919"/>
    <n v="0.31515324576432513"/>
  </r>
  <r>
    <s v="Yakima"/>
    <x v="5"/>
    <x v="0"/>
    <x v="2"/>
    <n v="15907"/>
    <n v="16011"/>
    <n v="31918"/>
    <n v="8508"/>
    <n v="6800"/>
    <n v="2"/>
    <n v="15310"/>
    <n v="3157"/>
    <n v="2737"/>
    <n v="1"/>
    <n v="5895"/>
    <n v="0.53485886716539888"/>
    <n v="0.42470801324089691"/>
    <n v="0.47966664577981077"/>
    <n v="0.19846608411391212"/>
    <n v="0.17094497532946099"/>
    <n v="0.1846920233097312"/>
    <n v="0.37106252938410905"/>
    <n v="0.40250000000000002"/>
    <n v="0.38504245591116915"/>
  </r>
  <r>
    <s v="Yakima"/>
    <x v="5"/>
    <x v="0"/>
    <x v="3"/>
    <n v="14586"/>
    <n v="14845"/>
    <n v="29431"/>
    <n v="7814"/>
    <n v="6655"/>
    <n v="5"/>
    <n v="14474"/>
    <n v="4026"/>
    <n v="3583"/>
    <n v="3"/>
    <n v="7612"/>
    <n v="0.53571918277800634"/>
    <n v="0.44829909060289658"/>
    <n v="0.49179436648431923"/>
    <n v="0.27601809954751133"/>
    <n v="0.24136072751768273"/>
    <n v="0.25863885019197447"/>
    <n v="0.51522907601740464"/>
    <n v="0.53839218632607067"/>
    <n v="0.52590852563216806"/>
  </r>
  <r>
    <s v="Yakima"/>
    <x v="5"/>
    <x v="0"/>
    <x v="4"/>
    <n v="15040"/>
    <n v="15303"/>
    <n v="30343"/>
    <n v="9739"/>
    <n v="8660"/>
    <n v="2"/>
    <n v="18401"/>
    <n v="6449"/>
    <n v="5981"/>
    <n v="2"/>
    <n v="12432"/>
    <n v="0.64753989361702124"/>
    <n v="0.56590211069724894"/>
    <n v="0.60643311472168215"/>
    <n v="0.4287898936170213"/>
    <n v="0.39083839769979745"/>
    <n v="0.40971558514319611"/>
    <n v="0.66218297566485262"/>
    <n v="0.69064665127020786"/>
    <n v="0.6756154556817564"/>
  </r>
  <r>
    <s v="Yakima"/>
    <x v="5"/>
    <x v="0"/>
    <x v="5"/>
    <n v="12842"/>
    <n v="12357"/>
    <n v="25199"/>
    <n v="10051"/>
    <n v="8836"/>
    <n v="5"/>
    <n v="18892"/>
    <n v="8038"/>
    <n v="7213"/>
    <n v="4"/>
    <n v="15255"/>
    <n v="0.78266625136271606"/>
    <n v="0.715060289714332"/>
    <n v="0.74971229017024488"/>
    <n v="0.625914966516119"/>
    <n v="0.58371773084081902"/>
    <n v="0.60538116591928248"/>
    <n v="0.79972142075415387"/>
    <n v="0.81631960162969674"/>
    <n v="0.80748464958712685"/>
  </r>
  <r>
    <s v="Yakima"/>
    <x v="5"/>
    <x v="0"/>
    <x v="6"/>
    <n v="15554"/>
    <n v="12568"/>
    <n v="28122"/>
    <n v="12162"/>
    <n v="9961"/>
    <n v="2"/>
    <n v="22125"/>
    <n v="10013"/>
    <n v="8585"/>
    <n v="1"/>
    <n v="18599"/>
    <n v="0.78192104924778194"/>
    <n v="0.7925684277530235"/>
    <n v="0.78675058672925113"/>
    <n v="0.64375723286614372"/>
    <n v="0.68308402291534054"/>
    <n v="0.66136832373230925"/>
    <n v="0.82330208847229069"/>
    <n v="0.86186125890974796"/>
    <n v="0.84063276836158196"/>
  </r>
  <r>
    <s v="zWashington State"/>
    <x v="5"/>
    <x v="0"/>
    <x v="0"/>
    <n v="3374833"/>
    <n v="3349707"/>
    <n v="6724540"/>
    <n v="1895635"/>
    <n v="1704944"/>
    <n v="9220"/>
    <n v="3609799"/>
    <n v="1338850"/>
    <n v="1212561"/>
    <n v="5616"/>
    <n v="2557027"/>
    <n v="0.56169742325027638"/>
    <n v="0.5089830244854251"/>
    <n v="0.53680980409068868"/>
    <n v="0.3967159263880613"/>
    <n v="0.3619901680952991"/>
    <n v="0.38025307307265627"/>
    <n v="0.70628048121078157"/>
    <n v="0.71120283129533868"/>
    <n v="0.70835716891716127"/>
  </r>
  <r>
    <s v="zWashington State"/>
    <x v="5"/>
    <x v="0"/>
    <x v="1"/>
    <n v="315040"/>
    <n v="335013"/>
    <n v="650053"/>
    <n v="167289"/>
    <n v="153876"/>
    <n v="1453"/>
    <n v="322618"/>
    <n v="69457"/>
    <n v="63182"/>
    <n v="610"/>
    <n v="133249"/>
    <n v="0.53100876079228032"/>
    <n v="0.45931351917686775"/>
    <n v="0.49629491749134302"/>
    <n v="0.22047041645505333"/>
    <n v="0.18859566643682485"/>
    <n v="0.20498174764211533"/>
    <n v="0.41519167428820786"/>
    <n v="0.41060334295146744"/>
    <n v="0.41302407181248413"/>
  </r>
  <r>
    <s v="zWashington State"/>
    <x v="5"/>
    <x v="0"/>
    <x v="2"/>
    <n v="458904"/>
    <n v="474877"/>
    <n v="933781"/>
    <n v="292980"/>
    <n v="258480"/>
    <n v="1990"/>
    <n v="553450"/>
    <n v="147702"/>
    <n v="128653"/>
    <n v="926"/>
    <n v="277281"/>
    <n v="0.6384341823126406"/>
    <n v="0.54430936853121969"/>
    <n v="0.59269785956235987"/>
    <n v="0.32185816641389048"/>
    <n v="0.27091857470460773"/>
    <n v="0.29694435847377493"/>
    <n v="0.50413680114683601"/>
    <n v="0.49772903125967194"/>
    <n v="0.50100460746228204"/>
  </r>
  <r>
    <s v="zWashington State"/>
    <x v="5"/>
    <x v="0"/>
    <x v="3"/>
    <n v="448868"/>
    <n v="459437"/>
    <n v="908305"/>
    <n v="308813"/>
    <n v="283322"/>
    <n v="1671"/>
    <n v="593806"/>
    <n v="196958"/>
    <n v="181820"/>
    <n v="998"/>
    <n v="379776"/>
    <n v="0.68798176746838713"/>
    <n v="0.61667214438541085"/>
    <n v="0.65375176840378513"/>
    <n v="0.43878824064090111"/>
    <n v="0.39574522731081735"/>
    <n v="0.41811506046977615"/>
    <n v="0.63779050752397082"/>
    <n v="0.64174331679149521"/>
    <n v="0.63956241600792174"/>
  </r>
  <r>
    <s v="zWashington State"/>
    <x v="5"/>
    <x v="0"/>
    <x v="4"/>
    <n v="495701"/>
    <n v="492504"/>
    <n v="988205"/>
    <n v="378885"/>
    <n v="349441"/>
    <n v="1596"/>
    <n v="729922"/>
    <n v="285017"/>
    <n v="263820"/>
    <n v="1100"/>
    <n v="549937"/>
    <n v="0.7643418108900325"/>
    <n v="0.7095191105046863"/>
    <n v="0.73863419027428523"/>
    <n v="0.57497765790264699"/>
    <n v="0.53567077627795912"/>
    <n v="0.55650092845108046"/>
    <n v="0.75225200258653679"/>
    <n v="0.75497723506972569"/>
    <n v="0.75341885845336898"/>
  </r>
  <r>
    <s v="zWashington State"/>
    <x v="5"/>
    <x v="0"/>
    <x v="5"/>
    <n v="427466"/>
    <n v="407699"/>
    <n v="835165"/>
    <n v="365010"/>
    <n v="335824"/>
    <n v="1286"/>
    <n v="702120"/>
    <n v="308747"/>
    <n v="286029"/>
    <n v="987"/>
    <n v="595763"/>
    <n v="0.85389247331951545"/>
    <n v="0.82370572407585008"/>
    <n v="0.84069614986260199"/>
    <n v="0.72227264858491669"/>
    <n v="0.70156904971559897"/>
    <n v="0.71334766183927723"/>
    <n v="0.84585901756116266"/>
    <n v="0.85172292629472579"/>
    <n v="0.84852019597789552"/>
  </r>
  <r>
    <s v="zWashington State"/>
    <x v="5"/>
    <x v="0"/>
    <x v="6"/>
    <n v="457702"/>
    <n v="369975"/>
    <n v="827677"/>
    <n v="382658"/>
    <n v="324001"/>
    <n v="1224"/>
    <n v="707883"/>
    <n v="330969"/>
    <n v="289057"/>
    <n v="995"/>
    <n v="621021"/>
    <n v="0.83604179138391355"/>
    <n v="0.87573754983444829"/>
    <n v="0.8552647953247462"/>
    <n v="0.72311023329589996"/>
    <n v="0.78128792485978782"/>
    <n v="0.75031805885629299"/>
    <n v="0.86492115675093684"/>
    <n v="0.89214848102320676"/>
    <n v="0.87729328151686081"/>
  </r>
  <r>
    <s v="Adams"/>
    <x v="6"/>
    <x v="0"/>
    <x v="0"/>
    <n v="5978"/>
    <n v="6108"/>
    <n v="12086"/>
    <n v="3210"/>
    <n v="2870"/>
    <m/>
    <n v="6080"/>
    <n v="1641"/>
    <n v="1421"/>
    <m/>
    <n v="3062"/>
    <n v="0.53696888591502179"/>
    <n v="0.46987557301899147"/>
    <n v="0.50306139334767497"/>
    <n v="0.27450652392104385"/>
    <n v="0.23264571054354943"/>
    <n v="0.25335098461029293"/>
    <n v="0.51121495327102806"/>
    <n v="0.49512195121951219"/>
    <n v="0.50361842105263155"/>
  </r>
  <r>
    <s v="Adams"/>
    <x v="6"/>
    <x v="0"/>
    <x v="1"/>
    <n v="886"/>
    <n v="1015"/>
    <n v="1901"/>
    <n v="252"/>
    <n v="281"/>
    <m/>
    <n v="533"/>
    <n v="60"/>
    <n v="56"/>
    <m/>
    <n v="116"/>
    <n v="0.28442437923250563"/>
    <n v="0.27684729064039409"/>
    <n v="0.28037874802735402"/>
    <n v="6.772009029345373E-2"/>
    <n v="5.5172413793103448E-2"/>
    <n v="6.1020515518148341E-2"/>
    <n v="0.23809523809523808"/>
    <n v="0.199288256227758"/>
    <n v="0.2176360225140713"/>
  </r>
  <r>
    <s v="Adams"/>
    <x v="6"/>
    <x v="0"/>
    <x v="2"/>
    <n v="1222"/>
    <n v="1226"/>
    <n v="2448"/>
    <n v="502"/>
    <n v="376"/>
    <m/>
    <n v="878"/>
    <n v="108"/>
    <n v="85"/>
    <m/>
    <n v="193"/>
    <n v="0.41080196399345337"/>
    <n v="0.30668841761827081"/>
    <n v="0.35866013071895425"/>
    <n v="8.8379705400982E-2"/>
    <n v="6.9331158238172916E-2"/>
    <n v="7.8839869281045749E-2"/>
    <n v="0.2151394422310757"/>
    <n v="0.22606382978723405"/>
    <n v="0.21981776765375854"/>
  </r>
  <r>
    <s v="Adams"/>
    <x v="6"/>
    <x v="0"/>
    <x v="3"/>
    <n v="1047"/>
    <n v="1143"/>
    <n v="2190"/>
    <n v="458"/>
    <n v="393"/>
    <m/>
    <n v="851"/>
    <n v="170"/>
    <n v="140"/>
    <m/>
    <n v="310"/>
    <n v="0.43744030563514802"/>
    <n v="0.34383202099737531"/>
    <n v="0.38858447488584474"/>
    <n v="0.16236867239732569"/>
    <n v="0.12248468941382328"/>
    <n v="0.14155251141552511"/>
    <n v="0.37117903930131002"/>
    <n v="0.35623409669211198"/>
    <n v="0.36427732079905994"/>
  </r>
  <r>
    <s v="Adams"/>
    <x v="6"/>
    <x v="0"/>
    <x v="4"/>
    <n v="1033"/>
    <n v="1017"/>
    <n v="2050"/>
    <n v="609"/>
    <n v="529"/>
    <m/>
    <n v="1138"/>
    <n v="330"/>
    <n v="256"/>
    <m/>
    <n v="586"/>
    <n v="0.5895450145208132"/>
    <n v="0.52015732546705995"/>
    <n v="0.55512195121951224"/>
    <n v="0.31945788964181993"/>
    <n v="0.25172074729596855"/>
    <n v="0.28585365853658534"/>
    <n v="0.54187192118226601"/>
    <n v="0.4839319470699433"/>
    <n v="0.51493848857644986"/>
  </r>
  <r>
    <s v="Adams"/>
    <x v="6"/>
    <x v="0"/>
    <x v="5"/>
    <n v="823"/>
    <n v="806"/>
    <n v="1629"/>
    <n v="623"/>
    <n v="586"/>
    <m/>
    <n v="1209"/>
    <n v="409"/>
    <n v="381"/>
    <m/>
    <n v="790"/>
    <n v="0.75698663426488455"/>
    <n v="0.72704714640198509"/>
    <n v="0.74217311233885819"/>
    <n v="0.49696233292831105"/>
    <n v="0.47270471464019853"/>
    <n v="0.48496009821976671"/>
    <n v="0.6565008025682183"/>
    <n v="0.65017064846416384"/>
    <n v="0.65343258891645983"/>
  </r>
  <r>
    <s v="Adams"/>
    <x v="6"/>
    <x v="0"/>
    <x v="6"/>
    <n v="967"/>
    <n v="901"/>
    <n v="1868"/>
    <n v="766"/>
    <n v="705"/>
    <m/>
    <n v="1471"/>
    <n v="564"/>
    <n v="503"/>
    <m/>
    <n v="1067"/>
    <n v="0.79214064115822125"/>
    <n v="0.78246392896781358"/>
    <n v="0.78747323340471087"/>
    <n v="0.58324715615305067"/>
    <n v="0.55826859045504995"/>
    <n v="0.57119914346895073"/>
    <n v="0.73629242819843344"/>
    <n v="0.71347517730496457"/>
    <n v="0.72535690006798093"/>
  </r>
  <r>
    <s v="Asotin"/>
    <x v="6"/>
    <x v="0"/>
    <x v="0"/>
    <n v="8808"/>
    <n v="8028"/>
    <n v="16836"/>
    <n v="6471"/>
    <n v="5492"/>
    <n v="23"/>
    <n v="11986"/>
    <n v="3565"/>
    <n v="3037"/>
    <n v="9"/>
    <n v="6611"/>
    <n v="0.73467302452316074"/>
    <n v="0.68410563029397109"/>
    <n v="0.71192682347350911"/>
    <n v="0.40474568574023617"/>
    <n v="0.37830094668659692"/>
    <n v="0.39267046804466621"/>
    <n v="0.55091948694174009"/>
    <n v="0.55298616168973047"/>
    <n v="0.55156015351243115"/>
  </r>
  <r>
    <s v="Asotin"/>
    <x v="6"/>
    <x v="0"/>
    <x v="1"/>
    <n v="920"/>
    <n v="880"/>
    <n v="1800"/>
    <n v="400"/>
    <n v="380"/>
    <n v="4"/>
    <n v="784"/>
    <n v="70"/>
    <n v="76"/>
    <n v="1"/>
    <n v="147"/>
    <n v="0.43478260869565216"/>
    <n v="0.43181818181818182"/>
    <n v="0.43555555555555553"/>
    <n v="7.6086956521739135E-2"/>
    <n v="8.6363636363636365E-2"/>
    <n v="8.1666666666666665E-2"/>
    <n v="0.17499999999999999"/>
    <n v="0.2"/>
    <n v="0.1875"/>
  </r>
  <r>
    <s v="Asotin"/>
    <x v="6"/>
    <x v="0"/>
    <x v="2"/>
    <n v="1241"/>
    <n v="1148"/>
    <n v="2389"/>
    <n v="789"/>
    <n v="597"/>
    <n v="5"/>
    <n v="1391"/>
    <n v="164"/>
    <n v="129"/>
    <n v="2"/>
    <n v="295"/>
    <n v="0.63577759871071715"/>
    <n v="0.52003484320557491"/>
    <n v="0.58225198827961488"/>
    <n v="0.13215149073327961"/>
    <n v="0.11236933797909408"/>
    <n v="0.12348262871494349"/>
    <n v="0.20785804816223066"/>
    <n v="0.21608040201005024"/>
    <n v="0.21207764198418405"/>
  </r>
  <r>
    <s v="Asotin"/>
    <x v="6"/>
    <x v="0"/>
    <x v="3"/>
    <n v="1221"/>
    <n v="1153"/>
    <n v="2374"/>
    <n v="829"/>
    <n v="746"/>
    <n v="3"/>
    <n v="1578"/>
    <n v="282"/>
    <n v="242"/>
    <m/>
    <n v="524"/>
    <n v="0.67895167895167896"/>
    <n v="0.64700780572419769"/>
    <n v="0.66470092670598147"/>
    <n v="0.23095823095823095"/>
    <n v="0.209887250650477"/>
    <n v="0.22072451558550968"/>
    <n v="0.34016887816646563"/>
    <n v="0.32439678284182305"/>
    <n v="0.33206590621039289"/>
  </r>
  <r>
    <s v="Asotin"/>
    <x v="6"/>
    <x v="0"/>
    <x v="4"/>
    <n v="1690"/>
    <n v="1549"/>
    <n v="3239"/>
    <n v="1255"/>
    <n v="1032"/>
    <n v="5"/>
    <n v="2292"/>
    <n v="637"/>
    <n v="534"/>
    <n v="3"/>
    <n v="1174"/>
    <n v="0.74260355029585801"/>
    <n v="0.66623628147191738"/>
    <n v="0.70762581043531958"/>
    <n v="0.37692307692307692"/>
    <n v="0.34473854099418982"/>
    <n v="0.36245754862611917"/>
    <n v="0.50756972111553789"/>
    <n v="0.51744186046511631"/>
    <n v="0.51221640488656195"/>
  </r>
  <r>
    <s v="Asotin"/>
    <x v="6"/>
    <x v="0"/>
    <x v="5"/>
    <n v="1543"/>
    <n v="1462"/>
    <n v="3005"/>
    <n v="1306"/>
    <n v="1151"/>
    <n v="3"/>
    <n v="2460"/>
    <n v="910"/>
    <n v="779"/>
    <n v="2"/>
    <n v="1691"/>
    <n v="0.84640311082307196"/>
    <n v="0.78727770177838574"/>
    <n v="0.8186356073211315"/>
    <n v="0.58976020738820478"/>
    <n v="0.53283173734610123"/>
    <n v="0.56272878535773707"/>
    <n v="0.69678407350689131"/>
    <n v="0.67680278019113815"/>
    <n v="0.68739837398373982"/>
  </r>
  <r>
    <s v="Asotin"/>
    <x v="6"/>
    <x v="0"/>
    <x v="6"/>
    <n v="2193"/>
    <n v="1836"/>
    <n v="4029"/>
    <n v="1892"/>
    <n v="1586"/>
    <n v="3"/>
    <n v="3481"/>
    <n v="1502"/>
    <n v="1277"/>
    <n v="1"/>
    <n v="2780"/>
    <n v="0.86274509803921573"/>
    <n v="0.86383442265795207"/>
    <n v="0.86398610076942173"/>
    <n v="0.68490652074783398"/>
    <n v="0.69553376906318087"/>
    <n v="0.68999751799453957"/>
    <n v="0.79386892177589852"/>
    <n v="0.80517023959646905"/>
    <n v="0.79862108589485781"/>
  </r>
  <r>
    <s v="Benton"/>
    <x v="6"/>
    <x v="0"/>
    <x v="0"/>
    <n v="62868.26999999999"/>
    <n v="61654.869999999995"/>
    <n v="124523.06"/>
    <n v="45129"/>
    <n v="41184"/>
    <n v="299"/>
    <n v="86612"/>
    <n v="6214"/>
    <n v="6027"/>
    <n v="25"/>
    <n v="12266"/>
    <n v="0.71783429065250259"/>
    <n v="0.66797643073450652"/>
    <n v="0.69554988449528943"/>
    <n v="9.8841593700606065E-2"/>
    <n v="9.7753835179605453E-2"/>
    <n v="9.8503843384510473E-2"/>
    <n v="0.13769416561412839"/>
    <n v="0.1463432400932401"/>
    <n v="0.14162009883157067"/>
  </r>
  <r>
    <s v="Benton"/>
    <x v="6"/>
    <x v="0"/>
    <x v="1"/>
    <n v="7828.99"/>
    <n v="7990.99"/>
    <n v="15819.949999999999"/>
    <n v="4299"/>
    <n v="3846"/>
    <n v="55"/>
    <n v="8200"/>
    <n v="424"/>
    <n v="411"/>
    <n v="2"/>
    <n v="837"/>
    <n v="0.54911297625875111"/>
    <n v="0.4812920551771433"/>
    <n v="0.51833286451600669"/>
    <n v="5.415768828418481E-2"/>
    <n v="5.1432926333282863E-2"/>
    <n v="5.2907878975597275E-2"/>
    <n v="9.8627587811118869E-2"/>
    <n v="0.10686427457098284"/>
    <n v="0.10207317073170731"/>
  </r>
  <r>
    <s v="Benton"/>
    <x v="6"/>
    <x v="0"/>
    <x v="2"/>
    <n v="10948.98"/>
    <n v="11322.98"/>
    <n v="22271.94"/>
    <n v="6497"/>
    <n v="5751"/>
    <n v="79"/>
    <n v="12327"/>
    <n v="693"/>
    <n v="638"/>
    <n v="5"/>
    <n v="1336"/>
    <n v="0.59338860788858871"/>
    <n v="0.5079051627751705"/>
    <n v="0.55347670656440351"/>
    <n v="6.3293567072001233E-2"/>
    <n v="5.6345591001662108E-2"/>
    <n v="5.9985793783568025E-2"/>
    <n v="0.10666461443743266"/>
    <n v="0.11093722830812033"/>
    <n v="0.10837997890808794"/>
  </r>
  <r>
    <s v="Benton"/>
    <x v="6"/>
    <x v="0"/>
    <x v="3"/>
    <n v="10833.98"/>
    <n v="10907.98"/>
    <n v="21741.94"/>
    <n v="7075"/>
    <n v="6178"/>
    <n v="50"/>
    <n v="13303"/>
    <n v="868"/>
    <n v="831"/>
    <n v="7"/>
    <n v="1706"/>
    <n v="0.65303794173517027"/>
    <n v="0.56637434245387319"/>
    <n v="0.61185892335274594"/>
    <n v="8.011829447719121E-2"/>
    <n v="7.6182757944183985E-2"/>
    <n v="7.8465859072373495E-2"/>
    <n v="0.12268551236749117"/>
    <n v="0.13450955001618647"/>
    <n v="0.12824174998120724"/>
  </r>
  <r>
    <s v="Benton"/>
    <x v="6"/>
    <x v="0"/>
    <x v="4"/>
    <n v="12499.36"/>
    <n v="12410.96"/>
    <n v="24910.34"/>
    <n v="9613"/>
    <n v="8940"/>
    <n v="45"/>
    <n v="18598"/>
    <n v="1473"/>
    <n v="1470"/>
    <n v="3"/>
    <n v="2946"/>
    <n v="0.76907937686409544"/>
    <n v="0.72033106222242282"/>
    <n v="0.74659759762411915"/>
    <n v="0.1178460337169263"/>
    <n v="0.11844369815066684"/>
    <n v="0.11826414252073637"/>
    <n v="0.153230001040258"/>
    <n v="0.16442953020134229"/>
    <n v="0.15840412947628776"/>
  </r>
  <r>
    <s v="Benton"/>
    <x v="6"/>
    <x v="0"/>
    <x v="5"/>
    <n v="9971.98"/>
    <n v="10183.98"/>
    <n v="20155.949999999997"/>
    <n v="8593"/>
    <n v="8674"/>
    <n v="26"/>
    <n v="17293"/>
    <n v="1450"/>
    <n v="1481"/>
    <n v="2"/>
    <n v="2933"/>
    <n v="0.8617145240965185"/>
    <n v="0.85172987378215592"/>
    <n v="0.85796005645975515"/>
    <n v="0.1454074316234088"/>
    <n v="0.14542448040942735"/>
    <n v="0.14551534410434638"/>
    <n v="0.16874199930175723"/>
    <n v="0.17074014295596035"/>
    <n v="0.16960619904007401"/>
  </r>
  <r>
    <s v="Benton"/>
    <x v="6"/>
    <x v="0"/>
    <x v="6"/>
    <n v="10784.98"/>
    <n v="8837.98"/>
    <n v="19622.939999999995"/>
    <n v="9052"/>
    <n v="7795"/>
    <n v="44"/>
    <n v="16891"/>
    <n v="1306"/>
    <n v="1196"/>
    <n v="6"/>
    <n v="2508"/>
    <n v="0.83931541829470246"/>
    <n v="0.88198887076006061"/>
    <n v="0.86077825239235328"/>
    <n v="0.12109433675352203"/>
    <n v="0.13532504033727163"/>
    <n v="0.12780959428097932"/>
    <n v="0.14427750773309767"/>
    <n v="0.15343168697883258"/>
    <n v="0.14848143982002249"/>
  </r>
  <r>
    <s v="Chelan"/>
    <x v="6"/>
    <x v="0"/>
    <x v="0"/>
    <n v="27249"/>
    <n v="26754"/>
    <n v="54003"/>
    <n v="19614"/>
    <n v="17480"/>
    <n v="635"/>
    <n v="37729"/>
    <n v="10713"/>
    <n v="9534"/>
    <n v="262"/>
    <n v="20509"/>
    <n v="0.7198062314213366"/>
    <n v="0.65336024519697988"/>
    <n v="0.69864637149787978"/>
    <n v="0.3931520422767808"/>
    <n v="0.35635792778649922"/>
    <n v="0.37977519767420326"/>
    <n v="0.54619149587029669"/>
    <n v="0.54542334096109835"/>
    <n v="0.54358716106973415"/>
  </r>
  <r>
    <s v="Chelan"/>
    <x v="6"/>
    <x v="0"/>
    <x v="1"/>
    <n v="3051"/>
    <n v="3351"/>
    <n v="6402"/>
    <n v="1697"/>
    <n v="1452"/>
    <n v="119"/>
    <n v="3268"/>
    <n v="347"/>
    <n v="291"/>
    <n v="29"/>
    <n v="667"/>
    <n v="0.55621107833497219"/>
    <n v="0.43330349149507608"/>
    <n v="0.51046547953764454"/>
    <n v="0.11373320222877745"/>
    <n v="8.6839749328558632E-2"/>
    <n v="0.1041861918150578"/>
    <n v="0.20447849145550973"/>
    <n v="0.20041322314049587"/>
    <n v="0.20410036719706243"/>
  </r>
  <r>
    <s v="Chelan"/>
    <x v="6"/>
    <x v="0"/>
    <x v="2"/>
    <n v="4057"/>
    <n v="4261"/>
    <n v="8318"/>
    <n v="2438"/>
    <n v="2139"/>
    <n v="128"/>
    <n v="4705"/>
    <n v="637"/>
    <n v="520"/>
    <n v="30"/>
    <n v="1187"/>
    <n v="0.60093665269903873"/>
    <n v="0.50199483689274815"/>
    <n v="0.56564077903342147"/>
    <n v="0.15701257086517131"/>
    <n v="0.1220370804975358"/>
    <n v="0.14270257273383025"/>
    <n v="0.2612797374897457"/>
    <n v="0.24310425432445068"/>
    <n v="0.25228480340063764"/>
  </r>
  <r>
    <s v="Chelan"/>
    <x v="6"/>
    <x v="0"/>
    <x v="3"/>
    <n v="4275"/>
    <n v="4289"/>
    <n v="8564"/>
    <n v="2493"/>
    <n v="2333"/>
    <n v="95"/>
    <n v="4921"/>
    <n v="998"/>
    <n v="881"/>
    <n v="37"/>
    <n v="1916"/>
    <n v="0.5831578947368421"/>
    <n v="0.54394963861039869"/>
    <n v="0.57461466604390476"/>
    <n v="0.23345029239766082"/>
    <n v="0.20540918629051061"/>
    <n v="0.22372723026623073"/>
    <n v="0.40032089851584435"/>
    <n v="0.37762537505357907"/>
    <n v="0.38935175777281039"/>
  </r>
  <r>
    <s v="Chelan"/>
    <x v="6"/>
    <x v="0"/>
    <x v="4"/>
    <n v="5384"/>
    <n v="5260"/>
    <n v="10644"/>
    <n v="3966"/>
    <n v="3420"/>
    <n v="101"/>
    <n v="7487"/>
    <n v="2144"/>
    <n v="1837"/>
    <n v="42"/>
    <n v="4023"/>
    <n v="0.73662704309063898"/>
    <n v="0.65019011406844107"/>
    <n v="0.70340097707628713"/>
    <n v="0.39821693907875183"/>
    <n v="0.34923954372623572"/>
    <n v="0.37795941375422776"/>
    <n v="0.54059505799293994"/>
    <n v="0.53713450292397658"/>
    <n v="0.53733137438226264"/>
  </r>
  <r>
    <s v="Chelan"/>
    <x v="6"/>
    <x v="0"/>
    <x v="5"/>
    <n v="4568"/>
    <n v="4634"/>
    <n v="9202"/>
    <n v="4007"/>
    <n v="3821"/>
    <n v="92"/>
    <n v="7920"/>
    <n v="2839"/>
    <n v="2655"/>
    <n v="49"/>
    <n v="5543"/>
    <n v="0.8771891418563923"/>
    <n v="0.82455761760897717"/>
    <n v="0.86068246033470985"/>
    <n v="0.62149737302977237"/>
    <n v="0.57293914544669833"/>
    <n v="0.60236905020647691"/>
    <n v="0.70851010731220365"/>
    <n v="0.694844281601675"/>
    <n v="0.69987373737373737"/>
  </r>
  <r>
    <s v="Chelan"/>
    <x v="6"/>
    <x v="0"/>
    <x v="6"/>
    <n v="5914"/>
    <n v="4959"/>
    <n v="10873"/>
    <n v="5013"/>
    <n v="4315"/>
    <n v="100"/>
    <n v="9428"/>
    <n v="3748"/>
    <n v="3350"/>
    <n v="75"/>
    <n v="7173"/>
    <n v="0.84764964491038219"/>
    <n v="0.8701351078846542"/>
    <n v="0.86710199576933689"/>
    <n v="0.63375042272573556"/>
    <n v="0.67553942327082073"/>
    <n v="0.65970753241975533"/>
    <n v="0.74765609415519652"/>
    <n v="0.77636152954808801"/>
    <n v="0.76081883750530332"/>
  </r>
  <r>
    <s v="Clallam"/>
    <x v="6"/>
    <x v="0"/>
    <x v="0"/>
    <n v="29390"/>
    <n v="28496"/>
    <n v="57886"/>
    <n v="24423"/>
    <n v="21312"/>
    <n v="2"/>
    <n v="45737"/>
    <n v="13481"/>
    <n v="11703"/>
    <m/>
    <n v="25184"/>
    <n v="0.83099693773392314"/>
    <n v="0.7478944413250983"/>
    <n v="0.79012196386000066"/>
    <n v="0.45869343314052397"/>
    <n v="0.41068921953958448"/>
    <n v="0.43506201845005699"/>
    <n v="0.55197969127461821"/>
    <n v="0.54912725225225223"/>
    <n v="0.55062640750377156"/>
  </r>
  <r>
    <s v="Clallam"/>
    <x v="6"/>
    <x v="0"/>
    <x v="1"/>
    <n v="2380"/>
    <n v="2936"/>
    <n v="5316"/>
    <n v="1550"/>
    <n v="1438"/>
    <m/>
    <n v="2988"/>
    <n v="278"/>
    <n v="234"/>
    <m/>
    <n v="512"/>
    <n v="0.65126050420168069"/>
    <n v="0.48978201634877383"/>
    <n v="0.56207674943566588"/>
    <n v="0.11680672268907563"/>
    <n v="7.970027247956403E-2"/>
    <n v="9.6313017306245294E-2"/>
    <n v="0.17935483870967742"/>
    <n v="0.16272600834492351"/>
    <n v="0.17135207496653279"/>
  </r>
  <r>
    <s v="Clallam"/>
    <x v="6"/>
    <x v="0"/>
    <x v="2"/>
    <n v="3211"/>
    <n v="3709"/>
    <n v="6920"/>
    <n v="2303"/>
    <n v="2176"/>
    <m/>
    <n v="4479"/>
    <n v="549"/>
    <n v="465"/>
    <m/>
    <n v="1014"/>
    <n v="0.71722204920585486"/>
    <n v="0.58668104610407112"/>
    <n v="0.64725433526011555"/>
    <n v="0.1709747742136406"/>
    <n v="0.12537071987058507"/>
    <n v="0.14653179190751445"/>
    <n v="0.23838471558836299"/>
    <n v="0.21369485294117646"/>
    <n v="0.22638981915606163"/>
  </r>
  <r>
    <s v="Clallam"/>
    <x v="6"/>
    <x v="0"/>
    <x v="3"/>
    <n v="3501"/>
    <n v="3654"/>
    <n v="7155"/>
    <n v="2499"/>
    <n v="2188"/>
    <m/>
    <n v="4687"/>
    <n v="869"/>
    <n v="762"/>
    <m/>
    <n v="1631"/>
    <n v="0.713796058269066"/>
    <n v="0.59879584017515053"/>
    <n v="0.65506638714185883"/>
    <n v="0.24821479577263639"/>
    <n v="0.20853858784893267"/>
    <n v="0.22795248078266947"/>
    <n v="0.34773909563825528"/>
    <n v="0.34826325411334552"/>
    <n v="0.34798378493705995"/>
  </r>
  <r>
    <s v="Clallam"/>
    <x v="6"/>
    <x v="0"/>
    <x v="4"/>
    <n v="5260"/>
    <n v="4930"/>
    <n v="10190"/>
    <n v="4326"/>
    <n v="3485"/>
    <m/>
    <n v="7811"/>
    <n v="2194"/>
    <n v="1691"/>
    <m/>
    <n v="3885"/>
    <n v="0.82243346007604567"/>
    <n v="0.7068965517241379"/>
    <n v="0.7665358194308145"/>
    <n v="0.41711026615969582"/>
    <n v="0.34300202839756594"/>
    <n v="0.38125613346418058"/>
    <n v="0.50716597318539069"/>
    <n v="0.48522238163558107"/>
    <n v="0.49737549609525028"/>
  </r>
  <r>
    <s v="Clallam"/>
    <x v="6"/>
    <x v="0"/>
    <x v="5"/>
    <n v="6114"/>
    <n v="5480"/>
    <n v="11594"/>
    <n v="5637"/>
    <n v="4752"/>
    <n v="2"/>
    <n v="10391"/>
    <n v="3738"/>
    <n v="3113"/>
    <m/>
    <n v="6851"/>
    <n v="0.92198233562316001"/>
    <n v="0.86715328467153285"/>
    <n v="0.89623943419009833"/>
    <n v="0.61138370951913645"/>
    <n v="0.56806569343065694"/>
    <n v="0.59090909090909094"/>
    <n v="0.66311868014901543"/>
    <n v="0.65509259259259256"/>
    <n v="0.65932056587431431"/>
  </r>
  <r>
    <s v="Clallam"/>
    <x v="6"/>
    <x v="0"/>
    <x v="6"/>
    <n v="8924"/>
    <n v="7787"/>
    <n v="16711"/>
    <n v="8108"/>
    <n v="7273"/>
    <m/>
    <n v="15381"/>
    <n v="5853"/>
    <n v="5438"/>
    <m/>
    <n v="11291"/>
    <n v="0.90856118332586289"/>
    <n v="0.93399255168871198"/>
    <n v="0.92041170486505897"/>
    <n v="0.65587180636485876"/>
    <n v="0.69834339283421087"/>
    <n v="0.67566273711926272"/>
    <n v="0.72187962506166747"/>
    <n v="0.74769696136394881"/>
    <n v="0.73408751056498278"/>
  </r>
  <r>
    <s v="Clark"/>
    <x v="6"/>
    <x v="1"/>
    <x v="0"/>
    <n v="159150"/>
    <n v="151944"/>
    <n v="311094"/>
    <n v="114786"/>
    <n v="100935"/>
    <n v="18"/>
    <n v="215739"/>
    <n v="49375"/>
    <n v="43832"/>
    <n v="5"/>
    <n v="93212"/>
    <n v="0.72124410933081995"/>
    <n v="0.66429079134417945"/>
    <n v="0.69348492738529188"/>
    <n v="0.31024191014765945"/>
    <n v="0.28847470120570734"/>
    <n v="0.29962647945637011"/>
    <n v="0.43014827592215077"/>
    <n v="0.43425967206618121"/>
    <n v="0.43205910845975926"/>
  </r>
  <r>
    <s v="Clark"/>
    <x v="6"/>
    <x v="1"/>
    <x v="1"/>
    <n v="18104"/>
    <n v="18223"/>
    <n v="36327"/>
    <n v="10030"/>
    <n v="8961"/>
    <n v="1"/>
    <n v="18992"/>
    <n v="1896"/>
    <n v="1602"/>
    <m/>
    <n v="3498"/>
    <n v="0.55402121078214761"/>
    <n v="0.49174120616802941"/>
    <n v="0.52280672777823656"/>
    <n v="0.10472823685373397"/>
    <n v="8.7910881852603859E-2"/>
    <n v="9.6292014204310841E-2"/>
    <n v="0.18903290129611167"/>
    <n v="0.17877469032474055"/>
    <n v="0.18418281381634372"/>
  </r>
  <r>
    <s v="Clark"/>
    <x v="6"/>
    <x v="1"/>
    <x v="2"/>
    <n v="27644"/>
    <n v="26962"/>
    <n v="54606"/>
    <n v="17002"/>
    <n v="14133"/>
    <n v="2"/>
    <n v="31137"/>
    <n v="3765"/>
    <n v="3010"/>
    <n v="1"/>
    <n v="6776"/>
    <n v="0.61503400376211836"/>
    <n v="0.52418218233068758"/>
    <n v="0.57021206460828477"/>
    <n v="0.13619591954854579"/>
    <n v="0.11163860247756101"/>
    <n v="0.1240889279566348"/>
    <n v="0.2214445359369486"/>
    <n v="0.2129767211490837"/>
    <n v="0.21761890997848218"/>
  </r>
  <r>
    <s v="Clark"/>
    <x v="6"/>
    <x v="1"/>
    <x v="3"/>
    <n v="29937"/>
    <n v="30365"/>
    <n v="60302"/>
    <n v="20472"/>
    <n v="18234"/>
    <n v="3"/>
    <n v="38709"/>
    <n v="6456"/>
    <n v="5642"/>
    <m/>
    <n v="12098"/>
    <n v="0.68383605571700568"/>
    <n v="0.60049398979087765"/>
    <n v="0.64191900766143739"/>
    <n v="0.21565287102916122"/>
    <n v="0.18580602667544871"/>
    <n v="0.20062352824118604"/>
    <n v="0.31535756154747946"/>
    <n v="0.30942195897773389"/>
    <n v="0.31253713606654782"/>
  </r>
  <r>
    <s v="Clark"/>
    <x v="6"/>
    <x v="1"/>
    <x v="4"/>
    <n v="31565"/>
    <n v="31027"/>
    <n v="62592"/>
    <n v="23765"/>
    <n v="21617"/>
    <n v="2"/>
    <n v="45384"/>
    <n v="10121"/>
    <n v="9221"/>
    <n v="1"/>
    <n v="19343"/>
    <n v="0.7528908601298907"/>
    <n v="0.69671576368968957"/>
    <n v="0.72507668711656437"/>
    <n v="0.32063994931094569"/>
    <n v="0.29719276758951879"/>
    <n v="0.30903310327198363"/>
    <n v="0.42587839259415106"/>
    <n v="0.42656242771892494"/>
    <n v="0.42620747399964748"/>
  </r>
  <r>
    <s v="Clark"/>
    <x v="6"/>
    <x v="1"/>
    <x v="5"/>
    <n v="25895"/>
    <n v="24306"/>
    <n v="50201"/>
    <n v="22242"/>
    <n v="19808"/>
    <n v="7"/>
    <n v="42057"/>
    <n v="12696"/>
    <n v="11279"/>
    <n v="2"/>
    <n v="23977"/>
    <n v="0.85893029542382704"/>
    <n v="0.81494281247428624"/>
    <n v="0.83777215593314869"/>
    <n v="0.4902877003282487"/>
    <n v="0.46404180037850734"/>
    <n v="0.47761996772972648"/>
    <n v="0.5708119773401672"/>
    <n v="0.56941639741518579"/>
    <n v="0.57010723541859853"/>
  </r>
  <r>
    <s v="Clark"/>
    <x v="6"/>
    <x v="1"/>
    <x v="6"/>
    <n v="26005"/>
    <n v="21061"/>
    <n v="47066"/>
    <n v="21275"/>
    <n v="18182"/>
    <n v="3"/>
    <n v="39460"/>
    <n v="14441"/>
    <n v="13078"/>
    <n v="1"/>
    <n v="27520"/>
    <n v="0.81811190155739277"/>
    <n v="0.863301837519586"/>
    <n v="0.83839714443547364"/>
    <n v="0.55531628532974431"/>
    <n v="0.62095816912777169"/>
    <n v="0.58471083159818127"/>
    <n v="0.67877790834312568"/>
    <n v="0.71928280717192827"/>
    <n v="0.69741510390268624"/>
  </r>
  <r>
    <s v="Columbia"/>
    <x v="6"/>
    <x v="0"/>
    <x v="0"/>
    <n v="1647"/>
    <n v="1613"/>
    <n v="3260"/>
    <n v="1323"/>
    <n v="1172"/>
    <m/>
    <n v="2495"/>
    <n v="942"/>
    <n v="836"/>
    <m/>
    <n v="1778"/>
    <n v="0.80327868852459017"/>
    <n v="0.726596404215747"/>
    <n v="0.76533742331288346"/>
    <n v="0.57194899817850642"/>
    <n v="0.51828890266584005"/>
    <n v="0.54539877300613493"/>
    <n v="0.71201814058956914"/>
    <n v="0.71331058020477811"/>
    <n v="0.71262525050100201"/>
  </r>
  <r>
    <s v="Columbia"/>
    <x v="6"/>
    <x v="0"/>
    <x v="1"/>
    <n v="118"/>
    <n v="122"/>
    <n v="240"/>
    <n v="102"/>
    <n v="75"/>
    <m/>
    <n v="177"/>
    <n v="28"/>
    <n v="20"/>
    <m/>
    <n v="48"/>
    <n v="0.86440677966101698"/>
    <n v="0.61475409836065575"/>
    <n v="0.73750000000000004"/>
    <n v="0.23728813559322035"/>
    <n v="0.16393442622950818"/>
    <n v="0.2"/>
    <n v="0.27450980392156865"/>
    <n v="0.26666666666666666"/>
    <n v="0.2711864406779661"/>
  </r>
  <r>
    <s v="Columbia"/>
    <x v="6"/>
    <x v="0"/>
    <x v="2"/>
    <n v="160"/>
    <n v="186"/>
    <n v="346"/>
    <n v="109"/>
    <n v="120"/>
    <m/>
    <n v="229"/>
    <n v="51"/>
    <n v="49"/>
    <m/>
    <n v="100"/>
    <n v="0.68125000000000002"/>
    <n v="0.64516129032258063"/>
    <n v="0.66184971098265899"/>
    <n v="0.31874999999999998"/>
    <n v="0.26344086021505375"/>
    <n v="0.28901734104046245"/>
    <n v="0.46788990825688076"/>
    <n v="0.40833333333333333"/>
    <n v="0.4366812227074236"/>
  </r>
  <r>
    <s v="Columbia"/>
    <x v="6"/>
    <x v="0"/>
    <x v="3"/>
    <n v="215"/>
    <n v="216"/>
    <n v="431"/>
    <n v="147"/>
    <n v="123"/>
    <m/>
    <n v="270"/>
    <n v="85"/>
    <n v="75"/>
    <m/>
    <n v="160"/>
    <n v="0.68372093023255809"/>
    <n v="0.56944444444444442"/>
    <n v="0.62645011600928069"/>
    <n v="0.39534883720930231"/>
    <n v="0.34722222222222221"/>
    <n v="0.37122969837587005"/>
    <n v="0.57823129251700678"/>
    <n v="0.6097560975609756"/>
    <n v="0.59259259259259256"/>
  </r>
  <r>
    <s v="Columbia"/>
    <x v="6"/>
    <x v="0"/>
    <x v="4"/>
    <n v="327"/>
    <n v="322"/>
    <n v="649"/>
    <n v="257"/>
    <n v="215"/>
    <m/>
    <n v="472"/>
    <n v="173"/>
    <n v="150"/>
    <m/>
    <n v="323"/>
    <n v="0.78593272171253825"/>
    <n v="0.66770186335403725"/>
    <n v="0.72727272727272729"/>
    <n v="0.52905198776758411"/>
    <n v="0.46583850931677018"/>
    <n v="0.49768875192604006"/>
    <n v="0.6731517509727627"/>
    <n v="0.69767441860465118"/>
    <n v="0.68432203389830504"/>
  </r>
  <r>
    <s v="Columbia"/>
    <x v="6"/>
    <x v="0"/>
    <x v="5"/>
    <n v="337"/>
    <n v="342"/>
    <n v="679"/>
    <n v="297"/>
    <n v="278"/>
    <m/>
    <n v="575"/>
    <n v="254"/>
    <n v="231"/>
    <m/>
    <n v="485"/>
    <n v="0.88130563798219586"/>
    <n v="0.8128654970760234"/>
    <n v="0.84683357879234167"/>
    <n v="0.75370919881305642"/>
    <n v="0.67543859649122806"/>
    <n v="0.7142857142857143"/>
    <n v="0.85521885521885521"/>
    <n v="0.8309352517985612"/>
    <n v="0.84347826086956523"/>
  </r>
  <r>
    <s v="Columbia"/>
    <x v="6"/>
    <x v="0"/>
    <x v="6"/>
    <n v="490"/>
    <n v="425"/>
    <n v="915"/>
    <n v="411"/>
    <n v="361"/>
    <m/>
    <n v="772"/>
    <n v="351"/>
    <n v="311"/>
    <m/>
    <n v="662"/>
    <n v="0.83877551020408159"/>
    <n v="0.84941176470588231"/>
    <n v="0.8437158469945355"/>
    <n v="0.71632653061224494"/>
    <n v="0.73176470588235298"/>
    <n v="0.7234972677595628"/>
    <n v="0.85401459854014594"/>
    <n v="0.86149584487534625"/>
    <n v="0.8575129533678757"/>
  </r>
  <r>
    <s v="Cowlitz"/>
    <x v="6"/>
    <x v="1"/>
    <x v="0"/>
    <n v="39317"/>
    <n v="37997"/>
    <n v="77314"/>
    <n v="29581"/>
    <n v="26193"/>
    <n v="5"/>
    <n v="55779"/>
    <n v="14168"/>
    <n v="12623"/>
    <n v="2"/>
    <n v="26793"/>
    <n v="0.75237174759010095"/>
    <n v="0.68934389557070297"/>
    <n v="0.72146053754818018"/>
    <n v="0.3603530279522853"/>
    <n v="0.33221043766613156"/>
    <n v="0.34654784385751608"/>
    <n v="0.47895608667725903"/>
    <n v="0.48192265108998589"/>
    <n v="0.48034206421771636"/>
  </r>
  <r>
    <s v="Cowlitz"/>
    <x v="6"/>
    <x v="1"/>
    <x v="1"/>
    <n v="4353"/>
    <n v="4348"/>
    <n v="8701"/>
    <n v="2462"/>
    <n v="2104"/>
    <n v="2"/>
    <n v="4568"/>
    <n v="495"/>
    <n v="391"/>
    <n v="1"/>
    <n v="887"/>
    <n v="0.56558695152768201"/>
    <n v="0.48390064397424104"/>
    <n v="0.52499712676703825"/>
    <n v="0.11371467953135768"/>
    <n v="8.9926402943882239E-2"/>
    <n v="0.10194230548212849"/>
    <n v="0.20105605199025184"/>
    <n v="0.18583650190114068"/>
    <n v="0.19417688266199651"/>
  </r>
  <r>
    <s v="Cowlitz"/>
    <x v="6"/>
    <x v="1"/>
    <x v="2"/>
    <n v="5802"/>
    <n v="5821"/>
    <n v="11623"/>
    <n v="3826"/>
    <n v="3244"/>
    <m/>
    <n v="7070"/>
    <n v="890"/>
    <n v="682"/>
    <m/>
    <n v="1572"/>
    <n v="0.65942778352292308"/>
    <n v="0.55729256141556438"/>
    <n v="0.60827669276434659"/>
    <n v="0.15339538090313684"/>
    <n v="0.11716199965641642"/>
    <n v="0.1352490751096963"/>
    <n v="0.23261892315734448"/>
    <n v="0.21023427866831074"/>
    <n v="0.22234794908062236"/>
  </r>
  <r>
    <s v="Cowlitz"/>
    <x v="6"/>
    <x v="1"/>
    <x v="3"/>
    <n v="6364"/>
    <n v="6432"/>
    <n v="12796"/>
    <n v="4474"/>
    <n v="3853"/>
    <m/>
    <n v="8327"/>
    <n v="1458"/>
    <n v="1232"/>
    <m/>
    <n v="2690"/>
    <n v="0.70301697045883094"/>
    <n v="0.59903606965174128"/>
    <n v="0.65075023444826507"/>
    <n v="0.2291011942174733"/>
    <n v="0.19154228855721392"/>
    <n v="0.21022194435761177"/>
    <n v="0.32588287885561018"/>
    <n v="0.31975084349857252"/>
    <n v="0.32304551459108921"/>
  </r>
  <r>
    <s v="Cowlitz"/>
    <x v="6"/>
    <x v="1"/>
    <x v="4"/>
    <n v="7571"/>
    <n v="7693"/>
    <n v="15264"/>
    <n v="5763"/>
    <n v="5297"/>
    <n v="1"/>
    <n v="11061"/>
    <n v="2635"/>
    <n v="2365"/>
    <m/>
    <n v="5000"/>
    <n v="0.76119402985074625"/>
    <n v="0.68854803067723902"/>
    <n v="0.72464622641509435"/>
    <n v="0.34803856822084267"/>
    <n v="0.30742233199012087"/>
    <n v="0.32756813417190778"/>
    <n v="0.45722713864306785"/>
    <n v="0.44647913913535964"/>
    <n v="0.45203869451225026"/>
  </r>
  <r>
    <s v="Cowlitz"/>
    <x v="6"/>
    <x v="1"/>
    <x v="5"/>
    <n v="6868"/>
    <n v="6732"/>
    <n v="13600"/>
    <n v="6016"/>
    <n v="5617"/>
    <n v="2"/>
    <n v="11635"/>
    <n v="3786"/>
    <n v="3454"/>
    <n v="1"/>
    <n v="7241"/>
    <n v="0.87594641817122887"/>
    <n v="0.83437314319667266"/>
    <n v="0.8555147058823529"/>
    <n v="0.55125218404193366"/>
    <n v="0.51307189542483655"/>
    <n v="0.53242647058823533"/>
    <n v="0.62932180851063835"/>
    <n v="0.61491899590528754"/>
    <n v="0.62234636871508375"/>
  </r>
  <r>
    <s v="Cowlitz"/>
    <x v="6"/>
    <x v="1"/>
    <x v="6"/>
    <n v="8359"/>
    <n v="6971"/>
    <n v="15330"/>
    <n v="7040"/>
    <n v="6078"/>
    <m/>
    <n v="13118"/>
    <n v="4904"/>
    <n v="4499"/>
    <m/>
    <n v="9403"/>
    <n v="0.84220600550305058"/>
    <n v="0.87189786257351887"/>
    <n v="0.85570776255707759"/>
    <n v="0.58667304701519318"/>
    <n v="0.64538803614976326"/>
    <n v="0.61337247227658187"/>
    <n v="0.69659090909090904"/>
    <n v="0.74021059559065483"/>
    <n v="0.71680134166793719"/>
  </r>
  <r>
    <s v="Douglas"/>
    <x v="6"/>
    <x v="0"/>
    <x v="0"/>
    <n v="13897"/>
    <n v="13719"/>
    <n v="27616"/>
    <n v="9357"/>
    <n v="8396"/>
    <n v="452"/>
    <n v="18205"/>
    <n v="5077"/>
    <n v="4585"/>
    <n v="217"/>
    <n v="9879"/>
    <n v="0.67331078650068366"/>
    <n v="0.61199795903491505"/>
    <n v="0.65921929316338357"/>
    <n v="0.36533064690220912"/>
    <n v="0.33420803265544136"/>
    <n v="0.35772740440324452"/>
    <n v="0.5425884364646788"/>
    <n v="0.54609337779895184"/>
    <n v="0.54265311727547372"/>
  </r>
  <r>
    <s v="Douglas"/>
    <x v="6"/>
    <x v="0"/>
    <x v="1"/>
    <n v="1546"/>
    <n v="1726"/>
    <n v="3272"/>
    <n v="806"/>
    <n v="714"/>
    <n v="68"/>
    <n v="1588"/>
    <n v="155"/>
    <n v="136"/>
    <n v="14"/>
    <n v="305"/>
    <n v="0.5213454075032341"/>
    <n v="0.41367323290845887"/>
    <n v="0.48533007334963324"/>
    <n v="0.10025873221216042"/>
    <n v="7.8794901506373111E-2"/>
    <n v="9.3215158924205385E-2"/>
    <n v="0.19230769230769232"/>
    <n v="0.19047619047619047"/>
    <n v="0.19206549118387908"/>
  </r>
  <r>
    <s v="Douglas"/>
    <x v="6"/>
    <x v="0"/>
    <x v="2"/>
    <n v="2283"/>
    <n v="2311"/>
    <n v="4594"/>
    <n v="1232"/>
    <n v="1046"/>
    <n v="84"/>
    <n v="2362"/>
    <n v="318"/>
    <n v="284"/>
    <n v="24"/>
    <n v="626"/>
    <n v="0.53964082347788001"/>
    <n v="0.45261791432280396"/>
    <n v="0.51414888985633433"/>
    <n v="0.13929040735873849"/>
    <n v="0.12289052358286456"/>
    <n v="0.13626469307792774"/>
    <n v="0.25811688311688313"/>
    <n v="0.27151051625239003"/>
    <n v="0.26502963590177814"/>
  </r>
  <r>
    <s v="Douglas"/>
    <x v="6"/>
    <x v="0"/>
    <x v="3"/>
    <n v="2368"/>
    <n v="2360"/>
    <n v="4728"/>
    <n v="1335"/>
    <n v="1122"/>
    <n v="75"/>
    <n v="2532"/>
    <n v="514"/>
    <n v="398"/>
    <n v="31"/>
    <n v="943"/>
    <n v="0.56376689189189189"/>
    <n v="0.47542372881355932"/>
    <n v="0.53553299492385786"/>
    <n v="0.2170608108108108"/>
    <n v="0.16864406779661018"/>
    <n v="0.19945008460236888"/>
    <n v="0.38501872659176029"/>
    <n v="0.35472370766488415"/>
    <n v="0.37243285939968407"/>
  </r>
  <r>
    <s v="Douglas"/>
    <x v="6"/>
    <x v="0"/>
    <x v="4"/>
    <n v="2632"/>
    <n v="2664"/>
    <n v="5296"/>
    <n v="1870"/>
    <n v="1689"/>
    <n v="70"/>
    <n v="3629"/>
    <n v="990"/>
    <n v="884"/>
    <n v="36"/>
    <n v="1910"/>
    <n v="0.71048632218844987"/>
    <n v="0.63400900900900903"/>
    <n v="0.68523413897280971"/>
    <n v="0.37613981762917931"/>
    <n v="0.33183183183183185"/>
    <n v="0.36064954682779454"/>
    <n v="0.52941176470588236"/>
    <n v="0.52338661930136177"/>
    <n v="0.52631578947368418"/>
  </r>
  <r>
    <s v="Douglas"/>
    <x v="6"/>
    <x v="0"/>
    <x v="5"/>
    <n v="2261"/>
    <n v="2208"/>
    <n v="4469"/>
    <n v="1838"/>
    <n v="1727"/>
    <n v="60"/>
    <n v="3625"/>
    <n v="1331"/>
    <n v="1198"/>
    <n v="36"/>
    <n v="2565"/>
    <n v="0.81291463954002652"/>
    <n v="0.78215579710144922"/>
    <n v="0.81114343253524279"/>
    <n v="0.58867757629367534"/>
    <n v="0.54257246376811596"/>
    <n v="0.57395390467666141"/>
    <n v="0.72415669205658328"/>
    <n v="0.69368847712796755"/>
    <n v="0.70758620689655172"/>
  </r>
  <r>
    <s v="Douglas"/>
    <x v="6"/>
    <x v="0"/>
    <x v="6"/>
    <n v="2807"/>
    <n v="2450"/>
    <n v="5257"/>
    <n v="2276"/>
    <n v="2098"/>
    <n v="95"/>
    <n v="4469"/>
    <n v="1769"/>
    <n v="1685"/>
    <n v="76"/>
    <n v="3530"/>
    <n v="0.8108300676879231"/>
    <n v="0.85632653061224495"/>
    <n v="0.8501046224082176"/>
    <n v="0.63021018881368007"/>
    <n v="0.68775510204081636"/>
    <n v="0.67148563819669016"/>
    <n v="0.77724077328646746"/>
    <n v="0.80314585319351761"/>
    <n v="0.78988588051018127"/>
  </r>
  <r>
    <s v="Ferry"/>
    <x v="6"/>
    <x v="0"/>
    <x v="0"/>
    <n v="2907"/>
    <n v="3117"/>
    <n v="6024"/>
    <n v="2194"/>
    <n v="2099"/>
    <m/>
    <n v="4293"/>
    <n v="1295"/>
    <n v="1240"/>
    <m/>
    <n v="2535"/>
    <n v="0.75472996216030275"/>
    <n v="0.67340391401989097"/>
    <n v="0.71264940239043828"/>
    <n v="0.44547643618851052"/>
    <n v="0.3978184151427655"/>
    <n v="0.4208167330677291"/>
    <n v="0.59024612579762992"/>
    <n v="0.59075750357313006"/>
    <n v="0.59049615653389242"/>
  </r>
  <r>
    <s v="Ferry"/>
    <x v="6"/>
    <x v="0"/>
    <x v="1"/>
    <n v="261"/>
    <n v="394"/>
    <n v="655"/>
    <n v="139"/>
    <n v="163"/>
    <m/>
    <n v="302"/>
    <n v="29"/>
    <n v="34"/>
    <m/>
    <n v="63"/>
    <n v="0.53256704980842917"/>
    <n v="0.4137055837563452"/>
    <n v="0.46106870229007635"/>
    <n v="0.1111111111111111"/>
    <n v="8.6294416243654817E-2"/>
    <n v="9.6183206106870228E-2"/>
    <n v="0.20863309352517986"/>
    <n v="0.20858895705521471"/>
    <n v="0.20860927152317882"/>
  </r>
  <r>
    <s v="Ferry"/>
    <x v="6"/>
    <x v="0"/>
    <x v="2"/>
    <n v="310"/>
    <n v="339"/>
    <n v="649"/>
    <n v="218"/>
    <n v="183"/>
    <m/>
    <n v="401"/>
    <n v="72"/>
    <n v="51"/>
    <m/>
    <n v="123"/>
    <n v="0.70322580645161292"/>
    <n v="0.53982300884955747"/>
    <n v="0.61787365177195686"/>
    <n v="0.23225806451612904"/>
    <n v="0.15044247787610621"/>
    <n v="0.18952234206471494"/>
    <n v="0.33027522935779818"/>
    <n v="0.27868852459016391"/>
    <n v="0.30673316708229426"/>
  </r>
  <r>
    <s v="Ferry"/>
    <x v="6"/>
    <x v="0"/>
    <x v="3"/>
    <n v="393"/>
    <n v="374"/>
    <n v="767"/>
    <n v="257"/>
    <n v="217"/>
    <m/>
    <n v="474"/>
    <n v="116"/>
    <n v="101"/>
    <m/>
    <n v="217"/>
    <n v="0.65394402035623411"/>
    <n v="0.5802139037433155"/>
    <n v="0.61799217731421119"/>
    <n v="0.2951653944020356"/>
    <n v="0.2700534759358289"/>
    <n v="0.28292046936114734"/>
    <n v="0.45136186770428016"/>
    <n v="0.46543778801843316"/>
    <n v="0.4578059071729958"/>
  </r>
  <r>
    <s v="Ferry"/>
    <x v="6"/>
    <x v="0"/>
    <x v="4"/>
    <n v="607"/>
    <n v="579"/>
    <n v="1186"/>
    <n v="473"/>
    <n v="378"/>
    <m/>
    <n v="851"/>
    <n v="250"/>
    <n v="210"/>
    <m/>
    <n v="460"/>
    <n v="0.77924217462932455"/>
    <n v="0.65284974093264247"/>
    <n v="0.71753794266441817"/>
    <n v="0.41186161449752884"/>
    <n v="0.36269430051813473"/>
    <n v="0.38785834738617203"/>
    <n v="0.52854122621564481"/>
    <n v="0.55555555555555558"/>
    <n v="0.54054054054054057"/>
  </r>
  <r>
    <s v="Ferry"/>
    <x v="6"/>
    <x v="0"/>
    <x v="5"/>
    <n v="658"/>
    <n v="747"/>
    <n v="1405"/>
    <n v="547"/>
    <n v="591"/>
    <m/>
    <n v="1138"/>
    <n v="404"/>
    <n v="416"/>
    <m/>
    <n v="820"/>
    <n v="0.83130699088145898"/>
    <n v="0.79116465863453811"/>
    <n v="0.80996441281138787"/>
    <n v="0.61398176291793316"/>
    <n v="0.55689424364123163"/>
    <n v="0.58362989323843417"/>
    <n v="0.73857404021937845"/>
    <n v="0.70389170896785114"/>
    <n v="0.72056239015817225"/>
  </r>
  <r>
    <s v="Ferry"/>
    <x v="6"/>
    <x v="0"/>
    <x v="6"/>
    <n v="678"/>
    <n v="684"/>
    <n v="1362"/>
    <n v="560"/>
    <n v="567"/>
    <m/>
    <n v="1127"/>
    <n v="424"/>
    <n v="428"/>
    <m/>
    <n v="852"/>
    <n v="0.82595870206489674"/>
    <n v="0.82894736842105265"/>
    <n v="0.82745961820851688"/>
    <n v="0.62536873156342188"/>
    <n v="0.6257309941520468"/>
    <n v="0.62555066079295152"/>
    <n v="0.75714285714285712"/>
    <n v="0.75485008818342147"/>
    <n v="0.75598935226264419"/>
  </r>
  <r>
    <s v="Franklin"/>
    <x v="6"/>
    <x v="1"/>
    <x v="0"/>
    <n v="23719"/>
    <n v="25812"/>
    <n v="49531"/>
    <n v="12441"/>
    <n v="11203"/>
    <n v="356"/>
    <n v="24000"/>
    <n v="5873"/>
    <n v="5419"/>
    <n v="125"/>
    <n v="11417"/>
    <n v="0.52451621063282605"/>
    <n v="0.43402293506896017"/>
    <n v="0.48454503240394903"/>
    <n v="0.24760740334752729"/>
    <n v="0.20994111266077795"/>
    <n v="0.2305021097898286"/>
    <n v="0.47206816172333416"/>
    <n v="0.48370972061055073"/>
    <n v="0.47570833333333334"/>
  </r>
  <r>
    <s v="Franklin"/>
    <x v="6"/>
    <x v="1"/>
    <x v="1"/>
    <n v="3810"/>
    <n v="4211"/>
    <n v="8021"/>
    <n v="1282"/>
    <n v="1101"/>
    <n v="32"/>
    <n v="2415"/>
    <n v="269"/>
    <n v="208"/>
    <n v="9"/>
    <n v="486"/>
    <n v="0.33648293963254594"/>
    <n v="0.26145808596532888"/>
    <n v="0.30108465278643559"/>
    <n v="7.0603674540682421E-2"/>
    <n v="4.9394443125148423E-2"/>
    <n v="6.0590948759506297E-2"/>
    <n v="0.20982839313572543"/>
    <n v="0.18891916439600362"/>
    <n v="0.20124223602484473"/>
  </r>
  <r>
    <s v="Franklin"/>
    <x v="6"/>
    <x v="1"/>
    <x v="2"/>
    <n v="5631"/>
    <n v="6356"/>
    <n v="11987"/>
    <n v="2512"/>
    <n v="2047"/>
    <n v="81"/>
    <n v="4640"/>
    <n v="628"/>
    <n v="527"/>
    <n v="16"/>
    <n v="1171"/>
    <n v="0.44610193571301721"/>
    <n v="0.32205789804908747"/>
    <n v="0.38708600984399766"/>
    <n v="0.1115254839282543"/>
    <n v="8.2913782252989301E-2"/>
    <n v="9.7689163260198553E-2"/>
    <n v="0.25"/>
    <n v="0.25744992672203226"/>
    <n v="0.2523706896551724"/>
  </r>
  <r>
    <s v="Franklin"/>
    <x v="6"/>
    <x v="1"/>
    <x v="3"/>
    <n v="4557"/>
    <n v="5193"/>
    <n v="9750"/>
    <n v="1973"/>
    <n v="1866"/>
    <n v="78"/>
    <n v="3917"/>
    <n v="703"/>
    <n v="675"/>
    <n v="19"/>
    <n v="1397"/>
    <n v="0.43296028088654814"/>
    <n v="0.35932986712882725"/>
    <n v="0.40174358974358976"/>
    <n v="0.15426815887645381"/>
    <n v="0.12998266897746968"/>
    <n v="0.14328205128205129"/>
    <n v="0.35631018753167765"/>
    <n v="0.36173633440514469"/>
    <n v="0.35665049782997194"/>
  </r>
  <r>
    <s v="Franklin"/>
    <x v="6"/>
    <x v="1"/>
    <x v="4"/>
    <n v="3946"/>
    <n v="4246"/>
    <n v="8192"/>
    <n v="2307"/>
    <n v="2046"/>
    <n v="62"/>
    <n v="4415"/>
    <n v="1117"/>
    <n v="1052"/>
    <n v="15"/>
    <n v="2184"/>
    <n v="0.58464267612772425"/>
    <n v="0.48186528497409326"/>
    <n v="0.5389404296875"/>
    <n v="0.28307146477445516"/>
    <n v="0.24776260009420631"/>
    <n v="0.2666015625"/>
    <n v="0.48417858690940613"/>
    <n v="0.51417399804496577"/>
    <n v="0.49467723669309172"/>
  </r>
  <r>
    <s v="Franklin"/>
    <x v="6"/>
    <x v="1"/>
    <x v="5"/>
    <n v="2909"/>
    <n v="3212"/>
    <n v="6121"/>
    <n v="2195"/>
    <n v="2140"/>
    <n v="56"/>
    <n v="4391"/>
    <n v="1488"/>
    <n v="1391"/>
    <n v="33"/>
    <n v="2912"/>
    <n v="0.75455482983843247"/>
    <n v="0.66625155666251556"/>
    <n v="0.71736644339160271"/>
    <n v="0.51151598487452732"/>
    <n v="0.43306351183063513"/>
    <n v="0.4757392582911289"/>
    <n v="0.6779043280182232"/>
    <n v="0.65"/>
    <n v="0.66317467547255748"/>
  </r>
  <r>
    <s v="Franklin"/>
    <x v="6"/>
    <x v="1"/>
    <x v="6"/>
    <n v="2866"/>
    <n v="2594"/>
    <n v="5460"/>
    <n v="2172"/>
    <n v="2003"/>
    <n v="47"/>
    <n v="4222"/>
    <n v="1668"/>
    <n v="1566"/>
    <n v="33"/>
    <n v="3267"/>
    <n v="0.75785066294487091"/>
    <n v="0.77216653816499614"/>
    <n v="0.77326007326007329"/>
    <n v="0.58199581297976277"/>
    <n v="0.60370084811102542"/>
    <n v="0.59835164835164834"/>
    <n v="0.76795580110497241"/>
    <n v="0.781827259111333"/>
    <n v="0.77380388441496917"/>
  </r>
  <r>
    <s v="Garfield"/>
    <x v="6"/>
    <x v="0"/>
    <x v="0"/>
    <n v="921"/>
    <n v="881"/>
    <n v="1802"/>
    <n v="817"/>
    <n v="725"/>
    <m/>
    <n v="1542"/>
    <n v="494"/>
    <n v="424"/>
    <m/>
    <n v="918"/>
    <n v="0.8870792616720955"/>
    <n v="0.82292849035187288"/>
    <n v="0.85571587125416204"/>
    <n v="0.53637350705754616"/>
    <n v="0.48127128263337116"/>
    <n v="0.50943396226415094"/>
    <n v="0.60465116279069764"/>
    <n v="0.58482758620689657"/>
    <n v="0.59533073929961089"/>
  </r>
  <r>
    <s v="Garfield"/>
    <x v="6"/>
    <x v="0"/>
    <x v="1"/>
    <n v="55"/>
    <n v="76"/>
    <n v="131"/>
    <n v="62"/>
    <n v="72"/>
    <m/>
    <n v="134"/>
    <n v="11"/>
    <n v="15"/>
    <m/>
    <n v="26"/>
    <n v="1.1272727272727272"/>
    <n v="0.94736842105263153"/>
    <n v="1.0229007633587786"/>
    <n v="0.2"/>
    <n v="0.19736842105263158"/>
    <n v="0.19847328244274809"/>
    <n v="0.17741935483870969"/>
    <n v="0.20833333333333334"/>
    <n v="0.19402985074626866"/>
  </r>
  <r>
    <s v="Garfield"/>
    <x v="6"/>
    <x v="0"/>
    <x v="2"/>
    <n v="98"/>
    <n v="93"/>
    <n v="191"/>
    <n v="78"/>
    <n v="78"/>
    <m/>
    <n v="156"/>
    <n v="22"/>
    <n v="21"/>
    <m/>
    <n v="43"/>
    <n v="0.79591836734693877"/>
    <n v="0.83870967741935487"/>
    <n v="0.81675392670157065"/>
    <n v="0.22448979591836735"/>
    <n v="0.22580645161290322"/>
    <n v="0.22513089005235601"/>
    <n v="0.28205128205128205"/>
    <n v="0.26923076923076922"/>
    <n v="0.27564102564102566"/>
  </r>
  <r>
    <s v="Garfield"/>
    <x v="6"/>
    <x v="0"/>
    <x v="3"/>
    <n v="120"/>
    <n v="117"/>
    <n v="237"/>
    <n v="98"/>
    <n v="75"/>
    <m/>
    <n v="173"/>
    <n v="40"/>
    <n v="31"/>
    <m/>
    <n v="71"/>
    <n v="0.81666666666666665"/>
    <n v="0.64102564102564108"/>
    <n v="0.72995780590717296"/>
    <n v="0.33333333333333331"/>
    <n v="0.26495726495726496"/>
    <n v="0.29957805907172996"/>
    <n v="0.40816326530612246"/>
    <n v="0.41333333333333333"/>
    <n v="0.41040462427745666"/>
  </r>
  <r>
    <s v="Garfield"/>
    <x v="6"/>
    <x v="0"/>
    <x v="4"/>
    <n v="174"/>
    <n v="181"/>
    <n v="355"/>
    <n v="157"/>
    <n v="134"/>
    <m/>
    <n v="291"/>
    <n v="93"/>
    <n v="76"/>
    <m/>
    <n v="169"/>
    <n v="0.9022988505747126"/>
    <n v="0.74033149171270718"/>
    <n v="0.81971830985915495"/>
    <n v="0.53448275862068961"/>
    <n v="0.41988950276243092"/>
    <n v="0.47605633802816899"/>
    <n v="0.59235668789808915"/>
    <n v="0.56716417910447758"/>
    <n v="0.58075601374570451"/>
  </r>
  <r>
    <s v="Garfield"/>
    <x v="6"/>
    <x v="0"/>
    <x v="5"/>
    <n v="196"/>
    <n v="190"/>
    <n v="386"/>
    <n v="177"/>
    <n v="158"/>
    <m/>
    <n v="335"/>
    <n v="135"/>
    <n v="118"/>
    <m/>
    <n v="253"/>
    <n v="0.90306122448979587"/>
    <n v="0.83157894736842108"/>
    <n v="0.86787564766839376"/>
    <n v="0.68877551020408168"/>
    <n v="0.62105263157894741"/>
    <n v="0.65544041450777202"/>
    <n v="0.76271186440677963"/>
    <n v="0.74683544303797467"/>
    <n v="0.75522388059701495"/>
  </r>
  <r>
    <s v="Garfield"/>
    <x v="6"/>
    <x v="0"/>
    <x v="6"/>
    <n v="278"/>
    <n v="224"/>
    <n v="502"/>
    <n v="245"/>
    <n v="208"/>
    <m/>
    <n v="453"/>
    <n v="193"/>
    <n v="163"/>
    <m/>
    <n v="356"/>
    <n v="0.88129496402877694"/>
    <n v="0.9285714285714286"/>
    <n v="0.90239043824701193"/>
    <n v="0.69424460431654678"/>
    <n v="0.7276785714285714"/>
    <n v="0.70916334661354585"/>
    <n v="0.78775510204081634"/>
    <n v="0.78365384615384615"/>
    <n v="0.78587196467991172"/>
  </r>
  <r>
    <s v="Grant"/>
    <x v="6"/>
    <x v="0"/>
    <x v="0"/>
    <n v="29819"/>
    <n v="31067"/>
    <n v="60886"/>
    <n v="17183"/>
    <n v="15477"/>
    <m/>
    <n v="32660"/>
    <n v="9284"/>
    <n v="8347"/>
    <m/>
    <n v="17631"/>
    <n v="0.57624333478654544"/>
    <n v="0.49818134998551517"/>
    <n v="0.53641231153302893"/>
    <n v="0.31134511553036653"/>
    <n v="0.26867737470628"/>
    <n v="0.28957395788851298"/>
    <n v="0.5403014607460862"/>
    <n v="0.53931640498804678"/>
    <n v="0.53983466013472137"/>
  </r>
  <r>
    <s v="Grant"/>
    <x v="6"/>
    <x v="0"/>
    <x v="1"/>
    <n v="4185"/>
    <n v="4855"/>
    <n v="9040"/>
    <n v="1574"/>
    <n v="1503"/>
    <m/>
    <n v="3077"/>
    <n v="294"/>
    <n v="320"/>
    <m/>
    <n v="614"/>
    <n v="0.37610513739545998"/>
    <n v="0.30957775489186407"/>
    <n v="0.34037610619469028"/>
    <n v="7.0250896057347675E-2"/>
    <n v="6.591143151390319E-2"/>
    <n v="6.7920353982300882E-2"/>
    <n v="0.18678526048284624"/>
    <n v="0.21290751829673984"/>
    <n v="0.19954501137471564"/>
  </r>
  <r>
    <s v="Grant"/>
    <x v="6"/>
    <x v="0"/>
    <x v="2"/>
    <n v="5483"/>
    <n v="5933"/>
    <n v="11416"/>
    <n v="2301"/>
    <n v="1900"/>
    <m/>
    <n v="4201"/>
    <n v="664"/>
    <n v="526"/>
    <m/>
    <n v="1190"/>
    <n v="0.41966076965165056"/>
    <n v="0.32024271026462159"/>
    <n v="0.36799229152067275"/>
    <n v="0.12110158672259712"/>
    <n v="8.8656666104837356E-2"/>
    <n v="0.104239663629993"/>
    <n v="0.28857018687527164"/>
    <n v="0.27684210526315789"/>
    <n v="0.28326588907403"/>
  </r>
  <r>
    <s v="Grant"/>
    <x v="6"/>
    <x v="0"/>
    <x v="3"/>
    <n v="5131"/>
    <n v="5489"/>
    <n v="10620"/>
    <n v="2448"/>
    <n v="2158"/>
    <m/>
    <n v="4606"/>
    <n v="994"/>
    <n v="898"/>
    <m/>
    <n v="1892"/>
    <n v="0.47709998051062169"/>
    <n v="0.39314993623610855"/>
    <n v="0.43370998116760828"/>
    <n v="0.19372442019099589"/>
    <n v="0.16359992712698124"/>
    <n v="0.17815442561205272"/>
    <n v="0.40604575163398693"/>
    <n v="0.41612604263206671"/>
    <n v="0.41076856274424661"/>
  </r>
  <r>
    <s v="Grant"/>
    <x v="6"/>
    <x v="0"/>
    <x v="4"/>
    <n v="5273"/>
    <n v="5522"/>
    <n v="10795"/>
    <n v="3223"/>
    <n v="2916"/>
    <m/>
    <n v="6139"/>
    <n v="1797"/>
    <n v="1541"/>
    <m/>
    <n v="3338"/>
    <n v="0.61122700549971554"/>
    <n v="0.52806954002173123"/>
    <n v="0.56868920796665123"/>
    <n v="0.34079271761805424"/>
    <n v="0.27906555595798621"/>
    <n v="0.3092172301991663"/>
    <n v="0.55755507291343465"/>
    <n v="0.5284636488340192"/>
    <n v="0.54373676494543088"/>
  </r>
  <r>
    <s v="Grant"/>
    <x v="6"/>
    <x v="0"/>
    <x v="5"/>
    <n v="4395"/>
    <n v="4439"/>
    <n v="8834"/>
    <n v="3376"/>
    <n v="3144"/>
    <m/>
    <n v="6520"/>
    <n v="2309"/>
    <n v="2100"/>
    <m/>
    <n v="4409"/>
    <n v="0.76814562002275311"/>
    <n v="0.70826762784410902"/>
    <n v="0.73805750509395518"/>
    <n v="0.52536973833902156"/>
    <n v="0.47307952241495832"/>
    <n v="0.4990944079692099"/>
    <n v="0.68394549763033174"/>
    <n v="0.66793893129770987"/>
    <n v="0.67622699386503071"/>
  </r>
  <r>
    <s v="Grant"/>
    <x v="6"/>
    <x v="0"/>
    <x v="6"/>
    <n v="5352"/>
    <n v="4829"/>
    <n v="10181"/>
    <n v="4261"/>
    <n v="3856"/>
    <m/>
    <n v="8117"/>
    <n v="3226"/>
    <n v="2962"/>
    <m/>
    <n v="6188"/>
    <n v="0.79615097159940207"/>
    <n v="0.79850900807620628"/>
    <n v="0.79726942343581175"/>
    <n v="0.60276532137518679"/>
    <n v="0.61337751087181613"/>
    <n v="0.60779884097829295"/>
    <n v="0.75709927247125086"/>
    <n v="0.7681535269709544"/>
    <n v="0.76235062215104099"/>
  </r>
  <r>
    <s v="Grays Harbor"/>
    <x v="6"/>
    <x v="0"/>
    <x v="0"/>
    <n v="27527"/>
    <n v="29141"/>
    <n v="56668"/>
    <n v="19422"/>
    <n v="16851"/>
    <n v="118"/>
    <n v="36391"/>
    <n v="10372"/>
    <n v="8953"/>
    <n v="47"/>
    <n v="19372"/>
    <n v="0.70556181203908885"/>
    <n v="0.57825743797398854"/>
    <n v="0.64217900755276347"/>
    <n v="0.3767936934645984"/>
    <n v="0.30723036271919291"/>
    <n v="0.34185077998164748"/>
    <n v="0.53403357017814845"/>
    <n v="0.53130378019108659"/>
    <n v="0.53232942210986234"/>
  </r>
  <r>
    <s v="Grays Harbor"/>
    <x v="6"/>
    <x v="0"/>
    <x v="1"/>
    <n v="2937"/>
    <n v="3457"/>
    <n v="6394"/>
    <n v="1506"/>
    <n v="1432"/>
    <n v="25"/>
    <n v="2963"/>
    <n v="306"/>
    <n v="283"/>
    <n v="5"/>
    <n v="594"/>
    <n v="0.51276813074565886"/>
    <n v="0.41423199305756436"/>
    <n v="0.46340319049108541"/>
    <n v="0.1041879468845761"/>
    <n v="8.1862886896152731E-2"/>
    <n v="9.2899593368783229E-2"/>
    <n v="0.20318725099601595"/>
    <n v="0.19762569832402235"/>
    <n v="0.20047249409382384"/>
  </r>
  <r>
    <s v="Grays Harbor"/>
    <x v="6"/>
    <x v="0"/>
    <x v="2"/>
    <n v="3804"/>
    <n v="4629"/>
    <n v="8433"/>
    <n v="2295"/>
    <n v="1840"/>
    <n v="24"/>
    <n v="4159"/>
    <n v="601"/>
    <n v="437"/>
    <n v="4"/>
    <n v="1042"/>
    <n v="0.60331230283911674"/>
    <n v="0.39749405919205011"/>
    <n v="0.49318154867781333"/>
    <n v="0.15799158780231334"/>
    <n v="9.4404839058111908E-2"/>
    <n v="0.12356219613423455"/>
    <n v="0.26187363834422656"/>
    <n v="0.23749999999999999"/>
    <n v="0.25054099543159414"/>
  </r>
  <r>
    <s v="Grays Harbor"/>
    <x v="6"/>
    <x v="0"/>
    <x v="3"/>
    <n v="4052"/>
    <n v="4724"/>
    <n v="8776"/>
    <n v="2504"/>
    <n v="2133"/>
    <n v="14"/>
    <n v="4651"/>
    <n v="903"/>
    <n v="744"/>
    <n v="4"/>
    <n v="1651"/>
    <n v="0.6179664363277394"/>
    <n v="0.45152413209144793"/>
    <n v="0.52996809480401097"/>
    <n v="0.22285291214215203"/>
    <n v="0.15749364944961897"/>
    <n v="0.18812670920692798"/>
    <n v="0.36062300319488816"/>
    <n v="0.34880450070323488"/>
    <n v="0.35497742420984735"/>
  </r>
  <r>
    <s v="Grays Harbor"/>
    <x v="6"/>
    <x v="0"/>
    <x v="4"/>
    <n v="5386"/>
    <n v="5635"/>
    <n v="11021"/>
    <n v="3818"/>
    <n v="3136"/>
    <n v="9"/>
    <n v="6963"/>
    <n v="1971"/>
    <n v="1615"/>
    <n v="2"/>
    <n v="3588"/>
    <n v="0.70887486075009287"/>
    <n v="0.55652173913043479"/>
    <n v="0.6317938481081572"/>
    <n v="0.36594875603416266"/>
    <n v="0.28660159716060335"/>
    <n v="0.32556029398421193"/>
    <n v="0.51623886851754841"/>
    <n v="0.51498724489795922"/>
    <n v="0.51529513140887551"/>
  </r>
  <r>
    <s v="Grays Harbor"/>
    <x v="6"/>
    <x v="0"/>
    <x v="5"/>
    <n v="5249"/>
    <n v="5237"/>
    <n v="10486"/>
    <n v="4205"/>
    <n v="3839"/>
    <n v="23"/>
    <n v="8067"/>
    <n v="2832"/>
    <n v="2529"/>
    <n v="14"/>
    <n v="5375"/>
    <n v="0.80110497237569056"/>
    <n v="0.73305327477563487"/>
    <n v="0.76931146290291819"/>
    <n v="0.53953133930272434"/>
    <n v="0.48291006301317546"/>
    <n v="0.51258821285523559"/>
    <n v="0.6734839476813318"/>
    <n v="0.65876530346444384"/>
    <n v="0.66629478120738816"/>
  </r>
  <r>
    <s v="Grays Harbor"/>
    <x v="6"/>
    <x v="0"/>
    <x v="6"/>
    <n v="6099"/>
    <n v="5459"/>
    <n v="11558"/>
    <n v="5094"/>
    <n v="4471"/>
    <n v="23"/>
    <n v="9588"/>
    <n v="3759"/>
    <n v="3345"/>
    <n v="18"/>
    <n v="7122"/>
    <n v="0.83521888834235125"/>
    <n v="0.81901447151492945"/>
    <n v="0.82955528638172693"/>
    <n v="0.61633054599114612"/>
    <n v="0.61274958783660016"/>
    <n v="0.61619657380169579"/>
    <n v="0.73792697290930509"/>
    <n v="0.74815477521807205"/>
    <n v="0.7428035043804756"/>
  </r>
  <r>
    <s v="Island"/>
    <x v="6"/>
    <x v="0"/>
    <x v="0"/>
    <n v="31485"/>
    <n v="30595"/>
    <n v="62080"/>
    <n v="25060"/>
    <n v="22141"/>
    <m/>
    <n v="47201"/>
    <n v="14869"/>
    <n v="12982"/>
    <m/>
    <n v="27851"/>
    <n v="0.79593457201842144"/>
    <n v="0.72368033992482428"/>
    <n v="0.76032538659793814"/>
    <n v="0.47225663014133712"/>
    <n v="0.42431769897041999"/>
    <n v="0.44863079896907215"/>
    <n v="0.59333599361532319"/>
    <n v="0.58633304728783708"/>
    <n v="0.59005105824029147"/>
  </r>
  <r>
    <s v="Island"/>
    <x v="6"/>
    <x v="0"/>
    <x v="1"/>
    <n v="3147"/>
    <n v="3956"/>
    <n v="7103"/>
    <n v="1823"/>
    <n v="1565"/>
    <m/>
    <n v="3388"/>
    <n v="407"/>
    <n v="320"/>
    <m/>
    <n v="727"/>
    <n v="0.57928185573562119"/>
    <n v="0.39560161779575331"/>
    <n v="0.47698155708855411"/>
    <n v="0.12932952017794724"/>
    <n v="8.0889787664307378E-2"/>
    <n v="0.10235111924538927"/>
    <n v="0.22325836533187055"/>
    <n v="0.20447284345047922"/>
    <n v="0.21458087367178277"/>
  </r>
  <r>
    <s v="Island"/>
    <x v="6"/>
    <x v="0"/>
    <x v="2"/>
    <n v="4352"/>
    <n v="4852"/>
    <n v="9204"/>
    <n v="2753"/>
    <n v="2326"/>
    <m/>
    <n v="5079"/>
    <n v="678"/>
    <n v="521"/>
    <m/>
    <n v="1199"/>
    <n v="0.63258272058823528"/>
    <n v="0.4793899422918384"/>
    <n v="0.55182529335071706"/>
    <n v="0.15579044117647059"/>
    <n v="0.10737840065952185"/>
    <n v="0.13026944806605822"/>
    <n v="0.24627678895750091"/>
    <n v="0.2239896818572657"/>
    <n v="0.23607009253790115"/>
  </r>
  <r>
    <s v="Island"/>
    <x v="6"/>
    <x v="0"/>
    <x v="3"/>
    <n v="4417"/>
    <n v="4380"/>
    <n v="8797"/>
    <n v="3150"/>
    <n v="2796"/>
    <m/>
    <n v="5946"/>
    <n v="1246"/>
    <n v="1052"/>
    <m/>
    <n v="2298"/>
    <n v="0.71315372424722667"/>
    <n v="0.63835616438356169"/>
    <n v="0.67591224281004891"/>
    <n v="0.28209191759112517"/>
    <n v="0.24018264840182649"/>
    <n v="0.26122541775605318"/>
    <n v="0.39555555555555555"/>
    <n v="0.37625178826895567"/>
    <n v="0.38647830474268413"/>
  </r>
  <r>
    <s v="Island"/>
    <x v="6"/>
    <x v="0"/>
    <x v="4"/>
    <n v="5884"/>
    <n v="5294"/>
    <n v="11178"/>
    <n v="4746"/>
    <n v="4120"/>
    <m/>
    <n v="8866"/>
    <n v="2688"/>
    <n v="2213"/>
    <m/>
    <n v="4901"/>
    <n v="0.80659415363698161"/>
    <n v="0.77823951643369849"/>
    <n v="0.7931651458221507"/>
    <n v="0.4568320870156356"/>
    <n v="0.41802040045334343"/>
    <n v="0.43845052782250848"/>
    <n v="0.5663716814159292"/>
    <n v="0.5371359223300971"/>
    <n v="0.55278592375366564"/>
  </r>
  <r>
    <s v="Island"/>
    <x v="6"/>
    <x v="0"/>
    <x v="5"/>
    <n v="6265"/>
    <n v="5579"/>
    <n v="11844"/>
    <n v="5790"/>
    <n v="5022"/>
    <m/>
    <n v="10812"/>
    <n v="4281"/>
    <n v="3623"/>
    <m/>
    <n v="7904"/>
    <n v="0.92418196328810853"/>
    <n v="0.90016131923283738"/>
    <n v="0.9128672745694022"/>
    <n v="0.68332003192338386"/>
    <n v="0.64939953396666072"/>
    <n v="0.66734211415062483"/>
    <n v="0.73937823834196892"/>
    <n v="0.72142572680207084"/>
    <n v="0.73103958564557903"/>
  </r>
  <r>
    <s v="Island"/>
    <x v="6"/>
    <x v="0"/>
    <x v="6"/>
    <n v="7420"/>
    <n v="6534"/>
    <n v="13954"/>
    <n v="6798"/>
    <n v="6312"/>
    <m/>
    <n v="13110"/>
    <n v="5569"/>
    <n v="5253"/>
    <m/>
    <n v="10822"/>
    <n v="0.91617250673854445"/>
    <n v="0.96602387511478416"/>
    <n v="0.93951555109645979"/>
    <n v="0.75053908355795151"/>
    <n v="0.8039485766758494"/>
    <n v="0.77554822989823702"/>
    <n v="0.8192115328037658"/>
    <n v="0.83222433460076051"/>
    <n v="0.8254767353165523"/>
  </r>
  <r>
    <s v="Jefferson"/>
    <x v="6"/>
    <x v="0"/>
    <x v="0"/>
    <n v="12752"/>
    <n v="12451"/>
    <n v="25203"/>
    <n v="11551"/>
    <n v="10418"/>
    <n v="16"/>
    <n v="21985"/>
    <n v="7550"/>
    <n v="6583"/>
    <n v="9"/>
    <n v="14142"/>
    <n v="0.90581869510664992"/>
    <n v="0.83671994217331946"/>
    <n v="0.87231678768400589"/>
    <n v="0.59206398996235887"/>
    <n v="0.52871255320857757"/>
    <n v="0.56112367575288657"/>
    <n v="0.65362306293827377"/>
    <n v="0.6318871184488386"/>
    <n v="0.64325676597680237"/>
  </r>
  <r>
    <s v="Jefferson"/>
    <x v="6"/>
    <x v="0"/>
    <x v="1"/>
    <n v="747"/>
    <n v="881"/>
    <n v="1628"/>
    <n v="573"/>
    <n v="581"/>
    <m/>
    <n v="1154"/>
    <n v="141"/>
    <n v="130"/>
    <m/>
    <n v="271"/>
    <n v="0.76706827309236947"/>
    <n v="0.65947786606129399"/>
    <n v="0.70884520884520885"/>
    <n v="0.18875502008032127"/>
    <n v="0.14755959137343927"/>
    <n v="0.16646191646191646"/>
    <n v="0.24607329842931938"/>
    <n v="0.22375215146299485"/>
    <n v="0.23483535528596186"/>
  </r>
  <r>
    <s v="Jefferson"/>
    <x v="6"/>
    <x v="0"/>
    <x v="2"/>
    <n v="1093"/>
    <n v="1209"/>
    <n v="2302"/>
    <n v="918"/>
    <n v="812"/>
    <n v="1"/>
    <n v="1731"/>
    <n v="252"/>
    <n v="178"/>
    <m/>
    <n v="430"/>
    <n v="0.83989021043000911"/>
    <n v="0.67162944582299422"/>
    <n v="0.7519548218940052"/>
    <n v="0.23055809698078683"/>
    <n v="0.14722911497105046"/>
    <n v="0.18679409209383144"/>
    <n v="0.27450980392156865"/>
    <n v="0.21921182266009853"/>
    <n v="0.24841132293471982"/>
  </r>
  <r>
    <s v="Jefferson"/>
    <x v="6"/>
    <x v="0"/>
    <x v="3"/>
    <n v="1384"/>
    <n v="1481"/>
    <n v="2865"/>
    <n v="1139"/>
    <n v="959"/>
    <n v="2"/>
    <n v="2100"/>
    <n v="501"/>
    <n v="387"/>
    <n v="1"/>
    <n v="889"/>
    <n v="0.82297687861271673"/>
    <n v="0.64753544902093185"/>
    <n v="0.73298429319371727"/>
    <n v="0.36199421965317918"/>
    <n v="0.26130992572586093"/>
    <n v="0.31029668411867367"/>
    <n v="0.43985952589991223"/>
    <n v="0.40354535974973932"/>
    <n v="0.42333333333333334"/>
  </r>
  <r>
    <s v="Jefferson"/>
    <x v="6"/>
    <x v="0"/>
    <x v="4"/>
    <n v="2460"/>
    <n v="2203"/>
    <n v="4663"/>
    <n v="2073"/>
    <n v="1664"/>
    <n v="3"/>
    <n v="3740"/>
    <n v="1244"/>
    <n v="911"/>
    <n v="2"/>
    <n v="2157"/>
    <n v="0.84268292682926826"/>
    <n v="0.75533363595097591"/>
    <n v="0.80205876045464297"/>
    <n v="0.50569105691056915"/>
    <n v="0.41352700862460279"/>
    <n v="0.4625777396525842"/>
    <n v="0.60009647853352632"/>
    <n v="0.54747596153846156"/>
    <n v="0.57673796791443854"/>
  </r>
  <r>
    <s v="Jefferson"/>
    <x v="6"/>
    <x v="0"/>
    <x v="5"/>
    <n v="3241"/>
    <n v="2928"/>
    <n v="6169"/>
    <n v="3194"/>
    <n v="2762"/>
    <n v="2"/>
    <n v="5958"/>
    <n v="2397"/>
    <n v="1952"/>
    <n v="2"/>
    <n v="4351"/>
    <n v="0.98549830299290342"/>
    <n v="0.94330601092896171"/>
    <n v="0.96579672556330032"/>
    <n v="0.73958654736192531"/>
    <n v="0.66666666666666663"/>
    <n v="0.70530069703355491"/>
    <n v="0.75046963055729488"/>
    <n v="0.7067342505430847"/>
    <n v="0.73027861698556562"/>
  </r>
  <r>
    <s v="Jefferson"/>
    <x v="6"/>
    <x v="0"/>
    <x v="6"/>
    <n v="3827"/>
    <n v="3749"/>
    <n v="7576"/>
    <n v="3654"/>
    <n v="3640"/>
    <n v="8"/>
    <n v="7302"/>
    <n v="3015"/>
    <n v="3025"/>
    <n v="4"/>
    <n v="6044"/>
    <n v="0.95479487849490463"/>
    <n v="0.97092558015470787"/>
    <n v="0.96383315733896513"/>
    <n v="0.78782336033446565"/>
    <n v="0.80688183515604162"/>
    <n v="0.79778247096092925"/>
    <n v="0.82512315270935965"/>
    <n v="0.83104395604395609"/>
    <n v="0.82771843330594352"/>
  </r>
  <r>
    <s v="King"/>
    <x v="6"/>
    <x v="1"/>
    <x v="0"/>
    <n v="756294"/>
    <n v="743383"/>
    <n v="1499677"/>
    <n v="560750"/>
    <n v="510951"/>
    <n v="1360"/>
    <n v="1073061"/>
    <n v="282907"/>
    <n v="252681"/>
    <n v="143"/>
    <n v="535731"/>
    <n v="0.74144446471874692"/>
    <n v="0.68733210202547002"/>
    <n v="0.71552807704592392"/>
    <n v="0.37407013674576289"/>
    <n v="0.33990688514534229"/>
    <n v="0.35723092372557558"/>
    <n v="0.50451538118591177"/>
    <n v="0.4945307867094888"/>
    <n v="0.49925493518075859"/>
  </r>
  <r>
    <s v="King"/>
    <x v="6"/>
    <x v="1"/>
    <x v="1"/>
    <n v="90649"/>
    <n v="91571"/>
    <n v="182220"/>
    <n v="49829"/>
    <n v="43854"/>
    <n v="312"/>
    <n v="93995"/>
    <n v="10867"/>
    <n v="9034"/>
    <n v="32"/>
    <n v="19933"/>
    <n v="0.5496916678617525"/>
    <n v="0.47890707756822576"/>
    <n v="0.51583251015256282"/>
    <n v="0.11987997661309005"/>
    <n v="9.8655687936136993E-2"/>
    <n v="0.10938974865547141"/>
    <n v="0.21808585361937827"/>
    <n v="0.2060017330232134"/>
    <n v="0.21206447151444227"/>
  </r>
  <r>
    <s v="King"/>
    <x v="6"/>
    <x v="1"/>
    <x v="2"/>
    <n v="150155"/>
    <n v="157775"/>
    <n v="307930"/>
    <n v="100929"/>
    <n v="90841"/>
    <n v="369"/>
    <n v="192139"/>
    <n v="32891"/>
    <n v="28044"/>
    <n v="33"/>
    <n v="60968"/>
    <n v="0.67216542905664145"/>
    <n v="0.57576295357312623"/>
    <n v="0.62396973338096318"/>
    <n v="0.21904698478239154"/>
    <n v="0.17774679131674853"/>
    <n v="0.19799305036859027"/>
    <n v="0.32588255110027842"/>
    <n v="0.30871522770555143"/>
    <n v="0.31731194603906548"/>
  </r>
  <r>
    <s v="King"/>
    <x v="6"/>
    <x v="1"/>
    <x v="3"/>
    <n v="144051"/>
    <n v="152619"/>
    <n v="296670"/>
    <n v="104404"/>
    <n v="100704"/>
    <n v="257"/>
    <n v="205365"/>
    <n v="45288"/>
    <n v="42412"/>
    <n v="23"/>
    <n v="87723"/>
    <n v="0.72477108801743828"/>
    <n v="0.65983920743813029"/>
    <n v="0.69223379512589744"/>
    <n v="0.31438865401836852"/>
    <n v="0.27789462648818297"/>
    <n v="0.29569218323389623"/>
    <n v="0.4337764836596299"/>
    <n v="0.42115506831903399"/>
    <n v="0.42715652618508509"/>
  </r>
  <r>
    <s v="King"/>
    <x v="6"/>
    <x v="1"/>
    <x v="4"/>
    <n v="144816"/>
    <n v="146947"/>
    <n v="291763"/>
    <n v="114863"/>
    <n v="109704"/>
    <n v="195"/>
    <n v="224762"/>
    <n v="62854"/>
    <n v="58758"/>
    <n v="16"/>
    <n v="121628"/>
    <n v="0.79316511987625682"/>
    <n v="0.7465548803310037"/>
    <n v="0.77035813314231072"/>
    <n v="0.43402662689205612"/>
    <n v="0.39985845236717998"/>
    <n v="0.41687259865027437"/>
    <n v="0.54720841350130156"/>
    <n v="0.53560490045941811"/>
    <n v="0.54114129612656947"/>
  </r>
  <r>
    <s v="King"/>
    <x v="6"/>
    <x v="1"/>
    <x v="5"/>
    <n v="110597"/>
    <n v="106323"/>
    <n v="216920"/>
    <n v="95909"/>
    <n v="89297"/>
    <n v="128"/>
    <n v="185334"/>
    <n v="63037"/>
    <n v="58093"/>
    <n v="22"/>
    <n v="121152"/>
    <n v="0.86719350434460252"/>
    <n v="0.83986531606519754"/>
    <n v="0.85438871473354228"/>
    <n v="0.56997025235765886"/>
    <n v="0.54638225031272636"/>
    <n v="0.55851004978794028"/>
    <n v="0.65725844289899804"/>
    <n v="0.650559369295721"/>
    <n v="0.65369549030399177"/>
  </r>
  <r>
    <s v="King"/>
    <x v="6"/>
    <x v="1"/>
    <x v="6"/>
    <n v="116026"/>
    <n v="88148"/>
    <n v="204174"/>
    <n v="94816"/>
    <n v="76551"/>
    <n v="99"/>
    <n v="171466"/>
    <n v="67970"/>
    <n v="56340"/>
    <n v="17"/>
    <n v="124327"/>
    <n v="0.81719614569148291"/>
    <n v="0.86843717384398966"/>
    <n v="0.83980330502414602"/>
    <n v="0.585816972057987"/>
    <n v="0.63915233470980626"/>
    <n v="0.60892669977568148"/>
    <n v="0.71686213297333778"/>
    <n v="0.73597993494533054"/>
    <n v="0.72508252364900327"/>
  </r>
  <r>
    <s v="Kitsap"/>
    <x v="6"/>
    <x v="2"/>
    <x v="0"/>
    <n v="95811"/>
    <n v="98100"/>
    <n v="193911"/>
    <n v="74281"/>
    <n v="68174"/>
    <n v="7"/>
    <n v="142462"/>
    <n v="39924"/>
    <n v="36073"/>
    <n v="2"/>
    <n v="75999"/>
    <n v="0.77528676248029971"/>
    <n v="0.69494393476044847"/>
    <n v="0.73467724884096308"/>
    <n v="0.41669536900773396"/>
    <n v="0.36771661569826708"/>
    <n v="0.39192722434518928"/>
    <n v="0.53747257037465834"/>
    <n v="0.52913134039369847"/>
    <n v="0.53346857407589388"/>
  </r>
  <r>
    <s v="Kitsap"/>
    <x v="6"/>
    <x v="2"/>
    <x v="1"/>
    <n v="11098"/>
    <n v="14925"/>
    <n v="26023"/>
    <n v="6427"/>
    <n v="6005"/>
    <n v="2"/>
    <n v="12434"/>
    <n v="1480"/>
    <n v="1307"/>
    <m/>
    <n v="2787"/>
    <n v="0.57911335375743378"/>
    <n v="0.40234505862646563"/>
    <n v="0.47780809284094838"/>
    <n v="0.13335736168679041"/>
    <n v="8.7571189279731995E-2"/>
    <n v="0.1070975675364101"/>
    <n v="0.23027851252528395"/>
    <n v="0.2176519567027477"/>
    <n v="0.22414347756152486"/>
  </r>
  <r>
    <s v="Kitsap"/>
    <x v="6"/>
    <x v="2"/>
    <x v="2"/>
    <n v="14464"/>
    <n v="16721"/>
    <n v="31185"/>
    <n v="9667"/>
    <n v="8889"/>
    <m/>
    <n v="18556"/>
    <n v="2578"/>
    <n v="2115"/>
    <m/>
    <n v="4693"/>
    <n v="0.66834900442477874"/>
    <n v="0.53160696130614193"/>
    <n v="0.59502966169632832"/>
    <n v="0.17823561946902655"/>
    <n v="0.12648765026015191"/>
    <n v="0.15048901715568383"/>
    <n v="0.26668045929450707"/>
    <n v="0.23793452581842728"/>
    <n v="0.25291010993748653"/>
  </r>
  <r>
    <s v="Kitsap"/>
    <x v="6"/>
    <x v="2"/>
    <x v="3"/>
    <n v="15672"/>
    <n v="15883"/>
    <n v="31555"/>
    <n v="11511"/>
    <n v="10339"/>
    <n v="1"/>
    <n v="21851"/>
    <n v="4654"/>
    <n v="3870"/>
    <n v="1"/>
    <n v="8525"/>
    <n v="0.73449464012251153"/>
    <n v="0.65094755398854121"/>
    <n v="0.69247345903977187"/>
    <n v="0.29696273608984175"/>
    <n v="0.24365673991059625"/>
    <n v="0.27016320709871655"/>
    <n v="0.40430892190079054"/>
    <n v="0.37431086178547246"/>
    <n v="0.39014232758226169"/>
  </r>
  <r>
    <s v="Kitsap"/>
    <x v="6"/>
    <x v="2"/>
    <x v="4"/>
    <n v="19875"/>
    <n v="19445"/>
    <n v="39320"/>
    <n v="16140"/>
    <n v="14962"/>
    <n v="1"/>
    <n v="31103"/>
    <n v="8858"/>
    <n v="8148"/>
    <m/>
    <n v="17006"/>
    <n v="0.81207547169811323"/>
    <n v="0.76945230136281817"/>
    <n v="0.79102238046795526"/>
    <n v="0.44568553459119498"/>
    <n v="0.41902802777063514"/>
    <n v="0.43250254323499493"/>
    <n v="0.5488228004956629"/>
    <n v="0.54457960165753239"/>
    <n v="0.54676397775134233"/>
  </r>
  <r>
    <s v="Kitsap"/>
    <x v="6"/>
    <x v="2"/>
    <x v="5"/>
    <n v="17215"/>
    <n v="16493"/>
    <n v="33708"/>
    <n v="15586"/>
    <n v="14652"/>
    <n v="1"/>
    <n v="30239"/>
    <n v="10798"/>
    <n v="10002"/>
    <n v="1"/>
    <n v="20801"/>
    <n v="0.90537322102817308"/>
    <n v="0.88837688716425145"/>
    <n v="0.89708674498635343"/>
    <n v="0.62724368283473719"/>
    <n v="0.60643909537379492"/>
    <n v="0.61709386495787355"/>
    <n v="0.69280123187475939"/>
    <n v="0.68263718263718265"/>
    <n v="0.68788650418333941"/>
  </r>
  <r>
    <s v="Kitsap"/>
    <x v="6"/>
    <x v="2"/>
    <x v="6"/>
    <n v="17487"/>
    <n v="14633"/>
    <n v="32120"/>
    <n v="14950"/>
    <n v="13327"/>
    <n v="2"/>
    <n v="28279"/>
    <n v="11556"/>
    <n v="10631"/>
    <m/>
    <n v="22187"/>
    <n v="0.85492079830731404"/>
    <n v="0.91074967539123897"/>
    <n v="0.88041718555417181"/>
    <n v="0.66083376222336598"/>
    <n v="0.72650857650515954"/>
    <n v="0.6907534246575342"/>
    <n v="0.77297658862876251"/>
    <n v="0.79770390935694457"/>
    <n v="0.78457512641889737"/>
  </r>
  <r>
    <s v="Kittitas"/>
    <x v="6"/>
    <x v="0"/>
    <x v="0"/>
    <n v="16383"/>
    <n v="16867"/>
    <n v="33250"/>
    <n v="10592"/>
    <n v="9757"/>
    <m/>
    <n v="20349"/>
    <n v="5506"/>
    <n v="5103"/>
    <m/>
    <n v="10609"/>
    <n v="0.64652383568333027"/>
    <n v="0.57846682871880006"/>
    <n v="0.61199999999999999"/>
    <n v="0.33608008301287923"/>
    <n v="0.30254342799549416"/>
    <n v="0.31906766917293233"/>
    <n v="0.51982628398791542"/>
    <n v="0.5230091216562468"/>
    <n v="0.52135240060936661"/>
  </r>
  <r>
    <s v="Kittitas"/>
    <x v="6"/>
    <x v="0"/>
    <x v="1"/>
    <n v="4637"/>
    <n v="4941"/>
    <n v="9578"/>
    <n v="1107"/>
    <n v="1009"/>
    <m/>
    <n v="2116"/>
    <n v="211"/>
    <n v="199"/>
    <m/>
    <n v="410"/>
    <n v="0.23873193875350443"/>
    <n v="0.20420967415502936"/>
    <n v="0.22092294842347046"/>
    <n v="4.5503558335130471E-2"/>
    <n v="4.0275247925521153E-2"/>
    <n v="4.2806431405303824E-2"/>
    <n v="0.19060523938572718"/>
    <n v="0.19722497522299307"/>
    <n v="0.1937618147448015"/>
  </r>
  <r>
    <s v="Kittitas"/>
    <x v="6"/>
    <x v="0"/>
    <x v="2"/>
    <n v="2188"/>
    <n v="2527"/>
    <n v="4715"/>
    <n v="1516"/>
    <n v="1350"/>
    <m/>
    <n v="2866"/>
    <n v="419"/>
    <n v="385"/>
    <m/>
    <n v="804"/>
    <n v="0.69287020109689212"/>
    <n v="0.53423031262366438"/>
    <n v="0.607847295864263"/>
    <n v="0.19149908592321754"/>
    <n v="0.1523545706371191"/>
    <n v="0.17051961823966066"/>
    <n v="0.27638522427440632"/>
    <n v="0.28518518518518521"/>
    <n v="0.28053035589672015"/>
  </r>
  <r>
    <s v="Kittitas"/>
    <x v="6"/>
    <x v="0"/>
    <x v="3"/>
    <n v="2046"/>
    <n v="2126"/>
    <n v="4172"/>
    <n v="1493"/>
    <n v="1400"/>
    <m/>
    <n v="2893"/>
    <n v="619"/>
    <n v="571"/>
    <m/>
    <n v="1190"/>
    <n v="0.7297165200391007"/>
    <n v="0.65851364063969897"/>
    <n v="0.69343240651965488"/>
    <n v="0.30254154447702836"/>
    <n v="0.26857949200376291"/>
    <n v="0.28523489932885904"/>
    <n v="0.41460147354320159"/>
    <n v="0.40785714285714286"/>
    <n v="0.41133771171793987"/>
  </r>
  <r>
    <s v="Kittitas"/>
    <x v="6"/>
    <x v="0"/>
    <x v="4"/>
    <n v="2542"/>
    <n v="2563"/>
    <n v="5105"/>
    <n v="2039"/>
    <n v="1864"/>
    <m/>
    <n v="3903"/>
    <n v="1106"/>
    <n v="969"/>
    <m/>
    <n v="2075"/>
    <n v="0.8021243115656963"/>
    <n v="0.72727272727272729"/>
    <n v="0.76454456415279137"/>
    <n v="0.43509047993705746"/>
    <n v="0.37807257120561844"/>
    <n v="0.40646425073457393"/>
    <n v="0.54242275625306524"/>
    <n v="0.51984978540772531"/>
    <n v="0.53164232641557774"/>
  </r>
  <r>
    <s v="Kittitas"/>
    <x v="6"/>
    <x v="0"/>
    <x v="5"/>
    <n v="2307"/>
    <n v="2327"/>
    <n v="4634"/>
    <n v="2084"/>
    <n v="1993"/>
    <m/>
    <n v="4077"/>
    <n v="1415"/>
    <n v="1356"/>
    <m/>
    <n v="2771"/>
    <n v="0.90333766796705683"/>
    <n v="0.8564675547915771"/>
    <n v="0.87980146741476051"/>
    <n v="0.61335067186822712"/>
    <n v="0.58272453803180058"/>
    <n v="0.59797151488994393"/>
    <n v="0.67898272552783112"/>
    <n v="0.68038133467134976"/>
    <n v="0.67966642138827571"/>
  </r>
  <r>
    <s v="Kittitas"/>
    <x v="6"/>
    <x v="0"/>
    <x v="6"/>
    <n v="2663"/>
    <n v="2383"/>
    <n v="5046"/>
    <n v="2353"/>
    <n v="2141"/>
    <m/>
    <n v="4494"/>
    <n v="1736"/>
    <n v="1623"/>
    <m/>
    <n v="3359"/>
    <n v="0.88358993616222303"/>
    <n v="0.89844733529164922"/>
    <n v="0.89060642092746733"/>
    <n v="0.65189635749155084"/>
    <n v="0.68107427612253457"/>
    <n v="0.66567578279825601"/>
    <n v="0.73778155546111346"/>
    <n v="0.75805698271835587"/>
    <n v="0.7474410324877615"/>
  </r>
  <r>
    <s v="Klickitat"/>
    <x v="6"/>
    <x v="1"/>
    <x v="0"/>
    <n v="7801"/>
    <n v="7912"/>
    <n v="15713"/>
    <n v="6118"/>
    <n v="5789"/>
    <n v="162"/>
    <n v="12069"/>
    <n v="2981"/>
    <n v="2723"/>
    <n v="63"/>
    <n v="5767"/>
    <n v="0.78425842840661453"/>
    <n v="0.73167340748230536"/>
    <n v="0.76809011646407432"/>
    <n v="0.38213049609024485"/>
    <n v="0.34416076845298282"/>
    <n v="0.36702093807675173"/>
    <n v="0.48725073553448839"/>
    <n v="0.47037484885126962"/>
    <n v="0.47783577761206397"/>
  </r>
  <r>
    <s v="Klickitat"/>
    <x v="6"/>
    <x v="1"/>
    <x v="1"/>
    <n v="626"/>
    <n v="651"/>
    <n v="1277"/>
    <n v="423"/>
    <n v="369"/>
    <n v="14"/>
    <n v="806"/>
    <n v="84"/>
    <n v="61"/>
    <n v="1"/>
    <n v="146"/>
    <n v="0.67571884984025554"/>
    <n v="0.56682027649769584"/>
    <n v="0.63116679718089275"/>
    <n v="0.13418530351437699"/>
    <n v="9.3701996927803385E-2"/>
    <n v="0.11433046202036022"/>
    <n v="0.19858156028368795"/>
    <n v="0.16531165311653118"/>
    <n v="0.18114143920595532"/>
  </r>
  <r>
    <s v="Klickitat"/>
    <x v="6"/>
    <x v="1"/>
    <x v="2"/>
    <n v="950"/>
    <n v="985"/>
    <n v="1935"/>
    <n v="676"/>
    <n v="625"/>
    <n v="32"/>
    <n v="1333"/>
    <n v="147"/>
    <n v="138"/>
    <n v="5"/>
    <n v="290"/>
    <n v="0.71157894736842109"/>
    <n v="0.63451776649746194"/>
    <n v="0.68888888888888888"/>
    <n v="0.15473684210526314"/>
    <n v="0.1401015228426396"/>
    <n v="0.14987080103359174"/>
    <n v="0.21745562130177515"/>
    <n v="0.2208"/>
    <n v="0.21755438859714929"/>
  </r>
  <r>
    <s v="Klickitat"/>
    <x v="6"/>
    <x v="1"/>
    <x v="3"/>
    <n v="1172"/>
    <n v="1284"/>
    <n v="2456"/>
    <n v="796"/>
    <n v="757"/>
    <n v="21"/>
    <n v="1574"/>
    <n v="246"/>
    <n v="219"/>
    <n v="6"/>
    <n v="471"/>
    <n v="0.67918088737201365"/>
    <n v="0.58956386292834895"/>
    <n v="0.64087947882736152"/>
    <n v="0.20989761092150169"/>
    <n v="0.17056074766355139"/>
    <n v="0.19177524429967427"/>
    <n v="0.30904522613065327"/>
    <n v="0.28929986789960371"/>
    <n v="0.29923761118170267"/>
  </r>
  <r>
    <s v="Klickitat"/>
    <x v="6"/>
    <x v="1"/>
    <x v="4"/>
    <n v="1595"/>
    <n v="1570"/>
    <n v="3165"/>
    <n v="1232"/>
    <n v="1106"/>
    <n v="19"/>
    <n v="2357"/>
    <n v="530"/>
    <n v="402"/>
    <n v="8"/>
    <n v="940"/>
    <n v="0.77241379310344827"/>
    <n v="0.7044585987261146"/>
    <n v="0.74470774091627168"/>
    <n v="0.33228840125391851"/>
    <n v="0.25605095541401274"/>
    <n v="0.29699842022116901"/>
    <n v="0.43019480519480519"/>
    <n v="0.36347197106690776"/>
    <n v="0.39881204921510394"/>
  </r>
  <r>
    <s v="Klickitat"/>
    <x v="6"/>
    <x v="1"/>
    <x v="5"/>
    <n v="1710"/>
    <n v="1692"/>
    <n v="3402"/>
    <n v="1493"/>
    <n v="1406"/>
    <n v="44"/>
    <n v="2943"/>
    <n v="899"/>
    <n v="803"/>
    <n v="20"/>
    <n v="1722"/>
    <n v="0.87309941520467838"/>
    <n v="0.83096926713947994"/>
    <n v="0.86507936507936511"/>
    <n v="0.52573099415204683"/>
    <n v="0.47458628841607564"/>
    <n v="0.50617283950617287"/>
    <n v="0.60214333556597455"/>
    <n v="0.57112375533428161"/>
    <n v="0.58511722731906213"/>
  </r>
  <r>
    <s v="Klickitat"/>
    <x v="6"/>
    <x v="1"/>
    <x v="6"/>
    <n v="1748"/>
    <n v="1730"/>
    <n v="3478"/>
    <n v="1498"/>
    <n v="1526"/>
    <n v="32"/>
    <n v="3056"/>
    <n v="1075"/>
    <n v="1100"/>
    <n v="23"/>
    <n v="2198"/>
    <n v="0.8569794050343249"/>
    <n v="0.88208092485549128"/>
    <n v="0.87866589994249567"/>
    <n v="0.61498855835240274"/>
    <n v="0.63583815028901736"/>
    <n v="0.63197239792984472"/>
    <n v="0.71762349799732972"/>
    <n v="0.72083879423328967"/>
    <n v="0.71924083769633507"/>
  </r>
  <r>
    <s v="Lewis"/>
    <x v="6"/>
    <x v="0"/>
    <x v="0"/>
    <n v="29072"/>
    <n v="28604"/>
    <n v="57676"/>
    <n v="21896"/>
    <n v="19528"/>
    <n v="27"/>
    <n v="41451"/>
    <n v="12380"/>
    <n v="10940"/>
    <n v="12"/>
    <n v="23332"/>
    <n v="0.75316455696202533"/>
    <n v="0.68270172003915541"/>
    <n v="0.71868714890075591"/>
    <n v="0.42583929554210237"/>
    <n v="0.38246399105020279"/>
    <n v="0.40453568208613633"/>
    <n v="0.56540007307270734"/>
    <n v="0.56022122081114301"/>
    <n v="0.56288147451207449"/>
  </r>
  <r>
    <s v="Lewis"/>
    <x v="6"/>
    <x v="0"/>
    <x v="1"/>
    <n v="3083"/>
    <n v="3417"/>
    <n v="6500"/>
    <n v="1916"/>
    <n v="1684"/>
    <n v="8"/>
    <n v="3608"/>
    <n v="483"/>
    <n v="399"/>
    <n v="3"/>
    <n v="885"/>
    <n v="0.62147259163152768"/>
    <n v="0.49282996780801874"/>
    <n v="0.55507692307692302"/>
    <n v="0.15666558546869933"/>
    <n v="0.11676909569798069"/>
    <n v="0.13615384615384615"/>
    <n v="0.2520876826722338"/>
    <n v="0.23693586698337293"/>
    <n v="0.24528824833702884"/>
  </r>
  <r>
    <s v="Lewis"/>
    <x v="6"/>
    <x v="0"/>
    <x v="2"/>
    <n v="4118"/>
    <n v="4257"/>
    <n v="8375"/>
    <n v="2754"/>
    <n v="2411"/>
    <n v="4"/>
    <n v="5169"/>
    <n v="791"/>
    <n v="637"/>
    <m/>
    <n v="1428"/>
    <n v="0.66877124817872757"/>
    <n v="0.5663612872915198"/>
    <n v="0.61719402985074623"/>
    <n v="0.19208353569694026"/>
    <n v="0.14963589382194034"/>
    <n v="0.17050746268656716"/>
    <n v="0.28721859114015974"/>
    <n v="0.26420572376607215"/>
    <n v="0.27626233313987231"/>
  </r>
  <r>
    <s v="Lewis"/>
    <x v="6"/>
    <x v="0"/>
    <x v="3"/>
    <n v="4340"/>
    <n v="4433"/>
    <n v="8773"/>
    <n v="3004"/>
    <n v="2596"/>
    <n v="2"/>
    <n v="5602"/>
    <n v="1276"/>
    <n v="1054"/>
    <m/>
    <n v="2330"/>
    <n v="0.69216589861751154"/>
    <n v="0.5856079404466501"/>
    <n v="0.63855009688817965"/>
    <n v="0.29400921658986173"/>
    <n v="0.23776223776223776"/>
    <n v="0.26558759831300582"/>
    <n v="0.42476697736351532"/>
    <n v="0.40600924499229585"/>
    <n v="0.41592288468404143"/>
  </r>
  <r>
    <s v="Lewis"/>
    <x v="6"/>
    <x v="0"/>
    <x v="4"/>
    <n v="5584"/>
    <n v="5510"/>
    <n v="11094"/>
    <n v="4138"/>
    <n v="3676"/>
    <n v="2"/>
    <n v="7816"/>
    <n v="2304"/>
    <n v="1978"/>
    <n v="1"/>
    <n v="4283"/>
    <n v="0.74104584527220629"/>
    <n v="0.66715063520871143"/>
    <n v="0.70452496845141521"/>
    <n v="0.41260744985673353"/>
    <n v="0.35898366606170601"/>
    <n v="0.3860645393906616"/>
    <n v="0.55679072015466413"/>
    <n v="0.5380848748639826"/>
    <n v="0.54797850562947803"/>
  </r>
  <r>
    <s v="Lewis"/>
    <x v="6"/>
    <x v="0"/>
    <x v="5"/>
    <n v="5123"/>
    <n v="5084"/>
    <n v="10207"/>
    <n v="4313"/>
    <n v="4092"/>
    <n v="7"/>
    <n v="8412"/>
    <n v="3072"/>
    <n v="2863"/>
    <n v="6"/>
    <n v="5941"/>
    <n v="0.84188951786062849"/>
    <n v="0.80487804878048785"/>
    <n v="0.82414029587537962"/>
    <n v="0.59964864337302359"/>
    <n v="0.56313926042486229"/>
    <n v="0.58205153326148718"/>
    <n v="0.71226524460932061"/>
    <n v="0.69965786901270777"/>
    <n v="0.70625297194484071"/>
  </r>
  <r>
    <s v="Lewis"/>
    <x v="6"/>
    <x v="0"/>
    <x v="6"/>
    <n v="6824"/>
    <n v="5903"/>
    <n v="12727"/>
    <n v="5771"/>
    <n v="5069"/>
    <n v="4"/>
    <n v="10844"/>
    <n v="4454"/>
    <n v="4009"/>
    <n v="2"/>
    <n v="8465"/>
    <n v="0.84569167643610788"/>
    <n v="0.85871590716584789"/>
    <n v="0.85204682957491951"/>
    <n v="0.65269636576787804"/>
    <n v="0.67914619684905975"/>
    <n v="0.66512139545847415"/>
    <n v="0.77178998440478253"/>
    <n v="0.79088577628723611"/>
    <n v="0.78061600885282179"/>
  </r>
  <r>
    <s v="Lincoln"/>
    <x v="6"/>
    <x v="0"/>
    <x v="0"/>
    <n v="4118"/>
    <n v="4068"/>
    <n v="8186.0300000000007"/>
    <n v="3494"/>
    <n v="3336"/>
    <m/>
    <n v="6830"/>
    <n v="2166"/>
    <n v="2013"/>
    <m/>
    <n v="4179"/>
    <n v="0.84847013113161729"/>
    <n v="0.82005899705014751"/>
    <n v="0.83434827382748411"/>
    <n v="0.52598348712967458"/>
    <n v="0.49483775811209441"/>
    <n v="0.51050387061860258"/>
    <n v="0.61991986262163712"/>
    <n v="0.60341726618705038"/>
    <n v="0.6118594436310395"/>
  </r>
  <r>
    <s v="Lincoln"/>
    <x v="6"/>
    <x v="0"/>
    <x v="1"/>
    <n v="295"/>
    <n v="330"/>
    <n v="625"/>
    <n v="241"/>
    <n v="252"/>
    <m/>
    <n v="493"/>
    <n v="81"/>
    <n v="68"/>
    <m/>
    <n v="149"/>
    <n v="0.81694915254237288"/>
    <n v="0.76363636363636367"/>
    <n v="0.78879999999999995"/>
    <n v="0.27457627118644068"/>
    <n v="0.20606060606060606"/>
    <n v="0.2384"/>
    <n v="0.33609958506224069"/>
    <n v="0.26984126984126983"/>
    <n v="0.30223123732251522"/>
  </r>
  <r>
    <s v="Lincoln"/>
    <x v="6"/>
    <x v="0"/>
    <x v="2"/>
    <n v="436"/>
    <n v="426"/>
    <n v="862"/>
    <n v="396"/>
    <n v="381"/>
    <m/>
    <n v="777"/>
    <n v="128"/>
    <n v="109"/>
    <m/>
    <n v="237"/>
    <n v="0.90825688073394495"/>
    <n v="0.89436619718309862"/>
    <n v="0.90139211136890951"/>
    <n v="0.29357798165137616"/>
    <n v="0.25586854460093894"/>
    <n v="0.27494199535962877"/>
    <n v="0.32323232323232326"/>
    <n v="0.28608923884514437"/>
    <n v="0.30501930501930502"/>
  </r>
  <r>
    <s v="Lincoln"/>
    <x v="6"/>
    <x v="0"/>
    <x v="3"/>
    <n v="542"/>
    <n v="553"/>
    <n v="1095"/>
    <n v="436"/>
    <n v="389"/>
    <m/>
    <n v="825"/>
    <n v="207"/>
    <n v="187"/>
    <m/>
    <n v="394"/>
    <n v="0.80442804428044279"/>
    <n v="0.70343580470162748"/>
    <n v="0.75342465753424659"/>
    <n v="0.38191881918819187"/>
    <n v="0.33815551537070526"/>
    <n v="0.35981735159817352"/>
    <n v="0.47477064220183485"/>
    <n v="0.48071979434447298"/>
    <n v="0.4775757575757576"/>
  </r>
  <r>
    <s v="Lincoln"/>
    <x v="6"/>
    <x v="0"/>
    <x v="4"/>
    <n v="861"/>
    <n v="851"/>
    <n v="1712.01"/>
    <n v="677"/>
    <n v="608"/>
    <m/>
    <n v="1285"/>
    <n v="421"/>
    <n v="368"/>
    <m/>
    <n v="789"/>
    <n v="0.78629500580720091"/>
    <n v="0.71445358401880144"/>
    <n v="0.75057972792215"/>
    <n v="0.4889663182346109"/>
    <n v="0.43243243243243246"/>
    <n v="0.4608617940315769"/>
    <n v="0.62186115214180204"/>
    <n v="0.60526315789473684"/>
    <n v="0.61400778210116735"/>
  </r>
  <r>
    <s v="Lincoln"/>
    <x v="6"/>
    <x v="0"/>
    <x v="5"/>
    <n v="866"/>
    <n v="875"/>
    <n v="1741.02"/>
    <n v="759"/>
    <n v="740"/>
    <m/>
    <n v="1499"/>
    <n v="570"/>
    <n v="520"/>
    <m/>
    <n v="1090"/>
    <n v="0.87644341801385683"/>
    <n v="0.84571428571428575"/>
    <n v="0.86098953487036334"/>
    <n v="0.65819861431870674"/>
    <n v="0.59428571428571431"/>
    <n v="0.62606977518925688"/>
    <n v="0.75098814229249011"/>
    <n v="0.70270270270270274"/>
    <n v="0.72715143428952633"/>
  </r>
  <r>
    <s v="Lincoln"/>
    <x v="6"/>
    <x v="0"/>
    <x v="6"/>
    <n v="1118"/>
    <n v="1033"/>
    <n v="2151"/>
    <n v="985"/>
    <n v="966"/>
    <m/>
    <n v="1951"/>
    <n v="759"/>
    <n v="761"/>
    <m/>
    <n v="1520"/>
    <n v="0.88103756708407877"/>
    <n v="0.93514036786060017"/>
    <n v="0.90701999070199912"/>
    <n v="0.67889087656529512"/>
    <n v="0.73668925459825751"/>
    <n v="0.70664807066480706"/>
    <n v="0.77055837563451779"/>
    <n v="0.78778467908902694"/>
    <n v="0.77908764736032798"/>
  </r>
  <r>
    <s v="Mason"/>
    <x v="6"/>
    <x v="0"/>
    <x v="0"/>
    <n v="23045"/>
    <n v="24778"/>
    <n v="47823"/>
    <n v="17360"/>
    <n v="15655"/>
    <n v="61"/>
    <n v="33076"/>
    <n v="9809"/>
    <n v="8824"/>
    <n v="21"/>
    <n v="18654"/>
    <n v="0.75330874376220436"/>
    <n v="0.6318104770360804"/>
    <n v="0.69163373272274842"/>
    <n v="0.42564547624213495"/>
    <n v="0.35612236661554603"/>
    <n v="0.39006335863496644"/>
    <n v="0.56503456221198156"/>
    <n v="0.56365378473331207"/>
    <n v="0.56397387834079094"/>
  </r>
  <r>
    <s v="Mason"/>
    <x v="6"/>
    <x v="0"/>
    <x v="1"/>
    <n v="2066"/>
    <n v="2639"/>
    <n v="4705"/>
    <n v="1269"/>
    <n v="1113"/>
    <n v="11"/>
    <n v="2393"/>
    <n v="293"/>
    <n v="218"/>
    <n v="1"/>
    <n v="512"/>
    <n v="0.61423039690222647"/>
    <n v="0.4217506631299735"/>
    <n v="0.5086078639744952"/>
    <n v="0.14181994191674735"/>
    <n v="8.2607048124289498E-2"/>
    <n v="0.10882040382571732"/>
    <n v="0.23089046493301812"/>
    <n v="0.1958670260557053"/>
    <n v="0.21395737567906395"/>
  </r>
  <r>
    <s v="Mason"/>
    <x v="6"/>
    <x v="0"/>
    <x v="2"/>
    <n v="2986"/>
    <n v="3808"/>
    <n v="6794"/>
    <n v="1727"/>
    <n v="1464"/>
    <n v="7"/>
    <n v="3198"/>
    <n v="477"/>
    <n v="384"/>
    <n v="2"/>
    <n v="863"/>
    <n v="0.57836570663094444"/>
    <n v="0.38445378151260506"/>
    <n v="0.47070944951427729"/>
    <n v="0.15974547890154053"/>
    <n v="0.10084033613445378"/>
    <n v="0.12702384456873711"/>
    <n v="0.27620150550086858"/>
    <n v="0.26229508196721313"/>
    <n v="0.26985616010006253"/>
  </r>
  <r>
    <s v="Mason"/>
    <x v="6"/>
    <x v="0"/>
    <x v="3"/>
    <n v="3284"/>
    <n v="3812"/>
    <n v="7096"/>
    <n v="2114"/>
    <n v="1830"/>
    <n v="5"/>
    <n v="3949"/>
    <n v="820"/>
    <n v="651"/>
    <m/>
    <n v="1471"/>
    <n v="0.64372716199756397"/>
    <n v="0.48006295907660024"/>
    <n v="0.55651071025930099"/>
    <n v="0.24969549330085261"/>
    <n v="0.17077649527806926"/>
    <n v="0.20729988726042842"/>
    <n v="0.38789025543992434"/>
    <n v="0.3557377049180328"/>
    <n v="0.3724993669283363"/>
  </r>
  <r>
    <s v="Mason"/>
    <x v="6"/>
    <x v="0"/>
    <x v="4"/>
    <n v="4496"/>
    <n v="4742"/>
    <n v="9238"/>
    <n v="3341"/>
    <n v="2942"/>
    <n v="10"/>
    <n v="6293"/>
    <n v="1712"/>
    <n v="1488"/>
    <n v="2"/>
    <n v="3202"/>
    <n v="0.74310498220640564"/>
    <n v="0.62041332770982704"/>
    <n v="0.68120805369127513"/>
    <n v="0.38078291814946619"/>
    <n v="0.31379164909320961"/>
    <n v="0.34661182074042002"/>
    <n v="0.51242143070936841"/>
    <n v="0.50577838205302517"/>
    <n v="0.50881932305736532"/>
  </r>
  <r>
    <s v="Mason"/>
    <x v="6"/>
    <x v="0"/>
    <x v="5"/>
    <n v="4683"/>
    <n v="4536"/>
    <n v="9219"/>
    <n v="4048"/>
    <n v="3646"/>
    <n v="17"/>
    <n v="7711"/>
    <n v="2785"/>
    <n v="2417"/>
    <n v="11"/>
    <n v="5213"/>
    <n v="0.86440316036728593"/>
    <n v="0.80379188712522043"/>
    <n v="0.83642477492135803"/>
    <n v="0.59470424941276956"/>
    <n v="0.5328483245149912"/>
    <n v="0.56546263152185705"/>
    <n v="0.68799407114624511"/>
    <n v="0.66291826659352715"/>
    <n v="0.67604720529114248"/>
  </r>
  <r>
    <s v="Mason"/>
    <x v="6"/>
    <x v="0"/>
    <x v="6"/>
    <n v="5530"/>
    <n v="5241"/>
    <n v="10771"/>
    <n v="4861"/>
    <n v="4660"/>
    <n v="11"/>
    <n v="9532"/>
    <n v="3722"/>
    <n v="3666"/>
    <n v="5"/>
    <n v="7393"/>
    <n v="0.87902350813743224"/>
    <n v="0.88914329326464414"/>
    <n v="0.88496889796676259"/>
    <n v="0.6730560578661845"/>
    <n v="0.69948483113909554"/>
    <n v="0.68638009469872807"/>
    <n v="0.76568607282452172"/>
    <n v="0.78669527896995706"/>
    <n v="0.77559798573227023"/>
  </r>
  <r>
    <s v="Okanogan"/>
    <x v="6"/>
    <x v="0"/>
    <x v="0"/>
    <n v="15520"/>
    <n v="15656"/>
    <n v="31175.9"/>
    <n v="10669"/>
    <n v="9668"/>
    <m/>
    <n v="20337"/>
    <n v="5793"/>
    <n v="5169"/>
    <m/>
    <n v="10962"/>
    <n v="0.68743556701030928"/>
    <n v="0.61752682677567705"/>
    <n v="0.65233080680910571"/>
    <n v="0.37326030927835052"/>
    <n v="0.33016096065406236"/>
    <n v="0.35161775602308193"/>
    <n v="0.54297497422438845"/>
    <n v="0.53465039304923456"/>
    <n v="0.53901755421153563"/>
  </r>
  <r>
    <s v="Okanogan"/>
    <x v="6"/>
    <x v="0"/>
    <x v="1"/>
    <n v="1468"/>
    <n v="1610"/>
    <n v="3077.99"/>
    <n v="683"/>
    <n v="601"/>
    <m/>
    <n v="1284"/>
    <n v="151"/>
    <n v="114"/>
    <m/>
    <n v="265"/>
    <n v="0.46525885558583108"/>
    <n v="0.3732919254658385"/>
    <n v="0.41715535138190835"/>
    <n v="0.10286103542234333"/>
    <n v="7.0807453416149066E-2"/>
    <n v="8.6095146507948375E-2"/>
    <n v="0.22108345534407028"/>
    <n v="0.18968386023294509"/>
    <n v="0.20638629283489096"/>
  </r>
  <r>
    <s v="Okanogan"/>
    <x v="6"/>
    <x v="0"/>
    <x v="2"/>
    <n v="2071"/>
    <n v="2209"/>
    <n v="4279.9799999999996"/>
    <n v="1159"/>
    <n v="1022"/>
    <m/>
    <n v="2181"/>
    <n v="268"/>
    <n v="223"/>
    <m/>
    <n v="491"/>
    <n v="0.55963302752293576"/>
    <n v="0.46265278406518789"/>
    <n v="0.5095818204757967"/>
    <n v="0.12940608401738291"/>
    <n v="0.1009506564056134"/>
    <n v="0.11472016224374881"/>
    <n v="0.23123382226056946"/>
    <n v="0.2181996086105675"/>
    <n v="0.22512608895002292"/>
  </r>
  <r>
    <s v="Okanogan"/>
    <x v="6"/>
    <x v="0"/>
    <x v="3"/>
    <n v="2320"/>
    <n v="2369"/>
    <n v="4688.9799999999996"/>
    <n v="1307"/>
    <n v="1115"/>
    <m/>
    <n v="2422"/>
    <n v="521"/>
    <n v="400"/>
    <m/>
    <n v="921"/>
    <n v="0.56336206896551722"/>
    <n v="0.4706627268889827"/>
    <n v="0.51653024751651755"/>
    <n v="0.22456896551724137"/>
    <n v="0.16884761502743773"/>
    <n v="0.19641798429509191"/>
    <n v="0.39862280030604436"/>
    <n v="0.35874439461883406"/>
    <n v="0.38026424442609413"/>
  </r>
  <r>
    <s v="Okanogan"/>
    <x v="6"/>
    <x v="0"/>
    <x v="4"/>
    <n v="3114"/>
    <n v="2970"/>
    <n v="6083.98"/>
    <n v="2242"/>
    <n v="1854"/>
    <m/>
    <n v="4096"/>
    <n v="1138"/>
    <n v="898"/>
    <m/>
    <n v="2036"/>
    <n v="0.71997430956968533"/>
    <n v="0.62424242424242427"/>
    <n v="0.67324350178665948"/>
    <n v="0.36544637122671803"/>
    <n v="0.30235690235690238"/>
    <n v="0.33464935782168914"/>
    <n v="0.5075825156110616"/>
    <n v="0.48435814455231929"/>
    <n v="0.4970703125"/>
  </r>
  <r>
    <s v="Okanogan"/>
    <x v="6"/>
    <x v="0"/>
    <x v="5"/>
    <n v="3080"/>
    <n v="3153"/>
    <n v="6232.98"/>
    <n v="2491"/>
    <n v="2359"/>
    <m/>
    <n v="4850"/>
    <n v="1653"/>
    <n v="1506"/>
    <m/>
    <n v="3159"/>
    <n v="0.8087662337662338"/>
    <n v="0.74817633999365685"/>
    <n v="0.77811897358887727"/>
    <n v="0.53668831168831166"/>
    <n v="0.47764034253092291"/>
    <n v="0.50682017269428115"/>
    <n v="0.66358892011240467"/>
    <n v="0.63840610428147515"/>
    <n v="0.65134020618556698"/>
  </r>
  <r>
    <s v="Okanogan"/>
    <x v="6"/>
    <x v="0"/>
    <x v="6"/>
    <n v="3467"/>
    <n v="3345"/>
    <n v="6811.99"/>
    <n v="2787"/>
    <n v="2717"/>
    <m/>
    <n v="5504"/>
    <n v="2062"/>
    <n v="2028"/>
    <m/>
    <n v="4090"/>
    <n v="0.80386501297952118"/>
    <n v="0.81225710014947683"/>
    <n v="0.80798709334570373"/>
    <n v="0.59475050475915781"/>
    <n v="0.60627802690582955"/>
    <n v="0.60041192074562644"/>
    <n v="0.73986365267312526"/>
    <n v="0.74641148325358853"/>
    <n v="0.74309593023255816"/>
  </r>
  <r>
    <s v="Pacific"/>
    <x v="6"/>
    <x v="0"/>
    <x v="0"/>
    <n v="8600"/>
    <n v="8467"/>
    <n v="17067"/>
    <n v="6684"/>
    <n v="5976"/>
    <n v="1"/>
    <n v="12661"/>
    <n v="3988"/>
    <n v="3455"/>
    <n v="1"/>
    <n v="7444"/>
    <n v="0.77720930232558139"/>
    <n v="0.70579898429195698"/>
    <n v="0.74184097966836582"/>
    <n v="0.46372093023255812"/>
    <n v="0.40805480099208691"/>
    <n v="0.43616335618444951"/>
    <n v="0.59664871334530223"/>
    <n v="0.57814591700133866"/>
    <n v="0.58794723955453754"/>
  </r>
  <r>
    <s v="Pacific"/>
    <x v="6"/>
    <x v="0"/>
    <x v="1"/>
    <n v="619"/>
    <n v="719"/>
    <n v="1338"/>
    <n v="392"/>
    <n v="379"/>
    <m/>
    <n v="771"/>
    <n v="102"/>
    <n v="67"/>
    <m/>
    <n v="169"/>
    <n v="0.63327948303715675"/>
    <n v="0.52712100139082063"/>
    <n v="0.57623318385650224"/>
    <n v="0.16478190630048464"/>
    <n v="9.3184979137691235E-2"/>
    <n v="0.12630792227204785"/>
    <n v="0.26020408163265307"/>
    <n v="0.17678100263852242"/>
    <n v="0.2191958495460441"/>
  </r>
  <r>
    <s v="Pacific"/>
    <x v="6"/>
    <x v="0"/>
    <x v="2"/>
    <n v="853"/>
    <n v="951"/>
    <n v="1804"/>
    <n v="542"/>
    <n v="494"/>
    <m/>
    <n v="1036"/>
    <n v="151"/>
    <n v="139"/>
    <m/>
    <n v="290"/>
    <n v="0.63540445486518171"/>
    <n v="0.51945320715036802"/>
    <n v="0.57427937915742788"/>
    <n v="0.17702227432590856"/>
    <n v="0.14616193480546794"/>
    <n v="0.1607538802660754"/>
    <n v="0.27859778597785978"/>
    <n v="0.28137651821862347"/>
    <n v="0.27992277992277992"/>
  </r>
  <r>
    <s v="Pacific"/>
    <x v="6"/>
    <x v="0"/>
    <x v="3"/>
    <n v="1030"/>
    <n v="1033"/>
    <n v="2063"/>
    <n v="647"/>
    <n v="561"/>
    <m/>
    <n v="1208"/>
    <n v="272"/>
    <n v="231"/>
    <m/>
    <n v="503"/>
    <n v="0.62815533980582527"/>
    <n v="0.54307841239109389"/>
    <n v="0.5855550169655841"/>
    <n v="0.26407766990291265"/>
    <n v="0.22362052274927396"/>
    <n v="0.24381968007755694"/>
    <n v="0.42040185471406494"/>
    <n v="0.41176470588235292"/>
    <n v="0.41639072847682118"/>
  </r>
  <r>
    <s v="Pacific"/>
    <x v="6"/>
    <x v="0"/>
    <x v="4"/>
    <n v="1527"/>
    <n v="1502"/>
    <n v="3029"/>
    <n v="1115"/>
    <n v="935"/>
    <m/>
    <n v="2050"/>
    <n v="608"/>
    <n v="464"/>
    <m/>
    <n v="1072"/>
    <n v="0.7301899148657498"/>
    <n v="0.62250332889480697"/>
    <n v="0.67679102013865966"/>
    <n v="0.39816633922724298"/>
    <n v="0.30892143808255657"/>
    <n v="0.35391218223836252"/>
    <n v="0.54529147982062776"/>
    <n v="0.49625668449197863"/>
    <n v="0.5229268292682927"/>
  </r>
  <r>
    <s v="Pacific"/>
    <x v="6"/>
    <x v="0"/>
    <x v="5"/>
    <n v="1948"/>
    <n v="1839"/>
    <n v="3787"/>
    <n v="1646"/>
    <n v="1467"/>
    <n v="1"/>
    <n v="3114"/>
    <n v="1114"/>
    <n v="941"/>
    <n v="1"/>
    <n v="2056"/>
    <n v="0.84496919917864477"/>
    <n v="0.79771615008156604"/>
    <n v="0.82228677053076316"/>
    <n v="0.57186858316221767"/>
    <n v="0.51169113648722131"/>
    <n v="0.5429099551095854"/>
    <n v="0.67679222357229651"/>
    <n v="0.64144512610770277"/>
    <n v="0.66024405908798978"/>
  </r>
  <r>
    <s v="Pacific"/>
    <x v="6"/>
    <x v="0"/>
    <x v="6"/>
    <n v="2623"/>
    <n v="2423"/>
    <n v="5046"/>
    <n v="2342"/>
    <n v="2140"/>
    <m/>
    <n v="4482"/>
    <n v="1741"/>
    <n v="1613"/>
    <m/>
    <n v="3354"/>
    <n v="0.89287075867327492"/>
    <n v="0.88320264135369375"/>
    <n v="0.88822829964328176"/>
    <n v="0.66374380480365991"/>
    <n v="0.66570367313248036"/>
    <n v="0.66468489892984539"/>
    <n v="0.74338172502134925"/>
    <n v="0.75373831775700939"/>
    <n v="0.74832663989290493"/>
  </r>
  <r>
    <s v="Pend Oreille"/>
    <x v="6"/>
    <x v="0"/>
    <x v="0"/>
    <n v="4950"/>
    <n v="5055"/>
    <n v="10005"/>
    <n v="4068"/>
    <n v="3741"/>
    <n v="20"/>
    <n v="7829"/>
    <n v="2255"/>
    <n v="2079"/>
    <n v="7"/>
    <n v="4341"/>
    <n v="0.82181818181818178"/>
    <n v="0.74005934718100885"/>
    <n v="0.78250874562718642"/>
    <n v="0.45555555555555555"/>
    <n v="0.4112759643916914"/>
    <n v="0.43388305847076464"/>
    <n v="0.55432645034414951"/>
    <n v="0.55573376102646355"/>
    <n v="0.55447694469280884"/>
  </r>
  <r>
    <s v="Pend Oreille"/>
    <x v="6"/>
    <x v="0"/>
    <x v="1"/>
    <n v="356"/>
    <n v="390"/>
    <n v="746"/>
    <n v="291"/>
    <n v="248"/>
    <n v="4"/>
    <n v="543"/>
    <n v="52"/>
    <n v="44"/>
    <m/>
    <n v="96"/>
    <n v="0.81741573033707871"/>
    <n v="0.63589743589743586"/>
    <n v="0.72788203753351211"/>
    <n v="0.14606741573033707"/>
    <n v="0.11282051282051282"/>
    <n v="0.12868632707774799"/>
    <n v="0.17869415807560138"/>
    <n v="0.17741935483870969"/>
    <n v="0.17679558011049723"/>
  </r>
  <r>
    <s v="Pend Oreille"/>
    <x v="6"/>
    <x v="0"/>
    <x v="2"/>
    <n v="523"/>
    <n v="504"/>
    <n v="1027"/>
    <n v="383"/>
    <n v="344"/>
    <n v="4"/>
    <n v="731"/>
    <n v="93"/>
    <n v="90"/>
    <n v="1"/>
    <n v="184"/>
    <n v="0.73231357552581267"/>
    <n v="0.68253968253968256"/>
    <n v="0.71178188899707884"/>
    <n v="0.17782026768642448"/>
    <n v="0.17857142857142858"/>
    <n v="0.17916260954235638"/>
    <n v="0.24281984334203655"/>
    <n v="0.26162790697674421"/>
    <n v="0.25170998632010944"/>
  </r>
  <r>
    <s v="Pend Oreille"/>
    <x v="6"/>
    <x v="0"/>
    <x v="3"/>
    <n v="697"/>
    <n v="718"/>
    <n v="1415"/>
    <n v="495"/>
    <n v="421"/>
    <n v="2"/>
    <n v="918"/>
    <n v="207"/>
    <n v="155"/>
    <n v="1"/>
    <n v="363"/>
    <n v="0.7101865136298422"/>
    <n v="0.58635097493036215"/>
    <n v="0.64876325088339226"/>
    <n v="0.29698708751793401"/>
    <n v="0.21587743732590528"/>
    <n v="0.25653710247349826"/>
    <n v="0.41818181818181815"/>
    <n v="0.36817102137767221"/>
    <n v="0.39542483660130717"/>
  </r>
  <r>
    <s v="Pend Oreille"/>
    <x v="6"/>
    <x v="0"/>
    <x v="4"/>
    <n v="1089"/>
    <n v="1068"/>
    <n v="2157"/>
    <n v="857"/>
    <n v="739"/>
    <n v="3"/>
    <n v="1599"/>
    <n v="460"/>
    <n v="374"/>
    <n v="1"/>
    <n v="835"/>
    <n v="0.78696051423324154"/>
    <n v="0.69194756554307113"/>
    <n v="0.74130737134909597"/>
    <n v="0.42240587695133147"/>
    <n v="0.35018726591760302"/>
    <n v="0.38711172925359294"/>
    <n v="0.53675612602100353"/>
    <n v="0.50608930987821377"/>
    <n v="0.52220137585991244"/>
  </r>
  <r>
    <s v="Pend Oreille"/>
    <x v="6"/>
    <x v="0"/>
    <x v="5"/>
    <n v="1086"/>
    <n v="1202"/>
    <n v="2288"/>
    <n v="973"/>
    <n v="969"/>
    <n v="4"/>
    <n v="1946"/>
    <n v="664"/>
    <n v="665"/>
    <n v="3"/>
    <n v="1332"/>
    <n v="0.89594843462246776"/>
    <n v="0.80615640599001659"/>
    <n v="0.85052447552447552"/>
    <n v="0.61141804788213627"/>
    <n v="0.5532445923460898"/>
    <n v="0.58216783216783219"/>
    <n v="0.68242548818088389"/>
    <n v="0.68627450980392157"/>
    <n v="0.68448098663926005"/>
  </r>
  <r>
    <s v="Pend Oreille"/>
    <x v="6"/>
    <x v="0"/>
    <x v="6"/>
    <n v="1199"/>
    <n v="1173"/>
    <n v="2372"/>
    <n v="1069"/>
    <n v="1020"/>
    <n v="3"/>
    <n v="2092"/>
    <n v="779"/>
    <n v="751"/>
    <n v="1"/>
    <n v="1531"/>
    <n v="0.89157631359466227"/>
    <n v="0.86956521739130432"/>
    <n v="0.88195615514333892"/>
    <n v="0.64970809007506258"/>
    <n v="0.64023870417732309"/>
    <n v="0.64544688026981445"/>
    <n v="0.72871842843779233"/>
    <n v="0.73627450980392162"/>
    <n v="0.73183556405353734"/>
  </r>
  <r>
    <s v="Pierce"/>
    <x v="6"/>
    <x v="2"/>
    <x v="0"/>
    <n v="304445"/>
    <n v="292894"/>
    <n v="597339"/>
    <n v="218547"/>
    <n v="189382"/>
    <n v="15"/>
    <n v="407944"/>
    <n v="86256"/>
    <n v="74870"/>
    <m/>
    <n v="161126"/>
    <n v="0.71785379953686212"/>
    <n v="0.64658886832779094"/>
    <n v="0.68293548554505901"/>
    <n v="0.28332211072607533"/>
    <n v="0.25562148763716569"/>
    <n v="0.26973962858611272"/>
    <n v="0.39467940534530332"/>
    <n v="0.39533852214043574"/>
    <n v="0.39497087835585276"/>
  </r>
  <r>
    <s v="Pierce"/>
    <x v="6"/>
    <x v="2"/>
    <x v="1"/>
    <n v="39935"/>
    <n v="41201"/>
    <n v="81136"/>
    <n v="20783"/>
    <n v="18466"/>
    <n v="5"/>
    <n v="39254"/>
    <n v="3194"/>
    <n v="2695"/>
    <m/>
    <n v="5889"/>
    <n v="0.52042068361086768"/>
    <n v="0.44819300502414988"/>
    <n v="0.48380496943403667"/>
    <n v="7.9979967447101535E-2"/>
    <n v="6.5411033712773958E-2"/>
    <n v="7.2581837901794524E-2"/>
    <n v="0.15368329885002166"/>
    <n v="0.14594389689158455"/>
    <n v="0.15002292759973507"/>
  </r>
  <r>
    <s v="Pierce"/>
    <x v="6"/>
    <x v="2"/>
    <x v="2"/>
    <n v="55941"/>
    <n v="55690"/>
    <n v="111631"/>
    <n v="36053"/>
    <n v="29421"/>
    <n v="4"/>
    <n v="65478"/>
    <n v="7476"/>
    <n v="5633"/>
    <m/>
    <n v="13109"/>
    <n v="0.64448257986092494"/>
    <n v="0.52829951517328066"/>
    <n v="0.58655749746934094"/>
    <n v="0.13364080012870702"/>
    <n v="0.10114921889028551"/>
    <n v="0.11743153783447251"/>
    <n v="0.20736138462818629"/>
    <n v="0.19146188096937561"/>
    <n v="0.20020464888970341"/>
  </r>
  <r>
    <s v="Pierce"/>
    <x v="6"/>
    <x v="2"/>
    <x v="3"/>
    <n v="55047"/>
    <n v="55677"/>
    <n v="110724"/>
    <n v="38474"/>
    <n v="33216"/>
    <n v="2"/>
    <n v="71692"/>
    <n v="11727"/>
    <n v="9859"/>
    <m/>
    <n v="21586"/>
    <n v="0.69893000526822535"/>
    <n v="0.59658386766528371"/>
    <n v="0.64748383367652906"/>
    <n v="0.21303613275927843"/>
    <n v="0.17707491423747687"/>
    <n v="0.19495321700805607"/>
    <n v="0.30480324374902534"/>
    <n v="0.2968147880539499"/>
    <n v="0.30109356692517991"/>
  </r>
  <r>
    <s v="Pierce"/>
    <x v="6"/>
    <x v="2"/>
    <x v="4"/>
    <n v="60039"/>
    <n v="59834"/>
    <n v="119873"/>
    <n v="45546"/>
    <n v="41432"/>
    <n v="3"/>
    <n v="86981"/>
    <n v="19121"/>
    <n v="17308"/>
    <m/>
    <n v="36429"/>
    <n v="0.75860690551141763"/>
    <n v="0.69244910920212588"/>
    <n v="0.72560960349703441"/>
    <n v="0.31847632372291346"/>
    <n v="0.28926697195574425"/>
    <n v="0.30389662392698941"/>
    <n v="0.41981732753699558"/>
    <n v="0.41774473836648002"/>
    <n v="0.41881560340764074"/>
  </r>
  <r>
    <s v="Pierce"/>
    <x v="6"/>
    <x v="2"/>
    <x v="5"/>
    <n v="45204"/>
    <n v="42938"/>
    <n v="88142"/>
    <n v="37884"/>
    <n v="34531"/>
    <m/>
    <n v="72415"/>
    <n v="20935"/>
    <n v="18829"/>
    <m/>
    <n v="39764"/>
    <n v="0.83806742766126896"/>
    <n v="0.80420606455820021"/>
    <n v="0.82157200880397541"/>
    <n v="0.46312273250154856"/>
    <n v="0.43851599981368483"/>
    <n v="0.4511356674457126"/>
    <n v="0.55260796114454647"/>
    <n v="0.54527815585995187"/>
    <n v="0.54911275288269001"/>
  </r>
  <r>
    <s v="Pierce"/>
    <x v="6"/>
    <x v="2"/>
    <x v="6"/>
    <n v="48279"/>
    <n v="37554"/>
    <n v="85833"/>
    <n v="39807"/>
    <n v="32316"/>
    <n v="1"/>
    <n v="72124"/>
    <n v="23803"/>
    <n v="20546"/>
    <m/>
    <n v="44349"/>
    <n v="0.82451997763002549"/>
    <n v="0.86052084997603451"/>
    <n v="0.84028287488495101"/>
    <n v="0.49303009590090929"/>
    <n v="0.5471055014113011"/>
    <n v="0.51668938520149588"/>
    <n v="0.59796015776119782"/>
    <n v="0.63578413169946779"/>
    <n v="0.61489934002551161"/>
  </r>
  <r>
    <s v="San Juan"/>
    <x v="6"/>
    <x v="1"/>
    <x v="0"/>
    <n v="6777"/>
    <n v="6427"/>
    <n v="13204"/>
    <n v="6086"/>
    <n v="5447"/>
    <n v="7"/>
    <n v="11540"/>
    <n v="4164"/>
    <n v="3624"/>
    <n v="3"/>
    <n v="7791"/>
    <n v="0.89803747971078651"/>
    <n v="0.84751828224677139"/>
    <n v="0.8739775825507422"/>
    <n v="0.61443116423196109"/>
    <n v="0.56387116850785746"/>
    <n v="0.59004847016055739"/>
    <n v="0.68419323036477164"/>
    <n v="0.66532035983109972"/>
    <n v="0.6751299826689775"/>
  </r>
  <r>
    <s v="San Juan"/>
    <x v="6"/>
    <x v="1"/>
    <x v="1"/>
    <n v="359"/>
    <n v="389"/>
    <n v="748"/>
    <n v="343"/>
    <n v="319"/>
    <n v="1"/>
    <n v="663"/>
    <n v="103"/>
    <n v="92"/>
    <m/>
    <n v="195"/>
    <n v="0.95543175487465182"/>
    <n v="0.82005141388174807"/>
    <n v="0.88636363636363635"/>
    <n v="0.28690807799442897"/>
    <n v="0.23650385604113111"/>
    <n v="0.26069518716577539"/>
    <n v="0.30029154518950435"/>
    <n v="0.2884012539184953"/>
    <n v="0.29411764705882354"/>
  </r>
  <r>
    <s v="San Juan"/>
    <x v="6"/>
    <x v="1"/>
    <x v="2"/>
    <n v="634"/>
    <n v="597"/>
    <n v="1231"/>
    <n v="482"/>
    <n v="392"/>
    <n v="1"/>
    <n v="875"/>
    <n v="161"/>
    <n v="118"/>
    <n v="1"/>
    <n v="280"/>
    <n v="0.76025236593059942"/>
    <n v="0.65661641541038529"/>
    <n v="0.71080422420796097"/>
    <n v="0.25394321766561512"/>
    <n v="0.19765494137353434"/>
    <n v="0.22745735174654752"/>
    <n v="0.33402489626556015"/>
    <n v="0.30102040816326531"/>
    <n v="0.32"/>
  </r>
  <r>
    <s v="San Juan"/>
    <x v="6"/>
    <x v="1"/>
    <x v="3"/>
    <n v="828"/>
    <n v="808"/>
    <n v="1636"/>
    <n v="609"/>
    <n v="541"/>
    <n v="3"/>
    <n v="1153"/>
    <n v="339"/>
    <n v="281"/>
    <m/>
    <n v="620"/>
    <n v="0.73550724637681164"/>
    <n v="0.66955445544554459"/>
    <n v="0.70476772616136918"/>
    <n v="0.40942028985507245"/>
    <n v="0.34777227722772275"/>
    <n v="0.37897310513447435"/>
    <n v="0.55665024630541871"/>
    <n v="0.51940850277264328"/>
    <n v="0.53772766695576757"/>
  </r>
  <r>
    <s v="San Juan"/>
    <x v="6"/>
    <x v="1"/>
    <x v="4"/>
    <n v="1395"/>
    <n v="1245"/>
    <n v="2640"/>
    <n v="1192"/>
    <n v="926"/>
    <n v="1"/>
    <n v="2119"/>
    <n v="774"/>
    <n v="580"/>
    <n v="1"/>
    <n v="1355"/>
    <n v="0.8544802867383513"/>
    <n v="0.74377510040160644"/>
    <n v="0.80265151515151512"/>
    <n v="0.55483870967741933"/>
    <n v="0.46586345381526106"/>
    <n v="0.5132575757575758"/>
    <n v="0.64932885906040272"/>
    <n v="0.62634989200863933"/>
    <n v="0.63945257196790939"/>
  </r>
  <r>
    <s v="San Juan"/>
    <x v="6"/>
    <x v="1"/>
    <x v="5"/>
    <n v="1776"/>
    <n v="1639"/>
    <n v="3415"/>
    <n v="1749"/>
    <n v="1537"/>
    <n v="1"/>
    <n v="3287"/>
    <n v="1365"/>
    <n v="1123"/>
    <n v="1"/>
    <n v="2489"/>
    <n v="0.98479729729729726"/>
    <n v="0.93776693105552167"/>
    <n v="0.96251830161054175"/>
    <n v="0.76858108108108103"/>
    <n v="0.6851738865161684"/>
    <n v="0.72884333821376279"/>
    <n v="0.78044596912521436"/>
    <n v="0.73064411190631096"/>
    <n v="0.75722543352601157"/>
  </r>
  <r>
    <s v="San Juan"/>
    <x v="6"/>
    <x v="1"/>
    <x v="6"/>
    <n v="1785"/>
    <n v="1749"/>
    <n v="3534"/>
    <n v="1711"/>
    <n v="1732"/>
    <m/>
    <n v="3443"/>
    <n v="1422"/>
    <n v="1430"/>
    <m/>
    <n v="2852"/>
    <n v="0.95854341736694681"/>
    <n v="0.9902801600914809"/>
    <n v="0.97425014148273914"/>
    <n v="0.79663865546218482"/>
    <n v="0.8176100628930818"/>
    <n v="0.80701754385964908"/>
    <n v="0.83109292811221502"/>
    <n v="0.82563510392609696"/>
    <n v="0.8283473714783619"/>
  </r>
  <r>
    <s v="Skagit"/>
    <x v="6"/>
    <x v="1"/>
    <x v="0"/>
    <n v="44923"/>
    <n v="43805"/>
    <n v="88728"/>
    <n v="34548"/>
    <n v="30580"/>
    <n v="2"/>
    <n v="65130"/>
    <n v="18864"/>
    <n v="16605"/>
    <m/>
    <n v="35469"/>
    <n v="0.76904926207065427"/>
    <n v="0.69809382490583272"/>
    <n v="0.73404111441709496"/>
    <n v="0.41991852725775214"/>
    <n v="0.37906631663052165"/>
    <n v="0.39974979713281039"/>
    <n v="0.54602292462660651"/>
    <n v="0.54300196206671025"/>
    <n v="0.54458774758175954"/>
  </r>
  <r>
    <s v="Skagit"/>
    <x v="6"/>
    <x v="1"/>
    <x v="1"/>
    <n v="4803"/>
    <n v="5129"/>
    <n v="9932"/>
    <n v="2829"/>
    <n v="2444"/>
    <m/>
    <n v="5273"/>
    <n v="612"/>
    <n v="566"/>
    <m/>
    <n v="1178"/>
    <n v="0.58900687070580882"/>
    <n v="0.47650614154806004"/>
    <n v="0.53091018928715261"/>
    <n v="0.127420362273579"/>
    <n v="0.11035289530122831"/>
    <n v="0.11860652436568667"/>
    <n v="0.21633085896076351"/>
    <n v="0.23158756137479541"/>
    <n v="0.22340223781528543"/>
  </r>
  <r>
    <s v="Skagit"/>
    <x v="6"/>
    <x v="1"/>
    <x v="2"/>
    <n v="6794"/>
    <n v="7172"/>
    <n v="13966"/>
    <n v="4382"/>
    <n v="3756"/>
    <m/>
    <n v="8138"/>
    <n v="1198"/>
    <n v="966"/>
    <m/>
    <n v="2164"/>
    <n v="0.64498086546953193"/>
    <n v="0.52370329057445619"/>
    <n v="0.58270084490906482"/>
    <n v="0.17633205769796881"/>
    <n v="0.13469046291132181"/>
    <n v="0.15494773020191896"/>
    <n v="0.27339114559561845"/>
    <n v="0.25718849840255592"/>
    <n v="0.26591300073728191"/>
  </r>
  <r>
    <s v="Skagit"/>
    <x v="6"/>
    <x v="1"/>
    <x v="3"/>
    <n v="6935"/>
    <n v="7182"/>
    <n v="14117"/>
    <n v="4753"/>
    <n v="4265"/>
    <n v="1"/>
    <n v="9019"/>
    <n v="1842"/>
    <n v="1568"/>
    <m/>
    <n v="3410"/>
    <n v="0.68536409516943042"/>
    <n v="0.59384572542467284"/>
    <n v="0.6388751151094425"/>
    <n v="0.26560922855082914"/>
    <n v="0.21832358674463936"/>
    <n v="0.24155273783381739"/>
    <n v="0.38754470860509155"/>
    <n v="0.36764361078546309"/>
    <n v="0.37809069741656504"/>
  </r>
  <r>
    <s v="Skagit"/>
    <x v="6"/>
    <x v="1"/>
    <x v="4"/>
    <n v="8486"/>
    <n v="8285"/>
    <n v="16771"/>
    <n v="6708"/>
    <n v="5919"/>
    <m/>
    <n v="12627"/>
    <n v="3625"/>
    <n v="3076"/>
    <m/>
    <n v="6701"/>
    <n v="0.79047843506952631"/>
    <n v="0.71442365721182866"/>
    <n v="0.75290680341064931"/>
    <n v="0.4271741692198916"/>
    <n v="0.37127338563669282"/>
    <n v="0.39955876214894759"/>
    <n v="0.54039952295766247"/>
    <n v="0.51968237878019941"/>
    <n v="0.53068820780866399"/>
  </r>
  <r>
    <s v="Skagit"/>
    <x v="6"/>
    <x v="1"/>
    <x v="5"/>
    <n v="7985"/>
    <n v="7576"/>
    <n v="15561"/>
    <n v="7155"/>
    <n v="6499"/>
    <n v="1"/>
    <n v="13655"/>
    <n v="4956"/>
    <n v="4379"/>
    <m/>
    <n v="9335"/>
    <n v="0.89605510331872262"/>
    <n v="0.85784054910242868"/>
    <n v="0.8775142985669302"/>
    <n v="0.62066374452097683"/>
    <n v="0.57800950369588178"/>
    <n v="0.5998971788445473"/>
    <n v="0.69266247379454926"/>
    <n v="0.67379596861055546"/>
    <n v="0.68363236909556935"/>
  </r>
  <r>
    <s v="Skagit"/>
    <x v="6"/>
    <x v="1"/>
    <x v="6"/>
    <n v="9920"/>
    <n v="8461"/>
    <n v="18381"/>
    <n v="8721"/>
    <n v="7697"/>
    <m/>
    <n v="16418"/>
    <n v="6631"/>
    <n v="6050"/>
    <m/>
    <n v="12681"/>
    <n v="0.87913306451612905"/>
    <n v="0.90970334475830283"/>
    <n v="0.89320493988357541"/>
    <n v="0.6684475806451613"/>
    <n v="0.71504550289563884"/>
    <n v="0.6898971764321854"/>
    <n v="0.76034858387799564"/>
    <n v="0.78602052747823825"/>
    <n v="0.7723839688147156"/>
  </r>
  <r>
    <s v="Skamania"/>
    <x v="6"/>
    <x v="1"/>
    <x v="0"/>
    <n v="4234"/>
    <n v="4291"/>
    <n v="8525"/>
    <n v="3373"/>
    <n v="3313"/>
    <n v="2"/>
    <n v="6688"/>
    <n v="1492"/>
    <n v="1373"/>
    <m/>
    <n v="2865"/>
    <n v="0.79664619744922061"/>
    <n v="0.77208109997669538"/>
    <n v="0.78451612903225809"/>
    <n v="0.35238545111006142"/>
    <n v="0.3199720344907947"/>
    <n v="0.33607038123167154"/>
    <n v="0.44233619922917283"/>
    <n v="0.41442801086628434"/>
    <n v="0.42837918660287083"/>
  </r>
  <r>
    <s v="Skamania"/>
    <x v="6"/>
    <x v="1"/>
    <x v="1"/>
    <n v="343"/>
    <n v="372"/>
    <n v="715"/>
    <n v="267"/>
    <n v="277"/>
    <m/>
    <n v="544"/>
    <n v="42"/>
    <n v="35"/>
    <m/>
    <n v="77"/>
    <n v="0.77842565597667635"/>
    <n v="0.7446236559139785"/>
    <n v="0.76083916083916081"/>
    <n v="0.12244897959183673"/>
    <n v="9.4086021505376344E-2"/>
    <n v="0.1076923076923077"/>
    <n v="0.15730337078651685"/>
    <n v="0.1263537906137184"/>
    <n v="0.14154411764705882"/>
  </r>
  <r>
    <s v="Skamania"/>
    <x v="6"/>
    <x v="1"/>
    <x v="2"/>
    <n v="555"/>
    <n v="561"/>
    <n v="1116"/>
    <n v="365"/>
    <n v="359"/>
    <n v="2"/>
    <n v="726"/>
    <n v="88"/>
    <n v="68"/>
    <m/>
    <n v="156"/>
    <n v="0.65765765765765771"/>
    <n v="0.63992869875222813"/>
    <n v="0.65053763440860213"/>
    <n v="0.15855855855855855"/>
    <n v="0.12121212121212122"/>
    <n v="0.13978494623655913"/>
    <n v="0.24109589041095891"/>
    <n v="0.1894150417827298"/>
    <n v="0.21487603305785125"/>
  </r>
  <r>
    <s v="Skamania"/>
    <x v="6"/>
    <x v="1"/>
    <x v="3"/>
    <n v="728"/>
    <n v="696"/>
    <n v="1424"/>
    <n v="519"/>
    <n v="474"/>
    <m/>
    <n v="993"/>
    <n v="151"/>
    <n v="130"/>
    <m/>
    <n v="281"/>
    <n v="0.71291208791208793"/>
    <n v="0.68103448275862066"/>
    <n v="0.6973314606741573"/>
    <n v="0.20741758241758243"/>
    <n v="0.18678160919540229"/>
    <n v="0.1973314606741573"/>
    <n v="0.29094412331406549"/>
    <n v="0.27426160337552741"/>
    <n v="0.28298086606243705"/>
  </r>
  <r>
    <s v="Skamania"/>
    <x v="6"/>
    <x v="1"/>
    <x v="4"/>
    <n v="994"/>
    <n v="989"/>
    <n v="1983"/>
    <n v="778"/>
    <n v="744"/>
    <m/>
    <n v="1522"/>
    <n v="320"/>
    <n v="269"/>
    <m/>
    <n v="589"/>
    <n v="0.78269617706237427"/>
    <n v="0.75227502527805867"/>
    <n v="0.76752395360564796"/>
    <n v="0.32193158953722334"/>
    <n v="0.27199191102123355"/>
    <n v="0.29702471003530007"/>
    <n v="0.41131105398457585"/>
    <n v="0.36155913978494625"/>
    <n v="0.38699080157687255"/>
  </r>
  <r>
    <s v="Skamania"/>
    <x v="6"/>
    <x v="1"/>
    <x v="5"/>
    <n v="843"/>
    <n v="926"/>
    <n v="1769"/>
    <n v="776"/>
    <n v="786"/>
    <m/>
    <n v="1562"/>
    <n v="450"/>
    <n v="417"/>
    <m/>
    <n v="867"/>
    <n v="0.9205219454329775"/>
    <n v="0.84881209503239741"/>
    <n v="0.88298473713962689"/>
    <n v="0.53380782918149461"/>
    <n v="0.45032397408207342"/>
    <n v="0.49010740531373659"/>
    <n v="0.57989690721649489"/>
    <n v="0.53053435114503822"/>
    <n v="0.55505761843790014"/>
  </r>
  <r>
    <s v="Skamania"/>
    <x v="6"/>
    <x v="1"/>
    <x v="6"/>
    <n v="771"/>
    <n v="747"/>
    <n v="1518"/>
    <n v="668"/>
    <n v="673"/>
    <m/>
    <n v="1341"/>
    <n v="441"/>
    <n v="454"/>
    <m/>
    <n v="895"/>
    <n v="0.86640726329442286"/>
    <n v="0.90093708165997322"/>
    <n v="0.88339920948616601"/>
    <n v="0.57198443579766534"/>
    <n v="0.60776439089692103"/>
    <n v="0.58959156785243738"/>
    <n v="0.66017964071856283"/>
    <n v="0.67459138187221401"/>
    <n v="0.66741237882177484"/>
  </r>
  <r>
    <s v="Snohomish"/>
    <x v="6"/>
    <x v="2"/>
    <x v="0"/>
    <n v="266982"/>
    <n v="265216"/>
    <n v="532198"/>
    <n v="194157"/>
    <n v="173874"/>
    <n v="4497"/>
    <n v="372528"/>
    <n v="94625"/>
    <n v="82319"/>
    <n v="1487"/>
    <n v="178431"/>
    <n v="0.72722880194170392"/>
    <n v="0.65559393098455598"/>
    <n v="0.69998008260083655"/>
    <n v="0.35442464285981828"/>
    <n v="0.31038474300193047"/>
    <n v="0.33527183491858292"/>
    <n v="0.48736331937555688"/>
    <n v="0.47344053740064646"/>
    <n v="0.47897339260404587"/>
  </r>
  <r>
    <s v="Snohomish"/>
    <x v="6"/>
    <x v="2"/>
    <x v="1"/>
    <n v="30756"/>
    <n v="33384"/>
    <n v="64140"/>
    <n v="17716"/>
    <n v="16025"/>
    <n v="846"/>
    <n v="34587"/>
    <n v="3982"/>
    <n v="3349"/>
    <n v="197"/>
    <n v="7528"/>
    <n v="0.5760176876056704"/>
    <n v="0.48002036903906065"/>
    <n v="0.53924228250701589"/>
    <n v="0.12947067238912732"/>
    <n v="0.10031751737359214"/>
    <n v="0.11736825693794824"/>
    <n v="0.22476857078347257"/>
    <n v="0.20898595943837753"/>
    <n v="0.21765403186168214"/>
  </r>
  <r>
    <s v="Snohomish"/>
    <x v="6"/>
    <x v="2"/>
    <x v="2"/>
    <n v="47523"/>
    <n v="50220"/>
    <n v="97743"/>
    <n v="29783"/>
    <n v="26098"/>
    <n v="951"/>
    <n v="56832"/>
    <n v="8211"/>
    <n v="6665"/>
    <n v="225"/>
    <n v="15101"/>
    <n v="0.62670706815647159"/>
    <n v="0.51967343687773793"/>
    <n v="0.58144317240109267"/>
    <n v="0.172779496243924"/>
    <n v="0.13271604938271606"/>
    <n v="0.15449699722742294"/>
    <n v="0.27569418795957423"/>
    <n v="0.25538355429534831"/>
    <n v="0.2657129786036036"/>
  </r>
  <r>
    <s v="Snohomish"/>
    <x v="6"/>
    <x v="2"/>
    <x v="3"/>
    <n v="51331"/>
    <n v="54074"/>
    <n v="105405"/>
    <n v="35422"/>
    <n v="32059"/>
    <n v="891"/>
    <n v="68372"/>
    <n v="13658"/>
    <n v="11661"/>
    <n v="277"/>
    <n v="25596"/>
    <n v="0.69007032787204614"/>
    <n v="0.59287272996264373"/>
    <n v="0.6486599307433234"/>
    <n v="0.26607702947536577"/>
    <n v="0.21564892554647336"/>
    <n v="0.24283478013376975"/>
    <n v="0.38557958330980746"/>
    <n v="0.36373561246451852"/>
    <n v="0.37436377464459136"/>
  </r>
  <r>
    <s v="Snohomish"/>
    <x v="6"/>
    <x v="2"/>
    <x v="4"/>
    <n v="56463"/>
    <n v="57374"/>
    <n v="113837"/>
    <n v="43720"/>
    <n v="41421"/>
    <n v="813"/>
    <n v="85954"/>
    <n v="22227"/>
    <n v="20491"/>
    <n v="284"/>
    <n v="43002"/>
    <n v="0.77431238155960536"/>
    <n v="0.72194722348101925"/>
    <n v="0.75506206242258667"/>
    <n v="0.39365602252802723"/>
    <n v="0.35714783699933766"/>
    <n v="0.37775064346390014"/>
    <n v="0.50839432753888381"/>
    <n v="0.49470075565534388"/>
    <n v="0.50029085324708567"/>
  </r>
  <r>
    <s v="Snohomish"/>
    <x v="6"/>
    <x v="2"/>
    <x v="5"/>
    <n v="40806"/>
    <n v="39406"/>
    <n v="80212"/>
    <n v="34760"/>
    <n v="32089"/>
    <n v="541"/>
    <n v="67390"/>
    <n v="22602"/>
    <n v="20441"/>
    <n v="241"/>
    <n v="43284"/>
    <n v="0.85183551438513949"/>
    <n v="0.81431761660660817"/>
    <n v="0.840148606193587"/>
    <n v="0.55388913395088957"/>
    <n v="0.51872811247018225"/>
    <n v="0.53962000698149903"/>
    <n v="0.65023014959723824"/>
    <n v="0.63700956714138801"/>
    <n v="0.64229114111886032"/>
  </r>
  <r>
    <s v="Snohomish"/>
    <x v="6"/>
    <x v="2"/>
    <x v="6"/>
    <n v="40103"/>
    <n v="30758"/>
    <n v="70861"/>
    <n v="32756"/>
    <n v="26182"/>
    <n v="455"/>
    <n v="59393"/>
    <n v="23945"/>
    <n v="19712"/>
    <n v="263"/>
    <n v="43920"/>
    <n v="0.8167967483729397"/>
    <n v="0.85122569737954357"/>
    <n v="0.83816203553435598"/>
    <n v="0.59708749968830266"/>
    <n v="0.64087391898042789"/>
    <n v="0.61980497029395576"/>
    <n v="0.73101111246794481"/>
    <n v="0.75288366053013522"/>
    <n v="0.73948108362938392"/>
  </r>
  <r>
    <s v="Spokane"/>
    <x v="6"/>
    <x v="0"/>
    <x v="0"/>
    <n v="182581"/>
    <n v="174787"/>
    <n v="357368"/>
    <n v="137944"/>
    <n v="118479"/>
    <n v="697"/>
    <n v="257120"/>
    <n v="71349"/>
    <n v="61390"/>
    <n v="247"/>
    <n v="132986"/>
    <n v="0.75552220658228397"/>
    <n v="0.67784789486632302"/>
    <n v="0.71948243827091407"/>
    <n v="0.39077998258307273"/>
    <n v="0.35122749403559761"/>
    <n v="0.37212621163618453"/>
    <n v="0.51723163022675867"/>
    <n v="0.51815089593936481"/>
    <n v="0.51721375233354072"/>
  </r>
  <r>
    <s v="Spokane"/>
    <x v="6"/>
    <x v="0"/>
    <x v="1"/>
    <n v="27568"/>
    <n v="26963"/>
    <n v="54531"/>
    <n v="13024"/>
    <n v="11148"/>
    <n v="206"/>
    <n v="24378"/>
    <n v="2966"/>
    <n v="2441"/>
    <n v="42"/>
    <n v="5449"/>
    <n v="0.47243180499129428"/>
    <n v="0.41345547602269778"/>
    <n v="0.44704846784397867"/>
    <n v="0.10758850841555427"/>
    <n v="9.0531469050179877E-2"/>
    <n v="9.992481340888669E-2"/>
    <n v="0.22773341523341523"/>
    <n v="0.21896304269824185"/>
    <n v="0.22352120764623842"/>
  </r>
  <r>
    <s v="Spokane"/>
    <x v="6"/>
    <x v="0"/>
    <x v="2"/>
    <n v="29748"/>
    <n v="31425"/>
    <n v="61173"/>
    <n v="21089"/>
    <n v="18144"/>
    <n v="154"/>
    <n v="39387"/>
    <n v="5824"/>
    <n v="4714"/>
    <n v="41"/>
    <n v="10579"/>
    <n v="0.70892160817533956"/>
    <n v="0.57737470167064442"/>
    <n v="0.64386248835270465"/>
    <n v="0.19577786741965847"/>
    <n v="0.15000795544948289"/>
    <n v="0.17293577231785265"/>
    <n v="0.27616292854094554"/>
    <n v="0.25981040564373897"/>
    <n v="0.26859115951963847"/>
  </r>
  <r>
    <s v="Spokane"/>
    <x v="6"/>
    <x v="0"/>
    <x v="3"/>
    <n v="28717"/>
    <n v="29772"/>
    <n v="58489"/>
    <n v="21740"/>
    <n v="19267"/>
    <n v="100"/>
    <n v="41107"/>
    <n v="8646"/>
    <n v="7501"/>
    <n v="27"/>
    <n v="16174"/>
    <n v="0.75704286659469999"/>
    <n v="0.64715168614805862"/>
    <n v="0.70281591410350663"/>
    <n v="0.30107601768987013"/>
    <n v="0.25194813919118636"/>
    <n v="0.27653062969105302"/>
    <n v="0.39770009199632017"/>
    <n v="0.38931852390097055"/>
    <n v="0.39346096771839345"/>
  </r>
  <r>
    <s v="Spokane"/>
    <x v="6"/>
    <x v="0"/>
    <x v="4"/>
    <n v="34385"/>
    <n v="33640"/>
    <n v="68025"/>
    <n v="27726"/>
    <n v="24442"/>
    <n v="104"/>
    <n v="52272"/>
    <n v="14974"/>
    <n v="13122"/>
    <n v="53"/>
    <n v="28149"/>
    <n v="0.80633997382579614"/>
    <n v="0.72657550535077287"/>
    <n v="0.7684233737596472"/>
    <n v="0.43548058746546459"/>
    <n v="0.39007134363852558"/>
    <n v="0.41380374862183023"/>
    <n v="0.54007069176945832"/>
    <n v="0.53686277718680964"/>
    <n v="0.53851010101010099"/>
  </r>
  <r>
    <s v="Spokane"/>
    <x v="6"/>
    <x v="0"/>
    <x v="5"/>
    <n v="28645"/>
    <n v="27372"/>
    <n v="56017"/>
    <n v="25707"/>
    <n v="23196"/>
    <n v="60"/>
    <n v="48963"/>
    <n v="17469"/>
    <n v="16049"/>
    <n v="32"/>
    <n v="33550"/>
    <n v="0.89743410717402683"/>
    <n v="0.84743533537921967"/>
    <n v="0.8740739418390846"/>
    <n v="0.6098446500261826"/>
    <n v="0.58632909542598277"/>
    <n v="0.59892532624024852"/>
    <n v="0.67954253705216483"/>
    <n v="0.69188653216071738"/>
    <n v="0.68521128198844028"/>
  </r>
  <r>
    <s v="Spokane"/>
    <x v="6"/>
    <x v="0"/>
    <x v="6"/>
    <n v="33518"/>
    <n v="25615"/>
    <n v="59133"/>
    <n v="28658"/>
    <n v="22282"/>
    <n v="73"/>
    <n v="51013"/>
    <n v="21470"/>
    <n v="17563"/>
    <n v="52"/>
    <n v="39085"/>
    <n v="0.85500328181872431"/>
    <n v="0.86988092914308024"/>
    <n v="0.86268242774761972"/>
    <n v="0.64055134554567694"/>
    <n v="0.68565293773179781"/>
    <n v="0.66096764919757156"/>
    <n v="0.74917998464652102"/>
    <n v="0.78821470245040837"/>
    <n v="0.7661772489365456"/>
  </r>
  <r>
    <s v="Stevens"/>
    <x v="6"/>
    <x v="0"/>
    <x v="0"/>
    <n v="16512"/>
    <n v="16335"/>
    <n v="32847.020000000004"/>
    <n v="13664"/>
    <n v="12762"/>
    <n v="208"/>
    <n v="26634"/>
    <n v="7274"/>
    <n v="6690"/>
    <n v="110"/>
    <n v="14074"/>
    <n v="0.82751937984496127"/>
    <n v="0.78126721763085405"/>
    <n v="0.81084981225085251"/>
    <n v="0.44052810077519378"/>
    <n v="0.40955004591368227"/>
    <n v="0.4284711368032777"/>
    <n v="0.53234777517564402"/>
    <n v="0.52421250587682178"/>
    <n v="0.52842231733874001"/>
  </r>
  <r>
    <s v="Stevens"/>
    <x v="6"/>
    <x v="0"/>
    <x v="1"/>
    <n v="1297"/>
    <n v="1490"/>
    <n v="2787"/>
    <n v="1094"/>
    <n v="1081"/>
    <n v="31"/>
    <n v="2206"/>
    <n v="220"/>
    <n v="216"/>
    <n v="8"/>
    <n v="444"/>
    <n v="0.84348496530454897"/>
    <n v="0.72550335570469804"/>
    <n v="0.79153211338356655"/>
    <n v="0.16962220508866616"/>
    <n v="0.14496644295302014"/>
    <n v="0.15931108719052745"/>
    <n v="0.20109689213893966"/>
    <n v="0.19981498612395929"/>
    <n v="0.20126926563916592"/>
  </r>
  <r>
    <s v="Stevens"/>
    <x v="6"/>
    <x v="0"/>
    <x v="2"/>
    <n v="1919"/>
    <n v="1776"/>
    <n v="3695"/>
    <n v="1456"/>
    <n v="1315"/>
    <n v="23"/>
    <n v="2794"/>
    <n v="356"/>
    <n v="312"/>
    <n v="8"/>
    <n v="676"/>
    <n v="0.75872850442939033"/>
    <n v="0.74042792792792789"/>
    <n v="0.75615696887686057"/>
    <n v="0.18551328817092236"/>
    <n v="0.17567567567567569"/>
    <n v="0.18294993234100135"/>
    <n v="0.2445054945054945"/>
    <n v="0.23726235741444868"/>
    <n v="0.24194702934860415"/>
  </r>
  <r>
    <s v="Stevens"/>
    <x v="6"/>
    <x v="0"/>
    <x v="3"/>
    <n v="2542"/>
    <n v="2493"/>
    <n v="5035"/>
    <n v="1907"/>
    <n v="1631"/>
    <n v="32"/>
    <n v="3570"/>
    <n v="737"/>
    <n v="582"/>
    <n v="15"/>
    <n v="1334"/>
    <n v="0.75019669551534229"/>
    <n v="0.6542318491776975"/>
    <n v="0.70903674280039719"/>
    <n v="0.28992918961447678"/>
    <n v="0.23345367027677497"/>
    <n v="0.26494538232373388"/>
    <n v="0.38647089669638174"/>
    <n v="0.35683629675045986"/>
    <n v="0.37366946778711485"/>
  </r>
  <r>
    <s v="Stevens"/>
    <x v="6"/>
    <x v="0"/>
    <x v="4"/>
    <n v="3660"/>
    <n v="3446"/>
    <n v="7106.01"/>
    <n v="2990"/>
    <n v="2645"/>
    <n v="35"/>
    <n v="5670"/>
    <n v="1598"/>
    <n v="1285"/>
    <n v="21"/>
    <n v="2904"/>
    <n v="0.81693989071038253"/>
    <n v="0.76755658734764942"/>
    <n v="0.79791613014898655"/>
    <n v="0.43661202185792347"/>
    <n v="0.37289611143354612"/>
    <n v="0.40866815554720581"/>
    <n v="0.53444816053511701"/>
    <n v="0.48582230623818523"/>
    <n v="0.51216931216931216"/>
  </r>
  <r>
    <s v="Stevens"/>
    <x v="6"/>
    <x v="0"/>
    <x v="5"/>
    <n v="3467"/>
    <n v="3541"/>
    <n v="7008.01"/>
    <n v="3076"/>
    <n v="2932"/>
    <n v="42"/>
    <n v="6050"/>
    <n v="2095"/>
    <n v="1935"/>
    <n v="27"/>
    <n v="4057"/>
    <n v="0.88722238246322471"/>
    <n v="0.82801468511719856"/>
    <n v="0.86329785488319788"/>
    <n v="0.60426882030573981"/>
    <n v="0.54645580344535438"/>
    <n v="0.57890899128283202"/>
    <n v="0.68107932379713909"/>
    <n v="0.65995907230559347"/>
    <n v="0.67057851239669419"/>
  </r>
  <r>
    <s v="Stevens"/>
    <x v="6"/>
    <x v="0"/>
    <x v="6"/>
    <n v="3627"/>
    <n v="3589"/>
    <n v="7216"/>
    <n v="3141"/>
    <n v="3158"/>
    <n v="45"/>
    <n v="6344"/>
    <n v="2268"/>
    <n v="2360"/>
    <n v="31"/>
    <n v="4659"/>
    <n v="0.86600496277915628"/>
    <n v="0.87991083867372533"/>
    <n v="0.87915742793791574"/>
    <n v="0.62531017369727049"/>
    <n v="0.6575647812761215"/>
    <n v="0.64564855875831484"/>
    <n v="0.72206303724928367"/>
    <n v="0.74730842305256495"/>
    <n v="0.73439470365699877"/>
  </r>
  <r>
    <s v="Thurston"/>
    <x v="6"/>
    <x v="0"/>
    <x v="0"/>
    <n v="99594"/>
    <n v="91965"/>
    <n v="191559"/>
    <n v="78352"/>
    <n v="67766"/>
    <n v="1261"/>
    <n v="147379"/>
    <n v="40857"/>
    <n v="34658"/>
    <n v="500"/>
    <n v="76015"/>
    <n v="0.78671405907986425"/>
    <n v="0.73686728646767796"/>
    <n v="0.76936609608527917"/>
    <n v="0.41023555635881681"/>
    <n v="0.37686076224650683"/>
    <n v="0.39682291095693756"/>
    <n v="0.52145446191545841"/>
    <n v="0.51143641354071367"/>
    <n v="0.5157790458613507"/>
  </r>
  <r>
    <s v="Thurston"/>
    <x v="6"/>
    <x v="0"/>
    <x v="1"/>
    <n v="11882"/>
    <n v="11651"/>
    <n v="23533"/>
    <n v="6988"/>
    <n v="6307"/>
    <n v="62"/>
    <n v="13357"/>
    <n v="1612"/>
    <n v="1345"/>
    <n v="10"/>
    <n v="2967"/>
    <n v="0.58811647870728834"/>
    <n v="0.54132692472749122"/>
    <n v="0.56758594314367061"/>
    <n v="0.13566739606126915"/>
    <n v="0.11544073470088405"/>
    <n v="0.12607827306335784"/>
    <n v="0.23068116771608471"/>
    <n v="0.21325511336610115"/>
    <n v="0.22213071797559333"/>
  </r>
  <r>
    <s v="Thurston"/>
    <x v="6"/>
    <x v="0"/>
    <x v="2"/>
    <n v="16726"/>
    <n v="16544"/>
    <n v="33270"/>
    <n v="12169"/>
    <n v="10483"/>
    <n v="305"/>
    <n v="22957"/>
    <n v="3517"/>
    <n v="2677"/>
    <n v="70"/>
    <n v="6264"/>
    <n v="0.72754992227669502"/>
    <n v="0.63364361702127658"/>
    <n v="0.69002103997595432"/>
    <n v="0.21027143369604209"/>
    <n v="0.16181092843326886"/>
    <n v="0.18827772768259693"/>
    <n v="0.28901306598734489"/>
    <n v="0.25536583039206334"/>
    <n v="0.2728579518229734"/>
  </r>
  <r>
    <s v="Thurston"/>
    <x v="6"/>
    <x v="0"/>
    <x v="3"/>
    <n v="16725"/>
    <n v="16512"/>
    <n v="33237"/>
    <n v="12554"/>
    <n v="11229"/>
    <n v="255"/>
    <n v="24038"/>
    <n v="5060"/>
    <n v="4231"/>
    <n v="70"/>
    <n v="9361"/>
    <n v="0.75061285500747388"/>
    <n v="0.68005087209302328"/>
    <n v="0.72323013509041134"/>
    <n v="0.30254110612855006"/>
    <n v="0.25623788759689925"/>
    <n v="0.28164395101844331"/>
    <n v="0.40305878604428869"/>
    <n v="0.37679223439308934"/>
    <n v="0.38942507696147766"/>
  </r>
  <r>
    <s v="Thurston"/>
    <x v="6"/>
    <x v="0"/>
    <x v="4"/>
    <n v="19434"/>
    <n v="17963"/>
    <n v="37397"/>
    <n v="15673"/>
    <n v="13413"/>
    <n v="255"/>
    <n v="29341"/>
    <n v="8400"/>
    <n v="7089"/>
    <n v="112"/>
    <n v="15601"/>
    <n v="0.8064731913141916"/>
    <n v="0.74670155319267384"/>
    <n v="0.784581650934567"/>
    <n v="0.43223217042297007"/>
    <n v="0.39464454712464508"/>
    <n v="0.41717250046795196"/>
    <n v="0.53595355069227335"/>
    <n v="0.52851711026615966"/>
    <n v="0.53171330220510549"/>
  </r>
  <r>
    <s v="Thurston"/>
    <x v="6"/>
    <x v="0"/>
    <x v="5"/>
    <n v="17230"/>
    <n v="15382"/>
    <n v="32612"/>
    <n v="15652"/>
    <n v="13516"/>
    <n v="194"/>
    <n v="29362"/>
    <n v="10724"/>
    <n v="9307"/>
    <n v="109"/>
    <n v="20140"/>
    <n v="0.90841555426581544"/>
    <n v="0.87868937719412299"/>
    <n v="0.90034343186557098"/>
    <n v="0.62240278583865349"/>
    <n v="0.60505785983617211"/>
    <n v="0.61756408683920028"/>
    <n v="0.68515205724508055"/>
    <n v="0.68859129920094697"/>
    <n v="0.6859205776173285"/>
  </r>
  <r>
    <s v="Thurston"/>
    <x v="6"/>
    <x v="0"/>
    <x v="6"/>
    <n v="17597"/>
    <n v="13913"/>
    <n v="31510"/>
    <n v="15316"/>
    <n v="12818"/>
    <n v="190"/>
    <n v="28324"/>
    <n v="11544"/>
    <n v="10009"/>
    <n v="129"/>
    <n v="21682"/>
    <n v="0.87037563221003578"/>
    <n v="0.92129662905196574"/>
    <n v="0.89888924151063154"/>
    <n v="0.65602091265556628"/>
    <n v="0.71939912312225973"/>
    <n v="0.68809901618533797"/>
    <n v="0.75372159832854535"/>
    <n v="0.78085504758932756"/>
    <n v="0.76549922327354891"/>
  </r>
  <r>
    <s v="Wahkiakum"/>
    <x v="6"/>
    <x v="0"/>
    <x v="0"/>
    <n v="1626"/>
    <n v="1627"/>
    <n v="3253"/>
    <n v="1385"/>
    <n v="1307"/>
    <m/>
    <n v="2692"/>
    <n v="781"/>
    <n v="734"/>
    <m/>
    <n v="1515"/>
    <n v="0.85178351783517836"/>
    <n v="0.80331899200983403"/>
    <n v="0.82754380571779895"/>
    <n v="0.48031980319803197"/>
    <n v="0.45113706207744314"/>
    <n v="0.46572394712573012"/>
    <n v="0.56389891696750905"/>
    <n v="0.56159143075745988"/>
    <n v="0.56277860326894502"/>
  </r>
  <r>
    <s v="Wahkiakum"/>
    <x v="6"/>
    <x v="0"/>
    <x v="1"/>
    <n v="79"/>
    <n v="100"/>
    <n v="179"/>
    <n v="78"/>
    <n v="83"/>
    <m/>
    <n v="161"/>
    <n v="9"/>
    <n v="20"/>
    <m/>
    <n v="29"/>
    <n v="0.98734177215189878"/>
    <n v="0.83"/>
    <n v="0.8994413407821229"/>
    <n v="0.11392405063291139"/>
    <n v="0.2"/>
    <n v="0.16201117318435754"/>
    <n v="0.11538461538461539"/>
    <n v="0.24096385542168675"/>
    <n v="0.18012422360248448"/>
  </r>
  <r>
    <s v="Wahkiakum"/>
    <x v="6"/>
    <x v="0"/>
    <x v="2"/>
    <n v="144"/>
    <n v="159"/>
    <n v="303"/>
    <n v="104"/>
    <n v="97"/>
    <m/>
    <n v="201"/>
    <n v="27"/>
    <n v="22"/>
    <m/>
    <n v="49"/>
    <n v="0.72222222222222221"/>
    <n v="0.61006289308176098"/>
    <n v="0.6633663366336634"/>
    <n v="0.1875"/>
    <n v="0.13836477987421383"/>
    <n v="0.1617161716171617"/>
    <n v="0.25961538461538464"/>
    <n v="0.22680412371134021"/>
    <n v="0.24378109452736318"/>
  </r>
  <r>
    <s v="Wahkiakum"/>
    <x v="6"/>
    <x v="0"/>
    <x v="3"/>
    <n v="198"/>
    <n v="196"/>
    <n v="394"/>
    <n v="157"/>
    <n v="131"/>
    <m/>
    <n v="288"/>
    <n v="60"/>
    <n v="45"/>
    <m/>
    <n v="105"/>
    <n v="0.79292929292929293"/>
    <n v="0.66836734693877553"/>
    <n v="0.73096446700507611"/>
    <n v="0.30303030303030304"/>
    <n v="0.22959183673469388"/>
    <n v="0.26649746192893403"/>
    <n v="0.38216560509554143"/>
    <n v="0.34351145038167941"/>
    <n v="0.36458333333333331"/>
  </r>
  <r>
    <s v="Wahkiakum"/>
    <x v="6"/>
    <x v="0"/>
    <x v="4"/>
    <n v="292"/>
    <n v="295"/>
    <n v="587"/>
    <n v="233"/>
    <n v="214"/>
    <m/>
    <n v="447"/>
    <n v="104"/>
    <n v="94"/>
    <m/>
    <n v="198"/>
    <n v="0.79794520547945202"/>
    <n v="0.72542372881355932"/>
    <n v="0.76149914821124365"/>
    <n v="0.35616438356164382"/>
    <n v="0.31864406779661014"/>
    <n v="0.33730834752981259"/>
    <n v="0.44635193133047213"/>
    <n v="0.43925233644859812"/>
    <n v="0.44295302013422821"/>
  </r>
  <r>
    <s v="Wahkiakum"/>
    <x v="6"/>
    <x v="0"/>
    <x v="5"/>
    <n v="415"/>
    <n v="387"/>
    <n v="802"/>
    <n v="367"/>
    <n v="334"/>
    <m/>
    <n v="701"/>
    <n v="241"/>
    <n v="214"/>
    <m/>
    <n v="455"/>
    <n v="0.88433734939759034"/>
    <n v="0.86304909560723519"/>
    <n v="0.87406483790523692"/>
    <n v="0.58072289156626511"/>
    <n v="0.55297157622739013"/>
    <n v="0.56733167082294267"/>
    <n v="0.65667574931880113"/>
    <n v="0.64071856287425155"/>
    <n v="0.64907275320970048"/>
  </r>
  <r>
    <s v="Wahkiakum"/>
    <x v="6"/>
    <x v="0"/>
    <x v="6"/>
    <n v="498"/>
    <n v="490"/>
    <n v="988"/>
    <n v="446"/>
    <n v="448"/>
    <m/>
    <n v="894"/>
    <n v="340"/>
    <n v="339"/>
    <m/>
    <n v="679"/>
    <n v="0.89558232931726911"/>
    <n v="0.91428571428571426"/>
    <n v="0.90485829959514175"/>
    <n v="0.68273092369477917"/>
    <n v="0.69183673469387752"/>
    <n v="0.68724696356275305"/>
    <n v="0.7623318385650224"/>
    <n v="0.7566964285714286"/>
    <n v="0.75950782997762867"/>
  </r>
  <r>
    <s v="Walla Walla"/>
    <x v="6"/>
    <x v="0"/>
    <x v="0"/>
    <n v="22245"/>
    <n v="23047"/>
    <n v="45292"/>
    <n v="16031"/>
    <n v="13992"/>
    <n v="51"/>
    <n v="30074"/>
    <n v="8825"/>
    <n v="7554"/>
    <n v="27"/>
    <n v="16406"/>
    <n v="0.72065632726455386"/>
    <n v="0.60710721568967763"/>
    <n v="0.66400247284288616"/>
    <n v="0.39671836367723085"/>
    <n v="0.32776500195253178"/>
    <n v="0.36222732491389209"/>
    <n v="0.55049591416630284"/>
    <n v="0.5398799313893653"/>
    <n v="0.54552104808139923"/>
  </r>
  <r>
    <s v="Walla Walla"/>
    <x v="6"/>
    <x v="0"/>
    <x v="1"/>
    <n v="3747"/>
    <n v="4182"/>
    <n v="7929"/>
    <n v="1405"/>
    <n v="1351"/>
    <n v="7"/>
    <n v="2763"/>
    <n v="309"/>
    <n v="283"/>
    <n v="3"/>
    <n v="595"/>
    <n v="0.3749666399786496"/>
    <n v="0.32305117168818748"/>
    <n v="0.34846765039727584"/>
    <n v="8.2465972778222582E-2"/>
    <n v="6.7670970827355334E-2"/>
    <n v="7.5040988775381512E-2"/>
    <n v="0.2199288256227758"/>
    <n v="0.20947446336047373"/>
    <n v="0.21534563879840754"/>
  </r>
  <r>
    <s v="Walla Walla"/>
    <x v="6"/>
    <x v="0"/>
    <x v="2"/>
    <n v="3155"/>
    <n v="4072"/>
    <n v="7227"/>
    <n v="2242"/>
    <n v="1954"/>
    <n v="14"/>
    <n v="4210"/>
    <n v="554"/>
    <n v="485"/>
    <n v="2"/>
    <n v="1041"/>
    <n v="0.71061806656101423"/>
    <n v="0.47986247544204325"/>
    <n v="0.58253770582537701"/>
    <n v="0.17559429477020602"/>
    <n v="0.11910609037328095"/>
    <n v="0.14404317144043172"/>
    <n v="0.24710080285459413"/>
    <n v="0.24820880245649948"/>
    <n v="0.24726840855106888"/>
  </r>
  <r>
    <s v="Walla Walla"/>
    <x v="6"/>
    <x v="0"/>
    <x v="3"/>
    <n v="3211"/>
    <n v="3664"/>
    <n v="6875"/>
    <n v="2202"/>
    <n v="1902"/>
    <n v="6"/>
    <n v="4110"/>
    <n v="909"/>
    <n v="704"/>
    <n v="4"/>
    <n v="1617"/>
    <n v="0.68576767362192459"/>
    <n v="0.51910480349344978"/>
    <n v="0.5978181818181818"/>
    <n v="0.28308938025537217"/>
    <n v="0.19213973799126638"/>
    <n v="0.23519999999999999"/>
    <n v="0.41280653950953677"/>
    <n v="0.37013669821240797"/>
    <n v="0.39343065693430657"/>
  </r>
  <r>
    <s v="Walla Walla"/>
    <x v="6"/>
    <x v="0"/>
    <x v="4"/>
    <n v="3871"/>
    <n v="4033"/>
    <n v="7904"/>
    <n v="3087"/>
    <n v="2754"/>
    <n v="10"/>
    <n v="5851"/>
    <n v="1716"/>
    <n v="1500"/>
    <n v="5"/>
    <n v="3221"/>
    <n v="0.79746835443037978"/>
    <n v="0.68286635259112327"/>
    <n v="0.74025809716599189"/>
    <n v="0.44329630586411778"/>
    <n v="0.37193156459211507"/>
    <n v="0.40751518218623484"/>
    <n v="0.55587949465500486"/>
    <n v="0.54466230936819171"/>
    <n v="0.55050418731840711"/>
  </r>
  <r>
    <s v="Walla Walla"/>
    <x v="6"/>
    <x v="0"/>
    <x v="5"/>
    <n v="3362"/>
    <n v="3392"/>
    <n v="6754"/>
    <n v="2916"/>
    <n v="2801"/>
    <n v="8"/>
    <n v="5725"/>
    <n v="2111"/>
    <n v="1981"/>
    <n v="7"/>
    <n v="4099"/>
    <n v="0.86734086853063652"/>
    <n v="0.82576650943396224"/>
    <n v="0.84764583950251704"/>
    <n v="0.62790005948839978"/>
    <n v="0.58402122641509435"/>
    <n v="0.60689961504293755"/>
    <n v="0.72393689986282583"/>
    <n v="0.70724741163870042"/>
    <n v="0.71598253275109169"/>
  </r>
  <r>
    <s v="Walla Walla"/>
    <x v="6"/>
    <x v="0"/>
    <x v="6"/>
    <n v="4899"/>
    <n v="3704"/>
    <n v="8603"/>
    <n v="4179"/>
    <n v="3230"/>
    <n v="6"/>
    <n v="7415"/>
    <n v="3226"/>
    <n v="2601"/>
    <n v="6"/>
    <n v="5833"/>
    <n v="0.85303123086344157"/>
    <n v="0.87203023758099352"/>
    <n v="0.86190863652214345"/>
    <n v="0.65850173504796894"/>
    <n v="0.70221382289416845"/>
    <n v="0.67801929559456009"/>
    <n v="0.77195501316104331"/>
    <n v="0.80526315789473679"/>
    <n v="0.78664868509777475"/>
  </r>
  <r>
    <s v="Whatcom"/>
    <x v="6"/>
    <x v="0"/>
    <x v="0"/>
    <n v="80018"/>
    <n v="77441"/>
    <n v="157459"/>
    <n v="9529"/>
    <n v="8983"/>
    <n v="861"/>
    <n v="19373"/>
    <n v="32250"/>
    <n v="28542"/>
    <m/>
    <n v="60792"/>
    <n v="0.11908570571621385"/>
    <n v="0.11599798556320295"/>
    <n v="0.12303520281470097"/>
    <n v="0.40303431727861233"/>
    <n v="0.36856445552097727"/>
    <n v="0.38608145612508654"/>
    <n v="3.3844054990030434"/>
    <n v="3.1773349660469776"/>
    <n v="3.1379755329582411"/>
  </r>
  <r>
    <s v="Whatcom"/>
    <x v="6"/>
    <x v="0"/>
    <x v="1"/>
    <n v="14840"/>
    <n v="14469"/>
    <n v="29309"/>
    <n v="1392"/>
    <n v="1314"/>
    <n v="258"/>
    <n v="2964"/>
    <n v="1584"/>
    <n v="1333"/>
    <m/>
    <n v="2917"/>
    <n v="9.3800539083557954E-2"/>
    <n v="9.0814845531826657E-2"/>
    <n v="0.10112934593469583"/>
    <n v="0.10673854447439353"/>
    <n v="9.2127997788375146E-2"/>
    <n v="9.9525742945852813E-2"/>
    <n v="1.1379310344827587"/>
    <n v="1.0144596651445967"/>
    <n v="0.98414304993252366"/>
  </r>
  <r>
    <s v="Whatcom"/>
    <x v="6"/>
    <x v="0"/>
    <x v="2"/>
    <n v="12446"/>
    <n v="13319"/>
    <n v="25765"/>
    <n v="1631"/>
    <n v="1624"/>
    <n v="204"/>
    <n v="3459"/>
    <n v="3063"/>
    <n v="2610"/>
    <m/>
    <n v="5673"/>
    <n v="0.13104611923509563"/>
    <n v="0.1219310759065996"/>
    <n v="0.13425189210168834"/>
    <n v="0.2461031656757191"/>
    <n v="0.19596065770703505"/>
    <n v="0.22018241800892685"/>
    <n v="1.8779889638258738"/>
    <n v="1.6071428571428572"/>
    <n v="1.6400693842150911"/>
  </r>
  <r>
    <s v="Whatcom"/>
    <x v="6"/>
    <x v="0"/>
    <x v="3"/>
    <n v="12026"/>
    <n v="12161"/>
    <n v="24187"/>
    <n v="1298"/>
    <n v="1192"/>
    <n v="137"/>
    <n v="2627"/>
    <n v="4075"/>
    <n v="3635"/>
    <m/>
    <n v="7710"/>
    <n v="0.10793281224014635"/>
    <n v="9.8018255077707422E-2"/>
    <n v="0.10861206433207922"/>
    <n v="0.33884916015300182"/>
    <n v="0.29890633993914972"/>
    <n v="0.31876627940629265"/>
    <n v="3.1394453004622496"/>
    <n v="3.049496644295302"/>
    <n v="2.9349067377236393"/>
  </r>
  <r>
    <s v="Whatcom"/>
    <x v="6"/>
    <x v="0"/>
    <x v="4"/>
    <n v="13987"/>
    <n v="13641"/>
    <n v="27628"/>
    <n v="1744"/>
    <n v="1613"/>
    <n v="115"/>
    <n v="3472"/>
    <n v="6280"/>
    <n v="5403"/>
    <m/>
    <n v="11683"/>
    <n v="0.1246872095517266"/>
    <n v="0.11824646286929111"/>
    <n v="0.12566961054003184"/>
    <n v="0.44898834632158435"/>
    <n v="0.39608533098746423"/>
    <n v="0.42286810482119591"/>
    <n v="3.6009174311926606"/>
    <n v="3.3496590204587724"/>
    <n v="3.3649193548387095"/>
  </r>
  <r>
    <s v="Whatcom"/>
    <x v="6"/>
    <x v="0"/>
    <x v="5"/>
    <n v="12736"/>
    <n v="12122"/>
    <n v="24858"/>
    <n v="1537"/>
    <n v="1561"/>
    <n v="74"/>
    <n v="3172"/>
    <n v="8121"/>
    <n v="7309"/>
    <m/>
    <n v="15430"/>
    <n v="0.12068153266331658"/>
    <n v="0.1287741296815707"/>
    <n v="0.12760479523694584"/>
    <n v="0.63764133165829151"/>
    <n v="0.60295330803497771"/>
    <n v="0.62072572210153676"/>
    <n v="5.2836694860117115"/>
    <n v="4.6822549647661758"/>
    <n v="4.8644388398486758"/>
  </r>
  <r>
    <s v="Whatcom"/>
    <x v="6"/>
    <x v="0"/>
    <x v="6"/>
    <n v="13983"/>
    <n v="11729"/>
    <n v="25712"/>
    <n v="1927"/>
    <n v="1679"/>
    <n v="73"/>
    <n v="3679"/>
    <n v="9127"/>
    <n v="8252"/>
    <m/>
    <n v="17379"/>
    <n v="0.13781019809769005"/>
    <n v="0.14314945860687187"/>
    <n v="0.1430849408836341"/>
    <n v="0.65272116141028391"/>
    <n v="0.703555290306079"/>
    <n v="0.67591008089607962"/>
    <n v="4.7363777893098078"/>
    <n v="4.9148302561048247"/>
    <n v="4.7238379994563742"/>
  </r>
  <r>
    <s v="Whitman"/>
    <x v="6"/>
    <x v="0"/>
    <x v="0"/>
    <n v="18374.990000000002"/>
    <n v="18935.96"/>
    <n v="37310.979999999996"/>
    <n v="52688"/>
    <n v="44526"/>
    <n v="5"/>
    <n v="97219"/>
    <n v="5352"/>
    <n v="4954"/>
    <n v="318"/>
    <n v="10624"/>
    <n v="2.8673757101364408"/>
    <n v="2.351399136880306"/>
    <n v="2.6056404843828815"/>
    <n v="0.29126546463426645"/>
    <n v="0.26161863459787621"/>
    <n v="0.2847419177947082"/>
    <n v="0.10157910719708473"/>
    <n v="0.11126083636526973"/>
    <n v="0.1092790503913844"/>
  </r>
  <r>
    <s v="Whitman"/>
    <x v="6"/>
    <x v="0"/>
    <x v="1"/>
    <n v="7799.9400000000005"/>
    <n v="8344.93"/>
    <n v="16144.880000000001"/>
    <n v="5329"/>
    <n v="4548"/>
    <n v="1"/>
    <n v="9878"/>
    <n v="289"/>
    <n v="261"/>
    <n v="47"/>
    <n v="597"/>
    <n v="0.68321038366961795"/>
    <n v="0.54500157580710684"/>
    <n v="0.61183483556396823"/>
    <n v="3.7051567063336385E-2"/>
    <n v="3.1276475656476448E-2"/>
    <n v="3.6977667223293077E-2"/>
    <n v="5.423156314505536E-2"/>
    <n v="5.738786279683377E-2"/>
    <n v="6.0437335493014784E-2"/>
  </r>
  <r>
    <s v="Whitman"/>
    <x v="6"/>
    <x v="0"/>
    <x v="2"/>
    <n v="2722"/>
    <n v="3046"/>
    <n v="5768.01"/>
    <n v="8178"/>
    <n v="6463"/>
    <n v="2"/>
    <n v="14643"/>
    <n v="522"/>
    <n v="466"/>
    <n v="59"/>
    <n v="1047"/>
    <n v="3.0044085231447464"/>
    <n v="2.1217990807616545"/>
    <n v="2.5386571798592583"/>
    <n v="0.19177075679647318"/>
    <n v="0.15298752462245568"/>
    <n v="0.18151840929540691"/>
    <n v="6.3829787234042548E-2"/>
    <n v="7.2102738666254065E-2"/>
    <n v="7.1501741446424918E-2"/>
  </r>
  <r>
    <s v="Whitman"/>
    <x v="6"/>
    <x v="0"/>
    <x v="3"/>
    <n v="1825.01"/>
    <n v="1864"/>
    <n v="3689.02"/>
    <n v="7747"/>
    <n v="6598"/>
    <m/>
    <n v="14345"/>
    <n v="665"/>
    <n v="608"/>
    <n v="51"/>
    <n v="1324"/>
    <n v="4.2449082470780981"/>
    <n v="3.5396995708154506"/>
    <n v="3.888566611186711"/>
    <n v="0.36438156503252039"/>
    <n v="0.3261802575107296"/>
    <n v="0.35890290646296308"/>
    <n v="8.5839679876081057E-2"/>
    <n v="9.214913610184905E-2"/>
    <n v="9.2296967584524228E-2"/>
  </r>
  <r>
    <s v="Whitman"/>
    <x v="6"/>
    <x v="0"/>
    <x v="4"/>
    <n v="2098.02"/>
    <n v="2072.02"/>
    <n v="4170.0200000000004"/>
    <n v="9887"/>
    <n v="8698"/>
    <n v="2"/>
    <n v="18587"/>
    <n v="1122"/>
    <n v="1036"/>
    <n v="59"/>
    <n v="2217"/>
    <n v="4.7125384886702699"/>
    <n v="4.1978359282246309"/>
    <n v="4.4572927707780776"/>
    <n v="0.534789944805102"/>
    <n v="0.49999517379175878"/>
    <n v="0.53165212636869841"/>
    <n v="0.11348235056134318"/>
    <n v="0.1191078408829616"/>
    <n v="0.11927691397213105"/>
  </r>
  <r>
    <s v="Whitman"/>
    <x v="6"/>
    <x v="0"/>
    <x v="5"/>
    <n v="1718.02"/>
    <n v="1728.01"/>
    <n v="3446.02"/>
    <n v="9661"/>
    <n v="8602"/>
    <m/>
    <n v="18263"/>
    <n v="1184"/>
    <n v="1183"/>
    <n v="50"/>
    <n v="2417"/>
    <n v="5.6233338377900139"/>
    <n v="4.9779804515020167"/>
    <n v="5.2997370880029715"/>
    <n v="0.68916543462823487"/>
    <n v="0.68460251966134456"/>
    <n v="0.70138884858474415"/>
    <n v="0.12255460097298417"/>
    <n v="0.13752615670774238"/>
    <n v="0.13234408366642939"/>
  </r>
  <r>
    <s v="Whitman"/>
    <x v="6"/>
    <x v="0"/>
    <x v="6"/>
    <n v="2212"/>
    <n v="1881"/>
    <n v="4093.0299999999997"/>
    <n v="11886"/>
    <n v="9617"/>
    <m/>
    <n v="21503"/>
    <n v="1570"/>
    <n v="1400"/>
    <n v="52"/>
    <n v="3022"/>
    <n v="5.3734177215189876"/>
    <n v="5.1127060074428492"/>
    <n v="5.2535652071936934"/>
    <n v="0.70976491862567814"/>
    <n v="0.74428495481127055"/>
    <n v="0.73832832889082178"/>
    <n v="0.13208817095742892"/>
    <n v="0.14557554330872413"/>
    <n v="0.14053852950751058"/>
  </r>
  <r>
    <s v="Yakima"/>
    <x v="6"/>
    <x v="0"/>
    <x v="0"/>
    <n v="84581"/>
    <n v="83421"/>
    <n v="168002"/>
    <n v="52686"/>
    <n v="44526"/>
    <n v="5"/>
    <n v="97217"/>
    <n v="24031"/>
    <n v="20632"/>
    <m/>
    <n v="44663"/>
    <n v="0.62290585356049233"/>
    <n v="0.53375049447980727"/>
    <n v="0.57866573016987888"/>
    <n v="0.28411818257055366"/>
    <n v="0.24732381534625575"/>
    <n v="0.26584802561874266"/>
    <n v="0.45611737463462781"/>
    <n v="0.4633697165700939"/>
    <n v="0.45941553432012922"/>
  </r>
  <r>
    <s v="Yakima"/>
    <x v="6"/>
    <x v="0"/>
    <x v="1"/>
    <n v="11838"/>
    <n v="12933"/>
    <n v="24771"/>
    <n v="5357"/>
    <n v="4574"/>
    <n v="1"/>
    <n v="9932"/>
    <n v="850"/>
    <n v="734"/>
    <m/>
    <n v="1584"/>
    <n v="0.45252576448724446"/>
    <n v="0.35366890899249981"/>
    <n v="0.40095272697912882"/>
    <n v="7.1802669369825989E-2"/>
    <n v="5.6754040052578676E-2"/>
    <n v="6.3945743005934363E-2"/>
    <n v="0.15867089789061042"/>
    <n v="0.1604722343681679"/>
    <n v="0.1594844945630286"/>
  </r>
  <r>
    <s v="Yakima"/>
    <x v="6"/>
    <x v="0"/>
    <x v="2"/>
    <n v="15595"/>
    <n v="15917"/>
    <n v="31512"/>
    <n v="8178"/>
    <n v="6465"/>
    <n v="2"/>
    <n v="14645"/>
    <n v="1722"/>
    <n v="1390"/>
    <m/>
    <n v="3112"/>
    <n v="0.52439884578390505"/>
    <n v="0.40616950430357479"/>
    <n v="0.46474358974358976"/>
    <n v="0.11042000641231164"/>
    <n v="8.732801407300371E-2"/>
    <n v="9.8756029449098753E-2"/>
    <n v="0.21056493030080703"/>
    <n v="0.21500386697602475"/>
    <n v="0.21249573233185387"/>
  </r>
  <r>
    <s v="Yakima"/>
    <x v="6"/>
    <x v="0"/>
    <x v="3"/>
    <n v="14545"/>
    <n v="15071"/>
    <n v="29616"/>
    <n v="7747"/>
    <n v="6609"/>
    <m/>
    <n v="14356"/>
    <n v="2441"/>
    <n v="2030"/>
    <m/>
    <n v="4471"/>
    <n v="0.53262289446545208"/>
    <n v="0.43852431822705856"/>
    <n v="0.48473797947055647"/>
    <n v="0.16782399449982813"/>
    <n v="0.13469577333952623"/>
    <n v="0.15096569421934089"/>
    <n v="0.31508971214663739"/>
    <n v="0.30715690724769257"/>
    <n v="0.31143772638618"/>
  </r>
  <r>
    <s v="Yakima"/>
    <x v="6"/>
    <x v="0"/>
    <x v="4"/>
    <n v="15104"/>
    <n v="15390"/>
    <n v="30494"/>
    <n v="9902"/>
    <n v="8693"/>
    <n v="2"/>
    <n v="18597"/>
    <n v="4415"/>
    <n v="3984"/>
    <m/>
    <n v="8399"/>
    <n v="0.65558792372881358"/>
    <n v="0.56484730344379463"/>
    <n v="0.60985767692004988"/>
    <n v="0.29230667372881358"/>
    <n v="0.25886939571150097"/>
    <n v="0.27543123237358169"/>
    <n v="0.44586952130882651"/>
    <n v="0.45829978143333716"/>
    <n v="0.45163198365327739"/>
  </r>
  <r>
    <s v="Yakima"/>
    <x v="6"/>
    <x v="0"/>
    <x v="5"/>
    <n v="12297"/>
    <n v="11901"/>
    <n v="24198"/>
    <n v="9654"/>
    <n v="8600"/>
    <m/>
    <n v="18254"/>
    <n v="6150"/>
    <n v="5436"/>
    <m/>
    <n v="11586"/>
    <n v="0.78506952915345207"/>
    <n v="0.72262835055877661"/>
    <n v="0.75435986445160752"/>
    <n v="0.50012198097096849"/>
    <n v="0.45676833879505924"/>
    <n v="0.47879990081824947"/>
    <n v="0.63704164077066505"/>
    <n v="0.63209302325581396"/>
    <n v="0.63471020050399918"/>
  </r>
  <r>
    <s v="Yakima"/>
    <x v="6"/>
    <x v="0"/>
    <x v="6"/>
    <n v="15202"/>
    <n v="12209"/>
    <n v="27411"/>
    <n v="11848"/>
    <n v="9585"/>
    <m/>
    <n v="21433"/>
    <n v="8453"/>
    <n v="7058"/>
    <m/>
    <n v="15511"/>
    <n v="0.77937113537692404"/>
    <n v="0.78507658284871817"/>
    <n v="0.78191237094597055"/>
    <n v="0.55604525720299958"/>
    <n v="0.57809812433450736"/>
    <n v="0.56586771733975416"/>
    <n v="0.71345374746792711"/>
    <n v="0.73635889410537303"/>
    <n v="0.72369710259879627"/>
  </r>
  <r>
    <s v="zWashington State"/>
    <x v="6"/>
    <x v="0"/>
    <x v="0"/>
    <n v="2571921.19"/>
    <n v="2522459.77"/>
    <n v="5094380.9399999995"/>
    <n v="59959"/>
    <n v="54361"/>
    <m/>
    <n v="114320"/>
    <n v="918742"/>
    <n v="810551"/>
    <n v="3642"/>
    <n v="1732935"/>
    <n v="2.3312922741617913E-2"/>
    <n v="2.1550789688114629E-2"/>
    <n v="2.2440410590889186E-2"/>
    <n v="0.35722012150768895"/>
    <n v="0.32133356878076197"/>
    <n v="0.34016596332507482"/>
    <n v="15.32283727213596"/>
    <n v="14.910524088960836"/>
    <n v="15.15863365990203"/>
  </r>
  <r>
    <s v="zWashington State"/>
    <x v="6"/>
    <x v="0"/>
    <x v="1"/>
    <n v="324472.92000000004"/>
    <n v="340222.91000000003"/>
    <n v="664695.82000000007"/>
    <n v="6594"/>
    <n v="5868"/>
    <m/>
    <n v="12462"/>
    <n v="34786"/>
    <n v="29408"/>
    <n v="405"/>
    <n v="64599"/>
    <n v="2.0322188982673805E-2"/>
    <n v="1.7247515753715702E-2"/>
    <n v="1.8748425407579664E-2"/>
    <n v="0.10720771397502138"/>
    <n v="8.6437447730959668E-2"/>
    <n v="9.7185807487099873E-2"/>
    <n v="5.2754018804974221"/>
    <n v="5.0115882753919561"/>
    <n v="5.183678382282138"/>
  </r>
  <r>
    <s v="zWashington State"/>
    <x v="6"/>
    <x v="0"/>
    <x v="2"/>
    <n v="449985.97"/>
    <n v="471018.96"/>
    <n v="921004.92999999993"/>
    <n v="9414"/>
    <n v="8633"/>
    <m/>
    <n v="18047"/>
    <n v="80754"/>
    <n v="66513"/>
    <n v="529"/>
    <n v="147796"/>
    <n v="2.0920652259447111E-2"/>
    <n v="1.8328349245219342E-2"/>
    <n v="1.9594900539783213E-2"/>
    <n v="0.17945892846392522"/>
    <n v="0.14121087609721697"/>
    <n v="0.16047253949009807"/>
    <n v="8.5780752071383048"/>
    <n v="7.7045059654812924"/>
    <n v="8.1895051809164965"/>
  </r>
  <r>
    <s v="zWashington State"/>
    <x v="6"/>
    <x v="0"/>
    <x v="3"/>
    <n v="449627.98"/>
    <n v="467277.97"/>
    <n v="916905.94"/>
    <n v="9143"/>
    <n v="8510"/>
    <m/>
    <n v="17653"/>
    <n v="120623"/>
    <n v="106676"/>
    <n v="574"/>
    <n v="227873"/>
    <n v="2.0334588608119986E-2"/>
    <n v="1.8211857922597979E-2"/>
    <n v="1.9252792712849041E-2"/>
    <n v="0.26827289529446102"/>
    <n v="0.22829238022926698"/>
    <n v="0.24852385622019202"/>
    <n v="13.192934485398666"/>
    <n v="12.535370152761457"/>
    <n v="12.908457485979721"/>
  </r>
  <r>
    <s v="zWashington State"/>
    <x v="6"/>
    <x v="0"/>
    <x v="4"/>
    <n v="497398.36"/>
    <n v="495907.97"/>
    <n v="993306.34"/>
    <n v="11184"/>
    <n v="10093"/>
    <m/>
    <n v="21277"/>
    <n v="194524"/>
    <n v="175110"/>
    <n v="667"/>
    <n v="370301"/>
    <n v="2.248499572857458E-2"/>
    <n v="2.0352566626424658E-2"/>
    <n v="2.1420380745782817E-2"/>
    <n v="0.39108291390425975"/>
    <n v="0.35310987238216801"/>
    <n v="0.37279637216450268"/>
    <n v="17.393061516452075"/>
    <n v="17.349648271078966"/>
    <n v="17.403816327489778"/>
  </r>
  <r>
    <s v="zWashington State"/>
    <x v="6"/>
    <x v="0"/>
    <x v="5"/>
    <n v="406392.98"/>
    <n v="390319.98"/>
    <n v="796712.95"/>
    <n v="11595"/>
    <n v="10658"/>
    <m/>
    <n v="22253"/>
    <n v="225669"/>
    <n v="204469"/>
    <n v="672"/>
    <n v="430810"/>
    <n v="2.8531496779299684E-2"/>
    <n v="2.7305801768077568E-2"/>
    <n v="2.7931013296570616E-2"/>
    <n v="0.55529748569967918"/>
    <n v="0.52384968865800829"/>
    <n v="0.54073427575138577"/>
    <n v="19.462613195342819"/>
    <n v="19.184556201914056"/>
    <n v="19.359636902889498"/>
  </r>
  <r>
    <s v="zWashington State"/>
    <x v="6"/>
    <x v="0"/>
    <x v="6"/>
    <n v="444042.98"/>
    <n v="357711.98"/>
    <n v="801754.96"/>
    <n v="12029"/>
    <n v="10599"/>
    <m/>
    <n v="22628"/>
    <n v="262386"/>
    <n v="228375"/>
    <n v="795"/>
    <n v="491556"/>
    <n v="2.7089720008635201E-2"/>
    <n v="2.962998331786372E-2"/>
    <n v="2.8223087014017351E-2"/>
    <n v="0.59090225905609406"/>
    <n v="0.63843262951383406"/>
    <n v="0.61310004243690619"/>
    <n v="21.812785767727991"/>
    <n v="21.546844041890743"/>
    <n v="21.723351599787872"/>
  </r>
  <r>
    <s v="Adams"/>
    <x v="7"/>
    <x v="0"/>
    <x v="0"/>
    <n v="5895.99"/>
    <n v="6039"/>
    <n v="11934.96"/>
    <n v="3259"/>
    <n v="2908"/>
    <m/>
    <n v="6167"/>
    <n v="2626"/>
    <n v="2311"/>
    <m/>
    <n v="4937"/>
    <n v="0.55274856300638231"/>
    <n v="0.48153667825798974"/>
    <n v="0.51671727429333658"/>
    <n v="0.44538745825552623"/>
    <n v="0.38267925153171056"/>
    <n v="0.41365869680334083"/>
    <n v="0.80576864068732745"/>
    <n v="0.79470426409903716"/>
    <n v="0.80055132155018649"/>
  </r>
  <r>
    <s v="Adams"/>
    <x v="7"/>
    <x v="0"/>
    <x v="1"/>
    <n v="880"/>
    <n v="1009"/>
    <n v="1889.01"/>
    <n v="309"/>
    <n v="301"/>
    <m/>
    <n v="610"/>
    <n v="174"/>
    <n v="151"/>
    <m/>
    <n v="325"/>
    <n v="0.35113636363636364"/>
    <n v="0.29831516352824577"/>
    <n v="0.32292047156976406"/>
    <n v="0.19772727272727272"/>
    <n v="0.14965312190287414"/>
    <n v="0.17204779222979233"/>
    <n v="0.56310679611650483"/>
    <n v="0.50166112956810627"/>
    <n v="0.53278688524590168"/>
  </r>
  <r>
    <s v="Adams"/>
    <x v="7"/>
    <x v="0"/>
    <x v="2"/>
    <n v="1182"/>
    <n v="1203"/>
    <n v="2385.02"/>
    <n v="475"/>
    <n v="389"/>
    <m/>
    <n v="864"/>
    <n v="302"/>
    <n v="244"/>
    <m/>
    <n v="546"/>
    <n v="0.40186125211505924"/>
    <n v="0.32335827098919367"/>
    <n v="0.36226111311435544"/>
    <n v="0.25549915397631134"/>
    <n v="0.20282626766417289"/>
    <n v="0.22892889787087739"/>
    <n v="0.63578947368421057"/>
    <n v="0.62724935732647813"/>
    <n v="0.63194444444444442"/>
  </r>
  <r>
    <s v="Adams"/>
    <x v="7"/>
    <x v="0"/>
    <x v="3"/>
    <n v="1052"/>
    <n v="1146"/>
    <n v="2198"/>
    <n v="482"/>
    <n v="399"/>
    <m/>
    <n v="881"/>
    <n v="379"/>
    <n v="290"/>
    <m/>
    <n v="669"/>
    <n v="0.45817490494296575"/>
    <n v="0.34816753926701571"/>
    <n v="0.40081892629663329"/>
    <n v="0.36026615969581749"/>
    <n v="0.25305410122164052"/>
    <n v="0.30436760691537762"/>
    <n v="0.7863070539419087"/>
    <n v="0.72681704260651625"/>
    <n v="0.75936435868331442"/>
  </r>
  <r>
    <s v="Adams"/>
    <x v="7"/>
    <x v="0"/>
    <x v="4"/>
    <n v="1036"/>
    <n v="1019"/>
    <n v="2054.9899999999998"/>
    <n v="629"/>
    <n v="556"/>
    <m/>
    <n v="1185"/>
    <n v="529"/>
    <n v="468"/>
    <m/>
    <n v="997"/>
    <n v="0.6071428571428571"/>
    <n v="0.54563297350343476"/>
    <n v="0.57664514182550775"/>
    <n v="0.51061776061776065"/>
    <n v="0.45927379784102063"/>
    <n v="0.48516051172998415"/>
    <n v="0.8410174880763116"/>
    <n v="0.84172661870503596"/>
    <n v="0.84135021097046414"/>
  </r>
  <r>
    <s v="Adams"/>
    <x v="7"/>
    <x v="0"/>
    <x v="5"/>
    <n v="801.99"/>
    <n v="792"/>
    <n v="1593.98"/>
    <n v="597"/>
    <n v="583"/>
    <m/>
    <n v="1180"/>
    <n v="544"/>
    <n v="527"/>
    <m/>
    <n v="1071"/>
    <n v="0.74439830920585048"/>
    <n v="0.73611111111111116"/>
    <n v="0.74028532352978083"/>
    <n v="0.67831269716580012"/>
    <n v="0.66540404040404044"/>
    <n v="0.67190303516982641"/>
    <n v="0.91122278056951422"/>
    <n v="0.90394511149228129"/>
    <n v="0.90762711864406775"/>
  </r>
  <r>
    <s v="Adams"/>
    <x v="7"/>
    <x v="0"/>
    <x v="6"/>
    <n v="944"/>
    <n v="870"/>
    <n v="1813.96"/>
    <n v="767"/>
    <n v="680"/>
    <m/>
    <n v="1447"/>
    <n v="698"/>
    <n v="631"/>
    <m/>
    <n v="1329"/>
    <n v="0.8125"/>
    <n v="0.7816091954022989"/>
    <n v="0.79770226465853711"/>
    <n v="0.73940677966101698"/>
    <n v="0.72528735632183905"/>
    <n v="0.73265121612383954"/>
    <n v="0.91003911342894395"/>
    <n v="0.92794117647058827"/>
    <n v="0.91845196959225983"/>
  </r>
  <r>
    <s v="Asotin"/>
    <x v="7"/>
    <x v="0"/>
    <x v="0"/>
    <n v="8739"/>
    <n v="7927"/>
    <n v="16666"/>
    <n v="6462"/>
    <n v="5499"/>
    <n v="28"/>
    <n v="11989"/>
    <n v="5253"/>
    <n v="4466"/>
    <n v="18"/>
    <n v="9737"/>
    <n v="0.73944387229660147"/>
    <n v="0.69370505866027499"/>
    <n v="0.71936877475099004"/>
    <n v="0.6010985238585651"/>
    <n v="0.56339094234893405"/>
    <n v="0.58424336973478941"/>
    <n v="0.81290622098421539"/>
    <n v="0.81214766321149301"/>
    <n v="0.81216114771874215"/>
  </r>
  <r>
    <s v="Asotin"/>
    <x v="7"/>
    <x v="0"/>
    <x v="1"/>
    <n v="927"/>
    <n v="888"/>
    <n v="1815"/>
    <n v="441"/>
    <n v="388"/>
    <n v="4"/>
    <n v="833"/>
    <n v="226"/>
    <n v="180"/>
    <n v="3"/>
    <n v="409"/>
    <n v="0.47572815533980584"/>
    <n v="0.43693693693693691"/>
    <n v="0.45895316804407715"/>
    <n v="0.24379719525350593"/>
    <n v="0.20270270270270271"/>
    <n v="0.22534435261707988"/>
    <n v="0.51247165532879824"/>
    <n v="0.46391752577319589"/>
    <n v="0.49099639855942379"/>
  </r>
  <r>
    <s v="Asotin"/>
    <x v="7"/>
    <x v="0"/>
    <x v="2"/>
    <n v="1234"/>
    <n v="1137"/>
    <n v="2371"/>
    <n v="782"/>
    <n v="604"/>
    <n v="6"/>
    <n v="1392"/>
    <n v="477"/>
    <n v="374"/>
    <n v="2"/>
    <n v="853"/>
    <n v="0.6337115072933549"/>
    <n v="0.53122251539138088"/>
    <n v="0.58709405314213414"/>
    <n v="0.38654781199351701"/>
    <n v="0.32893579595426559"/>
    <n v="0.35976381273724167"/>
    <n v="0.60997442455242967"/>
    <n v="0.61920529801324509"/>
    <n v="0.61278735632183912"/>
  </r>
  <r>
    <s v="Asotin"/>
    <x v="7"/>
    <x v="0"/>
    <x v="3"/>
    <n v="1275"/>
    <n v="1203"/>
    <n v="2478"/>
    <n v="854"/>
    <n v="752"/>
    <n v="4"/>
    <n v="1610"/>
    <n v="629"/>
    <n v="530"/>
    <n v="2"/>
    <n v="1161"/>
    <n v="0.66980392156862745"/>
    <n v="0.62510390689941808"/>
    <n v="0.64971751412429379"/>
    <n v="0.49333333333333335"/>
    <n v="0.4405652535328346"/>
    <n v="0.46852300242130751"/>
    <n v="0.7365339578454333"/>
    <n v="0.70478723404255317"/>
    <n v="0.72111801242236029"/>
  </r>
  <r>
    <s v="Asotin"/>
    <x v="7"/>
    <x v="0"/>
    <x v="4"/>
    <n v="1672"/>
    <n v="1533"/>
    <n v="3205"/>
    <n v="1276"/>
    <n v="1083"/>
    <n v="5"/>
    <n v="2364"/>
    <n v="1055"/>
    <n v="882"/>
    <n v="5"/>
    <n v="1942"/>
    <n v="0.76315789473684215"/>
    <n v="0.70645792563600784"/>
    <n v="0.73759750390015599"/>
    <n v="0.63098086124401909"/>
    <n v="0.57534246575342463"/>
    <n v="0.60592823712948518"/>
    <n v="0.82680250783699061"/>
    <n v="0.81440443213296398"/>
    <n v="0.82148900169204742"/>
  </r>
  <r>
    <s v="Asotin"/>
    <x v="7"/>
    <x v="0"/>
    <x v="5"/>
    <n v="1486"/>
    <n v="1407"/>
    <n v="2893"/>
    <n v="1249"/>
    <n v="1112"/>
    <n v="3"/>
    <n v="2364"/>
    <n v="1148"/>
    <n v="1018"/>
    <n v="2"/>
    <n v="2168"/>
    <n v="0.84051144010767165"/>
    <n v="0.79033404406538732"/>
    <n v="0.81714483235395785"/>
    <n v="0.77254374158815609"/>
    <n v="0.72352523098791754"/>
    <n v="0.74939509160041484"/>
    <n v="0.91913530824659728"/>
    <n v="0.91546762589928055"/>
    <n v="0.91708967851099832"/>
  </r>
  <r>
    <s v="Asotin"/>
    <x v="7"/>
    <x v="0"/>
    <x v="6"/>
    <n v="2145"/>
    <n v="1759"/>
    <n v="3904"/>
    <n v="1860"/>
    <n v="1560"/>
    <n v="6"/>
    <n v="3426"/>
    <n v="1718"/>
    <n v="1482"/>
    <n v="4"/>
    <n v="3204"/>
    <n v="0.86713286713286708"/>
    <n v="0.88686753837407617"/>
    <n v="0.87756147540983609"/>
    <n v="0.80093240093240092"/>
    <n v="0.84252416145537234"/>
    <n v="0.82069672131147542"/>
    <n v="0.92365591397849467"/>
    <n v="0.95"/>
    <n v="0.93520140105078808"/>
  </r>
  <r>
    <s v="Benton"/>
    <x v="7"/>
    <x v="0"/>
    <x v="0"/>
    <n v="61308"/>
    <n v="60077"/>
    <n v="121385"/>
    <n v="45490"/>
    <n v="41182"/>
    <n v="281"/>
    <n v="86953"/>
    <n v="38792"/>
    <n v="34956"/>
    <n v="207"/>
    <n v="73955"/>
    <n v="0.74199125725843285"/>
    <n v="0.68548695840338236"/>
    <n v="0.71634056926308853"/>
    <n v="0.63273960983884647"/>
    <n v="0.58185328828004057"/>
    <n v="0.60925979321992008"/>
    <n v="0.85275884809848324"/>
    <n v="0.84881744451459373"/>
    <n v="0.85051694593631044"/>
  </r>
  <r>
    <s v="Benton"/>
    <x v="7"/>
    <x v="0"/>
    <x v="1"/>
    <n v="7683"/>
    <n v="7851"/>
    <n v="15534"/>
    <n v="4856"/>
    <n v="4186"/>
    <n v="62"/>
    <n v="9104"/>
    <n v="3189"/>
    <n v="2616"/>
    <n v="36"/>
    <n v="5841"/>
    <n v="0.63204477417675387"/>
    <n v="0.53318048656222139"/>
    <n v="0.5860692674134157"/>
    <n v="0.41507223740726279"/>
    <n v="0.33320596102407335"/>
    <n v="0.37601390498261877"/>
    <n v="0.65671334431630968"/>
    <n v="0.6249402771141902"/>
    <n v="0.64158611599297011"/>
  </r>
  <r>
    <s v="Benton"/>
    <x v="7"/>
    <x v="0"/>
    <x v="2"/>
    <n v="10561"/>
    <n v="10860"/>
    <n v="21421"/>
    <n v="6357"/>
    <n v="5582"/>
    <n v="69"/>
    <n v="12008"/>
    <n v="4705"/>
    <n v="3947"/>
    <n v="47"/>
    <n v="8699"/>
    <n v="0.60193163526181237"/>
    <n v="0.51399631675874768"/>
    <n v="0.56057140189533639"/>
    <n v="0.44550705425622572"/>
    <n v="0.3634438305709024"/>
    <n v="0.40609682087670979"/>
    <n v="0.74012899166273405"/>
    <n v="0.70709423145825867"/>
    <n v="0.72443371085942709"/>
  </r>
  <r>
    <s v="Benton"/>
    <x v="7"/>
    <x v="0"/>
    <x v="3"/>
    <n v="10920"/>
    <n v="10993"/>
    <n v="21913"/>
    <n v="7377"/>
    <n v="6419"/>
    <n v="46"/>
    <n v="13842"/>
    <n v="5984"/>
    <n v="5159"/>
    <n v="33"/>
    <n v="11176"/>
    <n v="0.67554945054945059"/>
    <n v="0.58391703811516416"/>
    <n v="0.63167982476155704"/>
    <n v="0.54798534798534804"/>
    <n v="0.46929864459201309"/>
    <n v="0.51001688495413677"/>
    <n v="0.81116985224345939"/>
    <n v="0.80370774263904032"/>
    <n v="0.807397774888022"/>
  </r>
  <r>
    <s v="Benton"/>
    <x v="7"/>
    <x v="0"/>
    <x v="4"/>
    <n v="12309"/>
    <n v="12246"/>
    <n v="24555"/>
    <n v="9862"/>
    <n v="9125"/>
    <n v="38"/>
    <n v="19025"/>
    <n v="8731"/>
    <n v="8025"/>
    <n v="34"/>
    <n v="16790"/>
    <n v="0.80120237224794866"/>
    <n v="0.74514127061897761"/>
    <n v="0.77479128487069848"/>
    <n v="0.70931838492160204"/>
    <n v="0.65531602155805979"/>
    <n v="0.68377112604357559"/>
    <n v="0.88531737984181702"/>
    <n v="0.8794520547945206"/>
    <n v="0.8825229960578187"/>
  </r>
  <r>
    <s v="Benton"/>
    <x v="7"/>
    <x v="0"/>
    <x v="5"/>
    <n v="9524"/>
    <n v="9750"/>
    <n v="19274"/>
    <n v="8246"/>
    <n v="8337"/>
    <n v="27"/>
    <n v="16610"/>
    <n v="7881"/>
    <n v="7896"/>
    <n v="22"/>
    <n v="15799"/>
    <n v="0.86581268374632503"/>
    <n v="0.85507692307692307"/>
    <n v="0.86178271246238458"/>
    <n v="0.82748845023099538"/>
    <n v="0.80984615384615388"/>
    <n v="0.81970530248002493"/>
    <n v="0.95573611447974771"/>
    <n v="0.94710327455919396"/>
    <n v="0.95117399157134253"/>
  </r>
  <r>
    <s v="Benton"/>
    <x v="7"/>
    <x v="0"/>
    <x v="6"/>
    <n v="10311"/>
    <n v="8377"/>
    <n v="18688"/>
    <n v="8792"/>
    <n v="7533"/>
    <n v="39"/>
    <n v="16364"/>
    <n v="8302"/>
    <n v="7313"/>
    <n v="35"/>
    <n v="15650"/>
    <n v="0.85268160217243716"/>
    <n v="0.89924794079025905"/>
    <n v="0.87564212328767121"/>
    <n v="0.80515953835709442"/>
    <n v="0.87298555568819391"/>
    <n v="0.83743578767123283"/>
    <n v="0.94426751592356684"/>
    <n v="0.97079516792778442"/>
    <n v="0.95636763627474941"/>
  </r>
  <r>
    <s v="Chelan"/>
    <x v="7"/>
    <x v="0"/>
    <x v="0"/>
    <n v="27005"/>
    <n v="26494"/>
    <n v="53499"/>
    <n v="20083"/>
    <n v="17843"/>
    <n v="669"/>
    <n v="38595"/>
    <n v="16437"/>
    <n v="14422"/>
    <n v="443"/>
    <n v="31302"/>
    <n v="0.74367709683391969"/>
    <n v="0.67347323922397528"/>
    <n v="0.72141535355801045"/>
    <n v="0.60866506202555082"/>
    <n v="0.54434966407488483"/>
    <n v="0.58509504850557958"/>
    <n v="0.81845341831399687"/>
    <n v="0.80827215154402288"/>
    <n v="0.81103769918383206"/>
  </r>
  <r>
    <s v="Chelan"/>
    <x v="7"/>
    <x v="0"/>
    <x v="1"/>
    <n v="3046"/>
    <n v="3342"/>
    <n v="6388"/>
    <n v="1887"/>
    <n v="1592"/>
    <n v="159"/>
    <n v="3638"/>
    <n v="1054"/>
    <n v="758"/>
    <n v="60"/>
    <n v="1872"/>
    <n v="0.61950098489822714"/>
    <n v="0.47636146020347098"/>
    <n v="0.56950532247964936"/>
    <n v="0.34602757715036114"/>
    <n v="0.22681029323758228"/>
    <n v="0.29304946775203505"/>
    <n v="0.55855855855855852"/>
    <n v="0.47613065326633164"/>
    <n v="0.51456844420010994"/>
  </r>
  <r>
    <s v="Chelan"/>
    <x v="7"/>
    <x v="0"/>
    <x v="2"/>
    <n v="4008"/>
    <n v="4201"/>
    <n v="8209"/>
    <n v="2539"/>
    <n v="2160"/>
    <n v="112"/>
    <n v="4811"/>
    <n v="1655"/>
    <n v="1354"/>
    <n v="69"/>
    <n v="3078"/>
    <n v="0.63348303393213568"/>
    <n v="0.51416329445370146"/>
    <n v="0.5860640760141308"/>
    <n v="0.41292415169660679"/>
    <n v="0.32230421328255177"/>
    <n v="0.37495431843099036"/>
    <n v="0.65183142969673102"/>
    <n v="0.62685185185185188"/>
    <n v="0.63978382872583661"/>
  </r>
  <r>
    <s v="Chelan"/>
    <x v="7"/>
    <x v="0"/>
    <x v="3"/>
    <n v="4404"/>
    <n v="4424"/>
    <n v="8828"/>
    <n v="2631"/>
    <n v="2470"/>
    <n v="100"/>
    <n v="5201"/>
    <n v="2016"/>
    <n v="1847"/>
    <n v="68"/>
    <n v="3931"/>
    <n v="0.59741144414168934"/>
    <n v="0.55831826401446649"/>
    <n v="0.58914816492976896"/>
    <n v="0.45776566757493187"/>
    <n v="0.41749547920433994"/>
    <n v="0.44528772088808338"/>
    <n v="0.76624857468643104"/>
    <n v="0.74777327935222671"/>
    <n v="0.75581618919438565"/>
  </r>
  <r>
    <s v="Chelan"/>
    <x v="7"/>
    <x v="0"/>
    <x v="4"/>
    <n v="5371"/>
    <n v="5267"/>
    <n v="10638"/>
    <n v="4128"/>
    <n v="3592"/>
    <n v="105"/>
    <n v="7825"/>
    <n v="3458"/>
    <n v="3006"/>
    <n v="84"/>
    <n v="6548"/>
    <n v="0.76857196052876564"/>
    <n v="0.68198215302828935"/>
    <n v="0.73557059597668739"/>
    <n v="0.64382796499720718"/>
    <n v="0.57072337193848488"/>
    <n v="0.61552923481857491"/>
    <n v="0.83769379844961245"/>
    <n v="0.8368596881959911"/>
    <n v="0.8368051118210863"/>
  </r>
  <r>
    <s v="Chelan"/>
    <x v="7"/>
    <x v="0"/>
    <x v="5"/>
    <n v="4409"/>
    <n v="4470"/>
    <n v="8879"/>
    <n v="3895"/>
    <n v="3770"/>
    <n v="97"/>
    <n v="7762"/>
    <n v="3645"/>
    <n v="3439"/>
    <n v="78"/>
    <n v="7162"/>
    <n v="0.88342027670673617"/>
    <n v="0.84340044742729303"/>
    <n v="0.87419754476855505"/>
    <n v="0.82671807666137442"/>
    <n v="0.76935123042505593"/>
    <n v="0.8066223673837144"/>
    <n v="0.93581514762516049"/>
    <n v="0.91220159151193636"/>
    <n v="0.9227003349652152"/>
  </r>
  <r>
    <s v="Chelan"/>
    <x v="7"/>
    <x v="0"/>
    <x v="6"/>
    <n v="5767"/>
    <n v="4790"/>
    <n v="10557"/>
    <n v="5003"/>
    <n v="4259"/>
    <n v="96"/>
    <n v="9358"/>
    <n v="4609"/>
    <n v="4018"/>
    <n v="84"/>
    <n v="8711"/>
    <n v="0.86752210854863876"/>
    <n v="0.88914405010438413"/>
    <n v="0.88642606801174573"/>
    <n v="0.79920235824518815"/>
    <n v="0.83883089770354902"/>
    <n v="0.8251397177228379"/>
    <n v="0.92124725164901056"/>
    <n v="0.94341394693590042"/>
    <n v="0.93086129514853599"/>
  </r>
  <r>
    <s v="Clallam"/>
    <x v="7"/>
    <x v="0"/>
    <x v="0"/>
    <n v="29072"/>
    <n v="28198"/>
    <n v="57270"/>
    <n v="24422"/>
    <n v="21293"/>
    <n v="3"/>
    <n v="45718"/>
    <n v="20767"/>
    <n v="17762"/>
    <n v="1"/>
    <n v="38530"/>
    <n v="0.84005228398458998"/>
    <n v="0.75512447691325624"/>
    <n v="0.79828880740352715"/>
    <n v="0.71432993946064938"/>
    <n v="0.62990282998794245"/>
    <n v="0.67277806879692681"/>
    <n v="0.85033985750552776"/>
    <n v="0.83417085427135673"/>
    <n v="0.84277527450894618"/>
  </r>
  <r>
    <s v="Clallam"/>
    <x v="7"/>
    <x v="0"/>
    <x v="1"/>
    <n v="2373"/>
    <n v="2955"/>
    <n v="5328"/>
    <n v="1670"/>
    <n v="1576"/>
    <n v="1"/>
    <n v="3247"/>
    <n v="940"/>
    <n v="818"/>
    <m/>
    <n v="1758"/>
    <n v="0.70375052675937633"/>
    <n v="0.53333333333333333"/>
    <n v="0.60942192192192191"/>
    <n v="0.39612305099030765"/>
    <n v="0.27681895093062608"/>
    <n v="0.32995495495495497"/>
    <n v="0.56287425149700598"/>
    <n v="0.51903553299492389"/>
    <n v="0.54142285186325845"/>
  </r>
  <r>
    <s v="Clallam"/>
    <x v="7"/>
    <x v="0"/>
    <x v="2"/>
    <n v="3136"/>
    <n v="3619"/>
    <n v="6755"/>
    <n v="2238"/>
    <n v="2070"/>
    <m/>
    <n v="4308"/>
    <n v="1538"/>
    <n v="1306"/>
    <m/>
    <n v="2844"/>
    <n v="0.71364795918367352"/>
    <n v="0.57198121027908266"/>
    <n v="0.63774981495188754"/>
    <n v="0.49043367346938777"/>
    <n v="0.3608731693838077"/>
    <n v="0.42102146558105108"/>
    <n v="0.68722073279714035"/>
    <n v="0.63091787439613523"/>
    <n v="0.66016713091922008"/>
  </r>
  <r>
    <s v="Clallam"/>
    <x v="7"/>
    <x v="0"/>
    <x v="3"/>
    <n v="3663"/>
    <n v="3773"/>
    <n v="7436"/>
    <n v="2555"/>
    <n v="2247"/>
    <m/>
    <n v="4802"/>
    <n v="1921"/>
    <n v="1640"/>
    <m/>
    <n v="3561"/>
    <n v="0.69751569751569753"/>
    <n v="0.59554730983302406"/>
    <n v="0.64577729962345343"/>
    <n v="0.52443352443352442"/>
    <n v="0.43466737344288364"/>
    <n v="0.47888649811726736"/>
    <n v="0.75185909980430532"/>
    <n v="0.72986203827325324"/>
    <n v="0.7415660141607664"/>
  </r>
  <r>
    <s v="Clallam"/>
    <x v="7"/>
    <x v="0"/>
    <x v="4"/>
    <n v="5310"/>
    <n v="4984"/>
    <n v="10294"/>
    <n v="4544"/>
    <n v="3633"/>
    <m/>
    <n v="8177"/>
    <n v="3823"/>
    <n v="2962"/>
    <m/>
    <n v="6785"/>
    <n v="0.85574387947269304"/>
    <n v="0.7289325842696629"/>
    <n v="0.79434622109966968"/>
    <n v="0.71996233521657249"/>
    <n v="0.5943017656500803"/>
    <n v="0.65912181853506902"/>
    <n v="0.84132922535211263"/>
    <n v="0.81530415634461872"/>
    <n v="0.82976641800171214"/>
  </r>
  <r>
    <s v="Clallam"/>
    <x v="7"/>
    <x v="0"/>
    <x v="5"/>
    <n v="5904"/>
    <n v="5329"/>
    <n v="11233"/>
    <n v="5532"/>
    <n v="4729"/>
    <n v="2"/>
    <n v="10263"/>
    <n v="5114"/>
    <n v="4283"/>
    <n v="1"/>
    <n v="9398"/>
    <n v="0.93699186991869921"/>
    <n v="0.88740851942203036"/>
    <n v="0.91364728923706939"/>
    <n v="0.86619241192411922"/>
    <n v="0.803715518859073"/>
    <n v="0.83664203685569305"/>
    <n v="0.9244396240057845"/>
    <n v="0.90568830619581309"/>
    <n v="0.91571665205105723"/>
  </r>
  <r>
    <s v="Clallam"/>
    <x v="7"/>
    <x v="0"/>
    <x v="6"/>
    <n v="8686"/>
    <n v="7538"/>
    <n v="16224"/>
    <n v="7883"/>
    <n v="7038"/>
    <m/>
    <n v="14921"/>
    <n v="7431"/>
    <n v="6753"/>
    <m/>
    <n v="14184"/>
    <n v="0.9075523831452913"/>
    <n v="0.93366940833112233"/>
    <n v="0.91968688362919138"/>
    <n v="0.85551462122956479"/>
    <n v="0.89586097107986207"/>
    <n v="0.87426035502958577"/>
    <n v="0.94266142331599645"/>
    <n v="0.95950554134697352"/>
    <n v="0.95060652771261978"/>
  </r>
  <r>
    <s v="Clark"/>
    <x v="7"/>
    <x v="1"/>
    <x v="0"/>
    <n v="156843"/>
    <n v="149873"/>
    <n v="306716"/>
    <n v="114631"/>
    <n v="100583"/>
    <n v="97"/>
    <n v="215311"/>
    <n v="94896"/>
    <n v="81632"/>
    <n v="64"/>
    <n v="176592"/>
    <n v="0.7308646225843678"/>
    <n v="0.67112154957864323"/>
    <n v="0.70198815842668794"/>
    <n v="0.60503815917828652"/>
    <n v="0.54467449106910515"/>
    <n v="0.57575085747075472"/>
    <n v="0.82783889174830538"/>
    <n v="0.81158843939830783"/>
    <n v="0.82017175155937228"/>
  </r>
  <r>
    <s v="Clark"/>
    <x v="7"/>
    <x v="1"/>
    <x v="1"/>
    <n v="18079"/>
    <n v="18185"/>
    <n v="36264"/>
    <n v="11124"/>
    <n v="9733"/>
    <n v="30"/>
    <n v="20887"/>
    <n v="6472"/>
    <n v="5309"/>
    <n v="16"/>
    <n v="11797"/>
    <n v="0.61529951877869349"/>
    <n v="0.53522133626615342"/>
    <n v="0.57597065960732408"/>
    <n v="0.35798440179213453"/>
    <n v="0.29194390981578222"/>
    <n v="0.32530884623869405"/>
    <n v="0.58180510607695068"/>
    <n v="0.54546388574951199"/>
    <n v="0.5648010724374013"/>
  </r>
  <r>
    <s v="Clark"/>
    <x v="7"/>
    <x v="1"/>
    <x v="2"/>
    <n v="27161"/>
    <n v="26547"/>
    <n v="53708"/>
    <n v="17192"/>
    <n v="14245"/>
    <n v="22"/>
    <n v="31459"/>
    <n v="12508"/>
    <n v="9762"/>
    <n v="12"/>
    <n v="22282"/>
    <n v="0.63296638562644969"/>
    <n v="0.53659547218141412"/>
    <n v="0.58574141654874512"/>
    <n v="0.46051323588969478"/>
    <n v="0.3677251666855012"/>
    <n v="0.41487301705518731"/>
    <n v="0.72754769660307117"/>
    <n v="0.6852930852930853"/>
    <n v="0.70828697669983154"/>
  </r>
  <r>
    <s v="Clark"/>
    <x v="7"/>
    <x v="1"/>
    <x v="3"/>
    <n v="30239"/>
    <n v="30692"/>
    <n v="60931"/>
    <n v="20765"/>
    <n v="18383"/>
    <n v="8"/>
    <n v="39156"/>
    <n v="16620"/>
    <n v="14397"/>
    <n v="9"/>
    <n v="31026"/>
    <n v="0.68669598862396242"/>
    <n v="0.59895086667535513"/>
    <n v="0.64262854704501815"/>
    <n v="0.54962134991236478"/>
    <n v="0.46907989052521831"/>
    <n v="0.509198929937142"/>
    <n v="0.80038526366482066"/>
    <n v="0.78316923244301806"/>
    <n v="0.79236898559607727"/>
  </r>
  <r>
    <s v="Clark"/>
    <x v="7"/>
    <x v="1"/>
    <x v="4"/>
    <n v="31467"/>
    <n v="30852"/>
    <n v="62319"/>
    <n v="23947"/>
    <n v="21736"/>
    <n v="14"/>
    <n v="45697"/>
    <n v="20554"/>
    <n v="18257"/>
    <n v="9"/>
    <n v="38820"/>
    <n v="0.7610194807258398"/>
    <n v="0.70452482821210938"/>
    <n v="0.7332755660392497"/>
    <n v="0.65319223313312358"/>
    <n v="0.59176066381433945"/>
    <n v="0.62292398786886827"/>
    <n v="0.85831210590053031"/>
    <n v="0.83994295178505707"/>
    <n v="0.84950872048493331"/>
  </r>
  <r>
    <s v="Clark"/>
    <x v="7"/>
    <x v="1"/>
    <x v="5"/>
    <n v="24865"/>
    <n v="23486"/>
    <n v="48351"/>
    <n v="21372"/>
    <n v="19223"/>
    <n v="14"/>
    <n v="40609"/>
    <n v="19756"/>
    <n v="17439"/>
    <n v="10"/>
    <n v="37205"/>
    <n v="0.85952141564448015"/>
    <n v="0.8184876096397854"/>
    <n v="0.83987921656222209"/>
    <n v="0.79453046450834508"/>
    <n v="0.74252746316954776"/>
    <n v="0.76947736344646445"/>
    <n v="0.92438704847463971"/>
    <n v="0.90719450658065859"/>
    <n v="0.91617621709473274"/>
  </r>
  <r>
    <s v="Clark"/>
    <x v="7"/>
    <x v="1"/>
    <x v="6"/>
    <n v="25032"/>
    <n v="20111"/>
    <n v="45143"/>
    <n v="20231"/>
    <n v="17263"/>
    <n v="9"/>
    <n v="37503"/>
    <n v="18986"/>
    <n v="16468"/>
    <n v="8"/>
    <n v="35462"/>
    <n v="0.80820549696388622"/>
    <n v="0.85838595793346928"/>
    <n v="0.83076002924041381"/>
    <n v="0.7584691594758709"/>
    <n v="0.81885535279200439"/>
    <n v="0.78554814699953479"/>
    <n v="0.93846077801393901"/>
    <n v="0.95394774952209926"/>
    <n v="0.94557768711836387"/>
  </r>
  <r>
    <s v="Columbia"/>
    <x v="7"/>
    <x v="0"/>
    <x v="0"/>
    <n v="1638"/>
    <n v="1607"/>
    <n v="3245"/>
    <n v="1365"/>
    <n v="1216"/>
    <m/>
    <n v="2581"/>
    <n v="1196"/>
    <n v="1057"/>
    <m/>
    <n v="2253"/>
    <n v="0.83333333333333337"/>
    <n v="0.75668948350964527"/>
    <n v="0.79537750385208017"/>
    <n v="0.73015873015873012"/>
    <n v="0.6577473553204729"/>
    <n v="0.69429892141756544"/>
    <n v="0.87619047619047619"/>
    <n v="0.86924342105263153"/>
    <n v="0.87291747384734597"/>
  </r>
  <r>
    <s v="Columbia"/>
    <x v="7"/>
    <x v="0"/>
    <x v="1"/>
    <n v="120"/>
    <n v="126"/>
    <n v="246"/>
    <n v="108"/>
    <n v="87"/>
    <m/>
    <n v="195"/>
    <n v="73"/>
    <n v="46"/>
    <m/>
    <n v="119"/>
    <n v="0.9"/>
    <n v="0.69047619047619047"/>
    <n v="0.79268292682926833"/>
    <n v="0.60833333333333328"/>
    <n v="0.36507936507936506"/>
    <n v="0.48373983739837401"/>
    <n v="0.67592592592592593"/>
    <n v="0.52873563218390807"/>
    <n v="0.61025641025641031"/>
  </r>
  <r>
    <s v="Columbia"/>
    <x v="7"/>
    <x v="0"/>
    <x v="2"/>
    <n v="161"/>
    <n v="182"/>
    <n v="343"/>
    <n v="135"/>
    <n v="128"/>
    <m/>
    <n v="263"/>
    <n v="93"/>
    <n v="93"/>
    <m/>
    <n v="186"/>
    <n v="0.83850931677018636"/>
    <n v="0.70329670329670335"/>
    <n v="0.76676384839650147"/>
    <n v="0.57763975155279501"/>
    <n v="0.51098901098901095"/>
    <n v="0.54227405247813409"/>
    <n v="0.68888888888888888"/>
    <n v="0.7265625"/>
    <n v="0.70722433460076051"/>
  </r>
  <r>
    <s v="Columbia"/>
    <x v="7"/>
    <x v="0"/>
    <x v="3"/>
    <n v="223"/>
    <n v="225"/>
    <n v="448"/>
    <n v="162"/>
    <n v="153"/>
    <m/>
    <n v="315"/>
    <n v="133"/>
    <n v="124"/>
    <m/>
    <n v="257"/>
    <n v="0.726457399103139"/>
    <n v="0.68"/>
    <n v="0.703125"/>
    <n v="0.5964125560538116"/>
    <n v="0.55111111111111111"/>
    <n v="0.5736607142857143"/>
    <n v="0.82098765432098764"/>
    <n v="0.81045751633986929"/>
    <n v="0.81587301587301586"/>
  </r>
  <r>
    <s v="Columbia"/>
    <x v="7"/>
    <x v="0"/>
    <x v="4"/>
    <n v="332"/>
    <n v="333"/>
    <n v="665"/>
    <n v="253"/>
    <n v="223"/>
    <m/>
    <n v="476"/>
    <n v="232"/>
    <n v="191"/>
    <m/>
    <n v="423"/>
    <n v="0.76204819277108438"/>
    <n v="0.66966966966966968"/>
    <n v="0.71578947368421053"/>
    <n v="0.6987951807228916"/>
    <n v="0.57357357357357353"/>
    <n v="0.63609022556390982"/>
    <n v="0.91699604743083007"/>
    <n v="0.8565022421524664"/>
    <n v="0.8886554621848739"/>
  </r>
  <r>
    <s v="Columbia"/>
    <x v="7"/>
    <x v="0"/>
    <x v="5"/>
    <n v="330"/>
    <n v="331"/>
    <n v="661"/>
    <n v="318"/>
    <n v="275"/>
    <m/>
    <n v="593"/>
    <n v="290"/>
    <n v="263"/>
    <m/>
    <n v="553"/>
    <n v="0.96363636363636362"/>
    <n v="0.83081570996978849"/>
    <n v="0.89712556732223903"/>
    <n v="0.87878787878787878"/>
    <n v="0.79456193353474325"/>
    <n v="0.83661119515885018"/>
    <n v="0.91194968553459121"/>
    <n v="0.95636363636363642"/>
    <n v="0.93254637436762222"/>
  </r>
  <r>
    <s v="Columbia"/>
    <x v="7"/>
    <x v="0"/>
    <x v="6"/>
    <n v="472"/>
    <n v="410"/>
    <n v="882"/>
    <n v="389"/>
    <n v="350"/>
    <m/>
    <n v="739"/>
    <n v="375"/>
    <n v="340"/>
    <m/>
    <n v="715"/>
    <n v="0.82415254237288138"/>
    <n v="0.85365853658536583"/>
    <n v="0.83786848072562359"/>
    <n v="0.79449152542372881"/>
    <n v="0.82926829268292679"/>
    <n v="0.81065759637188206"/>
    <n v="0.96401028277634959"/>
    <n v="0.97142857142857142"/>
    <n v="0.96752368064952643"/>
  </r>
  <r>
    <s v="Cowlitz"/>
    <x v="7"/>
    <x v="1"/>
    <x v="0"/>
    <n v="38929"/>
    <n v="37597"/>
    <n v="76526"/>
    <n v="29340"/>
    <n v="26024"/>
    <n v="2"/>
    <n v="55366"/>
    <n v="24304"/>
    <n v="21074"/>
    <n v="2"/>
    <n v="45380"/>
    <n v="0.75367977600246605"/>
    <n v="0.69218288693246799"/>
    <n v="0.72349266915819455"/>
    <n v="0.62431606257545791"/>
    <n v="0.56052344601962922"/>
    <n v="0.59300107153124426"/>
    <n v="0.82835719154737564"/>
    <n v="0.8097909621887488"/>
    <n v="0.81963660007947114"/>
  </r>
  <r>
    <s v="Cowlitz"/>
    <x v="7"/>
    <x v="1"/>
    <x v="1"/>
    <n v="4348"/>
    <n v="4368"/>
    <n v="8716"/>
    <n v="2521"/>
    <n v="2157"/>
    <m/>
    <n v="4678"/>
    <n v="1480"/>
    <n v="1149"/>
    <m/>
    <n v="2629"/>
    <n v="0.57980680772769089"/>
    <n v="0.49381868131868134"/>
    <n v="0.53671408903166595"/>
    <n v="0.34038638454461823"/>
    <n v="0.26304945054945056"/>
    <n v="0.30162918770078018"/>
    <n v="0.58706862356207856"/>
    <n v="0.53268428372739918"/>
    <n v="0.56199230440359127"/>
  </r>
  <r>
    <s v="Cowlitz"/>
    <x v="7"/>
    <x v="1"/>
    <x v="2"/>
    <n v="5736"/>
    <n v="5745"/>
    <n v="11481"/>
    <n v="3778"/>
    <n v="3211"/>
    <m/>
    <n v="6989"/>
    <n v="2650"/>
    <n v="2046"/>
    <m/>
    <n v="4696"/>
    <n v="0.6586471408647141"/>
    <n v="0.5589208006962576"/>
    <n v="0.60874488284992601"/>
    <n v="0.46199442119944212"/>
    <n v="0.35613577023498694"/>
    <n v="0.40902360421566064"/>
    <n v="0.70142932768660671"/>
    <n v="0.63718467767050768"/>
    <n v="0.67191300615252536"/>
  </r>
  <r>
    <s v="Cowlitz"/>
    <x v="7"/>
    <x v="1"/>
    <x v="3"/>
    <n v="6495"/>
    <n v="6560"/>
    <n v="13055"/>
    <n v="4516"/>
    <n v="3878"/>
    <m/>
    <n v="8394"/>
    <n v="3506"/>
    <n v="2900"/>
    <m/>
    <n v="6406"/>
    <n v="0.69530408006158584"/>
    <n v="0.59115853658536588"/>
    <n v="0.64297204136346231"/>
    <n v="0.53979984603541187"/>
    <n v="0.44207317073170732"/>
    <n v="0.49069322098812718"/>
    <n v="0.77635075287865363"/>
    <n v="0.74780814853017019"/>
    <n v="0.76316416487967598"/>
  </r>
  <r>
    <s v="Cowlitz"/>
    <x v="7"/>
    <x v="1"/>
    <x v="4"/>
    <n v="7601"/>
    <n v="7693"/>
    <n v="15294"/>
    <n v="5827"/>
    <n v="5404"/>
    <m/>
    <n v="11231"/>
    <n v="4907"/>
    <n v="4415"/>
    <m/>
    <n v="9322"/>
    <n v="0.76660965662412839"/>
    <n v="0.70245677888989988"/>
    <n v="0.73434026415587816"/>
    <n v="0.64557295092750955"/>
    <n v="0.57389834914857663"/>
    <n v="0.6095200732313325"/>
    <n v="0.84211429552085126"/>
    <n v="0.8169874167283494"/>
    <n v="0.83002404060190549"/>
  </r>
  <r>
    <s v="Cowlitz"/>
    <x v="7"/>
    <x v="1"/>
    <x v="5"/>
    <n v="6632"/>
    <n v="6522"/>
    <n v="13154"/>
    <n v="5882"/>
    <n v="5541"/>
    <n v="2"/>
    <n v="11425"/>
    <n v="5414"/>
    <n v="5040"/>
    <n v="2"/>
    <n v="10456"/>
    <n v="0.88691194209891433"/>
    <n v="0.84958601655933763"/>
    <n v="0.86855709289949823"/>
    <n v="0.81634499396863691"/>
    <n v="0.77276908923643051"/>
    <n v="0.79489128782119511"/>
    <n v="0.92043522611356676"/>
    <n v="0.90958310774228479"/>
    <n v="0.91518599562363234"/>
  </r>
  <r>
    <s v="Cowlitz"/>
    <x v="7"/>
    <x v="1"/>
    <x v="6"/>
    <n v="8117"/>
    <n v="6709"/>
    <n v="14826"/>
    <n v="6816"/>
    <n v="5833"/>
    <m/>
    <n v="12649"/>
    <n v="6347"/>
    <n v="5524"/>
    <m/>
    <n v="11871"/>
    <n v="0.83971910804484418"/>
    <n v="0.86942912505589509"/>
    <n v="0.85316336166194529"/>
    <n v="0.78193914007638288"/>
    <n v="0.82337159040095398"/>
    <n v="0.80068798057466617"/>
    <n v="0.93119131455399062"/>
    <n v="0.94702554431681807"/>
    <n v="0.93849316151474427"/>
  </r>
  <r>
    <s v="Douglas"/>
    <x v="7"/>
    <x v="0"/>
    <x v="0"/>
    <n v="13565"/>
    <n v="13366"/>
    <n v="26931"/>
    <n v="9712"/>
    <n v="8691"/>
    <n v="494"/>
    <n v="18897"/>
    <n v="7718"/>
    <n v="6886"/>
    <n v="351"/>
    <n v="14955"/>
    <n v="0.71596019166973834"/>
    <n v="0.65023193176717042"/>
    <n v="0.70168207641751146"/>
    <n v="0.56896424622189457"/>
    <n v="0.51518778991470893"/>
    <n v="0.55530800935724633"/>
    <n v="0.79468698517298186"/>
    <n v="0.79231388793004254"/>
    <n v="0.79139545959676139"/>
  </r>
  <r>
    <s v="Douglas"/>
    <x v="7"/>
    <x v="0"/>
    <x v="1"/>
    <n v="1530"/>
    <n v="1696"/>
    <n v="3226"/>
    <n v="932"/>
    <n v="778"/>
    <n v="90"/>
    <n v="1800"/>
    <n v="503"/>
    <n v="386"/>
    <n v="34"/>
    <n v="923"/>
    <n v="0.60915032679738557"/>
    <n v="0.45872641509433965"/>
    <n v="0.55796652200867947"/>
    <n v="0.32875816993464052"/>
    <n v="0.2275943396226415"/>
    <n v="0.28611283323000619"/>
    <n v="0.53969957081545061"/>
    <n v="0.49614395886889462"/>
    <n v="0.51277777777777778"/>
  </r>
  <r>
    <s v="Douglas"/>
    <x v="7"/>
    <x v="0"/>
    <x v="2"/>
    <n v="2197"/>
    <n v="2218"/>
    <n v="4415"/>
    <n v="1302"/>
    <n v="1156"/>
    <n v="92"/>
    <n v="2550"/>
    <n v="821"/>
    <n v="718"/>
    <n v="61"/>
    <n v="1600"/>
    <n v="0.59262630860263998"/>
    <n v="0.521190261496844"/>
    <n v="0.57757644394110985"/>
    <n v="0.37369139736003643"/>
    <n v="0.32371505861136157"/>
    <n v="0.36240090600226499"/>
    <n v="0.63056835637480801"/>
    <n v="0.62110726643598613"/>
    <n v="0.62745098039215685"/>
  </r>
  <r>
    <s v="Douglas"/>
    <x v="7"/>
    <x v="0"/>
    <x v="3"/>
    <n v="2402"/>
    <n v="2379"/>
    <n v="4781"/>
    <n v="1411"/>
    <n v="1203"/>
    <n v="82"/>
    <n v="2696"/>
    <n v="1058"/>
    <n v="859"/>
    <n v="63"/>
    <n v="1980"/>
    <n v="0.58742714404662777"/>
    <n v="0.50567465321563687"/>
    <n v="0.56389876594854638"/>
    <n v="0.44046627810158201"/>
    <n v="0.36107608238755778"/>
    <n v="0.41413930140138044"/>
    <n v="0.74982282069454287"/>
    <n v="0.71404821280133002"/>
    <n v="0.73442136498516319"/>
  </r>
  <r>
    <s v="Douglas"/>
    <x v="7"/>
    <x v="0"/>
    <x v="4"/>
    <n v="2592"/>
    <n v="2628"/>
    <n v="5220"/>
    <n v="2003"/>
    <n v="1800"/>
    <n v="69"/>
    <n v="3872"/>
    <n v="1646"/>
    <n v="1455"/>
    <n v="55"/>
    <n v="3156"/>
    <n v="0.77276234567901236"/>
    <n v="0.68493150684931503"/>
    <n v="0.74176245210727965"/>
    <n v="0.63503086419753085"/>
    <n v="0.55365296803652964"/>
    <n v="0.60459770114942524"/>
    <n v="0.82176734897653525"/>
    <n v="0.80833333333333335"/>
    <n v="0.81508264462809921"/>
  </r>
  <r>
    <s v="Douglas"/>
    <x v="7"/>
    <x v="0"/>
    <x v="5"/>
    <n v="2151"/>
    <n v="2107"/>
    <n v="4258"/>
    <n v="1837"/>
    <n v="1720"/>
    <n v="75"/>
    <n v="3632"/>
    <n v="1645"/>
    <n v="1537"/>
    <n v="61"/>
    <n v="3243"/>
    <n v="0.85402138540213857"/>
    <n v="0.81632653061224492"/>
    <n v="0.85298262094880228"/>
    <n v="0.76476057647605766"/>
    <n v="0.72947318462268629"/>
    <n v="0.76162517613903236"/>
    <n v="0.8954817637452368"/>
    <n v="0.89360465116279075"/>
    <n v="0.89289647577092512"/>
  </r>
  <r>
    <s v="Douglas"/>
    <x v="7"/>
    <x v="0"/>
    <x v="6"/>
    <n v="2693"/>
    <n v="2338"/>
    <n v="5031"/>
    <n v="2227"/>
    <n v="2034"/>
    <n v="86"/>
    <n v="4347"/>
    <n v="2045"/>
    <n v="1931"/>
    <n v="77"/>
    <n v="4053"/>
    <n v="0.82695878202747863"/>
    <n v="0.86997433704020533"/>
    <n v="0.86404293381037567"/>
    <n v="0.75937616041589306"/>
    <n v="0.82591958939264332"/>
    <n v="0.8056052474657126"/>
    <n v="0.91827570722945662"/>
    <n v="0.9493608652900688"/>
    <n v="0.93236714975845414"/>
  </r>
  <r>
    <s v="Ferry"/>
    <x v="7"/>
    <x v="0"/>
    <x v="0"/>
    <n v="2869"/>
    <n v="3067"/>
    <n v="5935.99"/>
    <n v="2167"/>
    <n v="2066"/>
    <m/>
    <n v="4233"/>
    <n v="1793"/>
    <n v="1667"/>
    <m/>
    <n v="3460"/>
    <n v="0.75531544092018121"/>
    <n v="0.67362243234431041"/>
    <n v="0.71310767032963329"/>
    <n v="0.6249564308121297"/>
    <n v="0.54352787740462993"/>
    <n v="0.58288507898429753"/>
    <n v="0.82741116751269039"/>
    <n v="0.80687318489835436"/>
    <n v="0.81738719584219233"/>
  </r>
  <r>
    <s v="Ferry"/>
    <x v="7"/>
    <x v="0"/>
    <x v="1"/>
    <n v="266"/>
    <n v="388"/>
    <n v="654"/>
    <n v="146"/>
    <n v="170"/>
    <m/>
    <n v="316"/>
    <n v="74"/>
    <n v="71"/>
    <m/>
    <n v="145"/>
    <n v="0.54887218045112784"/>
    <n v="0.43814432989690721"/>
    <n v="0.48318042813455658"/>
    <n v="0.2781954887218045"/>
    <n v="0.18298969072164947"/>
    <n v="0.22171253822629969"/>
    <n v="0.50684931506849318"/>
    <n v="0.41764705882352943"/>
    <n v="0.45886075949367089"/>
  </r>
  <r>
    <s v="Ferry"/>
    <x v="7"/>
    <x v="0"/>
    <x v="2"/>
    <n v="311"/>
    <n v="331"/>
    <n v="642"/>
    <n v="213"/>
    <n v="180"/>
    <m/>
    <n v="393"/>
    <n v="142"/>
    <n v="109"/>
    <m/>
    <n v="251"/>
    <n v="0.68488745980707399"/>
    <n v="0.54380664652567978"/>
    <n v="0.61214953271028039"/>
    <n v="0.45659163987138263"/>
    <n v="0.32930513595166161"/>
    <n v="0.3909657320872274"/>
    <n v="0.66666666666666663"/>
    <n v="0.60555555555555551"/>
    <n v="0.638676844783715"/>
  </r>
  <r>
    <s v="Ferry"/>
    <x v="7"/>
    <x v="0"/>
    <x v="3"/>
    <n v="411"/>
    <n v="391"/>
    <n v="802"/>
    <n v="274"/>
    <n v="209"/>
    <m/>
    <n v="483"/>
    <n v="188"/>
    <n v="158"/>
    <m/>
    <n v="346"/>
    <n v="0.66666666666666663"/>
    <n v="0.53452685421994883"/>
    <n v="0.60224438902743138"/>
    <n v="0.45742092457420924"/>
    <n v="0.40409207161125321"/>
    <n v="0.4314214463840399"/>
    <n v="0.68613138686131392"/>
    <n v="0.75598086124401909"/>
    <n v="0.71635610766045543"/>
  </r>
  <r>
    <s v="Ferry"/>
    <x v="7"/>
    <x v="0"/>
    <x v="4"/>
    <n v="613"/>
    <n v="596"/>
    <n v="1209"/>
    <n v="469"/>
    <n v="394"/>
    <m/>
    <n v="863"/>
    <n v="403"/>
    <n v="305"/>
    <m/>
    <n v="708"/>
    <n v="0.76508972267536701"/>
    <n v="0.66107382550335569"/>
    <n v="0.71381306865177829"/>
    <n v="0.65742251223491033"/>
    <n v="0.51174496644295298"/>
    <n v="0.5856079404466501"/>
    <n v="0.85927505330490406"/>
    <n v="0.7741116751269036"/>
    <n v="0.82039397450753182"/>
  </r>
  <r>
    <s v="Ferry"/>
    <x v="7"/>
    <x v="0"/>
    <x v="5"/>
    <n v="633"/>
    <n v="713"/>
    <n v="1345.99"/>
    <n v="531"/>
    <n v="567"/>
    <m/>
    <n v="1098"/>
    <n v="484"/>
    <n v="511"/>
    <m/>
    <n v="995"/>
    <n v="0.83886255924170616"/>
    <n v="0.79523141654978957"/>
    <n v="0.81575643206858894"/>
    <n v="0.76461295418641395"/>
    <n v="0.71669004207573628"/>
    <n v="0.73923283233902182"/>
    <n v="0.91148775894538603"/>
    <n v="0.90123456790123457"/>
    <n v="0.90619307832422591"/>
  </r>
  <r>
    <s v="Ferry"/>
    <x v="7"/>
    <x v="0"/>
    <x v="6"/>
    <n v="635"/>
    <n v="648"/>
    <n v="1283"/>
    <n v="534"/>
    <n v="546"/>
    <m/>
    <n v="1080"/>
    <n v="502"/>
    <n v="513"/>
    <m/>
    <n v="1015"/>
    <n v="0.8409448818897638"/>
    <n v="0.84259259259259256"/>
    <n v="0.84177708495713177"/>
    <n v="0.79055118110236222"/>
    <n v="0.79166666666666663"/>
    <n v="0.79111457521434136"/>
    <n v="0.94007490636704116"/>
    <n v="0.93956043956043955"/>
    <n v="0.93981481481481477"/>
  </r>
  <r>
    <s v="Franklin"/>
    <x v="7"/>
    <x v="1"/>
    <x v="0"/>
    <n v="22792"/>
    <n v="24809"/>
    <n v="47601"/>
    <n v="12287"/>
    <n v="11028"/>
    <n v="357"/>
    <n v="23672"/>
    <n v="9884"/>
    <n v="8782"/>
    <n v="265"/>
    <n v="18931"/>
    <n v="0.5390926640926641"/>
    <n v="0.44451610302712724"/>
    <n v="0.49730047688073781"/>
    <n v="0.43366093366093367"/>
    <n v="0.35398444113023497"/>
    <n v="0.39770172895527406"/>
    <n v="0.80442744363961916"/>
    <n v="0.79633659775117882"/>
    <n v="0.79972118959107807"/>
  </r>
  <r>
    <s v="Franklin"/>
    <x v="7"/>
    <x v="1"/>
    <x v="1"/>
    <n v="3685"/>
    <n v="4113"/>
    <n v="7798"/>
    <n v="1415"/>
    <n v="1180"/>
    <n v="34"/>
    <n v="2629"/>
    <n v="793"/>
    <n v="602"/>
    <n v="19"/>
    <n v="1414"/>
    <n v="0.38398914518317501"/>
    <n v="0.28689521030877707"/>
    <n v="0.3371377276224673"/>
    <n v="0.2151967435549525"/>
    <n v="0.1463651835643083"/>
    <n v="0.18132854578096949"/>
    <n v="0.5604240282685512"/>
    <n v="0.51016949152542368"/>
    <n v="0.53784709014834542"/>
  </r>
  <r>
    <s v="Franklin"/>
    <x v="7"/>
    <x v="1"/>
    <x v="2"/>
    <n v="5308"/>
    <n v="5997"/>
    <n v="11305"/>
    <n v="2438"/>
    <n v="2006"/>
    <n v="80"/>
    <n v="4524"/>
    <n v="1817"/>
    <n v="1429"/>
    <n v="44"/>
    <n v="3290"/>
    <n v="0.45930670685757347"/>
    <n v="0.3345005836251459"/>
    <n v="0.40017691287041135"/>
    <n v="0.34231348907309722"/>
    <n v="0.2382858095714524"/>
    <n v="0.29102167182662536"/>
    <n v="0.74528301886792447"/>
    <n v="0.71236291126620144"/>
    <n v="0.72723253757736517"/>
  </r>
  <r>
    <s v="Franklin"/>
    <x v="7"/>
    <x v="1"/>
    <x v="3"/>
    <n v="4439"/>
    <n v="5048"/>
    <n v="9487"/>
    <n v="1902"/>
    <n v="1821"/>
    <n v="80"/>
    <n v="3803"/>
    <n v="1536"/>
    <n v="1441"/>
    <n v="65"/>
    <n v="3042"/>
    <n v="0.42847488173011938"/>
    <n v="0.36073692551505548"/>
    <n v="0.4008643406767155"/>
    <n v="0.34602387925208378"/>
    <n v="0.28545958795562598"/>
    <n v="0.32064930958153265"/>
    <n v="0.80757097791798105"/>
    <n v="0.79132344865458537"/>
    <n v="0.79989481987904287"/>
  </r>
  <r>
    <s v="Franklin"/>
    <x v="7"/>
    <x v="1"/>
    <x v="4"/>
    <n v="3842"/>
    <n v="4129"/>
    <n v="7971"/>
    <n v="2339"/>
    <n v="2076"/>
    <n v="63"/>
    <n v="4478"/>
    <n v="1948"/>
    <n v="1742"/>
    <n v="50"/>
    <n v="3740"/>
    <n v="0.60879750130140553"/>
    <n v="0.50278517800920319"/>
    <n v="0.56178647597541087"/>
    <n v="0.5070275897969807"/>
    <n v="0.42189392104625817"/>
    <n v="0.46920085309246018"/>
    <n v="0.83283454467721252"/>
    <n v="0.83911368015414256"/>
    <n v="0.83519428316212596"/>
  </r>
  <r>
    <s v="Franklin"/>
    <x v="7"/>
    <x v="1"/>
    <x v="5"/>
    <n v="2761"/>
    <n v="3051"/>
    <n v="5812"/>
    <n v="2129"/>
    <n v="2015"/>
    <n v="53"/>
    <n v="4197"/>
    <n v="1915"/>
    <n v="1826"/>
    <n v="44"/>
    <n v="3785"/>
    <n v="0.77109742846794638"/>
    <n v="0.66043920026220915"/>
    <n v="0.72212663454920856"/>
    <n v="0.69358927924664981"/>
    <n v="0.59849229760734191"/>
    <n v="0.65123881624225743"/>
    <n v="0.89948332550493193"/>
    <n v="0.90620347394540945"/>
    <n v="0.90183464379318556"/>
  </r>
  <r>
    <s v="Franklin"/>
    <x v="7"/>
    <x v="1"/>
    <x v="6"/>
    <n v="2757"/>
    <n v="2471"/>
    <n v="5228"/>
    <n v="2064"/>
    <n v="1930"/>
    <n v="47"/>
    <n v="4041"/>
    <n v="1875"/>
    <n v="1742"/>
    <n v="43"/>
    <n v="3660"/>
    <n v="0.74863982589771494"/>
    <n v="0.78106029947389721"/>
    <n v="0.77295332823259377"/>
    <n v="0.6800870511425462"/>
    <n v="0.70497774180493722"/>
    <n v="0.70007651109410862"/>
    <n v="0.90843023255813948"/>
    <n v="0.90259067357512957"/>
    <n v="0.90571640682999255"/>
  </r>
  <r>
    <s v="Garfield"/>
    <x v="7"/>
    <x v="0"/>
    <x v="0"/>
    <n v="917"/>
    <n v="872"/>
    <n v="1789"/>
    <n v="821"/>
    <n v="737"/>
    <m/>
    <n v="1558"/>
    <n v="649"/>
    <n v="587"/>
    <m/>
    <n v="1236"/>
    <n v="0.89531079607415487"/>
    <n v="0.84518348623853212"/>
    <n v="0.87087758524315262"/>
    <n v="0.70774263904034895"/>
    <n v="0.67316513761467889"/>
    <n v="0.69088876467300164"/>
    <n v="0.79049939098660171"/>
    <n v="0.79647218453188606"/>
    <n v="0.79332477535301671"/>
  </r>
  <r>
    <s v="Garfield"/>
    <x v="7"/>
    <x v="0"/>
    <x v="1"/>
    <n v="58"/>
    <n v="77"/>
    <n v="135"/>
    <n v="74"/>
    <n v="79"/>
    <m/>
    <n v="153"/>
    <n v="39"/>
    <n v="54"/>
    <m/>
    <n v="93"/>
    <n v="1.2758620689655173"/>
    <n v="1.025974025974026"/>
    <n v="1.1333333333333333"/>
    <n v="0.67241379310344829"/>
    <n v="0.70129870129870131"/>
    <n v="0.68888888888888888"/>
    <n v="0.52702702702702697"/>
    <n v="0.68354430379746833"/>
    <n v="0.60784313725490191"/>
  </r>
  <r>
    <s v="Garfield"/>
    <x v="7"/>
    <x v="0"/>
    <x v="2"/>
    <n v="97"/>
    <n v="94"/>
    <n v="191"/>
    <n v="81"/>
    <n v="82"/>
    <m/>
    <n v="163"/>
    <n v="61"/>
    <n v="58"/>
    <m/>
    <n v="119"/>
    <n v="0.83505154639175261"/>
    <n v="0.87234042553191493"/>
    <n v="0.8534031413612565"/>
    <n v="0.62886597938144329"/>
    <n v="0.61702127659574468"/>
    <n v="0.62303664921465973"/>
    <n v="0.75308641975308643"/>
    <n v="0.70731707317073167"/>
    <n v="0.73006134969325154"/>
  </r>
  <r>
    <s v="Garfield"/>
    <x v="7"/>
    <x v="0"/>
    <x v="3"/>
    <n v="125"/>
    <n v="121"/>
    <n v="246"/>
    <n v="96"/>
    <n v="71"/>
    <m/>
    <n v="167"/>
    <n v="71"/>
    <n v="52"/>
    <m/>
    <n v="123"/>
    <n v="0.76800000000000002"/>
    <n v="0.58677685950413228"/>
    <n v="0.67886178861788615"/>
    <n v="0.56799999999999995"/>
    <n v="0.42975206611570249"/>
    <n v="0.5"/>
    <n v="0.73958333333333337"/>
    <n v="0.73239436619718312"/>
    <n v="0.73652694610778446"/>
  </r>
  <r>
    <s v="Garfield"/>
    <x v="7"/>
    <x v="0"/>
    <x v="4"/>
    <n v="178"/>
    <n v="181"/>
    <n v="359"/>
    <n v="156"/>
    <n v="147"/>
    <m/>
    <n v="303"/>
    <n v="139"/>
    <n v="120"/>
    <m/>
    <n v="259"/>
    <n v="0.8764044943820225"/>
    <n v="0.81215469613259672"/>
    <n v="0.84401114206128136"/>
    <n v="0.7808988764044944"/>
    <n v="0.66298342541436461"/>
    <n v="0.7214484679665738"/>
    <n v="0.89102564102564108"/>
    <n v="0.81632653061224492"/>
    <n v="0.8547854785478548"/>
  </r>
  <r>
    <s v="Garfield"/>
    <x v="7"/>
    <x v="0"/>
    <x v="5"/>
    <n v="191"/>
    <n v="179"/>
    <n v="370"/>
    <n v="169"/>
    <n v="154"/>
    <m/>
    <n v="323"/>
    <n v="138"/>
    <n v="134"/>
    <m/>
    <n v="272"/>
    <n v="0.88481675392670156"/>
    <n v="0.86033519553072624"/>
    <n v="0.87297297297297294"/>
    <n v="0.72251308900523559"/>
    <n v="0.74860335195530725"/>
    <n v="0.73513513513513518"/>
    <n v="0.81656804733727806"/>
    <n v="0.87012987012987009"/>
    <n v="0.84210526315789469"/>
  </r>
  <r>
    <s v="Garfield"/>
    <x v="7"/>
    <x v="0"/>
    <x v="6"/>
    <n v="268"/>
    <n v="220"/>
    <n v="488"/>
    <n v="245"/>
    <n v="204"/>
    <m/>
    <n v="449"/>
    <n v="201"/>
    <n v="169"/>
    <m/>
    <n v="370"/>
    <n v="0.91417910447761197"/>
    <n v="0.92727272727272725"/>
    <n v="0.92008196721311475"/>
    <n v="0.75"/>
    <n v="0.76818181818181819"/>
    <n v="0.75819672131147542"/>
    <n v="0.82040816326530608"/>
    <n v="0.82843137254901966"/>
    <n v="0.82405345211581293"/>
  </r>
  <r>
    <s v="Grant"/>
    <x v="7"/>
    <x v="0"/>
    <x v="0"/>
    <n v="29169"/>
    <n v="30353"/>
    <n v="59522"/>
    <n v="17351"/>
    <n v="15522"/>
    <m/>
    <n v="32873"/>
    <n v="14313"/>
    <n v="12654"/>
    <m/>
    <n v="26967"/>
    <n v="0.59484384106414345"/>
    <n v="0.51138272987843048"/>
    <n v="0.55228318940895804"/>
    <n v="0.49069217319757275"/>
    <n v="0.41689454090205252"/>
    <n v="0.45305937300493937"/>
    <n v="0.82490922713388282"/>
    <n v="0.81522999613451874"/>
    <n v="0.82033887993185894"/>
  </r>
  <r>
    <s v="Grant"/>
    <x v="7"/>
    <x v="0"/>
    <x v="1"/>
    <n v="4122"/>
    <n v="4789"/>
    <n v="8911"/>
    <n v="1779"/>
    <n v="1622"/>
    <m/>
    <n v="3401"/>
    <n v="948"/>
    <n v="778"/>
    <m/>
    <n v="1726"/>
    <n v="0.43158660844250363"/>
    <n v="0.33869283775318437"/>
    <n v="0.3816631130063966"/>
    <n v="0.22998544395924309"/>
    <n v="0.16245562747964085"/>
    <n v="0.19369318819436651"/>
    <n v="0.53288364249578413"/>
    <n v="0.47965474722564733"/>
    <n v="0.50749779476624524"/>
  </r>
  <r>
    <s v="Grant"/>
    <x v="7"/>
    <x v="0"/>
    <x v="2"/>
    <n v="5314"/>
    <n v="5739"/>
    <n v="11053"/>
    <n v="2309"/>
    <n v="1856"/>
    <m/>
    <n v="4165"/>
    <n v="1596"/>
    <n v="1261"/>
    <m/>
    <n v="2857"/>
    <n v="0.43451260820474219"/>
    <n v="0.32340128942324448"/>
    <n v="0.37682077264091196"/>
    <n v="0.30033872788859617"/>
    <n v="0.2197246907126677"/>
    <n v="0.25848186012847191"/>
    <n v="0.69120831528800342"/>
    <n v="0.67941810344827591"/>
    <n v="0.68595438175270107"/>
  </r>
  <r>
    <s v="Grant"/>
    <x v="7"/>
    <x v="0"/>
    <x v="3"/>
    <n v="5140"/>
    <n v="5481"/>
    <n v="10621"/>
    <n v="2495"/>
    <n v="2193"/>
    <m/>
    <n v="4688"/>
    <n v="1956"/>
    <n v="1699"/>
    <m/>
    <n v="3655"/>
    <n v="0.48540856031128404"/>
    <n v="0.40010946907498629"/>
    <n v="0.44138969965163355"/>
    <n v="0.38054474708171204"/>
    <n v="0.30997993066958585"/>
    <n v="0.34412955465587042"/>
    <n v="0.78396793587174352"/>
    <n v="0.77473780209758325"/>
    <n v="0.7796501706484642"/>
  </r>
  <r>
    <s v="Grant"/>
    <x v="7"/>
    <x v="0"/>
    <x v="4"/>
    <n v="5196"/>
    <n v="5441"/>
    <n v="10637"/>
    <n v="3343"/>
    <n v="2991"/>
    <m/>
    <n v="6334"/>
    <n v="2844"/>
    <n v="2516"/>
    <m/>
    <n v="5360"/>
    <n v="0.64337952270977672"/>
    <n v="0.54971512589597504"/>
    <n v="0.59546864717495529"/>
    <n v="0.54734411085450352"/>
    <n v="0.46241499724315382"/>
    <n v="0.50390147598006951"/>
    <n v="0.85073287466347591"/>
    <n v="0.84119023737880305"/>
    <n v="0.84622671297758134"/>
  </r>
  <r>
    <s v="Grant"/>
    <x v="7"/>
    <x v="0"/>
    <x v="5"/>
    <n v="4212"/>
    <n v="4268"/>
    <n v="8480"/>
    <n v="3314"/>
    <n v="3116"/>
    <m/>
    <n v="6430"/>
    <n v="3064"/>
    <n v="2843"/>
    <m/>
    <n v="5907"/>
    <n v="0.78679962013295346"/>
    <n v="0.73008434864104965"/>
    <n v="0.75825471698113212"/>
    <n v="0.72744539411206077"/>
    <n v="0.66611996251171512"/>
    <n v="0.69658018867924532"/>
    <n v="0.92456246228123118"/>
    <n v="0.91238767650834407"/>
    <n v="0.91866251944012445"/>
  </r>
  <r>
    <s v="Grant"/>
    <x v="7"/>
    <x v="0"/>
    <x v="6"/>
    <n v="5185"/>
    <n v="4635"/>
    <n v="9820"/>
    <n v="4111"/>
    <n v="3744"/>
    <m/>
    <n v="7855"/>
    <n v="3905"/>
    <n v="3557"/>
    <m/>
    <n v="7462"/>
    <n v="0.79286403085824497"/>
    <n v="0.80776699029126209"/>
    <n v="0.79989816700610994"/>
    <n v="0.7531340405014465"/>
    <n v="0.76742179072276162"/>
    <n v="0.75987780040733199"/>
    <n v="0.94989053758209685"/>
    <n v="0.95005341880341876"/>
    <n v="0.94996817313812854"/>
  </r>
  <r>
    <s v="Grays Harbor"/>
    <x v="7"/>
    <x v="0"/>
    <x v="0"/>
    <n v="27390"/>
    <n v="28742"/>
    <n v="56132"/>
    <n v="19588"/>
    <n v="16954"/>
    <n v="122"/>
    <n v="36664"/>
    <n v="15026"/>
    <n v="12858"/>
    <n v="78"/>
    <n v="27962"/>
    <n v="0.7151515151515152"/>
    <n v="0.58986848514369217"/>
    <n v="0.65317465973063493"/>
    <n v="0.54859437751004014"/>
    <n v="0.44735926518683461"/>
    <n v="0.49814722439962944"/>
    <n v="0.76710230753522568"/>
    <n v="0.75840509614250329"/>
    <n v="0.76265546585206201"/>
  </r>
  <r>
    <s v="Grays Harbor"/>
    <x v="7"/>
    <x v="0"/>
    <x v="1"/>
    <n v="2940"/>
    <n v="3426"/>
    <n v="6366"/>
    <n v="1636"/>
    <n v="1468"/>
    <n v="29"/>
    <n v="3133"/>
    <n v="693"/>
    <n v="595"/>
    <n v="13"/>
    <n v="1301"/>
    <n v="0.55646258503401358"/>
    <n v="0.42848803269118507"/>
    <n v="0.49214577442664154"/>
    <n v="0.23571428571428571"/>
    <n v="0.173671920607122"/>
    <n v="0.2043669494187873"/>
    <n v="0.42359413202933988"/>
    <n v="0.40531335149863762"/>
    <n v="0.41525694222789661"/>
  </r>
  <r>
    <s v="Grays Harbor"/>
    <x v="7"/>
    <x v="0"/>
    <x v="2"/>
    <n v="3765"/>
    <n v="4507"/>
    <n v="8272"/>
    <n v="2311"/>
    <n v="1882"/>
    <n v="20"/>
    <n v="4213"/>
    <n v="1399"/>
    <n v="1063"/>
    <n v="18"/>
    <n v="2480"/>
    <n v="0.61381142098273578"/>
    <n v="0.41757266474373195"/>
    <n v="0.50930851063829785"/>
    <n v="0.37158034528552458"/>
    <n v="0.23585533614377635"/>
    <n v="0.29980657640232106"/>
    <n v="0.60536564257897019"/>
    <n v="0.56482465462274178"/>
    <n v="0.58865416567766438"/>
  </r>
  <r>
    <s v="Grays Harbor"/>
    <x v="7"/>
    <x v="0"/>
    <x v="3"/>
    <n v="4201"/>
    <n v="4802"/>
    <n v="9003"/>
    <n v="2637"/>
    <n v="2193"/>
    <n v="14"/>
    <n v="4844"/>
    <n v="1775"/>
    <n v="1500"/>
    <n v="9"/>
    <n v="3284"/>
    <n v="0.62770768864556059"/>
    <n v="0.45668471470220739"/>
    <n v="0.53804287459735645"/>
    <n v="0.42251844798857413"/>
    <n v="0.31236984589754269"/>
    <n v="0.36476729978895922"/>
    <n v="0.67311338642396668"/>
    <n v="0.6839945280437757"/>
    <n v="0.67795210569777042"/>
  </r>
  <r>
    <s v="Grays Harbor"/>
    <x v="7"/>
    <x v="0"/>
    <x v="4"/>
    <n v="5415"/>
    <n v="5630"/>
    <n v="11045"/>
    <n v="3911"/>
    <n v="3292"/>
    <n v="12"/>
    <n v="7215"/>
    <n v="3100"/>
    <n v="2500"/>
    <n v="6"/>
    <n v="5606"/>
    <n v="0.72225300092336109"/>
    <n v="0.5847246891651865"/>
    <n v="0.65323675871435039"/>
    <n v="0.5724838411819021"/>
    <n v="0.44404973357015987"/>
    <n v="0.50755998189225893"/>
    <n v="0.79263615443620561"/>
    <n v="0.75941676792223567"/>
    <n v="0.776992376992377"/>
  </r>
  <r>
    <s v="Grays Harbor"/>
    <x v="7"/>
    <x v="0"/>
    <x v="5"/>
    <n v="5084"/>
    <n v="5081"/>
    <n v="10165"/>
    <n v="4130"/>
    <n v="3775"/>
    <n v="26"/>
    <n v="7931"/>
    <n v="3573"/>
    <n v="3256"/>
    <n v="17"/>
    <n v="6846"/>
    <n v="0.81235247836349334"/>
    <n v="0.74296398346782133"/>
    <n v="0.78022626660108219"/>
    <n v="0.70279307631785992"/>
    <n v="0.64081873646919896"/>
    <n v="0.67348745696015744"/>
    <n v="0.8651331719128329"/>
    <n v="0.86251655629139068"/>
    <n v="0.86319505736981461"/>
  </r>
  <r>
    <s v="Grays Harbor"/>
    <x v="7"/>
    <x v="0"/>
    <x v="6"/>
    <n v="5985"/>
    <n v="5296"/>
    <n v="11281"/>
    <n v="4963"/>
    <n v="4344"/>
    <n v="21"/>
    <n v="9328"/>
    <n v="4486"/>
    <n v="3944"/>
    <n v="15"/>
    <n v="8445"/>
    <n v="0.82923976608187133"/>
    <n v="0.8202416918429003"/>
    <n v="0.82687704990692312"/>
    <n v="0.74954051796157062"/>
    <n v="0.74471299093655585"/>
    <n v="0.74860384717666872"/>
    <n v="0.90388877694942571"/>
    <n v="0.90791896869244937"/>
    <n v="0.90533876500857635"/>
  </r>
  <r>
    <s v="Island"/>
    <x v="7"/>
    <x v="0"/>
    <x v="0"/>
    <n v="31202"/>
    <n v="30368"/>
    <n v="61570"/>
    <n v="25229"/>
    <n v="22334"/>
    <m/>
    <n v="47563"/>
    <n v="22748"/>
    <n v="19895"/>
    <m/>
    <n v="42643"/>
    <n v="0.80856996346388055"/>
    <n v="0.73544520547945202"/>
    <n v="0.77250284229332467"/>
    <n v="0.72905582975450289"/>
    <n v="0.65513040042149628"/>
    <n v="0.69259379567971413"/>
    <n v="0.90166078718934561"/>
    <n v="0.89079430464762244"/>
    <n v="0.89655824905914261"/>
  </r>
  <r>
    <s v="Island"/>
    <x v="7"/>
    <x v="0"/>
    <x v="1"/>
    <n v="3170"/>
    <n v="3988"/>
    <n v="7158"/>
    <n v="2072"/>
    <n v="1759"/>
    <m/>
    <n v="3831"/>
    <n v="1446"/>
    <n v="1156"/>
    <m/>
    <n v="2602"/>
    <n v="0.65362776025236591"/>
    <n v="0.44107321965897694"/>
    <n v="0.53520536462699075"/>
    <n v="0.45615141955835964"/>
    <n v="0.28986960882647944"/>
    <n v="0.36350936015646829"/>
    <n v="0.69787644787644787"/>
    <n v="0.65719158612848205"/>
    <n v="0.67919603236752801"/>
  </r>
  <r>
    <s v="Island"/>
    <x v="7"/>
    <x v="0"/>
    <x v="2"/>
    <n v="4329"/>
    <n v="4834"/>
    <n v="9163"/>
    <n v="2726"/>
    <n v="2327"/>
    <m/>
    <n v="5053"/>
    <n v="2117"/>
    <n v="1731"/>
    <m/>
    <n v="3848"/>
    <n v="0.62970662970662972"/>
    <n v="0.48138187836160529"/>
    <n v="0.55145694641492959"/>
    <n v="0.48902748902748905"/>
    <n v="0.35808853951179148"/>
    <n v="0.41994979810105859"/>
    <n v="0.77659574468085102"/>
    <n v="0.74387623549634718"/>
    <n v="0.7615278052641995"/>
  </r>
  <r>
    <s v="Island"/>
    <x v="7"/>
    <x v="0"/>
    <x v="3"/>
    <n v="4599"/>
    <n v="4563"/>
    <n v="9162"/>
    <n v="3298"/>
    <n v="2913"/>
    <m/>
    <n v="6211"/>
    <n v="2784"/>
    <n v="2460"/>
    <m/>
    <n v="5244"/>
    <n v="0.71711241574255269"/>
    <n v="0.63839579224194609"/>
    <n v="0.67790875354726043"/>
    <n v="0.60534898891063271"/>
    <n v="0.53911900065746221"/>
    <n v="0.57236411263916176"/>
    <n v="0.84414796846573681"/>
    <n v="0.8444902162718847"/>
    <n v="0.84430848494606348"/>
  </r>
  <r>
    <s v="Island"/>
    <x v="7"/>
    <x v="0"/>
    <x v="4"/>
    <n v="5903"/>
    <n v="5307"/>
    <n v="11210"/>
    <n v="4894"/>
    <n v="4246"/>
    <m/>
    <n v="9140"/>
    <n v="4470"/>
    <n v="3742"/>
    <m/>
    <n v="8212"/>
    <n v="0.82906996442486869"/>
    <n v="0.80007537214999058"/>
    <n v="0.8153434433541481"/>
    <n v="0.75724208029815343"/>
    <n v="0.70510646316186165"/>
    <n v="0.7325602140945584"/>
    <n v="0.91336330200245197"/>
    <n v="0.8813000471031559"/>
    <n v="0.89846827133479212"/>
  </r>
  <r>
    <s v="Island"/>
    <x v="7"/>
    <x v="0"/>
    <x v="5"/>
    <n v="6058"/>
    <n v="5398"/>
    <n v="11456"/>
    <n v="5718"/>
    <n v="4998"/>
    <m/>
    <n v="10716"/>
    <n v="5519"/>
    <n v="4770"/>
    <m/>
    <n v="10289"/>
    <n v="0.94387586662264777"/>
    <n v="0.92589848091885885"/>
    <n v="0.93540502793296088"/>
    <n v="0.91102674149884455"/>
    <n v="0.8836606150426084"/>
    <n v="0.89813198324022347"/>
    <n v="0.96519762154599509"/>
    <n v="0.95438175270108039"/>
    <n v="0.96015304217991793"/>
  </r>
  <r>
    <s v="Island"/>
    <x v="7"/>
    <x v="0"/>
    <x v="6"/>
    <n v="7143"/>
    <n v="6278"/>
    <n v="13421"/>
    <n v="6521"/>
    <n v="6091"/>
    <m/>
    <n v="12612"/>
    <n v="6412"/>
    <n v="6036"/>
    <m/>
    <n v="12448"/>
    <n v="0.9129217415651687"/>
    <n v="0.97021344377190188"/>
    <n v="0.93972133224051857"/>
    <n v="0.8976620467590648"/>
    <n v="0.96145269194010829"/>
    <n v="0.92750167647716264"/>
    <n v="0.98328477227419109"/>
    <n v="0.9909702840256116"/>
    <n v="0.98699651125911825"/>
  </r>
  <r>
    <s v="Jefferson"/>
    <x v="7"/>
    <x v="0"/>
    <x v="0"/>
    <n v="12641"/>
    <n v="12297"/>
    <n v="24938"/>
    <n v="11634"/>
    <n v="10464"/>
    <n v="16"/>
    <n v="22114"/>
    <n v="10503"/>
    <n v="9256"/>
    <n v="14"/>
    <n v="19773"/>
    <n v="0.9203385808084803"/>
    <n v="0.85093925347645771"/>
    <n v="0.88675916272355437"/>
    <n v="0.83086781109089469"/>
    <n v="0.75270391152313576"/>
    <n v="0.79288635816825725"/>
    <n v="0.90278494069107784"/>
    <n v="0.88455657492354745"/>
    <n v="0.89413945916613913"/>
  </r>
  <r>
    <s v="Jefferson"/>
    <x v="7"/>
    <x v="0"/>
    <x v="1"/>
    <n v="747"/>
    <n v="877"/>
    <n v="1624"/>
    <n v="622"/>
    <n v="630"/>
    <m/>
    <n v="1252"/>
    <n v="390"/>
    <n v="370"/>
    <m/>
    <n v="760"/>
    <n v="0.83266398929049534"/>
    <n v="0.71835803876852911"/>
    <n v="0.77093596059113301"/>
    <n v="0.52208835341365467"/>
    <n v="0.42189281641961229"/>
    <n v="0.46798029556650245"/>
    <n v="0.62700964630225076"/>
    <n v="0.58730158730158732"/>
    <n v="0.60702875399361023"/>
  </r>
  <r>
    <s v="Jefferson"/>
    <x v="7"/>
    <x v="0"/>
    <x v="2"/>
    <n v="1088"/>
    <n v="1168"/>
    <n v="2256"/>
    <n v="930"/>
    <n v="815"/>
    <n v="1"/>
    <n v="1746"/>
    <n v="712"/>
    <n v="570"/>
    <m/>
    <n v="1282"/>
    <n v="0.85477941176470584"/>
    <n v="0.69777397260273977"/>
    <n v="0.77393617021276595"/>
    <n v="0.65441176470588236"/>
    <n v="0.48801369863013699"/>
    <n v="0.56826241134751776"/>
    <n v="0.7655913978494624"/>
    <n v="0.69938650306748462"/>
    <n v="0.73424971363115688"/>
  </r>
  <r>
    <s v="Jefferson"/>
    <x v="7"/>
    <x v="0"/>
    <x v="3"/>
    <n v="1457"/>
    <n v="1529"/>
    <n v="2986"/>
    <n v="1195"/>
    <n v="987"/>
    <n v="3"/>
    <n v="2185"/>
    <n v="1003"/>
    <n v="802"/>
    <n v="2"/>
    <n v="1807"/>
    <n v="0.82017844886753599"/>
    <n v="0.64551994767822107"/>
    <n v="0.73174815807099802"/>
    <n v="0.68840082361015786"/>
    <n v="0.52452583387835183"/>
    <n v="0.60515740120562622"/>
    <n v="0.8393305439330544"/>
    <n v="0.81256332320162106"/>
    <n v="0.8270022883295195"/>
  </r>
  <r>
    <s v="Jefferson"/>
    <x v="7"/>
    <x v="0"/>
    <x v="4"/>
    <n v="2520"/>
    <n v="2256"/>
    <n v="4776"/>
    <n v="2186"/>
    <n v="1757"/>
    <n v="3"/>
    <n v="3946"/>
    <n v="1942"/>
    <n v="1512"/>
    <n v="3"/>
    <n v="3457"/>
    <n v="0.86746031746031749"/>
    <n v="0.77881205673758869"/>
    <n v="0.82621440536013402"/>
    <n v="0.77063492063492067"/>
    <n v="0.67021276595744683"/>
    <n v="0.72382747068676712"/>
    <n v="0.88838060384263495"/>
    <n v="0.8605577689243028"/>
    <n v="0.87607704004054743"/>
  </r>
  <r>
    <s v="Jefferson"/>
    <x v="7"/>
    <x v="0"/>
    <x v="5"/>
    <n v="3135"/>
    <n v="2851"/>
    <n v="5986"/>
    <n v="3209"/>
    <n v="2786"/>
    <n v="1"/>
    <n v="5996"/>
    <n v="2993"/>
    <n v="2553"/>
    <n v="1"/>
    <n v="5547"/>
    <n v="1.023604465709729"/>
    <n v="0.97720098211153983"/>
    <n v="1.0016705646508519"/>
    <n v="0.95470494417862839"/>
    <n v="0.89547527183444409"/>
    <n v="0.92666221182759778"/>
    <n v="0.93268931131193522"/>
    <n v="0.916367552045944"/>
    <n v="0.92511674449633086"/>
  </r>
  <r>
    <s v="Jefferson"/>
    <x v="7"/>
    <x v="0"/>
    <x v="6"/>
    <n v="3694"/>
    <n v="3616"/>
    <n v="7310"/>
    <n v="3492"/>
    <n v="3489"/>
    <n v="8"/>
    <n v="6989"/>
    <n v="3463"/>
    <n v="3449"/>
    <n v="8"/>
    <n v="6920"/>
    <n v="0.94531672983216031"/>
    <n v="0.9648783185840708"/>
    <n v="0.95608755129958956"/>
    <n v="0.93746616134271787"/>
    <n v="0.95381637168141598"/>
    <n v="0.94664842681258554"/>
    <n v="0.99169530355097368"/>
    <n v="0.9885353969618802"/>
    <n v="0.99012734296752036"/>
  </r>
  <r>
    <s v="King"/>
    <x v="7"/>
    <x v="1"/>
    <x v="0"/>
    <n v="748281"/>
    <n v="735000"/>
    <n v="1483281"/>
    <n v="576669"/>
    <n v="526019"/>
    <n v="2146"/>
    <n v="1104834"/>
    <n v="470356"/>
    <n v="415152"/>
    <n v="973"/>
    <n v="886481"/>
    <n v="0.7706583489357608"/>
    <n v="0.71567210884353738"/>
    <n v="0.74485818937881632"/>
    <n v="0.62858204337675283"/>
    <n v="0.56483265306122454"/>
    <n v="0.597648726033705"/>
    <n v="0.81564294248520386"/>
    <n v="0.78923384896743276"/>
    <n v="0.80236578526728908"/>
  </r>
  <r>
    <s v="King"/>
    <x v="7"/>
    <x v="1"/>
    <x v="1"/>
    <n v="90463"/>
    <n v="91563"/>
    <n v="182026"/>
    <n v="58284"/>
    <n v="50511"/>
    <n v="603"/>
    <n v="109398"/>
    <n v="33960"/>
    <n v="26845"/>
    <n v="226"/>
    <n v="61031"/>
    <n v="0.64428550899262682"/>
    <n v="0.55165296025687227"/>
    <n v="0.60100205465153334"/>
    <n v="0.37540209809535391"/>
    <n v="0.29318611229426733"/>
    <n v="0.33528726665421421"/>
    <n v="0.58266419600576491"/>
    <n v="0.53146839302330184"/>
    <n v="0.55788040000731276"/>
  </r>
  <r>
    <s v="King"/>
    <x v="7"/>
    <x v="1"/>
    <x v="2"/>
    <n v="147422"/>
    <n v="155017"/>
    <n v="302439"/>
    <n v="104065"/>
    <n v="94034"/>
    <n v="562"/>
    <n v="198661"/>
    <n v="76285"/>
    <n v="64704"/>
    <n v="308"/>
    <n v="141297"/>
    <n v="0.70589871253951242"/>
    <n v="0.60660443693272348"/>
    <n v="0.65686303684379332"/>
    <n v="0.51746008058498727"/>
    <n v="0.41739938200326415"/>
    <n v="0.46719173122513963"/>
    <n v="0.73305145822322582"/>
    <n v="0.68809154135738138"/>
    <n v="0.71124679730797691"/>
  </r>
  <r>
    <s v="King"/>
    <x v="7"/>
    <x v="1"/>
    <x v="3"/>
    <n v="145676"/>
    <n v="154070"/>
    <n v="299746"/>
    <n v="108886"/>
    <n v="105865"/>
    <n v="392"/>
    <n v="215143"/>
    <n v="87758"/>
    <n v="81875"/>
    <n v="166"/>
    <n v="169799"/>
    <n v="0.74745325242318572"/>
    <n v="0.68712273641851107"/>
    <n v="0.71775102920472666"/>
    <n v="0.60241906697053738"/>
    <n v="0.53141429220484193"/>
    <n v="0.56647628325315436"/>
    <n v="0.8059621989971163"/>
    <n v="0.77339063902139515"/>
    <n v="0.78923785575175576"/>
  </r>
  <r>
    <s v="King"/>
    <x v="7"/>
    <x v="1"/>
    <x v="4"/>
    <n v="144865"/>
    <n v="146145"/>
    <n v="291010"/>
    <n v="118239"/>
    <n v="112950"/>
    <n v="289"/>
    <n v="231478"/>
    <n v="102180"/>
    <n v="94374"/>
    <n v="118"/>
    <n v="196672"/>
    <n v="0.81620129085700477"/>
    <n v="0.77286256799753672"/>
    <n v="0.79542971031923304"/>
    <n v="0.70534635695302528"/>
    <n v="0.6457559273324438"/>
    <n v="0.67582557300436408"/>
    <n v="0.86418186892649629"/>
    <n v="0.83553784860557767"/>
    <n v="0.84963581852271053"/>
  </r>
  <r>
    <s v="King"/>
    <x v="7"/>
    <x v="1"/>
    <x v="5"/>
    <n v="106559"/>
    <n v="102803"/>
    <n v="209362"/>
    <n v="93956"/>
    <n v="87807"/>
    <n v="160"/>
    <n v="181923"/>
    <n v="85806"/>
    <n v="78786"/>
    <n v="82"/>
    <n v="164674"/>
    <n v="0.88172749368894232"/>
    <n v="0.85412877056117043"/>
    <n v="0.86893992223994798"/>
    <n v="0.8052440432061112"/>
    <n v="0.76637841308133026"/>
    <n v="0.7865515231990523"/>
    <n v="0.91325726936012597"/>
    <n v="0.89726331613652666"/>
    <n v="0.9051851607548248"/>
  </r>
  <r>
    <s v="King"/>
    <x v="7"/>
    <x v="1"/>
    <x v="6"/>
    <n v="113296"/>
    <n v="85402"/>
    <n v="198698"/>
    <n v="93239"/>
    <n v="74852"/>
    <n v="140"/>
    <n v="168231"/>
    <n v="84367"/>
    <n v="68568"/>
    <n v="73"/>
    <n v="153008"/>
    <n v="0.82296815421550629"/>
    <n v="0.87646659328821341"/>
    <n v="0.84666680087368773"/>
    <n v="0.74466000564891965"/>
    <n v="0.80288517833306017"/>
    <n v="0.77005304532506613"/>
    <n v="0.9048466843273737"/>
    <n v="0.91604766739699672"/>
    <n v="0.90951132668770918"/>
  </r>
  <r>
    <s v="Kitsap"/>
    <x v="7"/>
    <x v="2"/>
    <x v="0"/>
    <n v="94816"/>
    <n v="97006"/>
    <n v="191822"/>
    <n v="75385"/>
    <n v="69318"/>
    <n v="62"/>
    <n v="144765"/>
    <n v="63420"/>
    <n v="56890"/>
    <n v="43"/>
    <n v="120353"/>
    <n v="0.79506623354708061"/>
    <n v="0.71457435622538812"/>
    <n v="0.75468402998613293"/>
    <n v="0.66887445156935543"/>
    <n v="0.58645856957301612"/>
    <n v="0.62742021248866131"/>
    <n v="0.84128142203356104"/>
    <n v="0.82071034940419518"/>
    <n v="0.83136807930093604"/>
  </r>
  <r>
    <s v="Kitsap"/>
    <x v="7"/>
    <x v="2"/>
    <x v="1"/>
    <n v="11049"/>
    <n v="14821"/>
    <n v="25870"/>
    <n v="7347"/>
    <n v="6742"/>
    <n v="17"/>
    <n v="14106"/>
    <n v="4188"/>
    <n v="3505"/>
    <n v="8"/>
    <n v="7701"/>
    <n v="0.66494705403203913"/>
    <n v="0.45489508130355577"/>
    <n v="0.54526478546579049"/>
    <n v="0.37903882704317132"/>
    <n v="0.23648876594021995"/>
    <n v="0.29768071124855044"/>
    <n v="0.57002858309514093"/>
    <n v="0.51987540789083353"/>
    <n v="0.54593789876648235"/>
  </r>
  <r>
    <s v="Kitsap"/>
    <x v="7"/>
    <x v="2"/>
    <x v="2"/>
    <n v="14309"/>
    <n v="16428"/>
    <n v="30737"/>
    <n v="9739"/>
    <n v="9013"/>
    <n v="21"/>
    <n v="18773"/>
    <n v="6895"/>
    <n v="5958"/>
    <n v="13"/>
    <n v="12866"/>
    <n v="0.68062058844084139"/>
    <n v="0.54863647431215001"/>
    <n v="0.61076227348147183"/>
    <n v="0.48186456076595152"/>
    <n v="0.36267348429510593"/>
    <n v="0.41858346618082443"/>
    <n v="0.70797823185131947"/>
    <n v="0.66104515699545097"/>
    <n v="0.68534597560326005"/>
  </r>
  <r>
    <s v="Kitsap"/>
    <x v="7"/>
    <x v="2"/>
    <x v="3"/>
    <n v="16180"/>
    <n v="16475"/>
    <n v="32655"/>
    <n v="12152"/>
    <n v="10948"/>
    <n v="8"/>
    <n v="23108"/>
    <n v="9686"/>
    <n v="8393"/>
    <n v="8"/>
    <n v="18087"/>
    <n v="0.75105067985166873"/>
    <n v="0.66452200303490139"/>
    <n v="0.70764048384627165"/>
    <n v="0.59864029666254637"/>
    <n v="0.5094385432473445"/>
    <n v="0.55388148828663297"/>
    <n v="0.79707044107965763"/>
    <n v="0.76662404092071612"/>
    <n v="0.78271594253072529"/>
  </r>
  <r>
    <s v="Kitsap"/>
    <x v="7"/>
    <x v="2"/>
    <x v="4"/>
    <n v="19931"/>
    <n v="19449"/>
    <n v="39380"/>
    <n v="16614"/>
    <n v="15429"/>
    <n v="9"/>
    <n v="32052"/>
    <n v="14567"/>
    <n v="13232"/>
    <n v="7"/>
    <n v="27806"/>
    <n v="0.83357583663639556"/>
    <n v="0.79330556840968691"/>
    <n v="0.81391569324530222"/>
    <n v="0.73087150669810852"/>
    <n v="0.68034346238881171"/>
    <n v="0.70609446419502286"/>
    <n v="0.87679065848079929"/>
    <n v="0.85760580724609503"/>
    <n v="0.86752776737801074"/>
  </r>
  <r>
    <s v="Kitsap"/>
    <x v="7"/>
    <x v="2"/>
    <x v="5"/>
    <n v="16470"/>
    <n v="15878"/>
    <n v="32348"/>
    <n v="15174"/>
    <n v="14365"/>
    <n v="4"/>
    <n v="29543"/>
    <n v="14388"/>
    <n v="13382"/>
    <n v="4"/>
    <n v="27774"/>
    <n v="0.92131147540983604"/>
    <n v="0.90471092077087789"/>
    <n v="0.91328675652281444"/>
    <n v="0.87358834244080141"/>
    <n v="0.84280136037284292"/>
    <n v="0.85860022257944846"/>
    <n v="0.94820086990905494"/>
    <n v="0.93156978767838494"/>
    <n v="0.94012117929797245"/>
  </r>
  <r>
    <s v="Kitsap"/>
    <x v="7"/>
    <x v="2"/>
    <x v="6"/>
    <n v="16877"/>
    <n v="13955"/>
    <n v="30832"/>
    <n v="14359"/>
    <n v="12821"/>
    <n v="3"/>
    <n v="27183"/>
    <n v="13696"/>
    <n v="12420"/>
    <n v="3"/>
    <n v="26119"/>
    <n v="0.85080286780825976"/>
    <n v="0.91873880329630953"/>
    <n v="0.88164893617021278"/>
    <n v="0.81151863482846476"/>
    <n v="0.89000358294518089"/>
    <n v="0.84713933575505973"/>
    <n v="0.9538268681663068"/>
    <n v="0.96872318851883632"/>
    <n v="0.96085788912187764"/>
  </r>
  <r>
    <s v="Kittitas"/>
    <x v="7"/>
    <x v="0"/>
    <x v="0"/>
    <n v="16166.910000000002"/>
    <n v="16541.920000000002"/>
    <n v="32708.83"/>
    <n v="10684"/>
    <n v="9840"/>
    <n v="2"/>
    <n v="20526"/>
    <n v="9137"/>
    <n v="8331"/>
    <m/>
    <n v="17468"/>
    <n v="0.66085603247621216"/>
    <n v="0.59485235087583543"/>
    <n v="0.62753696784629709"/>
    <n v="0.56516675109838543"/>
    <n v="0.5036295665799374"/>
    <n v="0.53404539385847793"/>
    <n v="0.85520404342942713"/>
    <n v="0.84664634146341466"/>
    <n v="0.85101822079314038"/>
  </r>
  <r>
    <s v="Kittitas"/>
    <x v="7"/>
    <x v="0"/>
    <x v="1"/>
    <n v="4613.8500000000004"/>
    <n v="4865.87"/>
    <n v="9479.7199999999993"/>
    <n v="1335"/>
    <n v="1177"/>
    <n v="1"/>
    <n v="2513"/>
    <n v="878"/>
    <n v="750"/>
    <m/>
    <n v="1628"/>
    <n v="0.28934620761403163"/>
    <n v="0.24188891195202503"/>
    <n v="0.26509221791360926"/>
    <n v="0.19029660695514591"/>
    <n v="0.1541348207001009"/>
    <n v="0.17173503014856981"/>
    <n v="0.65767790262172288"/>
    <n v="0.63721325403568396"/>
    <n v="0.64783127735773971"/>
  </r>
  <r>
    <s v="Kittitas"/>
    <x v="7"/>
    <x v="0"/>
    <x v="2"/>
    <n v="2134.9899999999998"/>
    <n v="2452.9899999999998"/>
    <n v="4587.9799999999996"/>
    <n v="1465"/>
    <n v="1340"/>
    <m/>
    <n v="2805"/>
    <n v="1154"/>
    <n v="1010"/>
    <m/>
    <n v="2164"/>
    <n v="0.6861858837746313"/>
    <n v="0.5462721005792931"/>
    <n v="0.61138017166596204"/>
    <n v="0.54051775418151848"/>
    <n v="0.41174240416797464"/>
    <n v="0.47166726969167261"/>
    <n v="0.78771331058020477"/>
    <n v="0.75373134328358204"/>
    <n v="0.7714795008912656"/>
  </r>
  <r>
    <s v="Kittitas"/>
    <x v="7"/>
    <x v="0"/>
    <x v="3"/>
    <n v="2081.0100000000002"/>
    <n v="2145"/>
    <n v="4226.0200000000004"/>
    <n v="1526"/>
    <n v="1403"/>
    <m/>
    <n v="2929"/>
    <n v="1249"/>
    <n v="1150"/>
    <m/>
    <n v="2399"/>
    <n v="0.73329777367720472"/>
    <n v="0.65407925407925405"/>
    <n v="0.69308711269705292"/>
    <n v="0.60018933114208961"/>
    <n v="0.53613053613053618"/>
    <n v="0.56767360305914305"/>
    <n v="0.81847968545216254"/>
    <n v="0.81967213114754101"/>
    <n v="0.81905087060430182"/>
  </r>
  <r>
    <s v="Kittitas"/>
    <x v="7"/>
    <x v="0"/>
    <x v="4"/>
    <n v="2535.02"/>
    <n v="2541.02"/>
    <n v="5076.0200000000004"/>
    <n v="2053"/>
    <n v="1909"/>
    <n v="1"/>
    <n v="3963"/>
    <n v="1797"/>
    <n v="1655"/>
    <m/>
    <n v="3452"/>
    <n v="0.80985554354600753"/>
    <n v="0.75127311079802594"/>
    <n v="0.78072978435861162"/>
    <n v="0.70887014698108897"/>
    <n v="0.65131325215858205"/>
    <n v="0.6800603622523157"/>
    <n v="0.87530443253774959"/>
    <n v="0.86694604504976425"/>
    <n v="0.87105727983850623"/>
  </r>
  <r>
    <s v="Kittitas"/>
    <x v="7"/>
    <x v="0"/>
    <x v="5"/>
    <n v="2232.02"/>
    <n v="2258.02"/>
    <n v="4490.04"/>
    <n v="2055"/>
    <n v="1943"/>
    <m/>
    <n v="3998"/>
    <n v="1904"/>
    <n v="1799"/>
    <m/>
    <n v="3703"/>
    <n v="0.92069067481474176"/>
    <n v="0.86048839248545184"/>
    <n v="0.8904152301538516"/>
    <n v="0.85303895126387752"/>
    <n v="0.79671570668107461"/>
    <n v="0.82471425644314977"/>
    <n v="0.92652068126520681"/>
    <n v="0.92588780236747303"/>
    <n v="0.9262131065532766"/>
  </r>
  <r>
    <s v="Kittitas"/>
    <x v="7"/>
    <x v="0"/>
    <x v="6"/>
    <n v="2570.0200000000004"/>
    <n v="2279.02"/>
    <n v="4849.05"/>
    <n v="2250"/>
    <n v="2068"/>
    <m/>
    <n v="4318"/>
    <n v="2155"/>
    <n v="1967"/>
    <m/>
    <n v="4122"/>
    <n v="0.87547956825238704"/>
    <n v="0.90740756992040439"/>
    <n v="0.89048370299336976"/>
    <n v="0.83851487537061953"/>
    <n v="0.86309027564479468"/>
    <n v="0.85006341448324929"/>
    <n v="0.95777777777777773"/>
    <n v="0.95116054158607355"/>
    <n v="0.95460861509958317"/>
  </r>
  <r>
    <s v="Klickitat"/>
    <x v="7"/>
    <x v="1"/>
    <x v="0"/>
    <n v="7727"/>
    <n v="7834"/>
    <n v="15561"/>
    <n v="6154"/>
    <n v="5808"/>
    <n v="183"/>
    <n v="12145"/>
    <n v="5165"/>
    <n v="4777"/>
    <n v="138"/>
    <n v="10080"/>
    <n v="0.7964281092273845"/>
    <n v="0.74138371202450859"/>
    <n v="0.78047683310841209"/>
    <n v="0.6684353565419956"/>
    <n v="0.6097778912432984"/>
    <n v="0.64777327935222673"/>
    <n v="0.83929151771205723"/>
    <n v="0.82248622589531684"/>
    <n v="0.82997118155619598"/>
  </r>
  <r>
    <s v="Klickitat"/>
    <x v="7"/>
    <x v="1"/>
    <x v="1"/>
    <n v="631"/>
    <n v="658"/>
    <n v="1289"/>
    <n v="451"/>
    <n v="392"/>
    <n v="37"/>
    <n v="880"/>
    <n v="252"/>
    <n v="204"/>
    <n v="14"/>
    <n v="470"/>
    <n v="0.71473851030110935"/>
    <n v="0.5957446808510638"/>
    <n v="0.68269976726144299"/>
    <n v="0.39936608557844688"/>
    <n v="0.3100303951367781"/>
    <n v="0.36462373933281611"/>
    <n v="0.55875831485587579"/>
    <n v="0.52040816326530615"/>
    <n v="0.53409090909090906"/>
  </r>
  <r>
    <s v="Klickitat"/>
    <x v="7"/>
    <x v="1"/>
    <x v="2"/>
    <n v="947"/>
    <n v="984"/>
    <n v="1931"/>
    <n v="717"/>
    <n v="614"/>
    <n v="21"/>
    <n v="1352"/>
    <n v="476"/>
    <n v="382"/>
    <n v="16"/>
    <n v="874"/>
    <n v="0.75712777191129887"/>
    <n v="0.62398373983739841"/>
    <n v="0.7001553599171414"/>
    <n v="0.50263991552270326"/>
    <n v="0.38821138211382111"/>
    <n v="0.45261522527187986"/>
    <n v="0.66387726638772659"/>
    <n v="0.62214983713355054"/>
    <n v="0.64644970414201186"/>
  </r>
  <r>
    <s v="Klickitat"/>
    <x v="7"/>
    <x v="1"/>
    <x v="3"/>
    <n v="1223"/>
    <n v="1322"/>
    <n v="2545"/>
    <n v="794"/>
    <n v="791"/>
    <n v="24"/>
    <n v="1609"/>
    <n v="611"/>
    <n v="572"/>
    <n v="18"/>
    <n v="1201"/>
    <n v="0.64922322158626333"/>
    <n v="0.59833585476550677"/>
    <n v="0.63222003929273085"/>
    <n v="0.49959116925592806"/>
    <n v="0.43267776096822996"/>
    <n v="0.47190569744597249"/>
    <n v="0.76952141057934509"/>
    <n v="0.72313527180783821"/>
    <n v="0.74642635177128647"/>
  </r>
  <r>
    <s v="Klickitat"/>
    <x v="7"/>
    <x v="1"/>
    <x v="4"/>
    <n v="1602"/>
    <n v="1590"/>
    <n v="3192"/>
    <n v="1290"/>
    <n v="1139"/>
    <n v="23"/>
    <n v="2452"/>
    <n v="1092"/>
    <n v="933"/>
    <n v="22"/>
    <n v="2047"/>
    <n v="0.80524344569288386"/>
    <n v="0.71635220125786159"/>
    <n v="0.76817042606516295"/>
    <n v="0.68164794007490637"/>
    <n v="0.58679245283018866"/>
    <n v="0.64129072681704258"/>
    <n v="0.84651162790697676"/>
    <n v="0.8191395961369623"/>
    <n v="0.83482871125611746"/>
  </r>
  <r>
    <s v="Klickitat"/>
    <x v="7"/>
    <x v="1"/>
    <x v="5"/>
    <n v="1634"/>
    <n v="1633"/>
    <n v="3267"/>
    <n v="1448"/>
    <n v="1408"/>
    <n v="45"/>
    <n v="2901"/>
    <n v="1363"/>
    <n v="1272"/>
    <n v="41"/>
    <n v="2676"/>
    <n v="0.88616891064871484"/>
    <n v="0.86221677893447646"/>
    <n v="0.88797061524334253"/>
    <n v="0.83414932680538556"/>
    <n v="0.7789344764237599"/>
    <n v="0.81910009182736454"/>
    <n v="0.94129834254143652"/>
    <n v="0.90340909090909094"/>
    <n v="0.92244053774560497"/>
  </r>
  <r>
    <s v="Klickitat"/>
    <x v="7"/>
    <x v="1"/>
    <x v="6"/>
    <n v="1690"/>
    <n v="1647"/>
    <n v="3337"/>
    <n v="1454"/>
    <n v="1464"/>
    <n v="33"/>
    <n v="2951"/>
    <n v="1371"/>
    <n v="1414"/>
    <n v="27"/>
    <n v="2812"/>
    <n v="0.86035502958579879"/>
    <n v="0.88888888888888884"/>
    <n v="0.88432724003596042"/>
    <n v="0.81124260355029587"/>
    <n v="0.85853066180935034"/>
    <n v="0.8426730596344022"/>
    <n v="0.94291609353507566"/>
    <n v="0.96584699453551914"/>
    <n v="0.95289732294137586"/>
  </r>
  <r>
    <s v="Lewis"/>
    <x v="7"/>
    <x v="0"/>
    <x v="0"/>
    <n v="28801"/>
    <n v="28251"/>
    <n v="57052"/>
    <n v="22011"/>
    <n v="19551"/>
    <n v="12"/>
    <n v="41574"/>
    <n v="17971"/>
    <n v="15885"/>
    <n v="7"/>
    <n v="33863"/>
    <n v="0.76424429707301833"/>
    <n v="0.69204629924604444"/>
    <n v="0.72870363878566924"/>
    <n v="0.62397138988229572"/>
    <n v="0.56228098120420511"/>
    <n v="0.59354623851924559"/>
    <n v="0.81645540865930666"/>
    <n v="0.81249040969771369"/>
    <n v="0.81452350026458842"/>
  </r>
  <r>
    <s v="Lewis"/>
    <x v="7"/>
    <x v="0"/>
    <x v="1"/>
    <n v="3073"/>
    <n v="3407"/>
    <n v="6480"/>
    <n v="2122"/>
    <n v="1825"/>
    <n v="6"/>
    <n v="3953"/>
    <n v="1177"/>
    <n v="965"/>
    <n v="4"/>
    <n v="2146"/>
    <n v="0.69053042629352424"/>
    <n v="0.53566187261520404"/>
    <n v="0.61003086419753083"/>
    <n v="0.38301334201106413"/>
    <n v="0.28324038743762842"/>
    <n v="0.33117283950617282"/>
    <n v="0.5546654099905749"/>
    <n v="0.52876712328767128"/>
    <n v="0.54287882620794337"/>
  </r>
  <r>
    <s v="Lewis"/>
    <x v="7"/>
    <x v="0"/>
    <x v="2"/>
    <n v="4024"/>
    <n v="4152"/>
    <n v="8176"/>
    <n v="2726"/>
    <n v="2375"/>
    <n v="2"/>
    <n v="5103"/>
    <n v="1860"/>
    <n v="1555"/>
    <m/>
    <n v="3415"/>
    <n v="0.67743538767395628"/>
    <n v="0.57201348747591518"/>
    <n v="0.62414383561643838"/>
    <n v="0.46222664015904574"/>
    <n v="0.37451830443159922"/>
    <n v="0.41768590998043054"/>
    <n v="0.68231841526045489"/>
    <n v="0.65473684210526317"/>
    <n v="0.66921418773270624"/>
  </r>
  <r>
    <s v="Lewis"/>
    <x v="7"/>
    <x v="0"/>
    <x v="3"/>
    <n v="4454"/>
    <n v="4524"/>
    <n v="8978"/>
    <n v="3135"/>
    <n v="2639"/>
    <n v="1"/>
    <n v="5775"/>
    <n v="2411"/>
    <n v="2018"/>
    <n v="1"/>
    <n v="4430"/>
    <n v="0.70386169735069604"/>
    <n v="0.58333333333333337"/>
    <n v="0.64323902873691241"/>
    <n v="0.541311180960934"/>
    <n v="0.44606542882404954"/>
    <n v="0.49342838048563153"/>
    <n v="0.76905901116427433"/>
    <n v="0.76468359226979921"/>
    <n v="0.76709956709956706"/>
  </r>
  <r>
    <s v="Lewis"/>
    <x v="7"/>
    <x v="0"/>
    <x v="4"/>
    <n v="5605"/>
    <n v="5527"/>
    <n v="11132"/>
    <n v="4183"/>
    <n v="3758"/>
    <n v="1"/>
    <n v="7942"/>
    <n v="3526"/>
    <n v="3097"/>
    <n v="1"/>
    <n v="6624"/>
    <n v="0.74629794826048168"/>
    <n v="0.67993486520716484"/>
    <n v="0.7134387351778656"/>
    <n v="0.62908117752007131"/>
    <n v="0.56034014836258372"/>
    <n v="0.5950413223140496"/>
    <n v="0.84293569208701891"/>
    <n v="0.82410856838744018"/>
    <n v="0.83404683958700576"/>
  </r>
  <r>
    <s v="Lewis"/>
    <x v="7"/>
    <x v="0"/>
    <x v="5"/>
    <n v="4990"/>
    <n v="4952"/>
    <n v="9942"/>
    <n v="4275"/>
    <n v="4030"/>
    <n v="2"/>
    <n v="8307"/>
    <n v="3836"/>
    <n v="3620"/>
    <n v="1"/>
    <n v="7457"/>
    <n v="0.85671342685370744"/>
    <n v="0.8138126009693053"/>
    <n v="0.83554616777308388"/>
    <n v="0.76873747494989975"/>
    <n v="0.73101777059773831"/>
    <n v="0.75005029169181248"/>
    <n v="0.89730994152046784"/>
    <n v="0.8982630272952854"/>
    <n v="0.89767665824003851"/>
  </r>
  <r>
    <s v="Lewis"/>
    <x v="7"/>
    <x v="0"/>
    <x v="6"/>
    <n v="6655"/>
    <n v="5689"/>
    <n v="12344"/>
    <n v="5570"/>
    <n v="4924"/>
    <m/>
    <n v="10494"/>
    <n v="5161"/>
    <n v="4630"/>
    <m/>
    <n v="9791"/>
    <n v="0.83696468820435765"/>
    <n v="0.86552997011777111"/>
    <n v="0.85012961762799744"/>
    <n v="0.77550713749060851"/>
    <n v="0.81385129196695372"/>
    <n v="0.79317887232663642"/>
    <n v="0.92657091561938953"/>
    <n v="0.94029244516653132"/>
    <n v="0.93300933866971603"/>
  </r>
  <r>
    <s v="Lincoln"/>
    <x v="7"/>
    <x v="0"/>
    <x v="0"/>
    <n v="4105"/>
    <n v="4047"/>
    <n v="8152"/>
    <n v="3545"/>
    <n v="3357"/>
    <m/>
    <n v="6902"/>
    <n v="3065"/>
    <n v="2859"/>
    <m/>
    <n v="5924"/>
    <n v="0.86358099878197325"/>
    <n v="0.82950333580429947"/>
    <n v="0.84666339548577041"/>
    <n v="0.74665042630937883"/>
    <n v="0.70644922164566348"/>
    <n v="0.72669283611383706"/>
    <n v="0.86459802538787023"/>
    <n v="0.85165326184092938"/>
    <n v="0.85830194146624172"/>
  </r>
  <r>
    <s v="Lincoln"/>
    <x v="7"/>
    <x v="0"/>
    <x v="1"/>
    <n v="294"/>
    <n v="331"/>
    <n v="625"/>
    <n v="276"/>
    <n v="263"/>
    <m/>
    <n v="539"/>
    <n v="174"/>
    <n v="154"/>
    <m/>
    <n v="328"/>
    <n v="0.93877551020408168"/>
    <n v="0.79456193353474325"/>
    <n v="0.86240000000000006"/>
    <n v="0.59183673469387754"/>
    <n v="0.46525679758308158"/>
    <n v="0.52480000000000004"/>
    <n v="0.63043478260869568"/>
    <n v="0.5855513307984791"/>
    <n v="0.60853432282003705"/>
  </r>
  <r>
    <s v="Lincoln"/>
    <x v="7"/>
    <x v="0"/>
    <x v="2"/>
    <n v="436"/>
    <n v="426"/>
    <n v="862"/>
    <n v="393"/>
    <n v="382"/>
    <m/>
    <n v="775"/>
    <n v="268"/>
    <n v="270"/>
    <m/>
    <n v="538"/>
    <n v="0.90137614678899081"/>
    <n v="0.89671361502347413"/>
    <n v="0.89907192575406036"/>
    <n v="0.61467889908256879"/>
    <n v="0.63380281690140849"/>
    <n v="0.62412993039443154"/>
    <n v="0.68193384223918574"/>
    <n v="0.70680628272251311"/>
    <n v="0.69419354838709679"/>
  </r>
  <r>
    <s v="Lincoln"/>
    <x v="7"/>
    <x v="0"/>
    <x v="3"/>
    <n v="579"/>
    <n v="579"/>
    <n v="1158"/>
    <n v="452"/>
    <n v="400"/>
    <m/>
    <n v="852"/>
    <n v="366"/>
    <n v="309"/>
    <m/>
    <n v="675"/>
    <n v="0.78065630397236618"/>
    <n v="0.69084628670120896"/>
    <n v="0.73575129533678751"/>
    <n v="0.63212435233160624"/>
    <n v="0.53367875647668395"/>
    <n v="0.58290155440414504"/>
    <n v="0.80973451327433632"/>
    <n v="0.77249999999999996"/>
    <n v="0.79225352112676062"/>
  </r>
  <r>
    <s v="Lincoln"/>
    <x v="7"/>
    <x v="0"/>
    <x v="4"/>
    <n v="858"/>
    <n v="852"/>
    <n v="1710"/>
    <n v="700"/>
    <n v="634"/>
    <m/>
    <n v="1334"/>
    <n v="615"/>
    <n v="542"/>
    <m/>
    <n v="1157"/>
    <n v="0.81585081585081587"/>
    <n v="0.744131455399061"/>
    <n v="0.78011695906432743"/>
    <n v="0.71678321678321677"/>
    <n v="0.636150234741784"/>
    <n v="0.67660818713450288"/>
    <n v="0.87857142857142856"/>
    <n v="0.85488958990536279"/>
    <n v="0.86731634182908546"/>
  </r>
  <r>
    <s v="Lincoln"/>
    <x v="7"/>
    <x v="0"/>
    <x v="5"/>
    <n v="840"/>
    <n v="853"/>
    <n v="1693"/>
    <n v="760"/>
    <n v="729"/>
    <m/>
    <n v="1489"/>
    <n v="707"/>
    <n v="670"/>
    <m/>
    <n v="1377"/>
    <n v="0.90476190476190477"/>
    <n v="0.85463071512309496"/>
    <n v="0.87950383933845244"/>
    <n v="0.84166666666666667"/>
    <n v="0.78546307151230954"/>
    <n v="0.81334908446544596"/>
    <n v="0.93026315789473679"/>
    <n v="0.91906721536351166"/>
    <n v="0.92478173270651443"/>
  </r>
  <r>
    <s v="Lincoln"/>
    <x v="7"/>
    <x v="0"/>
    <x v="6"/>
    <n v="1098"/>
    <n v="1006"/>
    <n v="2104"/>
    <n v="964"/>
    <n v="949"/>
    <m/>
    <n v="1913"/>
    <n v="935"/>
    <n v="914"/>
    <m/>
    <n v="1849"/>
    <n v="0.87795992714025506"/>
    <n v="0.94333996023856859"/>
    <n v="0.90922053231939159"/>
    <n v="0.85154826958105645"/>
    <n v="0.90854870775347918"/>
    <n v="0.87880228136882133"/>
    <n v="0.96991701244813278"/>
    <n v="0.96311907270811381"/>
    <n v="0.96654469419759537"/>
  </r>
  <r>
    <s v="Mason"/>
    <x v="7"/>
    <x v="0"/>
    <x v="0"/>
    <n v="22678"/>
    <n v="24391"/>
    <n v="47069"/>
    <n v="17203"/>
    <n v="15498"/>
    <n v="61"/>
    <n v="32762"/>
    <n v="14522"/>
    <n v="12997"/>
    <n v="21"/>
    <n v="27540"/>
    <n v="0.75857659405591327"/>
    <n v="0.63539830265261776"/>
    <n v="0.69604198092162572"/>
    <n v="0.64035629244201431"/>
    <n v="0.53286048132507891"/>
    <n v="0.58509847245533153"/>
    <n v="0.84415508922862292"/>
    <n v="0.83862433862433861"/>
    <n v="0.8406080214883096"/>
  </r>
  <r>
    <s v="Mason"/>
    <x v="7"/>
    <x v="0"/>
    <x v="1"/>
    <n v="2046"/>
    <n v="2648"/>
    <n v="4694"/>
    <n v="1317"/>
    <n v="1124"/>
    <n v="10"/>
    <n v="2451"/>
    <n v="753"/>
    <n v="593"/>
    <n v="6"/>
    <n v="1352"/>
    <n v="0.64369501466275658"/>
    <n v="0.42447129909365561"/>
    <n v="0.52215594375798891"/>
    <n v="0.36803519061583578"/>
    <n v="0.22394259818731119"/>
    <n v="0.28802726885385599"/>
    <n v="0.57175398633257402"/>
    <n v="0.52758007117437722"/>
    <n v="0.55161158710730318"/>
  </r>
  <r>
    <s v="Mason"/>
    <x v="7"/>
    <x v="0"/>
    <x v="2"/>
    <n v="2902"/>
    <n v="3707"/>
    <n v="6609"/>
    <n v="1687"/>
    <n v="1433"/>
    <n v="6"/>
    <n v="3126"/>
    <n v="1176"/>
    <n v="919"/>
    <n v="3"/>
    <n v="2098"/>
    <n v="0.58132322536181946"/>
    <n v="0.38656595629889401"/>
    <n v="0.47299137539718566"/>
    <n v="0.40523776705720194"/>
    <n v="0.2479093606690046"/>
    <n v="0.31744590709638371"/>
    <n v="0.69709543568464727"/>
    <n v="0.64131193300767619"/>
    <n v="0.67114523352527189"/>
  </r>
  <r>
    <s v="Mason"/>
    <x v="7"/>
    <x v="0"/>
    <x v="3"/>
    <n v="3376"/>
    <n v="3888"/>
    <n v="7264"/>
    <n v="2151"/>
    <n v="1873"/>
    <n v="5"/>
    <n v="4029"/>
    <n v="1640"/>
    <n v="1389"/>
    <n v="1"/>
    <n v="3030"/>
    <n v="0.63714454976303314"/>
    <n v="0.48173868312757201"/>
    <n v="0.55465308370044053"/>
    <n v="0.48578199052132703"/>
    <n v="0.35725308641975306"/>
    <n v="0.41712555066079293"/>
    <n v="0.76243607624360765"/>
    <n v="0.74159103043246133"/>
    <n v="0.7520476545048399"/>
  </r>
  <r>
    <s v="Mason"/>
    <x v="7"/>
    <x v="0"/>
    <x v="4"/>
    <n v="4472"/>
    <n v="4702"/>
    <n v="9174"/>
    <n v="3479"/>
    <n v="2975"/>
    <n v="12"/>
    <n v="6466"/>
    <n v="2880"/>
    <n v="2484"/>
    <n v="4"/>
    <n v="5368"/>
    <n v="0.77795169946332732"/>
    <n v="0.63270948532539339"/>
    <n v="0.70481796381076955"/>
    <n v="0.64400715563506261"/>
    <n v="0.52828583581454702"/>
    <n v="0.5851318944844125"/>
    <n v="0.82782408738143143"/>
    <n v="0.8349579831932773"/>
    <n v="0.83018867924528306"/>
  </r>
  <r>
    <s v="Mason"/>
    <x v="7"/>
    <x v="0"/>
    <x v="5"/>
    <n v="4528"/>
    <n v="4395"/>
    <n v="8923"/>
    <n v="3898"/>
    <n v="3590"/>
    <n v="16"/>
    <n v="7504"/>
    <n v="3606"/>
    <n v="3267"/>
    <n v="5"/>
    <n v="6878"/>
    <n v="0.86086572438162545"/>
    <n v="0.81683731513083047"/>
    <n v="0.84097276700661217"/>
    <n v="0.79637809187279152"/>
    <n v="0.74334470989761092"/>
    <n v="0.77081698980163627"/>
    <n v="0.92508978963571065"/>
    <n v="0.91002785515320339"/>
    <n v="0.91657782515991471"/>
  </r>
  <r>
    <s v="Mason"/>
    <x v="7"/>
    <x v="0"/>
    <x v="6"/>
    <n v="5354"/>
    <n v="5051"/>
    <n v="10405"/>
    <n v="4671"/>
    <n v="4503"/>
    <n v="12"/>
    <n v="9186"/>
    <n v="4467"/>
    <n v="4345"/>
    <n v="2"/>
    <n v="8814"/>
    <n v="0.87243182667164731"/>
    <n v="0.89150663235002969"/>
    <n v="0.88284478616049977"/>
    <n v="0.83432947329099738"/>
    <n v="0.86022569788160763"/>
    <n v="0.84709274387313793"/>
    <n v="0.9563262684649968"/>
    <n v="0.96491228070175439"/>
    <n v="0.95950359242325278"/>
  </r>
  <r>
    <s v="Okanogan"/>
    <x v="7"/>
    <x v="0"/>
    <x v="0"/>
    <n v="15300.97"/>
    <n v="15388.96"/>
    <n v="30689.919999999998"/>
    <n v="10756"/>
    <n v="9767"/>
    <m/>
    <n v="20523"/>
    <n v="8706"/>
    <n v="7920"/>
    <m/>
    <n v="16626"/>
    <n v="0.70296196907777742"/>
    <n v="0.63467576756324018"/>
    <n v="0.66872119575417599"/>
    <n v="0.56898353503078569"/>
    <n v="0.51465466152358574"/>
    <n v="0.54174139261360088"/>
    <n v="0.80940870211974714"/>
    <n v="0.81089382614927819"/>
    <n v="0.81011548019295421"/>
  </r>
  <r>
    <s v="Okanogan"/>
    <x v="7"/>
    <x v="0"/>
    <x v="1"/>
    <n v="1470"/>
    <n v="1611"/>
    <n v="3081.01"/>
    <n v="783"/>
    <n v="671"/>
    <m/>
    <n v="1454"/>
    <n v="410"/>
    <n v="352"/>
    <m/>
    <n v="762"/>
    <n v="0.53265306122448974"/>
    <n v="0.4165114835505897"/>
    <n v="0.47192316805203482"/>
    <n v="0.27891156462585032"/>
    <n v="0.21849782743637491"/>
    <n v="0.24732149522396873"/>
    <n v="0.52362707535121333"/>
    <n v="0.52459016393442626"/>
    <n v="0.52407152682255842"/>
  </r>
  <r>
    <s v="Okanogan"/>
    <x v="7"/>
    <x v="0"/>
    <x v="2"/>
    <n v="2042"/>
    <n v="2165"/>
    <n v="4207"/>
    <n v="1162"/>
    <n v="1022"/>
    <m/>
    <n v="2184"/>
    <n v="722"/>
    <n v="598"/>
    <m/>
    <n v="1320"/>
    <n v="0.5690499510284035"/>
    <n v="0.47205542725173211"/>
    <n v="0.51913477537437602"/>
    <n v="0.35357492654260531"/>
    <n v="0.27621247113163971"/>
    <n v="0.31376277632517235"/>
    <n v="0.62134251290877796"/>
    <n v="0.58512720156555775"/>
    <n v="0.60439560439560436"/>
  </r>
  <r>
    <s v="Okanogan"/>
    <x v="7"/>
    <x v="0"/>
    <x v="3"/>
    <n v="2396"/>
    <n v="2416"/>
    <n v="4812"/>
    <n v="1364"/>
    <n v="1167"/>
    <m/>
    <n v="2531"/>
    <n v="978"/>
    <n v="831"/>
    <m/>
    <n v="1809"/>
    <n v="0.56928213689482465"/>
    <n v="0.48302980132450329"/>
    <n v="0.52597672485453029"/>
    <n v="0.4081803005008347"/>
    <n v="0.3439569536423841"/>
    <n v="0.37593516209476308"/>
    <n v="0.71700879765395897"/>
    <n v="0.71208226221079696"/>
    <n v="0.71473725800079024"/>
  </r>
  <r>
    <s v="Okanogan"/>
    <x v="7"/>
    <x v="0"/>
    <x v="4"/>
    <n v="3108"/>
    <n v="2987"/>
    <n v="6094.98"/>
    <n v="2313"/>
    <n v="1959"/>
    <m/>
    <n v="4272"/>
    <n v="1911"/>
    <n v="1619"/>
    <m/>
    <n v="3530"/>
    <n v="0.74420849420849422"/>
    <n v="0.65584198192166054"/>
    <n v="0.70090467893249864"/>
    <n v="0.61486486486486491"/>
    <n v="0.54201540006695681"/>
    <n v="0.57916514902427907"/>
    <n v="0.82619974059662771"/>
    <n v="0.82644206227667172"/>
    <n v="0.82631086142322097"/>
  </r>
  <r>
    <s v="Okanogan"/>
    <x v="7"/>
    <x v="0"/>
    <x v="5"/>
    <n v="2944.99"/>
    <n v="3029.98"/>
    <n v="5974.98"/>
    <n v="2416"/>
    <n v="2319"/>
    <m/>
    <n v="4735"/>
    <n v="2186"/>
    <n v="2078"/>
    <m/>
    <n v="4264"/>
    <n v="0.82037630008930429"/>
    <n v="0.76535158647911872"/>
    <n v="0.79247127187036615"/>
    <n v="0.74227756291192848"/>
    <n v="0.68581310767727843"/>
    <n v="0.71364255612571093"/>
    <n v="0.9048013245033113"/>
    <n v="0.89607589478223371"/>
    <n v="0.90052798310454063"/>
  </r>
  <r>
    <s v="Okanogan"/>
    <x v="7"/>
    <x v="0"/>
    <x v="6"/>
    <n v="3339.98"/>
    <n v="3179.98"/>
    <n v="6519.9499999999989"/>
    <n v="2718"/>
    <n v="2629"/>
    <m/>
    <n v="5347"/>
    <n v="2499"/>
    <n v="2442"/>
    <m/>
    <n v="4941"/>
    <n v="0.81377732800795211"/>
    <n v="0.82673475933810903"/>
    <n v="0.82009831363737462"/>
    <n v="0.74820807310223414"/>
    <n v="0.76792935804627704"/>
    <n v="0.75782789745320145"/>
    <n v="0.91942604856512145"/>
    <n v="0.92887029288702927"/>
    <n v="0.92406957172246118"/>
  </r>
  <r>
    <s v="Pacific"/>
    <x v="7"/>
    <x v="0"/>
    <x v="0"/>
    <n v="8501"/>
    <n v="8362"/>
    <n v="16863"/>
    <n v="6880"/>
    <n v="6174"/>
    <m/>
    <n v="13054"/>
    <n v="5684"/>
    <n v="4959"/>
    <m/>
    <n v="10643"/>
    <n v="0.80931655099400068"/>
    <n v="0.738340110021526"/>
    <n v="0.77412085631263716"/>
    <n v="0.66862722032702038"/>
    <n v="0.59303994259746473"/>
    <n v="0.63114511059716538"/>
    <n v="0.8261627906976744"/>
    <n v="0.80320699708454812"/>
    <n v="0.81530565343955874"/>
  </r>
  <r>
    <s v="Pacific"/>
    <x v="7"/>
    <x v="0"/>
    <x v="1"/>
    <n v="620"/>
    <n v="719"/>
    <n v="1339"/>
    <n v="451"/>
    <n v="413"/>
    <m/>
    <n v="864"/>
    <n v="234"/>
    <n v="188"/>
    <m/>
    <n v="422"/>
    <n v="0.72741935483870968"/>
    <n v="0.57440890125173849"/>
    <n v="0.64525765496639287"/>
    <n v="0.3774193548387097"/>
    <n v="0.26147426981919331"/>
    <n v="0.31516056758775207"/>
    <n v="0.51884700665188466"/>
    <n v="0.4552058111380145"/>
    <n v="0.48842592592592593"/>
  </r>
  <r>
    <s v="Pacific"/>
    <x v="7"/>
    <x v="0"/>
    <x v="2"/>
    <n v="826"/>
    <n v="929"/>
    <n v="1755"/>
    <n v="535"/>
    <n v="502"/>
    <m/>
    <n v="1037"/>
    <n v="340"/>
    <n v="299"/>
    <m/>
    <n v="639"/>
    <n v="0.64769975786924938"/>
    <n v="0.54036598493003229"/>
    <n v="0.59088319088319086"/>
    <n v="0.41162227602905571"/>
    <n v="0.32185145317545749"/>
    <n v="0.36410256410256409"/>
    <n v="0.63551401869158874"/>
    <n v="0.59561752988047811"/>
    <n v="0.61620057859209254"/>
  </r>
  <r>
    <s v="Pacific"/>
    <x v="7"/>
    <x v="0"/>
    <x v="3"/>
    <n v="1070"/>
    <n v="1065"/>
    <n v="2135"/>
    <n v="680"/>
    <n v="621"/>
    <m/>
    <n v="1301"/>
    <n v="508"/>
    <n v="450"/>
    <m/>
    <n v="958"/>
    <n v="0.63551401869158874"/>
    <n v="0.58309859154929577"/>
    <n v="0.60936768149882903"/>
    <n v="0.47476635514018689"/>
    <n v="0.42253521126760563"/>
    <n v="0.44871194379391099"/>
    <n v="0.74705882352941178"/>
    <n v="0.72463768115942029"/>
    <n v="0.73635664873174478"/>
  </r>
  <r>
    <s v="Pacific"/>
    <x v="7"/>
    <x v="0"/>
    <x v="4"/>
    <n v="1543"/>
    <n v="1523"/>
    <n v="3066"/>
    <n v="1254"/>
    <n v="1035"/>
    <m/>
    <n v="2289"/>
    <n v="992"/>
    <n v="785"/>
    <m/>
    <n v="1777"/>
    <n v="0.81270252754374595"/>
    <n v="0.6795797767564018"/>
    <n v="0.74657534246575341"/>
    <n v="0.64290343486714197"/>
    <n v="0.51543007222587001"/>
    <n v="0.57958251793868232"/>
    <n v="0.7910685805422647"/>
    <n v="0.75845410628019327"/>
    <n v="0.7763215377894277"/>
  </r>
  <r>
    <s v="Pacific"/>
    <x v="7"/>
    <x v="0"/>
    <x v="5"/>
    <n v="1882"/>
    <n v="1766"/>
    <n v="3648"/>
    <n v="1629"/>
    <n v="1455"/>
    <m/>
    <n v="3084"/>
    <n v="1461"/>
    <n v="1253"/>
    <m/>
    <n v="2714"/>
    <n v="0.86556854410201911"/>
    <n v="0.82389580973952437"/>
    <n v="0.84539473684210531"/>
    <n v="0.77630180658873538"/>
    <n v="0.70951302378255943"/>
    <n v="0.74396929824561409"/>
    <n v="0.89686924493554332"/>
    <n v="0.86116838487972514"/>
    <n v="0.88002594033722437"/>
  </r>
  <r>
    <s v="Pacific"/>
    <x v="7"/>
    <x v="0"/>
    <x v="6"/>
    <n v="2560"/>
    <n v="2360"/>
    <n v="4920"/>
    <n v="2331"/>
    <n v="2148"/>
    <m/>
    <n v="4479"/>
    <n v="2149"/>
    <n v="1984"/>
    <m/>
    <n v="4133"/>
    <n v="0.91054687499999998"/>
    <n v="0.9101694915254237"/>
    <n v="0.91036585365853662"/>
    <n v="0.83945312500000002"/>
    <n v="0.84067796610169487"/>
    <n v="0.84004065040650411"/>
    <n v="0.92192192192192191"/>
    <n v="0.92364990689013038"/>
    <n v="0.92275061397633396"/>
  </r>
  <r>
    <s v="Pend Oreille"/>
    <x v="7"/>
    <x v="0"/>
    <x v="0"/>
    <n v="4930"/>
    <n v="5036"/>
    <n v="9966"/>
    <n v="4033"/>
    <n v="3720"/>
    <n v="18"/>
    <n v="7771"/>
    <n v="3339"/>
    <n v="3109"/>
    <n v="13"/>
    <n v="6461"/>
    <n v="0.81805273833671399"/>
    <n v="0.73868149324860999"/>
    <n v="0.77975115392333938"/>
    <n v="0.67728194726166324"/>
    <n v="0.61735504368546468"/>
    <n v="0.64830423439694962"/>
    <n v="0.82791966278204809"/>
    <n v="0.83575268817204296"/>
    <n v="0.83142452708789083"/>
  </r>
  <r>
    <s v="Pend Oreille"/>
    <x v="7"/>
    <x v="0"/>
    <x v="1"/>
    <n v="353"/>
    <n v="394"/>
    <n v="747"/>
    <n v="307"/>
    <n v="256"/>
    <n v="5"/>
    <n v="568"/>
    <n v="156"/>
    <n v="145"/>
    <n v="2"/>
    <n v="303"/>
    <n v="0.86968838526912184"/>
    <n v="0.64974619289340096"/>
    <n v="0.76037483266398931"/>
    <n v="0.44192634560906513"/>
    <n v="0.36802030456852791"/>
    <n v="0.40562248995983935"/>
    <n v="0.50814332247557004"/>
    <n v="0.56640625"/>
    <n v="0.53345070422535212"/>
  </r>
  <r>
    <s v="Pend Oreille"/>
    <x v="7"/>
    <x v="0"/>
    <x v="2"/>
    <n v="515"/>
    <n v="486"/>
    <n v="1001"/>
    <n v="369"/>
    <n v="345"/>
    <n v="4"/>
    <n v="718"/>
    <n v="225"/>
    <n v="210"/>
    <n v="3"/>
    <n v="438"/>
    <n v="0.71650485436893208"/>
    <n v="0.70987654320987659"/>
    <n v="0.71728271728271731"/>
    <n v="0.43689320388349512"/>
    <n v="0.43209876543209874"/>
    <n v="0.43756243756243757"/>
    <n v="0.6097560975609756"/>
    <n v="0.60869565217391308"/>
    <n v="0.61002785515320335"/>
  </r>
  <r>
    <s v="Pend Oreille"/>
    <x v="7"/>
    <x v="0"/>
    <x v="3"/>
    <n v="738"/>
    <n v="752"/>
    <n v="1490"/>
    <n v="518"/>
    <n v="434"/>
    <n v="1"/>
    <n v="953"/>
    <n v="398"/>
    <n v="325"/>
    <n v="1"/>
    <n v="724"/>
    <n v="0.70189701897018975"/>
    <n v="0.5771276595744681"/>
    <n v="0.63959731543624165"/>
    <n v="0.53929539295392959"/>
    <n v="0.43218085106382981"/>
    <n v="0.48590604026845635"/>
    <n v="0.76833976833976836"/>
    <n v="0.74884792626728114"/>
    <n v="0.75970619097586567"/>
  </r>
  <r>
    <s v="Pend Oreille"/>
    <x v="7"/>
    <x v="0"/>
    <x v="4"/>
    <n v="1103"/>
    <n v="1096"/>
    <n v="2199"/>
    <n v="900"/>
    <n v="757"/>
    <n v="1"/>
    <n v="1658"/>
    <n v="746"/>
    <n v="633"/>
    <n v="1"/>
    <n v="1380"/>
    <n v="0.81595648232094287"/>
    <n v="0.69069343065693434"/>
    <n v="0.75397908140063663"/>
    <n v="0.67633726201269262"/>
    <n v="0.57755474452554745"/>
    <n v="0.62755798090040926"/>
    <n v="0.8288888888888889"/>
    <n v="0.8361955085865258"/>
    <n v="0.83232810615199038"/>
  </r>
  <r>
    <s v="Pend Oreille"/>
    <x v="7"/>
    <x v="0"/>
    <x v="5"/>
    <n v="1069"/>
    <n v="1185"/>
    <n v="2254"/>
    <n v="945"/>
    <n v="965"/>
    <n v="3"/>
    <n v="1913"/>
    <n v="881"/>
    <n v="878"/>
    <n v="3"/>
    <n v="1762"/>
    <n v="0.88400374181478014"/>
    <n v="0.81434599156118148"/>
    <n v="0.84871339840283944"/>
    <n v="0.8241347053320861"/>
    <n v="0.74092827004219408"/>
    <n v="0.78172138420585624"/>
    <n v="0.93227513227513226"/>
    <n v="0.90984455958549226"/>
    <n v="0.92106638787245165"/>
  </r>
  <r>
    <s v="Pend Oreille"/>
    <x v="7"/>
    <x v="0"/>
    <x v="6"/>
    <n v="1152"/>
    <n v="1123"/>
    <n v="2275"/>
    <n v="994"/>
    <n v="963"/>
    <n v="4"/>
    <n v="1961"/>
    <n v="933"/>
    <n v="918"/>
    <n v="3"/>
    <n v="1854"/>
    <n v="0.86284722222222221"/>
    <n v="0.85752448797862868"/>
    <n v="0.86197802197802198"/>
    <n v="0.80989583333333337"/>
    <n v="0.81745325022261794"/>
    <n v="0.81494505494505498"/>
    <n v="0.93863179074446679"/>
    <n v="0.95327102803738317"/>
    <n v="0.94543600203977562"/>
  </r>
  <r>
    <s v="Pierce"/>
    <x v="7"/>
    <x v="2"/>
    <x v="0"/>
    <n v="302393"/>
    <n v="291204"/>
    <n v="593597"/>
    <n v="220226"/>
    <n v="189894"/>
    <n v="475"/>
    <n v="410595"/>
    <n v="173018"/>
    <n v="145490"/>
    <n v="237"/>
    <n v="318745"/>
    <n v="0.72827744028466268"/>
    <n v="0.6520995590719908"/>
    <n v="0.69170666293798655"/>
    <n v="0.57216271540677199"/>
    <n v="0.49961538989849041"/>
    <n v="0.53697205343018917"/>
    <n v="0.78563838965426425"/>
    <n v="0.76616428112525936"/>
    <n v="0.7763002472022309"/>
  </r>
  <r>
    <s v="Pierce"/>
    <x v="7"/>
    <x v="2"/>
    <x v="1"/>
    <n v="39991"/>
    <n v="41459"/>
    <n v="81450"/>
    <n v="23369"/>
    <n v="20262"/>
    <n v="162"/>
    <n v="43793"/>
    <n v="12460"/>
    <n v="9791"/>
    <n v="71"/>
    <n v="22322"/>
    <n v="0.58435648020804676"/>
    <n v="0.48872379941629079"/>
    <n v="0.53766728054020874"/>
    <n v="0.31157010327323648"/>
    <n v="0.23616102655635687"/>
    <n v="0.27405770411295272"/>
    <n v="0.53318498866019082"/>
    <n v="0.48321982035337085"/>
    <n v="0.50971616468385361"/>
  </r>
  <r>
    <s v="Pierce"/>
    <x v="7"/>
    <x v="2"/>
    <x v="2"/>
    <n v="55108"/>
    <n v="55009"/>
    <n v="110117"/>
    <n v="36172"/>
    <n v="29413"/>
    <n v="106"/>
    <n v="65691"/>
    <n v="24270"/>
    <n v="18598"/>
    <n v="47"/>
    <n v="42915"/>
    <n v="0.65638382811932927"/>
    <n v="0.53469432274718687"/>
    <n v="0.59655639002152261"/>
    <n v="0.44040792625390141"/>
    <n v="0.33809013070588451"/>
    <n v="0.38972184131423848"/>
    <n v="0.67096096428176488"/>
    <n v="0.63230544317138682"/>
    <n v="0.6532858382426816"/>
  </r>
  <r>
    <s v="Pierce"/>
    <x v="7"/>
    <x v="2"/>
    <x v="3"/>
    <n v="56294"/>
    <n v="57019"/>
    <n v="113313"/>
    <n v="39505"/>
    <n v="34171"/>
    <n v="71"/>
    <n v="73747"/>
    <n v="29842"/>
    <n v="24888"/>
    <n v="41"/>
    <n v="54771"/>
    <n v="0.70176217714143607"/>
    <n v="0.59929146424875923"/>
    <n v="0.65082558929690326"/>
    <n v="0.53010978079369031"/>
    <n v="0.43648608358617302"/>
    <n v="0.48336024992719284"/>
    <n v="0.75539805087963552"/>
    <n v="0.72833689385736444"/>
    <n v="0.74268783814934847"/>
  </r>
  <r>
    <s v="Pierce"/>
    <x v="7"/>
    <x v="2"/>
    <x v="4"/>
    <n v="59889"/>
    <n v="59448"/>
    <n v="119337"/>
    <n v="45827"/>
    <n v="41498"/>
    <n v="62"/>
    <n v="87387"/>
    <n v="37936"/>
    <n v="33509"/>
    <n v="40"/>
    <n v="71485"/>
    <n v="0.7651989513934111"/>
    <n v="0.6980554434127304"/>
    <n v="0.7322707961487217"/>
    <n v="0.63343852794336186"/>
    <n v="0.56366908895168888"/>
    <n v="0.59901790727100568"/>
    <n v="0.82780893359809715"/>
    <n v="0.8074846980577377"/>
    <n v="0.81802785311316328"/>
  </r>
  <r>
    <s v="Pierce"/>
    <x v="7"/>
    <x v="2"/>
    <x v="5"/>
    <n v="43868"/>
    <n v="41776"/>
    <n v="85644"/>
    <n v="36731"/>
    <n v="33298"/>
    <n v="40"/>
    <n v="70069"/>
    <n v="33002"/>
    <n v="29521"/>
    <n v="16"/>
    <n v="62539"/>
    <n v="0.83730737667548094"/>
    <n v="0.79706051321332827"/>
    <n v="0.81814254355237959"/>
    <n v="0.75230236163034558"/>
    <n v="0.70664975105323635"/>
    <n v="0.73022044743356218"/>
    <n v="0.89847812474476596"/>
    <n v="0.88656976394978682"/>
    <n v="0.89253450170546178"/>
  </r>
  <r>
    <s v="Pierce"/>
    <x v="7"/>
    <x v="2"/>
    <x v="6"/>
    <n v="47243"/>
    <n v="36493"/>
    <n v="83736"/>
    <n v="38622"/>
    <n v="31252"/>
    <n v="34"/>
    <n v="69908"/>
    <n v="35508"/>
    <n v="29183"/>
    <n v="22"/>
    <n v="64713"/>
    <n v="0.81751793916559068"/>
    <n v="0.8563834159975886"/>
    <n v="0.83486194707174932"/>
    <n v="0.75160341214571469"/>
    <n v="0.79968761132271937"/>
    <n v="0.77282172542275729"/>
    <n v="0.91937237843716013"/>
    <n v="0.93379623704082937"/>
    <n v="0.92568804714767983"/>
  </r>
  <r>
    <s v="San Juan"/>
    <x v="7"/>
    <x v="1"/>
    <x v="0"/>
    <n v="6713"/>
    <n v="6347"/>
    <n v="13060"/>
    <n v="6097"/>
    <n v="5491"/>
    <n v="5"/>
    <n v="11593"/>
    <n v="5492"/>
    <n v="4905"/>
    <n v="5"/>
    <n v="10402"/>
    <n v="0.90823774765380605"/>
    <n v="0.86513313376398293"/>
    <n v="0.88767228177641655"/>
    <n v="0.81811410695665132"/>
    <n v="0.77280605010241055"/>
    <n v="0.79647779479326186"/>
    <n v="0.90077087092012464"/>
    <n v="0.89327991258422879"/>
    <n v="0.89726559130509786"/>
  </r>
  <r>
    <s v="San Juan"/>
    <x v="7"/>
    <x v="1"/>
    <x v="1"/>
    <n v="358"/>
    <n v="392"/>
    <n v="750"/>
    <n v="364"/>
    <n v="364"/>
    <m/>
    <n v="728"/>
    <n v="244"/>
    <n v="235"/>
    <m/>
    <n v="479"/>
    <n v="1.0167597765363128"/>
    <n v="0.9285714285714286"/>
    <n v="0.97066666666666668"/>
    <n v="0.68156424581005581"/>
    <n v="0.59948979591836737"/>
    <n v="0.63866666666666672"/>
    <n v="0.67032967032967028"/>
    <n v="0.64560439560439564"/>
    <n v="0.65796703296703296"/>
  </r>
  <r>
    <s v="San Juan"/>
    <x v="7"/>
    <x v="1"/>
    <x v="2"/>
    <n v="618"/>
    <n v="582"/>
    <n v="1200"/>
    <n v="496"/>
    <n v="396"/>
    <n v="2"/>
    <n v="894"/>
    <n v="389"/>
    <n v="304"/>
    <n v="1"/>
    <n v="694"/>
    <n v="0.80258899676375406"/>
    <n v="0.68041237113402064"/>
    <n v="0.745"/>
    <n v="0.62944983818770228"/>
    <n v="0.5223367697594502"/>
    <n v="0.57833333333333337"/>
    <n v="0.78427419354838712"/>
    <n v="0.76767676767676762"/>
    <n v="0.77628635346756147"/>
  </r>
  <r>
    <s v="San Juan"/>
    <x v="7"/>
    <x v="1"/>
    <x v="3"/>
    <n v="862"/>
    <n v="836"/>
    <n v="1698"/>
    <n v="656"/>
    <n v="562"/>
    <n v="1"/>
    <n v="1219"/>
    <n v="547"/>
    <n v="462"/>
    <n v="2"/>
    <n v="1011"/>
    <n v="0.76102088167053361"/>
    <n v="0.67224880382775121"/>
    <n v="0.71790341578327443"/>
    <n v="0.63457076566125292"/>
    <n v="0.55263157894736847"/>
    <n v="0.59540636042402828"/>
    <n v="0.83384146341463417"/>
    <n v="0.8220640569395018"/>
    <n v="0.82936833470057425"/>
  </r>
  <r>
    <s v="San Juan"/>
    <x v="7"/>
    <x v="1"/>
    <x v="4"/>
    <n v="1433"/>
    <n v="1282"/>
    <n v="2715"/>
    <n v="1266"/>
    <n v="997"/>
    <n v="1"/>
    <n v="2264"/>
    <n v="1124"/>
    <n v="862"/>
    <n v="1"/>
    <n v="1987"/>
    <n v="0.88346127006280528"/>
    <n v="0.77769110764430582"/>
    <n v="0.83388581952117868"/>
    <n v="0.78436845778087927"/>
    <n v="0.67238689547581898"/>
    <n v="0.73186003683241252"/>
    <n v="0.88783570300157977"/>
    <n v="0.86459378134403209"/>
    <n v="0.87765017667844525"/>
  </r>
  <r>
    <s v="San Juan"/>
    <x v="7"/>
    <x v="1"/>
    <x v="5"/>
    <n v="1712"/>
    <n v="1582"/>
    <n v="3294"/>
    <n v="1701"/>
    <n v="1559"/>
    <n v="1"/>
    <n v="3261"/>
    <n v="1601"/>
    <n v="1436"/>
    <n v="1"/>
    <n v="3038"/>
    <n v="0.99357476635514019"/>
    <n v="0.98546144121365364"/>
    <n v="0.98998178506375223"/>
    <n v="0.93516355140186913"/>
    <n v="0.90771175726927944"/>
    <n v="0.92228293867638134"/>
    <n v="0.9412110523221634"/>
    <n v="0.92110327132777425"/>
    <n v="0.93161606869058566"/>
  </r>
  <r>
    <s v="San Juan"/>
    <x v="7"/>
    <x v="1"/>
    <x v="6"/>
    <n v="1730"/>
    <n v="1673"/>
    <n v="3403"/>
    <n v="1614"/>
    <n v="1613"/>
    <m/>
    <n v="3227"/>
    <n v="1587"/>
    <n v="1606"/>
    <m/>
    <n v="3193"/>
    <n v="0.93294797687861275"/>
    <n v="0.96413628212791391"/>
    <n v="0.94828092859241842"/>
    <n v="0.9173410404624277"/>
    <n v="0.95995218170950392"/>
    <n v="0.93828974434322654"/>
    <n v="0.98327137546468402"/>
    <n v="0.99566026038437694"/>
    <n v="0.98946389835760773"/>
  </r>
  <r>
    <s v="Skagit"/>
    <x v="7"/>
    <x v="1"/>
    <x v="0"/>
    <n v="44347"/>
    <n v="43170"/>
    <n v="87517"/>
    <n v="34456"/>
    <n v="30535"/>
    <n v="2"/>
    <n v="64993"/>
    <n v="29238"/>
    <n v="25523"/>
    <m/>
    <n v="54761"/>
    <n v="0.77696349245721241"/>
    <n v="0.7073198980773685"/>
    <n v="0.74263285990150485"/>
    <n v="0.65930051638216791"/>
    <n v="0.59122075515404215"/>
    <n v="0.62571843184752673"/>
    <n v="0.84856048293475739"/>
    <n v="0.83586048796463075"/>
    <n v="0.8425676611327374"/>
  </r>
  <r>
    <s v="Skagit"/>
    <x v="7"/>
    <x v="1"/>
    <x v="1"/>
    <n v="4800"/>
    <n v="5140"/>
    <n v="9940"/>
    <n v="3142"/>
    <n v="2667"/>
    <m/>
    <n v="5809"/>
    <n v="1842"/>
    <n v="1477"/>
    <m/>
    <n v="3319"/>
    <n v="0.65458333333333329"/>
    <n v="0.51887159533073934"/>
    <n v="0.58440643863179076"/>
    <n v="0.38374999999999998"/>
    <n v="0.28735408560311282"/>
    <n v="0.33390342052313882"/>
    <n v="0.58625079567154681"/>
    <n v="0.5538057742782152"/>
    <n v="0.57135479428473057"/>
  </r>
  <r>
    <s v="Skagit"/>
    <x v="7"/>
    <x v="1"/>
    <x v="2"/>
    <n v="6656"/>
    <n v="6990"/>
    <n v="13646"/>
    <n v="4198"/>
    <n v="3664"/>
    <m/>
    <n v="7862"/>
    <n v="3072"/>
    <n v="2545"/>
    <m/>
    <n v="5617"/>
    <n v="0.63070913461538458"/>
    <n v="0.52417739628040061"/>
    <n v="0.57613952806683277"/>
    <n v="0.46153846153846156"/>
    <n v="0.36409155937052934"/>
    <n v="0.41162245346621723"/>
    <n v="0.7317770366841353"/>
    <n v="0.69459606986899558"/>
    <n v="0.7144492495548207"/>
  </r>
  <r>
    <s v="Skagit"/>
    <x v="7"/>
    <x v="1"/>
    <x v="3"/>
    <n v="7084"/>
    <n v="7297"/>
    <n v="14381"/>
    <n v="4877"/>
    <n v="4328"/>
    <n v="1"/>
    <n v="9206"/>
    <n v="3854"/>
    <n v="3342"/>
    <m/>
    <n v="7196"/>
    <n v="0.68845285149632973"/>
    <n v="0.5931204604632041"/>
    <n v="0.64015019817815177"/>
    <n v="0.54404291360813095"/>
    <n v="0.45799643689187336"/>
    <n v="0.50038244906473817"/>
    <n v="0.7902399015788395"/>
    <n v="0.77218114602587795"/>
    <n v="0.78166413208776886"/>
  </r>
  <r>
    <s v="Skagit"/>
    <x v="7"/>
    <x v="1"/>
    <x v="4"/>
    <n v="8501"/>
    <n v="8291"/>
    <n v="16792"/>
    <n v="6817"/>
    <n v="6041"/>
    <n v="1"/>
    <n v="12859"/>
    <n v="5931"/>
    <n v="5129"/>
    <m/>
    <n v="11060"/>
    <n v="0.80190565815786374"/>
    <n v="0.72862139669521164"/>
    <n v="0.76578132444020963"/>
    <n v="0.69768262557346195"/>
    <n v="0.6186226028223375"/>
    <n v="0.65864697474988088"/>
    <n v="0.87003080533959221"/>
    <n v="0.84903161728190701"/>
    <n v="0.86009798584648889"/>
  </r>
  <r>
    <s v="Skagit"/>
    <x v="7"/>
    <x v="1"/>
    <x v="5"/>
    <n v="7672"/>
    <n v="7301"/>
    <n v="14973"/>
    <n v="6974"/>
    <n v="6429"/>
    <m/>
    <n v="13403"/>
    <n v="6513"/>
    <n v="5907"/>
    <m/>
    <n v="12420"/>
    <n v="0.90901981230448381"/>
    <n v="0.88056430625941651"/>
    <n v="0.89514459360181664"/>
    <n v="0.84893117831074039"/>
    <n v="0.80906725106149846"/>
    <n v="0.82949308755760365"/>
    <n v="0.93389733295096067"/>
    <n v="0.91880541297246854"/>
    <n v="0.92665821084831757"/>
  </r>
  <r>
    <s v="Skagit"/>
    <x v="7"/>
    <x v="1"/>
    <x v="6"/>
    <n v="9634"/>
    <n v="8151"/>
    <n v="17785"/>
    <n v="8448"/>
    <n v="7406"/>
    <m/>
    <n v="15854"/>
    <n v="8026"/>
    <n v="7123"/>
    <m/>
    <n v="15149"/>
    <n v="0.87689433257214033"/>
    <n v="0.90860017175806651"/>
    <n v="0.89142535844813042"/>
    <n v="0.83309113556155279"/>
    <n v="0.87388050545945284"/>
    <n v="0.85178521225752035"/>
    <n v="0.95004734848484851"/>
    <n v="0.96178773967053743"/>
    <n v="0.95553172700895672"/>
  </r>
  <r>
    <s v="Skamania"/>
    <x v="7"/>
    <x v="1"/>
    <x v="0"/>
    <n v="4190"/>
    <n v="4233"/>
    <n v="8423"/>
    <n v="3331"/>
    <n v="3272"/>
    <n v="2"/>
    <n v="6605"/>
    <n v="2740"/>
    <n v="2654"/>
    <n v="1"/>
    <n v="5395"/>
    <n v="0.79498806682577561"/>
    <n v="0.77297424994094022"/>
    <n v="0.78416241244212281"/>
    <n v="0.65393794749403344"/>
    <n v="0.62697850224427121"/>
    <n v="0.64050813249436067"/>
    <n v="0.82257580306214351"/>
    <n v="0.81112469437652812"/>
    <n v="0.81680545041635122"/>
  </r>
  <r>
    <s v="Skamania"/>
    <x v="7"/>
    <x v="1"/>
    <x v="1"/>
    <n v="344"/>
    <n v="377"/>
    <n v="721"/>
    <n v="274"/>
    <n v="293"/>
    <m/>
    <n v="567"/>
    <n v="140"/>
    <n v="143"/>
    <m/>
    <n v="283"/>
    <n v="0.79651162790697672"/>
    <n v="0.77718832891246681"/>
    <n v="0.78640776699029125"/>
    <n v="0.40697674418604651"/>
    <n v="0.37931034482758619"/>
    <n v="0.39251040221914008"/>
    <n v="0.51094890510948909"/>
    <n v="0.48805460750853241"/>
    <n v="0.49911816578483242"/>
  </r>
  <r>
    <s v="Skamania"/>
    <x v="7"/>
    <x v="1"/>
    <x v="2"/>
    <n v="552"/>
    <n v="560"/>
    <n v="1112"/>
    <n v="360"/>
    <n v="347"/>
    <n v="2"/>
    <n v="709"/>
    <n v="252"/>
    <n v="239"/>
    <n v="1"/>
    <n v="492"/>
    <n v="0.65217391304347827"/>
    <n v="0.61964285714285716"/>
    <n v="0.63758992805755399"/>
    <n v="0.45652173913043476"/>
    <n v="0.42678571428571427"/>
    <n v="0.44244604316546765"/>
    <n v="0.7"/>
    <n v="0.68876080691642649"/>
    <n v="0.69393511988716505"/>
  </r>
  <r>
    <s v="Skamania"/>
    <x v="7"/>
    <x v="1"/>
    <x v="3"/>
    <n v="758"/>
    <n v="728"/>
    <n v="1486"/>
    <n v="542"/>
    <n v="479"/>
    <m/>
    <n v="1021"/>
    <n v="409"/>
    <n v="358"/>
    <m/>
    <n v="767"/>
    <n v="0.71503957783641159"/>
    <n v="0.65796703296703296"/>
    <n v="0.68707940780619114"/>
    <n v="0.5395778364116095"/>
    <n v="0.49175824175824173"/>
    <n v="0.51615074024226115"/>
    <n v="0.75461254612546125"/>
    <n v="0.74739039665970775"/>
    <n v="0.75122428991185108"/>
  </r>
  <r>
    <s v="Skamania"/>
    <x v="7"/>
    <x v="1"/>
    <x v="4"/>
    <n v="987"/>
    <n v="973"/>
    <n v="1960"/>
    <n v="802"/>
    <n v="776"/>
    <m/>
    <n v="1578"/>
    <n v="676"/>
    <n v="634"/>
    <m/>
    <n v="1310"/>
    <n v="0.81256332320162106"/>
    <n v="0.79753340184994859"/>
    <n v="0.80510204081632653"/>
    <n v="0.68490374873353599"/>
    <n v="0.6515930113052415"/>
    <n v="0.66836734693877553"/>
    <n v="0.84289276807980051"/>
    <n v="0.8170103092783505"/>
    <n v="0.83016476552598228"/>
  </r>
  <r>
    <s v="Skamania"/>
    <x v="7"/>
    <x v="1"/>
    <x v="5"/>
    <n v="810"/>
    <n v="878"/>
    <n v="1688"/>
    <n v="716"/>
    <n v="740"/>
    <m/>
    <n v="1456"/>
    <n v="674"/>
    <n v="675"/>
    <m/>
    <n v="1349"/>
    <n v="0.88395061728395063"/>
    <n v="0.84282460136674264"/>
    <n v="0.86255924170616116"/>
    <n v="0.83209876543209882"/>
    <n v="0.7687927107061503"/>
    <n v="0.79917061611374407"/>
    <n v="0.94134078212290506"/>
    <n v="0.91216216216216217"/>
    <n v="0.92651098901098905"/>
  </r>
  <r>
    <s v="Skamania"/>
    <x v="7"/>
    <x v="1"/>
    <x v="6"/>
    <n v="739"/>
    <n v="717"/>
    <n v="1456"/>
    <n v="637"/>
    <n v="637"/>
    <m/>
    <n v="1274"/>
    <n v="589"/>
    <n v="605"/>
    <m/>
    <n v="1194"/>
    <n v="0.8619756427604871"/>
    <n v="0.88842398884239893"/>
    <n v="0.875"/>
    <n v="0.79702300405953996"/>
    <n v="0.84379358437935847"/>
    <n v="0.82005494505494503"/>
    <n v="0.92464678178963888"/>
    <n v="0.94976452119309263"/>
    <n v="0.93720565149136581"/>
  </r>
  <r>
    <s v="Snohomish"/>
    <x v="7"/>
    <x v="1"/>
    <x v="0"/>
    <n v="263590"/>
    <n v="261680"/>
    <n v="525269.91999999993"/>
    <n v="194816"/>
    <n v="173410"/>
    <n v="4627"/>
    <n v="372853"/>
    <n v="163920"/>
    <n v="142742"/>
    <n v="3402"/>
    <n v="310064"/>
    <n v="0.7390872187867521"/>
    <n v="0.66267960868236009"/>
    <n v="0.70983124257334218"/>
    <n v="0.62187488144466785"/>
    <n v="0.54548303271170895"/>
    <n v="0.59029460510512399"/>
    <n v="0.84140932982917216"/>
    <n v="0.82314745401072598"/>
    <n v="0.83159851201411816"/>
  </r>
  <r>
    <s v="Snohomish"/>
    <x v="7"/>
    <x v="1"/>
    <x v="1"/>
    <n v="30591"/>
    <n v="33235"/>
    <n v="63825.99"/>
    <n v="19583"/>
    <n v="17191"/>
    <n v="985"/>
    <n v="37759"/>
    <n v="11860"/>
    <n v="9585"/>
    <n v="568"/>
    <n v="22013"/>
    <n v="0.64015560132064986"/>
    <n v="0.51725590491951257"/>
    <n v="0.5915928605259394"/>
    <n v="0.38769572750155273"/>
    <n v="0.28840078230780802"/>
    <n v="0.34489085089005278"/>
    <n v="0.60562732982689071"/>
    <n v="0.55755918794718162"/>
    <n v="0.58298683757514769"/>
  </r>
  <r>
    <s v="Snohomish"/>
    <x v="7"/>
    <x v="1"/>
    <x v="2"/>
    <n v="46766"/>
    <n v="49247"/>
    <n v="96012.98"/>
    <n v="29904"/>
    <n v="25920"/>
    <n v="978"/>
    <n v="56802"/>
    <n v="22444"/>
    <n v="18650"/>
    <n v="710"/>
    <n v="41804"/>
    <n v="0.63943890860881836"/>
    <n v="0.5263264767396999"/>
    <n v="0.59160750973462128"/>
    <n v="0.47992131035367575"/>
    <n v="0.37870327126525472"/>
    <n v="0.43539946369751259"/>
    <n v="0.75053504547886574"/>
    <n v="0.71952160493827155"/>
    <n v="0.73596000140840112"/>
  </r>
  <r>
    <s v="Snohomish"/>
    <x v="7"/>
    <x v="1"/>
    <x v="3"/>
    <n v="52216"/>
    <n v="54994"/>
    <n v="107209.98"/>
    <n v="36393"/>
    <n v="33076"/>
    <n v="899"/>
    <n v="70368"/>
    <n v="29783"/>
    <n v="26306"/>
    <n v="693"/>
    <n v="56782"/>
    <n v="0.6969702773096369"/>
    <n v="0.60144743062879591"/>
    <n v="0.65635680558843501"/>
    <n v="0.57038072621418723"/>
    <n v="0.47834309197366986"/>
    <n v="0.52963352852038592"/>
    <n v="0.81837166488060886"/>
    <n v="0.79531986939170396"/>
    <n v="0.80692928603910874"/>
  </r>
  <r>
    <s v="Snohomish"/>
    <x v="7"/>
    <x v="1"/>
    <x v="4"/>
    <n v="55950"/>
    <n v="56593"/>
    <n v="112542.98"/>
    <n v="44045"/>
    <n v="41600"/>
    <n v="808"/>
    <n v="86453"/>
    <n v="38985"/>
    <n v="35819"/>
    <n v="650"/>
    <n v="75454"/>
    <n v="0.78722073279714033"/>
    <n v="0.73507324227377946"/>
    <n v="0.76817763311403342"/>
    <n v="0.69678284182305628"/>
    <n v="0.63292279963953135"/>
    <n v="0.67044608202128642"/>
    <n v="0.88511749347258484"/>
    <n v="0.86103365384615382"/>
    <n v="0.87277480249384054"/>
  </r>
  <r>
    <s v="Snohomish"/>
    <x v="7"/>
    <x v="1"/>
    <x v="5"/>
    <n v="39222"/>
    <n v="38031"/>
    <n v="77252.989999999991"/>
    <n v="33190"/>
    <n v="30510"/>
    <n v="514"/>
    <n v="64214"/>
    <n v="31266"/>
    <n v="28389"/>
    <n v="424"/>
    <n v="60079"/>
    <n v="0.84620876038957726"/>
    <n v="0.80224027766821804"/>
    <n v="0.83121701826686589"/>
    <n v="0.79715465810004593"/>
    <n v="0.74646998501222683"/>
    <n v="0.77769158190511467"/>
    <n v="0.9420307321482374"/>
    <n v="0.93048180924287116"/>
    <n v="0.93560594262933316"/>
  </r>
  <r>
    <s v="Snohomish"/>
    <x v="7"/>
    <x v="1"/>
    <x v="6"/>
    <n v="38845"/>
    <n v="29580"/>
    <n v="68425"/>
    <n v="31701"/>
    <n v="25113"/>
    <n v="443"/>
    <n v="57257"/>
    <n v="29582"/>
    <n v="23993"/>
    <n v="357"/>
    <n v="53932"/>
    <n v="0.81608958681941046"/>
    <n v="0.84898580121703859"/>
    <n v="0.83678480087687246"/>
    <n v="0.7615394516668812"/>
    <n v="0.8111223799864774"/>
    <n v="0.7881914504932408"/>
    <n v="0.93315668275448727"/>
    <n v="0.95540158483653881"/>
    <n v="0.9419284978255934"/>
  </r>
  <r>
    <s v="Spokane"/>
    <x v="7"/>
    <x v="1"/>
    <x v="0"/>
    <n v="179756"/>
    <n v="171749"/>
    <n v="351505.06"/>
    <n v="139084"/>
    <n v="118887"/>
    <n v="770"/>
    <n v="258741"/>
    <n v="117214"/>
    <n v="98321"/>
    <n v="502"/>
    <n v="216037"/>
    <n v="0.7737377333719041"/>
    <n v="0.69221363734286667"/>
    <n v="0.73609466674533786"/>
    <n v="0.65207280980885196"/>
    <n v="0.57246912645779602"/>
    <n v="0.61460566172219544"/>
    <n v="0.84275689511374419"/>
    <n v="0.82701220486680627"/>
    <n v="0.83495464576545653"/>
  </r>
  <r>
    <s v="Spokane"/>
    <x v="7"/>
    <x v="1"/>
    <x v="1"/>
    <n v="27176"/>
    <n v="26654"/>
    <n v="53830.01"/>
    <n v="14610"/>
    <n v="12421"/>
    <n v="240"/>
    <n v="27271"/>
    <n v="9002"/>
    <n v="7055"/>
    <n v="135"/>
    <n v="16192"/>
    <n v="0.53760671180453345"/>
    <n v="0.46600885420574772"/>
    <n v="0.50661331848164248"/>
    <n v="0.33124816014130115"/>
    <n v="0.26468822690778121"/>
    <n v="0.30079875519250321"/>
    <n v="0.61615331964407938"/>
    <n v="0.56798969487158846"/>
    <n v="0.59374427047046308"/>
  </r>
  <r>
    <s v="Spokane"/>
    <x v="7"/>
    <x v="1"/>
    <x v="2"/>
    <n v="29012"/>
    <n v="30578"/>
    <n v="59590.009999999995"/>
    <n v="20959"/>
    <n v="18005"/>
    <n v="170"/>
    <n v="39134"/>
    <n v="15439"/>
    <n v="12563"/>
    <n v="109"/>
    <n v="28111"/>
    <n v="0.72242520336412519"/>
    <n v="0.58882202890967361"/>
    <n v="0.65672081612337374"/>
    <n v="0.53215910657658905"/>
    <n v="0.41085093858329519"/>
    <n v="0.47174014570563089"/>
    <n v="0.73662865594732574"/>
    <n v="0.69775062482643713"/>
    <n v="0.71832677467164108"/>
  </r>
  <r>
    <s v="Spokane"/>
    <x v="7"/>
    <x v="1"/>
    <x v="3"/>
    <n v="29272"/>
    <n v="30237"/>
    <n v="59509.009999999995"/>
    <n v="22203"/>
    <n v="19556"/>
    <n v="109"/>
    <n v="41868"/>
    <n v="18020"/>
    <n v="15498"/>
    <n v="73"/>
    <n v="33591"/>
    <n v="0.75850642251981415"/>
    <n v="0.64675728412210209"/>
    <n v="0.70355732686529326"/>
    <n v="0.61560535665482374"/>
    <n v="0.51255084829844233"/>
    <n v="0.56446914509248269"/>
    <n v="0.81160203576093326"/>
    <n v="0.79249335242380858"/>
    <n v="0.80230725136142156"/>
  </r>
  <r>
    <s v="Spokane"/>
    <x v="7"/>
    <x v="1"/>
    <x v="4"/>
    <n v="34180"/>
    <n v="33385"/>
    <n v="67565.02"/>
    <n v="28315"/>
    <n v="24855"/>
    <n v="109"/>
    <n v="53279"/>
    <n v="24855"/>
    <n v="21353"/>
    <n v="78"/>
    <n v="46286"/>
    <n v="0.82840842598010533"/>
    <n v="0.74449603115171481"/>
    <n v="0.78855893182596548"/>
    <n v="0.72717963721474543"/>
    <n v="0.63959862213568963"/>
    <n v="0.68505862945056473"/>
    <n v="0.87780328447819178"/>
    <n v="0.85910279621806473"/>
    <n v="0.86874753655286319"/>
  </r>
  <r>
    <s v="Spokane"/>
    <x v="7"/>
    <x v="1"/>
    <x v="5"/>
    <n v="27454"/>
    <n v="26221"/>
    <n v="53675.009999999995"/>
    <n v="24821"/>
    <n v="22362"/>
    <n v="63"/>
    <n v="47246"/>
    <n v="23397"/>
    <n v="20974"/>
    <n v="47"/>
    <n v="44418"/>
    <n v="0.90409412107525311"/>
    <n v="0.85282788604553605"/>
    <n v="0.88022340377766128"/>
    <n v="0.85222554090478619"/>
    <n v="0.79989321536173297"/>
    <n v="0.82753594270406294"/>
    <n v="0.94262922525281012"/>
    <n v="0.9379304176728378"/>
    <n v="0.94014308089573717"/>
  </r>
  <r>
    <s v="Spokane"/>
    <x v="7"/>
    <x v="1"/>
    <x v="6"/>
    <n v="32662"/>
    <n v="24674"/>
    <n v="57336"/>
    <n v="28176"/>
    <n v="21688"/>
    <n v="79"/>
    <n v="49943"/>
    <n v="26501"/>
    <n v="20878"/>
    <n v="60"/>
    <n v="47439"/>
    <n v="0.86265384850897064"/>
    <n v="0.87898192429277777"/>
    <n v="0.87105832286870377"/>
    <n v="0.8113710121854143"/>
    <n v="0.84615384615384615"/>
    <n v="0.82738593553788198"/>
    <n v="0.9405522430437252"/>
    <n v="0.96265215787532277"/>
    <n v="0.94986284364175155"/>
  </r>
  <r>
    <s v="Stevens"/>
    <x v="7"/>
    <x v="1"/>
    <x v="0"/>
    <n v="16327"/>
    <n v="16135"/>
    <n v="32462"/>
    <n v="13783"/>
    <n v="12875"/>
    <n v="218"/>
    <n v="26876"/>
    <n v="11291"/>
    <n v="10327"/>
    <n v="177"/>
    <n v="21795"/>
    <n v="0.84418447969620869"/>
    <n v="0.79795475674000615"/>
    <n v="0.8279218778879921"/>
    <n v="0.69155386782630002"/>
    <n v="0.64003718624109085"/>
    <n v="0.67140040662928968"/>
    <n v="0.81919756221432194"/>
    <n v="0.80209708737864083"/>
    <n v="0.81094656942997467"/>
  </r>
  <r>
    <s v="Stevens"/>
    <x v="7"/>
    <x v="1"/>
    <x v="1"/>
    <n v="1304"/>
    <n v="1502"/>
    <n v="2806"/>
    <n v="1195"/>
    <n v="1162"/>
    <n v="35"/>
    <n v="2392"/>
    <n v="621"/>
    <n v="537"/>
    <n v="22"/>
    <n v="1180"/>
    <n v="0.91641104294478526"/>
    <n v="0.77363515312916109"/>
    <n v="0.85245901639344257"/>
    <n v="0.4762269938650307"/>
    <n v="0.35752330226364848"/>
    <n v="0.42052744119743407"/>
    <n v="0.51966527196652723"/>
    <n v="0.46213425129087782"/>
    <n v="0.49331103678929766"/>
  </r>
  <r>
    <s v="Stevens"/>
    <x v="7"/>
    <x v="1"/>
    <x v="2"/>
    <n v="1914"/>
    <n v="1756"/>
    <n v="3670"/>
    <n v="1470"/>
    <n v="1318"/>
    <n v="27"/>
    <n v="2815"/>
    <n v="940"/>
    <n v="801"/>
    <n v="21"/>
    <n v="1762"/>
    <n v="0.76802507836990597"/>
    <n v="0.75056947608200453"/>
    <n v="0.76702997275204354"/>
    <n v="0.49111807732497387"/>
    <n v="0.45615034168564922"/>
    <n v="0.48010899182561306"/>
    <n v="0.63945578231292521"/>
    <n v="0.60773899848254931"/>
    <n v="0.62593250444049731"/>
  </r>
  <r>
    <s v="Stevens"/>
    <x v="7"/>
    <x v="1"/>
    <x v="3"/>
    <n v="2637"/>
    <n v="2581"/>
    <n v="5218"/>
    <n v="1976"/>
    <n v="1723"/>
    <n v="31"/>
    <n v="3730"/>
    <n v="1551"/>
    <n v="1267"/>
    <n v="25"/>
    <n v="2843"/>
    <n v="0.74933636708380735"/>
    <n v="0.6675707090275087"/>
    <n v="0.71483326945189729"/>
    <n v="0.58816837315130832"/>
    <n v="0.49089500193723362"/>
    <n v="0.54484476811038707"/>
    <n v="0.78491902834008098"/>
    <n v="0.73534532791642482"/>
    <n v="0.7621983914209115"/>
  </r>
  <r>
    <s v="Stevens"/>
    <x v="7"/>
    <x v="1"/>
    <x v="4"/>
    <n v="3659"/>
    <n v="3462"/>
    <n v="7121"/>
    <n v="3096"/>
    <n v="2754"/>
    <n v="40"/>
    <n v="5890"/>
    <n v="2597"/>
    <n v="2258"/>
    <n v="34"/>
    <n v="4889"/>
    <n v="0.84613282317573102"/>
    <n v="0.79549393414211433"/>
    <n v="0.82713102092402757"/>
    <n v="0.70975676414320854"/>
    <n v="0.65222414789139227"/>
    <n v="0.68656087628142115"/>
    <n v="0.83882428940568476"/>
    <n v="0.81989832970225129"/>
    <n v="0.83005093378607808"/>
  </r>
  <r>
    <s v="Stevens"/>
    <x v="7"/>
    <x v="1"/>
    <x v="5"/>
    <n v="3334"/>
    <n v="3424"/>
    <n v="6758"/>
    <n v="3012"/>
    <n v="2897"/>
    <n v="41"/>
    <n v="5950"/>
    <n v="2763"/>
    <n v="2601"/>
    <n v="36"/>
    <n v="5400"/>
    <n v="0.90341931613677262"/>
    <n v="0.84608644859813087"/>
    <n v="0.88043799940810896"/>
    <n v="0.8287342531493701"/>
    <n v="0.75963785046728971"/>
    <n v="0.79905297425273747"/>
    <n v="0.91733067729083662"/>
    <n v="0.89782533655505692"/>
    <n v="0.90756302521008403"/>
  </r>
  <r>
    <s v="Stevens"/>
    <x v="7"/>
    <x v="1"/>
    <x v="6"/>
    <n v="3479"/>
    <n v="3410"/>
    <n v="6889"/>
    <n v="3034"/>
    <n v="3021"/>
    <n v="44"/>
    <n v="6099"/>
    <n v="2819"/>
    <n v="2863"/>
    <n v="39"/>
    <n v="5721"/>
    <n v="0.87208968094279971"/>
    <n v="0.8859237536656891"/>
    <n v="0.88532443025112495"/>
    <n v="0.81029031330842194"/>
    <n v="0.83958944281524928"/>
    <n v="0.83045434751052405"/>
    <n v="0.92913645352669738"/>
    <n v="0.94769943727242634"/>
    <n v="0.93802262666010816"/>
  </r>
  <r>
    <s v="Thurston"/>
    <x v="7"/>
    <x v="0"/>
    <x v="0"/>
    <n v="97476"/>
    <n v="90046"/>
    <n v="187522"/>
    <n v="78895"/>
    <n v="68038"/>
    <n v="1276"/>
    <n v="148209"/>
    <n v="67275"/>
    <n v="56297"/>
    <n v="997"/>
    <n v="124569"/>
    <n v="0.80937871886413071"/>
    <n v="0.75559158652244407"/>
    <n v="0.79035526498224207"/>
    <n v="0.69016988797242396"/>
    <n v="0.62520267418874798"/>
    <n v="0.66429005663335505"/>
    <n v="0.85271563470435385"/>
    <n v="0.82743466886151862"/>
    <n v="0.84049551646661136"/>
  </r>
  <r>
    <s v="Thurston"/>
    <x v="7"/>
    <x v="0"/>
    <x v="1"/>
    <n v="11756"/>
    <n v="11579"/>
    <n v="23335"/>
    <n v="8008"/>
    <n v="7038"/>
    <n v="81"/>
    <n v="15127"/>
    <n v="5194"/>
    <n v="4056"/>
    <n v="43"/>
    <n v="9293"/>
    <n v="0.68118407621640009"/>
    <n v="0.60782450988859138"/>
    <n v="0.64825369616455963"/>
    <n v="0.44181694453895881"/>
    <n v="0.35028931686674153"/>
    <n v="0.39824298264409685"/>
    <n v="0.64860139860139865"/>
    <n v="0.5763000852514919"/>
    <n v="0.61433198915845844"/>
  </r>
  <r>
    <s v="Thurston"/>
    <x v="7"/>
    <x v="0"/>
    <x v="2"/>
    <n v="16169"/>
    <n v="16006"/>
    <n v="32175"/>
    <n v="12197"/>
    <n v="10463"/>
    <n v="332"/>
    <n v="22992"/>
    <n v="9211"/>
    <n v="7419"/>
    <n v="229"/>
    <n v="16859"/>
    <n v="0.75434473374976807"/>
    <n v="0.65369236536298891"/>
    <n v="0.71459207459207463"/>
    <n v="0.56967035685571155"/>
    <n v="0.46351368236911156"/>
    <n v="0.523978243978244"/>
    <n v="0.75518570140198404"/>
    <n v="0.70907005638918097"/>
    <n v="0.73325504523312457"/>
  </r>
  <r>
    <s v="Thurston"/>
    <x v="7"/>
    <x v="0"/>
    <x v="3"/>
    <n v="16896"/>
    <n v="16589"/>
    <n v="33485"/>
    <n v="12744"/>
    <n v="11370"/>
    <n v="253"/>
    <n v="24367"/>
    <n v="10499"/>
    <n v="8975"/>
    <n v="212"/>
    <n v="19686"/>
    <n v="0.75426136363636365"/>
    <n v="0.68539393574055096"/>
    <n v="0.72769896968791992"/>
    <n v="0.62138967803030298"/>
    <n v="0.54102115859907163"/>
    <n v="0.58790503210392708"/>
    <n v="0.82383866917765225"/>
    <n v="0.78935795954265608"/>
    <n v="0.80789592481634998"/>
  </r>
  <r>
    <s v="Thurston"/>
    <x v="7"/>
    <x v="0"/>
    <x v="4"/>
    <n v="19362"/>
    <n v="17870"/>
    <n v="37232"/>
    <n v="16088"/>
    <n v="13678"/>
    <n v="244"/>
    <n v="30010"/>
    <n v="14139"/>
    <n v="11743"/>
    <n v="200"/>
    <n v="26082"/>
    <n v="0.83090589815101745"/>
    <n v="0.76541689983212091"/>
    <n v="0.80602707348517399"/>
    <n v="0.7302448094205144"/>
    <n v="0.65713486289871292"/>
    <n v="0.70052642887838423"/>
    <n v="0.8788538040775733"/>
    <n v="0.85853194911536779"/>
    <n v="0.86911029656781069"/>
  </r>
  <r>
    <s v="Thurston"/>
    <x v="7"/>
    <x v="0"/>
    <x v="5"/>
    <n v="16393"/>
    <n v="14735"/>
    <n v="31128"/>
    <n v="15126"/>
    <n v="13245"/>
    <n v="193"/>
    <n v="28564"/>
    <n v="14263"/>
    <n v="12303"/>
    <n v="159"/>
    <n v="26725"/>
    <n v="0.92271091319465626"/>
    <n v="0.89888021717000344"/>
    <n v="0.91763042919557958"/>
    <n v="0.87006649179527851"/>
    <n v="0.83495079742110623"/>
    <n v="0.85855178617322025"/>
    <n v="0.9429459209308475"/>
    <n v="0.92887882219705553"/>
    <n v="0.93561826074779442"/>
  </r>
  <r>
    <s v="Thurston"/>
    <x v="7"/>
    <x v="0"/>
    <x v="6"/>
    <n v="16900"/>
    <n v="13267"/>
    <n v="30167"/>
    <n v="14732"/>
    <n v="12244"/>
    <n v="173"/>
    <n v="27149"/>
    <n v="13969"/>
    <n v="11801"/>
    <n v="154"/>
    <n v="25924"/>
    <n v="0.871715976331361"/>
    <n v="0.92289138463857689"/>
    <n v="0.89995690655351879"/>
    <n v="0.82656804733727807"/>
    <n v="0.88950026381246705"/>
    <n v="0.8593496204461829"/>
    <n v="0.94820798262286177"/>
    <n v="0.96381901339431564"/>
    <n v="0.95487863273048734"/>
  </r>
  <r>
    <s v="Wahkiakum"/>
    <x v="7"/>
    <x v="0"/>
    <x v="0"/>
    <n v="1617"/>
    <n v="1617"/>
    <n v="3234"/>
    <n v="1391"/>
    <n v="1328"/>
    <m/>
    <n v="2719"/>
    <n v="1196"/>
    <n v="1119"/>
    <m/>
    <n v="2315"/>
    <n v="0.86023500309214596"/>
    <n v="0.82127396413110698"/>
    <n v="0.84075448361162652"/>
    <n v="0.73964131106988251"/>
    <n v="0.69202226345083484"/>
    <n v="0.71583178726035868"/>
    <n v="0.85981308411214952"/>
    <n v="0.84262048192771088"/>
    <n v="0.8514159617506436"/>
  </r>
  <r>
    <s v="Wahkiakum"/>
    <x v="7"/>
    <x v="0"/>
    <x v="1"/>
    <n v="81"/>
    <n v="101"/>
    <n v="182"/>
    <n v="75"/>
    <n v="95"/>
    <m/>
    <n v="170"/>
    <n v="50"/>
    <n v="48"/>
    <m/>
    <n v="98"/>
    <n v="0.92592592592592593"/>
    <n v="0.94059405940594054"/>
    <n v="0.93406593406593408"/>
    <n v="0.61728395061728392"/>
    <n v="0.47524752475247523"/>
    <n v="0.53846153846153844"/>
    <n v="0.66666666666666663"/>
    <n v="0.50526315789473686"/>
    <n v="0.57647058823529407"/>
  </r>
  <r>
    <s v="Wahkiakum"/>
    <x v="7"/>
    <x v="0"/>
    <x v="2"/>
    <n v="144"/>
    <n v="156"/>
    <n v="300"/>
    <n v="111"/>
    <n v="97"/>
    <m/>
    <n v="208"/>
    <n v="66"/>
    <n v="67"/>
    <m/>
    <n v="133"/>
    <n v="0.77083333333333337"/>
    <n v="0.62179487179487181"/>
    <n v="0.69333333333333336"/>
    <n v="0.45833333333333331"/>
    <n v="0.42948717948717946"/>
    <n v="0.44333333333333336"/>
    <n v="0.59459459459459463"/>
    <n v="0.69072164948453607"/>
    <n v="0.63942307692307687"/>
  </r>
  <r>
    <s v="Wahkiakum"/>
    <x v="7"/>
    <x v="0"/>
    <x v="3"/>
    <n v="208"/>
    <n v="206"/>
    <n v="414"/>
    <n v="159"/>
    <n v="136"/>
    <m/>
    <n v="295"/>
    <n v="131"/>
    <n v="102"/>
    <m/>
    <n v="233"/>
    <n v="0.76442307692307687"/>
    <n v="0.66019417475728159"/>
    <n v="0.7125603864734299"/>
    <n v="0.62980769230769229"/>
    <n v="0.49514563106796117"/>
    <n v="0.5628019323671497"/>
    <n v="0.82389937106918243"/>
    <n v="0.75"/>
    <n v="0.78983050847457625"/>
  </r>
  <r>
    <s v="Wahkiakum"/>
    <x v="7"/>
    <x v="0"/>
    <x v="4"/>
    <n v="299"/>
    <n v="306"/>
    <n v="605"/>
    <n v="245"/>
    <n v="227"/>
    <m/>
    <n v="472"/>
    <n v="193"/>
    <n v="186"/>
    <m/>
    <n v="379"/>
    <n v="0.8193979933110368"/>
    <n v="0.74183006535947715"/>
    <n v="0.78016528925619832"/>
    <n v="0.64548494983277593"/>
    <n v="0.60784313725490191"/>
    <n v="0.62644628099173549"/>
    <n v="0.78775510204081634"/>
    <n v="0.81938325991189431"/>
    <n v="0.80296610169491522"/>
  </r>
  <r>
    <s v="Wahkiakum"/>
    <x v="7"/>
    <x v="0"/>
    <x v="5"/>
    <n v="413"/>
    <n v="385"/>
    <n v="798"/>
    <n v="365"/>
    <n v="344"/>
    <m/>
    <n v="709"/>
    <n v="347"/>
    <n v="305"/>
    <m/>
    <n v="652"/>
    <n v="0.88377723970944311"/>
    <n v="0.89350649350649347"/>
    <n v="0.88847117794486219"/>
    <n v="0.84019370460048426"/>
    <n v="0.79220779220779225"/>
    <n v="0.81704260651629068"/>
    <n v="0.9506849315068493"/>
    <n v="0.88662790697674421"/>
    <n v="0.91960507757404797"/>
  </r>
  <r>
    <s v="Wahkiakum"/>
    <x v="7"/>
    <x v="0"/>
    <x v="6"/>
    <n v="472"/>
    <n v="463"/>
    <n v="935"/>
    <n v="436"/>
    <n v="429"/>
    <m/>
    <n v="865"/>
    <n v="409"/>
    <n v="411"/>
    <m/>
    <n v="820"/>
    <n v="0.92372881355932202"/>
    <n v="0.92656587473002161"/>
    <n v="0.92513368983957223"/>
    <n v="0.86652542372881358"/>
    <n v="0.88768898488120951"/>
    <n v="0.87700534759358284"/>
    <n v="0.93807339449541283"/>
    <n v="0.95804195804195802"/>
    <n v="0.94797687861271673"/>
  </r>
  <r>
    <s v="Walla Walla"/>
    <x v="7"/>
    <x v="0"/>
    <x v="0"/>
    <n v="21999"/>
    <n v="22799"/>
    <n v="44797.99"/>
    <n v="16720"/>
    <n v="14549"/>
    <n v="59"/>
    <n v="31328"/>
    <n v="12914"/>
    <n v="11081"/>
    <n v="29"/>
    <n v="24024"/>
    <n v="0.76003454702486473"/>
    <n v="0.63814202377297247"/>
    <n v="0.69931708989622077"/>
    <n v="0.58702668303104688"/>
    <n v="0.48603008903899292"/>
    <n v="0.53627406051030413"/>
    <n v="0.77236842105263159"/>
    <n v="0.76163310193140421"/>
    <n v="0.7668539325842697"/>
  </r>
  <r>
    <s v="Walla Walla"/>
    <x v="7"/>
    <x v="0"/>
    <x v="1"/>
    <n v="3735"/>
    <n v="4200"/>
    <n v="7934.99"/>
    <n v="1711"/>
    <n v="1605"/>
    <n v="12"/>
    <n v="3328"/>
    <n v="814"/>
    <n v="783"/>
    <n v="3"/>
    <n v="1600"/>
    <n v="0.45809906291834002"/>
    <n v="0.38214285714285712"/>
    <n v="0.41940821601539513"/>
    <n v="0.21793842034805891"/>
    <n v="0.18642857142857142"/>
    <n v="0.20163856539201688"/>
    <n v="0.47574517825832846"/>
    <n v="0.48785046728971965"/>
    <n v="0.48076923076923078"/>
  </r>
  <r>
    <s v="Walla Walla"/>
    <x v="7"/>
    <x v="0"/>
    <x v="2"/>
    <n v="3084"/>
    <n v="3978"/>
    <n v="7062"/>
    <n v="2342"/>
    <n v="2040"/>
    <n v="14"/>
    <n v="4396"/>
    <n v="1398"/>
    <n v="1158"/>
    <n v="8"/>
    <n v="2564"/>
    <n v="0.75940337224383914"/>
    <n v="0.51282051282051277"/>
    <n v="0.62248654772019263"/>
    <n v="0.45330739299610895"/>
    <n v="0.29110105580693818"/>
    <n v="0.36306995185499857"/>
    <n v="0.5969257045260461"/>
    <n v="0.56764705882352939"/>
    <n v="0.58325750682438582"/>
  </r>
  <r>
    <s v="Walla Walla"/>
    <x v="7"/>
    <x v="0"/>
    <x v="3"/>
    <n v="3275"/>
    <n v="3733"/>
    <n v="7008"/>
    <n v="2401"/>
    <n v="2097"/>
    <n v="10"/>
    <n v="4508"/>
    <n v="1730"/>
    <n v="1493"/>
    <n v="4"/>
    <n v="3227"/>
    <n v="0.73312977099236643"/>
    <n v="0.56174658451647463"/>
    <n v="0.6432648401826484"/>
    <n v="0.52824427480916025"/>
    <n v="0.39994642378783818"/>
    <n v="0.46047374429223742"/>
    <n v="0.72053311120366514"/>
    <n v="0.71196948020982354"/>
    <n v="0.71583850931677018"/>
  </r>
  <r>
    <s v="Walla Walla"/>
    <x v="7"/>
    <x v="0"/>
    <x v="4"/>
    <n v="3846"/>
    <n v="4017"/>
    <n v="7863"/>
    <n v="3229"/>
    <n v="2852"/>
    <n v="10"/>
    <n v="6091"/>
    <n v="2672"/>
    <n v="2271"/>
    <n v="6"/>
    <n v="4949"/>
    <n v="0.83957358294331774"/>
    <n v="0.70998257406024401"/>
    <n v="0.77464072237059645"/>
    <n v="0.69474778991159647"/>
    <n v="0.56534727408513819"/>
    <n v="0.62940353554622919"/>
    <n v="0.82750077423350887"/>
    <n v="0.79628330995792429"/>
    <n v="0.81251026104087998"/>
  </r>
  <r>
    <s v="Walla Walla"/>
    <x v="7"/>
    <x v="0"/>
    <x v="5"/>
    <n v="3240"/>
    <n v="3261"/>
    <n v="6501"/>
    <n v="2875"/>
    <n v="2756"/>
    <n v="8"/>
    <n v="5639"/>
    <n v="2584"/>
    <n v="2450"/>
    <n v="5"/>
    <n v="5039"/>
    <n v="0.88734567901234573"/>
    <n v="0.84513952775222323"/>
    <n v="0.86740501461313646"/>
    <n v="0.79753086419753083"/>
    <n v="0.75130328120208523"/>
    <n v="0.77511152130441474"/>
    <n v="0.89878260869565219"/>
    <n v="0.88896952104499272"/>
    <n v="0.89359815570136547"/>
  </r>
  <r>
    <s v="Walla Walla"/>
    <x v="7"/>
    <x v="0"/>
    <x v="6"/>
    <n v="4819"/>
    <n v="3610"/>
    <n v="8429"/>
    <n v="4162"/>
    <n v="3199"/>
    <n v="5"/>
    <n v="7366"/>
    <n v="3716"/>
    <n v="2926"/>
    <n v="3"/>
    <n v="6645"/>
    <n v="0.86366466071799131"/>
    <n v="0.88614958448753467"/>
    <n v="0.87388776841855498"/>
    <n v="0.77111433907449678"/>
    <n v="0.81052631578947365"/>
    <n v="0.78834974492822396"/>
    <n v="0.89283998077847193"/>
    <n v="0.91466083150984678"/>
    <n v="0.90211783871843609"/>
  </r>
  <r>
    <s v="Whatcom"/>
    <x v="7"/>
    <x v="1"/>
    <x v="0"/>
    <n v="78951.989999999991"/>
    <n v="76297.989999999991"/>
    <n v="155249.90999999997"/>
    <n v="60561"/>
    <n v="54648"/>
    <n v="1"/>
    <n v="115210"/>
    <n v="53263"/>
    <n v="47273"/>
    <m/>
    <n v="100536"/>
    <n v="0.767061096243426"/>
    <n v="0.71624429424680791"/>
    <n v="0.74209382794489231"/>
    <n v="0.67462517410897438"/>
    <n v="0.61958381865629752"/>
    <n v="0.64757525463299792"/>
    <n v="0.87949340334538728"/>
    <n v="0.86504538134972919"/>
    <n v="0.87263258397708532"/>
  </r>
  <r>
    <s v="Whatcom"/>
    <x v="7"/>
    <x v="1"/>
    <x v="1"/>
    <n v="14787.99"/>
    <n v="14394.99"/>
    <n v="29182.99"/>
    <n v="7539"/>
    <n v="6509"/>
    <m/>
    <n v="14048"/>
    <n v="5565"/>
    <n v="4517"/>
    <m/>
    <n v="10082"/>
    <n v="0.50980559224073052"/>
    <n v="0.45217120678791717"/>
    <n v="0.48137630859620617"/>
    <n v="0.37631889120833867"/>
    <n v="0.31378972823183621"/>
    <n v="0.34547522375191847"/>
    <n v="0.73816155988857934"/>
    <n v="0.69396220617606386"/>
    <n v="0.71768223234624151"/>
  </r>
  <r>
    <s v="Whatcom"/>
    <x v="7"/>
    <x v="1"/>
    <x v="2"/>
    <n v="12174"/>
    <n v="13001"/>
    <n v="25174.98"/>
    <n v="9347"/>
    <n v="8642"/>
    <n v="1"/>
    <n v="17990"/>
    <n v="7656"/>
    <n v="6891"/>
    <m/>
    <n v="14547"/>
    <n v="0.76778380154427472"/>
    <n v="0.6647180986077994"/>
    <n v="0.71459838299772238"/>
    <n v="0.62888122227698373"/>
    <n v="0.53003615106530266"/>
    <n v="0.57783561297764685"/>
    <n v="0.8190863378624158"/>
    <n v="0.79738486461467251"/>
    <n v="0.8086158977209561"/>
  </r>
  <r>
    <s v="Whatcom"/>
    <x v="7"/>
    <x v="1"/>
    <x v="3"/>
    <n v="12224"/>
    <n v="12331"/>
    <n v="24554.98"/>
    <n v="9364"/>
    <n v="8595"/>
    <m/>
    <n v="17959"/>
    <n v="7963"/>
    <n v="7227"/>
    <m/>
    <n v="15190"/>
    <n v="0.76603403141361259"/>
    <n v="0.69702376125212873"/>
    <n v="0.73137913368286189"/>
    <n v="0.65142342931937169"/>
    <n v="0.58608385370205174"/>
    <n v="0.61861178465631006"/>
    <n v="0.85038445108927807"/>
    <n v="0.84083769633507854"/>
    <n v="0.84581546856729217"/>
  </r>
  <r>
    <s v="Whatcom"/>
    <x v="7"/>
    <x v="1"/>
    <x v="4"/>
    <n v="14051"/>
    <n v="13664"/>
    <n v="27714.98"/>
    <n v="11421"/>
    <n v="10268"/>
    <m/>
    <n v="21689"/>
    <n v="10219"/>
    <n v="8934"/>
    <m/>
    <n v="19153"/>
    <n v="0.81282470998505441"/>
    <n v="0.75146370023419207"/>
    <n v="0.78257317883686006"/>
    <n v="0.72727919721016299"/>
    <n v="0.65383489461358313"/>
    <n v="0.69107031648588602"/>
    <n v="0.8947552753699326"/>
    <n v="0.87008180755746012"/>
    <n v="0.88307436949605789"/>
  </r>
  <r>
    <s v="Whatcom"/>
    <x v="7"/>
    <x v="1"/>
    <x v="5"/>
    <n v="12176"/>
    <n v="11645"/>
    <n v="23820.98"/>
    <n v="11219"/>
    <n v="10398"/>
    <m/>
    <n v="21617"/>
    <n v="10712"/>
    <n v="9829"/>
    <m/>
    <n v="20541"/>
    <n v="0.92140275952693829"/>
    <n v="0.89291541434091881"/>
    <n v="0.90747735819433129"/>
    <n v="0.87976346911957948"/>
    <n v="0.84405324173465002"/>
    <n v="0.86230709231945957"/>
    <n v="0.95480880648899191"/>
    <n v="0.94527793806501248"/>
    <n v="0.95022436045704772"/>
  </r>
  <r>
    <s v="Whatcom"/>
    <x v="7"/>
    <x v="1"/>
    <x v="6"/>
    <n v="13539"/>
    <n v="11262"/>
    <n v="24801"/>
    <n v="11671"/>
    <n v="10236"/>
    <m/>
    <n v="21907"/>
    <n v="11148"/>
    <n v="9875"/>
    <m/>
    <n v="21023"/>
    <n v="0.86202821478691194"/>
    <n v="0.90889717634523171"/>
    <n v="0.88331115680819317"/>
    <n v="0.82339906935519613"/>
    <n v="0.87684247913336888"/>
    <n v="0.84766743276480783"/>
    <n v="0.95518807300145658"/>
    <n v="0.96473231731144982"/>
    <n v="0.95964760122335324"/>
  </r>
  <r>
    <s v="Whitman"/>
    <x v="7"/>
    <x v="0"/>
    <x v="0"/>
    <n v="18353.650000000001"/>
    <n v="18927.36"/>
    <n v="37281.019999999997"/>
    <n v="10099"/>
    <n v="9384"/>
    <n v="1016"/>
    <n v="20499"/>
    <n v="8489"/>
    <n v="7641"/>
    <n v="776"/>
    <n v="16906"/>
    <n v="0.5502447742002271"/>
    <n v="0.49579022114019067"/>
    <n v="0.54985083562627857"/>
    <n v="0.46252380316721736"/>
    <n v="0.40370130858186243"/>
    <n v="0.45347471716170862"/>
    <n v="0.84057827507674032"/>
    <n v="0.8142583120204604"/>
    <n v="0.82472315722718181"/>
  </r>
  <r>
    <s v="Whitman"/>
    <x v="7"/>
    <x v="0"/>
    <x v="1"/>
    <n v="7790.21"/>
    <n v="8351.1200000000008"/>
    <n v="16141.34"/>
    <n v="1902"/>
    <n v="1736"/>
    <n v="381"/>
    <n v="4019"/>
    <n v="1193"/>
    <n v="961"/>
    <n v="239"/>
    <n v="2393"/>
    <n v="0.2441525966565728"/>
    <n v="0.20787630880648342"/>
    <n v="0.24898800223525433"/>
    <n v="0.15314092944862848"/>
    <n v="0.11507438523216046"/>
    <n v="0.14825287119904543"/>
    <n v="0.62723449001051523"/>
    <n v="0.5535714285714286"/>
    <n v="0.59542174670315995"/>
  </r>
  <r>
    <s v="Whitman"/>
    <x v="7"/>
    <x v="0"/>
    <x v="2"/>
    <n v="2703.13"/>
    <n v="3036.02"/>
    <n v="5739.15"/>
    <n v="1675"/>
    <n v="1627"/>
    <n v="238"/>
    <n v="3540"/>
    <n v="1292"/>
    <n v="1203"/>
    <n v="202"/>
    <n v="2697"/>
    <n v="0.61965203301358052"/>
    <n v="0.53589897299754286"/>
    <n v="0.61681607903609426"/>
    <n v="0.47796443382301257"/>
    <n v="0.39624244899572469"/>
    <n v="0.46993021614699043"/>
    <n v="0.77134328358208959"/>
    <n v="0.73939766441303012"/>
    <n v="0.76186440677966105"/>
  </r>
  <r>
    <s v="Whitman"/>
    <x v="7"/>
    <x v="0"/>
    <x v="3"/>
    <n v="1885.28"/>
    <n v="1915.25"/>
    <n v="3800.5299999999997"/>
    <n v="1349"/>
    <n v="1213"/>
    <n v="136"/>
    <n v="2698"/>
    <n v="1144"/>
    <n v="1006"/>
    <n v="112"/>
    <n v="2262"/>
    <n v="0.71554357973351435"/>
    <n v="0.63333768437540794"/>
    <n v="0.70990098749384956"/>
    <n v="0.60680641602308416"/>
    <n v="0.52525779924291871"/>
    <n v="0.59518014592701551"/>
    <n v="0.84803558191252781"/>
    <n v="0.82934872217642208"/>
    <n v="0.83839881393624904"/>
  </r>
  <r>
    <s v="Whitman"/>
    <x v="7"/>
    <x v="0"/>
    <x v="4"/>
    <n v="2118.34"/>
    <n v="2094.34"/>
    <n v="4212.67"/>
    <n v="1786"/>
    <n v="1646"/>
    <n v="113"/>
    <n v="3545"/>
    <n v="1610"/>
    <n v="1440"/>
    <n v="91"/>
    <n v="3141"/>
    <n v="0.84311300357827346"/>
    <n v="0.7859277863193177"/>
    <n v="0.84150906669641812"/>
    <n v="0.76002907937347164"/>
    <n v="0.68756744368154166"/>
    <n v="0.74560789238179115"/>
    <n v="0.9014557670772676"/>
    <n v="0.8748481166464156"/>
    <n v="0.88603667136812414"/>
  </r>
  <r>
    <s v="Whitman"/>
    <x v="7"/>
    <x v="0"/>
    <x v="5"/>
    <n v="1689.28"/>
    <n v="1692.28"/>
    <n v="3381.5699999999997"/>
    <n v="1489"/>
    <n v="1551"/>
    <n v="73"/>
    <n v="3113"/>
    <n v="1430"/>
    <n v="1463"/>
    <n v="70"/>
    <n v="2963"/>
    <n v="0.88144061375260463"/>
    <n v="0.91651499751814125"/>
    <n v="0.92057831125778866"/>
    <n v="0.84651449138094337"/>
    <n v="0.86451414659512615"/>
    <n v="0.87622021723637256"/>
    <n v="0.9603760913364674"/>
    <n v="0.94326241134751776"/>
    <n v="0.95181496948281397"/>
  </r>
  <r>
    <s v="Whitman"/>
    <x v="7"/>
    <x v="0"/>
    <x v="6"/>
    <n v="2167.41"/>
    <n v="1838.35"/>
    <n v="4005.76"/>
    <n v="1898"/>
    <n v="1611"/>
    <n v="75"/>
    <n v="3584"/>
    <n v="1820"/>
    <n v="1568"/>
    <n v="62"/>
    <n v="3450"/>
    <n v="0.87569956768677826"/>
    <n v="0.87632931705061612"/>
    <n v="0.89471161527400533"/>
    <n v="0.83971191422019831"/>
    <n v="0.8529387766203389"/>
    <n v="0.861259785908292"/>
    <n v="0.95890410958904104"/>
    <n v="0.97330850403476099"/>
    <n v="0.9626116071428571"/>
  </r>
  <r>
    <s v="Yakima"/>
    <x v="7"/>
    <x v="1"/>
    <x v="0"/>
    <n v="83693"/>
    <n v="82440"/>
    <n v="166132.97"/>
    <n v="53018"/>
    <n v="44657"/>
    <n v="35"/>
    <n v="97710"/>
    <n v="41034"/>
    <n v="34320"/>
    <n v="10"/>
    <n v="75364"/>
    <n v="0.63348189215346562"/>
    <n v="0.54169092673459485"/>
    <n v="0.58814334084318121"/>
    <n v="0.49029190015891411"/>
    <n v="0.41630276564774382"/>
    <n v="0.45363662613146566"/>
    <n v="0.77396355954581464"/>
    <n v="0.76852453142844346"/>
    <n v="0.77130283491966023"/>
  </r>
  <r>
    <s v="Yakima"/>
    <x v="7"/>
    <x v="1"/>
    <x v="1"/>
    <n v="11799"/>
    <n v="12905"/>
    <n v="24703.99"/>
    <n v="5686"/>
    <n v="4708"/>
    <n v="19"/>
    <n v="10413"/>
    <n v="2813"/>
    <n v="2183"/>
    <n v="6"/>
    <n v="5002"/>
    <n v="0.48190524620730568"/>
    <n v="0.36481983727237505"/>
    <n v="0.42151085715303477"/>
    <n v="0.23841003474870751"/>
    <n v="0.16915924060441689"/>
    <n v="0.20247741356760587"/>
    <n v="0.49472388322194866"/>
    <n v="0.46367884451996599"/>
    <n v="0.48036108710266012"/>
  </r>
  <r>
    <s v="Yakima"/>
    <x v="7"/>
    <x v="1"/>
    <x v="2"/>
    <n v="15282"/>
    <n v="15619"/>
    <n v="30900.98"/>
    <n v="8095"/>
    <n v="6431"/>
    <n v="4"/>
    <n v="14530"/>
    <n v="5138"/>
    <n v="3884"/>
    <m/>
    <n v="9022"/>
    <n v="0.52970815338306509"/>
    <n v="0.41174210896984442"/>
    <n v="0.47021162435625019"/>
    <n v="0.3362125376259652"/>
    <n v="0.24867148985210322"/>
    <n v="0.29196485030571845"/>
    <n v="0.63471278567016676"/>
    <n v="0.60394961903280986"/>
    <n v="0.62092222986923606"/>
  </r>
  <r>
    <s v="Yakima"/>
    <x v="7"/>
    <x v="1"/>
    <x v="3"/>
    <n v="14736"/>
    <n v="15267"/>
    <n v="30003"/>
    <n v="7932"/>
    <n v="6750"/>
    <n v="1"/>
    <n v="14683"/>
    <n v="5664"/>
    <n v="4753"/>
    <m/>
    <n v="10417"/>
    <n v="0.53827361563517917"/>
    <n v="0.44213008449597169"/>
    <n v="0.48938439489384394"/>
    <n v="0.38436482084690554"/>
    <n v="0.31132508023842276"/>
    <n v="0.34719861347198616"/>
    <n v="0.71406959152798788"/>
    <n v="0.70414814814814819"/>
    <n v="0.70945991963495203"/>
  </r>
  <r>
    <s v="Yakima"/>
    <x v="7"/>
    <x v="1"/>
    <x v="4"/>
    <n v="15074"/>
    <n v="15269"/>
    <n v="30343"/>
    <n v="10155"/>
    <n v="8931"/>
    <n v="6"/>
    <n v="19092"/>
    <n v="8319"/>
    <n v="7188"/>
    <n v="2"/>
    <n v="15509"/>
    <n v="0.67367652912299325"/>
    <n v="0.58491060318291965"/>
    <n v="0.62920607718419408"/>
    <n v="0.55187740480297198"/>
    <n v="0.47075774444953827"/>
    <n v="0.51112282898856409"/>
    <n v="0.81920236336779917"/>
    <n v="0.80483708431306689"/>
    <n v="0.81232977163209719"/>
  </r>
  <r>
    <s v="Yakima"/>
    <x v="7"/>
    <x v="1"/>
    <x v="5"/>
    <n v="11922"/>
    <n v="11563"/>
    <n v="23485"/>
    <n v="9417"/>
    <n v="8480"/>
    <n v="4"/>
    <n v="17901"/>
    <n v="8464"/>
    <n v="7598"/>
    <n v="1"/>
    <n v="16063"/>
    <n v="0.78988424760946152"/>
    <n v="0.73337369194845625"/>
    <n v="0.76223121141153927"/>
    <n v="0.7099479953028015"/>
    <n v="0.65709590936608142"/>
    <n v="0.68396849052586761"/>
    <n v="0.89880004247637246"/>
    <n v="0.89599056603773586"/>
    <n v="0.89732417183397573"/>
  </r>
  <r>
    <s v="Yakima"/>
    <x v="7"/>
    <x v="1"/>
    <x v="6"/>
    <n v="14880"/>
    <n v="11817"/>
    <n v="26697"/>
    <n v="11733"/>
    <n v="9357"/>
    <n v="1"/>
    <n v="21091"/>
    <n v="10636"/>
    <n v="8714"/>
    <n v="1"/>
    <n v="19351"/>
    <n v="0.78850806451612898"/>
    <n v="0.7918253363797918"/>
    <n v="0.79001385923512002"/>
    <n v="0.71478494623655919"/>
    <n v="0.73741220275873742"/>
    <n v="0.72483799677866423"/>
    <n v="0.90650302565413787"/>
    <n v="0.9312813936090627"/>
    <n v="0.91750035560191556"/>
  </r>
  <r>
    <s v="zWashington State"/>
    <x v="7"/>
    <x v="0"/>
    <x v="0"/>
    <n v="2540688.4"/>
    <n v="2490189.13"/>
    <n v="5030877.5200000005"/>
    <n v="1909638"/>
    <n v="1700364"/>
    <n v="13039"/>
    <n v="3623041"/>
    <n v="1575354"/>
    <n v="1370837"/>
    <n v="8774"/>
    <n v="2954965"/>
    <n v="0.75162227686008254"/>
    <n v="0.68282524388017074"/>
    <n v="0.72016084382829493"/>
    <n v="0.62005006202256052"/>
    <n v="0.55049513448000642"/>
    <n v="0.58736572064270798"/>
    <n v="0.82494902175176654"/>
    <n v="0.80620208378911806"/>
    <n v="0.81560352201368957"/>
  </r>
  <r>
    <s v="zWashington State"/>
    <x v="7"/>
    <x v="0"/>
    <x v="1"/>
    <n v="323100.06"/>
    <n v="339385.99"/>
    <n v="662486.03"/>
    <n v="191723"/>
    <n v="167131"/>
    <n v="3003"/>
    <n v="361857"/>
    <n v="112474"/>
    <n v="90111"/>
    <n v="1528"/>
    <n v="204113"/>
    <n v="0.59338583843036119"/>
    <n v="0.4924510879190977"/>
    <n v="0.54621076311601613"/>
    <n v="0.34810887995502077"/>
    <n v="0.26551184390375099"/>
    <n v="0.30810159121393094"/>
    <n v="0.58664844593502086"/>
    <n v="0.53916388940412008"/>
    <n v="0.56407088988191467"/>
  </r>
  <r>
    <s v="zWashington State"/>
    <x v="7"/>
    <x v="0"/>
    <x v="2"/>
    <n v="441328.11"/>
    <n v="461646.99"/>
    <n v="902975.11"/>
    <n v="295990"/>
    <n v="258116"/>
    <n v="2892"/>
    <n v="556998"/>
    <n v="213561"/>
    <n v="176292"/>
    <n v="1924"/>
    <n v="391777"/>
    <n v="0.67068014317057667"/>
    <n v="0.5591198590940667"/>
    <n v="0.61684756737093227"/>
    <n v="0.48390527401483674"/>
    <n v="0.38187620372007625"/>
    <n v="0.43387353168571835"/>
    <n v="0.72151424034595768"/>
    <n v="0.68299524244913135"/>
    <n v="0.70337236399412562"/>
  </r>
  <r>
    <s v="zWashington State"/>
    <x v="7"/>
    <x v="0"/>
    <x v="3"/>
    <n v="457165.26"/>
    <n v="474299.24"/>
    <n v="931464.5"/>
    <n v="324409"/>
    <n v="296488"/>
    <n v="2280"/>
    <n v="623177"/>
    <n v="258301"/>
    <n v="228847"/>
    <n v="1608"/>
    <n v="488756"/>
    <n v="0.7096099121792413"/>
    <n v="0.62510747434467739"/>
    <n v="0.66902925446970873"/>
    <n v="0.56500574868702835"/>
    <n v="0.48249497511317962"/>
    <n v="0.52471779654511796"/>
    <n v="0.79622020350853395"/>
    <n v="0.77185923207684626"/>
    <n v="0.78429723818433605"/>
  </r>
  <r>
    <s v="zWashington State"/>
    <x v="7"/>
    <x v="0"/>
    <x v="4"/>
    <n v="496328.32"/>
    <n v="493161.32"/>
    <n v="989489.64"/>
    <n v="393884"/>
    <n v="360723"/>
    <n v="2039"/>
    <n v="756646"/>
    <n v="339343"/>
    <n v="302778"/>
    <n v="1501"/>
    <n v="643622"/>
    <n v="0.79359565861565184"/>
    <n v="0.73145030920105414"/>
    <n v="0.76468309461026795"/>
    <n v="0.68370670446530235"/>
    <n v="0.61395325975686821"/>
    <n v="0.65045855356302673"/>
    <n v="0.86153029826040151"/>
    <n v="0.83936427674420544"/>
    <n v="0.85062499504391753"/>
  </r>
  <r>
    <s v="zWashington State"/>
    <x v="7"/>
    <x v="0"/>
    <x v="5"/>
    <n v="391231.26"/>
    <n v="376982.26"/>
    <n v="768213.53"/>
    <n v="342320"/>
    <n v="315881"/>
    <n v="1467"/>
    <n v="659668"/>
    <n v="316277"/>
    <n v="287791"/>
    <n v="1133"/>
    <n v="605201"/>
    <n v="0.87498120676757785"/>
    <n v="0.83792006552244658"/>
    <n v="0.85870395956186818"/>
    <n v="0.80841444009356511"/>
    <n v="0.76340727545110476"/>
    <n v="0.78780309948459248"/>
    <n v="0.92392206122925913"/>
    <n v="0.91107410702131497"/>
    <n v="0.91743270857461634"/>
  </r>
  <r>
    <s v="zWashington State"/>
    <x v="7"/>
    <x v="0"/>
    <x v="6"/>
    <n v="431535.39"/>
    <n v="344713.32999999996"/>
    <n v="776248.71"/>
    <n v="361312"/>
    <n v="302025"/>
    <n v="1358"/>
    <n v="664695"/>
    <n v="335398"/>
    <n v="285018"/>
    <n v="1080"/>
    <n v="621496"/>
    <n v="0.8372708435338293"/>
    <n v="0.87616281041409116"/>
    <n v="0.85629127808792116"/>
    <n v="0.77722014873449885"/>
    <n v="0.82682616306134737"/>
    <n v="0.80064029993685915"/>
    <n v="0.92827805331680102"/>
    <n v="0.94369009187981123"/>
    <n v="0.93500928997510135"/>
  </r>
  <r>
    <s v="Adams"/>
    <x v="8"/>
    <x v="0"/>
    <x v="0"/>
    <n v="5813.92"/>
    <n v="5951.96"/>
    <n v="11765.880000000001"/>
    <n v="3103"/>
    <n v="2713"/>
    <m/>
    <n v="5816"/>
    <n v="1724"/>
    <n v="1488"/>
    <m/>
    <n v="3212"/>
    <n v="0.53371907422186748"/>
    <n v="0.4558162353241621"/>
    <n v="0.49431066779535399"/>
    <n v="0.29652970801111816"/>
    <n v="0.25000168011881801"/>
    <n v="0.27299275532301875"/>
    <n v="0.55559136319690627"/>
    <n v="0.54847032805012896"/>
    <n v="0.55226960110041268"/>
  </r>
  <r>
    <s v="Adams"/>
    <x v="8"/>
    <x v="0"/>
    <x v="1"/>
    <n v="872.01"/>
    <n v="994.01"/>
    <n v="1866.02"/>
    <n v="269"/>
    <n v="235"/>
    <m/>
    <n v="504"/>
    <n v="45"/>
    <n v="34"/>
    <m/>
    <n v="79"/>
    <n v="0.30848270088645774"/>
    <n v="0.23641613263448055"/>
    <n v="0.27009356812895896"/>
    <n v="5.1604912787697389E-2"/>
    <n v="3.4204887274775907E-2"/>
    <n v="4.2336095004340789E-2"/>
    <n v="0.16728624535315986"/>
    <n v="0.14468085106382977"/>
    <n v="0.15674603174603174"/>
  </r>
  <r>
    <s v="Adams"/>
    <x v="8"/>
    <x v="0"/>
    <x v="2"/>
    <n v="1141.01"/>
    <n v="1172.02"/>
    <n v="2313.02"/>
    <n v="447"/>
    <n v="348"/>
    <m/>
    <n v="795"/>
    <n v="104"/>
    <n v="80"/>
    <m/>
    <n v="184"/>
    <n v="0.39175817915706262"/>
    <n v="0.29692326069520997"/>
    <n v="0.34370649626894711"/>
    <n v="9.1147316850860208E-2"/>
    <n v="6.8258220849473555E-2"/>
    <n v="7.9549679639605367E-2"/>
    <n v="0.23266219239373601"/>
    <n v="0.22988505747126436"/>
    <n v="0.23144654088050315"/>
  </r>
  <r>
    <s v="Adams"/>
    <x v="8"/>
    <x v="0"/>
    <x v="3"/>
    <n v="1054"/>
    <n v="1146"/>
    <n v="2200.0100000000002"/>
    <n v="450"/>
    <n v="382"/>
    <m/>
    <n v="832"/>
    <n v="217"/>
    <n v="164"/>
    <m/>
    <n v="381"/>
    <n v="0.42694497153700189"/>
    <n v="0.33333333333333331"/>
    <n v="0.3781800991813673"/>
    <n v="0.20588235294117646"/>
    <n v="0.14310645724258289"/>
    <n v="0.17318103099531365"/>
    <n v="0.48222222222222222"/>
    <n v="0.4293193717277487"/>
    <n v="0.45793269230769229"/>
  </r>
  <r>
    <s v="Adams"/>
    <x v="8"/>
    <x v="0"/>
    <x v="4"/>
    <n v="1030.98"/>
    <n v="1016.99"/>
    <n v="2047.97"/>
    <n v="627"/>
    <n v="552"/>
    <m/>
    <n v="1179"/>
    <n v="347"/>
    <n v="301"/>
    <m/>
    <n v="648"/>
    <n v="0.60815922714310655"/>
    <n v="0.54277819840903052"/>
    <n v="0.57569202673867292"/>
    <n v="0.33657296940774795"/>
    <n v="0.29597144514695328"/>
    <n v="0.31641088492507213"/>
    <n v="0.5534290271132376"/>
    <n v="0.54528985507246375"/>
    <n v="0.54961832061068705"/>
  </r>
  <r>
    <s v="Adams"/>
    <x v="8"/>
    <x v="0"/>
    <x v="5"/>
    <n v="783.97"/>
    <n v="778.98"/>
    <n v="1562.95"/>
    <n v="561"/>
    <n v="546"/>
    <m/>
    <n v="1107"/>
    <n v="388"/>
    <n v="382"/>
    <m/>
    <n v="770"/>
    <n v="0.71558860670688929"/>
    <n v="0.70091658322421624"/>
    <n v="0.70827601650724592"/>
    <n v="0.49491689733025496"/>
    <n v="0.49038486225577038"/>
    <n v="0.49265811446303465"/>
    <n v="0.69162210338680929"/>
    <n v="0.69963369963369959"/>
    <n v="0.69557362240289067"/>
  </r>
  <r>
    <s v="Adams"/>
    <x v="8"/>
    <x v="0"/>
    <x v="6"/>
    <n v="931.95"/>
    <n v="843.96"/>
    <n v="1775.91"/>
    <n v="749"/>
    <n v="650"/>
    <m/>
    <n v="1399"/>
    <n v="623"/>
    <n v="527"/>
    <m/>
    <n v="1150"/>
    <n v="0.80369118514941784"/>
    <n v="0.77017868145409729"/>
    <n v="0.78776514575626011"/>
    <n v="0.66849079886259988"/>
    <n v="0.62443717711739888"/>
    <n v="0.6475553378268043"/>
    <n v="0.83177570093457942"/>
    <n v="0.8107692307692308"/>
    <n v="0.82201572551822732"/>
  </r>
  <r>
    <s v="Asotin"/>
    <x v="8"/>
    <x v="0"/>
    <x v="0"/>
    <n v="8682"/>
    <n v="7827"/>
    <n v="16509"/>
    <n v="6363"/>
    <n v="5360"/>
    <n v="34"/>
    <n v="11757"/>
    <n v="3367"/>
    <n v="2887"/>
    <n v="8"/>
    <n v="6262"/>
    <n v="0.73289564616447822"/>
    <n v="0.68480899450619648"/>
    <n v="0.71215700526985282"/>
    <n v="0.38781386777240268"/>
    <n v="0.36885141177973679"/>
    <n v="0.37930825610273183"/>
    <n v="0.52915291529152919"/>
    <n v="0.5386194029850746"/>
    <n v="0.53261886535680869"/>
  </r>
  <r>
    <s v="Asotin"/>
    <x v="8"/>
    <x v="0"/>
    <x v="1"/>
    <n v="931"/>
    <n v="888"/>
    <n v="1819"/>
    <n v="426"/>
    <n v="343"/>
    <n v="3"/>
    <n v="772"/>
    <n v="38"/>
    <n v="39"/>
    <n v="1"/>
    <n v="78"/>
    <n v="0.45757250268528465"/>
    <n v="0.38626126126126126"/>
    <n v="0.42440901594282571"/>
    <n v="4.0816326530612242E-2"/>
    <n v="4.3918918918918921E-2"/>
    <n v="4.2880703683342493E-2"/>
    <n v="8.9201877934272297E-2"/>
    <n v="0.11370262390670553"/>
    <n v="0.10103626943005181"/>
  </r>
  <r>
    <s v="Asotin"/>
    <x v="8"/>
    <x v="0"/>
    <x v="2"/>
    <n v="1217"/>
    <n v="1110"/>
    <n v="2327"/>
    <n v="773"/>
    <n v="587"/>
    <n v="9"/>
    <n v="1369"/>
    <n v="140"/>
    <n v="106"/>
    <n v="1"/>
    <n v="247"/>
    <n v="0.63516844700082165"/>
    <n v="0.52882882882882887"/>
    <n v="0.58831113021057158"/>
    <n v="0.11503697617091208"/>
    <n v="9.5495495495495492E-2"/>
    <n v="0.10614525139664804"/>
    <n v="0.18111254851228978"/>
    <n v="0.18057921635434412"/>
    <n v="0.18042366691015341"/>
  </r>
  <r>
    <s v="Asotin"/>
    <x v="8"/>
    <x v="0"/>
    <x v="3"/>
    <n v="1326"/>
    <n v="1250"/>
    <n v="2576"/>
    <n v="870"/>
    <n v="763"/>
    <n v="5"/>
    <n v="1638"/>
    <n v="264"/>
    <n v="240"/>
    <m/>
    <n v="504"/>
    <n v="0.65610859728506787"/>
    <n v="0.61040000000000005"/>
    <n v="0.63586956521739135"/>
    <n v="0.19909502262443438"/>
    <n v="0.192"/>
    <n v="0.19565217391304349"/>
    <n v="0.30344827586206896"/>
    <n v="0.31454783748361731"/>
    <n v="0.30769230769230771"/>
  </r>
  <r>
    <s v="Asotin"/>
    <x v="8"/>
    <x v="0"/>
    <x v="4"/>
    <n v="1652"/>
    <n v="1523"/>
    <n v="3175"/>
    <n v="1280"/>
    <n v="1104"/>
    <n v="6"/>
    <n v="2390"/>
    <n v="609"/>
    <n v="510"/>
    <n v="2"/>
    <n v="1121"/>
    <n v="0.77481840193704599"/>
    <n v="0.72488509520682864"/>
    <n v="0.75275590551181104"/>
    <n v="0.36864406779661019"/>
    <n v="0.33486539724228498"/>
    <n v="0.35307086614173228"/>
    <n v="0.47578124999999999"/>
    <n v="0.46195652173913043"/>
    <n v="0.4690376569037657"/>
  </r>
  <r>
    <s v="Asotin"/>
    <x v="8"/>
    <x v="0"/>
    <x v="5"/>
    <n v="1449"/>
    <n v="1371"/>
    <n v="2820"/>
    <n v="1219"/>
    <n v="1090"/>
    <n v="3"/>
    <n v="2312"/>
    <n v="853"/>
    <n v="745"/>
    <n v="1"/>
    <n v="1599"/>
    <n v="0.84126984126984128"/>
    <n v="0.79504011670313635"/>
    <n v="0.81985815602836876"/>
    <n v="0.58868184955141478"/>
    <n v="0.5433989788475565"/>
    <n v="0.56702127659574464"/>
    <n v="0.69975389663658738"/>
    <n v="0.6834862385321101"/>
    <n v="0.69160899653979235"/>
  </r>
  <r>
    <s v="Asotin"/>
    <x v="8"/>
    <x v="0"/>
    <x v="6"/>
    <n v="2107"/>
    <n v="1685"/>
    <n v="3792"/>
    <n v="1795"/>
    <n v="1473"/>
    <n v="8"/>
    <n v="3276"/>
    <n v="1463"/>
    <n v="1247"/>
    <n v="3"/>
    <n v="2713"/>
    <n v="0.85192216421452305"/>
    <n v="0.87418397626112765"/>
    <n v="0.86392405063291144"/>
    <n v="0.69435215946843853"/>
    <n v="0.74005934718100885"/>
    <n v="0.71545358649789026"/>
    <n v="0.81504178272980499"/>
    <n v="0.84657162253903595"/>
    <n v="0.8281440781440782"/>
  </r>
  <r>
    <s v="Benton"/>
    <x v="8"/>
    <x v="0"/>
    <x v="0"/>
    <n v="60234"/>
    <n v="58926"/>
    <n v="119160"/>
    <n v="41053"/>
    <n v="37212"/>
    <n v="180"/>
    <n v="78445"/>
    <n v="17231"/>
    <n v="16019"/>
    <n v="44"/>
    <n v="33294"/>
    <n v="0.6815585881727928"/>
    <n v="0.63150392017106205"/>
    <n v="0.65831654917757632"/>
    <n v="0.28606766942258527"/>
    <n v="0.27184943827851882"/>
    <n v="0.2794058408862034"/>
    <n v="0.41972572041020145"/>
    <n v="0.43047941524239491"/>
    <n v="0.42442475619861048"/>
  </r>
  <r>
    <s v="Benton"/>
    <x v="8"/>
    <x v="0"/>
    <x v="1"/>
    <n v="7586"/>
    <n v="7734"/>
    <n v="15320"/>
    <n v="3644"/>
    <n v="3165"/>
    <n v="42"/>
    <n v="6851"/>
    <n v="487"/>
    <n v="431"/>
    <n v="3"/>
    <n v="921"/>
    <n v="0.48035855523332455"/>
    <n v="0.40923196276183088"/>
    <n v="0.44719321148825064"/>
    <n v="6.4197205378328501E-2"/>
    <n v="5.5727954486682184E-2"/>
    <n v="6.0117493472584854E-2"/>
    <n v="0.1336443468715697"/>
    <n v="0.13617693522906793"/>
    <n v="0.13443292949934316"/>
  </r>
  <r>
    <s v="Benton"/>
    <x v="8"/>
    <x v="0"/>
    <x v="2"/>
    <n v="10243"/>
    <n v="10466"/>
    <n v="20709"/>
    <n v="5351"/>
    <n v="4597"/>
    <n v="39"/>
    <n v="9987"/>
    <n v="1122"/>
    <n v="928"/>
    <n v="9"/>
    <n v="2059"/>
    <n v="0.52240554525041494"/>
    <n v="0.43923179820370722"/>
    <n v="0.48225409242358397"/>
    <n v="0.10953822122425071"/>
    <n v="8.8668068029810809E-2"/>
    <n v="9.9425370611811295E-2"/>
    <n v="0.20968043356381985"/>
    <n v="0.20187078529475744"/>
    <n v="0.20616801842395113"/>
  </r>
  <r>
    <s v="Benton"/>
    <x v="8"/>
    <x v="0"/>
    <x v="3"/>
    <n v="11092"/>
    <n v="11162"/>
    <n v="22254"/>
    <n v="6884"/>
    <n v="5978"/>
    <n v="30"/>
    <n v="12892"/>
    <n v="2318"/>
    <n v="1978"/>
    <n v="3"/>
    <n v="4299"/>
    <n v="0.6206274792643347"/>
    <n v="0.53556710266977248"/>
    <n v="0.57931158443425901"/>
    <n v="0.20897944464478904"/>
    <n v="0.17720838559397958"/>
    <n v="0.19317875438123483"/>
    <n v="0.33672283556072052"/>
    <n v="0.33087989294078285"/>
    <n v="0.33346261247285136"/>
  </r>
  <r>
    <s v="Benton"/>
    <x v="8"/>
    <x v="0"/>
    <x v="4"/>
    <n v="12215"/>
    <n v="12181"/>
    <n v="24396"/>
    <n v="9384"/>
    <n v="8763"/>
    <n v="27"/>
    <n v="18174"/>
    <n v="3992"/>
    <n v="3752"/>
    <n v="7"/>
    <n v="7751"/>
    <n v="0.76823577568563239"/>
    <n v="0.71939906411624666"/>
    <n v="0.74495818986719131"/>
    <n v="0.32681129758493654"/>
    <n v="0.30802068795665383"/>
    <n v="0.31771601901951141"/>
    <n v="0.42540494458653028"/>
    <n v="0.42816387082049528"/>
    <n v="0.42648839000770333"/>
  </r>
  <r>
    <s v="Benton"/>
    <x v="8"/>
    <x v="0"/>
    <x v="5"/>
    <n v="9134"/>
    <n v="9376"/>
    <n v="18510"/>
    <n v="7628"/>
    <n v="7742"/>
    <n v="17"/>
    <n v="15387"/>
    <n v="4263"/>
    <n v="4376"/>
    <n v="9"/>
    <n v="8648"/>
    <n v="0.83512152397635209"/>
    <n v="0.82572525597269619"/>
    <n v="0.83128038897893031"/>
    <n v="0.46671775782789576"/>
    <n v="0.46672354948805461"/>
    <n v="0.46720691518098323"/>
    <n v="0.55886208704771889"/>
    <n v="0.56522862309480759"/>
    <n v="0.56203288490284009"/>
  </r>
  <r>
    <s v="Benton"/>
    <x v="8"/>
    <x v="0"/>
    <x v="6"/>
    <n v="9964"/>
    <n v="8007"/>
    <n v="17971"/>
    <n v="8162"/>
    <n v="6967"/>
    <n v="25"/>
    <n v="15154"/>
    <n v="5049"/>
    <n v="4554"/>
    <n v="13"/>
    <n v="9616"/>
    <n v="0.81914893617021278"/>
    <n v="0.87011365055576373"/>
    <n v="0.84324745423181791"/>
    <n v="0.50672420714572464"/>
    <n v="0.56875234170101163"/>
    <n v="0.53508430248734073"/>
    <n v="0.6185983827493261"/>
    <n v="0.65365293526625523"/>
    <n v="0.63455193348290884"/>
  </r>
  <r>
    <s v="Chelan"/>
    <x v="8"/>
    <x v="0"/>
    <x v="0"/>
    <n v="26524"/>
    <n v="25992"/>
    <n v="52516"/>
    <n v="18832"/>
    <n v="16709"/>
    <n v="559"/>
    <n v="36100"/>
    <n v="9880"/>
    <n v="8836"/>
    <n v="217"/>
    <n v="18933"/>
    <n v="0.70999849193183528"/>
    <n v="0.64285164666051098"/>
    <n v="0.68740955137481907"/>
    <n v="0.37249283667621774"/>
    <n v="0.33995075407817787"/>
    <n v="0.36051869906314266"/>
    <n v="0.52463891248937977"/>
    <n v="0.52881680531450115"/>
    <n v="0.52445983379501382"/>
  </r>
  <r>
    <s v="Chelan"/>
    <x v="8"/>
    <x v="0"/>
    <x v="1"/>
    <n v="3006"/>
    <n v="3296"/>
    <n v="6302"/>
    <n v="1604"/>
    <n v="1299"/>
    <n v="134"/>
    <n v="3037"/>
    <n v="225"/>
    <n v="179"/>
    <n v="17"/>
    <n v="421"/>
    <n v="0.53359946773120426"/>
    <n v="0.39411407766990292"/>
    <n v="0.48191050460171375"/>
    <n v="7.4850299401197598E-2"/>
    <n v="5.4308252427184463E-2"/>
    <n v="6.6804189146302762E-2"/>
    <n v="0.14027431421446385"/>
    <n v="0.13779830638953042"/>
    <n v="0.13862364175172867"/>
  </r>
  <r>
    <s v="Chelan"/>
    <x v="8"/>
    <x v="0"/>
    <x v="2"/>
    <n v="3912"/>
    <n v="4085"/>
    <n v="7997"/>
    <n v="2259"/>
    <n v="2000"/>
    <n v="82"/>
    <n v="4341"/>
    <n v="478"/>
    <n v="362"/>
    <n v="17"/>
    <n v="857"/>
    <n v="0.5774539877300614"/>
    <n v="0.48959608323133413"/>
    <n v="0.54282856071026631"/>
    <n v="0.1221881390593047"/>
    <n v="8.8616891064871486E-2"/>
    <n v="0.10716518694510442"/>
    <n v="0.21159805223550243"/>
    <n v="0.18099999999999999"/>
    <n v="0.19741994932043308"/>
  </r>
  <r>
    <s v="Chelan"/>
    <x v="8"/>
    <x v="0"/>
    <x v="3"/>
    <n v="4494"/>
    <n v="4507"/>
    <n v="9001"/>
    <n v="2569"/>
    <n v="2320"/>
    <n v="86"/>
    <n v="4975"/>
    <n v="887"/>
    <n v="793"/>
    <n v="25"/>
    <n v="1705"/>
    <n v="0.57165109034267914"/>
    <n v="0.51475482582649212"/>
    <n v="0.55271636484835018"/>
    <n v="0.19737427681352915"/>
    <n v="0.17594852451741735"/>
    <n v="0.18942339740028885"/>
    <n v="0.34527053328143248"/>
    <n v="0.34181034482758621"/>
    <n v="0.34271356783919599"/>
  </r>
  <r>
    <s v="Chelan"/>
    <x v="8"/>
    <x v="0"/>
    <x v="4"/>
    <n v="5311"/>
    <n v="5244"/>
    <n v="10555"/>
    <n v="4010"/>
    <n v="3560"/>
    <n v="94"/>
    <n v="7664"/>
    <n v="2076"/>
    <n v="1756"/>
    <n v="40"/>
    <n v="3872"/>
    <n v="0.75503671624929392"/>
    <n v="0.67887109077040431"/>
    <n v="0.72610137375651351"/>
    <n v="0.39088683863679158"/>
    <n v="0.33485888634630051"/>
    <n v="0.36684036001894837"/>
    <n v="0.51770573566084788"/>
    <n v="0.49325842696629213"/>
    <n v="0.50521920668058451"/>
  </r>
  <r>
    <s v="Chelan"/>
    <x v="8"/>
    <x v="0"/>
    <x v="5"/>
    <n v="4210"/>
    <n v="4271"/>
    <n v="8481"/>
    <n v="3670"/>
    <n v="3515"/>
    <n v="83"/>
    <n v="7268"/>
    <n v="2513"/>
    <n v="2409"/>
    <n v="54"/>
    <n v="4976"/>
    <n v="0.87173396674584325"/>
    <n v="0.82299227347225479"/>
    <n v="0.85697441339464686"/>
    <n v="0.59691211401425182"/>
    <n v="0.56403652540388671"/>
    <n v="0.58672326376606532"/>
    <n v="0.68474114441416889"/>
    <n v="0.68534850640113798"/>
    <n v="0.68464501926252064"/>
  </r>
  <r>
    <s v="Chelan"/>
    <x v="8"/>
    <x v="0"/>
    <x v="6"/>
    <n v="5591"/>
    <n v="4589"/>
    <n v="10180"/>
    <n v="4720"/>
    <n v="4015"/>
    <n v="80"/>
    <n v="8815"/>
    <n v="3701"/>
    <n v="3337"/>
    <n v="64"/>
    <n v="7102"/>
    <n v="0.84421391522089073"/>
    <n v="0.87491828285029416"/>
    <n v="0.86591355599214148"/>
    <n v="0.66195671615095686"/>
    <n v="0.72717367618217477"/>
    <n v="0.69764243614931243"/>
    <n v="0.78411016949152545"/>
    <n v="0.83113325031133245"/>
    <n v="0.80567214974475321"/>
  </r>
  <r>
    <s v="Clallam"/>
    <x v="8"/>
    <x v="0"/>
    <x v="0"/>
    <n v="28630"/>
    <n v="27717"/>
    <n v="56347"/>
    <n v="23138"/>
    <n v="20136"/>
    <m/>
    <n v="43274"/>
    <n v="13285"/>
    <n v="11623"/>
    <m/>
    <n v="24908"/>
    <n v="0.80817324484806152"/>
    <n v="0.72648555038424067"/>
    <n v="0.76799119740181376"/>
    <n v="0.46402375130981488"/>
    <n v="0.41934552801529745"/>
    <n v="0.44204660407830054"/>
    <n v="0.57416371337194227"/>
    <n v="0.57722487087802943"/>
    <n v="0.57558811295466095"/>
  </r>
  <r>
    <s v="Clallam"/>
    <x v="8"/>
    <x v="0"/>
    <x v="1"/>
    <n v="2355"/>
    <n v="2936"/>
    <n v="5291"/>
    <n v="1388"/>
    <n v="1351"/>
    <m/>
    <n v="2739"/>
    <n v="161"/>
    <n v="179"/>
    <m/>
    <n v="340"/>
    <n v="0.58938428874734605"/>
    <n v="0.46014986376021799"/>
    <n v="0.51767151767151764"/>
    <n v="6.8365180467091294E-2"/>
    <n v="6.0967302452316074E-2"/>
    <n v="6.4260064260064254E-2"/>
    <n v="0.11599423631123919"/>
    <n v="0.13249444855662473"/>
    <n v="0.12413289521723257"/>
  </r>
  <r>
    <s v="Clallam"/>
    <x v="8"/>
    <x v="0"/>
    <x v="2"/>
    <n v="3045"/>
    <n v="3503"/>
    <n v="6548"/>
    <n v="2078"/>
    <n v="1844"/>
    <m/>
    <n v="3922"/>
    <n v="441"/>
    <n v="352"/>
    <m/>
    <n v="793"/>
    <n v="0.68243021346469623"/>
    <n v="0.52640593776762779"/>
    <n v="0.59896151496640193"/>
    <n v="0.14482758620689656"/>
    <n v="0.10048529831572937"/>
    <n v="0.12110568112400732"/>
    <n v="0.212223291626564"/>
    <n v="0.19088937093275488"/>
    <n v="0.20219275879653237"/>
  </r>
  <r>
    <s v="Clallam"/>
    <x v="8"/>
    <x v="0"/>
    <x v="3"/>
    <n v="3792"/>
    <n v="3865"/>
    <n v="7657"/>
    <n v="2482"/>
    <n v="2120"/>
    <m/>
    <n v="4602"/>
    <n v="816"/>
    <n v="679"/>
    <m/>
    <n v="1495"/>
    <n v="0.65453586497890293"/>
    <n v="0.5485122897800776"/>
    <n v="0.60101867572156198"/>
    <n v="0.21518987341772153"/>
    <n v="0.17567917205692107"/>
    <n v="0.19524617996604415"/>
    <n v="0.32876712328767121"/>
    <n v="0.32028301886792454"/>
    <n v="0.3248587570621469"/>
  </r>
  <r>
    <s v="Clallam"/>
    <x v="8"/>
    <x v="0"/>
    <x v="4"/>
    <n v="5330"/>
    <n v="5007"/>
    <n v="10337"/>
    <n v="4508"/>
    <n v="3626"/>
    <m/>
    <n v="8134"/>
    <n v="2312"/>
    <n v="1739"/>
    <m/>
    <n v="4051"/>
    <n v="0.84577861163227019"/>
    <n v="0.72418613940483323"/>
    <n v="0.78688207410273769"/>
    <n v="0.43377110694183862"/>
    <n v="0.34731376073497106"/>
    <n v="0.39189319918738513"/>
    <n v="0.51286601597160608"/>
    <n v="0.47959183673469385"/>
    <n v="0.49803294811900661"/>
  </r>
  <r>
    <s v="Clallam"/>
    <x v="8"/>
    <x v="0"/>
    <x v="5"/>
    <n v="5680"/>
    <n v="5149"/>
    <n v="10829"/>
    <n v="5213"/>
    <n v="4478"/>
    <m/>
    <n v="9691"/>
    <n v="3583"/>
    <n v="3023"/>
    <m/>
    <n v="6606"/>
    <n v="0.9177816901408451"/>
    <n v="0.86968343367644207"/>
    <n v="0.89491181087819738"/>
    <n v="0.6308098591549296"/>
    <n v="0.58710429209555248"/>
    <n v="0.61002862683534953"/>
    <n v="0.68732016113562244"/>
    <n v="0.67507815989280928"/>
    <n v="0.68166339903002782"/>
  </r>
  <r>
    <s v="Clallam"/>
    <x v="8"/>
    <x v="0"/>
    <x v="6"/>
    <n v="8428"/>
    <n v="7257"/>
    <n v="15685"/>
    <n v="7469"/>
    <n v="6717"/>
    <m/>
    <n v="14186"/>
    <n v="5972"/>
    <n v="5651"/>
    <m/>
    <n v="11623"/>
    <n v="0.88621262458471761"/>
    <n v="0.92558908639933857"/>
    <n v="0.90443098501753272"/>
    <n v="0.70859041290934976"/>
    <n v="0.77869643103210695"/>
    <n v="0.74102645839974501"/>
    <n v="0.79957156245816041"/>
    <n v="0.84129819860056576"/>
    <n v="0.81932891583251088"/>
  </r>
  <r>
    <s v="Clark"/>
    <x v="8"/>
    <x v="1"/>
    <x v="0"/>
    <n v="153986"/>
    <n v="147217"/>
    <n v="301203"/>
    <n v="100047"/>
    <n v="88773"/>
    <n v="3"/>
    <n v="188823"/>
    <n v="43176"/>
    <n v="38644"/>
    <n v="2"/>
    <n v="81822"/>
    <n v="0.6497149091475849"/>
    <n v="0.60300780480515159"/>
    <n v="0.62689614645272462"/>
    <n v="0.28038912628420765"/>
    <n v="0.2624968583791274"/>
    <n v="0.27165068077011184"/>
    <n v="0.43155716813097844"/>
    <n v="0.43531253872235925"/>
    <n v="0.43332644857882779"/>
  </r>
  <r>
    <s v="Clark"/>
    <x v="8"/>
    <x v="1"/>
    <x v="1"/>
    <n v="17965"/>
    <n v="18024"/>
    <n v="35989"/>
    <n v="7657"/>
    <n v="6890"/>
    <n v="2"/>
    <n v="14549"/>
    <n v="1214"/>
    <n v="1022"/>
    <m/>
    <n v="2236"/>
    <n v="0.42621764542165319"/>
    <n v="0.38226808699511761"/>
    <n v="0.40426241351524078"/>
    <n v="6.75758419148344E-2"/>
    <n v="5.6702174877940527E-2"/>
    <n v="6.2130095306899329E-2"/>
    <n v="0.15854773409951678"/>
    <n v="0.14833091436865023"/>
    <n v="0.15368753866245102"/>
  </r>
  <r>
    <s v="Clark"/>
    <x v="8"/>
    <x v="1"/>
    <x v="2"/>
    <n v="26588"/>
    <n v="26007"/>
    <n v="52595"/>
    <n v="13728"/>
    <n v="11533"/>
    <m/>
    <n v="25261"/>
    <n v="2746"/>
    <n v="2111"/>
    <n v="1"/>
    <n v="4858"/>
    <n v="0.51632315330224166"/>
    <n v="0.44345753066482102"/>
    <n v="0.4802928034984314"/>
    <n v="0.10327967504137205"/>
    <n v="8.1170454108509246E-2"/>
    <n v="9.2366194505181104E-2"/>
    <n v="0.20002913752913754"/>
    <n v="0.18303997225353333"/>
    <n v="0.19231226000554213"/>
  </r>
  <r>
    <s v="Clark"/>
    <x v="8"/>
    <x v="1"/>
    <x v="3"/>
    <n v="30438"/>
    <n v="30886"/>
    <n v="61324"/>
    <n v="18872"/>
    <n v="16672"/>
    <m/>
    <n v="35544"/>
    <n v="5562"/>
    <n v="4681"/>
    <m/>
    <n v="10243"/>
    <n v="0.62001445561469215"/>
    <n v="0.53979149129055237"/>
    <n v="0.57960994064314131"/>
    <n v="0.18273211117681845"/>
    <n v="0.15155733989509809"/>
    <n v="0.16703085252103581"/>
    <n v="0.29472233997456548"/>
    <n v="0.28077015355086371"/>
    <n v="0.28817803286067972"/>
  </r>
  <r>
    <s v="Clark"/>
    <x v="8"/>
    <x v="1"/>
    <x v="4"/>
    <n v="31217"/>
    <n v="30574"/>
    <n v="61791"/>
    <n v="22016"/>
    <n v="20317"/>
    <m/>
    <n v="42333"/>
    <n v="9064"/>
    <n v="8364"/>
    <m/>
    <n v="17428"/>
    <n v="0.70525675112919239"/>
    <n v="0.66451887224439066"/>
    <n v="0.68509977181142889"/>
    <n v="0.29035461447288335"/>
    <n v="0.27356577484136846"/>
    <n v="0.2820475473774498"/>
    <n v="0.41170058139534882"/>
    <n v="0.41167495201063148"/>
    <n v="0.4116882810100867"/>
  </r>
  <r>
    <s v="Clark"/>
    <x v="8"/>
    <x v="1"/>
    <x v="5"/>
    <n v="23714"/>
    <n v="22576"/>
    <n v="46290"/>
    <n v="19314"/>
    <n v="17678"/>
    <n v="1"/>
    <n v="36993"/>
    <n v="11156"/>
    <n v="10220"/>
    <m/>
    <n v="21376"/>
    <n v="0.81445559585055238"/>
    <n v="0.78304394046775339"/>
    <n v="0.7991574854180169"/>
    <n v="0.47043940288437208"/>
    <n v="0.45269312544294826"/>
    <n v="0.46178440267876431"/>
    <n v="0.5776120948534742"/>
    <n v="0.57811969679828035"/>
    <n v="0.57783905063120045"/>
  </r>
  <r>
    <s v="Clark"/>
    <x v="8"/>
    <x v="1"/>
    <x v="6"/>
    <n v="24064"/>
    <n v="19150"/>
    <n v="43214"/>
    <n v="18460"/>
    <n v="15683"/>
    <m/>
    <n v="34143"/>
    <n v="13434"/>
    <n v="12246"/>
    <n v="1"/>
    <n v="25681"/>
    <n v="0.76712101063829785"/>
    <n v="0.81895561357702351"/>
    <n v="0.7900911741565233"/>
    <n v="0.55826130319148937"/>
    <n v="0.63947780678851174"/>
    <n v="0.5942750034710973"/>
    <n v="0.72773564463705309"/>
    <n v="0.78084550149843779"/>
    <n v="0.75216003280320998"/>
  </r>
  <r>
    <s v="Columbia"/>
    <x v="8"/>
    <x v="0"/>
    <x v="0"/>
    <n v="1633"/>
    <n v="1590"/>
    <n v="3223"/>
    <n v="1298"/>
    <n v="1161"/>
    <m/>
    <n v="2459"/>
    <n v="848"/>
    <n v="741"/>
    <m/>
    <n v="1589"/>
    <n v="0.79485609308022043"/>
    <n v="0.73018867924528297"/>
    <n v="0.7629537697797083"/>
    <n v="0.51928965094917334"/>
    <n v="0.46603773584905661"/>
    <n v="0.49301892646602546"/>
    <n v="0.65331278890600919"/>
    <n v="0.63824289405684753"/>
    <n v="0.64619764131760882"/>
  </r>
  <r>
    <s v="Columbia"/>
    <x v="8"/>
    <x v="0"/>
    <x v="1"/>
    <n v="122"/>
    <n v="132"/>
    <n v="254"/>
    <n v="89"/>
    <n v="67"/>
    <m/>
    <n v="156"/>
    <n v="21"/>
    <n v="15"/>
    <m/>
    <n v="36"/>
    <n v="0.72950819672131151"/>
    <n v="0.50757575757575757"/>
    <n v="0.61417322834645671"/>
    <n v="0.1721311475409836"/>
    <n v="0.11363636363636363"/>
    <n v="0.14173228346456693"/>
    <n v="0.23595505617977527"/>
    <n v="0.22388059701492538"/>
    <n v="0.23076923076923078"/>
  </r>
  <r>
    <s v="Columbia"/>
    <x v="8"/>
    <x v="0"/>
    <x v="2"/>
    <n v="158"/>
    <n v="179"/>
    <n v="337"/>
    <n v="116"/>
    <n v="129"/>
    <m/>
    <n v="245"/>
    <n v="41"/>
    <n v="35"/>
    <m/>
    <n v="76"/>
    <n v="0.73417721518987344"/>
    <n v="0.72067039106145248"/>
    <n v="0.72700296735905046"/>
    <n v="0.25949367088607594"/>
    <n v="0.19553072625698323"/>
    <n v="0.22551928783382788"/>
    <n v="0.35344827586206895"/>
    <n v="0.27131782945736432"/>
    <n v="0.31020408163265306"/>
  </r>
  <r>
    <s v="Columbia"/>
    <x v="8"/>
    <x v="0"/>
    <x v="3"/>
    <n v="237"/>
    <n v="235"/>
    <n v="472"/>
    <n v="175"/>
    <n v="142"/>
    <m/>
    <n v="317"/>
    <n v="72"/>
    <n v="63"/>
    <m/>
    <n v="135"/>
    <n v="0.73839662447257381"/>
    <n v="0.60425531914893615"/>
    <n v="0.67161016949152541"/>
    <n v="0.30379746835443039"/>
    <n v="0.26808510638297872"/>
    <n v="0.28601694915254239"/>
    <n v="0.41142857142857142"/>
    <n v="0.44366197183098594"/>
    <n v="0.42586750788643535"/>
  </r>
  <r>
    <s v="Columbia"/>
    <x v="8"/>
    <x v="0"/>
    <x v="4"/>
    <n v="335"/>
    <n v="338"/>
    <n v="673"/>
    <n v="247"/>
    <n v="212"/>
    <m/>
    <n v="459"/>
    <n v="154"/>
    <n v="134"/>
    <m/>
    <n v="288"/>
    <n v="0.73731343283582085"/>
    <n v="0.62721893491124259"/>
    <n v="0.68202080237741458"/>
    <n v="0.45970149253731341"/>
    <n v="0.39644970414201186"/>
    <n v="0.42793462109955421"/>
    <n v="0.62348178137651822"/>
    <n v="0.63207547169811318"/>
    <n v="0.62745098039215685"/>
  </r>
  <r>
    <s v="Columbia"/>
    <x v="8"/>
    <x v="0"/>
    <x v="5"/>
    <n v="323"/>
    <n v="317"/>
    <n v="640"/>
    <n v="295"/>
    <n v="269"/>
    <m/>
    <n v="564"/>
    <n v="232"/>
    <n v="199"/>
    <m/>
    <n v="431"/>
    <n v="0.91331269349845201"/>
    <n v="0.8485804416403786"/>
    <n v="0.88124999999999998"/>
    <n v="0.71826625386996901"/>
    <n v="0.62776025236593058"/>
    <n v="0.67343750000000002"/>
    <n v="0.78644067796610173"/>
    <n v="0.7397769516728625"/>
    <n v="0.76418439716312059"/>
  </r>
  <r>
    <s v="Columbia"/>
    <x v="8"/>
    <x v="0"/>
    <x v="6"/>
    <n v="458"/>
    <n v="389"/>
    <n v="847"/>
    <n v="376"/>
    <n v="342"/>
    <m/>
    <n v="718"/>
    <n v="328"/>
    <n v="295"/>
    <m/>
    <n v="623"/>
    <n v="0.82096069868995636"/>
    <n v="0.87917737789203088"/>
    <n v="0.84769775678866588"/>
    <n v="0.71615720524017468"/>
    <n v="0.75835475578406175"/>
    <n v="0.73553719008264462"/>
    <n v="0.87234042553191493"/>
    <n v="0.86257309941520466"/>
    <n v="0.86768802228412256"/>
  </r>
  <r>
    <s v="Cowlitz"/>
    <x v="8"/>
    <x v="1"/>
    <x v="0"/>
    <n v="38368"/>
    <n v="37017"/>
    <n v="75385"/>
    <n v="27758"/>
    <n v="24739"/>
    <n v="2"/>
    <n v="52499"/>
    <n v="13571"/>
    <n v="11999"/>
    <n v="1"/>
    <n v="25571"/>
    <n v="0.72346747289407842"/>
    <n v="0.66831455817597318"/>
    <n v="0.69641175300126024"/>
    <n v="0.35370621351125936"/>
    <n v="0.32414836426506738"/>
    <n v="0.33920541221728462"/>
    <n v="0.48890409971899995"/>
    <n v="0.48502364687335786"/>
    <n v="0.48707594430370105"/>
  </r>
  <r>
    <s v="Cowlitz"/>
    <x v="8"/>
    <x v="1"/>
    <x v="1"/>
    <n v="4314"/>
    <n v="4360"/>
    <n v="8674"/>
    <n v="2080"/>
    <n v="1834"/>
    <m/>
    <n v="3914"/>
    <n v="308"/>
    <n v="233"/>
    <m/>
    <n v="541"/>
    <n v="0.48215113583681041"/>
    <n v="0.42064220183486239"/>
    <n v="0.45123357159326721"/>
    <n v="7.1395456652758454E-2"/>
    <n v="5.3440366972477067E-2"/>
    <n v="6.2370302052109756E-2"/>
    <n v="0.14807692307692308"/>
    <n v="0.12704471101417666"/>
    <n v="0.13822176801226366"/>
  </r>
  <r>
    <s v="Cowlitz"/>
    <x v="8"/>
    <x v="1"/>
    <x v="2"/>
    <n v="5641"/>
    <n v="5630"/>
    <n v="11271"/>
    <n v="3509"/>
    <n v="2996"/>
    <m/>
    <n v="6505"/>
    <n v="723"/>
    <n v="583"/>
    <m/>
    <n v="1306"/>
    <n v="0.62205282751285229"/>
    <n v="0.53214920071047955"/>
    <n v="0.57714488510336259"/>
    <n v="0.12816876440347455"/>
    <n v="0.10355239786856128"/>
    <n v="0.11587259338124389"/>
    <n v="0.20604160729552579"/>
    <n v="0.19459279038718291"/>
    <n v="0.20076863950807072"/>
  </r>
  <r>
    <s v="Cowlitz"/>
    <x v="8"/>
    <x v="1"/>
    <x v="3"/>
    <n v="6601"/>
    <n v="6663"/>
    <n v="13264"/>
    <n v="4419"/>
    <n v="3875"/>
    <m/>
    <n v="8294"/>
    <n v="1368"/>
    <n v="1101"/>
    <m/>
    <n v="2469"/>
    <n v="0.66944402363278288"/>
    <n v="0.5815698634248837"/>
    <n v="0.62530156815440285"/>
    <n v="0.20724132707165582"/>
    <n v="0.16524088248536695"/>
    <n v="0.18614294330518696"/>
    <n v="0.30957230142566189"/>
    <n v="0.28412903225806452"/>
    <n v="0.29768507354714252"/>
  </r>
  <r>
    <s v="Cowlitz"/>
    <x v="8"/>
    <x v="1"/>
    <x v="4"/>
    <n v="7575"/>
    <n v="7649"/>
    <n v="15224"/>
    <n v="5725"/>
    <n v="5290"/>
    <n v="1"/>
    <n v="11016"/>
    <n v="2600"/>
    <n v="2361"/>
    <m/>
    <n v="4961"/>
    <n v="0.75577557755775582"/>
    <n v="0.69159367237547387"/>
    <n v="0.72359432475039409"/>
    <n v="0.34323432343234322"/>
    <n v="0.30866779971238073"/>
    <n v="0.32586705202312138"/>
    <n v="0.45414847161572053"/>
    <n v="0.44631379962192819"/>
    <n v="0.45034495279593317"/>
  </r>
  <r>
    <s v="Cowlitz"/>
    <x v="8"/>
    <x v="1"/>
    <x v="5"/>
    <n v="6369"/>
    <n v="6292"/>
    <n v="12661"/>
    <n v="5500"/>
    <n v="5205"/>
    <n v="1"/>
    <n v="10706"/>
    <n v="3613"/>
    <n v="3334"/>
    <n v="1"/>
    <n v="6948"/>
    <n v="0.86355785837651122"/>
    <n v="0.82724094087730449"/>
    <n v="0.84558881604928515"/>
    <n v="0.56727900769351547"/>
    <n v="0.52987921169739349"/>
    <n v="0.54877181897164518"/>
    <n v="0.65690909090909089"/>
    <n v="0.64053794428434196"/>
    <n v="0.6489818793200075"/>
  </r>
  <r>
    <s v="Cowlitz"/>
    <x v="8"/>
    <x v="1"/>
    <x v="6"/>
    <n v="7868"/>
    <n v="6423"/>
    <n v="14291"/>
    <n v="6525"/>
    <n v="5539"/>
    <m/>
    <n v="12064"/>
    <n v="4959"/>
    <n v="4387"/>
    <m/>
    <n v="9346"/>
    <n v="0.82930859176410776"/>
    <n v="0.86236960921687689"/>
    <n v="0.84416765796655235"/>
    <n v="0.63027452974072196"/>
    <n v="0.68301416783434532"/>
    <n v="0.65397802812959205"/>
    <n v="0.76"/>
    <n v="0.79202022025636398"/>
    <n v="0.77470159151193629"/>
  </r>
  <r>
    <s v="Douglas"/>
    <x v="8"/>
    <x v="0"/>
    <x v="0"/>
    <n v="13213"/>
    <n v="12991"/>
    <n v="26204"/>
    <n v="9257"/>
    <n v="8251"/>
    <n v="431"/>
    <n v="17939"/>
    <n v="4686"/>
    <n v="4245"/>
    <n v="166"/>
    <n v="9097"/>
    <n v="0.7005978960115038"/>
    <n v="0.6351320144715572"/>
    <n v="0.68459013891009002"/>
    <n v="0.35465072277302656"/>
    <n v="0.32676468324224461"/>
    <n v="0.34716073881850101"/>
    <n v="0.50621151560980882"/>
    <n v="0.51448309295842931"/>
    <n v="0.50710741958860583"/>
  </r>
  <r>
    <s v="Douglas"/>
    <x v="8"/>
    <x v="0"/>
    <x v="1"/>
    <n v="1505"/>
    <n v="1654"/>
    <n v="3159"/>
    <n v="824"/>
    <n v="645"/>
    <n v="87"/>
    <n v="1556"/>
    <n v="137"/>
    <n v="103"/>
    <n v="12"/>
    <n v="252"/>
    <n v="0.54750830564784048"/>
    <n v="0.38996372430471582"/>
    <n v="0.49256093700538145"/>
    <n v="9.102990033222591E-2"/>
    <n v="6.2273276904474005E-2"/>
    <n v="7.9772079772079771E-2"/>
    <n v="0.16626213592233011"/>
    <n v="0.15968992248062017"/>
    <n v="0.16195372750642673"/>
  </r>
  <r>
    <s v="Douglas"/>
    <x v="8"/>
    <x v="0"/>
    <x v="2"/>
    <n v="2110"/>
    <n v="2114"/>
    <n v="4224"/>
    <n v="1181"/>
    <n v="1045"/>
    <n v="72"/>
    <n v="2298"/>
    <n v="280"/>
    <n v="226"/>
    <n v="15"/>
    <n v="521"/>
    <n v="0.55971563981042649"/>
    <n v="0.49432355723746452"/>
    <n v="0.54403409090909094"/>
    <n v="0.13270142180094788"/>
    <n v="0.10690633869441817"/>
    <n v="0.12334280303030302"/>
    <n v="0.23708721422523285"/>
    <n v="0.21626794258373205"/>
    <n v="0.2267188859878155"/>
  </r>
  <r>
    <s v="Douglas"/>
    <x v="8"/>
    <x v="0"/>
    <x v="3"/>
    <n v="2417"/>
    <n v="2400"/>
    <n v="4817"/>
    <n v="1398"/>
    <n v="1161"/>
    <n v="76"/>
    <n v="2635"/>
    <n v="473"/>
    <n v="363"/>
    <n v="27"/>
    <n v="863"/>
    <n v="0.57840297889946213"/>
    <n v="0.48375000000000001"/>
    <n v="0.54702096740709982"/>
    <n v="0.19569714522134879"/>
    <n v="0.15125"/>
    <n v="0.17915715175420385"/>
    <n v="0.33834048640915593"/>
    <n v="0.31266149870801035"/>
    <n v="0.32751423149905123"/>
  </r>
  <r>
    <s v="Douglas"/>
    <x v="8"/>
    <x v="0"/>
    <x v="4"/>
    <n v="2553"/>
    <n v="2590"/>
    <n v="5143"/>
    <n v="1982"/>
    <n v="1827"/>
    <n v="62"/>
    <n v="3871"/>
    <n v="976"/>
    <n v="861"/>
    <n v="21"/>
    <n v="1858"/>
    <n v="0.77634155895025458"/>
    <n v="0.70540540540540542"/>
    <n v="0.75267353684619875"/>
    <n v="0.38229533881707795"/>
    <n v="0.33243243243243242"/>
    <n v="0.36126774256270661"/>
    <n v="0.49243188698284562"/>
    <n v="0.47126436781609193"/>
    <n v="0.47997933350555411"/>
  </r>
  <r>
    <s v="Douglas"/>
    <x v="8"/>
    <x v="0"/>
    <x v="5"/>
    <n v="2057"/>
    <n v="2015"/>
    <n v="4072"/>
    <n v="1760"/>
    <n v="1615"/>
    <n v="64"/>
    <n v="3439"/>
    <n v="1182"/>
    <n v="1116"/>
    <n v="34"/>
    <n v="2332"/>
    <n v="0.85561497326203206"/>
    <n v="0.80148883374689828"/>
    <n v="0.84454813359528491"/>
    <n v="0.57462323772484203"/>
    <n v="0.55384615384615388"/>
    <n v="0.57269155206286837"/>
    <n v="0.67159090909090913"/>
    <n v="0.69102167182662544"/>
    <n v="0.67810410002907817"/>
  </r>
  <r>
    <s v="Douglas"/>
    <x v="8"/>
    <x v="0"/>
    <x v="6"/>
    <n v="2571"/>
    <n v="2218"/>
    <n v="4789"/>
    <n v="2112"/>
    <n v="1958"/>
    <n v="70"/>
    <n v="4140"/>
    <n v="1638"/>
    <n v="1576"/>
    <n v="57"/>
    <n v="3271"/>
    <n v="0.8214702450408401"/>
    <n v="0.88277727682596929"/>
    <n v="0.86448110252662347"/>
    <n v="0.63710618436406063"/>
    <n v="0.71055004508566277"/>
    <n v="0.68302359574023808"/>
    <n v="0.77556818181818177"/>
    <n v="0.80490296220633295"/>
    <n v="0.7900966183574879"/>
  </r>
  <r>
    <s v="Ferry"/>
    <x v="8"/>
    <x v="0"/>
    <x v="0"/>
    <n v="2825"/>
    <n v="3018"/>
    <n v="5843"/>
    <n v="2083"/>
    <n v="1962"/>
    <m/>
    <n v="4045"/>
    <n v="1166"/>
    <n v="1108"/>
    <m/>
    <n v="2274"/>
    <n v="0.73734513274336289"/>
    <n v="0.6500994035785288"/>
    <n v="0.69228136231387982"/>
    <n v="0.41274336283185842"/>
    <n v="0.36713055003313455"/>
    <n v="0.38918363854184496"/>
    <n v="0.55976956313010084"/>
    <n v="0.56472986748216103"/>
    <n v="0.56217552533992587"/>
  </r>
  <r>
    <s v="Ferry"/>
    <x v="8"/>
    <x v="0"/>
    <x v="1"/>
    <n v="267"/>
    <n v="377"/>
    <n v="644"/>
    <n v="126"/>
    <n v="119"/>
    <m/>
    <n v="245"/>
    <n v="17"/>
    <n v="25"/>
    <m/>
    <n v="42"/>
    <n v="0.47191011235955055"/>
    <n v="0.3156498673740053"/>
    <n v="0.38043478260869568"/>
    <n v="6.3670411985018729E-2"/>
    <n v="6.6312997347480113E-2"/>
    <n v="6.5217391304347824E-2"/>
    <n v="0.13492063492063491"/>
    <n v="0.21008403361344538"/>
    <n v="0.17142857142857143"/>
  </r>
  <r>
    <s v="Ferry"/>
    <x v="8"/>
    <x v="0"/>
    <x v="2"/>
    <n v="316"/>
    <n v="326"/>
    <n v="642"/>
    <n v="194"/>
    <n v="175"/>
    <m/>
    <n v="369"/>
    <n v="46"/>
    <n v="43"/>
    <m/>
    <n v="89"/>
    <n v="0.61392405063291144"/>
    <n v="0.53680981595092025"/>
    <n v="0.57476635514018692"/>
    <n v="0.14556962025316456"/>
    <n v="0.13190184049079753"/>
    <n v="0.13862928348909656"/>
    <n v="0.23711340206185566"/>
    <n v="0.24571428571428572"/>
    <n v="0.24119241192411925"/>
  </r>
  <r>
    <s v="Ferry"/>
    <x v="8"/>
    <x v="0"/>
    <x v="3"/>
    <n v="424"/>
    <n v="411"/>
    <n v="835"/>
    <n v="274"/>
    <n v="201"/>
    <m/>
    <n v="475"/>
    <n v="110"/>
    <n v="73"/>
    <m/>
    <n v="183"/>
    <n v="0.64622641509433965"/>
    <n v="0.48905109489051096"/>
    <n v="0.56886227544910184"/>
    <n v="0.25943396226415094"/>
    <n v="0.17761557177615572"/>
    <n v="0.21916167664670658"/>
    <n v="0.40145985401459855"/>
    <n v="0.36318407960199006"/>
    <n v="0.38526315789473686"/>
  </r>
  <r>
    <s v="Ferry"/>
    <x v="8"/>
    <x v="0"/>
    <x v="4"/>
    <n v="615"/>
    <n v="614"/>
    <n v="1229"/>
    <n v="459"/>
    <n v="406"/>
    <m/>
    <n v="865"/>
    <n v="237"/>
    <n v="186"/>
    <m/>
    <n v="423"/>
    <n v="0.74634146341463414"/>
    <n v="0.66123778501628661"/>
    <n v="0.70382424735557358"/>
    <n v="0.38536585365853659"/>
    <n v="0.30293159609120524"/>
    <n v="0.34418226200162733"/>
    <n v="0.5163398692810458"/>
    <n v="0.45812807881773399"/>
    <n v="0.48901734104046241"/>
  </r>
  <r>
    <s v="Ferry"/>
    <x v="8"/>
    <x v="0"/>
    <x v="5"/>
    <n v="605"/>
    <n v="682"/>
    <n v="1287"/>
    <n v="514"/>
    <n v="536"/>
    <m/>
    <n v="1050"/>
    <n v="358"/>
    <n v="360"/>
    <m/>
    <n v="718"/>
    <n v="0.84958677685950412"/>
    <n v="0.78592375366568912"/>
    <n v="0.81585081585081587"/>
    <n v="0.59173553719008265"/>
    <n v="0.52785923753665687"/>
    <n v="0.55788655788655783"/>
    <n v="0.69649805447470814"/>
    <n v="0.67164179104477617"/>
    <n v="0.68380952380952376"/>
  </r>
  <r>
    <s v="Ferry"/>
    <x v="8"/>
    <x v="0"/>
    <x v="6"/>
    <n v="598"/>
    <n v="608"/>
    <n v="1206"/>
    <n v="516"/>
    <n v="525"/>
    <m/>
    <n v="1041"/>
    <n v="398"/>
    <n v="421"/>
    <m/>
    <n v="819"/>
    <n v="0.86287625418060199"/>
    <n v="0.86348684210526316"/>
    <n v="0.86318407960199006"/>
    <n v="0.66555183946488294"/>
    <n v="0.69243421052631582"/>
    <n v="0.67910447761194026"/>
    <n v="0.77131782945736438"/>
    <n v="0.8019047619047619"/>
    <n v="0.78674351585014413"/>
  </r>
  <r>
    <s v="Franklin"/>
    <x v="8"/>
    <x v="1"/>
    <x v="0"/>
    <n v="21914"/>
    <n v="23845"/>
    <n v="45759"/>
    <n v="10512"/>
    <n v="9458"/>
    <n v="316"/>
    <n v="20286"/>
    <n v="5299"/>
    <n v="4853"/>
    <n v="121"/>
    <n v="10273"/>
    <n v="0.47969334671899244"/>
    <n v="0.39664499895156219"/>
    <n v="0.44332262505736575"/>
    <n v="0.24180888929451491"/>
    <n v="0.20352275110085971"/>
    <n v="0.22450228370375228"/>
    <n v="0.50409056316590561"/>
    <n v="0.51311059420596317"/>
    <n v="0.50640836044562754"/>
  </r>
  <r>
    <s v="Franklin"/>
    <x v="8"/>
    <x v="1"/>
    <x v="1"/>
    <n v="3569"/>
    <n v="4021"/>
    <n v="7590"/>
    <n v="1013"/>
    <n v="880"/>
    <n v="20"/>
    <n v="1913"/>
    <n v="170"/>
    <n v="141"/>
    <n v="2"/>
    <n v="313"/>
    <n v="0.2838330064443822"/>
    <n v="0.21885103208157175"/>
    <n v="0.25204216073781294"/>
    <n v="4.7632390025217144E-2"/>
    <n v="3.5065904003979111E-2"/>
    <n v="4.1238471673254284E-2"/>
    <n v="0.16781836130306022"/>
    <n v="0.16022727272727272"/>
    <n v="0.163617354939885"/>
  </r>
  <r>
    <s v="Franklin"/>
    <x v="8"/>
    <x v="1"/>
    <x v="2"/>
    <n v="5002"/>
    <n v="5654"/>
    <n v="10656"/>
    <n v="1881"/>
    <n v="1538"/>
    <n v="73"/>
    <n v="3492"/>
    <n v="486"/>
    <n v="367"/>
    <n v="13"/>
    <n v="866"/>
    <n v="0.37604958016793283"/>
    <n v="0.27201980898478956"/>
    <n v="0.32770270270270269"/>
    <n v="9.7161135545781693E-2"/>
    <n v="6.4909798372833394E-2"/>
    <n v="8.1268768768768762E-2"/>
    <n v="0.25837320574162681"/>
    <n v="0.23862158647594278"/>
    <n v="0.24799541809851089"/>
  </r>
  <r>
    <s v="Franklin"/>
    <x v="8"/>
    <x v="1"/>
    <x v="3"/>
    <n v="4327"/>
    <n v="4902"/>
    <n v="9229"/>
    <n v="1682"/>
    <n v="1558"/>
    <n v="77"/>
    <n v="3317"/>
    <n v="615"/>
    <n v="585"/>
    <n v="19"/>
    <n v="1219"/>
    <n v="0.38872197827594174"/>
    <n v="0.31782945736434109"/>
    <n v="0.35941055368945712"/>
    <n v="0.14213080656343888"/>
    <n v="0.1193390452876377"/>
    <n v="0.13208364936612851"/>
    <n v="0.36563614744351963"/>
    <n v="0.37548138639281131"/>
    <n v="0.36750075369309615"/>
  </r>
  <r>
    <s v="Franklin"/>
    <x v="8"/>
    <x v="1"/>
    <x v="4"/>
    <n v="3739"/>
    <n v="4027"/>
    <n v="7766"/>
    <n v="2114"/>
    <n v="1950"/>
    <n v="57"/>
    <n v="4121"/>
    <n v="1079"/>
    <n v="1019"/>
    <n v="24"/>
    <n v="2122"/>
    <n v="0.56539181599358113"/>
    <n v="0.48423143779488453"/>
    <n v="0.53064640741694569"/>
    <n v="0.28857983418026212"/>
    <n v="0.25304196672460888"/>
    <n v="0.27324233839814577"/>
    <n v="0.51040681173131508"/>
    <n v="0.52256410256410257"/>
    <n v="0.51492356224217428"/>
  </r>
  <r>
    <s v="Franklin"/>
    <x v="8"/>
    <x v="1"/>
    <x v="5"/>
    <n v="2624"/>
    <n v="2889"/>
    <n v="5513"/>
    <n v="1867"/>
    <n v="1790"/>
    <n v="47"/>
    <n v="3704"/>
    <n v="1370"/>
    <n v="1264"/>
    <n v="31"/>
    <n v="2665"/>
    <n v="0.71150914634146345"/>
    <n v="0.61959155417099343"/>
    <n v="0.67186649736985304"/>
    <n v="0.52210365853658536"/>
    <n v="0.43752163378331604"/>
    <n v="0.48340286595320153"/>
    <n v="0.73379753615425813"/>
    <n v="0.70614525139664808"/>
    <n v="0.71949244060475159"/>
  </r>
  <r>
    <s v="Franklin"/>
    <x v="8"/>
    <x v="1"/>
    <x v="6"/>
    <n v="2653"/>
    <n v="2352"/>
    <n v="5005"/>
    <n v="1955"/>
    <n v="1742"/>
    <n v="42"/>
    <n v="3739"/>
    <n v="1579"/>
    <n v="1477"/>
    <n v="32"/>
    <n v="3088"/>
    <n v="0.73690162080663402"/>
    <n v="0.74064625850340138"/>
    <n v="0.747052947052947"/>
    <n v="0.5951752732755371"/>
    <n v="0.62797619047619047"/>
    <n v="0.61698301698301694"/>
    <n v="0.8076726342710997"/>
    <n v="0.84787600459242252"/>
    <n v="0.82588927520727462"/>
  </r>
  <r>
    <s v="Garfield"/>
    <x v="8"/>
    <x v="0"/>
    <x v="0"/>
    <n v="921"/>
    <n v="869"/>
    <n v="1790"/>
    <n v="787"/>
    <n v="693"/>
    <m/>
    <n v="1480"/>
    <n v="556"/>
    <n v="482"/>
    <m/>
    <n v="1038"/>
    <n v="0.85450597176981546"/>
    <n v="0.79746835443037978"/>
    <n v="0.82681564245810057"/>
    <n v="0.60369163952225846"/>
    <n v="0.55466052934407362"/>
    <n v="0.57988826815642458"/>
    <n v="0.70648030495552727"/>
    <n v="0.69552669552669555"/>
    <n v="0.7013513513513514"/>
  </r>
  <r>
    <s v="Garfield"/>
    <x v="8"/>
    <x v="0"/>
    <x v="1"/>
    <n v="60"/>
    <n v="74"/>
    <n v="134"/>
    <n v="67"/>
    <n v="68"/>
    <m/>
    <n v="135"/>
    <n v="14"/>
    <n v="21"/>
    <m/>
    <n v="35"/>
    <n v="1.1166666666666667"/>
    <n v="0.91891891891891897"/>
    <n v="1.0074626865671641"/>
    <n v="0.23333333333333334"/>
    <n v="0.28378378378378377"/>
    <n v="0.26119402985074625"/>
    <n v="0.20895522388059701"/>
    <n v="0.30882352941176472"/>
    <n v="0.25925925925925924"/>
  </r>
  <r>
    <s v="Garfield"/>
    <x v="8"/>
    <x v="0"/>
    <x v="2"/>
    <n v="96"/>
    <n v="93"/>
    <n v="189"/>
    <n v="71"/>
    <n v="69"/>
    <m/>
    <n v="140"/>
    <n v="23"/>
    <n v="27"/>
    <m/>
    <n v="50"/>
    <n v="0.73958333333333337"/>
    <n v="0.74193548387096775"/>
    <n v="0.7407407407407407"/>
    <n v="0.23958333333333334"/>
    <n v="0.29032258064516131"/>
    <n v="0.26455026455026454"/>
    <n v="0.323943661971831"/>
    <n v="0.39130434782608697"/>
    <n v="0.35714285714285715"/>
  </r>
  <r>
    <s v="Garfield"/>
    <x v="8"/>
    <x v="0"/>
    <x v="3"/>
    <n v="135"/>
    <n v="131"/>
    <n v="266"/>
    <n v="90"/>
    <n v="67"/>
    <m/>
    <n v="157"/>
    <n v="51"/>
    <n v="32"/>
    <m/>
    <n v="83"/>
    <n v="0.66666666666666663"/>
    <n v="0.51145038167938928"/>
    <n v="0.59022556390977443"/>
    <n v="0.37777777777777777"/>
    <n v="0.24427480916030533"/>
    <n v="0.31203007518796994"/>
    <n v="0.56666666666666665"/>
    <n v="0.47761194029850745"/>
    <n v="0.5286624203821656"/>
  </r>
  <r>
    <s v="Garfield"/>
    <x v="8"/>
    <x v="0"/>
    <x v="4"/>
    <n v="181"/>
    <n v="177"/>
    <n v="358"/>
    <n v="154"/>
    <n v="144"/>
    <m/>
    <n v="298"/>
    <n v="114"/>
    <n v="101"/>
    <m/>
    <n v="215"/>
    <n v="0.850828729281768"/>
    <n v="0.81355932203389836"/>
    <n v="0.83240223463687146"/>
    <n v="0.62983425414364635"/>
    <n v="0.57062146892655363"/>
    <n v="0.6005586592178771"/>
    <n v="0.74025974025974028"/>
    <n v="0.70138888888888884"/>
    <n v="0.72147651006711411"/>
  </r>
  <r>
    <s v="Garfield"/>
    <x v="8"/>
    <x v="0"/>
    <x v="5"/>
    <n v="179"/>
    <n v="174"/>
    <n v="353"/>
    <n v="154"/>
    <n v="144"/>
    <m/>
    <n v="298"/>
    <n v="134"/>
    <n v="119"/>
    <m/>
    <n v="253"/>
    <n v="0.86033519553072624"/>
    <n v="0.82758620689655171"/>
    <n v="0.84419263456090654"/>
    <n v="0.74860335195530725"/>
    <n v="0.68390804597701149"/>
    <n v="0.71671388101983002"/>
    <n v="0.87012987012987009"/>
    <n v="0.82638888888888884"/>
    <n v="0.84899328859060408"/>
  </r>
  <r>
    <s v="Garfield"/>
    <x v="8"/>
    <x v="0"/>
    <x v="6"/>
    <n v="270"/>
    <n v="220"/>
    <n v="490"/>
    <n v="251"/>
    <n v="201"/>
    <m/>
    <n v="452"/>
    <n v="220"/>
    <n v="182"/>
    <m/>
    <n v="402"/>
    <n v="0.92962962962962958"/>
    <n v="0.91363636363636369"/>
    <n v="0.92244897959183669"/>
    <n v="0.81481481481481477"/>
    <n v="0.82727272727272727"/>
    <n v="0.82040816326530608"/>
    <n v="0.87649402390438247"/>
    <n v="0.90547263681592038"/>
    <n v="0.88938053097345138"/>
  </r>
  <r>
    <s v="Grant"/>
    <x v="8"/>
    <x v="0"/>
    <x v="0"/>
    <n v="28341"/>
    <n v="29502"/>
    <n v="57843"/>
    <n v="15890"/>
    <n v="14242"/>
    <m/>
    <n v="30132"/>
    <n v="8536"/>
    <n v="7718"/>
    <m/>
    <n v="16254"/>
    <n v="0.56067181821389511"/>
    <n v="0.48274693241136196"/>
    <n v="0.52092733779368294"/>
    <n v="0.30118909001093824"/>
    <n v="0.26160938241475157"/>
    <n v="0.28100202271666408"/>
    <n v="0.53719320327249842"/>
    <n v="0.54191826990591208"/>
    <n v="0.53942652329749108"/>
  </r>
  <r>
    <s v="Grant"/>
    <x v="8"/>
    <x v="0"/>
    <x v="1"/>
    <n v="4020"/>
    <n v="4709"/>
    <n v="8729"/>
    <n v="1436"/>
    <n v="1267"/>
    <m/>
    <n v="2703"/>
    <n v="224"/>
    <n v="202"/>
    <m/>
    <n v="426"/>
    <n v="0.35721393034825871"/>
    <n v="0.26905924824803568"/>
    <n v="0.30965746362699048"/>
    <n v="5.5721393034825872E-2"/>
    <n v="4.2896581015077512E-2"/>
    <n v="4.8802841104364759E-2"/>
    <n v="0.15598885793871867"/>
    <n v="0.15943172849250198"/>
    <n v="0.15760266370699222"/>
  </r>
  <r>
    <s v="Grant"/>
    <x v="8"/>
    <x v="0"/>
    <x v="2"/>
    <n v="5106"/>
    <n v="5500"/>
    <n v="10606"/>
    <n v="1993"/>
    <n v="1564"/>
    <m/>
    <n v="3557"/>
    <n v="485"/>
    <n v="358"/>
    <m/>
    <n v="843"/>
    <n v="0.39032510771641205"/>
    <n v="0.28436363636363637"/>
    <n v="0.33537620214972658"/>
    <n v="9.4986290638464546E-2"/>
    <n v="6.5090909090909088E-2"/>
    <n v="7.9483311333207615E-2"/>
    <n v="0.24335173105870547"/>
    <n v="0.2289002557544757"/>
    <n v="0.23699746977790273"/>
  </r>
  <r>
    <s v="Grant"/>
    <x v="8"/>
    <x v="0"/>
    <x v="3"/>
    <n v="5114"/>
    <n v="5447"/>
    <n v="10561"/>
    <n v="2357"/>
    <n v="2087"/>
    <m/>
    <n v="4444"/>
    <n v="822"/>
    <n v="710"/>
    <m/>
    <n v="1532"/>
    <n v="0.46089166992569419"/>
    <n v="0.38314668624931153"/>
    <n v="0.42079348546539153"/>
    <n v="0.16073523660539696"/>
    <n v="0.13034697998898476"/>
    <n v="0.14506202064198467"/>
    <n v="0.3487484089944845"/>
    <n v="0.34020124580737904"/>
    <n v="0.34473447344734476"/>
  </r>
  <r>
    <s v="Grant"/>
    <x v="8"/>
    <x v="0"/>
    <x v="4"/>
    <n v="5086"/>
    <n v="5321"/>
    <n v="10407"/>
    <n v="3134"/>
    <n v="2873"/>
    <m/>
    <n v="6007"/>
    <n v="1729"/>
    <n v="1514"/>
    <m/>
    <n v="3243"/>
    <n v="0.61620133700353907"/>
    <n v="0.53993610223642174"/>
    <n v="0.57720764869799168"/>
    <n v="0.33995281163979552"/>
    <n v="0.28453298252208231"/>
    <n v="0.31161718074373018"/>
    <n v="0.55169112954690491"/>
    <n v="0.52697528715628261"/>
    <n v="0.53987015148992845"/>
  </r>
  <r>
    <s v="Grant"/>
    <x v="8"/>
    <x v="0"/>
    <x v="5"/>
    <n v="4020"/>
    <n v="4093"/>
    <n v="8113"/>
    <n v="3080"/>
    <n v="2934"/>
    <m/>
    <n v="6014"/>
    <n v="2174"/>
    <n v="2047"/>
    <m/>
    <n v="4221"/>
    <n v="0.76616915422885568"/>
    <n v="0.71683361837283166"/>
    <n v="0.74127942807839275"/>
    <n v="0.54079601990049753"/>
    <n v="0.50012215978499874"/>
    <n v="0.52027610008628122"/>
    <n v="0.70584415584415583"/>
    <n v="0.69768234492160874"/>
    <n v="0.7018623212504157"/>
  </r>
  <r>
    <s v="Grant"/>
    <x v="8"/>
    <x v="0"/>
    <x v="6"/>
    <n v="4995"/>
    <n v="4432"/>
    <n v="9427"/>
    <n v="3890"/>
    <n v="3517"/>
    <m/>
    <n v="7407"/>
    <n v="3102"/>
    <n v="2887"/>
    <m/>
    <n v="5989"/>
    <n v="0.77877877877877877"/>
    <n v="0.79354693140794219"/>
    <n v="0.78572186273469824"/>
    <n v="0.62102102102102097"/>
    <n v="0.65139891696750907"/>
    <n v="0.63530285350588733"/>
    <n v="0.79742930591259642"/>
    <n v="0.82087005970998006"/>
    <n v="0.80855947077089241"/>
  </r>
  <r>
    <s v="Grays Harbor"/>
    <x v="8"/>
    <x v="0"/>
    <x v="0"/>
    <n v="27294"/>
    <n v="28330"/>
    <n v="55624"/>
    <n v="18325"/>
    <n v="15736"/>
    <n v="110"/>
    <n v="34171"/>
    <n v="10076"/>
    <n v="8722"/>
    <n v="43"/>
    <n v="18841"/>
    <n v="0.67139298014215576"/>
    <n v="0.55545358277444401"/>
    <n v="0.61432115633539475"/>
    <n v="0.36916538433355317"/>
    <n v="0.30787151429579951"/>
    <n v="0.33872069610240185"/>
    <n v="0.54984993178717601"/>
    <n v="0.55427046263345192"/>
    <n v="0.55137397208158967"/>
  </r>
  <r>
    <s v="Grays Harbor"/>
    <x v="8"/>
    <x v="0"/>
    <x v="1"/>
    <n v="2943"/>
    <n v="3393"/>
    <n v="6336"/>
    <n v="1390"/>
    <n v="1157"/>
    <n v="31"/>
    <n v="2578"/>
    <n v="202"/>
    <n v="179"/>
    <n v="5"/>
    <n v="386"/>
    <n v="0.47230716955487595"/>
    <n v="0.34099616858237547"/>
    <n v="0.40688131313131315"/>
    <n v="6.8637444784233781E-2"/>
    <n v="5.2755673445328617E-2"/>
    <n v="6.0921717171717168E-2"/>
    <n v="0.14532374100719425"/>
    <n v="0.15471045808124459"/>
    <n v="0.14972847168347556"/>
  </r>
  <r>
    <s v="Grays Harbor"/>
    <x v="8"/>
    <x v="0"/>
    <x v="2"/>
    <n v="3724"/>
    <n v="4383"/>
    <n v="8107"/>
    <n v="2056"/>
    <n v="1693"/>
    <n v="10"/>
    <n v="3759"/>
    <n v="532"/>
    <n v="367"/>
    <n v="5"/>
    <n v="904"/>
    <n v="0.55209452201933407"/>
    <n v="0.38626511521788731"/>
    <n v="0.4636733686937215"/>
    <n v="0.14285714285714285"/>
    <n v="8.3732603239790093E-2"/>
    <n v="0.1115085728382879"/>
    <n v="0.2587548638132296"/>
    <n v="0.21677495569994093"/>
    <n v="0.24048949188613994"/>
  </r>
  <r>
    <s v="Grays Harbor"/>
    <x v="8"/>
    <x v="0"/>
    <x v="3"/>
    <n v="4358"/>
    <n v="4863"/>
    <n v="9221"/>
    <n v="2491"/>
    <n v="2049"/>
    <n v="12"/>
    <n v="4552"/>
    <n v="935"/>
    <n v="763"/>
    <n v="5"/>
    <n v="1703"/>
    <n v="0.57159247361174848"/>
    <n v="0.42134484885872919"/>
    <n v="0.4936557857065394"/>
    <n v="0.21454795777879762"/>
    <n v="0.15689903351840429"/>
    <n v="0.18468712720963018"/>
    <n v="0.3753512645523886"/>
    <n v="0.37237676915568568"/>
    <n v="0.37412126537785589"/>
  </r>
  <r>
    <s v="Grays Harbor"/>
    <x v="8"/>
    <x v="0"/>
    <x v="4"/>
    <n v="5434"/>
    <n v="5631"/>
    <n v="11065"/>
    <n v="3823"/>
    <n v="3210"/>
    <n v="12"/>
    <n v="7045"/>
    <n v="1977"/>
    <n v="1625"/>
    <n v="4"/>
    <n v="3606"/>
    <n v="0.70353330879646669"/>
    <n v="0.57005860415556742"/>
    <n v="0.63669227293267061"/>
    <n v="0.36382039013617962"/>
    <n v="0.2885810690818682"/>
    <n v="0.32589245368278358"/>
    <n v="0.5171331415119016"/>
    <n v="0.50623052959501558"/>
    <n v="0.5118523775727466"/>
  </r>
  <r>
    <s v="Grays Harbor"/>
    <x v="8"/>
    <x v="0"/>
    <x v="5"/>
    <n v="4921"/>
    <n v="4908"/>
    <n v="9829"/>
    <n v="3829"/>
    <n v="3523"/>
    <n v="27"/>
    <n v="7379"/>
    <n v="2653"/>
    <n v="2455"/>
    <n v="11"/>
    <n v="5119"/>
    <n v="0.77809388335704122"/>
    <n v="0.71780766096169524"/>
    <n v="0.75073761318547161"/>
    <n v="0.53911806543385488"/>
    <n v="0.50020374898125508"/>
    <n v="0.52080577881778412"/>
    <n v="0.69287020109689212"/>
    <n v="0.69684927618506953"/>
    <n v="0.69372543705109091"/>
  </r>
  <r>
    <s v="Grays Harbor"/>
    <x v="8"/>
    <x v="0"/>
    <x v="6"/>
    <n v="5914"/>
    <n v="5152"/>
    <n v="11066"/>
    <n v="4736"/>
    <n v="4104"/>
    <n v="18"/>
    <n v="8858"/>
    <n v="3777"/>
    <n v="3333"/>
    <n v="13"/>
    <n v="7123"/>
    <n v="0.80081163341224215"/>
    <n v="0.79658385093167705"/>
    <n v="0.80046990782577265"/>
    <n v="0.63865404125803182"/>
    <n v="0.64693322981366463"/>
    <n v="0.64368335441894087"/>
    <n v="0.79750844594594594"/>
    <n v="0.8121345029239766"/>
    <n v="0.80413185820727029"/>
  </r>
  <r>
    <s v="Island"/>
    <x v="8"/>
    <x v="0"/>
    <x v="0"/>
    <n v="30874"/>
    <n v="30058"/>
    <n v="60932"/>
    <n v="22652"/>
    <n v="19807"/>
    <m/>
    <n v="42459"/>
    <n v="13356"/>
    <n v="11757"/>
    <m/>
    <n v="25113"/>
    <n v="0.73369177949083375"/>
    <n v="0.65895934526581945"/>
    <n v="0.69682596993369661"/>
    <n v="0.4325970071905163"/>
    <n v="0.39114378867522787"/>
    <n v="0.41214796822687588"/>
    <n v="0.58961681087762674"/>
    <n v="0.59357802796990966"/>
    <n v="0.5914647071292306"/>
  </r>
  <r>
    <s v="Island"/>
    <x v="8"/>
    <x v="0"/>
    <x v="1"/>
    <n v="3185"/>
    <n v="3991"/>
    <n v="7176"/>
    <n v="1510"/>
    <n v="1267"/>
    <m/>
    <n v="2777"/>
    <n v="239"/>
    <n v="159"/>
    <m/>
    <n v="398"/>
    <n v="0.47409733124018838"/>
    <n v="0.31746429466299175"/>
    <n v="0.38698439241917504"/>
    <n v="7.5039246467817899E-2"/>
    <n v="3.983963918817339E-2"/>
    <n v="5.5462653288740248E-2"/>
    <n v="0.15827814569536425"/>
    <n v="0.1254932912391476"/>
    <n v="0.14332012963629817"/>
  </r>
  <r>
    <s v="Island"/>
    <x v="8"/>
    <x v="0"/>
    <x v="2"/>
    <n v="4304"/>
    <n v="4787"/>
    <n v="9091"/>
    <n v="2071"/>
    <n v="1646"/>
    <m/>
    <n v="3717"/>
    <n v="469"/>
    <n v="333"/>
    <m/>
    <n v="802"/>
    <n v="0.48118029739776952"/>
    <n v="0.34384792145393772"/>
    <n v="0.40886591134088657"/>
    <n v="0.10896840148698884"/>
    <n v="6.9563400877376225E-2"/>
    <n v="8.8219117808821912E-2"/>
    <n v="0.2264606470304201"/>
    <n v="0.2023086269744836"/>
    <n v="0.21576540220608018"/>
  </r>
  <r>
    <s v="Island"/>
    <x v="8"/>
    <x v="0"/>
    <x v="3"/>
    <n v="4778"/>
    <n v="4747"/>
    <n v="9525"/>
    <n v="3045"/>
    <n v="2611"/>
    <m/>
    <n v="5656"/>
    <n v="1131"/>
    <n v="920"/>
    <m/>
    <n v="2051"/>
    <n v="0.63729593972373377"/>
    <n v="0.55003159890457132"/>
    <n v="0.59380577427821524"/>
    <n v="0.23670992046881539"/>
    <n v="0.19380661470402361"/>
    <n v="0.21532808398950132"/>
    <n v="0.37142857142857144"/>
    <n v="0.35235541937954806"/>
    <n v="0.36262376237623761"/>
  </r>
  <r>
    <s v="Island"/>
    <x v="8"/>
    <x v="0"/>
    <x v="4"/>
    <n v="5900"/>
    <n v="5305"/>
    <n v="11205"/>
    <n v="4658"/>
    <n v="3947"/>
    <m/>
    <n v="8605"/>
    <n v="2517"/>
    <n v="2053"/>
    <m/>
    <n v="4570"/>
    <n v="0.7894915254237288"/>
    <n v="0.7440150801131008"/>
    <n v="0.76796073181615354"/>
    <n v="0.42661016949152541"/>
    <n v="0.38699340245051839"/>
    <n v="0.40785363676929942"/>
    <n v="0.54036066981537145"/>
    <n v="0.52014187990879146"/>
    <n v="0.5310865775711795"/>
  </r>
  <r>
    <s v="Island"/>
    <x v="8"/>
    <x v="0"/>
    <x v="5"/>
    <n v="5816"/>
    <n v="5203"/>
    <n v="11019"/>
    <n v="5343"/>
    <n v="4678"/>
    <m/>
    <n v="10021"/>
    <n v="3852"/>
    <n v="3322"/>
    <m/>
    <n v="7174"/>
    <n v="0.91867262723521326"/>
    <n v="0.89909667499519508"/>
    <n v="0.90942916780107086"/>
    <n v="0.66231086657496563"/>
    <n v="0.63847780126849896"/>
    <n v="0.65105726472456671"/>
    <n v="0.72094329028635595"/>
    <n v="0.71013253527148357"/>
    <n v="0.71589661710408148"/>
  </r>
  <r>
    <s v="Island"/>
    <x v="8"/>
    <x v="0"/>
    <x v="6"/>
    <n v="6891"/>
    <n v="6025"/>
    <n v="12916"/>
    <n v="6025"/>
    <n v="5658"/>
    <m/>
    <n v="11683"/>
    <n v="5148"/>
    <n v="4970"/>
    <m/>
    <n v="10118"/>
    <n v="0.87432883471194311"/>
    <n v="0.93908713692946055"/>
    <n v="0.90453700836172191"/>
    <n v="0.74706138441445369"/>
    <n v="0.82489626556016593"/>
    <n v="0.78336946423041187"/>
    <n v="0.85443983402489632"/>
    <n v="0.87840226228349239"/>
    <n v="0.86604468030471626"/>
  </r>
  <r>
    <s v="Jefferson"/>
    <x v="8"/>
    <x v="0"/>
    <x v="0"/>
    <n v="12424"/>
    <n v="12052"/>
    <n v="24476"/>
    <n v="10958"/>
    <n v="9911"/>
    <n v="19"/>
    <n v="20888"/>
    <n v="6808"/>
    <n v="6075"/>
    <n v="10"/>
    <n v="12893"/>
    <n v="0.88200257566001283"/>
    <n v="0.82235313640889474"/>
    <n v="0.85340741951299237"/>
    <n v="0.54797166773985839"/>
    <n v="0.50406571523398602"/>
    <n v="0.52676090864520342"/>
    <n v="0.62128125570359549"/>
    <n v="0.61295530218948646"/>
    <n v="0.61724435082343931"/>
  </r>
  <r>
    <s v="Jefferson"/>
    <x v="8"/>
    <x v="0"/>
    <x v="1"/>
    <n v="735"/>
    <n v="859"/>
    <n v="1594"/>
    <n v="474"/>
    <n v="502"/>
    <m/>
    <n v="976"/>
    <n v="75"/>
    <n v="67"/>
    <m/>
    <n v="142"/>
    <n v="0.64489795918367343"/>
    <n v="0.58440046565774151"/>
    <n v="0.61229611041405274"/>
    <n v="0.10204081632653061"/>
    <n v="7.7997671711292196E-2"/>
    <n v="8.9084065244667499E-2"/>
    <n v="0.15822784810126583"/>
    <n v="0.13346613545816732"/>
    <n v="0.14549180327868852"/>
  </r>
  <r>
    <s v="Jefferson"/>
    <x v="8"/>
    <x v="0"/>
    <x v="2"/>
    <n v="1061"/>
    <n v="1128"/>
    <n v="2189"/>
    <n v="824"/>
    <n v="723"/>
    <n v="3"/>
    <n v="1550"/>
    <n v="193"/>
    <n v="140"/>
    <m/>
    <n v="333"/>
    <n v="0.77662582469368524"/>
    <n v="0.64095744680851063"/>
    <n v="0.70808588396528094"/>
    <n v="0.18190386427898209"/>
    <n v="0.12411347517730496"/>
    <n v="0.15212425765189586"/>
    <n v="0.23422330097087379"/>
    <n v="0.19363762102351315"/>
    <n v="0.21483870967741936"/>
  </r>
  <r>
    <s v="Jefferson"/>
    <x v="8"/>
    <x v="0"/>
    <x v="3"/>
    <n v="1532"/>
    <n v="1573"/>
    <n v="3105"/>
    <n v="1157"/>
    <n v="917"/>
    <n v="3"/>
    <n v="2077"/>
    <n v="444"/>
    <n v="322"/>
    <n v="2"/>
    <n v="768"/>
    <n v="0.75522193211488253"/>
    <n v="0.58296249205340112"/>
    <n v="0.66892109500805152"/>
    <n v="0.28981723237597912"/>
    <n v="0.20470438652256834"/>
    <n v="0.24734299516908212"/>
    <n v="0.38375108038029387"/>
    <n v="0.35114503816793891"/>
    <n v="0.36976408281174772"/>
  </r>
  <r>
    <s v="Jefferson"/>
    <x v="8"/>
    <x v="0"/>
    <x v="4"/>
    <n v="2565"/>
    <n v="2300"/>
    <n v="4865"/>
    <n v="2175"/>
    <n v="1787"/>
    <n v="3"/>
    <n v="3965"/>
    <n v="1161"/>
    <n v="867"/>
    <n v="2"/>
    <n v="2030"/>
    <n v="0.84795321637426901"/>
    <n v="0.77695652173913043"/>
    <n v="0.81500513874614589"/>
    <n v="0.45263157894736844"/>
    <n v="0.37695652173913041"/>
    <n v="0.41726618705035973"/>
    <n v="0.53379310344827591"/>
    <n v="0.48517067711247902"/>
    <n v="0.5119798234552333"/>
  </r>
  <r>
    <s v="Jefferson"/>
    <x v="8"/>
    <x v="0"/>
    <x v="5"/>
    <n v="2996"/>
    <n v="2738"/>
    <n v="5734"/>
    <n v="3068"/>
    <n v="2712"/>
    <n v="1"/>
    <n v="5781"/>
    <n v="2178"/>
    <n v="1825"/>
    <n v="1"/>
    <n v="4004"/>
    <n v="1.0240320427236316"/>
    <n v="0.99050401753104456"/>
    <n v="1.0081967213114753"/>
    <n v="0.72696929238985308"/>
    <n v="0.66654492330168003"/>
    <n v="0.6982908964073945"/>
    <n v="0.70990873533246412"/>
    <n v="0.67293510324483774"/>
    <n v="0.69261373464798481"/>
  </r>
  <r>
    <s v="Jefferson"/>
    <x v="8"/>
    <x v="0"/>
    <x v="6"/>
    <n v="3535"/>
    <n v="3454"/>
    <n v="6989"/>
    <n v="3260"/>
    <n v="3270"/>
    <n v="9"/>
    <n v="6539"/>
    <n v="2757"/>
    <n v="2854"/>
    <n v="5"/>
    <n v="5616"/>
    <n v="0.92220650636492218"/>
    <n v="0.94672843080486391"/>
    <n v="0.93561310630991557"/>
    <n v="0.77991513437057991"/>
    <n v="0.82628836132020844"/>
    <n v="0.80354843325225356"/>
    <n v="0.84570552147239264"/>
    <n v="0.87278287461773696"/>
    <n v="0.85884691848906558"/>
  </r>
  <r>
    <s v="King"/>
    <x v="8"/>
    <x v="1"/>
    <x v="0"/>
    <n v="739677"/>
    <n v="725912"/>
    <n v="1465589"/>
    <n v="518987"/>
    <n v="470588"/>
    <n v="496"/>
    <n v="990071"/>
    <n v="240460"/>
    <n v="217491"/>
    <n v="110"/>
    <n v="458061"/>
    <n v="0.70164004017970005"/>
    <n v="0.64827141581899739"/>
    <n v="0.67554478097201875"/>
    <n v="0.32508784239607286"/>
    <n v="0.29961069661336359"/>
    <n v="0.31254396696481757"/>
    <n v="0.46332567097056382"/>
    <n v="0.46216860608430305"/>
    <n v="0.4626546985014206"/>
  </r>
  <r>
    <s v="King"/>
    <x v="8"/>
    <x v="1"/>
    <x v="1"/>
    <n v="90128"/>
    <n v="91340"/>
    <n v="181468"/>
    <n v="41068"/>
    <n v="35570"/>
    <n v="123"/>
    <n v="76761"/>
    <n v="5382"/>
    <n v="4674"/>
    <n v="15"/>
    <n v="10071"/>
    <n v="0.45566305698562043"/>
    <n v="0.38942412962557477"/>
    <n v="0.42300019838208391"/>
    <n v="5.9715071897745428E-2"/>
    <n v="5.1171447339610245E-2"/>
    <n v="5.5497387969228734E-2"/>
    <n v="0.13105093990454855"/>
    <n v="0.13140286758504358"/>
    <n v="0.13119943721421035"/>
  </r>
  <r>
    <s v="King"/>
    <x v="8"/>
    <x v="1"/>
    <x v="2"/>
    <n v="144397"/>
    <n v="151889"/>
    <n v="296286"/>
    <n v="86257"/>
    <n v="76432"/>
    <n v="132"/>
    <n v="162821"/>
    <n v="19292"/>
    <n v="16205"/>
    <n v="25"/>
    <n v="35522"/>
    <n v="0.59736005595684116"/>
    <n v="0.5032095806806286"/>
    <n v="0.54953997151401013"/>
    <n v="0.13360388373719675"/>
    <n v="0.10668975370171639"/>
    <n v="0.11989091620933827"/>
    <n v="0.22365721042929848"/>
    <n v="0.21201852627171866"/>
    <n v="0.21816596139318639"/>
  </r>
  <r>
    <s v="King"/>
    <x v="8"/>
    <x v="1"/>
    <x v="3"/>
    <n v="147206"/>
    <n v="155434"/>
    <n v="302640"/>
    <n v="102054"/>
    <n v="98120"/>
    <n v="90"/>
    <n v="200264"/>
    <n v="36121"/>
    <n v="33821"/>
    <n v="15"/>
    <n v="69957"/>
    <n v="0.69327337200929307"/>
    <n v="0.63126471685731567"/>
    <n v="0.66172349986782975"/>
    <n v="0.24537722647174706"/>
    <n v="0.21759074591144795"/>
    <n v="0.23115582870737511"/>
    <n v="0.3539400709428342"/>
    <n v="0.34469017529555646"/>
    <n v="0.34932389246195023"/>
  </r>
  <r>
    <s v="King"/>
    <x v="8"/>
    <x v="1"/>
    <x v="4"/>
    <n v="144666"/>
    <n v="145270"/>
    <n v="289936"/>
    <n v="113023"/>
    <n v="107515"/>
    <n v="69"/>
    <n v="220607"/>
    <n v="56256"/>
    <n v="53671"/>
    <n v="9"/>
    <n v="109936"/>
    <n v="0.78126857727454968"/>
    <n v="0.74010463275280514"/>
    <n v="0.76088171182605813"/>
    <n v="0.38886815146613579"/>
    <n v="0.3694568734081366"/>
    <n v="0.37917333480492249"/>
    <n v="0.4977393981755926"/>
    <n v="0.49919546109845137"/>
    <n v="0.49833414170901197"/>
  </r>
  <r>
    <s v="King"/>
    <x v="8"/>
    <x v="1"/>
    <x v="5"/>
    <n v="102351"/>
    <n v="99209"/>
    <n v="201560"/>
    <n v="87721"/>
    <n v="82196"/>
    <n v="40"/>
    <n v="169957"/>
    <n v="56780"/>
    <n v="53370"/>
    <n v="25"/>
    <n v="110175"/>
    <n v="0.85706050746939455"/>
    <n v="0.82851354211815464"/>
    <n v="0.84320797777336776"/>
    <n v="0.5547576477025139"/>
    <n v="0.53795522583636568"/>
    <n v="0.54661143083945229"/>
    <n v="0.64727944277881011"/>
    <n v="0.64930166918098209"/>
    <n v="0.64825220496949232"/>
  </r>
  <r>
    <s v="King"/>
    <x v="8"/>
    <x v="1"/>
    <x v="6"/>
    <n v="110929"/>
    <n v="82770"/>
    <n v="193699"/>
    <n v="88864"/>
    <n v="70755"/>
    <n v="42"/>
    <n v="159661"/>
    <n v="66629"/>
    <n v="55750"/>
    <n v="21"/>
    <n v="122400"/>
    <n v="0.80108898484616287"/>
    <n v="0.85483870967741937"/>
    <n v="0.82427374431463252"/>
    <n v="0.60064545790550716"/>
    <n v="0.67355321976561555"/>
    <n v="0.63190827004785777"/>
    <n v="0.74978619013323733"/>
    <n v="0.78793018161260686"/>
    <n v="0.76662428520427661"/>
  </r>
  <r>
    <s v="Kitsap"/>
    <x v="8"/>
    <x v="2"/>
    <x v="0"/>
    <n v="93409"/>
    <n v="95493"/>
    <n v="188902"/>
    <n v="70012"/>
    <n v="64053"/>
    <n v="11"/>
    <n v="134076"/>
    <n v="36845"/>
    <n v="33906"/>
    <n v="3"/>
    <n v="70754"/>
    <n v="0.74952092410795534"/>
    <n v="0.67076120762778424"/>
    <n v="0.70976485161618197"/>
    <n v="0.39444807245554497"/>
    <n v="0.35506267475102887"/>
    <n v="0.37455400154577506"/>
    <n v="0.5262669256698852"/>
    <n v="0.52934288792094042"/>
    <n v="0.52771562397446226"/>
  </r>
  <r>
    <s v="Kitsap"/>
    <x v="8"/>
    <x v="2"/>
    <x v="1"/>
    <n v="10943"/>
    <n v="14634"/>
    <n v="25577"/>
    <n v="5703"/>
    <n v="5080"/>
    <n v="3"/>
    <n v="10786"/>
    <n v="815"/>
    <n v="691"/>
    <m/>
    <n v="1506"/>
    <n v="0.52115507630448688"/>
    <n v="0.34713680470138036"/>
    <n v="0.42170700238495523"/>
    <n v="7.447683450607695E-2"/>
    <n v="4.7218805521388546E-2"/>
    <n v="5.8881025921726553E-2"/>
    <n v="0.14290724180256006"/>
    <n v="0.13602362204724411"/>
    <n v="0.13962544038568514"/>
  </r>
  <r>
    <s v="Kitsap"/>
    <x v="8"/>
    <x v="2"/>
    <x v="2"/>
    <n v="14078"/>
    <n v="16039"/>
    <n v="30117"/>
    <n v="8592"/>
    <n v="7833"/>
    <n v="4"/>
    <n v="16429"/>
    <n v="1979"/>
    <n v="1567"/>
    <n v="2"/>
    <n v="3548"/>
    <n v="0.61031396505185398"/>
    <n v="0.48837209302325579"/>
    <n v="0.54550586047747118"/>
    <n v="0.14057394516266516"/>
    <n v="9.7699357815325141E-2"/>
    <n v="0.11780721851446027"/>
    <n v="0.23033054003724396"/>
    <n v="0.20005106600280864"/>
    <n v="0.21595958366303489"/>
  </r>
  <r>
    <s v="Kitsap"/>
    <x v="8"/>
    <x v="2"/>
    <x v="3"/>
    <n v="16619"/>
    <n v="16989"/>
    <n v="33608"/>
    <n v="11809"/>
    <n v="10540"/>
    <n v="2"/>
    <n v="22351"/>
    <n v="4279"/>
    <n v="3645"/>
    <m/>
    <n v="7924"/>
    <n v="0.71057223659666646"/>
    <n v="0.62040143622343868"/>
    <n v="0.66504998809807192"/>
    <n v="0.25747638245381793"/>
    <n v="0.21455059155924422"/>
    <n v="0.23577719590573673"/>
    <n v="0.36235074942840206"/>
    <n v="0.34582542694497154"/>
    <n v="0.35452552458502973"/>
  </r>
  <r>
    <s v="Kitsap"/>
    <x v="8"/>
    <x v="2"/>
    <x v="4"/>
    <n v="19850"/>
    <n v="19344"/>
    <n v="39194"/>
    <n v="16201"/>
    <n v="14967"/>
    <n v="1"/>
    <n v="31169"/>
    <n v="8576"/>
    <n v="7926"/>
    <m/>
    <n v="16502"/>
    <n v="0.81617128463476074"/>
    <n v="0.77372828784119108"/>
    <n v="0.79524927284788482"/>
    <n v="0.43204030226700252"/>
    <n v="0.4097394540942928"/>
    <n v="0.42103383170893505"/>
    <n v="0.52935004012098019"/>
    <n v="0.52956504309480856"/>
    <n v="0.5294362988867144"/>
  </r>
  <r>
    <s v="Kitsap"/>
    <x v="8"/>
    <x v="2"/>
    <x v="5"/>
    <n v="15659"/>
    <n v="15200"/>
    <n v="30859"/>
    <n v="14272"/>
    <n v="13632"/>
    <m/>
    <n v="27904"/>
    <n v="10089"/>
    <n v="9591"/>
    <m/>
    <n v="19680"/>
    <n v="0.91142473976626859"/>
    <n v="0.89684210526315788"/>
    <n v="0.9042418743316375"/>
    <n v="0.6442940162207037"/>
    <n v="0.63098684210526312"/>
    <n v="0.6377393953141709"/>
    <n v="0.70690863228699552"/>
    <n v="0.70356514084507038"/>
    <n v="0.70527522935779818"/>
  </r>
  <r>
    <s v="Kitsap"/>
    <x v="8"/>
    <x v="2"/>
    <x v="6"/>
    <n v="16260"/>
    <n v="13287"/>
    <n v="29547"/>
    <n v="13435"/>
    <n v="12001"/>
    <n v="1"/>
    <n v="25437"/>
    <n v="11107"/>
    <n v="10486"/>
    <n v="1"/>
    <n v="21594"/>
    <n v="0.82626076260762604"/>
    <n v="0.90321366749454357"/>
    <n v="0.86089958371408259"/>
    <n v="0.68308733087330875"/>
    <n v="0.78919244374200348"/>
    <n v="0.73083561782922124"/>
    <n v="0.82672125046520284"/>
    <n v="0.87376051995667026"/>
    <n v="0.84892086330935257"/>
  </r>
  <r>
    <s v="Kittitas"/>
    <x v="8"/>
    <x v="0"/>
    <x v="0"/>
    <n v="15767.949999999999"/>
    <n v="16046.97"/>
    <n v="31814.92"/>
    <n v="9601"/>
    <n v="8742"/>
    <n v="3"/>
    <n v="18346"/>
    <n v="5439"/>
    <n v="4911"/>
    <m/>
    <n v="10350"/>
    <n v="0.60889335646041498"/>
    <n v="0.54477574271030604"/>
    <n v="0.57664768605421612"/>
    <n v="0.34494021099762495"/>
    <n v="0.30603908401399144"/>
    <n v="0.32531906413720357"/>
    <n v="0.56650348921987292"/>
    <n v="0.561770761839396"/>
    <n v="0.56415567426141944"/>
  </r>
  <r>
    <s v="Kittitas"/>
    <x v="8"/>
    <x v="0"/>
    <x v="1"/>
    <n v="4523.75"/>
    <n v="4723.7700000000004"/>
    <n v="9247.52"/>
    <n v="877"/>
    <n v="767"/>
    <m/>
    <n v="1644"/>
    <n v="130"/>
    <n v="139"/>
    <m/>
    <n v="269"/>
    <n v="0.19386570875932579"/>
    <n v="0.16237031015481276"/>
    <n v="0.17777739329030917"/>
    <n v="2.8737220226581928E-2"/>
    <n v="2.9425649428316786E-2"/>
    <n v="2.9088880045677109E-2"/>
    <n v="0.14823261117445838"/>
    <n v="0.18122555410691005"/>
    <n v="0.16362530413625304"/>
  </r>
  <r>
    <s v="Kittitas"/>
    <x v="8"/>
    <x v="0"/>
    <x v="2"/>
    <n v="2055"/>
    <n v="2351.9899999999998"/>
    <n v="4407"/>
    <n v="1234"/>
    <n v="1096"/>
    <m/>
    <n v="2330"/>
    <n v="365"/>
    <n v="283"/>
    <m/>
    <n v="648"/>
    <n v="0.60048661800486614"/>
    <n v="0.46598837580091756"/>
    <n v="0.52870433401406858"/>
    <n v="0.17761557177615572"/>
    <n v="0.12032364083180627"/>
    <n v="0.14703880190605853"/>
    <n v="0.29578606158833065"/>
    <n v="0.25821167883211676"/>
    <n v="0.27811158798283264"/>
  </r>
  <r>
    <s v="Kittitas"/>
    <x v="8"/>
    <x v="0"/>
    <x v="3"/>
    <n v="2082.04"/>
    <n v="2147.0299999999997"/>
    <n v="4229.07"/>
    <n v="1466"/>
    <n v="1283"/>
    <n v="1"/>
    <n v="2750"/>
    <n v="652"/>
    <n v="539"/>
    <m/>
    <n v="1191"/>
    <n v="0.70411711590555415"/>
    <n v="0.59756966600373551"/>
    <n v="0.6502611685311428"/>
    <n v="0.31315440625540336"/>
    <n v="0.25104446607639391"/>
    <n v="0.28162220062566951"/>
    <n v="0.44474761255115963"/>
    <n v="0.4201091192517537"/>
    <n v="0.43309090909090908"/>
  </r>
  <r>
    <s v="Kittitas"/>
    <x v="8"/>
    <x v="0"/>
    <x v="4"/>
    <n v="2507.0500000000002"/>
    <n v="2502.0500000000002"/>
    <n v="5009.1000000000004"/>
    <n v="1958"/>
    <n v="1830"/>
    <n v="1"/>
    <n v="3789"/>
    <n v="1116"/>
    <n v="1008"/>
    <m/>
    <n v="2124"/>
    <n v="0.78099758680520925"/>
    <n v="0.7314002517935293"/>
    <n v="0.75642330957657056"/>
    <n v="0.44514469196864836"/>
    <n v="0.40286964688955051"/>
    <n v="0.42402826855123671"/>
    <n v="0.56996935648621039"/>
    <n v="0.55081967213114758"/>
    <n v="0.56057007125890734"/>
  </r>
  <r>
    <s v="Kittitas"/>
    <x v="8"/>
    <x v="0"/>
    <x v="5"/>
    <n v="2139.0500000000002"/>
    <n v="2166.06"/>
    <n v="4305.1000000000004"/>
    <n v="1930"/>
    <n v="1827"/>
    <m/>
    <n v="3757"/>
    <n v="1393"/>
    <n v="1292"/>
    <m/>
    <n v="2685"/>
    <n v="0.90226969916551736"/>
    <n v="0.84346693997396194"/>
    <n v="0.87268588418387483"/>
    <n v="0.65122367406091486"/>
    <n v="0.59647470522515533"/>
    <n v="0.62367889247636521"/>
    <n v="0.72176165803108805"/>
    <n v="0.70717022441160371"/>
    <n v="0.71466595688048973"/>
  </r>
  <r>
    <s v="Kittitas"/>
    <x v="8"/>
    <x v="0"/>
    <x v="6"/>
    <n v="2461.06"/>
    <n v="2156.0699999999997"/>
    <n v="4617.1299999999992"/>
    <n v="2136"/>
    <n v="1939"/>
    <n v="1"/>
    <n v="4076"/>
    <n v="1783"/>
    <n v="1650"/>
    <m/>
    <n v="3433"/>
    <n v="0.86791870169764251"/>
    <n v="0.89932145060225333"/>
    <n v="0.88279948799362384"/>
    <n v="0.72448457168862201"/>
    <n v="0.76528127565431558"/>
    <n v="0.7435354863302529"/>
    <n v="0.83473782771535576"/>
    <n v="0.85095410005157301"/>
    <n v="0.84224730127576053"/>
  </r>
  <r>
    <s v="Klickitat"/>
    <x v="8"/>
    <x v="0"/>
    <x v="0"/>
    <n v="7650"/>
    <n v="7712"/>
    <n v="15362"/>
    <n v="5785"/>
    <n v="5422"/>
    <n v="196"/>
    <n v="11403"/>
    <n v="3322"/>
    <n v="3005"/>
    <n v="85"/>
    <n v="6412"/>
    <n v="0.75620915032679736"/>
    <n v="0.70306016597510368"/>
    <n v="0.7422861606561646"/>
    <n v="0.43424836601307187"/>
    <n v="0.38965248962655602"/>
    <n v="0.41739356854576226"/>
    <n v="0.57424373379429561"/>
    <n v="0.55422353375138322"/>
    <n v="0.56230816451810928"/>
  </r>
  <r>
    <s v="Klickitat"/>
    <x v="8"/>
    <x v="0"/>
    <x v="1"/>
    <n v="635"/>
    <n v="664"/>
    <n v="1299"/>
    <n v="374"/>
    <n v="371"/>
    <n v="46"/>
    <n v="791"/>
    <n v="65"/>
    <n v="58"/>
    <n v="6"/>
    <n v="129"/>
    <n v="0.58897637795275593"/>
    <n v="0.5587349397590361"/>
    <n v="0.60892994611239415"/>
    <n v="0.10236220472440945"/>
    <n v="8.7349397590361449E-2"/>
    <n v="9.9307159353348731E-2"/>
    <n v="0.17379679144385027"/>
    <n v="0.15633423180592992"/>
    <n v="0.16308470290771176"/>
  </r>
  <r>
    <s v="Klickitat"/>
    <x v="8"/>
    <x v="0"/>
    <x v="2"/>
    <n v="942"/>
    <n v="963"/>
    <n v="1905"/>
    <n v="652"/>
    <n v="547"/>
    <n v="22"/>
    <n v="1221"/>
    <n v="180"/>
    <n v="131"/>
    <n v="5"/>
    <n v="316"/>
    <n v="0.69214437367303605"/>
    <n v="0.56801661474558673"/>
    <n v="0.64094488188976373"/>
    <n v="0.19108280254777071"/>
    <n v="0.13603322949117341"/>
    <n v="0.16587926509186351"/>
    <n v="0.27607361963190186"/>
    <n v="0.23948811700182815"/>
    <n v="0.25880425880425878"/>
  </r>
  <r>
    <s v="Klickitat"/>
    <x v="8"/>
    <x v="0"/>
    <x v="3"/>
    <n v="1267"/>
    <n v="1345"/>
    <n v="2612"/>
    <n v="759"/>
    <n v="749"/>
    <n v="23"/>
    <n v="1531"/>
    <n v="312"/>
    <n v="271"/>
    <n v="11"/>
    <n v="594"/>
    <n v="0.59905288082083663"/>
    <n v="0.55687732342007434"/>
    <n v="0.58614088820826948"/>
    <n v="0.24625098658247829"/>
    <n v="0.20148698884758365"/>
    <n v="0.22741194486983154"/>
    <n v="0.41106719367588934"/>
    <n v="0.36181575433911883"/>
    <n v="0.38798171129980408"/>
  </r>
  <r>
    <s v="Klickitat"/>
    <x v="8"/>
    <x v="0"/>
    <x v="4"/>
    <n v="1615"/>
    <n v="1602"/>
    <n v="3217"/>
    <n v="1267"/>
    <n v="1082"/>
    <n v="23"/>
    <n v="2372"/>
    <n v="653"/>
    <n v="528"/>
    <n v="9"/>
    <n v="1190"/>
    <n v="0.78452012383900926"/>
    <n v="0.67540574282147314"/>
    <n v="0.73733291886851104"/>
    <n v="0.40433436532507738"/>
    <n v="0.32958801498127338"/>
    <n v="0.36990985390115017"/>
    <n v="0.51539068666140486"/>
    <n v="0.4879852125693161"/>
    <n v="0.50168634064080941"/>
  </r>
  <r>
    <s v="Klickitat"/>
    <x v="8"/>
    <x v="0"/>
    <x v="5"/>
    <n v="1567"/>
    <n v="1572"/>
    <n v="3139"/>
    <n v="1362"/>
    <n v="1311"/>
    <n v="44"/>
    <n v="2717"/>
    <n v="976"/>
    <n v="891"/>
    <n v="31"/>
    <n v="1898"/>
    <n v="0.8691767708998086"/>
    <n v="0.83396946564885499"/>
    <n v="0.86556228098120425"/>
    <n v="0.6228462029355456"/>
    <n v="0.56679389312977102"/>
    <n v="0.60465116279069764"/>
    <n v="0.71659324522760648"/>
    <n v="0.6796338672768879"/>
    <n v="0.69856459330143539"/>
  </r>
  <r>
    <s v="Klickitat"/>
    <x v="8"/>
    <x v="0"/>
    <x v="6"/>
    <n v="1624"/>
    <n v="1566"/>
    <n v="3190"/>
    <n v="1371"/>
    <n v="1362"/>
    <n v="38"/>
    <n v="2771"/>
    <n v="1136"/>
    <n v="1126"/>
    <n v="23"/>
    <n v="2285"/>
    <n v="0.84421182266009853"/>
    <n v="0.86973180076628354"/>
    <n v="0.86865203761755483"/>
    <n v="0.69950738916256161"/>
    <n v="0.71902937420178803"/>
    <n v="0.71630094043887149"/>
    <n v="0.82859226841721367"/>
    <n v="0.82672540381791482"/>
    <n v="0.82461205341032118"/>
  </r>
  <r>
    <s v="Lewis"/>
    <x v="8"/>
    <x v="0"/>
    <x v="0"/>
    <n v="28389"/>
    <n v="27768"/>
    <n v="56157"/>
    <n v="21147"/>
    <n v="18800"/>
    <n v="11"/>
    <n v="39958"/>
    <n v="11948"/>
    <n v="10525"/>
    <n v="2"/>
    <n v="22475"/>
    <n v="0.74490119412448486"/>
    <n v="0.67703831748775567"/>
    <n v="0.71154085866410244"/>
    <n v="0.42086723731022579"/>
    <n v="0.37903341976375682"/>
    <n v="0.40021724807236853"/>
    <n v="0.56499739915827307"/>
    <n v="0.55984042553191493"/>
    <n v="0.56246558886831177"/>
  </r>
  <r>
    <s v="Lewis"/>
    <x v="8"/>
    <x v="0"/>
    <x v="1"/>
    <n v="3060"/>
    <n v="3379"/>
    <n v="6439"/>
    <n v="1922"/>
    <n v="1691"/>
    <n v="4"/>
    <n v="3617"/>
    <n v="363"/>
    <n v="302"/>
    <m/>
    <n v="665"/>
    <n v="0.62810457516339868"/>
    <n v="0.50044391831902935"/>
    <n v="0.56173318838328934"/>
    <n v="0.11862745098039215"/>
    <n v="8.9375554897898793E-2"/>
    <n v="0.103276906351918"/>
    <n v="0.18886576482830386"/>
    <n v="0.17859254878769959"/>
    <n v="0.1838540226707216"/>
  </r>
  <r>
    <s v="Lewis"/>
    <x v="8"/>
    <x v="0"/>
    <x v="2"/>
    <n v="3911"/>
    <n v="4028"/>
    <n v="7939"/>
    <n v="2566"/>
    <n v="2189"/>
    <n v="2"/>
    <n v="4757"/>
    <n v="719"/>
    <n v="563"/>
    <m/>
    <n v="1282"/>
    <n v="0.65609818460751723"/>
    <n v="0.5434458788480635"/>
    <n v="0.59919385313011719"/>
    <n v="0.18384045001278446"/>
    <n v="0.13977159880834161"/>
    <n v="0.16148129487340976"/>
    <n v="0.28020265003897116"/>
    <n v="0.25719506624029237"/>
    <n v="0.26949758250998529"/>
  </r>
  <r>
    <s v="Lewis"/>
    <x v="8"/>
    <x v="0"/>
    <x v="3"/>
    <n v="4552"/>
    <n v="4611"/>
    <n v="9163"/>
    <n v="3086"/>
    <n v="2627"/>
    <n v="1"/>
    <n v="5714"/>
    <n v="1320"/>
    <n v="981"/>
    <m/>
    <n v="2301"/>
    <n v="0.67794376098418274"/>
    <n v="0.56972457167642598"/>
    <n v="0.62359489250245548"/>
    <n v="0.28998242530755713"/>
    <n v="0.21275211450878334"/>
    <n v="0.25111862926988976"/>
    <n v="0.42773817239144524"/>
    <n v="0.37342976779596498"/>
    <n v="0.40269513475673785"/>
  </r>
  <r>
    <s v="Lewis"/>
    <x v="8"/>
    <x v="0"/>
    <x v="4"/>
    <n v="5573"/>
    <n v="5497"/>
    <n v="11070"/>
    <n v="4130"/>
    <n v="3664"/>
    <n v="2"/>
    <n v="7796"/>
    <n v="2280"/>
    <n v="1968"/>
    <n v="1"/>
    <n v="4249"/>
    <n v="0.74107303068365338"/>
    <n v="0.66654538839366928"/>
    <n v="0.70424570912375795"/>
    <n v="0.4091153777139781"/>
    <n v="0.35801346188830269"/>
    <n v="0.38383017163504968"/>
    <n v="0.55205811138014527"/>
    <n v="0.53711790393013104"/>
    <n v="0.5450230887634685"/>
  </r>
  <r>
    <s v="Lewis"/>
    <x v="8"/>
    <x v="0"/>
    <x v="5"/>
    <n v="4806"/>
    <n v="4777"/>
    <n v="9583"/>
    <n v="4072"/>
    <n v="3935"/>
    <n v="2"/>
    <n v="8009"/>
    <n v="2913"/>
    <n v="2726"/>
    <n v="1"/>
    <n v="5640"/>
    <n v="0.84727424053266753"/>
    <n v="0.8237387481683065"/>
    <n v="0.83575080872378171"/>
    <n v="0.60611735330836458"/>
    <n v="0.57065103621519786"/>
    <n v="0.58854221016383179"/>
    <n v="0.71537328094302555"/>
    <n v="0.69275730622617537"/>
    <n v="0.70420776626295423"/>
  </r>
  <r>
    <s v="Lewis"/>
    <x v="8"/>
    <x v="0"/>
    <x v="6"/>
    <n v="6487"/>
    <n v="5476"/>
    <n v="11963"/>
    <n v="5371"/>
    <n v="4694"/>
    <m/>
    <n v="10065"/>
    <n v="4353"/>
    <n v="3985"/>
    <m/>
    <n v="8338"/>
    <n v="0.82796361954678588"/>
    <n v="0.85719503287070853"/>
    <n v="0.8413441444453732"/>
    <n v="0.67103437644519803"/>
    <n v="0.72772096420745069"/>
    <n v="0.69698236228370813"/>
    <n v="0.81046360081921431"/>
    <n v="0.84895611418832551"/>
    <n v="0.82841530054644807"/>
  </r>
  <r>
    <s v="Lincoln"/>
    <x v="8"/>
    <x v="0"/>
    <x v="0"/>
    <n v="4070"/>
    <n v="3993"/>
    <n v="8063"/>
    <n v="3411"/>
    <n v="3182"/>
    <m/>
    <n v="6593"/>
    <n v="2234"/>
    <n v="2071"/>
    <m/>
    <n v="4305"/>
    <n v="0.83808353808353808"/>
    <n v="0.7968945654896068"/>
    <n v="0.81768572491628422"/>
    <n v="0.54889434889434885"/>
    <n v="0.5186576508890558"/>
    <n v="0.5339203770308818"/>
    <n v="0.65493990032248606"/>
    <n v="0.65084852294154616"/>
    <n v="0.65296526619141515"/>
  </r>
  <r>
    <s v="Lincoln"/>
    <x v="8"/>
    <x v="0"/>
    <x v="1"/>
    <n v="291"/>
    <n v="319"/>
    <n v="610"/>
    <n v="253"/>
    <n v="239"/>
    <m/>
    <n v="492"/>
    <n v="63"/>
    <n v="59"/>
    <m/>
    <n v="122"/>
    <n v="0.86941580756013748"/>
    <n v="0.7492163009404389"/>
    <n v="0.80655737704918029"/>
    <n v="0.21649484536082475"/>
    <n v="0.18495297805642633"/>
    <n v="0.2"/>
    <n v="0.24901185770750989"/>
    <n v="0.24686192468619247"/>
    <n v="0.24796747967479674"/>
  </r>
  <r>
    <s v="Lincoln"/>
    <x v="8"/>
    <x v="0"/>
    <x v="2"/>
    <n v="426"/>
    <n v="415"/>
    <n v="841"/>
    <n v="367"/>
    <n v="328"/>
    <m/>
    <n v="695"/>
    <n v="132"/>
    <n v="126"/>
    <m/>
    <n v="258"/>
    <n v="0.86150234741784038"/>
    <n v="0.7903614457831325"/>
    <n v="0.82639714625445893"/>
    <n v="0.30985915492957744"/>
    <n v="0.30361445783132529"/>
    <n v="0.30677764565992865"/>
    <n v="0.35967302452316074"/>
    <n v="0.38414634146341464"/>
    <n v="0.37122302158273379"/>
  </r>
  <r>
    <s v="Lincoln"/>
    <x v="8"/>
    <x v="0"/>
    <x v="3"/>
    <n v="596"/>
    <n v="595"/>
    <n v="1191"/>
    <n v="435"/>
    <n v="377"/>
    <m/>
    <n v="812"/>
    <n v="232"/>
    <n v="182"/>
    <m/>
    <n v="414"/>
    <n v="0.72986577181208057"/>
    <n v="0.63361344537815123"/>
    <n v="0.68178001679261124"/>
    <n v="0.38926174496644295"/>
    <n v="0.30588235294117649"/>
    <n v="0.34760705289672544"/>
    <n v="0.53333333333333333"/>
    <n v="0.48275862068965519"/>
    <n v="0.50985221674876846"/>
  </r>
  <r>
    <s v="Lincoln"/>
    <x v="8"/>
    <x v="0"/>
    <x v="4"/>
    <n v="862"/>
    <n v="855"/>
    <n v="1717"/>
    <n v="692"/>
    <n v="641"/>
    <m/>
    <n v="1333"/>
    <n v="444"/>
    <n v="403"/>
    <m/>
    <n v="847"/>
    <n v="0.80278422273781902"/>
    <n v="0.74970760233918132"/>
    <n v="0.77635410599883514"/>
    <n v="0.51508120649651967"/>
    <n v="0.47134502923976607"/>
    <n v="0.49330227140361094"/>
    <n v="0.64161849710982655"/>
    <n v="0.62870514820592827"/>
    <n v="0.63540885221305321"/>
  </r>
  <r>
    <s v="Lincoln"/>
    <x v="8"/>
    <x v="0"/>
    <x v="5"/>
    <n v="826"/>
    <n v="836"/>
    <n v="1662"/>
    <n v="689"/>
    <n v="664"/>
    <m/>
    <n v="1353"/>
    <n v="561"/>
    <n v="521"/>
    <m/>
    <n v="1082"/>
    <n v="0.83414043583535114"/>
    <n v="0.79425837320574166"/>
    <n v="0.8140794223826715"/>
    <n v="0.67917675544794187"/>
    <n v="0.62320574162679421"/>
    <n v="0.65102286401925391"/>
    <n v="0.81422351233671986"/>
    <n v="0.78463855421686746"/>
    <n v="0.79970436067997042"/>
  </r>
  <r>
    <s v="Lincoln"/>
    <x v="8"/>
    <x v="0"/>
    <x v="6"/>
    <n v="1069"/>
    <n v="973"/>
    <n v="2042"/>
    <n v="975"/>
    <n v="933"/>
    <m/>
    <n v="1908"/>
    <n v="802"/>
    <n v="780"/>
    <m/>
    <n v="1582"/>
    <n v="0.912067352666043"/>
    <n v="0.95889003083247693"/>
    <n v="0.93437806072477958"/>
    <n v="0.75023386342376053"/>
    <n v="0.80164439876670091"/>
    <n v="0.77473065621939274"/>
    <n v="0.82256410256410262"/>
    <n v="0.83601286173633438"/>
    <n v="0.82914046121593288"/>
  </r>
  <r>
    <s v="Mason"/>
    <x v="8"/>
    <x v="0"/>
    <x v="0"/>
    <n v="22036"/>
    <n v="23698"/>
    <n v="45734"/>
    <n v="15796"/>
    <n v="14309"/>
    <n v="1"/>
    <n v="30106"/>
    <n v="9588"/>
    <n v="8864"/>
    <n v="4"/>
    <n v="18456"/>
    <n v="0.71682701034670537"/>
    <n v="0.60380622837370246"/>
    <n v="0.65828486465211877"/>
    <n v="0.43510618987111999"/>
    <n v="0.37404000337581228"/>
    <n v="0.40355096864477197"/>
    <n v="0.60698911116738419"/>
    <n v="0.61947026347054301"/>
    <n v="0.61303394672158373"/>
  </r>
  <r>
    <s v="Mason"/>
    <x v="8"/>
    <x v="0"/>
    <x v="1"/>
    <n v="2003"/>
    <n v="2613"/>
    <n v="4616"/>
    <n v="994"/>
    <n v="839"/>
    <m/>
    <n v="1833"/>
    <n v="206"/>
    <n v="172"/>
    <m/>
    <n v="378"/>
    <n v="0.49625561657513728"/>
    <n v="0.32108687332567931"/>
    <n v="0.39709705372616982"/>
    <n v="0.10284573140289566"/>
    <n v="6.5824722541140454E-2"/>
    <n v="8.1889081455805895E-2"/>
    <n v="0.20724346076458752"/>
    <n v="0.20500595947556616"/>
    <n v="0.20621931260229132"/>
  </r>
  <r>
    <s v="Mason"/>
    <x v="8"/>
    <x v="0"/>
    <x v="2"/>
    <n v="2791"/>
    <n v="3564"/>
    <n v="6355"/>
    <n v="1488"/>
    <n v="1158"/>
    <m/>
    <n v="2646"/>
    <n v="396"/>
    <n v="310"/>
    <m/>
    <n v="706"/>
    <n v="0.53314224292368328"/>
    <n v="0.32491582491582494"/>
    <n v="0.41636506687647523"/>
    <n v="0.14188462916517378"/>
    <n v="8.6980920314253654E-2"/>
    <n v="0.11109362706530292"/>
    <n v="0.2661290322580645"/>
    <n v="0.26770293609671847"/>
    <n v="0.2668178382464097"/>
  </r>
  <r>
    <s v="Mason"/>
    <x v="8"/>
    <x v="0"/>
    <x v="3"/>
    <n v="3421"/>
    <n v="3921"/>
    <n v="7342"/>
    <n v="2005"/>
    <n v="1728"/>
    <m/>
    <n v="3733"/>
    <n v="817"/>
    <n v="668"/>
    <m/>
    <n v="1485"/>
    <n v="0.58608593978368895"/>
    <n v="0.44070390206579951"/>
    <n v="0.50844456551348405"/>
    <n v="0.23881905875475007"/>
    <n v="0.17036470288191788"/>
    <n v="0.20226096431490057"/>
    <n v="0.40748129675810474"/>
    <n v="0.38657407407407407"/>
    <n v="0.39780337530136617"/>
  </r>
  <r>
    <s v="Mason"/>
    <x v="8"/>
    <x v="0"/>
    <x v="4"/>
    <n v="4391"/>
    <n v="4614"/>
    <n v="9005"/>
    <n v="3245"/>
    <n v="2920"/>
    <n v="1"/>
    <n v="6166"/>
    <n v="1783"/>
    <n v="1563"/>
    <n v="1"/>
    <n v="3347"/>
    <n v="0.739011614666363"/>
    <n v="0.63285652362375377"/>
    <n v="0.68473070516379786"/>
    <n v="0.40605784559325891"/>
    <n v="0.33875162548764631"/>
    <n v="0.37168239866740699"/>
    <n v="0.54946070878274267"/>
    <n v="0.53527397260273968"/>
    <n v="0.54281543950697375"/>
  </r>
  <r>
    <s v="Mason"/>
    <x v="8"/>
    <x v="0"/>
    <x v="5"/>
    <n v="4307"/>
    <n v="4174"/>
    <n v="8481"/>
    <n v="3667"/>
    <n v="3347"/>
    <m/>
    <n v="7014"/>
    <n v="2625"/>
    <n v="2438"/>
    <n v="1"/>
    <n v="5064"/>
    <n v="0.85140469003947061"/>
    <n v="0.80186871106851942"/>
    <n v="0.82702511496285813"/>
    <n v="0.60947295100998378"/>
    <n v="0.58409199808337331"/>
    <n v="0.59709939865581885"/>
    <n v="0.71584401418052901"/>
    <n v="0.72841350463101284"/>
    <n v="0.7219846022241232"/>
  </r>
  <r>
    <s v="Mason"/>
    <x v="8"/>
    <x v="0"/>
    <x v="6"/>
    <n v="5123"/>
    <n v="4812"/>
    <n v="9935"/>
    <n v="4397"/>
    <n v="4317"/>
    <m/>
    <n v="8714"/>
    <n v="3761"/>
    <n v="3713"/>
    <n v="2"/>
    <n v="7476"/>
    <n v="0.85828616045285966"/>
    <n v="0.8971321695760599"/>
    <n v="0.87710115752390538"/>
    <n v="0.73414015225453833"/>
    <n v="0.77161263507896927"/>
    <n v="0.75249119275289378"/>
    <n v="0.85535592449397313"/>
    <n v="0.86008802409080376"/>
    <n v="0.85792976818912092"/>
  </r>
  <r>
    <s v="Okanogan"/>
    <x v="8"/>
    <x v="0"/>
    <x v="0"/>
    <n v="15165.919999999998"/>
    <n v="15215.95"/>
    <n v="30381.91"/>
    <n v="10263"/>
    <n v="9275"/>
    <m/>
    <n v="19538"/>
    <n v="5199"/>
    <n v="4822"/>
    <m/>
    <n v="10021"/>
    <n v="0.67671463386329356"/>
    <n v="0.60955773382536083"/>
    <n v="0.64308004335474633"/>
    <n v="0.34280808549695635"/>
    <n v="0.31690430107880219"/>
    <n v="0.32983443108086358"/>
    <n v="0.50657702426191176"/>
    <n v="0.51989218328840969"/>
    <n v="0.512897942471082"/>
  </r>
  <r>
    <s v="Okanogan"/>
    <x v="8"/>
    <x v="0"/>
    <x v="1"/>
    <n v="1475"/>
    <n v="1615.01"/>
    <n v="3090.01"/>
    <n v="641"/>
    <n v="525"/>
    <m/>
    <n v="1166"/>
    <n v="94"/>
    <n v="77"/>
    <m/>
    <n v="171"/>
    <n v="0.43457627118644065"/>
    <n v="0.32507538653011436"/>
    <n v="0.37734505713573741"/>
    <n v="6.3728813559322028E-2"/>
    <n v="4.7677723357750106E-2"/>
    <n v="5.5339626732599567E-2"/>
    <n v="0.14664586583463338"/>
    <n v="0.14666666666666667"/>
    <n v="0.14665523156089194"/>
  </r>
  <r>
    <s v="Okanogan"/>
    <x v="8"/>
    <x v="0"/>
    <x v="2"/>
    <n v="2018"/>
    <n v="2133"/>
    <n v="4151.01"/>
    <n v="1087"/>
    <n v="946"/>
    <m/>
    <n v="2033"/>
    <n v="208"/>
    <n v="156"/>
    <m/>
    <n v="364"/>
    <n v="0.53865213082259666"/>
    <n v="0.44350679793717768"/>
    <n v="0.48976032339117465"/>
    <n v="0.10307234886025768"/>
    <n v="7.3136427566807313E-2"/>
    <n v="8.7689502072989464E-2"/>
    <n v="0.19135234590616376"/>
    <n v="0.16490486257928119"/>
    <n v="0.17904574520413183"/>
  </r>
  <r>
    <s v="Okanogan"/>
    <x v="8"/>
    <x v="0"/>
    <x v="3"/>
    <n v="2481"/>
    <n v="2476"/>
    <n v="4957"/>
    <n v="1315"/>
    <n v="1132"/>
    <m/>
    <n v="2447"/>
    <n v="422"/>
    <n v="355"/>
    <m/>
    <n v="777"/>
    <n v="0.53002821442966541"/>
    <n v="0.45718901453957994"/>
    <n v="0.49364535001008675"/>
    <n v="0.17009270455461509"/>
    <n v="0.14337641357027464"/>
    <n v="0.15674803308452692"/>
    <n v="0.32091254752851711"/>
    <n v="0.31360424028268552"/>
    <n v="0.31753167143440947"/>
  </r>
  <r>
    <s v="Okanogan"/>
    <x v="8"/>
    <x v="0"/>
    <x v="4"/>
    <n v="3112.99"/>
    <n v="3015.99"/>
    <n v="6128.98"/>
    <n v="2332"/>
    <n v="2005"/>
    <m/>
    <n v="4337"/>
    <n v="1038"/>
    <n v="911"/>
    <m/>
    <n v="1949"/>
    <n v="0.74911901419535565"/>
    <n v="0.66479000261937216"/>
    <n v="0.70762182288080566"/>
    <n v="0.33344148230479381"/>
    <n v="0.30205670443204391"/>
    <n v="0.31799744818876879"/>
    <n v="0.44511149228130359"/>
    <n v="0.45436408977556109"/>
    <n v="0.44938897855660592"/>
  </r>
  <r>
    <s v="Okanogan"/>
    <x v="8"/>
    <x v="0"/>
    <x v="5"/>
    <n v="2833.98"/>
    <n v="2930.98"/>
    <n v="5764.9699999999993"/>
    <n v="2279"/>
    <n v="2221"/>
    <m/>
    <n v="4500"/>
    <n v="1450"/>
    <n v="1367"/>
    <m/>
    <n v="2817"/>
    <n v="0.80416940133663606"/>
    <n v="0.75776702672826157"/>
    <n v="0.78057648175098926"/>
    <n v="0.51164792976661799"/>
    <n v="0.46639690478952434"/>
    <n v="0.48864087757611929"/>
    <n v="0.63624396665204042"/>
    <n v="0.61548851868527688"/>
    <n v="0.626"/>
  </r>
  <r>
    <s v="Okanogan"/>
    <x v="8"/>
    <x v="0"/>
    <x v="6"/>
    <n v="3244.95"/>
    <n v="3044.9700000000003"/>
    <n v="6289.94"/>
    <n v="2609"/>
    <n v="2446"/>
    <m/>
    <n v="5055"/>
    <n v="1987"/>
    <n v="1956"/>
    <m/>
    <n v="3943"/>
    <n v="0.8040185519037274"/>
    <n v="0.80329198645635258"/>
    <n v="0.8036642638880499"/>
    <n v="0.61233609146519985"/>
    <n v="0.64237086079665806"/>
    <n v="0.6268740242355253"/>
    <n v="0.76159448064392488"/>
    <n v="0.79967293540474249"/>
    <n v="0.78001978239366965"/>
  </r>
  <r>
    <s v="Pacific"/>
    <x v="8"/>
    <x v="0"/>
    <x v="0"/>
    <n v="8497"/>
    <n v="8312"/>
    <n v="16809"/>
    <n v="6646"/>
    <n v="5887"/>
    <m/>
    <n v="12533"/>
    <n v="3740"/>
    <n v="3340"/>
    <m/>
    <n v="7080"/>
    <n v="0.7821584088501824"/>
    <n v="0.70825312800769968"/>
    <n v="0.74561246951038129"/>
    <n v="0.44015534894668706"/>
    <n v="0.40182868142444661"/>
    <n v="0.42120292700339101"/>
    <n v="0.56274450797472164"/>
    <n v="0.56735179208425346"/>
    <n v="0.56490864118726558"/>
  </r>
  <r>
    <s v="Pacific"/>
    <x v="8"/>
    <x v="0"/>
    <x v="1"/>
    <n v="626"/>
    <n v="723"/>
    <n v="1349"/>
    <n v="399"/>
    <n v="338"/>
    <m/>
    <n v="737"/>
    <n v="57"/>
    <n v="52"/>
    <m/>
    <n v="109"/>
    <n v="0.63738019169329074"/>
    <n v="0.46749654218533887"/>
    <n v="0.54633061527057081"/>
    <n v="9.1054313099041537E-2"/>
    <n v="7.1922544951590589E-2"/>
    <n v="8.0800593031875464E-2"/>
    <n v="0.14285714285714285"/>
    <n v="0.15384615384615385"/>
    <n v="0.14789687924016282"/>
  </r>
  <r>
    <s v="Pacific"/>
    <x v="8"/>
    <x v="0"/>
    <x v="2"/>
    <n v="829"/>
    <n v="911"/>
    <n v="1740"/>
    <n v="498"/>
    <n v="482"/>
    <m/>
    <n v="980"/>
    <n v="119"/>
    <n v="94"/>
    <m/>
    <n v="213"/>
    <n v="0.60072376357056689"/>
    <n v="0.52908891328210761"/>
    <n v="0.56321839080459768"/>
    <n v="0.14354644149577805"/>
    <n v="0.10318331503841932"/>
    <n v="0.12241379310344827"/>
    <n v="0.23895582329317269"/>
    <n v="0.19502074688796681"/>
    <n v="0.2173469387755102"/>
  </r>
  <r>
    <s v="Pacific"/>
    <x v="8"/>
    <x v="0"/>
    <x v="3"/>
    <n v="1119"/>
    <n v="1101"/>
    <n v="2220"/>
    <n v="682"/>
    <n v="610"/>
    <m/>
    <n v="1292"/>
    <n v="232"/>
    <n v="210"/>
    <m/>
    <n v="442"/>
    <n v="0.60947274352100089"/>
    <n v="0.55404178019981831"/>
    <n v="0.58198198198198203"/>
    <n v="0.20732797140303844"/>
    <n v="0.1907356948228883"/>
    <n v="0.19909909909909909"/>
    <n v="0.34017595307917886"/>
    <n v="0.34426229508196721"/>
    <n v="0.34210526315789475"/>
  </r>
  <r>
    <s v="Pacific"/>
    <x v="8"/>
    <x v="0"/>
    <x v="4"/>
    <n v="1560"/>
    <n v="1541"/>
    <n v="3101"/>
    <n v="1237"/>
    <n v="1018"/>
    <m/>
    <n v="2255"/>
    <n v="596"/>
    <n v="452"/>
    <m/>
    <n v="1048"/>
    <n v="0.79294871794871791"/>
    <n v="0.66060999351070737"/>
    <n v="0.72718477910351498"/>
    <n v="0.38205128205128203"/>
    <n v="0.29331602855288774"/>
    <n v="0.3379554982263786"/>
    <n v="0.48181083265966046"/>
    <n v="0.44400785854616898"/>
    <n v="0.46474501108647448"/>
  </r>
  <r>
    <s v="Pacific"/>
    <x v="8"/>
    <x v="0"/>
    <x v="5"/>
    <n v="1845"/>
    <n v="1732"/>
    <n v="3577"/>
    <n v="1577"/>
    <n v="1367"/>
    <m/>
    <n v="2944"/>
    <n v="1007"/>
    <n v="887"/>
    <m/>
    <n v="1894"/>
    <n v="0.85474254742547429"/>
    <n v="0.78926096997690531"/>
    <n v="0.82303606374056471"/>
    <n v="0.54579945799457996"/>
    <n v="0.51212471131639725"/>
    <n v="0.52949398937657255"/>
    <n v="0.63855421686746983"/>
    <n v="0.64886613021214334"/>
    <n v="0.64334239130434778"/>
  </r>
  <r>
    <s v="Pacific"/>
    <x v="8"/>
    <x v="0"/>
    <x v="6"/>
    <n v="2518"/>
    <n v="2304"/>
    <n v="4822"/>
    <n v="2253"/>
    <n v="2072"/>
    <m/>
    <n v="4325"/>
    <n v="1729"/>
    <n v="1645"/>
    <m/>
    <n v="3374"/>
    <n v="0.89475774424146148"/>
    <n v="0.89930555555555558"/>
    <n v="0.89693073413521363"/>
    <n v="0.6866560762509929"/>
    <n v="0.71397569444444442"/>
    <n v="0.69970966403981749"/>
    <n v="0.76742121615623615"/>
    <n v="0.79391891891891897"/>
    <n v="0.78011560693641624"/>
  </r>
  <r>
    <s v="Pend Oreille"/>
    <x v="8"/>
    <x v="0"/>
    <x v="0"/>
    <n v="4836"/>
    <n v="4919"/>
    <n v="9755"/>
    <n v="3737"/>
    <n v="3444"/>
    <n v="13"/>
    <n v="7194"/>
    <n v="2291"/>
    <n v="2190"/>
    <n v="4"/>
    <n v="4485"/>
    <n v="0.77274607113316796"/>
    <n v="0.70014230534661515"/>
    <n v="0.73746796514607893"/>
    <n v="0.47373862696443342"/>
    <n v="0.4452124415531612"/>
    <n v="0.45976422347514095"/>
    <n v="0.61305860315761307"/>
    <n v="0.63588850174216027"/>
    <n v="0.62343619683069229"/>
  </r>
  <r>
    <s v="Pend Oreille"/>
    <x v="8"/>
    <x v="0"/>
    <x v="1"/>
    <n v="350"/>
    <n v="390"/>
    <n v="740"/>
    <n v="246"/>
    <n v="187"/>
    <n v="3"/>
    <n v="436"/>
    <n v="47"/>
    <n v="45"/>
    <m/>
    <n v="92"/>
    <n v="0.70285714285714285"/>
    <n v="0.4794871794871795"/>
    <n v="0.58918918918918917"/>
    <n v="0.13428571428571429"/>
    <n v="0.11538461538461539"/>
    <n v="0.12432432432432433"/>
    <n v="0.1910569105691057"/>
    <n v="0.24064171122994651"/>
    <n v="0.21100917431192662"/>
  </r>
  <r>
    <s v="Pend Oreille"/>
    <x v="8"/>
    <x v="0"/>
    <x v="2"/>
    <n v="510"/>
    <n v="471"/>
    <n v="981"/>
    <n v="346"/>
    <n v="307"/>
    <n v="3"/>
    <n v="656"/>
    <n v="97"/>
    <n v="84"/>
    <m/>
    <n v="181"/>
    <n v="0.67843137254901964"/>
    <n v="0.65180467091295113"/>
    <n v="0.66870540265035683"/>
    <n v="0.19019607843137254"/>
    <n v="0.17834394904458598"/>
    <n v="0.18450560652395515"/>
    <n v="0.28034682080924855"/>
    <n v="0.2736156351791531"/>
    <n v="0.27591463414634149"/>
  </r>
  <r>
    <s v="Pend Oreille"/>
    <x v="8"/>
    <x v="0"/>
    <x v="3"/>
    <n v="766"/>
    <n v="766"/>
    <n v="1532"/>
    <n v="485"/>
    <n v="416"/>
    <m/>
    <n v="901"/>
    <n v="230"/>
    <n v="167"/>
    <m/>
    <n v="397"/>
    <n v="0.63315926892950392"/>
    <n v="0.54308093994778073"/>
    <n v="0.58812010443864227"/>
    <n v="0.30026109660574413"/>
    <n v="0.21801566579634465"/>
    <n v="0.25913838120104438"/>
    <n v="0.47422680412371132"/>
    <n v="0.40144230769230771"/>
    <n v="0.44062153163152051"/>
  </r>
  <r>
    <s v="Pend Oreille"/>
    <x v="8"/>
    <x v="0"/>
    <x v="4"/>
    <n v="1092"/>
    <n v="1099"/>
    <n v="2191"/>
    <n v="865"/>
    <n v="729"/>
    <m/>
    <n v="1594"/>
    <n v="499"/>
    <n v="434"/>
    <m/>
    <n v="933"/>
    <n v="0.79212454212454209"/>
    <n v="0.66333030027297546"/>
    <n v="0.7275216795983569"/>
    <n v="0.45695970695970695"/>
    <n v="0.39490445859872614"/>
    <n v="0.42583295298950252"/>
    <n v="0.576878612716763"/>
    <n v="0.59533607681755829"/>
    <n v="0.58531994981179425"/>
  </r>
  <r>
    <s v="Pend Oreille"/>
    <x v="8"/>
    <x v="0"/>
    <x v="5"/>
    <n v="1017"/>
    <n v="1136"/>
    <n v="2153"/>
    <n v="898"/>
    <n v="896"/>
    <n v="3"/>
    <n v="1797"/>
    <n v="658"/>
    <n v="677"/>
    <n v="2"/>
    <n v="1337"/>
    <n v="0.8829891838741396"/>
    <n v="0.78873239436619713"/>
    <n v="0.83464932652113333"/>
    <n v="0.64700098328416911"/>
    <n v="0.59595070422535212"/>
    <n v="0.62099396191360889"/>
    <n v="0.732739420935412"/>
    <n v="0.7555803571428571"/>
    <n v="0.74401780745687252"/>
  </r>
  <r>
    <s v="Pend Oreille"/>
    <x v="8"/>
    <x v="0"/>
    <x v="6"/>
    <n v="1101"/>
    <n v="1057"/>
    <n v="2158"/>
    <n v="897"/>
    <n v="909"/>
    <n v="4"/>
    <n v="1810"/>
    <n v="760"/>
    <n v="783"/>
    <n v="2"/>
    <n v="1545"/>
    <n v="0.81471389645776571"/>
    <n v="0.85998107852412486"/>
    <n v="0.83873957367933272"/>
    <n v="0.6902815622161671"/>
    <n v="0.74077578051087989"/>
    <n v="0.71594068582020387"/>
    <n v="0.84726867335562983"/>
    <n v="0.86138613861386137"/>
    <n v="0.85359116022099446"/>
  </r>
  <r>
    <s v="Pierce"/>
    <x v="8"/>
    <x v="2"/>
    <x v="0"/>
    <n v="298610"/>
    <n v="287712"/>
    <n v="586322"/>
    <n v="201161"/>
    <n v="172027"/>
    <n v="111"/>
    <n v="373299"/>
    <n v="87206"/>
    <n v="76950"/>
    <n v="7"/>
    <n v="164163"/>
    <n v="0.67365794849469207"/>
    <n v="0.59791388610833052"/>
    <n v="0.63667916264441726"/>
    <n v="0.29203978433408123"/>
    <n v="0.26745495495495497"/>
    <n v="0.27998778828016002"/>
    <n v="0.43351345439722411"/>
    <n v="0.44731350311288343"/>
    <n v="0.43976276389703695"/>
  </r>
  <r>
    <s v="Pierce"/>
    <x v="8"/>
    <x v="2"/>
    <x v="1"/>
    <n v="39757"/>
    <n v="41407"/>
    <n v="81164"/>
    <n v="18197"/>
    <n v="15373"/>
    <n v="43"/>
    <n v="33613"/>
    <n v="1941"/>
    <n v="1712"/>
    <n v="1"/>
    <n v="3654"/>
    <n v="0.45770556128480522"/>
    <n v="0.37126572801700197"/>
    <n v="0.41413680942289682"/>
    <n v="4.8821591166335492E-2"/>
    <n v="4.1345666191706716E-2"/>
    <n v="4.5019959587994679E-2"/>
    <n v="0.10666593394515579"/>
    <n v="0.11136407988030964"/>
    <n v="0.10870794038021003"/>
  </r>
  <r>
    <s v="Pierce"/>
    <x v="8"/>
    <x v="2"/>
    <x v="2"/>
    <n v="53893"/>
    <n v="53916"/>
    <n v="107809"/>
    <n v="31033"/>
    <n v="24508"/>
    <n v="22"/>
    <n v="55563"/>
    <n v="5795"/>
    <n v="4370"/>
    <n v="1"/>
    <n v="10166"/>
    <n v="0.57582617408568826"/>
    <n v="0.45455894354180576"/>
    <n v="0.51538368781827115"/>
    <n v="0.10752787931642328"/>
    <n v="8.1052006825432149E-2"/>
    <n v="9.4296394549620161E-2"/>
    <n v="0.18673669964231623"/>
    <n v="0.17830912355149339"/>
    <n v="0.18296348289329231"/>
  </r>
  <r>
    <s v="Pierce"/>
    <x v="8"/>
    <x v="2"/>
    <x v="3"/>
    <n v="57254"/>
    <n v="58033"/>
    <n v="115287"/>
    <n v="37395"/>
    <n v="31936"/>
    <n v="19"/>
    <n v="69350"/>
    <n v="11258"/>
    <n v="9546"/>
    <n v="1"/>
    <n v="20805"/>
    <n v="0.6531421385405386"/>
    <n v="0.55030758361621834"/>
    <n v="0.60154223806673779"/>
    <n v="0.19663254969085128"/>
    <n v="0.16449261627005324"/>
    <n v="0.18046267142002134"/>
    <n v="0.30105629094798769"/>
    <n v="0.29891032064128259"/>
    <n v="0.3"/>
  </r>
  <r>
    <s v="Pierce"/>
    <x v="8"/>
    <x v="2"/>
    <x v="4"/>
    <n v="59337"/>
    <n v="58723"/>
    <n v="118060"/>
    <n v="43718"/>
    <n v="39371"/>
    <n v="16"/>
    <n v="83105"/>
    <n v="19348"/>
    <n v="17678"/>
    <n v="2"/>
    <n v="37028"/>
    <n v="0.73677469369870396"/>
    <n v="0.67045280384176553"/>
    <n v="0.70392173471116382"/>
    <n v="0.32606973726342753"/>
    <n v="0.30104047817720486"/>
    <n v="0.31363713366085044"/>
    <n v="0.44256370373759091"/>
    <n v="0.44901069314978032"/>
    <n v="0.44555682570242466"/>
  </r>
  <r>
    <s v="Pierce"/>
    <x v="8"/>
    <x v="2"/>
    <x v="5"/>
    <n v="42271"/>
    <n v="40366"/>
    <n v="82637"/>
    <n v="34154"/>
    <n v="31361"/>
    <n v="4"/>
    <n v="65519"/>
    <n v="21444"/>
    <n v="19879"/>
    <n v="1"/>
    <n v="41324"/>
    <n v="0.80797710013957558"/>
    <n v="0.77691621661794574"/>
    <n v="0.79285308033931534"/>
    <n v="0.5072981476662487"/>
    <n v="0.49246890947827382"/>
    <n v="0.500066556143132"/>
    <n v="0.62786203665749252"/>
    <n v="0.63387647077580433"/>
    <n v="0.63071780704833713"/>
  </r>
  <r>
    <s v="Pierce"/>
    <x v="8"/>
    <x v="2"/>
    <x v="6"/>
    <n v="46098"/>
    <n v="35267"/>
    <n v="81365"/>
    <n v="36664"/>
    <n v="29478"/>
    <n v="7"/>
    <n v="66149"/>
    <n v="27420"/>
    <n v="23765"/>
    <n v="1"/>
    <n v="51186"/>
    <n v="0.79534903900386134"/>
    <n v="0.83585221311707825"/>
    <n v="0.81299084372887609"/>
    <n v="0.59481973187556947"/>
    <n v="0.67385941531743554"/>
    <n v="0.62909113255085114"/>
    <n v="0.74787257255073092"/>
    <n v="0.80619445009837842"/>
    <n v="0.77379854570741813"/>
  </r>
  <r>
    <s v="San Juan"/>
    <x v="8"/>
    <x v="1"/>
    <x v="0"/>
    <n v="6631"/>
    <n v="6253"/>
    <n v="12884"/>
    <n v="5687"/>
    <n v="5146"/>
    <n v="5"/>
    <n v="10838"/>
    <n v="3392"/>
    <n v="3091"/>
    <n v="3"/>
    <n v="6486"/>
    <n v="0.85763836525410952"/>
    <n v="0.82296497681113068"/>
    <n v="0.84119838559453586"/>
    <n v="0.51153672145981"/>
    <n v="0.49432272509195585"/>
    <n v="0.50341508848183791"/>
    <n v="0.59644803938807811"/>
    <n v="0.60066070734551102"/>
    <n v="0.59844989850525931"/>
  </r>
  <r>
    <s v="San Juan"/>
    <x v="8"/>
    <x v="1"/>
    <x v="1"/>
    <n v="354"/>
    <n v="386"/>
    <n v="740"/>
    <n v="264"/>
    <n v="300"/>
    <m/>
    <n v="564"/>
    <n v="30"/>
    <n v="44"/>
    <m/>
    <n v="74"/>
    <n v="0.74576271186440679"/>
    <n v="0.77720207253886009"/>
    <n v="0.76216216216216215"/>
    <n v="8.4745762711864403E-2"/>
    <n v="0.11398963730569948"/>
    <n v="0.1"/>
    <n v="0.11363636363636363"/>
    <n v="0.14666666666666667"/>
    <n v="0.13120567375886524"/>
  </r>
  <r>
    <s v="San Juan"/>
    <x v="8"/>
    <x v="1"/>
    <x v="2"/>
    <n v="599"/>
    <n v="565"/>
    <n v="1164"/>
    <n v="428"/>
    <n v="322"/>
    <n v="2"/>
    <n v="752"/>
    <n v="99"/>
    <n v="70"/>
    <n v="1"/>
    <n v="170"/>
    <n v="0.71452420701168617"/>
    <n v="0.56991150442477878"/>
    <n v="0.64604810996563578"/>
    <n v="0.1652754590984975"/>
    <n v="0.12389380530973451"/>
    <n v="0.14604810996563575"/>
    <n v="0.23130841121495327"/>
    <n v="0.21739130434782608"/>
    <n v="0.22606382978723405"/>
  </r>
  <r>
    <s v="San Juan"/>
    <x v="8"/>
    <x v="1"/>
    <x v="3"/>
    <n v="900"/>
    <n v="859"/>
    <n v="1759"/>
    <n v="637"/>
    <n v="526"/>
    <n v="1"/>
    <n v="1164"/>
    <n v="249"/>
    <n v="195"/>
    <m/>
    <n v="444"/>
    <n v="0.70777777777777773"/>
    <n v="0.61233993015133881"/>
    <n v="0.6617396247868107"/>
    <n v="0.27666666666666667"/>
    <n v="0.22700814901047731"/>
    <n v="0.25241614553723707"/>
    <n v="0.39089481946624804"/>
    <n v="0.37072243346007605"/>
    <n v="0.38144329896907214"/>
  </r>
  <r>
    <s v="San Juan"/>
    <x v="8"/>
    <x v="1"/>
    <x v="4"/>
    <n v="1472"/>
    <n v="1304"/>
    <n v="2776"/>
    <n v="1244"/>
    <n v="1002"/>
    <n v="1"/>
    <n v="2247"/>
    <n v="676"/>
    <n v="516"/>
    <n v="1"/>
    <n v="1193"/>
    <n v="0.84510869565217395"/>
    <n v="0.76840490797546013"/>
    <n v="0.80943804034582134"/>
    <n v="0.45923913043478259"/>
    <n v="0.39570552147239263"/>
    <n v="0.42975504322766572"/>
    <n v="0.54340836012861737"/>
    <n v="0.51497005988023947"/>
    <n v="0.53093012906097015"/>
  </r>
  <r>
    <s v="San Juan"/>
    <x v="8"/>
    <x v="1"/>
    <x v="5"/>
    <n v="1646"/>
    <n v="1539"/>
    <n v="3185"/>
    <n v="1601"/>
    <n v="1471"/>
    <n v="1"/>
    <n v="3073"/>
    <n v="1085"/>
    <n v="979"/>
    <n v="1"/>
    <n v="2065"/>
    <n v="0.97266099635479952"/>
    <n v="0.95581546458739441"/>
    <n v="0.96483516483516485"/>
    <n v="0.65917375455650062"/>
    <n v="0.63612735542560106"/>
    <n v="0.64835164835164838"/>
    <n v="0.67770143660212367"/>
    <n v="0.6655336505778382"/>
    <n v="0.67198177676537585"/>
  </r>
  <r>
    <s v="San Juan"/>
    <x v="8"/>
    <x v="1"/>
    <x v="6"/>
    <n v="1660"/>
    <n v="1600"/>
    <n v="3260"/>
    <n v="1513"/>
    <n v="1525"/>
    <m/>
    <n v="3038"/>
    <n v="1253"/>
    <n v="1287"/>
    <m/>
    <n v="2540"/>
    <n v="0.91144578313253011"/>
    <n v="0.953125"/>
    <n v="0.9319018404907975"/>
    <n v="0.75481927710843377"/>
    <n v="0.80437499999999995"/>
    <n v="0.77914110429447858"/>
    <n v="0.82815598149372105"/>
    <n v="0.84393442622950821"/>
    <n v="0.83607636603028312"/>
  </r>
  <r>
    <s v="Skagit"/>
    <x v="8"/>
    <x v="1"/>
    <x v="0"/>
    <n v="43635"/>
    <n v="42399"/>
    <n v="86034"/>
    <n v="31519"/>
    <n v="27986"/>
    <n v="2"/>
    <n v="59507"/>
    <n v="17374"/>
    <n v="15487"/>
    <m/>
    <n v="32861"/>
    <n v="0.72233298957259084"/>
    <n v="0.66006273732871057"/>
    <n v="0.69166841016342373"/>
    <n v="0.39816660937320958"/>
    <n v="0.36526804877473523"/>
    <n v="0.38195364623288469"/>
    <n v="0.55122307179796315"/>
    <n v="0.55338383477453013"/>
    <n v="0.55222074713899205"/>
  </r>
  <r>
    <s v="Skagit"/>
    <x v="8"/>
    <x v="1"/>
    <x v="1"/>
    <n v="4781"/>
    <n v="5131"/>
    <n v="9912"/>
    <n v="2362"/>
    <n v="2052"/>
    <m/>
    <n v="4414"/>
    <n v="325"/>
    <n v="319"/>
    <m/>
    <n v="644"/>
    <n v="0.49403890399498013"/>
    <n v="0.39992204248684465"/>
    <n v="0.445318805488297"/>
    <n v="6.7977410583559925E-2"/>
    <n v="6.2171116741375952E-2"/>
    <n v="6.4971751412429377E-2"/>
    <n v="0.1375952582557155"/>
    <n v="0.15545808966861599"/>
    <n v="0.145899410965111"/>
  </r>
  <r>
    <s v="Skagit"/>
    <x v="8"/>
    <x v="1"/>
    <x v="2"/>
    <n v="6494"/>
    <n v="6783"/>
    <n v="13277"/>
    <n v="3575"/>
    <n v="3150"/>
    <m/>
    <n v="6725"/>
    <n v="787"/>
    <n v="690"/>
    <m/>
    <n v="1477"/>
    <n v="0.55050816137973513"/>
    <n v="0.46439628482972134"/>
    <n v="0.50651502598478571"/>
    <n v="0.12118878965198644"/>
    <n v="0.10172490048651039"/>
    <n v="0.11124501016795962"/>
    <n v="0.22013986013986014"/>
    <n v="0.21904761904761905"/>
    <n v="0.21962825278810408"/>
  </r>
  <r>
    <s v="Skagit"/>
    <x v="8"/>
    <x v="1"/>
    <x v="3"/>
    <n v="7219"/>
    <n v="7395"/>
    <n v="14614"/>
    <n v="4651"/>
    <n v="4082"/>
    <n v="1"/>
    <n v="8734"/>
    <n v="1719"/>
    <n v="1400"/>
    <m/>
    <n v="3119"/>
    <n v="0.64427205984208336"/>
    <n v="0.55199459093982417"/>
    <n v="0.59764609278773784"/>
    <n v="0.23812162349355867"/>
    <n v="0.18931710615280595"/>
    <n v="0.21342548241412343"/>
    <n v="0.36959793592775747"/>
    <n v="0.34296913277804997"/>
    <n v="0.35711014426379667"/>
  </r>
  <r>
    <s v="Skagit"/>
    <x v="8"/>
    <x v="1"/>
    <x v="4"/>
    <n v="8463"/>
    <n v="8245"/>
    <n v="16708"/>
    <n v="6564"/>
    <n v="5823"/>
    <n v="1"/>
    <n v="12388"/>
    <n v="3468"/>
    <n v="2972"/>
    <m/>
    <n v="6440"/>
    <n v="0.77561148528890467"/>
    <n v="0.70624620982413588"/>
    <n v="0.74144122576011495"/>
    <n v="0.40978376462247429"/>
    <n v="0.36046088538508186"/>
    <n v="0.38544409863538426"/>
    <n v="0.52833638025594154"/>
    <n v="0.51038983341919975"/>
    <n v="0.5198579270261543"/>
  </r>
  <r>
    <s v="Skagit"/>
    <x v="8"/>
    <x v="1"/>
    <x v="5"/>
    <n v="7320"/>
    <n v="6998"/>
    <n v="14318"/>
    <n v="6480"/>
    <n v="5945"/>
    <m/>
    <n v="12425"/>
    <n v="4602"/>
    <n v="4175"/>
    <m/>
    <n v="8777"/>
    <n v="0.88524590163934425"/>
    <n v="0.84952843669619893"/>
    <n v="0.86778879731806113"/>
    <n v="0.62868852459016389"/>
    <n v="0.59659902829379818"/>
    <n v="0.61300460958234393"/>
    <n v="0.71018518518518514"/>
    <n v="0.70227081581160644"/>
    <n v="0.70639839034205232"/>
  </r>
  <r>
    <s v="Skagit"/>
    <x v="8"/>
    <x v="1"/>
    <x v="6"/>
    <n v="9358"/>
    <n v="7847"/>
    <n v="17205"/>
    <n v="7887"/>
    <n v="6934"/>
    <m/>
    <n v="14821"/>
    <n v="6473"/>
    <n v="5931"/>
    <m/>
    <n v="12404"/>
    <n v="0.84280829237016452"/>
    <n v="0.88364980247228242"/>
    <n v="0.86143562917756467"/>
    <n v="0.69170762983543488"/>
    <n v="0.75583025360010192"/>
    <n v="0.72095321127579193"/>
    <n v="0.82071763661721819"/>
    <n v="0.85535044707239694"/>
    <n v="0.83692058565548888"/>
  </r>
  <r>
    <s v="Skamania"/>
    <x v="8"/>
    <x v="1"/>
    <x v="0"/>
    <n v="4154"/>
    <n v="4190"/>
    <n v="8344"/>
    <n v="3233"/>
    <n v="3158"/>
    <n v="2"/>
    <n v="6393"/>
    <n v="1602"/>
    <n v="1515"/>
    <m/>
    <n v="3117"/>
    <n v="0.77828598940779969"/>
    <n v="0.75369928400954656"/>
    <n v="0.76617929050814959"/>
    <n v="0.38565238324506501"/>
    <n v="0.36157517899761338"/>
    <n v="0.37356184084372002"/>
    <n v="0.4955150015465512"/>
    <n v="0.47973400886637113"/>
    <n v="0.48756452369779446"/>
  </r>
  <r>
    <s v="Skamania"/>
    <x v="8"/>
    <x v="1"/>
    <x v="1"/>
    <n v="347"/>
    <n v="378"/>
    <n v="725"/>
    <n v="261"/>
    <n v="250"/>
    <m/>
    <n v="511"/>
    <n v="48"/>
    <n v="33"/>
    <m/>
    <n v="81"/>
    <n v="0.75216138328530258"/>
    <n v="0.66137566137566139"/>
    <n v="0.70482758620689656"/>
    <n v="0.13832853025936601"/>
    <n v="8.7301587301587297E-2"/>
    <n v="0.11172413793103449"/>
    <n v="0.18390804597701149"/>
    <n v="0.13200000000000001"/>
    <n v="0.15851272015655576"/>
  </r>
  <r>
    <s v="Skamania"/>
    <x v="8"/>
    <x v="1"/>
    <x v="2"/>
    <n v="550"/>
    <n v="545"/>
    <n v="1095"/>
    <n v="350"/>
    <n v="328"/>
    <n v="2"/>
    <n v="680"/>
    <n v="106"/>
    <n v="71"/>
    <m/>
    <n v="177"/>
    <n v="0.63636363636363635"/>
    <n v="0.60183486238532113"/>
    <n v="0.62100456621004563"/>
    <n v="0.19272727272727272"/>
    <n v="0.13027522935779817"/>
    <n v="0.16164383561643836"/>
    <n v="0.30285714285714288"/>
    <n v="0.21646341463414634"/>
    <n v="0.26029411764705884"/>
  </r>
  <r>
    <s v="Skamania"/>
    <x v="8"/>
    <x v="1"/>
    <x v="3"/>
    <n v="776"/>
    <n v="754"/>
    <n v="1530"/>
    <n v="548"/>
    <n v="486"/>
    <m/>
    <n v="1034"/>
    <n v="187"/>
    <n v="166"/>
    <m/>
    <n v="353"/>
    <n v="0.70618556701030932"/>
    <n v="0.64456233421750664"/>
    <n v="0.67581699346405233"/>
    <n v="0.24097938144329897"/>
    <n v="0.22015915119363394"/>
    <n v="0.23071895424836603"/>
    <n v="0.34124087591240876"/>
    <n v="0.34156378600823045"/>
    <n v="0.34139264990328821"/>
  </r>
  <r>
    <s v="Skamania"/>
    <x v="8"/>
    <x v="1"/>
    <x v="4"/>
    <n v="995"/>
    <n v="981"/>
    <n v="1976"/>
    <n v="783"/>
    <n v="804"/>
    <m/>
    <n v="1587"/>
    <n v="372"/>
    <n v="336"/>
    <m/>
    <n v="708"/>
    <n v="0.7869346733668342"/>
    <n v="0.81957186544342508"/>
    <n v="0.80313765182186236"/>
    <n v="0.37386934673366834"/>
    <n v="0.34250764525993882"/>
    <n v="0.3582995951417004"/>
    <n v="0.47509578544061304"/>
    <n v="0.41791044776119401"/>
    <n v="0.44612476370510395"/>
  </r>
  <r>
    <s v="Skamania"/>
    <x v="8"/>
    <x v="1"/>
    <x v="5"/>
    <n v="774"/>
    <n v="849"/>
    <n v="1623"/>
    <n v="692"/>
    <n v="685"/>
    <m/>
    <n v="1377"/>
    <n v="424"/>
    <n v="439"/>
    <m/>
    <n v="863"/>
    <n v="0.89405684754521964"/>
    <n v="0.806831566548881"/>
    <n v="0.84842883548983361"/>
    <n v="0.54780361757105944"/>
    <n v="0.5170789163722026"/>
    <n v="0.53173136167590884"/>
    <n v="0.61271676300578037"/>
    <n v="0.64087591240875907"/>
    <n v="0.62672476397966592"/>
  </r>
  <r>
    <s v="Skamania"/>
    <x v="8"/>
    <x v="1"/>
    <x v="6"/>
    <n v="712"/>
    <n v="683"/>
    <n v="1395"/>
    <n v="599"/>
    <n v="605"/>
    <m/>
    <n v="1204"/>
    <n v="465"/>
    <n v="470"/>
    <m/>
    <n v="935"/>
    <n v="0.8412921348314607"/>
    <n v="0.88579795021961938"/>
    <n v="0.86308243727598566"/>
    <n v="0.6530898876404494"/>
    <n v="0.68814055636896043"/>
    <n v="0.67025089605734767"/>
    <n v="0.77629382303839733"/>
    <n v="0.77685950413223137"/>
    <n v="0.77657807308970095"/>
  </r>
  <r>
    <s v="Snohomish"/>
    <x v="8"/>
    <x v="2"/>
    <x v="0"/>
    <n v="258968"/>
    <n v="256815"/>
    <n v="515783"/>
    <n v="175068"/>
    <n v="155396"/>
    <n v="3389"/>
    <n v="333853"/>
    <n v="88124"/>
    <n v="78295"/>
    <n v="1103"/>
    <n v="167522"/>
    <n v="0.67602174786073954"/>
    <n v="0.60508926659268347"/>
    <n v="0.64727414435915875"/>
    <n v="0.3402891476939236"/>
    <n v="0.30486926386698598"/>
    <n v="0.32479162748675316"/>
    <n v="0.50337011903945894"/>
    <n v="0.5038417977296713"/>
    <n v="0.50178371918179554"/>
  </r>
  <r>
    <s v="Snohomish"/>
    <x v="8"/>
    <x v="2"/>
    <x v="1"/>
    <n v="30235"/>
    <n v="32854"/>
    <n v="63089"/>
    <n v="14329"/>
    <n v="12455"/>
    <n v="692"/>
    <n v="27476"/>
    <n v="2330"/>
    <n v="1976"/>
    <n v="130"/>
    <n v="4436"/>
    <n v="0.47392095253844879"/>
    <n v="0.37910147927193039"/>
    <n v="0.43551173738686616"/>
    <n v="7.7063006449479082E-2"/>
    <n v="6.0144883423631827E-2"/>
    <n v="7.0313366830984797E-2"/>
    <n v="0.16260729988135947"/>
    <n v="0.15865114411882777"/>
    <n v="0.16144999272092009"/>
  </r>
  <r>
    <s v="Snohomish"/>
    <x v="8"/>
    <x v="2"/>
    <x v="2"/>
    <n v="45760"/>
    <n v="47965"/>
    <n v="93725"/>
    <n v="24806"/>
    <n v="21311"/>
    <n v="708"/>
    <n v="46825"/>
    <n v="6350"/>
    <n v="5109"/>
    <n v="142"/>
    <n v="11601"/>
    <n v="0.54208916083916081"/>
    <n v="0.44430313770457625"/>
    <n v="0.4995998933048813"/>
    <n v="0.13876748251748253"/>
    <n v="0.10651516730949651"/>
    <n v="0.12377700720192052"/>
    <n v="0.25598645488994598"/>
    <n v="0.23973534794237716"/>
    <n v="0.24775226908702616"/>
  </r>
  <r>
    <s v="Snohomish"/>
    <x v="8"/>
    <x v="2"/>
    <x v="3"/>
    <n v="52891"/>
    <n v="55692"/>
    <n v="108583"/>
    <n v="34411"/>
    <n v="31037"/>
    <n v="699"/>
    <n v="66147"/>
    <n v="13075"/>
    <n v="11360"/>
    <n v="199"/>
    <n v="24634"/>
    <n v="0.65060218184568264"/>
    <n v="0.5572972778855132"/>
    <n v="0.60918375804683977"/>
    <n v="0.2472065190675162"/>
    <n v="0.20397902750843927"/>
    <n v="0.22686792591842186"/>
    <n v="0.37996570863967916"/>
    <n v="0.36601475658085508"/>
    <n v="0.37241295901552601"/>
  </r>
  <r>
    <s v="Snohomish"/>
    <x v="8"/>
    <x v="2"/>
    <x v="4"/>
    <n v="55106"/>
    <n v="55544"/>
    <n v="110650"/>
    <n v="41492"/>
    <n v="39083"/>
    <n v="592"/>
    <n v="81167"/>
    <n v="21849"/>
    <n v="20552"/>
    <n v="215"/>
    <n v="42616"/>
    <n v="0.75294886219286461"/>
    <n v="0.70364035719429641"/>
    <n v="0.73354722096701308"/>
    <n v="0.39649040031938448"/>
    <n v="0.37001296269624084"/>
    <n v="0.38514234071396297"/>
    <n v="0.52658343777113659"/>
    <n v="0.52585523117467958"/>
    <n v="0.52504096492416874"/>
  </r>
  <r>
    <s v="Snohomish"/>
    <x v="8"/>
    <x v="2"/>
    <x v="5"/>
    <n v="37419"/>
    <n v="36393"/>
    <n v="73812"/>
    <n v="30225"/>
    <n v="28052"/>
    <n v="367"/>
    <n v="58644"/>
    <n v="21006"/>
    <n v="19560"/>
    <n v="215"/>
    <n v="40781"/>
    <n v="0.80774472861380586"/>
    <n v="0.77080757288489543"/>
    <n v="0.79450495854332626"/>
    <n v="0.5613725647398381"/>
    <n v="0.53746599620806201"/>
    <n v="0.55249823876876392"/>
    <n v="0.69498759305210922"/>
    <n v="0.69727648652502494"/>
    <n v="0.69539935884318937"/>
  </r>
  <r>
    <s v="Snohomish"/>
    <x v="8"/>
    <x v="2"/>
    <x v="6"/>
    <n v="37557"/>
    <n v="28367"/>
    <n v="65924"/>
    <n v="29805"/>
    <n v="23458"/>
    <n v="331"/>
    <n v="53594"/>
    <n v="23514"/>
    <n v="19738"/>
    <n v="202"/>
    <n v="43454"/>
    <n v="0.79359373751897111"/>
    <n v="0.82694680438537738"/>
    <n v="0.81296644621078817"/>
    <n v="0.62608834571451399"/>
    <n v="0.69580850988825038"/>
    <n v="0.65915296401917356"/>
    <n v="0.78892803220936081"/>
    <n v="0.84141870577201805"/>
    <n v="0.81079971638616266"/>
  </r>
  <r>
    <s v="Spokane"/>
    <x v="8"/>
    <x v="1"/>
    <x v="0"/>
    <n v="176945"/>
    <n v="168697"/>
    <n v="345642"/>
    <n v="127560"/>
    <n v="108233"/>
    <n v="467"/>
    <n v="236260"/>
    <n v="69906"/>
    <n v="58857"/>
    <n v="139"/>
    <n v="128902"/>
    <n v="0.72090197519003085"/>
    <n v="0.64158224509030981"/>
    <n v="0.68353961613461323"/>
    <n v="0.39507191500183675"/>
    <n v="0.34889180009128795"/>
    <n v="0.37293500211201186"/>
    <n v="0.54802445907808095"/>
    <n v="0.5437990261750113"/>
    <n v="0.54559383729789213"/>
  </r>
  <r>
    <s v="Spokane"/>
    <x v="8"/>
    <x v="1"/>
    <x v="1"/>
    <n v="26752"/>
    <n v="26314"/>
    <n v="53066"/>
    <n v="11064"/>
    <n v="9300"/>
    <n v="143"/>
    <n v="20507"/>
    <n v="1972"/>
    <n v="1580"/>
    <n v="18"/>
    <n v="3570"/>
    <n v="0.41357655502392343"/>
    <n v="0.35342403283423274"/>
    <n v="0.38644329702634456"/>
    <n v="7.3714114832535885E-2"/>
    <n v="6.0044082997643841E-2"/>
    <n v="6.7274714506463648E-2"/>
    <n v="0.17823571945046998"/>
    <n v="0.16989247311827957"/>
    <n v="0.17408689715706832"/>
  </r>
  <r>
    <s v="Spokane"/>
    <x v="8"/>
    <x v="1"/>
    <x v="2"/>
    <n v="28228"/>
    <n v="29675"/>
    <n v="57903"/>
    <n v="18308"/>
    <n v="15353"/>
    <n v="93"/>
    <n v="33754"/>
    <n v="4995"/>
    <n v="3779"/>
    <n v="20"/>
    <n v="8794"/>
    <n v="0.64857588210287653"/>
    <n v="0.51737152485256954"/>
    <n v="0.58294043486520564"/>
    <n v="0.17695196259033583"/>
    <n v="0.12734625105307498"/>
    <n v="0.15187468697649517"/>
    <n v="0.27283154904959578"/>
    <n v="0.24614081938383378"/>
    <n v="0.26053208508621201"/>
  </r>
  <r>
    <s v="Spokane"/>
    <x v="8"/>
    <x v="1"/>
    <x v="3"/>
    <n v="29845"/>
    <n v="30689"/>
    <n v="60534"/>
    <n v="21162"/>
    <n v="18422"/>
    <n v="76"/>
    <n v="39660"/>
    <n v="8749"/>
    <n v="7175"/>
    <n v="25"/>
    <n v="15949"/>
    <n v="0.70906349472273411"/>
    <n v="0.60028023070155434"/>
    <n v="0.65516899593616806"/>
    <n v="0.29314793097671304"/>
    <n v="0.23379712600606081"/>
    <n v="0.26347176793207122"/>
    <n v="0.41342973253945753"/>
    <n v="0.38947996960156334"/>
    <n v="0.40214321734745334"/>
  </r>
  <r>
    <s v="Spokane"/>
    <x v="8"/>
    <x v="1"/>
    <x v="4"/>
    <n v="33968"/>
    <n v="33142"/>
    <n v="67110"/>
    <n v="27015"/>
    <n v="23765"/>
    <n v="55"/>
    <n v="50835"/>
    <n v="15372"/>
    <n v="13268"/>
    <n v="20"/>
    <n v="28660"/>
    <n v="0.79530734809232217"/>
    <n v="0.71706595860237765"/>
    <n v="0.75748770675011179"/>
    <n v="0.45254357041921811"/>
    <n v="0.40033793977430449"/>
    <n v="0.42706005066309044"/>
    <n v="0.56901721265963356"/>
    <n v="0.55830002103934362"/>
    <n v="0.56378479394118231"/>
  </r>
  <r>
    <s v="Spokane"/>
    <x v="8"/>
    <x v="1"/>
    <x v="5"/>
    <n v="26212"/>
    <n v="25076"/>
    <n v="51288"/>
    <n v="22975"/>
    <n v="20896"/>
    <n v="46"/>
    <n v="43917"/>
    <n v="16934"/>
    <n v="15377"/>
    <n v="19"/>
    <n v="32330"/>
    <n v="0.87650694338470925"/>
    <n v="0.83330674748763756"/>
    <n v="0.85628217126813289"/>
    <n v="0.64603998168777654"/>
    <n v="0.61321582389535811"/>
    <n v="0.63036187802214938"/>
    <n v="0.73706202393906417"/>
    <n v="0.73588246554364467"/>
    <n v="0.73616139535942804"/>
  </r>
  <r>
    <s v="Spokane"/>
    <x v="8"/>
    <x v="1"/>
    <x v="6"/>
    <n v="31940"/>
    <n v="23801"/>
    <n v="55741"/>
    <n v="27036"/>
    <n v="20497"/>
    <n v="54"/>
    <n v="47587"/>
    <n v="21884"/>
    <n v="17678"/>
    <n v="37"/>
    <n v="39599"/>
    <n v="0.84646211646837821"/>
    <n v="0.86118230326456868"/>
    <n v="0.85371629500726576"/>
    <n v="0.68515967438948022"/>
    <n v="0.74274190160077302"/>
    <n v="0.71041064925279418"/>
    <n v="0.80943926616363371"/>
    <n v="0.86246767819680925"/>
    <n v="0.83213902956689856"/>
  </r>
  <r>
    <s v="Stevens"/>
    <x v="8"/>
    <x v="0"/>
    <x v="0"/>
    <n v="16048"/>
    <n v="15804"/>
    <n v="31852"/>
    <n v="12912"/>
    <n v="11978"/>
    <n v="222"/>
    <n v="25112"/>
    <n v="7339"/>
    <n v="6671"/>
    <n v="101"/>
    <n v="14111"/>
    <n v="0.80458624127617151"/>
    <n v="0.75790939002784108"/>
    <n v="0.78839633304031143"/>
    <n v="0.45731555333998009"/>
    <n v="0.42210832700582129"/>
    <n v="0.44301770689438652"/>
    <n v="0.56838599752168528"/>
    <n v="0.55693771915177825"/>
    <n v="0.56192258681108631"/>
  </r>
  <r>
    <s v="Stevens"/>
    <x v="8"/>
    <x v="0"/>
    <x v="1"/>
    <n v="1299"/>
    <n v="1488"/>
    <n v="2787"/>
    <n v="1005"/>
    <n v="990"/>
    <n v="42"/>
    <n v="2037"/>
    <n v="191"/>
    <n v="160"/>
    <n v="8"/>
    <n v="359"/>
    <n v="0.7736720554272517"/>
    <n v="0.66532258064516125"/>
    <n v="0.73089343379978466"/>
    <n v="0.147036181678214"/>
    <n v="0.10752688172043011"/>
    <n v="0.12881234302116973"/>
    <n v="0.1900497512437811"/>
    <n v="0.16161616161616163"/>
    <n v="0.17623956799214532"/>
  </r>
  <r>
    <s v="Stevens"/>
    <x v="8"/>
    <x v="0"/>
    <x v="2"/>
    <n v="1872"/>
    <n v="1720"/>
    <n v="3592"/>
    <n v="1326"/>
    <n v="1237"/>
    <n v="27"/>
    <n v="2590"/>
    <n v="354"/>
    <n v="258"/>
    <n v="4"/>
    <n v="616"/>
    <n v="0.70833333333333337"/>
    <n v="0.71918604651162787"/>
    <n v="0.72104677060133626"/>
    <n v="0.1891025641025641"/>
    <n v="0.15"/>
    <n v="0.17149220489977729"/>
    <n v="0.2669683257918552"/>
    <n v="0.2085691188358933"/>
    <n v="0.23783783783783785"/>
  </r>
  <r>
    <s v="Stevens"/>
    <x v="8"/>
    <x v="0"/>
    <x v="3"/>
    <n v="2713"/>
    <n v="2654"/>
    <n v="5367"/>
    <n v="1932"/>
    <n v="1614"/>
    <n v="32"/>
    <n v="3578"/>
    <n v="805"/>
    <n v="599"/>
    <n v="11"/>
    <n v="1415"/>
    <n v="0.71212679690379654"/>
    <n v="0.60813865862848526"/>
    <n v="0.66666666666666663"/>
    <n v="0.29671949870991521"/>
    <n v="0.22569706103993972"/>
    <n v="0.26364822060741566"/>
    <n v="0.41666666666666669"/>
    <n v="0.37112763320941761"/>
    <n v="0.39547233091112355"/>
  </r>
  <r>
    <s v="Stevens"/>
    <x v="8"/>
    <x v="0"/>
    <x v="4"/>
    <n v="3650"/>
    <n v="3458"/>
    <n v="7108"/>
    <n v="3039"/>
    <n v="2657"/>
    <n v="38"/>
    <n v="5734"/>
    <n v="1712"/>
    <n v="1389"/>
    <n v="14"/>
    <n v="3115"/>
    <n v="0.83260273972602739"/>
    <n v="0.76836321573163679"/>
    <n v="0.80669667979741133"/>
    <n v="0.46904109589041099"/>
    <n v="0.40167727009832271"/>
    <n v="0.43823860438942036"/>
    <n v="0.56334320500164525"/>
    <n v="0.52277004140007532"/>
    <n v="0.54325078479246602"/>
  </r>
  <r>
    <s v="Stevens"/>
    <x v="8"/>
    <x v="0"/>
    <x v="5"/>
    <n v="3187"/>
    <n v="3284"/>
    <n v="6471"/>
    <n v="2814"/>
    <n v="2732"/>
    <n v="40"/>
    <n v="5586"/>
    <n v="1992"/>
    <n v="1923"/>
    <n v="29"/>
    <n v="3944"/>
    <n v="0.88296203326011924"/>
    <n v="0.83191230207064559"/>
    <n v="0.86323597589244316"/>
    <n v="0.62503922183871985"/>
    <n v="0.58556638246041415"/>
    <n v="0.60948848709627568"/>
    <n v="0.70788912579957353"/>
    <n v="0.70387994143484622"/>
    <n v="0.70605084138918728"/>
  </r>
  <r>
    <s v="Stevens"/>
    <x v="8"/>
    <x v="0"/>
    <x v="6"/>
    <n v="3327"/>
    <n v="3200"/>
    <n v="6527"/>
    <n v="2796"/>
    <n v="2748"/>
    <n v="43"/>
    <n v="5587"/>
    <n v="2285"/>
    <n v="2342"/>
    <n v="35"/>
    <n v="4662"/>
    <n v="0.8403967538322813"/>
    <n v="0.85875000000000001"/>
    <n v="0.85598284050865636"/>
    <n v="0.68680492936579496"/>
    <n v="0.73187500000000005"/>
    <n v="0.71426382717940862"/>
    <n v="0.81723891273247495"/>
    <n v="0.8522561863173217"/>
    <n v="0.83443708609271527"/>
  </r>
  <r>
    <s v="Thurston"/>
    <x v="8"/>
    <x v="0"/>
    <x v="0"/>
    <n v="95078"/>
    <n v="87868"/>
    <n v="182946"/>
    <n v="71481"/>
    <n v="61165"/>
    <n v="1776"/>
    <n v="134422"/>
    <n v="35699"/>
    <n v="30625"/>
    <n v="425"/>
    <n v="66749"/>
    <n v="0.75181429983802772"/>
    <n v="0.69610096963627255"/>
    <n v="0.73476326347665433"/>
    <n v="0.37547066618986519"/>
    <n v="0.34853416488368916"/>
    <n v="0.36485629639347128"/>
    <n v="0.49941942614121237"/>
    <n v="0.50069484182130308"/>
    <n v="0.49656306259392063"/>
  </r>
  <r>
    <s v="Thurston"/>
    <x v="8"/>
    <x v="0"/>
    <x v="1"/>
    <n v="11572"/>
    <n v="11432"/>
    <n v="23004"/>
    <n v="6059"/>
    <n v="5144"/>
    <n v="61"/>
    <n v="11264"/>
    <n v="904"/>
    <n v="769"/>
    <n v="5"/>
    <n v="1678"/>
    <n v="0.52359142758382304"/>
    <n v="0.44996501049685095"/>
    <n v="0.48965397322204834"/>
    <n v="7.8119599032146561E-2"/>
    <n v="6.7267319804058784E-2"/>
    <n v="7.2943835854633973E-2"/>
    <n v="0.14919953787753754"/>
    <n v="0.14949455676516329"/>
    <n v="0.14897017045454544"/>
  </r>
  <r>
    <s v="Thurston"/>
    <x v="8"/>
    <x v="0"/>
    <x v="2"/>
    <n v="15526"/>
    <n v="15395"/>
    <n v="30921"/>
    <n v="10205"/>
    <n v="8550"/>
    <n v="505"/>
    <n v="19260"/>
    <n v="2362"/>
    <n v="1738"/>
    <n v="49"/>
    <n v="4149"/>
    <n v="0.65728455494010052"/>
    <n v="0.55537512179278992"/>
    <n v="0.62287765596196765"/>
    <n v="0.15213190776761562"/>
    <n v="0.11289379668723612"/>
    <n v="0.13418065392451731"/>
    <n v="0.23145516903478686"/>
    <n v="0.20327485380116958"/>
    <n v="0.21542056074766355"/>
  </r>
  <r>
    <s v="Thurston"/>
    <x v="8"/>
    <x v="0"/>
    <x v="3"/>
    <n v="17013"/>
    <n v="16610"/>
    <n v="33623"/>
    <n v="11882"/>
    <n v="10401"/>
    <n v="351"/>
    <n v="22634"/>
    <n v="4197"/>
    <n v="3511"/>
    <n v="70"/>
    <n v="7778"/>
    <n v="0.69840710045259502"/>
    <n v="0.62618904274533416"/>
    <n v="0.67317015138446901"/>
    <n v="0.2466937048139658"/>
    <n v="0.21137868753762792"/>
    <n v="0.23132974452012015"/>
    <n v="0.3532233630701902"/>
    <n v="0.33756369579848089"/>
    <n v="0.343642308032164"/>
  </r>
  <r>
    <s v="Thurston"/>
    <x v="8"/>
    <x v="0"/>
    <x v="4"/>
    <n v="19222"/>
    <n v="17744"/>
    <n v="36966"/>
    <n v="15549"/>
    <n v="13130"/>
    <n v="364"/>
    <n v="29043"/>
    <n v="7820"/>
    <n v="6395"/>
    <n v="99"/>
    <n v="14314"/>
    <n v="0.80891686609093749"/>
    <n v="0.73996844003606854"/>
    <n v="0.78566791105340039"/>
    <n v="0.40682551243366977"/>
    <n v="0.36040351668169524"/>
    <n v="0.38722068928204295"/>
    <n v="0.50292623319827645"/>
    <n v="0.48705255140898707"/>
    <n v="0.49285542127190718"/>
  </r>
  <r>
    <s v="Thurston"/>
    <x v="8"/>
    <x v="0"/>
    <x v="5"/>
    <n v="15504"/>
    <n v="14080"/>
    <n v="29584"/>
    <n v="14026"/>
    <n v="12487"/>
    <n v="268"/>
    <n v="26781"/>
    <n v="9533"/>
    <n v="8551"/>
    <n v="99"/>
    <n v="18183"/>
    <n v="0.90466976264189891"/>
    <n v="0.88686079545454544"/>
    <n v="0.9052528393726339"/>
    <n v="0.61487358101135192"/>
    <n v="0.60731534090909089"/>
    <n v="0.61462276906435909"/>
    <n v="0.67966633395123344"/>
    <n v="0.68479218387122609"/>
    <n v="0.67895149546320155"/>
  </r>
  <r>
    <s v="Thurston"/>
    <x v="8"/>
    <x v="0"/>
    <x v="6"/>
    <n v="16241"/>
    <n v="12607"/>
    <n v="28848"/>
    <n v="13760"/>
    <n v="11453"/>
    <n v="227"/>
    <n v="25440"/>
    <n v="10883"/>
    <n v="9661"/>
    <n v="103"/>
    <n v="20647"/>
    <n v="0.84723847053752843"/>
    <n v="0.90846355199492346"/>
    <n v="0.88186356073211314"/>
    <n v="0.6700942060217967"/>
    <n v="0.76632029824700565"/>
    <n v="0.71571686078757624"/>
    <n v="0.79091569767441861"/>
    <n v="0.84353444512354836"/>
    <n v="0.8115959119496855"/>
  </r>
  <r>
    <s v="Wahkiakum"/>
    <x v="8"/>
    <x v="0"/>
    <x v="0"/>
    <n v="1586"/>
    <n v="1592"/>
    <n v="3178"/>
    <n v="1357"/>
    <n v="1299"/>
    <n v="3"/>
    <n v="2659"/>
    <n v="900"/>
    <n v="853"/>
    <m/>
    <n v="1753"/>
    <n v="0.85561160151324089"/>
    <n v="0.81595477386934678"/>
    <n v="0.83668974197608559"/>
    <n v="0.56746532156368223"/>
    <n v="0.53580402010050254"/>
    <n v="0.55160478288231596"/>
    <n v="0.66322770817980836"/>
    <n v="0.65665896843725946"/>
    <n v="0.65927040240691992"/>
  </r>
  <r>
    <s v="Wahkiakum"/>
    <x v="8"/>
    <x v="0"/>
    <x v="1"/>
    <n v="84"/>
    <n v="107"/>
    <n v="191"/>
    <n v="86"/>
    <n v="85"/>
    <m/>
    <n v="171"/>
    <n v="13"/>
    <n v="25"/>
    <m/>
    <n v="38"/>
    <n v="1.0238095238095237"/>
    <n v="0.79439252336448596"/>
    <n v="0.89528795811518325"/>
    <n v="0.15476190476190477"/>
    <n v="0.23364485981308411"/>
    <n v="0.19895287958115182"/>
    <n v="0.15116279069767441"/>
    <n v="0.29411764705882354"/>
    <n v="0.22222222222222221"/>
  </r>
  <r>
    <s v="Wahkiakum"/>
    <x v="8"/>
    <x v="0"/>
    <x v="2"/>
    <n v="144"/>
    <n v="152"/>
    <n v="296"/>
    <n v="108"/>
    <n v="110"/>
    <m/>
    <n v="218"/>
    <n v="34"/>
    <n v="35"/>
    <m/>
    <n v="69"/>
    <n v="0.75"/>
    <n v="0.72368421052631582"/>
    <n v="0.73648648648648651"/>
    <n v="0.2361111111111111"/>
    <n v="0.23026315789473684"/>
    <n v="0.23310810810810811"/>
    <n v="0.31481481481481483"/>
    <n v="0.31818181818181818"/>
    <n v="0.3165137614678899"/>
  </r>
  <r>
    <s v="Wahkiakum"/>
    <x v="8"/>
    <x v="0"/>
    <x v="3"/>
    <n v="213"/>
    <n v="213"/>
    <n v="426"/>
    <n v="156"/>
    <n v="144"/>
    <m/>
    <n v="300"/>
    <n v="76"/>
    <n v="63"/>
    <m/>
    <n v="139"/>
    <n v="0.73239436619718312"/>
    <n v="0.676056338028169"/>
    <n v="0.70422535211267601"/>
    <n v="0.35680751173708919"/>
    <n v="0.29577464788732394"/>
    <n v="0.32629107981220656"/>
    <n v="0.48717948717948717"/>
    <n v="0.4375"/>
    <n v="0.46333333333333332"/>
  </r>
  <r>
    <s v="Wahkiakum"/>
    <x v="8"/>
    <x v="0"/>
    <x v="4"/>
    <n v="301"/>
    <n v="321"/>
    <n v="622"/>
    <n v="246"/>
    <n v="224"/>
    <n v="1"/>
    <n v="471"/>
    <n v="155"/>
    <n v="121"/>
    <m/>
    <n v="276"/>
    <n v="0.81727574750830567"/>
    <n v="0.69781931464174451"/>
    <n v="0.75723472668810288"/>
    <n v="0.51495016611295685"/>
    <n v="0.37694704049844235"/>
    <n v="0.4437299035369775"/>
    <n v="0.63008130081300817"/>
    <n v="0.5401785714285714"/>
    <n v="0.5859872611464968"/>
  </r>
  <r>
    <s v="Wahkiakum"/>
    <x v="8"/>
    <x v="0"/>
    <x v="5"/>
    <n v="391"/>
    <n v="366"/>
    <n v="757"/>
    <n v="357"/>
    <n v="334"/>
    <n v="2"/>
    <n v="693"/>
    <n v="263"/>
    <n v="252"/>
    <m/>
    <n v="515"/>
    <n v="0.91304347826086951"/>
    <n v="0.91256830601092898"/>
    <n v="0.91545574636723914"/>
    <n v="0.67263427109974427"/>
    <n v="0.68852459016393441"/>
    <n v="0.68031704095112289"/>
    <n v="0.73669467787114851"/>
    <n v="0.75449101796407181"/>
    <n v="0.74314574314574311"/>
  </r>
  <r>
    <s v="Wahkiakum"/>
    <x v="8"/>
    <x v="0"/>
    <x v="6"/>
    <n v="453"/>
    <n v="433"/>
    <n v="886"/>
    <n v="404"/>
    <n v="402"/>
    <m/>
    <n v="806"/>
    <n v="359"/>
    <n v="357"/>
    <m/>
    <n v="716"/>
    <n v="0.89183222958057395"/>
    <n v="0.92840646651270209"/>
    <n v="0.90970654627539504"/>
    <n v="0.79249448123620314"/>
    <n v="0.82448036951501158"/>
    <n v="0.80812641083521441"/>
    <n v="0.88861386138613863"/>
    <n v="0.88805970149253732"/>
    <n v="0.88833746898263022"/>
  </r>
  <r>
    <s v="Walla Walla"/>
    <x v="8"/>
    <x v="0"/>
    <x v="0"/>
    <n v="21825"/>
    <n v="22620"/>
    <n v="44445"/>
    <n v="15203"/>
    <n v="13274"/>
    <n v="49"/>
    <n v="28526"/>
    <n v="7565"/>
    <n v="6612"/>
    <n v="14"/>
    <n v="14191"/>
    <n v="0.69658648339060714"/>
    <n v="0.58682581786030064"/>
    <n v="0.64182697716278547"/>
    <n v="0.34662084765177548"/>
    <n v="0.29230769230769232"/>
    <n v="0.31929350883113961"/>
    <n v="0.49759915806090904"/>
    <n v="0.49811661895434683"/>
    <n v="0.49747598681904226"/>
  </r>
  <r>
    <s v="Walla Walla"/>
    <x v="8"/>
    <x v="0"/>
    <x v="1"/>
    <n v="3741"/>
    <n v="4236"/>
    <n v="7977"/>
    <n v="1345"/>
    <n v="1205"/>
    <n v="14"/>
    <n v="2564"/>
    <n v="177"/>
    <n v="167"/>
    <m/>
    <n v="344"/>
    <n v="0.359529537556803"/>
    <n v="0.28446647780925399"/>
    <n v="0.32142409427102919"/>
    <n v="4.7313552526062549E-2"/>
    <n v="3.9423984891406985E-2"/>
    <n v="4.3123981446659146E-2"/>
    <n v="0.13159851301115241"/>
    <n v="0.13858921161825727"/>
    <n v="0.13416536661466458"/>
  </r>
  <r>
    <s v="Walla Walla"/>
    <x v="8"/>
    <x v="0"/>
    <x v="2"/>
    <n v="3015"/>
    <n v="3884"/>
    <n v="6899"/>
    <n v="1915"/>
    <n v="1730"/>
    <n v="10"/>
    <n v="3655"/>
    <n v="367"/>
    <n v="326"/>
    <n v="1"/>
    <n v="694"/>
    <n v="0.63515754560530679"/>
    <n v="0.4454170957775489"/>
    <n v="0.52978692564139729"/>
    <n v="0.12172470978441127"/>
    <n v="8.3934088568486095E-2"/>
    <n v="0.10059428902739527"/>
    <n v="0.19164490861618799"/>
    <n v="0.18843930635838149"/>
    <n v="0.18987688098495212"/>
  </r>
  <r>
    <s v="Walla Walla"/>
    <x v="8"/>
    <x v="0"/>
    <x v="3"/>
    <n v="3338"/>
    <n v="3814"/>
    <n v="7152"/>
    <n v="2287"/>
    <n v="2017"/>
    <n v="8"/>
    <n v="4312"/>
    <n v="724"/>
    <n v="617"/>
    <n v="3"/>
    <n v="1344"/>
    <n v="0.68514080287597368"/>
    <n v="0.5288411116937598"/>
    <n v="0.6029082774049217"/>
    <n v="0.21689634511683642"/>
    <n v="0.16177241740954379"/>
    <n v="0.18791946308724833"/>
    <n v="0.3165719282903367"/>
    <n v="0.30589985126425384"/>
    <n v="0.31168831168831168"/>
  </r>
  <r>
    <s v="Walla Walla"/>
    <x v="8"/>
    <x v="0"/>
    <x v="4"/>
    <n v="3846"/>
    <n v="4018"/>
    <n v="7864"/>
    <n v="3032"/>
    <n v="2757"/>
    <n v="9"/>
    <n v="5798"/>
    <n v="1540"/>
    <n v="1347"/>
    <n v="4"/>
    <n v="2891"/>
    <n v="0.78835153406136249"/>
    <n v="0.68616226978596317"/>
    <n v="0.73728382502543233"/>
    <n v="0.40041601664066562"/>
    <n v="0.3352414136386262"/>
    <n v="0.36762461851475076"/>
    <n v="0.5079155672823219"/>
    <n v="0.48857453754080521"/>
    <n v="0.49862021386685063"/>
  </r>
  <r>
    <s v="Walla Walla"/>
    <x v="8"/>
    <x v="0"/>
    <x v="5"/>
    <n v="3116"/>
    <n v="3138"/>
    <n v="6254"/>
    <n v="2662"/>
    <n v="2550"/>
    <n v="5"/>
    <n v="5217"/>
    <n v="1787"/>
    <n v="1737"/>
    <n v="3"/>
    <n v="3527"/>
    <n v="0.85430038510911421"/>
    <n v="0.81261950286806883"/>
    <n v="0.83418612088263511"/>
    <n v="0.57349165596919127"/>
    <n v="0.55353728489483744"/>
    <n v="0.56395906619763347"/>
    <n v="0.67129977460555978"/>
    <n v="0.68117647058823527"/>
    <n v="0.67605903776116538"/>
  </r>
  <r>
    <s v="Walla Walla"/>
    <x v="8"/>
    <x v="0"/>
    <x v="6"/>
    <n v="4769"/>
    <n v="3530"/>
    <n v="8299"/>
    <n v="3962"/>
    <n v="3015"/>
    <n v="3"/>
    <n v="6980"/>
    <n v="2970"/>
    <n v="2418"/>
    <n v="3"/>
    <n v="5391"/>
    <n v="0.83078213461941708"/>
    <n v="0.8541076487252125"/>
    <n v="0.84106518857693702"/>
    <n v="0.62277206961627174"/>
    <n v="0.68498583569405103"/>
    <n v="0.64959633690806118"/>
    <n v="0.74962140333165073"/>
    <n v="0.80199004975124377"/>
    <n v="0.77234957020057304"/>
  </r>
  <r>
    <s v="Whatcom"/>
    <x v="8"/>
    <x v="0"/>
    <x v="0"/>
    <n v="77799"/>
    <n v="75047"/>
    <n v="152846.06"/>
    <n v="54118"/>
    <n v="48384"/>
    <m/>
    <n v="102502"/>
    <n v="29132"/>
    <n v="25625"/>
    <m/>
    <n v="54757"/>
    <n v="0.69561305415236696"/>
    <n v="0.6447159779871281"/>
    <n v="0.670622455037441"/>
    <n v="0.37445211378038279"/>
    <n v="0.34145268964782072"/>
    <n v="0.35824933923713836"/>
    <n v="0.53830518496618496"/>
    <n v="0.52961722883597884"/>
    <n v="0.53420421064954826"/>
  </r>
  <r>
    <s v="Whatcom"/>
    <x v="8"/>
    <x v="0"/>
    <x v="1"/>
    <n v="14734"/>
    <n v="14313"/>
    <n v="29047"/>
    <n v="5047"/>
    <n v="4150"/>
    <m/>
    <n v="9197"/>
    <n v="1011"/>
    <n v="794"/>
    <m/>
    <n v="1805"/>
    <n v="0.34254106149043029"/>
    <n v="0.28994620275274224"/>
    <n v="0.31662478052810961"/>
    <n v="6.8616804669471967E-2"/>
    <n v="5.5474044574862012E-2"/>
    <n v="6.2140668571625299E-2"/>
    <n v="0.20031702001188825"/>
    <n v="0.19132530120481928"/>
    <n v="0.19625964988583233"/>
  </r>
  <r>
    <s v="Whatcom"/>
    <x v="8"/>
    <x v="0"/>
    <x v="2"/>
    <n v="11844"/>
    <n v="12629"/>
    <n v="24473"/>
    <n v="7963"/>
    <n v="7207"/>
    <m/>
    <n v="15170"/>
    <n v="2372"/>
    <n v="1919"/>
    <m/>
    <n v="4291"/>
    <n v="0.67232353934481592"/>
    <n v="0.57067067859688014"/>
    <n v="0.61986679197482941"/>
    <n v="0.20027017899358324"/>
    <n v="0.15195185683743764"/>
    <n v="0.17533608466473255"/>
    <n v="0.29787768428984052"/>
    <n v="0.26626890523102537"/>
    <n v="0.28286090969017796"/>
  </r>
  <r>
    <s v="Whatcom"/>
    <x v="8"/>
    <x v="0"/>
    <x v="3"/>
    <n v="12395"/>
    <n v="12462"/>
    <n v="24857.02"/>
    <n v="8869"/>
    <n v="8037"/>
    <m/>
    <n v="16906"/>
    <n v="3714"/>
    <n v="3130"/>
    <m/>
    <n v="6844"/>
    <n v="0.71553045582896324"/>
    <n v="0.64492055849783336"/>
    <n v="0.6801297983426815"/>
    <n v="0.29963695038321903"/>
    <n v="0.25116353715294493"/>
    <n v="0.27533469418297124"/>
    <n v="0.41876197993009356"/>
    <n v="0.38944879930322257"/>
    <n v="0.40482668874955635"/>
  </r>
  <r>
    <s v="Whatcom"/>
    <x v="8"/>
    <x v="0"/>
    <x v="4"/>
    <n v="14086"/>
    <n v="13674"/>
    <n v="27760.02"/>
    <n v="11058"/>
    <n v="9808"/>
    <m/>
    <n v="20866"/>
    <n v="6041"/>
    <n v="5114"/>
    <m/>
    <n v="11155"/>
    <n v="0.78503478631265089"/>
    <n v="0.71727365803715082"/>
    <n v="0.75165651897945318"/>
    <n v="0.42886554025273321"/>
    <n v="0.3739944420067281"/>
    <n v="0.40183688628466407"/>
    <n v="0.54630132031108702"/>
    <n v="0.52141109298531807"/>
    <n v="0.53460174446467934"/>
  </r>
  <r>
    <s v="Whatcom"/>
    <x v="8"/>
    <x v="0"/>
    <x v="5"/>
    <n v="11623"/>
    <n v="11165"/>
    <n v="22788.02"/>
    <n v="10280"/>
    <n v="9718"/>
    <m/>
    <n v="19998"/>
    <n v="7262"/>
    <n v="6710"/>
    <m/>
    <n v="13972"/>
    <n v="0.88445323926697061"/>
    <n v="0.87039856695029105"/>
    <n v="0.8775663703998855"/>
    <n v="0.62479566377011098"/>
    <n v="0.60098522167487689"/>
    <n v="0.61312917927928801"/>
    <n v="0.70642023346303506"/>
    <n v="0.69047129038896893"/>
    <n v="0.69866986698669864"/>
  </r>
  <r>
    <s v="Whatcom"/>
    <x v="8"/>
    <x v="0"/>
    <x v="6"/>
    <n v="13117"/>
    <n v="10804"/>
    <n v="23921"/>
    <n v="10901"/>
    <n v="9464"/>
    <m/>
    <n v="20365"/>
    <n v="8732"/>
    <n v="7958"/>
    <m/>
    <n v="16690"/>
    <n v="0.83105893115803919"/>
    <n v="0.87597186227323209"/>
    <n v="0.85134400735755189"/>
    <n v="0.66570099870397192"/>
    <n v="0.73657904479822289"/>
    <n v="0.6977133062999038"/>
    <n v="0.80102742867626819"/>
    <n v="0.84087066779374475"/>
    <n v="0.81954333415173086"/>
  </r>
  <r>
    <s v="Whitman"/>
    <x v="8"/>
    <x v="0"/>
    <x v="0"/>
    <n v="17760.560000000001"/>
    <n v="18297.210000000003"/>
    <n v="36057.719999999994"/>
    <n v="9189"/>
    <n v="8552"/>
    <n v="872"/>
    <n v="18613"/>
    <n v="5172"/>
    <n v="4677"/>
    <n v="292"/>
    <n v="10141"/>
    <n v="0.51738233479124529"/>
    <n v="0.46739366274967598"/>
    <n v="0.51620013689162825"/>
    <n v="0.29120703401244102"/>
    <n v="0.25561274095886743"/>
    <n v="0.28124351733831204"/>
    <n v="0.56284688214169121"/>
    <n v="0.54688961646398504"/>
    <n v="0.54483425562778698"/>
  </r>
  <r>
    <s v="Whitman"/>
    <x v="8"/>
    <x v="0"/>
    <x v="1"/>
    <n v="7517.6"/>
    <n v="8055.53"/>
    <n v="15573.119999999999"/>
    <n v="1242"/>
    <n v="1221"/>
    <n v="242"/>
    <n v="2705"/>
    <n v="218"/>
    <n v="191"/>
    <n v="30"/>
    <n v="439"/>
    <n v="0.16521230179844631"/>
    <n v="0.15157289464504509"/>
    <n v="0.17369672872231129"/>
    <n v="2.8998616579759495E-2"/>
    <n v="2.3710420046849805E-2"/>
    <n v="2.8189598487650517E-2"/>
    <n v="0.17552334943639292"/>
    <n v="0.15642915642915642"/>
    <n v="0.16229205175600739"/>
  </r>
  <r>
    <s v="Whitman"/>
    <x v="8"/>
    <x v="0"/>
    <x v="2"/>
    <n v="2571.17"/>
    <n v="2886.02"/>
    <n v="5457.19"/>
    <n v="1581"/>
    <n v="1494"/>
    <n v="253"/>
    <n v="3328"/>
    <n v="458"/>
    <n v="361"/>
    <n v="63"/>
    <n v="882"/>
    <n v="0.6148951644582038"/>
    <n v="0.51766793022917379"/>
    <n v="0.60983766370604653"/>
    <n v="0.17812902297397681"/>
    <n v="0.12508575824145363"/>
    <n v="0.16162164044132604"/>
    <n v="0.28969006957621757"/>
    <n v="0.24163319946452477"/>
    <n v="0.26502403846153844"/>
  </r>
  <r>
    <s v="Whitman"/>
    <x v="8"/>
    <x v="0"/>
    <x v="3"/>
    <n v="1900.3899999999999"/>
    <n v="1933.3600000000001"/>
    <n v="3833.73"/>
    <n v="1340"/>
    <n v="1213"/>
    <n v="130"/>
    <n v="2683"/>
    <n v="647"/>
    <n v="571"/>
    <n v="53"/>
    <n v="1271"/>
    <n v="0.70511842306052974"/>
    <n v="0.62740513923945873"/>
    <n v="0.69984062518748058"/>
    <n v="0.3404564326269871"/>
    <n v="0.29534075392063558"/>
    <n v="0.33153091114919414"/>
    <n v="0.48283582089552241"/>
    <n v="0.47073371805441055"/>
    <n v="0.47372344390607529"/>
  </r>
  <r>
    <s v="Whitman"/>
    <x v="8"/>
    <x v="0"/>
    <x v="4"/>
    <n v="2068.4499999999998"/>
    <n v="2054.4499999999998"/>
    <n v="4122.8999999999996"/>
    <n v="1735"/>
    <n v="1615"/>
    <n v="109"/>
    <n v="3459"/>
    <n v="1152"/>
    <n v="1022"/>
    <n v="53"/>
    <n v="2227"/>
    <n v="0.8387923324228288"/>
    <n v="0.78609846917666537"/>
    <n v="0.83897256785272512"/>
    <n v="0.55693877057700214"/>
    <n v="0.49745674024678144"/>
    <n v="0.54015377525528152"/>
    <n v="0.66397694524495676"/>
    <n v="0.63281733746130031"/>
    <n v="0.6438276958658572"/>
  </r>
  <r>
    <s v="Whitman"/>
    <x v="8"/>
    <x v="0"/>
    <x v="5"/>
    <n v="1613.3899999999999"/>
    <n v="1613.38"/>
    <n v="3226.76"/>
    <n v="1453"/>
    <n v="1462"/>
    <n v="69"/>
    <n v="2984"/>
    <n v="1115"/>
    <n v="1139"/>
    <n v="46"/>
    <n v="2300"/>
    <n v="0.90058820248049143"/>
    <n v="0.90617213551674114"/>
    <n v="0.92476663898151701"/>
    <n v="0.69109142860684647"/>
    <n v="0.70597131487932163"/>
    <n v="0.71278929948307279"/>
    <n v="0.76737783895388856"/>
    <n v="0.77906976744186052"/>
    <n v="0.77077747989276135"/>
  </r>
  <r>
    <s v="Whitman"/>
    <x v="8"/>
    <x v="0"/>
    <x v="6"/>
    <n v="2089.56"/>
    <n v="1754.4699999999998"/>
    <n v="3844.02"/>
    <n v="1838"/>
    <n v="1547"/>
    <n v="69"/>
    <n v="3454"/>
    <n v="1582"/>
    <n v="1393"/>
    <n v="47"/>
    <n v="3022"/>
    <n v="0.87961101858764523"/>
    <n v="0.88174776428209101"/>
    <n v="0.89853850916488465"/>
    <n v="0.75709718792473057"/>
    <n v="0.79397196874269726"/>
    <n v="0.78615615943725581"/>
    <n v="0.86071817192600653"/>
    <n v="0.90045248868778283"/>
    <n v="0.87492762015055003"/>
  </r>
  <r>
    <s v="Yakima"/>
    <x v="8"/>
    <x v="1"/>
    <x v="0"/>
    <n v="82693"/>
    <n v="81351"/>
    <n v="164044"/>
    <n v="49539"/>
    <n v="41634"/>
    <n v="4"/>
    <n v="91177"/>
    <n v="24693"/>
    <n v="21368"/>
    <n v="1"/>
    <n v="46062"/>
    <n v="0.59907126358942109"/>
    <n v="0.51178227680053101"/>
    <n v="0.5558081978005901"/>
    <n v="0.29861052326073551"/>
    <n v="0.26266425735393539"/>
    <n v="0.28079051961668822"/>
    <n v="0.4984557621268092"/>
    <n v="0.5132343757505885"/>
    <n v="0.50519319565241239"/>
  </r>
  <r>
    <s v="Yakima"/>
    <x v="8"/>
    <x v="1"/>
    <x v="1"/>
    <n v="11738"/>
    <n v="12834"/>
    <n v="24572"/>
    <n v="4641"/>
    <n v="3742"/>
    <m/>
    <n v="8383"/>
    <n v="630"/>
    <n v="520"/>
    <m/>
    <n v="1150"/>
    <n v="0.39538251831657861"/>
    <n v="0.29156926912887643"/>
    <n v="0.34116067068207717"/>
    <n v="5.3671835065598909E-2"/>
    <n v="4.051737572074178E-2"/>
    <n v="4.6801237180530683E-2"/>
    <n v="0.13574660633484162"/>
    <n v="0.13896312132549438"/>
    <n v="0.13718239293808898"/>
  </r>
  <r>
    <s v="Yakima"/>
    <x v="8"/>
    <x v="1"/>
    <x v="2"/>
    <n v="14934"/>
    <n v="15289"/>
    <n v="30223"/>
    <n v="7318"/>
    <n v="5774"/>
    <m/>
    <n v="13092"/>
    <n v="1589"/>
    <n v="1278"/>
    <m/>
    <n v="2867"/>
    <n v="0.49002276684076601"/>
    <n v="0.3776571391196285"/>
    <n v="0.43318002845515008"/>
    <n v="0.1064014999330387"/>
    <n v="8.3589508797174444E-2"/>
    <n v="9.4861529298878339E-2"/>
    <n v="0.21713582946160154"/>
    <n v="0.22133702805680638"/>
    <n v="0.21898869538649557"/>
  </r>
  <r>
    <s v="Yakima"/>
    <x v="8"/>
    <x v="1"/>
    <x v="3"/>
    <n v="14906"/>
    <n v="15436"/>
    <n v="30342"/>
    <n v="7630"/>
    <n v="6560"/>
    <n v="1"/>
    <n v="14191"/>
    <n v="2645"/>
    <n v="2181"/>
    <m/>
    <n v="4826"/>
    <n v="0.51187441298805847"/>
    <n v="0.42498056491318997"/>
    <n v="0.46770153582492913"/>
    <n v="0.17744532403059171"/>
    <n v="0.14129308110909561"/>
    <n v="0.15905345725397138"/>
    <n v="0.34665792922673655"/>
    <n v="0.33246951219512194"/>
    <n v="0.34007469522937073"/>
  </r>
  <r>
    <s v="Yakima"/>
    <x v="8"/>
    <x v="1"/>
    <x v="4"/>
    <n v="14999"/>
    <n v="15117"/>
    <n v="30116"/>
    <n v="9879"/>
    <n v="8631"/>
    <n v="1"/>
    <n v="18511"/>
    <n v="5038"/>
    <n v="4458"/>
    <m/>
    <n v="9496"/>
    <n v="0.6586439095939729"/>
    <n v="0.57094661639214128"/>
    <n v="0.61465666091114357"/>
    <n v="0.33588905927061802"/>
    <n v="0.2948997817027188"/>
    <n v="0.31531411874086862"/>
    <n v="0.50997064480210552"/>
    <n v="0.51651025373653114"/>
    <n v="0.51299227486359467"/>
  </r>
  <r>
    <s v="Yakima"/>
    <x v="8"/>
    <x v="1"/>
    <x v="5"/>
    <n v="11514"/>
    <n v="11230"/>
    <n v="22744"/>
    <n v="8823"/>
    <n v="8065"/>
    <m/>
    <n v="16888"/>
    <n v="6074"/>
    <n v="5590"/>
    <n v="1"/>
    <n v="11665"/>
    <n v="0.76628452318916107"/>
    <n v="0.71816562778272486"/>
    <n v="0.74252550123109395"/>
    <n v="0.52753170053847487"/>
    <n v="0.49777382012466609"/>
    <n v="0.51288251846640875"/>
    <n v="0.68842797234500741"/>
    <n v="0.69311841289522624"/>
    <n v="0.69072714353387021"/>
  </r>
  <r>
    <s v="Yakima"/>
    <x v="8"/>
    <x v="1"/>
    <x v="6"/>
    <n v="14602"/>
    <n v="11445"/>
    <n v="26047"/>
    <n v="11248"/>
    <n v="8862"/>
    <n v="2"/>
    <n v="20112"/>
    <n v="8717"/>
    <n v="7341"/>
    <m/>
    <n v="16058"/>
    <n v="0.77030543761128611"/>
    <n v="0.77431192660550463"/>
    <n v="0.77214266518217067"/>
    <n v="0.5969730173948774"/>
    <n v="0.64141546526867632"/>
    <n v="0.6165009406073636"/>
    <n v="0.77498221906116638"/>
    <n v="0.82836831415030465"/>
    <n v="0.79842879872712813"/>
  </r>
  <r>
    <s v="zWashington State"/>
    <x v="8"/>
    <x v="0"/>
    <x v="0"/>
    <n v="2502907.39"/>
    <n v="2450618.06"/>
    <n v="4953525.43"/>
    <n v="1735468"/>
    <n v="1538797"/>
    <n v="9287"/>
    <n v="3283552"/>
    <n v="852735"/>
    <n v="758948"/>
    <n v="2905"/>
    <n v="1614588"/>
    <n v="0.69338082860508865"/>
    <n v="0.62792200266409526"/>
    <n v="0.6628717357770787"/>
    <n v="0.34069778346852858"/>
    <n v="0.3096965669142257"/>
    <n v="0.32594725167283539"/>
    <n v="0.49135737449494893"/>
    <n v="0.49320865585259133"/>
    <n v="0.49171994230638039"/>
  </r>
  <r>
    <s v="zWashington State"/>
    <x v="8"/>
    <x v="0"/>
    <x v="1"/>
    <n v="320381.36"/>
    <n v="336778.31"/>
    <n v="657159.65"/>
    <n v="142376"/>
    <n v="122963"/>
    <n v="1735"/>
    <n v="267074"/>
    <n v="20589"/>
    <n v="17588"/>
    <n v="253"/>
    <n v="38430"/>
    <n v="0.44439539179183213"/>
    <n v="0.36511555628389492"/>
    <n v="0.40640657106686329"/>
    <n v="6.4264038332317461E-2"/>
    <n v="5.2224265867953312E-2"/>
    <n v="5.8478940391425427E-2"/>
    <n v="0.14461004663707366"/>
    <n v="0.14303489667623595"/>
    <n v="0.14389270389480069"/>
  </r>
  <r>
    <s v="zWashington State"/>
    <x v="8"/>
    <x v="0"/>
    <x v="2"/>
    <n v="431051.19"/>
    <n v="450306.02"/>
    <n v="881357.21"/>
    <n v="250535"/>
    <n v="214879"/>
    <n v="2073"/>
    <n v="467487"/>
    <n v="57464"/>
    <n v="45941"/>
    <n v="374"/>
    <n v="103779"/>
    <n v="0.58121867149931772"/>
    <n v="0.47718438230072963"/>
    <n v="0.53041717330479432"/>
    <n v="0.13331131274686889"/>
    <n v="0.10202173179918847"/>
    <n v="0.1177490792864791"/>
    <n v="0.22936515856068015"/>
    <n v="0.21379939407759715"/>
    <n v="0.22199333885220338"/>
  </r>
  <r>
    <s v="zWashington State"/>
    <x v="8"/>
    <x v="0"/>
    <x v="3"/>
    <n v="463591.42000000004"/>
    <n v="480117.39"/>
    <n v="943708.81"/>
    <n v="306211"/>
    <n v="276960"/>
    <n v="1724"/>
    <n v="584895"/>
    <n v="108747"/>
    <n v="94820"/>
    <n v="469"/>
    <n v="204036"/>
    <n v="0.66051912695019244"/>
    <n v="0.57685892193990307"/>
    <n v="0.61978334185520634"/>
    <n v="0.23457509200666396"/>
    <n v="0.19749336719505203"/>
    <n v="0.21620652243354599"/>
    <n v="0.35513747056768047"/>
    <n v="0.34235990756787982"/>
    <n v="0.34884209986407816"/>
  </r>
  <r>
    <s v="zWashington State"/>
    <x v="8"/>
    <x v="0"/>
    <x v="4"/>
    <n v="493481.48"/>
    <n v="489163.49"/>
    <n v="982644.97"/>
    <n v="376600"/>
    <n v="344609"/>
    <n v="1546"/>
    <n v="722755"/>
    <n v="188728"/>
    <n v="171175"/>
    <n v="528"/>
    <n v="360431"/>
    <n v="0.76314920673416153"/>
    <n v="0.7044863466813519"/>
    <n v="0.73551997116517065"/>
    <n v="0.38244191048466503"/>
    <n v="0.34993412938484025"/>
    <n v="0.36679676892865998"/>
    <n v="0.50113648433351032"/>
    <n v="0.49672237231180844"/>
    <n v="0.49869042759994742"/>
  </r>
  <r>
    <s v="zWashington State"/>
    <x v="8"/>
    <x v="0"/>
    <x v="5"/>
    <n v="374822.40000000002"/>
    <n v="362663.39"/>
    <n v="737485.79"/>
    <n v="318024"/>
    <n v="295609"/>
    <n v="1135"/>
    <n v="614768"/>
    <n v="212475"/>
    <n v="197267"/>
    <n v="616"/>
    <n v="410358"/>
    <n v="0.84846583341870707"/>
    <n v="0.81510571000839094"/>
    <n v="0.83359979044477583"/>
    <n v="0.56686846890687426"/>
    <n v="0.5439396571018652"/>
    <n v="0.55642834826688659"/>
    <n v="0.66810995396573847"/>
    <n v="0.66732406658795906"/>
    <n v="0.66750058558675796"/>
  </r>
  <r>
    <s v="zWashington State"/>
    <x v="8"/>
    <x v="0"/>
    <x v="6"/>
    <n v="419579.54"/>
    <n v="331589.46000000002"/>
    <n v="751169"/>
    <n v="341722"/>
    <n v="283777"/>
    <n v="1074"/>
    <n v="626573"/>
    <n v="264732"/>
    <n v="232157"/>
    <n v="665"/>
    <n v="497554"/>
    <n v="0.81443914066925194"/>
    <n v="0.85580826362816231"/>
    <n v="0.83413053520579261"/>
    <n v="0.63094592267296923"/>
    <n v="0.70013383416951791"/>
    <n v="0.66237291475020932"/>
    <n v="0.77469990225973162"/>
    <n v="0.81809660402358186"/>
    <n v="0.7940878397249802"/>
  </r>
  <r>
    <s v="Adams"/>
    <x v="9"/>
    <x v="0"/>
    <x v="0"/>
    <n v="5745.94"/>
    <n v="5880.96"/>
    <n v="11626.89"/>
    <n v="3127"/>
    <n v="2810"/>
    <m/>
    <n v="5937"/>
    <n v="1949"/>
    <n v="1736"/>
    <m/>
    <n v="3685"/>
    <n v="0.54421034678399016"/>
    <n v="0.47781314615300902"/>
    <n v="0.51062665940763186"/>
    <n v="0.33919602362711759"/>
    <n v="0.29518990096854936"/>
    <n v="0.31693771937293636"/>
    <n v="0.62328110009593862"/>
    <n v="0.61779359430604985"/>
    <n v="0.62068384706080515"/>
  </r>
  <r>
    <s v="Adams"/>
    <x v="9"/>
    <x v="0"/>
    <x v="1"/>
    <n v="862.01"/>
    <n v="985.01"/>
    <n v="1847.02"/>
    <n v="278"/>
    <n v="238"/>
    <m/>
    <n v="516"/>
    <n v="71"/>
    <n v="54"/>
    <m/>
    <n v="125"/>
    <n v="0.32250205914084523"/>
    <n v="0.24162191246789372"/>
    <n v="0.27936892941061819"/>
    <n v="8.2365633809352565E-2"/>
    <n v="5.4821778459101939E-2"/>
    <n v="6.7676581737068364E-2"/>
    <n v="0.25539568345323743"/>
    <n v="0.22689075630252101"/>
    <n v="0.24224806201550386"/>
  </r>
  <r>
    <s v="Adams"/>
    <x v="9"/>
    <x v="0"/>
    <x v="2"/>
    <n v="1114.02"/>
    <n v="1155.02"/>
    <n v="2269.0299999999997"/>
    <n v="444"/>
    <n v="379"/>
    <m/>
    <n v="823"/>
    <n v="140"/>
    <n v="108"/>
    <m/>
    <n v="248"/>
    <n v="0.39855657887650131"/>
    <n v="0.32813284618448169"/>
    <n v="0.36271005672027257"/>
    <n v="0.12567099333943735"/>
    <n v="9.3504874374469707E-2"/>
    <n v="0.1092978056702644"/>
    <n v="0.31531531531531531"/>
    <n v="0.28496042216358841"/>
    <n v="0.30133657351154314"/>
  </r>
  <r>
    <s v="Adams"/>
    <x v="9"/>
    <x v="0"/>
    <x v="3"/>
    <n v="1060"/>
    <n v="1138"/>
    <n v="2198.0100000000002"/>
    <n v="462"/>
    <n v="422"/>
    <m/>
    <n v="884"/>
    <n v="248"/>
    <n v="236"/>
    <m/>
    <n v="484"/>
    <n v="0.4358490566037736"/>
    <n v="0.37082601054481545"/>
    <n v="0.40218197369438713"/>
    <n v="0.2339622641509434"/>
    <n v="0.20738137082601055"/>
    <n v="0.22019918016751514"/>
    <n v="0.53679653679653683"/>
    <n v="0.55924170616113744"/>
    <n v="0.54751131221719462"/>
  </r>
  <r>
    <s v="Adams"/>
    <x v="9"/>
    <x v="0"/>
    <x v="4"/>
    <n v="1024.98"/>
    <n v="1012.99"/>
    <n v="2037.97"/>
    <n v="656"/>
    <n v="565"/>
    <m/>
    <n v="1221"/>
    <n v="442"/>
    <n v="382"/>
    <m/>
    <n v="824"/>
    <n v="0.64001248804854727"/>
    <n v="0.55775476559492199"/>
    <n v="0.59912560047498242"/>
    <n v="0.43122792639856389"/>
    <n v="0.37710145213674368"/>
    <n v="0.40432391055805533"/>
    <n v="0.67378048780487809"/>
    <n v="0.67610619469026545"/>
    <n v="0.67485667485667489"/>
  </r>
  <r>
    <s v="Adams"/>
    <x v="9"/>
    <x v="0"/>
    <x v="5"/>
    <n v="758.98"/>
    <n v="764.98"/>
    <n v="1523.95"/>
    <n v="542"/>
    <n v="552"/>
    <m/>
    <n v="1094"/>
    <n v="424"/>
    <n v="416"/>
    <m/>
    <n v="840"/>
    <n v="0.7141163140003689"/>
    <n v="0.72158749248346366"/>
    <n v="0.71787132123757336"/>
    <n v="0.55864449656117421"/>
    <n v="0.54380506679913199"/>
    <n v="0.55119918632501064"/>
    <n v="0.78228782287822873"/>
    <n v="0.75362318840579712"/>
    <n v="0.76782449725776969"/>
  </r>
  <r>
    <s v="Adams"/>
    <x v="9"/>
    <x v="0"/>
    <x v="6"/>
    <n v="925.95"/>
    <n v="824.96"/>
    <n v="1750.91"/>
    <n v="745"/>
    <n v="654"/>
    <m/>
    <n v="1399"/>
    <n v="624"/>
    <n v="540"/>
    <m/>
    <n v="1164"/>
    <n v="0.80457908094389541"/>
    <n v="0.79276570985259887"/>
    <n v="0.79901308462456666"/>
    <n v="0.67390247853555807"/>
    <n v="0.65457719162141192"/>
    <n v="0.66479716261829558"/>
    <n v="0.8375838926174497"/>
    <n v="0.82568807339449546"/>
    <n v="0.83202287348105786"/>
  </r>
  <r>
    <s v="Asotin"/>
    <x v="9"/>
    <x v="0"/>
    <x v="0"/>
    <n v="8581"/>
    <n v="7688"/>
    <n v="16269"/>
    <n v="6152"/>
    <n v="5210"/>
    <n v="33"/>
    <n v="11395"/>
    <n v="4004"/>
    <n v="3491"/>
    <n v="15"/>
    <n v="7510"/>
    <n v="0.71693275841976456"/>
    <n v="0.67767950052029136"/>
    <n v="0.70041182617247522"/>
    <n v="0.46661228295070506"/>
    <n v="0.45408428720083249"/>
    <n v="0.46161411272973141"/>
    <n v="0.65084525357607281"/>
    <n v="0.67005758157389639"/>
    <n v="0.65906099166301013"/>
  </r>
  <r>
    <s v="Asotin"/>
    <x v="9"/>
    <x v="0"/>
    <x v="1"/>
    <n v="921"/>
    <n v="882"/>
    <n v="1803"/>
    <n v="417"/>
    <n v="347"/>
    <n v="3"/>
    <n v="767"/>
    <n v="104"/>
    <n v="104"/>
    <n v="1"/>
    <n v="209"/>
    <n v="0.45276872964169379"/>
    <n v="0.39342403628117911"/>
    <n v="0.42540210759844704"/>
    <n v="0.11292073832790445"/>
    <n v="0.11791383219954649"/>
    <n v="0.11591791458679977"/>
    <n v="0.24940047961630696"/>
    <n v="0.29971181556195964"/>
    <n v="0.27249022164276404"/>
  </r>
  <r>
    <s v="Asotin"/>
    <x v="9"/>
    <x v="0"/>
    <x v="2"/>
    <n v="1198"/>
    <n v="1091"/>
    <n v="2289"/>
    <n v="693"/>
    <n v="542"/>
    <n v="10"/>
    <n v="1245"/>
    <n v="245"/>
    <n v="181"/>
    <n v="2"/>
    <n v="428"/>
    <n v="0.57846410684474125"/>
    <n v="0.49679193400549954"/>
    <n v="0.54390563564875494"/>
    <n v="0.2045075125208681"/>
    <n v="0.16590284142988085"/>
    <n v="0.18698121450415028"/>
    <n v="0.35353535353535354"/>
    <n v="0.33394833948339481"/>
    <n v="0.34377510040160641"/>
  </r>
  <r>
    <s v="Asotin"/>
    <x v="9"/>
    <x v="0"/>
    <x v="3"/>
    <n v="1358"/>
    <n v="1276"/>
    <n v="2634"/>
    <n v="867"/>
    <n v="742"/>
    <n v="2"/>
    <n v="1611"/>
    <n v="415"/>
    <n v="397"/>
    <m/>
    <n v="812"/>
    <n v="0.6384388807069219"/>
    <n v="0.58150470219435735"/>
    <n v="0.61161731207289294"/>
    <n v="0.30559646539027985"/>
    <n v="0.31112852664576801"/>
    <n v="0.30827638572513288"/>
    <n v="0.47866205305651671"/>
    <n v="0.53504043126684631"/>
    <n v="0.50403476101800126"/>
  </r>
  <r>
    <s v="Asotin"/>
    <x v="9"/>
    <x v="0"/>
    <x v="4"/>
    <n v="1628"/>
    <n v="1502"/>
    <n v="3130"/>
    <n v="1251"/>
    <n v="1095"/>
    <n v="6"/>
    <n v="2352"/>
    <n v="823"/>
    <n v="716"/>
    <n v="3"/>
    <n v="1542"/>
    <n v="0.76842751842751844"/>
    <n v="0.72902796271637815"/>
    <n v="0.75143769968051122"/>
    <n v="0.50552825552825553"/>
    <n v="0.47669773635153129"/>
    <n v="0.49265175718849841"/>
    <n v="0.65787370103916865"/>
    <n v="0.65388127853881284"/>
    <n v="0.65561224489795922"/>
  </r>
  <r>
    <s v="Asotin"/>
    <x v="9"/>
    <x v="0"/>
    <x v="5"/>
    <n v="1398"/>
    <n v="1320"/>
    <n v="2718"/>
    <n v="1188"/>
    <n v="1060"/>
    <n v="4"/>
    <n v="2252"/>
    <n v="966"/>
    <n v="850"/>
    <n v="3"/>
    <n v="1819"/>
    <n v="0.84978540772532185"/>
    <n v="0.80303030303030298"/>
    <n v="0.82855040470934516"/>
    <n v="0.69098712446351929"/>
    <n v="0.64393939393939392"/>
    <n v="0.66924208977189115"/>
    <n v="0.81313131313131315"/>
    <n v="0.80188679245283023"/>
    <n v="0.80772646536412074"/>
  </r>
  <r>
    <s v="Asotin"/>
    <x v="9"/>
    <x v="0"/>
    <x v="6"/>
    <n v="2078"/>
    <n v="1617"/>
    <n v="3695"/>
    <n v="1736"/>
    <n v="1424"/>
    <n v="8"/>
    <n v="3168"/>
    <n v="1451"/>
    <n v="1243"/>
    <n v="6"/>
    <n v="2700"/>
    <n v="0.83541867179980756"/>
    <n v="0.8806431663574521"/>
    <n v="0.85737483085250343"/>
    <n v="0.69826756496631381"/>
    <n v="0.76870748299319724"/>
    <n v="0.73071718538565633"/>
    <n v="0.83582949308755761"/>
    <n v="0.8728932584269663"/>
    <n v="0.85227272727272729"/>
  </r>
  <r>
    <s v="Benton"/>
    <x v="9"/>
    <x v="0"/>
    <x v="0"/>
    <n v="59098"/>
    <n v="57692"/>
    <n v="116790"/>
    <n v="39716"/>
    <n v="36271"/>
    <n v="135"/>
    <n v="76122"/>
    <n v="26146"/>
    <n v="24600"/>
    <n v="72"/>
    <n v="50818"/>
    <n v="0.67203627872347627"/>
    <n v="0.62870068640366084"/>
    <n v="0.65178525558695088"/>
    <n v="0.4424176791092761"/>
    <n v="0.42640227414546211"/>
    <n v="0.43512287010874218"/>
    <n v="0.65832410111793738"/>
    <n v="0.67822778528300842"/>
    <n v="0.66758624313601844"/>
  </r>
  <r>
    <s v="Benton"/>
    <x v="9"/>
    <x v="0"/>
    <x v="1"/>
    <n v="7455"/>
    <n v="7601"/>
    <n v="15056"/>
    <n v="3439"/>
    <n v="3087"/>
    <n v="30"/>
    <n v="6556"/>
    <n v="1522"/>
    <n v="1327"/>
    <n v="14"/>
    <n v="2863"/>
    <n v="0.46130114017437962"/>
    <n v="0.40613077226680699"/>
    <n v="0.43544102019128589"/>
    <n v="0.20415828303152248"/>
    <n v="0.17458229180371004"/>
    <n v="0.1901567481402763"/>
    <n v="0.44257051468450131"/>
    <n v="0.42986718496922577"/>
    <n v="0.43669920683343499"/>
  </r>
  <r>
    <s v="Benton"/>
    <x v="9"/>
    <x v="0"/>
    <x v="2"/>
    <n v="9970"/>
    <n v="10130"/>
    <n v="20100"/>
    <n v="5064"/>
    <n v="4407"/>
    <n v="25"/>
    <n v="9496"/>
    <n v="2204"/>
    <n v="1896"/>
    <n v="12"/>
    <n v="4112"/>
    <n v="0.50792377131394184"/>
    <n v="0.43504442250740377"/>
    <n v="0.47243781094527365"/>
    <n v="0.22106318956870613"/>
    <n v="0.18716683119447186"/>
    <n v="0.2045771144278607"/>
    <n v="0.43522906793048971"/>
    <n v="0.43022464261402316"/>
    <n v="0.43302443133951135"/>
  </r>
  <r>
    <s v="Benton"/>
    <x v="9"/>
    <x v="0"/>
    <x v="3"/>
    <n v="11217"/>
    <n v="11241"/>
    <n v="22458"/>
    <n v="6952"/>
    <n v="6111"/>
    <n v="26"/>
    <n v="13089"/>
    <n v="3902"/>
    <n v="3568"/>
    <n v="13"/>
    <n v="7483"/>
    <n v="0.61977355799233302"/>
    <n v="0.54363490792634106"/>
    <n v="0.58282126636387921"/>
    <n v="0.34786484799857359"/>
    <n v="0.31740948314206924"/>
    <n v="0.33319975064564966"/>
    <n v="0.56127733026467208"/>
    <n v="0.58386516118474885"/>
    <n v="0.5717014286805715"/>
  </r>
  <r>
    <s v="Benton"/>
    <x v="9"/>
    <x v="0"/>
    <x v="4"/>
    <n v="12040"/>
    <n v="12053"/>
    <n v="24093"/>
    <n v="9323"/>
    <n v="8734"/>
    <n v="19"/>
    <n v="18076"/>
    <n v="6383"/>
    <n v="6152"/>
    <n v="11"/>
    <n v="12546"/>
    <n v="0.77433554817275752"/>
    <n v="0.7246328714842778"/>
    <n v="0.75025941144730834"/>
    <n v="0.53014950166112962"/>
    <n v="0.51041234547415582"/>
    <n v="0.52073216286888313"/>
    <n v="0.68465086345596915"/>
    <n v="0.704373711930387"/>
    <n v="0.69406948439920335"/>
  </r>
  <r>
    <s v="Benton"/>
    <x v="9"/>
    <x v="0"/>
    <x v="5"/>
    <n v="8728"/>
    <n v="8956"/>
    <n v="17684"/>
    <n v="7108"/>
    <n v="7316"/>
    <n v="16"/>
    <n v="14440"/>
    <n v="5703"/>
    <n v="5960"/>
    <n v="9"/>
    <n v="11672"/>
    <n v="0.81439046746104493"/>
    <n v="0.81688253684680656"/>
    <n v="0.81655733996833291"/>
    <n v="0.6534142988084326"/>
    <n v="0.66547565877623938"/>
    <n v="0.66003166704365523"/>
    <n v="0.80233539673607202"/>
    <n v="0.81465281574630943"/>
    <n v="0.80831024930747919"/>
  </r>
  <r>
    <s v="Benton"/>
    <x v="9"/>
    <x v="0"/>
    <x v="6"/>
    <n v="9688"/>
    <n v="7711"/>
    <n v="17399"/>
    <n v="7830"/>
    <n v="6616"/>
    <n v="19"/>
    <n v="14465"/>
    <n v="6432"/>
    <n v="5697"/>
    <n v="13"/>
    <n v="12142"/>
    <n v="0.80821635012386461"/>
    <n v="0.8579950719751005"/>
    <n v="0.83136961894361749"/>
    <n v="0.66391412056151944"/>
    <n v="0.73881468032680586"/>
    <n v="0.69785619863210524"/>
    <n v="0.82145593869731803"/>
    <n v="0.86109431680773885"/>
    <n v="0.83940546145869344"/>
  </r>
  <r>
    <s v="Chelan"/>
    <x v="9"/>
    <x v="0"/>
    <x v="0"/>
    <n v="26130"/>
    <n v="25547"/>
    <n v="51677"/>
    <n v="18398"/>
    <n v="16415"/>
    <n v="585"/>
    <n v="35398"/>
    <n v="12170"/>
    <n v="10985"/>
    <n v="314"/>
    <n v="23469"/>
    <n v="0.70409491006505931"/>
    <n v="0.64254119857517522"/>
    <n v="0.68498558352845562"/>
    <n v="0.46574818216609259"/>
    <n v="0.42999177985673465"/>
    <n v="0.45414788010139906"/>
    <n v="0.66148494401565383"/>
    <n v="0.6692049954310082"/>
    <n v="0.66300355952313694"/>
  </r>
  <r>
    <s v="Chelan"/>
    <x v="9"/>
    <x v="0"/>
    <x v="1"/>
    <n v="2973"/>
    <n v="3264"/>
    <n v="6237"/>
    <n v="1491"/>
    <n v="1248"/>
    <n v="154"/>
    <n v="2893"/>
    <n v="465"/>
    <n v="374"/>
    <n v="42"/>
    <n v="881"/>
    <n v="0.50151362260343091"/>
    <n v="0.38235294117647056"/>
    <n v="0.46384479717813049"/>
    <n v="0.15640766902119072"/>
    <n v="0.11458333333333333"/>
    <n v="0.14125380792047459"/>
    <n v="0.3118712273641851"/>
    <n v="0.29967948717948717"/>
    <n v="0.30452817144832356"/>
  </r>
  <r>
    <s v="Chelan"/>
    <x v="9"/>
    <x v="0"/>
    <x v="2"/>
    <n v="3864"/>
    <n v="4020"/>
    <n v="7884"/>
    <n v="2170"/>
    <n v="1924"/>
    <n v="76"/>
    <n v="4170"/>
    <n v="828"/>
    <n v="677"/>
    <n v="27"/>
    <n v="1532"/>
    <n v="0.56159420289855078"/>
    <n v="0.47860696517412937"/>
    <n v="0.52891933028919336"/>
    <n v="0.21428571428571427"/>
    <n v="0.16840796019900497"/>
    <n v="0.19431760527650938"/>
    <n v="0.38156682027649769"/>
    <n v="0.35187110187110188"/>
    <n v="0.3673860911270983"/>
  </r>
  <r>
    <s v="Chelan"/>
    <x v="9"/>
    <x v="0"/>
    <x v="3"/>
    <n v="4575"/>
    <n v="4573"/>
    <n v="9148"/>
    <n v="2600"/>
    <n v="2391"/>
    <n v="91"/>
    <n v="5082"/>
    <n v="1464"/>
    <n v="1273"/>
    <n v="47"/>
    <n v="2784"/>
    <n v="0.56830601092896171"/>
    <n v="0.52285151979007216"/>
    <n v="0.55553126366418892"/>
    <n v="0.32"/>
    <n v="0.27837305926087907"/>
    <n v="0.30432881504153914"/>
    <n v="0.56307692307692303"/>
    <n v="0.53241321622751991"/>
    <n v="0.5478158205430933"/>
  </r>
  <r>
    <s v="Chelan"/>
    <x v="9"/>
    <x v="0"/>
    <x v="4"/>
    <n v="5211"/>
    <n v="5181"/>
    <n v="10392"/>
    <n v="4025"/>
    <n v="3571"/>
    <n v="99"/>
    <n v="7695"/>
    <n v="2772"/>
    <n v="2486"/>
    <n v="64"/>
    <n v="5322"/>
    <n v="0.7724045288812128"/>
    <n v="0.68924917969503952"/>
    <n v="0.74047344110854507"/>
    <n v="0.53195164075993095"/>
    <n v="0.47983014861995754"/>
    <n v="0.51212471131639725"/>
    <n v="0.68869565217391304"/>
    <n v="0.69616353962475497"/>
    <n v="0.69161793372319691"/>
  </r>
  <r>
    <s v="Chelan"/>
    <x v="9"/>
    <x v="0"/>
    <x v="5"/>
    <n v="4010"/>
    <n v="4055"/>
    <n v="8065"/>
    <n v="3489"/>
    <n v="3381"/>
    <n v="89"/>
    <n v="6959"/>
    <n v="2836"/>
    <n v="2782"/>
    <n v="67"/>
    <n v="5685"/>
    <n v="0.87007481296758105"/>
    <n v="0.83378545006165228"/>
    <n v="0.86286422814631125"/>
    <n v="0.70723192019950121"/>
    <n v="0.68606658446362512"/>
    <n v="0.7048977061376317"/>
    <n v="0.81284035540269417"/>
    <n v="0.82283348121857436"/>
    <n v="0.81692771949992815"/>
  </r>
  <r>
    <s v="Chelan"/>
    <x v="9"/>
    <x v="0"/>
    <x v="6"/>
    <n v="5497"/>
    <n v="4454"/>
    <n v="9951"/>
    <n v="4623"/>
    <n v="3900"/>
    <n v="76"/>
    <n v="8599"/>
    <n v="3805"/>
    <n v="3393"/>
    <n v="67"/>
    <n v="7265"/>
    <n v="0.84100418410041844"/>
    <n v="0.87561742254153574"/>
    <n v="0.86413425786353126"/>
    <n v="0.69219574313261778"/>
    <n v="0.76178715761113602"/>
    <n v="0.73007737915787363"/>
    <n v="0.82305861994375951"/>
    <n v="0.87"/>
    <n v="0.84486568205605306"/>
  </r>
  <r>
    <s v="Clallam"/>
    <x v="9"/>
    <x v="0"/>
    <x v="0"/>
    <n v="28129"/>
    <n v="27263"/>
    <n v="55392"/>
    <n v="23097"/>
    <n v="20194"/>
    <n v="4"/>
    <n v="43295"/>
    <n v="17261"/>
    <n v="15204"/>
    <n v="1"/>
    <n v="32466"/>
    <n v="0.8211098865939066"/>
    <n v="0.74071085353776178"/>
    <n v="0.78161106296938188"/>
    <n v="0.61363717160226106"/>
    <n v="0.55767890547628651"/>
    <n v="0.58611351819757362"/>
    <n v="0.74732649261808892"/>
    <n v="0.75289690006932752"/>
    <n v="0.74987873888439771"/>
  </r>
  <r>
    <s v="Clallam"/>
    <x v="9"/>
    <x v="0"/>
    <x v="1"/>
    <n v="2321"/>
    <n v="2915"/>
    <n v="5236"/>
    <n v="1412"/>
    <n v="1365"/>
    <m/>
    <n v="2777"/>
    <n v="516"/>
    <n v="483"/>
    <m/>
    <n v="999"/>
    <n v="0.60835846617837142"/>
    <n v="0.46826758147512865"/>
    <n v="0.53036669213139798"/>
    <n v="0.22231796639379578"/>
    <n v="0.16569468267581475"/>
    <n v="0.19079449961802902"/>
    <n v="0.36543909348441928"/>
    <n v="0.35384615384615387"/>
    <n v="0.35974072740367302"/>
  </r>
  <r>
    <s v="Clallam"/>
    <x v="9"/>
    <x v="0"/>
    <x v="2"/>
    <n v="2962"/>
    <n v="3406"/>
    <n v="6368"/>
    <n v="2034"/>
    <n v="1847"/>
    <n v="1"/>
    <n v="3882"/>
    <n v="1006"/>
    <n v="875"/>
    <m/>
    <n v="1881"/>
    <n v="0.68669817690749491"/>
    <n v="0.54227833235466827"/>
    <n v="0.60961055276381915"/>
    <n v="0.33963538149898714"/>
    <n v="0.25689958896065768"/>
    <n v="0.29538316582914576"/>
    <n v="0.49459193706981319"/>
    <n v="0.47374120194910668"/>
    <n v="0.48454404945904173"/>
  </r>
  <r>
    <s v="Clallam"/>
    <x v="9"/>
    <x v="0"/>
    <x v="3"/>
    <n v="3900"/>
    <n v="3934"/>
    <n v="7834"/>
    <n v="2599"/>
    <n v="2228"/>
    <n v="2"/>
    <n v="4829"/>
    <n v="1560"/>
    <n v="1335"/>
    <m/>
    <n v="2895"/>
    <n v="0.66641025641025642"/>
    <n v="0.56634468734112864"/>
    <n v="0.61641562420219553"/>
    <n v="0.4"/>
    <n v="0.33934926283680733"/>
    <n v="0.36954301761552211"/>
    <n v="0.60023085802231624"/>
    <n v="0.59919210053859961"/>
    <n v="0.5995030026920688"/>
  </r>
  <r>
    <s v="Clallam"/>
    <x v="9"/>
    <x v="0"/>
    <x v="4"/>
    <n v="5303"/>
    <n v="5013"/>
    <n v="10316"/>
    <n v="4588"/>
    <n v="3708"/>
    <m/>
    <n v="8296"/>
    <n v="3360"/>
    <n v="2738"/>
    <m/>
    <n v="6098"/>
    <n v="0.86517065811804639"/>
    <n v="0.73967684021543989"/>
    <n v="0.80418766963939514"/>
    <n v="0.63360362059211772"/>
    <n v="0.54617993217634153"/>
    <n v="0.59112058937572698"/>
    <n v="0.73234524847428073"/>
    <n v="0.73840345199568502"/>
    <n v="0.73505303760848606"/>
  </r>
  <r>
    <s v="Clallam"/>
    <x v="9"/>
    <x v="0"/>
    <x v="5"/>
    <n v="5413"/>
    <n v="4946"/>
    <n v="10359"/>
    <n v="5107"/>
    <n v="4437"/>
    <n v="1"/>
    <n v="9545"/>
    <n v="4377"/>
    <n v="3784"/>
    <n v="1"/>
    <n v="8162"/>
    <n v="0.94346942545723256"/>
    <n v="0.89708855640921958"/>
    <n v="0.92142098658171634"/>
    <n v="0.80860890448919265"/>
    <n v="0.7650626769106349"/>
    <n v="0.7879138913022492"/>
    <n v="0.85705893871157235"/>
    <n v="0.85282848771692588"/>
    <n v="0.85510738606600312"/>
  </r>
  <r>
    <s v="Clallam"/>
    <x v="9"/>
    <x v="0"/>
    <x v="6"/>
    <n v="8230"/>
    <n v="7049"/>
    <n v="15279"/>
    <n v="7357"/>
    <n v="6609"/>
    <m/>
    <n v="13966"/>
    <n v="6442"/>
    <n v="5989"/>
    <m/>
    <n v="12431"/>
    <n v="0.89392466585662211"/>
    <n v="0.93757979855298623"/>
    <n v="0.91406505661365267"/>
    <n v="0.78274605103280681"/>
    <n v="0.84962406015037595"/>
    <n v="0.81360036651613321"/>
    <n v="0.87562865298355308"/>
    <n v="0.90618853079134509"/>
    <n v="0.89009021910353714"/>
  </r>
  <r>
    <s v="Clark"/>
    <x v="9"/>
    <x v="1"/>
    <x v="0"/>
    <n v="150639"/>
    <n v="144075"/>
    <n v="294714"/>
    <n v="99704"/>
    <n v="88613"/>
    <n v="29"/>
    <n v="188346"/>
    <n v="61065"/>
    <n v="55356"/>
    <n v="7"/>
    <n v="116428"/>
    <n v="0.66187375115341973"/>
    <n v="0.61504771820232518"/>
    <n v="0.63908060017508495"/>
    <n v="0.405373110549061"/>
    <n v="0.38421655387818843"/>
    <n v="0.39505418812815135"/>
    <n v="0.61246289015485833"/>
    <n v="0.62469389367248596"/>
    <n v="0.61816019453558879"/>
  </r>
  <r>
    <s v="Clark"/>
    <x v="9"/>
    <x v="1"/>
    <x v="1"/>
    <n v="17731"/>
    <n v="17773"/>
    <n v="35504"/>
    <n v="7651"/>
    <n v="6904"/>
    <n v="8"/>
    <n v="14563"/>
    <n v="2430"/>
    <n v="2167"/>
    <n v="2"/>
    <n v="4599"/>
    <n v="0.43150414528227399"/>
    <n v="0.3884543971192258"/>
    <n v="0.41017913474538081"/>
    <n v="0.13704810783373753"/>
    <n v="0.12192651775164576"/>
    <n v="0.12953470031545741"/>
    <n v="0.31760554175924716"/>
    <n v="0.3138760139049826"/>
    <n v="0.31580031586898305"/>
  </r>
  <r>
    <s v="Clark"/>
    <x v="9"/>
    <x v="1"/>
    <x v="2"/>
    <n v="26090"/>
    <n v="25582"/>
    <n v="51672"/>
    <n v="14052"/>
    <n v="11753"/>
    <n v="9"/>
    <n v="25814"/>
    <n v="5443"/>
    <n v="4506"/>
    <n v="1"/>
    <n v="9950"/>
    <n v="0.53859716366423915"/>
    <n v="0.45942459541865371"/>
    <n v="0.49957423749806473"/>
    <n v="0.20862399386738215"/>
    <n v="0.17613947306700023"/>
    <n v="0.19256076792073076"/>
    <n v="0.38734699686877311"/>
    <n v="0.38339147451714456"/>
    <n v="0.3854497559463857"/>
  </r>
  <r>
    <s v="Clark"/>
    <x v="9"/>
    <x v="1"/>
    <x v="3"/>
    <n v="30421"/>
    <n v="30813"/>
    <n v="61234"/>
    <n v="19263"/>
    <n v="17128"/>
    <n v="6"/>
    <n v="36397"/>
    <n v="9787"/>
    <n v="8891"/>
    <n v="1"/>
    <n v="18679"/>
    <n v="0.6332138982939417"/>
    <n v="0.55586927595495406"/>
    <n v="0.59439200444197671"/>
    <n v="0.32171854968607211"/>
    <n v="0.28854704183299257"/>
    <n v="0.30504294999510079"/>
    <n v="0.50807247053937599"/>
    <n v="0.51909154600653895"/>
    <n v="0.51320163749759595"/>
  </r>
  <r>
    <s v="Clark"/>
    <x v="9"/>
    <x v="1"/>
    <x v="4"/>
    <n v="30689"/>
    <n v="30081"/>
    <n v="60770"/>
    <n v="22148"/>
    <n v="20448"/>
    <n v="3"/>
    <n v="42599"/>
    <n v="14256"/>
    <n v="13406"/>
    <n v="2"/>
    <n v="27664"/>
    <n v="0.72169181139822081"/>
    <n v="0.67976463548419264"/>
    <n v="0.70098732927431295"/>
    <n v="0.46453126527420247"/>
    <n v="0.44566337555267443"/>
    <n v="0.45522461740990622"/>
    <n v="0.64366985732346038"/>
    <n v="0.65561424100156496"/>
    <n v="0.64940491560834757"/>
  </r>
  <r>
    <s v="Clark"/>
    <x v="9"/>
    <x v="1"/>
    <x v="5"/>
    <n v="22460"/>
    <n v="21506"/>
    <n v="43966"/>
    <n v="18674"/>
    <n v="17318"/>
    <n v="2"/>
    <n v="35994"/>
    <n v="14339"/>
    <n v="13484"/>
    <n v="1"/>
    <n v="27824"/>
    <n v="0.83143365983971507"/>
    <n v="0.80526364735422673"/>
    <n v="0.81867806941727694"/>
    <n v="0.63842386464826362"/>
    <n v="0.62698781735329678"/>
    <n v="0.63285265887276532"/>
    <n v="0.76785905537110422"/>
    <n v="0.77861184894329605"/>
    <n v="0.77301772517641831"/>
  </r>
  <r>
    <s v="Clark"/>
    <x v="9"/>
    <x v="1"/>
    <x v="6"/>
    <n v="23248"/>
    <n v="18320"/>
    <n v="41568"/>
    <n v="17916"/>
    <n v="15062"/>
    <n v="1"/>
    <n v="32979"/>
    <n v="14810"/>
    <n v="12902"/>
    <m/>
    <n v="27712"/>
    <n v="0.77064693737095669"/>
    <n v="0.8221615720524017"/>
    <n v="0.79337471131639725"/>
    <n v="0.63704404679972471"/>
    <n v="0.70425764192139739"/>
    <n v="0.66666666666666663"/>
    <n v="0.82663540968966287"/>
    <n v="0.8565927499668039"/>
    <n v="0.84029230722581039"/>
  </r>
  <r>
    <s v="Columbia"/>
    <x v="9"/>
    <x v="0"/>
    <x v="0"/>
    <n v="1638"/>
    <n v="1592"/>
    <n v="3230"/>
    <n v="1291"/>
    <n v="1162"/>
    <m/>
    <n v="2453"/>
    <n v="1055"/>
    <n v="930"/>
    <m/>
    <n v="1985"/>
    <n v="0.78815628815628813"/>
    <n v="0.72989949748743721"/>
    <n v="0.75944272445820438"/>
    <n v="0.64407814407814412"/>
    <n v="0.58417085427135673"/>
    <n v="0.61455108359133126"/>
    <n v="0.81719597211463979"/>
    <n v="0.80034423407917388"/>
    <n v="0.80921320831634735"/>
  </r>
  <r>
    <s v="Columbia"/>
    <x v="9"/>
    <x v="0"/>
    <x v="1"/>
    <n v="124"/>
    <n v="136"/>
    <n v="260"/>
    <n v="86"/>
    <n v="75"/>
    <m/>
    <n v="161"/>
    <n v="46"/>
    <n v="35"/>
    <m/>
    <n v="81"/>
    <n v="0.69354838709677424"/>
    <n v="0.55147058823529416"/>
    <n v="0.61923076923076925"/>
    <n v="0.37096774193548387"/>
    <n v="0.25735294117647056"/>
    <n v="0.31153846153846154"/>
    <n v="0.53488372093023251"/>
    <n v="0.46666666666666667"/>
    <n v="0.50310559006211175"/>
  </r>
  <r>
    <s v="Columbia"/>
    <x v="9"/>
    <x v="0"/>
    <x v="2"/>
    <n v="160"/>
    <n v="182"/>
    <n v="342"/>
    <n v="106"/>
    <n v="116"/>
    <m/>
    <n v="222"/>
    <n v="56"/>
    <n v="51"/>
    <m/>
    <n v="107"/>
    <n v="0.66249999999999998"/>
    <n v="0.63736263736263732"/>
    <n v="0.64912280701754388"/>
    <n v="0.35"/>
    <n v="0.28021978021978022"/>
    <n v="0.3128654970760234"/>
    <n v="0.52830188679245282"/>
    <n v="0.43965517241379309"/>
    <n v="0.481981981981982"/>
  </r>
  <r>
    <s v="Columbia"/>
    <x v="9"/>
    <x v="0"/>
    <x v="3"/>
    <n v="250"/>
    <n v="241"/>
    <n v="491"/>
    <n v="177"/>
    <n v="145"/>
    <m/>
    <n v="322"/>
    <n v="129"/>
    <n v="105"/>
    <m/>
    <n v="234"/>
    <n v="0.70799999999999996"/>
    <n v="0.60165975103734437"/>
    <n v="0.65580448065173114"/>
    <n v="0.51600000000000001"/>
    <n v="0.43568464730290457"/>
    <n v="0.47657841140529533"/>
    <n v="0.72881355932203384"/>
    <n v="0.72413793103448276"/>
    <n v="0.72670807453416153"/>
  </r>
  <r>
    <s v="Columbia"/>
    <x v="9"/>
    <x v="0"/>
    <x v="4"/>
    <n v="338"/>
    <n v="337"/>
    <n v="675"/>
    <n v="263"/>
    <n v="224"/>
    <m/>
    <n v="487"/>
    <n v="220"/>
    <n v="186"/>
    <m/>
    <n v="406"/>
    <n v="0.77810650887573962"/>
    <n v="0.66468842729970323"/>
    <n v="0.7214814814814815"/>
    <n v="0.65088757396449703"/>
    <n v="0.55192878338278928"/>
    <n v="0.60148148148148151"/>
    <n v="0.83650190114068446"/>
    <n v="0.8303571428571429"/>
    <n v="0.83367556468172488"/>
  </r>
  <r>
    <s v="Columbia"/>
    <x v="9"/>
    <x v="0"/>
    <x v="5"/>
    <n v="314"/>
    <n v="314"/>
    <n v="628"/>
    <n v="292"/>
    <n v="263"/>
    <m/>
    <n v="555"/>
    <n v="267"/>
    <n v="235"/>
    <m/>
    <n v="502"/>
    <n v="0.92993630573248409"/>
    <n v="0.83757961783439494"/>
    <n v="0.88375796178343946"/>
    <n v="0.85031847133757965"/>
    <n v="0.74840764331210186"/>
    <n v="0.79936305732484081"/>
    <n v="0.91438356164383561"/>
    <n v="0.89353612167300378"/>
    <n v="0.90450450450450448"/>
  </r>
  <r>
    <s v="Columbia"/>
    <x v="9"/>
    <x v="0"/>
    <x v="6"/>
    <n v="452"/>
    <n v="382"/>
    <n v="834"/>
    <n v="367"/>
    <n v="339"/>
    <m/>
    <n v="706"/>
    <n v="337"/>
    <n v="318"/>
    <m/>
    <n v="655"/>
    <n v="0.81194690265486724"/>
    <n v="0.88743455497382195"/>
    <n v="0.84652278177458029"/>
    <n v="0.74557522123893805"/>
    <n v="0.83246073298429324"/>
    <n v="0.78537170263788969"/>
    <n v="0.91825613079019075"/>
    <n v="0.93805309734513276"/>
    <n v="0.92776203966005666"/>
  </r>
  <r>
    <s v="Cowlitz"/>
    <x v="9"/>
    <x v="1"/>
    <x v="0"/>
    <n v="37772"/>
    <n v="36430"/>
    <n v="74202"/>
    <n v="27742"/>
    <n v="24813"/>
    <n v="2"/>
    <n v="52557"/>
    <n v="16557"/>
    <n v="14797"/>
    <n v="1"/>
    <n v="31355"/>
    <n v="0.73445938790638565"/>
    <n v="0.68111446609936865"/>
    <n v="0.70829627233767289"/>
    <n v="0.43834056973419466"/>
    <n v="0.40617622838320067"/>
    <n v="0.42256273415810897"/>
    <n v="0.59682070506812779"/>
    <n v="0.59634062789666709"/>
    <n v="0.59659036855223857"/>
  </r>
  <r>
    <s v="Cowlitz"/>
    <x v="9"/>
    <x v="1"/>
    <x v="1"/>
    <n v="4271"/>
    <n v="4343"/>
    <n v="8614"/>
    <n v="2102"/>
    <n v="1888"/>
    <m/>
    <n v="3990"/>
    <n v="751"/>
    <n v="628"/>
    <m/>
    <n v="1379"/>
    <n v="0.49215640365254038"/>
    <n v="0.43472254202164401"/>
    <n v="0.46319944276758762"/>
    <n v="0.17583704050573637"/>
    <n v="0.14460050656228413"/>
    <n v="0.16008822846528906"/>
    <n v="0.35727878211227404"/>
    <n v="0.3326271186440678"/>
    <n v="0.34561403508771932"/>
  </r>
  <r>
    <s v="Cowlitz"/>
    <x v="9"/>
    <x v="1"/>
    <x v="2"/>
    <n v="5582"/>
    <n v="5563"/>
    <n v="11145"/>
    <n v="3544"/>
    <n v="3098"/>
    <m/>
    <n v="6642"/>
    <n v="1290"/>
    <n v="1091"/>
    <m/>
    <n v="2381"/>
    <n v="0.63489788606234321"/>
    <n v="0.55689376235843968"/>
    <n v="0.59596231493943475"/>
    <n v="0.23109996417054818"/>
    <n v="0.1961172029480496"/>
    <n v="0.21363840287124272"/>
    <n v="0.36399548532731379"/>
    <n v="0.35216268560361524"/>
    <n v="0.35847636254140319"/>
  </r>
  <r>
    <s v="Cowlitz"/>
    <x v="9"/>
    <x v="1"/>
    <x v="3"/>
    <n v="6667"/>
    <n v="6731"/>
    <n v="13398"/>
    <n v="4537"/>
    <n v="3991"/>
    <m/>
    <n v="8528"/>
    <n v="2102"/>
    <n v="1831"/>
    <m/>
    <n v="3933"/>
    <n v="0.68051597420128995"/>
    <n v="0.59292824246025855"/>
    <n v="0.63651291237498131"/>
    <n v="0.31528423578821058"/>
    <n v="0.27202495914425789"/>
    <n v="0.29355127630989702"/>
    <n v="0.46330174123870399"/>
    <n v="0.45878226008519168"/>
    <n v="0.46118667917448403"/>
  </r>
  <r>
    <s v="Cowlitz"/>
    <x v="9"/>
    <x v="1"/>
    <x v="4"/>
    <n v="7489"/>
    <n v="7558"/>
    <n v="15047"/>
    <n v="5814"/>
    <n v="5421"/>
    <n v="1"/>
    <n v="11236"/>
    <n v="3494"/>
    <n v="3259"/>
    <m/>
    <n v="6753"/>
    <n v="0.77633862999065295"/>
    <n v="0.71725324159830639"/>
    <n v="0.74672692231009508"/>
    <n v="0.4665509413806917"/>
    <n v="0.43119872982270441"/>
    <n v="0.44879377949092841"/>
    <n v="0.6009631922944616"/>
    <n v="0.60118059398634938"/>
    <n v="0.60101459594161621"/>
  </r>
  <r>
    <s v="Cowlitz"/>
    <x v="9"/>
    <x v="1"/>
    <x v="5"/>
    <n v="6082"/>
    <n v="6032"/>
    <n v="12114"/>
    <n v="5342"/>
    <n v="5060"/>
    <n v="1"/>
    <n v="10403"/>
    <n v="3904"/>
    <n v="3701"/>
    <n v="1"/>
    <n v="7606"/>
    <n v="0.87832949687602757"/>
    <n v="0.83885941644562334"/>
    <n v="0.8587584612844642"/>
    <n v="0.64189411377836236"/>
    <n v="0.61356100795755963"/>
    <n v="0.62786858180617466"/>
    <n v="0.73081242980157246"/>
    <n v="0.73142292490118577"/>
    <n v="0.73113524944727482"/>
  </r>
  <r>
    <s v="Cowlitz"/>
    <x v="9"/>
    <x v="1"/>
    <x v="6"/>
    <n v="7681"/>
    <n v="6203"/>
    <n v="13884"/>
    <n v="6403"/>
    <n v="5355"/>
    <m/>
    <n v="11758"/>
    <n v="5016"/>
    <n v="4287"/>
    <m/>
    <n v="9303"/>
    <n v="0.83361541465954958"/>
    <n v="0.86329195550540061"/>
    <n v="0.84687409968308847"/>
    <n v="0.65303996875406845"/>
    <n v="0.69111720135418342"/>
    <n v="0.6700518582541054"/>
    <n v="0.78338278931750738"/>
    <n v="0.8005602240896359"/>
    <n v="0.79120598741282533"/>
  </r>
  <r>
    <s v="Douglas"/>
    <x v="9"/>
    <x v="0"/>
    <x v="0"/>
    <n v="12890"/>
    <n v="12645"/>
    <n v="25535"/>
    <n v="8967"/>
    <n v="7989"/>
    <n v="408"/>
    <n v="17364"/>
    <n v="5158"/>
    <n v="4735"/>
    <n v="126"/>
    <n v="10019"/>
    <n v="0.69565554693560905"/>
    <n v="0.63179122182680902"/>
    <n v="0.68000783238691986"/>
    <n v="0.40015515903801396"/>
    <n v="0.37445630684064846"/>
    <n v="0.392363422753084"/>
    <n v="0.5752202520352403"/>
    <n v="0.59268994867943425"/>
    <n v="0.57699838746832532"/>
  </r>
  <r>
    <s v="Douglas"/>
    <x v="9"/>
    <x v="0"/>
    <x v="1"/>
    <n v="1474"/>
    <n v="1617"/>
    <n v="3091"/>
    <n v="775"/>
    <n v="597"/>
    <n v="82"/>
    <n v="1454"/>
    <n v="259"/>
    <n v="206"/>
    <n v="31"/>
    <n v="496"/>
    <n v="0.52578018995929443"/>
    <n v="0.36920222634508348"/>
    <n v="0.47039792947266257"/>
    <n v="0.1757123473541384"/>
    <n v="0.12739641311069883"/>
    <n v="0.16046586865092202"/>
    <n v="0.33419354838709675"/>
    <n v="0.34505862646566166"/>
    <n v="0.34112792297111416"/>
  </r>
  <r>
    <s v="Douglas"/>
    <x v="9"/>
    <x v="0"/>
    <x v="2"/>
    <n v="2039"/>
    <n v="2031"/>
    <n v="4070"/>
    <n v="1134"/>
    <n v="1017"/>
    <n v="80"/>
    <n v="2231"/>
    <n v="376"/>
    <n v="310"/>
    <n v="27"/>
    <n v="713"/>
    <n v="0.55615497793035806"/>
    <n v="0.50073855243722309"/>
    <n v="0.5481572481572482"/>
    <n v="0.18440411966650319"/>
    <n v="0.15263417035942886"/>
    <n v="0.17518427518427518"/>
    <n v="0.33156966490299822"/>
    <n v="0.30481809242871188"/>
    <n v="0.31958762886597936"/>
  </r>
  <r>
    <s v="Douglas"/>
    <x v="9"/>
    <x v="0"/>
    <x v="3"/>
    <n v="2428"/>
    <n v="2405"/>
    <n v="4833"/>
    <n v="1389"/>
    <n v="1141"/>
    <n v="71"/>
    <n v="2601"/>
    <n v="677"/>
    <n v="538"/>
    <n v="18"/>
    <n v="1233"/>
    <n v="0.57207578253706759"/>
    <n v="0.47442827442827445"/>
    <n v="0.53817504655493487"/>
    <n v="0.27883031301482702"/>
    <n v="0.22370062370062371"/>
    <n v="0.25512104283054005"/>
    <n v="0.48740100791936647"/>
    <n v="0.4715162138475022"/>
    <n v="0.47404844290657439"/>
  </r>
  <r>
    <s v="Douglas"/>
    <x v="9"/>
    <x v="0"/>
    <x v="4"/>
    <n v="2497"/>
    <n v="2534"/>
    <n v="5031"/>
    <n v="1930"/>
    <n v="1816"/>
    <n v="56"/>
    <n v="3802"/>
    <n v="1179"/>
    <n v="1144"/>
    <n v="20"/>
    <n v="2343"/>
    <n v="0.77292751301561879"/>
    <n v="0.71665351223362272"/>
    <n v="0.75571456966805806"/>
    <n v="0.4721665999199039"/>
    <n v="0.45146014206787688"/>
    <n v="0.46571258199165178"/>
    <n v="0.61088082901554408"/>
    <n v="0.62995594713656389"/>
    <n v="0.61625460284061018"/>
  </r>
  <r>
    <s v="Douglas"/>
    <x v="9"/>
    <x v="0"/>
    <x v="5"/>
    <n v="1961"/>
    <n v="1918"/>
    <n v="3879"/>
    <n v="1681"/>
    <n v="1560"/>
    <n v="59"/>
    <n v="3300"/>
    <n v="1145"/>
    <n v="1108"/>
    <n v="14"/>
    <n v="2267"/>
    <n v="0.85721570627231003"/>
    <n v="0.81334723670490094"/>
    <n v="0.85073472544470219"/>
    <n v="0.58388577256501784"/>
    <n v="0.5776850886339937"/>
    <n v="0.58442897654034542"/>
    <n v="0.68114217727543125"/>
    <n v="0.71025641025641029"/>
    <n v="0.68696969696969701"/>
  </r>
  <r>
    <s v="Douglas"/>
    <x v="9"/>
    <x v="0"/>
    <x v="6"/>
    <n v="2491"/>
    <n v="2140"/>
    <n v="4631"/>
    <n v="2058"/>
    <n v="1858"/>
    <n v="60"/>
    <n v="3976"/>
    <n v="1522"/>
    <n v="1429"/>
    <n v="16"/>
    <n v="2967"/>
    <n v="0.82617422721798472"/>
    <n v="0.86822429906542054"/>
    <n v="0.85856186568775639"/>
    <n v="0.61099959855479724"/>
    <n v="0.66775700934579441"/>
    <n v="0.64068235802202544"/>
    <n v="0.73955296404275994"/>
    <n v="0.76910656620021534"/>
    <n v="0.74622736418511071"/>
  </r>
  <r>
    <s v="Ferry"/>
    <x v="9"/>
    <x v="0"/>
    <x v="0"/>
    <n v="2790"/>
    <n v="2983"/>
    <n v="5773"/>
    <n v="2044"/>
    <n v="1919"/>
    <m/>
    <n v="3963"/>
    <n v="1471"/>
    <n v="1388"/>
    <m/>
    <n v="2859"/>
    <n v="0.73261648745519714"/>
    <n v="0.64331210191082799"/>
    <n v="0.68647150528321499"/>
    <n v="0.52724014336917557"/>
    <n v="0.46530338585316794"/>
    <n v="0.49523644552225882"/>
    <n v="0.71966731898238745"/>
    <n v="0.72329338196977588"/>
    <n v="0.72142316426949282"/>
  </r>
  <r>
    <s v="Ferry"/>
    <x v="9"/>
    <x v="0"/>
    <x v="1"/>
    <n v="268"/>
    <n v="372"/>
    <n v="640"/>
    <n v="124"/>
    <n v="121"/>
    <m/>
    <n v="245"/>
    <n v="44"/>
    <n v="39"/>
    <m/>
    <n v="83"/>
    <n v="0.46268656716417911"/>
    <n v="0.32526881720430106"/>
    <n v="0.3828125"/>
    <n v="0.16417910447761194"/>
    <n v="0.10483870967741936"/>
    <n v="0.12968750000000001"/>
    <n v="0.35483870967741937"/>
    <n v="0.32231404958677684"/>
    <n v="0.33877551020408164"/>
  </r>
  <r>
    <s v="Ferry"/>
    <x v="9"/>
    <x v="0"/>
    <x v="2"/>
    <n v="314"/>
    <n v="321"/>
    <n v="635"/>
    <n v="191"/>
    <n v="170"/>
    <m/>
    <n v="361"/>
    <n v="75"/>
    <n v="61"/>
    <m/>
    <n v="136"/>
    <n v="0.60828025477707004"/>
    <n v="0.52959501557632394"/>
    <n v="0.56850393700787405"/>
    <n v="0.23885350318471338"/>
    <n v="0.19003115264797507"/>
    <n v="0.21417322834645669"/>
    <n v="0.39267015706806285"/>
    <n v="0.35882352941176471"/>
    <n v="0.37673130193905818"/>
  </r>
  <r>
    <s v="Ferry"/>
    <x v="9"/>
    <x v="0"/>
    <x v="3"/>
    <n v="442"/>
    <n v="423"/>
    <n v="865"/>
    <n v="286"/>
    <n v="198"/>
    <m/>
    <n v="484"/>
    <n v="166"/>
    <n v="127"/>
    <m/>
    <n v="293"/>
    <n v="0.6470588235294118"/>
    <n v="0.46808510638297873"/>
    <n v="0.55953757225433531"/>
    <n v="0.3755656108597285"/>
    <n v="0.30023640661938533"/>
    <n v="0.33872832369942196"/>
    <n v="0.58041958041958042"/>
    <n v="0.64141414141414144"/>
    <n v="0.60537190082644632"/>
  </r>
  <r>
    <s v="Ferry"/>
    <x v="9"/>
    <x v="0"/>
    <x v="4"/>
    <n v="612"/>
    <n v="628"/>
    <n v="1240"/>
    <n v="463"/>
    <n v="428"/>
    <m/>
    <n v="891"/>
    <n v="363"/>
    <n v="306"/>
    <m/>
    <n v="669"/>
    <n v="0.75653594771241828"/>
    <n v="0.68152866242038213"/>
    <n v="0.71854838709677415"/>
    <n v="0.59313725490196079"/>
    <n v="0.48726114649681529"/>
    <n v="0.5395161290322581"/>
    <n v="0.78401727861771053"/>
    <n v="0.71495327102803741"/>
    <n v="0.75084175084175087"/>
  </r>
  <r>
    <s v="Ferry"/>
    <x v="9"/>
    <x v="0"/>
    <x v="5"/>
    <n v="583"/>
    <n v="654"/>
    <n v="1237"/>
    <n v="491"/>
    <n v="509"/>
    <m/>
    <n v="1000"/>
    <n v="415"/>
    <n v="427"/>
    <m/>
    <n v="842"/>
    <n v="0.84219554030874788"/>
    <n v="0.77828746177370034"/>
    <n v="0.80840743734842357"/>
    <n v="0.71183533447684388"/>
    <n v="0.65290519877675846"/>
    <n v="0.68067906224737262"/>
    <n v="0.84521384928716903"/>
    <n v="0.83889980353634575"/>
    <n v="0.84199999999999997"/>
  </r>
  <r>
    <s v="Ferry"/>
    <x v="9"/>
    <x v="0"/>
    <x v="6"/>
    <n v="571"/>
    <n v="585"/>
    <n v="1156"/>
    <n v="489"/>
    <n v="493"/>
    <m/>
    <n v="982"/>
    <n v="408"/>
    <n v="428"/>
    <m/>
    <n v="836"/>
    <n v="0.85639229422066554"/>
    <n v="0.84273504273504274"/>
    <n v="0.84948096885813151"/>
    <n v="0.71453590192644478"/>
    <n v="0.73162393162393158"/>
    <n v="0.72318339100346019"/>
    <n v="0.83435582822085885"/>
    <n v="0.86815415821501019"/>
    <n v="0.85132382892057024"/>
  </r>
  <r>
    <s v="Franklin"/>
    <x v="9"/>
    <x v="0"/>
    <x v="0"/>
    <n v="20934"/>
    <n v="22761"/>
    <n v="43695"/>
    <n v="10343"/>
    <n v="9365"/>
    <n v="332"/>
    <n v="20040"/>
    <n v="6662"/>
    <n v="6184"/>
    <n v="178"/>
    <n v="13024"/>
    <n v="0.49407662176363809"/>
    <n v="0.41144940907692984"/>
    <n v="0.45863371095090971"/>
    <n v="0.31823827266647559"/>
    <n v="0.27169280787311628"/>
    <n v="0.29806614029065109"/>
    <n v="0.64410712559218797"/>
    <n v="0.66033101975440467"/>
    <n v="0.64990019960079837"/>
  </r>
  <r>
    <s v="Franklin"/>
    <x v="9"/>
    <x v="0"/>
    <x v="1"/>
    <n v="3424"/>
    <n v="3886"/>
    <n v="7310"/>
    <n v="1010"/>
    <n v="911"/>
    <n v="19"/>
    <n v="1940"/>
    <n v="342"/>
    <n v="298"/>
    <n v="6"/>
    <n v="646"/>
    <n v="0.2949766355140187"/>
    <n v="0.23443129181677819"/>
    <n v="0.26538987688098498"/>
    <n v="9.9883177570093462E-2"/>
    <n v="7.6685537828100878E-2"/>
    <n v="8.8372093023255813E-2"/>
    <n v="0.33861386138613864"/>
    <n v="0.32711306256860595"/>
    <n v="0.33298969072164947"/>
  </r>
  <r>
    <s v="Franklin"/>
    <x v="9"/>
    <x v="0"/>
    <x v="2"/>
    <n v="4680"/>
    <n v="5299"/>
    <n v="9979"/>
    <n v="1799"/>
    <n v="1502"/>
    <n v="84"/>
    <n v="3385"/>
    <n v="781"/>
    <n v="639"/>
    <n v="35"/>
    <n v="1455"/>
    <n v="0.38440170940170942"/>
    <n v="0.28344970749197962"/>
    <n v="0.33921234592644556"/>
    <n v="0.16688034188034187"/>
    <n v="0.12058879033779958"/>
    <n v="0.14580619300531114"/>
    <n v="0.43413007226236799"/>
    <n v="0.42543275632490013"/>
    <n v="0.42983751846381091"/>
  </r>
  <r>
    <s v="Franklin"/>
    <x v="9"/>
    <x v="0"/>
    <x v="3"/>
    <n v="4157"/>
    <n v="4695"/>
    <n v="8852"/>
    <n v="1748"/>
    <n v="1541"/>
    <n v="80"/>
    <n v="3369"/>
    <n v="981"/>
    <n v="887"/>
    <n v="35"/>
    <n v="1903"/>
    <n v="0.42049554967524655"/>
    <n v="0.32822151224707136"/>
    <n v="0.38059195661997286"/>
    <n v="0.23598749097907146"/>
    <n v="0.18892438764643238"/>
    <n v="0.21497966561229101"/>
    <n v="0.56121281464530892"/>
    <n v="0.57560025957170668"/>
    <n v="0.5648560403680617"/>
  </r>
  <r>
    <s v="Franklin"/>
    <x v="9"/>
    <x v="0"/>
    <x v="4"/>
    <n v="3606"/>
    <n v="3893"/>
    <n v="7499"/>
    <n v="2125"/>
    <n v="2007"/>
    <n v="58"/>
    <n v="4190"/>
    <n v="1478"/>
    <n v="1452"/>
    <n v="33"/>
    <n v="2963"/>
    <n v="0.58929561841375488"/>
    <n v="0.51554071410223479"/>
    <n v="0.55874116548873187"/>
    <n v="0.40987243483083752"/>
    <n v="0.37297713845363473"/>
    <n v="0.39511934924656622"/>
    <n v="0.69552941176470584"/>
    <n v="0.72346786248131545"/>
    <n v="0.7071599045346062"/>
  </r>
  <r>
    <s v="Franklin"/>
    <x v="9"/>
    <x v="0"/>
    <x v="5"/>
    <n v="2471"/>
    <n v="2724"/>
    <n v="5195"/>
    <n v="1756"/>
    <n v="1710"/>
    <n v="50"/>
    <n v="3516"/>
    <n v="1464"/>
    <n v="1419"/>
    <n v="37"/>
    <n v="2920"/>
    <n v="0.71064346418454072"/>
    <n v="0.6277533039647577"/>
    <n v="0.67680461982675655"/>
    <n v="0.59247268312424117"/>
    <n v="0.52092511013215859"/>
    <n v="0.56207892204042353"/>
    <n v="0.83371298405466976"/>
    <n v="0.8298245614035088"/>
    <n v="0.83048919226393625"/>
  </r>
  <r>
    <s v="Franklin"/>
    <x v="9"/>
    <x v="0"/>
    <x v="6"/>
    <n v="2596"/>
    <n v="2264"/>
    <n v="4860"/>
    <n v="1905"/>
    <n v="1694"/>
    <n v="41"/>
    <n v="3640"/>
    <n v="1616"/>
    <n v="1489"/>
    <n v="32"/>
    <n v="3137"/>
    <n v="0.73382126348228038"/>
    <n v="0.74823321554770317"/>
    <n v="0.74897119341563789"/>
    <n v="0.62249614791987673"/>
    <n v="0.65768551236749118"/>
    <n v="0.64547325102880659"/>
    <n v="0.84829396325459316"/>
    <n v="0.87898465171192441"/>
    <n v="0.86181318681318686"/>
  </r>
  <r>
    <s v="Garfield"/>
    <x v="9"/>
    <x v="0"/>
    <x v="0"/>
    <n v="922"/>
    <n v="868"/>
    <n v="1790"/>
    <n v="780"/>
    <n v="683"/>
    <m/>
    <n v="1463"/>
    <n v="666"/>
    <n v="562"/>
    <m/>
    <n v="1228"/>
    <n v="0.84598698481561818"/>
    <n v="0.78686635944700456"/>
    <n v="0.81731843575418994"/>
    <n v="0.72234273318872022"/>
    <n v="0.64746543778801846"/>
    <n v="0.68603351955307268"/>
    <n v="0.85384615384615381"/>
    <n v="0.8228404099560761"/>
    <n v="0.83937115516062888"/>
  </r>
  <r>
    <s v="Garfield"/>
    <x v="9"/>
    <x v="0"/>
    <x v="1"/>
    <n v="61"/>
    <n v="74"/>
    <n v="135"/>
    <n v="73"/>
    <n v="66"/>
    <m/>
    <n v="139"/>
    <n v="42"/>
    <n v="31"/>
    <m/>
    <n v="73"/>
    <n v="1.1967213114754098"/>
    <n v="0.89189189189189189"/>
    <n v="1.0296296296296297"/>
    <n v="0.68852459016393441"/>
    <n v="0.41891891891891891"/>
    <n v="0.54074074074074074"/>
    <n v="0.57534246575342463"/>
    <n v="0.46969696969696972"/>
    <n v="0.52517985611510787"/>
  </r>
  <r>
    <s v="Garfield"/>
    <x v="9"/>
    <x v="0"/>
    <x v="2"/>
    <n v="95"/>
    <n v="89"/>
    <n v="184"/>
    <n v="58"/>
    <n v="64"/>
    <m/>
    <n v="122"/>
    <n v="35"/>
    <n v="37"/>
    <m/>
    <n v="72"/>
    <n v="0.61052631578947369"/>
    <n v="0.7191011235955056"/>
    <n v="0.66304347826086951"/>
    <n v="0.36842105263157893"/>
    <n v="0.4157303370786517"/>
    <n v="0.39130434782608697"/>
    <n v="0.60344827586206895"/>
    <n v="0.578125"/>
    <n v="0.5901639344262295"/>
  </r>
  <r>
    <s v="Garfield"/>
    <x v="9"/>
    <x v="0"/>
    <x v="3"/>
    <n v="138"/>
    <n v="135"/>
    <n v="273"/>
    <n v="98"/>
    <n v="64"/>
    <m/>
    <n v="162"/>
    <n v="69"/>
    <n v="45"/>
    <m/>
    <n v="114"/>
    <n v="0.71014492753623193"/>
    <n v="0.47407407407407409"/>
    <n v="0.59340659340659341"/>
    <n v="0.5"/>
    <n v="0.33333333333333331"/>
    <n v="0.4175824175824176"/>
    <n v="0.70408163265306123"/>
    <n v="0.703125"/>
    <n v="0.70370370370370372"/>
  </r>
  <r>
    <s v="Garfield"/>
    <x v="9"/>
    <x v="0"/>
    <x v="4"/>
    <n v="184"/>
    <n v="185"/>
    <n v="369"/>
    <n v="160"/>
    <n v="158"/>
    <m/>
    <n v="318"/>
    <n v="146"/>
    <n v="138"/>
    <m/>
    <n v="284"/>
    <n v="0.86956521739130432"/>
    <n v="0.8540540540540541"/>
    <n v="0.86178861788617889"/>
    <n v="0.79347826086956519"/>
    <n v="0.74594594594594599"/>
    <n v="0.76964769647696474"/>
    <n v="0.91249999999999998"/>
    <n v="0.87341772151898733"/>
    <n v="0.89308176100628933"/>
  </r>
  <r>
    <s v="Garfield"/>
    <x v="9"/>
    <x v="0"/>
    <x v="5"/>
    <n v="171"/>
    <n v="168"/>
    <n v="339"/>
    <n v="144"/>
    <n v="131"/>
    <m/>
    <n v="275"/>
    <n v="135"/>
    <n v="123"/>
    <m/>
    <n v="258"/>
    <n v="0.84210526315789469"/>
    <n v="0.77976190476190477"/>
    <n v="0.8112094395280236"/>
    <n v="0.78947368421052633"/>
    <n v="0.7321428571428571"/>
    <n v="0.76106194690265483"/>
    <n v="0.9375"/>
    <n v="0.93893129770992367"/>
    <n v="0.93818181818181823"/>
  </r>
  <r>
    <s v="Garfield"/>
    <x v="9"/>
    <x v="0"/>
    <x v="6"/>
    <n v="273"/>
    <n v="217"/>
    <n v="490"/>
    <n v="247"/>
    <n v="200"/>
    <m/>
    <n v="447"/>
    <n v="239"/>
    <n v="188"/>
    <m/>
    <n v="427"/>
    <n v="0.90476190476190477"/>
    <n v="0.92165898617511521"/>
    <n v="0.91224489795918362"/>
    <n v="0.87545787545787546"/>
    <n v="0.86635944700460832"/>
    <n v="0.87142857142857144"/>
    <n v="0.96761133603238869"/>
    <n v="0.94"/>
    <n v="0.95525727069351229"/>
  </r>
  <r>
    <s v="Grant"/>
    <x v="9"/>
    <x v="0"/>
    <x v="0"/>
    <n v="27680"/>
    <n v="28799"/>
    <n v="56479"/>
    <n v="15768"/>
    <n v="14114"/>
    <m/>
    <n v="29882"/>
    <n v="9761"/>
    <n v="8975"/>
    <m/>
    <n v="18736"/>
    <n v="0.56965317919075142"/>
    <n v="0.49008646133546302"/>
    <n v="0.52908160555250627"/>
    <n v="0.35263728323699423"/>
    <n v="0.3116427653737977"/>
    <n v="0.33173391880167852"/>
    <n v="0.6190385591070523"/>
    <n v="0.63589343913844409"/>
    <n v="0.62699953149052945"/>
  </r>
  <r>
    <s v="Grant"/>
    <x v="9"/>
    <x v="0"/>
    <x v="1"/>
    <n v="3936"/>
    <n v="4610"/>
    <n v="8546"/>
    <n v="1412"/>
    <n v="1272"/>
    <m/>
    <n v="2684"/>
    <n v="457"/>
    <n v="459"/>
    <m/>
    <n v="916"/>
    <n v="0.35873983739837401"/>
    <n v="0.27592190889370932"/>
    <n v="0.3140650596770419"/>
    <n v="0.11610772357723577"/>
    <n v="9.9566160520607377E-2"/>
    <n v="0.10718464778843903"/>
    <n v="0.32365439093484422"/>
    <n v="0.36084905660377359"/>
    <n v="0.3412816691505216"/>
  </r>
  <r>
    <s v="Grant"/>
    <x v="9"/>
    <x v="0"/>
    <x v="2"/>
    <n v="4960"/>
    <n v="5346"/>
    <n v="10306"/>
    <n v="2000"/>
    <n v="1576"/>
    <m/>
    <n v="3576"/>
    <n v="856"/>
    <n v="618"/>
    <m/>
    <n v="1474"/>
    <n v="0.40322580645161288"/>
    <n v="0.2947998503554059"/>
    <n v="0.34698234038424219"/>
    <n v="0.17258064516129032"/>
    <n v="0.11560044893378227"/>
    <n v="0.14302348146710653"/>
    <n v="0.42799999999999999"/>
    <n v="0.39213197969543145"/>
    <n v="0.4121923937360179"/>
  </r>
  <r>
    <s v="Grant"/>
    <x v="9"/>
    <x v="0"/>
    <x v="3"/>
    <n v="5088"/>
    <n v="5402"/>
    <n v="10490"/>
    <n v="2424"/>
    <n v="2116"/>
    <m/>
    <n v="4540"/>
    <n v="1286"/>
    <n v="1180"/>
    <m/>
    <n v="2466"/>
    <n v="0.47641509433962265"/>
    <n v="0.39170677526841913"/>
    <n v="0.43279313632030503"/>
    <n v="0.25275157232704404"/>
    <n v="0.21843761569788966"/>
    <n v="0.23508102955195423"/>
    <n v="0.53052805280528048"/>
    <n v="0.55765595463137996"/>
    <n v="0.54317180616740091"/>
  </r>
  <r>
    <s v="Grant"/>
    <x v="9"/>
    <x v="0"/>
    <x v="4"/>
    <n v="4982"/>
    <n v="5214"/>
    <n v="10196"/>
    <n v="3169"/>
    <n v="2883"/>
    <m/>
    <n v="6052"/>
    <n v="2073"/>
    <n v="1928"/>
    <m/>
    <n v="4001"/>
    <n v="0.63608992372541151"/>
    <n v="0.55293440736478716"/>
    <n v="0.59356610435464885"/>
    <n v="0.41609795262946608"/>
    <n v="0.36977368622938245"/>
    <n v="0.39240878775990584"/>
    <n v="0.65414957399810669"/>
    <n v="0.66874783211932021"/>
    <n v="0.6611037673496365"/>
  </r>
  <r>
    <s v="Grant"/>
    <x v="9"/>
    <x v="0"/>
    <x v="5"/>
    <n v="3839"/>
    <n v="3921"/>
    <n v="7760"/>
    <n v="2988"/>
    <n v="2882"/>
    <m/>
    <n v="5870"/>
    <n v="2143"/>
    <n v="2125"/>
    <m/>
    <n v="4268"/>
    <n v="0.77832768950247455"/>
    <n v="0.7350165774037235"/>
    <n v="0.75644329896907214"/>
    <n v="0.55821828601198231"/>
    <n v="0.5419535832695741"/>
    <n v="0.55000000000000004"/>
    <n v="0.71720214190093712"/>
    <n v="0.73733518390006936"/>
    <n v="0.72708688245315167"/>
  </r>
  <r>
    <s v="Grant"/>
    <x v="9"/>
    <x v="0"/>
    <x v="6"/>
    <n v="4875"/>
    <n v="4306"/>
    <n v="9181"/>
    <n v="3775"/>
    <n v="3385"/>
    <m/>
    <n v="7160"/>
    <n v="2946"/>
    <n v="2665"/>
    <m/>
    <n v="5611"/>
    <n v="0.77435897435897438"/>
    <n v="0.78611240130051097"/>
    <n v="0.77987147369567589"/>
    <n v="0.60430769230769232"/>
    <n v="0.6189038550859266"/>
    <n v="0.61115346912101076"/>
    <n v="0.78039735099337748"/>
    <n v="0.78729689807976366"/>
    <n v="0.78365921787709503"/>
  </r>
  <r>
    <s v="Grays Harbor"/>
    <x v="9"/>
    <x v="0"/>
    <x v="0"/>
    <n v="27122"/>
    <n v="27889"/>
    <n v="55011"/>
    <n v="18308"/>
    <n v="15744"/>
    <n v="106"/>
    <n v="34158"/>
    <n v="11329"/>
    <n v="9819"/>
    <n v="37"/>
    <n v="21185"/>
    <n v="0.67502396578423418"/>
    <n v="0.56452364731614613"/>
    <n v="0.62093035938266894"/>
    <n v="0.41770518398348205"/>
    <n v="0.352074294524723"/>
    <n v="0.38510479722237373"/>
    <n v="0.61880052436093513"/>
    <n v="0.62366615853658536"/>
    <n v="0.62020610105978102"/>
  </r>
  <r>
    <s v="Grays Harbor"/>
    <x v="9"/>
    <x v="0"/>
    <x v="1"/>
    <n v="2918"/>
    <n v="3346"/>
    <n v="6264"/>
    <n v="1426"/>
    <n v="1165"/>
    <n v="32"/>
    <n v="2623"/>
    <n v="556"/>
    <n v="490"/>
    <n v="13"/>
    <n v="1059"/>
    <n v="0.48869088416723783"/>
    <n v="0.3481769276748356"/>
    <n v="0.41874201787994891"/>
    <n v="0.19054146675805347"/>
    <n v="0.14644351464435146"/>
    <n v="0.16906130268199235"/>
    <n v="0.38990182328190742"/>
    <n v="0.42060085836909872"/>
    <n v="0.40373617994662603"/>
  </r>
  <r>
    <s v="Grays Harbor"/>
    <x v="9"/>
    <x v="0"/>
    <x v="2"/>
    <n v="3682"/>
    <n v="4272"/>
    <n v="7954"/>
    <n v="2003"/>
    <n v="1709"/>
    <n v="11"/>
    <n v="3723"/>
    <n v="811"/>
    <n v="638"/>
    <n v="5"/>
    <n v="1454"/>
    <n v="0.54399782726778922"/>
    <n v="0.40004681647940077"/>
    <n v="0.46806638169474479"/>
    <n v="0.22026072786529061"/>
    <n v="0.14934456928838952"/>
    <n v="0.18280110636157909"/>
    <n v="0.40489266100848725"/>
    <n v="0.37331772966647164"/>
    <n v="0.39054525919957023"/>
  </r>
  <r>
    <s v="Grays Harbor"/>
    <x v="9"/>
    <x v="0"/>
    <x v="3"/>
    <n v="4481"/>
    <n v="4889"/>
    <n v="9370"/>
    <n v="2625"/>
    <n v="2101"/>
    <n v="11"/>
    <n v="4737"/>
    <n v="1326"/>
    <n v="1077"/>
    <n v="1"/>
    <n v="2404"/>
    <n v="0.58580673956706097"/>
    <n v="0.42974023317651872"/>
    <n v="0.50554962646744928"/>
    <n v="0.29591609015844678"/>
    <n v="0.22029044794436489"/>
    <n v="0.25656350053361793"/>
    <n v="0.50514285714285712"/>
    <n v="0.51261304140885289"/>
    <n v="0.50749419463795653"/>
  </r>
  <r>
    <s v="Grays Harbor"/>
    <x v="9"/>
    <x v="0"/>
    <x v="4"/>
    <n v="5436"/>
    <n v="5615"/>
    <n v="11051"/>
    <n v="3895"/>
    <n v="3293"/>
    <n v="11"/>
    <n v="7199"/>
    <n v="2428"/>
    <n v="2019"/>
    <n v="3"/>
    <n v="4450"/>
    <n v="0.71651949963208239"/>
    <n v="0.5864648263579697"/>
    <n v="0.65143425934304588"/>
    <n v="0.44665194996320823"/>
    <n v="0.3595725734639359"/>
    <n v="0.40267849063433175"/>
    <n v="0.6233632862644416"/>
    <n v="0.61311873671424233"/>
    <n v="0.61814140852896238"/>
  </r>
  <r>
    <s v="Grays Harbor"/>
    <x v="9"/>
    <x v="0"/>
    <x v="5"/>
    <n v="4748"/>
    <n v="4721"/>
    <n v="9469"/>
    <n v="3666"/>
    <n v="3432"/>
    <n v="23"/>
    <n v="7121"/>
    <n v="2597"/>
    <n v="2496"/>
    <n v="5"/>
    <n v="5098"/>
    <n v="0.77211457455770849"/>
    <n v="0.72696462613852997"/>
    <n v="0.75203294962509237"/>
    <n v="0.54696714406065716"/>
    <n v="0.52870154628256727"/>
    <n v="0.5383884253881086"/>
    <n v="0.70840152755046371"/>
    <n v="0.72727272727272729"/>
    <n v="0.71591068670130598"/>
  </r>
  <r>
    <s v="Grays Harbor"/>
    <x v="9"/>
    <x v="0"/>
    <x v="6"/>
    <n v="5857"/>
    <n v="5046"/>
    <n v="10903"/>
    <n v="4693"/>
    <n v="4044"/>
    <n v="18"/>
    <n v="8755"/>
    <n v="3611"/>
    <n v="3099"/>
    <n v="10"/>
    <n v="6720"/>
    <n v="0.80126344544988903"/>
    <n v="0.80142687277051128"/>
    <n v="0.80299000275153631"/>
    <n v="0.61652723237152129"/>
    <n v="0.6141498216409037"/>
    <n v="0.61634412547005413"/>
    <n v="0.76944385254634562"/>
    <n v="0.76632047477744802"/>
    <n v="0.76756139348943464"/>
  </r>
  <r>
    <s v="Island"/>
    <x v="9"/>
    <x v="0"/>
    <x v="0"/>
    <n v="30292"/>
    <n v="29518"/>
    <n v="59810"/>
    <n v="23496"/>
    <n v="20402"/>
    <n v="158"/>
    <n v="44056"/>
    <n v="16074"/>
    <n v="14221"/>
    <n v="90"/>
    <n v="30385"/>
    <n v="0.775650336722567"/>
    <n v="0.69117148858323729"/>
    <n v="0.73659923089784318"/>
    <n v="0.53063515119503502"/>
    <n v="0.48177383291550918"/>
    <n v="0.50802541381039956"/>
    <n v="0.68411644535240046"/>
    <n v="0.69703950593079111"/>
    <n v="0.68969039404394406"/>
  </r>
  <r>
    <s v="Island"/>
    <x v="9"/>
    <x v="0"/>
    <x v="1"/>
    <n v="3143"/>
    <n v="3946"/>
    <n v="7089"/>
    <n v="1717"/>
    <n v="1356"/>
    <n v="22"/>
    <n v="3095"/>
    <n v="493"/>
    <n v="352"/>
    <n v="6"/>
    <n v="851"/>
    <n v="0.54629335030225901"/>
    <n v="0.34363912823112014"/>
    <n v="0.43659190294822964"/>
    <n v="0.1568565065224308"/>
    <n v="8.9204257475924989E-2"/>
    <n v="0.12004514035830159"/>
    <n v="0.28712871287128711"/>
    <n v="0.25958702064896755"/>
    <n v="0.27495961227786753"/>
  </r>
  <r>
    <s v="Island"/>
    <x v="9"/>
    <x v="0"/>
    <x v="2"/>
    <n v="4243"/>
    <n v="4728"/>
    <n v="8971"/>
    <n v="2373"/>
    <n v="1855"/>
    <n v="29"/>
    <n v="4257"/>
    <n v="792"/>
    <n v="584"/>
    <n v="7"/>
    <n v="1383"/>
    <n v="0.55927409851520149"/>
    <n v="0.3923434856175973"/>
    <n v="0.47452903801136997"/>
    <n v="0.18666038180532643"/>
    <n v="0.12351945854483926"/>
    <n v="0.15416341544978263"/>
    <n v="0.33375474083438683"/>
    <n v="0.31482479784366579"/>
    <n v="0.32487667371388301"/>
  </r>
  <r>
    <s v="Island"/>
    <x v="9"/>
    <x v="0"/>
    <x v="3"/>
    <n v="4898"/>
    <n v="4854"/>
    <n v="9752"/>
    <n v="3428"/>
    <n v="3001"/>
    <n v="29"/>
    <n v="6458"/>
    <n v="1801"/>
    <n v="1597"/>
    <n v="15"/>
    <n v="3413"/>
    <n v="0.6998775010208248"/>
    <n v="0.61825298722702926"/>
    <n v="0.66222313371616082"/>
    <n v="0.36770110249081256"/>
    <n v="0.32900700453234444"/>
    <n v="0.34997949138638229"/>
    <n v="0.52537922987164531"/>
    <n v="0.53215594801732757"/>
    <n v="0.52849179312480643"/>
  </r>
  <r>
    <s v="Island"/>
    <x v="9"/>
    <x v="0"/>
    <x v="4"/>
    <n v="5837"/>
    <n v="5257"/>
    <n v="11094"/>
    <n v="4906"/>
    <n v="4092"/>
    <n v="22"/>
    <n v="9020"/>
    <n v="3513"/>
    <n v="2867"/>
    <n v="17"/>
    <n v="6397"/>
    <n v="0.84050025698132602"/>
    <n v="0.77839071713905272"/>
    <n v="0.81305210023436092"/>
    <n v="0.6018502655473702"/>
    <n v="0.54536808065436559"/>
    <n v="0.57661799170722916"/>
    <n v="0.7160619649408887"/>
    <n v="0.70063538611925713"/>
    <n v="0.7092017738359202"/>
  </r>
  <r>
    <s v="Island"/>
    <x v="9"/>
    <x v="0"/>
    <x v="5"/>
    <n v="5538"/>
    <n v="4959"/>
    <n v="10497"/>
    <n v="5230"/>
    <n v="4642"/>
    <n v="25"/>
    <n v="9897"/>
    <n v="4380"/>
    <n v="3866"/>
    <n v="21"/>
    <n v="8267"/>
    <n v="0.94438425424340922"/>
    <n v="0.93607582173825366"/>
    <n v="0.9428408116604744"/>
    <n v="0.79089924160346692"/>
    <n v="0.77959265981044568"/>
    <n v="0.78755835000476326"/>
    <n v="0.83747609942638623"/>
    <n v="0.83283067643257214"/>
    <n v="0.83530362736182684"/>
  </r>
  <r>
    <s v="Island"/>
    <x v="9"/>
    <x v="0"/>
    <x v="6"/>
    <n v="6633"/>
    <n v="5774"/>
    <n v="12407"/>
    <n v="5842"/>
    <n v="5456"/>
    <n v="31"/>
    <n v="11329"/>
    <n v="5095"/>
    <n v="4955"/>
    <n v="24"/>
    <n v="10074"/>
    <n v="0.88074777627016432"/>
    <n v="0.94492552822999654"/>
    <n v="0.91311356492302731"/>
    <n v="0.76812905171114121"/>
    <n v="0.85815725666782128"/>
    <n v="0.81196098976384301"/>
    <n v="0.87213283122218421"/>
    <n v="0.90817448680351909"/>
    <n v="0.88922234972195247"/>
  </r>
  <r>
    <s v="Jefferson"/>
    <x v="9"/>
    <x v="0"/>
    <x v="0"/>
    <n v="12213"/>
    <n v="11801"/>
    <n v="24014"/>
    <n v="10847"/>
    <n v="9842"/>
    <n v="19"/>
    <n v="20708"/>
    <n v="8543"/>
    <n v="7634"/>
    <n v="14"/>
    <n v="16191"/>
    <n v="0.88815196921313355"/>
    <n v="0.8339971188882298"/>
    <n v="0.86233030732072957"/>
    <n v="0.69950053221976582"/>
    <n v="0.64689433098889926"/>
    <n v="0.67423169817606399"/>
    <n v="0.7875910389969577"/>
    <n v="0.77565535460272306"/>
    <n v="0.78187174039018736"/>
  </r>
  <r>
    <s v="Jefferson"/>
    <x v="9"/>
    <x v="0"/>
    <x v="1"/>
    <n v="726"/>
    <n v="849"/>
    <n v="1575"/>
    <n v="499"/>
    <n v="513"/>
    <n v="1"/>
    <n v="1013"/>
    <n v="214"/>
    <n v="190"/>
    <m/>
    <n v="404"/>
    <n v="0.68732782369146006"/>
    <n v="0.60424028268551233"/>
    <n v="0.64317460317460318"/>
    <n v="0.29476584022038566"/>
    <n v="0.22379269729093051"/>
    <n v="0.25650793650793652"/>
    <n v="0.42885771543086171"/>
    <n v="0.37037037037037035"/>
    <n v="0.39881539980256664"/>
  </r>
  <r>
    <s v="Jefferson"/>
    <x v="9"/>
    <x v="0"/>
    <x v="2"/>
    <n v="1050"/>
    <n v="1094"/>
    <n v="2144"/>
    <n v="826"/>
    <n v="708"/>
    <n v="2"/>
    <n v="1536"/>
    <n v="408"/>
    <n v="316"/>
    <n v="1"/>
    <n v="725"/>
    <n v="0.78666666666666663"/>
    <n v="0.6471663619744058"/>
    <n v="0.71641791044776115"/>
    <n v="0.38857142857142857"/>
    <n v="0.28884826325411334"/>
    <n v="0.33815298507462688"/>
    <n v="0.49394673123486682"/>
    <n v="0.4463276836158192"/>
    <n v="0.47200520833333331"/>
  </r>
  <r>
    <s v="Jefferson"/>
    <x v="9"/>
    <x v="0"/>
    <x v="3"/>
    <n v="1600"/>
    <n v="1601"/>
    <n v="3201"/>
    <n v="1200"/>
    <n v="956"/>
    <n v="3"/>
    <n v="2159"/>
    <n v="764"/>
    <n v="598"/>
    <n v="2"/>
    <n v="1364"/>
    <n v="0.75"/>
    <n v="0.59712679575265459"/>
    <n v="0.67447672602311781"/>
    <n v="0.47749999999999998"/>
    <n v="0.3735165521549032"/>
    <n v="0.42611683848797249"/>
    <n v="0.63666666666666671"/>
    <n v="0.62552301255230125"/>
    <n v="0.63177396943029185"/>
  </r>
  <r>
    <s v="Jefferson"/>
    <x v="9"/>
    <x v="0"/>
    <x v="4"/>
    <n v="2581"/>
    <n v="2323"/>
    <n v="4904"/>
    <n v="2247"/>
    <n v="1877"/>
    <n v="3"/>
    <n v="4127"/>
    <n v="1783"/>
    <n v="1426"/>
    <n v="2"/>
    <n v="3211"/>
    <n v="0.87059279349089502"/>
    <n v="0.80800688764528628"/>
    <n v="0.84155791190864604"/>
    <n v="0.69081751259201862"/>
    <n v="0.61386138613861385"/>
    <n v="0.65477161500815662"/>
    <n v="0.79350244770805523"/>
    <n v="0.7597229621736814"/>
    <n v="0.77804700751150957"/>
  </r>
  <r>
    <s v="Jefferson"/>
    <x v="9"/>
    <x v="0"/>
    <x v="5"/>
    <n v="2841"/>
    <n v="2614"/>
    <n v="5455"/>
    <n v="2966"/>
    <n v="2667"/>
    <n v="2"/>
    <n v="5635"/>
    <n v="2611"/>
    <n v="2299"/>
    <n v="2"/>
    <n v="4912"/>
    <n v="1.0439985920450545"/>
    <n v="1.0202754399387912"/>
    <n v="1.0329972502291476"/>
    <n v="0.91904259063709959"/>
    <n v="0.87949502677888292"/>
    <n v="0.90045829514207154"/>
    <n v="0.88031018206338507"/>
    <n v="0.86201724784401945"/>
    <n v="0.87169476486246678"/>
  </r>
  <r>
    <s v="Jefferson"/>
    <x v="9"/>
    <x v="0"/>
    <x v="6"/>
    <n v="3415"/>
    <n v="3320"/>
    <n v="6735"/>
    <n v="3109"/>
    <n v="3121"/>
    <n v="8"/>
    <n v="6238"/>
    <n v="2763"/>
    <n v="2805"/>
    <n v="7"/>
    <n v="5575"/>
    <n v="0.9103953147877013"/>
    <n v="0.94006024096385543"/>
    <n v="0.92620638455827764"/>
    <n v="0.8090775988286969"/>
    <n v="0.84487951807228912"/>
    <n v="0.82776540460282111"/>
    <n v="0.88871019620456737"/>
    <n v="0.8987504005126562"/>
    <n v="0.89371593459442134"/>
  </r>
  <r>
    <s v="King"/>
    <x v="9"/>
    <x v="1"/>
    <x v="0"/>
    <n v="729105"/>
    <n v="714817"/>
    <n v="1443922"/>
    <n v="512285"/>
    <n v="466881"/>
    <n v="392"/>
    <n v="979558"/>
    <n v="331840"/>
    <n v="304008"/>
    <n v="177"/>
    <n v="636025"/>
    <n v="0.70262170743582886"/>
    <n v="0.65314758882343316"/>
    <n v="0.6784009108525253"/>
    <n v="0.45513334842032355"/>
    <n v="0.42529486567890801"/>
    <n v="0.44048431979012714"/>
    <n v="0.64776442800394307"/>
    <n v="0.65114665193057764"/>
    <n v="0.64929794866664348"/>
  </r>
  <r>
    <s v="King"/>
    <x v="9"/>
    <x v="1"/>
    <x v="1"/>
    <n v="89233"/>
    <n v="90618"/>
    <n v="179851"/>
    <n v="41056"/>
    <n v="36015"/>
    <n v="104"/>
    <n v="77175"/>
    <n v="14823"/>
    <n v="12776"/>
    <n v="44"/>
    <n v="27643"/>
    <n v="0.46009884235652732"/>
    <n v="0.39743759517976562"/>
    <n v="0.42910520375199468"/>
    <n v="0.16611567469433955"/>
    <n v="0.14098744178860712"/>
    <n v="0.15369945121239248"/>
    <n v="0.36104345284489475"/>
    <n v="0.35474108010551159"/>
    <n v="0.35818594104308388"/>
  </r>
  <r>
    <s v="King"/>
    <x v="9"/>
    <x v="1"/>
    <x v="2"/>
    <n v="141805"/>
    <n v="149466"/>
    <n v="291271"/>
    <n v="84455"/>
    <n v="75644"/>
    <n v="104"/>
    <n v="160203"/>
    <n v="39552"/>
    <n v="34755"/>
    <n v="40"/>
    <n v="74347"/>
    <n v="0.59557138323754455"/>
    <n v="0.50609503164599312"/>
    <n v="0.55001356125395251"/>
    <n v="0.27891823278445754"/>
    <n v="0.23252779896431294"/>
    <n v="0.25525026521692856"/>
    <n v="0.46832040731750635"/>
    <n v="0.45945481465813548"/>
    <n v="0.4640799485652578"/>
  </r>
  <r>
    <s v="King"/>
    <x v="9"/>
    <x v="1"/>
    <x v="3"/>
    <n v="147804"/>
    <n v="155528"/>
    <n v="303332"/>
    <n v="102995"/>
    <n v="99496"/>
    <n v="69"/>
    <n v="202560"/>
    <n v="61673"/>
    <n v="59896"/>
    <n v="32"/>
    <n v="121601"/>
    <n v="0.69683499769965629"/>
    <n v="0.63973046653978705"/>
    <n v="0.66778315509079156"/>
    <n v="0.41726204974154962"/>
    <n v="0.38511393446839154"/>
    <n v="0.40088417971068002"/>
    <n v="0.59879605806107095"/>
    <n v="0.60199405001206074"/>
    <n v="0.60032089257503951"/>
  </r>
  <r>
    <s v="King"/>
    <x v="9"/>
    <x v="1"/>
    <x v="4"/>
    <n v="143340"/>
    <n v="143457"/>
    <n v="286797"/>
    <n v="112520"/>
    <n v="107568"/>
    <n v="52"/>
    <n v="220140"/>
    <n v="79036"/>
    <n v="76095"/>
    <n v="25"/>
    <n v="155156"/>
    <n v="0.78498674480256736"/>
    <n v="0.7498274744348481"/>
    <n v="0.76758125084990425"/>
    <n v="0.55138830752058043"/>
    <n v="0.53043769213074299"/>
    <n v="0.54099589605191123"/>
    <n v="0.70241734802701739"/>
    <n v="0.70741298527443108"/>
    <n v="0.70480603252475693"/>
  </r>
  <r>
    <s v="King"/>
    <x v="9"/>
    <x v="1"/>
    <x v="5"/>
    <n v="97751"/>
    <n v="95064"/>
    <n v="192815"/>
    <n v="84470"/>
    <n v="79389"/>
    <n v="34"/>
    <n v="163893"/>
    <n v="66483"/>
    <n v="62966"/>
    <n v="20"/>
    <n v="129469"/>
    <n v="0.86413438225695904"/>
    <n v="0.83511108305983339"/>
    <n v="0.85000129657962298"/>
    <n v="0.68012603451627096"/>
    <n v="0.66235378271480261"/>
    <n v="0.67146746881726005"/>
    <n v="0.78706049485024265"/>
    <n v="0.79313254984947534"/>
    <n v="0.78996052302416819"/>
  </r>
  <r>
    <s v="King"/>
    <x v="9"/>
    <x v="1"/>
    <x v="6"/>
    <n v="109172"/>
    <n v="80684"/>
    <n v="189856"/>
    <n v="86789"/>
    <n v="68769"/>
    <n v="29"/>
    <n v="155587"/>
    <n v="70273"/>
    <n v="57520"/>
    <n v="16"/>
    <n v="127809"/>
    <n v="0.79497490198952114"/>
    <n v="0.85232512022210105"/>
    <n v="0.81950004213719874"/>
    <n v="0.64369068992049239"/>
    <n v="0.71290466511328143"/>
    <n v="0.67318915388504974"/>
    <n v="0.80969938586687251"/>
    <n v="0.83642338844537512"/>
    <n v="0.82146323278937183"/>
  </r>
  <r>
    <s v="Kitsap"/>
    <x v="9"/>
    <x v="2"/>
    <x v="0"/>
    <n v="91733"/>
    <n v="93646"/>
    <n v="185379"/>
    <n v="69138"/>
    <n v="63606"/>
    <n v="64"/>
    <n v="132808"/>
    <n v="47207"/>
    <n v="43613"/>
    <n v="25"/>
    <n v="90845"/>
    <n v="0.75368733171268787"/>
    <n v="0.67921747858958204"/>
    <n v="0.71641340173374546"/>
    <n v="0.51461306182071886"/>
    <n v="0.46572197424342737"/>
    <n v="0.49005011355115735"/>
    <n v="0.68279383262460591"/>
    <n v="0.68567430745527147"/>
    <n v="0.68403258839828929"/>
  </r>
  <r>
    <s v="Kitsap"/>
    <x v="9"/>
    <x v="2"/>
    <x v="1"/>
    <n v="10763"/>
    <n v="14342"/>
    <n v="25105"/>
    <n v="5612"/>
    <n v="5159"/>
    <n v="19"/>
    <n v="10790"/>
    <n v="2002"/>
    <n v="1742"/>
    <n v="9"/>
    <n v="3753"/>
    <n v="0.52141596209235341"/>
    <n v="0.35971273183656394"/>
    <n v="0.42979486158135832"/>
    <n v="0.18600761869367277"/>
    <n v="0.12146144191883977"/>
    <n v="0.14949213304122685"/>
    <n v="0.35673556664290806"/>
    <n v="0.33766233766233766"/>
    <n v="0.34782205746061168"/>
  </r>
  <r>
    <s v="Kitsap"/>
    <x v="9"/>
    <x v="2"/>
    <x v="2"/>
    <n v="13852"/>
    <n v="15680"/>
    <n v="29532"/>
    <n v="8469"/>
    <n v="7721"/>
    <n v="10"/>
    <n v="16200"/>
    <n v="3503"/>
    <n v="2888"/>
    <n v="2"/>
    <n v="6393"/>
    <n v="0.61139185677158536"/>
    <n v="0.49241071428571431"/>
    <n v="0.54855749695245837"/>
    <n v="0.25288766965059195"/>
    <n v="0.18418367346938774"/>
    <n v="0.21647704185290531"/>
    <n v="0.41362616601723934"/>
    <n v="0.37404481284807667"/>
    <n v="0.39462962962962961"/>
  </r>
  <r>
    <s v="Kitsap"/>
    <x v="9"/>
    <x v="2"/>
    <x v="3"/>
    <n v="16948"/>
    <n v="17332"/>
    <n v="34280"/>
    <n v="12121"/>
    <n v="10996"/>
    <n v="9"/>
    <n v="23126"/>
    <n v="7069"/>
    <n v="6386"/>
    <n v="1"/>
    <n v="13456"/>
    <n v="0.71518763275902764"/>
    <n v="0.63443341795522734"/>
    <n v="0.67462077012835475"/>
    <n v="0.41709936275666748"/>
    <n v="0.36845141933994924"/>
    <n v="0.3925320886814469"/>
    <n v="0.5832027060473558"/>
    <n v="0.58075663877773731"/>
    <n v="0.58185591974401107"/>
  </r>
  <r>
    <s v="Kitsap"/>
    <x v="9"/>
    <x v="2"/>
    <x v="4"/>
    <n v="19656"/>
    <n v="19148"/>
    <n v="38804"/>
    <n v="16292"/>
    <n v="14992"/>
    <n v="12"/>
    <n v="31296"/>
    <n v="11925"/>
    <n v="11029"/>
    <n v="5"/>
    <n v="22959"/>
    <n v="0.82885632885632887"/>
    <n v="0.78295383329851687"/>
    <n v="0.80651479228945466"/>
    <n v="0.60668498168498164"/>
    <n v="0.57598704825569247"/>
    <n v="0.59166580764869603"/>
    <n v="0.73195433341517313"/>
    <n v="0.7356590181430096"/>
    <n v="0.73360812883435578"/>
  </r>
  <r>
    <s v="Kitsap"/>
    <x v="9"/>
    <x v="2"/>
    <x v="5"/>
    <n v="14759"/>
    <n v="14435"/>
    <n v="29194"/>
    <n v="13694"/>
    <n v="13264"/>
    <n v="9"/>
    <n v="26967"/>
    <n v="11505"/>
    <n v="11275"/>
    <n v="5"/>
    <n v="22785"/>
    <n v="0.92784063960972962"/>
    <n v="0.91887772774506404"/>
    <n v="0.92371720216482844"/>
    <n v="0.77952435801883602"/>
    <n v="0.78108763422237615"/>
    <n v="0.78046858943618547"/>
    <n v="0.840148970351979"/>
    <n v="0.85004523522316044"/>
    <n v="0.84492157080876629"/>
  </r>
  <r>
    <s v="Kitsap"/>
    <x v="9"/>
    <x v="2"/>
    <x v="6"/>
    <n v="15755"/>
    <n v="12709"/>
    <n v="28464"/>
    <n v="12950"/>
    <n v="11474"/>
    <n v="5"/>
    <n v="24429"/>
    <n v="11203"/>
    <n v="10293"/>
    <n v="3"/>
    <n v="21499"/>
    <n v="0.82196128213265629"/>
    <n v="0.90282476984813909"/>
    <n v="0.8582419898819561"/>
    <n v="0.7110758489368455"/>
    <n v="0.80989849712801953"/>
    <n v="0.75530494659921299"/>
    <n v="0.86509652509652513"/>
    <n v="0.89707164023008545"/>
    <n v="0.88006058373244911"/>
  </r>
  <r>
    <s v="Kittitas"/>
    <x v="9"/>
    <x v="0"/>
    <x v="0"/>
    <n v="15387.900000000001"/>
    <n v="15566.900000000001"/>
    <n v="30954.79"/>
    <n v="9579"/>
    <n v="8745"/>
    <n v="3"/>
    <n v="18327"/>
    <n v="6491"/>
    <n v="5964"/>
    <n v="2"/>
    <n v="12457"/>
    <n v="0.62250209580254612"/>
    <n v="0.56176888140862979"/>
    <n v="0.5920569966715975"/>
    <n v="0.42182494037522983"/>
    <n v="0.38312059562276363"/>
    <n v="0.40242560198276262"/>
    <n v="0.67762814490030276"/>
    <n v="0.68198970840480277"/>
    <n v="0.67970753533038686"/>
  </r>
  <r>
    <s v="Kittitas"/>
    <x v="9"/>
    <x v="0"/>
    <x v="1"/>
    <n v="4421.74"/>
    <n v="4589.76"/>
    <n v="9011.5"/>
    <n v="927"/>
    <n v="815"/>
    <m/>
    <n v="1742"/>
    <n v="318"/>
    <n v="268"/>
    <m/>
    <n v="586"/>
    <n v="0.2096459764708011"/>
    <n v="0.177569197517953"/>
    <n v="0.19330855018587362"/>
    <n v="7.1917389986747307E-2"/>
    <n v="5.8390852680750192E-2"/>
    <n v="6.5028019752538427E-2"/>
    <n v="0.34304207119741098"/>
    <n v="0.32883435582822085"/>
    <n v="0.33639494833524686"/>
  </r>
  <r>
    <s v="Kittitas"/>
    <x v="9"/>
    <x v="0"/>
    <x v="2"/>
    <n v="1990"/>
    <n v="2264.98"/>
    <n v="4254.9799999999996"/>
    <n v="1268"/>
    <n v="1091"/>
    <m/>
    <n v="2359"/>
    <n v="610"/>
    <n v="494"/>
    <m/>
    <n v="1104"/>
    <n v="0.63718592964824117"/>
    <n v="0.48168195745657799"/>
    <n v="0.55440918641215708"/>
    <n v="0.30653266331658291"/>
    <n v="0.2181034711123277"/>
    <n v="0.25946067901611763"/>
    <n v="0.48107255520504733"/>
    <n v="0.45279560036663613"/>
    <n v="0.46799491309877067"/>
  </r>
  <r>
    <s v="Kittitas"/>
    <x v="9"/>
    <x v="0"/>
    <x v="3"/>
    <n v="2096.0299999999997"/>
    <n v="2146.0299999999997"/>
    <n v="4242.05"/>
    <n v="1502"/>
    <n v="1319"/>
    <n v="1"/>
    <n v="2822"/>
    <n v="916"/>
    <n v="801"/>
    <m/>
    <n v="1717"/>
    <n v="0.71659279685882371"/>
    <n v="0.61462328112840925"/>
    <n v="0.66524439834513971"/>
    <n v="0.4370166457541162"/>
    <n v="0.37324734509769208"/>
    <n v="0.4047571339328862"/>
    <n v="0.60985352862849529"/>
    <n v="0.60727824109173612"/>
    <n v="0.60843373493975905"/>
  </r>
  <r>
    <s v="Kittitas"/>
    <x v="9"/>
    <x v="0"/>
    <x v="4"/>
    <n v="2452.04"/>
    <n v="2438.04"/>
    <n v="4890.08"/>
    <n v="1975"/>
    <n v="1894"/>
    <n v="1"/>
    <n v="3870"/>
    <n v="1414"/>
    <n v="1362"/>
    <n v="1"/>
    <n v="2777"/>
    <n v="0.80545178708340814"/>
    <n v="0.77685353808797231"/>
    <n v="0.79139809573667508"/>
    <n v="0.57666269718275398"/>
    <n v="0.55864546931141412"/>
    <n v="0.56788436998985703"/>
    <n v="0.71594936708860757"/>
    <n v="0.71911298838437165"/>
    <n v="0.71757105943152455"/>
  </r>
  <r>
    <s v="Kittitas"/>
    <x v="9"/>
    <x v="0"/>
    <x v="5"/>
    <n v="2036.04"/>
    <n v="2060.04"/>
    <n v="4096.08"/>
    <n v="1861"/>
    <n v="1730"/>
    <m/>
    <n v="3591"/>
    <n v="1545"/>
    <n v="1433"/>
    <m/>
    <n v="2978"/>
    <n v="0.91402919392546322"/>
    <n v="0.8397895186501233"/>
    <n v="0.87669186148708034"/>
    <n v="0.75882595626804972"/>
    <n v="0.69561756082406168"/>
    <n v="0.72703658131677118"/>
    <n v="0.83019881783987104"/>
    <n v="0.82832369942196526"/>
    <n v="0.8292954608744082"/>
  </r>
  <r>
    <s v="Kittitas"/>
    <x v="9"/>
    <x v="0"/>
    <x v="6"/>
    <n v="2392.0500000000002"/>
    <n v="2068.0500000000002"/>
    <n v="4460.1000000000004"/>
    <n v="2046"/>
    <n v="1896"/>
    <n v="1"/>
    <n v="3943"/>
    <n v="1688"/>
    <n v="1606"/>
    <n v="1"/>
    <n v="3295"/>
    <n v="0.85533329152818705"/>
    <n v="0.91680568651628336"/>
    <n v="0.88406089549561662"/>
    <n v="0.70567086808386104"/>
    <n v="0.77657696864195735"/>
    <n v="0.73877267325844709"/>
    <n v="0.82502443792766378"/>
    <n v="0.84704641350210974"/>
    <n v="0.83565812832868369"/>
  </r>
  <r>
    <s v="Klickitat"/>
    <x v="9"/>
    <x v="0"/>
    <x v="0"/>
    <n v="7563"/>
    <n v="7612"/>
    <n v="15175"/>
    <n v="5598"/>
    <n v="5271"/>
    <n v="213"/>
    <n v="11082"/>
    <n v="3798"/>
    <n v="3630"/>
    <n v="114"/>
    <n v="7542"/>
    <n v="0.7401824672748909"/>
    <n v="0.69245927482921699"/>
    <n v="0.73028006589785832"/>
    <n v="0.50218167393891311"/>
    <n v="0.47687861271676302"/>
    <n v="0.49700164744645797"/>
    <n v="0.67845659163987138"/>
    <n v="0.68867387592487195"/>
    <n v="0.68056307525717374"/>
  </r>
  <r>
    <s v="Klickitat"/>
    <x v="9"/>
    <x v="0"/>
    <x v="1"/>
    <n v="632"/>
    <n v="671"/>
    <n v="1303"/>
    <n v="347"/>
    <n v="350"/>
    <n v="54"/>
    <n v="751"/>
    <n v="111"/>
    <n v="107"/>
    <n v="12"/>
    <n v="230"/>
    <n v="0.54905063291139244"/>
    <n v="0.5216095380029806"/>
    <n v="0.57636224098234845"/>
    <n v="0.17563291139240506"/>
    <n v="0.15946348733233978"/>
    <n v="0.17651573292402148"/>
    <n v="0.31988472622478387"/>
    <n v="0.30571428571428572"/>
    <n v="0.30625832223701732"/>
  </r>
  <r>
    <s v="Klickitat"/>
    <x v="9"/>
    <x v="0"/>
    <x v="2"/>
    <n v="935"/>
    <n v="958"/>
    <n v="1893"/>
    <n v="616"/>
    <n v="526"/>
    <n v="26"/>
    <n v="1168"/>
    <n v="244"/>
    <n v="208"/>
    <n v="10"/>
    <n v="462"/>
    <n v="0.6588235294117647"/>
    <n v="0.54906054279749483"/>
    <n v="0.61701003697834123"/>
    <n v="0.26096256684491981"/>
    <n v="0.21711899791231734"/>
    <n v="0.24405705229793978"/>
    <n v="0.39610389610389612"/>
    <n v="0.39543726235741444"/>
    <n v="0.39554794520547948"/>
  </r>
  <r>
    <s v="Klickitat"/>
    <x v="9"/>
    <x v="0"/>
    <x v="3"/>
    <n v="1309"/>
    <n v="1369"/>
    <n v="2678"/>
    <n v="754"/>
    <n v="747"/>
    <n v="28"/>
    <n v="1529"/>
    <n v="428"/>
    <n v="415"/>
    <n v="16"/>
    <n v="859"/>
    <n v="0.5760122230710466"/>
    <n v="0.54565376186997805"/>
    <n v="0.57094846900672147"/>
    <n v="0.32696715049656228"/>
    <n v="0.30314097881665447"/>
    <n v="0.3207617625093353"/>
    <n v="0.56763925729442966"/>
    <n v="0.55555555555555558"/>
    <n v="0.56180510137344675"/>
  </r>
  <r>
    <s v="Klickitat"/>
    <x v="9"/>
    <x v="0"/>
    <x v="4"/>
    <n v="1621"/>
    <n v="1610"/>
    <n v="3231"/>
    <n v="1302"/>
    <n v="1103"/>
    <n v="23"/>
    <n v="2428"/>
    <n v="893"/>
    <n v="770"/>
    <n v="12"/>
    <n v="1675"/>
    <n v="0.80320789636027146"/>
    <n v="0.68509316770186335"/>
    <n v="0.75147013308573196"/>
    <n v="0.55089450956199881"/>
    <n v="0.47826086956521741"/>
    <n v="0.51841535128443206"/>
    <n v="0.68586789554531491"/>
    <n v="0.69809610154125112"/>
    <n v="0.68986820428336082"/>
  </r>
  <r>
    <s v="Klickitat"/>
    <x v="9"/>
    <x v="0"/>
    <x v="5"/>
    <n v="1485"/>
    <n v="1499"/>
    <n v="2984"/>
    <n v="1274"/>
    <n v="1260"/>
    <n v="45"/>
    <n v="2579"/>
    <n v="1031"/>
    <n v="1028"/>
    <n v="38"/>
    <n v="2097"/>
    <n v="0.85791245791245796"/>
    <n v="0.84056037358238822"/>
    <n v="0.86427613941018766"/>
    <n v="0.69427609427609427"/>
    <n v="0.68579052701801202"/>
    <n v="0.70274798927613946"/>
    <n v="0.80926216640502358"/>
    <n v="0.81587301587301586"/>
    <n v="0.81310585498255139"/>
  </r>
  <r>
    <s v="Klickitat"/>
    <x v="9"/>
    <x v="0"/>
    <x v="6"/>
    <n v="1581"/>
    <n v="1505"/>
    <n v="3086"/>
    <n v="1305"/>
    <n v="1285"/>
    <n v="37"/>
    <n v="2627"/>
    <n v="1091"/>
    <n v="1102"/>
    <n v="26"/>
    <n v="2219"/>
    <n v="0.82542694497153701"/>
    <n v="0.85382059800664456"/>
    <n v="0.85126377187297475"/>
    <n v="0.6900695762175838"/>
    <n v="0.73222591362126244"/>
    <n v="0.71905379131561897"/>
    <n v="0.83601532567049808"/>
    <n v="0.85758754863813225"/>
    <n v="0.84468976018271791"/>
  </r>
  <r>
    <s v="Lewis"/>
    <x v="9"/>
    <x v="0"/>
    <x v="0"/>
    <n v="27944"/>
    <n v="27249"/>
    <n v="55193"/>
    <n v="20540"/>
    <n v="18201"/>
    <n v="9"/>
    <n v="38750"/>
    <n v="13424"/>
    <n v="12145"/>
    <n v="2"/>
    <n v="25571"/>
    <n v="0.73504151159461784"/>
    <n v="0.66795111747220082"/>
    <n v="0.70208178573369806"/>
    <n v="0.48038935012882911"/>
    <n v="0.44570442952034939"/>
    <n v="0.46330150562571343"/>
    <n v="0.65355404089581304"/>
    <n v="0.66727102906433711"/>
    <n v="0.65989677419354842"/>
  </r>
  <r>
    <s v="Lewis"/>
    <x v="9"/>
    <x v="0"/>
    <x v="1"/>
    <n v="3031"/>
    <n v="3341"/>
    <n v="6372"/>
    <n v="1886"/>
    <n v="1668"/>
    <n v="3"/>
    <n v="3557"/>
    <n v="573"/>
    <n v="498"/>
    <n v="1"/>
    <n v="1072"/>
    <n v="0.62223688551633127"/>
    <n v="0.49925172104160431"/>
    <n v="0.55822347771500314"/>
    <n v="0.18904651930056088"/>
    <n v="0.14905716851242143"/>
    <n v="0.16823603264281231"/>
    <n v="0.30381760339342523"/>
    <n v="0.29856115107913667"/>
    <n v="0.30137756536407084"/>
  </r>
  <r>
    <s v="Lewis"/>
    <x v="9"/>
    <x v="0"/>
    <x v="2"/>
    <n v="3820"/>
    <n v="3938"/>
    <n v="7758"/>
    <n v="2413"/>
    <n v="1994"/>
    <n v="3"/>
    <n v="4410"/>
    <n v="935"/>
    <n v="775"/>
    <m/>
    <n v="1710"/>
    <n v="0.63167539267015704"/>
    <n v="0.50634840020314875"/>
    <n v="0.56844547563805103"/>
    <n v="0.24476439790575916"/>
    <n v="0.196800406297613"/>
    <n v="0.22041763341067286"/>
    <n v="0.38748445917944468"/>
    <n v="0.38866599799398194"/>
    <n v="0.38775510204081631"/>
  </r>
  <r>
    <s v="Lewis"/>
    <x v="9"/>
    <x v="0"/>
    <x v="3"/>
    <n v="4619"/>
    <n v="4635"/>
    <n v="9254"/>
    <n v="3062"/>
    <n v="2607"/>
    <n v="1"/>
    <n v="5670"/>
    <n v="1632"/>
    <n v="1379"/>
    <m/>
    <n v="3011"/>
    <n v="0.66291405066031606"/>
    <n v="0.56245954692556632"/>
    <n v="0.61270801815431164"/>
    <n v="0.35332323013639316"/>
    <n v="0.29751887810140237"/>
    <n v="0.325372811757078"/>
    <n v="0.53298497713912474"/>
    <n v="0.52896049098580744"/>
    <n v="0.53104056437389768"/>
  </r>
  <r>
    <s v="Lewis"/>
    <x v="9"/>
    <x v="0"/>
    <x v="4"/>
    <n v="5509"/>
    <n v="5450"/>
    <n v="10959"/>
    <n v="4085"/>
    <n v="3637"/>
    <n v="1"/>
    <n v="7723"/>
    <n v="2806"/>
    <n v="2476"/>
    <n v="1"/>
    <n v="5283"/>
    <n v="0.74151388636776183"/>
    <n v="0.66733944954128444"/>
    <n v="0.70471758372114246"/>
    <n v="0.50934833908150301"/>
    <n v="0.45431192660550457"/>
    <n v="0.48206953189159596"/>
    <n v="0.68690330477356176"/>
    <n v="0.68078086334891397"/>
    <n v="0.68406059821312959"/>
  </r>
  <r>
    <s v="Lewis"/>
    <x v="9"/>
    <x v="0"/>
    <x v="5"/>
    <n v="4606"/>
    <n v="4573"/>
    <n v="9179"/>
    <n v="3942"/>
    <n v="3788"/>
    <n v="1"/>
    <n v="7731"/>
    <n v="3176"/>
    <n v="3089"/>
    <m/>
    <n v="6265"/>
    <n v="0.85584020842379505"/>
    <n v="0.82834025803630007"/>
    <n v="0.84224861095979953"/>
    <n v="0.68953538862353447"/>
    <n v="0.67548655149792258"/>
    <n v="0.68253622398954139"/>
    <n v="0.80568239472349057"/>
    <n v="0.81546990496304117"/>
    <n v="0.81037381968697453"/>
  </r>
  <r>
    <s v="Lewis"/>
    <x v="9"/>
    <x v="0"/>
    <x v="6"/>
    <n v="6359"/>
    <n v="5312"/>
    <n v="11671"/>
    <n v="5152"/>
    <n v="4507"/>
    <m/>
    <n v="9659"/>
    <n v="4302"/>
    <n v="3928"/>
    <m/>
    <n v="8230"/>
    <n v="0.81019028149080041"/>
    <n v="0.84845632530120485"/>
    <n v="0.82760688886984835"/>
    <n v="0.67652146563925142"/>
    <n v="0.73945783132530118"/>
    <n v="0.70516665238625653"/>
    <n v="0.83501552795031053"/>
    <n v="0.87153317062347457"/>
    <n v="0.85205507816544157"/>
  </r>
  <r>
    <s v="Lincoln"/>
    <x v="9"/>
    <x v="0"/>
    <x v="0"/>
    <n v="4027"/>
    <n v="3935"/>
    <n v="7962"/>
    <n v="3343"/>
    <n v="3116"/>
    <m/>
    <n v="6459"/>
    <n v="2503"/>
    <n v="2367"/>
    <m/>
    <n v="4870"/>
    <n v="0.83014651105040971"/>
    <n v="0.7918678526048285"/>
    <n v="0.81122833458929922"/>
    <n v="0.6215545070772287"/>
    <n v="0.60152477763659462"/>
    <n v="0.61165536297412715"/>
    <n v="0.74872868680825611"/>
    <n v="0.7596277278562259"/>
    <n v="0.75398668524539403"/>
  </r>
  <r>
    <s v="Lincoln"/>
    <x v="9"/>
    <x v="0"/>
    <x v="1"/>
    <n v="291"/>
    <n v="317"/>
    <n v="608"/>
    <n v="259"/>
    <n v="241"/>
    <m/>
    <n v="500"/>
    <n v="101"/>
    <n v="81"/>
    <m/>
    <n v="182"/>
    <n v="0.89003436426116833"/>
    <n v="0.76025236593059942"/>
    <n v="0.82236842105263153"/>
    <n v="0.34707903780068727"/>
    <n v="0.25552050473186122"/>
    <n v="0.29934210526315791"/>
    <n v="0.38996138996138996"/>
    <n v="0.33609958506224069"/>
    <n v="0.36399999999999999"/>
  </r>
  <r>
    <s v="Lincoln"/>
    <x v="9"/>
    <x v="0"/>
    <x v="2"/>
    <n v="424"/>
    <n v="413"/>
    <n v="837"/>
    <n v="340"/>
    <n v="309"/>
    <m/>
    <n v="649"/>
    <n v="166"/>
    <n v="163"/>
    <m/>
    <n v="329"/>
    <n v="0.80188679245283023"/>
    <n v="0.74818401937046008"/>
    <n v="0.7753882915173238"/>
    <n v="0.39150943396226418"/>
    <n v="0.39467312348668282"/>
    <n v="0.3930704898446834"/>
    <n v="0.48823529411764705"/>
    <n v="0.52750809061488668"/>
    <n v="0.50693374422187987"/>
  </r>
  <r>
    <s v="Lincoln"/>
    <x v="9"/>
    <x v="0"/>
    <x v="3"/>
    <n v="623"/>
    <n v="614"/>
    <n v="1237"/>
    <n v="455"/>
    <n v="383"/>
    <m/>
    <n v="838"/>
    <n v="316"/>
    <n v="261"/>
    <m/>
    <n v="577"/>
    <n v="0.7303370786516854"/>
    <n v="0.62377850162866455"/>
    <n v="0.67744543249797895"/>
    <n v="0.507223113964687"/>
    <n v="0.42508143322475572"/>
    <n v="0.46645109135004043"/>
    <n v="0.69450549450549448"/>
    <n v="0.68146214099216706"/>
    <n v="0.6885441527446301"/>
  </r>
  <r>
    <s v="Lincoln"/>
    <x v="9"/>
    <x v="0"/>
    <x v="4"/>
    <n v="846"/>
    <n v="843"/>
    <n v="1689"/>
    <n v="688"/>
    <n v="641"/>
    <m/>
    <n v="1329"/>
    <n v="543"/>
    <n v="497"/>
    <m/>
    <n v="1040"/>
    <n v="0.81323877068557915"/>
    <n v="0.76037959667852906"/>
    <n v="0.78685612788632331"/>
    <n v="0.64184397163120566"/>
    <n v="0.58956109134045076"/>
    <n v="0.61574896388395506"/>
    <n v="0.78924418604651159"/>
    <n v="0.77535101404056161"/>
    <n v="0.78254326561324306"/>
  </r>
  <r>
    <s v="Lincoln"/>
    <x v="9"/>
    <x v="0"/>
    <x v="5"/>
    <n v="793"/>
    <n v="792"/>
    <n v="1585"/>
    <n v="654"/>
    <n v="644"/>
    <m/>
    <n v="1298"/>
    <n v="562"/>
    <n v="560"/>
    <m/>
    <n v="1122"/>
    <n v="0.82471626733921821"/>
    <n v="0.81313131313131315"/>
    <n v="0.81892744479495272"/>
    <n v="0.70870113493064313"/>
    <n v="0.70707070707070707"/>
    <n v="0.7078864353312303"/>
    <n v="0.85932721712538229"/>
    <n v="0.86956521739130432"/>
    <n v="0.86440677966101698"/>
  </r>
  <r>
    <s v="Lincoln"/>
    <x v="9"/>
    <x v="0"/>
    <x v="6"/>
    <n v="1050"/>
    <n v="956"/>
    <n v="2006"/>
    <n v="947"/>
    <n v="898"/>
    <m/>
    <n v="1845"/>
    <n v="815"/>
    <n v="805"/>
    <m/>
    <n v="1620"/>
    <n v="0.90190476190476188"/>
    <n v="0.93933054393305437"/>
    <n v="0.91974077766699902"/>
    <n v="0.77619047619047621"/>
    <n v="0.84205020920502094"/>
    <n v="0.80757726819541376"/>
    <n v="0.86061246040126715"/>
    <n v="0.89643652561247211"/>
    <n v="0.87804878048780488"/>
  </r>
  <r>
    <s v="Mason"/>
    <x v="9"/>
    <x v="0"/>
    <x v="0"/>
    <n v="21263"/>
    <n v="22859"/>
    <n v="44122"/>
    <n v="15945"/>
    <n v="14466"/>
    <m/>
    <n v="30411"/>
    <n v="10828"/>
    <n v="9984"/>
    <m/>
    <n v="20812"/>
    <n v="0.74989418238254246"/>
    <n v="0.63283608206833197"/>
    <n v="0.68924799419790583"/>
    <n v="0.5092414052579598"/>
    <n v="0.43676451288332824"/>
    <n v="0.47169212637686414"/>
    <n v="0.67908435246158672"/>
    <n v="0.69017005391953545"/>
    <n v="0.68435763375094538"/>
  </r>
  <r>
    <s v="Mason"/>
    <x v="9"/>
    <x v="0"/>
    <x v="1"/>
    <n v="1938"/>
    <n v="2555"/>
    <n v="4493"/>
    <n v="1044"/>
    <n v="885"/>
    <m/>
    <n v="1929"/>
    <n v="496"/>
    <n v="454"/>
    <m/>
    <n v="950"/>
    <n v="0.53869969040247678"/>
    <n v="0.34637964774951074"/>
    <n v="0.42933452036501224"/>
    <n v="0.25593395252837975"/>
    <n v="0.17769080234833659"/>
    <n v="0.21144001780547519"/>
    <n v="0.47509578544061304"/>
    <n v="0.51299435028248586"/>
    <n v="0.49248315189217212"/>
  </r>
  <r>
    <s v="Mason"/>
    <x v="9"/>
    <x v="0"/>
    <x v="2"/>
    <n v="2671"/>
    <n v="3416"/>
    <n v="6087"/>
    <n v="1491"/>
    <n v="1187"/>
    <m/>
    <n v="2678"/>
    <n v="720"/>
    <n v="547"/>
    <m/>
    <n v="1267"/>
    <n v="0.5582178959191314"/>
    <n v="0.34748243559718972"/>
    <n v="0.43995400032856907"/>
    <n v="0.26956196181205538"/>
    <n v="0.16012880562060891"/>
    <n v="0.20814851322490555"/>
    <n v="0.48289738430583501"/>
    <n v="0.46082561078348777"/>
    <n v="0.47311426437640031"/>
  </r>
  <r>
    <s v="Mason"/>
    <x v="9"/>
    <x v="0"/>
    <x v="3"/>
    <n v="3427"/>
    <n v="3885"/>
    <n v="7312"/>
    <n v="2103"/>
    <n v="1803"/>
    <m/>
    <n v="3906"/>
    <n v="1163"/>
    <n v="959"/>
    <m/>
    <n v="2122"/>
    <n v="0.61365625911876276"/>
    <n v="0.46409266409266409"/>
    <n v="0.5341903719912473"/>
    <n v="0.33936387510942517"/>
    <n v="0.24684684684684685"/>
    <n v="0.29020787746170679"/>
    <n v="0.55301949595815503"/>
    <n v="0.5318912922906267"/>
    <n v="0.54326676907322069"/>
  </r>
  <r>
    <s v="Mason"/>
    <x v="9"/>
    <x v="0"/>
    <x v="4"/>
    <n v="4257"/>
    <n v="4480"/>
    <n v="8737"/>
    <n v="3334"/>
    <n v="3052"/>
    <m/>
    <n v="6386"/>
    <n v="2216"/>
    <n v="2022"/>
    <m/>
    <n v="4238"/>
    <n v="0.7831806436457599"/>
    <n v="0.68125000000000002"/>
    <n v="0.73091450154515281"/>
    <n v="0.52055438101949725"/>
    <n v="0.45133928571428572"/>
    <n v="0.48506352294838045"/>
    <n v="0.66466706658668262"/>
    <n v="0.6625163826998689"/>
    <n v="0.66363921077356713"/>
  </r>
  <r>
    <s v="Mason"/>
    <x v="9"/>
    <x v="0"/>
    <x v="5"/>
    <n v="4060"/>
    <n v="3938"/>
    <n v="7998"/>
    <n v="3653"/>
    <n v="3296"/>
    <m/>
    <n v="6949"/>
    <n v="2693"/>
    <n v="2454"/>
    <m/>
    <n v="5147"/>
    <n v="0.89975369458128074"/>
    <n v="0.83697308278313864"/>
    <n v="0.86884221055263811"/>
    <n v="0.66330049261083746"/>
    <n v="0.62315896394108683"/>
    <n v="0.64353588397099271"/>
    <n v="0.73720229947987959"/>
    <n v="0.74453883495145634"/>
    <n v="0.74068211253417759"/>
  </r>
  <r>
    <s v="Mason"/>
    <x v="9"/>
    <x v="0"/>
    <x v="6"/>
    <n v="4910"/>
    <n v="4585"/>
    <n v="9495"/>
    <n v="4320"/>
    <n v="4243"/>
    <m/>
    <n v="8563"/>
    <n v="3540"/>
    <n v="3548"/>
    <m/>
    <n v="7088"/>
    <n v="0.87983706720977595"/>
    <n v="0.92540894220283532"/>
    <n v="0.90184307530279095"/>
    <n v="0.72097759674134421"/>
    <n v="0.77382769901853876"/>
    <n v="0.74649815692469723"/>
    <n v="0.81944444444444442"/>
    <n v="0.83620080131982089"/>
    <n v="0.82774728483008286"/>
  </r>
  <r>
    <s v="Okanogan"/>
    <x v="9"/>
    <x v="0"/>
    <x v="0"/>
    <n v="15215.96"/>
    <n v="15210.97"/>
    <n v="30426.940000000002"/>
    <n v="10223"/>
    <n v="9280"/>
    <m/>
    <n v="19503"/>
    <n v="6782"/>
    <n v="6373"/>
    <m/>
    <n v="13155"/>
    <n v="0.67186033612075746"/>
    <n v="0.61008601029388665"/>
    <n v="0.64097802802384984"/>
    <n v="0.44571620850738308"/>
    <n v="0.41897393788824777"/>
    <n v="0.4323471239631721"/>
    <n v="0.66340604519221369"/>
    <n v="0.68674568965517246"/>
    <n v="0.67451161359790801"/>
  </r>
  <r>
    <s v="Okanogan"/>
    <x v="9"/>
    <x v="0"/>
    <x v="1"/>
    <n v="1485"/>
    <n v="1629"/>
    <n v="3114.01"/>
    <n v="682"/>
    <n v="556"/>
    <m/>
    <n v="1238"/>
    <n v="222"/>
    <n v="175"/>
    <m/>
    <n v="397"/>
    <n v="0.45925925925925926"/>
    <n v="0.34131368937998774"/>
    <n v="0.39755813244016552"/>
    <n v="0.14949494949494949"/>
    <n v="0.10742786985880909"/>
    <n v="0.12748835103291253"/>
    <n v="0.3255131964809384"/>
    <n v="0.31474820143884891"/>
    <n v="0.32067851373182554"/>
  </r>
  <r>
    <s v="Okanogan"/>
    <x v="9"/>
    <x v="0"/>
    <x v="2"/>
    <n v="2027"/>
    <n v="2135"/>
    <n v="4162.01"/>
    <n v="1072"/>
    <n v="949"/>
    <m/>
    <n v="2021"/>
    <n v="406"/>
    <n v="337"/>
    <m/>
    <n v="743"/>
    <n v="0.52886038480513076"/>
    <n v="0.44449648711943796"/>
    <n v="0.48558268721122722"/>
    <n v="0.20029600394671929"/>
    <n v="0.15784543325526931"/>
    <n v="0.17851951340818498"/>
    <n v="0.3787313432835821"/>
    <n v="0.35511064278187565"/>
    <n v="0.36763978228599703"/>
  </r>
  <r>
    <s v="Okanogan"/>
    <x v="9"/>
    <x v="0"/>
    <x v="3"/>
    <n v="2579"/>
    <n v="2546"/>
    <n v="5125"/>
    <n v="1371"/>
    <n v="1187"/>
    <m/>
    <n v="2558"/>
    <n v="755"/>
    <n v="661"/>
    <m/>
    <n v="1416"/>
    <n v="0.53160139588987976"/>
    <n v="0.46622152395915162"/>
    <n v="0.49912195121951219"/>
    <n v="0.29274912756882515"/>
    <n v="0.25962293794186958"/>
    <n v="0.27629268292682929"/>
    <n v="0.55069292487235599"/>
    <n v="0.55686604886267899"/>
    <n v="0.55355746677091477"/>
  </r>
  <r>
    <s v="Okanogan"/>
    <x v="9"/>
    <x v="0"/>
    <x v="4"/>
    <n v="3153"/>
    <n v="3068"/>
    <n v="6220.99"/>
    <n v="2349"/>
    <n v="2008"/>
    <m/>
    <n v="4357"/>
    <n v="1557"/>
    <n v="1402"/>
    <m/>
    <n v="2959"/>
    <n v="0.74500475737392957"/>
    <n v="0.65449804432855285"/>
    <n v="0.70037084129696403"/>
    <n v="0.49381541389153188"/>
    <n v="0.45697522816166886"/>
    <n v="0.4756477666737931"/>
    <n v="0.66283524904214564"/>
    <n v="0.69820717131474108"/>
    <n v="0.67913702088593064"/>
  </r>
  <r>
    <s v="Okanogan"/>
    <x v="9"/>
    <x v="0"/>
    <x v="5"/>
    <n v="2753.99"/>
    <n v="2855.99"/>
    <n v="5609.98"/>
    <n v="2228"/>
    <n v="2180"/>
    <m/>
    <n v="4408"/>
    <n v="1764"/>
    <n v="1784"/>
    <m/>
    <n v="3548"/>
    <n v="0.80900802108940129"/>
    <n v="0.76330799477589217"/>
    <n v="0.78574255166685092"/>
    <n v="0.64052520161656368"/>
    <n v="0.6246520471010053"/>
    <n v="0.63244432243965221"/>
    <n v="0.79174147217235191"/>
    <n v="0.81834862385321105"/>
    <n v="0.8049001814882033"/>
  </r>
  <r>
    <s v="Okanogan"/>
    <x v="9"/>
    <x v="0"/>
    <x v="6"/>
    <n v="3217.9700000000003"/>
    <n v="2976.98"/>
    <n v="6194.95"/>
    <n v="2521"/>
    <n v="2400"/>
    <m/>
    <n v="4921"/>
    <n v="2078"/>
    <n v="2014"/>
    <m/>
    <n v="4092"/>
    <n v="0.78341314555449548"/>
    <n v="0.80618613494212255"/>
    <n v="0.79435669375862605"/>
    <n v="0.64574871735908035"/>
    <n v="0.67652453157226455"/>
    <n v="0.6605380188702088"/>
    <n v="0.82427608092026972"/>
    <n v="0.83916666666666662"/>
    <n v="0.83153830522251571"/>
  </r>
  <r>
    <s v="Pacific"/>
    <x v="9"/>
    <x v="0"/>
    <x v="0"/>
    <n v="8512"/>
    <n v="8309"/>
    <n v="16821"/>
    <n v="6511"/>
    <n v="5798"/>
    <m/>
    <n v="12309"/>
    <n v="4358"/>
    <n v="3928"/>
    <m/>
    <n v="8286"/>
    <n v="0.76492011278195493"/>
    <n v="0.69779756890119149"/>
    <n v="0.73176386659532722"/>
    <n v="0.51198308270676696"/>
    <n v="0.47274040197376338"/>
    <n v="0.49259853754235777"/>
    <n v="0.6693288281369989"/>
    <n v="0.67747499137633671"/>
    <n v="0.67316597611503781"/>
  </r>
  <r>
    <s v="Pacific"/>
    <x v="9"/>
    <x v="0"/>
    <x v="1"/>
    <n v="622"/>
    <n v="729"/>
    <n v="1351"/>
    <n v="394"/>
    <n v="326"/>
    <m/>
    <n v="720"/>
    <n v="169"/>
    <n v="170"/>
    <m/>
    <n v="339"/>
    <n v="0.63344051446945338"/>
    <n v="0.44718792866941015"/>
    <n v="0.53293856402664697"/>
    <n v="0.27170418006430869"/>
    <n v="0.23319615912208505"/>
    <n v="0.25092524056254628"/>
    <n v="0.42893401015228427"/>
    <n v="0.5214723926380368"/>
    <n v="0.47083333333333333"/>
  </r>
  <r>
    <s v="Pacific"/>
    <x v="9"/>
    <x v="0"/>
    <x v="2"/>
    <n v="829"/>
    <n v="905"/>
    <n v="1734"/>
    <n v="464"/>
    <n v="481"/>
    <m/>
    <n v="945"/>
    <n v="216"/>
    <n v="210"/>
    <m/>
    <n v="426"/>
    <n v="0.55971049457177324"/>
    <n v="0.53149171270718232"/>
    <n v="0.54498269896193774"/>
    <n v="0.26055488540410132"/>
    <n v="0.23204419889502761"/>
    <n v="0.24567474048442905"/>
    <n v="0.46551724137931033"/>
    <n v="0.43659043659043661"/>
    <n v="0.4507936507936508"/>
  </r>
  <r>
    <s v="Pacific"/>
    <x v="9"/>
    <x v="0"/>
    <x v="3"/>
    <n v="1176"/>
    <n v="1140"/>
    <n v="2316"/>
    <n v="686"/>
    <n v="623"/>
    <m/>
    <n v="1309"/>
    <n v="403"/>
    <n v="351"/>
    <m/>
    <n v="754"/>
    <n v="0.58333333333333337"/>
    <n v="0.54649122807017547"/>
    <n v="0.56519861830742657"/>
    <n v="0.34268707482993199"/>
    <n v="0.30789473684210528"/>
    <n v="0.32556131260794474"/>
    <n v="0.58746355685131191"/>
    <n v="0.5634028892455859"/>
    <n v="0.5760122230710466"/>
  </r>
  <r>
    <s v="Pacific"/>
    <x v="9"/>
    <x v="0"/>
    <x v="4"/>
    <n v="1581"/>
    <n v="1564"/>
    <n v="3145"/>
    <n v="1262"/>
    <n v="1007"/>
    <m/>
    <n v="2269"/>
    <n v="806"/>
    <n v="654"/>
    <m/>
    <n v="1460"/>
    <n v="0.79822896900695761"/>
    <n v="0.64386189258312021"/>
    <n v="0.72146263910969788"/>
    <n v="0.50980392156862742"/>
    <n v="0.41815856777493604"/>
    <n v="0.46422893481717009"/>
    <n v="0.63866877971473845"/>
    <n v="0.64945382323733858"/>
    <n v="0.64345526663728514"/>
  </r>
  <r>
    <s v="Pacific"/>
    <x v="9"/>
    <x v="0"/>
    <x v="5"/>
    <n v="1800"/>
    <n v="1684"/>
    <n v="3484"/>
    <n v="1532"/>
    <n v="1360"/>
    <m/>
    <n v="2892"/>
    <n v="1058"/>
    <n v="951"/>
    <m/>
    <n v="2009"/>
    <n v="0.85111111111111115"/>
    <n v="0.80760095011876487"/>
    <n v="0.8300803673938002"/>
    <n v="0.58777777777777773"/>
    <n v="0.56472684085510694"/>
    <n v="0.57663605051664757"/>
    <n v="0.69060052219321144"/>
    <n v="0.6992647058823529"/>
    <n v="0.69467496542185336"/>
  </r>
  <r>
    <s v="Pacific"/>
    <x v="9"/>
    <x v="0"/>
    <x v="6"/>
    <n v="2504"/>
    <n v="2287"/>
    <n v="4791"/>
    <n v="2173"/>
    <n v="2001"/>
    <m/>
    <n v="4174"/>
    <n v="1706"/>
    <n v="1592"/>
    <m/>
    <n v="3298"/>
    <n v="0.86781150159744413"/>
    <n v="0.87494534324442497"/>
    <n v="0.87121686495512418"/>
    <n v="0.68130990415335468"/>
    <n v="0.69610843900306074"/>
    <n v="0.68837403464829894"/>
    <n v="0.7850897376898297"/>
    <n v="0.79560219890054973"/>
    <n v="0.79012937230474367"/>
  </r>
  <r>
    <s v="Pend Oreille"/>
    <x v="9"/>
    <x v="0"/>
    <x v="0"/>
    <n v="4755"/>
    <n v="4824"/>
    <n v="9579"/>
    <n v="3794"/>
    <n v="3486"/>
    <n v="6"/>
    <n v="7286"/>
    <n v="687"/>
    <n v="630"/>
    <n v="4"/>
    <n v="1321"/>
    <n v="0.79789695057833854"/>
    <n v="0.72263681592039797"/>
    <n v="0.76062219438354739"/>
    <n v="0.1444794952681388"/>
    <n v="0.13059701492537312"/>
    <n v="0.13790583568222153"/>
    <n v="0.18107538218239325"/>
    <n v="0.18072289156626506"/>
    <n v="0.18130661542684601"/>
  </r>
  <r>
    <s v="Pend Oreille"/>
    <x v="9"/>
    <x v="0"/>
    <x v="1"/>
    <n v="346"/>
    <n v="389"/>
    <n v="735"/>
    <n v="257"/>
    <n v="207"/>
    <n v="2"/>
    <n v="466"/>
    <n v="53"/>
    <n v="41"/>
    <n v="1"/>
    <n v="95"/>
    <n v="0.74277456647398843"/>
    <n v="0.53213367609254503"/>
    <n v="0.63401360544217689"/>
    <n v="0.15317919075144509"/>
    <n v="0.10539845758354756"/>
    <n v="0.12925170068027211"/>
    <n v="0.20622568093385213"/>
    <n v="0.19806763285024154"/>
    <n v="0.20386266094420602"/>
  </r>
  <r>
    <s v="Pend Oreille"/>
    <x v="9"/>
    <x v="0"/>
    <x v="2"/>
    <n v="507"/>
    <n v="458"/>
    <n v="965"/>
    <n v="352"/>
    <n v="306"/>
    <m/>
    <n v="658"/>
    <n v="82"/>
    <n v="69"/>
    <m/>
    <n v="151"/>
    <n v="0.6942800788954635"/>
    <n v="0.66812227074235808"/>
    <n v="0.68186528497409327"/>
    <n v="0.16173570019723865"/>
    <n v="0.15065502183406113"/>
    <n v="0.15647668393782382"/>
    <n v="0.23295454545454544"/>
    <n v="0.22549019607843138"/>
    <n v="0.22948328267477203"/>
  </r>
  <r>
    <s v="Pend Oreille"/>
    <x v="9"/>
    <x v="0"/>
    <x v="3"/>
    <n v="792"/>
    <n v="783"/>
    <n v="1575"/>
    <n v="547"/>
    <n v="439"/>
    <m/>
    <n v="986"/>
    <n v="96"/>
    <n v="90"/>
    <m/>
    <n v="186"/>
    <n v="0.69065656565656564"/>
    <n v="0.56066411238825031"/>
    <n v="0.62603174603174605"/>
    <n v="0.12121212121212122"/>
    <n v="0.11494252873563218"/>
    <n v="0.1180952380952381"/>
    <n v="0.17550274223034734"/>
    <n v="0.20501138952164008"/>
    <n v="0.18864097363083165"/>
  </r>
  <r>
    <s v="Pend Oreille"/>
    <x v="9"/>
    <x v="0"/>
    <x v="4"/>
    <n v="1080"/>
    <n v="1093"/>
    <n v="2173"/>
    <n v="895"/>
    <n v="777"/>
    <m/>
    <n v="1672"/>
    <n v="159"/>
    <n v="111"/>
    <m/>
    <n v="270"/>
    <n v="0.82870370370370372"/>
    <n v="0.71088746569075933"/>
    <n v="0.76944316612977448"/>
    <n v="0.14722222222222223"/>
    <n v="0.10155535224153706"/>
    <n v="0.12425218591808559"/>
    <n v="0.17765363128491621"/>
    <n v="0.14285714285714285"/>
    <n v="0.16148325358851676"/>
  </r>
  <r>
    <s v="Pend Oreille"/>
    <x v="9"/>
    <x v="0"/>
    <x v="5"/>
    <n v="967"/>
    <n v="1081"/>
    <n v="2048"/>
    <n v="886"/>
    <n v="862"/>
    <n v="2"/>
    <n v="1750"/>
    <n v="130"/>
    <n v="132"/>
    <n v="2"/>
    <n v="264"/>
    <n v="0.91623578076525336"/>
    <n v="0.79740980573543019"/>
    <n v="0.8544921875"/>
    <n v="0.13443640124095141"/>
    <n v="0.12210915818686402"/>
    <n v="0.12890625"/>
    <n v="0.14672686230248308"/>
    <n v="0.1531322505800464"/>
    <n v="0.15085714285714286"/>
  </r>
  <r>
    <s v="Pend Oreille"/>
    <x v="9"/>
    <x v="0"/>
    <x v="6"/>
    <n v="1063"/>
    <n v="1020"/>
    <n v="2083"/>
    <n v="857"/>
    <n v="895"/>
    <n v="2"/>
    <n v="1754"/>
    <n v="167"/>
    <n v="187"/>
    <n v="1"/>
    <n v="355"/>
    <n v="0.80620884289745998"/>
    <n v="0.87745098039215685"/>
    <n v="0.84205472875660103"/>
    <n v="0.15710253998118531"/>
    <n v="0.18333333333333332"/>
    <n v="0.17042726836293806"/>
    <n v="0.19486581096849476"/>
    <n v="0.20893854748603352"/>
    <n v="0.20239452679589509"/>
  </r>
  <r>
    <s v="Pierce"/>
    <x v="9"/>
    <x v="2"/>
    <x v="0"/>
    <n v="292875"/>
    <n v="282412"/>
    <n v="575287"/>
    <n v="201358"/>
    <n v="172267"/>
    <n v="1"/>
    <n v="373626"/>
    <n v="114889"/>
    <n v="101536"/>
    <n v="4"/>
    <n v="216429"/>
    <n v="0.68752198036705081"/>
    <n v="0.60998470319958076"/>
    <n v="0.64946018248283033"/>
    <n v="0.39227998292787025"/>
    <n v="0.35953146466864017"/>
    <n v="0.37621048276773156"/>
    <n v="0.57057082410433158"/>
    <n v="0.58941062420544854"/>
    <n v="0.57926643220760865"/>
  </r>
  <r>
    <s v="Pierce"/>
    <x v="9"/>
    <x v="2"/>
    <x v="1"/>
    <n v="39146"/>
    <n v="41002"/>
    <n v="80148"/>
    <n v="18914"/>
    <n v="15883"/>
    <n v="1"/>
    <n v="34798"/>
    <n v="4798"/>
    <n v="3996"/>
    <m/>
    <n v="8794"/>
    <n v="0.48316558524498032"/>
    <n v="0.38737134773913467"/>
    <n v="0.43417178220292457"/>
    <n v="0.12256680120574261"/>
    <n v="9.7458660553143756E-2"/>
    <n v="0.10972201427359385"/>
    <n v="0.25367452680554087"/>
    <n v="0.25158975004722028"/>
    <n v="0.2527156733145583"/>
  </r>
  <r>
    <s v="Pierce"/>
    <x v="9"/>
    <x v="2"/>
    <x v="2"/>
    <n v="52645"/>
    <n v="52856"/>
    <n v="105501"/>
    <n v="31076"/>
    <n v="24527"/>
    <m/>
    <n v="55603"/>
    <n v="10228"/>
    <n v="7975"/>
    <m/>
    <n v="18203"/>
    <n v="0.59029347516383324"/>
    <n v="0.46403435749962163"/>
    <n v="0.52703765841082073"/>
    <n v="0.19428245797321683"/>
    <n v="0.15088164068412291"/>
    <n v="0.17253864892275902"/>
    <n v="0.32912858797786071"/>
    <n v="0.3251518734455906"/>
    <n v="0.32737442224340413"/>
  </r>
  <r>
    <s v="Pierce"/>
    <x v="9"/>
    <x v="2"/>
    <x v="3"/>
    <n v="57627"/>
    <n v="58377"/>
    <n v="116004"/>
    <n v="38686"/>
    <n v="33187"/>
    <m/>
    <n v="71873"/>
    <n v="18661"/>
    <n v="16431"/>
    <m/>
    <n v="35092"/>
    <n v="0.67131726447672102"/>
    <n v="0.56849444130393822"/>
    <n v="0.61957346298403504"/>
    <n v="0.32382390199038646"/>
    <n v="0.28146359011254435"/>
    <n v="0.30250681010999619"/>
    <n v="0.48237088352375534"/>
    <n v="0.49510350438424683"/>
    <n v="0.4882501078290874"/>
  </r>
  <r>
    <s v="Pierce"/>
    <x v="9"/>
    <x v="2"/>
    <x v="4"/>
    <n v="58070"/>
    <n v="57392"/>
    <n v="115462"/>
    <n v="43653"/>
    <n v="39447"/>
    <m/>
    <n v="83100"/>
    <n v="26815"/>
    <n v="25101"/>
    <m/>
    <n v="51916"/>
    <n v="0.75173066988117787"/>
    <n v="0.68732575968776133"/>
    <n v="0.7197173095910343"/>
    <n v="0.46177027725159292"/>
    <n v="0.43736060775020907"/>
    <n v="0.44963711004486323"/>
    <n v="0.61427622385632141"/>
    <n v="0.63632215377595258"/>
    <n v="0.62474127557160053"/>
  </r>
  <r>
    <s v="Pierce"/>
    <x v="9"/>
    <x v="2"/>
    <x v="5"/>
    <n v="40299"/>
    <n v="38583"/>
    <n v="78882"/>
    <n v="33096"/>
    <n v="30618"/>
    <m/>
    <n v="63714"/>
    <n v="25062"/>
    <n v="23711"/>
    <m/>
    <n v="48773"/>
    <n v="0.8212610734757686"/>
    <n v="0.79356193142057385"/>
    <n v="0.80771278618696285"/>
    <n v="0.62190128787314825"/>
    <n v="0.61454526604981463"/>
    <n v="0.61830328845617499"/>
    <n v="0.75725163161711384"/>
    <n v="0.77441374354954606"/>
    <n v="0.7654989484257777"/>
  </r>
  <r>
    <s v="Pierce"/>
    <x v="9"/>
    <x v="2"/>
    <x v="6"/>
    <n v="45088"/>
    <n v="34202"/>
    <n v="79290"/>
    <n v="35933"/>
    <n v="28605"/>
    <m/>
    <n v="64538"/>
    <n v="29325"/>
    <n v="24322"/>
    <n v="4"/>
    <n v="53651"/>
    <n v="0.79695262597586947"/>
    <n v="0.83635459914624877"/>
    <n v="0.81394879556060029"/>
    <n v="0.65039478353442159"/>
    <n v="0.71112800421028011"/>
    <n v="0.6766427039979821"/>
    <n v="0.81610219018729302"/>
    <n v="0.85027093165530498"/>
    <n v="0.83130868635532551"/>
  </r>
  <r>
    <s v="San Juan"/>
    <x v="9"/>
    <x v="1"/>
    <x v="0"/>
    <n v="6579"/>
    <n v="6182"/>
    <n v="12761"/>
    <n v="5556"/>
    <n v="5047"/>
    <n v="3"/>
    <n v="10606"/>
    <n v="4310"/>
    <n v="3930"/>
    <n v="3"/>
    <n v="8243"/>
    <n v="0.84450524395804838"/>
    <n v="0.8164024587512132"/>
    <n v="0.83112608729723381"/>
    <n v="0.65511475908192729"/>
    <n v="0.63571659657068913"/>
    <n v="0.6459525115586553"/>
    <n v="0.77573794096472282"/>
    <n v="0.77868040420051521"/>
    <n v="0.77720158400905148"/>
  </r>
  <r>
    <s v="San Juan"/>
    <x v="9"/>
    <x v="1"/>
    <x v="1"/>
    <n v="354"/>
    <n v="382"/>
    <n v="736"/>
    <n v="258"/>
    <n v="278"/>
    <m/>
    <n v="536"/>
    <n v="104"/>
    <n v="111"/>
    <m/>
    <n v="215"/>
    <n v="0.72881355932203384"/>
    <n v="0.72774869109947649"/>
    <n v="0.72826086956521741"/>
    <n v="0.29378531073446329"/>
    <n v="0.29057591623036649"/>
    <n v="0.2921195652173913"/>
    <n v="0.40310077519379844"/>
    <n v="0.39928057553956836"/>
    <n v="0.40111940298507465"/>
  </r>
  <r>
    <s v="San Juan"/>
    <x v="9"/>
    <x v="1"/>
    <x v="2"/>
    <n v="584"/>
    <n v="552"/>
    <n v="1136"/>
    <n v="425"/>
    <n v="324"/>
    <m/>
    <n v="749"/>
    <n v="203"/>
    <n v="148"/>
    <m/>
    <n v="351"/>
    <n v="0.72773972602739723"/>
    <n v="0.58695652173913049"/>
    <n v="0.659330985915493"/>
    <n v="0.3476027397260274"/>
    <n v="0.26811594202898553"/>
    <n v="0.30897887323943662"/>
    <n v="0.47764705882352942"/>
    <n v="0.4567901234567901"/>
    <n v="0.46862483311081443"/>
  </r>
  <r>
    <s v="San Juan"/>
    <x v="9"/>
    <x v="1"/>
    <x v="3"/>
    <n v="937"/>
    <n v="875"/>
    <n v="1812"/>
    <n v="646"/>
    <n v="536"/>
    <n v="1"/>
    <n v="1183"/>
    <n v="416"/>
    <n v="346"/>
    <n v="1"/>
    <n v="763"/>
    <n v="0.68943436499466382"/>
    <n v="0.61257142857142854"/>
    <n v="0.65286975717439288"/>
    <n v="0.4439701173959445"/>
    <n v="0.39542857142857141"/>
    <n v="0.42108167770419425"/>
    <n v="0.64396284829721362"/>
    <n v="0.64552238805970152"/>
    <n v="0.6449704142011834"/>
  </r>
  <r>
    <s v="San Juan"/>
    <x v="9"/>
    <x v="1"/>
    <x v="4"/>
    <n v="1505"/>
    <n v="1337"/>
    <n v="2842"/>
    <n v="1243"/>
    <n v="1032"/>
    <n v="1"/>
    <n v="2276"/>
    <n v="965"/>
    <n v="787"/>
    <n v="1"/>
    <n v="1753"/>
    <n v="0.82591362126245849"/>
    <n v="0.77187733732236352"/>
    <n v="0.800844475721323"/>
    <n v="0.64119601328903653"/>
    <n v="0.58863126402393418"/>
    <n v="0.61681914144968331"/>
    <n v="0.77634754625905067"/>
    <n v="0.76259689922480622"/>
    <n v="0.77021089630931461"/>
  </r>
  <r>
    <s v="San Juan"/>
    <x v="9"/>
    <x v="1"/>
    <x v="5"/>
    <n v="1575"/>
    <n v="1495"/>
    <n v="3070"/>
    <n v="1553"/>
    <n v="1430"/>
    <n v="1"/>
    <n v="2984"/>
    <n v="1341"/>
    <n v="1229"/>
    <n v="1"/>
    <n v="2571"/>
    <n v="0.98603174603174604"/>
    <n v="0.95652173913043481"/>
    <n v="0.97198697068403905"/>
    <n v="0.85142857142857142"/>
    <n v="0.82207357859531771"/>
    <n v="0.8374592833876221"/>
    <n v="0.86349001931745006"/>
    <n v="0.85944055944055942"/>
    <n v="0.86159517426273458"/>
  </r>
  <r>
    <s v="San Juan"/>
    <x v="9"/>
    <x v="1"/>
    <x v="6"/>
    <n v="1624"/>
    <n v="1541"/>
    <n v="3165"/>
    <n v="1431"/>
    <n v="1447"/>
    <m/>
    <n v="2878"/>
    <n v="1281"/>
    <n v="1309"/>
    <m/>
    <n v="2590"/>
    <n v="0.88115763546798032"/>
    <n v="0.93900064892926671"/>
    <n v="0.90932069510268565"/>
    <n v="0.78879310344827591"/>
    <n v="0.84944841012329653"/>
    <n v="0.81832543443917849"/>
    <n v="0.89517819706498947"/>
    <n v="0.9046302695231514"/>
    <n v="0.89993050729673385"/>
  </r>
  <r>
    <s v="Skagit"/>
    <x v="9"/>
    <x v="0"/>
    <x v="0"/>
    <n v="42862"/>
    <n v="41596"/>
    <n v="84458"/>
    <n v="31571"/>
    <n v="28024"/>
    <n v="2"/>
    <n v="59597"/>
    <n v="21848"/>
    <n v="19596"/>
    <m/>
    <n v="41444"/>
    <n v="0.73657318837198449"/>
    <n v="0.67371862679103756"/>
    <n v="0.70564067347083759"/>
    <n v="0.50972889739162897"/>
    <n v="0.47110299067218003"/>
    <n v="0.49070543938999267"/>
    <n v="0.69202749358588578"/>
    <n v="0.69925777904653152"/>
    <n v="0.69540413108042354"/>
  </r>
  <r>
    <s v="Skagit"/>
    <x v="9"/>
    <x v="0"/>
    <x v="1"/>
    <n v="4742"/>
    <n v="5105"/>
    <n v="9847"/>
    <n v="2405"/>
    <n v="2126"/>
    <m/>
    <n v="4531"/>
    <n v="791"/>
    <n v="729"/>
    <m/>
    <n v="1520"/>
    <n v="0.50716997047659218"/>
    <n v="0.41645445641527912"/>
    <n v="0.46014014420635729"/>
    <n v="0.16680725432307045"/>
    <n v="0.14280117531831538"/>
    <n v="0.1543617345384381"/>
    <n v="0.32889812889812892"/>
    <n v="0.34289746001881466"/>
    <n v="0.33546678437431032"/>
  </r>
  <r>
    <s v="Skagit"/>
    <x v="9"/>
    <x v="0"/>
    <x v="2"/>
    <n v="6356"/>
    <n v="6607"/>
    <n v="12963"/>
    <n v="3611"/>
    <n v="3138"/>
    <m/>
    <n v="6749"/>
    <n v="1526"/>
    <n v="1336"/>
    <m/>
    <n v="2862"/>
    <n v="0.56812460667086218"/>
    <n v="0.4749508097472378"/>
    <n v="0.52063565532669909"/>
    <n v="0.24008810572687225"/>
    <n v="0.20220977750870289"/>
    <n v="0.22078222633649619"/>
    <n v="0.4225976183882581"/>
    <n v="0.42574888463989802"/>
    <n v="0.42406282412209217"/>
  </r>
  <r>
    <s v="Skagit"/>
    <x v="9"/>
    <x v="0"/>
    <x v="3"/>
    <n v="7303"/>
    <n v="7426"/>
    <n v="14729"/>
    <n v="4796"/>
    <n v="4223"/>
    <n v="1"/>
    <n v="9020"/>
    <n v="2748"/>
    <n v="2379"/>
    <m/>
    <n v="5127"/>
    <n v="0.65671641791044777"/>
    <n v="0.56867761917586857"/>
    <n v="0.61239731142643761"/>
    <n v="0.37628371901958102"/>
    <n v="0.32036089415566926"/>
    <n v="0.34808880439948403"/>
    <n v="0.57297748123436198"/>
    <n v="0.56334359460099459"/>
    <n v="0.56840354767184031"/>
  </r>
  <r>
    <s v="Skagit"/>
    <x v="9"/>
    <x v="0"/>
    <x v="4"/>
    <n v="8385"/>
    <n v="8179"/>
    <n v="16564"/>
    <n v="6691"/>
    <n v="5939"/>
    <n v="1"/>
    <n v="12631"/>
    <n v="4809"/>
    <n v="4248"/>
    <m/>
    <n v="9057"/>
    <n v="0.7979725700655933"/>
    <n v="0.72612788849492604"/>
    <n v="0.76255735329630525"/>
    <n v="0.57352415026833636"/>
    <n v="0.51937889717569385"/>
    <n v="0.54678821540690659"/>
    <n v="0.71872664773576445"/>
    <n v="0.71527193130156597"/>
    <n v="0.71704536457920987"/>
  </r>
  <r>
    <s v="Skagit"/>
    <x v="9"/>
    <x v="0"/>
    <x v="5"/>
    <n v="6933"/>
    <n v="6673"/>
    <n v="13606"/>
    <n v="6333"/>
    <n v="5820"/>
    <m/>
    <n v="12153"/>
    <n v="5334"/>
    <n v="4914"/>
    <m/>
    <n v="10248"/>
    <n v="0.91345737775854607"/>
    <n v="0.87217143713472201"/>
    <n v="0.89320887843598418"/>
    <n v="0.7693639117265253"/>
    <n v="0.7364004196013787"/>
    <n v="0.75319711891812435"/>
    <n v="0.84225485551871149"/>
    <n v="0.84432989690721649"/>
    <n v="0.84324858059738339"/>
  </r>
  <r>
    <s v="Skagit"/>
    <x v="9"/>
    <x v="0"/>
    <x v="6"/>
    <n v="9143"/>
    <n v="7606"/>
    <n v="16749"/>
    <n v="7735"/>
    <n v="6778"/>
    <m/>
    <n v="14513"/>
    <n v="6640"/>
    <n v="5990"/>
    <m/>
    <n v="12630"/>
    <n v="0.84600240621240297"/>
    <n v="0.89113857480936098"/>
    <n v="0.8664994925070153"/>
    <n v="0.72623865252105435"/>
    <n v="0.78753615566657897"/>
    <n v="0.75407487014150099"/>
    <n v="0.85843568196509368"/>
    <n v="0.88374151667158451"/>
    <n v="0.87025425480603602"/>
  </r>
  <r>
    <s v="Skamania"/>
    <x v="9"/>
    <x v="1"/>
    <x v="0"/>
    <n v="4096"/>
    <n v="4121"/>
    <n v="8217"/>
    <n v="3164"/>
    <n v="3084"/>
    <n v="2"/>
    <n v="6250"/>
    <n v="2118"/>
    <n v="2033"/>
    <m/>
    <n v="4151"/>
    <n v="0.7724609375"/>
    <n v="0.74836204804659068"/>
    <n v="0.76061823049774857"/>
    <n v="0.51708984375"/>
    <n v="0.49332686241203594"/>
    <n v="0.50517220396738471"/>
    <n v="0.66940581542351452"/>
    <n v="0.65920881971465628"/>
    <n v="0.66415999999999997"/>
  </r>
  <r>
    <s v="Skamania"/>
    <x v="9"/>
    <x v="1"/>
    <x v="1"/>
    <n v="350"/>
    <n v="378"/>
    <n v="728"/>
    <n v="253"/>
    <n v="236"/>
    <m/>
    <n v="489"/>
    <n v="91"/>
    <n v="69"/>
    <m/>
    <n v="160"/>
    <n v="0.72285714285714286"/>
    <n v="0.6243386243386243"/>
    <n v="0.67170329670329665"/>
    <n v="0.26"/>
    <n v="0.18253968253968253"/>
    <n v="0.21978021978021978"/>
    <n v="0.35968379446640314"/>
    <n v="0.2923728813559322"/>
    <n v="0.32719836400817998"/>
  </r>
  <r>
    <s v="Skamania"/>
    <x v="9"/>
    <x v="1"/>
    <x v="2"/>
    <n v="540"/>
    <n v="537"/>
    <n v="1077"/>
    <n v="350"/>
    <n v="321"/>
    <n v="2"/>
    <n v="673"/>
    <n v="163"/>
    <n v="131"/>
    <m/>
    <n v="294"/>
    <n v="0.64814814814814814"/>
    <n v="0.5977653631284916"/>
    <n v="0.62488393686165278"/>
    <n v="0.30185185185185187"/>
    <n v="0.24394785847299813"/>
    <n v="0.27298050139275765"/>
    <n v="0.46571428571428569"/>
    <n v="0.40809968847352024"/>
    <n v="0.43684992570579495"/>
  </r>
  <r>
    <s v="Skamania"/>
    <x v="9"/>
    <x v="1"/>
    <x v="3"/>
    <n v="788"/>
    <n v="774"/>
    <n v="1562"/>
    <n v="549"/>
    <n v="511"/>
    <m/>
    <n v="1060"/>
    <n v="305"/>
    <n v="286"/>
    <m/>
    <n v="591"/>
    <n v="0.6967005076142132"/>
    <n v="0.66020671834625322"/>
    <n v="0.67861715749039697"/>
    <n v="0.3870558375634518"/>
    <n v="0.36950904392764861"/>
    <n v="0.37836107554417414"/>
    <n v="0.55555555555555558"/>
    <n v="0.55968688845401171"/>
    <n v="0.5575471698113208"/>
  </r>
  <r>
    <s v="Skamania"/>
    <x v="9"/>
    <x v="1"/>
    <x v="4"/>
    <n v="984"/>
    <n v="970"/>
    <n v="1954"/>
    <n v="781"/>
    <n v="788"/>
    <m/>
    <n v="1569"/>
    <n v="551"/>
    <n v="530"/>
    <m/>
    <n v="1081"/>
    <n v="0.79369918699186992"/>
    <n v="0.81237113402061856"/>
    <n v="0.80296827021494366"/>
    <n v="0.55995934959349591"/>
    <n v="0.54639175257731953"/>
    <n v="0.55322415557830096"/>
    <n v="0.70550576184378999"/>
    <n v="0.67258883248730961"/>
    <n v="0.68897386870618227"/>
  </r>
  <r>
    <s v="Skamania"/>
    <x v="9"/>
    <x v="1"/>
    <x v="5"/>
    <n v="740"/>
    <n v="807"/>
    <n v="1547"/>
    <n v="672"/>
    <n v="655"/>
    <m/>
    <n v="1327"/>
    <n v="543"/>
    <n v="531"/>
    <m/>
    <n v="1074"/>
    <n v="0.90810810810810816"/>
    <n v="0.81164807930607186"/>
    <n v="0.85778926955397539"/>
    <n v="0.73378378378378384"/>
    <n v="0.65799256505576209"/>
    <n v="0.69424692954104716"/>
    <n v="0.8080357142857143"/>
    <n v="0.81068702290076333"/>
    <n v="0.8093443858327054"/>
  </r>
  <r>
    <s v="Skamania"/>
    <x v="9"/>
    <x v="1"/>
    <x v="6"/>
    <n v="694"/>
    <n v="655"/>
    <n v="1349"/>
    <n v="559"/>
    <n v="573"/>
    <m/>
    <n v="1132"/>
    <n v="465"/>
    <n v="486"/>
    <m/>
    <n v="951"/>
    <n v="0.8054755043227666"/>
    <n v="0.8748091603053435"/>
    <n v="0.83914010378057824"/>
    <n v="0.67002881844380402"/>
    <n v="0.74198473282442745"/>
    <n v="0.7049666419570052"/>
    <n v="0.83184257602862255"/>
    <n v="0.84816753926701571"/>
    <n v="0.84010600706713778"/>
  </r>
  <r>
    <s v="Snohomish"/>
    <x v="9"/>
    <x v="2"/>
    <x v="0"/>
    <n v="253334"/>
    <n v="250925"/>
    <n v="504259"/>
    <n v="173448"/>
    <n v="154277"/>
    <n v="3389"/>
    <n v="331114"/>
    <n v="108590"/>
    <n v="97523"/>
    <n v="1637"/>
    <n v="207750"/>
    <n v="0.68466135615432588"/>
    <n v="0.61483311746537805"/>
    <n v="0.65663478490220306"/>
    <n v="0.42864360883260832"/>
    <n v="0.38865398027298992"/>
    <n v="0.4119906635280679"/>
    <n v="0.62606660209399934"/>
    <n v="0.63212922211347122"/>
    <n v="0.62742741170714622"/>
  </r>
  <r>
    <s v="Snohomish"/>
    <x v="9"/>
    <x v="2"/>
    <x v="1"/>
    <n v="29683"/>
    <n v="32266"/>
    <n v="61949"/>
    <n v="14239"/>
    <n v="12519"/>
    <n v="737"/>
    <n v="27495"/>
    <n v="4864"/>
    <n v="4178"/>
    <n v="251"/>
    <n v="9293"/>
    <n v="0.47970218643668094"/>
    <n v="0.38799355358581789"/>
    <n v="0.44383283023131931"/>
    <n v="0.16386483845972441"/>
    <n v="0.12948614640798364"/>
    <n v="0.15001049250189671"/>
    <n v="0.34159702226279937"/>
    <n v="0.33373272625609074"/>
    <n v="0.33798872522276779"/>
  </r>
  <r>
    <s v="Snohomish"/>
    <x v="9"/>
    <x v="2"/>
    <x v="2"/>
    <n v="44826"/>
    <n v="46887"/>
    <n v="91713"/>
    <n v="24685"/>
    <n v="21131"/>
    <n v="735"/>
    <n v="46551"/>
    <n v="10139"/>
    <n v="8462"/>
    <n v="284"/>
    <n v="18885"/>
    <n v="0.5506848703877214"/>
    <n v="0.45067929276771812"/>
    <n v="0.50757253606358965"/>
    <n v="0.22618569580154374"/>
    <n v="0.18047646469170558"/>
    <n v="0.20591410159955514"/>
    <n v="0.41073526433056512"/>
    <n v="0.40045430883536037"/>
    <n v="0.40568408841915321"/>
  </r>
  <r>
    <s v="Snohomish"/>
    <x v="9"/>
    <x v="2"/>
    <x v="3"/>
    <n v="53157"/>
    <n v="55846"/>
    <n v="109003"/>
    <n v="35426"/>
    <n v="32278"/>
    <n v="707"/>
    <n v="68411"/>
    <n v="19125"/>
    <n v="17532"/>
    <n v="343"/>
    <n v="37000"/>
    <n v="0.66644092029271784"/>
    <n v="0.57798230849120802"/>
    <n v="0.62760657963542288"/>
    <n v="0.35978328348100908"/>
    <n v="0.31393474913154029"/>
    <n v="0.33944019889360844"/>
    <n v="0.5398577316095523"/>
    <n v="0.54315632938843794"/>
    <n v="0.54084869392349189"/>
  </r>
  <r>
    <s v="Snohomish"/>
    <x v="9"/>
    <x v="2"/>
    <x v="4"/>
    <n v="53764"/>
    <n v="54041"/>
    <n v="107805"/>
    <n v="41269"/>
    <n v="38821"/>
    <n v="564"/>
    <n v="80654"/>
    <n v="27803"/>
    <n v="26386"/>
    <n v="310"/>
    <n v="54499"/>
    <n v="0.76759541700766309"/>
    <n v="0.71836198441923726"/>
    <n v="0.74814711748063634"/>
    <n v="0.5171304218436128"/>
    <n v="0.48825891452785847"/>
    <n v="0.50553313853717363"/>
    <n v="0.67370181007535923"/>
    <n v="0.67968367636073257"/>
    <n v="0.67571354179581922"/>
  </r>
  <r>
    <s v="Snohomish"/>
    <x v="9"/>
    <x v="2"/>
    <x v="5"/>
    <n v="35427"/>
    <n v="34547"/>
    <n v="69974"/>
    <n v="28880"/>
    <n v="26978"/>
    <n v="352"/>
    <n v="56210"/>
    <n v="22823"/>
    <n v="21608"/>
    <n v="247"/>
    <n v="44678"/>
    <n v="0.81519744827391538"/>
    <n v="0.78090716994239728"/>
    <n v="0.80329836796524423"/>
    <n v="0.64422615519236737"/>
    <n v="0.62546675543462527"/>
    <n v="0.63849429788207046"/>
    <n v="0.79027008310249303"/>
    <n v="0.80094892134331674"/>
    <n v="0.79484077566269351"/>
  </r>
  <r>
    <s v="Snohomish"/>
    <x v="9"/>
    <x v="2"/>
    <x v="6"/>
    <n v="36477"/>
    <n v="27338"/>
    <n v="63815"/>
    <n v="28949"/>
    <n v="22550"/>
    <n v="294"/>
    <n v="51793"/>
    <n v="23836"/>
    <n v="19357"/>
    <n v="202"/>
    <n v="43395"/>
    <n v="0.7936233791156071"/>
    <n v="0.82485917038554391"/>
    <n v="0.81161169004152633"/>
    <n v="0.65345286070674669"/>
    <n v="0.70806203818860192"/>
    <n v="0.68001253623756175"/>
    <n v="0.82337904590832156"/>
    <n v="0.85840354767184035"/>
    <n v="0.83785453632730289"/>
  </r>
  <r>
    <s v="Spokane"/>
    <x v="9"/>
    <x v="0"/>
    <x v="0"/>
    <n v="173795"/>
    <n v="165358"/>
    <n v="339152.93"/>
    <n v="126726"/>
    <n v="107624"/>
    <n v="447"/>
    <n v="234797"/>
    <n v="81602"/>
    <n v="69484"/>
    <n v="155"/>
    <n v="151241"/>
    <n v="0.72916942374636784"/>
    <n v="0.65085450960945346"/>
    <n v="0.69230420624701672"/>
    <n v="0.46953019361891885"/>
    <n v="0.42020343739038934"/>
    <n v="0.44593747133483413"/>
    <n v="0.64392468790934776"/>
    <n v="0.64561807775217428"/>
    <n v="0.64413514653083304"/>
  </r>
  <r>
    <s v="Spokane"/>
    <x v="9"/>
    <x v="0"/>
    <x v="1"/>
    <n v="26204"/>
    <n v="25851"/>
    <n v="52054.99"/>
    <n v="11319"/>
    <n v="9599"/>
    <n v="144"/>
    <n v="21062"/>
    <n v="4645"/>
    <n v="3859"/>
    <n v="51"/>
    <n v="8555"/>
    <n v="0.43195695313692567"/>
    <n v="0.37132025840393024"/>
    <n v="0.40461058584393161"/>
    <n v="0.17726301328041522"/>
    <n v="0.14927855788944336"/>
    <n v="0.16434543547121996"/>
    <n v="0.41037194098418589"/>
    <n v="0.40202104385873527"/>
    <n v="0.40618174912164084"/>
  </r>
  <r>
    <s v="Spokane"/>
    <x v="9"/>
    <x v="0"/>
    <x v="2"/>
    <n v="27533"/>
    <n v="28904"/>
    <n v="56436.990000000005"/>
    <n v="18166"/>
    <n v="15156"/>
    <n v="89"/>
    <n v="33411"/>
    <n v="8107"/>
    <n v="6265"/>
    <n v="38"/>
    <n v="14410"/>
    <n v="0.65979007009770096"/>
    <n v="0.52435649045114863"/>
    <n v="0.59200534968289409"/>
    <n v="0.29444666400319619"/>
    <n v="0.21675200664267921"/>
    <n v="0.25532899610698584"/>
    <n v="0.44627325773422877"/>
    <n v="0.41336764317761943"/>
    <n v="0.43129508245787318"/>
  </r>
  <r>
    <s v="Spokane"/>
    <x v="9"/>
    <x v="0"/>
    <x v="3"/>
    <n v="30233"/>
    <n v="30936"/>
    <n v="61168.98"/>
    <n v="21639"/>
    <n v="18925"/>
    <n v="70"/>
    <n v="40634"/>
    <n v="11988"/>
    <n v="10431"/>
    <n v="29"/>
    <n v="22448"/>
    <n v="0.71574107763040384"/>
    <n v="0.61174683216964054"/>
    <n v="0.66429095270184324"/>
    <n v="0.39652035854860584"/>
    <n v="0.3371799844840962"/>
    <n v="0.36698339583233197"/>
    <n v="0.55399972272286147"/>
    <n v="0.55117569352708062"/>
    <n v="0.55244376630408032"/>
  </r>
  <r>
    <s v="Spokane"/>
    <x v="9"/>
    <x v="0"/>
    <x v="4"/>
    <n v="33497"/>
    <n v="32736"/>
    <n v="66232.98"/>
    <n v="27189"/>
    <n v="23918"/>
    <n v="51"/>
    <n v="51158"/>
    <n v="18620"/>
    <n v="16381"/>
    <n v="15"/>
    <n v="35016"/>
    <n v="0.81168462847419176"/>
    <n v="0.73063294232649068"/>
    <n v="0.77239465897503035"/>
    <n v="0.55587067498581966"/>
    <n v="0.50039711632453565"/>
    <n v="0.52867921690976316"/>
    <n v="0.68483577917540184"/>
    <n v="0.6848816790701564"/>
    <n v="0.6844677274326596"/>
  </r>
  <r>
    <s v="Spokane"/>
    <x v="9"/>
    <x v="0"/>
    <x v="5"/>
    <n v="24902"/>
    <n v="23813"/>
    <n v="48714.990000000005"/>
    <n v="22016"/>
    <n v="20071"/>
    <n v="47"/>
    <n v="42134"/>
    <n v="17051"/>
    <n v="15873"/>
    <n v="13"/>
    <n v="32937"/>
    <n v="0.88410569432174124"/>
    <n v="0.84285894259438121"/>
    <n v="0.86490831672140334"/>
    <n v="0.68472411854469517"/>
    <n v="0.66656868097257804"/>
    <n v="0.67611632476985006"/>
    <n v="0.77448219476744184"/>
    <n v="0.7908425090927208"/>
    <n v="0.78172022594579205"/>
  </r>
  <r>
    <s v="Spokane"/>
    <x v="9"/>
    <x v="0"/>
    <x v="6"/>
    <n v="31426"/>
    <n v="23118"/>
    <n v="54544"/>
    <n v="26397"/>
    <n v="19955"/>
    <n v="46"/>
    <n v="46398"/>
    <n v="21191"/>
    <n v="16675"/>
    <n v="9"/>
    <n v="37875"/>
    <n v="0.8399732705403169"/>
    <n v="0.86318020590016442"/>
    <n v="0.85065268407157524"/>
    <n v="0.67431426207598799"/>
    <n v="0.72129942036508343"/>
    <n v="0.69439351716045761"/>
    <n v="0.80278061900973596"/>
    <n v="0.83563016787772493"/>
    <n v="0.81630673735936898"/>
  </r>
  <r>
    <s v="Stevens"/>
    <x v="9"/>
    <x v="0"/>
    <x v="0"/>
    <n v="15840"/>
    <n v="15548"/>
    <n v="31387.940000000002"/>
    <n v="12711"/>
    <n v="11772"/>
    <n v="226"/>
    <n v="24709"/>
    <n v="8968"/>
    <n v="8242"/>
    <n v="145"/>
    <n v="17355"/>
    <n v="0.80246212121212124"/>
    <n v="0.75713918188834572"/>
    <n v="0.7872131780550109"/>
    <n v="0.5661616161616162"/>
    <n v="0.53010033444816052"/>
    <n v="0.55291936966873256"/>
    <n v="0.70553064275037369"/>
    <n v="0.70013591573224598"/>
    <n v="0.70237565259622003"/>
  </r>
  <r>
    <s v="Stevens"/>
    <x v="9"/>
    <x v="0"/>
    <x v="1"/>
    <n v="1304"/>
    <n v="1485"/>
    <n v="2789"/>
    <n v="996"/>
    <n v="964"/>
    <n v="42"/>
    <n v="2002"/>
    <n v="378"/>
    <n v="313"/>
    <n v="18"/>
    <n v="709"/>
    <n v="0.76380368098159512"/>
    <n v="0.64915824915824916"/>
    <n v="0.71782000717102901"/>
    <n v="0.28987730061349692"/>
    <n v="0.21077441077441078"/>
    <n v="0.25421297956256722"/>
    <n v="0.37951807228915663"/>
    <n v="0.32468879668049794"/>
    <n v="0.35414585414585414"/>
  </r>
  <r>
    <s v="Stevens"/>
    <x v="9"/>
    <x v="0"/>
    <x v="2"/>
    <n v="1868"/>
    <n v="1704"/>
    <n v="3572"/>
    <n v="1335"/>
    <n v="1229"/>
    <n v="29"/>
    <n v="2593"/>
    <n v="552"/>
    <n v="460"/>
    <n v="16"/>
    <n v="1028"/>
    <n v="0.71466809421841537"/>
    <n v="0.72124413145539901"/>
    <n v="0.72592385218365063"/>
    <n v="0.2955032119914347"/>
    <n v="0.2699530516431925"/>
    <n v="0.28779395296752519"/>
    <n v="0.41348314606741571"/>
    <n v="0.37428803905614322"/>
    <n v="0.39645198611646743"/>
  </r>
  <r>
    <s v="Stevens"/>
    <x v="9"/>
    <x v="0"/>
    <x v="3"/>
    <n v="2788"/>
    <n v="2719"/>
    <n v="5506.99"/>
    <n v="1951"/>
    <n v="1658"/>
    <n v="34"/>
    <n v="3643"/>
    <n v="1190"/>
    <n v="978"/>
    <n v="17"/>
    <n v="2185"/>
    <n v="0.69978479196556675"/>
    <n v="0.60978300845899225"/>
    <n v="0.66152290089504429"/>
    <n v="0.42682926829268292"/>
    <n v="0.35969106289076869"/>
    <n v="0.39676847061643478"/>
    <n v="0.6099436186570989"/>
    <n v="0.58986731001206272"/>
    <n v="0.59978040076859729"/>
  </r>
  <r>
    <s v="Stevens"/>
    <x v="9"/>
    <x v="0"/>
    <x v="4"/>
    <n v="3628"/>
    <n v="3446"/>
    <n v="7073.98"/>
    <n v="3050"/>
    <n v="2666"/>
    <n v="40"/>
    <n v="5756"/>
    <n v="2269"/>
    <n v="1947"/>
    <n v="28"/>
    <n v="4244"/>
    <n v="0.84068357221609702"/>
    <n v="0.77365060940220542"/>
    <n v="0.81368621341875447"/>
    <n v="0.6254134509371555"/>
    <n v="0.56500290191526403"/>
    <n v="0.59994515110305657"/>
    <n v="0.74393442622950823"/>
    <n v="0.73030757689422354"/>
    <n v="0.73731758165392636"/>
  </r>
  <r>
    <s v="Stevens"/>
    <x v="9"/>
    <x v="0"/>
    <x v="5"/>
    <n v="3028"/>
    <n v="3137"/>
    <n v="6164.98"/>
    <n v="2720"/>
    <n v="2656"/>
    <n v="39"/>
    <n v="5415"/>
    <n v="2267"/>
    <n v="2235"/>
    <n v="33"/>
    <n v="4535"/>
    <n v="0.89828269484808454"/>
    <n v="0.84666879183933696"/>
    <n v="0.87834834825092711"/>
    <n v="0.74867899603698806"/>
    <n v="0.71246413771118899"/>
    <n v="0.73560660375216147"/>
    <n v="0.83345588235294121"/>
    <n v="0.84149096385542166"/>
    <n v="0.83748845798707294"/>
  </r>
  <r>
    <s v="Stevens"/>
    <x v="9"/>
    <x v="0"/>
    <x v="6"/>
    <n v="3224"/>
    <n v="3057"/>
    <n v="6280.99"/>
    <n v="2659"/>
    <n v="2599"/>
    <n v="42"/>
    <n v="5300"/>
    <n v="2312"/>
    <n v="2309"/>
    <n v="33"/>
    <n v="4654"/>
    <n v="0.82475186104218368"/>
    <n v="0.85017991494929668"/>
    <n v="0.84381602263337474"/>
    <n v="0.71712158808933002"/>
    <n v="0.75531566895649327"/>
    <n v="0.74096599421428788"/>
    <n v="0.8694998119593832"/>
    <n v="0.88841862254713355"/>
    <n v="0.87811320754716982"/>
  </r>
  <r>
    <s v="Thurston"/>
    <x v="9"/>
    <x v="0"/>
    <x v="0"/>
    <n v="92651"/>
    <n v="85671"/>
    <n v="178322"/>
    <n v="72058"/>
    <n v="61921"/>
    <n v="1937"/>
    <n v="135916"/>
    <n v="44805"/>
    <n v="38917"/>
    <n v="932"/>
    <n v="84654"/>
    <n v="0.77773580425467614"/>
    <n v="0.72277666888445335"/>
    <n v="0.76219423290452104"/>
    <n v="0.48358895208902225"/>
    <n v="0.45426106850626236"/>
    <n v="0.47472549657361401"/>
    <n v="0.62179077964972662"/>
    <n v="0.62849437186091961"/>
    <n v="0.62284057800406134"/>
  </r>
  <r>
    <s v="Thurston"/>
    <x v="9"/>
    <x v="0"/>
    <x v="1"/>
    <n v="11364"/>
    <n v="11272"/>
    <n v="22636"/>
    <n v="6458"/>
    <n v="5406"/>
    <n v="90"/>
    <n v="11954"/>
    <n v="2002"/>
    <n v="1678"/>
    <n v="21"/>
    <n v="3701"/>
    <n v="0.56828581485392471"/>
    <n v="0.47959545777146911"/>
    <n v="0.52809683689697828"/>
    <n v="0.17617036254839846"/>
    <n v="0.14886444286728176"/>
    <n v="0.16350061848383107"/>
    <n v="0.31000309693403533"/>
    <n v="0.31039585645578988"/>
    <n v="0.3096034800066923"/>
  </r>
  <r>
    <s v="Thurston"/>
    <x v="9"/>
    <x v="0"/>
    <x v="2"/>
    <n v="14992"/>
    <n v="14910"/>
    <n v="29902"/>
    <n v="10418"/>
    <n v="8888"/>
    <n v="577"/>
    <n v="19883"/>
    <n v="3942"/>
    <n v="3171"/>
    <n v="172"/>
    <n v="7285"/>
    <n v="0.6949039487726788"/>
    <n v="0.59610999329309189"/>
    <n v="0.66493880008026218"/>
    <n v="0.26294023479188899"/>
    <n v="0.21267605633802816"/>
    <n v="0.24362918868303124"/>
    <n v="0.37838356690343639"/>
    <n v="0.35677317731773178"/>
    <n v="0.36639340139817933"/>
  </r>
  <r>
    <s v="Thurston"/>
    <x v="9"/>
    <x v="0"/>
    <x v="3"/>
    <n v="17064"/>
    <n v="16525"/>
    <n v="33589"/>
    <n v="12386"/>
    <n v="10836"/>
    <n v="394"/>
    <n v="23616"/>
    <n v="6513"/>
    <n v="5667"/>
    <n v="186"/>
    <n v="12366"/>
    <n v="0.72585560243788094"/>
    <n v="0.65573373676248103"/>
    <n v="0.7030873202536545"/>
    <n v="0.38168073136427566"/>
    <n v="0.34293494704992433"/>
    <n v="0.36815624162672306"/>
    <n v="0.52583562086226387"/>
    <n v="0.52297895902547065"/>
    <n v="0.52362804878048785"/>
  </r>
  <r>
    <s v="Thurston"/>
    <x v="9"/>
    <x v="0"/>
    <x v="4"/>
    <n v="18935"/>
    <n v="17514"/>
    <n v="36449"/>
    <n v="15896"/>
    <n v="13490"/>
    <n v="378"/>
    <n v="29764"/>
    <n v="10720"/>
    <n v="9003"/>
    <n v="207"/>
    <n v="19930"/>
    <n v="0.83950356482703992"/>
    <n v="0.77024095009706517"/>
    <n v="0.816593047820242"/>
    <n v="0.56614734618431473"/>
    <n v="0.51404590613223711"/>
    <n v="0.54679140717166452"/>
    <n v="0.6743834927025667"/>
    <n v="0.66738324684951811"/>
    <n v="0.66960086009944897"/>
  </r>
  <r>
    <s v="Thurston"/>
    <x v="9"/>
    <x v="0"/>
    <x v="5"/>
    <n v="14574"/>
    <n v="13363"/>
    <n v="27937"/>
    <n v="13441"/>
    <n v="12242"/>
    <n v="259"/>
    <n v="25942"/>
    <n v="10651"/>
    <n v="9927"/>
    <n v="169"/>
    <n v="20747"/>
    <n v="0.92225881707149715"/>
    <n v="0.9161116515752451"/>
    <n v="0.92858932598346278"/>
    <n v="0.73082201180183892"/>
    <n v="0.74287210955623739"/>
    <n v="0.74263521494791851"/>
    <n v="0.79242615876794886"/>
    <n v="0.8108969122692371"/>
    <n v="0.7997455863079177"/>
  </r>
  <r>
    <s v="Thurston"/>
    <x v="9"/>
    <x v="0"/>
    <x v="6"/>
    <n v="15722"/>
    <n v="12087"/>
    <n v="27809"/>
    <n v="13459"/>
    <n v="11059"/>
    <n v="239"/>
    <n v="24757"/>
    <n v="10977"/>
    <n v="9471"/>
    <n v="177"/>
    <n v="20625"/>
    <n v="0.85606156977483783"/>
    <n v="0.91494994622321502"/>
    <n v="0.89025135747419903"/>
    <n v="0.69819361404401481"/>
    <n v="0.78356912385207245"/>
    <n v="0.74166636700348809"/>
    <n v="0.81558808232409541"/>
    <n v="0.85640654670404193"/>
    <n v="0.83309770973865982"/>
  </r>
  <r>
    <s v="Wahkiakum"/>
    <x v="9"/>
    <x v="0"/>
    <x v="0"/>
    <n v="1559"/>
    <n v="1553"/>
    <n v="3112"/>
    <n v="1335"/>
    <n v="1295"/>
    <n v="3"/>
    <n v="2633"/>
    <n v="933"/>
    <n v="893"/>
    <n v="3"/>
    <n v="1829"/>
    <n v="0.85631815266196276"/>
    <n v="0.83386992916934966"/>
    <n v="0.84607969151670948"/>
    <n v="0.59846055163566392"/>
    <n v="0.57501609787508046"/>
    <n v="0.58772493573264784"/>
    <n v="0.69887640449438204"/>
    <n v="0.68957528957528957"/>
    <n v="0.69464489175845046"/>
  </r>
  <r>
    <s v="Wahkiakum"/>
    <x v="9"/>
    <x v="0"/>
    <x v="1"/>
    <n v="83"/>
    <n v="109"/>
    <n v="192"/>
    <n v="77"/>
    <n v="82"/>
    <m/>
    <n v="159"/>
    <n v="31"/>
    <n v="36"/>
    <m/>
    <n v="67"/>
    <n v="0.92771084337349397"/>
    <n v="0.75229357798165142"/>
    <n v="0.828125"/>
    <n v="0.37349397590361444"/>
    <n v="0.33027522935779818"/>
    <n v="0.34895833333333331"/>
    <n v="0.40259740259740262"/>
    <n v="0.43902439024390244"/>
    <n v="0.42138364779874216"/>
  </r>
  <r>
    <s v="Wahkiakum"/>
    <x v="9"/>
    <x v="0"/>
    <x v="2"/>
    <n v="146"/>
    <n v="151"/>
    <n v="297"/>
    <n v="109"/>
    <n v="110"/>
    <m/>
    <n v="219"/>
    <n v="56"/>
    <n v="43"/>
    <m/>
    <n v="99"/>
    <n v="0.74657534246575341"/>
    <n v="0.72847682119205293"/>
    <n v="0.73737373737373735"/>
    <n v="0.38356164383561642"/>
    <n v="0.28476821192052981"/>
    <n v="0.33333333333333331"/>
    <n v="0.51376146788990829"/>
    <n v="0.39090909090909093"/>
    <n v="0.45205479452054792"/>
  </r>
  <r>
    <s v="Wahkiakum"/>
    <x v="9"/>
    <x v="0"/>
    <x v="3"/>
    <n v="221"/>
    <n v="222"/>
    <n v="443"/>
    <n v="160"/>
    <n v="147"/>
    <m/>
    <n v="307"/>
    <n v="85"/>
    <n v="83"/>
    <m/>
    <n v="168"/>
    <n v="0.72398190045248867"/>
    <n v="0.66216216216216217"/>
    <n v="0.69300225733634313"/>
    <n v="0.38461538461538464"/>
    <n v="0.37387387387387389"/>
    <n v="0.37923250564334088"/>
    <n v="0.53125"/>
    <n v="0.56462585034013602"/>
    <n v="0.54723127035830621"/>
  </r>
  <r>
    <s v="Wahkiakum"/>
    <x v="9"/>
    <x v="0"/>
    <x v="4"/>
    <n v="304"/>
    <n v="311"/>
    <n v="615"/>
    <n v="255"/>
    <n v="241"/>
    <n v="1"/>
    <n v="497"/>
    <n v="176"/>
    <n v="150"/>
    <n v="1"/>
    <n v="327"/>
    <n v="0.83881578947368418"/>
    <n v="0.77491961414791"/>
    <n v="0.80813008130081299"/>
    <n v="0.57894736842105265"/>
    <n v="0.48231511254019294"/>
    <n v="0.53170731707317076"/>
    <n v="0.69019607843137254"/>
    <n v="0.62240663900414939"/>
    <n v="0.65794768611670018"/>
  </r>
  <r>
    <s v="Wahkiakum"/>
    <x v="9"/>
    <x v="0"/>
    <x v="5"/>
    <n v="365"/>
    <n v="345"/>
    <n v="710"/>
    <n v="346"/>
    <n v="327"/>
    <n v="2"/>
    <n v="675"/>
    <n v="266"/>
    <n v="254"/>
    <n v="2"/>
    <n v="522"/>
    <n v="0.94794520547945205"/>
    <n v="0.94782608695652171"/>
    <n v="0.95070422535211263"/>
    <n v="0.72876712328767124"/>
    <n v="0.73623188405797102"/>
    <n v="0.73521126760563382"/>
    <n v="0.76878612716763006"/>
    <n v="0.77675840978593269"/>
    <n v="0.77333333333333332"/>
  </r>
  <r>
    <s v="Wahkiakum"/>
    <x v="9"/>
    <x v="0"/>
    <x v="6"/>
    <n v="440"/>
    <n v="415"/>
    <n v="855"/>
    <n v="388"/>
    <n v="388"/>
    <m/>
    <n v="776"/>
    <n v="319"/>
    <n v="327"/>
    <m/>
    <n v="646"/>
    <n v="0.88181818181818183"/>
    <n v="0.93493975903614457"/>
    <n v="0.90760233918128652"/>
    <n v="0.72499999999999998"/>
    <n v="0.78795180722891567"/>
    <n v="0.75555555555555554"/>
    <n v="0.82216494845360821"/>
    <n v="0.84278350515463918"/>
    <n v="0.83247422680412375"/>
  </r>
  <r>
    <s v="Walla Walla"/>
    <x v="9"/>
    <x v="0"/>
    <x v="0"/>
    <n v="21591"/>
    <n v="22356"/>
    <n v="43947"/>
    <n v="14488"/>
    <n v="12622"/>
    <n v="42"/>
    <n v="27152"/>
    <n v="8483"/>
    <n v="7413"/>
    <n v="22"/>
    <n v="15918"/>
    <n v="0.67102033254596827"/>
    <n v="0.56459116120951869"/>
    <n v="0.61783511957585269"/>
    <n v="0.39289518780973554"/>
    <n v="0.33158883521202359"/>
    <n v="0.36220902450679227"/>
    <n v="0.5855190502484815"/>
    <n v="0.5873078751386468"/>
    <n v="0.58625515615792578"/>
  </r>
  <r>
    <s v="Walla Walla"/>
    <x v="9"/>
    <x v="0"/>
    <x v="1"/>
    <n v="3703"/>
    <n v="4241"/>
    <n v="7944"/>
    <n v="1227"/>
    <n v="1139"/>
    <n v="14"/>
    <n v="2380"/>
    <n v="162"/>
    <n v="177"/>
    <n v="3"/>
    <n v="342"/>
    <n v="0.33135295706184176"/>
    <n v="0.26856873378920065"/>
    <n v="0.29959718026183285"/>
    <n v="4.3748312179314068E-2"/>
    <n v="4.1735439754774818E-2"/>
    <n v="4.3051359516616317E-2"/>
    <n v="0.13202933985330073"/>
    <n v="0.15539947322212466"/>
    <n v="0.14369747899159663"/>
  </r>
  <r>
    <s v="Walla Walla"/>
    <x v="9"/>
    <x v="0"/>
    <x v="2"/>
    <n v="2970"/>
    <n v="3811"/>
    <n v="6781"/>
    <n v="1722"/>
    <n v="1521"/>
    <n v="7"/>
    <n v="3250"/>
    <n v="521"/>
    <n v="446"/>
    <n v="3"/>
    <n v="970"/>
    <n v="0.57979797979797976"/>
    <n v="0.39910784570978747"/>
    <n v="0.47928034213242887"/>
    <n v="0.17542087542087542"/>
    <n v="0.11702965101023353"/>
    <n v="0.14304674826721722"/>
    <n v="0.30255516840882696"/>
    <n v="0.29322813938198555"/>
    <n v="0.29846153846153844"/>
  </r>
  <r>
    <s v="Walla Walla"/>
    <x v="9"/>
    <x v="0"/>
    <x v="3"/>
    <n v="3399"/>
    <n v="3852"/>
    <n v="7251"/>
    <n v="2235"/>
    <n v="1962"/>
    <n v="7"/>
    <n v="4204"/>
    <n v="1075"/>
    <n v="941"/>
    <n v="5"/>
    <n v="2021"/>
    <n v="0.6575463371579876"/>
    <n v="0.50934579439252337"/>
    <n v="0.57978209902082467"/>
    <n v="0.3162694910267726"/>
    <n v="0.24428868120456906"/>
    <n v="0.27872017652737552"/>
    <n v="0.48098434004474272"/>
    <n v="0.4796126401630989"/>
    <n v="0.480732635585157"/>
  </r>
  <r>
    <s v="Walla Walla"/>
    <x v="9"/>
    <x v="0"/>
    <x v="4"/>
    <n v="3791"/>
    <n v="3979"/>
    <n v="7770"/>
    <n v="2961"/>
    <n v="2687"/>
    <n v="8"/>
    <n v="5656"/>
    <n v="1919"/>
    <n v="1702"/>
    <n v="6"/>
    <n v="3627"/>
    <n v="0.7810604062252704"/>
    <n v="0.67529530032671525"/>
    <n v="0.72792792792792793"/>
    <n v="0.50619889211289892"/>
    <n v="0.4277456647398844"/>
    <n v="0.46679536679536682"/>
    <n v="0.64809186085781834"/>
    <n v="0.63342017119464089"/>
    <n v="0.64126591230551622"/>
  </r>
  <r>
    <s v="Walla Walla"/>
    <x v="9"/>
    <x v="0"/>
    <x v="5"/>
    <n v="2981"/>
    <n v="2995"/>
    <n v="5976"/>
    <n v="2484"/>
    <n v="2413"/>
    <n v="5"/>
    <n v="4902"/>
    <n v="1825"/>
    <n v="1822"/>
    <n v="5"/>
    <n v="3652"/>
    <n v="0.83327742368332769"/>
    <n v="0.80567612687813017"/>
    <n v="0.82028112449799195"/>
    <n v="0.61221066756122111"/>
    <n v="0.60834724540901508"/>
    <n v="0.61111111111111116"/>
    <n v="0.73470209339774561"/>
    <n v="0.75507666804807294"/>
    <n v="0.74500203998368009"/>
  </r>
  <r>
    <s v="Walla Walla"/>
    <x v="9"/>
    <x v="0"/>
    <x v="6"/>
    <n v="4747"/>
    <n v="3478"/>
    <n v="8225"/>
    <n v="3859"/>
    <n v="2900"/>
    <n v="1"/>
    <n v="6760"/>
    <n v="2981"/>
    <n v="2325"/>
    <m/>
    <n v="5306"/>
    <n v="0.81293448493785547"/>
    <n v="0.83381253594019555"/>
    <n v="0.82188449848024314"/>
    <n v="0.62797556351379824"/>
    <n v="0.6684876365727429"/>
    <n v="0.64510638297872336"/>
    <n v="0.77247991707696295"/>
    <n v="0.80172413793103448"/>
    <n v="0.78491124260355027"/>
  </r>
  <r>
    <s v="Whatcom"/>
    <x v="9"/>
    <x v="0"/>
    <x v="0"/>
    <n v="75526"/>
    <n v="72726"/>
    <n v="148251.99"/>
    <n v="53739"/>
    <n v="48160"/>
    <n v="16"/>
    <n v="101915"/>
    <n v="36710"/>
    <n v="32846"/>
    <n v="9"/>
    <n v="69565"/>
    <n v="0.71152980430580193"/>
    <n v="0.66221158870280228"/>
    <n v="0.68744439787958334"/>
    <n v="0.48605778142626382"/>
    <n v="0.45164040370706487"/>
    <n v="0.46923484804487281"/>
    <n v="0.68311654478125761"/>
    <n v="0.68201827242524915"/>
    <n v="0.68257861943776676"/>
  </r>
  <r>
    <s v="Whatcom"/>
    <x v="9"/>
    <x v="0"/>
    <x v="1"/>
    <n v="14405"/>
    <n v="13998"/>
    <n v="28402.99"/>
    <n v="5254"/>
    <n v="4356"/>
    <n v="5"/>
    <n v="9615"/>
    <n v="2039"/>
    <n v="1687"/>
    <n v="2"/>
    <n v="3728"/>
    <n v="0.3647344671988893"/>
    <n v="0.31118731247321046"/>
    <n v="0.33852069799693624"/>
    <n v="0.14154807358556057"/>
    <n v="0.12051721674524932"/>
    <n v="0.13125378701326867"/>
    <n v="0.3880852683669585"/>
    <n v="0.38728191000918272"/>
    <n v="0.38772750910036402"/>
  </r>
  <r>
    <s v="Whatcom"/>
    <x v="9"/>
    <x v="0"/>
    <x v="2"/>
    <n v="11431"/>
    <n v="12176"/>
    <n v="23607"/>
    <n v="7955"/>
    <n v="7196"/>
    <n v="3"/>
    <n v="15154"/>
    <n v="3881"/>
    <n v="3386"/>
    <n v="1"/>
    <n v="7268"/>
    <n v="0.69591461814364453"/>
    <n v="0.59099868593955318"/>
    <n v="0.64192824162324735"/>
    <n v="0.33951535298749014"/>
    <n v="0.27808804204993431"/>
    <n v="0.30787478290337611"/>
    <n v="0.48786926461345065"/>
    <n v="0.47053918843802112"/>
    <n v="0.47960934406757294"/>
  </r>
  <r>
    <s v="Whatcom"/>
    <x v="9"/>
    <x v="0"/>
    <x v="3"/>
    <n v="12353"/>
    <n v="12344"/>
    <n v="24697"/>
    <n v="8992"/>
    <n v="8181"/>
    <n v="1"/>
    <n v="17174"/>
    <n v="5451"/>
    <n v="4840"/>
    <m/>
    <n v="10291"/>
    <n v="0.72792034323646082"/>
    <n v="0.66275113415424503"/>
    <n v="0.69538810381827754"/>
    <n v="0.44126932728891766"/>
    <n v="0.39209332469215813"/>
    <n v="0.41669028626958737"/>
    <n v="0.60620551601423489"/>
    <n v="0.59161471702725832"/>
    <n v="0.59921975078607193"/>
  </r>
  <r>
    <s v="Whatcom"/>
    <x v="9"/>
    <x v="0"/>
    <x v="4"/>
    <n v="13830"/>
    <n v="13408"/>
    <n v="27238"/>
    <n v="11148"/>
    <n v="9916"/>
    <n v="3"/>
    <n v="21067"/>
    <n v="8102"/>
    <n v="7091"/>
    <n v="3"/>
    <n v="15196"/>
    <n v="0.80607375271149673"/>
    <n v="0.73955847255369933"/>
    <n v="0.77344151552977458"/>
    <n v="0.58582791033984094"/>
    <n v="0.52886336515513122"/>
    <n v="0.5578970555841104"/>
    <n v="0.72676713311804808"/>
    <n v="0.71510689794271887"/>
    <n v="0.72131770066929324"/>
  </r>
  <r>
    <s v="Whatcom"/>
    <x v="9"/>
    <x v="0"/>
    <x v="5"/>
    <n v="10864"/>
    <n v="10491"/>
    <n v="21355"/>
    <n v="9826"/>
    <n v="9408"/>
    <n v="2"/>
    <n v="19236"/>
    <n v="8186"/>
    <n v="7829"/>
    <n v="2"/>
    <n v="16017"/>
    <n v="0.90445508100147276"/>
    <n v="0.89676865885044321"/>
    <n v="0.90077265277452589"/>
    <n v="0.75349779086892488"/>
    <n v="0.74625869793156041"/>
    <n v="0.75003512058066024"/>
    <n v="0.83309586810502745"/>
    <n v="0.83216411564625847"/>
    <n v="0.83265751715533376"/>
  </r>
  <r>
    <s v="Whatcom"/>
    <x v="9"/>
    <x v="0"/>
    <x v="6"/>
    <n v="12643"/>
    <n v="10309"/>
    <n v="22952"/>
    <n v="10564"/>
    <n v="9103"/>
    <n v="2"/>
    <n v="19669"/>
    <n v="9051"/>
    <n v="8013"/>
    <n v="1"/>
    <n v="17065"/>
    <n v="0.83556118009965985"/>
    <n v="0.88301484140071784"/>
    <n v="0.85696235622168004"/>
    <n v="0.71589021592976354"/>
    <n v="0.77728198661363856"/>
    <n v="0.74350819100731957"/>
    <n v="0.85677773570617188"/>
    <n v="0.88025925519059656"/>
    <n v="0.86760892775433418"/>
  </r>
  <r>
    <s v="Whitman"/>
    <x v="9"/>
    <x v="0"/>
    <x v="0"/>
    <n v="17755.560000000001"/>
    <n v="18247.169999999998"/>
    <n v="36002.740000000005"/>
    <n v="8724"/>
    <n v="8205"/>
    <n v="888"/>
    <n v="17817"/>
    <n v="6433"/>
    <n v="6055"/>
    <n v="531"/>
    <n v="13019"/>
    <n v="0.49133905097896091"/>
    <n v="0.44965876900363183"/>
    <n v="0.49487900087604436"/>
    <n v="0.36230904572990091"/>
    <n v="0.33183227864923714"/>
    <n v="0.36161136624601342"/>
    <n v="0.73739110499770744"/>
    <n v="0.73796465569774528"/>
    <n v="0.73070662850086998"/>
  </r>
  <r>
    <s v="Whitman"/>
    <x v="9"/>
    <x v="0"/>
    <x v="1"/>
    <n v="7492.66"/>
    <n v="8015.57"/>
    <n v="15508.23"/>
    <n v="1135"/>
    <n v="1157"/>
    <n v="284"/>
    <n v="2576"/>
    <n v="409"/>
    <n v="406"/>
    <n v="133"/>
    <n v="948"/>
    <n v="0.15148158330953226"/>
    <n v="0.14434407035307534"/>
    <n v="0.16610535180352626"/>
    <n v="5.4586755571452594E-2"/>
    <n v="5.0651419674458589E-2"/>
    <n v="6.1128832884216965E-2"/>
    <n v="0.36035242290748898"/>
    <n v="0.35090751944684528"/>
    <n v="0.36801242236024845"/>
  </r>
  <r>
    <s v="Whitman"/>
    <x v="9"/>
    <x v="0"/>
    <x v="2"/>
    <n v="2546.16"/>
    <n v="2851.01"/>
    <n v="5397.18"/>
    <n v="1399"/>
    <n v="1343"/>
    <n v="238"/>
    <n v="2980"/>
    <n v="810"/>
    <n v="754"/>
    <n v="132"/>
    <n v="1696"/>
    <n v="0.54945486536588439"/>
    <n v="0.47106113272138644"/>
    <n v="0.55214019172975515"/>
    <n v="0.31812611933264212"/>
    <n v="0.26446767987485137"/>
    <n v="0.31423817623277339"/>
    <n v="0.57898498927805575"/>
    <n v="0.56142963514519728"/>
    <n v="0.56912751677852347"/>
  </r>
  <r>
    <s v="Whitman"/>
    <x v="9"/>
    <x v="0"/>
    <x v="3"/>
    <n v="1964.3899999999999"/>
    <n v="1983.35"/>
    <n v="3947.74"/>
    <n v="1302"/>
    <n v="1183"/>
    <n v="134"/>
    <n v="2619"/>
    <n v="950"/>
    <n v="875"/>
    <n v="90"/>
    <n v="1915"/>
    <n v="0.66280117491944068"/>
    <n v="0.59646557591953009"/>
    <n v="0.66341755029459892"/>
    <n v="0.48361068830527548"/>
    <n v="0.44117276325409033"/>
    <n v="0.48508767041395839"/>
    <n v="0.72964669738863286"/>
    <n v="0.73964497041420119"/>
    <n v="0.73119511263841164"/>
  </r>
  <r>
    <s v="Whitman"/>
    <x v="9"/>
    <x v="0"/>
    <x v="4"/>
    <n v="2081.44"/>
    <n v="2069.44"/>
    <n v="4150.88"/>
    <n v="1711"/>
    <n v="1626"/>
    <n v="99"/>
    <n v="3436"/>
    <n v="1397"/>
    <n v="1364"/>
    <n v="69"/>
    <n v="2830"/>
    <n v="0.8220270581904835"/>
    <n v="0.78571980825730625"/>
    <n v="0.82777627876498472"/>
    <n v="0.67116995925897449"/>
    <n v="0.65911550950981901"/>
    <n v="0.68178313996068307"/>
    <n v="0.81648158971361773"/>
    <n v="0.8388683886838868"/>
    <n v="0.8236321303841676"/>
  </r>
  <r>
    <s v="Whitman"/>
    <x v="9"/>
    <x v="0"/>
    <x v="5"/>
    <n v="1590.37"/>
    <n v="1584.3600000000001"/>
    <n v="3174.73"/>
    <n v="1405"/>
    <n v="1407"/>
    <n v="69"/>
    <n v="2881"/>
    <n v="1264"/>
    <n v="1266"/>
    <n v="56"/>
    <n v="2586"/>
    <n v="0.88344221784867683"/>
    <n v="0.88805574490646055"/>
    <n v="0.90747874622408831"/>
    <n v="0.79478360381546442"/>
    <n v="0.79906081951071717"/>
    <n v="0.81455745842953575"/>
    <n v="0.89964412811387895"/>
    <n v="0.89978678038379534"/>
    <n v="0.89760499826449147"/>
  </r>
  <r>
    <s v="Whitman"/>
    <x v="9"/>
    <x v="0"/>
    <x v="6"/>
    <n v="2080.54"/>
    <n v="1743.4399999999998"/>
    <n v="3823.9799999999996"/>
    <n v="1772"/>
    <n v="1489"/>
    <n v="64"/>
    <n v="3325"/>
    <n v="1603"/>
    <n v="1390"/>
    <n v="51"/>
    <n v="3044"/>
    <n v="0.85170196199063708"/>
    <n v="0.85405864268343057"/>
    <n v="0.86951291586253077"/>
    <n v="0.77047305026579638"/>
    <n v="0.79727435415041537"/>
    <n v="0.79602926793550188"/>
    <n v="0.90462753950338604"/>
    <n v="0.93351242444593685"/>
    <n v="0.91548872180451124"/>
  </r>
  <r>
    <s v="Yakima"/>
    <x v="9"/>
    <x v="1"/>
    <x v="0"/>
    <n v="81790"/>
    <n v="80307"/>
    <n v="162097"/>
    <n v="49471"/>
    <n v="41623"/>
    <n v="2"/>
    <n v="91096"/>
    <n v="29777"/>
    <n v="25783"/>
    <n v="1"/>
    <n v="55561"/>
    <n v="0.60485389411908541"/>
    <n v="0.51829852939345267"/>
    <n v="0.5619844907678736"/>
    <n v="0.36406651179850835"/>
    <n v="0.32105544971173122"/>
    <n v="0.34276390062740208"/>
    <n v="0.60190818863576645"/>
    <n v="0.61944117435071955"/>
    <n v="0.60991701062615267"/>
  </r>
  <r>
    <s v="Yakima"/>
    <x v="9"/>
    <x v="1"/>
    <x v="1"/>
    <n v="11649"/>
    <n v="12760"/>
    <n v="24409"/>
    <n v="4798"/>
    <n v="3792"/>
    <n v="1"/>
    <n v="8591"/>
    <n v="1353"/>
    <n v="1012"/>
    <n v="1"/>
    <n v="2366"/>
    <n v="0.41188084814147136"/>
    <n v="0.29717868338557996"/>
    <n v="0.35196034249662012"/>
    <n v="0.11614730878186968"/>
    <n v="7.9310344827586213E-2"/>
    <n v="9.6931459707484943E-2"/>
    <n v="0.28199249687369737"/>
    <n v="0.2668776371308017"/>
    <n v="0.27540449307414738"/>
  </r>
  <r>
    <s v="Yakima"/>
    <x v="9"/>
    <x v="1"/>
    <x v="2"/>
    <n v="14680"/>
    <n v="15069"/>
    <n v="29749"/>
    <n v="7248"/>
    <n v="5763"/>
    <m/>
    <n v="13011"/>
    <n v="2511"/>
    <n v="2022"/>
    <m/>
    <n v="4533"/>
    <n v="0.49373297002724797"/>
    <n v="0.38244077244674496"/>
    <n v="0.43735923896601564"/>
    <n v="0.1710490463215259"/>
    <n v="0.13418275930718693"/>
    <n v="0.1523748697435208"/>
    <n v="0.34644039735099336"/>
    <n v="0.35085892764185322"/>
    <n v="0.34839750979940048"/>
  </r>
  <r>
    <s v="Yakima"/>
    <x v="9"/>
    <x v="1"/>
    <x v="3"/>
    <n v="15018"/>
    <n v="15517"/>
    <n v="30535"/>
    <n v="7873"/>
    <n v="6868"/>
    <n v="1"/>
    <n v="14742"/>
    <n v="3847"/>
    <n v="3423"/>
    <m/>
    <n v="7270"/>
    <n v="0.52423758156878408"/>
    <n v="0.44261132950957016"/>
    <n v="0.48279024070738497"/>
    <n v="0.25615927553602341"/>
    <n v="0.22059676483856416"/>
    <n v="0.23808744064188636"/>
    <n v="0.48863203353232565"/>
    <n v="0.49839836924868958"/>
    <n v="0.4931488264821598"/>
  </r>
  <r>
    <s v="Yakima"/>
    <x v="9"/>
    <x v="1"/>
    <x v="4"/>
    <n v="14873"/>
    <n v="14927"/>
    <n v="29800"/>
    <n v="9928"/>
    <n v="8705"/>
    <m/>
    <n v="18633"/>
    <n v="6451"/>
    <n v="5815"/>
    <m/>
    <n v="12266"/>
    <n v="0.66751832179116521"/>
    <n v="0.58317143431365981"/>
    <n v="0.62526845637583894"/>
    <n v="0.43373899011631817"/>
    <n v="0.3895625376833925"/>
    <n v="0.41161073825503358"/>
    <n v="0.64977840451248992"/>
    <n v="0.6680068925904652"/>
    <n v="0.65829442387162562"/>
  </r>
  <r>
    <s v="Yakima"/>
    <x v="9"/>
    <x v="1"/>
    <x v="5"/>
    <n v="11112"/>
    <n v="10848"/>
    <n v="21960"/>
    <n v="8542"/>
    <n v="7909"/>
    <m/>
    <n v="16451"/>
    <n v="6651"/>
    <n v="6300"/>
    <m/>
    <n v="12951"/>
    <n v="0.76871850251979845"/>
    <n v="0.72907448377581119"/>
    <n v="0.74913479052823317"/>
    <n v="0.59854211663066959"/>
    <n v="0.58075221238938057"/>
    <n v="0.58975409836065573"/>
    <n v="0.77862327323811753"/>
    <n v="0.79656088001011505"/>
    <n v="0.7872469758677284"/>
  </r>
  <r>
    <s v="Yakima"/>
    <x v="9"/>
    <x v="1"/>
    <x v="6"/>
    <n v="14458"/>
    <n v="11186"/>
    <n v="25644"/>
    <n v="11082"/>
    <n v="8586"/>
    <m/>
    <n v="19668"/>
    <n v="8964"/>
    <n v="7211"/>
    <m/>
    <n v="16175"/>
    <n v="0.76649605754599526"/>
    <n v="0.76756660110852848"/>
    <n v="0.76696303228825458"/>
    <n v="0.62000276663438925"/>
    <n v="0.64464509207938492"/>
    <n v="0.63075183278739666"/>
    <n v="0.80887926367081753"/>
    <n v="0.83985557884928952"/>
    <n v="0.82240187105958917"/>
  </r>
  <r>
    <s v="zWashington State"/>
    <x v="9"/>
    <x v="0"/>
    <x v="0"/>
    <n v="2458335.2400000002"/>
    <n v="2404462.89"/>
    <n v="4862798.1100000003"/>
    <n v="1721085"/>
    <n v="1530317"/>
    <n v="9456"/>
    <n v="3260858"/>
    <n v="1097255"/>
    <n v="987510"/>
    <n v="4621"/>
    <n v="2089386"/>
    <n v="0.70010182988712311"/>
    <n v="0.63644858332581711"/>
    <n v="0.67057235900751799"/>
    <n v="0.44634067077035428"/>
    <n v="0.41069879019842137"/>
    <n v="0.4296674368823426"/>
    <n v="0.63753678638765665"/>
    <n v="0.64529767361925672"/>
    <n v="0.64074731251713501"/>
  </r>
  <r>
    <s v="zWashington State"/>
    <x v="9"/>
    <x v="0"/>
    <x v="1"/>
    <n v="315850.41000000003"/>
    <n v="332644.33"/>
    <n v="648494.74"/>
    <n v="143709"/>
    <n v="124912"/>
    <n v="1851"/>
    <n v="270472"/>
    <n v="48847"/>
    <n v="41800"/>
    <n v="662"/>
    <n v="91309"/>
    <n v="0.45499070271904979"/>
    <n v="0.37551218744657394"/>
    <n v="0.417076628871346"/>
    <n v="0.15465232418093108"/>
    <n v="0.12565973993905141"/>
    <n v="0.14080145044815628"/>
    <n v="0.33990216339964791"/>
    <n v="0.33463558345074934"/>
    <n v="0.33759132183738055"/>
  </r>
  <r>
    <s v="zWashington State"/>
    <x v="9"/>
    <x v="0"/>
    <x v="2"/>
    <n v="421980.17000000004"/>
    <n v="440958"/>
    <n v="862938.15999999992"/>
    <n v="247930"/>
    <n v="213522"/>
    <n v="2150"/>
    <n v="463602"/>
    <n v="104419"/>
    <n v="87633"/>
    <n v="815"/>
    <n v="192867"/>
    <n v="0.5875394571266227"/>
    <n v="0.48422298722327295"/>
    <n v="0.53723664277403149"/>
    <n v="0.24745001643086686"/>
    <n v="0.19873321268692257"/>
    <n v="0.22350037226305999"/>
    <n v="0.4211632315572944"/>
    <n v="0.41041672520864358"/>
    <n v="0.41601848136979563"/>
  </r>
  <r>
    <s v="zWashington State"/>
    <x v="9"/>
    <x v="0"/>
    <x v="3"/>
    <n v="466905.39"/>
    <n v="481725.37"/>
    <n v="948630.77"/>
    <n v="312892"/>
    <n v="284371"/>
    <n v="1779"/>
    <n v="599042"/>
    <n v="173482"/>
    <n v="159096"/>
    <n v="852"/>
    <n v="333430"/>
    <n v="0.6701400470018134"/>
    <n v="0.59031767415529723"/>
    <n v="0.63148067609065639"/>
    <n v="0.37155707283653333"/>
    <n v="0.33026286325754445"/>
    <n v="0.35148554162964796"/>
    <n v="0.55444690180637413"/>
    <n v="0.55946633095498488"/>
    <n v="0.55660537992327752"/>
  </r>
  <r>
    <s v="zWashington State"/>
    <x v="9"/>
    <x v="0"/>
    <x v="4"/>
    <n v="486600.43"/>
    <n v="481847.44"/>
    <n v="968447.87"/>
    <n v="377440"/>
    <n v="346275"/>
    <n v="1513"/>
    <n v="725228"/>
    <n v="256665"/>
    <n v="237528"/>
    <n v="839"/>
    <n v="495032"/>
    <n v="0.77566721426859409"/>
    <n v="0.71864032316950777"/>
    <n v="0.74885600192398583"/>
    <n v="0.52746562513313033"/>
    <n v="0.49295270718881479"/>
    <n v="0.5111601928558116"/>
    <n v="0.68001536668079698"/>
    <n v="0.68595191682910983"/>
    <n v="0.68258809643312168"/>
  </r>
  <r>
    <s v="zWashington State"/>
    <x v="9"/>
    <x v="0"/>
    <x v="5"/>
    <n v="356717.35"/>
    <n v="346236.34"/>
    <n v="702953.69"/>
    <n v="306172"/>
    <n v="286627"/>
    <n v="1139"/>
    <n v="593938"/>
    <n v="240917"/>
    <n v="228246"/>
    <n v="754"/>
    <n v="469917"/>
    <n v="0.85830420079090641"/>
    <n v="0.82783626929512943"/>
    <n v="0.8449176787165027"/>
    <n v="0.67537225200848805"/>
    <n v="0.65922023089777337"/>
    <n v="0.66848927132027725"/>
    <n v="0.78686816560626049"/>
    <n v="0.79631716481699211"/>
    <n v="0.79118864258558974"/>
  </r>
  <r>
    <s v="zWashington State"/>
    <x v="9"/>
    <x v="0"/>
    <x v="6"/>
    <n v="410281.49"/>
    <n v="321051.40999999997"/>
    <n v="731332.88"/>
    <n v="332942"/>
    <n v="274610"/>
    <n v="1024"/>
    <n v="608576"/>
    <n v="272925"/>
    <n v="233207"/>
    <n v="699"/>
    <n v="506831"/>
    <n v="0.81149651669637834"/>
    <n v="0.85534587747177315"/>
    <n v="0.8321463681490705"/>
    <n v="0.665214021719576"/>
    <n v="0.72638522285262663"/>
    <n v="0.69302367480045479"/>
    <n v="0.81973737167434568"/>
    <n v="0.84922981683114229"/>
    <n v="0.83281463613418871"/>
  </r>
  <r>
    <s v="Adams"/>
    <x v="10"/>
    <x v="0"/>
    <x v="0"/>
    <n v="5738"/>
    <n v="5867"/>
    <n v="11605.01"/>
    <n v="3187"/>
    <n v="2886"/>
    <m/>
    <n v="6073"/>
    <n v="2024"/>
    <n v="1789"/>
    <m/>
    <n v="3813"/>
    <n v="0.55542000697107008"/>
    <n v="0.49190386909834666"/>
    <n v="0.52330846763596062"/>
    <n v="0.35273614499825723"/>
    <n v="0.30492585648542697"/>
    <n v="0.32856499046532489"/>
    <n v="0.63508001255098834"/>
    <n v="0.61988911988911988"/>
    <n v="0.62786102420549972"/>
  </r>
  <r>
    <s v="Adams"/>
    <x v="10"/>
    <x v="0"/>
    <x v="1"/>
    <n v="855"/>
    <n v="973"/>
    <n v="1828"/>
    <n v="302"/>
    <n v="269"/>
    <m/>
    <n v="571"/>
    <n v="90"/>
    <n v="74"/>
    <m/>
    <n v="164"/>
    <n v="0.35321637426900587"/>
    <n v="0.27646454265159304"/>
    <n v="0.31236323851203501"/>
    <n v="0.10526315789473684"/>
    <n v="7.6053442959917783E-2"/>
    <n v="8.9715536105032828E-2"/>
    <n v="0.29801324503311261"/>
    <n v="0.27509293680297398"/>
    <n v="0.28721541155866898"/>
  </r>
  <r>
    <s v="Adams"/>
    <x v="10"/>
    <x v="0"/>
    <x v="2"/>
    <n v="1094"/>
    <n v="1148"/>
    <n v="2242"/>
    <n v="459"/>
    <n v="408"/>
    <m/>
    <n v="867"/>
    <n v="161"/>
    <n v="143"/>
    <m/>
    <n v="304"/>
    <n v="0.41956124314442411"/>
    <n v="0.35540069686411152"/>
    <n v="0.38670829616413915"/>
    <n v="0.14716636197440586"/>
    <n v="0.12456445993031359"/>
    <n v="0.13559322033898305"/>
    <n v="0.35076252723311546"/>
    <n v="0.35049019607843135"/>
    <n v="0.35063437139561709"/>
  </r>
  <r>
    <s v="Adams"/>
    <x v="10"/>
    <x v="0"/>
    <x v="3"/>
    <n v="1059"/>
    <n v="1139"/>
    <n v="2198"/>
    <n v="479"/>
    <n v="453"/>
    <m/>
    <n v="932"/>
    <n v="265"/>
    <n v="237"/>
    <m/>
    <n v="502"/>
    <n v="0.45231350330500469"/>
    <n v="0.3977172958735733"/>
    <n v="0.42402183803457688"/>
    <n v="0.2502360717658168"/>
    <n v="0.20807726075504829"/>
    <n v="0.2283894449499545"/>
    <n v="0.55323590814196244"/>
    <n v="0.52317880794701987"/>
    <n v="0.53862660944206009"/>
  </r>
  <r>
    <s v="Adams"/>
    <x v="10"/>
    <x v="0"/>
    <x v="4"/>
    <n v="1041"/>
    <n v="1018"/>
    <n v="2059"/>
    <n v="676"/>
    <n v="572"/>
    <m/>
    <n v="1248"/>
    <n v="468"/>
    <n v="388"/>
    <m/>
    <n v="856"/>
    <n v="0.64937560038424591"/>
    <n v="0.56188605108055012"/>
    <n v="0.60611947547353084"/>
    <n v="0.44956772334293948"/>
    <n v="0.38113948919449903"/>
    <n v="0.41573579407479361"/>
    <n v="0.69230769230769229"/>
    <n v="0.67832167832167833"/>
    <n v="0.6858974358974359"/>
  </r>
  <r>
    <s v="Adams"/>
    <x v="10"/>
    <x v="0"/>
    <x v="5"/>
    <n v="742"/>
    <n v="756"/>
    <n v="1498.01"/>
    <n v="548"/>
    <n v="527"/>
    <m/>
    <n v="1075"/>
    <n v="433"/>
    <n v="405"/>
    <m/>
    <n v="838"/>
    <n v="0.73854447439353099"/>
    <n v="0.69708994708994709"/>
    <n v="0.7176187074852638"/>
    <n v="0.5835579514824798"/>
    <n v="0.5357142857142857"/>
    <n v="0.55940881569548939"/>
    <n v="0.79014598540145986"/>
    <n v="0.76850094876660346"/>
    <n v="0.77953488372093027"/>
  </r>
  <r>
    <s v="Adams"/>
    <x v="10"/>
    <x v="0"/>
    <x v="6"/>
    <n v="947"/>
    <n v="833"/>
    <n v="1780"/>
    <n v="723"/>
    <n v="657"/>
    <m/>
    <n v="1380"/>
    <n v="607"/>
    <n v="542"/>
    <m/>
    <n v="1149"/>
    <n v="0.76346356916578673"/>
    <n v="0.78871548619447784"/>
    <n v="0.7752808988764045"/>
    <n v="0.64097148891235478"/>
    <n v="0.65066026410564226"/>
    <n v="0.64550561797752803"/>
    <n v="0.83955739972337484"/>
    <n v="0.82496194824961944"/>
    <n v="0.83260869565217388"/>
  </r>
  <r>
    <s v="Asotin"/>
    <x v="10"/>
    <x v="0"/>
    <x v="0"/>
    <n v="8450"/>
    <n v="7548"/>
    <n v="15998"/>
    <n v="6063"/>
    <n v="5093"/>
    <n v="50"/>
    <n v="11206"/>
    <n v="3489"/>
    <n v="2930"/>
    <n v="19"/>
    <n v="6438"/>
    <n v="0.71751479289940834"/>
    <n v="0.67474827768945411"/>
    <n v="0.70046255781972744"/>
    <n v="0.41289940828402366"/>
    <n v="0.38818229994700582"/>
    <n v="0.40242530316289538"/>
    <n v="0.57545769421078674"/>
    <n v="0.5752994305910073"/>
    <n v="0.5745136533999643"/>
  </r>
  <r>
    <s v="Asotin"/>
    <x v="10"/>
    <x v="0"/>
    <x v="1"/>
    <n v="910"/>
    <n v="872"/>
    <n v="1782"/>
    <n v="438"/>
    <n v="349"/>
    <n v="7"/>
    <n v="794"/>
    <n v="94"/>
    <n v="74"/>
    <n v="2"/>
    <n v="170"/>
    <n v="0.48131868131868133"/>
    <n v="0.40022935779816515"/>
    <n v="0.44556677890011226"/>
    <n v="0.10329670329670329"/>
    <n v="8.4862385321100922E-2"/>
    <n v="9.5398428731762061E-2"/>
    <n v="0.21461187214611871"/>
    <n v="0.21203438395415472"/>
    <n v="0.2141057934508816"/>
  </r>
  <r>
    <s v="Asotin"/>
    <x v="10"/>
    <x v="0"/>
    <x v="2"/>
    <n v="1181"/>
    <n v="1084"/>
    <n v="2265"/>
    <n v="685"/>
    <n v="525"/>
    <n v="12"/>
    <n v="1222"/>
    <n v="193"/>
    <n v="125"/>
    <n v="1"/>
    <n v="319"/>
    <n v="0.58001693480101613"/>
    <n v="0.48431734317343172"/>
    <n v="0.53951434878587201"/>
    <n v="0.1634208298052498"/>
    <n v="0.11531365313653137"/>
    <n v="0.14083885209713023"/>
    <n v="0.28175182481751826"/>
    <n v="0.23809523809523808"/>
    <n v="0.26104746317512273"/>
  </r>
  <r>
    <s v="Asotin"/>
    <x v="10"/>
    <x v="0"/>
    <x v="3"/>
    <n v="1384"/>
    <n v="1293"/>
    <n v="2677"/>
    <n v="882"/>
    <n v="781"/>
    <n v="5"/>
    <n v="1668"/>
    <n v="363"/>
    <n v="323"/>
    <m/>
    <n v="686"/>
    <n v="0.63728323699421963"/>
    <n v="0.60402165506573857"/>
    <n v="0.62308554351886436"/>
    <n v="0.26228323699421963"/>
    <n v="0.24980665119876258"/>
    <n v="0.25625700410907731"/>
    <n v="0.41156462585034015"/>
    <n v="0.41357234314980795"/>
    <n v="0.41127098321342925"/>
  </r>
  <r>
    <s v="Asotin"/>
    <x v="10"/>
    <x v="0"/>
    <x v="4"/>
    <n v="1593"/>
    <n v="1476"/>
    <n v="3069"/>
    <n v="1249"/>
    <n v="1069"/>
    <n v="8"/>
    <n v="2326"/>
    <n v="734"/>
    <n v="601"/>
    <n v="6"/>
    <n v="1341"/>
    <n v="0.78405524168236029"/>
    <n v="0.7242547425474255"/>
    <n v="0.75790159661127399"/>
    <n v="0.46076585059635905"/>
    <n v="0.40718157181571818"/>
    <n v="0.43695014662756598"/>
    <n v="0.58767013610888708"/>
    <n v="0.56220767072029931"/>
    <n v="0.57652622527944974"/>
  </r>
  <r>
    <s v="Asotin"/>
    <x v="10"/>
    <x v="0"/>
    <x v="5"/>
    <n v="1339"/>
    <n v="1264"/>
    <n v="2603"/>
    <n v="1137"/>
    <n v="1007"/>
    <n v="7"/>
    <n v="2151"/>
    <n v="835"/>
    <n v="746"/>
    <n v="4"/>
    <n v="1585"/>
    <n v="0.84914115011202385"/>
    <n v="0.79667721518987344"/>
    <n v="0.82635420668459469"/>
    <n v="0.62359970126960418"/>
    <n v="0.59018987341772156"/>
    <n v="0.60891279293123324"/>
    <n v="0.73438874230430962"/>
    <n v="0.74081429990069514"/>
    <n v="0.73686657368665742"/>
  </r>
  <r>
    <s v="Asotin"/>
    <x v="10"/>
    <x v="0"/>
    <x v="6"/>
    <n v="2043"/>
    <n v="1559"/>
    <n v="3602"/>
    <n v="1672"/>
    <n v="1362"/>
    <n v="11"/>
    <n v="3045"/>
    <n v="1270"/>
    <n v="1061"/>
    <n v="6"/>
    <n v="2337"/>
    <n v="0.81840430739109149"/>
    <n v="0.8736369467607441"/>
    <n v="0.84536368684064411"/>
    <n v="0.62163485070974056"/>
    <n v="0.68056446440025653"/>
    <n v="0.64880621876735145"/>
    <n v="0.75956937799043067"/>
    <n v="0.77900146842878115"/>
    <n v="0.76748768472906403"/>
  </r>
  <r>
    <s v="Benton"/>
    <x v="10"/>
    <x v="0"/>
    <x v="0"/>
    <n v="57893"/>
    <n v="56418"/>
    <n v="114311"/>
    <n v="40429"/>
    <n v="37068"/>
    <n v="105"/>
    <n v="77602"/>
    <n v="24222"/>
    <n v="22413"/>
    <n v="44"/>
    <n v="46679"/>
    <n v="0.69834004111032422"/>
    <n v="0.6570243539295969"/>
    <n v="0.6788673006097401"/>
    <n v="0.41839255177655332"/>
    <n v="0.3972668297351909"/>
    <n v="0.40835090236285221"/>
    <n v="0.5991243909075169"/>
    <n v="0.60464551634833275"/>
    <n v="0.60151800211334761"/>
  </r>
  <r>
    <s v="Benton"/>
    <x v="10"/>
    <x v="0"/>
    <x v="1"/>
    <n v="7282"/>
    <n v="7407"/>
    <n v="14689"/>
    <n v="3810"/>
    <n v="3471"/>
    <n v="22"/>
    <n v="7303"/>
    <n v="1247"/>
    <n v="1046"/>
    <n v="10"/>
    <n v="2303"/>
    <n v="0.52320790991485855"/>
    <n v="0.4686107735925476"/>
    <n v="0.49717475662060046"/>
    <n v="0.17124416369129361"/>
    <n v="0.14121776697718375"/>
    <n v="0.15678398801824495"/>
    <n v="0.32729658792650917"/>
    <n v="0.30135407663497549"/>
    <n v="0.31534985622346978"/>
  </r>
  <r>
    <s v="Benton"/>
    <x v="10"/>
    <x v="0"/>
    <x v="2"/>
    <n v="9739"/>
    <n v="9866"/>
    <n v="19605"/>
    <n v="5363"/>
    <n v="4701"/>
    <n v="23"/>
    <n v="10087"/>
    <n v="2032"/>
    <n v="1690"/>
    <n v="7"/>
    <n v="3729"/>
    <n v="0.55067255365027212"/>
    <n v="0.47648489762821811"/>
    <n v="0.51451160418260644"/>
    <n v="0.20864565150426123"/>
    <n v="0.17129535779444557"/>
    <n v="0.19020657995409335"/>
    <n v="0.37889241096401266"/>
    <n v="0.35949797915337162"/>
    <n v="0.36968375136314069"/>
  </r>
  <r>
    <s v="Benton"/>
    <x v="10"/>
    <x v="0"/>
    <x v="3"/>
    <n v="11268"/>
    <n v="11262"/>
    <n v="22530"/>
    <n v="7363"/>
    <n v="6589"/>
    <n v="21"/>
    <n v="13973"/>
    <n v="3694"/>
    <n v="3260"/>
    <n v="6"/>
    <n v="6960"/>
    <n v="0.65344337948171816"/>
    <n v="0.58506481974782454"/>
    <n v="0.62019529516200622"/>
    <n v="0.32783102591409302"/>
    <n v="0.28946901083288934"/>
    <n v="0.30892143808255657"/>
    <n v="0.50169767757707451"/>
    <n v="0.49476400060707237"/>
    <n v="0.4981034852930652"/>
  </r>
  <r>
    <s v="Benton"/>
    <x v="10"/>
    <x v="0"/>
    <x v="4"/>
    <n v="11822"/>
    <n v="11867"/>
    <n v="23689"/>
    <n v="9400"/>
    <n v="8894"/>
    <n v="16"/>
    <n v="18310"/>
    <n v="6097"/>
    <n v="5709"/>
    <n v="6"/>
    <n v="11812"/>
    <n v="0.79512772796481135"/>
    <n v="0.74947332940085953"/>
    <n v="0.77293258474397397"/>
    <n v="0.51573337844696332"/>
    <n v="0.4810819920788742"/>
    <n v="0.49862805521550085"/>
    <n v="0.64861702127659571"/>
    <n v="0.64189341128850907"/>
    <n v="0.64511196067722554"/>
  </r>
  <r>
    <s v="Benton"/>
    <x v="10"/>
    <x v="0"/>
    <x v="5"/>
    <n v="8306"/>
    <n v="8534"/>
    <n v="16840"/>
    <n v="6835"/>
    <n v="7005"/>
    <n v="12"/>
    <n v="13852"/>
    <n v="5127"/>
    <n v="5354"/>
    <n v="9"/>
    <n v="10490"/>
    <n v="0.82289910907777508"/>
    <n v="0.8208343098195453"/>
    <n v="0.82256532066508314"/>
    <n v="0.61726462797977366"/>
    <n v="0.62737286149519567"/>
    <n v="0.62292161520190026"/>
    <n v="0.75010972933430875"/>
    <n v="0.76431120628122773"/>
    <n v="0.7572913658677447"/>
  </r>
  <r>
    <s v="Benton"/>
    <x v="10"/>
    <x v="0"/>
    <x v="6"/>
    <n v="9476"/>
    <n v="7482"/>
    <n v="16958"/>
    <n v="7658"/>
    <n v="6408"/>
    <n v="11"/>
    <n v="14077"/>
    <n v="6025"/>
    <n v="5354"/>
    <n v="6"/>
    <n v="11385"/>
    <n v="0.80814689742507384"/>
    <n v="0.85645549318364078"/>
    <n v="0.83010968274560681"/>
    <n v="0.63581680033769528"/>
    <n v="0.71558406843090083"/>
    <n v="0.67136454770609744"/>
    <n v="0.78675894489422826"/>
    <n v="0.83551810237203494"/>
    <n v="0.80876607231654474"/>
  </r>
  <r>
    <s v="Chelan"/>
    <x v="10"/>
    <x v="0"/>
    <x v="0"/>
    <n v="25704"/>
    <n v="25106"/>
    <n v="50810"/>
    <n v="18869"/>
    <n v="16891"/>
    <n v="640"/>
    <n v="36400"/>
    <n v="10562"/>
    <n v="9337"/>
    <n v="220"/>
    <n v="20119"/>
    <n v="0.73408807967631495"/>
    <n v="0.67278738150242967"/>
    <n v="0.71639441054910447"/>
    <n v="0.41090880796763152"/>
    <n v="0.37190313072572295"/>
    <n v="0.39596536114938002"/>
    <n v="0.559754094016641"/>
    <n v="0.55277958676218109"/>
    <n v="0.55271978021978019"/>
  </r>
  <r>
    <s v="Chelan"/>
    <x v="10"/>
    <x v="0"/>
    <x v="1"/>
    <n v="2926"/>
    <n v="3199"/>
    <n v="6125"/>
    <n v="1641"/>
    <n v="1437"/>
    <n v="181"/>
    <n v="3259"/>
    <n v="343"/>
    <n v="264"/>
    <n v="25"/>
    <n v="632"/>
    <n v="0.56083390293916613"/>
    <n v="0.44920287589871832"/>
    <n v="0.53208163265306119"/>
    <n v="0.11722488038277512"/>
    <n v="8.2525789309159117E-2"/>
    <n v="0.10318367346938775"/>
    <n v="0.20901889092017062"/>
    <n v="0.1837160751565762"/>
    <n v="0.19392451672292113"/>
  </r>
  <r>
    <s v="Chelan"/>
    <x v="10"/>
    <x v="0"/>
    <x v="2"/>
    <n v="3818"/>
    <n v="3983"/>
    <n v="7801"/>
    <n v="2256"/>
    <n v="2052"/>
    <n v="102"/>
    <n v="4410"/>
    <n v="601"/>
    <n v="473"/>
    <n v="23"/>
    <n v="1097"/>
    <n v="0.59088528025144049"/>
    <n v="0.51518955561134827"/>
    <n v="0.56531213946929881"/>
    <n v="0.1574122577265584"/>
    <n v="0.11875470750690434"/>
    <n v="0.14062299705166004"/>
    <n v="0.26640070921985815"/>
    <n v="0.23050682261208577"/>
    <n v="0.24875283446712018"/>
  </r>
  <r>
    <s v="Chelan"/>
    <x v="10"/>
    <x v="0"/>
    <x v="3"/>
    <n v="4634"/>
    <n v="4607"/>
    <n v="9241"/>
    <n v="2863"/>
    <n v="2602"/>
    <n v="88"/>
    <n v="5553"/>
    <n v="1194"/>
    <n v="1015"/>
    <n v="31"/>
    <n v="2240"/>
    <n v="0.6178247734138973"/>
    <n v="0.5647927067505969"/>
    <n v="0.60090899253327557"/>
    <n v="0.25766076823478634"/>
    <n v="0.22031690905144347"/>
    <n v="0.24239800887349855"/>
    <n v="0.41704505763185468"/>
    <n v="0.39008455034588779"/>
    <n v="0.40338555735638393"/>
  </r>
  <r>
    <s v="Chelan"/>
    <x v="10"/>
    <x v="0"/>
    <x v="4"/>
    <n v="5106"/>
    <n v="5115"/>
    <n v="10221"/>
    <n v="4116"/>
    <n v="3724"/>
    <n v="104"/>
    <n v="7944"/>
    <n v="2358"/>
    <n v="2087"/>
    <n v="41"/>
    <n v="4486"/>
    <n v="0.80611045828437133"/>
    <n v="0.72805474095796674"/>
    <n v="0.77722336366304667"/>
    <n v="0.46180963572267919"/>
    <n v="0.40801564027370479"/>
    <n v="0.43890030329713337"/>
    <n v="0.57288629737609331"/>
    <n v="0.56041890440386677"/>
    <n v="0.56470292044310166"/>
  </r>
  <r>
    <s v="Chelan"/>
    <x v="10"/>
    <x v="0"/>
    <x v="5"/>
    <n v="3800"/>
    <n v="3854"/>
    <n v="7654"/>
    <n v="3396"/>
    <n v="3208"/>
    <n v="85"/>
    <n v="6689"/>
    <n v="2504"/>
    <n v="2335"/>
    <n v="50"/>
    <n v="4889"/>
    <n v="0.89368421052631575"/>
    <n v="0.83238194084068495"/>
    <n v="0.87392213221844783"/>
    <n v="0.65894736842105261"/>
    <n v="0.60586403736377792"/>
    <n v="0.63875097987980145"/>
    <n v="0.73733804475853948"/>
    <n v="0.7278678304239401"/>
    <n v="0.73090148004185973"/>
  </r>
  <r>
    <s v="Chelan"/>
    <x v="10"/>
    <x v="0"/>
    <x v="6"/>
    <n v="5420"/>
    <n v="4348"/>
    <n v="9768"/>
    <n v="4597"/>
    <n v="3868"/>
    <n v="80"/>
    <n v="8545"/>
    <n v="3562"/>
    <n v="3163"/>
    <n v="50"/>
    <n v="6775"/>
    <n v="0.8481549815498155"/>
    <n v="0.88960441582336702"/>
    <n v="0.87479524979524981"/>
    <n v="0.65719557195571954"/>
    <n v="0.72746090156393739"/>
    <n v="0.69359131859131862"/>
    <n v="0.77485316510767888"/>
    <n v="0.81773526370217164"/>
    <n v="0.79286132241076657"/>
  </r>
  <r>
    <s v="Clallam"/>
    <x v="10"/>
    <x v="0"/>
    <x v="0"/>
    <n v="27478"/>
    <n v="26612"/>
    <n v="54090"/>
    <n v="22980"/>
    <n v="20120"/>
    <n v="6"/>
    <n v="43106"/>
    <n v="15664"/>
    <n v="13406"/>
    <n v="2"/>
    <n v="29072"/>
    <n v="0.83630540796273378"/>
    <n v="0.75604990229971436"/>
    <n v="0.79693104085782951"/>
    <n v="0.57005604483586869"/>
    <n v="0.50375770329174807"/>
    <n v="0.5374745794046959"/>
    <n v="0.68163620539599656"/>
    <n v="0.66630218687872766"/>
    <n v="0.67443047371595599"/>
  </r>
  <r>
    <s v="Clallam"/>
    <x v="10"/>
    <x v="0"/>
    <x v="1"/>
    <n v="2260"/>
    <n v="2868"/>
    <n v="5128"/>
    <n v="1480"/>
    <n v="1418"/>
    <m/>
    <n v="2898"/>
    <n v="390"/>
    <n v="313"/>
    <m/>
    <n v="703"/>
    <n v="0.65486725663716816"/>
    <n v="0.49442119944211993"/>
    <n v="0.56513260530421217"/>
    <n v="0.17256637168141592"/>
    <n v="0.10913528591352858"/>
    <n v="0.13709048361934478"/>
    <n v="0.26351351351351349"/>
    <n v="0.22073342736248236"/>
    <n v="0.24258109040717737"/>
  </r>
  <r>
    <s v="Clallam"/>
    <x v="10"/>
    <x v="0"/>
    <x v="2"/>
    <n v="2895"/>
    <n v="3323"/>
    <n v="6218"/>
    <n v="2020"/>
    <n v="1816"/>
    <n v="1"/>
    <n v="3837"/>
    <n v="726"/>
    <n v="557"/>
    <m/>
    <n v="1283"/>
    <n v="0.69775474956822103"/>
    <n v="0.54649413180860673"/>
    <n v="0.6170794467674493"/>
    <n v="0.25077720207253884"/>
    <n v="0.16761962082455611"/>
    <n v="0.20633644258604053"/>
    <n v="0.35940594059405939"/>
    <n v="0.30671806167400884"/>
    <n v="0.33437581443836328"/>
  </r>
  <r>
    <s v="Clallam"/>
    <x v="10"/>
    <x v="0"/>
    <x v="3"/>
    <n v="3966"/>
    <n v="3964"/>
    <n v="7930"/>
    <n v="2781"/>
    <n v="2289"/>
    <n v="3"/>
    <n v="5073"/>
    <n v="1471"/>
    <n v="1112"/>
    <m/>
    <n v="2583"/>
    <n v="0.70121028744326774"/>
    <n v="0.57744702320887997"/>
    <n v="0.63972257250945774"/>
    <n v="0.3709026727181039"/>
    <n v="0.28052472250252269"/>
    <n v="0.32572509457755361"/>
    <n v="0.52894642215030563"/>
    <n v="0.48580166011358672"/>
    <n v="0.50916617386162033"/>
  </r>
  <r>
    <s v="Clallam"/>
    <x v="10"/>
    <x v="0"/>
    <x v="4"/>
    <n v="5233"/>
    <n v="4950"/>
    <n v="10183"/>
    <n v="4602"/>
    <n v="3841"/>
    <m/>
    <n v="8443"/>
    <n v="3188"/>
    <n v="2559"/>
    <m/>
    <n v="5747"/>
    <n v="0.87941907127842533"/>
    <n v="0.77595959595959596"/>
    <n v="0.82912697633310417"/>
    <n v="0.60921077775654497"/>
    <n v="0.51696969696969697"/>
    <n v="0.56437199253658055"/>
    <n v="0.69274228596262499"/>
    <n v="0.66623275188752928"/>
    <n v="0.68068222195901928"/>
  </r>
  <r>
    <s v="Clallam"/>
    <x v="10"/>
    <x v="0"/>
    <x v="5"/>
    <n v="5105"/>
    <n v="4691"/>
    <n v="9796"/>
    <n v="4892"/>
    <n v="4285"/>
    <n v="1"/>
    <n v="9178"/>
    <n v="3956"/>
    <n v="3411"/>
    <n v="1"/>
    <n v="7368"/>
    <n v="0.9582761998041136"/>
    <n v="0.91345128970368794"/>
    <n v="0.93691302572478563"/>
    <n v="0.77492654260528893"/>
    <n v="0.72713707098699643"/>
    <n v="0.75214373213556551"/>
    <n v="0.80866721177432543"/>
    <n v="0.79603267211201867"/>
    <n v="0.80278927870995864"/>
  </r>
  <r>
    <s v="Clallam"/>
    <x v="10"/>
    <x v="0"/>
    <x v="6"/>
    <n v="8019"/>
    <n v="6816"/>
    <n v="14835"/>
    <n v="7205"/>
    <n v="6471"/>
    <n v="1"/>
    <n v="13677"/>
    <n v="5933"/>
    <n v="5454"/>
    <n v="1"/>
    <n v="11388"/>
    <n v="0.89849108367626884"/>
    <n v="0.94938380281690138"/>
    <n v="0.92194135490394336"/>
    <n v="0.73986781394188805"/>
    <n v="0.80017605633802813"/>
    <n v="0.76764408493427705"/>
    <n v="0.82345593337959755"/>
    <n v="0.84283727399165509"/>
    <n v="0.83263873656503617"/>
  </r>
  <r>
    <s v="Clark"/>
    <x v="10"/>
    <x v="1"/>
    <x v="0"/>
    <n v="146440"/>
    <n v="140136"/>
    <n v="286576"/>
    <n v="99828"/>
    <n v="88796"/>
    <n v="25"/>
    <n v="188649"/>
    <n v="53138"/>
    <n v="47434"/>
    <n v="6"/>
    <n v="100578"/>
    <n v="0.68169898934717288"/>
    <n v="0.63364160529771074"/>
    <n v="0.65828610909496954"/>
    <n v="0.3628653373395247"/>
    <n v="0.3384854712564937"/>
    <n v="0.35096449109485789"/>
    <n v="0.53229554834315018"/>
    <n v="0.53419072931213119"/>
    <n v="0.53314886376286119"/>
  </r>
  <r>
    <s v="Clark"/>
    <x v="10"/>
    <x v="1"/>
    <x v="1"/>
    <n v="17319"/>
    <n v="17325"/>
    <n v="34644"/>
    <n v="8127"/>
    <n v="7234"/>
    <n v="4"/>
    <n v="15365"/>
    <n v="2064"/>
    <n v="1617"/>
    <m/>
    <n v="3681"/>
    <n v="0.46925342109821583"/>
    <n v="0.41754689754689756"/>
    <n v="0.44351114190047336"/>
    <n v="0.1191754720249437"/>
    <n v="9.3333333333333338E-2"/>
    <n v="0.10625216487703498"/>
    <n v="0.25396825396825395"/>
    <n v="0.22352778545756152"/>
    <n v="0.23957045232671656"/>
  </r>
  <r>
    <s v="Clark"/>
    <x v="10"/>
    <x v="1"/>
    <x v="2"/>
    <n v="25601"/>
    <n v="25224"/>
    <n v="50825"/>
    <n v="14674"/>
    <n v="12285"/>
    <n v="9"/>
    <n v="26968"/>
    <n v="4468"/>
    <n v="3635"/>
    <n v="2"/>
    <n v="8105"/>
    <n v="0.57318073512753409"/>
    <n v="0.4870361560418649"/>
    <n v="0.530605017215937"/>
    <n v="0.17452443263935002"/>
    <n v="0.14410878528385665"/>
    <n v="0.15946876537137236"/>
    <n v="0.30448412157557586"/>
    <n v="0.29588929588929591"/>
    <n v="0.30054138237911598"/>
  </r>
  <r>
    <s v="Clark"/>
    <x v="10"/>
    <x v="1"/>
    <x v="3"/>
    <n v="30104"/>
    <n v="30402"/>
    <n v="60506"/>
    <n v="19782"/>
    <n v="17729"/>
    <n v="1"/>
    <n v="37512"/>
    <n v="8319"/>
    <n v="7354"/>
    <m/>
    <n v="15673"/>
    <n v="0.65712197714589426"/>
    <n v="0.58315242418261959"/>
    <n v="0.6199715730671338"/>
    <n v="0.27634201435025246"/>
    <n v="0.24189198079073745"/>
    <n v="0.25903216209962648"/>
    <n v="0.42053381862299061"/>
    <n v="0.41480060917141409"/>
    <n v="0.41781296651738109"/>
  </r>
  <r>
    <s v="Clark"/>
    <x v="10"/>
    <x v="1"/>
    <x v="4"/>
    <n v="29924"/>
    <n v="29333"/>
    <n v="59257"/>
    <n v="22249"/>
    <n v="20415"/>
    <n v="3"/>
    <n v="42667"/>
    <n v="12399"/>
    <n v="11344"/>
    <m/>
    <n v="23743"/>
    <n v="0.74351690950407701"/>
    <n v="0.69597381788429413"/>
    <n v="0.72003307626103241"/>
    <n v="0.4143496858708729"/>
    <n v="0.3867316674053114"/>
    <n v="0.40067840086403295"/>
    <n v="0.55728347341453544"/>
    <n v="0.55566985060004903"/>
    <n v="0.55647221506081979"/>
  </r>
  <r>
    <s v="Clark"/>
    <x v="10"/>
    <x v="1"/>
    <x v="5"/>
    <n v="21036"/>
    <n v="20344"/>
    <n v="41380"/>
    <n v="17761"/>
    <n v="16741"/>
    <n v="5"/>
    <n v="34507"/>
    <n v="12304"/>
    <n v="11706"/>
    <n v="2"/>
    <n v="24012"/>
    <n v="0.84431450846168477"/>
    <n v="0.82289618560755018"/>
    <n v="0.83390526824552924"/>
    <n v="0.58490207263738359"/>
    <n v="0.57540306724341328"/>
    <n v="0.58028032866118895"/>
    <n v="0.69275378638590168"/>
    <n v="0.69924138342990261"/>
    <n v="0.69585881125568727"/>
  </r>
  <r>
    <s v="Clark"/>
    <x v="10"/>
    <x v="1"/>
    <x v="6"/>
    <n v="22456"/>
    <n v="17508"/>
    <n v="39964"/>
    <n v="17235"/>
    <n v="14392"/>
    <n v="3"/>
    <n v="31630"/>
    <n v="13584"/>
    <n v="11778"/>
    <n v="2"/>
    <n v="25364"/>
    <n v="0.76750089063056648"/>
    <n v="0.8220242175005712"/>
    <n v="0.79146231608447604"/>
    <n v="0.60491628072675452"/>
    <n v="0.67272104180945858"/>
    <n v="0.63467120408367528"/>
    <n v="0.78816362053959965"/>
    <n v="0.81837131739855473"/>
    <n v="0.80189693329117928"/>
  </r>
  <r>
    <s v="Columbia"/>
    <x v="10"/>
    <x v="0"/>
    <x v="0"/>
    <n v="1647"/>
    <n v="1579"/>
    <n v="3226"/>
    <n v="1286"/>
    <n v="1146"/>
    <m/>
    <n v="2432"/>
    <n v="933"/>
    <n v="804"/>
    <m/>
    <n v="1737"/>
    <n v="0.78081360048573167"/>
    <n v="0.72577580747308423"/>
    <n v="0.75387476751394922"/>
    <n v="0.56648451730418947"/>
    <n v="0.50918302723242559"/>
    <n v="0.53843769373837569"/>
    <n v="0.72550544323483668"/>
    <n v="0.70157068062827221"/>
    <n v="0.71422697368421051"/>
  </r>
  <r>
    <s v="Columbia"/>
    <x v="10"/>
    <x v="0"/>
    <x v="1"/>
    <n v="132"/>
    <n v="142"/>
    <n v="274"/>
    <n v="90"/>
    <n v="72"/>
    <m/>
    <n v="162"/>
    <n v="29"/>
    <n v="20"/>
    <m/>
    <n v="49"/>
    <n v="0.68181818181818177"/>
    <n v="0.50704225352112675"/>
    <n v="0.59124087591240881"/>
    <n v="0.2196969696969697"/>
    <n v="0.14084507042253522"/>
    <n v="0.17883211678832117"/>
    <n v="0.32222222222222224"/>
    <n v="0.27777777777777779"/>
    <n v="0.30246913580246915"/>
  </r>
  <r>
    <s v="Columbia"/>
    <x v="10"/>
    <x v="0"/>
    <x v="2"/>
    <n v="172"/>
    <n v="181"/>
    <n v="353"/>
    <n v="117"/>
    <n v="109"/>
    <m/>
    <n v="226"/>
    <n v="47"/>
    <n v="35"/>
    <m/>
    <n v="82"/>
    <n v="0.68023255813953487"/>
    <n v="0.60220994475138123"/>
    <n v="0.64022662889518411"/>
    <n v="0.27325581395348836"/>
    <n v="0.19337016574585636"/>
    <n v="0.23229461756373937"/>
    <n v="0.40170940170940173"/>
    <n v="0.32110091743119268"/>
    <n v="0.36283185840707965"/>
  </r>
  <r>
    <s v="Columbia"/>
    <x v="10"/>
    <x v="0"/>
    <x v="3"/>
    <n v="256"/>
    <n v="248"/>
    <n v="504"/>
    <n v="182"/>
    <n v="148"/>
    <m/>
    <n v="330"/>
    <n v="98"/>
    <n v="87"/>
    <m/>
    <n v="185"/>
    <n v="0.7109375"/>
    <n v="0.59677419354838712"/>
    <n v="0.65476190476190477"/>
    <n v="0.3828125"/>
    <n v="0.35080645161290325"/>
    <n v="0.36706349206349204"/>
    <n v="0.53846153846153844"/>
    <n v="0.58783783783783783"/>
    <n v="0.56060606060606055"/>
  </r>
  <r>
    <s v="Columbia"/>
    <x v="10"/>
    <x v="0"/>
    <x v="4"/>
    <n v="339"/>
    <n v="341"/>
    <n v="680"/>
    <n v="272"/>
    <n v="236"/>
    <m/>
    <n v="508"/>
    <n v="214"/>
    <n v="162"/>
    <m/>
    <n v="376"/>
    <n v="0.80235988200589969"/>
    <n v="0.6920821114369502"/>
    <n v="0.74705882352941178"/>
    <n v="0.63126843657817111"/>
    <n v="0.47507331378299122"/>
    <n v="0.55294117647058827"/>
    <n v="0.78676470588235292"/>
    <n v="0.68644067796610164"/>
    <n v="0.74015748031496065"/>
  </r>
  <r>
    <s v="Columbia"/>
    <x v="10"/>
    <x v="0"/>
    <x v="5"/>
    <n v="303"/>
    <n v="296"/>
    <n v="599"/>
    <n v="266"/>
    <n v="266"/>
    <m/>
    <n v="532"/>
    <n v="231"/>
    <n v="225"/>
    <m/>
    <n v="456"/>
    <n v="0.87788778877887785"/>
    <n v="0.89864864864864868"/>
    <n v="0.88814691151919867"/>
    <n v="0.76237623762376239"/>
    <n v="0.76013513513513509"/>
    <n v="0.76126878130217024"/>
    <n v="0.86842105263157898"/>
    <n v="0.84586466165413532"/>
    <n v="0.8571428571428571"/>
  </r>
  <r>
    <s v="Columbia"/>
    <x v="10"/>
    <x v="0"/>
    <x v="6"/>
    <n v="445"/>
    <n v="371"/>
    <n v="816"/>
    <n v="359"/>
    <n v="315"/>
    <m/>
    <n v="674"/>
    <n v="314"/>
    <n v="275"/>
    <m/>
    <n v="589"/>
    <n v="0.80674157303370786"/>
    <n v="0.84905660377358494"/>
    <n v="0.8259803921568627"/>
    <n v="0.70561797752808986"/>
    <n v="0.74123989218328845"/>
    <n v="0.72181372549019607"/>
    <n v="0.87465181058495822"/>
    <n v="0.87301587301587302"/>
    <n v="0.87388724035608312"/>
  </r>
  <r>
    <s v="Cowlitz"/>
    <x v="10"/>
    <x v="1"/>
    <x v="0"/>
    <n v="37138"/>
    <n v="35774"/>
    <n v="72912.070000000007"/>
    <n v="27298"/>
    <n v="24503"/>
    <n v="5"/>
    <n v="51806"/>
    <n v="15063"/>
    <n v="13291"/>
    <n v="2"/>
    <n v="28356"/>
    <n v="0.73504227475900696"/>
    <n v="0.68493878235590089"/>
    <n v="0.71052707734124121"/>
    <n v="0.40559534708384942"/>
    <n v="0.3715268071783977"/>
    <n v="0.38890680239910891"/>
    <n v="0.55179866656897947"/>
    <n v="0.54242337672938012"/>
    <n v="0.5473497278307532"/>
  </r>
  <r>
    <s v="Cowlitz"/>
    <x v="10"/>
    <x v="1"/>
    <x v="1"/>
    <n v="4199"/>
    <n v="4292"/>
    <n v="8491.01"/>
    <n v="2131"/>
    <n v="1933"/>
    <m/>
    <n v="4064"/>
    <n v="632"/>
    <n v="476"/>
    <m/>
    <n v="1108"/>
    <n v="0.50750178613955699"/>
    <n v="0.4503727865796831"/>
    <n v="0.47862386217893982"/>
    <n v="0.15051202667301739"/>
    <n v="0.11090400745573159"/>
    <n v="0.13049095455075427"/>
    <n v="0.29657437822618488"/>
    <n v="0.24624935333678222"/>
    <n v="0.27263779527559057"/>
  </r>
  <r>
    <s v="Cowlitz"/>
    <x v="10"/>
    <x v="1"/>
    <x v="2"/>
    <n v="5541"/>
    <n v="5537"/>
    <n v="11078.01"/>
    <n v="3560"/>
    <n v="3101"/>
    <n v="2"/>
    <n v="6663"/>
    <n v="1084"/>
    <n v="851"/>
    <n v="2"/>
    <n v="1937"/>
    <n v="0.64248330626240746"/>
    <n v="0.56005056890012639"/>
    <n v="0.60146181489274697"/>
    <n v="0.19563255730012633"/>
    <n v="0.1536933357413762"/>
    <n v="0.17485089831115877"/>
    <n v="0.30449438202247192"/>
    <n v="0.27442760399871008"/>
    <n v="0.29070989043974188"/>
  </r>
  <r>
    <s v="Cowlitz"/>
    <x v="10"/>
    <x v="1"/>
    <x v="3"/>
    <n v="6700"/>
    <n v="6753"/>
    <n v="13453.02"/>
    <n v="4530"/>
    <n v="4029"/>
    <m/>
    <n v="8559"/>
    <n v="1854"/>
    <n v="1617"/>
    <m/>
    <n v="3471"/>
    <n v="0.67611940298507467"/>
    <n v="0.59662372278987119"/>
    <n v="0.63621402480632594"/>
    <n v="0.27671641791044777"/>
    <n v="0.23944913371834739"/>
    <n v="0.25800898236975783"/>
    <n v="0.40927152317880794"/>
    <n v="0.40134028294862251"/>
    <n v="0.40553803014370837"/>
  </r>
  <r>
    <s v="Cowlitz"/>
    <x v="10"/>
    <x v="1"/>
    <x v="4"/>
    <n v="7375"/>
    <n v="7419"/>
    <n v="14794.02"/>
    <n v="5793"/>
    <n v="5386"/>
    <n v="2"/>
    <n v="11181"/>
    <n v="3341"/>
    <n v="2974"/>
    <m/>
    <n v="6315"/>
    <n v="0.7854915254237288"/>
    <n v="0.72597385092330502"/>
    <n v="0.75577834827856116"/>
    <n v="0.45301694915254237"/>
    <n v="0.40086264995282384"/>
    <n v="0.42686166437520023"/>
    <n v="0.57673053685482478"/>
    <n v="0.55217229855180094"/>
    <n v="0.56479742420177081"/>
  </r>
  <r>
    <s v="Cowlitz"/>
    <x v="10"/>
    <x v="1"/>
    <x v="5"/>
    <n v="5781"/>
    <n v="5759"/>
    <n v="11540.01"/>
    <n v="5120"/>
    <n v="4894"/>
    <n v="1"/>
    <n v="10015"/>
    <n v="3567"/>
    <n v="3453"/>
    <m/>
    <n v="7020"/>
    <n v="0.88565992042899155"/>
    <n v="0.84980031255426292"/>
    <n v="0.86785020116966971"/>
    <n v="0.61702127659574468"/>
    <n v="0.59958326098280956"/>
    <n v="0.60831836367559478"/>
    <n v="0.69667968749999998"/>
    <n v="0.70555782590927663"/>
    <n v="0.70094857713429859"/>
  </r>
  <r>
    <s v="Cowlitz"/>
    <x v="10"/>
    <x v="1"/>
    <x v="6"/>
    <n v="7542"/>
    <n v="6014"/>
    <n v="13556"/>
    <n v="6164"/>
    <n v="5160"/>
    <m/>
    <n v="11324"/>
    <n v="4585"/>
    <n v="3920"/>
    <m/>
    <n v="8505"/>
    <n v="0.81728984354282685"/>
    <n v="0.85799800465580311"/>
    <n v="0.83534966066686334"/>
    <n v="0.60792893131795278"/>
    <n v="0.6518124376454939"/>
    <n v="0.62739746237828264"/>
    <n v="0.7438351719662557"/>
    <n v="0.75968992248062017"/>
    <n v="0.75105969622041679"/>
  </r>
  <r>
    <s v="Douglas"/>
    <x v="10"/>
    <x v="0"/>
    <x v="0"/>
    <n v="12514"/>
    <n v="12242"/>
    <n v="24756"/>
    <n v="8614"/>
    <n v="7740"/>
    <n v="286"/>
    <n v="16640"/>
    <n v="4693"/>
    <n v="4289"/>
    <n v="72"/>
    <n v="9054"/>
    <n v="0.68834904906504712"/>
    <n v="0.63224963241300436"/>
    <n v="0.6721602843755049"/>
    <n v="0.37501997762505995"/>
    <n v="0.35035124979578502"/>
    <n v="0.36572952011633542"/>
    <n v="0.54481077315997217"/>
    <n v="0.55413436692506457"/>
    <n v="0.54411057692307696"/>
  </r>
  <r>
    <s v="Douglas"/>
    <x v="10"/>
    <x v="0"/>
    <x v="1"/>
    <n v="1441"/>
    <n v="1558"/>
    <n v="2999"/>
    <n v="745"/>
    <n v="607"/>
    <n v="60"/>
    <n v="1412"/>
    <n v="201"/>
    <n v="155"/>
    <n v="16"/>
    <n v="372"/>
    <n v="0.51700208188757812"/>
    <n v="0.38960205391527597"/>
    <n v="0.47082360786928978"/>
    <n v="0.13948646773074255"/>
    <n v="9.9486521181001278E-2"/>
    <n v="0.12404134711570523"/>
    <n v="0.26979865771812078"/>
    <n v="0.25535420098846789"/>
    <n v="0.26345609065155806"/>
  </r>
  <r>
    <s v="Douglas"/>
    <x v="10"/>
    <x v="0"/>
    <x v="2"/>
    <n v="1976"/>
    <n v="1965"/>
    <n v="3941"/>
    <n v="1057"/>
    <n v="917"/>
    <n v="63"/>
    <n v="2037"/>
    <n v="311"/>
    <n v="262"/>
    <n v="12"/>
    <n v="585"/>
    <n v="0.53491902834008098"/>
    <n v="0.46666666666666667"/>
    <n v="0.51687388987566607"/>
    <n v="0.15738866396761134"/>
    <n v="0.13333333333333333"/>
    <n v="0.148439482364882"/>
    <n v="0.29422894985808895"/>
    <n v="0.2857142857142857"/>
    <n v="0.28718703976435933"/>
  </r>
  <r>
    <s v="Douglas"/>
    <x v="10"/>
    <x v="0"/>
    <x v="3"/>
    <n v="2412"/>
    <n v="2382"/>
    <n v="4794"/>
    <n v="1378"/>
    <n v="1180"/>
    <n v="47"/>
    <n v="2605"/>
    <n v="622"/>
    <n v="496"/>
    <n v="13"/>
    <n v="1131"/>
    <n v="0.5713101160862355"/>
    <n v="0.49538203190596136"/>
    <n v="0.54338756779307462"/>
    <n v="0.25787728026533996"/>
    <n v="0.20822837951301426"/>
    <n v="0.23591989987484355"/>
    <n v="0.4513788098693759"/>
    <n v="0.42033898305084744"/>
    <n v="0.43416506717850289"/>
  </r>
  <r>
    <s v="Douglas"/>
    <x v="10"/>
    <x v="0"/>
    <x v="4"/>
    <n v="2421"/>
    <n v="2461"/>
    <n v="4882"/>
    <n v="1872"/>
    <n v="1747"/>
    <n v="44"/>
    <n v="3663"/>
    <n v="1090"/>
    <n v="1019"/>
    <n v="12"/>
    <n v="2121"/>
    <n v="0.77323420074349447"/>
    <n v="0.70987403494514423"/>
    <n v="0.75030725112658747"/>
    <n v="0.45022717885171415"/>
    <n v="0.41405932547744817"/>
    <n v="0.43445309299467433"/>
    <n v="0.58226495726495731"/>
    <n v="0.58328563251287924"/>
    <n v="0.57903357903357899"/>
  </r>
  <r>
    <s v="Douglas"/>
    <x v="10"/>
    <x v="0"/>
    <x v="5"/>
    <n v="1848"/>
    <n v="1816"/>
    <n v="3664"/>
    <n v="1589"/>
    <n v="1516"/>
    <n v="40"/>
    <n v="3145"/>
    <n v="1054"/>
    <n v="1042"/>
    <n v="10"/>
    <n v="2106"/>
    <n v="0.85984848484848486"/>
    <n v="0.83480176211453749"/>
    <n v="0.85835152838427953"/>
    <n v="0.57034632034632038"/>
    <n v="0.57378854625550657"/>
    <n v="0.57478165938864634"/>
    <n v="0.66331025802391441"/>
    <n v="0.68733509234828494"/>
    <n v="0.66963434022257551"/>
  </r>
  <r>
    <s v="Douglas"/>
    <x v="10"/>
    <x v="0"/>
    <x v="6"/>
    <n v="2416"/>
    <n v="2060"/>
    <n v="4476"/>
    <n v="1973"/>
    <n v="1773"/>
    <n v="32"/>
    <n v="3778"/>
    <n v="1415"/>
    <n v="1315"/>
    <n v="9"/>
    <n v="2739"/>
    <n v="0.81663907284768211"/>
    <n v="0.86067961165048545"/>
    <n v="0.84405719392314571"/>
    <n v="0.58567880794701987"/>
    <n v="0.63834951456310685"/>
    <n v="0.61193029490616624"/>
    <n v="0.71718195641155602"/>
    <n v="0.74168076706147767"/>
    <n v="0.72498676548438323"/>
  </r>
  <r>
    <s v="Ferry"/>
    <x v="10"/>
    <x v="0"/>
    <x v="0"/>
    <n v="2757"/>
    <n v="2915"/>
    <n v="5671.96"/>
    <n v="2031"/>
    <n v="1890"/>
    <m/>
    <n v="3921"/>
    <n v="1331"/>
    <n v="1231"/>
    <m/>
    <n v="2562"/>
    <n v="0.73667029379760607"/>
    <n v="0.64837049742710118"/>
    <n v="0.69129542521456422"/>
    <n v="0.48277112803772215"/>
    <n v="0.42229845626072043"/>
    <n v="0.45169571012489512"/>
    <n v="0.65534219596258003"/>
    <n v="0.6513227513227513"/>
    <n v="0.65340474368783474"/>
  </r>
  <r>
    <s v="Ferry"/>
    <x v="10"/>
    <x v="0"/>
    <x v="1"/>
    <n v="267"/>
    <n v="361"/>
    <n v="628"/>
    <n v="128"/>
    <n v="113"/>
    <m/>
    <n v="241"/>
    <n v="43"/>
    <n v="41"/>
    <m/>
    <n v="84"/>
    <n v="0.47940074906367042"/>
    <n v="0.31301939058171746"/>
    <n v="0.38375796178343952"/>
    <n v="0.16104868913857678"/>
    <n v="0.11357340720221606"/>
    <n v="0.13375796178343949"/>
    <n v="0.3359375"/>
    <n v="0.36283185840707965"/>
    <n v="0.34854771784232363"/>
  </r>
  <r>
    <s v="Ferry"/>
    <x v="10"/>
    <x v="0"/>
    <x v="2"/>
    <n v="318"/>
    <n v="322"/>
    <n v="640"/>
    <n v="195"/>
    <n v="172"/>
    <m/>
    <n v="367"/>
    <n v="72"/>
    <n v="58"/>
    <m/>
    <n v="130"/>
    <n v="0.6132075471698113"/>
    <n v="0.53416149068322982"/>
    <n v="0.57343750000000004"/>
    <n v="0.22641509433962265"/>
    <n v="0.18012422360248448"/>
    <n v="0.203125"/>
    <n v="0.36923076923076925"/>
    <n v="0.33720930232558138"/>
    <n v="0.35422343324250682"/>
  </r>
  <r>
    <s v="Ferry"/>
    <x v="10"/>
    <x v="0"/>
    <x v="3"/>
    <n v="456"/>
    <n v="436"/>
    <n v="892"/>
    <n v="287"/>
    <n v="222"/>
    <m/>
    <n v="509"/>
    <n v="158"/>
    <n v="125"/>
    <m/>
    <n v="283"/>
    <n v="0.62938596491228072"/>
    <n v="0.50917431192660545"/>
    <n v="0.570627802690583"/>
    <n v="0.34649122807017546"/>
    <n v="0.28669724770642202"/>
    <n v="0.31726457399103142"/>
    <n v="0.55052264808362372"/>
    <n v="0.56306306306306309"/>
    <n v="0.55599214145383102"/>
  </r>
  <r>
    <s v="Ferry"/>
    <x v="10"/>
    <x v="0"/>
    <x v="4"/>
    <n v="606"/>
    <n v="627"/>
    <n v="1232.98"/>
    <n v="476"/>
    <n v="450"/>
    <m/>
    <n v="926"/>
    <n v="327"/>
    <n v="277"/>
    <m/>
    <n v="604"/>
    <n v="0.78547854785478544"/>
    <n v="0.71770334928229662"/>
    <n v="0.75102596960210222"/>
    <n v="0.53960396039603964"/>
    <n v="0.44178628389154706"/>
    <n v="0.48987007088517248"/>
    <n v="0.68697478991596639"/>
    <n v="0.61555555555555552"/>
    <n v="0.65226781857451399"/>
  </r>
  <r>
    <s v="Ferry"/>
    <x v="10"/>
    <x v="0"/>
    <x v="5"/>
    <n v="545"/>
    <n v="604"/>
    <n v="1148.98"/>
    <n v="466"/>
    <n v="465"/>
    <m/>
    <n v="931"/>
    <n v="377"/>
    <n v="363"/>
    <m/>
    <n v="740"/>
    <n v="0.85504587155963307"/>
    <n v="0.76986754966887416"/>
    <n v="0.81028390398440353"/>
    <n v="0.69174311926605503"/>
    <n v="0.60099337748344372"/>
    <n v="0.64404950477815104"/>
    <n v="0.80901287553648071"/>
    <n v="0.78064516129032258"/>
    <n v="0.79484425349087007"/>
  </r>
  <r>
    <s v="Ferry"/>
    <x v="10"/>
    <x v="0"/>
    <x v="6"/>
    <n v="565"/>
    <n v="565"/>
    <n v="1130"/>
    <n v="479"/>
    <n v="468"/>
    <m/>
    <n v="947"/>
    <n v="354"/>
    <n v="367"/>
    <m/>
    <n v="721"/>
    <n v="0.84778761061946906"/>
    <n v="0.8283185840707965"/>
    <n v="0.83805309734513278"/>
    <n v="0.6265486725663717"/>
    <n v="0.64955752212389384"/>
    <n v="0.63805309734513271"/>
    <n v="0.73903966597077242"/>
    <n v="0.78418803418803418"/>
    <n v="0.76135163674762407"/>
  </r>
  <r>
    <s v="Franklin"/>
    <x v="10"/>
    <x v="0"/>
    <x v="0"/>
    <n v="19747"/>
    <n v="21487"/>
    <n v="41233.99"/>
    <n v="10172"/>
    <n v="9186"/>
    <n v="339"/>
    <n v="19697"/>
    <n v="6009"/>
    <n v="5471"/>
    <n v="163"/>
    <n v="11643"/>
    <n v="0.51511622018534464"/>
    <n v="0.42751431097873133"/>
    <n v="0.47768843131600897"/>
    <n v="0.30429938724869598"/>
    <n v="0.25461907199702144"/>
    <n v="0.28236413696564411"/>
    <n v="0.59073928430987022"/>
    <n v="0.59558023078597866"/>
    <n v="0.59110524445347012"/>
  </r>
  <r>
    <s v="Franklin"/>
    <x v="10"/>
    <x v="0"/>
    <x v="1"/>
    <n v="3227"/>
    <n v="3692"/>
    <n v="6919"/>
    <n v="1029"/>
    <n v="922"/>
    <n v="19"/>
    <n v="1970"/>
    <n v="287"/>
    <n v="250"/>
    <n v="10"/>
    <n v="547"/>
    <n v="0.31887201735357917"/>
    <n v="0.24972914409534128"/>
    <n v="0.28472322589969651"/>
    <n v="8.8937093275488072E-2"/>
    <n v="6.7713976164680389E-2"/>
    <n v="7.9057667292961417E-2"/>
    <n v="0.27891156462585032"/>
    <n v="0.27114967462039047"/>
    <n v="0.27766497461928935"/>
  </r>
  <r>
    <s v="Franklin"/>
    <x v="10"/>
    <x v="0"/>
    <x v="2"/>
    <n v="4348"/>
    <n v="4951"/>
    <n v="9299"/>
    <n v="1804"/>
    <n v="1476"/>
    <n v="94"/>
    <n v="3374"/>
    <n v="725"/>
    <n v="573"/>
    <n v="31"/>
    <n v="1329"/>
    <n v="0.41490340386384544"/>
    <n v="0.29812159159765705"/>
    <n v="0.36283471341004409"/>
    <n v="0.16674333026678934"/>
    <n v="0.11573419511209856"/>
    <n v="0.14291859339713947"/>
    <n v="0.40188470066518844"/>
    <n v="0.38821138211382111"/>
    <n v="0.39389448725548309"/>
  </r>
  <r>
    <s v="Franklin"/>
    <x v="10"/>
    <x v="0"/>
    <x v="3"/>
    <n v="3930"/>
    <n v="4427"/>
    <n v="8357"/>
    <n v="1756"/>
    <n v="1567"/>
    <n v="77"/>
    <n v="3400"/>
    <n v="890"/>
    <n v="804"/>
    <n v="27"/>
    <n v="1721"/>
    <n v="0.44681933842239185"/>
    <n v="0.35396430991642197"/>
    <n v="0.4068445614454948"/>
    <n v="0.22646310432569974"/>
    <n v="0.1816128303591597"/>
    <n v="0.20593514419049899"/>
    <n v="0.50683371298405466"/>
    <n v="0.5130823229100191"/>
    <n v="0.50617647058823534"/>
  </r>
  <r>
    <s v="Franklin"/>
    <x v="10"/>
    <x v="0"/>
    <x v="4"/>
    <n v="3433"/>
    <n v="3701"/>
    <n v="7134"/>
    <n v="2094"/>
    <n v="2001"/>
    <n v="61"/>
    <n v="4156"/>
    <n v="1357"/>
    <n v="1325"/>
    <n v="31"/>
    <n v="2713"/>
    <n v="0.60996213224584916"/>
    <n v="0.54066468522021072"/>
    <n v="0.58256237734791139"/>
    <n v="0.3952810952519662"/>
    <n v="0.35801134828424752"/>
    <n v="0.380291561536305"/>
    <n v="0.64804202483285578"/>
    <n v="0.6621689155422289"/>
    <n v="0.65279114533205007"/>
  </r>
  <r>
    <s v="Franklin"/>
    <x v="10"/>
    <x v="0"/>
    <x v="5"/>
    <n v="2292"/>
    <n v="2526"/>
    <n v="4817.99"/>
    <n v="1651"/>
    <n v="1635"/>
    <n v="49"/>
    <n v="3335"/>
    <n v="1288"/>
    <n v="1246"/>
    <n v="37"/>
    <n v="2571"/>
    <n v="0.7203315881326352"/>
    <n v="0.64726840855106893"/>
    <n v="0.69219736861222214"/>
    <n v="0.56195462478184988"/>
    <n v="0.49326999208234362"/>
    <n v="0.53362501790165606"/>
    <n v="0.78013325257419741"/>
    <n v="0.76207951070336388"/>
    <n v="0.77091454272863569"/>
  </r>
  <r>
    <s v="Franklin"/>
    <x v="10"/>
    <x v="0"/>
    <x v="6"/>
    <n v="2517"/>
    <n v="2190"/>
    <n v="4707"/>
    <n v="1838"/>
    <n v="1585"/>
    <n v="39"/>
    <n v="3462"/>
    <n v="1462"/>
    <n v="1273"/>
    <n v="27"/>
    <n v="2762"/>
    <n v="0.73023440603893519"/>
    <n v="0.72374429223744297"/>
    <n v="0.73550031867431487"/>
    <n v="0.58085021851410412"/>
    <n v="0.58127853881278535"/>
    <n v="0.58678563841087739"/>
    <n v="0.79542981501632204"/>
    <n v="0.80315457413249214"/>
    <n v="0.79780473714615829"/>
  </r>
  <r>
    <s v="Garfield"/>
    <x v="10"/>
    <x v="0"/>
    <x v="0"/>
    <n v="906"/>
    <n v="868"/>
    <n v="1774"/>
    <n v="791"/>
    <n v="721"/>
    <m/>
    <n v="1512"/>
    <n v="600"/>
    <n v="521"/>
    <m/>
    <n v="1121"/>
    <n v="0.8730684326710817"/>
    <n v="0.83064516129032262"/>
    <n v="0.85231116121758732"/>
    <n v="0.66225165562913912"/>
    <n v="0.60023041474654382"/>
    <n v="0.63190529875986468"/>
    <n v="0.75853350189633373"/>
    <n v="0.72260748959778087"/>
    <n v="0.7414021164021164"/>
  </r>
  <r>
    <s v="Garfield"/>
    <x v="10"/>
    <x v="0"/>
    <x v="1"/>
    <n v="65"/>
    <n v="76"/>
    <n v="141"/>
    <n v="77"/>
    <n v="80"/>
    <m/>
    <n v="157"/>
    <n v="31"/>
    <n v="30"/>
    <m/>
    <n v="61"/>
    <n v="1.1846153846153846"/>
    <n v="1.0526315789473684"/>
    <n v="1.1134751773049645"/>
    <n v="0.47692307692307695"/>
    <n v="0.39473684210526316"/>
    <n v="0.43262411347517732"/>
    <n v="0.40259740259740262"/>
    <n v="0.375"/>
    <n v="0.38853503184713378"/>
  </r>
  <r>
    <s v="Garfield"/>
    <x v="10"/>
    <x v="0"/>
    <x v="2"/>
    <n v="97"/>
    <n v="89"/>
    <n v="186"/>
    <n v="56"/>
    <n v="65"/>
    <m/>
    <n v="121"/>
    <n v="30"/>
    <n v="31"/>
    <m/>
    <n v="61"/>
    <n v="0.57731958762886593"/>
    <n v="0.7303370786516854"/>
    <n v="0.65053763440860213"/>
    <n v="0.30927835051546393"/>
    <n v="0.34831460674157305"/>
    <n v="0.32795698924731181"/>
    <n v="0.5357142857142857"/>
    <n v="0.47692307692307695"/>
    <n v="0.50413223140495866"/>
  </r>
  <r>
    <s v="Garfield"/>
    <x v="10"/>
    <x v="0"/>
    <x v="3"/>
    <n v="141"/>
    <n v="140"/>
    <n v="281"/>
    <n v="109"/>
    <n v="77"/>
    <m/>
    <n v="186"/>
    <n v="62"/>
    <n v="38"/>
    <m/>
    <n v="100"/>
    <n v="0.77304964539007093"/>
    <n v="0.55000000000000004"/>
    <n v="0.66192170818505336"/>
    <n v="0.43971631205673761"/>
    <n v="0.27142857142857141"/>
    <n v="0.35587188612099646"/>
    <n v="0.56880733944954132"/>
    <n v="0.4935064935064935"/>
    <n v="0.5376344086021505"/>
  </r>
  <r>
    <s v="Garfield"/>
    <x v="10"/>
    <x v="0"/>
    <x v="4"/>
    <n v="185"/>
    <n v="189"/>
    <n v="374"/>
    <n v="169"/>
    <n v="169"/>
    <m/>
    <n v="338"/>
    <n v="143"/>
    <n v="137"/>
    <m/>
    <n v="280"/>
    <n v="0.91351351351351351"/>
    <n v="0.89417989417989419"/>
    <n v="0.90374331550802134"/>
    <n v="0.77297297297297296"/>
    <n v="0.72486772486772488"/>
    <n v="0.74866310160427807"/>
    <n v="0.84615384615384615"/>
    <n v="0.81065088757396453"/>
    <n v="0.82840236686390534"/>
  </r>
  <r>
    <s v="Garfield"/>
    <x v="10"/>
    <x v="0"/>
    <x v="5"/>
    <n v="157"/>
    <n v="159"/>
    <n v="316"/>
    <n v="129"/>
    <n v="129"/>
    <m/>
    <n v="258"/>
    <n v="118"/>
    <n v="112"/>
    <m/>
    <n v="230"/>
    <n v="0.82165605095541405"/>
    <n v="0.81132075471698117"/>
    <n v="0.81645569620253167"/>
    <n v="0.75159235668789814"/>
    <n v="0.70440251572327039"/>
    <n v="0.72784810126582278"/>
    <n v="0.9147286821705426"/>
    <n v="0.86821705426356588"/>
    <n v="0.89147286821705429"/>
  </r>
  <r>
    <s v="Garfield"/>
    <x v="10"/>
    <x v="0"/>
    <x v="6"/>
    <n v="261"/>
    <n v="215"/>
    <n v="476"/>
    <n v="251"/>
    <n v="201"/>
    <m/>
    <n v="452"/>
    <n v="216"/>
    <n v="173"/>
    <m/>
    <n v="389"/>
    <n v="0.96168582375478928"/>
    <n v="0.93488372093023253"/>
    <n v="0.94957983193277307"/>
    <n v="0.82758620689655171"/>
    <n v="0.8046511627906977"/>
    <n v="0.8172268907563025"/>
    <n v="0.8605577689243028"/>
    <n v="0.86069651741293529"/>
    <n v="0.86061946902654862"/>
  </r>
  <r>
    <s v="Grant"/>
    <x v="10"/>
    <x v="0"/>
    <x v="0"/>
    <n v="27075"/>
    <n v="28133"/>
    <n v="55208"/>
    <n v="15884"/>
    <n v="14303"/>
    <m/>
    <n v="30187"/>
    <n v="9609"/>
    <n v="8555"/>
    <m/>
    <n v="18164"/>
    <n v="0.58666666666666667"/>
    <n v="0.50840649770731883"/>
    <n v="0.54678669758006082"/>
    <n v="0.35490304709141274"/>
    <n v="0.30409128070237801"/>
    <n v="0.3290102883640052"/>
    <n v="0.60494837572399895"/>
    <n v="0.59812626721666784"/>
    <n v="0.60171597045085634"/>
  </r>
  <r>
    <s v="Grant"/>
    <x v="10"/>
    <x v="0"/>
    <x v="1"/>
    <n v="3831"/>
    <n v="4492"/>
    <n v="8323"/>
    <n v="1514"/>
    <n v="1362"/>
    <m/>
    <n v="2876"/>
    <n v="481"/>
    <n v="470"/>
    <m/>
    <n v="951"/>
    <n v="0.39519707648133645"/>
    <n v="0.30320569902048083"/>
    <n v="0.345548480115343"/>
    <n v="0.12555468546071522"/>
    <n v="0.10463045414069456"/>
    <n v="0.11426168448876607"/>
    <n v="0.31770145310435932"/>
    <n v="0.34508076358296624"/>
    <n v="0.33066759388038941"/>
  </r>
  <r>
    <s v="Grant"/>
    <x v="10"/>
    <x v="0"/>
    <x v="2"/>
    <n v="4831"/>
    <n v="5221"/>
    <n v="10052"/>
    <n v="2086"/>
    <n v="1690"/>
    <m/>
    <n v="3776"/>
    <n v="860"/>
    <n v="604"/>
    <m/>
    <n v="1464"/>
    <n v="0.43179465949078866"/>
    <n v="0.32369277916108025"/>
    <n v="0.37564663748507759"/>
    <n v="0.1780169737114469"/>
    <n v="0.11568665006703696"/>
    <n v="0.14564265817747712"/>
    <n v="0.41227229146692235"/>
    <n v="0.35739644970414203"/>
    <n v="0.38771186440677968"/>
  </r>
  <r>
    <s v="Grant"/>
    <x v="10"/>
    <x v="0"/>
    <x v="3"/>
    <n v="5050"/>
    <n v="5337"/>
    <n v="10387"/>
    <n v="2492"/>
    <n v="2232"/>
    <m/>
    <n v="4724"/>
    <n v="1293"/>
    <n v="1162"/>
    <m/>
    <n v="2455"/>
    <n v="0.49346534653465346"/>
    <n v="0.41821247892074198"/>
    <n v="0.45479926831616446"/>
    <n v="0.25603960396039604"/>
    <n v="0.21772531384673038"/>
    <n v="0.23635313372484837"/>
    <n v="0.51886035313001611"/>
    <n v="0.52060931899641572"/>
    <n v="0.51968670618120238"/>
  </r>
  <r>
    <s v="Grant"/>
    <x v="10"/>
    <x v="0"/>
    <x v="4"/>
    <n v="4895"/>
    <n v="5113"/>
    <n v="10008"/>
    <n v="3196"/>
    <n v="2896"/>
    <m/>
    <n v="6092"/>
    <n v="2092"/>
    <n v="1854"/>
    <m/>
    <n v="3946"/>
    <n v="0.6529111338100102"/>
    <n v="0.56639937414433794"/>
    <n v="0.60871302957633888"/>
    <n v="0.42737487231869253"/>
    <n v="0.36260512419323293"/>
    <n v="0.39428457234212627"/>
    <n v="0.65456821026282852"/>
    <n v="0.64019337016574585"/>
    <n v="0.64773473407747861"/>
  </r>
  <r>
    <s v="Grant"/>
    <x v="10"/>
    <x v="0"/>
    <x v="5"/>
    <n v="3653"/>
    <n v="3751"/>
    <n v="7404"/>
    <n v="2889"/>
    <n v="2813"/>
    <m/>
    <n v="5702"/>
    <n v="2092"/>
    <n v="1955"/>
    <m/>
    <n v="4047"/>
    <n v="0.79085683000273743"/>
    <n v="0.7499333511063716"/>
    <n v="0.7701242571582928"/>
    <n v="0.57267998905009576"/>
    <n v="0.52119434817382027"/>
    <n v="0.54659643435980554"/>
    <n v="0.72412599515403253"/>
    <n v="0.69498755776750798"/>
    <n v="0.7097509645738338"/>
  </r>
  <r>
    <s v="Grant"/>
    <x v="10"/>
    <x v="0"/>
    <x v="6"/>
    <n v="4815"/>
    <n v="4219"/>
    <n v="9034"/>
    <n v="3707"/>
    <n v="3310"/>
    <m/>
    <n v="7017"/>
    <n v="2791"/>
    <n v="2510"/>
    <m/>
    <n v="5301"/>
    <n v="0.76988577362409139"/>
    <n v="0.78454610097179422"/>
    <n v="0.77673234447642236"/>
    <n v="0.57964693665628242"/>
    <n v="0.5949277079876748"/>
    <n v="0.58678326322780605"/>
    <n v="0.75289991907202591"/>
    <n v="0.7583081570996979"/>
    <n v="0.75545104745617786"/>
  </r>
  <r>
    <s v="Grays Harbor"/>
    <x v="10"/>
    <x v="0"/>
    <x v="0"/>
    <n v="26829"/>
    <n v="27315"/>
    <n v="54144"/>
    <n v="18080"/>
    <n v="15649"/>
    <n v="126"/>
    <n v="33855"/>
    <n v="11049"/>
    <n v="9434"/>
    <n v="49"/>
    <n v="20532"/>
    <n v="0.67389764806738972"/>
    <n v="0.57290865824638482"/>
    <n v="0.62527703900709219"/>
    <n v="0.41183048194118305"/>
    <n v="0.34537799743730552"/>
    <n v="0.37921099290780141"/>
    <n v="0.61111725663716809"/>
    <n v="0.60285002236564633"/>
    <n v="0.60646876384581305"/>
  </r>
  <r>
    <s v="Grays Harbor"/>
    <x v="10"/>
    <x v="0"/>
    <x v="1"/>
    <n v="2885"/>
    <n v="3267"/>
    <n v="6152"/>
    <n v="1400"/>
    <n v="1151"/>
    <n v="27"/>
    <n v="2578"/>
    <n v="556"/>
    <n v="444"/>
    <n v="12"/>
    <n v="1012"/>
    <n v="0.48526863084922012"/>
    <n v="0.35231098867462501"/>
    <n v="0.41905071521456438"/>
    <n v="0.1927209705372617"/>
    <n v="0.13590449954086317"/>
    <n v="0.16449934980494149"/>
    <n v="0.39714285714285713"/>
    <n v="0.38575152041702865"/>
    <n v="0.39255236617532974"/>
  </r>
  <r>
    <s v="Grays Harbor"/>
    <x v="10"/>
    <x v="0"/>
    <x v="2"/>
    <n v="3662"/>
    <n v="4185"/>
    <n v="7847"/>
    <n v="2023"/>
    <n v="1729"/>
    <n v="24"/>
    <n v="3776"/>
    <n v="750"/>
    <n v="555"/>
    <n v="8"/>
    <n v="1313"/>
    <n v="0.55243036592026218"/>
    <n v="0.41314217443249701"/>
    <n v="0.48120300751879697"/>
    <n v="0.20480611687602404"/>
    <n v="0.13261648745519714"/>
    <n v="0.16732509239199694"/>
    <n v="0.37073652990608008"/>
    <n v="0.32099479467900521"/>
    <n v="0.34772245762711862"/>
  </r>
  <r>
    <s v="Grays Harbor"/>
    <x v="10"/>
    <x v="0"/>
    <x v="3"/>
    <n v="4572"/>
    <n v="4877"/>
    <n v="9449"/>
    <n v="2670"/>
    <n v="2187"/>
    <n v="18"/>
    <n v="4875"/>
    <n v="1348"/>
    <n v="1055"/>
    <n v="3"/>
    <n v="2406"/>
    <n v="0.58398950131233596"/>
    <n v="0.44843141275374204"/>
    <n v="0.51592761138744836"/>
    <n v="0.29483814523184604"/>
    <n v="0.21632150912446177"/>
    <n v="0.25463011958937454"/>
    <n v="0.50486891385767785"/>
    <n v="0.48239597622313674"/>
    <n v="0.49353846153846154"/>
  </r>
  <r>
    <s v="Grays Harbor"/>
    <x v="10"/>
    <x v="0"/>
    <x v="4"/>
    <n v="5359"/>
    <n v="5519"/>
    <n v="10878"/>
    <n v="3890"/>
    <n v="3325"/>
    <n v="16"/>
    <n v="7231"/>
    <n v="2422"/>
    <n v="2041"/>
    <n v="8"/>
    <n v="4471"/>
    <n v="0.72588169434596006"/>
    <n v="0.60246421453161803"/>
    <n v="0.6647361647361647"/>
    <n v="0.4519499906699011"/>
    <n v="0.36981337198767894"/>
    <n v="0.41101305387019671"/>
    <n v="0.62262210796915163"/>
    <n v="0.6138345864661654"/>
    <n v="0.61831005393444893"/>
  </r>
  <r>
    <s v="Grays Harbor"/>
    <x v="10"/>
    <x v="0"/>
    <x v="5"/>
    <n v="4528"/>
    <n v="4503"/>
    <n v="9031"/>
    <n v="3481"/>
    <n v="3323"/>
    <n v="13"/>
    <n v="6817"/>
    <n v="2424"/>
    <n v="2333"/>
    <n v="7"/>
    <n v="4764"/>
    <n v="0.76877208480565373"/>
    <n v="0.73795247612702641"/>
    <n v="0.75484442475916291"/>
    <n v="0.53533568904593642"/>
    <n v="0.51809904508105709"/>
    <n v="0.52751633263204523"/>
    <n v="0.69635162309681131"/>
    <n v="0.70207643695455912"/>
    <n v="0.6988411324629602"/>
  </r>
  <r>
    <s v="Grays Harbor"/>
    <x v="10"/>
    <x v="0"/>
    <x v="6"/>
    <n v="5823"/>
    <n v="4964"/>
    <n v="10787"/>
    <n v="4616"/>
    <n v="3934"/>
    <n v="28"/>
    <n v="8578"/>
    <n v="3549"/>
    <n v="3006"/>
    <n v="11"/>
    <n v="6566"/>
    <n v="0.7927185299673708"/>
    <n v="0.79250604351329568"/>
    <n v="0.79521646426253823"/>
    <n v="0.60947964966512103"/>
    <n v="0.60556003223207089"/>
    <n v="0.60869565217391308"/>
    <n v="0.76884748700173311"/>
    <n v="0.76410777834265375"/>
    <n v="0.76544649102354856"/>
  </r>
  <r>
    <s v="Island"/>
    <x v="10"/>
    <x v="0"/>
    <x v="0"/>
    <n v="29600"/>
    <n v="28867"/>
    <n v="58467"/>
    <n v="23171"/>
    <n v="20230"/>
    <n v="218"/>
    <n v="43619"/>
    <n v="13959"/>
    <n v="12316"/>
    <n v="88"/>
    <n v="26363"/>
    <n v="0.78280405405405407"/>
    <n v="0.70080022170644685"/>
    <n v="0.74604477739579589"/>
    <n v="0.47158783783783786"/>
    <n v="0.4266463435757093"/>
    <n v="0.45090392871192297"/>
    <n v="0.60243407707910746"/>
    <n v="0.60879881364310429"/>
    <n v="0.60439258121460826"/>
  </r>
  <r>
    <s v="Island"/>
    <x v="10"/>
    <x v="0"/>
    <x v="1"/>
    <n v="3091"/>
    <n v="3850"/>
    <n v="6941"/>
    <n v="1722"/>
    <n v="1403"/>
    <n v="40"/>
    <n v="3165"/>
    <n v="421"/>
    <n v="288"/>
    <n v="8"/>
    <n v="717"/>
    <n v="0.55710126172759622"/>
    <n v="0.36441558441558441"/>
    <n v="0.45598616913989337"/>
    <n v="0.13620187641539955"/>
    <n v="7.4805194805194805E-2"/>
    <n v="0.10329923642126494"/>
    <n v="0.24448315911730545"/>
    <n v="0.20527441197434071"/>
    <n v="0.22654028436018958"/>
  </r>
  <r>
    <s v="Island"/>
    <x v="10"/>
    <x v="0"/>
    <x v="2"/>
    <n v="4208"/>
    <n v="4676"/>
    <n v="8884"/>
    <n v="2400"/>
    <n v="1887"/>
    <n v="45"/>
    <n v="4332"/>
    <n v="660"/>
    <n v="458"/>
    <n v="8"/>
    <n v="1126"/>
    <n v="0.57034220532319391"/>
    <n v="0.40355004277159967"/>
    <n v="0.48761819000450246"/>
    <n v="0.15684410646387834"/>
    <n v="9.7946963216424293E-2"/>
    <n v="0.12674470959027465"/>
    <n v="0.27500000000000002"/>
    <n v="0.24271330153683096"/>
    <n v="0.25992613111726687"/>
  </r>
  <r>
    <s v="Island"/>
    <x v="10"/>
    <x v="0"/>
    <x v="3"/>
    <n v="4964"/>
    <n v="4924"/>
    <n v="9888"/>
    <n v="3571"/>
    <n v="3088"/>
    <n v="37"/>
    <n v="6696"/>
    <n v="1647"/>
    <n v="1303"/>
    <n v="13"/>
    <n v="2963"/>
    <n v="0.71937953263497179"/>
    <n v="0.62713241267262387"/>
    <n v="0.67718446601941751"/>
    <n v="0.33178887993553585"/>
    <n v="0.26462225832656378"/>
    <n v="0.2996561488673139"/>
    <n v="0.46121534584150098"/>
    <n v="0.4219559585492228"/>
    <n v="0.44250298685782558"/>
  </r>
  <r>
    <s v="Island"/>
    <x v="10"/>
    <x v="0"/>
    <x v="4"/>
    <n v="5706"/>
    <n v="5159"/>
    <n v="10865"/>
    <n v="4913"/>
    <n v="4148"/>
    <n v="29"/>
    <n v="9090"/>
    <n v="2982"/>
    <n v="2514"/>
    <n v="15"/>
    <n v="5511"/>
    <n v="0.86102348405187523"/>
    <n v="0.80403178910641593"/>
    <n v="0.83663138518177638"/>
    <n v="0.52260778128286012"/>
    <n v="0.48730374103508434"/>
    <n v="0.50722503451449608"/>
    <n v="0.60696112354976595"/>
    <n v="0.6060752169720347"/>
    <n v="0.60627062706270629"/>
  </r>
  <r>
    <s v="Island"/>
    <x v="10"/>
    <x v="0"/>
    <x v="5"/>
    <n v="5214"/>
    <n v="4694"/>
    <n v="9908"/>
    <n v="4921"/>
    <n v="4397"/>
    <n v="35"/>
    <n v="9353"/>
    <n v="3679"/>
    <n v="3276"/>
    <n v="24"/>
    <n v="6979"/>
    <n v="0.94380514000767168"/>
    <n v="0.93672773753728167"/>
    <n v="0.94398465886152605"/>
    <n v="0.70560030686612962"/>
    <n v="0.69791222837665101"/>
    <n v="0.70438029874848607"/>
    <n v="0.7476122739280634"/>
    <n v="0.74505344553104391"/>
    <n v="0.74617769699561642"/>
  </r>
  <r>
    <s v="Island"/>
    <x v="10"/>
    <x v="0"/>
    <x v="6"/>
    <n v="6417"/>
    <n v="5564"/>
    <n v="11981"/>
    <n v="5644"/>
    <n v="5307"/>
    <n v="32"/>
    <n v="10983"/>
    <n v="4570"/>
    <n v="4477"/>
    <n v="20"/>
    <n v="9067"/>
    <n v="0.87953872526102539"/>
    <n v="0.95381020848310571"/>
    <n v="0.91670144395292541"/>
    <n v="0.71217079632226898"/>
    <n v="0.80463695183321349"/>
    <n v="0.75678157082046571"/>
    <n v="0.80970942593905026"/>
    <n v="0.84360278876954964"/>
    <n v="0.82554857507056356"/>
  </r>
  <r>
    <s v="Jefferson"/>
    <x v="10"/>
    <x v="0"/>
    <x v="0"/>
    <n v="11944"/>
    <n v="11502"/>
    <n v="23446"/>
    <n v="10957"/>
    <n v="9951"/>
    <n v="20"/>
    <n v="20928"/>
    <n v="7426"/>
    <n v="6602"/>
    <n v="11"/>
    <n v="14039"/>
    <n v="0.91736436704621571"/>
    <n v="0.86515388628064682"/>
    <n v="0.89260428218032928"/>
    <n v="0.6217347622237106"/>
    <n v="0.57398713267257873"/>
    <n v="0.59878017572293785"/>
    <n v="0.67774025736971799"/>
    <n v="0.663450909456336"/>
    <n v="0.67082377675840976"/>
  </r>
  <r>
    <s v="Jefferson"/>
    <x v="10"/>
    <x v="0"/>
    <x v="1"/>
    <n v="712"/>
    <n v="828"/>
    <n v="1540"/>
    <n v="568"/>
    <n v="573"/>
    <n v="1"/>
    <n v="1142"/>
    <n v="157"/>
    <n v="133"/>
    <m/>
    <n v="290"/>
    <n v="0.797752808988764"/>
    <n v="0.69202898550724634"/>
    <n v="0.74155844155844153"/>
    <n v="0.2205056179775281"/>
    <n v="0.16062801932367149"/>
    <n v="0.18831168831168832"/>
    <n v="0.27640845070422537"/>
    <n v="0.23211169284467714"/>
    <n v="0.25394045534150611"/>
  </r>
  <r>
    <s v="Jefferson"/>
    <x v="10"/>
    <x v="0"/>
    <x v="2"/>
    <n v="1044"/>
    <n v="1071"/>
    <n v="2115"/>
    <n v="864"/>
    <n v="735"/>
    <n v="2"/>
    <n v="1601"/>
    <n v="285"/>
    <n v="199"/>
    <n v="1"/>
    <n v="485"/>
    <n v="0.82758620689655171"/>
    <n v="0.68627450980392157"/>
    <n v="0.75697399527186759"/>
    <n v="0.27298850574712646"/>
    <n v="0.1858076563958917"/>
    <n v="0.2293144208037825"/>
    <n v="0.3298611111111111"/>
    <n v="0.27074829931972788"/>
    <n v="0.3029356652092442"/>
  </r>
  <r>
    <s v="Jefferson"/>
    <x v="10"/>
    <x v="0"/>
    <x v="3"/>
    <n v="1663"/>
    <n v="1629"/>
    <n v="3292"/>
    <n v="1297"/>
    <n v="1067"/>
    <n v="4"/>
    <n v="2368"/>
    <n v="672"/>
    <n v="518"/>
    <n v="1"/>
    <n v="1191"/>
    <n v="0.77991581479254357"/>
    <n v="0.65500306936771024"/>
    <n v="0.71931956257594165"/>
    <n v="0.40408899579073965"/>
    <n v="0.31798649478207491"/>
    <n v="0.36178614823815308"/>
    <n v="0.51811873554356203"/>
    <n v="0.48547328959700092"/>
    <n v="0.50295608108108103"/>
  </r>
  <r>
    <s v="Jefferson"/>
    <x v="10"/>
    <x v="0"/>
    <x v="4"/>
    <n v="2568"/>
    <n v="2320"/>
    <n v="4888"/>
    <n v="2365"/>
    <n v="1988"/>
    <n v="3"/>
    <n v="4356"/>
    <n v="1602"/>
    <n v="1271"/>
    <n v="2"/>
    <n v="2875"/>
    <n v="0.92095015576323991"/>
    <n v="0.85689655172413792"/>
    <n v="0.89116202945990175"/>
    <n v="0.62383177570093462"/>
    <n v="0.5478448275862069"/>
    <n v="0.58817512274959083"/>
    <n v="0.67737843551797039"/>
    <n v="0.63933601609657953"/>
    <n v="0.66000918273645548"/>
  </r>
  <r>
    <s v="Jefferson"/>
    <x v="10"/>
    <x v="0"/>
    <x v="5"/>
    <n v="2658"/>
    <n v="2461"/>
    <n v="5119"/>
    <n v="2853"/>
    <n v="2556"/>
    <n v="3"/>
    <n v="5412"/>
    <n v="2230"/>
    <n v="1952"/>
    <n v="1"/>
    <n v="4183"/>
    <n v="1.0733634311512414"/>
    <n v="1.0386021942299879"/>
    <n v="1.0572377417464349"/>
    <n v="0.8389766741911211"/>
    <n v="0.79317350670459164"/>
    <n v="0.81715178745848793"/>
    <n v="0.78163336838415698"/>
    <n v="0.76369327073552429"/>
    <n v="0.77291204730229124"/>
  </r>
  <r>
    <s v="Jefferson"/>
    <x v="10"/>
    <x v="0"/>
    <x v="6"/>
    <n v="3299"/>
    <n v="3193"/>
    <n v="6492"/>
    <n v="3010"/>
    <n v="3032"/>
    <n v="7"/>
    <n v="6049"/>
    <n v="2480"/>
    <n v="2529"/>
    <n v="6"/>
    <n v="5015"/>
    <n v="0.9123976962715975"/>
    <n v="0.94957720012527402"/>
    <n v="0.93176216882316698"/>
    <n v="0.75174295240982114"/>
    <n v="0.79204509865330408"/>
    <n v="0.77248921749845967"/>
    <n v="0.82392026578073085"/>
    <n v="0.83410290237467022"/>
    <n v="0.82906265498429488"/>
  </r>
  <r>
    <s v="King"/>
    <x v="10"/>
    <x v="1"/>
    <x v="0"/>
    <n v="716604.08"/>
    <n v="701855.08"/>
    <n v="1418459.18"/>
    <n v="536128"/>
    <n v="486540"/>
    <n v="275"/>
    <n v="1022943"/>
    <n v="284555"/>
    <n v="258100"/>
    <n v="73"/>
    <n v="542728"/>
    <n v="0.74815091758897057"/>
    <n v="0.69322003055103631"/>
    <n v="0.72116491924709458"/>
    <n v="0.39708816617399112"/>
    <n v="0.36773973339339516"/>
    <n v="0.38261798975420641"/>
    <n v="0.53075944550555088"/>
    <n v="0.53048053602992562"/>
    <n v="0.53055546594482783"/>
  </r>
  <r>
    <s v="King"/>
    <x v="10"/>
    <x v="1"/>
    <x v="1"/>
    <n v="87711.010000000009"/>
    <n v="89000.01"/>
    <n v="176711.02000000002"/>
    <n v="47946"/>
    <n v="41290"/>
    <n v="74"/>
    <n v="89310"/>
    <n v="10909"/>
    <n v="8998"/>
    <n v="18"/>
    <n v="19925"/>
    <n v="0.54663604945376865"/>
    <n v="0.46393253214241215"/>
    <n v="0.50540141752336665"/>
    <n v="0.12437435163498857"/>
    <n v="0.1011011122358301"/>
    <n v="0.11275471105310805"/>
    <n v="0.22752680098444084"/>
    <n v="0.21792201501574232"/>
    <n v="0.22309931698577987"/>
  </r>
  <r>
    <s v="King"/>
    <x v="10"/>
    <x v="1"/>
    <x v="2"/>
    <n v="139611.01999999999"/>
    <n v="147838.01999999999"/>
    <n v="287449.03999999998"/>
    <n v="94336"/>
    <n v="84003"/>
    <n v="77"/>
    <n v="178416"/>
    <n v="31590"/>
    <n v="26887"/>
    <n v="15"/>
    <n v="58492"/>
    <n v="0.67570597220763806"/>
    <n v="0.56820972034122219"/>
    <n v="0.62068740949700163"/>
    <n v="0.22627153644461592"/>
    <n v="0.18186796603471828"/>
    <n v="0.20348650320766423"/>
    <n v="0.33486685888738127"/>
    <n v="0.32007190219396925"/>
    <n v="0.32784055241682358"/>
  </r>
  <r>
    <s v="King"/>
    <x v="10"/>
    <x v="1"/>
    <x v="3"/>
    <n v="147345.01999999999"/>
    <n v="154375.01999999999"/>
    <n v="301720.03999999998"/>
    <n v="109168"/>
    <n v="105395"/>
    <n v="50"/>
    <n v="214613"/>
    <n v="50806"/>
    <n v="49140"/>
    <n v="10"/>
    <n v="99956"/>
    <n v="0.74090050685119868"/>
    <n v="0.68272055932365228"/>
    <n v="0.71129846065246449"/>
    <n v="0.34480975332590136"/>
    <n v="0.31831574823439701"/>
    <n v="0.33128724230581436"/>
    <n v="0.46539278909570569"/>
    <n v="0.46624602685136868"/>
    <n v="0.46574997786713757"/>
  </r>
  <r>
    <s v="King"/>
    <x v="10"/>
    <x v="1"/>
    <x v="4"/>
    <n v="141438.01999999999"/>
    <n v="140973.01999999999"/>
    <n v="282411.03999999998"/>
    <n v="115150"/>
    <n v="109704"/>
    <n v="33"/>
    <n v="224887"/>
    <n v="67659"/>
    <n v="65184"/>
    <n v="14"/>
    <n v="132857"/>
    <n v="0.8141375282261446"/>
    <n v="0.7781914581953342"/>
    <n v="0.7963109374194437"/>
    <n v="0.47836501104865581"/>
    <n v="0.46238634882050483"/>
    <n v="0.47043840779029039"/>
    <n v="0.58757273122014764"/>
    <n v="0.59418070444104132"/>
    <n v="0.59077225451004278"/>
  </r>
  <r>
    <s v="King"/>
    <x v="10"/>
    <x v="1"/>
    <x v="5"/>
    <n v="92873.010000000009"/>
    <n v="90850.010000000009"/>
    <n v="183723.02"/>
    <n v="82085"/>
    <n v="77456"/>
    <n v="21"/>
    <n v="159562"/>
    <n v="57254"/>
    <n v="54332"/>
    <n v="8"/>
    <n v="111594"/>
    <n v="0.88384127961395875"/>
    <n v="0.8525700767671901"/>
    <n v="0.86849214649312867"/>
    <n v="0.61647619690586097"/>
    <n v="0.59804066064494643"/>
    <n v="0.60740347072457224"/>
    <n v="0.69749649753304499"/>
    <n v="0.70145631067961167"/>
    <n v="0.69937704465975603"/>
  </r>
  <r>
    <s v="King"/>
    <x v="10"/>
    <x v="1"/>
    <x v="6"/>
    <n v="107626"/>
    <n v="78819"/>
    <n v="186445.02000000002"/>
    <n v="87443"/>
    <n v="68692"/>
    <n v="20"/>
    <n v="156155"/>
    <n v="66337"/>
    <n v="53559"/>
    <n v="8"/>
    <n v="119904"/>
    <n v="0.81247096426514043"/>
    <n v="0.8715157512782451"/>
    <n v="0.83753913083867826"/>
    <n v="0.61636593388214744"/>
    <n v="0.67951889772770524"/>
    <n v="0.64310647718024316"/>
    <n v="0.7586313369852361"/>
    <n v="0.77969778140103652"/>
    <n v="0.76785245429220972"/>
  </r>
  <r>
    <s v="Kitsap"/>
    <x v="10"/>
    <x v="2"/>
    <x v="0"/>
    <n v="89707"/>
    <n v="91444"/>
    <n v="181151"/>
    <n v="70164"/>
    <n v="64678"/>
    <n v="29"/>
    <n v="134871"/>
    <n v="41755"/>
    <n v="38345"/>
    <n v="10"/>
    <n v="80110"/>
    <n v="0.78214632079993762"/>
    <n v="0.70729626875464768"/>
    <n v="0.74452252540698094"/>
    <n v="0.46545977459952959"/>
    <n v="0.41932767595468262"/>
    <n v="0.44222775474604059"/>
    <n v="0.59510575223761475"/>
    <n v="0.59286001422431123"/>
    <n v="0.59397498350275446"/>
  </r>
  <r>
    <s v="Kitsap"/>
    <x v="10"/>
    <x v="2"/>
    <x v="1"/>
    <n v="10500"/>
    <n v="13889"/>
    <n v="24389"/>
    <n v="6096"/>
    <n v="5641"/>
    <n v="10"/>
    <n v="11747"/>
    <n v="1500"/>
    <n v="1345"/>
    <n v="2"/>
    <n v="2847"/>
    <n v="0.58057142857142852"/>
    <n v="0.40614875080999352"/>
    <n v="0.48165156422977573"/>
    <n v="0.14285714285714285"/>
    <n v="9.6839225286197705E-2"/>
    <n v="0.11673295338062241"/>
    <n v="0.24606299212598426"/>
    <n v="0.23843290196773623"/>
    <n v="0.24235975142589597"/>
  </r>
  <r>
    <s v="Kitsap"/>
    <x v="10"/>
    <x v="2"/>
    <x v="2"/>
    <n v="13678"/>
    <n v="15405"/>
    <n v="29083"/>
    <n v="8927"/>
    <n v="8147"/>
    <n v="2"/>
    <n v="17076"/>
    <n v="2949"/>
    <n v="2327"/>
    <n v="2"/>
    <n v="5278"/>
    <n v="0.65265389676853336"/>
    <n v="0.52885426809477443"/>
    <n v="0.58714713062613899"/>
    <n v="0.21560169615440855"/>
    <n v="0.15105485232067511"/>
    <n v="0.18148059003541589"/>
    <n v="0.33034614092080206"/>
    <n v="0.28562661102246223"/>
    <n v="0.30908877957367065"/>
  </r>
  <r>
    <s v="Kitsap"/>
    <x v="10"/>
    <x v="2"/>
    <x v="3"/>
    <n v="17134"/>
    <n v="17509"/>
    <n v="34643"/>
    <n v="12745"/>
    <n v="11606"/>
    <n v="5"/>
    <n v="24356"/>
    <n v="6270"/>
    <n v="5594"/>
    <n v="1"/>
    <n v="11865"/>
    <n v="0.74384265203688571"/>
    <n v="0.66285910103375412"/>
    <n v="0.70305689461074383"/>
    <n v="0.3659390685187347"/>
    <n v="0.31949283225769604"/>
    <n v="0.34249343301677104"/>
    <n v="0.49195763044331109"/>
    <n v="0.48199207306565567"/>
    <n v="0.48714895713581868"/>
  </r>
  <r>
    <s v="Kitsap"/>
    <x v="10"/>
    <x v="2"/>
    <x v="4"/>
    <n v="19281"/>
    <n v="18783"/>
    <n v="38064"/>
    <n v="16528"/>
    <n v="15327"/>
    <n v="2"/>
    <n v="31857"/>
    <n v="10576"/>
    <n v="9785"/>
    <m/>
    <n v="20361"/>
    <n v="0.85721694932835435"/>
    <n v="0.81600383325347392"/>
    <n v="0.83693253467843631"/>
    <n v="0.54851926767283854"/>
    <n v="0.52094979502741845"/>
    <n v="0.53491488020176547"/>
    <n v="0.6398838334946757"/>
    <n v="0.63841586742350098"/>
    <n v="0.63913739523495616"/>
  </r>
  <r>
    <s v="Kitsap"/>
    <x v="10"/>
    <x v="2"/>
    <x v="5"/>
    <n v="13824"/>
    <n v="13640"/>
    <n v="27464"/>
    <n v="13221"/>
    <n v="12943"/>
    <n v="7"/>
    <n v="26171"/>
    <n v="10221"/>
    <n v="9960"/>
    <n v="3"/>
    <n v="20184"/>
    <n v="0.95638020833333337"/>
    <n v="0.94890029325513192"/>
    <n v="0.95292018642586662"/>
    <n v="0.73936631944444442"/>
    <n v="0.73020527859237538"/>
    <n v="0.73492572094378095"/>
    <n v="0.7730882686634899"/>
    <n v="0.7695279301552963"/>
    <n v="0.77123533682320122"/>
  </r>
  <r>
    <s v="Kitsap"/>
    <x v="10"/>
    <x v="2"/>
    <x v="6"/>
    <n v="15290"/>
    <n v="12218"/>
    <n v="27508"/>
    <n v="12647"/>
    <n v="11014"/>
    <n v="3"/>
    <n v="23664"/>
    <n v="10239"/>
    <n v="9334"/>
    <n v="2"/>
    <n v="19575"/>
    <n v="0.82714192282537602"/>
    <n v="0.90145686691766247"/>
    <n v="0.86025883379380541"/>
    <n v="0.66965336821451926"/>
    <n v="0.7639548207562612"/>
    <n v="0.71161116766031696"/>
    <n v="0.80959911441448562"/>
    <n v="0.84746686035954244"/>
    <n v="0.82720588235294112"/>
  </r>
  <r>
    <s v="Kittitas"/>
    <x v="10"/>
    <x v="0"/>
    <x v="0"/>
    <n v="15167.91"/>
    <n v="15263.920000000002"/>
    <n v="30431.86"/>
    <n v="9990"/>
    <n v="9151"/>
    <n v="8"/>
    <n v="19149"/>
    <n v="5391"/>
    <n v="4833"/>
    <n v="2"/>
    <n v="10226"/>
    <n v="0.65862732571593585"/>
    <n v="0.59951834129109682"/>
    <n v="0.6292418537677289"/>
    <n v="0.35542141270616717"/>
    <n v="0.31662901797179227"/>
    <n v="0.33602941128146618"/>
    <n v="0.53963963963963968"/>
    <n v="0.52813900120205437"/>
    <n v="0.53402266436889656"/>
  </r>
  <r>
    <s v="Kittitas"/>
    <x v="10"/>
    <x v="0"/>
    <x v="1"/>
    <n v="4319.8100000000004"/>
    <n v="4456.83"/>
    <n v="8776.64"/>
    <n v="1131"/>
    <n v="935"/>
    <n v="3"/>
    <n v="2069"/>
    <n v="215"/>
    <n v="164"/>
    <m/>
    <n v="379"/>
    <n v="0.2618170706582002"/>
    <n v="0.20979036669561102"/>
    <n v="0.23573941736245307"/>
    <n v="4.9770707507969095E-2"/>
    <n v="3.6797454693133912E-2"/>
    <n v="4.3182812556969416E-2"/>
    <n v="0.1900972590627763"/>
    <n v="0.17540106951871659"/>
    <n v="0.18318028032866118"/>
  </r>
  <r>
    <s v="Kittitas"/>
    <x v="10"/>
    <x v="0"/>
    <x v="2"/>
    <n v="1966.99"/>
    <n v="2218.98"/>
    <n v="4185.99"/>
    <n v="1396"/>
    <n v="1287"/>
    <m/>
    <n v="2683"/>
    <n v="415"/>
    <n v="301"/>
    <m/>
    <n v="716"/>
    <n v="0.70971382670984595"/>
    <n v="0.57999621447692185"/>
    <n v="0.64094754168070156"/>
    <n v="0.21098226223824218"/>
    <n v="0.13564791030112935"/>
    <n v="0.17104675357561772"/>
    <n v="0.29727793696275073"/>
    <n v="0.23387723387723389"/>
    <n v="0.26686544912411481"/>
  </r>
  <r>
    <s v="Kittitas"/>
    <x v="10"/>
    <x v="0"/>
    <x v="3"/>
    <n v="2141.02"/>
    <n v="2157.02"/>
    <n v="4298.04"/>
    <n v="1603"/>
    <n v="1428"/>
    <n v="2"/>
    <n v="3033"/>
    <n v="792"/>
    <n v="614"/>
    <n v="1"/>
    <n v="1407"/>
    <n v="0.74870855947165371"/>
    <n v="0.66202445967121304"/>
    <n v="0.70567049166596874"/>
    <n v="0.36991714229666234"/>
    <n v="0.28465197355610983"/>
    <n v="0.32735851690538015"/>
    <n v="0.49407361197754213"/>
    <n v="0.42997198879551823"/>
    <n v="0.4638971315529179"/>
  </r>
  <r>
    <s v="Kittitas"/>
    <x v="10"/>
    <x v="0"/>
    <x v="4"/>
    <n v="2413.02"/>
    <n v="2405.0299999999997"/>
    <n v="4818.0600000000004"/>
    <n v="1986"/>
    <n v="1915"/>
    <n v="2"/>
    <n v="3903"/>
    <n v="1144"/>
    <n v="1107"/>
    <m/>
    <n v="2251"/>
    <n v="0.82303503493547503"/>
    <n v="0.7962478638520103"/>
    <n v="0.8100770849678085"/>
    <n v="0.47409470290341565"/>
    <n v="0.46028531868625344"/>
    <n v="0.46720049148412429"/>
    <n v="0.57603222557905343"/>
    <n v="0.57806788511749352"/>
    <n v="0.57673584422239299"/>
  </r>
  <r>
    <s v="Kittitas"/>
    <x v="10"/>
    <x v="0"/>
    <x v="5"/>
    <n v="1956.02"/>
    <n v="1992.03"/>
    <n v="3948.0600000000004"/>
    <n v="1851"/>
    <n v="1727"/>
    <n v="1"/>
    <n v="3579"/>
    <n v="1349"/>
    <n v="1232"/>
    <n v="1"/>
    <n v="2582"/>
    <n v="0.94630934244026133"/>
    <n v="0.86695481493752602"/>
    <n v="0.90652117748970373"/>
    <n v="0.68966574983895867"/>
    <n v="0.61846458135670646"/>
    <n v="0.65399208725297986"/>
    <n v="0.72879524581307398"/>
    <n v="0.7133757961783439"/>
    <n v="0.72143056719754117"/>
  </r>
  <r>
    <s v="Kittitas"/>
    <x v="10"/>
    <x v="0"/>
    <x v="6"/>
    <n v="2371.0500000000002"/>
    <n v="2034.03"/>
    <n v="4405.0700000000006"/>
    <n v="2023"/>
    <n v="1859"/>
    <m/>
    <n v="3882"/>
    <n v="1476"/>
    <n v="1415"/>
    <m/>
    <n v="2891"/>
    <n v="0.85320849412707445"/>
    <n v="0.91394915512553898"/>
    <n v="0.88125727854494917"/>
    <n v="0.62250901499335731"/>
    <n v="0.6956632891353618"/>
    <n v="0.65628923036410314"/>
    <n v="0.72960949085516558"/>
    <n v="0.76116191500806885"/>
    <n v="0.74471921689850595"/>
  </r>
  <r>
    <s v="Klickitat"/>
    <x v="10"/>
    <x v="0"/>
    <x v="0"/>
    <n v="7441"/>
    <n v="7464"/>
    <n v="14905"/>
    <n v="5570"/>
    <n v="5227"/>
    <n v="303"/>
    <n v="11100"/>
    <n v="2994"/>
    <n v="2764"/>
    <n v="114"/>
    <n v="5872"/>
    <n v="0.74855530170675988"/>
    <n v="0.70029474812433012"/>
    <n v="0.74471653807447169"/>
    <n v="0.40236527348474665"/>
    <n v="0.37031082529474812"/>
    <n v="0.39396175779939618"/>
    <n v="0.5375224416517056"/>
    <n v="0.52879280658121297"/>
    <n v="0.52900900900900905"/>
  </r>
  <r>
    <s v="Klickitat"/>
    <x v="10"/>
    <x v="0"/>
    <x v="1"/>
    <n v="634"/>
    <n v="672"/>
    <n v="1306"/>
    <n v="354"/>
    <n v="336"/>
    <n v="82"/>
    <n v="772"/>
    <n v="71"/>
    <n v="59"/>
    <n v="6"/>
    <n v="136"/>
    <n v="0.55835962145110407"/>
    <n v="0.5"/>
    <n v="0.59111791730474728"/>
    <n v="0.11198738170347003"/>
    <n v="8.7797619047619041E-2"/>
    <n v="0.10413476263399694"/>
    <n v="0.20056497175141244"/>
    <n v="0.17559523809523808"/>
    <n v="0.17616580310880828"/>
  </r>
  <r>
    <s v="Klickitat"/>
    <x v="10"/>
    <x v="0"/>
    <x v="2"/>
    <n v="937"/>
    <n v="958"/>
    <n v="1895"/>
    <n v="601"/>
    <n v="531"/>
    <n v="34"/>
    <n v="1166"/>
    <n v="165"/>
    <n v="138"/>
    <n v="3"/>
    <n v="306"/>
    <n v="0.64140875133404485"/>
    <n v="0.55427974947807934"/>
    <n v="0.61530343007915567"/>
    <n v="0.17609391675560299"/>
    <n v="0.1440501043841336"/>
    <n v="0.16147757255936676"/>
    <n v="0.27454242928452577"/>
    <n v="0.25988700564971751"/>
    <n v="0.26243567753001718"/>
  </r>
  <r>
    <s v="Klickitat"/>
    <x v="10"/>
    <x v="0"/>
    <x v="3"/>
    <n v="1328"/>
    <n v="1372"/>
    <n v="2700"/>
    <n v="830"/>
    <n v="733"/>
    <n v="40"/>
    <n v="1603"/>
    <n v="344"/>
    <n v="271"/>
    <n v="14"/>
    <n v="629"/>
    <n v="0.625"/>
    <n v="0.53425655976676389"/>
    <n v="0.59370370370370373"/>
    <n v="0.25903614457831325"/>
    <n v="0.19752186588921283"/>
    <n v="0.23296296296296296"/>
    <n v="0.41445783132530123"/>
    <n v="0.36971350613915416"/>
    <n v="0.39238927011852776"/>
  </r>
  <r>
    <s v="Klickitat"/>
    <x v="10"/>
    <x v="0"/>
    <x v="4"/>
    <n v="1590"/>
    <n v="1591"/>
    <n v="3181"/>
    <n v="1331"/>
    <n v="1199"/>
    <n v="38"/>
    <n v="2568"/>
    <n v="711"/>
    <n v="601"/>
    <n v="21"/>
    <n v="1333"/>
    <n v="0.83710691823899375"/>
    <n v="0.75361407919547452"/>
    <n v="0.80729330399245525"/>
    <n v="0.44716981132075473"/>
    <n v="0.37774984286612195"/>
    <n v="0.41905061301477525"/>
    <n v="0.53418482344102181"/>
    <n v="0.50125104253544617"/>
    <n v="0.51908099688473519"/>
  </r>
  <r>
    <s v="Klickitat"/>
    <x v="10"/>
    <x v="0"/>
    <x v="5"/>
    <n v="1394"/>
    <n v="1407"/>
    <n v="2801"/>
    <n v="1176"/>
    <n v="1197"/>
    <n v="62"/>
    <n v="2435"/>
    <n v="799"/>
    <n v="784"/>
    <n v="42"/>
    <n v="1625"/>
    <n v="0.84361549497847921"/>
    <n v="0.85074626865671643"/>
    <n v="0.86933238129239554"/>
    <n v="0.57317073170731703"/>
    <n v="0.55721393034825872"/>
    <n v="0.58014994644769724"/>
    <n v="0.67942176870748294"/>
    <n v="0.65497076023391809"/>
    <n v="0.66735112936344965"/>
  </r>
  <r>
    <s v="Klickitat"/>
    <x v="10"/>
    <x v="0"/>
    <x v="6"/>
    <n v="1558"/>
    <n v="1464"/>
    <n v="3022"/>
    <n v="1278"/>
    <n v="1231"/>
    <n v="47"/>
    <n v="2556"/>
    <n v="904"/>
    <n v="911"/>
    <n v="28"/>
    <n v="1843"/>
    <n v="0.82028241335044927"/>
    <n v="0.84084699453551914"/>
    <n v="0.84579748510919917"/>
    <n v="0.58023106546854941"/>
    <n v="0.62226775956284153"/>
    <n v="0.60986101919258773"/>
    <n v="0.70735524256651017"/>
    <n v="0.74004874086108852"/>
    <n v="0.72104851330203446"/>
  </r>
  <r>
    <s v="Lewis"/>
    <x v="10"/>
    <x v="0"/>
    <x v="0"/>
    <n v="27387"/>
    <n v="26622"/>
    <n v="54009.03"/>
    <n v="20226"/>
    <n v="17914"/>
    <n v="6"/>
    <n v="38146"/>
    <n v="12698"/>
    <n v="11252"/>
    <n v="1"/>
    <n v="23951"/>
    <n v="0.73852557782889694"/>
    <n v="0.6729021110359853"/>
    <n v="0.70628930014110602"/>
    <n v="0.46365063716361776"/>
    <n v="0.42265795206971679"/>
    <n v="0.44346288018873881"/>
    <n v="0.62780579452190255"/>
    <n v="0.62811209110193145"/>
    <n v="0.62787710375924077"/>
  </r>
  <r>
    <s v="Lewis"/>
    <x v="10"/>
    <x v="0"/>
    <x v="1"/>
    <n v="2979"/>
    <n v="3264"/>
    <n v="6243"/>
    <n v="1916"/>
    <n v="1730"/>
    <n v="2"/>
    <n v="3648"/>
    <n v="540"/>
    <n v="494"/>
    <m/>
    <n v="1034"/>
    <n v="0.64316884860691503"/>
    <n v="0.53002450980392157"/>
    <n v="0.5843344545891398"/>
    <n v="0.18126888217522658"/>
    <n v="0.15134803921568626"/>
    <n v="0.16562550056062791"/>
    <n v="0.28183716075156579"/>
    <n v="0.2855491329479769"/>
    <n v="0.28344298245614036"/>
  </r>
  <r>
    <s v="Lewis"/>
    <x v="10"/>
    <x v="0"/>
    <x v="2"/>
    <n v="3737"/>
    <n v="3865"/>
    <n v="7602"/>
    <n v="2411"/>
    <n v="1953"/>
    <n v="3"/>
    <n v="4367"/>
    <n v="917"/>
    <n v="695"/>
    <m/>
    <n v="1612"/>
    <n v="0.64516992239764515"/>
    <n v="0.50530401034928851"/>
    <n v="0.57445409102867662"/>
    <n v="0.24538399785924539"/>
    <n v="0.17981888745148772"/>
    <n v="0.2120494606682452"/>
    <n v="0.38034010783907091"/>
    <n v="0.35586277521761395"/>
    <n v="0.36913212731852529"/>
  </r>
  <r>
    <s v="Lewis"/>
    <x v="10"/>
    <x v="0"/>
    <x v="3"/>
    <n v="4658"/>
    <n v="4637"/>
    <n v="9295.01"/>
    <n v="3024"/>
    <n v="2587"/>
    <n v="1"/>
    <n v="5612"/>
    <n v="1543"/>
    <n v="1273"/>
    <n v="1"/>
    <n v="2817"/>
    <n v="0.64920566766852728"/>
    <n v="0.55790381712313997"/>
    <n v="0.60376481574522245"/>
    <n v="0.33125805066552166"/>
    <n v="0.27453094673280137"/>
    <n v="0.3030658385520833"/>
    <n v="0.51025132275132279"/>
    <n v="0.49207576343254733"/>
    <n v="0.50196008553100502"/>
  </r>
  <r>
    <s v="Lewis"/>
    <x v="10"/>
    <x v="0"/>
    <x v="4"/>
    <n v="5396"/>
    <n v="5343"/>
    <n v="10739.02"/>
    <n v="4064"/>
    <n v="3680"/>
    <m/>
    <n v="7744"/>
    <n v="2676"/>
    <n v="2389"/>
    <m/>
    <n v="5065"/>
    <n v="0.75315048183839883"/>
    <n v="0.68875163765674718"/>
    <n v="0.72110863002396863"/>
    <n v="0.49592290585618976"/>
    <n v="0.44712708216357849"/>
    <n v="0.47164452622306319"/>
    <n v="0.65846456692913391"/>
    <n v="0.64918478260869561"/>
    <n v="0.65405475206611574"/>
  </r>
  <r>
    <s v="Lewis"/>
    <x v="10"/>
    <x v="0"/>
    <x v="5"/>
    <n v="4388"/>
    <n v="4369"/>
    <n v="8757"/>
    <n v="3806"/>
    <n v="3605"/>
    <m/>
    <n v="7411"/>
    <n v="2935"/>
    <n v="2792"/>
    <m/>
    <n v="5727"/>
    <n v="0.86736554238833186"/>
    <n v="0.82513160906385896"/>
    <n v="0.84629439305698295"/>
    <n v="0.668869644484959"/>
    <n v="0.63904783703364609"/>
    <n v="0.65399109284001367"/>
    <n v="0.7711508145034156"/>
    <n v="0.77447988904299581"/>
    <n v="0.77277020644987182"/>
  </r>
  <r>
    <s v="Lewis"/>
    <x v="10"/>
    <x v="0"/>
    <x v="6"/>
    <n v="6229"/>
    <n v="5144"/>
    <n v="11373"/>
    <n v="5005"/>
    <n v="4359"/>
    <m/>
    <n v="9364"/>
    <n v="4087"/>
    <n v="3609"/>
    <m/>
    <n v="7696"/>
    <n v="0.80349975919088135"/>
    <n v="0.84739502332814931"/>
    <n v="0.82335355666930454"/>
    <n v="0.65612457858404238"/>
    <n v="0.70159409020217733"/>
    <n v="0.67669040710454587"/>
    <n v="0.8165834165834166"/>
    <n v="0.82794218857536128"/>
    <n v="0.82187099530115337"/>
  </r>
  <r>
    <s v="Lincoln"/>
    <x v="10"/>
    <x v="0"/>
    <x v="0"/>
    <n v="3991"/>
    <n v="3885"/>
    <n v="7875.99"/>
    <n v="3421"/>
    <n v="3187"/>
    <m/>
    <n v="6608"/>
    <n v="2262"/>
    <n v="2091"/>
    <m/>
    <n v="4353"/>
    <n v="0.85717865196692555"/>
    <n v="0.82033462033462035"/>
    <n v="0.83900563611685641"/>
    <n v="0.5667752442996743"/>
    <n v="0.53822393822393821"/>
    <n v="0.55269242342867375"/>
    <n v="0.66121017246419178"/>
    <n v="0.6561029181048007"/>
    <n v="0.65874697336561738"/>
  </r>
  <r>
    <s v="Lincoln"/>
    <x v="10"/>
    <x v="0"/>
    <x v="1"/>
    <n v="289"/>
    <n v="311"/>
    <n v="600"/>
    <n v="278"/>
    <n v="266"/>
    <m/>
    <n v="544"/>
    <n v="88"/>
    <n v="80"/>
    <m/>
    <n v="168"/>
    <n v="0.96193771626297575"/>
    <n v="0.85530546623794212"/>
    <n v="0.90666666666666662"/>
    <n v="0.30449826989619377"/>
    <n v="0.25723472668810288"/>
    <n v="0.28000000000000003"/>
    <n v="0.31654676258992803"/>
    <n v="0.3007518796992481"/>
    <n v="0.30882352941176472"/>
  </r>
  <r>
    <s v="Lincoln"/>
    <x v="10"/>
    <x v="0"/>
    <x v="2"/>
    <n v="425"/>
    <n v="419"/>
    <n v="844"/>
    <n v="354"/>
    <n v="328"/>
    <m/>
    <n v="682"/>
    <n v="141"/>
    <n v="116"/>
    <m/>
    <n v="257"/>
    <n v="0.83294117647058818"/>
    <n v="0.78281622911694515"/>
    <n v="0.80805687203791465"/>
    <n v="0.33176470588235296"/>
    <n v="0.27684964200477324"/>
    <n v="0.30450236966824645"/>
    <n v="0.39830508474576271"/>
    <n v="0.35365853658536583"/>
    <n v="0.37683284457478006"/>
  </r>
  <r>
    <s v="Lincoln"/>
    <x v="10"/>
    <x v="0"/>
    <x v="3"/>
    <n v="650"/>
    <n v="631"/>
    <n v="1281"/>
    <n v="491"/>
    <n v="413"/>
    <m/>
    <n v="904"/>
    <n v="282"/>
    <n v="216"/>
    <m/>
    <n v="498"/>
    <n v="0.75538461538461543"/>
    <n v="0.65451664025356582"/>
    <n v="0.70569867291178767"/>
    <n v="0.43384615384615383"/>
    <n v="0.34231378763866877"/>
    <n v="0.38875878220140514"/>
    <n v="0.57433808553971488"/>
    <n v="0.52300242130750607"/>
    <n v="0.55088495575221241"/>
  </r>
  <r>
    <s v="Lincoln"/>
    <x v="10"/>
    <x v="0"/>
    <x v="4"/>
    <n v="828"/>
    <n v="833"/>
    <n v="1660.99"/>
    <n v="724"/>
    <n v="678"/>
    <m/>
    <n v="1402"/>
    <n v="504"/>
    <n v="461"/>
    <m/>
    <n v="965"/>
    <n v="0.87439613526570048"/>
    <n v="0.8139255702280912"/>
    <n v="0.844074919174709"/>
    <n v="0.60869565217391308"/>
    <n v="0.55342136854741897"/>
    <n v="0.58097881383993888"/>
    <n v="0.69613259668508287"/>
    <n v="0.67994100294985249"/>
    <n v="0.68830242510699002"/>
  </r>
  <r>
    <s v="Lincoln"/>
    <x v="10"/>
    <x v="0"/>
    <x v="5"/>
    <n v="751"/>
    <n v="755"/>
    <n v="1506"/>
    <n v="625"/>
    <n v="628"/>
    <m/>
    <n v="1253"/>
    <n v="494"/>
    <n v="501"/>
    <m/>
    <n v="995"/>
    <n v="0.83222370173102533"/>
    <n v="0.83178807947019873"/>
    <n v="0.8320053120849934"/>
    <n v="0.65778961384820245"/>
    <n v="0.66357615894039734"/>
    <n v="0.66069057104913675"/>
    <n v="0.79039999999999999"/>
    <n v="0.79777070063694266"/>
    <n v="0.79409417398244209"/>
  </r>
  <r>
    <s v="Lincoln"/>
    <x v="10"/>
    <x v="0"/>
    <x v="6"/>
    <n v="1048"/>
    <n v="936"/>
    <n v="1984"/>
    <n v="949"/>
    <n v="874"/>
    <m/>
    <n v="1823"/>
    <n v="753"/>
    <n v="717"/>
    <m/>
    <n v="1470"/>
    <n v="0.90553435114503822"/>
    <n v="0.93376068376068377"/>
    <n v="0.91885080645161288"/>
    <n v="0.71851145038167941"/>
    <n v="0.76602564102564108"/>
    <n v="0.74092741935483875"/>
    <n v="0.79346680716543727"/>
    <n v="0.8203661327231121"/>
    <n v="0.80636313768513435"/>
  </r>
  <r>
    <s v="Mason"/>
    <x v="10"/>
    <x v="0"/>
    <x v="0"/>
    <n v="20624"/>
    <n v="22162"/>
    <n v="42785.96"/>
    <n v="16446"/>
    <n v="14805"/>
    <n v="2"/>
    <n v="31253"/>
    <n v="9616"/>
    <n v="8723"/>
    <m/>
    <n v="18339"/>
    <n v="0.79742048099301788"/>
    <n v="0.66803537586860395"/>
    <n v="0.73044989524601067"/>
    <n v="0.46625290923196278"/>
    <n v="0.39360166049995488"/>
    <n v="0.42862191242173836"/>
    <n v="0.58470144716040373"/>
    <n v="0.58919284025667007"/>
    <n v="0.58679166799987204"/>
  </r>
  <r>
    <s v="Mason"/>
    <x v="10"/>
    <x v="0"/>
    <x v="1"/>
    <n v="1886"/>
    <n v="2508"/>
    <n v="4394"/>
    <n v="1217"/>
    <n v="978"/>
    <m/>
    <n v="2195"/>
    <n v="415"/>
    <n v="360"/>
    <m/>
    <n v="775"/>
    <n v="0.64528101802757154"/>
    <n v="0.38995215311004783"/>
    <n v="0.49954483386436049"/>
    <n v="0.22004241781548251"/>
    <n v="0.14354066985645933"/>
    <n v="0.17637687756030951"/>
    <n v="0.34100246507806081"/>
    <n v="0.36809815950920244"/>
    <n v="0.35307517084282458"/>
  </r>
  <r>
    <s v="Mason"/>
    <x v="10"/>
    <x v="0"/>
    <x v="2"/>
    <n v="2592"/>
    <n v="3327"/>
    <n v="5919"/>
    <n v="1641"/>
    <n v="1330"/>
    <m/>
    <n v="2971"/>
    <n v="555"/>
    <n v="417"/>
    <m/>
    <n v="972"/>
    <n v="0.63310185185185186"/>
    <n v="0.39975954313195072"/>
    <n v="0.50194289575941886"/>
    <n v="0.21412037037037038"/>
    <n v="0.12533814247069433"/>
    <n v="0.16421692853522554"/>
    <n v="0.33820840950639852"/>
    <n v="0.31353383458646616"/>
    <n v="0.32716257152473915"/>
  </r>
  <r>
    <s v="Mason"/>
    <x v="10"/>
    <x v="0"/>
    <x v="3"/>
    <n v="3441"/>
    <n v="3864"/>
    <n v="7304.99"/>
    <n v="2318"/>
    <n v="1959"/>
    <n v="1"/>
    <n v="4278"/>
    <n v="1044"/>
    <n v="851"/>
    <m/>
    <n v="1895"/>
    <n v="0.67364138331880263"/>
    <n v="0.50698757763975155"/>
    <n v="0.5856270850473444"/>
    <n v="0.30340017436791633"/>
    <n v="0.22023809523809523"/>
    <n v="0.25941171719605366"/>
    <n v="0.45038826574633306"/>
    <n v="0.43440530883103623"/>
    <n v="0.44296400187003271"/>
  </r>
  <r>
    <s v="Mason"/>
    <x v="10"/>
    <x v="0"/>
    <x v="4"/>
    <n v="4132"/>
    <n v="4327"/>
    <n v="8458.98"/>
    <n v="3455"/>
    <n v="3161"/>
    <n v="1"/>
    <n v="6617"/>
    <n v="2027"/>
    <n v="1785"/>
    <m/>
    <n v="3812"/>
    <n v="0.83615682478218778"/>
    <n v="0.73052923503582157"/>
    <n v="0.78224561353732958"/>
    <n v="0.49056147144240075"/>
    <n v="0.41252599953778601"/>
    <n v="0.45064534967572922"/>
    <n v="0.58668596237337189"/>
    <n v="0.56469471686175265"/>
    <n v="0.57609188453982163"/>
  </r>
  <r>
    <s v="Mason"/>
    <x v="10"/>
    <x v="0"/>
    <x v="5"/>
    <n v="3808"/>
    <n v="3706"/>
    <n v="7513.99"/>
    <n v="3527"/>
    <n v="3192"/>
    <m/>
    <n v="6719"/>
    <n v="2392"/>
    <n v="2161"/>
    <m/>
    <n v="4553"/>
    <n v="0.92620798319327735"/>
    <n v="0.86130599028602262"/>
    <n v="0.89419868804722924"/>
    <n v="0.62815126050420167"/>
    <n v="0.58310847274689692"/>
    <n v="0.60593639331433768"/>
    <n v="0.6781967677913241"/>
    <n v="0.67700501253132828"/>
    <n v="0.67763059979163565"/>
  </r>
  <r>
    <s v="Mason"/>
    <x v="10"/>
    <x v="0"/>
    <x v="6"/>
    <n v="4765"/>
    <n v="4430"/>
    <n v="9195"/>
    <n v="4288"/>
    <n v="4185"/>
    <m/>
    <n v="8473"/>
    <n v="3183"/>
    <n v="3149"/>
    <m/>
    <n v="6332"/>
    <n v="0.89989506820566634"/>
    <n v="0.9446952595936795"/>
    <n v="0.92147906470908103"/>
    <n v="0.66799580272822667"/>
    <n v="0.71083521444695263"/>
    <n v="0.68863512778684066"/>
    <n v="0.74230410447761197"/>
    <n v="0.75244922341696541"/>
    <n v="0.7473150005901098"/>
  </r>
  <r>
    <s v="Okanogan"/>
    <x v="10"/>
    <x v="0"/>
    <x v="0"/>
    <n v="15011.97"/>
    <n v="14964.97"/>
    <n v="29976.91"/>
    <n v="10213"/>
    <n v="9326"/>
    <m/>
    <n v="19539"/>
    <n v="6209"/>
    <n v="5642"/>
    <m/>
    <n v="11851"/>
    <n v="0.68032376829956365"/>
    <n v="0.62318868664621452"/>
    <n v="0.65180167001869105"/>
    <n v="0.41360327791755513"/>
    <n v="0.37701378619536158"/>
    <n v="0.39533761151499602"/>
    <n v="0.60795065113091162"/>
    <n v="0.60497533776538714"/>
    <n v="0.60653052868621726"/>
  </r>
  <r>
    <s v="Okanogan"/>
    <x v="10"/>
    <x v="0"/>
    <x v="1"/>
    <n v="1472"/>
    <n v="1617"/>
    <n v="3089"/>
    <n v="733"/>
    <n v="630"/>
    <m/>
    <n v="1363"/>
    <n v="194"/>
    <n v="138"/>
    <m/>
    <n v="332"/>
    <n v="0.49796195652173914"/>
    <n v="0.38961038961038963"/>
    <n v="0.4412431207510521"/>
    <n v="0.13179347826086957"/>
    <n v="8.534322820037106E-2"/>
    <n v="0.10747814826804791"/>
    <n v="0.26466575716234653"/>
    <n v="0.21904761904761905"/>
    <n v="0.24358033749082905"/>
  </r>
  <r>
    <s v="Okanogan"/>
    <x v="10"/>
    <x v="0"/>
    <x v="2"/>
    <n v="2020"/>
    <n v="2134"/>
    <n v="4154"/>
    <n v="1082"/>
    <n v="975"/>
    <m/>
    <n v="2057"/>
    <n v="370"/>
    <n v="290"/>
    <m/>
    <n v="660"/>
    <n v="0.53564356435643568"/>
    <n v="0.45688847235238988"/>
    <n v="0.49518536350505538"/>
    <n v="0.18316831683168316"/>
    <n v="0.13589503280224929"/>
    <n v="0.15888300433317284"/>
    <n v="0.34195933456561922"/>
    <n v="0.29743589743589743"/>
    <n v="0.32085561497326204"/>
  </r>
  <r>
    <s v="Okanogan"/>
    <x v="10"/>
    <x v="0"/>
    <x v="3"/>
    <n v="2623"/>
    <n v="2568"/>
    <n v="5191"/>
    <n v="1456"/>
    <n v="1228"/>
    <m/>
    <n v="2684"/>
    <n v="712"/>
    <n v="577"/>
    <m/>
    <n v="1289"/>
    <n v="0.55508959207014863"/>
    <n v="0.47819314641744548"/>
    <n v="0.51704873820073205"/>
    <n v="0.27144491040792984"/>
    <n v="0.22468847352024923"/>
    <n v="0.24831439029088809"/>
    <n v="0.48901098901098899"/>
    <n v="0.46986970684039087"/>
    <n v="0.48025335320417289"/>
  </r>
  <r>
    <s v="Okanogan"/>
    <x v="10"/>
    <x v="0"/>
    <x v="4"/>
    <n v="3125"/>
    <n v="3050.99"/>
    <n v="6175.98"/>
    <n v="2349"/>
    <n v="2070"/>
    <m/>
    <n v="4419"/>
    <n v="1410"/>
    <n v="1229"/>
    <m/>
    <n v="2639"/>
    <n v="0.75168000000000001"/>
    <n v="0.67846830045329554"/>
    <n v="0.71551397511002313"/>
    <n v="0.45119999999999999"/>
    <n v="0.40282006824014505"/>
    <n v="0.42730060654341501"/>
    <n v="0.60025542784163477"/>
    <n v="0.59371980676328506"/>
    <n v="0.59719393527947495"/>
  </r>
  <r>
    <s v="Okanogan"/>
    <x v="10"/>
    <x v="0"/>
    <x v="5"/>
    <n v="2602.9899999999998"/>
    <n v="2718.99"/>
    <n v="5321.98"/>
    <n v="2147"/>
    <n v="2124"/>
    <m/>
    <n v="4271"/>
    <n v="1624"/>
    <n v="1563"/>
    <m/>
    <n v="3187"/>
    <n v="0.82482068697920474"/>
    <n v="0.78117242064148829"/>
    <n v="0.80252086629412367"/>
    <n v="0.6238979020280524"/>
    <n v="0.57484580671499352"/>
    <n v="0.59883727484883453"/>
    <n v="0.75640428504890544"/>
    <n v="0.73587570621468923"/>
    <n v="0.74619527042847111"/>
  </r>
  <r>
    <s v="Okanogan"/>
    <x v="10"/>
    <x v="0"/>
    <x v="6"/>
    <n v="3168.98"/>
    <n v="2875.99"/>
    <n v="6044.95"/>
    <n v="2446"/>
    <n v="2299"/>
    <m/>
    <n v="4745"/>
    <n v="1899"/>
    <n v="1845"/>
    <m/>
    <n v="3744"/>
    <n v="0.77185719064178382"/>
    <n v="0.79937691021178803"/>
    <n v="0.78495272913754455"/>
    <n v="0.59924644522843307"/>
    <n v="0.6415182250285989"/>
    <n v="0.61935996162085705"/>
    <n v="0.77636958299264103"/>
    <n v="0.80252283601565899"/>
    <n v="0.78904109589041094"/>
  </r>
  <r>
    <s v="Pacific"/>
    <x v="10"/>
    <x v="0"/>
    <x v="0"/>
    <n v="8384"/>
    <n v="8168"/>
    <n v="16552"/>
    <n v="6520"/>
    <n v="5839"/>
    <m/>
    <n v="12359"/>
    <n v="4192"/>
    <n v="3723"/>
    <m/>
    <n v="7915"/>
    <n v="0.77767175572519087"/>
    <n v="0.71486287952987271"/>
    <n v="0.74667713871435482"/>
    <n v="0.5"/>
    <n v="0.45580313418217433"/>
    <n v="0.47818994683421945"/>
    <n v="0.64294478527607357"/>
    <n v="0.6376091796540504"/>
    <n v="0.64042398252285782"/>
  </r>
  <r>
    <s v="Pacific"/>
    <x v="10"/>
    <x v="0"/>
    <x v="1"/>
    <n v="616"/>
    <n v="729"/>
    <n v="1345"/>
    <n v="401"/>
    <n v="365"/>
    <m/>
    <n v="766"/>
    <n v="144"/>
    <n v="148"/>
    <m/>
    <n v="292"/>
    <n v="0.65097402597402598"/>
    <n v="0.5006858710562414"/>
    <n v="0.56951672862453528"/>
    <n v="0.23376623376623376"/>
    <n v="0.20301783264746229"/>
    <n v="0.21710037174721189"/>
    <n v="0.35910224438902744"/>
    <n v="0.40547945205479452"/>
    <n v="0.38120104438642299"/>
  </r>
  <r>
    <s v="Pacific"/>
    <x v="10"/>
    <x v="0"/>
    <x v="2"/>
    <n v="819"/>
    <n v="894"/>
    <n v="1713"/>
    <n v="481"/>
    <n v="474"/>
    <m/>
    <n v="955"/>
    <n v="203"/>
    <n v="186"/>
    <m/>
    <n v="389"/>
    <n v="0.58730158730158732"/>
    <n v="0.53020134228187921"/>
    <n v="0.5575014594279043"/>
    <n v="0.24786324786324787"/>
    <n v="0.20805369127516779"/>
    <n v="0.22708698190309398"/>
    <n v="0.42203742203742206"/>
    <n v="0.39240506329113922"/>
    <n v="0.40732984293193719"/>
  </r>
  <r>
    <s v="Pacific"/>
    <x v="10"/>
    <x v="0"/>
    <x v="3"/>
    <n v="1202"/>
    <n v="1149"/>
    <n v="2351"/>
    <n v="711"/>
    <n v="663"/>
    <m/>
    <n v="1374"/>
    <n v="383"/>
    <n v="341"/>
    <m/>
    <n v="724"/>
    <n v="0.59151414309484196"/>
    <n v="0.57702349869451697"/>
    <n v="0.58443215652913649"/>
    <n v="0.31863560732113144"/>
    <n v="0.29677980852915581"/>
    <n v="0.30795406210123349"/>
    <n v="0.53867791842475388"/>
    <n v="0.51432880844645545"/>
    <n v="0.52692867540029109"/>
  </r>
  <r>
    <s v="Pacific"/>
    <x v="10"/>
    <x v="0"/>
    <x v="4"/>
    <n v="1569"/>
    <n v="1553"/>
    <n v="3122"/>
    <n v="1290"/>
    <n v="1031"/>
    <m/>
    <n v="2321"/>
    <n v="819"/>
    <n v="628"/>
    <m/>
    <n v="1447"/>
    <n v="0.82217973231357555"/>
    <n v="0.66387636831938179"/>
    <n v="0.74343369634849454"/>
    <n v="0.52198852772466542"/>
    <n v="0.40437862202189312"/>
    <n v="0.46348494554772579"/>
    <n v="0.6348837209302326"/>
    <n v="0.60911736178467513"/>
    <n v="0.62343817320120642"/>
  </r>
  <r>
    <s v="Pacific"/>
    <x v="10"/>
    <x v="0"/>
    <x v="5"/>
    <n v="1715"/>
    <n v="1609"/>
    <n v="3324"/>
    <n v="1484"/>
    <n v="1340"/>
    <m/>
    <n v="2824"/>
    <n v="1000"/>
    <n v="894"/>
    <m/>
    <n v="1894"/>
    <n v="0.86530612244897964"/>
    <n v="0.83281541330018649"/>
    <n v="0.84957882069795432"/>
    <n v="0.58309037900874638"/>
    <n v="0.55562461155997511"/>
    <n v="0.56979542719614917"/>
    <n v="0.67385444743935308"/>
    <n v="0.66716417910447756"/>
    <n v="0.67067988668555245"/>
  </r>
  <r>
    <s v="Pacific"/>
    <x v="10"/>
    <x v="0"/>
    <x v="6"/>
    <n v="2463"/>
    <n v="2234"/>
    <n v="4697"/>
    <n v="2153"/>
    <n v="1966"/>
    <m/>
    <n v="4119"/>
    <n v="1643"/>
    <n v="1526"/>
    <m/>
    <n v="3169"/>
    <n v="0.87413723101908247"/>
    <n v="0.88003581020590871"/>
    <n v="0.87694272940174578"/>
    <n v="0.66707267559886319"/>
    <n v="0.68307967770814682"/>
    <n v="0.67468596976793693"/>
    <n v="0.76312122619600553"/>
    <n v="0.7761953204476093"/>
    <n v="0.76936149550861854"/>
  </r>
  <r>
    <s v="Pend Oreille"/>
    <x v="10"/>
    <x v="0"/>
    <x v="0"/>
    <n v="4678"/>
    <n v="4724"/>
    <n v="9402"/>
    <n v="3840"/>
    <n v="3518"/>
    <n v="3"/>
    <n v="7361"/>
    <n v="600"/>
    <n v="586"/>
    <n v="2"/>
    <n v="1188"/>
    <n v="0.82086361693031207"/>
    <n v="0.74470787468247246"/>
    <n v="0.78291852797277173"/>
    <n v="0.12825994014536127"/>
    <n v="0.12404741744284505"/>
    <n v="0.12635609444798979"/>
    <n v="0.15625"/>
    <n v="0.16657191586128481"/>
    <n v="0.16139111533759001"/>
  </r>
  <r>
    <s v="Pend Oreille"/>
    <x v="10"/>
    <x v="0"/>
    <x v="1"/>
    <n v="342"/>
    <n v="384"/>
    <n v="726"/>
    <n v="293"/>
    <n v="240"/>
    <n v="1"/>
    <n v="534"/>
    <n v="55"/>
    <n v="43"/>
    <m/>
    <n v="98"/>
    <n v="0.85672514619883045"/>
    <n v="0.625"/>
    <n v="0.73553719008264462"/>
    <n v="0.16081871345029239"/>
    <n v="0.11197916666666667"/>
    <n v="0.13498622589531681"/>
    <n v="0.18771331058020477"/>
    <n v="0.17916666666666667"/>
    <n v="0.18352059925093633"/>
  </r>
  <r>
    <s v="Pend Oreille"/>
    <x v="10"/>
    <x v="0"/>
    <x v="2"/>
    <n v="508"/>
    <n v="458"/>
    <n v="966"/>
    <n v="353"/>
    <n v="320"/>
    <m/>
    <n v="673"/>
    <n v="73"/>
    <n v="65"/>
    <m/>
    <n v="138"/>
    <n v="0.69488188976377951"/>
    <n v="0.69868995633187769"/>
    <n v="0.69668737060041408"/>
    <n v="0.1437007874015748"/>
    <n v="0.14192139737991266"/>
    <n v="0.14285714285714285"/>
    <n v="0.20679886685552407"/>
    <n v="0.203125"/>
    <n v="0.2050520059435364"/>
  </r>
  <r>
    <s v="Pend Oreille"/>
    <x v="10"/>
    <x v="0"/>
    <x v="3"/>
    <n v="819"/>
    <n v="801"/>
    <n v="1620"/>
    <n v="612"/>
    <n v="466"/>
    <m/>
    <n v="1078"/>
    <n v="88"/>
    <n v="83"/>
    <m/>
    <n v="171"/>
    <n v="0.74725274725274726"/>
    <n v="0.58177278401997501"/>
    <n v="0.66543209876543208"/>
    <n v="0.10744810744810745"/>
    <n v="0.10362047440699126"/>
    <n v="0.10555555555555556"/>
    <n v="0.1437908496732026"/>
    <n v="0.17811158798283261"/>
    <n v="0.15862708719851576"/>
  </r>
  <r>
    <s v="Pend Oreille"/>
    <x v="10"/>
    <x v="0"/>
    <x v="4"/>
    <n v="1059"/>
    <n v="1084"/>
    <n v="2143"/>
    <n v="899"/>
    <n v="817"/>
    <n v="1"/>
    <n v="1717"/>
    <n v="139"/>
    <n v="115"/>
    <m/>
    <n v="254"/>
    <n v="0.84891406987724272"/>
    <n v="0.75369003690036895"/>
    <n v="0.80121325244983665"/>
    <n v="0.13125590179414542"/>
    <n v="0.10608856088560886"/>
    <n v="0.11852543163789081"/>
    <n v="0.1546162402669633"/>
    <n v="0.14075887392900857"/>
    <n v="0.14793244030285382"/>
  </r>
  <r>
    <s v="Pend Oreille"/>
    <x v="10"/>
    <x v="0"/>
    <x v="5"/>
    <n v="916"/>
    <n v="1008"/>
    <n v="1924"/>
    <n v="849"/>
    <n v="815"/>
    <n v="1"/>
    <n v="1665"/>
    <n v="110"/>
    <n v="120"/>
    <n v="2"/>
    <n v="232"/>
    <n v="0.92685589519650657"/>
    <n v="0.80853174603174605"/>
    <n v="0.86538461538461542"/>
    <n v="0.12008733624454149"/>
    <n v="0.11904761904761904"/>
    <n v="0.12058212058212059"/>
    <n v="0.12956419316843346"/>
    <n v="0.14723926380368099"/>
    <n v="0.13933933933933934"/>
  </r>
  <r>
    <s v="Pend Oreille"/>
    <x v="10"/>
    <x v="0"/>
    <x v="6"/>
    <n v="1034"/>
    <n v="989"/>
    <n v="2023"/>
    <n v="834"/>
    <n v="860"/>
    <m/>
    <n v="1694"/>
    <n v="135"/>
    <n v="160"/>
    <m/>
    <n v="295"/>
    <n v="0.80657640232108319"/>
    <n v="0.86956521739130432"/>
    <n v="0.83737024221453282"/>
    <n v="0.13056092843326886"/>
    <n v="0.16177957532861476"/>
    <n v="0.1458230350963915"/>
    <n v="0.16187050359712229"/>
    <n v="0.18604651162790697"/>
    <n v="0.17414403778040141"/>
  </r>
  <r>
    <s v="Pierce"/>
    <x v="10"/>
    <x v="2"/>
    <x v="0"/>
    <n v="285479"/>
    <n v="275451"/>
    <n v="560930.07000000007"/>
    <n v="209561"/>
    <n v="179859"/>
    <n v="2462"/>
    <n v="391882"/>
    <n v="98844"/>
    <n v="86722"/>
    <n v="581"/>
    <n v="186147"/>
    <n v="0.73406800500211922"/>
    <n v="0.65296186980624504"/>
    <n v="0.69862897526602552"/>
    <n v="0.34623912792184364"/>
    <n v="0.31483639558396959"/>
    <n v="0.33185420064928944"/>
    <n v="0.47167173281288027"/>
    <n v="0.48216658604795981"/>
    <n v="0.47500778295507323"/>
  </r>
  <r>
    <s v="Pierce"/>
    <x v="10"/>
    <x v="2"/>
    <x v="1"/>
    <n v="38121"/>
    <n v="40088"/>
    <n v="78209.010000000009"/>
    <n v="21385"/>
    <n v="17552"/>
    <n v="713"/>
    <n v="39650"/>
    <n v="3657"/>
    <n v="2865"/>
    <n v="87"/>
    <n v="6609"/>
    <n v="0.56097688937855772"/>
    <n v="0.43783675912991421"/>
    <n v="0.50697483576380775"/>
    <n v="9.593137640670496E-2"/>
    <n v="7.1467770904011171E-2"/>
    <n v="8.4504330127692442E-2"/>
    <n v="0.17100771568856676"/>
    <n v="0.16322926162260712"/>
    <n v="0.16668348045397224"/>
  </r>
  <r>
    <s v="Pierce"/>
    <x v="10"/>
    <x v="2"/>
    <x v="2"/>
    <n v="51368"/>
    <n v="51908"/>
    <n v="103276.02"/>
    <n v="34147"/>
    <n v="27316"/>
    <n v="631"/>
    <n v="62094"/>
    <n v="7936"/>
    <n v="6115"/>
    <n v="105"/>
    <n v="14156"/>
    <n v="0.66475237501946738"/>
    <n v="0.52623873006087696"/>
    <n v="0.601243154025494"/>
    <n v="0.15449306961532472"/>
    <n v="0.11780457732912075"/>
    <n v="0.13706957336272252"/>
    <n v="0.23240694643746157"/>
    <n v="0.22386147312930152"/>
    <n v="0.2279769381904854"/>
  </r>
  <r>
    <s v="Pierce"/>
    <x v="10"/>
    <x v="2"/>
    <x v="3"/>
    <n v="57433"/>
    <n v="58055"/>
    <n v="115488.02"/>
    <n v="41446"/>
    <n v="36089"/>
    <n v="463"/>
    <n v="77998"/>
    <n v="15541"/>
    <n v="13631"/>
    <n v="132"/>
    <n v="29304"/>
    <n v="0.72164086849024078"/>
    <n v="0.62163465679097407"/>
    <n v="0.67537741144059793"/>
    <n v="0.27059356119304234"/>
    <n v="0.23479459133580224"/>
    <n v="0.25374060443671992"/>
    <n v="0.37496984027409158"/>
    <n v="0.37770511790296213"/>
    <n v="0.37570194107541222"/>
  </r>
  <r>
    <s v="Pierce"/>
    <x v="10"/>
    <x v="2"/>
    <x v="4"/>
    <n v="56396"/>
    <n v="55603"/>
    <n v="111999.02"/>
    <n v="44458"/>
    <n v="40448"/>
    <n v="331"/>
    <n v="85237"/>
    <n v="23088"/>
    <n v="21208"/>
    <n v="113"/>
    <n v="44409"/>
    <n v="0.78831832044825878"/>
    <n v="0.72744276387964679"/>
    <n v="0.76105130205603577"/>
    <n v="0.40939073693169731"/>
    <n v="0.38141826879844615"/>
    <n v="0.39651239805491156"/>
    <n v="0.51932160690989249"/>
    <n v="0.52432753164556967"/>
    <n v="0.52100613583303024"/>
  </r>
  <r>
    <s v="Pierce"/>
    <x v="10"/>
    <x v="2"/>
    <x v="5"/>
    <n v="38099"/>
    <n v="36641"/>
    <n v="74740"/>
    <n v="32470"/>
    <n v="30211"/>
    <n v="181"/>
    <n v="62862"/>
    <n v="21823"/>
    <n v="20633"/>
    <n v="77"/>
    <n v="42533"/>
    <n v="0.85225333998267672"/>
    <n v="0.82451352310253545"/>
    <n v="0.8410757291945411"/>
    <n v="0.57279718627785503"/>
    <n v="0.56311236047051116"/>
    <n v="0.56907947551511906"/>
    <n v="0.67209732060363414"/>
    <n v="0.68296315911422989"/>
    <n v="0.67660908020743848"/>
  </r>
  <r>
    <s v="Pierce"/>
    <x v="10"/>
    <x v="2"/>
    <x v="6"/>
    <n v="44062"/>
    <n v="33156"/>
    <n v="77218"/>
    <n v="35655"/>
    <n v="28243"/>
    <n v="143"/>
    <n v="64041"/>
    <n v="26799"/>
    <n v="22270"/>
    <n v="67"/>
    <n v="49136"/>
    <n v="0.80920067178067268"/>
    <n v="0.8518216913982386"/>
    <n v="0.82935325960268336"/>
    <n v="0.6082111570060369"/>
    <n v="0.67167330196646158"/>
    <n v="0.63632831723173355"/>
    <n v="0.75161968868321416"/>
    <n v="0.78851396806288288"/>
    <n v="0.7672584750394279"/>
  </r>
  <r>
    <s v="San Juan"/>
    <x v="10"/>
    <x v="1"/>
    <x v="0"/>
    <n v="6455"/>
    <n v="6073"/>
    <n v="12528"/>
    <n v="5484"/>
    <n v="5003"/>
    <n v="6"/>
    <n v="10493"/>
    <n v="3775"/>
    <n v="3411"/>
    <n v="4"/>
    <n v="7190"/>
    <n v="0.84957397366382648"/>
    <n v="0.82381030792030296"/>
    <n v="0.83756385696040869"/>
    <n v="0.58481797056545315"/>
    <n v="0.56166639222789394"/>
    <n v="0.57391443167305234"/>
    <n v="0.68836615609044494"/>
    <n v="0.68179092544473319"/>
    <n v="0.68521871724006478"/>
  </r>
  <r>
    <s v="San Juan"/>
    <x v="10"/>
    <x v="1"/>
    <x v="1"/>
    <n v="354"/>
    <n v="383"/>
    <n v="737"/>
    <n v="281"/>
    <n v="274"/>
    <m/>
    <n v="555"/>
    <n v="73"/>
    <n v="73"/>
    <m/>
    <n v="146"/>
    <n v="0.79378531073446323"/>
    <n v="0.71540469973890342"/>
    <n v="0.75305291723202172"/>
    <n v="0.20621468926553671"/>
    <n v="0.1906005221932115"/>
    <n v="0.19810040705563092"/>
    <n v="0.2597864768683274"/>
    <n v="0.26642335766423358"/>
    <n v="0.26306306306306304"/>
  </r>
  <r>
    <s v="San Juan"/>
    <x v="10"/>
    <x v="1"/>
    <x v="2"/>
    <n v="579"/>
    <n v="549"/>
    <n v="1128"/>
    <n v="430"/>
    <n v="330"/>
    <m/>
    <n v="760"/>
    <n v="155"/>
    <n v="113"/>
    <m/>
    <n v="268"/>
    <n v="0.7426597582037997"/>
    <n v="0.60109289617486339"/>
    <n v="0.67375886524822692"/>
    <n v="0.26770293609671847"/>
    <n v="0.2058287795992714"/>
    <n v="0.23758865248226951"/>
    <n v="0.36046511627906974"/>
    <n v="0.34242424242424241"/>
    <n v="0.35263157894736841"/>
  </r>
  <r>
    <s v="San Juan"/>
    <x v="10"/>
    <x v="1"/>
    <x v="3"/>
    <n v="969"/>
    <n v="889"/>
    <n v="1858"/>
    <n v="649"/>
    <n v="581"/>
    <m/>
    <n v="1230"/>
    <n v="345"/>
    <n v="291"/>
    <m/>
    <n v="636"/>
    <n v="0.66976264189886481"/>
    <n v="0.65354330708661412"/>
    <n v="0.66200215285252961"/>
    <n v="0.35603715170278638"/>
    <n v="0.32733408323959506"/>
    <n v="0.34230355220667386"/>
    <n v="0.53158705701078579"/>
    <n v="0.50086058519793464"/>
    <n v="0.51707317073170733"/>
  </r>
  <r>
    <s v="San Juan"/>
    <x v="10"/>
    <x v="1"/>
    <x v="4"/>
    <n v="1502"/>
    <n v="1354"/>
    <n v="2856"/>
    <n v="1273"/>
    <n v="1053"/>
    <n v="1"/>
    <n v="2327"/>
    <n v="861"/>
    <n v="680"/>
    <n v="1"/>
    <n v="1542"/>
    <n v="0.84753661784287615"/>
    <n v="0.7776957163958641"/>
    <n v="0.81477591036414565"/>
    <n v="0.57323568575233019"/>
    <n v="0.50221565731166917"/>
    <n v="0.53991596638655459"/>
    <n v="0.67635506677140611"/>
    <n v="0.64577397910731249"/>
    <n v="0.66265577997421576"/>
  </r>
  <r>
    <s v="San Juan"/>
    <x v="10"/>
    <x v="1"/>
    <x v="5"/>
    <n v="1462"/>
    <n v="1416"/>
    <n v="2878"/>
    <n v="1485"/>
    <n v="1382"/>
    <n v="3"/>
    <n v="2870"/>
    <n v="1179"/>
    <n v="1067"/>
    <n v="2"/>
    <n v="2248"/>
    <n v="1.0157318741450068"/>
    <n v="0.97598870056497178"/>
    <n v="0.99722029186935368"/>
    <n v="0.80642954856361149"/>
    <n v="0.75353107344632764"/>
    <n v="0.7810979847116053"/>
    <n v="0.79393939393939394"/>
    <n v="0.77206946454413894"/>
    <n v="0.78327526132404179"/>
  </r>
  <r>
    <s v="San Juan"/>
    <x v="10"/>
    <x v="1"/>
    <x v="6"/>
    <n v="1589"/>
    <n v="1482"/>
    <n v="3071"/>
    <n v="1366"/>
    <n v="1383"/>
    <n v="2"/>
    <n v="2751"/>
    <n v="1162"/>
    <n v="1187"/>
    <n v="1"/>
    <n v="2350"/>
    <n v="0.85966016362492137"/>
    <n v="0.9331983805668016"/>
    <n v="0.89579941387170303"/>
    <n v="0.7312775330396476"/>
    <n v="0.80094466936572195"/>
    <n v="0.76522305437968086"/>
    <n v="0.85065885797950225"/>
    <n v="0.85827910339840929"/>
    <n v="0.85423482370047255"/>
  </r>
  <r>
    <s v="Skagit"/>
    <x v="10"/>
    <x v="0"/>
    <x v="0"/>
    <n v="41959"/>
    <n v="40630"/>
    <n v="82589"/>
    <n v="31692"/>
    <n v="28216"/>
    <n v="3"/>
    <n v="59911"/>
    <n v="20235"/>
    <n v="17743"/>
    <n v="1"/>
    <n v="37979"/>
    <n v="0.7553087537834553"/>
    <n v="0.69446222003445734"/>
    <n v="0.72541137439610603"/>
    <n v="0.48225648847684643"/>
    <n v="0.43669702190499632"/>
    <n v="0.4598554286890506"/>
    <n v="0.63848920863309355"/>
    <n v="0.62882761553728383"/>
    <n v="0.63392365341923851"/>
  </r>
  <r>
    <s v="Skagit"/>
    <x v="10"/>
    <x v="0"/>
    <x v="1"/>
    <n v="4669"/>
    <n v="5029"/>
    <n v="9698"/>
    <n v="2579"/>
    <n v="2266"/>
    <m/>
    <n v="4845"/>
    <n v="752"/>
    <n v="632"/>
    <m/>
    <n v="1384"/>
    <n v="0.55236667380595417"/>
    <n v="0.45058659773314774"/>
    <n v="0.49958754382346876"/>
    <n v="0.16106232597986722"/>
    <n v="0.12567110757605887"/>
    <n v="0.14270983707981028"/>
    <n v="0.29158588600232649"/>
    <n v="0.27890556045895853"/>
    <n v="0.28565531475748196"/>
  </r>
  <r>
    <s v="Skagit"/>
    <x v="10"/>
    <x v="0"/>
    <x v="2"/>
    <n v="6243"/>
    <n v="6471"/>
    <n v="12714"/>
    <n v="3776"/>
    <n v="3219"/>
    <n v="1"/>
    <n v="6996"/>
    <n v="1325"/>
    <n v="1053"/>
    <n v="1"/>
    <n v="2379"/>
    <n v="0.60483741790805701"/>
    <n v="0.49745016226240146"/>
    <n v="0.55025955639452573"/>
    <n v="0.21223770623097871"/>
    <n v="0.16272600834492351"/>
    <n v="0.18711656441717792"/>
    <n v="0.35090042372881358"/>
    <n v="0.32712022367194782"/>
    <n v="0.34005145797598629"/>
  </r>
  <r>
    <s v="Skagit"/>
    <x v="10"/>
    <x v="0"/>
    <x v="3"/>
    <n v="7333"/>
    <n v="7386"/>
    <n v="14719"/>
    <n v="4990"/>
    <n v="4464"/>
    <n v="1"/>
    <n v="9455"/>
    <n v="2605"/>
    <n v="2181"/>
    <m/>
    <n v="4786"/>
    <n v="0.6804854766125733"/>
    <n v="0.60438667749796915"/>
    <n v="0.64236700862830354"/>
    <n v="0.35524342015546162"/>
    <n v="0.2952883834281072"/>
    <n v="0.3251579591004824"/>
    <n v="0.52204408817635273"/>
    <n v="0.48857526881720431"/>
    <n v="0.50618720253833949"/>
  </r>
  <r>
    <s v="Skagit"/>
    <x v="10"/>
    <x v="0"/>
    <x v="4"/>
    <n v="8233"/>
    <n v="8036"/>
    <n v="16269"/>
    <n v="6732"/>
    <n v="6087"/>
    <n v="1"/>
    <n v="12820"/>
    <n v="4492"/>
    <n v="3914"/>
    <m/>
    <n v="8406"/>
    <n v="0.81768492651524349"/>
    <n v="0.75746640119462416"/>
    <n v="0.78800172106460142"/>
    <n v="0.54560913397303534"/>
    <n v="0.48705823792931807"/>
    <n v="0.51668817997418404"/>
    <n v="0.66726084373143202"/>
    <n v="0.64300969278790865"/>
    <n v="0.65569422776911079"/>
  </r>
  <r>
    <s v="Skagit"/>
    <x v="10"/>
    <x v="0"/>
    <x v="5"/>
    <n v="6524"/>
    <n v="6318"/>
    <n v="12842"/>
    <n v="6041"/>
    <n v="5575"/>
    <m/>
    <n v="11616"/>
    <n v="4832"/>
    <n v="4409"/>
    <m/>
    <n v="9241"/>
    <n v="0.92596566523605151"/>
    <n v="0.88239949351060465"/>
    <n v="0.90453200436069148"/>
    <n v="0.74064990803188224"/>
    <n v="0.69784742006964229"/>
    <n v="0.71959196386855628"/>
    <n v="0.79986757159410693"/>
    <n v="0.79085201793721971"/>
    <n v="0.79554063360881544"/>
  </r>
  <r>
    <s v="Skagit"/>
    <x v="10"/>
    <x v="0"/>
    <x v="6"/>
    <n v="8957"/>
    <n v="7390"/>
    <n v="16347"/>
    <n v="7574"/>
    <n v="6605"/>
    <m/>
    <n v="14179"/>
    <n v="6229"/>
    <n v="5554"/>
    <m/>
    <n v="11783"/>
    <n v="0.84559562353466566"/>
    <n v="0.89377537212449254"/>
    <n v="0.86737627699272035"/>
    <n v="0.6954337389751033"/>
    <n v="0.7515561569688769"/>
    <n v="0.72080504068024709"/>
    <n v="0.82241880116186961"/>
    <n v="0.8408781226343679"/>
    <n v="0.83101770223570071"/>
  </r>
  <r>
    <s v="Skamania"/>
    <x v="10"/>
    <x v="1"/>
    <x v="0"/>
    <n v="3977"/>
    <n v="3984"/>
    <n v="7961"/>
    <n v="3210"/>
    <n v="3132"/>
    <n v="2"/>
    <n v="6344"/>
    <n v="1528"/>
    <n v="1423"/>
    <m/>
    <n v="2951"/>
    <n v="0.80714106110133266"/>
    <n v="0.78614457831325302"/>
    <n v="0.79688481346564499"/>
    <n v="0.38420920291677141"/>
    <n v="0.35717871485943775"/>
    <n v="0.37068207511619145"/>
    <n v="0.47601246105919004"/>
    <n v="0.45434227330779053"/>
    <n v="0.4651639344262295"/>
  </r>
  <r>
    <s v="Skamania"/>
    <x v="10"/>
    <x v="1"/>
    <x v="1"/>
    <n v="346"/>
    <n v="370"/>
    <n v="716"/>
    <n v="265"/>
    <n v="248"/>
    <m/>
    <n v="513"/>
    <n v="55"/>
    <n v="43"/>
    <m/>
    <n v="98"/>
    <n v="0.76589595375722541"/>
    <n v="0.67027027027027031"/>
    <n v="0.71648044692737434"/>
    <n v="0.15895953757225434"/>
    <n v="0.11621621621621622"/>
    <n v="0.13687150837988826"/>
    <n v="0.20754716981132076"/>
    <n v="0.17338709677419356"/>
    <n v="0.19103313840155944"/>
  </r>
  <r>
    <s v="Skamania"/>
    <x v="10"/>
    <x v="1"/>
    <x v="2"/>
    <n v="534"/>
    <n v="530"/>
    <n v="1064"/>
    <n v="382"/>
    <n v="347"/>
    <n v="2"/>
    <n v="731"/>
    <n v="105"/>
    <n v="77"/>
    <m/>
    <n v="182"/>
    <n v="0.71535580524344566"/>
    <n v="0.65471698113207544"/>
    <n v="0.68703007518796988"/>
    <n v="0.19662921348314608"/>
    <n v="0.14528301886792452"/>
    <n v="0.17105263157894737"/>
    <n v="0.27486910994764396"/>
    <n v="0.22190201729106629"/>
    <n v="0.24897400820793433"/>
  </r>
  <r>
    <s v="Skamania"/>
    <x v="10"/>
    <x v="1"/>
    <x v="3"/>
    <n v="801"/>
    <n v="783"/>
    <n v="1584"/>
    <n v="567"/>
    <n v="540"/>
    <m/>
    <n v="1107"/>
    <n v="196"/>
    <n v="183"/>
    <m/>
    <n v="379"/>
    <n v="0.7078651685393258"/>
    <n v="0.68965517241379315"/>
    <n v="0.69886363636363635"/>
    <n v="0.24469413233458176"/>
    <n v="0.23371647509578544"/>
    <n v="0.23926767676767677"/>
    <n v="0.34567901234567899"/>
    <n v="0.33888888888888891"/>
    <n v="0.34236675700090335"/>
  </r>
  <r>
    <s v="Skamania"/>
    <x v="10"/>
    <x v="1"/>
    <x v="4"/>
    <n v="935"/>
    <n v="927"/>
    <n v="1862"/>
    <n v="824"/>
    <n v="795"/>
    <m/>
    <n v="1619"/>
    <n v="365"/>
    <n v="336"/>
    <m/>
    <n v="701"/>
    <n v="0.881283422459893"/>
    <n v="0.85760517799352753"/>
    <n v="0.86949516648764769"/>
    <n v="0.39037433155080214"/>
    <n v="0.36245954692556637"/>
    <n v="0.37647690655209454"/>
    <n v="0.44296116504854371"/>
    <n v="0.42264150943396228"/>
    <n v="0.4329833230389129"/>
  </r>
  <r>
    <s v="Skamania"/>
    <x v="10"/>
    <x v="1"/>
    <x v="5"/>
    <n v="686"/>
    <n v="749"/>
    <n v="1435"/>
    <n v="618"/>
    <n v="643"/>
    <m/>
    <n v="1261"/>
    <n v="407"/>
    <n v="382"/>
    <m/>
    <n v="789"/>
    <n v="0.9008746355685131"/>
    <n v="0.85847797062750331"/>
    <n v="0.87874564459930316"/>
    <n v="0.59329446064139946"/>
    <n v="0.51001335113484647"/>
    <n v="0.54982578397212545"/>
    <n v="0.65857605177993528"/>
    <n v="0.59409020217729391"/>
    <n v="0.62569389373513085"/>
  </r>
  <r>
    <s v="Skamania"/>
    <x v="10"/>
    <x v="1"/>
    <x v="6"/>
    <n v="675"/>
    <n v="625"/>
    <n v="1300"/>
    <n v="554"/>
    <n v="559"/>
    <m/>
    <n v="1113"/>
    <n v="400"/>
    <n v="402"/>
    <m/>
    <n v="802"/>
    <n v="0.82074074074074077"/>
    <n v="0.89439999999999997"/>
    <n v="0.85615384615384615"/>
    <n v="0.59259259259259256"/>
    <n v="0.64319999999999999"/>
    <n v="0.61692307692307691"/>
    <n v="0.72202166064981954"/>
    <n v="0.71914132379248663"/>
    <n v="0.72057502246181493"/>
  </r>
  <r>
    <s v="Snohomish"/>
    <x v="10"/>
    <x v="2"/>
    <x v="0"/>
    <n v="247006"/>
    <n v="244383"/>
    <n v="491389"/>
    <n v="184709"/>
    <n v="165200"/>
    <n v="3402"/>
    <n v="353311"/>
    <n v="91676"/>
    <n v="81360"/>
    <n v="984"/>
    <n v="174020"/>
    <n v="0.74779155162222777"/>
    <n v="0.67598810064529857"/>
    <n v="0.71900469892488439"/>
    <n v="0.37114887897459981"/>
    <n v="0.33292004763015431"/>
    <n v="0.35413898154008333"/>
    <n v="0.49632665435901879"/>
    <n v="0.49249394673123487"/>
    <n v="0.49254056624333803"/>
  </r>
  <r>
    <s v="Snohomish"/>
    <x v="10"/>
    <x v="2"/>
    <x v="1"/>
    <n v="28900"/>
    <n v="31377"/>
    <n v="60277"/>
    <n v="17166"/>
    <n v="14824"/>
    <n v="810"/>
    <n v="32800"/>
    <n v="3540"/>
    <n v="2877"/>
    <n v="140"/>
    <n v="6557"/>
    <n v="0.59397923875432523"/>
    <n v="0.47244797144405137"/>
    <n v="0.54415448678600464"/>
    <n v="0.12249134948096886"/>
    <n v="9.1691366287407969E-2"/>
    <n v="0.10878112712975098"/>
    <n v="0.20622160083886754"/>
    <n v="0.19407717215326498"/>
    <n v="0.19990853658536586"/>
  </r>
  <r>
    <s v="Snohomish"/>
    <x v="10"/>
    <x v="2"/>
    <x v="2"/>
    <n v="44053"/>
    <n v="46086"/>
    <n v="90139"/>
    <n v="28443"/>
    <n v="24449"/>
    <n v="807"/>
    <n v="53699"/>
    <n v="8054"/>
    <n v="6313"/>
    <n v="174"/>
    <n v="14541"/>
    <n v="0.64565409847229471"/>
    <n v="0.53050818035846026"/>
    <n v="0.59573547521050818"/>
    <n v="0.18282523324177696"/>
    <n v="0.13698303172329993"/>
    <n v="0.16131752071800221"/>
    <n v="0.28316281686179379"/>
    <n v="0.25821096977381486"/>
    <n v="0.27078716549656418"/>
  </r>
  <r>
    <s v="Snohomish"/>
    <x v="10"/>
    <x v="2"/>
    <x v="3"/>
    <n v="53070"/>
    <n v="55552"/>
    <n v="108622"/>
    <n v="39087"/>
    <n v="36221"/>
    <n v="700"/>
    <n v="76008"/>
    <n v="16174"/>
    <n v="14737"/>
    <n v="206"/>
    <n v="31117"/>
    <n v="0.73651780667043532"/>
    <n v="0.65201972926267282"/>
    <n v="0.69974774907477311"/>
    <n v="0.3047672884869041"/>
    <n v="0.26528297811059909"/>
    <n v="0.28647051241921528"/>
    <n v="0.41379486785887892"/>
    <n v="0.40686342177190027"/>
    <n v="0.4093911167245553"/>
  </r>
  <r>
    <s v="Snohomish"/>
    <x v="10"/>
    <x v="2"/>
    <x v="4"/>
    <n v="52158"/>
    <n v="52294"/>
    <n v="104452"/>
    <n v="42557"/>
    <n v="40411"/>
    <n v="523"/>
    <n v="83491"/>
    <n v="23073"/>
    <n v="22091"/>
    <n v="181"/>
    <n v="45345"/>
    <n v="0.81592469036389437"/>
    <n v="0.77276551803266147"/>
    <n v="0.79932409144870376"/>
    <n v="0.44236742206372942"/>
    <n v="0.42243852067158755"/>
    <n v="0.43412285068739709"/>
    <n v="0.54216697605564301"/>
    <n v="0.54665808814431716"/>
    <n v="0.54311243128001818"/>
  </r>
  <r>
    <s v="Snohomish"/>
    <x v="10"/>
    <x v="2"/>
    <x v="5"/>
    <n v="33328"/>
    <n v="32684"/>
    <n v="66012"/>
    <n v="28544"/>
    <n v="26829"/>
    <n v="315"/>
    <n v="55688"/>
    <n v="19131"/>
    <n v="18045"/>
    <n v="142"/>
    <n v="37318"/>
    <n v="0.85645703312530008"/>
    <n v="0.8208603598090809"/>
    <n v="0.84360419317699809"/>
    <n v="0.57402184349495922"/>
    <n v="0.55210500550728181"/>
    <n v="0.56532145670484157"/>
    <n v="0.6702284192825112"/>
    <n v="0.67259308956725927"/>
    <n v="0.6701264186180147"/>
  </r>
  <r>
    <s v="Snohomish"/>
    <x v="10"/>
    <x v="2"/>
    <x v="6"/>
    <n v="35497"/>
    <n v="26390"/>
    <n v="61887"/>
    <n v="28912"/>
    <n v="22466"/>
    <n v="247"/>
    <n v="51625"/>
    <n v="21704"/>
    <n v="17297"/>
    <n v="141"/>
    <n v="39142"/>
    <n v="0.81449136546750434"/>
    <n v="0.85130731337627885"/>
    <n v="0.83418165365908836"/>
    <n v="0.61143195199594336"/>
    <n v="0.65543766578249341"/>
    <n v="0.63247531791814116"/>
    <n v="0.75069175428887658"/>
    <n v="0.76991898869402653"/>
    <n v="0.7581985472154964"/>
  </r>
  <r>
    <s v="Spokane"/>
    <x v="10"/>
    <x v="0"/>
    <x v="0"/>
    <n v="170198"/>
    <n v="161532"/>
    <n v="331730.04000000004"/>
    <n v="127177"/>
    <n v="108521"/>
    <n v="383"/>
    <n v="236081"/>
    <n v="70365"/>
    <n v="59303"/>
    <n v="108"/>
    <n v="129776"/>
    <n v="0.74722969717623"/>
    <n v="0.67182353960825103"/>
    <n v="0.7116660281956978"/>
    <n v="0.41343024007332635"/>
    <n v="0.36712849466359609"/>
    <n v="0.39120967157511566"/>
    <n v="0.55328400575575776"/>
    <n v="0.54646566102413363"/>
    <n v="0.54970963355797375"/>
  </r>
  <r>
    <s v="Spokane"/>
    <x v="10"/>
    <x v="0"/>
    <x v="1"/>
    <n v="25469"/>
    <n v="25179"/>
    <n v="50648.01"/>
    <n v="12220"/>
    <n v="10615"/>
    <n v="129"/>
    <n v="22964"/>
    <n v="3647"/>
    <n v="3035"/>
    <n v="36"/>
    <n v="6718"/>
    <n v="0.47979897129844123"/>
    <n v="0.42158147662734818"/>
    <n v="0.45340379612150605"/>
    <n v="0.14319368644234168"/>
    <n v="0.12053695539934071"/>
    <n v="0.13264094680126623"/>
    <n v="0.29844517184942715"/>
    <n v="0.28591615638247764"/>
    <n v="0.29254485281309878"/>
  </r>
  <r>
    <s v="Spokane"/>
    <x v="10"/>
    <x v="0"/>
    <x v="2"/>
    <n v="26909"/>
    <n v="28280"/>
    <n v="55189"/>
    <n v="18746"/>
    <n v="15693"/>
    <n v="82"/>
    <n v="34521"/>
    <n v="6270"/>
    <n v="4841"/>
    <n v="21"/>
    <n v="11132"/>
    <n v="0.69664424541974801"/>
    <n v="0.55491513437057993"/>
    <n v="0.62550508253456305"/>
    <n v="0.2330075439444052"/>
    <n v="0.17118104667609618"/>
    <n v="0.20170686187464892"/>
    <n v="0.33447135388882959"/>
    <n v="0.30848148856177915"/>
    <n v="0.32247038034819386"/>
  </r>
  <r>
    <s v="Spokane"/>
    <x v="10"/>
    <x v="0"/>
    <x v="3"/>
    <n v="30433"/>
    <n v="30924"/>
    <n v="61357.009999999995"/>
    <n v="22281"/>
    <n v="19557"/>
    <n v="57"/>
    <n v="41895"/>
    <n v="10100"/>
    <n v="8633"/>
    <n v="19"/>
    <n v="18752"/>
    <n v="0.73213288206880689"/>
    <n v="0.63242142025611181"/>
    <n v="0.68280706638084232"/>
    <n v="0.33187658134262149"/>
    <n v="0.27916828353382483"/>
    <n v="0.30562115070470353"/>
    <n v="0.45330101880526008"/>
    <n v="0.44142762182338807"/>
    <n v="0.44759517842224611"/>
  </r>
  <r>
    <s v="Spokane"/>
    <x v="10"/>
    <x v="0"/>
    <x v="4"/>
    <n v="32894"/>
    <n v="32127"/>
    <n v="65021.020000000004"/>
    <n v="27189"/>
    <n v="24024"/>
    <n v="41"/>
    <n v="51254"/>
    <n v="16068"/>
    <n v="13938"/>
    <n v="16"/>
    <n v="30022"/>
    <n v="0.82656411503617677"/>
    <n v="0.74778223923802412"/>
    <n v="0.78826816312632431"/>
    <n v="0.4884781419103788"/>
    <n v="0.43384069474273973"/>
    <n v="0.46172760747216818"/>
    <n v="0.59097429107359589"/>
    <n v="0.58016983016983015"/>
    <n v="0.58574940492449368"/>
  </r>
  <r>
    <s v="Spokane"/>
    <x v="10"/>
    <x v="0"/>
    <x v="5"/>
    <n v="23516"/>
    <n v="22521"/>
    <n v="46037"/>
    <n v="20819"/>
    <n v="19168"/>
    <n v="39"/>
    <n v="40026"/>
    <n v="14649"/>
    <n v="13575"/>
    <n v="8"/>
    <n v="28232"/>
    <n v="0.88531212791291036"/>
    <n v="0.85111673549131917"/>
    <n v="0.86943110975954119"/>
    <n v="0.62293757441741793"/>
    <n v="0.60277074730251767"/>
    <n v="0.61324586745443888"/>
    <n v="0.70363610163792689"/>
    <n v="0.70821160267111849"/>
    <n v="0.70534152800679562"/>
  </r>
  <r>
    <s v="Spokane"/>
    <x v="10"/>
    <x v="0"/>
    <x v="6"/>
    <n v="30977"/>
    <n v="22501"/>
    <n v="53478"/>
    <n v="25922"/>
    <n v="19464"/>
    <n v="35"/>
    <n v="45421"/>
    <n v="19631"/>
    <n v="15281"/>
    <n v="8"/>
    <n v="34920"/>
    <n v="0.83681441069180362"/>
    <n v="0.86502822096795695"/>
    <n v="0.84933991547926246"/>
    <n v="0.63372824999192945"/>
    <n v="0.6791253722056797"/>
    <n v="0.6529787950185123"/>
    <n v="0.75731039271661138"/>
    <n v="0.78509042334566381"/>
    <n v="0.76880737984632663"/>
  </r>
  <r>
    <s v="Stevens"/>
    <x v="10"/>
    <x v="0"/>
    <x v="0"/>
    <n v="15564.04"/>
    <n v="15237.050000000001"/>
    <n v="30801.11"/>
    <n v="12777"/>
    <n v="11819"/>
    <n v="214"/>
    <n v="24810"/>
    <n v="8348"/>
    <n v="7559"/>
    <n v="93"/>
    <n v="16000"/>
    <n v="0.82093081230837228"/>
    <n v="0.77567508146261899"/>
    <n v="0.80549045148048237"/>
    <n v="0.53636459428271832"/>
    <n v="0.49609340390692419"/>
    <n v="0.51946179861699793"/>
    <n v="0.65336150896141509"/>
    <n v="0.63956341484051105"/>
    <n v="0.64490124949617089"/>
  </r>
  <r>
    <s v="Stevens"/>
    <x v="10"/>
    <x v="0"/>
    <x v="1"/>
    <n v="1296"/>
    <n v="1458"/>
    <n v="2754.01"/>
    <n v="1066"/>
    <n v="1044"/>
    <n v="43"/>
    <n v="2153"/>
    <n v="339"/>
    <n v="302"/>
    <n v="11"/>
    <n v="652"/>
    <n v="0.82253086419753085"/>
    <n v="0.71604938271604934"/>
    <n v="0.78176912937861509"/>
    <n v="0.26157407407407407"/>
    <n v="0.20713305898491083"/>
    <n v="0.23674569082900931"/>
    <n v="0.31801125703564725"/>
    <n v="0.28927203065134099"/>
    <n v="0.30283325592196936"/>
  </r>
  <r>
    <s v="Stevens"/>
    <x v="10"/>
    <x v="0"/>
    <x v="2"/>
    <n v="1872"/>
    <n v="1703"/>
    <n v="3575.02"/>
    <n v="1393"/>
    <n v="1255"/>
    <n v="33"/>
    <n v="2681"/>
    <n v="543"/>
    <n v="405"/>
    <n v="14"/>
    <n v="962"/>
    <n v="0.74412393162393164"/>
    <n v="0.73693482090428652"/>
    <n v="0.74992587454056203"/>
    <n v="0.29006410256410259"/>
    <n v="0.23781561949500882"/>
    <n v="0.26908940369564366"/>
    <n v="0.3898061737257717"/>
    <n v="0.32270916334661354"/>
    <n v="0.35882133532264082"/>
  </r>
  <r>
    <s v="Stevens"/>
    <x v="10"/>
    <x v="0"/>
    <x v="3"/>
    <n v="2847.01"/>
    <n v="2763.01"/>
    <n v="5610.02"/>
    <n v="2049"/>
    <n v="1719"/>
    <n v="32"/>
    <n v="3800"/>
    <n v="1130"/>
    <n v="922"/>
    <n v="11"/>
    <n v="2063"/>
    <n v="0.71970242464901768"/>
    <n v="0.62214758542314352"/>
    <n v="0.67735943900378248"/>
    <n v="0.3969076329201513"/>
    <n v="0.33369405105301825"/>
    <n v="0.36773487438547453"/>
    <n v="0.55148853099072714"/>
    <n v="0.53635834787667247"/>
    <n v="0.54289473684210521"/>
  </r>
  <r>
    <s v="Stevens"/>
    <x v="10"/>
    <x v="0"/>
    <x v="4"/>
    <n v="3550.02"/>
    <n v="3402.02"/>
    <n v="6952.02"/>
    <n v="3129"/>
    <n v="2695"/>
    <n v="40"/>
    <n v="5864"/>
    <n v="2146"/>
    <n v="1763"/>
    <n v="18"/>
    <n v="3927"/>
    <n v="0.88140348505078847"/>
    <n v="0.79217641283707918"/>
    <n v="0.8434958472501517"/>
    <n v="0.60450363659923045"/>
    <n v="0.51822152721030446"/>
    <n v="0.56487179265882426"/>
    <n v="0.68584212208373285"/>
    <n v="0.6541743970315399"/>
    <n v="0.66967939972714874"/>
  </r>
  <r>
    <s v="Stevens"/>
    <x v="10"/>
    <x v="0"/>
    <x v="5"/>
    <n v="2857.01"/>
    <n v="2988.02"/>
    <n v="5845.02"/>
    <n v="2559"/>
    <n v="2602"/>
    <n v="33"/>
    <n v="5194"/>
    <n v="2045"/>
    <n v="2035"/>
    <n v="13"/>
    <n v="4093"/>
    <n v="0.89569164966170922"/>
    <n v="0.87081077101224225"/>
    <n v="0.88861971387608585"/>
    <n v="0.7157832839227023"/>
    <n v="0.68105300499996657"/>
    <n v="0.70025423351844818"/>
    <n v="0.79914028917545921"/>
    <n v="0.78209069946195231"/>
    <n v="0.78802464381979209"/>
  </r>
  <r>
    <s v="Stevens"/>
    <x v="10"/>
    <x v="0"/>
    <x v="6"/>
    <n v="3142"/>
    <n v="2923"/>
    <n v="6065.02"/>
    <n v="2581"/>
    <n v="2504"/>
    <n v="33"/>
    <n v="5118"/>
    <n v="2145"/>
    <n v="2132"/>
    <n v="26"/>
    <n v="4303"/>
    <n v="0.82145130490133678"/>
    <n v="0.85665412247690731"/>
    <n v="0.84385542009754289"/>
    <n v="0.68268618714194784"/>
    <n v="0.72938761546356479"/>
    <n v="0.70947828696360438"/>
    <n v="0.83107322743122825"/>
    <n v="0.8514376996805112"/>
    <n v="0.84075810863618605"/>
  </r>
  <r>
    <s v="Thurston"/>
    <x v="10"/>
    <x v="0"/>
    <x v="0"/>
    <n v="90492"/>
    <n v="83716"/>
    <n v="174208"/>
    <n v="73068"/>
    <n v="62899"/>
    <n v="2178"/>
    <n v="138145"/>
    <n v="39575"/>
    <n v="33755"/>
    <n v="855"/>
    <n v="74185"/>
    <n v="0.80745259249436419"/>
    <n v="0.75133785656266427"/>
    <n v="0.79298884092578981"/>
    <n v="0.43733147681563012"/>
    <n v="0.403208466720818"/>
    <n v="0.42584152277736959"/>
    <n v="0.54161876608091097"/>
    <n v="0.53665400085851922"/>
    <n v="0.53700821600492232"/>
  </r>
  <r>
    <s v="Thurston"/>
    <x v="10"/>
    <x v="0"/>
    <x v="1"/>
    <n v="11111"/>
    <n v="11050"/>
    <n v="22161"/>
    <n v="7264"/>
    <n v="6007"/>
    <n v="124"/>
    <n v="13395"/>
    <n v="1653"/>
    <n v="1271"/>
    <n v="27"/>
    <n v="2951"/>
    <n v="0.65376653766537662"/>
    <n v="0.54361990950226247"/>
    <n v="0.6044402328414783"/>
    <n v="0.14877148771487714"/>
    <n v="0.11502262443438914"/>
    <n v="0.13316186092685348"/>
    <n v="0.22756057268722468"/>
    <n v="0.21158648243715666"/>
    <n v="0.22030608435983576"/>
  </r>
  <r>
    <s v="Thurston"/>
    <x v="10"/>
    <x v="0"/>
    <x v="2"/>
    <n v="14572"/>
    <n v="14568"/>
    <n v="29140"/>
    <n v="10946"/>
    <n v="9408"/>
    <n v="685"/>
    <n v="21039"/>
    <n v="3239"/>
    <n v="2464"/>
    <n v="146"/>
    <n v="5849"/>
    <n v="0.75116662091682684"/>
    <n v="0.64579901153212516"/>
    <n v="0.72199725463280717"/>
    <n v="0.22227559703541039"/>
    <n v="0.16913783635365184"/>
    <n v="0.20072065888812629"/>
    <n v="0.29590718070528049"/>
    <n v="0.26190476190476192"/>
    <n v="0.27800750986263606"/>
  </r>
  <r>
    <s v="Thurston"/>
    <x v="10"/>
    <x v="0"/>
    <x v="3"/>
    <n v="17101"/>
    <n v="16418"/>
    <n v="33519"/>
    <n v="12829"/>
    <n v="11187"/>
    <n v="439"/>
    <n v="24455"/>
    <n v="5812"/>
    <n v="4844"/>
    <n v="169"/>
    <n v="10825"/>
    <n v="0.75019004736565109"/>
    <n v="0.68138628334754536"/>
    <n v="0.72958620483904646"/>
    <n v="0.33986316589673121"/>
    <n v="0.29504202704348886"/>
    <n v="0.32295116202750679"/>
    <n v="0.45303609010834828"/>
    <n v="0.43300259229462768"/>
    <n v="0.44264976487425883"/>
  </r>
  <r>
    <s v="Thurston"/>
    <x v="10"/>
    <x v="0"/>
    <x v="4"/>
    <n v="18692"/>
    <n v="17316"/>
    <n v="36008"/>
    <n v="16113"/>
    <n v="13804"/>
    <n v="403"/>
    <n v="30320"/>
    <n v="9770"/>
    <n v="8168"/>
    <n v="186"/>
    <n v="18124"/>
    <n v="0.86202653541622087"/>
    <n v="0.79718179718179716"/>
    <n v="0.84203510331037545"/>
    <n v="0.52268350096297878"/>
    <n v="0.4717024717024717"/>
    <n v="0.50333259275716502"/>
    <n v="0.60634270464842055"/>
    <n v="0.59171254708780063"/>
    <n v="0.5977572559366755"/>
  </r>
  <r>
    <s v="Thurston"/>
    <x v="10"/>
    <x v="0"/>
    <x v="5"/>
    <n v="13691"/>
    <n v="12693"/>
    <n v="26384"/>
    <n v="12768"/>
    <n v="11788"/>
    <n v="270"/>
    <n v="24826"/>
    <n v="9298"/>
    <n v="8684"/>
    <n v="160"/>
    <n v="18142"/>
    <n v="0.93258344898108247"/>
    <n v="0.92870085874103836"/>
    <n v="0.94094906003638568"/>
    <n v="0.67913227667810971"/>
    <n v="0.68415662176002523"/>
    <n v="0.6876137052759248"/>
    <n v="0.7282268170426065"/>
    <n v="0.73668137088564645"/>
    <n v="0.73076613228067344"/>
  </r>
  <r>
    <s v="Thurston"/>
    <x v="10"/>
    <x v="0"/>
    <x v="6"/>
    <n v="15325"/>
    <n v="11671"/>
    <n v="26996"/>
    <n v="13148"/>
    <n v="10705"/>
    <n v="257"/>
    <n v="24110"/>
    <n v="9803"/>
    <n v="8324"/>
    <n v="167"/>
    <n v="18294"/>
    <n v="0.85794453507340951"/>
    <n v="0.91723074286693518"/>
    <n v="0.89309527337383321"/>
    <n v="0.639673735725938"/>
    <n v="0.71322080370148233"/>
    <n v="0.67765594902948589"/>
    <n v="0.74558868268938239"/>
    <n v="0.7775805698271836"/>
    <n v="0.75877229365408549"/>
  </r>
  <r>
    <s v="Wahkiakum"/>
    <x v="10"/>
    <x v="0"/>
    <x v="0"/>
    <n v="1529"/>
    <n v="1514"/>
    <n v="3043"/>
    <n v="1341"/>
    <n v="1269"/>
    <n v="3"/>
    <n v="2613"/>
    <n v="864"/>
    <n v="773"/>
    <n v="2"/>
    <n v="1639"/>
    <n v="0.87704381948986265"/>
    <n v="0.83817701453104354"/>
    <n v="0.85869208018402887"/>
    <n v="0.56507521255722692"/>
    <n v="0.51056803170409515"/>
    <n v="0.53861321064738743"/>
    <n v="0.64429530201342278"/>
    <n v="0.60914105594956658"/>
    <n v="0.62724837351703022"/>
  </r>
  <r>
    <s v="Wahkiakum"/>
    <x v="10"/>
    <x v="0"/>
    <x v="1"/>
    <n v="87"/>
    <n v="109"/>
    <n v="196"/>
    <n v="79"/>
    <n v="73"/>
    <m/>
    <n v="152"/>
    <n v="24"/>
    <n v="21"/>
    <m/>
    <n v="45"/>
    <n v="0.90804597701149425"/>
    <n v="0.66972477064220182"/>
    <n v="0.77551020408163263"/>
    <n v="0.27586206896551724"/>
    <n v="0.19266055045871561"/>
    <n v="0.22959183673469388"/>
    <n v="0.30379746835443039"/>
    <n v="0.28767123287671231"/>
    <n v="0.29605263157894735"/>
  </r>
  <r>
    <s v="Wahkiakum"/>
    <x v="10"/>
    <x v="0"/>
    <x v="2"/>
    <n v="145"/>
    <n v="150"/>
    <n v="295"/>
    <n v="111"/>
    <n v="120"/>
    <m/>
    <n v="231"/>
    <n v="41"/>
    <n v="35"/>
    <m/>
    <n v="76"/>
    <n v="0.76551724137931032"/>
    <n v="0.8"/>
    <n v="0.7830508474576271"/>
    <n v="0.28275862068965518"/>
    <n v="0.23333333333333334"/>
    <n v="0.25762711864406779"/>
    <n v="0.36936936936936937"/>
    <n v="0.29166666666666669"/>
    <n v="0.32900432900432902"/>
  </r>
  <r>
    <s v="Wahkiakum"/>
    <x v="10"/>
    <x v="0"/>
    <x v="3"/>
    <n v="232"/>
    <n v="228"/>
    <n v="460"/>
    <n v="168"/>
    <n v="160"/>
    <m/>
    <n v="328"/>
    <n v="90"/>
    <n v="74"/>
    <m/>
    <n v="164"/>
    <n v="0.72413793103448276"/>
    <n v="0.70175438596491224"/>
    <n v="0.71304347826086956"/>
    <n v="0.38793103448275862"/>
    <n v="0.32456140350877194"/>
    <n v="0.35652173913043478"/>
    <n v="0.5357142857142857"/>
    <n v="0.46250000000000002"/>
    <n v="0.5"/>
  </r>
  <r>
    <s v="Wahkiakum"/>
    <x v="10"/>
    <x v="0"/>
    <x v="4"/>
    <n v="306"/>
    <n v="313"/>
    <n v="619"/>
    <n v="277"/>
    <n v="235"/>
    <n v="1"/>
    <n v="513"/>
    <n v="170"/>
    <n v="131"/>
    <n v="1"/>
    <n v="302"/>
    <n v="0.90522875816993464"/>
    <n v="0.75079872204472842"/>
    <n v="0.82875605815831987"/>
    <n v="0.55555555555555558"/>
    <n v="0.41853035143769968"/>
    <n v="0.4878836833602585"/>
    <n v="0.61371841155234652"/>
    <n v="0.55744680851063833"/>
    <n v="0.58869395711500971"/>
  </r>
  <r>
    <s v="Wahkiakum"/>
    <x v="10"/>
    <x v="0"/>
    <x v="5"/>
    <n v="334"/>
    <n v="322"/>
    <n v="656"/>
    <n v="333"/>
    <n v="316"/>
    <n v="2"/>
    <n v="651"/>
    <n v="241"/>
    <n v="230"/>
    <n v="1"/>
    <n v="472"/>
    <n v="0.99700598802395213"/>
    <n v="0.98136645962732916"/>
    <n v="0.99237804878048785"/>
    <n v="0.72155688622754488"/>
    <n v="0.7142857142857143"/>
    <n v="0.71951219512195119"/>
    <n v="0.72372372372372373"/>
    <n v="0.72784810126582278"/>
    <n v="0.7250384024577573"/>
  </r>
  <r>
    <s v="Wahkiakum"/>
    <x v="10"/>
    <x v="0"/>
    <x v="6"/>
    <n v="425"/>
    <n v="392"/>
    <n v="817"/>
    <n v="373"/>
    <n v="365"/>
    <m/>
    <n v="738"/>
    <n v="298"/>
    <n v="282"/>
    <m/>
    <n v="580"/>
    <n v="0.87764705882352945"/>
    <n v="0.93112244897959184"/>
    <n v="0.90330477356181149"/>
    <n v="0.70117647058823529"/>
    <n v="0.71938775510204078"/>
    <n v="0.70991432068543447"/>
    <n v="0.79892761394101874"/>
    <n v="0.77260273972602744"/>
    <n v="0.78590785907859073"/>
  </r>
  <r>
    <s v="Walla Walla"/>
    <x v="10"/>
    <x v="0"/>
    <x v="0"/>
    <n v="21480"/>
    <n v="22183"/>
    <n v="43662.99"/>
    <n v="15298"/>
    <n v="13251"/>
    <n v="44"/>
    <n v="28593"/>
    <n v="7339"/>
    <n v="6159"/>
    <n v="14"/>
    <n v="13512"/>
    <n v="0.71219739292364992"/>
    <n v="0.59734932155254028"/>
    <n v="0.65485666464893955"/>
    <n v="0.34166666666666667"/>
    <n v="0.27764504350178065"/>
    <n v="0.30946117066192674"/>
    <n v="0.47973591319126685"/>
    <n v="0.46479510980303373"/>
    <n v="0.47256321477284652"/>
  </r>
  <r>
    <s v="Walla Walla"/>
    <x v="10"/>
    <x v="0"/>
    <x v="1"/>
    <n v="3672"/>
    <n v="4239"/>
    <n v="7910.99"/>
    <n v="1467"/>
    <n v="1301"/>
    <n v="18"/>
    <n v="2786"/>
    <n v="175"/>
    <n v="116"/>
    <n v="2"/>
    <n v="293"/>
    <n v="0.39950980392156865"/>
    <n v="0.30691200754895021"/>
    <n v="0.35216831268905663"/>
    <n v="4.7657952069716777E-2"/>
    <n v="2.7364944562396791E-2"/>
    <n v="3.7037083854233162E-2"/>
    <n v="0.11929107021131562"/>
    <n v="8.9162182936202927E-2"/>
    <n v="0.10516870064608758"/>
  </r>
  <r>
    <s v="Walla Walla"/>
    <x v="10"/>
    <x v="0"/>
    <x v="2"/>
    <n v="2958"/>
    <n v="3779"/>
    <n v="6737"/>
    <n v="1899"/>
    <n v="1664"/>
    <n v="7"/>
    <n v="3570"/>
    <n v="396"/>
    <n v="293"/>
    <n v="2"/>
    <n v="691"/>
    <n v="0.64198782961460443"/>
    <n v="0.44032812913469171"/>
    <n v="0.52990945524714261"/>
    <n v="0.13387423935091278"/>
    <n v="7.7533739084413869E-2"/>
    <n v="0.10256790856464301"/>
    <n v="0.20853080568720378"/>
    <n v="0.17608173076923078"/>
    <n v="0.19355742296918768"/>
  </r>
  <r>
    <s v="Walla Walla"/>
    <x v="10"/>
    <x v="0"/>
    <x v="3"/>
    <n v="3454"/>
    <n v="3888"/>
    <n v="7342"/>
    <n v="2482"/>
    <n v="2212"/>
    <n v="5"/>
    <n v="4699"/>
    <n v="876"/>
    <n v="757"/>
    <n v="4"/>
    <n v="1637"/>
    <n v="0.71858714533873769"/>
    <n v="0.56893004115226342"/>
    <n v="0.64001634432034871"/>
    <n v="0.25361899247249564"/>
    <n v="0.19470164609053497"/>
    <n v="0.22296377008989376"/>
    <n v="0.35294117647058826"/>
    <n v="0.34222423146473779"/>
    <n v="0.34837199404128538"/>
  </r>
  <r>
    <s v="Walla Walla"/>
    <x v="10"/>
    <x v="0"/>
    <x v="4"/>
    <n v="3758"/>
    <n v="3945"/>
    <n v="7703"/>
    <n v="3104"/>
    <n v="2846"/>
    <n v="8"/>
    <n v="5958"/>
    <n v="1582"/>
    <n v="1417"/>
    <n v="3"/>
    <n v="3002"/>
    <n v="0.82597126130920706"/>
    <n v="0.72141951837769325"/>
    <n v="0.77346488381150202"/>
    <n v="0.42096860031931876"/>
    <n v="0.35918884664131812"/>
    <n v="0.38971829157471116"/>
    <n v="0.50966494845360821"/>
    <n v="0.49789177793394235"/>
    <n v="0.50386035582410205"/>
  </r>
  <r>
    <s v="Walla Walla"/>
    <x v="10"/>
    <x v="0"/>
    <x v="5"/>
    <n v="2873"/>
    <n v="2885"/>
    <n v="5758"/>
    <n v="2454"/>
    <n v="2365"/>
    <n v="5"/>
    <n v="4824"/>
    <n v="1530"/>
    <n v="1480"/>
    <n v="3"/>
    <n v="3013"/>
    <n v="0.85415941524538808"/>
    <n v="0.81975736568457536"/>
    <n v="0.83779089961792286"/>
    <n v="0.53254437869822491"/>
    <n v="0.51299826689774697"/>
    <n v="0.52327196943383114"/>
    <n v="0.62347188264058684"/>
    <n v="0.62579281183932345"/>
    <n v="0.62458540630182424"/>
  </r>
  <r>
    <s v="Walla Walla"/>
    <x v="10"/>
    <x v="0"/>
    <x v="6"/>
    <n v="4765"/>
    <n v="3447"/>
    <n v="8212"/>
    <n v="3892"/>
    <n v="2863"/>
    <n v="1"/>
    <n v="6756"/>
    <n v="2780"/>
    <n v="2096"/>
    <m/>
    <n v="4876"/>
    <n v="0.81678908709338927"/>
    <n v="0.83057731360603426"/>
    <n v="0.82269849001461282"/>
    <n v="0.58342077649527802"/>
    <n v="0.60806498404409637"/>
    <n v="0.5937652216268875"/>
    <n v="0.7142857142857143"/>
    <n v="0.73209919664687395"/>
    <n v="0.72172883362936646"/>
  </r>
  <r>
    <s v="Whatcom"/>
    <x v="10"/>
    <x v="0"/>
    <x v="0"/>
    <n v="73273.989999999991"/>
    <n v="70457.989999999991"/>
    <n v="143731.98000000001"/>
    <n v="53551"/>
    <n v="48036"/>
    <n v="24"/>
    <n v="101611"/>
    <n v="33310"/>
    <n v="29472"/>
    <n v="10"/>
    <n v="62792"/>
    <n v="0.73083231853485808"/>
    <n v="0.68176795846716609"/>
    <n v="0.70694775094589246"/>
    <n v="0.45459514351545488"/>
    <n v="0.41829180764310769"/>
    <n v="0.4368686773813315"/>
    <n v="0.62202386510055829"/>
    <n v="0.61353984511616289"/>
    <n v="0.61796459044788454"/>
  </r>
  <r>
    <s v="Whatcom"/>
    <x v="10"/>
    <x v="0"/>
    <x v="1"/>
    <n v="14009.99"/>
    <n v="13572.99"/>
    <n v="27582.980000000003"/>
    <n v="5700"/>
    <n v="4689"/>
    <n v="10"/>
    <n v="10399"/>
    <n v="1724"/>
    <n v="1366"/>
    <n v="3"/>
    <n v="3093"/>
    <n v="0.4068525387955309"/>
    <n v="0.3454655164411084"/>
    <n v="0.37700785049331142"/>
    <n v="0.1230550485760518"/>
    <n v="0.10064105256100535"/>
    <n v="0.11213436691757017"/>
    <n v="0.3024561403508772"/>
    <n v="0.29132011089784604"/>
    <n v="0.29743244542744496"/>
  </r>
  <r>
    <s v="Whatcom"/>
    <x v="10"/>
    <x v="0"/>
    <x v="2"/>
    <n v="11058"/>
    <n v="11807"/>
    <n v="22865"/>
    <n v="8005"/>
    <n v="7391"/>
    <n v="6"/>
    <n v="15402"/>
    <n v="3511"/>
    <n v="2969"/>
    <m/>
    <n v="6480"/>
    <n v="0.72391029119189731"/>
    <n v="0.62598458541543156"/>
    <n v="0.67360594795539031"/>
    <n v="0.31750768674262975"/>
    <n v="0.25146099771322095"/>
    <n v="0.2834025803630002"/>
    <n v="0.43860087445346657"/>
    <n v="0.401704776079015"/>
    <n v="0.42072458122321776"/>
  </r>
  <r>
    <s v="Whatcom"/>
    <x v="10"/>
    <x v="0"/>
    <x v="3"/>
    <n v="12259"/>
    <n v="12187"/>
    <n v="24446"/>
    <n v="9180"/>
    <n v="8317"/>
    <n v="1"/>
    <n v="17498"/>
    <n v="5028"/>
    <n v="4433"/>
    <n v="1"/>
    <n v="9462"/>
    <n v="0.74883758871033523"/>
    <n v="0.68244851070813162"/>
    <n v="0.71578172298126486"/>
    <n v="0.41014764662696795"/>
    <n v="0.3637482563387216"/>
    <n v="0.38705718726990102"/>
    <n v="0.54771241830065365"/>
    <n v="0.53300468919081401"/>
    <n v="0.54074751400160015"/>
  </r>
  <r>
    <s v="Whatcom"/>
    <x v="10"/>
    <x v="0"/>
    <x v="4"/>
    <n v="13556"/>
    <n v="13130"/>
    <n v="26686"/>
    <n v="11205"/>
    <n v="10009"/>
    <n v="3"/>
    <n v="21217"/>
    <n v="7616"/>
    <n v="6577"/>
    <n v="3"/>
    <n v="14196"/>
    <n v="0.82657125995868985"/>
    <n v="0.76230007616146234"/>
    <n v="0.79506108071648052"/>
    <n v="0.56181764532310419"/>
    <n v="0.50091393754760094"/>
    <n v="0.53196432586374875"/>
    <n v="0.67969656403391343"/>
    <n v="0.65710860225796786"/>
    <n v="0.66908611019465525"/>
  </r>
  <r>
    <s v="Whatcom"/>
    <x v="10"/>
    <x v="0"/>
    <x v="5"/>
    <n v="10116"/>
    <n v="9847"/>
    <n v="19963"/>
    <n v="9252"/>
    <n v="8903"/>
    <n v="2"/>
    <n v="18157"/>
    <n v="7237"/>
    <n v="6870"/>
    <n v="2"/>
    <n v="14109"/>
    <n v="0.91459074733096091"/>
    <n v="0.90413323854981209"/>
    <n v="0.9095326353754446"/>
    <n v="0.71540134440490311"/>
    <n v="0.69767441860465118"/>
    <n v="0.70675750137754845"/>
    <n v="0.78220925205361003"/>
    <n v="0.77165000561608443"/>
    <n v="0.77705568100457123"/>
  </r>
  <r>
    <s v="Whatcom"/>
    <x v="10"/>
    <x v="0"/>
    <x v="6"/>
    <n v="12275"/>
    <n v="9914"/>
    <n v="22189"/>
    <n v="10209"/>
    <n v="8727"/>
    <n v="2"/>
    <n v="18938"/>
    <n v="8194"/>
    <n v="7257"/>
    <n v="1"/>
    <n v="15452"/>
    <n v="0.83169042769857437"/>
    <n v="0.88027032479322176"/>
    <n v="0.85348596151246114"/>
    <n v="0.66753564154786149"/>
    <n v="0.73199515836191242"/>
    <n v="0.69638108972914503"/>
    <n v="0.80262513468508179"/>
    <n v="0.83155723616363009"/>
    <n v="0.81592565212799661"/>
  </r>
  <r>
    <s v="Whitman"/>
    <x v="10"/>
    <x v="0"/>
    <x v="0"/>
    <n v="17555.62"/>
    <n v="18011.27"/>
    <n v="35566.89"/>
    <n v="9526"/>
    <n v="8941"/>
    <n v="683"/>
    <n v="19150"/>
    <n v="5246"/>
    <n v="4860"/>
    <n v="233"/>
    <n v="10339"/>
    <n v="0.54261826127473711"/>
    <n v="0.49641141352053464"/>
    <n v="0.53842211112638749"/>
    <n v="0.29882168786975338"/>
    <n v="0.26983105577785466"/>
    <n v="0.29069170793398019"/>
    <n v="0.55070333823220663"/>
    <n v="0.54356335980315396"/>
    <n v="0.53989556135770234"/>
  </r>
  <r>
    <s v="Whitman"/>
    <x v="10"/>
    <x v="0"/>
    <x v="1"/>
    <n v="7331.02"/>
    <n v="7848.92"/>
    <n v="15179.94"/>
    <n v="1559"/>
    <n v="1484"/>
    <n v="252"/>
    <n v="3295"/>
    <n v="293"/>
    <n v="242"/>
    <n v="62"/>
    <n v="597"/>
    <n v="0.21265799302143493"/>
    <n v="0.18907059824791181"/>
    <n v="0.21706278153932096"/>
    <n v="3.9967153274714839E-2"/>
    <n v="3.0832267369268637E-2"/>
    <n v="3.9328218688611416E-2"/>
    <n v="0.18794098781270044"/>
    <n v="0.16307277628032346"/>
    <n v="0.18118361153262519"/>
  </r>
  <r>
    <s v="Whitman"/>
    <x v="10"/>
    <x v="0"/>
    <x v="2"/>
    <n v="2511.13"/>
    <n v="2817"/>
    <n v="5328.1399999999994"/>
    <n v="1619"/>
    <n v="1560"/>
    <n v="182"/>
    <n v="3361"/>
    <n v="543"/>
    <n v="499"/>
    <n v="61"/>
    <n v="1103"/>
    <n v="0.64472966353792915"/>
    <n v="0.55378061767838127"/>
    <n v="0.63080174319743854"/>
    <n v="0.21623731148924985"/>
    <n v="0.17713880014199504"/>
    <n v="0.20701407996036142"/>
    <n v="0.33539221741815933"/>
    <n v="0.31987179487179485"/>
    <n v="0.32817613805415052"/>
  </r>
  <r>
    <s v="Whitman"/>
    <x v="10"/>
    <x v="0"/>
    <x v="3"/>
    <n v="2016.3400000000001"/>
    <n v="2012.31"/>
    <n v="4028.65"/>
    <n v="1430"/>
    <n v="1303"/>
    <n v="87"/>
    <n v="2820"/>
    <n v="754"/>
    <n v="694"/>
    <n v="28"/>
    <n v="1476"/>
    <n v="0.70920578870626971"/>
    <n v="0.64751454795732266"/>
    <n v="0.69998634778399715"/>
    <n v="0.3739448704087604"/>
    <n v="0.34487728033951032"/>
    <n v="0.3663758330954538"/>
    <n v="0.52727272727272723"/>
    <n v="0.5326170376055257"/>
    <n v="0.52340425531914891"/>
  </r>
  <r>
    <s v="Whitman"/>
    <x v="10"/>
    <x v="0"/>
    <x v="4"/>
    <n v="2069.37"/>
    <n v="2061.38"/>
    <n v="4130.75"/>
    <n v="1732"/>
    <n v="1706"/>
    <n v="69"/>
    <n v="3507"/>
    <n v="1144"/>
    <n v="1129"/>
    <n v="33"/>
    <n v="2306"/>
    <n v="0.83696970575585816"/>
    <n v="0.82760092753398207"/>
    <n v="0.84899836591418021"/>
    <n v="0.55282525599578614"/>
    <n v="0.54769135239499744"/>
    <n v="0.55825213338982027"/>
    <n v="0.66050808314087761"/>
    <n v="0.66178194607268459"/>
    <n v="0.65754205873966354"/>
  </r>
  <r>
    <s v="Whitman"/>
    <x v="10"/>
    <x v="0"/>
    <x v="5"/>
    <n v="1545.3"/>
    <n v="1537.29"/>
    <n v="3082.59"/>
    <n v="1412"/>
    <n v="1387"/>
    <n v="53"/>
    <n v="2852"/>
    <n v="1076"/>
    <n v="1051"/>
    <n v="23"/>
    <n v="2150"/>
    <n v="0.91373843266679611"/>
    <n v="0.90223705351625261"/>
    <n v="0.92519602022974179"/>
    <n v="0.69630492461010807"/>
    <n v="0.68367061517345462"/>
    <n v="0.69746544302031732"/>
    <n v="0.76203966005665724"/>
    <n v="0.75775054073540016"/>
    <n v="0.75385694249649371"/>
  </r>
  <r>
    <s v="Whitman"/>
    <x v="10"/>
    <x v="0"/>
    <x v="6"/>
    <n v="2082.46"/>
    <n v="1734.37"/>
    <n v="3816.8199999999997"/>
    <n v="1774"/>
    <n v="1501"/>
    <n v="40"/>
    <n v="3315"/>
    <n v="1436"/>
    <n v="1245"/>
    <n v="26"/>
    <n v="2707"/>
    <n v="0.85187710688320539"/>
    <n v="0.86544393641495188"/>
    <n v="0.86852405929543453"/>
    <n v="0.68956906735303436"/>
    <n v="0.71783990728621927"/>
    <n v="0.70922914887262178"/>
    <n v="0.8094701240135288"/>
    <n v="0.82944703530979347"/>
    <n v="0.81659125188536952"/>
  </r>
  <r>
    <s v="Yakima"/>
    <x v="10"/>
    <x v="1"/>
    <x v="0"/>
    <n v="80825.010000000009"/>
    <n v="79257"/>
    <n v="160082.06"/>
    <n v="50037"/>
    <n v="79934"/>
    <n v="222"/>
    <n v="130193"/>
    <n v="28672"/>
    <n v="24136"/>
    <n v="29"/>
    <n v="52837"/>
    <n v="0.61907817889536909"/>
    <n v="1.0085418322671815"/>
    <n v="0.81328913433522787"/>
    <n v="0.35474168206103529"/>
    <n v="0.30452830664799324"/>
    <n v="0.3300619694674094"/>
    <n v="0.57301596818354417"/>
    <n v="0.30194910801411162"/>
    <n v="0.4058359512416182"/>
  </r>
  <r>
    <s v="Yakima"/>
    <x v="10"/>
    <x v="1"/>
    <x v="1"/>
    <n v="11493.01"/>
    <n v="12590"/>
    <n v="24083.01"/>
    <n v="5189"/>
    <n v="4093"/>
    <n v="82"/>
    <n v="9364"/>
    <n v="1371"/>
    <n v="963"/>
    <n v="6"/>
    <n v="2340"/>
    <n v="0.45149181981047609"/>
    <n v="0.32509928514694203"/>
    <n v="0.3888218291650421"/>
    <n v="0.11928989881675905"/>
    <n v="7.6489277204130263E-2"/>
    <n v="9.7163934242438965E-2"/>
    <n v="0.2642127577567932"/>
    <n v="0.23527974590764719"/>
    <n v="0.2498932080307561"/>
  </r>
  <r>
    <s v="Yakima"/>
    <x v="10"/>
    <x v="1"/>
    <x v="2"/>
    <n v="14464"/>
    <n v="14944"/>
    <n v="29408.02"/>
    <n v="7374"/>
    <n v="8040"/>
    <n v="36"/>
    <n v="15450"/>
    <n v="2403"/>
    <n v="1793"/>
    <n v="4"/>
    <n v="4200"/>
    <n v="0.50981747787610621"/>
    <n v="0.53800856531049246"/>
    <n v="0.5253668897123982"/>
    <n v="0.16613661504424779"/>
    <n v="0.11998126338329765"/>
    <n v="0.14281818361113738"/>
    <n v="0.32587469487388121"/>
    <n v="0.22300995024875622"/>
    <n v="0.27184466019417475"/>
  </r>
  <r>
    <s v="Yakima"/>
    <x v="10"/>
    <x v="1"/>
    <x v="3"/>
    <n v="15055"/>
    <n v="15511"/>
    <n v="30566.02"/>
    <n v="8177"/>
    <n v="15784"/>
    <n v="32"/>
    <n v="23993"/>
    <n v="3720"/>
    <n v="3195"/>
    <n v="3"/>
    <n v="6918"/>
    <n v="0.54314181335104617"/>
    <n v="1.0176004126104055"/>
    <n v="0.78495662830816704"/>
    <n v="0.24709398870807042"/>
    <n v="0.20598285088002063"/>
    <n v="0.22632976095677487"/>
    <n v="0.45493457258163139"/>
    <n v="0.20242017232640649"/>
    <n v="0.28833409744508814"/>
  </r>
  <r>
    <s v="Yakima"/>
    <x v="10"/>
    <x v="1"/>
    <x v="4"/>
    <n v="14717"/>
    <n v="14717"/>
    <n v="29434.010000000002"/>
    <n v="10051"/>
    <n v="18644"/>
    <n v="31"/>
    <n v="28726"/>
    <n v="6281"/>
    <n v="5467"/>
    <n v="5"/>
    <n v="11753"/>
    <n v="0.68295168852347621"/>
    <n v="1.2668342732893931"/>
    <n v="0.97594585311345605"/>
    <n v="0.42678535027519193"/>
    <n v="0.3714751647754298"/>
    <n v="0.3992999934429593"/>
    <n v="0.6249129439856731"/>
    <n v="0.29323106629478651"/>
    <n v="0.40914154424563115"/>
  </r>
  <r>
    <s v="Yakima"/>
    <x v="10"/>
    <x v="1"/>
    <x v="5"/>
    <n v="10686"/>
    <n v="10464"/>
    <n v="21150"/>
    <n v="8275"/>
    <n v="15955"/>
    <n v="22"/>
    <n v="24252"/>
    <n v="6227"/>
    <n v="5794"/>
    <n v="8"/>
    <n v="12029"/>
    <n v="0.77437769043608462"/>
    <n v="1.5247515290519877"/>
    <n v="1.1466666666666667"/>
    <n v="0.58272506082725062"/>
    <n v="0.55370795107033643"/>
    <n v="0.56874704491725769"/>
    <n v="0.75250755287009063"/>
    <n v="0.36314634910686305"/>
    <n v="0.4960003298697015"/>
  </r>
  <r>
    <s v="Yakima"/>
    <x v="10"/>
    <x v="1"/>
    <x v="6"/>
    <n v="14410"/>
    <n v="11031"/>
    <n v="25441"/>
    <n v="10971"/>
    <n v="17418"/>
    <n v="19"/>
    <n v="28408"/>
    <n v="8670"/>
    <n v="6924"/>
    <n v="3"/>
    <n v="15597"/>
    <n v="0.76134628730048581"/>
    <n v="1.5790046233342399"/>
    <n v="1.1166227742620181"/>
    <n v="0.60166551006245661"/>
    <n v="0.62768561327168892"/>
    <n v="0.61306552415392479"/>
    <n v="0.79026524473612247"/>
    <n v="0.39751980709610746"/>
    <n v="0.54903548296254578"/>
  </r>
  <r>
    <s v="zWashington State"/>
    <x v="10"/>
    <x v="0"/>
    <x v="0"/>
    <n v="2406649.63"/>
    <n v="2351351.2599999998"/>
    <n v="4758000.9000000004"/>
    <n v="1769589"/>
    <n v="1612438"/>
    <n v="12072"/>
    <n v="3394099"/>
    <n v="38500"/>
    <n v="31330"/>
    <n v="483"/>
    <n v="70313"/>
    <n v="0.73529149317842335"/>
    <n v="0.68574952089463659"/>
    <n v="0.71334559856850799"/>
    <n v="1.599734316124778E-2"/>
    <n v="1.3324253391218122E-2"/>
    <n v="1.477784503992002E-2"/>
    <n v="2.175646435415229E-2"/>
    <n v="1.9430204448171031E-2"/>
    <n v="2.071624899568339E-2"/>
  </r>
  <r>
    <s v="zWashington State"/>
    <x v="10"/>
    <x v="0"/>
    <x v="1"/>
    <n v="309009.84999999998"/>
    <n v="325326.77"/>
    <n v="634336.63"/>
    <n v="193382"/>
    <n v="161787"/>
    <n v="139275"/>
    <n v="2714"/>
    <n v="303776"/>
    <n v="68641"/>
    <n v="643"/>
    <n v="154188"/>
    <n v="0.62581176619450807"/>
    <n v="0.49730613930110945"/>
    <n v="4.2784853840144785E-3"/>
    <n v="0.98306251402665645"/>
    <n v="0.21099093689707735"/>
    <n v="0.24306967737303772"/>
    <n v="1.570859749097641"/>
    <n v="0.42426771001378355"/>
    <n v="56.812085482682384"/>
  </r>
  <r>
    <s v="zWashington State"/>
    <x v="10"/>
    <x v="0"/>
    <x v="2"/>
    <n v="414085.17000000004"/>
    <n v="433935.02"/>
    <n v="848020.2"/>
    <n v="340912"/>
    <n v="268472"/>
    <n v="233808"/>
    <n v="2965"/>
    <n v="505245"/>
    <n v="134041"/>
    <n v="694"/>
    <n v="283320"/>
    <n v="0.823289566250344"/>
    <n v="0.61869171103083587"/>
    <n v="3.4963789777649168E-3"/>
    <n v="1.2201475363148115"/>
    <n v="0.30889647947750332"/>
    <n v="0.33409581517044051"/>
    <n v="1.4820393532641856"/>
    <n v="0.49927366727256473"/>
    <n v="95.554806070826302"/>
  </r>
  <r>
    <s v="zWashington State"/>
    <x v="10"/>
    <x v="0"/>
    <x v="3"/>
    <n v="466903.4"/>
    <n v="479479.36"/>
    <n v="946382.76"/>
    <n v="381989"/>
    <n v="330715"/>
    <n v="310852"/>
    <n v="2217"/>
    <n v="643784"/>
    <n v="206365"/>
    <n v="716"/>
    <n v="432216"/>
    <n v="0.81813283004578674"/>
    <n v="0.689737718845708"/>
    <n v="2.3426039586773536E-3"/>
    <n v="1.3788376782006726"/>
    <n v="0.43039391726893106"/>
    <n v="0.45670316310495768"/>
    <n v="1.6853469602527822"/>
    <n v="0.62399649244818045"/>
    <n v="194.95534506089311"/>
  </r>
  <r>
    <s v="zWashington State"/>
    <x v="10"/>
    <x v="0"/>
    <x v="4"/>
    <n v="477203.42000000004"/>
    <n v="471776.42"/>
    <n v="948979.83"/>
    <n v="419252"/>
    <n v="383752"/>
    <n v="363200"/>
    <n v="1815"/>
    <n v="748767"/>
    <n v="198508"/>
    <n v="640"/>
    <n v="409220"/>
    <n v="0.87856034225404334"/>
    <n v="0.81341920395258416"/>
    <n v="1.912580165165365E-3"/>
    <n v="1.5690729961658698"/>
    <n v="0.42076710828404695"/>
    <n v="0.43122096704626484"/>
    <n v="1.7859592798603228"/>
    <n v="0.51728199462152635"/>
    <n v="225.46556473829202"/>
  </r>
  <r>
    <s v="zWashington State"/>
    <x v="10"/>
    <x v="0"/>
    <x v="5"/>
    <n v="337252.33"/>
    <n v="329132.32"/>
    <n v="666384.64000000001"/>
    <n v="316224"/>
    <n v="295735"/>
    <n v="286918"/>
    <n v="1268"/>
    <n v="583921"/>
    <n v="213673"/>
    <n v="616"/>
    <n v="466913"/>
    <n v="0.93764808088946339"/>
    <n v="0.89852919944173215"/>
    <n v="1.9028049626113831E-3"/>
    <n v="1.7314068667813205"/>
    <n v="0.6492009049734162"/>
    <n v="0.70066590970644216"/>
    <n v="1.8465423244282535"/>
    <n v="0.72251508952271459"/>
    <n v="368.22791798107255"/>
  </r>
  <r>
    <s v="zWashington State"/>
    <x v="10"/>
    <x v="0"/>
    <x v="6"/>
    <n v="402195.46000000008"/>
    <n v="311701.37"/>
    <n v="713896.84000000008"/>
    <n v="354464"/>
    <n v="329128"/>
    <n v="278385"/>
    <n v="1093"/>
    <n v="608606"/>
    <n v="852558"/>
    <n v="3792"/>
    <n v="1816170"/>
    <n v="0.88132272800891365"/>
    <n v="1.0559080956237055"/>
    <n v="1.5310335313992983E-3"/>
    <n v="1.5132095225540334"/>
    <n v="2.7351756586761233"/>
    <n v="2.5440230271925559"/>
    <n v="1.7169754897535434"/>
    <n v="2.5903539048637612"/>
    <n v="1661.6376944190301"/>
  </r>
  <r>
    <s v="Adams"/>
    <x v="11"/>
    <x v="0"/>
    <x v="0"/>
    <n v="5657"/>
    <n v="5796"/>
    <n v="11453"/>
    <m/>
    <m/>
    <m/>
    <m/>
    <m/>
    <m/>
    <m/>
    <m/>
    <n v="0"/>
    <n v="0"/>
    <n v="0"/>
    <n v="0"/>
    <n v="0"/>
    <n v="0"/>
    <e v="#DIV/0!"/>
    <e v="#DIV/0!"/>
    <e v="#DIV/0!"/>
  </r>
  <r>
    <s v="Adams"/>
    <x v="11"/>
    <x v="0"/>
    <x v="1"/>
    <n v="844"/>
    <n v="963"/>
    <n v="1807"/>
    <m/>
    <m/>
    <m/>
    <m/>
    <m/>
    <m/>
    <m/>
    <m/>
    <n v="0"/>
    <n v="0"/>
    <n v="0"/>
    <n v="0"/>
    <n v="0"/>
    <n v="0"/>
    <e v="#DIV/0!"/>
    <e v="#DIV/0!"/>
    <e v="#DIV/0!"/>
  </r>
  <r>
    <s v="Adams"/>
    <x v="11"/>
    <x v="0"/>
    <x v="2"/>
    <n v="1087"/>
    <n v="1149"/>
    <n v="2236"/>
    <m/>
    <m/>
    <m/>
    <m/>
    <m/>
    <m/>
    <m/>
    <m/>
    <n v="0"/>
    <n v="0"/>
    <n v="0"/>
    <n v="0"/>
    <n v="0"/>
    <n v="0"/>
    <e v="#DIV/0!"/>
    <e v="#DIV/0!"/>
    <e v="#DIV/0!"/>
  </r>
  <r>
    <s v="Adams"/>
    <x v="11"/>
    <x v="0"/>
    <x v="3"/>
    <n v="1060"/>
    <n v="1128"/>
    <n v="2188"/>
    <m/>
    <m/>
    <m/>
    <m/>
    <m/>
    <m/>
    <m/>
    <m/>
    <n v="0"/>
    <n v="0"/>
    <n v="0"/>
    <n v="0"/>
    <n v="0"/>
    <n v="0"/>
    <e v="#DIV/0!"/>
    <e v="#DIV/0!"/>
    <e v="#DIV/0!"/>
  </r>
  <r>
    <s v="Adams"/>
    <x v="11"/>
    <x v="0"/>
    <x v="4"/>
    <n v="1041"/>
    <n v="1018"/>
    <n v="2059"/>
    <m/>
    <m/>
    <m/>
    <m/>
    <m/>
    <m/>
    <m/>
    <m/>
    <n v="0"/>
    <n v="0"/>
    <n v="0"/>
    <n v="0"/>
    <n v="0"/>
    <n v="0"/>
    <e v="#DIV/0!"/>
    <e v="#DIV/0!"/>
    <e v="#DIV/0!"/>
  </r>
  <r>
    <s v="Adams"/>
    <x v="11"/>
    <x v="0"/>
    <x v="5"/>
    <n v="708"/>
    <n v="733"/>
    <n v="1441"/>
    <m/>
    <m/>
    <m/>
    <m/>
    <m/>
    <m/>
    <m/>
    <m/>
    <n v="0"/>
    <n v="0"/>
    <n v="0"/>
    <n v="0"/>
    <n v="0"/>
    <n v="0"/>
    <e v="#DIV/0!"/>
    <e v="#DIV/0!"/>
    <e v="#DIV/0!"/>
  </r>
  <r>
    <s v="Adams"/>
    <x v="11"/>
    <x v="0"/>
    <x v="6"/>
    <n v="917"/>
    <n v="805"/>
    <n v="1722"/>
    <m/>
    <m/>
    <m/>
    <m/>
    <m/>
    <m/>
    <m/>
    <m/>
    <n v="0"/>
    <n v="0"/>
    <n v="0"/>
    <n v="0"/>
    <n v="0"/>
    <n v="0"/>
    <e v="#DIV/0!"/>
    <e v="#DIV/0!"/>
    <e v="#DIV/0!"/>
  </r>
  <r>
    <s v="Asotin"/>
    <x v="11"/>
    <x v="0"/>
    <x v="0"/>
    <n v="8364"/>
    <n v="7425"/>
    <n v="15789"/>
    <m/>
    <m/>
    <m/>
    <m/>
    <m/>
    <m/>
    <m/>
    <m/>
    <n v="0"/>
    <n v="0"/>
    <n v="0"/>
    <n v="0"/>
    <n v="0"/>
    <n v="0"/>
    <e v="#DIV/0!"/>
    <e v="#DIV/0!"/>
    <e v="#DIV/0!"/>
  </r>
  <r>
    <s v="Asotin"/>
    <x v="11"/>
    <x v="0"/>
    <x v="1"/>
    <n v="903"/>
    <n v="863"/>
    <n v="1766"/>
    <m/>
    <m/>
    <m/>
    <m/>
    <m/>
    <m/>
    <m/>
    <m/>
    <n v="0"/>
    <n v="0"/>
    <n v="0"/>
    <n v="0"/>
    <n v="0"/>
    <n v="0"/>
    <e v="#DIV/0!"/>
    <e v="#DIV/0!"/>
    <e v="#DIV/0!"/>
  </r>
  <r>
    <s v="Asotin"/>
    <x v="11"/>
    <x v="0"/>
    <x v="2"/>
    <n v="1174"/>
    <n v="1083"/>
    <n v="2257"/>
    <m/>
    <m/>
    <m/>
    <m/>
    <m/>
    <m/>
    <m/>
    <m/>
    <n v="0"/>
    <n v="0"/>
    <n v="0"/>
    <n v="0"/>
    <n v="0"/>
    <n v="0"/>
    <e v="#DIV/0!"/>
    <e v="#DIV/0!"/>
    <e v="#DIV/0!"/>
  </r>
  <r>
    <s v="Asotin"/>
    <x v="11"/>
    <x v="0"/>
    <x v="3"/>
    <n v="1415"/>
    <n v="1320"/>
    <n v="2735"/>
    <m/>
    <m/>
    <m/>
    <m/>
    <m/>
    <m/>
    <m/>
    <m/>
    <n v="0"/>
    <n v="0"/>
    <n v="0"/>
    <n v="0"/>
    <n v="0"/>
    <n v="0"/>
    <e v="#DIV/0!"/>
    <e v="#DIV/0!"/>
    <e v="#DIV/0!"/>
  </r>
  <r>
    <s v="Asotin"/>
    <x v="11"/>
    <x v="0"/>
    <x v="4"/>
    <n v="1575"/>
    <n v="1459"/>
    <n v="3034"/>
    <m/>
    <m/>
    <m/>
    <m/>
    <m/>
    <m/>
    <m/>
    <m/>
    <n v="0"/>
    <n v="0"/>
    <n v="0"/>
    <n v="0"/>
    <n v="0"/>
    <n v="0"/>
    <e v="#DIV/0!"/>
    <e v="#DIV/0!"/>
    <e v="#DIV/0!"/>
  </r>
  <r>
    <s v="Asotin"/>
    <x v="11"/>
    <x v="0"/>
    <x v="5"/>
    <n v="1280"/>
    <n v="1201"/>
    <n v="2481"/>
    <m/>
    <m/>
    <m/>
    <m/>
    <m/>
    <m/>
    <m/>
    <m/>
    <n v="0"/>
    <n v="0"/>
    <n v="0"/>
    <n v="0"/>
    <n v="0"/>
    <n v="0"/>
    <e v="#DIV/0!"/>
    <e v="#DIV/0!"/>
    <e v="#DIV/0!"/>
  </r>
  <r>
    <s v="Asotin"/>
    <x v="11"/>
    <x v="0"/>
    <x v="6"/>
    <n v="2017"/>
    <n v="1499"/>
    <n v="3516"/>
    <m/>
    <m/>
    <m/>
    <m/>
    <m/>
    <m/>
    <m/>
    <m/>
    <n v="0"/>
    <n v="0"/>
    <n v="0"/>
    <n v="0"/>
    <n v="0"/>
    <n v="0"/>
    <e v="#DIV/0!"/>
    <e v="#DIV/0!"/>
    <e v="#DIV/0!"/>
  </r>
  <r>
    <s v="Benton"/>
    <x v="11"/>
    <x v="0"/>
    <x v="0"/>
    <n v="56484"/>
    <n v="54962"/>
    <n v="111446"/>
    <m/>
    <m/>
    <m/>
    <m/>
    <m/>
    <m/>
    <m/>
    <m/>
    <n v="0"/>
    <n v="0"/>
    <n v="0"/>
    <n v="0"/>
    <n v="0"/>
    <n v="0"/>
    <e v="#DIV/0!"/>
    <e v="#DIV/0!"/>
    <e v="#DIV/0!"/>
  </r>
  <r>
    <s v="Benton"/>
    <x v="11"/>
    <x v="0"/>
    <x v="1"/>
    <n v="7095"/>
    <n v="7231"/>
    <n v="14326"/>
    <m/>
    <m/>
    <m/>
    <m/>
    <m/>
    <m/>
    <m/>
    <m/>
    <n v="0"/>
    <n v="0"/>
    <n v="0"/>
    <n v="0"/>
    <n v="0"/>
    <n v="0"/>
    <e v="#DIV/0!"/>
    <e v="#DIV/0!"/>
    <e v="#DIV/0!"/>
  </r>
  <r>
    <s v="Benton"/>
    <x v="11"/>
    <x v="0"/>
    <x v="2"/>
    <n v="9577"/>
    <n v="9658"/>
    <n v="19235"/>
    <m/>
    <m/>
    <m/>
    <m/>
    <m/>
    <m/>
    <m/>
    <m/>
    <n v="0"/>
    <n v="0"/>
    <n v="0"/>
    <n v="0"/>
    <n v="0"/>
    <n v="0"/>
    <e v="#DIV/0!"/>
    <e v="#DIV/0!"/>
    <e v="#DIV/0!"/>
  </r>
  <r>
    <s v="Benton"/>
    <x v="11"/>
    <x v="0"/>
    <x v="3"/>
    <n v="11280"/>
    <n v="11241"/>
    <n v="22521"/>
    <m/>
    <m/>
    <m/>
    <m/>
    <m/>
    <m/>
    <m/>
    <m/>
    <n v="0"/>
    <n v="0"/>
    <n v="0"/>
    <n v="0"/>
    <n v="0"/>
    <n v="0"/>
    <e v="#DIV/0!"/>
    <e v="#DIV/0!"/>
    <e v="#DIV/0!"/>
  </r>
  <r>
    <s v="Benton"/>
    <x v="11"/>
    <x v="0"/>
    <x v="4"/>
    <n v="11538"/>
    <n v="11624"/>
    <n v="23162"/>
    <m/>
    <m/>
    <m/>
    <m/>
    <m/>
    <m/>
    <m/>
    <m/>
    <n v="0"/>
    <n v="0"/>
    <n v="0"/>
    <n v="0"/>
    <n v="0"/>
    <n v="0"/>
    <e v="#DIV/0!"/>
    <e v="#DIV/0!"/>
    <e v="#DIV/0!"/>
  </r>
  <r>
    <s v="Benton"/>
    <x v="11"/>
    <x v="0"/>
    <x v="5"/>
    <n v="7788"/>
    <n v="8005"/>
    <n v="15793"/>
    <m/>
    <m/>
    <m/>
    <m/>
    <m/>
    <m/>
    <m/>
    <m/>
    <n v="0"/>
    <n v="0"/>
    <n v="0"/>
    <n v="0"/>
    <n v="0"/>
    <n v="0"/>
    <e v="#DIV/0!"/>
    <e v="#DIV/0!"/>
    <e v="#DIV/0!"/>
  </r>
  <r>
    <s v="Benton"/>
    <x v="11"/>
    <x v="0"/>
    <x v="6"/>
    <n v="9206"/>
    <n v="7203"/>
    <n v="16409"/>
    <m/>
    <m/>
    <m/>
    <m/>
    <m/>
    <m/>
    <m/>
    <m/>
    <n v="0"/>
    <n v="0"/>
    <n v="0"/>
    <n v="0"/>
    <n v="0"/>
    <n v="0"/>
    <e v="#DIV/0!"/>
    <e v="#DIV/0!"/>
    <e v="#DIV/0!"/>
  </r>
  <r>
    <s v="Chelan"/>
    <x v="11"/>
    <x v="0"/>
    <x v="0"/>
    <n v="25252"/>
    <n v="24635"/>
    <n v="49887"/>
    <m/>
    <m/>
    <m/>
    <m/>
    <m/>
    <m/>
    <m/>
    <m/>
    <n v="0"/>
    <n v="0"/>
    <n v="0"/>
    <n v="0"/>
    <n v="0"/>
    <n v="0"/>
    <e v="#DIV/0!"/>
    <e v="#DIV/0!"/>
    <e v="#DIV/0!"/>
  </r>
  <r>
    <s v="Chelan"/>
    <x v="11"/>
    <x v="0"/>
    <x v="1"/>
    <n v="2876"/>
    <n v="3147"/>
    <n v="6023"/>
    <m/>
    <m/>
    <m/>
    <m/>
    <m/>
    <m/>
    <m/>
    <m/>
    <n v="0"/>
    <n v="0"/>
    <n v="0"/>
    <n v="0"/>
    <n v="0"/>
    <n v="0"/>
    <e v="#DIV/0!"/>
    <e v="#DIV/0!"/>
    <e v="#DIV/0!"/>
  </r>
  <r>
    <s v="Chelan"/>
    <x v="11"/>
    <x v="0"/>
    <x v="2"/>
    <n v="3810"/>
    <n v="3976"/>
    <n v="7786"/>
    <m/>
    <m/>
    <m/>
    <m/>
    <m/>
    <m/>
    <m/>
    <m/>
    <n v="0"/>
    <n v="0"/>
    <n v="0"/>
    <n v="0"/>
    <n v="0"/>
    <n v="0"/>
    <e v="#DIV/0!"/>
    <e v="#DIV/0!"/>
    <e v="#DIV/0!"/>
  </r>
  <r>
    <s v="Chelan"/>
    <x v="11"/>
    <x v="0"/>
    <x v="3"/>
    <n v="4669"/>
    <n v="4644"/>
    <n v="9313"/>
    <m/>
    <m/>
    <m/>
    <m/>
    <m/>
    <m/>
    <m/>
    <m/>
    <n v="0"/>
    <n v="0"/>
    <n v="0"/>
    <n v="0"/>
    <n v="0"/>
    <n v="0"/>
    <e v="#DIV/0!"/>
    <e v="#DIV/0!"/>
    <e v="#DIV/0!"/>
  </r>
  <r>
    <s v="Chelan"/>
    <x v="11"/>
    <x v="0"/>
    <x v="4"/>
    <n v="4989"/>
    <n v="5024"/>
    <n v="10013"/>
    <m/>
    <m/>
    <m/>
    <m/>
    <m/>
    <m/>
    <m/>
    <m/>
    <n v="0"/>
    <n v="0"/>
    <n v="0"/>
    <n v="0"/>
    <n v="0"/>
    <n v="0"/>
    <e v="#DIV/0!"/>
    <e v="#DIV/0!"/>
    <e v="#DIV/0!"/>
  </r>
  <r>
    <s v="Chelan"/>
    <x v="11"/>
    <x v="0"/>
    <x v="5"/>
    <n v="3585"/>
    <n v="3624"/>
    <n v="7209"/>
    <m/>
    <m/>
    <m/>
    <m/>
    <m/>
    <m/>
    <m/>
    <m/>
    <n v="0"/>
    <n v="0"/>
    <n v="0"/>
    <n v="0"/>
    <n v="0"/>
    <n v="0"/>
    <e v="#DIV/0!"/>
    <e v="#DIV/0!"/>
    <e v="#DIV/0!"/>
  </r>
  <r>
    <s v="Chelan"/>
    <x v="11"/>
    <x v="0"/>
    <x v="6"/>
    <n v="5323"/>
    <n v="4220"/>
    <n v="9543"/>
    <m/>
    <m/>
    <m/>
    <m/>
    <m/>
    <m/>
    <m/>
    <m/>
    <n v="0"/>
    <n v="0"/>
    <n v="0"/>
    <n v="0"/>
    <n v="0"/>
    <n v="0"/>
    <e v="#DIV/0!"/>
    <e v="#DIV/0!"/>
    <e v="#DIV/0!"/>
  </r>
  <r>
    <s v="Clallam"/>
    <x v="11"/>
    <x v="0"/>
    <x v="0"/>
    <n v="26961"/>
    <n v="26125"/>
    <n v="53086"/>
    <m/>
    <m/>
    <m/>
    <m/>
    <m/>
    <m/>
    <m/>
    <m/>
    <n v="0"/>
    <n v="0"/>
    <n v="0"/>
    <n v="0"/>
    <n v="0"/>
    <n v="0"/>
    <e v="#DIV/0!"/>
    <e v="#DIV/0!"/>
    <e v="#DIV/0!"/>
  </r>
  <r>
    <s v="Clallam"/>
    <x v="11"/>
    <x v="0"/>
    <x v="1"/>
    <n v="2203"/>
    <n v="2835"/>
    <n v="5038"/>
    <m/>
    <m/>
    <m/>
    <m/>
    <m/>
    <m/>
    <m/>
    <m/>
    <n v="0"/>
    <n v="0"/>
    <n v="0"/>
    <n v="0"/>
    <n v="0"/>
    <n v="0"/>
    <e v="#DIV/0!"/>
    <e v="#DIV/0!"/>
    <e v="#DIV/0!"/>
  </r>
  <r>
    <s v="Clallam"/>
    <x v="11"/>
    <x v="0"/>
    <x v="2"/>
    <n v="2853"/>
    <n v="3269"/>
    <n v="6122"/>
    <m/>
    <m/>
    <m/>
    <m/>
    <m/>
    <m/>
    <m/>
    <m/>
    <n v="0"/>
    <n v="0"/>
    <n v="0"/>
    <n v="0"/>
    <n v="0"/>
    <n v="0"/>
    <e v="#DIV/0!"/>
    <e v="#DIV/0!"/>
    <e v="#DIV/0!"/>
  </r>
  <r>
    <s v="Clallam"/>
    <x v="11"/>
    <x v="0"/>
    <x v="3"/>
    <n v="4050"/>
    <n v="4009"/>
    <n v="8059"/>
    <m/>
    <m/>
    <m/>
    <m/>
    <m/>
    <m/>
    <m/>
    <m/>
    <n v="0"/>
    <n v="0"/>
    <n v="0"/>
    <n v="0"/>
    <n v="0"/>
    <n v="0"/>
    <e v="#DIV/0!"/>
    <e v="#DIV/0!"/>
    <e v="#DIV/0!"/>
  </r>
  <r>
    <s v="Clallam"/>
    <x v="11"/>
    <x v="0"/>
    <x v="4"/>
    <n v="5180"/>
    <n v="4913"/>
    <n v="10093"/>
    <m/>
    <m/>
    <m/>
    <m/>
    <m/>
    <m/>
    <m/>
    <m/>
    <n v="0"/>
    <n v="0"/>
    <n v="0"/>
    <n v="0"/>
    <n v="0"/>
    <n v="0"/>
    <e v="#DIV/0!"/>
    <e v="#DIV/0!"/>
    <e v="#DIV/0!"/>
  </r>
  <r>
    <s v="Clallam"/>
    <x v="11"/>
    <x v="0"/>
    <x v="5"/>
    <n v="4812"/>
    <n v="4455"/>
    <n v="9267"/>
    <m/>
    <m/>
    <m/>
    <m/>
    <m/>
    <m/>
    <m/>
    <m/>
    <n v="0"/>
    <n v="0"/>
    <n v="0"/>
    <n v="0"/>
    <n v="0"/>
    <n v="0"/>
    <e v="#DIV/0!"/>
    <e v="#DIV/0!"/>
    <e v="#DIV/0!"/>
  </r>
  <r>
    <s v="Clallam"/>
    <x v="11"/>
    <x v="0"/>
    <x v="6"/>
    <n v="7863"/>
    <n v="6644"/>
    <n v="14507"/>
    <m/>
    <m/>
    <m/>
    <m/>
    <m/>
    <m/>
    <m/>
    <m/>
    <n v="0"/>
    <n v="0"/>
    <n v="0"/>
    <n v="0"/>
    <n v="0"/>
    <n v="0"/>
    <e v="#DIV/0!"/>
    <e v="#DIV/0!"/>
    <e v="#DIV/0!"/>
  </r>
  <r>
    <s v="Clark"/>
    <x v="11"/>
    <x v="1"/>
    <x v="0"/>
    <n v="142550"/>
    <n v="136496"/>
    <n v="279046"/>
    <m/>
    <m/>
    <m/>
    <m/>
    <m/>
    <m/>
    <m/>
    <m/>
    <n v="0"/>
    <n v="0"/>
    <n v="0"/>
    <n v="0"/>
    <n v="0"/>
    <n v="0"/>
    <e v="#DIV/0!"/>
    <e v="#DIV/0!"/>
    <e v="#DIV/0!"/>
  </r>
  <r>
    <s v="Clark"/>
    <x v="11"/>
    <x v="1"/>
    <x v="1"/>
    <n v="16965"/>
    <n v="16972"/>
    <n v="33937"/>
    <m/>
    <m/>
    <m/>
    <m/>
    <m/>
    <m/>
    <m/>
    <m/>
    <n v="0"/>
    <n v="0"/>
    <n v="0"/>
    <n v="0"/>
    <n v="0"/>
    <n v="0"/>
    <e v="#DIV/0!"/>
    <e v="#DIV/0!"/>
    <e v="#DIV/0!"/>
  </r>
  <r>
    <s v="Clark"/>
    <x v="11"/>
    <x v="1"/>
    <x v="2"/>
    <n v="25440"/>
    <n v="25142"/>
    <n v="50582"/>
    <m/>
    <m/>
    <m/>
    <m/>
    <m/>
    <m/>
    <m/>
    <m/>
    <n v="0"/>
    <n v="0"/>
    <n v="0"/>
    <n v="0"/>
    <n v="0"/>
    <n v="0"/>
    <e v="#DIV/0!"/>
    <e v="#DIV/0!"/>
    <e v="#DIV/0!"/>
  </r>
  <r>
    <s v="Clark"/>
    <x v="11"/>
    <x v="1"/>
    <x v="3"/>
    <n v="29787"/>
    <n v="30027"/>
    <n v="59814"/>
    <m/>
    <m/>
    <m/>
    <m/>
    <m/>
    <m/>
    <m/>
    <m/>
    <n v="0"/>
    <n v="0"/>
    <n v="0"/>
    <n v="0"/>
    <n v="0"/>
    <n v="0"/>
    <e v="#DIV/0!"/>
    <e v="#DIV/0!"/>
    <e v="#DIV/0!"/>
  </r>
  <r>
    <s v="Clark"/>
    <x v="11"/>
    <x v="1"/>
    <x v="4"/>
    <n v="29134"/>
    <n v="28543"/>
    <n v="57677"/>
    <m/>
    <m/>
    <m/>
    <m/>
    <m/>
    <m/>
    <m/>
    <m/>
    <n v="0"/>
    <n v="0"/>
    <n v="0"/>
    <n v="0"/>
    <n v="0"/>
    <n v="0"/>
    <e v="#DIV/0!"/>
    <e v="#DIV/0!"/>
    <e v="#DIV/0!"/>
  </r>
  <r>
    <s v="Clark"/>
    <x v="11"/>
    <x v="1"/>
    <x v="5"/>
    <n v="19523"/>
    <n v="19049"/>
    <n v="38572"/>
    <m/>
    <m/>
    <m/>
    <m/>
    <m/>
    <m/>
    <m/>
    <m/>
    <n v="0"/>
    <n v="0"/>
    <n v="0"/>
    <n v="0"/>
    <n v="0"/>
    <n v="0"/>
    <e v="#DIV/0!"/>
    <e v="#DIV/0!"/>
    <e v="#DIV/0!"/>
  </r>
  <r>
    <s v="Clark"/>
    <x v="11"/>
    <x v="1"/>
    <x v="6"/>
    <n v="21701"/>
    <n v="16763"/>
    <n v="38464"/>
    <m/>
    <m/>
    <m/>
    <m/>
    <m/>
    <m/>
    <m/>
    <m/>
    <n v="0"/>
    <n v="0"/>
    <n v="0"/>
    <n v="0"/>
    <n v="0"/>
    <n v="0"/>
    <e v="#DIV/0!"/>
    <e v="#DIV/0!"/>
    <e v="#DIV/0!"/>
  </r>
  <r>
    <s v="Columbia"/>
    <x v="11"/>
    <x v="0"/>
    <x v="0"/>
    <n v="1632"/>
    <n v="1572"/>
    <n v="3204"/>
    <m/>
    <m/>
    <m/>
    <m/>
    <m/>
    <m/>
    <m/>
    <m/>
    <n v="0"/>
    <n v="0"/>
    <n v="0"/>
    <n v="0"/>
    <n v="0"/>
    <n v="0"/>
    <e v="#DIV/0!"/>
    <e v="#DIV/0!"/>
    <e v="#DIV/0!"/>
  </r>
  <r>
    <s v="Columbia"/>
    <x v="11"/>
    <x v="0"/>
    <x v="1"/>
    <n v="129"/>
    <n v="145"/>
    <n v="274"/>
    <m/>
    <m/>
    <m/>
    <m/>
    <m/>
    <m/>
    <m/>
    <m/>
    <n v="0"/>
    <n v="0"/>
    <n v="0"/>
    <n v="0"/>
    <n v="0"/>
    <n v="0"/>
    <e v="#DIV/0!"/>
    <e v="#DIV/0!"/>
    <e v="#DIV/0!"/>
  </r>
  <r>
    <s v="Columbia"/>
    <x v="11"/>
    <x v="0"/>
    <x v="2"/>
    <n v="169"/>
    <n v="176"/>
    <n v="345"/>
    <m/>
    <m/>
    <m/>
    <m/>
    <m/>
    <m/>
    <m/>
    <m/>
    <n v="0"/>
    <n v="0"/>
    <n v="0"/>
    <n v="0"/>
    <n v="0"/>
    <n v="0"/>
    <e v="#DIV/0!"/>
    <e v="#DIV/0!"/>
    <e v="#DIV/0!"/>
  </r>
  <r>
    <s v="Columbia"/>
    <x v="11"/>
    <x v="0"/>
    <x v="3"/>
    <n v="260"/>
    <n v="253"/>
    <n v="513"/>
    <m/>
    <m/>
    <m/>
    <m/>
    <m/>
    <m/>
    <m/>
    <m/>
    <n v="0"/>
    <n v="0"/>
    <n v="0"/>
    <n v="0"/>
    <n v="0"/>
    <n v="0"/>
    <e v="#DIV/0!"/>
    <e v="#DIV/0!"/>
    <e v="#DIV/0!"/>
  </r>
  <r>
    <s v="Columbia"/>
    <x v="11"/>
    <x v="0"/>
    <x v="4"/>
    <n v="337"/>
    <n v="348"/>
    <n v="685"/>
    <m/>
    <m/>
    <m/>
    <m/>
    <m/>
    <m/>
    <m/>
    <m/>
    <n v="0"/>
    <n v="0"/>
    <n v="0"/>
    <n v="0"/>
    <n v="0"/>
    <n v="0"/>
    <e v="#DIV/0!"/>
    <e v="#DIV/0!"/>
    <e v="#DIV/0!"/>
  </r>
  <r>
    <s v="Columbia"/>
    <x v="11"/>
    <x v="0"/>
    <x v="5"/>
    <n v="295"/>
    <n v="291"/>
    <n v="586"/>
    <m/>
    <m/>
    <m/>
    <m/>
    <m/>
    <m/>
    <m/>
    <m/>
    <n v="0"/>
    <n v="0"/>
    <n v="0"/>
    <n v="0"/>
    <n v="0"/>
    <n v="0"/>
    <e v="#DIV/0!"/>
    <e v="#DIV/0!"/>
    <e v="#DIV/0!"/>
  </r>
  <r>
    <s v="Columbia"/>
    <x v="11"/>
    <x v="0"/>
    <x v="6"/>
    <n v="442"/>
    <n v="359"/>
    <n v="801"/>
    <m/>
    <m/>
    <m/>
    <m/>
    <m/>
    <m/>
    <m/>
    <m/>
    <n v="0"/>
    <n v="0"/>
    <n v="0"/>
    <n v="0"/>
    <n v="0"/>
    <n v="0"/>
    <e v="#DIV/0!"/>
    <e v="#DIV/0!"/>
    <e v="#DIV/0!"/>
  </r>
  <r>
    <s v="Cowlitz"/>
    <x v="11"/>
    <x v="1"/>
    <x v="0"/>
    <n v="36608"/>
    <n v="35232"/>
    <n v="71840"/>
    <m/>
    <m/>
    <m/>
    <m/>
    <m/>
    <m/>
    <m/>
    <m/>
    <n v="0"/>
    <n v="0"/>
    <n v="0"/>
    <n v="0"/>
    <n v="0"/>
    <n v="0"/>
    <e v="#DIV/0!"/>
    <e v="#DIV/0!"/>
    <e v="#DIV/0!"/>
  </r>
  <r>
    <s v="Cowlitz"/>
    <x v="11"/>
    <x v="1"/>
    <x v="1"/>
    <n v="4149"/>
    <n v="4272"/>
    <n v="8421"/>
    <m/>
    <m/>
    <m/>
    <m/>
    <m/>
    <m/>
    <m/>
    <m/>
    <n v="0"/>
    <n v="0"/>
    <n v="0"/>
    <n v="0"/>
    <n v="0"/>
    <n v="0"/>
    <e v="#DIV/0!"/>
    <e v="#DIV/0!"/>
    <e v="#DIV/0!"/>
  </r>
  <r>
    <s v="Cowlitz"/>
    <x v="11"/>
    <x v="1"/>
    <x v="2"/>
    <n v="5575"/>
    <n v="5565"/>
    <n v="11140"/>
    <m/>
    <m/>
    <m/>
    <m/>
    <m/>
    <m/>
    <m/>
    <m/>
    <n v="0"/>
    <n v="0"/>
    <n v="0"/>
    <n v="0"/>
    <n v="0"/>
    <n v="0"/>
    <e v="#DIV/0!"/>
    <e v="#DIV/0!"/>
    <e v="#DIV/0!"/>
  </r>
  <r>
    <s v="Cowlitz"/>
    <x v="11"/>
    <x v="1"/>
    <x v="3"/>
    <n v="6732"/>
    <n v="6797"/>
    <n v="13529"/>
    <m/>
    <m/>
    <m/>
    <m/>
    <m/>
    <m/>
    <m/>
    <m/>
    <n v="0"/>
    <n v="0"/>
    <n v="0"/>
    <n v="0"/>
    <n v="0"/>
    <n v="0"/>
    <e v="#DIV/0!"/>
    <e v="#DIV/0!"/>
    <e v="#DIV/0!"/>
  </r>
  <r>
    <s v="Cowlitz"/>
    <x v="11"/>
    <x v="1"/>
    <x v="4"/>
    <n v="7283"/>
    <n v="7311"/>
    <n v="14594"/>
    <m/>
    <m/>
    <m/>
    <m/>
    <m/>
    <m/>
    <m/>
    <m/>
    <n v="0"/>
    <n v="0"/>
    <n v="0"/>
    <n v="0"/>
    <n v="0"/>
    <n v="0"/>
    <e v="#DIV/0!"/>
    <e v="#DIV/0!"/>
    <e v="#DIV/0!"/>
  </r>
  <r>
    <s v="Cowlitz"/>
    <x v="11"/>
    <x v="1"/>
    <x v="5"/>
    <n v="5478"/>
    <n v="5460"/>
    <n v="10938"/>
    <m/>
    <m/>
    <m/>
    <m/>
    <m/>
    <m/>
    <m/>
    <m/>
    <n v="0"/>
    <n v="0"/>
    <n v="0"/>
    <n v="0"/>
    <n v="0"/>
    <n v="0"/>
    <e v="#DIV/0!"/>
    <e v="#DIV/0!"/>
    <e v="#DIV/0!"/>
  </r>
  <r>
    <s v="Cowlitz"/>
    <x v="11"/>
    <x v="1"/>
    <x v="6"/>
    <n v="7391"/>
    <n v="5827"/>
    <n v="13218"/>
    <m/>
    <m/>
    <m/>
    <m/>
    <m/>
    <m/>
    <m/>
    <m/>
    <n v="0"/>
    <n v="0"/>
    <n v="0"/>
    <n v="0"/>
    <n v="0"/>
    <n v="0"/>
    <e v="#DIV/0!"/>
    <e v="#DIV/0!"/>
    <e v="#DIV/0!"/>
  </r>
  <r>
    <s v="Douglas"/>
    <x v="11"/>
    <x v="0"/>
    <x v="0"/>
    <n v="12294"/>
    <n v="11977"/>
    <n v="24271"/>
    <m/>
    <m/>
    <m/>
    <m/>
    <m/>
    <m/>
    <m/>
    <m/>
    <n v="0"/>
    <n v="0"/>
    <n v="0"/>
    <n v="0"/>
    <n v="0"/>
    <n v="0"/>
    <e v="#DIV/0!"/>
    <e v="#DIV/0!"/>
    <e v="#DIV/0!"/>
  </r>
  <r>
    <s v="Douglas"/>
    <x v="11"/>
    <x v="0"/>
    <x v="1"/>
    <n v="1414"/>
    <n v="1527"/>
    <n v="2941"/>
    <m/>
    <m/>
    <m/>
    <m/>
    <m/>
    <m/>
    <m/>
    <m/>
    <n v="0"/>
    <n v="0"/>
    <n v="0"/>
    <n v="0"/>
    <n v="0"/>
    <n v="0"/>
    <e v="#DIV/0!"/>
    <e v="#DIV/0!"/>
    <e v="#DIV/0!"/>
  </r>
  <r>
    <s v="Douglas"/>
    <x v="11"/>
    <x v="0"/>
    <x v="2"/>
    <n v="1950"/>
    <n v="1935"/>
    <n v="3885"/>
    <m/>
    <m/>
    <m/>
    <m/>
    <m/>
    <m/>
    <m/>
    <m/>
    <n v="0"/>
    <n v="0"/>
    <n v="0"/>
    <n v="0"/>
    <n v="0"/>
    <n v="0"/>
    <e v="#DIV/0!"/>
    <e v="#DIV/0!"/>
    <e v="#DIV/0!"/>
  </r>
  <r>
    <s v="Douglas"/>
    <x v="11"/>
    <x v="0"/>
    <x v="3"/>
    <n v="2431"/>
    <n v="2392"/>
    <n v="4823"/>
    <m/>
    <m/>
    <m/>
    <m/>
    <m/>
    <m/>
    <m/>
    <m/>
    <n v="0"/>
    <n v="0"/>
    <n v="0"/>
    <n v="0"/>
    <n v="0"/>
    <n v="0"/>
    <e v="#DIV/0!"/>
    <e v="#DIV/0!"/>
    <e v="#DIV/0!"/>
  </r>
  <r>
    <s v="Douglas"/>
    <x v="11"/>
    <x v="0"/>
    <x v="4"/>
    <n v="2379"/>
    <n v="2411"/>
    <n v="4790"/>
    <m/>
    <m/>
    <m/>
    <m/>
    <m/>
    <m/>
    <m/>
    <m/>
    <n v="0"/>
    <n v="0"/>
    <n v="0"/>
    <n v="0"/>
    <n v="0"/>
    <n v="0"/>
    <e v="#DIV/0!"/>
    <e v="#DIV/0!"/>
    <e v="#DIV/0!"/>
  </r>
  <r>
    <s v="Douglas"/>
    <x v="11"/>
    <x v="0"/>
    <x v="5"/>
    <n v="1758"/>
    <n v="1721"/>
    <n v="3479"/>
    <m/>
    <m/>
    <m/>
    <m/>
    <m/>
    <m/>
    <m/>
    <m/>
    <n v="0"/>
    <n v="0"/>
    <n v="0"/>
    <n v="0"/>
    <n v="0"/>
    <n v="0"/>
    <e v="#DIV/0!"/>
    <e v="#DIV/0!"/>
    <e v="#DIV/0!"/>
  </r>
  <r>
    <s v="Douglas"/>
    <x v="11"/>
    <x v="0"/>
    <x v="6"/>
    <n v="2362"/>
    <n v="1991"/>
    <n v="4353"/>
    <m/>
    <m/>
    <m/>
    <m/>
    <m/>
    <m/>
    <m/>
    <m/>
    <n v="0"/>
    <n v="0"/>
    <n v="0"/>
    <n v="0"/>
    <n v="0"/>
    <n v="0"/>
    <e v="#DIV/0!"/>
    <e v="#DIV/0!"/>
    <e v="#DIV/0!"/>
  </r>
  <r>
    <s v="Ferry"/>
    <x v="11"/>
    <x v="0"/>
    <x v="0"/>
    <n v="2719"/>
    <n v="2881"/>
    <n v="5600"/>
    <m/>
    <m/>
    <m/>
    <m/>
    <m/>
    <m/>
    <m/>
    <m/>
    <n v="0"/>
    <n v="0"/>
    <n v="0"/>
    <n v="0"/>
    <n v="0"/>
    <n v="0"/>
    <e v="#DIV/0!"/>
    <e v="#DIV/0!"/>
    <e v="#DIV/0!"/>
  </r>
  <r>
    <s v="Ferry"/>
    <x v="11"/>
    <x v="0"/>
    <x v="1"/>
    <n v="255"/>
    <n v="350"/>
    <n v="605"/>
    <m/>
    <m/>
    <m/>
    <m/>
    <m/>
    <m/>
    <m/>
    <m/>
    <n v="0"/>
    <n v="0"/>
    <n v="0"/>
    <n v="0"/>
    <n v="0"/>
    <n v="0"/>
    <e v="#DIV/0!"/>
    <e v="#DIV/0!"/>
    <e v="#DIV/0!"/>
  </r>
  <r>
    <s v="Ferry"/>
    <x v="11"/>
    <x v="0"/>
    <x v="2"/>
    <n v="324"/>
    <n v="320"/>
    <n v="644"/>
    <m/>
    <m/>
    <m/>
    <m/>
    <m/>
    <m/>
    <m/>
    <m/>
    <n v="0"/>
    <n v="0"/>
    <n v="0"/>
    <n v="0"/>
    <n v="0"/>
    <n v="0"/>
    <e v="#DIV/0!"/>
    <e v="#DIV/0!"/>
    <e v="#DIV/0!"/>
  </r>
  <r>
    <s v="Ferry"/>
    <x v="11"/>
    <x v="0"/>
    <x v="3"/>
    <n v="465"/>
    <n v="450"/>
    <n v="915"/>
    <m/>
    <m/>
    <m/>
    <m/>
    <m/>
    <m/>
    <m/>
    <m/>
    <n v="0"/>
    <n v="0"/>
    <n v="0"/>
    <n v="0"/>
    <n v="0"/>
    <n v="0"/>
    <e v="#DIV/0!"/>
    <e v="#DIV/0!"/>
    <e v="#DIV/0!"/>
  </r>
  <r>
    <s v="Ferry"/>
    <x v="11"/>
    <x v="0"/>
    <x v="4"/>
    <n v="611"/>
    <n v="650"/>
    <n v="1261"/>
    <m/>
    <m/>
    <m/>
    <m/>
    <m/>
    <m/>
    <m/>
    <m/>
    <n v="0"/>
    <n v="0"/>
    <n v="0"/>
    <n v="0"/>
    <n v="0"/>
    <n v="0"/>
    <e v="#DIV/0!"/>
    <e v="#DIV/0!"/>
    <e v="#DIV/0!"/>
  </r>
  <r>
    <s v="Ferry"/>
    <x v="11"/>
    <x v="0"/>
    <x v="5"/>
    <n v="528"/>
    <n v="575"/>
    <n v="1103"/>
    <m/>
    <m/>
    <m/>
    <m/>
    <m/>
    <m/>
    <m/>
    <m/>
    <n v="0"/>
    <n v="0"/>
    <n v="0"/>
    <n v="0"/>
    <n v="0"/>
    <n v="0"/>
    <e v="#DIV/0!"/>
    <e v="#DIV/0!"/>
    <e v="#DIV/0!"/>
  </r>
  <r>
    <s v="Ferry"/>
    <x v="11"/>
    <x v="0"/>
    <x v="6"/>
    <n v="536"/>
    <n v="536"/>
    <n v="1072"/>
    <m/>
    <m/>
    <m/>
    <m/>
    <m/>
    <m/>
    <m/>
    <m/>
    <n v="0"/>
    <n v="0"/>
    <n v="0"/>
    <n v="0"/>
    <n v="0"/>
    <n v="0"/>
    <e v="#DIV/0!"/>
    <e v="#DIV/0!"/>
    <e v="#DIV/0!"/>
  </r>
  <r>
    <s v="Franklin"/>
    <x v="11"/>
    <x v="0"/>
    <x v="0"/>
    <n v="18439"/>
    <n v="20070.010000000002"/>
    <n v="38508.949999999997"/>
    <m/>
    <m/>
    <m/>
    <m/>
    <m/>
    <m/>
    <m/>
    <m/>
    <n v="0"/>
    <n v="0"/>
    <n v="0"/>
    <n v="0"/>
    <n v="0"/>
    <n v="0"/>
    <e v="#DIV/0!"/>
    <e v="#DIV/0!"/>
    <e v="#DIV/0!"/>
  </r>
  <r>
    <s v="Franklin"/>
    <x v="11"/>
    <x v="0"/>
    <x v="1"/>
    <n v="3023"/>
    <n v="3495.01"/>
    <n v="6518.01"/>
    <m/>
    <m/>
    <m/>
    <m/>
    <m/>
    <m/>
    <m/>
    <m/>
    <n v="0"/>
    <n v="0"/>
    <n v="0"/>
    <n v="0"/>
    <n v="0"/>
    <n v="0"/>
    <e v="#DIV/0!"/>
    <e v="#DIV/0!"/>
    <e v="#DIV/0!"/>
  </r>
  <r>
    <s v="Franklin"/>
    <x v="11"/>
    <x v="0"/>
    <x v="2"/>
    <n v="4047"/>
    <n v="4627"/>
    <n v="8674.02"/>
    <m/>
    <m/>
    <m/>
    <m/>
    <m/>
    <m/>
    <m/>
    <m/>
    <n v="0"/>
    <n v="0"/>
    <n v="0"/>
    <n v="0"/>
    <n v="0"/>
    <n v="0"/>
    <e v="#DIV/0!"/>
    <e v="#DIV/0!"/>
    <e v="#DIV/0!"/>
  </r>
  <r>
    <s v="Franklin"/>
    <x v="11"/>
    <x v="0"/>
    <x v="3"/>
    <n v="3678"/>
    <n v="4128"/>
    <n v="7806"/>
    <m/>
    <m/>
    <m/>
    <m/>
    <m/>
    <m/>
    <m/>
    <m/>
    <n v="0"/>
    <n v="0"/>
    <n v="0"/>
    <n v="0"/>
    <n v="0"/>
    <n v="0"/>
    <e v="#DIV/0!"/>
    <e v="#DIV/0!"/>
    <e v="#DIV/0!"/>
  </r>
  <r>
    <s v="Franklin"/>
    <x v="11"/>
    <x v="0"/>
    <x v="4"/>
    <n v="3225"/>
    <n v="3477"/>
    <n v="6701.98"/>
    <m/>
    <m/>
    <m/>
    <m/>
    <m/>
    <m/>
    <m/>
    <m/>
    <n v="0"/>
    <n v="0"/>
    <n v="0"/>
    <n v="0"/>
    <n v="0"/>
    <n v="0"/>
    <e v="#DIV/0!"/>
    <e v="#DIV/0!"/>
    <e v="#DIV/0!"/>
  </r>
  <r>
    <s v="Franklin"/>
    <x v="11"/>
    <x v="0"/>
    <x v="5"/>
    <n v="2077"/>
    <n v="2287"/>
    <n v="4363.9799999999996"/>
    <m/>
    <m/>
    <m/>
    <m/>
    <m/>
    <m/>
    <m/>
    <m/>
    <n v="0"/>
    <n v="0"/>
    <n v="0"/>
    <n v="0"/>
    <n v="0"/>
    <n v="0"/>
    <e v="#DIV/0!"/>
    <e v="#DIV/0!"/>
    <e v="#DIV/0!"/>
  </r>
  <r>
    <s v="Franklin"/>
    <x v="11"/>
    <x v="0"/>
    <x v="6"/>
    <n v="2389"/>
    <n v="2056"/>
    <n v="4444.96"/>
    <m/>
    <m/>
    <m/>
    <m/>
    <m/>
    <m/>
    <m/>
    <m/>
    <n v="0"/>
    <n v="0"/>
    <n v="0"/>
    <n v="0"/>
    <n v="0"/>
    <n v="0"/>
    <e v="#DIV/0!"/>
    <e v="#DIV/0!"/>
    <e v="#DIV/0!"/>
  </r>
  <r>
    <s v="Garfield"/>
    <x v="11"/>
    <x v="0"/>
    <x v="0"/>
    <n v="905"/>
    <n v="866"/>
    <n v="1771"/>
    <m/>
    <m/>
    <m/>
    <m/>
    <m/>
    <m/>
    <m/>
    <m/>
    <n v="0"/>
    <n v="0"/>
    <n v="0"/>
    <n v="0"/>
    <n v="0"/>
    <n v="0"/>
    <e v="#DIV/0!"/>
    <e v="#DIV/0!"/>
    <e v="#DIV/0!"/>
  </r>
  <r>
    <s v="Garfield"/>
    <x v="11"/>
    <x v="0"/>
    <x v="1"/>
    <n v="61"/>
    <n v="73"/>
    <n v="134"/>
    <m/>
    <m/>
    <m/>
    <m/>
    <m/>
    <m/>
    <m/>
    <m/>
    <n v="0"/>
    <n v="0"/>
    <n v="0"/>
    <n v="0"/>
    <n v="0"/>
    <n v="0"/>
    <e v="#DIV/0!"/>
    <e v="#DIV/0!"/>
    <e v="#DIV/0!"/>
  </r>
  <r>
    <s v="Garfield"/>
    <x v="11"/>
    <x v="0"/>
    <x v="2"/>
    <n v="97"/>
    <n v="85"/>
    <n v="182"/>
    <m/>
    <m/>
    <m/>
    <m/>
    <m/>
    <m/>
    <m/>
    <m/>
    <n v="0"/>
    <n v="0"/>
    <n v="0"/>
    <n v="0"/>
    <n v="0"/>
    <n v="0"/>
    <e v="#DIV/0!"/>
    <e v="#DIV/0!"/>
    <e v="#DIV/0!"/>
  </r>
  <r>
    <s v="Garfield"/>
    <x v="11"/>
    <x v="0"/>
    <x v="3"/>
    <n v="144"/>
    <n v="146"/>
    <n v="290"/>
    <m/>
    <m/>
    <m/>
    <m/>
    <m/>
    <m/>
    <m/>
    <m/>
    <n v="0"/>
    <n v="0"/>
    <n v="0"/>
    <n v="0"/>
    <n v="0"/>
    <n v="0"/>
    <e v="#DIV/0!"/>
    <e v="#DIV/0!"/>
    <e v="#DIV/0!"/>
  </r>
  <r>
    <s v="Garfield"/>
    <x v="11"/>
    <x v="0"/>
    <x v="4"/>
    <n v="185"/>
    <n v="192"/>
    <n v="377"/>
    <m/>
    <m/>
    <m/>
    <m/>
    <m/>
    <m/>
    <m/>
    <m/>
    <n v="0"/>
    <n v="0"/>
    <n v="0"/>
    <n v="0"/>
    <n v="0"/>
    <n v="0"/>
    <e v="#DIV/0!"/>
    <e v="#DIV/0!"/>
    <e v="#DIV/0!"/>
  </r>
  <r>
    <s v="Garfield"/>
    <x v="11"/>
    <x v="0"/>
    <x v="5"/>
    <n v="147"/>
    <n v="154"/>
    <n v="301"/>
    <m/>
    <m/>
    <m/>
    <m/>
    <m/>
    <m/>
    <m/>
    <m/>
    <n v="0"/>
    <n v="0"/>
    <n v="0"/>
    <n v="0"/>
    <n v="0"/>
    <n v="0"/>
    <e v="#DIV/0!"/>
    <e v="#DIV/0!"/>
    <e v="#DIV/0!"/>
  </r>
  <r>
    <s v="Garfield"/>
    <x v="11"/>
    <x v="0"/>
    <x v="6"/>
    <n v="271"/>
    <n v="216"/>
    <n v="487"/>
    <m/>
    <m/>
    <m/>
    <m/>
    <m/>
    <m/>
    <m/>
    <m/>
    <n v="0"/>
    <n v="0"/>
    <n v="0"/>
    <n v="0"/>
    <n v="0"/>
    <n v="0"/>
    <e v="#DIV/0!"/>
    <e v="#DIV/0!"/>
    <e v="#DIV/0!"/>
  </r>
  <r>
    <s v="Grant"/>
    <x v="11"/>
    <x v="0"/>
    <x v="0"/>
    <n v="26631"/>
    <n v="27650"/>
    <n v="54281"/>
    <m/>
    <m/>
    <m/>
    <m/>
    <m/>
    <m/>
    <m/>
    <m/>
    <n v="0"/>
    <n v="0"/>
    <n v="0"/>
    <n v="0"/>
    <n v="0"/>
    <n v="0"/>
    <e v="#DIV/0!"/>
    <e v="#DIV/0!"/>
    <e v="#DIV/0!"/>
  </r>
  <r>
    <s v="Grant"/>
    <x v="11"/>
    <x v="0"/>
    <x v="1"/>
    <n v="3780"/>
    <n v="4452"/>
    <n v="8232"/>
    <m/>
    <m/>
    <m/>
    <m/>
    <m/>
    <m/>
    <m/>
    <m/>
    <n v="0"/>
    <n v="0"/>
    <n v="0"/>
    <n v="0"/>
    <n v="0"/>
    <n v="0"/>
    <e v="#DIV/0!"/>
    <e v="#DIV/0!"/>
    <e v="#DIV/0!"/>
  </r>
  <r>
    <s v="Grant"/>
    <x v="11"/>
    <x v="0"/>
    <x v="2"/>
    <n v="4804"/>
    <n v="5195"/>
    <n v="9999"/>
    <m/>
    <m/>
    <m/>
    <m/>
    <m/>
    <m/>
    <m/>
    <m/>
    <n v="0"/>
    <n v="0"/>
    <n v="0"/>
    <n v="0"/>
    <n v="0"/>
    <n v="0"/>
    <e v="#DIV/0!"/>
    <e v="#DIV/0!"/>
    <e v="#DIV/0!"/>
  </r>
  <r>
    <s v="Grant"/>
    <x v="11"/>
    <x v="0"/>
    <x v="3"/>
    <n v="5025"/>
    <n v="5303"/>
    <n v="10328"/>
    <m/>
    <m/>
    <m/>
    <m/>
    <m/>
    <m/>
    <m/>
    <m/>
    <n v="0"/>
    <n v="0"/>
    <n v="0"/>
    <n v="0"/>
    <n v="0"/>
    <n v="0"/>
    <e v="#DIV/0!"/>
    <e v="#DIV/0!"/>
    <e v="#DIV/0!"/>
  </r>
  <r>
    <s v="Grant"/>
    <x v="11"/>
    <x v="0"/>
    <x v="4"/>
    <n v="4795"/>
    <n v="5012"/>
    <n v="9807"/>
    <m/>
    <m/>
    <m/>
    <m/>
    <m/>
    <m/>
    <m/>
    <m/>
    <n v="0"/>
    <n v="0"/>
    <n v="0"/>
    <n v="0"/>
    <n v="0"/>
    <n v="0"/>
    <e v="#DIV/0!"/>
    <e v="#DIV/0!"/>
    <e v="#DIV/0!"/>
  </r>
  <r>
    <s v="Grant"/>
    <x v="11"/>
    <x v="0"/>
    <x v="5"/>
    <n v="3484"/>
    <n v="3567"/>
    <n v="7051"/>
    <m/>
    <m/>
    <m/>
    <m/>
    <m/>
    <m/>
    <m/>
    <m/>
    <n v="0"/>
    <n v="0"/>
    <n v="0"/>
    <n v="0"/>
    <n v="0"/>
    <n v="0"/>
    <e v="#DIV/0!"/>
    <e v="#DIV/0!"/>
    <e v="#DIV/0!"/>
  </r>
  <r>
    <s v="Grant"/>
    <x v="11"/>
    <x v="0"/>
    <x v="6"/>
    <n v="4743"/>
    <n v="4121"/>
    <n v="8864"/>
    <m/>
    <m/>
    <m/>
    <m/>
    <m/>
    <m/>
    <m/>
    <m/>
    <n v="0"/>
    <n v="0"/>
    <n v="0"/>
    <n v="0"/>
    <n v="0"/>
    <n v="0"/>
    <e v="#DIV/0!"/>
    <e v="#DIV/0!"/>
    <e v="#DIV/0!"/>
  </r>
  <r>
    <s v="Grays Harbor"/>
    <x v="11"/>
    <x v="0"/>
    <x v="0"/>
    <n v="26533"/>
    <n v="26756"/>
    <n v="53289"/>
    <m/>
    <m/>
    <m/>
    <m/>
    <m/>
    <m/>
    <m/>
    <m/>
    <n v="0"/>
    <n v="0"/>
    <n v="0"/>
    <n v="0"/>
    <n v="0"/>
    <n v="0"/>
    <e v="#DIV/0!"/>
    <e v="#DIV/0!"/>
    <e v="#DIV/0!"/>
  </r>
  <r>
    <s v="Grays Harbor"/>
    <x v="11"/>
    <x v="0"/>
    <x v="1"/>
    <n v="2848"/>
    <n v="3202"/>
    <n v="6050"/>
    <m/>
    <m/>
    <m/>
    <m/>
    <m/>
    <m/>
    <m/>
    <m/>
    <n v="0"/>
    <n v="0"/>
    <n v="0"/>
    <n v="0"/>
    <n v="0"/>
    <n v="0"/>
    <e v="#DIV/0!"/>
    <e v="#DIV/0!"/>
    <e v="#DIV/0!"/>
  </r>
  <r>
    <s v="Grays Harbor"/>
    <x v="11"/>
    <x v="0"/>
    <x v="2"/>
    <n v="3664"/>
    <n v="4124"/>
    <n v="7788"/>
    <m/>
    <m/>
    <m/>
    <m/>
    <m/>
    <m/>
    <m/>
    <m/>
    <n v="0"/>
    <n v="0"/>
    <n v="0"/>
    <n v="0"/>
    <n v="0"/>
    <n v="0"/>
    <e v="#DIV/0!"/>
    <e v="#DIV/0!"/>
    <e v="#DIV/0!"/>
  </r>
  <r>
    <s v="Grays Harbor"/>
    <x v="11"/>
    <x v="0"/>
    <x v="3"/>
    <n v="4664"/>
    <n v="4862"/>
    <n v="9526"/>
    <m/>
    <m/>
    <m/>
    <m/>
    <m/>
    <m/>
    <m/>
    <m/>
    <n v="0"/>
    <n v="0"/>
    <n v="0"/>
    <n v="0"/>
    <n v="0"/>
    <n v="0"/>
    <e v="#DIV/0!"/>
    <e v="#DIV/0!"/>
    <e v="#DIV/0!"/>
  </r>
  <r>
    <s v="Grays Harbor"/>
    <x v="11"/>
    <x v="0"/>
    <x v="4"/>
    <n v="5306"/>
    <n v="5444"/>
    <n v="10750"/>
    <m/>
    <m/>
    <m/>
    <m/>
    <m/>
    <m/>
    <m/>
    <m/>
    <n v="0"/>
    <n v="0"/>
    <n v="0"/>
    <n v="0"/>
    <n v="0"/>
    <n v="0"/>
    <e v="#DIV/0!"/>
    <e v="#DIV/0!"/>
    <e v="#DIV/0!"/>
  </r>
  <r>
    <s v="Grays Harbor"/>
    <x v="11"/>
    <x v="0"/>
    <x v="5"/>
    <n v="4300"/>
    <n v="4272"/>
    <n v="8572"/>
    <m/>
    <m/>
    <m/>
    <m/>
    <m/>
    <m/>
    <m/>
    <m/>
    <n v="0"/>
    <n v="0"/>
    <n v="0"/>
    <n v="0"/>
    <n v="0"/>
    <n v="0"/>
    <e v="#DIV/0!"/>
    <e v="#DIV/0!"/>
    <e v="#DIV/0!"/>
  </r>
  <r>
    <s v="Grays Harbor"/>
    <x v="11"/>
    <x v="0"/>
    <x v="6"/>
    <n v="5751"/>
    <n v="4852"/>
    <n v="10603"/>
    <m/>
    <m/>
    <m/>
    <m/>
    <m/>
    <m/>
    <m/>
    <m/>
    <n v="0"/>
    <n v="0"/>
    <n v="0"/>
    <n v="0"/>
    <n v="0"/>
    <n v="0"/>
    <e v="#DIV/0!"/>
    <e v="#DIV/0!"/>
    <e v="#DIV/0!"/>
  </r>
  <r>
    <s v="Island"/>
    <x v="11"/>
    <x v="0"/>
    <x v="0"/>
    <n v="28856"/>
    <n v="28194"/>
    <n v="57050"/>
    <m/>
    <m/>
    <m/>
    <m/>
    <m/>
    <m/>
    <m/>
    <m/>
    <n v="0"/>
    <n v="0"/>
    <n v="0"/>
    <n v="0"/>
    <n v="0"/>
    <n v="0"/>
    <e v="#DIV/0!"/>
    <e v="#DIV/0!"/>
    <e v="#DIV/0!"/>
  </r>
  <r>
    <s v="Island"/>
    <x v="11"/>
    <x v="0"/>
    <x v="1"/>
    <n v="3029"/>
    <n v="3781"/>
    <n v="6810"/>
    <m/>
    <m/>
    <m/>
    <m/>
    <m/>
    <m/>
    <m/>
    <m/>
    <n v="0"/>
    <n v="0"/>
    <n v="0"/>
    <n v="0"/>
    <n v="0"/>
    <n v="0"/>
    <e v="#DIV/0!"/>
    <e v="#DIV/0!"/>
    <e v="#DIV/0!"/>
  </r>
  <r>
    <s v="Island"/>
    <x v="11"/>
    <x v="0"/>
    <x v="2"/>
    <n v="4201"/>
    <n v="4676"/>
    <n v="8877"/>
    <m/>
    <m/>
    <m/>
    <m/>
    <m/>
    <m/>
    <m/>
    <m/>
    <n v="0"/>
    <n v="0"/>
    <n v="0"/>
    <n v="0"/>
    <n v="0"/>
    <n v="0"/>
    <e v="#DIV/0!"/>
    <e v="#DIV/0!"/>
    <e v="#DIV/0!"/>
  </r>
  <r>
    <s v="Island"/>
    <x v="11"/>
    <x v="0"/>
    <x v="3"/>
    <n v="5014"/>
    <n v="4971"/>
    <n v="9985"/>
    <m/>
    <m/>
    <m/>
    <m/>
    <m/>
    <m/>
    <m/>
    <m/>
    <n v="0"/>
    <n v="0"/>
    <n v="0"/>
    <n v="0"/>
    <n v="0"/>
    <n v="0"/>
    <e v="#DIV/0!"/>
    <e v="#DIV/0!"/>
    <e v="#DIV/0!"/>
  </r>
  <r>
    <s v="Island"/>
    <x v="11"/>
    <x v="0"/>
    <x v="4"/>
    <n v="5579"/>
    <n v="5046"/>
    <n v="10625"/>
    <m/>
    <m/>
    <m/>
    <m/>
    <m/>
    <m/>
    <m/>
    <m/>
    <n v="0"/>
    <n v="0"/>
    <n v="0"/>
    <n v="0"/>
    <n v="0"/>
    <n v="0"/>
    <e v="#DIV/0!"/>
    <e v="#DIV/0!"/>
    <e v="#DIV/0!"/>
  </r>
  <r>
    <s v="Island"/>
    <x v="11"/>
    <x v="0"/>
    <x v="5"/>
    <n v="4874"/>
    <n v="4403"/>
    <n v="9277"/>
    <m/>
    <m/>
    <m/>
    <m/>
    <m/>
    <m/>
    <m/>
    <m/>
    <n v="0"/>
    <n v="0"/>
    <n v="0"/>
    <n v="0"/>
    <n v="0"/>
    <n v="0"/>
    <e v="#DIV/0!"/>
    <e v="#DIV/0!"/>
    <e v="#DIV/0!"/>
  </r>
  <r>
    <s v="Island"/>
    <x v="11"/>
    <x v="0"/>
    <x v="6"/>
    <n v="6159"/>
    <n v="5317"/>
    <n v="11476"/>
    <m/>
    <m/>
    <m/>
    <m/>
    <m/>
    <m/>
    <m/>
    <m/>
    <n v="0"/>
    <n v="0"/>
    <n v="0"/>
    <n v="0"/>
    <n v="0"/>
    <n v="0"/>
    <e v="#DIV/0!"/>
    <e v="#DIV/0!"/>
    <e v="#DIV/0!"/>
  </r>
  <r>
    <s v="Jefferson"/>
    <x v="11"/>
    <x v="0"/>
    <x v="0"/>
    <n v="11646"/>
    <n v="11175"/>
    <n v="22821"/>
    <m/>
    <m/>
    <m/>
    <m/>
    <m/>
    <m/>
    <m/>
    <m/>
    <n v="0"/>
    <n v="0"/>
    <n v="0"/>
    <n v="0"/>
    <n v="0"/>
    <n v="0"/>
    <e v="#DIV/0!"/>
    <e v="#DIV/0!"/>
    <e v="#DIV/0!"/>
  </r>
  <r>
    <s v="Jefferson"/>
    <x v="11"/>
    <x v="0"/>
    <x v="1"/>
    <n v="693"/>
    <n v="804"/>
    <n v="1497"/>
    <m/>
    <m/>
    <m/>
    <m/>
    <m/>
    <m/>
    <m/>
    <m/>
    <n v="0"/>
    <n v="0"/>
    <n v="0"/>
    <n v="0"/>
    <n v="0"/>
    <n v="0"/>
    <e v="#DIV/0!"/>
    <e v="#DIV/0!"/>
    <e v="#DIV/0!"/>
  </r>
  <r>
    <s v="Jefferson"/>
    <x v="11"/>
    <x v="0"/>
    <x v="2"/>
    <n v="1030"/>
    <n v="1040"/>
    <n v="2070"/>
    <m/>
    <m/>
    <m/>
    <m/>
    <m/>
    <m/>
    <m/>
    <m/>
    <n v="0"/>
    <n v="0"/>
    <n v="0"/>
    <n v="0"/>
    <n v="0"/>
    <n v="0"/>
    <e v="#DIV/0!"/>
    <e v="#DIV/0!"/>
    <e v="#DIV/0!"/>
  </r>
  <r>
    <s v="Jefferson"/>
    <x v="11"/>
    <x v="0"/>
    <x v="3"/>
    <n v="1692"/>
    <n v="1645"/>
    <n v="3337"/>
    <m/>
    <m/>
    <m/>
    <m/>
    <m/>
    <m/>
    <m/>
    <m/>
    <n v="0"/>
    <n v="0"/>
    <n v="0"/>
    <n v="0"/>
    <n v="0"/>
    <n v="0"/>
    <e v="#DIV/0!"/>
    <e v="#DIV/0!"/>
    <e v="#DIV/0!"/>
  </r>
  <r>
    <s v="Jefferson"/>
    <x v="11"/>
    <x v="0"/>
    <x v="4"/>
    <n v="2564"/>
    <n v="2318"/>
    <n v="4882"/>
    <m/>
    <m/>
    <m/>
    <m/>
    <m/>
    <m/>
    <m/>
    <m/>
    <n v="0"/>
    <n v="0"/>
    <n v="0"/>
    <n v="0"/>
    <n v="0"/>
    <n v="0"/>
    <e v="#DIV/0!"/>
    <e v="#DIV/0!"/>
    <e v="#DIV/0!"/>
  </r>
  <r>
    <s v="Jefferson"/>
    <x v="11"/>
    <x v="0"/>
    <x v="5"/>
    <n v="2488"/>
    <n v="2306"/>
    <n v="4794"/>
    <m/>
    <m/>
    <m/>
    <m/>
    <m/>
    <m/>
    <m/>
    <m/>
    <n v="0"/>
    <n v="0"/>
    <n v="0"/>
    <n v="0"/>
    <n v="0"/>
    <n v="0"/>
    <e v="#DIV/0!"/>
    <e v="#DIV/0!"/>
    <e v="#DIV/0!"/>
  </r>
  <r>
    <s v="Jefferson"/>
    <x v="11"/>
    <x v="0"/>
    <x v="6"/>
    <n v="3179"/>
    <n v="3062"/>
    <n v="6241"/>
    <m/>
    <m/>
    <m/>
    <m/>
    <m/>
    <m/>
    <m/>
    <m/>
    <n v="0"/>
    <n v="0"/>
    <n v="0"/>
    <n v="0"/>
    <n v="0"/>
    <n v="0"/>
    <e v="#DIV/0!"/>
    <e v="#DIV/0!"/>
    <e v="#DIV/0!"/>
  </r>
  <r>
    <s v="King"/>
    <x v="11"/>
    <x v="1"/>
    <x v="0"/>
    <n v="710401"/>
    <n v="695118"/>
    <n v="1405519"/>
    <m/>
    <m/>
    <m/>
    <m/>
    <m/>
    <m/>
    <m/>
    <m/>
    <n v="0"/>
    <n v="0"/>
    <n v="0"/>
    <n v="0"/>
    <n v="0"/>
    <n v="0"/>
    <e v="#DIV/0!"/>
    <e v="#DIV/0!"/>
    <e v="#DIV/0!"/>
  </r>
  <r>
    <s v="King"/>
    <x v="11"/>
    <x v="1"/>
    <x v="1"/>
    <n v="87026"/>
    <n v="88536"/>
    <n v="175562"/>
    <m/>
    <m/>
    <m/>
    <m/>
    <m/>
    <m/>
    <m/>
    <m/>
    <n v="0"/>
    <n v="0"/>
    <n v="0"/>
    <n v="0"/>
    <n v="0"/>
    <n v="0"/>
    <e v="#DIV/0!"/>
    <e v="#DIV/0!"/>
    <e v="#DIV/0!"/>
  </r>
  <r>
    <s v="King"/>
    <x v="11"/>
    <x v="1"/>
    <x v="2"/>
    <n v="140072"/>
    <n v="148810"/>
    <n v="288882"/>
    <m/>
    <m/>
    <m/>
    <m/>
    <m/>
    <m/>
    <m/>
    <m/>
    <n v="0"/>
    <n v="0"/>
    <n v="0"/>
    <n v="0"/>
    <n v="0"/>
    <n v="0"/>
    <e v="#DIV/0!"/>
    <e v="#DIV/0!"/>
    <e v="#DIV/0!"/>
  </r>
  <r>
    <s v="King"/>
    <x v="11"/>
    <x v="1"/>
    <x v="3"/>
    <n v="147688"/>
    <n v="154187"/>
    <n v="301875"/>
    <m/>
    <m/>
    <m/>
    <m/>
    <m/>
    <m/>
    <m/>
    <m/>
    <n v="0"/>
    <n v="0"/>
    <n v="0"/>
    <n v="0"/>
    <n v="0"/>
    <n v="0"/>
    <e v="#DIV/0!"/>
    <e v="#DIV/0!"/>
    <e v="#DIV/0!"/>
  </r>
  <r>
    <s v="King"/>
    <x v="11"/>
    <x v="1"/>
    <x v="4"/>
    <n v="140144"/>
    <n v="139038"/>
    <n v="279182"/>
    <m/>
    <m/>
    <m/>
    <m/>
    <m/>
    <m/>
    <m/>
    <m/>
    <n v="0"/>
    <n v="0"/>
    <n v="0"/>
    <n v="0"/>
    <n v="0"/>
    <n v="0"/>
    <e v="#DIV/0!"/>
    <e v="#DIV/0!"/>
    <e v="#DIV/0!"/>
  </r>
  <r>
    <s v="King"/>
    <x v="11"/>
    <x v="1"/>
    <x v="5"/>
    <n v="88213"/>
    <n v="86547"/>
    <n v="174760"/>
    <m/>
    <m/>
    <m/>
    <m/>
    <m/>
    <m/>
    <m/>
    <m/>
    <n v="0"/>
    <n v="0"/>
    <n v="0"/>
    <n v="0"/>
    <n v="0"/>
    <n v="0"/>
    <e v="#DIV/0!"/>
    <e v="#DIV/0!"/>
    <e v="#DIV/0!"/>
  </r>
  <r>
    <s v="King"/>
    <x v="11"/>
    <x v="1"/>
    <x v="6"/>
    <n v="107258"/>
    <n v="78000"/>
    <n v="185258"/>
    <m/>
    <m/>
    <m/>
    <m/>
    <m/>
    <m/>
    <m/>
    <m/>
    <n v="0"/>
    <n v="0"/>
    <n v="0"/>
    <n v="0"/>
    <n v="0"/>
    <n v="0"/>
    <e v="#DIV/0!"/>
    <e v="#DIV/0!"/>
    <e v="#DIV/0!"/>
  </r>
  <r>
    <s v="Kitsap"/>
    <x v="11"/>
    <x v="2"/>
    <x v="0"/>
    <n v="89638"/>
    <n v="91266"/>
    <n v="180904"/>
    <m/>
    <m/>
    <m/>
    <m/>
    <m/>
    <m/>
    <m/>
    <m/>
    <n v="0"/>
    <n v="0"/>
    <n v="0"/>
    <n v="0"/>
    <n v="0"/>
    <n v="0"/>
    <e v="#DIV/0!"/>
    <e v="#DIV/0!"/>
    <e v="#DIV/0!"/>
  </r>
  <r>
    <s v="Kitsap"/>
    <x v="11"/>
    <x v="2"/>
    <x v="1"/>
    <n v="10476"/>
    <n v="13826"/>
    <n v="24302"/>
    <m/>
    <m/>
    <m/>
    <m/>
    <m/>
    <m/>
    <m/>
    <m/>
    <n v="0"/>
    <n v="0"/>
    <n v="0"/>
    <n v="0"/>
    <n v="0"/>
    <n v="0"/>
    <e v="#DIV/0!"/>
    <e v="#DIV/0!"/>
    <e v="#DIV/0!"/>
  </r>
  <r>
    <s v="Kitsap"/>
    <x v="11"/>
    <x v="2"/>
    <x v="2"/>
    <n v="13926"/>
    <n v="15594"/>
    <n v="29520"/>
    <m/>
    <m/>
    <m/>
    <m/>
    <m/>
    <m/>
    <m/>
    <m/>
    <n v="0"/>
    <n v="0"/>
    <n v="0"/>
    <n v="0"/>
    <n v="0"/>
    <n v="0"/>
    <e v="#DIV/0!"/>
    <e v="#DIV/0!"/>
    <e v="#DIV/0!"/>
  </r>
  <r>
    <s v="Kitsap"/>
    <x v="11"/>
    <x v="2"/>
    <x v="3"/>
    <n v="17668"/>
    <n v="18076"/>
    <n v="35744"/>
    <m/>
    <m/>
    <m/>
    <m/>
    <m/>
    <m/>
    <m/>
    <m/>
    <n v="0"/>
    <n v="0"/>
    <n v="0"/>
    <n v="0"/>
    <n v="0"/>
    <n v="0"/>
    <e v="#DIV/0!"/>
    <e v="#DIV/0!"/>
    <e v="#DIV/0!"/>
  </r>
  <r>
    <s v="Kitsap"/>
    <x v="11"/>
    <x v="2"/>
    <x v="4"/>
    <n v="19323"/>
    <n v="18802"/>
    <n v="38125"/>
    <m/>
    <m/>
    <m/>
    <m/>
    <m/>
    <m/>
    <m/>
    <m/>
    <n v="0"/>
    <n v="0"/>
    <n v="0"/>
    <n v="0"/>
    <n v="0"/>
    <n v="0"/>
    <e v="#DIV/0!"/>
    <e v="#DIV/0!"/>
    <e v="#DIV/0!"/>
  </r>
  <r>
    <s v="Kitsap"/>
    <x v="11"/>
    <x v="2"/>
    <x v="5"/>
    <n v="13112"/>
    <n v="13018"/>
    <n v="26130"/>
    <m/>
    <m/>
    <m/>
    <m/>
    <m/>
    <m/>
    <m/>
    <m/>
    <n v="0"/>
    <n v="0"/>
    <n v="0"/>
    <n v="0"/>
    <n v="0"/>
    <n v="0"/>
    <e v="#DIV/0!"/>
    <e v="#DIV/0!"/>
    <e v="#DIV/0!"/>
  </r>
  <r>
    <s v="Kitsap"/>
    <x v="11"/>
    <x v="2"/>
    <x v="6"/>
    <n v="15133"/>
    <n v="11950"/>
    <n v="27083"/>
    <m/>
    <m/>
    <m/>
    <m/>
    <m/>
    <m/>
    <m/>
    <m/>
    <n v="0"/>
    <n v="0"/>
    <n v="0"/>
    <n v="0"/>
    <n v="0"/>
    <n v="0"/>
    <e v="#DIV/0!"/>
    <e v="#DIV/0!"/>
    <e v="#DIV/0!"/>
  </r>
  <r>
    <s v="Kittitas"/>
    <x v="11"/>
    <x v="0"/>
    <x v="0"/>
    <n v="14829.940000000002"/>
    <n v="14831.94"/>
    <n v="29661.899999999994"/>
    <m/>
    <m/>
    <m/>
    <m/>
    <m/>
    <m/>
    <m/>
    <m/>
    <n v="0"/>
    <n v="0"/>
    <n v="0"/>
    <n v="0"/>
    <n v="0"/>
    <n v="0"/>
    <e v="#DIV/0!"/>
    <e v="#DIV/0!"/>
    <e v="#DIV/0!"/>
  </r>
  <r>
    <s v="Kittitas"/>
    <x v="11"/>
    <x v="0"/>
    <x v="1"/>
    <n v="4244.7700000000004"/>
    <n v="4340.79"/>
    <n v="8585.57"/>
    <m/>
    <m/>
    <m/>
    <m/>
    <m/>
    <m/>
    <m/>
    <m/>
    <n v="0"/>
    <n v="0"/>
    <n v="0"/>
    <n v="0"/>
    <n v="0"/>
    <n v="0"/>
    <e v="#DIV/0!"/>
    <e v="#DIV/0!"/>
    <e v="#DIV/0!"/>
  </r>
  <r>
    <s v="Kittitas"/>
    <x v="11"/>
    <x v="0"/>
    <x v="2"/>
    <n v="1936"/>
    <n v="2164.98"/>
    <n v="4100.99"/>
    <m/>
    <m/>
    <m/>
    <m/>
    <m/>
    <m/>
    <m/>
    <m/>
    <n v="0"/>
    <n v="0"/>
    <n v="0"/>
    <n v="0"/>
    <n v="0"/>
    <n v="0"/>
    <e v="#DIV/0!"/>
    <e v="#DIV/0!"/>
    <e v="#DIV/0!"/>
  </r>
  <r>
    <s v="Kittitas"/>
    <x v="11"/>
    <x v="0"/>
    <x v="3"/>
    <n v="2144.04"/>
    <n v="2138.0299999999997"/>
    <n v="4282.07"/>
    <m/>
    <m/>
    <m/>
    <m/>
    <m/>
    <m/>
    <m/>
    <m/>
    <n v="0"/>
    <n v="0"/>
    <n v="0"/>
    <n v="0"/>
    <n v="0"/>
    <n v="0"/>
    <e v="#DIV/0!"/>
    <e v="#DIV/0!"/>
    <e v="#DIV/0!"/>
  </r>
  <r>
    <s v="Kittitas"/>
    <x v="11"/>
    <x v="0"/>
    <x v="4"/>
    <n v="2360.04"/>
    <n v="2357.04"/>
    <n v="4717.09"/>
    <m/>
    <m/>
    <m/>
    <m/>
    <m/>
    <m/>
    <m/>
    <m/>
    <n v="0"/>
    <n v="0"/>
    <n v="0"/>
    <n v="0"/>
    <n v="0"/>
    <n v="0"/>
    <e v="#DIV/0!"/>
    <e v="#DIV/0!"/>
    <e v="#DIV/0!"/>
  </r>
  <r>
    <s v="Kittitas"/>
    <x v="11"/>
    <x v="0"/>
    <x v="5"/>
    <n v="1853.04"/>
    <n v="1882.04"/>
    <n v="3735.08"/>
    <m/>
    <m/>
    <m/>
    <m/>
    <m/>
    <m/>
    <m/>
    <m/>
    <n v="0"/>
    <n v="0"/>
    <n v="0"/>
    <n v="0"/>
    <n v="0"/>
    <n v="0"/>
    <e v="#DIV/0!"/>
    <e v="#DIV/0!"/>
    <e v="#DIV/0!"/>
  </r>
  <r>
    <s v="Kittitas"/>
    <x v="11"/>
    <x v="0"/>
    <x v="6"/>
    <n v="2292.0500000000002"/>
    <n v="1949.06"/>
    <n v="4241.1000000000004"/>
    <m/>
    <m/>
    <m/>
    <m/>
    <m/>
    <m/>
    <m/>
    <m/>
    <n v="0"/>
    <n v="0"/>
    <n v="0"/>
    <n v="0"/>
    <n v="0"/>
    <n v="0"/>
    <e v="#DIV/0!"/>
    <e v="#DIV/0!"/>
    <e v="#DIV/0!"/>
  </r>
  <r>
    <s v="Klickitat"/>
    <x v="11"/>
    <x v="0"/>
    <x v="0"/>
    <n v="7371"/>
    <n v="7375"/>
    <n v="14746"/>
    <m/>
    <m/>
    <m/>
    <m/>
    <m/>
    <m/>
    <m/>
    <m/>
    <n v="0"/>
    <n v="0"/>
    <n v="0"/>
    <n v="0"/>
    <n v="0"/>
    <n v="0"/>
    <e v="#DIV/0!"/>
    <e v="#DIV/0!"/>
    <e v="#DIV/0!"/>
  </r>
  <r>
    <s v="Klickitat"/>
    <x v="11"/>
    <x v="0"/>
    <x v="1"/>
    <n v="629"/>
    <n v="674"/>
    <n v="1303"/>
    <m/>
    <m/>
    <m/>
    <m/>
    <m/>
    <m/>
    <m/>
    <m/>
    <n v="0"/>
    <n v="0"/>
    <n v="0"/>
    <n v="0"/>
    <n v="0"/>
    <n v="0"/>
    <e v="#DIV/0!"/>
    <e v="#DIV/0!"/>
    <e v="#DIV/0!"/>
  </r>
  <r>
    <s v="Klickitat"/>
    <x v="11"/>
    <x v="0"/>
    <x v="2"/>
    <n v="942"/>
    <n v="960"/>
    <n v="1902"/>
    <m/>
    <m/>
    <m/>
    <m/>
    <m/>
    <m/>
    <m/>
    <m/>
    <n v="0"/>
    <n v="0"/>
    <n v="0"/>
    <n v="0"/>
    <n v="0"/>
    <n v="0"/>
    <e v="#DIV/0!"/>
    <e v="#DIV/0!"/>
    <e v="#DIV/0!"/>
  </r>
  <r>
    <s v="Klickitat"/>
    <x v="11"/>
    <x v="0"/>
    <x v="3"/>
    <n v="1359"/>
    <n v="1386"/>
    <n v="2745"/>
    <m/>
    <m/>
    <m/>
    <m/>
    <m/>
    <m/>
    <m/>
    <m/>
    <n v="0"/>
    <n v="0"/>
    <n v="0"/>
    <n v="0"/>
    <n v="0"/>
    <n v="0"/>
    <e v="#DIV/0!"/>
    <e v="#DIV/0!"/>
    <e v="#DIV/0!"/>
  </r>
  <r>
    <s v="Klickitat"/>
    <x v="11"/>
    <x v="0"/>
    <x v="4"/>
    <n v="1596"/>
    <n v="1617"/>
    <n v="3213"/>
    <m/>
    <m/>
    <m/>
    <m/>
    <m/>
    <m/>
    <m/>
    <m/>
    <n v="0"/>
    <n v="0"/>
    <n v="0"/>
    <n v="0"/>
    <n v="0"/>
    <n v="0"/>
    <e v="#DIV/0!"/>
    <e v="#DIV/0!"/>
    <e v="#DIV/0!"/>
  </r>
  <r>
    <s v="Klickitat"/>
    <x v="11"/>
    <x v="0"/>
    <x v="5"/>
    <n v="1327"/>
    <n v="1335"/>
    <n v="2662"/>
    <m/>
    <m/>
    <m/>
    <m/>
    <m/>
    <m/>
    <m/>
    <m/>
    <n v="0"/>
    <n v="0"/>
    <n v="0"/>
    <n v="0"/>
    <n v="0"/>
    <n v="0"/>
    <e v="#DIV/0!"/>
    <e v="#DIV/0!"/>
    <e v="#DIV/0!"/>
  </r>
  <r>
    <s v="Klickitat"/>
    <x v="11"/>
    <x v="0"/>
    <x v="6"/>
    <n v="1518"/>
    <n v="1403"/>
    <n v="2921"/>
    <m/>
    <m/>
    <m/>
    <m/>
    <m/>
    <m/>
    <m/>
    <m/>
    <n v="0"/>
    <n v="0"/>
    <n v="0"/>
    <n v="0"/>
    <n v="0"/>
    <n v="0"/>
    <e v="#DIV/0!"/>
    <e v="#DIV/0!"/>
    <e v="#DIV/0!"/>
  </r>
  <r>
    <s v="Lewis"/>
    <x v="11"/>
    <x v="0"/>
    <x v="0"/>
    <n v="27043"/>
    <n v="26196"/>
    <n v="53239"/>
    <m/>
    <m/>
    <m/>
    <m/>
    <m/>
    <m/>
    <m/>
    <m/>
    <n v="0"/>
    <n v="0"/>
    <n v="0"/>
    <n v="0"/>
    <n v="0"/>
    <n v="0"/>
    <e v="#DIV/0!"/>
    <e v="#DIV/0!"/>
    <e v="#DIV/0!"/>
  </r>
  <r>
    <s v="Lewis"/>
    <x v="11"/>
    <x v="0"/>
    <x v="1"/>
    <n v="2953"/>
    <n v="3229"/>
    <n v="6182"/>
    <m/>
    <m/>
    <m/>
    <m/>
    <m/>
    <m/>
    <m/>
    <m/>
    <n v="0"/>
    <n v="0"/>
    <n v="0"/>
    <n v="0"/>
    <n v="0"/>
    <n v="0"/>
    <e v="#DIV/0!"/>
    <e v="#DIV/0!"/>
    <e v="#DIV/0!"/>
  </r>
  <r>
    <s v="Lewis"/>
    <x v="11"/>
    <x v="0"/>
    <x v="2"/>
    <n v="3710"/>
    <n v="3844"/>
    <n v="7554"/>
    <m/>
    <m/>
    <m/>
    <m/>
    <m/>
    <m/>
    <m/>
    <m/>
    <n v="0"/>
    <n v="0"/>
    <n v="0"/>
    <n v="0"/>
    <n v="0"/>
    <n v="0"/>
    <e v="#DIV/0!"/>
    <e v="#DIV/0!"/>
    <e v="#DIV/0!"/>
  </r>
  <r>
    <s v="Lewis"/>
    <x v="11"/>
    <x v="0"/>
    <x v="3"/>
    <n v="4721"/>
    <n v="4667"/>
    <n v="9388"/>
    <m/>
    <m/>
    <m/>
    <m/>
    <m/>
    <m/>
    <m/>
    <m/>
    <n v="0"/>
    <n v="0"/>
    <n v="0"/>
    <n v="0"/>
    <n v="0"/>
    <n v="0"/>
    <e v="#DIV/0!"/>
    <e v="#DIV/0!"/>
    <e v="#DIV/0!"/>
  </r>
  <r>
    <s v="Lewis"/>
    <x v="11"/>
    <x v="0"/>
    <x v="4"/>
    <n v="5325"/>
    <n v="5271"/>
    <n v="10596"/>
    <m/>
    <m/>
    <m/>
    <m/>
    <m/>
    <m/>
    <m/>
    <m/>
    <n v="0"/>
    <n v="0"/>
    <n v="0"/>
    <n v="0"/>
    <n v="0"/>
    <n v="0"/>
    <e v="#DIV/0!"/>
    <e v="#DIV/0!"/>
    <e v="#DIV/0!"/>
  </r>
  <r>
    <s v="Lewis"/>
    <x v="11"/>
    <x v="0"/>
    <x v="5"/>
    <n v="4188"/>
    <n v="4165"/>
    <n v="8353"/>
    <m/>
    <m/>
    <m/>
    <m/>
    <m/>
    <m/>
    <m/>
    <m/>
    <n v="0"/>
    <n v="0"/>
    <n v="0"/>
    <n v="0"/>
    <n v="0"/>
    <n v="0"/>
    <e v="#DIV/0!"/>
    <e v="#DIV/0!"/>
    <e v="#DIV/0!"/>
  </r>
  <r>
    <s v="Lewis"/>
    <x v="11"/>
    <x v="0"/>
    <x v="6"/>
    <n v="6146"/>
    <n v="5020"/>
    <n v="11166"/>
    <m/>
    <m/>
    <m/>
    <m/>
    <m/>
    <m/>
    <m/>
    <m/>
    <n v="0"/>
    <n v="0"/>
    <n v="0"/>
    <n v="0"/>
    <n v="0"/>
    <n v="0"/>
    <e v="#DIV/0!"/>
    <e v="#DIV/0!"/>
    <e v="#DIV/0!"/>
  </r>
  <r>
    <s v="Lincoln"/>
    <x v="11"/>
    <x v="0"/>
    <x v="0"/>
    <n v="3972"/>
    <n v="3828"/>
    <n v="7800"/>
    <m/>
    <m/>
    <m/>
    <m/>
    <m/>
    <m/>
    <m/>
    <m/>
    <n v="0"/>
    <n v="0"/>
    <n v="0"/>
    <n v="0"/>
    <n v="0"/>
    <n v="0"/>
    <e v="#DIV/0!"/>
    <e v="#DIV/0!"/>
    <e v="#DIV/0!"/>
  </r>
  <r>
    <s v="Lincoln"/>
    <x v="11"/>
    <x v="0"/>
    <x v="1"/>
    <n v="285"/>
    <n v="300"/>
    <n v="585"/>
    <m/>
    <m/>
    <m/>
    <m/>
    <m/>
    <m/>
    <m/>
    <m/>
    <n v="0"/>
    <n v="0"/>
    <n v="0"/>
    <n v="0"/>
    <n v="0"/>
    <n v="0"/>
    <e v="#DIV/0!"/>
    <e v="#DIV/0!"/>
    <e v="#DIV/0!"/>
  </r>
  <r>
    <s v="Lincoln"/>
    <x v="11"/>
    <x v="0"/>
    <x v="2"/>
    <n v="434"/>
    <n v="422"/>
    <n v="856"/>
    <m/>
    <m/>
    <m/>
    <m/>
    <m/>
    <m/>
    <m/>
    <m/>
    <n v="0"/>
    <n v="0"/>
    <n v="0"/>
    <n v="0"/>
    <n v="0"/>
    <n v="0"/>
    <e v="#DIV/0!"/>
    <e v="#DIV/0!"/>
    <e v="#DIV/0!"/>
  </r>
  <r>
    <s v="Lincoln"/>
    <x v="11"/>
    <x v="0"/>
    <x v="3"/>
    <n v="666"/>
    <n v="645"/>
    <n v="1311"/>
    <m/>
    <m/>
    <m/>
    <m/>
    <m/>
    <m/>
    <m/>
    <m/>
    <n v="0"/>
    <n v="0"/>
    <n v="0"/>
    <n v="0"/>
    <n v="0"/>
    <n v="0"/>
    <e v="#DIV/0!"/>
    <e v="#DIV/0!"/>
    <e v="#DIV/0!"/>
  </r>
  <r>
    <s v="Lincoln"/>
    <x v="11"/>
    <x v="0"/>
    <x v="4"/>
    <n v="824"/>
    <n v="822"/>
    <n v="1646"/>
    <m/>
    <m/>
    <m/>
    <m/>
    <m/>
    <m/>
    <m/>
    <m/>
    <n v="0"/>
    <n v="0"/>
    <n v="0"/>
    <n v="0"/>
    <n v="0"/>
    <n v="0"/>
    <e v="#DIV/0!"/>
    <e v="#DIV/0!"/>
    <e v="#DIV/0!"/>
  </r>
  <r>
    <s v="Lincoln"/>
    <x v="11"/>
    <x v="0"/>
    <x v="5"/>
    <n v="721"/>
    <n v="720"/>
    <n v="1441"/>
    <m/>
    <m/>
    <m/>
    <m/>
    <m/>
    <m/>
    <m/>
    <m/>
    <n v="0"/>
    <n v="0"/>
    <n v="0"/>
    <n v="0"/>
    <n v="0"/>
    <n v="0"/>
    <e v="#DIV/0!"/>
    <e v="#DIV/0!"/>
    <e v="#DIV/0!"/>
  </r>
  <r>
    <s v="Lincoln"/>
    <x v="11"/>
    <x v="0"/>
    <x v="6"/>
    <n v="1042"/>
    <n v="919"/>
    <n v="1961"/>
    <m/>
    <m/>
    <m/>
    <m/>
    <m/>
    <m/>
    <m/>
    <m/>
    <n v="0"/>
    <n v="0"/>
    <n v="0"/>
    <n v="0"/>
    <n v="0"/>
    <n v="0"/>
    <e v="#DIV/0!"/>
    <e v="#DIV/0!"/>
    <e v="#DIV/0!"/>
  </r>
  <r>
    <s v="Mason"/>
    <x v="11"/>
    <x v="0"/>
    <x v="0"/>
    <n v="19958"/>
    <n v="21464"/>
    <n v="41422"/>
    <m/>
    <m/>
    <m/>
    <m/>
    <m/>
    <m/>
    <m/>
    <m/>
    <n v="0"/>
    <n v="0"/>
    <n v="0"/>
    <n v="0"/>
    <n v="0"/>
    <n v="0"/>
    <e v="#DIV/0!"/>
    <e v="#DIV/0!"/>
    <e v="#DIV/0!"/>
  </r>
  <r>
    <s v="Mason"/>
    <x v="11"/>
    <x v="0"/>
    <x v="1"/>
    <n v="1827"/>
    <n v="2465"/>
    <n v="4292"/>
    <m/>
    <m/>
    <m/>
    <m/>
    <m/>
    <m/>
    <m/>
    <m/>
    <n v="0"/>
    <n v="0"/>
    <n v="0"/>
    <n v="0"/>
    <n v="0"/>
    <n v="0"/>
    <e v="#DIV/0!"/>
    <e v="#DIV/0!"/>
    <e v="#DIV/0!"/>
  </r>
  <r>
    <s v="Mason"/>
    <x v="11"/>
    <x v="0"/>
    <x v="2"/>
    <n v="2529"/>
    <n v="3273"/>
    <n v="5802"/>
    <m/>
    <m/>
    <m/>
    <m/>
    <m/>
    <m/>
    <m/>
    <m/>
    <n v="0"/>
    <n v="0"/>
    <n v="0"/>
    <n v="0"/>
    <n v="0"/>
    <n v="0"/>
    <e v="#DIV/0!"/>
    <e v="#DIV/0!"/>
    <e v="#DIV/0!"/>
  </r>
  <r>
    <s v="Mason"/>
    <x v="11"/>
    <x v="0"/>
    <x v="3"/>
    <n v="3458"/>
    <n v="3835"/>
    <n v="7293"/>
    <m/>
    <m/>
    <m/>
    <m/>
    <m/>
    <m/>
    <m/>
    <m/>
    <n v="0"/>
    <n v="0"/>
    <n v="0"/>
    <n v="0"/>
    <n v="0"/>
    <n v="0"/>
    <e v="#DIV/0!"/>
    <e v="#DIV/0!"/>
    <e v="#DIV/0!"/>
  </r>
  <r>
    <s v="Mason"/>
    <x v="11"/>
    <x v="0"/>
    <x v="4"/>
    <n v="3991"/>
    <n v="4176"/>
    <n v="8167"/>
    <m/>
    <m/>
    <m/>
    <m/>
    <m/>
    <m/>
    <m/>
    <m/>
    <n v="0"/>
    <n v="0"/>
    <n v="0"/>
    <n v="0"/>
    <n v="0"/>
    <n v="0"/>
    <e v="#DIV/0!"/>
    <e v="#DIV/0!"/>
    <e v="#DIV/0!"/>
  </r>
  <r>
    <s v="Mason"/>
    <x v="11"/>
    <x v="0"/>
    <x v="5"/>
    <n v="3551"/>
    <n v="3454"/>
    <n v="7005"/>
    <m/>
    <m/>
    <m/>
    <m/>
    <m/>
    <m/>
    <m/>
    <m/>
    <n v="0"/>
    <n v="0"/>
    <n v="0"/>
    <n v="0"/>
    <n v="0"/>
    <n v="0"/>
    <e v="#DIV/0!"/>
    <e v="#DIV/0!"/>
    <e v="#DIV/0!"/>
  </r>
  <r>
    <s v="Mason"/>
    <x v="11"/>
    <x v="0"/>
    <x v="6"/>
    <n v="4602"/>
    <n v="4261"/>
    <n v="8863"/>
    <m/>
    <m/>
    <m/>
    <m/>
    <m/>
    <m/>
    <m/>
    <m/>
    <n v="0"/>
    <n v="0"/>
    <n v="0"/>
    <n v="0"/>
    <n v="0"/>
    <n v="0"/>
    <e v="#DIV/0!"/>
    <e v="#DIV/0!"/>
    <e v="#DIV/0!"/>
  </r>
  <r>
    <s v="Okanogan"/>
    <x v="11"/>
    <x v="0"/>
    <x v="0"/>
    <n v="14910"/>
    <n v="14816"/>
    <n v="29725.98"/>
    <m/>
    <m/>
    <m/>
    <m/>
    <m/>
    <m/>
    <m/>
    <m/>
    <n v="0"/>
    <n v="0"/>
    <n v="0"/>
    <n v="0"/>
    <n v="0"/>
    <n v="0"/>
    <e v="#DIV/0!"/>
    <e v="#DIV/0!"/>
    <e v="#DIV/0!"/>
  </r>
  <r>
    <s v="Okanogan"/>
    <x v="11"/>
    <x v="0"/>
    <x v="1"/>
    <n v="1464"/>
    <n v="1613"/>
    <n v="3077"/>
    <m/>
    <m/>
    <m/>
    <m/>
    <m/>
    <m/>
    <m/>
    <m/>
    <n v="0"/>
    <n v="0"/>
    <n v="0"/>
    <n v="0"/>
    <n v="0"/>
    <n v="0"/>
    <e v="#DIV/0!"/>
    <e v="#DIV/0!"/>
    <e v="#DIV/0!"/>
  </r>
  <r>
    <s v="Okanogan"/>
    <x v="11"/>
    <x v="0"/>
    <x v="2"/>
    <n v="2036"/>
    <n v="2139"/>
    <n v="4175"/>
    <m/>
    <m/>
    <m/>
    <m/>
    <m/>
    <m/>
    <m/>
    <m/>
    <n v="0"/>
    <n v="0"/>
    <n v="0"/>
    <n v="0"/>
    <n v="0"/>
    <n v="0"/>
    <e v="#DIV/0!"/>
    <e v="#DIV/0!"/>
    <e v="#DIV/0!"/>
  </r>
  <r>
    <s v="Okanogan"/>
    <x v="11"/>
    <x v="0"/>
    <x v="3"/>
    <n v="2699"/>
    <n v="2612"/>
    <n v="5311"/>
    <m/>
    <m/>
    <m/>
    <m/>
    <m/>
    <m/>
    <m/>
    <m/>
    <n v="0"/>
    <n v="0"/>
    <n v="0"/>
    <n v="0"/>
    <n v="0"/>
    <n v="0"/>
    <e v="#DIV/0!"/>
    <e v="#DIV/0!"/>
    <e v="#DIV/0!"/>
  </r>
  <r>
    <s v="Okanogan"/>
    <x v="11"/>
    <x v="0"/>
    <x v="4"/>
    <n v="3107"/>
    <n v="3057"/>
    <n v="6164"/>
    <m/>
    <m/>
    <m/>
    <m/>
    <m/>
    <m/>
    <m/>
    <m/>
    <n v="0"/>
    <n v="0"/>
    <n v="0"/>
    <n v="0"/>
    <n v="0"/>
    <n v="0"/>
    <e v="#DIV/0!"/>
    <e v="#DIV/0!"/>
    <e v="#DIV/0!"/>
  </r>
  <r>
    <s v="Okanogan"/>
    <x v="11"/>
    <x v="0"/>
    <x v="5"/>
    <n v="2481"/>
    <n v="2605"/>
    <n v="5086"/>
    <m/>
    <m/>
    <m/>
    <m/>
    <m/>
    <m/>
    <m/>
    <m/>
    <n v="0"/>
    <n v="0"/>
    <n v="0"/>
    <n v="0"/>
    <n v="0"/>
    <n v="0"/>
    <e v="#DIV/0!"/>
    <e v="#DIV/0!"/>
    <e v="#DIV/0!"/>
  </r>
  <r>
    <s v="Okanogan"/>
    <x v="11"/>
    <x v="0"/>
    <x v="6"/>
    <n v="3123"/>
    <n v="2790"/>
    <n v="5912.98"/>
    <m/>
    <m/>
    <m/>
    <m/>
    <m/>
    <m/>
    <m/>
    <m/>
    <n v="0"/>
    <n v="0"/>
    <n v="0"/>
    <n v="0"/>
    <n v="0"/>
    <n v="0"/>
    <e v="#DIV/0!"/>
    <e v="#DIV/0!"/>
    <e v="#DIV/0!"/>
  </r>
  <r>
    <s v="Pacific"/>
    <x v="11"/>
    <x v="0"/>
    <x v="0"/>
    <n v="8363"/>
    <n v="8132"/>
    <n v="16495"/>
    <m/>
    <m/>
    <m/>
    <m/>
    <m/>
    <m/>
    <m/>
    <m/>
    <n v="0"/>
    <n v="0"/>
    <n v="0"/>
    <n v="0"/>
    <n v="0"/>
    <n v="0"/>
    <e v="#DIV/0!"/>
    <e v="#DIV/0!"/>
    <e v="#DIV/0!"/>
  </r>
  <r>
    <s v="Pacific"/>
    <x v="11"/>
    <x v="0"/>
    <x v="1"/>
    <n v="606"/>
    <n v="720"/>
    <n v="1326"/>
    <m/>
    <m/>
    <m/>
    <m/>
    <m/>
    <m/>
    <m/>
    <m/>
    <n v="0"/>
    <n v="0"/>
    <n v="0"/>
    <n v="0"/>
    <n v="0"/>
    <n v="0"/>
    <e v="#DIV/0!"/>
    <e v="#DIV/0!"/>
    <e v="#DIV/0!"/>
  </r>
  <r>
    <s v="Pacific"/>
    <x v="11"/>
    <x v="0"/>
    <x v="2"/>
    <n v="822"/>
    <n v="890"/>
    <n v="1712"/>
    <m/>
    <m/>
    <m/>
    <m/>
    <m/>
    <m/>
    <m/>
    <m/>
    <n v="0"/>
    <n v="0"/>
    <n v="0"/>
    <n v="0"/>
    <n v="0"/>
    <n v="0"/>
    <e v="#DIV/0!"/>
    <e v="#DIV/0!"/>
    <e v="#DIV/0!"/>
  </r>
  <r>
    <s v="Pacific"/>
    <x v="11"/>
    <x v="0"/>
    <x v="3"/>
    <n v="1234"/>
    <n v="1166"/>
    <n v="2400"/>
    <m/>
    <m/>
    <m/>
    <m/>
    <m/>
    <m/>
    <m/>
    <m/>
    <n v="0"/>
    <n v="0"/>
    <n v="0"/>
    <n v="0"/>
    <n v="0"/>
    <n v="0"/>
    <e v="#DIV/0!"/>
    <e v="#DIV/0!"/>
    <e v="#DIV/0!"/>
  </r>
  <r>
    <s v="Pacific"/>
    <x v="11"/>
    <x v="0"/>
    <x v="4"/>
    <n v="1580"/>
    <n v="1573"/>
    <n v="3153"/>
    <m/>
    <m/>
    <m/>
    <m/>
    <m/>
    <m/>
    <m/>
    <m/>
    <n v="0"/>
    <n v="0"/>
    <n v="0"/>
    <n v="0"/>
    <n v="0"/>
    <n v="0"/>
    <e v="#DIV/0!"/>
    <e v="#DIV/0!"/>
    <e v="#DIV/0!"/>
  </r>
  <r>
    <s v="Pacific"/>
    <x v="11"/>
    <x v="0"/>
    <x v="5"/>
    <n v="1664"/>
    <n v="1561"/>
    <n v="3225"/>
    <m/>
    <m/>
    <m/>
    <m/>
    <m/>
    <m/>
    <m/>
    <m/>
    <n v="0"/>
    <n v="0"/>
    <n v="0"/>
    <n v="0"/>
    <n v="0"/>
    <n v="0"/>
    <e v="#DIV/0!"/>
    <e v="#DIV/0!"/>
    <e v="#DIV/0!"/>
  </r>
  <r>
    <s v="Pacific"/>
    <x v="11"/>
    <x v="0"/>
    <x v="6"/>
    <n v="2457"/>
    <n v="2222"/>
    <n v="4679"/>
    <m/>
    <m/>
    <m/>
    <m/>
    <m/>
    <m/>
    <m/>
    <m/>
    <n v="0"/>
    <n v="0"/>
    <n v="0"/>
    <n v="0"/>
    <n v="0"/>
    <n v="0"/>
    <e v="#DIV/0!"/>
    <e v="#DIV/0!"/>
    <e v="#DIV/0!"/>
  </r>
  <r>
    <s v="Pend Oreille"/>
    <x v="11"/>
    <x v="0"/>
    <x v="0"/>
    <n v="4584"/>
    <n v="4618"/>
    <n v="9202"/>
    <m/>
    <m/>
    <m/>
    <m/>
    <m/>
    <m/>
    <m/>
    <m/>
    <n v="0"/>
    <n v="0"/>
    <n v="0"/>
    <n v="0"/>
    <n v="0"/>
    <n v="0"/>
    <e v="#DIV/0!"/>
    <e v="#DIV/0!"/>
    <e v="#DIV/0!"/>
  </r>
  <r>
    <s v="Pend Oreille"/>
    <x v="11"/>
    <x v="0"/>
    <x v="1"/>
    <n v="332"/>
    <n v="378"/>
    <n v="710"/>
    <m/>
    <m/>
    <m/>
    <m/>
    <m/>
    <m/>
    <m/>
    <m/>
    <n v="0"/>
    <n v="0"/>
    <n v="0"/>
    <n v="0"/>
    <n v="0"/>
    <n v="0"/>
    <e v="#DIV/0!"/>
    <e v="#DIV/0!"/>
    <e v="#DIV/0!"/>
  </r>
  <r>
    <s v="Pend Oreille"/>
    <x v="11"/>
    <x v="0"/>
    <x v="2"/>
    <n v="508"/>
    <n v="452"/>
    <n v="960"/>
    <m/>
    <m/>
    <m/>
    <m/>
    <m/>
    <m/>
    <m/>
    <m/>
    <n v="0"/>
    <n v="0"/>
    <n v="0"/>
    <n v="0"/>
    <n v="0"/>
    <n v="0"/>
    <e v="#DIV/0!"/>
    <e v="#DIV/0!"/>
    <e v="#DIV/0!"/>
  </r>
  <r>
    <s v="Pend Oreille"/>
    <x v="11"/>
    <x v="0"/>
    <x v="3"/>
    <n v="843"/>
    <n v="819"/>
    <n v="1662"/>
    <m/>
    <m/>
    <m/>
    <m/>
    <m/>
    <m/>
    <m/>
    <m/>
    <n v="0"/>
    <n v="0"/>
    <n v="0"/>
    <n v="0"/>
    <n v="0"/>
    <n v="0"/>
    <e v="#DIV/0!"/>
    <e v="#DIV/0!"/>
    <e v="#DIV/0!"/>
  </r>
  <r>
    <s v="Pend Oreille"/>
    <x v="11"/>
    <x v="0"/>
    <x v="4"/>
    <n v="1039"/>
    <n v="1073"/>
    <n v="2112"/>
    <m/>
    <m/>
    <m/>
    <m/>
    <m/>
    <m/>
    <m/>
    <m/>
    <n v="0"/>
    <n v="0"/>
    <n v="0"/>
    <n v="0"/>
    <n v="0"/>
    <n v="0"/>
    <e v="#DIV/0!"/>
    <e v="#DIV/0!"/>
    <e v="#DIV/0!"/>
  </r>
  <r>
    <s v="Pend Oreille"/>
    <x v="11"/>
    <x v="0"/>
    <x v="5"/>
    <n v="860"/>
    <n v="947"/>
    <n v="1807"/>
    <m/>
    <m/>
    <m/>
    <m/>
    <m/>
    <m/>
    <m/>
    <m/>
    <n v="0"/>
    <n v="0"/>
    <n v="0"/>
    <n v="0"/>
    <n v="0"/>
    <n v="0"/>
    <e v="#DIV/0!"/>
    <e v="#DIV/0!"/>
    <e v="#DIV/0!"/>
  </r>
  <r>
    <s v="Pend Oreille"/>
    <x v="11"/>
    <x v="0"/>
    <x v="6"/>
    <n v="1002"/>
    <n v="949"/>
    <n v="1951"/>
    <m/>
    <m/>
    <m/>
    <m/>
    <m/>
    <m/>
    <m/>
    <m/>
    <n v="0"/>
    <n v="0"/>
    <n v="0"/>
    <n v="0"/>
    <n v="0"/>
    <n v="0"/>
    <e v="#DIV/0!"/>
    <e v="#DIV/0!"/>
    <e v="#DIV/0!"/>
  </r>
  <r>
    <s v="Pierce"/>
    <x v="11"/>
    <x v="2"/>
    <x v="0"/>
    <n v="279545"/>
    <n v="269923"/>
    <n v="549468"/>
    <m/>
    <m/>
    <m/>
    <m/>
    <m/>
    <m/>
    <m/>
    <m/>
    <n v="0"/>
    <n v="0"/>
    <n v="0"/>
    <n v="0"/>
    <n v="0"/>
    <n v="0"/>
    <e v="#DIV/0!"/>
    <e v="#DIV/0!"/>
    <e v="#DIV/0!"/>
  </r>
  <r>
    <s v="Pierce"/>
    <x v="11"/>
    <x v="2"/>
    <x v="1"/>
    <n v="37355"/>
    <n v="39543"/>
    <n v="76898"/>
    <m/>
    <m/>
    <m/>
    <m/>
    <m/>
    <m/>
    <m/>
    <m/>
    <n v="0"/>
    <n v="0"/>
    <n v="0"/>
    <n v="0"/>
    <n v="0"/>
    <n v="0"/>
    <e v="#DIV/0!"/>
    <e v="#DIV/0!"/>
    <e v="#DIV/0!"/>
  </r>
  <r>
    <s v="Pierce"/>
    <x v="11"/>
    <x v="2"/>
    <x v="2"/>
    <n v="50897"/>
    <n v="51694"/>
    <n v="102591"/>
    <m/>
    <m/>
    <m/>
    <m/>
    <m/>
    <m/>
    <m/>
    <m/>
    <n v="0"/>
    <n v="0"/>
    <n v="0"/>
    <n v="0"/>
    <n v="0"/>
    <n v="0"/>
    <e v="#DIV/0!"/>
    <e v="#DIV/0!"/>
    <e v="#DIV/0!"/>
  </r>
  <r>
    <s v="Pierce"/>
    <x v="11"/>
    <x v="2"/>
    <x v="3"/>
    <n v="57352"/>
    <n v="57946"/>
    <n v="115298"/>
    <m/>
    <m/>
    <m/>
    <m/>
    <m/>
    <m/>
    <m/>
    <m/>
    <n v="0"/>
    <n v="0"/>
    <n v="0"/>
    <n v="0"/>
    <n v="0"/>
    <n v="0"/>
    <e v="#DIV/0!"/>
    <e v="#DIV/0!"/>
    <e v="#DIV/0!"/>
  </r>
  <r>
    <s v="Pierce"/>
    <x v="11"/>
    <x v="2"/>
    <x v="4"/>
    <n v="54761"/>
    <n v="53851"/>
    <n v="108612"/>
    <m/>
    <m/>
    <m/>
    <m/>
    <m/>
    <m/>
    <m/>
    <m/>
    <n v="0"/>
    <n v="0"/>
    <n v="0"/>
    <n v="0"/>
    <n v="0"/>
    <n v="0"/>
    <e v="#DIV/0!"/>
    <e v="#DIV/0!"/>
    <e v="#DIV/0!"/>
  </r>
  <r>
    <s v="Pierce"/>
    <x v="11"/>
    <x v="2"/>
    <x v="5"/>
    <n v="35897"/>
    <n v="34545"/>
    <n v="70442"/>
    <m/>
    <m/>
    <m/>
    <m/>
    <m/>
    <m/>
    <m/>
    <m/>
    <n v="0"/>
    <n v="0"/>
    <n v="0"/>
    <n v="0"/>
    <n v="0"/>
    <n v="0"/>
    <e v="#DIV/0!"/>
    <e v="#DIV/0!"/>
    <e v="#DIV/0!"/>
  </r>
  <r>
    <s v="Pierce"/>
    <x v="11"/>
    <x v="2"/>
    <x v="6"/>
    <n v="43283"/>
    <n v="32344"/>
    <n v="75627"/>
    <m/>
    <m/>
    <m/>
    <m/>
    <m/>
    <m/>
    <m/>
    <m/>
    <n v="0"/>
    <n v="0"/>
    <n v="0"/>
    <n v="0"/>
    <n v="0"/>
    <n v="0"/>
    <e v="#DIV/0!"/>
    <e v="#DIV/0!"/>
    <e v="#DIV/0!"/>
  </r>
  <r>
    <s v="San Juan"/>
    <x v="11"/>
    <x v="1"/>
    <x v="0"/>
    <n v="6333"/>
    <n v="5948"/>
    <n v="12281"/>
    <m/>
    <m/>
    <m/>
    <m/>
    <m/>
    <m/>
    <m/>
    <m/>
    <n v="0"/>
    <n v="0"/>
    <n v="0"/>
    <n v="0"/>
    <n v="0"/>
    <n v="0"/>
    <e v="#DIV/0!"/>
    <e v="#DIV/0!"/>
    <e v="#DIV/0!"/>
  </r>
  <r>
    <s v="San Juan"/>
    <x v="11"/>
    <x v="1"/>
    <x v="1"/>
    <n v="344"/>
    <n v="377"/>
    <n v="721"/>
    <m/>
    <m/>
    <m/>
    <m/>
    <m/>
    <m/>
    <m/>
    <m/>
    <n v="0"/>
    <n v="0"/>
    <n v="0"/>
    <n v="0"/>
    <n v="0"/>
    <n v="0"/>
    <e v="#DIV/0!"/>
    <e v="#DIV/0!"/>
    <e v="#DIV/0!"/>
  </r>
  <r>
    <s v="San Juan"/>
    <x v="11"/>
    <x v="1"/>
    <x v="2"/>
    <n v="562"/>
    <n v="536"/>
    <n v="1098"/>
    <m/>
    <m/>
    <m/>
    <m/>
    <m/>
    <m/>
    <m/>
    <m/>
    <n v="0"/>
    <n v="0"/>
    <n v="0"/>
    <n v="0"/>
    <n v="0"/>
    <n v="0"/>
    <e v="#DIV/0!"/>
    <e v="#DIV/0!"/>
    <e v="#DIV/0!"/>
  </r>
  <r>
    <s v="San Juan"/>
    <x v="11"/>
    <x v="1"/>
    <x v="3"/>
    <n v="991"/>
    <n v="895"/>
    <n v="1886"/>
    <m/>
    <m/>
    <m/>
    <m/>
    <m/>
    <m/>
    <m/>
    <m/>
    <n v="0"/>
    <n v="0"/>
    <n v="0"/>
    <n v="0"/>
    <n v="0"/>
    <n v="0"/>
    <e v="#DIV/0!"/>
    <e v="#DIV/0!"/>
    <e v="#DIV/0!"/>
  </r>
  <r>
    <s v="San Juan"/>
    <x v="11"/>
    <x v="1"/>
    <x v="4"/>
    <n v="1517"/>
    <n v="1365"/>
    <n v="2882"/>
    <m/>
    <m/>
    <m/>
    <m/>
    <m/>
    <m/>
    <m/>
    <m/>
    <n v="0"/>
    <n v="0"/>
    <n v="0"/>
    <n v="0"/>
    <n v="0"/>
    <n v="0"/>
    <e v="#DIV/0!"/>
    <e v="#DIV/0!"/>
    <e v="#DIV/0!"/>
  </r>
  <r>
    <s v="San Juan"/>
    <x v="11"/>
    <x v="1"/>
    <x v="5"/>
    <n v="1378"/>
    <n v="1341"/>
    <n v="2719"/>
    <m/>
    <m/>
    <m/>
    <m/>
    <m/>
    <m/>
    <m/>
    <m/>
    <n v="0"/>
    <n v="0"/>
    <n v="0"/>
    <n v="0"/>
    <n v="0"/>
    <n v="0"/>
    <e v="#DIV/0!"/>
    <e v="#DIV/0!"/>
    <e v="#DIV/0!"/>
  </r>
  <r>
    <s v="San Juan"/>
    <x v="11"/>
    <x v="1"/>
    <x v="6"/>
    <n v="1541"/>
    <n v="1434"/>
    <n v="2975"/>
    <m/>
    <m/>
    <m/>
    <m/>
    <m/>
    <m/>
    <m/>
    <m/>
    <n v="0"/>
    <n v="0"/>
    <n v="0"/>
    <n v="0"/>
    <n v="0"/>
    <n v="0"/>
    <e v="#DIV/0!"/>
    <e v="#DIV/0!"/>
    <e v="#DIV/0!"/>
  </r>
  <r>
    <s v="Skagit"/>
    <x v="11"/>
    <x v="0"/>
    <x v="0"/>
    <n v="41301"/>
    <n v="39909"/>
    <n v="81210"/>
    <m/>
    <m/>
    <m/>
    <m/>
    <m/>
    <m/>
    <m/>
    <m/>
    <n v="0"/>
    <n v="0"/>
    <n v="0"/>
    <n v="0"/>
    <n v="0"/>
    <n v="0"/>
    <e v="#DIV/0!"/>
    <e v="#DIV/0!"/>
    <e v="#DIV/0!"/>
  </r>
  <r>
    <s v="Skagit"/>
    <x v="11"/>
    <x v="0"/>
    <x v="1"/>
    <n v="4623"/>
    <n v="4996"/>
    <n v="9619"/>
    <m/>
    <m/>
    <m/>
    <m/>
    <m/>
    <m/>
    <m/>
    <m/>
    <n v="0"/>
    <n v="0"/>
    <n v="0"/>
    <n v="0"/>
    <n v="0"/>
    <n v="0"/>
    <e v="#DIV/0!"/>
    <e v="#DIV/0!"/>
    <e v="#DIV/0!"/>
  </r>
  <r>
    <s v="Skagit"/>
    <x v="11"/>
    <x v="0"/>
    <x v="2"/>
    <n v="6222"/>
    <n v="6420"/>
    <n v="12642"/>
    <m/>
    <m/>
    <m/>
    <m/>
    <m/>
    <m/>
    <m/>
    <m/>
    <n v="0"/>
    <n v="0"/>
    <n v="0"/>
    <n v="0"/>
    <n v="0"/>
    <n v="0"/>
    <e v="#DIV/0!"/>
    <e v="#DIV/0!"/>
    <e v="#DIV/0!"/>
  </r>
  <r>
    <s v="Skagit"/>
    <x v="11"/>
    <x v="0"/>
    <x v="3"/>
    <n v="7397"/>
    <n v="7400"/>
    <n v="14797"/>
    <m/>
    <m/>
    <m/>
    <m/>
    <m/>
    <m/>
    <m/>
    <m/>
    <n v="0"/>
    <n v="0"/>
    <n v="0"/>
    <n v="0"/>
    <n v="0"/>
    <n v="0"/>
    <e v="#DIV/0!"/>
    <e v="#DIV/0!"/>
    <e v="#DIV/0!"/>
  </r>
  <r>
    <s v="Skagit"/>
    <x v="11"/>
    <x v="0"/>
    <x v="4"/>
    <n v="8126"/>
    <n v="7936"/>
    <n v="16062"/>
    <m/>
    <m/>
    <m/>
    <m/>
    <m/>
    <m/>
    <m/>
    <m/>
    <n v="0"/>
    <n v="0"/>
    <n v="0"/>
    <n v="0"/>
    <n v="0"/>
    <n v="0"/>
    <e v="#DIV/0!"/>
    <e v="#DIV/0!"/>
    <e v="#DIV/0!"/>
  </r>
  <r>
    <s v="Skagit"/>
    <x v="11"/>
    <x v="0"/>
    <x v="5"/>
    <n v="6139"/>
    <n v="5951"/>
    <n v="12090"/>
    <m/>
    <m/>
    <m/>
    <m/>
    <m/>
    <m/>
    <m/>
    <m/>
    <n v="0"/>
    <n v="0"/>
    <n v="0"/>
    <n v="0"/>
    <n v="0"/>
    <n v="0"/>
    <e v="#DIV/0!"/>
    <e v="#DIV/0!"/>
    <e v="#DIV/0!"/>
  </r>
  <r>
    <s v="Skagit"/>
    <x v="11"/>
    <x v="0"/>
    <x v="6"/>
    <n v="8794"/>
    <n v="7206"/>
    <n v="16000"/>
    <m/>
    <m/>
    <m/>
    <m/>
    <m/>
    <m/>
    <m/>
    <m/>
    <n v="0"/>
    <n v="0"/>
    <n v="0"/>
    <n v="0"/>
    <n v="0"/>
    <n v="0"/>
    <e v="#DIV/0!"/>
    <e v="#DIV/0!"/>
    <e v="#DIV/0!"/>
  </r>
  <r>
    <s v="Skamania"/>
    <x v="11"/>
    <x v="0"/>
    <x v="0"/>
    <n v="3859"/>
    <n v="3881"/>
    <n v="7740"/>
    <m/>
    <m/>
    <m/>
    <m/>
    <m/>
    <m/>
    <m/>
    <m/>
    <n v="0"/>
    <n v="0"/>
    <n v="0"/>
    <n v="0"/>
    <n v="0"/>
    <n v="0"/>
    <e v="#DIV/0!"/>
    <e v="#DIV/0!"/>
    <e v="#DIV/0!"/>
  </r>
  <r>
    <s v="Skamania"/>
    <x v="11"/>
    <x v="0"/>
    <x v="1"/>
    <n v="338"/>
    <n v="367"/>
    <n v="705"/>
    <m/>
    <m/>
    <m/>
    <m/>
    <m/>
    <m/>
    <m/>
    <m/>
    <n v="0"/>
    <n v="0"/>
    <n v="0"/>
    <n v="0"/>
    <n v="0"/>
    <n v="0"/>
    <e v="#DIV/0!"/>
    <e v="#DIV/0!"/>
    <e v="#DIV/0!"/>
  </r>
  <r>
    <s v="Skamania"/>
    <x v="11"/>
    <x v="0"/>
    <x v="2"/>
    <n v="535"/>
    <n v="530"/>
    <n v="1065"/>
    <m/>
    <m/>
    <m/>
    <m/>
    <m/>
    <m/>
    <m/>
    <m/>
    <n v="0"/>
    <n v="0"/>
    <n v="0"/>
    <n v="0"/>
    <n v="0"/>
    <n v="0"/>
    <e v="#DIV/0!"/>
    <e v="#DIV/0!"/>
    <e v="#DIV/0!"/>
  </r>
  <r>
    <s v="Skamania"/>
    <x v="11"/>
    <x v="0"/>
    <x v="3"/>
    <n v="808"/>
    <n v="801"/>
    <n v="1609"/>
    <m/>
    <m/>
    <m/>
    <m/>
    <m/>
    <m/>
    <m/>
    <m/>
    <n v="0"/>
    <n v="0"/>
    <n v="0"/>
    <n v="0"/>
    <n v="0"/>
    <n v="0"/>
    <e v="#DIV/0!"/>
    <e v="#DIV/0!"/>
    <e v="#DIV/0!"/>
  </r>
  <r>
    <s v="Skamania"/>
    <x v="11"/>
    <x v="0"/>
    <x v="4"/>
    <n v="900"/>
    <n v="908"/>
    <n v="1808"/>
    <m/>
    <m/>
    <m/>
    <m/>
    <m/>
    <m/>
    <m/>
    <m/>
    <n v="0"/>
    <n v="0"/>
    <n v="0"/>
    <n v="0"/>
    <n v="0"/>
    <n v="0"/>
    <e v="#DIV/0!"/>
    <e v="#DIV/0!"/>
    <e v="#DIV/0!"/>
  </r>
  <r>
    <s v="Skamania"/>
    <x v="11"/>
    <x v="0"/>
    <x v="5"/>
    <n v="634"/>
    <n v="693"/>
    <n v="1327"/>
    <m/>
    <m/>
    <m/>
    <m/>
    <m/>
    <m/>
    <m/>
    <m/>
    <n v="0"/>
    <n v="0"/>
    <n v="0"/>
    <n v="0"/>
    <n v="0"/>
    <n v="0"/>
    <e v="#DIV/0!"/>
    <e v="#DIV/0!"/>
    <e v="#DIV/0!"/>
  </r>
  <r>
    <s v="Skamania"/>
    <x v="11"/>
    <x v="0"/>
    <x v="6"/>
    <n v="644"/>
    <n v="582"/>
    <n v="1226"/>
    <m/>
    <m/>
    <m/>
    <m/>
    <m/>
    <m/>
    <m/>
    <m/>
    <n v="0"/>
    <n v="0"/>
    <n v="0"/>
    <n v="0"/>
    <n v="0"/>
    <n v="0"/>
    <e v="#DIV/0!"/>
    <e v="#DIV/0!"/>
    <e v="#DIV/0!"/>
  </r>
  <r>
    <s v="Snohomish"/>
    <x v="11"/>
    <x v="2"/>
    <x v="0"/>
    <n v="241480"/>
    <n v="238648"/>
    <n v="480128"/>
    <m/>
    <m/>
    <m/>
    <m/>
    <m/>
    <m/>
    <m/>
    <m/>
    <n v="0"/>
    <n v="0"/>
    <n v="0"/>
    <n v="0"/>
    <n v="0"/>
    <n v="0"/>
    <e v="#DIV/0!"/>
    <e v="#DIV/0!"/>
    <e v="#DIV/0!"/>
  </r>
  <r>
    <s v="Snohomish"/>
    <x v="11"/>
    <x v="2"/>
    <x v="1"/>
    <n v="28271"/>
    <n v="30742"/>
    <n v="59013"/>
    <m/>
    <m/>
    <m/>
    <m/>
    <m/>
    <m/>
    <m/>
    <m/>
    <n v="0"/>
    <n v="0"/>
    <n v="0"/>
    <n v="0"/>
    <n v="0"/>
    <n v="0"/>
    <e v="#DIV/0!"/>
    <e v="#DIV/0!"/>
    <e v="#DIV/0!"/>
  </r>
  <r>
    <s v="Snohomish"/>
    <x v="11"/>
    <x v="2"/>
    <x v="2"/>
    <n v="43899"/>
    <n v="45860"/>
    <n v="89759"/>
    <m/>
    <m/>
    <m/>
    <m/>
    <m/>
    <m/>
    <m/>
    <m/>
    <n v="0"/>
    <n v="0"/>
    <n v="0"/>
    <n v="0"/>
    <n v="0"/>
    <n v="0"/>
    <e v="#DIV/0!"/>
    <e v="#DIV/0!"/>
    <e v="#DIV/0!"/>
  </r>
  <r>
    <s v="Snohomish"/>
    <x v="11"/>
    <x v="2"/>
    <x v="3"/>
    <n v="53009"/>
    <n v="55402"/>
    <n v="108411"/>
    <m/>
    <m/>
    <m/>
    <m/>
    <m/>
    <m/>
    <m/>
    <m/>
    <n v="0"/>
    <n v="0"/>
    <n v="0"/>
    <n v="0"/>
    <n v="0"/>
    <n v="0"/>
    <e v="#DIV/0!"/>
    <e v="#DIV/0!"/>
    <e v="#DIV/0!"/>
  </r>
  <r>
    <s v="Snohomish"/>
    <x v="11"/>
    <x v="2"/>
    <x v="4"/>
    <n v="50545"/>
    <n v="50496"/>
    <n v="101041"/>
    <m/>
    <m/>
    <m/>
    <m/>
    <m/>
    <m/>
    <m/>
    <m/>
    <n v="0"/>
    <n v="0"/>
    <n v="0"/>
    <n v="0"/>
    <n v="0"/>
    <n v="0"/>
    <e v="#DIV/0!"/>
    <e v="#DIV/0!"/>
    <e v="#DIV/0!"/>
  </r>
  <r>
    <s v="Snohomish"/>
    <x v="11"/>
    <x v="2"/>
    <x v="5"/>
    <n v="31085"/>
    <n v="30552"/>
    <n v="61637"/>
    <m/>
    <m/>
    <m/>
    <m/>
    <m/>
    <m/>
    <m/>
    <m/>
    <n v="0"/>
    <n v="0"/>
    <n v="0"/>
    <n v="0"/>
    <n v="0"/>
    <n v="0"/>
    <e v="#DIV/0!"/>
    <e v="#DIV/0!"/>
    <e v="#DIV/0!"/>
  </r>
  <r>
    <s v="Snohomish"/>
    <x v="11"/>
    <x v="2"/>
    <x v="6"/>
    <n v="34671"/>
    <n v="25596"/>
    <n v="60267"/>
    <m/>
    <m/>
    <m/>
    <m/>
    <m/>
    <m/>
    <m/>
    <m/>
    <n v="0"/>
    <n v="0"/>
    <n v="0"/>
    <n v="0"/>
    <n v="0"/>
    <n v="0"/>
    <e v="#DIV/0!"/>
    <e v="#DIV/0!"/>
    <e v="#DIV/0!"/>
  </r>
  <r>
    <s v="Spokane"/>
    <x v="11"/>
    <x v="0"/>
    <x v="0"/>
    <n v="167370"/>
    <n v="158489"/>
    <n v="325859"/>
    <m/>
    <m/>
    <m/>
    <m/>
    <m/>
    <m/>
    <m/>
    <m/>
    <n v="0"/>
    <n v="0"/>
    <n v="0"/>
    <n v="0"/>
    <n v="0"/>
    <n v="0"/>
    <e v="#DIV/0!"/>
    <e v="#DIV/0!"/>
    <e v="#DIV/0!"/>
  </r>
  <r>
    <s v="Spokane"/>
    <x v="11"/>
    <x v="0"/>
    <x v="1"/>
    <n v="24883"/>
    <n v="24714"/>
    <n v="49597"/>
    <m/>
    <m/>
    <m/>
    <m/>
    <m/>
    <m/>
    <m/>
    <m/>
    <n v="0"/>
    <n v="0"/>
    <n v="0"/>
    <n v="0"/>
    <n v="0"/>
    <n v="0"/>
    <e v="#DIV/0!"/>
    <e v="#DIV/0!"/>
    <e v="#DIV/0!"/>
  </r>
  <r>
    <s v="Spokane"/>
    <x v="11"/>
    <x v="0"/>
    <x v="2"/>
    <n v="26676"/>
    <n v="28045"/>
    <n v="54721"/>
    <m/>
    <m/>
    <m/>
    <m/>
    <m/>
    <m/>
    <m/>
    <m/>
    <n v="0"/>
    <n v="0"/>
    <n v="0"/>
    <n v="0"/>
    <n v="0"/>
    <n v="0"/>
    <e v="#DIV/0!"/>
    <e v="#DIV/0!"/>
    <e v="#DIV/0!"/>
  </r>
  <r>
    <s v="Spokane"/>
    <x v="11"/>
    <x v="0"/>
    <x v="3"/>
    <n v="30694"/>
    <n v="31023"/>
    <n v="61717"/>
    <m/>
    <m/>
    <m/>
    <m/>
    <m/>
    <m/>
    <m/>
    <m/>
    <n v="0"/>
    <n v="0"/>
    <n v="0"/>
    <n v="0"/>
    <n v="0"/>
    <n v="0"/>
    <e v="#DIV/0!"/>
    <e v="#DIV/0!"/>
    <e v="#DIV/0!"/>
  </r>
  <r>
    <s v="Spokane"/>
    <x v="11"/>
    <x v="0"/>
    <x v="4"/>
    <n v="32315"/>
    <n v="31538"/>
    <n v="63853"/>
    <m/>
    <m/>
    <m/>
    <m/>
    <m/>
    <m/>
    <m/>
    <m/>
    <n v="0"/>
    <n v="0"/>
    <n v="0"/>
    <n v="0"/>
    <n v="0"/>
    <n v="0"/>
    <e v="#DIV/0!"/>
    <e v="#DIV/0!"/>
    <e v="#DIV/0!"/>
  </r>
  <r>
    <s v="Spokane"/>
    <x v="11"/>
    <x v="0"/>
    <x v="5"/>
    <n v="22105"/>
    <n v="21125"/>
    <n v="43230"/>
    <m/>
    <m/>
    <m/>
    <m/>
    <m/>
    <m/>
    <m/>
    <m/>
    <n v="0"/>
    <n v="0"/>
    <n v="0"/>
    <n v="0"/>
    <n v="0"/>
    <n v="0"/>
    <e v="#DIV/0!"/>
    <e v="#DIV/0!"/>
    <e v="#DIV/0!"/>
  </r>
  <r>
    <s v="Spokane"/>
    <x v="11"/>
    <x v="0"/>
    <x v="6"/>
    <n v="30697"/>
    <n v="22044"/>
    <n v="52741"/>
    <m/>
    <m/>
    <m/>
    <m/>
    <m/>
    <m/>
    <m/>
    <m/>
    <n v="0"/>
    <n v="0"/>
    <n v="0"/>
    <n v="0"/>
    <n v="0"/>
    <n v="0"/>
    <e v="#DIV/0!"/>
    <e v="#DIV/0!"/>
    <e v="#DIV/0!"/>
  </r>
  <r>
    <s v="Stevens"/>
    <x v="11"/>
    <x v="0"/>
    <x v="0"/>
    <n v="15305"/>
    <n v="14973"/>
    <n v="30278"/>
    <m/>
    <m/>
    <m/>
    <m/>
    <m/>
    <m/>
    <m/>
    <m/>
    <n v="0"/>
    <n v="0"/>
    <n v="0"/>
    <n v="0"/>
    <n v="0"/>
    <n v="0"/>
    <e v="#DIV/0!"/>
    <e v="#DIV/0!"/>
    <e v="#DIV/0!"/>
  </r>
  <r>
    <s v="Stevens"/>
    <x v="11"/>
    <x v="0"/>
    <x v="1"/>
    <n v="1287"/>
    <n v="1455"/>
    <n v="2742"/>
    <m/>
    <m/>
    <m/>
    <m/>
    <m/>
    <m/>
    <m/>
    <m/>
    <n v="0"/>
    <n v="0"/>
    <n v="0"/>
    <n v="0"/>
    <n v="0"/>
    <n v="0"/>
    <e v="#DIV/0!"/>
    <e v="#DIV/0!"/>
    <e v="#DIV/0!"/>
  </r>
  <r>
    <s v="Stevens"/>
    <x v="11"/>
    <x v="0"/>
    <x v="2"/>
    <n v="1885"/>
    <n v="1711"/>
    <n v="3596"/>
    <m/>
    <m/>
    <m/>
    <m/>
    <m/>
    <m/>
    <m/>
    <m/>
    <n v="0"/>
    <n v="0"/>
    <n v="0"/>
    <n v="0"/>
    <n v="0"/>
    <n v="0"/>
    <e v="#DIV/0!"/>
    <e v="#DIV/0!"/>
    <e v="#DIV/0!"/>
  </r>
  <r>
    <s v="Stevens"/>
    <x v="11"/>
    <x v="0"/>
    <x v="3"/>
    <n v="2896"/>
    <n v="2818"/>
    <n v="5714"/>
    <m/>
    <m/>
    <m/>
    <m/>
    <m/>
    <m/>
    <m/>
    <m/>
    <n v="0"/>
    <n v="0"/>
    <n v="0"/>
    <n v="0"/>
    <n v="0"/>
    <n v="0"/>
    <e v="#DIV/0!"/>
    <e v="#DIV/0!"/>
    <e v="#DIV/0!"/>
  </r>
  <r>
    <s v="Stevens"/>
    <x v="11"/>
    <x v="0"/>
    <x v="4"/>
    <n v="3507"/>
    <n v="3371"/>
    <n v="6878"/>
    <m/>
    <m/>
    <m/>
    <m/>
    <m/>
    <m/>
    <m/>
    <m/>
    <n v="0"/>
    <n v="0"/>
    <n v="0"/>
    <n v="0"/>
    <n v="0"/>
    <n v="0"/>
    <e v="#DIV/0!"/>
    <e v="#DIV/0!"/>
    <e v="#DIV/0!"/>
  </r>
  <r>
    <s v="Stevens"/>
    <x v="11"/>
    <x v="0"/>
    <x v="5"/>
    <n v="2691"/>
    <n v="2821"/>
    <n v="5512"/>
    <m/>
    <m/>
    <m/>
    <m/>
    <m/>
    <m/>
    <m/>
    <m/>
    <n v="0"/>
    <n v="0"/>
    <n v="0"/>
    <n v="0"/>
    <n v="0"/>
    <n v="0"/>
    <e v="#DIV/0!"/>
    <e v="#DIV/0!"/>
    <e v="#DIV/0!"/>
  </r>
  <r>
    <s v="Stevens"/>
    <x v="11"/>
    <x v="0"/>
    <x v="6"/>
    <n v="3039"/>
    <n v="2797"/>
    <n v="5836"/>
    <m/>
    <m/>
    <m/>
    <m/>
    <m/>
    <m/>
    <m/>
    <m/>
    <n v="0"/>
    <n v="0"/>
    <n v="0"/>
    <n v="0"/>
    <n v="0"/>
    <n v="0"/>
    <e v="#DIV/0!"/>
    <e v="#DIV/0!"/>
    <e v="#DIV/0!"/>
  </r>
  <r>
    <s v="Thurston"/>
    <x v="11"/>
    <x v="0"/>
    <x v="0"/>
    <n v="87776.909999999989"/>
    <n v="81223.92"/>
    <n v="169000.85"/>
    <m/>
    <m/>
    <m/>
    <m/>
    <m/>
    <m/>
    <m/>
    <m/>
    <n v="0"/>
    <n v="0"/>
    <n v="0"/>
    <n v="0"/>
    <n v="0"/>
    <n v="0"/>
    <e v="#DIV/0!"/>
    <e v="#DIV/0!"/>
    <e v="#DIV/0!"/>
  </r>
  <r>
    <s v="Thurston"/>
    <x v="11"/>
    <x v="0"/>
    <x v="1"/>
    <n v="10829.99"/>
    <n v="10808.99"/>
    <n v="21638.989999999998"/>
    <m/>
    <m/>
    <m/>
    <m/>
    <m/>
    <m/>
    <m/>
    <m/>
    <n v="0"/>
    <n v="0"/>
    <n v="0"/>
    <n v="0"/>
    <n v="0"/>
    <n v="0"/>
    <e v="#DIV/0!"/>
    <e v="#DIV/0!"/>
    <e v="#DIV/0!"/>
  </r>
  <r>
    <s v="Thurston"/>
    <x v="11"/>
    <x v="0"/>
    <x v="2"/>
    <n v="14234.98"/>
    <n v="14263.98"/>
    <n v="28498.98"/>
    <m/>
    <m/>
    <m/>
    <m/>
    <m/>
    <m/>
    <m/>
    <m/>
    <n v="0"/>
    <n v="0"/>
    <n v="0"/>
    <n v="0"/>
    <n v="0"/>
    <n v="0"/>
    <e v="#DIV/0!"/>
    <e v="#DIV/0!"/>
    <e v="#DIV/0!"/>
  </r>
  <r>
    <s v="Thurston"/>
    <x v="11"/>
    <x v="0"/>
    <x v="3"/>
    <n v="16983.98"/>
    <n v="16192.98"/>
    <n v="33176.959999999999"/>
    <m/>
    <m/>
    <m/>
    <m/>
    <m/>
    <m/>
    <m/>
    <m/>
    <n v="0"/>
    <n v="0"/>
    <n v="0"/>
    <n v="0"/>
    <n v="0"/>
    <n v="0"/>
    <e v="#DIV/0!"/>
    <e v="#DIV/0!"/>
    <e v="#DIV/0!"/>
  </r>
  <r>
    <s v="Thurston"/>
    <x v="11"/>
    <x v="0"/>
    <x v="4"/>
    <n v="18256.98"/>
    <n v="16926.98"/>
    <n v="35183.96"/>
    <m/>
    <m/>
    <m/>
    <m/>
    <m/>
    <m/>
    <m/>
    <m/>
    <n v="0"/>
    <n v="0"/>
    <n v="0"/>
    <n v="0"/>
    <n v="0"/>
    <n v="0"/>
    <e v="#DIV/0!"/>
    <e v="#DIV/0!"/>
    <e v="#DIV/0!"/>
  </r>
  <r>
    <s v="Thurston"/>
    <x v="11"/>
    <x v="0"/>
    <x v="5"/>
    <n v="12649.98"/>
    <n v="11838.99"/>
    <n v="24488.98"/>
    <m/>
    <m/>
    <m/>
    <m/>
    <m/>
    <m/>
    <m/>
    <m/>
    <n v="0"/>
    <n v="0"/>
    <n v="0"/>
    <n v="0"/>
    <n v="0"/>
    <n v="0"/>
    <e v="#DIV/0!"/>
    <e v="#DIV/0!"/>
    <e v="#DIV/0!"/>
  </r>
  <r>
    <s v="Thurston"/>
    <x v="11"/>
    <x v="0"/>
    <x v="6"/>
    <n v="14821"/>
    <n v="11192"/>
    <n v="26012.98"/>
    <m/>
    <m/>
    <m/>
    <m/>
    <m/>
    <m/>
    <m/>
    <m/>
    <n v="0"/>
    <n v="0"/>
    <n v="0"/>
    <n v="0"/>
    <n v="0"/>
    <n v="0"/>
    <e v="#DIV/0!"/>
    <e v="#DIV/0!"/>
    <e v="#DIV/0!"/>
  </r>
  <r>
    <s v="Wahkiakum"/>
    <x v="11"/>
    <x v="0"/>
    <x v="0"/>
    <n v="1500"/>
    <n v="1491"/>
    <n v="2991"/>
    <m/>
    <m/>
    <m/>
    <m/>
    <m/>
    <m/>
    <m/>
    <m/>
    <n v="0"/>
    <n v="0"/>
    <n v="0"/>
    <n v="0"/>
    <n v="0"/>
    <n v="0"/>
    <e v="#DIV/0!"/>
    <e v="#DIV/0!"/>
    <e v="#DIV/0!"/>
  </r>
  <r>
    <s v="Wahkiakum"/>
    <x v="11"/>
    <x v="0"/>
    <x v="1"/>
    <n v="85"/>
    <n v="111"/>
    <n v="196"/>
    <m/>
    <m/>
    <m/>
    <m/>
    <m/>
    <m/>
    <m/>
    <m/>
    <n v="0"/>
    <n v="0"/>
    <n v="0"/>
    <n v="0"/>
    <n v="0"/>
    <n v="0"/>
    <e v="#DIV/0!"/>
    <e v="#DIV/0!"/>
    <e v="#DIV/0!"/>
  </r>
  <r>
    <s v="Wahkiakum"/>
    <x v="11"/>
    <x v="0"/>
    <x v="2"/>
    <n v="151"/>
    <n v="152"/>
    <n v="303"/>
    <m/>
    <m/>
    <m/>
    <m/>
    <m/>
    <m/>
    <m/>
    <m/>
    <n v="0"/>
    <n v="0"/>
    <n v="0"/>
    <n v="0"/>
    <n v="0"/>
    <n v="0"/>
    <e v="#DIV/0!"/>
    <e v="#DIV/0!"/>
    <e v="#DIV/0!"/>
  </r>
  <r>
    <s v="Wahkiakum"/>
    <x v="11"/>
    <x v="0"/>
    <x v="3"/>
    <n v="234"/>
    <n v="236"/>
    <n v="470"/>
    <m/>
    <m/>
    <m/>
    <m/>
    <m/>
    <m/>
    <m/>
    <m/>
    <n v="0"/>
    <n v="0"/>
    <n v="0"/>
    <n v="0"/>
    <n v="0"/>
    <n v="0"/>
    <e v="#DIV/0!"/>
    <e v="#DIV/0!"/>
    <e v="#DIV/0!"/>
  </r>
  <r>
    <s v="Wahkiakum"/>
    <x v="11"/>
    <x v="0"/>
    <x v="4"/>
    <n v="304"/>
    <n v="311"/>
    <n v="615"/>
    <m/>
    <m/>
    <m/>
    <m/>
    <m/>
    <m/>
    <m/>
    <m/>
    <n v="0"/>
    <n v="0"/>
    <n v="0"/>
    <n v="0"/>
    <n v="0"/>
    <n v="0"/>
    <e v="#DIV/0!"/>
    <e v="#DIV/0!"/>
    <e v="#DIV/0!"/>
  </r>
  <r>
    <s v="Wahkiakum"/>
    <x v="11"/>
    <x v="0"/>
    <x v="5"/>
    <n v="314"/>
    <n v="302"/>
    <n v="616"/>
    <m/>
    <m/>
    <m/>
    <m/>
    <m/>
    <m/>
    <m/>
    <m/>
    <n v="0"/>
    <n v="0"/>
    <n v="0"/>
    <n v="0"/>
    <n v="0"/>
    <n v="0"/>
    <e v="#DIV/0!"/>
    <e v="#DIV/0!"/>
    <e v="#DIV/0!"/>
  </r>
  <r>
    <s v="Wahkiakum"/>
    <x v="11"/>
    <x v="0"/>
    <x v="6"/>
    <n v="412"/>
    <n v="379"/>
    <n v="791"/>
    <m/>
    <m/>
    <m/>
    <m/>
    <m/>
    <m/>
    <m/>
    <m/>
    <n v="0"/>
    <n v="0"/>
    <n v="0"/>
    <n v="0"/>
    <n v="0"/>
    <n v="0"/>
    <e v="#DIV/0!"/>
    <e v="#DIV/0!"/>
    <e v="#DIV/0!"/>
  </r>
  <r>
    <s v="Walla Walla"/>
    <x v="11"/>
    <x v="0"/>
    <x v="0"/>
    <n v="21096"/>
    <n v="21802"/>
    <n v="42898"/>
    <m/>
    <m/>
    <m/>
    <m/>
    <m/>
    <m/>
    <m/>
    <m/>
    <n v="0"/>
    <n v="0"/>
    <n v="0"/>
    <n v="0"/>
    <n v="0"/>
    <n v="0"/>
    <e v="#DIV/0!"/>
    <e v="#DIV/0!"/>
    <e v="#DIV/0!"/>
  </r>
  <r>
    <s v="Walla Walla"/>
    <x v="11"/>
    <x v="0"/>
    <x v="1"/>
    <n v="3613"/>
    <n v="4218"/>
    <n v="7831"/>
    <m/>
    <m/>
    <m/>
    <m/>
    <m/>
    <m/>
    <m/>
    <m/>
    <n v="0"/>
    <n v="0"/>
    <n v="0"/>
    <n v="0"/>
    <n v="0"/>
    <n v="0"/>
    <e v="#DIV/0!"/>
    <e v="#DIV/0!"/>
    <e v="#DIV/0!"/>
  </r>
  <r>
    <s v="Walla Walla"/>
    <x v="11"/>
    <x v="0"/>
    <x v="2"/>
    <n v="2931"/>
    <n v="3756"/>
    <n v="6687"/>
    <m/>
    <m/>
    <m/>
    <m/>
    <m/>
    <m/>
    <m/>
    <m/>
    <n v="0"/>
    <n v="0"/>
    <n v="0"/>
    <n v="0"/>
    <n v="0"/>
    <n v="0"/>
    <e v="#DIV/0!"/>
    <e v="#DIV/0!"/>
    <e v="#DIV/0!"/>
  </r>
  <r>
    <s v="Walla Walla"/>
    <x v="11"/>
    <x v="0"/>
    <x v="3"/>
    <n v="3457"/>
    <n v="3885"/>
    <n v="7342"/>
    <m/>
    <m/>
    <m/>
    <m/>
    <m/>
    <m/>
    <m/>
    <m/>
    <n v="0"/>
    <n v="0"/>
    <n v="0"/>
    <n v="0"/>
    <n v="0"/>
    <n v="0"/>
    <e v="#DIV/0!"/>
    <e v="#DIV/0!"/>
    <e v="#DIV/0!"/>
  </r>
  <r>
    <s v="Walla Walla"/>
    <x v="11"/>
    <x v="0"/>
    <x v="4"/>
    <n v="3675"/>
    <n v="3863"/>
    <n v="7538"/>
    <m/>
    <m/>
    <m/>
    <m/>
    <m/>
    <m/>
    <m/>
    <m/>
    <n v="0"/>
    <n v="0"/>
    <n v="0"/>
    <n v="0"/>
    <n v="0"/>
    <n v="0"/>
    <e v="#DIV/0!"/>
    <e v="#DIV/0!"/>
    <e v="#DIV/0!"/>
  </r>
  <r>
    <s v="Walla Walla"/>
    <x v="11"/>
    <x v="0"/>
    <x v="5"/>
    <n v="2702"/>
    <n v="2698"/>
    <n v="5400"/>
    <m/>
    <m/>
    <m/>
    <m/>
    <m/>
    <m/>
    <m/>
    <m/>
    <n v="0"/>
    <n v="0"/>
    <n v="0"/>
    <n v="0"/>
    <n v="0"/>
    <n v="0"/>
    <e v="#DIV/0!"/>
    <e v="#DIV/0!"/>
    <e v="#DIV/0!"/>
  </r>
  <r>
    <s v="Walla Walla"/>
    <x v="11"/>
    <x v="0"/>
    <x v="6"/>
    <n v="4718"/>
    <n v="3382"/>
    <n v="8100"/>
    <m/>
    <m/>
    <m/>
    <m/>
    <m/>
    <m/>
    <m/>
    <m/>
    <n v="0"/>
    <n v="0"/>
    <n v="0"/>
    <n v="0"/>
    <n v="0"/>
    <n v="0"/>
    <e v="#DIV/0!"/>
    <e v="#DIV/0!"/>
    <e v="#DIV/0!"/>
  </r>
  <r>
    <s v="Whatcom"/>
    <x v="11"/>
    <x v="0"/>
    <x v="0"/>
    <n v="71187"/>
    <n v="68308"/>
    <n v="139495"/>
    <m/>
    <m/>
    <m/>
    <m/>
    <m/>
    <m/>
    <m/>
    <m/>
    <n v="0"/>
    <n v="0"/>
    <n v="0"/>
    <n v="0"/>
    <n v="0"/>
    <n v="0"/>
    <e v="#DIV/0!"/>
    <e v="#DIV/0!"/>
    <e v="#DIV/0!"/>
  </r>
  <r>
    <s v="Whatcom"/>
    <x v="11"/>
    <x v="0"/>
    <x v="1"/>
    <n v="13686"/>
    <n v="13229"/>
    <n v="26915"/>
    <m/>
    <m/>
    <m/>
    <m/>
    <m/>
    <m/>
    <m/>
    <m/>
    <n v="0"/>
    <n v="0"/>
    <n v="0"/>
    <n v="0"/>
    <n v="0"/>
    <n v="0"/>
    <e v="#DIV/0!"/>
    <e v="#DIV/0!"/>
    <e v="#DIV/0!"/>
  </r>
  <r>
    <s v="Whatcom"/>
    <x v="11"/>
    <x v="0"/>
    <x v="2"/>
    <n v="10835"/>
    <n v="11572"/>
    <n v="22407"/>
    <m/>
    <m/>
    <m/>
    <m/>
    <m/>
    <m/>
    <m/>
    <m/>
    <n v="0"/>
    <n v="0"/>
    <n v="0"/>
    <n v="0"/>
    <n v="0"/>
    <n v="0"/>
    <e v="#DIV/0!"/>
    <e v="#DIV/0!"/>
    <e v="#DIV/0!"/>
  </r>
  <r>
    <s v="Whatcom"/>
    <x v="11"/>
    <x v="0"/>
    <x v="3"/>
    <n v="12167"/>
    <n v="12029"/>
    <n v="24196"/>
    <m/>
    <m/>
    <m/>
    <m/>
    <m/>
    <m/>
    <m/>
    <m/>
    <n v="0"/>
    <n v="0"/>
    <n v="0"/>
    <n v="0"/>
    <n v="0"/>
    <n v="0"/>
    <e v="#DIV/0!"/>
    <e v="#DIV/0!"/>
    <e v="#DIV/0!"/>
  </r>
  <r>
    <s v="Whatcom"/>
    <x v="11"/>
    <x v="0"/>
    <x v="4"/>
    <n v="13270"/>
    <n v="12837"/>
    <n v="26107"/>
    <m/>
    <m/>
    <m/>
    <m/>
    <m/>
    <m/>
    <m/>
    <m/>
    <n v="0"/>
    <n v="0"/>
    <n v="0"/>
    <n v="0"/>
    <n v="0"/>
    <n v="0"/>
    <e v="#DIV/0!"/>
    <e v="#DIV/0!"/>
    <e v="#DIV/0!"/>
  </r>
  <r>
    <s v="Whatcom"/>
    <x v="11"/>
    <x v="0"/>
    <x v="5"/>
    <n v="9336"/>
    <n v="9138"/>
    <n v="18474"/>
    <m/>
    <m/>
    <m/>
    <m/>
    <m/>
    <m/>
    <m/>
    <m/>
    <n v="0"/>
    <n v="0"/>
    <n v="0"/>
    <n v="0"/>
    <n v="0"/>
    <n v="0"/>
    <e v="#DIV/0!"/>
    <e v="#DIV/0!"/>
    <e v="#DIV/0!"/>
  </r>
  <r>
    <s v="Whatcom"/>
    <x v="11"/>
    <x v="0"/>
    <x v="6"/>
    <n v="11893"/>
    <n v="9503"/>
    <n v="21396"/>
    <m/>
    <m/>
    <m/>
    <m/>
    <m/>
    <m/>
    <m/>
    <m/>
    <n v="0"/>
    <n v="0"/>
    <n v="0"/>
    <n v="0"/>
    <n v="0"/>
    <n v="0"/>
    <e v="#DIV/0!"/>
    <e v="#DIV/0!"/>
    <e v="#DIV/0!"/>
  </r>
  <r>
    <s v="Whitman"/>
    <x v="11"/>
    <x v="0"/>
    <x v="0"/>
    <n v="17169.670000000002"/>
    <n v="17605.32"/>
    <n v="34774.979999999996"/>
    <m/>
    <m/>
    <m/>
    <m/>
    <m/>
    <m/>
    <m/>
    <m/>
    <n v="0"/>
    <n v="0"/>
    <n v="0"/>
    <n v="0"/>
    <n v="0"/>
    <n v="0"/>
    <e v="#DIV/0!"/>
    <e v="#DIV/0!"/>
    <e v="#DIV/0!"/>
  </r>
  <r>
    <s v="Whitman"/>
    <x v="11"/>
    <x v="0"/>
    <x v="1"/>
    <n v="7144.04"/>
    <n v="7657.9400000000005"/>
    <n v="14801.98"/>
    <m/>
    <m/>
    <m/>
    <m/>
    <m/>
    <m/>
    <m/>
    <m/>
    <n v="0"/>
    <n v="0"/>
    <n v="0"/>
    <n v="0"/>
    <n v="0"/>
    <n v="0"/>
    <e v="#DIV/0!"/>
    <e v="#DIV/0!"/>
    <e v="#DIV/0!"/>
  </r>
  <r>
    <s v="Whitman"/>
    <x v="11"/>
    <x v="0"/>
    <x v="2"/>
    <n v="2464.14"/>
    <n v="2766.01"/>
    <n v="5230.1499999999996"/>
    <m/>
    <m/>
    <m/>
    <m/>
    <m/>
    <m/>
    <m/>
    <m/>
    <n v="0"/>
    <n v="0"/>
    <n v="0"/>
    <n v="0"/>
    <n v="0"/>
    <n v="0"/>
    <e v="#DIV/0!"/>
    <e v="#DIV/0!"/>
    <e v="#DIV/0!"/>
  </r>
  <r>
    <s v="Whitman"/>
    <x v="11"/>
    <x v="0"/>
    <x v="3"/>
    <n v="2028.3600000000001"/>
    <n v="2008.3200000000002"/>
    <n v="4036.6800000000003"/>
    <m/>
    <m/>
    <m/>
    <m/>
    <m/>
    <m/>
    <m/>
    <m/>
    <n v="0"/>
    <n v="0"/>
    <n v="0"/>
    <n v="0"/>
    <n v="0"/>
    <n v="0"/>
    <e v="#DIV/0!"/>
    <e v="#DIV/0!"/>
    <e v="#DIV/0!"/>
  </r>
  <r>
    <s v="Whitman"/>
    <x v="11"/>
    <x v="0"/>
    <x v="4"/>
    <n v="2030.38"/>
    <n v="2032.39"/>
    <n v="4062.7599999999998"/>
    <m/>
    <m/>
    <m/>
    <m/>
    <m/>
    <m/>
    <m/>
    <m/>
    <n v="0"/>
    <n v="0"/>
    <n v="0"/>
    <n v="0"/>
    <n v="0"/>
    <n v="0"/>
    <e v="#DIV/0!"/>
    <e v="#DIV/0!"/>
    <e v="#DIV/0!"/>
  </r>
  <r>
    <s v="Whitman"/>
    <x v="11"/>
    <x v="0"/>
    <x v="5"/>
    <n v="1473.3"/>
    <n v="1453.29"/>
    <n v="2926.59"/>
    <m/>
    <m/>
    <m/>
    <m/>
    <m/>
    <m/>
    <m/>
    <m/>
    <n v="0"/>
    <n v="0"/>
    <n v="0"/>
    <n v="0"/>
    <n v="0"/>
    <n v="0"/>
    <e v="#DIV/0!"/>
    <e v="#DIV/0!"/>
    <e v="#DIV/0!"/>
  </r>
  <r>
    <s v="Whitman"/>
    <x v="11"/>
    <x v="0"/>
    <x v="6"/>
    <n v="2029.4499999999998"/>
    <n v="1687.37"/>
    <n v="3716.8199999999997"/>
    <m/>
    <m/>
    <m/>
    <m/>
    <m/>
    <m/>
    <m/>
    <m/>
    <n v="0"/>
    <n v="0"/>
    <n v="0"/>
    <n v="0"/>
    <n v="0"/>
    <n v="0"/>
    <e v="#DIV/0!"/>
    <e v="#DIV/0!"/>
    <e v="#DIV/0!"/>
  </r>
  <r>
    <s v="Yakima"/>
    <x v="11"/>
    <x v="1"/>
    <x v="0"/>
    <n v="80054"/>
    <n v="78373"/>
    <n v="158427.03"/>
    <m/>
    <m/>
    <m/>
    <m/>
    <m/>
    <m/>
    <m/>
    <m/>
    <n v="0"/>
    <n v="0"/>
    <n v="0"/>
    <n v="0"/>
    <n v="0"/>
    <n v="0"/>
    <e v="#DIV/0!"/>
    <e v="#DIV/0!"/>
    <e v="#DIV/0!"/>
  </r>
  <r>
    <s v="Yakima"/>
    <x v="11"/>
    <x v="1"/>
    <x v="1"/>
    <n v="11389"/>
    <n v="12522"/>
    <n v="23911.01"/>
    <m/>
    <m/>
    <m/>
    <m/>
    <m/>
    <m/>
    <m/>
    <m/>
    <n v="0"/>
    <n v="0"/>
    <n v="0"/>
    <n v="0"/>
    <n v="0"/>
    <n v="0"/>
    <e v="#DIV/0!"/>
    <e v="#DIV/0!"/>
    <e v="#DIV/0!"/>
  </r>
  <r>
    <s v="Yakima"/>
    <x v="11"/>
    <x v="1"/>
    <x v="2"/>
    <n v="14460"/>
    <n v="14989"/>
    <n v="29449.02"/>
    <m/>
    <m/>
    <m/>
    <m/>
    <m/>
    <m/>
    <m/>
    <m/>
    <n v="0"/>
    <n v="0"/>
    <n v="0"/>
    <n v="0"/>
    <n v="0"/>
    <n v="0"/>
    <e v="#DIV/0!"/>
    <e v="#DIV/0!"/>
    <e v="#DIV/0!"/>
  </r>
  <r>
    <s v="Yakima"/>
    <x v="11"/>
    <x v="1"/>
    <x v="3"/>
    <n v="15074"/>
    <n v="15508"/>
    <n v="30582"/>
    <m/>
    <m/>
    <m/>
    <m/>
    <m/>
    <m/>
    <m/>
    <m/>
    <n v="0"/>
    <n v="0"/>
    <n v="0"/>
    <n v="0"/>
    <n v="0"/>
    <n v="0"/>
    <e v="#DIV/0!"/>
    <e v="#DIV/0!"/>
    <e v="#DIV/0!"/>
  </r>
  <r>
    <s v="Yakima"/>
    <x v="11"/>
    <x v="1"/>
    <x v="4"/>
    <n v="14539"/>
    <n v="14451"/>
    <n v="28990"/>
    <m/>
    <m/>
    <m/>
    <m/>
    <m/>
    <m/>
    <m/>
    <m/>
    <n v="0"/>
    <n v="0"/>
    <n v="0"/>
    <n v="0"/>
    <n v="0"/>
    <n v="0"/>
    <e v="#DIV/0!"/>
    <e v="#DIV/0!"/>
    <e v="#DIV/0!"/>
  </r>
  <r>
    <s v="Yakima"/>
    <x v="11"/>
    <x v="1"/>
    <x v="5"/>
    <n v="10230"/>
    <n v="10039"/>
    <n v="20269"/>
    <m/>
    <m/>
    <m/>
    <m/>
    <m/>
    <m/>
    <m/>
    <m/>
    <n v="0"/>
    <n v="0"/>
    <n v="0"/>
    <n v="0"/>
    <n v="0"/>
    <n v="0"/>
    <e v="#DIV/0!"/>
    <e v="#DIV/0!"/>
    <e v="#DIV/0!"/>
  </r>
  <r>
    <s v="Yakima"/>
    <x v="11"/>
    <x v="1"/>
    <x v="6"/>
    <n v="14362"/>
    <n v="10864"/>
    <n v="2522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1"/>
    <x v="0"/>
    <x v="0"/>
    <n v="2366577.54"/>
    <n v="2310031.2200000002"/>
    <n v="4676608.72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1"/>
    <x v="0"/>
    <x v="1"/>
    <n v="303957.81"/>
    <n v="320934.75"/>
    <n v="624892.55000000005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1"/>
    <x v="0"/>
    <x v="2"/>
    <n v="412469.15"/>
    <n v="432864.01"/>
    <n v="845333.15999999992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1"/>
    <x v="0"/>
    <x v="3"/>
    <n v="467937.4"/>
    <n v="478991.35999999999"/>
    <n v="946928.75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1"/>
    <x v="0"/>
    <x v="4"/>
    <n v="468756.41000000003"/>
    <n v="462462.41000000003"/>
    <n v="931218.8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1"/>
    <x v="0"/>
    <x v="5"/>
    <n v="317729.31"/>
    <n v="310834.31"/>
    <n v="628563.62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1"/>
    <x v="0"/>
    <x v="6"/>
    <n v="395727.46000000008"/>
    <n v="303944.38"/>
    <n v="699671.84000000008"/>
    <m/>
    <m/>
    <m/>
    <m/>
    <m/>
    <m/>
    <m/>
    <m/>
    <n v="0"/>
    <n v="0"/>
    <n v="0"/>
    <n v="0"/>
    <n v="0"/>
    <n v="0"/>
    <e v="#DIV/0!"/>
    <e v="#DIV/0!"/>
    <e v="#DIV/0!"/>
  </r>
  <r>
    <s v="Adams"/>
    <x v="12"/>
    <x v="0"/>
    <x v="0"/>
    <n v="5555"/>
    <n v="5686"/>
    <n v="11240.949999999999"/>
    <m/>
    <m/>
    <m/>
    <m/>
    <m/>
    <m/>
    <m/>
    <m/>
    <n v="0"/>
    <n v="0"/>
    <n v="0"/>
    <n v="0"/>
    <n v="0"/>
    <n v="0"/>
    <e v="#DIV/0!"/>
    <e v="#DIV/0!"/>
    <e v="#DIV/0!"/>
  </r>
  <r>
    <s v="Adams"/>
    <x v="12"/>
    <x v="0"/>
    <x v="1"/>
    <n v="820"/>
    <n v="935"/>
    <n v="1755.01"/>
    <m/>
    <m/>
    <m/>
    <m/>
    <m/>
    <m/>
    <m/>
    <m/>
    <n v="0"/>
    <n v="0"/>
    <n v="0"/>
    <n v="0"/>
    <n v="0"/>
    <n v="0"/>
    <e v="#DIV/0!"/>
    <e v="#DIV/0!"/>
    <e v="#DIV/0!"/>
  </r>
  <r>
    <s v="Adams"/>
    <x v="12"/>
    <x v="0"/>
    <x v="2"/>
    <n v="1067"/>
    <n v="1141"/>
    <n v="2208.0100000000002"/>
    <m/>
    <m/>
    <m/>
    <m/>
    <m/>
    <m/>
    <m/>
    <m/>
    <n v="0"/>
    <n v="0"/>
    <n v="0"/>
    <n v="0"/>
    <n v="0"/>
    <n v="0"/>
    <e v="#DIV/0!"/>
    <e v="#DIV/0!"/>
    <e v="#DIV/0!"/>
  </r>
  <r>
    <s v="Adams"/>
    <x v="12"/>
    <x v="0"/>
    <x v="3"/>
    <n v="1047"/>
    <n v="1111"/>
    <n v="2158"/>
    <m/>
    <m/>
    <m/>
    <m/>
    <m/>
    <m/>
    <m/>
    <m/>
    <n v="0"/>
    <n v="0"/>
    <n v="0"/>
    <n v="0"/>
    <n v="0"/>
    <n v="0"/>
    <e v="#DIV/0!"/>
    <e v="#DIV/0!"/>
    <e v="#DIV/0!"/>
  </r>
  <r>
    <s v="Adams"/>
    <x v="12"/>
    <x v="0"/>
    <x v="4"/>
    <n v="1020"/>
    <n v="998"/>
    <n v="2017.98"/>
    <m/>
    <m/>
    <m/>
    <m/>
    <m/>
    <m/>
    <m/>
    <m/>
    <n v="0"/>
    <n v="0"/>
    <n v="0"/>
    <n v="0"/>
    <n v="0"/>
    <n v="0"/>
    <e v="#DIV/0!"/>
    <e v="#DIV/0!"/>
    <e v="#DIV/0!"/>
  </r>
  <r>
    <s v="Adams"/>
    <x v="12"/>
    <x v="0"/>
    <x v="5"/>
    <n v="680"/>
    <n v="709"/>
    <n v="1388.98"/>
    <m/>
    <m/>
    <m/>
    <m/>
    <m/>
    <m/>
    <m/>
    <m/>
    <n v="0"/>
    <n v="0"/>
    <n v="0"/>
    <n v="0"/>
    <n v="0"/>
    <n v="0"/>
    <e v="#DIV/0!"/>
    <e v="#DIV/0!"/>
    <e v="#DIV/0!"/>
  </r>
  <r>
    <s v="Adams"/>
    <x v="12"/>
    <x v="0"/>
    <x v="6"/>
    <n v="921"/>
    <n v="792"/>
    <n v="1712.97"/>
    <m/>
    <m/>
    <m/>
    <m/>
    <m/>
    <m/>
    <m/>
    <m/>
    <n v="0"/>
    <n v="0"/>
    <n v="0"/>
    <n v="0"/>
    <n v="0"/>
    <n v="0"/>
    <e v="#DIV/0!"/>
    <e v="#DIV/0!"/>
    <e v="#DIV/0!"/>
  </r>
  <r>
    <s v="Asotin"/>
    <x v="12"/>
    <x v="0"/>
    <x v="0"/>
    <n v="8322"/>
    <n v="7333"/>
    <n v="15655"/>
    <m/>
    <m/>
    <m/>
    <m/>
    <m/>
    <m/>
    <m/>
    <m/>
    <n v="0"/>
    <n v="0"/>
    <n v="0"/>
    <n v="0"/>
    <n v="0"/>
    <n v="0"/>
    <e v="#DIV/0!"/>
    <e v="#DIV/0!"/>
    <e v="#DIV/0!"/>
  </r>
  <r>
    <s v="Asotin"/>
    <x v="12"/>
    <x v="0"/>
    <x v="1"/>
    <n v="889"/>
    <n v="855"/>
    <n v="1744"/>
    <m/>
    <m/>
    <m/>
    <m/>
    <m/>
    <m/>
    <m/>
    <m/>
    <n v="0"/>
    <n v="0"/>
    <n v="0"/>
    <n v="0"/>
    <n v="0"/>
    <n v="0"/>
    <e v="#DIV/0!"/>
    <e v="#DIV/0!"/>
    <e v="#DIV/0!"/>
  </r>
  <r>
    <s v="Asotin"/>
    <x v="12"/>
    <x v="0"/>
    <x v="2"/>
    <n v="1180"/>
    <n v="1088"/>
    <n v="2268"/>
    <m/>
    <m/>
    <m/>
    <m/>
    <m/>
    <m/>
    <m/>
    <m/>
    <n v="0"/>
    <n v="0"/>
    <n v="0"/>
    <n v="0"/>
    <n v="0"/>
    <n v="0"/>
    <e v="#DIV/0!"/>
    <e v="#DIV/0!"/>
    <e v="#DIV/0!"/>
  </r>
  <r>
    <s v="Asotin"/>
    <x v="12"/>
    <x v="0"/>
    <x v="3"/>
    <n v="1457"/>
    <n v="1348"/>
    <n v="2805"/>
    <m/>
    <m/>
    <m/>
    <m/>
    <m/>
    <m/>
    <m/>
    <m/>
    <n v="0"/>
    <n v="0"/>
    <n v="0"/>
    <n v="0"/>
    <n v="0"/>
    <n v="0"/>
    <e v="#DIV/0!"/>
    <e v="#DIV/0!"/>
    <e v="#DIV/0!"/>
  </r>
  <r>
    <s v="Asotin"/>
    <x v="12"/>
    <x v="0"/>
    <x v="4"/>
    <n v="1553"/>
    <n v="1439"/>
    <n v="2992"/>
    <m/>
    <m/>
    <m/>
    <m/>
    <m/>
    <m/>
    <m/>
    <m/>
    <n v="0"/>
    <n v="0"/>
    <n v="0"/>
    <n v="0"/>
    <n v="0"/>
    <n v="0"/>
    <e v="#DIV/0!"/>
    <e v="#DIV/0!"/>
    <e v="#DIV/0!"/>
  </r>
  <r>
    <s v="Asotin"/>
    <x v="12"/>
    <x v="0"/>
    <x v="5"/>
    <n v="1234"/>
    <n v="1149"/>
    <n v="2383"/>
    <m/>
    <m/>
    <m/>
    <m/>
    <m/>
    <m/>
    <m/>
    <m/>
    <n v="0"/>
    <n v="0"/>
    <n v="0"/>
    <n v="0"/>
    <n v="0"/>
    <n v="0"/>
    <e v="#DIV/0!"/>
    <e v="#DIV/0!"/>
    <e v="#DIV/0!"/>
  </r>
  <r>
    <s v="Asotin"/>
    <x v="12"/>
    <x v="0"/>
    <x v="6"/>
    <n v="2009"/>
    <n v="1454"/>
    <n v="3463"/>
    <m/>
    <m/>
    <m/>
    <m/>
    <m/>
    <m/>
    <m/>
    <m/>
    <n v="0"/>
    <n v="0"/>
    <n v="0"/>
    <n v="0"/>
    <n v="0"/>
    <n v="0"/>
    <e v="#DIV/0!"/>
    <e v="#DIV/0!"/>
    <e v="#DIV/0!"/>
  </r>
  <r>
    <s v="Benton"/>
    <x v="12"/>
    <x v="0"/>
    <x v="0"/>
    <n v="54884"/>
    <n v="53292"/>
    <n v="108176"/>
    <m/>
    <m/>
    <m/>
    <m/>
    <m/>
    <m/>
    <m/>
    <m/>
    <n v="0"/>
    <n v="0"/>
    <n v="0"/>
    <n v="0"/>
    <n v="0"/>
    <n v="0"/>
    <e v="#DIV/0!"/>
    <e v="#DIV/0!"/>
    <e v="#DIV/0!"/>
  </r>
  <r>
    <s v="Benton"/>
    <x v="12"/>
    <x v="0"/>
    <x v="1"/>
    <n v="6814"/>
    <n v="6961"/>
    <n v="13775"/>
    <m/>
    <m/>
    <m/>
    <m/>
    <m/>
    <m/>
    <m/>
    <m/>
    <n v="0"/>
    <n v="0"/>
    <n v="0"/>
    <n v="0"/>
    <n v="0"/>
    <n v="0"/>
    <e v="#DIV/0!"/>
    <e v="#DIV/0!"/>
    <e v="#DIV/0!"/>
  </r>
  <r>
    <s v="Benton"/>
    <x v="12"/>
    <x v="0"/>
    <x v="2"/>
    <n v="9381"/>
    <n v="9398"/>
    <n v="18779"/>
    <m/>
    <m/>
    <m/>
    <m/>
    <m/>
    <m/>
    <m/>
    <m/>
    <n v="0"/>
    <n v="0"/>
    <n v="0"/>
    <n v="0"/>
    <n v="0"/>
    <n v="0"/>
    <e v="#DIV/0!"/>
    <e v="#DIV/0!"/>
    <e v="#DIV/0!"/>
  </r>
  <r>
    <s v="Benton"/>
    <x v="12"/>
    <x v="0"/>
    <x v="3"/>
    <n v="11270"/>
    <n v="11178"/>
    <n v="22448"/>
    <m/>
    <m/>
    <m/>
    <m/>
    <m/>
    <m/>
    <m/>
    <m/>
    <n v="0"/>
    <n v="0"/>
    <n v="0"/>
    <n v="0"/>
    <n v="0"/>
    <n v="0"/>
    <e v="#DIV/0!"/>
    <e v="#DIV/0!"/>
    <e v="#DIV/0!"/>
  </r>
  <r>
    <s v="Benton"/>
    <x v="12"/>
    <x v="0"/>
    <x v="4"/>
    <n v="11179"/>
    <n v="11344"/>
    <n v="22523"/>
    <m/>
    <m/>
    <m/>
    <m/>
    <m/>
    <m/>
    <m/>
    <m/>
    <n v="0"/>
    <n v="0"/>
    <n v="0"/>
    <n v="0"/>
    <n v="0"/>
    <n v="0"/>
    <e v="#DIV/0!"/>
    <e v="#DIV/0!"/>
    <e v="#DIV/0!"/>
  </r>
  <r>
    <s v="Benton"/>
    <x v="12"/>
    <x v="0"/>
    <x v="5"/>
    <n v="7288"/>
    <n v="7475"/>
    <n v="14763"/>
    <m/>
    <m/>
    <m/>
    <m/>
    <m/>
    <m/>
    <m/>
    <m/>
    <n v="0"/>
    <n v="0"/>
    <n v="0"/>
    <n v="0"/>
    <n v="0"/>
    <n v="0"/>
    <e v="#DIV/0!"/>
    <e v="#DIV/0!"/>
    <e v="#DIV/0!"/>
  </r>
  <r>
    <s v="Benton"/>
    <x v="12"/>
    <x v="0"/>
    <x v="6"/>
    <n v="8952"/>
    <n v="6936"/>
    <n v="15888"/>
    <m/>
    <m/>
    <m/>
    <m/>
    <m/>
    <m/>
    <m/>
    <m/>
    <n v="0"/>
    <n v="0"/>
    <n v="0"/>
    <n v="0"/>
    <n v="0"/>
    <n v="0"/>
    <e v="#DIV/0!"/>
    <e v="#DIV/0!"/>
    <e v="#DIV/0!"/>
  </r>
  <r>
    <s v="Chelan"/>
    <x v="12"/>
    <x v="0"/>
    <x v="0"/>
    <n v="24964"/>
    <n v="24317"/>
    <n v="49281"/>
    <m/>
    <m/>
    <m/>
    <m/>
    <m/>
    <m/>
    <m/>
    <m/>
    <n v="0"/>
    <n v="0"/>
    <n v="0"/>
    <n v="0"/>
    <n v="0"/>
    <n v="0"/>
    <e v="#DIV/0!"/>
    <e v="#DIV/0!"/>
    <e v="#DIV/0!"/>
  </r>
  <r>
    <s v="Chelan"/>
    <x v="12"/>
    <x v="0"/>
    <x v="1"/>
    <n v="2808"/>
    <n v="3089"/>
    <n v="5897"/>
    <m/>
    <m/>
    <m/>
    <m/>
    <m/>
    <m/>
    <m/>
    <m/>
    <n v="0"/>
    <n v="0"/>
    <n v="0"/>
    <n v="0"/>
    <n v="0"/>
    <n v="0"/>
    <e v="#DIV/0!"/>
    <e v="#DIV/0!"/>
    <e v="#DIV/0!"/>
  </r>
  <r>
    <s v="Chelan"/>
    <x v="12"/>
    <x v="0"/>
    <x v="2"/>
    <n v="3823"/>
    <n v="3984"/>
    <n v="7807"/>
    <m/>
    <m/>
    <m/>
    <m/>
    <m/>
    <m/>
    <m/>
    <m/>
    <n v="0"/>
    <n v="0"/>
    <n v="0"/>
    <n v="0"/>
    <n v="0"/>
    <n v="0"/>
    <e v="#DIV/0!"/>
    <e v="#DIV/0!"/>
    <e v="#DIV/0!"/>
  </r>
  <r>
    <s v="Chelan"/>
    <x v="12"/>
    <x v="0"/>
    <x v="3"/>
    <n v="4759"/>
    <n v="4698"/>
    <n v="9457"/>
    <m/>
    <m/>
    <m/>
    <m/>
    <m/>
    <m/>
    <m/>
    <m/>
    <n v="0"/>
    <n v="0"/>
    <n v="0"/>
    <n v="0"/>
    <n v="0"/>
    <n v="0"/>
    <e v="#DIV/0!"/>
    <e v="#DIV/0!"/>
    <e v="#DIV/0!"/>
  </r>
  <r>
    <s v="Chelan"/>
    <x v="12"/>
    <x v="0"/>
    <x v="4"/>
    <n v="4888"/>
    <n v="4983"/>
    <n v="9871"/>
    <m/>
    <m/>
    <m/>
    <m/>
    <m/>
    <m/>
    <m/>
    <m/>
    <n v="0"/>
    <n v="0"/>
    <n v="0"/>
    <n v="0"/>
    <n v="0"/>
    <n v="0"/>
    <e v="#DIV/0!"/>
    <e v="#DIV/0!"/>
    <e v="#DIV/0!"/>
  </r>
  <r>
    <s v="Chelan"/>
    <x v="12"/>
    <x v="0"/>
    <x v="5"/>
    <n v="3398"/>
    <n v="3424"/>
    <n v="6822"/>
    <m/>
    <m/>
    <m/>
    <m/>
    <m/>
    <m/>
    <m/>
    <m/>
    <n v="0"/>
    <n v="0"/>
    <n v="0"/>
    <n v="0"/>
    <n v="0"/>
    <n v="0"/>
    <e v="#DIV/0!"/>
    <e v="#DIV/0!"/>
    <e v="#DIV/0!"/>
  </r>
  <r>
    <s v="Chelan"/>
    <x v="12"/>
    <x v="0"/>
    <x v="6"/>
    <n v="5288"/>
    <n v="4139"/>
    <n v="9427"/>
    <m/>
    <m/>
    <m/>
    <m/>
    <m/>
    <m/>
    <m/>
    <m/>
    <n v="0"/>
    <n v="0"/>
    <n v="0"/>
    <n v="0"/>
    <n v="0"/>
    <n v="0"/>
    <e v="#DIV/0!"/>
    <e v="#DIV/0!"/>
    <e v="#DIV/0!"/>
  </r>
  <r>
    <s v="Clallam"/>
    <x v="12"/>
    <x v="0"/>
    <x v="0"/>
    <n v="26511"/>
    <n v="25691"/>
    <n v="52202"/>
    <m/>
    <m/>
    <m/>
    <m/>
    <m/>
    <m/>
    <m/>
    <m/>
    <n v="0"/>
    <n v="0"/>
    <n v="0"/>
    <n v="0"/>
    <n v="0"/>
    <n v="0"/>
    <e v="#DIV/0!"/>
    <e v="#DIV/0!"/>
    <e v="#DIV/0!"/>
  </r>
  <r>
    <s v="Clallam"/>
    <x v="12"/>
    <x v="0"/>
    <x v="1"/>
    <n v="2140"/>
    <n v="2779"/>
    <n v="4919"/>
    <m/>
    <m/>
    <m/>
    <m/>
    <m/>
    <m/>
    <m/>
    <m/>
    <n v="0"/>
    <n v="0"/>
    <n v="0"/>
    <n v="0"/>
    <n v="0"/>
    <n v="0"/>
    <e v="#DIV/0!"/>
    <e v="#DIV/0!"/>
    <e v="#DIV/0!"/>
  </r>
  <r>
    <s v="Clallam"/>
    <x v="12"/>
    <x v="0"/>
    <x v="2"/>
    <n v="2816"/>
    <n v="3228"/>
    <n v="6044"/>
    <m/>
    <m/>
    <m/>
    <m/>
    <m/>
    <m/>
    <m/>
    <m/>
    <n v="0"/>
    <n v="0"/>
    <n v="0"/>
    <n v="0"/>
    <n v="0"/>
    <n v="0"/>
    <e v="#DIV/0!"/>
    <e v="#DIV/0!"/>
    <e v="#DIV/0!"/>
  </r>
  <r>
    <s v="Clallam"/>
    <x v="12"/>
    <x v="0"/>
    <x v="3"/>
    <n v="4144"/>
    <n v="4049"/>
    <n v="8193"/>
    <m/>
    <m/>
    <m/>
    <m/>
    <m/>
    <m/>
    <m/>
    <m/>
    <n v="0"/>
    <n v="0"/>
    <n v="0"/>
    <n v="0"/>
    <n v="0"/>
    <n v="0"/>
    <e v="#DIV/0!"/>
    <e v="#DIV/0!"/>
    <e v="#DIV/0!"/>
  </r>
  <r>
    <s v="Clallam"/>
    <x v="12"/>
    <x v="0"/>
    <x v="4"/>
    <n v="5123"/>
    <n v="4891"/>
    <n v="10014"/>
    <m/>
    <m/>
    <m/>
    <m/>
    <m/>
    <m/>
    <m/>
    <m/>
    <n v="0"/>
    <n v="0"/>
    <n v="0"/>
    <n v="0"/>
    <n v="0"/>
    <n v="0"/>
    <e v="#DIV/0!"/>
    <e v="#DIV/0!"/>
    <e v="#DIV/0!"/>
  </r>
  <r>
    <s v="Clallam"/>
    <x v="12"/>
    <x v="0"/>
    <x v="5"/>
    <n v="4542"/>
    <n v="4239"/>
    <n v="8781"/>
    <m/>
    <m/>
    <m/>
    <m/>
    <m/>
    <m/>
    <m/>
    <m/>
    <n v="0"/>
    <n v="0"/>
    <n v="0"/>
    <n v="0"/>
    <n v="0"/>
    <n v="0"/>
    <e v="#DIV/0!"/>
    <e v="#DIV/0!"/>
    <e v="#DIV/0!"/>
  </r>
  <r>
    <s v="Clallam"/>
    <x v="12"/>
    <x v="0"/>
    <x v="6"/>
    <n v="7746"/>
    <n v="6505"/>
    <n v="14251"/>
    <m/>
    <m/>
    <m/>
    <m/>
    <m/>
    <m/>
    <m/>
    <m/>
    <n v="0"/>
    <n v="0"/>
    <n v="0"/>
    <n v="0"/>
    <n v="0"/>
    <n v="0"/>
    <e v="#DIV/0!"/>
    <e v="#DIV/0!"/>
    <e v="#DIV/0!"/>
  </r>
  <r>
    <s v="Clark"/>
    <x v="12"/>
    <x v="1"/>
    <x v="0"/>
    <n v="137826"/>
    <n v="132069"/>
    <n v="269895"/>
    <m/>
    <m/>
    <m/>
    <m/>
    <m/>
    <m/>
    <m/>
    <m/>
    <n v="0"/>
    <n v="0"/>
    <n v="0"/>
    <n v="0"/>
    <n v="0"/>
    <n v="0"/>
    <e v="#DIV/0!"/>
    <e v="#DIV/0!"/>
    <e v="#DIV/0!"/>
  </r>
  <r>
    <s v="Clark"/>
    <x v="12"/>
    <x v="1"/>
    <x v="1"/>
    <n v="16326"/>
    <n v="16365"/>
    <n v="32691"/>
    <m/>
    <m/>
    <m/>
    <m/>
    <m/>
    <m/>
    <m/>
    <m/>
    <n v="0"/>
    <n v="0"/>
    <n v="0"/>
    <n v="0"/>
    <n v="0"/>
    <n v="0"/>
    <e v="#DIV/0!"/>
    <e v="#DIV/0!"/>
    <e v="#DIV/0!"/>
  </r>
  <r>
    <s v="Clark"/>
    <x v="12"/>
    <x v="1"/>
    <x v="2"/>
    <n v="25058"/>
    <n v="24859"/>
    <n v="49917"/>
    <m/>
    <m/>
    <m/>
    <m/>
    <m/>
    <m/>
    <m/>
    <m/>
    <n v="0"/>
    <n v="0"/>
    <n v="0"/>
    <n v="0"/>
    <n v="0"/>
    <n v="0"/>
    <e v="#DIV/0!"/>
    <e v="#DIV/0!"/>
    <e v="#DIV/0!"/>
  </r>
  <r>
    <s v="Clark"/>
    <x v="12"/>
    <x v="1"/>
    <x v="3"/>
    <n v="29385"/>
    <n v="29522"/>
    <n v="58907"/>
    <m/>
    <m/>
    <m/>
    <m/>
    <m/>
    <m/>
    <m/>
    <m/>
    <n v="0"/>
    <n v="0"/>
    <n v="0"/>
    <n v="0"/>
    <n v="0"/>
    <n v="0"/>
    <e v="#DIV/0!"/>
    <e v="#DIV/0!"/>
    <e v="#DIV/0!"/>
  </r>
  <r>
    <s v="Clark"/>
    <x v="12"/>
    <x v="1"/>
    <x v="4"/>
    <n v="28131"/>
    <n v="27640"/>
    <n v="55771"/>
    <m/>
    <m/>
    <m/>
    <m/>
    <m/>
    <m/>
    <m/>
    <m/>
    <n v="0"/>
    <n v="0"/>
    <n v="0"/>
    <n v="0"/>
    <n v="0"/>
    <n v="0"/>
    <e v="#DIV/0!"/>
    <e v="#DIV/0!"/>
    <e v="#DIV/0!"/>
  </r>
  <r>
    <s v="Clark"/>
    <x v="12"/>
    <x v="1"/>
    <x v="5"/>
    <n v="18037"/>
    <n v="17711"/>
    <n v="35748"/>
    <m/>
    <m/>
    <m/>
    <m/>
    <m/>
    <m/>
    <m/>
    <m/>
    <n v="0"/>
    <n v="0"/>
    <n v="0"/>
    <n v="0"/>
    <n v="0"/>
    <n v="0"/>
    <e v="#DIV/0!"/>
    <e v="#DIV/0!"/>
    <e v="#DIV/0!"/>
  </r>
  <r>
    <s v="Clark"/>
    <x v="12"/>
    <x v="1"/>
    <x v="6"/>
    <n v="20889"/>
    <n v="15972"/>
    <n v="36861"/>
    <m/>
    <m/>
    <m/>
    <m/>
    <m/>
    <m/>
    <m/>
    <m/>
    <n v="0"/>
    <n v="0"/>
    <n v="0"/>
    <n v="0"/>
    <n v="0"/>
    <n v="0"/>
    <e v="#DIV/0!"/>
    <e v="#DIV/0!"/>
    <e v="#DIV/0!"/>
  </r>
  <r>
    <s v="Columbia"/>
    <x v="12"/>
    <x v="0"/>
    <x v="0"/>
    <n v="1616"/>
    <n v="1557"/>
    <n v="3173"/>
    <m/>
    <m/>
    <m/>
    <m/>
    <m/>
    <m/>
    <m/>
    <m/>
    <n v="0"/>
    <n v="0"/>
    <n v="0"/>
    <n v="0"/>
    <n v="0"/>
    <n v="0"/>
    <e v="#DIV/0!"/>
    <e v="#DIV/0!"/>
    <e v="#DIV/0!"/>
  </r>
  <r>
    <s v="Columbia"/>
    <x v="12"/>
    <x v="0"/>
    <x v="1"/>
    <n v="128"/>
    <n v="149"/>
    <n v="277"/>
    <m/>
    <m/>
    <m/>
    <m/>
    <m/>
    <m/>
    <m/>
    <m/>
    <n v="0"/>
    <n v="0"/>
    <n v="0"/>
    <n v="0"/>
    <n v="0"/>
    <n v="0"/>
    <e v="#DIV/0!"/>
    <e v="#DIV/0!"/>
    <e v="#DIV/0!"/>
  </r>
  <r>
    <s v="Columbia"/>
    <x v="12"/>
    <x v="0"/>
    <x v="2"/>
    <n v="173"/>
    <n v="179"/>
    <n v="352"/>
    <m/>
    <m/>
    <m/>
    <m/>
    <m/>
    <m/>
    <m/>
    <m/>
    <n v="0"/>
    <n v="0"/>
    <n v="0"/>
    <n v="0"/>
    <n v="0"/>
    <n v="0"/>
    <e v="#DIV/0!"/>
    <e v="#DIV/0!"/>
    <e v="#DIV/0!"/>
  </r>
  <r>
    <s v="Columbia"/>
    <x v="12"/>
    <x v="0"/>
    <x v="3"/>
    <n v="271"/>
    <n v="257"/>
    <n v="528"/>
    <m/>
    <m/>
    <m/>
    <m/>
    <m/>
    <m/>
    <m/>
    <m/>
    <n v="0"/>
    <n v="0"/>
    <n v="0"/>
    <n v="0"/>
    <n v="0"/>
    <n v="0"/>
    <e v="#DIV/0!"/>
    <e v="#DIV/0!"/>
    <e v="#DIV/0!"/>
  </r>
  <r>
    <s v="Columbia"/>
    <x v="12"/>
    <x v="0"/>
    <x v="4"/>
    <n v="334"/>
    <n v="346"/>
    <n v="680"/>
    <m/>
    <m/>
    <m/>
    <m/>
    <m/>
    <m/>
    <m/>
    <m/>
    <n v="0"/>
    <n v="0"/>
    <n v="0"/>
    <n v="0"/>
    <n v="0"/>
    <n v="0"/>
    <e v="#DIV/0!"/>
    <e v="#DIV/0!"/>
    <e v="#DIV/0!"/>
  </r>
  <r>
    <s v="Columbia"/>
    <x v="12"/>
    <x v="0"/>
    <x v="5"/>
    <n v="279"/>
    <n v="274"/>
    <n v="553"/>
    <m/>
    <m/>
    <m/>
    <m/>
    <m/>
    <m/>
    <m/>
    <m/>
    <n v="0"/>
    <n v="0"/>
    <n v="0"/>
    <n v="0"/>
    <n v="0"/>
    <n v="0"/>
    <e v="#DIV/0!"/>
    <e v="#DIV/0!"/>
    <e v="#DIV/0!"/>
  </r>
  <r>
    <s v="Columbia"/>
    <x v="12"/>
    <x v="0"/>
    <x v="6"/>
    <n v="431"/>
    <n v="352"/>
    <n v="783"/>
    <m/>
    <m/>
    <m/>
    <m/>
    <m/>
    <m/>
    <m/>
    <m/>
    <n v="0"/>
    <n v="0"/>
    <n v="0"/>
    <n v="0"/>
    <n v="0"/>
    <n v="0"/>
    <e v="#DIV/0!"/>
    <e v="#DIV/0!"/>
    <e v="#DIV/0!"/>
  </r>
  <r>
    <s v="Cowlitz"/>
    <x v="12"/>
    <x v="1"/>
    <x v="0"/>
    <n v="36186"/>
    <n v="34797"/>
    <n v="70983"/>
    <m/>
    <m/>
    <m/>
    <m/>
    <m/>
    <m/>
    <m/>
    <m/>
    <n v="0"/>
    <n v="0"/>
    <n v="0"/>
    <n v="0"/>
    <n v="0"/>
    <n v="0"/>
    <e v="#DIV/0!"/>
    <e v="#DIV/0!"/>
    <e v="#DIV/0!"/>
  </r>
  <r>
    <s v="Cowlitz"/>
    <x v="12"/>
    <x v="1"/>
    <x v="1"/>
    <n v="4066"/>
    <n v="4217"/>
    <n v="8283"/>
    <m/>
    <m/>
    <m/>
    <m/>
    <m/>
    <m/>
    <m/>
    <m/>
    <n v="0"/>
    <n v="0"/>
    <n v="0"/>
    <n v="0"/>
    <n v="0"/>
    <n v="0"/>
    <e v="#DIV/0!"/>
    <e v="#DIV/0!"/>
    <e v="#DIV/0!"/>
  </r>
  <r>
    <s v="Cowlitz"/>
    <x v="12"/>
    <x v="1"/>
    <x v="2"/>
    <n v="5610"/>
    <n v="5595"/>
    <n v="11205"/>
    <m/>
    <m/>
    <m/>
    <m/>
    <m/>
    <m/>
    <m/>
    <m/>
    <n v="0"/>
    <n v="0"/>
    <n v="0"/>
    <n v="0"/>
    <n v="0"/>
    <n v="0"/>
    <e v="#DIV/0!"/>
    <e v="#DIV/0!"/>
    <e v="#DIV/0!"/>
  </r>
  <r>
    <s v="Cowlitz"/>
    <x v="12"/>
    <x v="1"/>
    <x v="3"/>
    <n v="6811"/>
    <n v="6854"/>
    <n v="13665"/>
    <m/>
    <m/>
    <m/>
    <m/>
    <m/>
    <m/>
    <m/>
    <m/>
    <n v="0"/>
    <n v="0"/>
    <n v="0"/>
    <n v="0"/>
    <n v="0"/>
    <n v="0"/>
    <e v="#DIV/0!"/>
    <e v="#DIV/0!"/>
    <e v="#DIV/0!"/>
  </r>
  <r>
    <s v="Cowlitz"/>
    <x v="12"/>
    <x v="1"/>
    <x v="4"/>
    <n v="7188"/>
    <n v="7229"/>
    <n v="14417"/>
    <m/>
    <m/>
    <m/>
    <m/>
    <m/>
    <m/>
    <m/>
    <m/>
    <n v="0"/>
    <n v="0"/>
    <n v="0"/>
    <n v="0"/>
    <n v="0"/>
    <n v="0"/>
    <e v="#DIV/0!"/>
    <e v="#DIV/0!"/>
    <e v="#DIV/0!"/>
  </r>
  <r>
    <s v="Cowlitz"/>
    <x v="12"/>
    <x v="1"/>
    <x v="5"/>
    <n v="5210"/>
    <n v="5211"/>
    <n v="10421"/>
    <m/>
    <m/>
    <m/>
    <m/>
    <m/>
    <m/>
    <m/>
    <m/>
    <n v="0"/>
    <n v="0"/>
    <n v="0"/>
    <n v="0"/>
    <n v="0"/>
    <n v="0"/>
    <e v="#DIV/0!"/>
    <e v="#DIV/0!"/>
    <e v="#DIV/0!"/>
  </r>
  <r>
    <s v="Cowlitz"/>
    <x v="12"/>
    <x v="1"/>
    <x v="6"/>
    <n v="7301"/>
    <n v="5691"/>
    <n v="12992"/>
    <m/>
    <m/>
    <m/>
    <m/>
    <m/>
    <m/>
    <m/>
    <m/>
    <n v="0"/>
    <n v="0"/>
    <n v="0"/>
    <n v="0"/>
    <n v="0"/>
    <n v="0"/>
    <e v="#DIV/0!"/>
    <e v="#DIV/0!"/>
    <e v="#DIV/0!"/>
  </r>
  <r>
    <s v="Douglas"/>
    <x v="12"/>
    <x v="0"/>
    <x v="0"/>
    <n v="12129"/>
    <n v="11783"/>
    <n v="23912"/>
    <m/>
    <m/>
    <m/>
    <m/>
    <m/>
    <m/>
    <m/>
    <m/>
    <n v="0"/>
    <n v="0"/>
    <n v="0"/>
    <n v="0"/>
    <n v="0"/>
    <n v="0"/>
    <e v="#DIV/0!"/>
    <e v="#DIV/0!"/>
    <e v="#DIV/0!"/>
  </r>
  <r>
    <s v="Douglas"/>
    <x v="12"/>
    <x v="0"/>
    <x v="1"/>
    <n v="1385"/>
    <n v="1493"/>
    <n v="2878"/>
    <m/>
    <m/>
    <m/>
    <m/>
    <m/>
    <m/>
    <m/>
    <m/>
    <n v="0"/>
    <n v="0"/>
    <n v="0"/>
    <n v="0"/>
    <n v="0"/>
    <n v="0"/>
    <e v="#DIV/0!"/>
    <e v="#DIV/0!"/>
    <e v="#DIV/0!"/>
  </r>
  <r>
    <s v="Douglas"/>
    <x v="12"/>
    <x v="0"/>
    <x v="2"/>
    <n v="1927"/>
    <n v="1905"/>
    <n v="3832"/>
    <m/>
    <m/>
    <m/>
    <m/>
    <m/>
    <m/>
    <m/>
    <m/>
    <n v="0"/>
    <n v="0"/>
    <n v="0"/>
    <n v="0"/>
    <n v="0"/>
    <n v="0"/>
    <e v="#DIV/0!"/>
    <e v="#DIV/0!"/>
    <e v="#DIV/0!"/>
  </r>
  <r>
    <s v="Douglas"/>
    <x v="12"/>
    <x v="0"/>
    <x v="3"/>
    <n v="2464"/>
    <n v="2407"/>
    <n v="4871"/>
    <m/>
    <m/>
    <m/>
    <m/>
    <m/>
    <m/>
    <m/>
    <m/>
    <n v="0"/>
    <n v="0"/>
    <n v="0"/>
    <n v="0"/>
    <n v="0"/>
    <n v="0"/>
    <e v="#DIV/0!"/>
    <e v="#DIV/0!"/>
    <e v="#DIV/0!"/>
  </r>
  <r>
    <s v="Douglas"/>
    <x v="12"/>
    <x v="0"/>
    <x v="4"/>
    <n v="2340"/>
    <n v="2380"/>
    <n v="4720"/>
    <m/>
    <m/>
    <m/>
    <m/>
    <m/>
    <m/>
    <m/>
    <m/>
    <n v="0"/>
    <n v="0"/>
    <n v="0"/>
    <n v="0"/>
    <n v="0"/>
    <n v="0"/>
    <e v="#DIV/0!"/>
    <e v="#DIV/0!"/>
    <e v="#DIV/0!"/>
  </r>
  <r>
    <s v="Douglas"/>
    <x v="12"/>
    <x v="0"/>
    <x v="5"/>
    <n v="1678"/>
    <n v="1637"/>
    <n v="3315"/>
    <m/>
    <m/>
    <m/>
    <m/>
    <m/>
    <m/>
    <m/>
    <m/>
    <n v="0"/>
    <n v="0"/>
    <n v="0"/>
    <n v="0"/>
    <n v="0"/>
    <n v="0"/>
    <e v="#DIV/0!"/>
    <e v="#DIV/0!"/>
    <e v="#DIV/0!"/>
  </r>
  <r>
    <s v="Douglas"/>
    <x v="12"/>
    <x v="0"/>
    <x v="6"/>
    <n v="2335"/>
    <n v="1961"/>
    <n v="4296"/>
    <m/>
    <m/>
    <m/>
    <m/>
    <m/>
    <m/>
    <m/>
    <m/>
    <n v="0"/>
    <n v="0"/>
    <n v="0"/>
    <n v="0"/>
    <n v="0"/>
    <n v="0"/>
    <e v="#DIV/0!"/>
    <e v="#DIV/0!"/>
    <e v="#DIV/0!"/>
  </r>
  <r>
    <s v="Ferry"/>
    <x v="12"/>
    <x v="0"/>
    <x v="0"/>
    <n v="2703"/>
    <n v="2869"/>
    <n v="5571.9699999999993"/>
    <m/>
    <m/>
    <m/>
    <m/>
    <m/>
    <m/>
    <m/>
    <m/>
    <n v="0"/>
    <n v="0"/>
    <n v="0"/>
    <n v="0"/>
    <n v="0"/>
    <n v="0"/>
    <e v="#DIV/0!"/>
    <e v="#DIV/0!"/>
    <e v="#DIV/0!"/>
  </r>
  <r>
    <s v="Ferry"/>
    <x v="12"/>
    <x v="0"/>
    <x v="1"/>
    <n v="254"/>
    <n v="346"/>
    <n v="600"/>
    <m/>
    <m/>
    <m/>
    <m/>
    <m/>
    <m/>
    <m/>
    <m/>
    <n v="0"/>
    <n v="0"/>
    <n v="0"/>
    <n v="0"/>
    <n v="0"/>
    <n v="0"/>
    <e v="#DIV/0!"/>
    <e v="#DIV/0!"/>
    <e v="#DIV/0!"/>
  </r>
  <r>
    <s v="Ferry"/>
    <x v="12"/>
    <x v="0"/>
    <x v="2"/>
    <n v="326"/>
    <n v="319"/>
    <n v="645"/>
    <m/>
    <m/>
    <m/>
    <m/>
    <m/>
    <m/>
    <m/>
    <m/>
    <n v="0"/>
    <n v="0"/>
    <n v="0"/>
    <n v="0"/>
    <n v="0"/>
    <n v="0"/>
    <e v="#DIV/0!"/>
    <e v="#DIV/0!"/>
    <e v="#DIV/0!"/>
  </r>
  <r>
    <s v="Ferry"/>
    <x v="12"/>
    <x v="0"/>
    <x v="3"/>
    <n v="487"/>
    <n v="464"/>
    <n v="951"/>
    <m/>
    <m/>
    <m/>
    <m/>
    <m/>
    <m/>
    <m/>
    <m/>
    <n v="0"/>
    <n v="0"/>
    <n v="0"/>
    <n v="0"/>
    <n v="0"/>
    <n v="0"/>
    <e v="#DIV/0!"/>
    <e v="#DIV/0!"/>
    <e v="#DIV/0!"/>
  </r>
  <r>
    <s v="Ferry"/>
    <x v="12"/>
    <x v="0"/>
    <x v="4"/>
    <n v="618"/>
    <n v="671"/>
    <n v="1288.99"/>
    <m/>
    <m/>
    <m/>
    <m/>
    <m/>
    <m/>
    <m/>
    <m/>
    <n v="0"/>
    <n v="0"/>
    <n v="0"/>
    <n v="0"/>
    <n v="0"/>
    <n v="0"/>
    <e v="#DIV/0!"/>
    <e v="#DIV/0!"/>
    <e v="#DIV/0!"/>
  </r>
  <r>
    <s v="Ferry"/>
    <x v="12"/>
    <x v="0"/>
    <x v="5"/>
    <n v="508"/>
    <n v="549"/>
    <n v="1056.98"/>
    <m/>
    <m/>
    <m/>
    <m/>
    <m/>
    <m/>
    <m/>
    <m/>
    <n v="0"/>
    <n v="0"/>
    <n v="0"/>
    <n v="0"/>
    <n v="0"/>
    <n v="0"/>
    <e v="#DIV/0!"/>
    <e v="#DIV/0!"/>
    <e v="#DIV/0!"/>
  </r>
  <r>
    <s v="Ferry"/>
    <x v="12"/>
    <x v="0"/>
    <x v="6"/>
    <n v="510"/>
    <n v="520"/>
    <n v="1030"/>
    <m/>
    <m/>
    <m/>
    <m/>
    <m/>
    <m/>
    <m/>
    <m/>
    <n v="0"/>
    <n v="0"/>
    <n v="0"/>
    <n v="0"/>
    <n v="0"/>
    <n v="0"/>
    <e v="#DIV/0!"/>
    <e v="#DIV/0!"/>
    <e v="#DIV/0!"/>
  </r>
  <r>
    <s v="Franklin"/>
    <x v="12"/>
    <x v="0"/>
    <x v="0"/>
    <n v="17279.97"/>
    <n v="18764"/>
    <n v="36043.939999999995"/>
    <m/>
    <m/>
    <m/>
    <m/>
    <m/>
    <m/>
    <m/>
    <m/>
    <n v="0"/>
    <n v="0"/>
    <n v="0"/>
    <n v="0"/>
    <n v="0"/>
    <n v="0"/>
    <e v="#DIV/0!"/>
    <e v="#DIV/0!"/>
    <e v="#DIV/0!"/>
  </r>
  <r>
    <s v="Franklin"/>
    <x v="12"/>
    <x v="0"/>
    <x v="1"/>
    <n v="2802"/>
    <n v="3282.01"/>
    <n v="6084.01"/>
    <m/>
    <m/>
    <m/>
    <m/>
    <m/>
    <m/>
    <m/>
    <m/>
    <n v="0"/>
    <n v="0"/>
    <n v="0"/>
    <n v="0"/>
    <n v="0"/>
    <n v="0"/>
    <e v="#DIV/0!"/>
    <e v="#DIV/0!"/>
    <e v="#DIV/0!"/>
  </r>
  <r>
    <s v="Franklin"/>
    <x v="12"/>
    <x v="0"/>
    <x v="2"/>
    <n v="3772"/>
    <n v="4310"/>
    <n v="8082.02"/>
    <m/>
    <m/>
    <m/>
    <m/>
    <m/>
    <m/>
    <m/>
    <m/>
    <n v="0"/>
    <n v="0"/>
    <n v="0"/>
    <n v="0"/>
    <n v="0"/>
    <n v="0"/>
    <e v="#DIV/0!"/>
    <e v="#DIV/0!"/>
    <e v="#DIV/0!"/>
  </r>
  <r>
    <s v="Franklin"/>
    <x v="12"/>
    <x v="0"/>
    <x v="3"/>
    <n v="3463"/>
    <n v="3845"/>
    <n v="7308"/>
    <m/>
    <m/>
    <m/>
    <m/>
    <m/>
    <m/>
    <m/>
    <m/>
    <n v="0"/>
    <n v="0"/>
    <n v="0"/>
    <n v="0"/>
    <n v="0"/>
    <n v="0"/>
    <e v="#DIV/0!"/>
    <e v="#DIV/0!"/>
    <e v="#DIV/0!"/>
  </r>
  <r>
    <s v="Franklin"/>
    <x v="12"/>
    <x v="0"/>
    <x v="4"/>
    <n v="3031.99"/>
    <n v="3278"/>
    <n v="6309.98"/>
    <m/>
    <m/>
    <m/>
    <m/>
    <m/>
    <m/>
    <m/>
    <m/>
    <n v="0"/>
    <n v="0"/>
    <n v="0"/>
    <n v="0"/>
    <n v="0"/>
    <n v="0"/>
    <e v="#DIV/0!"/>
    <e v="#DIV/0!"/>
    <e v="#DIV/0!"/>
  </r>
  <r>
    <s v="Franklin"/>
    <x v="12"/>
    <x v="0"/>
    <x v="5"/>
    <n v="1895.98"/>
    <n v="2081.9899999999998"/>
    <n v="3977.9799999999996"/>
    <m/>
    <m/>
    <m/>
    <m/>
    <m/>
    <m/>
    <m/>
    <m/>
    <n v="0"/>
    <n v="0"/>
    <n v="0"/>
    <n v="0"/>
    <n v="0"/>
    <n v="0"/>
    <e v="#DIV/0!"/>
    <e v="#DIV/0!"/>
    <e v="#DIV/0!"/>
  </r>
  <r>
    <s v="Franklin"/>
    <x v="12"/>
    <x v="0"/>
    <x v="6"/>
    <n v="2315"/>
    <n v="1967"/>
    <n v="4281.95"/>
    <m/>
    <m/>
    <m/>
    <m/>
    <m/>
    <m/>
    <m/>
    <m/>
    <n v="0"/>
    <n v="0"/>
    <n v="0"/>
    <n v="0"/>
    <n v="0"/>
    <n v="0"/>
    <e v="#DIV/0!"/>
    <e v="#DIV/0!"/>
    <e v="#DIV/0!"/>
  </r>
  <r>
    <s v="Garfield"/>
    <x v="12"/>
    <x v="0"/>
    <x v="0"/>
    <n v="910"/>
    <n v="859"/>
    <n v="1769"/>
    <m/>
    <m/>
    <m/>
    <m/>
    <m/>
    <m/>
    <m/>
    <m/>
    <n v="0"/>
    <n v="0"/>
    <n v="0"/>
    <n v="0"/>
    <n v="0"/>
    <n v="0"/>
    <e v="#DIV/0!"/>
    <e v="#DIV/0!"/>
    <e v="#DIV/0!"/>
  </r>
  <r>
    <s v="Garfield"/>
    <x v="12"/>
    <x v="0"/>
    <x v="1"/>
    <n v="62"/>
    <n v="72"/>
    <n v="134"/>
    <m/>
    <m/>
    <m/>
    <m/>
    <m/>
    <m/>
    <m/>
    <m/>
    <n v="0"/>
    <n v="0"/>
    <n v="0"/>
    <n v="0"/>
    <n v="0"/>
    <n v="0"/>
    <e v="#DIV/0!"/>
    <e v="#DIV/0!"/>
    <e v="#DIV/0!"/>
  </r>
  <r>
    <s v="Garfield"/>
    <x v="12"/>
    <x v="0"/>
    <x v="2"/>
    <n v="97"/>
    <n v="85"/>
    <n v="182"/>
    <m/>
    <m/>
    <m/>
    <m/>
    <m/>
    <m/>
    <m/>
    <m/>
    <n v="0"/>
    <n v="0"/>
    <n v="0"/>
    <n v="0"/>
    <n v="0"/>
    <n v="0"/>
    <e v="#DIV/0!"/>
    <e v="#DIV/0!"/>
    <e v="#DIV/0!"/>
  </r>
  <r>
    <s v="Garfield"/>
    <x v="12"/>
    <x v="0"/>
    <x v="3"/>
    <n v="151"/>
    <n v="151"/>
    <n v="302"/>
    <m/>
    <m/>
    <m/>
    <m/>
    <m/>
    <m/>
    <m/>
    <m/>
    <n v="0"/>
    <n v="0"/>
    <n v="0"/>
    <n v="0"/>
    <n v="0"/>
    <n v="0"/>
    <e v="#DIV/0!"/>
    <e v="#DIV/0!"/>
    <e v="#DIV/0!"/>
  </r>
  <r>
    <s v="Garfield"/>
    <x v="12"/>
    <x v="0"/>
    <x v="4"/>
    <n v="192"/>
    <n v="193"/>
    <n v="385"/>
    <m/>
    <m/>
    <m/>
    <m/>
    <m/>
    <m/>
    <m/>
    <m/>
    <n v="0"/>
    <n v="0"/>
    <n v="0"/>
    <n v="0"/>
    <n v="0"/>
    <n v="0"/>
    <e v="#DIV/0!"/>
    <e v="#DIV/0!"/>
    <e v="#DIV/0!"/>
  </r>
  <r>
    <s v="Garfield"/>
    <x v="12"/>
    <x v="0"/>
    <x v="5"/>
    <n v="135"/>
    <n v="142"/>
    <n v="277"/>
    <m/>
    <m/>
    <m/>
    <m/>
    <m/>
    <m/>
    <m/>
    <m/>
    <n v="0"/>
    <n v="0"/>
    <n v="0"/>
    <n v="0"/>
    <n v="0"/>
    <n v="0"/>
    <e v="#DIV/0!"/>
    <e v="#DIV/0!"/>
    <e v="#DIV/0!"/>
  </r>
  <r>
    <s v="Garfield"/>
    <x v="12"/>
    <x v="0"/>
    <x v="6"/>
    <n v="273"/>
    <n v="216"/>
    <n v="489"/>
    <m/>
    <m/>
    <m/>
    <m/>
    <m/>
    <m/>
    <m/>
    <m/>
    <n v="0"/>
    <n v="0"/>
    <n v="0"/>
    <n v="0"/>
    <n v="0"/>
    <n v="0"/>
    <e v="#DIV/0!"/>
    <e v="#DIV/0!"/>
    <e v="#DIV/0!"/>
  </r>
  <r>
    <s v="Grant"/>
    <x v="12"/>
    <x v="0"/>
    <x v="0"/>
    <n v="26062"/>
    <n v="27058"/>
    <n v="53120"/>
    <m/>
    <m/>
    <m/>
    <m/>
    <m/>
    <m/>
    <m/>
    <m/>
    <n v="0"/>
    <n v="0"/>
    <n v="0"/>
    <n v="0"/>
    <n v="0"/>
    <n v="0"/>
    <e v="#DIV/0!"/>
    <e v="#DIV/0!"/>
    <e v="#DIV/0!"/>
  </r>
  <r>
    <s v="Grant"/>
    <x v="12"/>
    <x v="0"/>
    <x v="1"/>
    <n v="3649"/>
    <n v="4323"/>
    <n v="7972"/>
    <m/>
    <m/>
    <m/>
    <m/>
    <m/>
    <m/>
    <m/>
    <m/>
    <n v="0"/>
    <n v="0"/>
    <n v="0"/>
    <n v="0"/>
    <n v="0"/>
    <n v="0"/>
    <e v="#DIV/0!"/>
    <e v="#DIV/0!"/>
    <e v="#DIV/0!"/>
  </r>
  <r>
    <s v="Grant"/>
    <x v="12"/>
    <x v="0"/>
    <x v="2"/>
    <n v="4738"/>
    <n v="5139"/>
    <n v="9877"/>
    <m/>
    <m/>
    <m/>
    <m/>
    <m/>
    <m/>
    <m/>
    <m/>
    <n v="0"/>
    <n v="0"/>
    <n v="0"/>
    <n v="0"/>
    <n v="0"/>
    <n v="0"/>
    <e v="#DIV/0!"/>
    <e v="#DIV/0!"/>
    <e v="#DIV/0!"/>
  </r>
  <r>
    <s v="Grant"/>
    <x v="12"/>
    <x v="0"/>
    <x v="3"/>
    <n v="5010"/>
    <n v="5258"/>
    <n v="10268"/>
    <m/>
    <m/>
    <m/>
    <m/>
    <m/>
    <m/>
    <m/>
    <m/>
    <n v="0"/>
    <n v="0"/>
    <n v="0"/>
    <n v="0"/>
    <n v="0"/>
    <n v="0"/>
    <e v="#DIV/0!"/>
    <e v="#DIV/0!"/>
    <e v="#DIV/0!"/>
  </r>
  <r>
    <s v="Grant"/>
    <x v="12"/>
    <x v="0"/>
    <x v="4"/>
    <n v="4668"/>
    <n v="4903"/>
    <n v="9571"/>
    <m/>
    <m/>
    <m/>
    <m/>
    <m/>
    <m/>
    <m/>
    <m/>
    <n v="0"/>
    <n v="0"/>
    <n v="0"/>
    <n v="0"/>
    <n v="0"/>
    <n v="0"/>
    <e v="#DIV/0!"/>
    <e v="#DIV/0!"/>
    <e v="#DIV/0!"/>
  </r>
  <r>
    <s v="Grant"/>
    <x v="12"/>
    <x v="0"/>
    <x v="5"/>
    <n v="3305"/>
    <n v="3388"/>
    <n v="6693"/>
    <m/>
    <m/>
    <m/>
    <m/>
    <m/>
    <m/>
    <m/>
    <m/>
    <n v="0"/>
    <n v="0"/>
    <n v="0"/>
    <n v="0"/>
    <n v="0"/>
    <n v="0"/>
    <e v="#DIV/0!"/>
    <e v="#DIV/0!"/>
    <e v="#DIV/0!"/>
  </r>
  <r>
    <s v="Grant"/>
    <x v="12"/>
    <x v="0"/>
    <x v="6"/>
    <n v="4692"/>
    <n v="4047"/>
    <n v="8739"/>
    <m/>
    <m/>
    <m/>
    <m/>
    <m/>
    <m/>
    <m/>
    <m/>
    <n v="0"/>
    <n v="0"/>
    <n v="0"/>
    <n v="0"/>
    <n v="0"/>
    <n v="0"/>
    <e v="#DIV/0!"/>
    <e v="#DIV/0!"/>
    <e v="#DIV/0!"/>
  </r>
  <r>
    <s v="Grays Harbor"/>
    <x v="12"/>
    <x v="0"/>
    <x v="0"/>
    <n v="26286"/>
    <n v="26224"/>
    <n v="52510"/>
    <m/>
    <m/>
    <m/>
    <m/>
    <m/>
    <m/>
    <m/>
    <m/>
    <n v="0"/>
    <n v="0"/>
    <n v="0"/>
    <n v="0"/>
    <n v="0"/>
    <n v="0"/>
    <e v="#DIV/0!"/>
    <e v="#DIV/0!"/>
    <e v="#DIV/0!"/>
  </r>
  <r>
    <s v="Grays Harbor"/>
    <x v="12"/>
    <x v="0"/>
    <x v="1"/>
    <n v="2769"/>
    <n v="3106"/>
    <n v="5875"/>
    <m/>
    <m/>
    <m/>
    <m/>
    <m/>
    <m/>
    <m/>
    <m/>
    <n v="0"/>
    <n v="0"/>
    <n v="0"/>
    <n v="0"/>
    <n v="0"/>
    <n v="0"/>
    <e v="#DIV/0!"/>
    <e v="#DIV/0!"/>
    <e v="#DIV/0!"/>
  </r>
  <r>
    <s v="Grays Harbor"/>
    <x v="12"/>
    <x v="0"/>
    <x v="2"/>
    <n v="3665"/>
    <n v="4056"/>
    <n v="772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2"/>
    <x v="0"/>
    <x v="3"/>
    <n v="4761"/>
    <n v="4848"/>
    <n v="9609"/>
    <m/>
    <m/>
    <m/>
    <m/>
    <m/>
    <m/>
    <m/>
    <m/>
    <n v="0"/>
    <n v="0"/>
    <n v="0"/>
    <n v="0"/>
    <n v="0"/>
    <n v="0"/>
    <e v="#DIV/0!"/>
    <e v="#DIV/0!"/>
    <e v="#DIV/0!"/>
  </r>
  <r>
    <s v="Grays Harbor"/>
    <x v="12"/>
    <x v="0"/>
    <x v="4"/>
    <n v="5262"/>
    <n v="5390"/>
    <n v="10652"/>
    <m/>
    <m/>
    <m/>
    <m/>
    <m/>
    <m/>
    <m/>
    <m/>
    <n v="0"/>
    <n v="0"/>
    <n v="0"/>
    <n v="0"/>
    <n v="0"/>
    <n v="0"/>
    <e v="#DIV/0!"/>
    <e v="#DIV/0!"/>
    <e v="#DIV/0!"/>
  </r>
  <r>
    <s v="Grays Harbor"/>
    <x v="12"/>
    <x v="0"/>
    <x v="5"/>
    <n v="4089"/>
    <n v="4042"/>
    <n v="813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2"/>
    <x v="0"/>
    <x v="6"/>
    <n v="5740"/>
    <n v="4782"/>
    <n v="10522"/>
    <m/>
    <m/>
    <m/>
    <m/>
    <m/>
    <m/>
    <m/>
    <m/>
    <n v="0"/>
    <n v="0"/>
    <n v="0"/>
    <n v="0"/>
    <n v="0"/>
    <n v="0"/>
    <e v="#DIV/0!"/>
    <e v="#DIV/0!"/>
    <e v="#DIV/0!"/>
  </r>
  <r>
    <s v="Island"/>
    <x v="12"/>
    <x v="0"/>
    <x v="0"/>
    <n v="28292"/>
    <n v="27674"/>
    <n v="55966"/>
    <m/>
    <m/>
    <m/>
    <m/>
    <m/>
    <m/>
    <m/>
    <m/>
    <n v="0"/>
    <n v="0"/>
    <n v="0"/>
    <n v="0"/>
    <n v="0"/>
    <n v="0"/>
    <e v="#DIV/0!"/>
    <e v="#DIV/0!"/>
    <e v="#DIV/0!"/>
  </r>
  <r>
    <s v="Island"/>
    <x v="12"/>
    <x v="0"/>
    <x v="1"/>
    <n v="2959"/>
    <n v="3684"/>
    <n v="6643"/>
    <m/>
    <m/>
    <m/>
    <m/>
    <m/>
    <m/>
    <m/>
    <m/>
    <n v="0"/>
    <n v="0"/>
    <n v="0"/>
    <n v="0"/>
    <n v="0"/>
    <n v="0"/>
    <e v="#DIV/0!"/>
    <e v="#DIV/0!"/>
    <e v="#DIV/0!"/>
  </r>
  <r>
    <s v="Island"/>
    <x v="12"/>
    <x v="0"/>
    <x v="2"/>
    <n v="4217"/>
    <n v="4700"/>
    <n v="8917"/>
    <m/>
    <m/>
    <m/>
    <m/>
    <m/>
    <m/>
    <m/>
    <m/>
    <n v="0"/>
    <n v="0"/>
    <n v="0"/>
    <n v="0"/>
    <n v="0"/>
    <n v="0"/>
    <e v="#DIV/0!"/>
    <e v="#DIV/0!"/>
    <e v="#DIV/0!"/>
  </r>
  <r>
    <s v="Island"/>
    <x v="12"/>
    <x v="0"/>
    <x v="3"/>
    <n v="5108"/>
    <n v="5045"/>
    <n v="10153"/>
    <m/>
    <m/>
    <m/>
    <m/>
    <m/>
    <m/>
    <m/>
    <m/>
    <n v="0"/>
    <n v="0"/>
    <n v="0"/>
    <n v="0"/>
    <n v="0"/>
    <n v="0"/>
    <e v="#DIV/0!"/>
    <e v="#DIV/0!"/>
    <e v="#DIV/0!"/>
  </r>
  <r>
    <s v="Island"/>
    <x v="12"/>
    <x v="0"/>
    <x v="4"/>
    <n v="5463"/>
    <n v="4963"/>
    <n v="10426"/>
    <m/>
    <m/>
    <m/>
    <m/>
    <m/>
    <m/>
    <m/>
    <m/>
    <n v="0"/>
    <n v="0"/>
    <n v="0"/>
    <n v="0"/>
    <n v="0"/>
    <n v="0"/>
    <e v="#DIV/0!"/>
    <e v="#DIV/0!"/>
    <e v="#DIV/0!"/>
  </r>
  <r>
    <s v="Island"/>
    <x v="12"/>
    <x v="0"/>
    <x v="5"/>
    <n v="4565"/>
    <n v="4135"/>
    <n v="8700"/>
    <m/>
    <m/>
    <m/>
    <m/>
    <m/>
    <m/>
    <m/>
    <m/>
    <n v="0"/>
    <n v="0"/>
    <n v="0"/>
    <n v="0"/>
    <n v="0"/>
    <n v="0"/>
    <e v="#DIV/0!"/>
    <e v="#DIV/0!"/>
    <e v="#DIV/0!"/>
  </r>
  <r>
    <s v="Island"/>
    <x v="12"/>
    <x v="0"/>
    <x v="6"/>
    <n v="5980"/>
    <n v="5147"/>
    <n v="11127"/>
    <m/>
    <m/>
    <m/>
    <m/>
    <m/>
    <m/>
    <m/>
    <m/>
    <n v="0"/>
    <n v="0"/>
    <n v="0"/>
    <n v="0"/>
    <n v="0"/>
    <n v="0"/>
    <e v="#DIV/0!"/>
    <e v="#DIV/0!"/>
    <e v="#DIV/0!"/>
  </r>
  <r>
    <s v="Jefferson"/>
    <x v="12"/>
    <x v="0"/>
    <x v="0"/>
    <n v="11428"/>
    <n v="10921"/>
    <n v="22349"/>
    <m/>
    <m/>
    <m/>
    <m/>
    <m/>
    <m/>
    <m/>
    <m/>
    <n v="0"/>
    <n v="0"/>
    <n v="0"/>
    <n v="0"/>
    <n v="0"/>
    <n v="0"/>
    <e v="#DIV/0!"/>
    <e v="#DIV/0!"/>
    <e v="#DIV/0!"/>
  </r>
  <r>
    <s v="Jefferson"/>
    <x v="12"/>
    <x v="0"/>
    <x v="1"/>
    <n v="672"/>
    <n v="776"/>
    <n v="1448"/>
    <m/>
    <m/>
    <m/>
    <m/>
    <m/>
    <m/>
    <m/>
    <m/>
    <n v="0"/>
    <n v="0"/>
    <n v="0"/>
    <n v="0"/>
    <n v="0"/>
    <n v="0"/>
    <e v="#DIV/0!"/>
    <e v="#DIV/0!"/>
    <e v="#DIV/0!"/>
  </r>
  <r>
    <s v="Jefferson"/>
    <x v="12"/>
    <x v="0"/>
    <x v="2"/>
    <n v="1023"/>
    <n v="1014"/>
    <n v="2037"/>
    <m/>
    <m/>
    <m/>
    <m/>
    <m/>
    <m/>
    <m/>
    <m/>
    <n v="0"/>
    <n v="0"/>
    <n v="0"/>
    <n v="0"/>
    <n v="0"/>
    <n v="0"/>
    <e v="#DIV/0!"/>
    <e v="#DIV/0!"/>
    <e v="#DIV/0!"/>
  </r>
  <r>
    <s v="Jefferson"/>
    <x v="12"/>
    <x v="0"/>
    <x v="3"/>
    <n v="1746"/>
    <n v="1660"/>
    <n v="3406"/>
    <m/>
    <m/>
    <m/>
    <m/>
    <m/>
    <m/>
    <m/>
    <m/>
    <n v="0"/>
    <n v="0"/>
    <n v="0"/>
    <n v="0"/>
    <n v="0"/>
    <n v="0"/>
    <e v="#DIV/0!"/>
    <e v="#DIV/0!"/>
    <e v="#DIV/0!"/>
  </r>
  <r>
    <s v="Jefferson"/>
    <x v="12"/>
    <x v="0"/>
    <x v="4"/>
    <n v="2566"/>
    <n v="2338"/>
    <n v="4904"/>
    <m/>
    <m/>
    <m/>
    <m/>
    <m/>
    <m/>
    <m/>
    <m/>
    <n v="0"/>
    <n v="0"/>
    <n v="0"/>
    <n v="0"/>
    <n v="0"/>
    <n v="0"/>
    <e v="#DIV/0!"/>
    <e v="#DIV/0!"/>
    <e v="#DIV/0!"/>
  </r>
  <r>
    <s v="Jefferson"/>
    <x v="12"/>
    <x v="0"/>
    <x v="5"/>
    <n v="2336"/>
    <n v="2175"/>
    <n v="4511"/>
    <m/>
    <m/>
    <m/>
    <m/>
    <m/>
    <m/>
    <m/>
    <m/>
    <n v="0"/>
    <n v="0"/>
    <n v="0"/>
    <n v="0"/>
    <n v="0"/>
    <n v="0"/>
    <e v="#DIV/0!"/>
    <e v="#DIV/0!"/>
    <e v="#DIV/0!"/>
  </r>
  <r>
    <s v="Jefferson"/>
    <x v="12"/>
    <x v="0"/>
    <x v="6"/>
    <n v="3085"/>
    <n v="2958"/>
    <n v="6043"/>
    <m/>
    <m/>
    <m/>
    <m/>
    <m/>
    <m/>
    <m/>
    <m/>
    <n v="0"/>
    <n v="0"/>
    <n v="0"/>
    <n v="0"/>
    <n v="0"/>
    <n v="0"/>
    <e v="#DIV/0!"/>
    <e v="#DIV/0!"/>
    <e v="#DIV/0!"/>
  </r>
  <r>
    <s v="King"/>
    <x v="12"/>
    <x v="1"/>
    <x v="0"/>
    <n v="704400"/>
    <n v="688607"/>
    <n v="1393007"/>
    <m/>
    <m/>
    <m/>
    <m/>
    <m/>
    <m/>
    <m/>
    <m/>
    <n v="0"/>
    <n v="0"/>
    <n v="0"/>
    <n v="0"/>
    <n v="0"/>
    <n v="0"/>
    <e v="#DIV/0!"/>
    <e v="#DIV/0!"/>
    <e v="#DIV/0!"/>
  </r>
  <r>
    <s v="King"/>
    <x v="12"/>
    <x v="1"/>
    <x v="1"/>
    <n v="85332"/>
    <n v="87196"/>
    <n v="172528"/>
    <m/>
    <m/>
    <m/>
    <m/>
    <m/>
    <m/>
    <m/>
    <m/>
    <n v="0"/>
    <n v="0"/>
    <n v="0"/>
    <n v="0"/>
    <n v="0"/>
    <n v="0"/>
    <e v="#DIV/0!"/>
    <e v="#DIV/0!"/>
    <e v="#DIV/0!"/>
  </r>
  <r>
    <s v="King"/>
    <x v="12"/>
    <x v="1"/>
    <x v="2"/>
    <n v="140622"/>
    <n v="149736"/>
    <n v="290358"/>
    <m/>
    <m/>
    <m/>
    <m/>
    <m/>
    <m/>
    <m/>
    <m/>
    <n v="0"/>
    <n v="0"/>
    <n v="0"/>
    <n v="0"/>
    <n v="0"/>
    <n v="0"/>
    <e v="#DIV/0!"/>
    <e v="#DIV/0!"/>
    <e v="#DIV/0!"/>
  </r>
  <r>
    <s v="King"/>
    <x v="12"/>
    <x v="1"/>
    <x v="3"/>
    <n v="148676"/>
    <n v="154359"/>
    <n v="303035"/>
    <m/>
    <m/>
    <m/>
    <m/>
    <m/>
    <m/>
    <m/>
    <m/>
    <n v="0"/>
    <n v="0"/>
    <n v="0"/>
    <n v="0"/>
    <n v="0"/>
    <n v="0"/>
    <e v="#DIV/0!"/>
    <e v="#DIV/0!"/>
    <e v="#DIV/0!"/>
  </r>
  <r>
    <s v="King"/>
    <x v="12"/>
    <x v="1"/>
    <x v="4"/>
    <n v="138741"/>
    <n v="137479"/>
    <n v="276220"/>
    <m/>
    <m/>
    <m/>
    <m/>
    <m/>
    <m/>
    <m/>
    <m/>
    <n v="0"/>
    <n v="0"/>
    <n v="0"/>
    <n v="0"/>
    <n v="0"/>
    <n v="0"/>
    <e v="#DIV/0!"/>
    <e v="#DIV/0!"/>
    <e v="#DIV/0!"/>
  </r>
  <r>
    <s v="King"/>
    <x v="12"/>
    <x v="1"/>
    <x v="5"/>
    <n v="83902"/>
    <n v="82530"/>
    <n v="166432"/>
    <m/>
    <m/>
    <m/>
    <m/>
    <m/>
    <m/>
    <m/>
    <m/>
    <n v="0"/>
    <n v="0"/>
    <n v="0"/>
    <n v="0"/>
    <n v="0"/>
    <n v="0"/>
    <e v="#DIV/0!"/>
    <e v="#DIV/0!"/>
    <e v="#DIV/0!"/>
  </r>
  <r>
    <s v="King"/>
    <x v="12"/>
    <x v="1"/>
    <x v="6"/>
    <n v="107127"/>
    <n v="77307"/>
    <n v="184434"/>
    <m/>
    <m/>
    <m/>
    <m/>
    <m/>
    <m/>
    <m/>
    <m/>
    <n v="0"/>
    <n v="0"/>
    <n v="0"/>
    <n v="0"/>
    <n v="0"/>
    <n v="0"/>
    <e v="#DIV/0!"/>
    <e v="#DIV/0!"/>
    <e v="#DIV/0!"/>
  </r>
  <r>
    <s v="Kitsap"/>
    <x v="12"/>
    <x v="2"/>
    <x v="0"/>
    <n v="88638"/>
    <n v="90142"/>
    <n v="178780"/>
    <m/>
    <m/>
    <m/>
    <m/>
    <m/>
    <m/>
    <m/>
    <m/>
    <n v="0"/>
    <n v="0"/>
    <n v="0"/>
    <n v="0"/>
    <n v="0"/>
    <n v="0"/>
    <e v="#DIV/0!"/>
    <e v="#DIV/0!"/>
    <e v="#DIV/0!"/>
  </r>
  <r>
    <s v="Kitsap"/>
    <x v="12"/>
    <x v="2"/>
    <x v="1"/>
    <n v="10244"/>
    <n v="13469"/>
    <n v="23713"/>
    <m/>
    <m/>
    <m/>
    <m/>
    <m/>
    <m/>
    <m/>
    <m/>
    <n v="0"/>
    <n v="0"/>
    <n v="0"/>
    <n v="0"/>
    <n v="0"/>
    <n v="0"/>
    <e v="#DIV/0!"/>
    <e v="#DIV/0!"/>
    <e v="#DIV/0!"/>
  </r>
  <r>
    <s v="Kitsap"/>
    <x v="12"/>
    <x v="2"/>
    <x v="2"/>
    <n v="14046"/>
    <n v="15638"/>
    <n v="29684"/>
    <m/>
    <m/>
    <m/>
    <m/>
    <m/>
    <m/>
    <m/>
    <m/>
    <n v="0"/>
    <n v="0"/>
    <n v="0"/>
    <n v="0"/>
    <n v="0"/>
    <n v="0"/>
    <e v="#DIV/0!"/>
    <e v="#DIV/0!"/>
    <e v="#DIV/0!"/>
  </r>
  <r>
    <s v="Kitsap"/>
    <x v="12"/>
    <x v="2"/>
    <x v="3"/>
    <n v="18069"/>
    <n v="18476"/>
    <n v="36545"/>
    <m/>
    <m/>
    <m/>
    <m/>
    <m/>
    <m/>
    <m/>
    <m/>
    <n v="0"/>
    <n v="0"/>
    <n v="0"/>
    <n v="0"/>
    <n v="0"/>
    <n v="0"/>
    <e v="#DIV/0!"/>
    <e v="#DIV/0!"/>
    <e v="#DIV/0!"/>
  </r>
  <r>
    <s v="Kitsap"/>
    <x v="12"/>
    <x v="2"/>
    <x v="4"/>
    <n v="19106"/>
    <n v="18647"/>
    <n v="37753"/>
    <m/>
    <m/>
    <m/>
    <m/>
    <m/>
    <m/>
    <m/>
    <m/>
    <n v="0"/>
    <n v="0"/>
    <n v="0"/>
    <n v="0"/>
    <n v="0"/>
    <n v="0"/>
    <e v="#DIV/0!"/>
    <e v="#DIV/0!"/>
    <e v="#DIV/0!"/>
  </r>
  <r>
    <s v="Kitsap"/>
    <x v="12"/>
    <x v="2"/>
    <x v="5"/>
    <n v="12292"/>
    <n v="12300"/>
    <n v="24592"/>
    <m/>
    <m/>
    <m/>
    <m/>
    <m/>
    <m/>
    <m/>
    <m/>
    <n v="0"/>
    <n v="0"/>
    <n v="0"/>
    <n v="0"/>
    <n v="0"/>
    <n v="0"/>
    <e v="#DIV/0!"/>
    <e v="#DIV/0!"/>
    <e v="#DIV/0!"/>
  </r>
  <r>
    <s v="Kitsap"/>
    <x v="12"/>
    <x v="2"/>
    <x v="6"/>
    <n v="14881"/>
    <n v="11612"/>
    <n v="26493"/>
    <m/>
    <m/>
    <m/>
    <m/>
    <m/>
    <m/>
    <m/>
    <m/>
    <n v="0"/>
    <n v="0"/>
    <n v="0"/>
    <n v="0"/>
    <n v="0"/>
    <n v="0"/>
    <e v="#DIV/0!"/>
    <e v="#DIV/0!"/>
    <e v="#DIV/0!"/>
  </r>
  <r>
    <s v="Kittitas"/>
    <x v="12"/>
    <x v="0"/>
    <x v="0"/>
    <n v="14301.98"/>
    <n v="14215.95"/>
    <n v="28517.890000000003"/>
    <m/>
    <m/>
    <m/>
    <m/>
    <m/>
    <m/>
    <m/>
    <m/>
    <n v="0"/>
    <n v="0"/>
    <n v="0"/>
    <n v="0"/>
    <n v="0"/>
    <n v="0"/>
    <e v="#DIV/0!"/>
    <e v="#DIV/0!"/>
    <e v="#DIV/0!"/>
  </r>
  <r>
    <s v="Kittitas"/>
    <x v="12"/>
    <x v="0"/>
    <x v="1"/>
    <n v="4050.8199999999997"/>
    <n v="4128.84"/>
    <n v="8179.66"/>
    <m/>
    <m/>
    <m/>
    <m/>
    <m/>
    <m/>
    <m/>
    <m/>
    <n v="0"/>
    <n v="0"/>
    <n v="0"/>
    <n v="0"/>
    <n v="0"/>
    <n v="0"/>
    <e v="#DIV/0!"/>
    <e v="#DIV/0!"/>
    <e v="#DIV/0!"/>
  </r>
  <r>
    <s v="Kittitas"/>
    <x v="12"/>
    <x v="0"/>
    <x v="2"/>
    <n v="1884.01"/>
    <n v="2089.9899999999998"/>
    <n v="3973.99"/>
    <m/>
    <m/>
    <m/>
    <m/>
    <m/>
    <m/>
    <m/>
    <m/>
    <n v="0"/>
    <n v="0"/>
    <n v="0"/>
    <n v="0"/>
    <n v="0"/>
    <n v="0"/>
    <e v="#DIV/0!"/>
    <e v="#DIV/0!"/>
    <e v="#DIV/0!"/>
  </r>
  <r>
    <s v="Kittitas"/>
    <x v="12"/>
    <x v="0"/>
    <x v="3"/>
    <n v="2135.0299999999997"/>
    <n v="2103.02"/>
    <n v="4238.05"/>
    <m/>
    <m/>
    <m/>
    <m/>
    <m/>
    <m/>
    <m/>
    <m/>
    <n v="0"/>
    <n v="0"/>
    <n v="0"/>
    <n v="0"/>
    <n v="0"/>
    <n v="0"/>
    <e v="#DIV/0!"/>
    <e v="#DIV/0!"/>
    <e v="#DIV/0!"/>
  </r>
  <r>
    <s v="Kittitas"/>
    <x v="12"/>
    <x v="0"/>
    <x v="4"/>
    <n v="2271.04"/>
    <n v="2267.04"/>
    <n v="4538.0600000000004"/>
    <m/>
    <m/>
    <m/>
    <m/>
    <m/>
    <m/>
    <m/>
    <m/>
    <n v="0"/>
    <n v="0"/>
    <n v="0"/>
    <n v="0"/>
    <n v="0"/>
    <n v="0"/>
    <e v="#DIV/0!"/>
    <e v="#DIV/0!"/>
    <e v="#DIV/0!"/>
  </r>
  <r>
    <s v="Kittitas"/>
    <x v="12"/>
    <x v="0"/>
    <x v="5"/>
    <n v="1736.03"/>
    <n v="1753.03"/>
    <n v="3489.06"/>
    <m/>
    <m/>
    <m/>
    <m/>
    <m/>
    <m/>
    <m/>
    <m/>
    <n v="0"/>
    <n v="0"/>
    <n v="0"/>
    <n v="0"/>
    <n v="0"/>
    <n v="0"/>
    <e v="#DIV/0!"/>
    <e v="#DIV/0!"/>
    <e v="#DIV/0!"/>
  </r>
  <r>
    <s v="Kittitas"/>
    <x v="12"/>
    <x v="0"/>
    <x v="6"/>
    <n v="2225.0500000000002"/>
    <n v="1874.03"/>
    <n v="4099.0700000000006"/>
    <m/>
    <m/>
    <m/>
    <m/>
    <m/>
    <m/>
    <m/>
    <m/>
    <n v="0"/>
    <n v="0"/>
    <n v="0"/>
    <n v="0"/>
    <n v="0"/>
    <n v="0"/>
    <e v="#DIV/0!"/>
    <e v="#DIV/0!"/>
    <e v="#DIV/0!"/>
  </r>
  <r>
    <s v="Klickitat"/>
    <x v="12"/>
    <x v="0"/>
    <x v="0"/>
    <n v="7253"/>
    <n v="7239"/>
    <n v="14492"/>
    <m/>
    <m/>
    <m/>
    <m/>
    <m/>
    <m/>
    <m/>
    <m/>
    <n v="0"/>
    <n v="0"/>
    <n v="0"/>
    <n v="0"/>
    <n v="0"/>
    <n v="0"/>
    <e v="#DIV/0!"/>
    <e v="#DIV/0!"/>
    <e v="#DIV/0!"/>
  </r>
  <r>
    <s v="Klickitat"/>
    <x v="12"/>
    <x v="0"/>
    <x v="1"/>
    <n v="618"/>
    <n v="670"/>
    <n v="1288"/>
    <m/>
    <m/>
    <m/>
    <m/>
    <m/>
    <m/>
    <m/>
    <m/>
    <n v="0"/>
    <n v="0"/>
    <n v="0"/>
    <n v="0"/>
    <n v="0"/>
    <n v="0"/>
    <e v="#DIV/0!"/>
    <e v="#DIV/0!"/>
    <e v="#DIV/0!"/>
  </r>
  <r>
    <s v="Klickitat"/>
    <x v="12"/>
    <x v="0"/>
    <x v="2"/>
    <n v="949"/>
    <n v="963"/>
    <n v="1912"/>
    <m/>
    <m/>
    <m/>
    <m/>
    <m/>
    <m/>
    <m/>
    <m/>
    <n v="0"/>
    <n v="0"/>
    <n v="0"/>
    <n v="0"/>
    <n v="0"/>
    <n v="0"/>
    <e v="#DIV/0!"/>
    <e v="#DIV/0!"/>
    <e v="#DIV/0!"/>
  </r>
  <r>
    <s v="Klickitat"/>
    <x v="12"/>
    <x v="0"/>
    <x v="3"/>
    <n v="1388"/>
    <n v="1394"/>
    <n v="2782"/>
    <m/>
    <m/>
    <m/>
    <m/>
    <m/>
    <m/>
    <m/>
    <m/>
    <n v="0"/>
    <n v="0"/>
    <n v="0"/>
    <n v="0"/>
    <n v="0"/>
    <n v="0"/>
    <e v="#DIV/0!"/>
    <e v="#DIV/0!"/>
    <e v="#DIV/0!"/>
  </r>
  <r>
    <s v="Klickitat"/>
    <x v="12"/>
    <x v="0"/>
    <x v="4"/>
    <n v="1574"/>
    <n v="1595"/>
    <n v="3169"/>
    <m/>
    <m/>
    <m/>
    <m/>
    <m/>
    <m/>
    <m/>
    <m/>
    <n v="0"/>
    <n v="0"/>
    <n v="0"/>
    <n v="0"/>
    <n v="0"/>
    <n v="0"/>
    <e v="#DIV/0!"/>
    <e v="#DIV/0!"/>
    <e v="#DIV/0!"/>
  </r>
  <r>
    <s v="Klickitat"/>
    <x v="12"/>
    <x v="0"/>
    <x v="5"/>
    <n v="1235"/>
    <n v="1258"/>
    <n v="2493"/>
    <m/>
    <m/>
    <m/>
    <m/>
    <m/>
    <m/>
    <m/>
    <m/>
    <n v="0"/>
    <n v="0"/>
    <n v="0"/>
    <n v="0"/>
    <n v="0"/>
    <n v="0"/>
    <e v="#DIV/0!"/>
    <e v="#DIV/0!"/>
    <e v="#DIV/0!"/>
  </r>
  <r>
    <s v="Klickitat"/>
    <x v="12"/>
    <x v="0"/>
    <x v="6"/>
    <n v="1489"/>
    <n v="1359"/>
    <n v="2848"/>
    <m/>
    <m/>
    <m/>
    <m/>
    <m/>
    <m/>
    <m/>
    <m/>
    <n v="0"/>
    <n v="0"/>
    <n v="0"/>
    <n v="0"/>
    <n v="0"/>
    <n v="0"/>
    <e v="#DIV/0!"/>
    <e v="#DIV/0!"/>
    <e v="#DIV/0!"/>
  </r>
  <r>
    <s v="Lewis"/>
    <x v="12"/>
    <x v="0"/>
    <x v="0"/>
    <n v="26694"/>
    <n v="25775"/>
    <n v="52469"/>
    <m/>
    <m/>
    <m/>
    <m/>
    <m/>
    <m/>
    <m/>
    <m/>
    <n v="0"/>
    <n v="0"/>
    <n v="0"/>
    <n v="0"/>
    <n v="0"/>
    <n v="0"/>
    <e v="#DIV/0!"/>
    <e v="#DIV/0!"/>
    <e v="#DIV/0!"/>
  </r>
  <r>
    <s v="Lewis"/>
    <x v="12"/>
    <x v="0"/>
    <x v="1"/>
    <n v="2880"/>
    <n v="3165"/>
    <n v="6045"/>
    <m/>
    <m/>
    <m/>
    <m/>
    <m/>
    <m/>
    <m/>
    <m/>
    <n v="0"/>
    <n v="0"/>
    <n v="0"/>
    <n v="0"/>
    <n v="0"/>
    <n v="0"/>
    <e v="#DIV/0!"/>
    <e v="#DIV/0!"/>
    <e v="#DIV/0!"/>
  </r>
  <r>
    <s v="Lewis"/>
    <x v="12"/>
    <x v="0"/>
    <x v="2"/>
    <n v="3680"/>
    <n v="3816"/>
    <n v="7496"/>
    <m/>
    <m/>
    <m/>
    <m/>
    <m/>
    <m/>
    <m/>
    <m/>
    <n v="0"/>
    <n v="0"/>
    <n v="0"/>
    <n v="0"/>
    <n v="0"/>
    <n v="0"/>
    <e v="#DIV/0!"/>
    <e v="#DIV/0!"/>
    <e v="#DIV/0!"/>
  </r>
  <r>
    <s v="Lewis"/>
    <x v="12"/>
    <x v="0"/>
    <x v="3"/>
    <n v="4790"/>
    <n v="4689"/>
    <n v="9479"/>
    <m/>
    <m/>
    <m/>
    <m/>
    <m/>
    <m/>
    <m/>
    <m/>
    <n v="0"/>
    <n v="0"/>
    <n v="0"/>
    <n v="0"/>
    <n v="0"/>
    <n v="0"/>
    <e v="#DIV/0!"/>
    <e v="#DIV/0!"/>
    <e v="#DIV/0!"/>
  </r>
  <r>
    <s v="Lewis"/>
    <x v="12"/>
    <x v="0"/>
    <x v="4"/>
    <n v="5252"/>
    <n v="5214"/>
    <n v="10466"/>
    <m/>
    <m/>
    <m/>
    <m/>
    <m/>
    <m/>
    <m/>
    <m/>
    <n v="0"/>
    <n v="0"/>
    <n v="0"/>
    <n v="0"/>
    <n v="0"/>
    <n v="0"/>
    <e v="#DIV/0!"/>
    <e v="#DIV/0!"/>
    <e v="#DIV/0!"/>
  </r>
  <r>
    <s v="Lewis"/>
    <x v="12"/>
    <x v="0"/>
    <x v="5"/>
    <n v="3995"/>
    <n v="3971"/>
    <n v="7966"/>
    <m/>
    <m/>
    <m/>
    <m/>
    <m/>
    <m/>
    <m/>
    <m/>
    <n v="0"/>
    <n v="0"/>
    <n v="0"/>
    <n v="0"/>
    <n v="0"/>
    <n v="0"/>
    <e v="#DIV/0!"/>
    <e v="#DIV/0!"/>
    <e v="#DIV/0!"/>
  </r>
  <r>
    <s v="Lewis"/>
    <x v="12"/>
    <x v="0"/>
    <x v="6"/>
    <n v="6097"/>
    <n v="4920"/>
    <n v="11017"/>
    <m/>
    <m/>
    <m/>
    <m/>
    <m/>
    <m/>
    <m/>
    <m/>
    <n v="0"/>
    <n v="0"/>
    <n v="0"/>
    <n v="0"/>
    <n v="0"/>
    <n v="0"/>
    <e v="#DIV/0!"/>
    <e v="#DIV/0!"/>
    <e v="#DIV/0!"/>
  </r>
  <r>
    <s v="Lincoln"/>
    <x v="12"/>
    <x v="0"/>
    <x v="0"/>
    <n v="3905"/>
    <n v="3752"/>
    <n v="7657"/>
    <m/>
    <m/>
    <m/>
    <m/>
    <m/>
    <m/>
    <m/>
    <m/>
    <n v="0"/>
    <n v="0"/>
    <n v="0"/>
    <n v="0"/>
    <n v="0"/>
    <n v="0"/>
    <e v="#DIV/0!"/>
    <e v="#DIV/0!"/>
    <e v="#DIV/0!"/>
  </r>
  <r>
    <s v="Lincoln"/>
    <x v="12"/>
    <x v="0"/>
    <x v="1"/>
    <n v="277"/>
    <n v="287"/>
    <n v="564"/>
    <m/>
    <m/>
    <m/>
    <m/>
    <m/>
    <m/>
    <m/>
    <m/>
    <n v="0"/>
    <n v="0"/>
    <n v="0"/>
    <n v="0"/>
    <n v="0"/>
    <n v="0"/>
    <e v="#DIV/0!"/>
    <e v="#DIV/0!"/>
    <e v="#DIV/0!"/>
  </r>
  <r>
    <s v="Lincoln"/>
    <x v="12"/>
    <x v="0"/>
    <x v="2"/>
    <n v="428"/>
    <n v="417"/>
    <n v="845"/>
    <m/>
    <m/>
    <m/>
    <m/>
    <m/>
    <m/>
    <m/>
    <m/>
    <n v="0"/>
    <n v="0"/>
    <n v="0"/>
    <n v="0"/>
    <n v="0"/>
    <n v="0"/>
    <e v="#DIV/0!"/>
    <e v="#DIV/0!"/>
    <e v="#DIV/0!"/>
  </r>
  <r>
    <s v="Lincoln"/>
    <x v="12"/>
    <x v="0"/>
    <x v="3"/>
    <n v="679"/>
    <n v="649"/>
    <n v="1328"/>
    <m/>
    <m/>
    <m/>
    <m/>
    <m/>
    <m/>
    <m/>
    <m/>
    <n v="0"/>
    <n v="0"/>
    <n v="0"/>
    <n v="0"/>
    <n v="0"/>
    <n v="0"/>
    <e v="#DIV/0!"/>
    <e v="#DIV/0!"/>
    <e v="#DIV/0!"/>
  </r>
  <r>
    <s v="Lincoln"/>
    <x v="12"/>
    <x v="0"/>
    <x v="4"/>
    <n v="809"/>
    <n v="810"/>
    <n v="1619"/>
    <m/>
    <m/>
    <m/>
    <m/>
    <m/>
    <m/>
    <m/>
    <m/>
    <n v="0"/>
    <n v="0"/>
    <n v="0"/>
    <n v="0"/>
    <n v="0"/>
    <n v="0"/>
    <e v="#DIV/0!"/>
    <e v="#DIV/0!"/>
    <e v="#DIV/0!"/>
  </r>
  <r>
    <s v="Lincoln"/>
    <x v="12"/>
    <x v="0"/>
    <x v="5"/>
    <n v="689"/>
    <n v="688"/>
    <n v="1377"/>
    <m/>
    <m/>
    <m/>
    <m/>
    <m/>
    <m/>
    <m/>
    <m/>
    <n v="0"/>
    <n v="0"/>
    <n v="0"/>
    <n v="0"/>
    <n v="0"/>
    <n v="0"/>
    <e v="#DIV/0!"/>
    <e v="#DIV/0!"/>
    <e v="#DIV/0!"/>
  </r>
  <r>
    <s v="Lincoln"/>
    <x v="12"/>
    <x v="0"/>
    <x v="6"/>
    <n v="1023"/>
    <n v="901"/>
    <n v="1924"/>
    <m/>
    <m/>
    <m/>
    <m/>
    <m/>
    <m/>
    <m/>
    <m/>
    <n v="0"/>
    <n v="0"/>
    <n v="0"/>
    <n v="0"/>
    <n v="0"/>
    <n v="0"/>
    <e v="#DIV/0!"/>
    <e v="#DIV/0!"/>
    <e v="#DIV/0!"/>
  </r>
  <r>
    <s v="Mason"/>
    <x v="12"/>
    <x v="0"/>
    <x v="0"/>
    <n v="19401"/>
    <n v="20849"/>
    <n v="40250"/>
    <m/>
    <m/>
    <m/>
    <m/>
    <m/>
    <m/>
    <m/>
    <m/>
    <n v="0"/>
    <n v="0"/>
    <n v="0"/>
    <n v="0"/>
    <n v="0"/>
    <n v="0"/>
    <e v="#DIV/0!"/>
    <e v="#DIV/0!"/>
    <e v="#DIV/0!"/>
  </r>
  <r>
    <s v="Mason"/>
    <x v="12"/>
    <x v="0"/>
    <x v="1"/>
    <n v="1752"/>
    <n v="2397"/>
    <n v="4149"/>
    <m/>
    <m/>
    <m/>
    <m/>
    <m/>
    <m/>
    <m/>
    <m/>
    <n v="0"/>
    <n v="0"/>
    <n v="0"/>
    <n v="0"/>
    <n v="0"/>
    <n v="0"/>
    <e v="#DIV/0!"/>
    <e v="#DIV/0!"/>
    <e v="#DIV/0!"/>
  </r>
  <r>
    <s v="Mason"/>
    <x v="12"/>
    <x v="0"/>
    <x v="2"/>
    <n v="2479"/>
    <n v="3208"/>
    <n v="5687"/>
    <m/>
    <m/>
    <m/>
    <m/>
    <m/>
    <m/>
    <m/>
    <m/>
    <n v="0"/>
    <n v="0"/>
    <n v="0"/>
    <n v="0"/>
    <n v="0"/>
    <n v="0"/>
    <e v="#DIV/0!"/>
    <e v="#DIV/0!"/>
    <e v="#DIV/0!"/>
  </r>
  <r>
    <s v="Mason"/>
    <x v="12"/>
    <x v="0"/>
    <x v="3"/>
    <n v="3478"/>
    <n v="3818"/>
    <n v="7296"/>
    <m/>
    <m/>
    <m/>
    <m/>
    <m/>
    <m/>
    <m/>
    <m/>
    <n v="0"/>
    <n v="0"/>
    <n v="0"/>
    <n v="0"/>
    <n v="0"/>
    <n v="0"/>
    <e v="#DIV/0!"/>
    <e v="#DIV/0!"/>
    <e v="#DIV/0!"/>
  </r>
  <r>
    <s v="Mason"/>
    <x v="12"/>
    <x v="0"/>
    <x v="4"/>
    <n v="3866"/>
    <n v="4046"/>
    <n v="7912"/>
    <m/>
    <m/>
    <m/>
    <m/>
    <m/>
    <m/>
    <m/>
    <m/>
    <n v="0"/>
    <n v="0"/>
    <n v="0"/>
    <n v="0"/>
    <n v="0"/>
    <n v="0"/>
    <e v="#DIV/0!"/>
    <e v="#DIV/0!"/>
    <e v="#DIV/0!"/>
  </r>
  <r>
    <s v="Mason"/>
    <x v="12"/>
    <x v="0"/>
    <x v="5"/>
    <n v="3343"/>
    <n v="3252"/>
    <n v="6595"/>
    <m/>
    <m/>
    <m/>
    <m/>
    <m/>
    <m/>
    <m/>
    <m/>
    <n v="0"/>
    <n v="0"/>
    <n v="0"/>
    <n v="0"/>
    <n v="0"/>
    <n v="0"/>
    <e v="#DIV/0!"/>
    <e v="#DIV/0!"/>
    <e v="#DIV/0!"/>
  </r>
  <r>
    <s v="Mason"/>
    <x v="12"/>
    <x v="0"/>
    <x v="6"/>
    <n v="4483"/>
    <n v="4128"/>
    <n v="8611"/>
    <m/>
    <m/>
    <m/>
    <m/>
    <m/>
    <m/>
    <m/>
    <m/>
    <n v="0"/>
    <n v="0"/>
    <n v="0"/>
    <n v="0"/>
    <n v="0"/>
    <n v="0"/>
    <e v="#DIV/0!"/>
    <e v="#DIV/0!"/>
    <e v="#DIV/0!"/>
  </r>
  <r>
    <s v="Okanogan"/>
    <x v="12"/>
    <x v="0"/>
    <x v="0"/>
    <n v="14780"/>
    <n v="14635"/>
    <n v="29415.06"/>
    <m/>
    <m/>
    <m/>
    <m/>
    <m/>
    <m/>
    <m/>
    <m/>
    <n v="0"/>
    <n v="0"/>
    <n v="0"/>
    <n v="0"/>
    <n v="0"/>
    <n v="0"/>
    <e v="#DIV/0!"/>
    <e v="#DIV/0!"/>
    <e v="#DIV/0!"/>
  </r>
  <r>
    <s v="Okanogan"/>
    <x v="12"/>
    <x v="0"/>
    <x v="1"/>
    <n v="1440"/>
    <n v="1595"/>
    <n v="3035.01"/>
    <m/>
    <m/>
    <m/>
    <m/>
    <m/>
    <m/>
    <m/>
    <m/>
    <n v="0"/>
    <n v="0"/>
    <n v="0"/>
    <n v="0"/>
    <n v="0"/>
    <n v="0"/>
    <e v="#DIV/0!"/>
    <e v="#DIV/0!"/>
    <e v="#DIV/0!"/>
  </r>
  <r>
    <s v="Okanogan"/>
    <x v="12"/>
    <x v="0"/>
    <x v="2"/>
    <n v="2054"/>
    <n v="2149"/>
    <n v="4203.0200000000004"/>
    <m/>
    <m/>
    <m/>
    <m/>
    <m/>
    <m/>
    <m/>
    <m/>
    <n v="0"/>
    <n v="0"/>
    <n v="0"/>
    <n v="0"/>
    <n v="0"/>
    <n v="0"/>
    <e v="#DIV/0!"/>
    <e v="#DIV/0!"/>
    <e v="#DIV/0!"/>
  </r>
  <r>
    <s v="Okanogan"/>
    <x v="12"/>
    <x v="0"/>
    <x v="3"/>
    <n v="2765"/>
    <n v="2642"/>
    <n v="5407.02"/>
    <m/>
    <m/>
    <m/>
    <m/>
    <m/>
    <m/>
    <m/>
    <m/>
    <n v="0"/>
    <n v="0"/>
    <n v="0"/>
    <n v="0"/>
    <n v="0"/>
    <n v="0"/>
    <e v="#DIV/0!"/>
    <e v="#DIV/0!"/>
    <e v="#DIV/0!"/>
  </r>
  <r>
    <s v="Okanogan"/>
    <x v="12"/>
    <x v="0"/>
    <x v="4"/>
    <n v="3079"/>
    <n v="3064"/>
    <n v="6143.01"/>
    <m/>
    <m/>
    <m/>
    <m/>
    <m/>
    <m/>
    <m/>
    <m/>
    <n v="0"/>
    <n v="0"/>
    <n v="0"/>
    <n v="0"/>
    <n v="0"/>
    <n v="0"/>
    <e v="#DIV/0!"/>
    <e v="#DIV/0!"/>
    <e v="#DIV/0!"/>
  </r>
  <r>
    <s v="Okanogan"/>
    <x v="12"/>
    <x v="0"/>
    <x v="5"/>
    <n v="2354"/>
    <n v="2468"/>
    <n v="4822"/>
    <m/>
    <m/>
    <m/>
    <m/>
    <m/>
    <m/>
    <m/>
    <m/>
    <n v="0"/>
    <n v="0"/>
    <n v="0"/>
    <n v="0"/>
    <n v="0"/>
    <n v="0"/>
    <e v="#DIV/0!"/>
    <e v="#DIV/0!"/>
    <e v="#DIV/0!"/>
  </r>
  <r>
    <s v="Okanogan"/>
    <x v="12"/>
    <x v="0"/>
    <x v="6"/>
    <n v="3088"/>
    <n v="2717"/>
    <n v="5805"/>
    <m/>
    <m/>
    <m/>
    <m/>
    <m/>
    <m/>
    <m/>
    <m/>
    <n v="0"/>
    <n v="0"/>
    <n v="0"/>
    <n v="0"/>
    <n v="0"/>
    <n v="0"/>
    <e v="#DIV/0!"/>
    <e v="#DIV/0!"/>
    <e v="#DIV/0!"/>
  </r>
  <r>
    <s v="Pacific"/>
    <x v="12"/>
    <x v="0"/>
    <x v="0"/>
    <n v="8340"/>
    <n v="8084"/>
    <n v="16424"/>
    <m/>
    <m/>
    <m/>
    <m/>
    <m/>
    <m/>
    <m/>
    <m/>
    <n v="0"/>
    <n v="0"/>
    <n v="0"/>
    <n v="0"/>
    <n v="0"/>
    <n v="0"/>
    <e v="#DIV/0!"/>
    <e v="#DIV/0!"/>
    <e v="#DIV/0!"/>
  </r>
  <r>
    <s v="Pacific"/>
    <x v="12"/>
    <x v="0"/>
    <x v="1"/>
    <n v="592"/>
    <n v="710"/>
    <n v="1302"/>
    <m/>
    <m/>
    <m/>
    <m/>
    <m/>
    <m/>
    <m/>
    <m/>
    <n v="0"/>
    <n v="0"/>
    <n v="0"/>
    <n v="0"/>
    <n v="0"/>
    <n v="0"/>
    <e v="#DIV/0!"/>
    <e v="#DIV/0!"/>
    <e v="#DIV/0!"/>
  </r>
  <r>
    <s v="Pacific"/>
    <x v="12"/>
    <x v="0"/>
    <x v="2"/>
    <n v="824"/>
    <n v="888"/>
    <n v="1712"/>
    <m/>
    <m/>
    <m/>
    <m/>
    <m/>
    <m/>
    <m/>
    <m/>
    <n v="0"/>
    <n v="0"/>
    <n v="0"/>
    <n v="0"/>
    <n v="0"/>
    <n v="0"/>
    <e v="#DIV/0!"/>
    <e v="#DIV/0!"/>
    <e v="#DIV/0!"/>
  </r>
  <r>
    <s v="Pacific"/>
    <x v="12"/>
    <x v="0"/>
    <x v="3"/>
    <n v="1272"/>
    <n v="1177"/>
    <n v="2449"/>
    <m/>
    <m/>
    <m/>
    <m/>
    <m/>
    <m/>
    <m/>
    <m/>
    <n v="0"/>
    <n v="0"/>
    <n v="0"/>
    <n v="0"/>
    <n v="0"/>
    <n v="0"/>
    <e v="#DIV/0!"/>
    <e v="#DIV/0!"/>
    <e v="#DIV/0!"/>
  </r>
  <r>
    <s v="Pacific"/>
    <x v="12"/>
    <x v="0"/>
    <x v="4"/>
    <n v="1580"/>
    <n v="1589"/>
    <n v="3169"/>
    <m/>
    <m/>
    <m/>
    <m/>
    <m/>
    <m/>
    <m/>
    <m/>
    <n v="0"/>
    <n v="0"/>
    <n v="0"/>
    <n v="0"/>
    <n v="0"/>
    <n v="0"/>
    <e v="#DIV/0!"/>
    <e v="#DIV/0!"/>
    <e v="#DIV/0!"/>
  </r>
  <r>
    <s v="Pacific"/>
    <x v="12"/>
    <x v="0"/>
    <x v="5"/>
    <n v="1615"/>
    <n v="1507"/>
    <n v="3122"/>
    <m/>
    <m/>
    <m/>
    <m/>
    <m/>
    <m/>
    <m/>
    <m/>
    <n v="0"/>
    <n v="0"/>
    <n v="0"/>
    <n v="0"/>
    <n v="0"/>
    <n v="0"/>
    <e v="#DIV/0!"/>
    <e v="#DIV/0!"/>
    <e v="#DIV/0!"/>
  </r>
  <r>
    <s v="Pacific"/>
    <x v="12"/>
    <x v="0"/>
    <x v="6"/>
    <n v="2457"/>
    <n v="2213"/>
    <n v="4670"/>
    <m/>
    <m/>
    <m/>
    <m/>
    <m/>
    <m/>
    <m/>
    <m/>
    <n v="0"/>
    <n v="0"/>
    <n v="0"/>
    <n v="0"/>
    <n v="0"/>
    <n v="0"/>
    <e v="#DIV/0!"/>
    <e v="#DIV/0!"/>
    <e v="#DIV/0!"/>
  </r>
  <r>
    <s v="Pend Oreille"/>
    <x v="12"/>
    <x v="0"/>
    <x v="0"/>
    <n v="4532"/>
    <n v="4556"/>
    <n v="9088"/>
    <m/>
    <m/>
    <m/>
    <m/>
    <m/>
    <m/>
    <m/>
    <m/>
    <n v="0"/>
    <n v="0"/>
    <n v="0"/>
    <n v="0"/>
    <n v="0"/>
    <n v="0"/>
    <e v="#DIV/0!"/>
    <e v="#DIV/0!"/>
    <e v="#DIV/0!"/>
  </r>
  <r>
    <s v="Pend Oreille"/>
    <x v="12"/>
    <x v="0"/>
    <x v="1"/>
    <n v="324"/>
    <n v="373"/>
    <n v="697"/>
    <m/>
    <m/>
    <m/>
    <m/>
    <m/>
    <m/>
    <m/>
    <m/>
    <n v="0"/>
    <n v="0"/>
    <n v="0"/>
    <n v="0"/>
    <n v="0"/>
    <n v="0"/>
    <e v="#DIV/0!"/>
    <e v="#DIV/0!"/>
    <e v="#DIV/0!"/>
  </r>
  <r>
    <s v="Pend Oreille"/>
    <x v="12"/>
    <x v="0"/>
    <x v="2"/>
    <n v="510"/>
    <n v="445"/>
    <n v="955"/>
    <m/>
    <m/>
    <m/>
    <m/>
    <m/>
    <m/>
    <m/>
    <m/>
    <n v="0"/>
    <n v="0"/>
    <n v="0"/>
    <n v="0"/>
    <n v="0"/>
    <n v="0"/>
    <e v="#DIV/0!"/>
    <e v="#DIV/0!"/>
    <e v="#DIV/0!"/>
  </r>
  <r>
    <s v="Pend Oreille"/>
    <x v="12"/>
    <x v="0"/>
    <x v="3"/>
    <n v="869"/>
    <n v="831"/>
    <n v="1700"/>
    <m/>
    <m/>
    <m/>
    <m/>
    <m/>
    <m/>
    <m/>
    <m/>
    <n v="0"/>
    <n v="0"/>
    <n v="0"/>
    <n v="0"/>
    <n v="0"/>
    <n v="0"/>
    <e v="#DIV/0!"/>
    <e v="#DIV/0!"/>
    <e v="#DIV/0!"/>
  </r>
  <r>
    <s v="Pend Oreille"/>
    <x v="12"/>
    <x v="0"/>
    <x v="4"/>
    <n v="1028"/>
    <n v="1081"/>
    <n v="2109"/>
    <m/>
    <m/>
    <m/>
    <m/>
    <m/>
    <m/>
    <m/>
    <m/>
    <n v="0"/>
    <n v="0"/>
    <n v="0"/>
    <n v="0"/>
    <n v="0"/>
    <n v="0"/>
    <e v="#DIV/0!"/>
    <e v="#DIV/0!"/>
    <e v="#DIV/0!"/>
  </r>
  <r>
    <s v="Pend Oreille"/>
    <x v="12"/>
    <x v="0"/>
    <x v="5"/>
    <n v="823"/>
    <n v="910"/>
    <n v="1733"/>
    <m/>
    <m/>
    <m/>
    <m/>
    <m/>
    <m/>
    <m/>
    <m/>
    <n v="0"/>
    <n v="0"/>
    <n v="0"/>
    <n v="0"/>
    <n v="0"/>
    <n v="0"/>
    <e v="#DIV/0!"/>
    <e v="#DIV/0!"/>
    <e v="#DIV/0!"/>
  </r>
  <r>
    <s v="Pend Oreille"/>
    <x v="12"/>
    <x v="0"/>
    <x v="6"/>
    <n v="978"/>
    <n v="916"/>
    <n v="1894"/>
    <m/>
    <m/>
    <m/>
    <m/>
    <m/>
    <m/>
    <m/>
    <m/>
    <n v="0"/>
    <n v="0"/>
    <n v="0"/>
    <n v="0"/>
    <n v="0"/>
    <n v="0"/>
    <e v="#DIV/0!"/>
    <e v="#DIV/0!"/>
    <e v="#DIV/0!"/>
  </r>
  <r>
    <s v="Pierce"/>
    <x v="12"/>
    <x v="2"/>
    <x v="0"/>
    <n v="273995"/>
    <n v="264784"/>
    <n v="538779"/>
    <m/>
    <m/>
    <m/>
    <m/>
    <m/>
    <m/>
    <m/>
    <m/>
    <n v="0"/>
    <n v="0"/>
    <n v="0"/>
    <n v="0"/>
    <n v="0"/>
    <n v="0"/>
    <e v="#DIV/0!"/>
    <e v="#DIV/0!"/>
    <e v="#DIV/0!"/>
  </r>
  <r>
    <s v="Pierce"/>
    <x v="12"/>
    <x v="2"/>
    <x v="1"/>
    <n v="36236"/>
    <n v="38669"/>
    <n v="74905"/>
    <m/>
    <m/>
    <m/>
    <m/>
    <m/>
    <m/>
    <m/>
    <m/>
    <n v="0"/>
    <n v="0"/>
    <n v="0"/>
    <n v="0"/>
    <n v="0"/>
    <n v="0"/>
    <e v="#DIV/0!"/>
    <e v="#DIV/0!"/>
    <e v="#DIV/0!"/>
  </r>
  <r>
    <s v="Pierce"/>
    <x v="12"/>
    <x v="2"/>
    <x v="2"/>
    <n v="50493"/>
    <n v="51478"/>
    <n v="101971"/>
    <m/>
    <m/>
    <m/>
    <m/>
    <m/>
    <m/>
    <m/>
    <m/>
    <n v="0"/>
    <n v="0"/>
    <n v="0"/>
    <n v="0"/>
    <n v="0"/>
    <n v="0"/>
    <e v="#DIV/0!"/>
    <e v="#DIV/0!"/>
    <e v="#DIV/0!"/>
  </r>
  <r>
    <s v="Pierce"/>
    <x v="12"/>
    <x v="2"/>
    <x v="3"/>
    <n v="57547"/>
    <n v="57989"/>
    <n v="115536"/>
    <m/>
    <m/>
    <m/>
    <m/>
    <m/>
    <m/>
    <m/>
    <m/>
    <n v="0"/>
    <n v="0"/>
    <n v="0"/>
    <n v="0"/>
    <n v="0"/>
    <n v="0"/>
    <e v="#DIV/0!"/>
    <e v="#DIV/0!"/>
    <e v="#DIV/0!"/>
  </r>
  <r>
    <s v="Pierce"/>
    <x v="12"/>
    <x v="2"/>
    <x v="4"/>
    <n v="53169"/>
    <n v="52321"/>
    <n v="105490"/>
    <m/>
    <m/>
    <m/>
    <m/>
    <m/>
    <m/>
    <m/>
    <m/>
    <n v="0"/>
    <n v="0"/>
    <n v="0"/>
    <n v="0"/>
    <n v="0"/>
    <n v="0"/>
    <e v="#DIV/0!"/>
    <e v="#DIV/0!"/>
    <e v="#DIV/0!"/>
  </r>
  <r>
    <s v="Pierce"/>
    <x v="12"/>
    <x v="2"/>
    <x v="5"/>
    <n v="33863"/>
    <n v="32645"/>
    <n v="66508"/>
    <m/>
    <m/>
    <m/>
    <m/>
    <m/>
    <m/>
    <m/>
    <m/>
    <n v="0"/>
    <n v="0"/>
    <n v="0"/>
    <n v="0"/>
    <n v="0"/>
    <n v="0"/>
    <e v="#DIV/0!"/>
    <e v="#DIV/0!"/>
    <e v="#DIV/0!"/>
  </r>
  <r>
    <s v="Pierce"/>
    <x v="12"/>
    <x v="2"/>
    <x v="6"/>
    <n v="42687"/>
    <n v="31682"/>
    <n v="74369"/>
    <m/>
    <m/>
    <m/>
    <m/>
    <m/>
    <m/>
    <m/>
    <m/>
    <n v="0"/>
    <n v="0"/>
    <n v="0"/>
    <n v="0"/>
    <n v="0"/>
    <n v="0"/>
    <e v="#DIV/0!"/>
    <e v="#DIV/0!"/>
    <e v="#DIV/0!"/>
  </r>
  <r>
    <s v="San Juan"/>
    <x v="12"/>
    <x v="1"/>
    <x v="0"/>
    <n v="6251"/>
    <n v="5850"/>
    <n v="12101"/>
    <m/>
    <m/>
    <m/>
    <m/>
    <m/>
    <m/>
    <m/>
    <m/>
    <n v="0"/>
    <n v="0"/>
    <n v="0"/>
    <n v="0"/>
    <n v="0"/>
    <n v="0"/>
    <e v="#DIV/0!"/>
    <e v="#DIV/0!"/>
    <e v="#DIV/0!"/>
  </r>
  <r>
    <s v="San Juan"/>
    <x v="12"/>
    <x v="1"/>
    <x v="1"/>
    <n v="333"/>
    <n v="371"/>
    <n v="704"/>
    <m/>
    <m/>
    <m/>
    <m/>
    <m/>
    <m/>
    <m/>
    <m/>
    <n v="0"/>
    <n v="0"/>
    <n v="0"/>
    <n v="0"/>
    <n v="0"/>
    <n v="0"/>
    <e v="#DIV/0!"/>
    <e v="#DIV/0!"/>
    <e v="#DIV/0!"/>
  </r>
  <r>
    <s v="San Juan"/>
    <x v="12"/>
    <x v="1"/>
    <x v="2"/>
    <n v="553"/>
    <n v="526"/>
    <n v="1079"/>
    <m/>
    <m/>
    <m/>
    <m/>
    <m/>
    <m/>
    <m/>
    <m/>
    <n v="0"/>
    <n v="0"/>
    <n v="0"/>
    <n v="0"/>
    <n v="0"/>
    <n v="0"/>
    <e v="#DIV/0!"/>
    <e v="#DIV/0!"/>
    <e v="#DIV/0!"/>
  </r>
  <r>
    <s v="San Juan"/>
    <x v="12"/>
    <x v="1"/>
    <x v="3"/>
    <n v="1016"/>
    <n v="901"/>
    <n v="1917"/>
    <m/>
    <m/>
    <m/>
    <m/>
    <m/>
    <m/>
    <m/>
    <m/>
    <n v="0"/>
    <n v="0"/>
    <n v="0"/>
    <n v="0"/>
    <n v="0"/>
    <n v="0"/>
    <e v="#DIV/0!"/>
    <e v="#DIV/0!"/>
    <e v="#DIV/0!"/>
  </r>
  <r>
    <s v="San Juan"/>
    <x v="12"/>
    <x v="1"/>
    <x v="4"/>
    <n v="1534"/>
    <n v="1391"/>
    <n v="2925"/>
    <m/>
    <m/>
    <m/>
    <m/>
    <m/>
    <m/>
    <m/>
    <m/>
    <n v="0"/>
    <n v="0"/>
    <n v="0"/>
    <n v="0"/>
    <n v="0"/>
    <n v="0"/>
    <e v="#DIV/0!"/>
    <e v="#DIV/0!"/>
    <e v="#DIV/0!"/>
  </r>
  <r>
    <s v="San Juan"/>
    <x v="12"/>
    <x v="1"/>
    <x v="5"/>
    <n v="1302"/>
    <n v="1274"/>
    <n v="2576"/>
    <m/>
    <m/>
    <m/>
    <m/>
    <m/>
    <m/>
    <m/>
    <m/>
    <n v="0"/>
    <n v="0"/>
    <n v="0"/>
    <n v="0"/>
    <n v="0"/>
    <n v="0"/>
    <e v="#DIV/0!"/>
    <e v="#DIV/0!"/>
    <e v="#DIV/0!"/>
  </r>
  <r>
    <s v="San Juan"/>
    <x v="12"/>
    <x v="1"/>
    <x v="6"/>
    <n v="1513"/>
    <n v="1387"/>
    <n v="2900"/>
    <m/>
    <m/>
    <m/>
    <m/>
    <m/>
    <m/>
    <m/>
    <m/>
    <n v="0"/>
    <n v="0"/>
    <n v="0"/>
    <n v="0"/>
    <n v="0"/>
    <n v="0"/>
    <e v="#DIV/0!"/>
    <e v="#DIV/0!"/>
    <e v="#DIV/0!"/>
  </r>
  <r>
    <s v="Skagit"/>
    <x v="12"/>
    <x v="0"/>
    <x v="0"/>
    <n v="40468"/>
    <n v="39033"/>
    <n v="79501"/>
    <m/>
    <m/>
    <m/>
    <m/>
    <m/>
    <m/>
    <m/>
    <m/>
    <n v="0"/>
    <n v="0"/>
    <n v="0"/>
    <n v="0"/>
    <n v="0"/>
    <n v="0"/>
    <e v="#DIV/0!"/>
    <e v="#DIV/0!"/>
    <e v="#DIV/0!"/>
  </r>
  <r>
    <s v="Skagit"/>
    <x v="12"/>
    <x v="0"/>
    <x v="1"/>
    <n v="4512"/>
    <n v="4904"/>
    <n v="9416"/>
    <m/>
    <m/>
    <m/>
    <m/>
    <m/>
    <m/>
    <m/>
    <m/>
    <n v="0"/>
    <n v="0"/>
    <n v="0"/>
    <n v="0"/>
    <n v="0"/>
    <n v="0"/>
    <e v="#DIV/0!"/>
    <e v="#DIV/0!"/>
    <e v="#DIV/0!"/>
  </r>
  <r>
    <s v="Skagit"/>
    <x v="12"/>
    <x v="0"/>
    <x v="2"/>
    <n v="6169"/>
    <n v="6341"/>
    <n v="12510"/>
    <m/>
    <m/>
    <m/>
    <m/>
    <m/>
    <m/>
    <m/>
    <m/>
    <n v="0"/>
    <n v="0"/>
    <n v="0"/>
    <n v="0"/>
    <n v="0"/>
    <n v="0"/>
    <e v="#DIV/0!"/>
    <e v="#DIV/0!"/>
    <e v="#DIV/0!"/>
  </r>
  <r>
    <s v="Skagit"/>
    <x v="12"/>
    <x v="0"/>
    <x v="3"/>
    <n v="7452"/>
    <n v="7385"/>
    <n v="14837"/>
    <m/>
    <m/>
    <m/>
    <m/>
    <m/>
    <m/>
    <m/>
    <m/>
    <n v="0"/>
    <n v="0"/>
    <n v="0"/>
    <n v="0"/>
    <n v="0"/>
    <n v="0"/>
    <e v="#DIV/0!"/>
    <e v="#DIV/0!"/>
    <e v="#DIV/0!"/>
  </r>
  <r>
    <s v="Skagit"/>
    <x v="12"/>
    <x v="0"/>
    <x v="4"/>
    <n v="7967"/>
    <n v="7797"/>
    <n v="15764"/>
    <m/>
    <m/>
    <m/>
    <m/>
    <m/>
    <m/>
    <m/>
    <m/>
    <n v="0"/>
    <n v="0"/>
    <n v="0"/>
    <n v="0"/>
    <n v="0"/>
    <n v="0"/>
    <e v="#DIV/0!"/>
    <e v="#DIV/0!"/>
    <e v="#DIV/0!"/>
  </r>
  <r>
    <s v="Skagit"/>
    <x v="12"/>
    <x v="0"/>
    <x v="5"/>
    <n v="5733"/>
    <n v="5591"/>
    <n v="11324"/>
    <m/>
    <m/>
    <m/>
    <m/>
    <m/>
    <m/>
    <m/>
    <m/>
    <n v="0"/>
    <n v="0"/>
    <n v="0"/>
    <n v="0"/>
    <n v="0"/>
    <n v="0"/>
    <e v="#DIV/0!"/>
    <e v="#DIV/0!"/>
    <e v="#DIV/0!"/>
  </r>
  <r>
    <s v="Skagit"/>
    <x v="12"/>
    <x v="0"/>
    <x v="6"/>
    <n v="8635"/>
    <n v="7015"/>
    <n v="15650"/>
    <m/>
    <m/>
    <m/>
    <m/>
    <m/>
    <m/>
    <m/>
    <m/>
    <n v="0"/>
    <n v="0"/>
    <n v="0"/>
    <n v="0"/>
    <n v="0"/>
    <n v="0"/>
    <e v="#DIV/0!"/>
    <e v="#DIV/0!"/>
    <e v="#DIV/0!"/>
  </r>
  <r>
    <s v="Skamania"/>
    <x v="12"/>
    <x v="0"/>
    <x v="0"/>
    <n v="3781"/>
    <n v="3800"/>
    <n v="7581"/>
    <m/>
    <m/>
    <m/>
    <m/>
    <m/>
    <m/>
    <m/>
    <m/>
    <n v="0"/>
    <n v="0"/>
    <n v="0"/>
    <n v="0"/>
    <n v="0"/>
    <n v="0"/>
    <e v="#DIV/0!"/>
    <e v="#DIV/0!"/>
    <e v="#DIV/0!"/>
  </r>
  <r>
    <s v="Skamania"/>
    <x v="12"/>
    <x v="0"/>
    <x v="1"/>
    <n v="327"/>
    <n v="360"/>
    <n v="687"/>
    <m/>
    <m/>
    <m/>
    <m/>
    <m/>
    <m/>
    <m/>
    <m/>
    <n v="0"/>
    <n v="0"/>
    <n v="0"/>
    <n v="0"/>
    <n v="0"/>
    <n v="0"/>
    <e v="#DIV/0!"/>
    <e v="#DIV/0!"/>
    <e v="#DIV/0!"/>
  </r>
  <r>
    <s v="Skamania"/>
    <x v="12"/>
    <x v="0"/>
    <x v="2"/>
    <n v="528"/>
    <n v="524"/>
    <n v="1052"/>
    <m/>
    <m/>
    <m/>
    <m/>
    <m/>
    <m/>
    <m/>
    <m/>
    <n v="0"/>
    <n v="0"/>
    <n v="0"/>
    <n v="0"/>
    <n v="0"/>
    <n v="0"/>
    <e v="#DIV/0!"/>
    <e v="#DIV/0!"/>
    <e v="#DIV/0!"/>
  </r>
  <r>
    <s v="Skamania"/>
    <x v="12"/>
    <x v="0"/>
    <x v="3"/>
    <n v="817"/>
    <n v="815"/>
    <n v="1632"/>
    <m/>
    <m/>
    <m/>
    <m/>
    <m/>
    <m/>
    <m/>
    <m/>
    <n v="0"/>
    <n v="0"/>
    <n v="0"/>
    <n v="0"/>
    <n v="0"/>
    <n v="0"/>
    <e v="#DIV/0!"/>
    <e v="#DIV/0!"/>
    <e v="#DIV/0!"/>
  </r>
  <r>
    <s v="Skamania"/>
    <x v="12"/>
    <x v="0"/>
    <x v="4"/>
    <n v="890"/>
    <n v="900"/>
    <n v="1790"/>
    <m/>
    <m/>
    <m/>
    <m/>
    <m/>
    <m/>
    <m/>
    <m/>
    <n v="0"/>
    <n v="0"/>
    <n v="0"/>
    <n v="0"/>
    <n v="0"/>
    <n v="0"/>
    <e v="#DIV/0!"/>
    <e v="#DIV/0!"/>
    <e v="#DIV/0!"/>
  </r>
  <r>
    <s v="Skamania"/>
    <x v="12"/>
    <x v="0"/>
    <x v="5"/>
    <n v="590"/>
    <n v="643"/>
    <n v="1233"/>
    <m/>
    <m/>
    <m/>
    <m/>
    <m/>
    <m/>
    <m/>
    <m/>
    <n v="0"/>
    <n v="0"/>
    <n v="0"/>
    <n v="0"/>
    <n v="0"/>
    <n v="0"/>
    <e v="#DIV/0!"/>
    <e v="#DIV/0!"/>
    <e v="#DIV/0!"/>
  </r>
  <r>
    <s v="Skamania"/>
    <x v="12"/>
    <x v="0"/>
    <x v="6"/>
    <n v="629"/>
    <n v="558"/>
    <n v="1187"/>
    <m/>
    <m/>
    <m/>
    <m/>
    <m/>
    <m/>
    <m/>
    <m/>
    <n v="0"/>
    <n v="0"/>
    <n v="0"/>
    <n v="0"/>
    <n v="0"/>
    <n v="0"/>
    <e v="#DIV/0!"/>
    <e v="#DIV/0!"/>
    <e v="#DIV/0!"/>
  </r>
  <r>
    <s v="Snohomish"/>
    <x v="12"/>
    <x v="2"/>
    <x v="0"/>
    <n v="237190"/>
    <n v="234159"/>
    <n v="471349"/>
    <m/>
    <m/>
    <m/>
    <m/>
    <m/>
    <m/>
    <m/>
    <m/>
    <n v="0"/>
    <n v="0"/>
    <n v="0"/>
    <n v="0"/>
    <n v="0"/>
    <n v="0"/>
    <e v="#DIV/0!"/>
    <e v="#DIV/0!"/>
    <e v="#DIV/0!"/>
  </r>
  <r>
    <s v="Snohomish"/>
    <x v="12"/>
    <x v="2"/>
    <x v="1"/>
    <n v="27456"/>
    <n v="29969"/>
    <n v="57425"/>
    <m/>
    <m/>
    <m/>
    <m/>
    <m/>
    <m/>
    <m/>
    <m/>
    <n v="0"/>
    <n v="0"/>
    <n v="0"/>
    <n v="0"/>
    <n v="0"/>
    <n v="0"/>
    <e v="#DIV/0!"/>
    <e v="#DIV/0!"/>
    <e v="#DIV/0!"/>
  </r>
  <r>
    <s v="Snohomish"/>
    <x v="12"/>
    <x v="2"/>
    <x v="2"/>
    <n v="43908"/>
    <n v="45772"/>
    <n v="89680"/>
    <m/>
    <m/>
    <m/>
    <m/>
    <m/>
    <m/>
    <m/>
    <m/>
    <n v="0"/>
    <n v="0"/>
    <n v="0"/>
    <n v="0"/>
    <n v="0"/>
    <n v="0"/>
    <e v="#DIV/0!"/>
    <e v="#DIV/0!"/>
    <e v="#DIV/0!"/>
  </r>
  <r>
    <s v="Snohomish"/>
    <x v="12"/>
    <x v="2"/>
    <x v="3"/>
    <n v="53410"/>
    <n v="55596"/>
    <n v="109006"/>
    <m/>
    <m/>
    <m/>
    <m/>
    <m/>
    <m/>
    <m/>
    <m/>
    <n v="0"/>
    <n v="0"/>
    <n v="0"/>
    <n v="0"/>
    <n v="0"/>
    <n v="0"/>
    <e v="#DIV/0!"/>
    <e v="#DIV/0!"/>
    <e v="#DIV/0!"/>
  </r>
  <r>
    <s v="Snohomish"/>
    <x v="12"/>
    <x v="2"/>
    <x v="4"/>
    <n v="49124"/>
    <n v="49097"/>
    <n v="98221"/>
    <m/>
    <m/>
    <m/>
    <m/>
    <m/>
    <m/>
    <m/>
    <m/>
    <n v="0"/>
    <n v="0"/>
    <n v="0"/>
    <n v="0"/>
    <n v="0"/>
    <n v="0"/>
    <e v="#DIV/0!"/>
    <e v="#DIV/0!"/>
    <e v="#DIV/0!"/>
  </r>
  <r>
    <s v="Snohomish"/>
    <x v="12"/>
    <x v="2"/>
    <x v="5"/>
    <n v="29200"/>
    <n v="28719"/>
    <n v="57919"/>
    <m/>
    <m/>
    <m/>
    <m/>
    <m/>
    <m/>
    <m/>
    <m/>
    <n v="0"/>
    <n v="0"/>
    <n v="0"/>
    <n v="0"/>
    <n v="0"/>
    <n v="0"/>
    <e v="#DIV/0!"/>
    <e v="#DIV/0!"/>
    <e v="#DIV/0!"/>
  </r>
  <r>
    <s v="Snohomish"/>
    <x v="12"/>
    <x v="2"/>
    <x v="6"/>
    <n v="34092"/>
    <n v="25006"/>
    <n v="59098"/>
    <m/>
    <m/>
    <m/>
    <m/>
    <m/>
    <m/>
    <m/>
    <m/>
    <n v="0"/>
    <n v="0"/>
    <n v="0"/>
    <n v="0"/>
    <n v="0"/>
    <n v="0"/>
    <e v="#DIV/0!"/>
    <e v="#DIV/0!"/>
    <e v="#DIV/0!"/>
  </r>
  <r>
    <s v="Spokane"/>
    <x v="12"/>
    <x v="0"/>
    <x v="0"/>
    <n v="165753"/>
    <n v="156576"/>
    <n v="322329"/>
    <m/>
    <m/>
    <m/>
    <m/>
    <m/>
    <m/>
    <m/>
    <m/>
    <n v="0"/>
    <n v="0"/>
    <n v="0"/>
    <n v="0"/>
    <n v="0"/>
    <n v="0"/>
    <e v="#DIV/0!"/>
    <e v="#DIV/0!"/>
    <e v="#DIV/0!"/>
  </r>
  <r>
    <s v="Spokane"/>
    <x v="12"/>
    <x v="0"/>
    <x v="1"/>
    <n v="24230"/>
    <n v="24174"/>
    <n v="48404"/>
    <m/>
    <m/>
    <m/>
    <m/>
    <m/>
    <m/>
    <m/>
    <m/>
    <n v="0"/>
    <n v="0"/>
    <n v="0"/>
    <n v="0"/>
    <n v="0"/>
    <n v="0"/>
    <e v="#DIV/0!"/>
    <e v="#DIV/0!"/>
    <e v="#DIV/0!"/>
  </r>
  <r>
    <s v="Spokane"/>
    <x v="12"/>
    <x v="0"/>
    <x v="2"/>
    <n v="26671"/>
    <n v="27992"/>
    <n v="54663"/>
    <m/>
    <m/>
    <m/>
    <m/>
    <m/>
    <m/>
    <m/>
    <m/>
    <n v="0"/>
    <n v="0"/>
    <n v="0"/>
    <n v="0"/>
    <n v="0"/>
    <n v="0"/>
    <e v="#DIV/0!"/>
    <e v="#DIV/0!"/>
    <e v="#DIV/0!"/>
  </r>
  <r>
    <s v="Spokane"/>
    <x v="12"/>
    <x v="0"/>
    <x v="3"/>
    <n v="31269"/>
    <n v="31372"/>
    <n v="62641"/>
    <m/>
    <m/>
    <m/>
    <m/>
    <m/>
    <m/>
    <m/>
    <m/>
    <n v="0"/>
    <n v="0"/>
    <n v="0"/>
    <n v="0"/>
    <n v="0"/>
    <n v="0"/>
    <e v="#DIV/0!"/>
    <e v="#DIV/0!"/>
    <e v="#DIV/0!"/>
  </r>
  <r>
    <s v="Spokane"/>
    <x v="12"/>
    <x v="0"/>
    <x v="4"/>
    <n v="31936"/>
    <n v="31260"/>
    <n v="63196"/>
    <m/>
    <m/>
    <m/>
    <m/>
    <m/>
    <m/>
    <m/>
    <m/>
    <n v="0"/>
    <n v="0"/>
    <n v="0"/>
    <n v="0"/>
    <n v="0"/>
    <n v="0"/>
    <e v="#DIV/0!"/>
    <e v="#DIV/0!"/>
    <e v="#DIV/0!"/>
  </r>
  <r>
    <s v="Spokane"/>
    <x v="12"/>
    <x v="0"/>
    <x v="5"/>
    <n v="20941"/>
    <n v="19970"/>
    <n v="40911"/>
    <m/>
    <m/>
    <m/>
    <m/>
    <m/>
    <m/>
    <m/>
    <m/>
    <n v="0"/>
    <n v="0"/>
    <n v="0"/>
    <n v="0"/>
    <n v="0"/>
    <n v="0"/>
    <e v="#DIV/0!"/>
    <e v="#DIV/0!"/>
    <e v="#DIV/0!"/>
  </r>
  <r>
    <s v="Spokane"/>
    <x v="12"/>
    <x v="0"/>
    <x v="6"/>
    <n v="30706"/>
    <n v="21808"/>
    <n v="52514"/>
    <m/>
    <m/>
    <m/>
    <m/>
    <m/>
    <m/>
    <m/>
    <m/>
    <n v="0"/>
    <n v="0"/>
    <n v="0"/>
    <n v="0"/>
    <n v="0"/>
    <n v="0"/>
    <e v="#DIV/0!"/>
    <e v="#DIV/0!"/>
    <e v="#DIV/0!"/>
  </r>
  <r>
    <s v="Stevens"/>
    <x v="12"/>
    <x v="0"/>
    <x v="0"/>
    <n v="15083"/>
    <n v="14714"/>
    <n v="29797"/>
    <m/>
    <m/>
    <m/>
    <m/>
    <m/>
    <m/>
    <m/>
    <m/>
    <n v="0"/>
    <n v="0"/>
    <n v="0"/>
    <n v="0"/>
    <n v="0"/>
    <n v="0"/>
    <e v="#DIV/0!"/>
    <e v="#DIV/0!"/>
    <e v="#DIV/0!"/>
  </r>
  <r>
    <s v="Stevens"/>
    <x v="12"/>
    <x v="0"/>
    <x v="1"/>
    <n v="1271"/>
    <n v="1434"/>
    <n v="2705"/>
    <m/>
    <m/>
    <m/>
    <m/>
    <m/>
    <m/>
    <m/>
    <m/>
    <n v="0"/>
    <n v="0"/>
    <n v="0"/>
    <n v="0"/>
    <n v="0"/>
    <n v="0"/>
    <e v="#DIV/0!"/>
    <e v="#DIV/0!"/>
    <e v="#DIV/0!"/>
  </r>
  <r>
    <s v="Stevens"/>
    <x v="12"/>
    <x v="0"/>
    <x v="2"/>
    <n v="1899"/>
    <n v="1718"/>
    <n v="3617"/>
    <m/>
    <m/>
    <m/>
    <m/>
    <m/>
    <m/>
    <m/>
    <m/>
    <n v="0"/>
    <n v="0"/>
    <n v="0"/>
    <n v="0"/>
    <n v="0"/>
    <n v="0"/>
    <e v="#DIV/0!"/>
    <e v="#DIV/0!"/>
    <e v="#DIV/0!"/>
  </r>
  <r>
    <s v="Stevens"/>
    <x v="12"/>
    <x v="0"/>
    <x v="3"/>
    <n v="2961"/>
    <n v="2867"/>
    <n v="5828"/>
    <m/>
    <m/>
    <m/>
    <m/>
    <m/>
    <m/>
    <m/>
    <m/>
    <n v="0"/>
    <n v="0"/>
    <n v="0"/>
    <n v="0"/>
    <n v="0"/>
    <n v="0"/>
    <e v="#DIV/0!"/>
    <e v="#DIV/0!"/>
    <e v="#DIV/0!"/>
  </r>
  <r>
    <s v="Stevens"/>
    <x v="12"/>
    <x v="0"/>
    <x v="4"/>
    <n v="3446"/>
    <n v="3340"/>
    <n v="6786"/>
    <m/>
    <m/>
    <m/>
    <m/>
    <m/>
    <m/>
    <m/>
    <m/>
    <n v="0"/>
    <n v="0"/>
    <n v="0"/>
    <n v="0"/>
    <n v="0"/>
    <n v="0"/>
    <e v="#DIV/0!"/>
    <e v="#DIV/0!"/>
    <e v="#DIV/0!"/>
  </r>
  <r>
    <s v="Stevens"/>
    <x v="12"/>
    <x v="0"/>
    <x v="5"/>
    <n v="2538"/>
    <n v="2672"/>
    <n v="5210"/>
    <m/>
    <m/>
    <m/>
    <m/>
    <m/>
    <m/>
    <m/>
    <m/>
    <n v="0"/>
    <n v="0"/>
    <n v="0"/>
    <n v="0"/>
    <n v="0"/>
    <n v="0"/>
    <e v="#DIV/0!"/>
    <e v="#DIV/0!"/>
    <e v="#DIV/0!"/>
  </r>
  <r>
    <s v="Stevens"/>
    <x v="12"/>
    <x v="0"/>
    <x v="6"/>
    <n v="2968"/>
    <n v="2683"/>
    <n v="5651"/>
    <m/>
    <m/>
    <m/>
    <m/>
    <m/>
    <m/>
    <m/>
    <m/>
    <n v="0"/>
    <n v="0"/>
    <n v="0"/>
    <n v="0"/>
    <n v="0"/>
    <n v="0"/>
    <e v="#DIV/0!"/>
    <e v="#DIV/0!"/>
    <e v="#DIV/0!"/>
  </r>
  <r>
    <s v="Thurston"/>
    <x v="12"/>
    <x v="0"/>
    <x v="0"/>
    <n v="85565"/>
    <n v="79221"/>
    <n v="164786"/>
    <m/>
    <m/>
    <m/>
    <m/>
    <m/>
    <m/>
    <m/>
    <m/>
    <n v="0"/>
    <n v="0"/>
    <n v="0"/>
    <n v="0"/>
    <n v="0"/>
    <n v="0"/>
    <e v="#DIV/0!"/>
    <e v="#DIV/0!"/>
    <e v="#DIV/0!"/>
  </r>
  <r>
    <s v="Thurston"/>
    <x v="12"/>
    <x v="0"/>
    <x v="1"/>
    <n v="10479"/>
    <n v="10531"/>
    <n v="21010"/>
    <m/>
    <m/>
    <m/>
    <m/>
    <m/>
    <m/>
    <m/>
    <m/>
    <n v="0"/>
    <n v="0"/>
    <n v="0"/>
    <n v="0"/>
    <n v="0"/>
    <n v="0"/>
    <e v="#DIV/0!"/>
    <e v="#DIV/0!"/>
    <e v="#DIV/0!"/>
  </r>
  <r>
    <s v="Thurston"/>
    <x v="12"/>
    <x v="0"/>
    <x v="2"/>
    <n v="13961"/>
    <n v="14023"/>
    <n v="27984"/>
    <m/>
    <m/>
    <m/>
    <m/>
    <m/>
    <m/>
    <m/>
    <m/>
    <n v="0"/>
    <n v="0"/>
    <n v="0"/>
    <n v="0"/>
    <n v="0"/>
    <n v="0"/>
    <e v="#DIV/0!"/>
    <e v="#DIV/0!"/>
    <e v="#DIV/0!"/>
  </r>
  <r>
    <s v="Thurston"/>
    <x v="12"/>
    <x v="0"/>
    <x v="3"/>
    <n v="17010"/>
    <n v="16066"/>
    <n v="33076"/>
    <m/>
    <m/>
    <m/>
    <m/>
    <m/>
    <m/>
    <m/>
    <m/>
    <n v="0"/>
    <n v="0"/>
    <n v="0"/>
    <n v="0"/>
    <n v="0"/>
    <n v="0"/>
    <e v="#DIV/0!"/>
    <e v="#DIV/0!"/>
    <e v="#DIV/0!"/>
  </r>
  <r>
    <s v="Thurston"/>
    <x v="12"/>
    <x v="0"/>
    <x v="4"/>
    <n v="17908"/>
    <n v="16675"/>
    <n v="34583"/>
    <m/>
    <m/>
    <m/>
    <m/>
    <m/>
    <m/>
    <m/>
    <m/>
    <n v="0"/>
    <n v="0"/>
    <n v="0"/>
    <n v="0"/>
    <n v="0"/>
    <n v="0"/>
    <e v="#DIV/0!"/>
    <e v="#DIV/0!"/>
    <e v="#DIV/0!"/>
  </r>
  <r>
    <s v="Thurston"/>
    <x v="12"/>
    <x v="0"/>
    <x v="5"/>
    <n v="11732"/>
    <n v="11107"/>
    <n v="22839"/>
    <m/>
    <m/>
    <m/>
    <m/>
    <m/>
    <m/>
    <m/>
    <m/>
    <n v="0"/>
    <n v="0"/>
    <n v="0"/>
    <n v="0"/>
    <n v="0"/>
    <n v="0"/>
    <e v="#DIV/0!"/>
    <e v="#DIV/0!"/>
    <e v="#DIV/0!"/>
  </r>
  <r>
    <s v="Thurston"/>
    <x v="12"/>
    <x v="0"/>
    <x v="6"/>
    <n v="14475"/>
    <n v="10819"/>
    <n v="25294"/>
    <m/>
    <m/>
    <m/>
    <m/>
    <m/>
    <m/>
    <m/>
    <m/>
    <n v="0"/>
    <n v="0"/>
    <n v="0"/>
    <n v="0"/>
    <n v="0"/>
    <n v="0"/>
    <e v="#DIV/0!"/>
    <e v="#DIV/0!"/>
    <e v="#DIV/0!"/>
  </r>
  <r>
    <s v="Wahkiakum"/>
    <x v="12"/>
    <x v="0"/>
    <x v="0"/>
    <n v="1501"/>
    <n v="1481"/>
    <n v="2982"/>
    <m/>
    <m/>
    <m/>
    <m/>
    <m/>
    <m/>
    <m/>
    <m/>
    <n v="0"/>
    <n v="0"/>
    <n v="0"/>
    <n v="0"/>
    <n v="0"/>
    <n v="0"/>
    <e v="#DIV/0!"/>
    <e v="#DIV/0!"/>
    <e v="#DIV/0!"/>
  </r>
  <r>
    <s v="Wahkiakum"/>
    <x v="12"/>
    <x v="0"/>
    <x v="1"/>
    <n v="88"/>
    <n v="110"/>
    <n v="198"/>
    <m/>
    <m/>
    <m/>
    <m/>
    <m/>
    <m/>
    <m/>
    <m/>
    <n v="0"/>
    <n v="0"/>
    <n v="0"/>
    <n v="0"/>
    <n v="0"/>
    <n v="0"/>
    <e v="#DIV/0!"/>
    <e v="#DIV/0!"/>
    <e v="#DIV/0!"/>
  </r>
  <r>
    <s v="Wahkiakum"/>
    <x v="12"/>
    <x v="0"/>
    <x v="2"/>
    <n v="154"/>
    <n v="152"/>
    <n v="306"/>
    <m/>
    <m/>
    <m/>
    <m/>
    <m/>
    <m/>
    <m/>
    <m/>
    <n v="0"/>
    <n v="0"/>
    <n v="0"/>
    <n v="0"/>
    <n v="0"/>
    <n v="0"/>
    <e v="#DIV/0!"/>
    <e v="#DIV/0!"/>
    <e v="#DIV/0!"/>
  </r>
  <r>
    <s v="Wahkiakum"/>
    <x v="12"/>
    <x v="0"/>
    <x v="3"/>
    <n v="241"/>
    <n v="242"/>
    <n v="483"/>
    <m/>
    <m/>
    <m/>
    <m/>
    <m/>
    <m/>
    <m/>
    <m/>
    <n v="0"/>
    <n v="0"/>
    <n v="0"/>
    <n v="0"/>
    <n v="0"/>
    <n v="0"/>
    <e v="#DIV/0!"/>
    <e v="#DIV/0!"/>
    <e v="#DIV/0!"/>
  </r>
  <r>
    <s v="Wahkiakum"/>
    <x v="12"/>
    <x v="0"/>
    <x v="4"/>
    <n v="309"/>
    <n v="314"/>
    <n v="623"/>
    <m/>
    <m/>
    <m/>
    <m/>
    <m/>
    <m/>
    <m/>
    <m/>
    <n v="0"/>
    <n v="0"/>
    <n v="0"/>
    <n v="0"/>
    <n v="0"/>
    <n v="0"/>
    <e v="#DIV/0!"/>
    <e v="#DIV/0!"/>
    <e v="#DIV/0!"/>
  </r>
  <r>
    <s v="Wahkiakum"/>
    <x v="12"/>
    <x v="0"/>
    <x v="5"/>
    <n v="309"/>
    <n v="295"/>
    <n v="604"/>
    <m/>
    <m/>
    <m/>
    <m/>
    <m/>
    <m/>
    <m/>
    <m/>
    <n v="0"/>
    <n v="0"/>
    <n v="0"/>
    <n v="0"/>
    <n v="0"/>
    <n v="0"/>
    <e v="#DIV/0!"/>
    <e v="#DIV/0!"/>
    <e v="#DIV/0!"/>
  </r>
  <r>
    <s v="Wahkiakum"/>
    <x v="12"/>
    <x v="0"/>
    <x v="6"/>
    <n v="400"/>
    <n v="368"/>
    <n v="768"/>
    <m/>
    <m/>
    <m/>
    <m/>
    <m/>
    <m/>
    <m/>
    <m/>
    <n v="0"/>
    <n v="0"/>
    <n v="0"/>
    <n v="0"/>
    <n v="0"/>
    <n v="0"/>
    <e v="#DIV/0!"/>
    <e v="#DIV/0!"/>
    <e v="#DIV/0!"/>
  </r>
  <r>
    <s v="Walla Walla"/>
    <x v="12"/>
    <x v="0"/>
    <x v="0"/>
    <n v="20820"/>
    <n v="21496"/>
    <n v="42316"/>
    <m/>
    <m/>
    <m/>
    <m/>
    <m/>
    <m/>
    <m/>
    <m/>
    <n v="0"/>
    <n v="0"/>
    <n v="0"/>
    <n v="0"/>
    <n v="0"/>
    <n v="0"/>
    <e v="#DIV/0!"/>
    <e v="#DIV/0!"/>
    <e v="#DIV/0!"/>
  </r>
  <r>
    <s v="Walla Walla"/>
    <x v="12"/>
    <x v="0"/>
    <x v="1"/>
    <n v="3534"/>
    <n v="4164"/>
    <n v="7698"/>
    <m/>
    <m/>
    <m/>
    <m/>
    <m/>
    <m/>
    <m/>
    <m/>
    <n v="0"/>
    <n v="0"/>
    <n v="0"/>
    <n v="0"/>
    <n v="0"/>
    <n v="0"/>
    <e v="#DIV/0!"/>
    <e v="#DIV/0!"/>
    <e v="#DIV/0!"/>
  </r>
  <r>
    <s v="Walla Walla"/>
    <x v="12"/>
    <x v="0"/>
    <x v="2"/>
    <n v="2917"/>
    <n v="3732"/>
    <n v="6649"/>
    <m/>
    <m/>
    <m/>
    <m/>
    <m/>
    <m/>
    <m/>
    <m/>
    <n v="0"/>
    <n v="0"/>
    <n v="0"/>
    <n v="0"/>
    <n v="0"/>
    <n v="0"/>
    <e v="#DIV/0!"/>
    <e v="#DIV/0!"/>
    <e v="#DIV/0!"/>
  </r>
  <r>
    <s v="Walla Walla"/>
    <x v="12"/>
    <x v="0"/>
    <x v="3"/>
    <n v="3497"/>
    <n v="3907"/>
    <n v="7404"/>
    <m/>
    <m/>
    <m/>
    <m/>
    <m/>
    <m/>
    <m/>
    <m/>
    <n v="0"/>
    <n v="0"/>
    <n v="0"/>
    <n v="0"/>
    <n v="0"/>
    <n v="0"/>
    <e v="#DIV/0!"/>
    <e v="#DIV/0!"/>
    <e v="#DIV/0!"/>
  </r>
  <r>
    <s v="Walla Walla"/>
    <x v="12"/>
    <x v="0"/>
    <x v="4"/>
    <n v="3601"/>
    <n v="3814"/>
    <n v="7415"/>
    <m/>
    <m/>
    <m/>
    <m/>
    <m/>
    <m/>
    <m/>
    <m/>
    <n v="0"/>
    <n v="0"/>
    <n v="0"/>
    <n v="0"/>
    <n v="0"/>
    <n v="0"/>
    <e v="#DIV/0!"/>
    <e v="#DIV/0!"/>
    <e v="#DIV/0!"/>
  </r>
  <r>
    <s v="Walla Walla"/>
    <x v="12"/>
    <x v="0"/>
    <x v="5"/>
    <n v="2561"/>
    <n v="2534"/>
    <n v="5095"/>
    <m/>
    <m/>
    <m/>
    <m/>
    <m/>
    <m/>
    <m/>
    <m/>
    <n v="0"/>
    <n v="0"/>
    <n v="0"/>
    <n v="0"/>
    <n v="0"/>
    <n v="0"/>
    <e v="#DIV/0!"/>
    <e v="#DIV/0!"/>
    <e v="#DIV/0!"/>
  </r>
  <r>
    <s v="Walla Walla"/>
    <x v="12"/>
    <x v="0"/>
    <x v="6"/>
    <n v="4710"/>
    <n v="3345"/>
    <n v="8055"/>
    <m/>
    <m/>
    <m/>
    <m/>
    <m/>
    <m/>
    <m/>
    <m/>
    <n v="0"/>
    <n v="0"/>
    <n v="0"/>
    <n v="0"/>
    <n v="0"/>
    <n v="0"/>
    <e v="#DIV/0!"/>
    <e v="#DIV/0!"/>
    <e v="#DIV/0!"/>
  </r>
  <r>
    <s v="Whatcom"/>
    <x v="12"/>
    <x v="0"/>
    <x v="0"/>
    <n v="69234"/>
    <n v="66313"/>
    <n v="135546.99"/>
    <m/>
    <m/>
    <m/>
    <m/>
    <m/>
    <m/>
    <m/>
    <m/>
    <n v="0"/>
    <n v="0"/>
    <n v="0"/>
    <n v="0"/>
    <n v="0"/>
    <n v="0"/>
    <e v="#DIV/0!"/>
    <e v="#DIV/0!"/>
    <e v="#DIV/0!"/>
  </r>
  <r>
    <s v="Whatcom"/>
    <x v="12"/>
    <x v="0"/>
    <x v="1"/>
    <n v="13255"/>
    <n v="12815"/>
    <n v="26069.99"/>
    <m/>
    <m/>
    <m/>
    <m/>
    <m/>
    <m/>
    <m/>
    <m/>
    <n v="0"/>
    <n v="0"/>
    <n v="0"/>
    <n v="0"/>
    <n v="0"/>
    <n v="0"/>
    <e v="#DIV/0!"/>
    <e v="#DIV/0!"/>
    <e v="#DIV/0!"/>
  </r>
  <r>
    <s v="Whatcom"/>
    <x v="12"/>
    <x v="0"/>
    <x v="2"/>
    <n v="10646"/>
    <n v="11356"/>
    <n v="22002"/>
    <m/>
    <m/>
    <m/>
    <m/>
    <m/>
    <m/>
    <m/>
    <m/>
    <n v="0"/>
    <n v="0"/>
    <n v="0"/>
    <n v="0"/>
    <n v="0"/>
    <n v="0"/>
    <e v="#DIV/0!"/>
    <e v="#DIV/0!"/>
    <e v="#DIV/0!"/>
  </r>
  <r>
    <s v="Whatcom"/>
    <x v="12"/>
    <x v="0"/>
    <x v="3"/>
    <n v="12131"/>
    <n v="11913"/>
    <n v="24044"/>
    <m/>
    <m/>
    <m/>
    <m/>
    <m/>
    <m/>
    <m/>
    <m/>
    <n v="0"/>
    <n v="0"/>
    <n v="0"/>
    <n v="0"/>
    <n v="0"/>
    <n v="0"/>
    <e v="#DIV/0!"/>
    <e v="#DIV/0!"/>
    <e v="#DIV/0!"/>
  </r>
  <r>
    <s v="Whatcom"/>
    <x v="12"/>
    <x v="0"/>
    <x v="4"/>
    <n v="12986"/>
    <n v="12583"/>
    <n v="25569"/>
    <m/>
    <m/>
    <m/>
    <m/>
    <m/>
    <m/>
    <m/>
    <m/>
    <n v="0"/>
    <n v="0"/>
    <n v="0"/>
    <n v="0"/>
    <n v="0"/>
    <n v="0"/>
    <e v="#DIV/0!"/>
    <e v="#DIV/0!"/>
    <e v="#DIV/0!"/>
  </r>
  <r>
    <s v="Whatcom"/>
    <x v="12"/>
    <x v="0"/>
    <x v="5"/>
    <n v="8630"/>
    <n v="8481"/>
    <n v="17111"/>
    <m/>
    <m/>
    <m/>
    <m/>
    <m/>
    <m/>
    <m/>
    <m/>
    <n v="0"/>
    <n v="0"/>
    <n v="0"/>
    <n v="0"/>
    <n v="0"/>
    <n v="0"/>
    <e v="#DIV/0!"/>
    <e v="#DIV/0!"/>
    <e v="#DIV/0!"/>
  </r>
  <r>
    <s v="Whatcom"/>
    <x v="12"/>
    <x v="0"/>
    <x v="6"/>
    <n v="11586"/>
    <n v="9165"/>
    <n v="20751"/>
    <m/>
    <m/>
    <m/>
    <m/>
    <m/>
    <m/>
    <m/>
    <m/>
    <n v="0"/>
    <n v="0"/>
    <n v="0"/>
    <n v="0"/>
    <n v="0"/>
    <n v="0"/>
    <e v="#DIV/0!"/>
    <e v="#DIV/0!"/>
    <e v="#DIV/0!"/>
  </r>
  <r>
    <s v="Whitman"/>
    <x v="12"/>
    <x v="0"/>
    <x v="0"/>
    <n v="16812.64"/>
    <n v="17201.38"/>
    <n v="34014.010000000009"/>
    <m/>
    <m/>
    <m/>
    <m/>
    <m/>
    <m/>
    <m/>
    <m/>
    <n v="0"/>
    <n v="0"/>
    <n v="0"/>
    <n v="0"/>
    <n v="0"/>
    <n v="0"/>
    <e v="#DIV/0!"/>
    <e v="#DIV/0!"/>
    <e v="#DIV/0!"/>
  </r>
  <r>
    <s v="Whitman"/>
    <x v="12"/>
    <x v="0"/>
    <x v="1"/>
    <n v="6918.39"/>
    <n v="7392.32"/>
    <n v="14310.710000000001"/>
    <m/>
    <m/>
    <m/>
    <m/>
    <m/>
    <m/>
    <m/>
    <m/>
    <n v="0"/>
    <n v="0"/>
    <n v="0"/>
    <n v="0"/>
    <n v="0"/>
    <n v="0"/>
    <e v="#DIV/0!"/>
    <e v="#DIV/0!"/>
    <e v="#DIV/0!"/>
  </r>
  <r>
    <s v="Whitman"/>
    <x v="12"/>
    <x v="0"/>
    <x v="2"/>
    <n v="2433.1"/>
    <n v="2732.99"/>
    <n v="5166.09"/>
    <m/>
    <m/>
    <m/>
    <m/>
    <m/>
    <m/>
    <m/>
    <m/>
    <n v="0"/>
    <n v="0"/>
    <n v="0"/>
    <n v="0"/>
    <n v="0"/>
    <n v="0"/>
    <e v="#DIV/0!"/>
    <e v="#DIV/0!"/>
    <e v="#DIV/0!"/>
  </r>
  <r>
    <s v="Whitman"/>
    <x v="12"/>
    <x v="0"/>
    <x v="3"/>
    <n v="2048.29"/>
    <n v="2016.2600000000002"/>
    <n v="4064.54"/>
    <m/>
    <m/>
    <m/>
    <m/>
    <m/>
    <m/>
    <m/>
    <m/>
    <n v="0"/>
    <n v="0"/>
    <n v="0"/>
    <n v="0"/>
    <n v="0"/>
    <n v="0"/>
    <e v="#DIV/0!"/>
    <e v="#DIV/0!"/>
    <e v="#DIV/0!"/>
  </r>
  <r>
    <s v="Whitman"/>
    <x v="12"/>
    <x v="0"/>
    <x v="4"/>
    <n v="1988.29"/>
    <n v="2002.29"/>
    <n v="3990.58"/>
    <m/>
    <m/>
    <m/>
    <m/>
    <m/>
    <m/>
    <m/>
    <m/>
    <n v="0"/>
    <n v="0"/>
    <n v="0"/>
    <n v="0"/>
    <n v="0"/>
    <n v="0"/>
    <e v="#DIV/0!"/>
    <e v="#DIV/0!"/>
    <e v="#DIV/0!"/>
  </r>
  <r>
    <s v="Whitman"/>
    <x v="12"/>
    <x v="0"/>
    <x v="5"/>
    <n v="1414.23"/>
    <n v="1391.22"/>
    <n v="2805.45"/>
    <m/>
    <m/>
    <m/>
    <m/>
    <m/>
    <m/>
    <m/>
    <m/>
    <n v="0"/>
    <n v="0"/>
    <n v="0"/>
    <n v="0"/>
    <n v="0"/>
    <n v="0"/>
    <e v="#DIV/0!"/>
    <e v="#DIV/0!"/>
    <e v="#DIV/0!"/>
  </r>
  <r>
    <s v="Whitman"/>
    <x v="12"/>
    <x v="0"/>
    <x v="6"/>
    <n v="2010.34"/>
    <n v="1666.3"/>
    <n v="3676.64"/>
    <m/>
    <m/>
    <m/>
    <m/>
    <m/>
    <m/>
    <m/>
    <m/>
    <n v="0"/>
    <n v="0"/>
    <n v="0"/>
    <n v="0"/>
    <n v="0"/>
    <n v="0"/>
    <e v="#DIV/0!"/>
    <e v="#DIV/0!"/>
    <e v="#DIV/0!"/>
  </r>
  <r>
    <s v="Yakima"/>
    <x v="12"/>
    <x v="1"/>
    <x v="0"/>
    <n v="79205"/>
    <n v="77401"/>
    <n v="156606.04"/>
    <m/>
    <m/>
    <m/>
    <m/>
    <m/>
    <m/>
    <m/>
    <m/>
    <n v="0"/>
    <n v="0"/>
    <n v="0"/>
    <n v="0"/>
    <n v="0"/>
    <n v="0"/>
    <e v="#DIV/0!"/>
    <e v="#DIV/0!"/>
    <e v="#DIV/0!"/>
  </r>
  <r>
    <s v="Yakima"/>
    <x v="12"/>
    <x v="1"/>
    <x v="1"/>
    <n v="11138"/>
    <n v="12310"/>
    <n v="23448.010000000002"/>
    <m/>
    <m/>
    <m/>
    <m/>
    <m/>
    <m/>
    <m/>
    <m/>
    <n v="0"/>
    <n v="0"/>
    <n v="0"/>
    <n v="0"/>
    <n v="0"/>
    <n v="0"/>
    <e v="#DIV/0!"/>
    <e v="#DIV/0!"/>
    <e v="#DIV/0!"/>
  </r>
  <r>
    <s v="Yakima"/>
    <x v="12"/>
    <x v="1"/>
    <x v="2"/>
    <n v="14440"/>
    <n v="15005"/>
    <n v="29445.02"/>
    <m/>
    <m/>
    <m/>
    <m/>
    <m/>
    <m/>
    <m/>
    <m/>
    <n v="0"/>
    <n v="0"/>
    <n v="0"/>
    <n v="0"/>
    <n v="0"/>
    <n v="0"/>
    <e v="#DIV/0!"/>
    <e v="#DIV/0!"/>
    <e v="#DIV/0!"/>
  </r>
  <r>
    <s v="Yakima"/>
    <x v="12"/>
    <x v="1"/>
    <x v="3"/>
    <n v="15156"/>
    <n v="15531"/>
    <n v="30687.010000000002"/>
    <m/>
    <m/>
    <m/>
    <m/>
    <m/>
    <m/>
    <m/>
    <m/>
    <n v="0"/>
    <n v="0"/>
    <n v="0"/>
    <n v="0"/>
    <n v="0"/>
    <n v="0"/>
    <e v="#DIV/0!"/>
    <e v="#DIV/0!"/>
    <e v="#DIV/0!"/>
  </r>
  <r>
    <s v="Yakima"/>
    <x v="12"/>
    <x v="1"/>
    <x v="4"/>
    <n v="14322"/>
    <n v="14211"/>
    <n v="28533"/>
    <m/>
    <m/>
    <m/>
    <m/>
    <m/>
    <m/>
    <m/>
    <m/>
    <n v="0"/>
    <n v="0"/>
    <n v="0"/>
    <n v="0"/>
    <n v="0"/>
    <n v="0"/>
    <e v="#DIV/0!"/>
    <e v="#DIV/0!"/>
    <e v="#DIV/0!"/>
  </r>
  <r>
    <s v="Yakima"/>
    <x v="12"/>
    <x v="1"/>
    <x v="5"/>
    <n v="9801"/>
    <n v="9626"/>
    <n v="19427"/>
    <m/>
    <m/>
    <m/>
    <m/>
    <m/>
    <m/>
    <m/>
    <m/>
    <n v="0"/>
    <n v="0"/>
    <n v="0"/>
    <n v="0"/>
    <n v="0"/>
    <n v="0"/>
    <e v="#DIV/0!"/>
    <e v="#DIV/0!"/>
    <e v="#DIV/0!"/>
  </r>
  <r>
    <s v="Yakima"/>
    <x v="12"/>
    <x v="1"/>
    <x v="6"/>
    <n v="14348"/>
    <n v="10718"/>
    <n v="2506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2"/>
    <x v="0"/>
    <x v="0"/>
    <n v="2328857.6000000001"/>
    <n v="2270778.36"/>
    <n v="4599635.93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2"/>
    <x v="0"/>
    <x v="1"/>
    <n v="295830.24"/>
    <n v="313626.19"/>
    <n v="609456.41999999993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2"/>
    <x v="0"/>
    <x v="2"/>
    <n v="411121.14"/>
    <n v="431702.02"/>
    <n v="842823.1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2"/>
    <x v="0"/>
    <x v="3"/>
    <n v="471010.32999999996"/>
    <n v="479433.31000000006"/>
    <n v="950443.6399999999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2"/>
    <x v="0"/>
    <x v="4"/>
    <n v="460043.31"/>
    <n v="454483.32"/>
    <n v="914526.63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2"/>
    <x v="0"/>
    <x v="5"/>
    <n v="299778.24"/>
    <n v="293927.23"/>
    <n v="593705.47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2"/>
    <x v="0"/>
    <x v="6"/>
    <n v="391074.34"/>
    <n v="297606.28999999998"/>
    <n v="688680.61"/>
    <m/>
    <m/>
    <m/>
    <m/>
    <m/>
    <m/>
    <m/>
    <m/>
    <n v="0"/>
    <n v="0"/>
    <n v="0"/>
    <n v="0"/>
    <n v="0"/>
    <n v="0"/>
    <e v="#DIV/0!"/>
    <e v="#DIV/0!"/>
    <e v="#DIV/0!"/>
  </r>
  <r>
    <s v="Adams"/>
    <x v="13"/>
    <x v="0"/>
    <x v="0"/>
    <n v="5491"/>
    <n v="5614"/>
    <n v="11105"/>
    <m/>
    <m/>
    <m/>
    <m/>
    <m/>
    <m/>
    <m/>
    <m/>
    <n v="0"/>
    <n v="0"/>
    <n v="0"/>
    <n v="0"/>
    <n v="0"/>
    <n v="0"/>
    <e v="#DIV/0!"/>
    <e v="#DIV/0!"/>
    <e v="#DIV/0!"/>
  </r>
  <r>
    <s v="Adams"/>
    <x v="13"/>
    <x v="0"/>
    <x v="1"/>
    <n v="801"/>
    <n v="912"/>
    <n v="1713"/>
    <m/>
    <m/>
    <m/>
    <m/>
    <m/>
    <m/>
    <m/>
    <m/>
    <n v="0"/>
    <n v="0"/>
    <n v="0"/>
    <n v="0"/>
    <n v="0"/>
    <n v="0"/>
    <e v="#DIV/0!"/>
    <e v="#DIV/0!"/>
    <e v="#DIV/0!"/>
  </r>
  <r>
    <s v="Adams"/>
    <x v="13"/>
    <x v="0"/>
    <x v="2"/>
    <n v="1054"/>
    <n v="1136"/>
    <n v="2190"/>
    <m/>
    <m/>
    <m/>
    <m/>
    <m/>
    <m/>
    <m/>
    <m/>
    <n v="0"/>
    <n v="0"/>
    <n v="0"/>
    <n v="0"/>
    <n v="0"/>
    <n v="0"/>
    <e v="#DIV/0!"/>
    <e v="#DIV/0!"/>
    <e v="#DIV/0!"/>
  </r>
  <r>
    <s v="Adams"/>
    <x v="13"/>
    <x v="0"/>
    <x v="3"/>
    <n v="1050"/>
    <n v="1103"/>
    <n v="2153"/>
    <m/>
    <m/>
    <m/>
    <m/>
    <m/>
    <m/>
    <m/>
    <m/>
    <n v="0"/>
    <n v="0"/>
    <n v="0"/>
    <n v="0"/>
    <n v="0"/>
    <n v="0"/>
    <e v="#DIV/0!"/>
    <e v="#DIV/0!"/>
    <e v="#DIV/0!"/>
  </r>
  <r>
    <s v="Adams"/>
    <x v="13"/>
    <x v="0"/>
    <x v="4"/>
    <n v="1005"/>
    <n v="990"/>
    <n v="1995"/>
    <m/>
    <m/>
    <m/>
    <m/>
    <m/>
    <m/>
    <m/>
    <m/>
    <n v="0"/>
    <n v="0"/>
    <n v="0"/>
    <n v="0"/>
    <n v="0"/>
    <n v="0"/>
    <e v="#DIV/0!"/>
    <e v="#DIV/0!"/>
    <e v="#DIV/0!"/>
  </r>
  <r>
    <s v="Adams"/>
    <x v="13"/>
    <x v="0"/>
    <x v="5"/>
    <n v="655"/>
    <n v="686"/>
    <n v="1341"/>
    <m/>
    <m/>
    <m/>
    <m/>
    <m/>
    <m/>
    <m/>
    <m/>
    <n v="0"/>
    <n v="0"/>
    <n v="0"/>
    <n v="0"/>
    <n v="0"/>
    <n v="0"/>
    <e v="#DIV/0!"/>
    <e v="#DIV/0!"/>
    <e v="#DIV/0!"/>
  </r>
  <r>
    <s v="Adams"/>
    <x v="13"/>
    <x v="0"/>
    <x v="6"/>
    <n v="926"/>
    <n v="787"/>
    <n v="1713"/>
    <m/>
    <m/>
    <m/>
    <m/>
    <m/>
    <m/>
    <m/>
    <m/>
    <n v="0"/>
    <n v="0"/>
    <n v="0"/>
    <n v="0"/>
    <n v="0"/>
    <n v="0"/>
    <e v="#DIV/0!"/>
    <e v="#DIV/0!"/>
    <e v="#DIV/0!"/>
  </r>
  <r>
    <s v="Asotin"/>
    <x v="13"/>
    <x v="0"/>
    <x v="0"/>
    <n v="8287"/>
    <n v="7250"/>
    <n v="15537"/>
    <m/>
    <m/>
    <m/>
    <m/>
    <m/>
    <m/>
    <m/>
    <m/>
    <n v="0"/>
    <n v="0"/>
    <n v="0"/>
    <n v="0"/>
    <n v="0"/>
    <n v="0"/>
    <e v="#DIV/0!"/>
    <e v="#DIV/0!"/>
    <e v="#DIV/0!"/>
  </r>
  <r>
    <s v="Asotin"/>
    <x v="13"/>
    <x v="0"/>
    <x v="1"/>
    <n v="881"/>
    <n v="845"/>
    <n v="1726"/>
    <m/>
    <m/>
    <m/>
    <m/>
    <m/>
    <m/>
    <m/>
    <m/>
    <n v="0"/>
    <n v="0"/>
    <n v="0"/>
    <n v="0"/>
    <n v="0"/>
    <n v="0"/>
    <e v="#DIV/0!"/>
    <e v="#DIV/0!"/>
    <e v="#DIV/0!"/>
  </r>
  <r>
    <s v="Asotin"/>
    <x v="13"/>
    <x v="0"/>
    <x v="2"/>
    <n v="1187"/>
    <n v="1093"/>
    <n v="2280"/>
    <m/>
    <m/>
    <m/>
    <m/>
    <m/>
    <m/>
    <m/>
    <m/>
    <n v="0"/>
    <n v="0"/>
    <n v="0"/>
    <n v="0"/>
    <n v="0"/>
    <n v="0"/>
    <e v="#DIV/0!"/>
    <e v="#DIV/0!"/>
    <e v="#DIV/0!"/>
  </r>
  <r>
    <s v="Asotin"/>
    <x v="13"/>
    <x v="0"/>
    <x v="3"/>
    <n v="1508"/>
    <n v="1392"/>
    <n v="2900"/>
    <m/>
    <m/>
    <m/>
    <m/>
    <m/>
    <m/>
    <m/>
    <m/>
    <n v="0"/>
    <n v="0"/>
    <n v="0"/>
    <n v="0"/>
    <n v="0"/>
    <n v="0"/>
    <e v="#DIV/0!"/>
    <e v="#DIV/0!"/>
    <e v="#DIV/0!"/>
  </r>
  <r>
    <s v="Asotin"/>
    <x v="13"/>
    <x v="0"/>
    <x v="4"/>
    <n v="1516"/>
    <n v="1408"/>
    <n v="2924"/>
    <m/>
    <m/>
    <m/>
    <m/>
    <m/>
    <m/>
    <m/>
    <m/>
    <n v="0"/>
    <n v="0"/>
    <n v="0"/>
    <n v="0"/>
    <n v="0"/>
    <n v="0"/>
    <e v="#DIV/0!"/>
    <e v="#DIV/0!"/>
    <e v="#DIV/0!"/>
  </r>
  <r>
    <s v="Asotin"/>
    <x v="13"/>
    <x v="0"/>
    <x v="5"/>
    <n v="1184"/>
    <n v="1092"/>
    <n v="2276"/>
    <m/>
    <m/>
    <m/>
    <m/>
    <m/>
    <m/>
    <m/>
    <m/>
    <n v="0"/>
    <n v="0"/>
    <n v="0"/>
    <n v="0"/>
    <n v="0"/>
    <n v="0"/>
    <e v="#DIV/0!"/>
    <e v="#DIV/0!"/>
    <e v="#DIV/0!"/>
  </r>
  <r>
    <s v="Asotin"/>
    <x v="13"/>
    <x v="0"/>
    <x v="6"/>
    <n v="2011"/>
    <n v="1420"/>
    <n v="3431"/>
    <m/>
    <m/>
    <m/>
    <m/>
    <m/>
    <m/>
    <m/>
    <m/>
    <n v="0"/>
    <n v="0"/>
    <n v="0"/>
    <n v="0"/>
    <n v="0"/>
    <n v="0"/>
    <e v="#DIV/0!"/>
    <e v="#DIV/0!"/>
    <e v="#DIV/0!"/>
  </r>
  <r>
    <s v="Benton"/>
    <x v="13"/>
    <x v="0"/>
    <x v="0"/>
    <n v="53387.38"/>
    <n v="51699.79"/>
    <n v="105087.16999999998"/>
    <m/>
    <m/>
    <m/>
    <m/>
    <m/>
    <m/>
    <m/>
    <m/>
    <n v="0"/>
    <n v="0"/>
    <n v="0"/>
    <n v="0"/>
    <n v="0"/>
    <n v="0"/>
    <e v="#DIV/0!"/>
    <e v="#DIV/0!"/>
    <e v="#DIV/0!"/>
  </r>
  <r>
    <s v="Benton"/>
    <x v="13"/>
    <x v="0"/>
    <x v="1"/>
    <n v="6563.98"/>
    <n v="6676.9699999999993"/>
    <n v="13240.939999999999"/>
    <m/>
    <m/>
    <m/>
    <m/>
    <m/>
    <m/>
    <m/>
    <m/>
    <n v="0"/>
    <n v="0"/>
    <n v="0"/>
    <n v="0"/>
    <n v="0"/>
    <n v="0"/>
    <e v="#DIV/0!"/>
    <e v="#DIV/0!"/>
    <e v="#DIV/0!"/>
  </r>
  <r>
    <s v="Benton"/>
    <x v="13"/>
    <x v="0"/>
    <x v="2"/>
    <n v="9212.9599999999991"/>
    <n v="9170.9599999999991"/>
    <n v="18383.93"/>
    <m/>
    <m/>
    <m/>
    <m/>
    <m/>
    <m/>
    <m/>
    <m/>
    <n v="0"/>
    <n v="0"/>
    <n v="0"/>
    <n v="0"/>
    <n v="0"/>
    <n v="0"/>
    <e v="#DIV/0!"/>
    <e v="#DIV/0!"/>
    <e v="#DIV/0!"/>
  </r>
  <r>
    <s v="Benton"/>
    <x v="13"/>
    <x v="0"/>
    <x v="3"/>
    <n v="11326.55"/>
    <n v="11216.96"/>
    <n v="22543.51"/>
    <m/>
    <m/>
    <m/>
    <m/>
    <m/>
    <m/>
    <m/>
    <m/>
    <n v="0"/>
    <n v="0"/>
    <n v="0"/>
    <n v="0"/>
    <n v="0"/>
    <n v="0"/>
    <e v="#DIV/0!"/>
    <e v="#DIV/0!"/>
    <e v="#DIV/0!"/>
  </r>
  <r>
    <s v="Benton"/>
    <x v="13"/>
    <x v="0"/>
    <x v="4"/>
    <n v="10834.96"/>
    <n v="11031.96"/>
    <n v="21866.91"/>
    <m/>
    <m/>
    <m/>
    <m/>
    <m/>
    <m/>
    <m/>
    <m/>
    <n v="0"/>
    <n v="0"/>
    <n v="0"/>
    <n v="0"/>
    <n v="0"/>
    <n v="0"/>
    <e v="#DIV/0!"/>
    <e v="#DIV/0!"/>
    <e v="#DIV/0!"/>
  </r>
  <r>
    <s v="Benton"/>
    <x v="13"/>
    <x v="0"/>
    <x v="5"/>
    <n v="6749.9699999999993"/>
    <n v="6932.9699999999993"/>
    <n v="13682.95"/>
    <m/>
    <m/>
    <m/>
    <m/>
    <m/>
    <m/>
    <m/>
    <m/>
    <n v="0"/>
    <n v="0"/>
    <n v="0"/>
    <n v="0"/>
    <n v="0"/>
    <n v="0"/>
    <e v="#DIV/0!"/>
    <e v="#DIV/0!"/>
    <e v="#DIV/0!"/>
  </r>
  <r>
    <s v="Benton"/>
    <x v="13"/>
    <x v="0"/>
    <x v="6"/>
    <n v="8698.9599999999991"/>
    <n v="6669.9699999999993"/>
    <n v="15368.929999999998"/>
    <m/>
    <m/>
    <m/>
    <m/>
    <m/>
    <m/>
    <m/>
    <m/>
    <n v="0"/>
    <n v="0"/>
    <n v="0"/>
    <n v="0"/>
    <n v="0"/>
    <n v="0"/>
    <e v="#DIV/0!"/>
    <e v="#DIV/0!"/>
    <e v="#DIV/0!"/>
  </r>
  <r>
    <s v="Chelan"/>
    <x v="13"/>
    <x v="0"/>
    <x v="0"/>
    <n v="24825"/>
    <n v="24134"/>
    <n v="48959"/>
    <m/>
    <m/>
    <m/>
    <m/>
    <m/>
    <m/>
    <m/>
    <m/>
    <n v="0"/>
    <n v="0"/>
    <n v="0"/>
    <n v="0"/>
    <n v="0"/>
    <n v="0"/>
    <e v="#DIV/0!"/>
    <e v="#DIV/0!"/>
    <e v="#DIV/0!"/>
  </r>
  <r>
    <s v="Chelan"/>
    <x v="13"/>
    <x v="0"/>
    <x v="1"/>
    <n v="2773"/>
    <n v="3033"/>
    <n v="5806"/>
    <m/>
    <m/>
    <m/>
    <m/>
    <m/>
    <m/>
    <m/>
    <m/>
    <n v="0"/>
    <n v="0"/>
    <n v="0"/>
    <n v="0"/>
    <n v="0"/>
    <n v="0"/>
    <e v="#DIV/0!"/>
    <e v="#DIV/0!"/>
    <e v="#DIV/0!"/>
  </r>
  <r>
    <s v="Chelan"/>
    <x v="13"/>
    <x v="0"/>
    <x v="2"/>
    <n v="3866"/>
    <n v="4020"/>
    <n v="7886"/>
    <m/>
    <m/>
    <m/>
    <m/>
    <m/>
    <m/>
    <m/>
    <m/>
    <n v="0"/>
    <n v="0"/>
    <n v="0"/>
    <n v="0"/>
    <n v="0"/>
    <n v="0"/>
    <e v="#DIV/0!"/>
    <e v="#DIV/0!"/>
    <e v="#DIV/0!"/>
  </r>
  <r>
    <s v="Chelan"/>
    <x v="13"/>
    <x v="0"/>
    <x v="3"/>
    <n v="4894"/>
    <n v="4828"/>
    <n v="9722"/>
    <m/>
    <m/>
    <m/>
    <m/>
    <m/>
    <m/>
    <m/>
    <m/>
    <n v="0"/>
    <n v="0"/>
    <n v="0"/>
    <n v="0"/>
    <n v="0"/>
    <n v="0"/>
    <e v="#DIV/0!"/>
    <e v="#DIV/0!"/>
    <e v="#DIV/0!"/>
  </r>
  <r>
    <s v="Chelan"/>
    <x v="13"/>
    <x v="0"/>
    <x v="4"/>
    <n v="4818"/>
    <n v="4941"/>
    <n v="9759"/>
    <m/>
    <m/>
    <m/>
    <m/>
    <m/>
    <m/>
    <m/>
    <m/>
    <n v="0"/>
    <n v="0"/>
    <n v="0"/>
    <n v="0"/>
    <n v="0"/>
    <n v="0"/>
    <e v="#DIV/0!"/>
    <e v="#DIV/0!"/>
    <e v="#DIV/0!"/>
  </r>
  <r>
    <s v="Chelan"/>
    <x v="13"/>
    <x v="0"/>
    <x v="5"/>
    <n v="3204"/>
    <n v="3225"/>
    <n v="6429"/>
    <m/>
    <m/>
    <m/>
    <m/>
    <m/>
    <m/>
    <m/>
    <m/>
    <n v="0"/>
    <n v="0"/>
    <n v="0"/>
    <n v="0"/>
    <n v="0"/>
    <n v="0"/>
    <e v="#DIV/0!"/>
    <e v="#DIV/0!"/>
    <e v="#DIV/0!"/>
  </r>
  <r>
    <s v="Chelan"/>
    <x v="13"/>
    <x v="0"/>
    <x v="6"/>
    <n v="5270"/>
    <n v="4087"/>
    <n v="9357"/>
    <m/>
    <m/>
    <m/>
    <m/>
    <m/>
    <m/>
    <m/>
    <m/>
    <n v="0"/>
    <n v="0"/>
    <n v="0"/>
    <n v="0"/>
    <n v="0"/>
    <n v="0"/>
    <e v="#DIV/0!"/>
    <e v="#DIV/0!"/>
    <e v="#DIV/0!"/>
  </r>
  <r>
    <s v="Clallam"/>
    <x v="13"/>
    <x v="0"/>
    <x v="0"/>
    <n v="26168"/>
    <n v="25333"/>
    <n v="51501"/>
    <m/>
    <m/>
    <m/>
    <m/>
    <m/>
    <m/>
    <m/>
    <m/>
    <n v="0"/>
    <n v="0"/>
    <n v="0"/>
    <n v="0"/>
    <n v="0"/>
    <n v="0"/>
    <e v="#DIV/0!"/>
    <e v="#DIV/0!"/>
    <e v="#DIV/0!"/>
  </r>
  <r>
    <s v="Clallam"/>
    <x v="13"/>
    <x v="0"/>
    <x v="1"/>
    <n v="2095"/>
    <n v="2727"/>
    <n v="4822"/>
    <m/>
    <m/>
    <m/>
    <m/>
    <m/>
    <m/>
    <m/>
    <m/>
    <n v="0"/>
    <n v="0"/>
    <n v="0"/>
    <n v="0"/>
    <n v="0"/>
    <n v="0"/>
    <e v="#DIV/0!"/>
    <e v="#DIV/0!"/>
    <e v="#DIV/0!"/>
  </r>
  <r>
    <s v="Clallam"/>
    <x v="13"/>
    <x v="0"/>
    <x v="2"/>
    <n v="2796"/>
    <n v="3202"/>
    <n v="5998"/>
    <m/>
    <m/>
    <m/>
    <m/>
    <m/>
    <m/>
    <m/>
    <m/>
    <n v="0"/>
    <n v="0"/>
    <n v="0"/>
    <n v="0"/>
    <n v="0"/>
    <n v="0"/>
    <e v="#DIV/0!"/>
    <e v="#DIV/0!"/>
    <e v="#DIV/0!"/>
  </r>
  <r>
    <s v="Clallam"/>
    <x v="13"/>
    <x v="0"/>
    <x v="3"/>
    <n v="4271"/>
    <n v="4146"/>
    <n v="8417"/>
    <m/>
    <m/>
    <m/>
    <m/>
    <m/>
    <m/>
    <m/>
    <m/>
    <n v="0"/>
    <n v="0"/>
    <n v="0"/>
    <n v="0"/>
    <n v="0"/>
    <n v="0"/>
    <e v="#DIV/0!"/>
    <e v="#DIV/0!"/>
    <e v="#DIV/0!"/>
  </r>
  <r>
    <s v="Clallam"/>
    <x v="13"/>
    <x v="0"/>
    <x v="4"/>
    <n v="5077"/>
    <n v="4869"/>
    <n v="9946"/>
    <m/>
    <m/>
    <m/>
    <m/>
    <m/>
    <m/>
    <m/>
    <m/>
    <n v="0"/>
    <n v="0"/>
    <n v="0"/>
    <n v="0"/>
    <n v="0"/>
    <n v="0"/>
    <e v="#DIV/0!"/>
    <e v="#DIV/0!"/>
    <e v="#DIV/0!"/>
  </r>
  <r>
    <s v="Clallam"/>
    <x v="13"/>
    <x v="0"/>
    <x v="5"/>
    <n v="4287"/>
    <n v="4024"/>
    <n v="8311"/>
    <m/>
    <m/>
    <m/>
    <m/>
    <m/>
    <m/>
    <m/>
    <m/>
    <n v="0"/>
    <n v="0"/>
    <n v="0"/>
    <n v="0"/>
    <n v="0"/>
    <n v="0"/>
    <e v="#DIV/0!"/>
    <e v="#DIV/0!"/>
    <e v="#DIV/0!"/>
  </r>
  <r>
    <s v="Clallam"/>
    <x v="13"/>
    <x v="0"/>
    <x v="6"/>
    <n v="7642"/>
    <n v="6365"/>
    <n v="14007"/>
    <m/>
    <m/>
    <m/>
    <m/>
    <m/>
    <m/>
    <m/>
    <m/>
    <n v="0"/>
    <n v="0"/>
    <n v="0"/>
    <n v="0"/>
    <n v="0"/>
    <n v="0"/>
    <e v="#DIV/0!"/>
    <e v="#DIV/0!"/>
    <e v="#DIV/0!"/>
  </r>
  <r>
    <s v="Clark"/>
    <x v="13"/>
    <x v="1"/>
    <x v="0"/>
    <n v="133816"/>
    <n v="128323"/>
    <n v="262139"/>
    <m/>
    <m/>
    <m/>
    <m/>
    <m/>
    <m/>
    <m/>
    <m/>
    <n v="0"/>
    <n v="0"/>
    <n v="0"/>
    <n v="0"/>
    <n v="0"/>
    <n v="0"/>
    <e v="#DIV/0!"/>
    <e v="#DIV/0!"/>
    <e v="#DIV/0!"/>
  </r>
  <r>
    <s v="Clark"/>
    <x v="13"/>
    <x v="1"/>
    <x v="1"/>
    <n v="15814"/>
    <n v="15805"/>
    <n v="31619"/>
    <m/>
    <m/>
    <m/>
    <m/>
    <m/>
    <m/>
    <m/>
    <m/>
    <n v="0"/>
    <n v="0"/>
    <n v="0"/>
    <n v="0"/>
    <n v="0"/>
    <n v="0"/>
    <e v="#DIV/0!"/>
    <e v="#DIV/0!"/>
    <e v="#DIV/0!"/>
  </r>
  <r>
    <s v="Clark"/>
    <x v="13"/>
    <x v="1"/>
    <x v="2"/>
    <n v="24827"/>
    <n v="24704"/>
    <n v="49531"/>
    <m/>
    <m/>
    <m/>
    <m/>
    <m/>
    <m/>
    <m/>
    <m/>
    <n v="0"/>
    <n v="0"/>
    <n v="0"/>
    <n v="0"/>
    <n v="0"/>
    <n v="0"/>
    <e v="#DIV/0!"/>
    <e v="#DIV/0!"/>
    <e v="#DIV/0!"/>
  </r>
  <r>
    <s v="Clark"/>
    <x v="13"/>
    <x v="1"/>
    <x v="3"/>
    <n v="29241"/>
    <n v="29385"/>
    <n v="58626"/>
    <m/>
    <m/>
    <m/>
    <m/>
    <m/>
    <m/>
    <m/>
    <m/>
    <n v="0"/>
    <n v="0"/>
    <n v="0"/>
    <n v="0"/>
    <n v="0"/>
    <n v="0"/>
    <e v="#DIV/0!"/>
    <e v="#DIV/0!"/>
    <e v="#DIV/0!"/>
  </r>
  <r>
    <s v="Clark"/>
    <x v="13"/>
    <x v="1"/>
    <x v="4"/>
    <n v="27217"/>
    <n v="26771"/>
    <n v="53988"/>
    <m/>
    <m/>
    <m/>
    <m/>
    <m/>
    <m/>
    <m/>
    <m/>
    <n v="0"/>
    <n v="0"/>
    <n v="0"/>
    <n v="0"/>
    <n v="0"/>
    <n v="0"/>
    <e v="#DIV/0!"/>
    <e v="#DIV/0!"/>
    <e v="#DIV/0!"/>
  </r>
  <r>
    <s v="Clark"/>
    <x v="13"/>
    <x v="1"/>
    <x v="5"/>
    <n v="16550"/>
    <n v="16400"/>
    <n v="32950"/>
    <m/>
    <m/>
    <m/>
    <m/>
    <m/>
    <m/>
    <m/>
    <m/>
    <n v="0"/>
    <n v="0"/>
    <n v="0"/>
    <n v="0"/>
    <n v="0"/>
    <n v="0"/>
    <e v="#DIV/0!"/>
    <e v="#DIV/0!"/>
    <e v="#DIV/0!"/>
  </r>
  <r>
    <s v="Clark"/>
    <x v="13"/>
    <x v="1"/>
    <x v="6"/>
    <n v="20167"/>
    <n v="15258"/>
    <n v="35425"/>
    <m/>
    <m/>
    <m/>
    <m/>
    <m/>
    <m/>
    <m/>
    <m/>
    <n v="0"/>
    <n v="0"/>
    <n v="0"/>
    <n v="0"/>
    <n v="0"/>
    <n v="0"/>
    <e v="#DIV/0!"/>
    <e v="#DIV/0!"/>
    <e v="#DIV/0!"/>
  </r>
  <r>
    <s v="Columbia"/>
    <x v="13"/>
    <x v="0"/>
    <x v="0"/>
    <n v="1619"/>
    <n v="1540"/>
    <n v="3159"/>
    <m/>
    <m/>
    <m/>
    <m/>
    <m/>
    <m/>
    <m/>
    <m/>
    <n v="0"/>
    <n v="0"/>
    <n v="0"/>
    <n v="0"/>
    <n v="0"/>
    <n v="0"/>
    <e v="#DIV/0!"/>
    <e v="#DIV/0!"/>
    <e v="#DIV/0!"/>
  </r>
  <r>
    <s v="Columbia"/>
    <x v="13"/>
    <x v="0"/>
    <x v="1"/>
    <n v="128"/>
    <n v="151"/>
    <n v="279"/>
    <m/>
    <m/>
    <m/>
    <m/>
    <m/>
    <m/>
    <m/>
    <m/>
    <n v="0"/>
    <n v="0"/>
    <n v="0"/>
    <n v="0"/>
    <n v="0"/>
    <n v="0"/>
    <e v="#DIV/0!"/>
    <e v="#DIV/0!"/>
    <e v="#DIV/0!"/>
  </r>
  <r>
    <s v="Columbia"/>
    <x v="13"/>
    <x v="0"/>
    <x v="2"/>
    <n v="176"/>
    <n v="179"/>
    <n v="355"/>
    <m/>
    <m/>
    <m/>
    <m/>
    <m/>
    <m/>
    <m/>
    <m/>
    <n v="0"/>
    <n v="0"/>
    <n v="0"/>
    <n v="0"/>
    <n v="0"/>
    <n v="0"/>
    <e v="#DIV/0!"/>
    <e v="#DIV/0!"/>
    <e v="#DIV/0!"/>
  </r>
  <r>
    <s v="Columbia"/>
    <x v="13"/>
    <x v="0"/>
    <x v="3"/>
    <n v="284"/>
    <n v="266"/>
    <n v="550"/>
    <m/>
    <m/>
    <m/>
    <m/>
    <m/>
    <m/>
    <m/>
    <m/>
    <n v="0"/>
    <n v="0"/>
    <n v="0"/>
    <n v="0"/>
    <n v="0"/>
    <n v="0"/>
    <e v="#DIV/0!"/>
    <e v="#DIV/0!"/>
    <e v="#DIV/0!"/>
  </r>
  <r>
    <s v="Columbia"/>
    <x v="13"/>
    <x v="0"/>
    <x v="4"/>
    <n v="329"/>
    <n v="345"/>
    <n v="674"/>
    <m/>
    <m/>
    <m/>
    <m/>
    <m/>
    <m/>
    <m/>
    <m/>
    <n v="0"/>
    <n v="0"/>
    <n v="0"/>
    <n v="0"/>
    <n v="0"/>
    <n v="0"/>
    <e v="#DIV/0!"/>
    <e v="#DIV/0!"/>
    <e v="#DIV/0!"/>
  </r>
  <r>
    <s v="Columbia"/>
    <x v="13"/>
    <x v="0"/>
    <x v="5"/>
    <n v="273"/>
    <n v="259"/>
    <n v="532"/>
    <m/>
    <m/>
    <m/>
    <m/>
    <m/>
    <m/>
    <m/>
    <m/>
    <n v="0"/>
    <n v="0"/>
    <n v="0"/>
    <n v="0"/>
    <n v="0"/>
    <n v="0"/>
    <e v="#DIV/0!"/>
    <e v="#DIV/0!"/>
    <e v="#DIV/0!"/>
  </r>
  <r>
    <s v="Columbia"/>
    <x v="13"/>
    <x v="0"/>
    <x v="6"/>
    <n v="429"/>
    <n v="340"/>
    <n v="769"/>
    <m/>
    <m/>
    <m/>
    <m/>
    <m/>
    <m/>
    <m/>
    <m/>
    <n v="0"/>
    <n v="0"/>
    <n v="0"/>
    <n v="0"/>
    <n v="0"/>
    <n v="0"/>
    <e v="#DIV/0!"/>
    <e v="#DIV/0!"/>
    <e v="#DIV/0!"/>
  </r>
  <r>
    <s v="Cowlitz"/>
    <x v="13"/>
    <x v="1"/>
    <x v="0"/>
    <n v="35668"/>
    <n v="34287"/>
    <n v="69955"/>
    <m/>
    <m/>
    <m/>
    <m/>
    <m/>
    <m/>
    <m/>
    <m/>
    <n v="0"/>
    <n v="0"/>
    <n v="0"/>
    <n v="0"/>
    <n v="0"/>
    <n v="0"/>
    <e v="#DIV/0!"/>
    <e v="#DIV/0!"/>
    <e v="#DIV/0!"/>
  </r>
  <r>
    <s v="Cowlitz"/>
    <x v="13"/>
    <x v="1"/>
    <x v="1"/>
    <n v="3970"/>
    <n v="4154"/>
    <n v="8124"/>
    <m/>
    <m/>
    <m/>
    <m/>
    <m/>
    <m/>
    <m/>
    <m/>
    <n v="0"/>
    <n v="0"/>
    <n v="0"/>
    <n v="0"/>
    <n v="0"/>
    <n v="0"/>
    <e v="#DIV/0!"/>
    <e v="#DIV/0!"/>
    <e v="#DIV/0!"/>
  </r>
  <r>
    <s v="Cowlitz"/>
    <x v="13"/>
    <x v="1"/>
    <x v="2"/>
    <n v="5633"/>
    <n v="5613"/>
    <n v="11246"/>
    <m/>
    <m/>
    <m/>
    <m/>
    <m/>
    <m/>
    <m/>
    <m/>
    <n v="0"/>
    <n v="0"/>
    <n v="0"/>
    <n v="0"/>
    <n v="0"/>
    <n v="0"/>
    <e v="#DIV/0!"/>
    <e v="#DIV/0!"/>
    <e v="#DIV/0!"/>
  </r>
  <r>
    <s v="Cowlitz"/>
    <x v="13"/>
    <x v="1"/>
    <x v="3"/>
    <n v="6899"/>
    <n v="6944"/>
    <n v="13843"/>
    <m/>
    <m/>
    <m/>
    <m/>
    <m/>
    <m/>
    <m/>
    <m/>
    <n v="0"/>
    <n v="0"/>
    <n v="0"/>
    <n v="0"/>
    <n v="0"/>
    <n v="0"/>
    <e v="#DIV/0!"/>
    <e v="#DIV/0!"/>
    <e v="#DIV/0!"/>
  </r>
  <r>
    <s v="Cowlitz"/>
    <x v="13"/>
    <x v="1"/>
    <x v="4"/>
    <n v="7073"/>
    <n v="7112"/>
    <n v="14185"/>
    <m/>
    <m/>
    <m/>
    <m/>
    <m/>
    <m/>
    <m/>
    <m/>
    <n v="0"/>
    <n v="0"/>
    <n v="0"/>
    <n v="0"/>
    <n v="0"/>
    <n v="0"/>
    <e v="#DIV/0!"/>
    <e v="#DIV/0!"/>
    <e v="#DIV/0!"/>
  </r>
  <r>
    <s v="Cowlitz"/>
    <x v="13"/>
    <x v="1"/>
    <x v="5"/>
    <n v="4902"/>
    <n v="4918"/>
    <n v="9820"/>
    <m/>
    <m/>
    <m/>
    <m/>
    <m/>
    <m/>
    <m/>
    <m/>
    <n v="0"/>
    <n v="0"/>
    <n v="0"/>
    <n v="0"/>
    <n v="0"/>
    <n v="0"/>
    <e v="#DIV/0!"/>
    <e v="#DIV/0!"/>
    <e v="#DIV/0!"/>
  </r>
  <r>
    <s v="Cowlitz"/>
    <x v="13"/>
    <x v="1"/>
    <x v="6"/>
    <n v="7191"/>
    <n v="5546"/>
    <n v="12737"/>
    <m/>
    <m/>
    <m/>
    <m/>
    <m/>
    <m/>
    <m/>
    <m/>
    <n v="0"/>
    <n v="0"/>
    <n v="0"/>
    <n v="0"/>
    <n v="0"/>
    <n v="0"/>
    <e v="#DIV/0!"/>
    <e v="#DIV/0!"/>
    <e v="#DIV/0!"/>
  </r>
  <r>
    <s v="Douglas"/>
    <x v="13"/>
    <x v="0"/>
    <x v="0"/>
    <n v="11853"/>
    <n v="11472"/>
    <n v="23325"/>
    <m/>
    <m/>
    <m/>
    <m/>
    <m/>
    <m/>
    <m/>
    <m/>
    <n v="0"/>
    <n v="0"/>
    <n v="0"/>
    <n v="0"/>
    <n v="0"/>
    <n v="0"/>
    <e v="#DIV/0!"/>
    <e v="#DIV/0!"/>
    <e v="#DIV/0!"/>
  </r>
  <r>
    <s v="Douglas"/>
    <x v="13"/>
    <x v="0"/>
    <x v="1"/>
    <n v="1345"/>
    <n v="1438"/>
    <n v="2783"/>
    <m/>
    <m/>
    <m/>
    <m/>
    <m/>
    <m/>
    <m/>
    <m/>
    <n v="0"/>
    <n v="0"/>
    <n v="0"/>
    <n v="0"/>
    <n v="0"/>
    <n v="0"/>
    <e v="#DIV/0!"/>
    <e v="#DIV/0!"/>
    <e v="#DIV/0!"/>
  </r>
  <r>
    <s v="Douglas"/>
    <x v="13"/>
    <x v="0"/>
    <x v="2"/>
    <n v="1906"/>
    <n v="1858"/>
    <n v="3764"/>
    <m/>
    <m/>
    <m/>
    <m/>
    <m/>
    <m/>
    <m/>
    <m/>
    <n v="0"/>
    <n v="0"/>
    <n v="0"/>
    <n v="0"/>
    <n v="0"/>
    <n v="0"/>
    <e v="#DIV/0!"/>
    <e v="#DIV/0!"/>
    <e v="#DIV/0!"/>
  </r>
  <r>
    <s v="Douglas"/>
    <x v="13"/>
    <x v="0"/>
    <x v="3"/>
    <n v="2482"/>
    <n v="2428"/>
    <n v="4910"/>
    <m/>
    <m/>
    <m/>
    <m/>
    <m/>
    <m/>
    <m/>
    <m/>
    <n v="0"/>
    <n v="0"/>
    <n v="0"/>
    <n v="0"/>
    <n v="0"/>
    <n v="0"/>
    <e v="#DIV/0!"/>
    <e v="#DIV/0!"/>
    <e v="#DIV/0!"/>
  </r>
  <r>
    <s v="Douglas"/>
    <x v="13"/>
    <x v="0"/>
    <x v="4"/>
    <n v="2278"/>
    <n v="2320"/>
    <n v="4598"/>
    <m/>
    <m/>
    <m/>
    <m/>
    <m/>
    <m/>
    <m/>
    <m/>
    <n v="0"/>
    <n v="0"/>
    <n v="0"/>
    <n v="0"/>
    <n v="0"/>
    <n v="0"/>
    <e v="#DIV/0!"/>
    <e v="#DIV/0!"/>
    <e v="#DIV/0!"/>
  </r>
  <r>
    <s v="Douglas"/>
    <x v="13"/>
    <x v="0"/>
    <x v="5"/>
    <n v="1571"/>
    <n v="1534"/>
    <n v="3105"/>
    <m/>
    <m/>
    <m/>
    <m/>
    <m/>
    <m/>
    <m/>
    <m/>
    <n v="0"/>
    <n v="0"/>
    <n v="0"/>
    <n v="0"/>
    <n v="0"/>
    <n v="0"/>
    <e v="#DIV/0!"/>
    <e v="#DIV/0!"/>
    <e v="#DIV/0!"/>
  </r>
  <r>
    <s v="Douglas"/>
    <x v="13"/>
    <x v="0"/>
    <x v="6"/>
    <n v="2271"/>
    <n v="1894"/>
    <n v="4165"/>
    <m/>
    <m/>
    <m/>
    <m/>
    <m/>
    <m/>
    <m/>
    <m/>
    <n v="0"/>
    <n v="0"/>
    <n v="0"/>
    <n v="0"/>
    <n v="0"/>
    <n v="0"/>
    <e v="#DIV/0!"/>
    <e v="#DIV/0!"/>
    <e v="#DIV/0!"/>
  </r>
  <r>
    <s v="Ferry"/>
    <x v="13"/>
    <x v="0"/>
    <x v="0"/>
    <n v="2674"/>
    <n v="2827"/>
    <n v="5501"/>
    <m/>
    <m/>
    <m/>
    <m/>
    <m/>
    <m/>
    <m/>
    <m/>
    <n v="0"/>
    <n v="0"/>
    <n v="0"/>
    <n v="0"/>
    <n v="0"/>
    <n v="0"/>
    <e v="#DIV/0!"/>
    <e v="#DIV/0!"/>
    <e v="#DIV/0!"/>
  </r>
  <r>
    <s v="Ferry"/>
    <x v="13"/>
    <x v="0"/>
    <x v="1"/>
    <n v="250"/>
    <n v="337"/>
    <n v="587"/>
    <m/>
    <m/>
    <m/>
    <m/>
    <m/>
    <m/>
    <m/>
    <m/>
    <n v="0"/>
    <n v="0"/>
    <n v="0"/>
    <n v="0"/>
    <n v="0"/>
    <n v="0"/>
    <e v="#DIV/0!"/>
    <e v="#DIV/0!"/>
    <e v="#DIV/0!"/>
  </r>
  <r>
    <s v="Ferry"/>
    <x v="13"/>
    <x v="0"/>
    <x v="2"/>
    <n v="338"/>
    <n v="320"/>
    <n v="658"/>
    <m/>
    <m/>
    <m/>
    <m/>
    <m/>
    <m/>
    <m/>
    <m/>
    <n v="0"/>
    <n v="0"/>
    <n v="0"/>
    <n v="0"/>
    <n v="0"/>
    <n v="0"/>
    <e v="#DIV/0!"/>
    <e v="#DIV/0!"/>
    <e v="#DIV/0!"/>
  </r>
  <r>
    <s v="Ferry"/>
    <x v="13"/>
    <x v="0"/>
    <x v="3"/>
    <n v="498"/>
    <n v="483"/>
    <n v="981"/>
    <m/>
    <m/>
    <m/>
    <m/>
    <m/>
    <m/>
    <m/>
    <m/>
    <n v="0"/>
    <n v="0"/>
    <n v="0"/>
    <n v="0"/>
    <n v="0"/>
    <n v="0"/>
    <e v="#DIV/0!"/>
    <e v="#DIV/0!"/>
    <e v="#DIV/0!"/>
  </r>
  <r>
    <s v="Ferry"/>
    <x v="13"/>
    <x v="0"/>
    <x v="4"/>
    <n v="617"/>
    <n v="681"/>
    <n v="1298"/>
    <m/>
    <m/>
    <m/>
    <m/>
    <m/>
    <m/>
    <m/>
    <m/>
    <n v="0"/>
    <n v="0"/>
    <n v="0"/>
    <n v="0"/>
    <n v="0"/>
    <n v="0"/>
    <e v="#DIV/0!"/>
    <e v="#DIV/0!"/>
    <e v="#DIV/0!"/>
  </r>
  <r>
    <s v="Ferry"/>
    <x v="13"/>
    <x v="0"/>
    <x v="5"/>
    <n v="481"/>
    <n v="513"/>
    <n v="994"/>
    <m/>
    <m/>
    <m/>
    <m/>
    <m/>
    <m/>
    <m/>
    <m/>
    <n v="0"/>
    <n v="0"/>
    <n v="0"/>
    <n v="0"/>
    <n v="0"/>
    <n v="0"/>
    <e v="#DIV/0!"/>
    <e v="#DIV/0!"/>
    <e v="#DIV/0!"/>
  </r>
  <r>
    <s v="Ferry"/>
    <x v="13"/>
    <x v="0"/>
    <x v="6"/>
    <n v="490"/>
    <n v="493"/>
    <n v="983"/>
    <m/>
    <m/>
    <m/>
    <m/>
    <m/>
    <m/>
    <m/>
    <m/>
    <n v="0"/>
    <n v="0"/>
    <n v="0"/>
    <n v="0"/>
    <n v="0"/>
    <n v="0"/>
    <e v="#DIV/0!"/>
    <e v="#DIV/0!"/>
    <e v="#DIV/0!"/>
  </r>
  <r>
    <s v="Franklin"/>
    <x v="13"/>
    <x v="0"/>
    <x v="0"/>
    <n v="16438"/>
    <n v="17832"/>
    <n v="34270"/>
    <m/>
    <m/>
    <m/>
    <m/>
    <m/>
    <m/>
    <m/>
    <m/>
    <n v="0"/>
    <n v="0"/>
    <n v="0"/>
    <n v="0"/>
    <n v="0"/>
    <n v="0"/>
    <e v="#DIV/0!"/>
    <e v="#DIV/0!"/>
    <e v="#DIV/0!"/>
  </r>
  <r>
    <s v="Franklin"/>
    <x v="13"/>
    <x v="0"/>
    <x v="1"/>
    <n v="2644"/>
    <n v="3130"/>
    <n v="5774"/>
    <m/>
    <m/>
    <m/>
    <m/>
    <m/>
    <m/>
    <m/>
    <m/>
    <n v="0"/>
    <n v="0"/>
    <n v="0"/>
    <n v="0"/>
    <n v="0"/>
    <n v="0"/>
    <e v="#DIV/0!"/>
    <e v="#DIV/0!"/>
    <e v="#DIV/0!"/>
  </r>
  <r>
    <s v="Franklin"/>
    <x v="13"/>
    <x v="0"/>
    <x v="2"/>
    <n v="3565"/>
    <n v="4090"/>
    <n v="7655"/>
    <m/>
    <m/>
    <m/>
    <m/>
    <m/>
    <m/>
    <m/>
    <m/>
    <n v="0"/>
    <n v="0"/>
    <n v="0"/>
    <n v="0"/>
    <n v="0"/>
    <n v="0"/>
    <e v="#DIV/0!"/>
    <e v="#DIV/0!"/>
    <e v="#DIV/0!"/>
  </r>
  <r>
    <s v="Franklin"/>
    <x v="13"/>
    <x v="0"/>
    <x v="3"/>
    <n v="3333"/>
    <n v="3677"/>
    <n v="7010"/>
    <m/>
    <m/>
    <m/>
    <m/>
    <m/>
    <m/>
    <m/>
    <m/>
    <n v="0"/>
    <n v="0"/>
    <n v="0"/>
    <n v="0"/>
    <n v="0"/>
    <n v="0"/>
    <e v="#DIV/0!"/>
    <e v="#DIV/0!"/>
    <e v="#DIV/0!"/>
  </r>
  <r>
    <s v="Franklin"/>
    <x v="13"/>
    <x v="0"/>
    <x v="4"/>
    <n v="2883"/>
    <n v="3130"/>
    <n v="6013"/>
    <m/>
    <m/>
    <m/>
    <m/>
    <m/>
    <m/>
    <m/>
    <m/>
    <n v="0"/>
    <n v="0"/>
    <n v="0"/>
    <n v="0"/>
    <n v="0"/>
    <n v="0"/>
    <e v="#DIV/0!"/>
    <e v="#DIV/0!"/>
    <e v="#DIV/0!"/>
  </r>
  <r>
    <s v="Franklin"/>
    <x v="13"/>
    <x v="0"/>
    <x v="5"/>
    <n v="1743"/>
    <n v="1901"/>
    <n v="3644"/>
    <m/>
    <m/>
    <m/>
    <m/>
    <m/>
    <m/>
    <m/>
    <m/>
    <n v="0"/>
    <n v="0"/>
    <n v="0"/>
    <n v="0"/>
    <n v="0"/>
    <n v="0"/>
    <e v="#DIV/0!"/>
    <e v="#DIV/0!"/>
    <e v="#DIV/0!"/>
  </r>
  <r>
    <s v="Franklin"/>
    <x v="13"/>
    <x v="0"/>
    <x v="6"/>
    <n v="2270"/>
    <n v="1904"/>
    <n v="4174"/>
    <m/>
    <m/>
    <m/>
    <m/>
    <m/>
    <m/>
    <m/>
    <m/>
    <n v="0"/>
    <n v="0"/>
    <n v="0"/>
    <n v="0"/>
    <n v="0"/>
    <n v="0"/>
    <e v="#DIV/0!"/>
    <e v="#DIV/0!"/>
    <e v="#DIV/0!"/>
  </r>
  <r>
    <s v="Garfield"/>
    <x v="13"/>
    <x v="0"/>
    <x v="0"/>
    <n v="913"/>
    <n v="861"/>
    <n v="1774"/>
    <m/>
    <m/>
    <m/>
    <m/>
    <m/>
    <m/>
    <m/>
    <m/>
    <n v="0"/>
    <n v="0"/>
    <n v="0"/>
    <n v="0"/>
    <n v="0"/>
    <n v="0"/>
    <e v="#DIV/0!"/>
    <e v="#DIV/0!"/>
    <e v="#DIV/0!"/>
  </r>
  <r>
    <s v="Garfield"/>
    <x v="13"/>
    <x v="0"/>
    <x v="1"/>
    <n v="61"/>
    <n v="68"/>
    <n v="129"/>
    <m/>
    <m/>
    <m/>
    <m/>
    <m/>
    <m/>
    <m/>
    <m/>
    <n v="0"/>
    <n v="0"/>
    <n v="0"/>
    <n v="0"/>
    <n v="0"/>
    <n v="0"/>
    <e v="#DIV/0!"/>
    <e v="#DIV/0!"/>
    <e v="#DIV/0!"/>
  </r>
  <r>
    <s v="Garfield"/>
    <x v="13"/>
    <x v="0"/>
    <x v="2"/>
    <n v="99"/>
    <n v="84"/>
    <n v="183"/>
    <m/>
    <m/>
    <m/>
    <m/>
    <m/>
    <m/>
    <m/>
    <m/>
    <n v="0"/>
    <n v="0"/>
    <n v="0"/>
    <n v="0"/>
    <n v="0"/>
    <n v="0"/>
    <e v="#DIV/0!"/>
    <e v="#DIV/0!"/>
    <e v="#DIV/0!"/>
  </r>
  <r>
    <s v="Garfield"/>
    <x v="13"/>
    <x v="0"/>
    <x v="3"/>
    <n v="157"/>
    <n v="158"/>
    <n v="315"/>
    <m/>
    <m/>
    <m/>
    <m/>
    <m/>
    <m/>
    <m/>
    <m/>
    <n v="0"/>
    <n v="0"/>
    <n v="0"/>
    <n v="0"/>
    <n v="0"/>
    <n v="0"/>
    <e v="#DIV/0!"/>
    <e v="#DIV/0!"/>
    <e v="#DIV/0!"/>
  </r>
  <r>
    <s v="Garfield"/>
    <x v="13"/>
    <x v="0"/>
    <x v="4"/>
    <n v="191"/>
    <n v="195"/>
    <n v="386"/>
    <m/>
    <m/>
    <m/>
    <m/>
    <m/>
    <m/>
    <m/>
    <m/>
    <n v="0"/>
    <n v="0"/>
    <n v="0"/>
    <n v="0"/>
    <n v="0"/>
    <n v="0"/>
    <e v="#DIV/0!"/>
    <e v="#DIV/0!"/>
    <e v="#DIV/0!"/>
  </r>
  <r>
    <s v="Garfield"/>
    <x v="13"/>
    <x v="0"/>
    <x v="5"/>
    <n v="130"/>
    <n v="138"/>
    <n v="268"/>
    <m/>
    <m/>
    <m/>
    <m/>
    <m/>
    <m/>
    <m/>
    <m/>
    <n v="0"/>
    <n v="0"/>
    <n v="0"/>
    <n v="0"/>
    <n v="0"/>
    <n v="0"/>
    <e v="#DIV/0!"/>
    <e v="#DIV/0!"/>
    <e v="#DIV/0!"/>
  </r>
  <r>
    <s v="Garfield"/>
    <x v="13"/>
    <x v="0"/>
    <x v="6"/>
    <n v="275"/>
    <n v="218"/>
    <n v="493"/>
    <m/>
    <m/>
    <m/>
    <m/>
    <m/>
    <m/>
    <m/>
    <m/>
    <n v="0"/>
    <n v="0"/>
    <n v="0"/>
    <n v="0"/>
    <n v="0"/>
    <n v="0"/>
    <e v="#DIV/0!"/>
    <e v="#DIV/0!"/>
    <e v="#DIV/0!"/>
  </r>
  <r>
    <s v="Grant"/>
    <x v="13"/>
    <x v="0"/>
    <x v="0"/>
    <n v="25769"/>
    <n v="26757"/>
    <n v="52526"/>
    <m/>
    <m/>
    <m/>
    <m/>
    <m/>
    <m/>
    <m/>
    <m/>
    <n v="0"/>
    <n v="0"/>
    <n v="0"/>
    <n v="0"/>
    <n v="0"/>
    <n v="0"/>
    <e v="#DIV/0!"/>
    <e v="#DIV/0!"/>
    <e v="#DIV/0!"/>
  </r>
  <r>
    <s v="Grant"/>
    <x v="13"/>
    <x v="0"/>
    <x v="1"/>
    <n v="3565"/>
    <n v="4248"/>
    <n v="7813"/>
    <m/>
    <m/>
    <m/>
    <m/>
    <m/>
    <m/>
    <m/>
    <m/>
    <n v="0"/>
    <n v="0"/>
    <n v="0"/>
    <n v="0"/>
    <n v="0"/>
    <n v="0"/>
    <e v="#DIV/0!"/>
    <e v="#DIV/0!"/>
    <e v="#DIV/0!"/>
  </r>
  <r>
    <s v="Grant"/>
    <x v="13"/>
    <x v="0"/>
    <x v="2"/>
    <n v="4732"/>
    <n v="5136"/>
    <n v="9868"/>
    <m/>
    <m/>
    <m/>
    <m/>
    <m/>
    <m/>
    <m/>
    <m/>
    <n v="0"/>
    <n v="0"/>
    <n v="0"/>
    <n v="0"/>
    <n v="0"/>
    <n v="0"/>
    <e v="#DIV/0!"/>
    <e v="#DIV/0!"/>
    <e v="#DIV/0!"/>
  </r>
  <r>
    <s v="Grant"/>
    <x v="13"/>
    <x v="0"/>
    <x v="3"/>
    <n v="5059"/>
    <n v="5300"/>
    <n v="10359"/>
    <m/>
    <m/>
    <m/>
    <m/>
    <m/>
    <m/>
    <m/>
    <m/>
    <n v="0"/>
    <n v="0"/>
    <n v="0"/>
    <n v="0"/>
    <n v="0"/>
    <n v="0"/>
    <e v="#DIV/0!"/>
    <e v="#DIV/0!"/>
    <e v="#DIV/0!"/>
  </r>
  <r>
    <s v="Grant"/>
    <x v="13"/>
    <x v="0"/>
    <x v="4"/>
    <n v="4590"/>
    <n v="4820"/>
    <n v="9410"/>
    <m/>
    <m/>
    <m/>
    <m/>
    <m/>
    <m/>
    <m/>
    <m/>
    <n v="0"/>
    <n v="0"/>
    <n v="0"/>
    <n v="0"/>
    <n v="0"/>
    <n v="0"/>
    <e v="#DIV/0!"/>
    <e v="#DIV/0!"/>
    <e v="#DIV/0!"/>
  </r>
  <r>
    <s v="Grant"/>
    <x v="13"/>
    <x v="0"/>
    <x v="5"/>
    <n v="3145"/>
    <n v="3240"/>
    <n v="6385"/>
    <m/>
    <m/>
    <m/>
    <m/>
    <m/>
    <m/>
    <m/>
    <m/>
    <n v="0"/>
    <n v="0"/>
    <n v="0"/>
    <n v="0"/>
    <n v="0"/>
    <n v="0"/>
    <e v="#DIV/0!"/>
    <e v="#DIV/0!"/>
    <e v="#DIV/0!"/>
  </r>
  <r>
    <s v="Grant"/>
    <x v="13"/>
    <x v="0"/>
    <x v="6"/>
    <n v="4678"/>
    <n v="4013"/>
    <n v="869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3"/>
    <x v="0"/>
    <x v="0"/>
    <n v="26208"/>
    <n v="25819"/>
    <n v="52027"/>
    <m/>
    <m/>
    <m/>
    <m/>
    <m/>
    <m/>
    <m/>
    <m/>
    <n v="0"/>
    <n v="0"/>
    <n v="0"/>
    <n v="0"/>
    <n v="0"/>
    <n v="0"/>
    <e v="#DIV/0!"/>
    <e v="#DIV/0!"/>
    <e v="#DIV/0!"/>
  </r>
  <r>
    <s v="Grays Harbor"/>
    <x v="13"/>
    <x v="0"/>
    <x v="1"/>
    <n v="2740"/>
    <n v="3025"/>
    <n v="5765"/>
    <m/>
    <m/>
    <m/>
    <m/>
    <m/>
    <m/>
    <m/>
    <m/>
    <n v="0"/>
    <n v="0"/>
    <n v="0"/>
    <n v="0"/>
    <n v="0"/>
    <n v="0"/>
    <e v="#DIV/0!"/>
    <e v="#DIV/0!"/>
    <e v="#DIV/0!"/>
  </r>
  <r>
    <s v="Grays Harbor"/>
    <x v="13"/>
    <x v="0"/>
    <x v="2"/>
    <n v="3711"/>
    <n v="4031"/>
    <n v="7742"/>
    <m/>
    <m/>
    <m/>
    <m/>
    <m/>
    <m/>
    <m/>
    <m/>
    <n v="0"/>
    <n v="0"/>
    <n v="0"/>
    <n v="0"/>
    <n v="0"/>
    <n v="0"/>
    <e v="#DIV/0!"/>
    <e v="#DIV/0!"/>
    <e v="#DIV/0!"/>
  </r>
  <r>
    <s v="Grays Harbor"/>
    <x v="13"/>
    <x v="0"/>
    <x v="3"/>
    <n v="4906"/>
    <n v="4891"/>
    <n v="9797"/>
    <m/>
    <m/>
    <m/>
    <m/>
    <m/>
    <m/>
    <m/>
    <m/>
    <n v="0"/>
    <n v="0"/>
    <n v="0"/>
    <n v="0"/>
    <n v="0"/>
    <n v="0"/>
    <e v="#DIV/0!"/>
    <e v="#DIV/0!"/>
    <e v="#DIV/0!"/>
  </r>
  <r>
    <s v="Grays Harbor"/>
    <x v="13"/>
    <x v="0"/>
    <x v="4"/>
    <n v="5202"/>
    <n v="5309"/>
    <n v="1051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3"/>
    <x v="0"/>
    <x v="5"/>
    <n v="3886"/>
    <n v="3821"/>
    <n v="7707"/>
    <m/>
    <m/>
    <m/>
    <m/>
    <m/>
    <m/>
    <m/>
    <m/>
    <n v="0"/>
    <n v="0"/>
    <n v="0"/>
    <n v="0"/>
    <n v="0"/>
    <n v="0"/>
    <e v="#DIV/0!"/>
    <e v="#DIV/0!"/>
    <e v="#DIV/0!"/>
  </r>
  <r>
    <s v="Grays Harbor"/>
    <x v="13"/>
    <x v="0"/>
    <x v="6"/>
    <n v="5763"/>
    <n v="4742"/>
    <n v="10505"/>
    <m/>
    <m/>
    <m/>
    <m/>
    <m/>
    <m/>
    <m/>
    <m/>
    <n v="0"/>
    <n v="0"/>
    <n v="0"/>
    <n v="0"/>
    <n v="0"/>
    <n v="0"/>
    <e v="#DIV/0!"/>
    <e v="#DIV/0!"/>
    <e v="#DIV/0!"/>
  </r>
  <r>
    <s v="Island"/>
    <x v="13"/>
    <x v="0"/>
    <x v="0"/>
    <n v="27903"/>
    <n v="27307"/>
    <n v="55210"/>
    <m/>
    <m/>
    <m/>
    <m/>
    <m/>
    <m/>
    <m/>
    <m/>
    <n v="0"/>
    <n v="0"/>
    <n v="0"/>
    <n v="0"/>
    <n v="0"/>
    <n v="0"/>
    <e v="#DIV/0!"/>
    <e v="#DIV/0!"/>
    <e v="#DIV/0!"/>
  </r>
  <r>
    <s v="Island"/>
    <x v="13"/>
    <x v="0"/>
    <x v="1"/>
    <n v="2901"/>
    <n v="3597"/>
    <n v="6498"/>
    <m/>
    <m/>
    <m/>
    <m/>
    <m/>
    <m/>
    <m/>
    <m/>
    <n v="0"/>
    <n v="0"/>
    <n v="0"/>
    <n v="0"/>
    <n v="0"/>
    <n v="0"/>
    <e v="#DIV/0!"/>
    <e v="#DIV/0!"/>
    <e v="#DIV/0!"/>
  </r>
  <r>
    <s v="Island"/>
    <x v="13"/>
    <x v="0"/>
    <x v="2"/>
    <n v="4259"/>
    <n v="4758"/>
    <n v="9017"/>
    <m/>
    <m/>
    <m/>
    <m/>
    <m/>
    <m/>
    <m/>
    <m/>
    <n v="0"/>
    <n v="0"/>
    <n v="0"/>
    <n v="0"/>
    <n v="0"/>
    <n v="0"/>
    <e v="#DIV/0!"/>
    <e v="#DIV/0!"/>
    <e v="#DIV/0!"/>
  </r>
  <r>
    <s v="Island"/>
    <x v="13"/>
    <x v="0"/>
    <x v="3"/>
    <n v="5250"/>
    <n v="5194"/>
    <n v="10444"/>
    <m/>
    <m/>
    <m/>
    <m/>
    <m/>
    <m/>
    <m/>
    <m/>
    <n v="0"/>
    <n v="0"/>
    <n v="0"/>
    <n v="0"/>
    <n v="0"/>
    <n v="0"/>
    <e v="#DIV/0!"/>
    <e v="#DIV/0!"/>
    <e v="#DIV/0!"/>
  </r>
  <r>
    <s v="Island"/>
    <x v="13"/>
    <x v="0"/>
    <x v="4"/>
    <n v="5379"/>
    <n v="4890"/>
    <n v="10269"/>
    <m/>
    <m/>
    <m/>
    <m/>
    <m/>
    <m/>
    <m/>
    <m/>
    <n v="0"/>
    <n v="0"/>
    <n v="0"/>
    <n v="0"/>
    <n v="0"/>
    <n v="0"/>
    <e v="#DIV/0!"/>
    <e v="#DIV/0!"/>
    <e v="#DIV/0!"/>
  </r>
  <r>
    <s v="Island"/>
    <x v="13"/>
    <x v="0"/>
    <x v="5"/>
    <n v="4293"/>
    <n v="3886"/>
    <n v="8179"/>
    <m/>
    <m/>
    <m/>
    <m/>
    <m/>
    <m/>
    <m/>
    <m/>
    <n v="0"/>
    <n v="0"/>
    <n v="0"/>
    <n v="0"/>
    <n v="0"/>
    <n v="0"/>
    <e v="#DIV/0!"/>
    <e v="#DIV/0!"/>
    <e v="#DIV/0!"/>
  </r>
  <r>
    <s v="Island"/>
    <x v="13"/>
    <x v="0"/>
    <x v="6"/>
    <n v="5821"/>
    <n v="4982"/>
    <n v="10803"/>
    <m/>
    <m/>
    <m/>
    <m/>
    <m/>
    <m/>
    <m/>
    <m/>
    <n v="0"/>
    <n v="0"/>
    <n v="0"/>
    <n v="0"/>
    <n v="0"/>
    <n v="0"/>
    <e v="#DIV/0!"/>
    <e v="#DIV/0!"/>
    <e v="#DIV/0!"/>
  </r>
  <r>
    <s v="Jefferson"/>
    <x v="13"/>
    <x v="0"/>
    <x v="0"/>
    <n v="11309"/>
    <n v="10767"/>
    <n v="22076"/>
    <m/>
    <m/>
    <m/>
    <m/>
    <m/>
    <m/>
    <m/>
    <m/>
    <n v="0"/>
    <n v="0"/>
    <n v="0"/>
    <n v="0"/>
    <n v="0"/>
    <n v="0"/>
    <e v="#DIV/0!"/>
    <e v="#DIV/0!"/>
    <e v="#DIV/0!"/>
  </r>
  <r>
    <s v="Jefferson"/>
    <x v="13"/>
    <x v="0"/>
    <x v="1"/>
    <n v="652"/>
    <n v="748"/>
    <n v="1400"/>
    <m/>
    <m/>
    <m/>
    <m/>
    <m/>
    <m/>
    <m/>
    <m/>
    <n v="0"/>
    <n v="0"/>
    <n v="0"/>
    <n v="0"/>
    <n v="0"/>
    <n v="0"/>
    <e v="#DIV/0!"/>
    <e v="#DIV/0!"/>
    <e v="#DIV/0!"/>
  </r>
  <r>
    <s v="Jefferson"/>
    <x v="13"/>
    <x v="0"/>
    <x v="2"/>
    <n v="1027"/>
    <n v="1007"/>
    <n v="2034"/>
    <m/>
    <m/>
    <m/>
    <m/>
    <m/>
    <m/>
    <m/>
    <m/>
    <n v="0"/>
    <n v="0"/>
    <n v="0"/>
    <n v="0"/>
    <n v="0"/>
    <n v="0"/>
    <e v="#DIV/0!"/>
    <e v="#DIV/0!"/>
    <e v="#DIV/0!"/>
  </r>
  <r>
    <s v="Jefferson"/>
    <x v="13"/>
    <x v="0"/>
    <x v="3"/>
    <n v="1827"/>
    <n v="1707"/>
    <n v="3534"/>
    <m/>
    <m/>
    <m/>
    <m/>
    <m/>
    <m/>
    <m/>
    <m/>
    <n v="0"/>
    <n v="0"/>
    <n v="0"/>
    <n v="0"/>
    <n v="0"/>
    <n v="0"/>
    <e v="#DIV/0!"/>
    <e v="#DIV/0!"/>
    <e v="#DIV/0!"/>
  </r>
  <r>
    <s v="Jefferson"/>
    <x v="13"/>
    <x v="0"/>
    <x v="4"/>
    <n v="2600"/>
    <n v="2379"/>
    <n v="4979"/>
    <m/>
    <m/>
    <m/>
    <m/>
    <m/>
    <m/>
    <m/>
    <m/>
    <n v="0"/>
    <n v="0"/>
    <n v="0"/>
    <n v="0"/>
    <n v="0"/>
    <n v="0"/>
    <e v="#DIV/0!"/>
    <e v="#DIV/0!"/>
    <e v="#DIV/0!"/>
  </r>
  <r>
    <s v="Jefferson"/>
    <x v="13"/>
    <x v="0"/>
    <x v="5"/>
    <n v="2194"/>
    <n v="2054"/>
    <n v="4248"/>
    <m/>
    <m/>
    <m/>
    <m/>
    <m/>
    <m/>
    <m/>
    <m/>
    <n v="0"/>
    <n v="0"/>
    <n v="0"/>
    <n v="0"/>
    <n v="0"/>
    <n v="0"/>
    <e v="#DIV/0!"/>
    <e v="#DIV/0!"/>
    <e v="#DIV/0!"/>
  </r>
  <r>
    <s v="Jefferson"/>
    <x v="13"/>
    <x v="0"/>
    <x v="6"/>
    <n v="3009"/>
    <n v="2872"/>
    <n v="5881"/>
    <m/>
    <m/>
    <m/>
    <m/>
    <m/>
    <m/>
    <m/>
    <m/>
    <n v="0"/>
    <n v="0"/>
    <n v="0"/>
    <n v="0"/>
    <n v="0"/>
    <n v="0"/>
    <e v="#DIV/0!"/>
    <e v="#DIV/0!"/>
    <e v="#DIV/0!"/>
  </r>
  <r>
    <s v="King"/>
    <x v="13"/>
    <x v="1"/>
    <x v="0"/>
    <n v="699195"/>
    <n v="682739"/>
    <n v="1381934"/>
    <m/>
    <m/>
    <m/>
    <m/>
    <m/>
    <m/>
    <m/>
    <m/>
    <n v="0"/>
    <n v="0"/>
    <n v="0"/>
    <n v="0"/>
    <n v="0"/>
    <n v="0"/>
    <e v="#DIV/0!"/>
    <e v="#DIV/0!"/>
    <e v="#DIV/0!"/>
  </r>
  <r>
    <s v="King"/>
    <x v="13"/>
    <x v="1"/>
    <x v="1"/>
    <n v="83947"/>
    <n v="85707"/>
    <n v="169654"/>
    <m/>
    <m/>
    <m/>
    <m/>
    <m/>
    <m/>
    <m/>
    <m/>
    <n v="0"/>
    <n v="0"/>
    <n v="0"/>
    <n v="0"/>
    <n v="0"/>
    <n v="0"/>
    <e v="#DIV/0!"/>
    <e v="#DIV/0!"/>
    <e v="#DIV/0!"/>
  </r>
  <r>
    <s v="King"/>
    <x v="13"/>
    <x v="1"/>
    <x v="2"/>
    <n v="141555"/>
    <n v="151091"/>
    <n v="292646"/>
    <m/>
    <m/>
    <m/>
    <m/>
    <m/>
    <m/>
    <m/>
    <m/>
    <n v="0"/>
    <n v="0"/>
    <n v="0"/>
    <n v="0"/>
    <n v="0"/>
    <n v="0"/>
    <e v="#DIV/0!"/>
    <e v="#DIV/0!"/>
    <e v="#DIV/0!"/>
  </r>
  <r>
    <s v="King"/>
    <x v="13"/>
    <x v="1"/>
    <x v="3"/>
    <n v="150477"/>
    <n v="155874"/>
    <n v="306351"/>
    <m/>
    <m/>
    <m/>
    <m/>
    <m/>
    <m/>
    <m/>
    <m/>
    <n v="0"/>
    <n v="0"/>
    <n v="0"/>
    <n v="0"/>
    <n v="0"/>
    <n v="0"/>
    <e v="#DIV/0!"/>
    <e v="#DIV/0!"/>
    <e v="#DIV/0!"/>
  </r>
  <r>
    <s v="King"/>
    <x v="13"/>
    <x v="1"/>
    <x v="4"/>
    <n v="137242"/>
    <n v="135453"/>
    <n v="272695"/>
    <m/>
    <m/>
    <m/>
    <m/>
    <m/>
    <m/>
    <m/>
    <m/>
    <n v="0"/>
    <n v="0"/>
    <n v="0"/>
    <n v="0"/>
    <n v="0"/>
    <n v="0"/>
    <e v="#DIV/0!"/>
    <e v="#DIV/0!"/>
    <e v="#DIV/0!"/>
  </r>
  <r>
    <s v="King"/>
    <x v="13"/>
    <x v="1"/>
    <x v="5"/>
    <n v="79039"/>
    <n v="78076"/>
    <n v="157115"/>
    <m/>
    <m/>
    <m/>
    <m/>
    <m/>
    <m/>
    <m/>
    <m/>
    <n v="0"/>
    <n v="0"/>
    <n v="0"/>
    <n v="0"/>
    <n v="0"/>
    <n v="0"/>
    <e v="#DIV/0!"/>
    <e v="#DIV/0!"/>
    <e v="#DIV/0!"/>
  </r>
  <r>
    <s v="King"/>
    <x v="13"/>
    <x v="1"/>
    <x v="6"/>
    <n v="106935"/>
    <n v="76538"/>
    <n v="183473"/>
    <m/>
    <m/>
    <m/>
    <m/>
    <m/>
    <m/>
    <m/>
    <m/>
    <n v="0"/>
    <n v="0"/>
    <n v="0"/>
    <n v="0"/>
    <n v="0"/>
    <n v="0"/>
    <e v="#DIV/0!"/>
    <e v="#DIV/0!"/>
    <e v="#DIV/0!"/>
  </r>
  <r>
    <s v="Kitsap"/>
    <x v="13"/>
    <x v="2"/>
    <x v="0"/>
    <n v="87038"/>
    <n v="88455"/>
    <n v="175493"/>
    <m/>
    <m/>
    <m/>
    <m/>
    <m/>
    <m/>
    <m/>
    <m/>
    <n v="0"/>
    <n v="0"/>
    <n v="0"/>
    <n v="0"/>
    <n v="0"/>
    <n v="0"/>
    <e v="#DIV/0!"/>
    <e v="#DIV/0!"/>
    <e v="#DIV/0!"/>
  </r>
  <r>
    <s v="Kitsap"/>
    <x v="13"/>
    <x v="2"/>
    <x v="1"/>
    <n v="9949"/>
    <n v="12998"/>
    <n v="22947"/>
    <m/>
    <m/>
    <m/>
    <m/>
    <m/>
    <m/>
    <m/>
    <m/>
    <n v="0"/>
    <n v="0"/>
    <n v="0"/>
    <n v="0"/>
    <n v="0"/>
    <n v="0"/>
    <e v="#DIV/0!"/>
    <e v="#DIV/0!"/>
    <e v="#DIV/0!"/>
  </r>
  <r>
    <s v="Kitsap"/>
    <x v="13"/>
    <x v="2"/>
    <x v="2"/>
    <n v="14085"/>
    <n v="15609"/>
    <n v="29694"/>
    <m/>
    <m/>
    <m/>
    <m/>
    <m/>
    <m/>
    <m/>
    <m/>
    <n v="0"/>
    <n v="0"/>
    <n v="0"/>
    <n v="0"/>
    <n v="0"/>
    <n v="0"/>
    <e v="#DIV/0!"/>
    <e v="#DIV/0!"/>
    <e v="#DIV/0!"/>
  </r>
  <r>
    <s v="Kitsap"/>
    <x v="13"/>
    <x v="2"/>
    <x v="3"/>
    <n v="18424"/>
    <n v="18899"/>
    <n v="37323"/>
    <m/>
    <m/>
    <m/>
    <m/>
    <m/>
    <m/>
    <m/>
    <m/>
    <n v="0"/>
    <n v="0"/>
    <n v="0"/>
    <n v="0"/>
    <n v="0"/>
    <n v="0"/>
    <e v="#DIV/0!"/>
    <e v="#DIV/0!"/>
    <e v="#DIV/0!"/>
  </r>
  <r>
    <s v="Kitsap"/>
    <x v="13"/>
    <x v="2"/>
    <x v="4"/>
    <n v="18740"/>
    <n v="18308"/>
    <n v="37048"/>
    <m/>
    <m/>
    <m/>
    <m/>
    <m/>
    <m/>
    <m/>
    <m/>
    <n v="0"/>
    <n v="0"/>
    <n v="0"/>
    <n v="0"/>
    <n v="0"/>
    <n v="0"/>
    <e v="#DIV/0!"/>
    <e v="#DIV/0!"/>
    <e v="#DIV/0!"/>
  </r>
  <r>
    <s v="Kitsap"/>
    <x v="13"/>
    <x v="2"/>
    <x v="5"/>
    <n v="11327"/>
    <n v="11441"/>
    <n v="22768"/>
    <m/>
    <m/>
    <m/>
    <m/>
    <m/>
    <m/>
    <m/>
    <m/>
    <n v="0"/>
    <n v="0"/>
    <n v="0"/>
    <n v="0"/>
    <n v="0"/>
    <n v="0"/>
    <e v="#DIV/0!"/>
    <e v="#DIV/0!"/>
    <e v="#DIV/0!"/>
  </r>
  <r>
    <s v="Kitsap"/>
    <x v="13"/>
    <x v="2"/>
    <x v="6"/>
    <n v="14513"/>
    <n v="11200"/>
    <n v="25713"/>
    <m/>
    <m/>
    <m/>
    <m/>
    <m/>
    <m/>
    <m/>
    <m/>
    <n v="0"/>
    <n v="0"/>
    <n v="0"/>
    <n v="0"/>
    <n v="0"/>
    <n v="0"/>
    <e v="#DIV/0!"/>
    <e v="#DIV/0!"/>
    <e v="#DIV/0!"/>
  </r>
  <r>
    <s v="Kittitas"/>
    <x v="13"/>
    <x v="0"/>
    <x v="0"/>
    <n v="13898"/>
    <n v="13732"/>
    <n v="27630"/>
    <m/>
    <m/>
    <m/>
    <m/>
    <m/>
    <m/>
    <m/>
    <m/>
    <n v="0"/>
    <n v="0"/>
    <n v="0"/>
    <n v="0"/>
    <n v="0"/>
    <n v="0"/>
    <e v="#DIV/0!"/>
    <e v="#DIV/0!"/>
    <e v="#DIV/0!"/>
  </r>
  <r>
    <s v="Kittitas"/>
    <x v="13"/>
    <x v="0"/>
    <x v="1"/>
    <n v="3901"/>
    <n v="3926"/>
    <n v="7827"/>
    <m/>
    <m/>
    <m/>
    <m/>
    <m/>
    <m/>
    <m/>
    <m/>
    <n v="0"/>
    <n v="0"/>
    <n v="0"/>
    <n v="0"/>
    <n v="0"/>
    <n v="0"/>
    <e v="#DIV/0!"/>
    <e v="#DIV/0!"/>
    <e v="#DIV/0!"/>
  </r>
  <r>
    <s v="Kittitas"/>
    <x v="13"/>
    <x v="0"/>
    <x v="2"/>
    <n v="1849"/>
    <n v="2052"/>
    <n v="3901"/>
    <m/>
    <m/>
    <m/>
    <m/>
    <m/>
    <m/>
    <m/>
    <m/>
    <n v="0"/>
    <n v="0"/>
    <n v="0"/>
    <n v="0"/>
    <n v="0"/>
    <n v="0"/>
    <e v="#DIV/0!"/>
    <e v="#DIV/0!"/>
    <e v="#DIV/0!"/>
  </r>
  <r>
    <s v="Kittitas"/>
    <x v="13"/>
    <x v="0"/>
    <x v="3"/>
    <n v="2141"/>
    <n v="2101"/>
    <n v="4242"/>
    <m/>
    <m/>
    <m/>
    <m/>
    <m/>
    <m/>
    <m/>
    <m/>
    <n v="0"/>
    <n v="0"/>
    <n v="0"/>
    <n v="0"/>
    <n v="0"/>
    <n v="0"/>
    <e v="#DIV/0!"/>
    <e v="#DIV/0!"/>
    <e v="#DIV/0!"/>
  </r>
  <r>
    <s v="Kittitas"/>
    <x v="13"/>
    <x v="0"/>
    <x v="4"/>
    <n v="2213"/>
    <n v="2205"/>
    <n v="4418"/>
    <m/>
    <m/>
    <m/>
    <m/>
    <m/>
    <m/>
    <m/>
    <m/>
    <n v="0"/>
    <n v="0"/>
    <n v="0"/>
    <n v="0"/>
    <n v="0"/>
    <n v="0"/>
    <e v="#DIV/0!"/>
    <e v="#DIV/0!"/>
    <e v="#DIV/0!"/>
  </r>
  <r>
    <s v="Kittitas"/>
    <x v="13"/>
    <x v="0"/>
    <x v="5"/>
    <n v="1625"/>
    <n v="1641"/>
    <n v="3266"/>
    <m/>
    <m/>
    <m/>
    <m/>
    <m/>
    <m/>
    <m/>
    <m/>
    <n v="0"/>
    <n v="0"/>
    <n v="0"/>
    <n v="0"/>
    <n v="0"/>
    <n v="0"/>
    <e v="#DIV/0!"/>
    <e v="#DIV/0!"/>
    <e v="#DIV/0!"/>
  </r>
  <r>
    <s v="Kittitas"/>
    <x v="13"/>
    <x v="0"/>
    <x v="6"/>
    <n v="2169"/>
    <n v="1807"/>
    <n v="3976"/>
    <m/>
    <m/>
    <m/>
    <m/>
    <m/>
    <m/>
    <m/>
    <m/>
    <n v="0"/>
    <n v="0"/>
    <n v="0"/>
    <n v="0"/>
    <n v="0"/>
    <n v="0"/>
    <e v="#DIV/0!"/>
    <e v="#DIV/0!"/>
    <e v="#DIV/0!"/>
  </r>
  <r>
    <s v="Klickitat"/>
    <x v="13"/>
    <x v="0"/>
    <x v="0"/>
    <n v="7176"/>
    <n v="7130"/>
    <n v="14306"/>
    <m/>
    <m/>
    <m/>
    <m/>
    <m/>
    <m/>
    <m/>
    <m/>
    <n v="0"/>
    <n v="0"/>
    <n v="0"/>
    <n v="0"/>
    <n v="0"/>
    <n v="0"/>
    <e v="#DIV/0!"/>
    <e v="#DIV/0!"/>
    <e v="#DIV/0!"/>
  </r>
  <r>
    <s v="Klickitat"/>
    <x v="13"/>
    <x v="0"/>
    <x v="1"/>
    <n v="610"/>
    <n v="670"/>
    <n v="1280"/>
    <m/>
    <m/>
    <m/>
    <m/>
    <m/>
    <m/>
    <m/>
    <m/>
    <n v="0"/>
    <n v="0"/>
    <n v="0"/>
    <n v="0"/>
    <n v="0"/>
    <n v="0"/>
    <e v="#DIV/0!"/>
    <e v="#DIV/0!"/>
    <e v="#DIV/0!"/>
  </r>
  <r>
    <s v="Klickitat"/>
    <x v="13"/>
    <x v="0"/>
    <x v="2"/>
    <n v="963"/>
    <n v="968"/>
    <n v="1931"/>
    <m/>
    <m/>
    <m/>
    <m/>
    <m/>
    <m/>
    <m/>
    <m/>
    <n v="0"/>
    <n v="0"/>
    <n v="0"/>
    <n v="0"/>
    <n v="0"/>
    <n v="0"/>
    <e v="#DIV/0!"/>
    <e v="#DIV/0!"/>
    <e v="#DIV/0!"/>
  </r>
  <r>
    <s v="Klickitat"/>
    <x v="13"/>
    <x v="0"/>
    <x v="3"/>
    <n v="1432"/>
    <n v="1414"/>
    <n v="2846"/>
    <m/>
    <m/>
    <m/>
    <m/>
    <m/>
    <m/>
    <m/>
    <m/>
    <n v="0"/>
    <n v="0"/>
    <n v="0"/>
    <n v="0"/>
    <n v="0"/>
    <n v="0"/>
    <e v="#DIV/0!"/>
    <e v="#DIV/0!"/>
    <e v="#DIV/0!"/>
  </r>
  <r>
    <s v="Klickitat"/>
    <x v="13"/>
    <x v="0"/>
    <x v="4"/>
    <n v="1566"/>
    <n v="1587"/>
    <n v="3153"/>
    <m/>
    <m/>
    <m/>
    <m/>
    <m/>
    <m/>
    <m/>
    <m/>
    <n v="0"/>
    <n v="0"/>
    <n v="0"/>
    <n v="0"/>
    <n v="0"/>
    <n v="0"/>
    <e v="#DIV/0!"/>
    <e v="#DIV/0!"/>
    <e v="#DIV/0!"/>
  </r>
  <r>
    <s v="Klickitat"/>
    <x v="13"/>
    <x v="0"/>
    <x v="5"/>
    <n v="1156"/>
    <n v="1181"/>
    <n v="2337"/>
    <m/>
    <m/>
    <m/>
    <m/>
    <m/>
    <m/>
    <m/>
    <m/>
    <n v="0"/>
    <n v="0"/>
    <n v="0"/>
    <n v="0"/>
    <n v="0"/>
    <n v="0"/>
    <e v="#DIV/0!"/>
    <e v="#DIV/0!"/>
    <e v="#DIV/0!"/>
  </r>
  <r>
    <s v="Klickitat"/>
    <x v="13"/>
    <x v="0"/>
    <x v="6"/>
    <n v="1449"/>
    <n v="1310"/>
    <n v="2759"/>
    <m/>
    <m/>
    <m/>
    <m/>
    <m/>
    <m/>
    <m/>
    <m/>
    <n v="0"/>
    <n v="0"/>
    <n v="0"/>
    <n v="0"/>
    <n v="0"/>
    <n v="0"/>
    <e v="#DIV/0!"/>
    <e v="#DIV/0!"/>
    <e v="#DIV/0!"/>
  </r>
  <r>
    <s v="Lewis"/>
    <x v="13"/>
    <x v="0"/>
    <x v="0"/>
    <n v="26489"/>
    <n v="25485"/>
    <n v="51974"/>
    <m/>
    <m/>
    <m/>
    <m/>
    <m/>
    <m/>
    <m/>
    <m/>
    <n v="0"/>
    <n v="0"/>
    <n v="0"/>
    <n v="0"/>
    <n v="0"/>
    <n v="0"/>
    <e v="#DIV/0!"/>
    <e v="#DIV/0!"/>
    <e v="#DIV/0!"/>
  </r>
  <r>
    <s v="Lewis"/>
    <x v="13"/>
    <x v="0"/>
    <x v="1"/>
    <n v="2849"/>
    <n v="3110"/>
    <n v="5959"/>
    <m/>
    <m/>
    <m/>
    <m/>
    <m/>
    <m/>
    <m/>
    <m/>
    <n v="0"/>
    <n v="0"/>
    <n v="0"/>
    <n v="0"/>
    <n v="0"/>
    <n v="0"/>
    <e v="#DIV/0!"/>
    <e v="#DIV/0!"/>
    <e v="#DIV/0!"/>
  </r>
  <r>
    <s v="Lewis"/>
    <x v="13"/>
    <x v="0"/>
    <x v="2"/>
    <n v="3677"/>
    <n v="3816"/>
    <n v="7493"/>
    <m/>
    <m/>
    <m/>
    <m/>
    <m/>
    <m/>
    <m/>
    <m/>
    <n v="0"/>
    <n v="0"/>
    <n v="0"/>
    <n v="0"/>
    <n v="0"/>
    <n v="0"/>
    <e v="#DIV/0!"/>
    <e v="#DIV/0!"/>
    <e v="#DIV/0!"/>
  </r>
  <r>
    <s v="Lewis"/>
    <x v="13"/>
    <x v="0"/>
    <x v="3"/>
    <n v="4910"/>
    <n v="4783"/>
    <n v="9693"/>
    <m/>
    <m/>
    <m/>
    <m/>
    <m/>
    <m/>
    <m/>
    <m/>
    <n v="0"/>
    <n v="0"/>
    <n v="0"/>
    <n v="0"/>
    <n v="0"/>
    <n v="0"/>
    <e v="#DIV/0!"/>
    <e v="#DIV/0!"/>
    <e v="#DIV/0!"/>
  </r>
  <r>
    <s v="Lewis"/>
    <x v="13"/>
    <x v="0"/>
    <x v="4"/>
    <n v="5179"/>
    <n v="5161"/>
    <n v="10340"/>
    <m/>
    <m/>
    <m/>
    <m/>
    <m/>
    <m/>
    <m/>
    <m/>
    <n v="0"/>
    <n v="0"/>
    <n v="0"/>
    <n v="0"/>
    <n v="0"/>
    <n v="0"/>
    <e v="#DIV/0!"/>
    <e v="#DIV/0!"/>
    <e v="#DIV/0!"/>
  </r>
  <r>
    <s v="Lewis"/>
    <x v="13"/>
    <x v="0"/>
    <x v="5"/>
    <n v="3817"/>
    <n v="3780"/>
    <n v="7597"/>
    <m/>
    <m/>
    <m/>
    <m/>
    <m/>
    <m/>
    <m/>
    <m/>
    <n v="0"/>
    <n v="0"/>
    <n v="0"/>
    <n v="0"/>
    <n v="0"/>
    <n v="0"/>
    <e v="#DIV/0!"/>
    <e v="#DIV/0!"/>
    <e v="#DIV/0!"/>
  </r>
  <r>
    <s v="Lewis"/>
    <x v="13"/>
    <x v="0"/>
    <x v="6"/>
    <n v="6057"/>
    <n v="4835"/>
    <n v="10892"/>
    <m/>
    <m/>
    <m/>
    <m/>
    <m/>
    <m/>
    <m/>
    <m/>
    <n v="0"/>
    <n v="0"/>
    <n v="0"/>
    <n v="0"/>
    <n v="0"/>
    <n v="0"/>
    <e v="#DIV/0!"/>
    <e v="#DIV/0!"/>
    <e v="#DIV/0!"/>
  </r>
  <r>
    <s v="Lincoln"/>
    <x v="13"/>
    <x v="0"/>
    <x v="0"/>
    <n v="3942"/>
    <n v="3777"/>
    <n v="7719"/>
    <m/>
    <m/>
    <m/>
    <m/>
    <m/>
    <m/>
    <m/>
    <m/>
    <n v="0"/>
    <n v="0"/>
    <n v="0"/>
    <n v="0"/>
    <n v="0"/>
    <n v="0"/>
    <e v="#DIV/0!"/>
    <e v="#DIV/0!"/>
    <e v="#DIV/0!"/>
  </r>
  <r>
    <s v="Lincoln"/>
    <x v="13"/>
    <x v="0"/>
    <x v="1"/>
    <n v="275"/>
    <n v="284"/>
    <n v="559"/>
    <m/>
    <m/>
    <m/>
    <m/>
    <m/>
    <m/>
    <m/>
    <m/>
    <n v="0"/>
    <n v="0"/>
    <n v="0"/>
    <n v="0"/>
    <n v="0"/>
    <n v="0"/>
    <e v="#DIV/0!"/>
    <e v="#DIV/0!"/>
    <e v="#DIV/0!"/>
  </r>
  <r>
    <s v="Lincoln"/>
    <x v="13"/>
    <x v="0"/>
    <x v="2"/>
    <n v="439"/>
    <n v="426"/>
    <n v="865"/>
    <m/>
    <m/>
    <m/>
    <m/>
    <m/>
    <m/>
    <m/>
    <m/>
    <n v="0"/>
    <n v="0"/>
    <n v="0"/>
    <n v="0"/>
    <n v="0"/>
    <n v="0"/>
    <e v="#DIV/0!"/>
    <e v="#DIV/0!"/>
    <e v="#DIV/0!"/>
  </r>
  <r>
    <s v="Lincoln"/>
    <x v="13"/>
    <x v="0"/>
    <x v="3"/>
    <n v="714"/>
    <n v="683"/>
    <n v="1397"/>
    <m/>
    <m/>
    <m/>
    <m/>
    <m/>
    <m/>
    <m/>
    <m/>
    <n v="0"/>
    <n v="0"/>
    <n v="0"/>
    <n v="0"/>
    <n v="0"/>
    <n v="0"/>
    <e v="#DIV/0!"/>
    <e v="#DIV/0!"/>
    <e v="#DIV/0!"/>
  </r>
  <r>
    <s v="Lincoln"/>
    <x v="13"/>
    <x v="0"/>
    <x v="4"/>
    <n v="807"/>
    <n v="817"/>
    <n v="1624"/>
    <m/>
    <m/>
    <m/>
    <m/>
    <m/>
    <m/>
    <m/>
    <m/>
    <n v="0"/>
    <n v="0"/>
    <n v="0"/>
    <n v="0"/>
    <n v="0"/>
    <n v="0"/>
    <e v="#DIV/0!"/>
    <e v="#DIV/0!"/>
    <e v="#DIV/0!"/>
  </r>
  <r>
    <s v="Lincoln"/>
    <x v="13"/>
    <x v="0"/>
    <x v="5"/>
    <n v="670"/>
    <n v="664"/>
    <n v="1334"/>
    <m/>
    <m/>
    <m/>
    <m/>
    <m/>
    <m/>
    <m/>
    <m/>
    <n v="0"/>
    <n v="0"/>
    <n v="0"/>
    <n v="0"/>
    <n v="0"/>
    <n v="0"/>
    <e v="#DIV/0!"/>
    <e v="#DIV/0!"/>
    <e v="#DIV/0!"/>
  </r>
  <r>
    <s v="Lincoln"/>
    <x v="13"/>
    <x v="0"/>
    <x v="6"/>
    <n v="1037"/>
    <n v="903"/>
    <n v="1940"/>
    <m/>
    <m/>
    <m/>
    <m/>
    <m/>
    <m/>
    <m/>
    <m/>
    <n v="0"/>
    <n v="0"/>
    <n v="0"/>
    <n v="0"/>
    <n v="0"/>
    <n v="0"/>
    <e v="#DIV/0!"/>
    <e v="#DIV/0!"/>
    <e v="#DIV/0!"/>
  </r>
  <r>
    <s v="Mason"/>
    <x v="13"/>
    <x v="0"/>
    <x v="0"/>
    <n v="18944"/>
    <n v="20365"/>
    <n v="39309"/>
    <m/>
    <m/>
    <m/>
    <m/>
    <m/>
    <m/>
    <m/>
    <m/>
    <n v="0"/>
    <n v="0"/>
    <n v="0"/>
    <n v="0"/>
    <n v="0"/>
    <n v="0"/>
    <e v="#DIV/0!"/>
    <e v="#DIV/0!"/>
    <e v="#DIV/0!"/>
  </r>
  <r>
    <s v="Mason"/>
    <x v="13"/>
    <x v="0"/>
    <x v="1"/>
    <n v="1694"/>
    <n v="2347"/>
    <n v="4041"/>
    <m/>
    <m/>
    <m/>
    <m/>
    <m/>
    <m/>
    <m/>
    <m/>
    <n v="0"/>
    <n v="0"/>
    <n v="0"/>
    <n v="0"/>
    <n v="0"/>
    <n v="0"/>
    <e v="#DIV/0!"/>
    <e v="#DIV/0!"/>
    <e v="#DIV/0!"/>
  </r>
  <r>
    <s v="Mason"/>
    <x v="13"/>
    <x v="0"/>
    <x v="2"/>
    <n v="2441"/>
    <n v="3167"/>
    <n v="5608"/>
    <m/>
    <m/>
    <m/>
    <m/>
    <m/>
    <m/>
    <m/>
    <m/>
    <n v="0"/>
    <n v="0"/>
    <n v="0"/>
    <n v="0"/>
    <n v="0"/>
    <n v="0"/>
    <e v="#DIV/0!"/>
    <e v="#DIV/0!"/>
    <e v="#DIV/0!"/>
  </r>
  <r>
    <s v="Mason"/>
    <x v="13"/>
    <x v="0"/>
    <x v="3"/>
    <n v="3533"/>
    <n v="3864"/>
    <n v="7397"/>
    <m/>
    <m/>
    <m/>
    <m/>
    <m/>
    <m/>
    <m/>
    <m/>
    <n v="0"/>
    <n v="0"/>
    <n v="0"/>
    <n v="0"/>
    <n v="0"/>
    <n v="0"/>
    <e v="#DIV/0!"/>
    <e v="#DIV/0!"/>
    <e v="#DIV/0!"/>
  </r>
  <r>
    <s v="Mason"/>
    <x v="13"/>
    <x v="0"/>
    <x v="4"/>
    <n v="3763"/>
    <n v="3942"/>
    <n v="7705"/>
    <m/>
    <m/>
    <m/>
    <m/>
    <m/>
    <m/>
    <m/>
    <m/>
    <n v="0"/>
    <n v="0"/>
    <n v="0"/>
    <n v="0"/>
    <n v="0"/>
    <n v="0"/>
    <e v="#DIV/0!"/>
    <e v="#DIV/0!"/>
    <e v="#DIV/0!"/>
  </r>
  <r>
    <s v="Mason"/>
    <x v="13"/>
    <x v="0"/>
    <x v="5"/>
    <n v="3131"/>
    <n v="3032"/>
    <n v="6163"/>
    <m/>
    <m/>
    <m/>
    <m/>
    <m/>
    <m/>
    <m/>
    <m/>
    <n v="0"/>
    <n v="0"/>
    <n v="0"/>
    <n v="0"/>
    <n v="0"/>
    <n v="0"/>
    <e v="#DIV/0!"/>
    <e v="#DIV/0!"/>
    <e v="#DIV/0!"/>
  </r>
  <r>
    <s v="Mason"/>
    <x v="13"/>
    <x v="0"/>
    <x v="6"/>
    <n v="4382"/>
    <n v="4013"/>
    <n v="8395"/>
    <m/>
    <m/>
    <m/>
    <m/>
    <m/>
    <m/>
    <m/>
    <m/>
    <n v="0"/>
    <n v="0"/>
    <n v="0"/>
    <n v="0"/>
    <n v="0"/>
    <n v="0"/>
    <e v="#DIV/0!"/>
    <e v="#DIV/0!"/>
    <e v="#DIV/0!"/>
  </r>
  <r>
    <s v="Okanogan"/>
    <x v="13"/>
    <x v="0"/>
    <x v="0"/>
    <n v="14711"/>
    <n v="14515"/>
    <n v="29226"/>
    <m/>
    <m/>
    <m/>
    <m/>
    <m/>
    <m/>
    <m/>
    <m/>
    <n v="0"/>
    <n v="0"/>
    <n v="0"/>
    <n v="0"/>
    <n v="0"/>
    <n v="0"/>
    <e v="#DIV/0!"/>
    <e v="#DIV/0!"/>
    <e v="#DIV/0!"/>
  </r>
  <r>
    <s v="Okanogan"/>
    <x v="13"/>
    <x v="0"/>
    <x v="1"/>
    <n v="1424"/>
    <n v="1577"/>
    <n v="3001"/>
    <m/>
    <m/>
    <m/>
    <m/>
    <m/>
    <m/>
    <m/>
    <m/>
    <n v="0"/>
    <n v="0"/>
    <n v="0"/>
    <n v="0"/>
    <n v="0"/>
    <n v="0"/>
    <e v="#DIV/0!"/>
    <e v="#DIV/0!"/>
    <e v="#DIV/0!"/>
  </r>
  <r>
    <s v="Okanogan"/>
    <x v="13"/>
    <x v="0"/>
    <x v="2"/>
    <n v="2075"/>
    <n v="2165"/>
    <n v="4240"/>
    <m/>
    <m/>
    <m/>
    <m/>
    <m/>
    <m/>
    <m/>
    <m/>
    <n v="0"/>
    <n v="0"/>
    <n v="0"/>
    <n v="0"/>
    <n v="0"/>
    <n v="0"/>
    <e v="#DIV/0!"/>
    <e v="#DIV/0!"/>
    <e v="#DIV/0!"/>
  </r>
  <r>
    <s v="Okanogan"/>
    <x v="13"/>
    <x v="0"/>
    <x v="3"/>
    <n v="2858"/>
    <n v="2706"/>
    <n v="5564"/>
    <m/>
    <m/>
    <m/>
    <m/>
    <m/>
    <m/>
    <m/>
    <m/>
    <n v="0"/>
    <n v="0"/>
    <n v="0"/>
    <n v="0"/>
    <n v="0"/>
    <n v="0"/>
    <e v="#DIV/0!"/>
    <e v="#DIV/0!"/>
    <e v="#DIV/0!"/>
  </r>
  <r>
    <s v="Okanogan"/>
    <x v="13"/>
    <x v="0"/>
    <x v="4"/>
    <n v="3069"/>
    <n v="3080"/>
    <n v="6149"/>
    <m/>
    <m/>
    <m/>
    <m/>
    <m/>
    <m/>
    <m/>
    <m/>
    <n v="0"/>
    <n v="0"/>
    <n v="0"/>
    <n v="0"/>
    <n v="0"/>
    <n v="0"/>
    <e v="#DIV/0!"/>
    <e v="#DIV/0!"/>
    <e v="#DIV/0!"/>
  </r>
  <r>
    <s v="Okanogan"/>
    <x v="13"/>
    <x v="0"/>
    <x v="5"/>
    <n v="2229"/>
    <n v="2340"/>
    <n v="4569"/>
    <m/>
    <m/>
    <m/>
    <m/>
    <m/>
    <m/>
    <m/>
    <m/>
    <n v="0"/>
    <n v="0"/>
    <n v="0"/>
    <n v="0"/>
    <n v="0"/>
    <n v="0"/>
    <e v="#DIV/0!"/>
    <e v="#DIV/0!"/>
    <e v="#DIV/0!"/>
  </r>
  <r>
    <s v="Okanogan"/>
    <x v="13"/>
    <x v="0"/>
    <x v="6"/>
    <n v="3056"/>
    <n v="2647"/>
    <n v="5703"/>
    <m/>
    <m/>
    <m/>
    <m/>
    <m/>
    <m/>
    <m/>
    <m/>
    <n v="0"/>
    <n v="0"/>
    <n v="0"/>
    <n v="0"/>
    <n v="0"/>
    <n v="0"/>
    <e v="#DIV/0!"/>
    <e v="#DIV/0!"/>
    <e v="#DIV/0!"/>
  </r>
  <r>
    <s v="Pacific"/>
    <x v="13"/>
    <x v="0"/>
    <x v="0"/>
    <n v="8416"/>
    <n v="8107"/>
    <n v="16523"/>
    <m/>
    <m/>
    <m/>
    <m/>
    <m/>
    <m/>
    <m/>
    <m/>
    <n v="0"/>
    <n v="0"/>
    <n v="0"/>
    <n v="0"/>
    <n v="0"/>
    <n v="0"/>
    <e v="#DIV/0!"/>
    <e v="#DIV/0!"/>
    <e v="#DIV/0!"/>
  </r>
  <r>
    <s v="Pacific"/>
    <x v="13"/>
    <x v="0"/>
    <x v="1"/>
    <n v="587"/>
    <n v="711"/>
    <n v="1298"/>
    <m/>
    <m/>
    <m/>
    <m/>
    <m/>
    <m/>
    <m/>
    <m/>
    <n v="0"/>
    <n v="0"/>
    <n v="0"/>
    <n v="0"/>
    <n v="0"/>
    <n v="0"/>
    <e v="#DIV/0!"/>
    <e v="#DIV/0!"/>
    <e v="#DIV/0!"/>
  </r>
  <r>
    <s v="Pacific"/>
    <x v="13"/>
    <x v="0"/>
    <x v="2"/>
    <n v="848"/>
    <n v="901"/>
    <n v="1749"/>
    <m/>
    <m/>
    <m/>
    <m/>
    <m/>
    <m/>
    <m/>
    <m/>
    <n v="0"/>
    <n v="0"/>
    <n v="0"/>
    <n v="0"/>
    <n v="0"/>
    <n v="0"/>
    <e v="#DIV/0!"/>
    <e v="#DIV/0!"/>
    <e v="#DIV/0!"/>
  </r>
  <r>
    <s v="Pacific"/>
    <x v="13"/>
    <x v="0"/>
    <x v="3"/>
    <n v="1322"/>
    <n v="1218"/>
    <n v="2540"/>
    <m/>
    <m/>
    <m/>
    <m/>
    <m/>
    <m/>
    <m/>
    <m/>
    <n v="0"/>
    <n v="0"/>
    <n v="0"/>
    <n v="0"/>
    <n v="0"/>
    <n v="0"/>
    <e v="#DIV/0!"/>
    <e v="#DIV/0!"/>
    <e v="#DIV/0!"/>
  </r>
  <r>
    <s v="Pacific"/>
    <x v="13"/>
    <x v="0"/>
    <x v="4"/>
    <n v="1606"/>
    <n v="1604"/>
    <n v="3210"/>
    <m/>
    <m/>
    <m/>
    <m/>
    <m/>
    <m/>
    <m/>
    <m/>
    <n v="0"/>
    <n v="0"/>
    <n v="0"/>
    <n v="0"/>
    <n v="0"/>
    <n v="0"/>
    <e v="#DIV/0!"/>
    <e v="#DIV/0!"/>
    <e v="#DIV/0!"/>
  </r>
  <r>
    <s v="Pacific"/>
    <x v="13"/>
    <x v="0"/>
    <x v="5"/>
    <n v="1585"/>
    <n v="1455"/>
    <n v="3040"/>
    <m/>
    <m/>
    <m/>
    <m/>
    <m/>
    <m/>
    <m/>
    <m/>
    <n v="0"/>
    <n v="0"/>
    <n v="0"/>
    <n v="0"/>
    <n v="0"/>
    <n v="0"/>
    <e v="#DIV/0!"/>
    <e v="#DIV/0!"/>
    <e v="#DIV/0!"/>
  </r>
  <r>
    <s v="Pacific"/>
    <x v="13"/>
    <x v="0"/>
    <x v="6"/>
    <n v="2468"/>
    <n v="2218"/>
    <n v="4686"/>
    <m/>
    <m/>
    <m/>
    <m/>
    <m/>
    <m/>
    <m/>
    <m/>
    <n v="0"/>
    <n v="0"/>
    <n v="0"/>
    <n v="0"/>
    <n v="0"/>
    <n v="0"/>
    <e v="#DIV/0!"/>
    <e v="#DIV/0!"/>
    <e v="#DIV/0!"/>
  </r>
  <r>
    <s v="Pend Oreille"/>
    <x v="13"/>
    <x v="0"/>
    <x v="0"/>
    <n v="4472"/>
    <n v="4480"/>
    <n v="8952"/>
    <m/>
    <m/>
    <m/>
    <m/>
    <m/>
    <m/>
    <m/>
    <m/>
    <n v="0"/>
    <n v="0"/>
    <n v="0"/>
    <n v="0"/>
    <n v="0"/>
    <n v="0"/>
    <e v="#DIV/0!"/>
    <e v="#DIV/0!"/>
    <e v="#DIV/0!"/>
  </r>
  <r>
    <s v="Pend Oreille"/>
    <x v="13"/>
    <x v="0"/>
    <x v="1"/>
    <n v="316"/>
    <n v="367"/>
    <n v="683"/>
    <m/>
    <m/>
    <m/>
    <m/>
    <m/>
    <m/>
    <m/>
    <m/>
    <n v="0"/>
    <n v="0"/>
    <n v="0"/>
    <n v="0"/>
    <n v="0"/>
    <n v="0"/>
    <e v="#DIV/0!"/>
    <e v="#DIV/0!"/>
    <e v="#DIV/0!"/>
  </r>
  <r>
    <s v="Pend Oreille"/>
    <x v="13"/>
    <x v="0"/>
    <x v="2"/>
    <n v="516"/>
    <n v="444"/>
    <n v="960"/>
    <m/>
    <m/>
    <m/>
    <m/>
    <m/>
    <m/>
    <m/>
    <m/>
    <n v="0"/>
    <n v="0"/>
    <n v="0"/>
    <n v="0"/>
    <n v="0"/>
    <n v="0"/>
    <e v="#DIV/0!"/>
    <e v="#DIV/0!"/>
    <e v="#DIV/0!"/>
  </r>
  <r>
    <s v="Pend Oreille"/>
    <x v="13"/>
    <x v="0"/>
    <x v="3"/>
    <n v="901"/>
    <n v="848"/>
    <n v="1749"/>
    <m/>
    <m/>
    <m/>
    <m/>
    <m/>
    <m/>
    <m/>
    <m/>
    <n v="0"/>
    <n v="0"/>
    <n v="0"/>
    <n v="0"/>
    <n v="0"/>
    <n v="0"/>
    <e v="#DIV/0!"/>
    <e v="#DIV/0!"/>
    <e v="#DIV/0!"/>
  </r>
  <r>
    <s v="Pend Oreille"/>
    <x v="13"/>
    <x v="0"/>
    <x v="4"/>
    <n v="1018"/>
    <n v="1085"/>
    <n v="2103"/>
    <m/>
    <m/>
    <m/>
    <m/>
    <m/>
    <m/>
    <m/>
    <m/>
    <n v="0"/>
    <n v="0"/>
    <n v="0"/>
    <n v="0"/>
    <n v="0"/>
    <n v="0"/>
    <e v="#DIV/0!"/>
    <e v="#DIV/0!"/>
    <e v="#DIV/0!"/>
  </r>
  <r>
    <s v="Pend Oreille"/>
    <x v="13"/>
    <x v="0"/>
    <x v="5"/>
    <n v="764"/>
    <n v="850"/>
    <n v="1614"/>
    <m/>
    <m/>
    <m/>
    <m/>
    <m/>
    <m/>
    <m/>
    <m/>
    <n v="0"/>
    <n v="0"/>
    <n v="0"/>
    <n v="0"/>
    <n v="0"/>
    <n v="0"/>
    <e v="#DIV/0!"/>
    <e v="#DIV/0!"/>
    <e v="#DIV/0!"/>
  </r>
  <r>
    <s v="Pend Oreille"/>
    <x v="13"/>
    <x v="0"/>
    <x v="6"/>
    <n v="957"/>
    <n v="886"/>
    <n v="1843"/>
    <m/>
    <m/>
    <m/>
    <m/>
    <m/>
    <m/>
    <m/>
    <m/>
    <n v="0"/>
    <n v="0"/>
    <n v="0"/>
    <n v="0"/>
    <n v="0"/>
    <n v="0"/>
    <e v="#DIV/0!"/>
    <e v="#DIV/0!"/>
    <e v="#DIV/0!"/>
  </r>
  <r>
    <s v="Pierce"/>
    <x v="13"/>
    <x v="2"/>
    <x v="0"/>
    <n v="268790.93000000005"/>
    <n v="259891.93000000002"/>
    <n v="528682.90999999992"/>
    <m/>
    <m/>
    <m/>
    <m/>
    <m/>
    <m/>
    <m/>
    <m/>
    <n v="0"/>
    <n v="0"/>
    <n v="0"/>
    <n v="0"/>
    <n v="0"/>
    <n v="0"/>
    <e v="#DIV/0!"/>
    <e v="#DIV/0!"/>
    <e v="#DIV/0!"/>
  </r>
  <r>
    <s v="Pierce"/>
    <x v="13"/>
    <x v="2"/>
    <x v="1"/>
    <n v="35234.990000000005"/>
    <n v="37755.990000000005"/>
    <n v="72990.989999999991"/>
    <m/>
    <m/>
    <m/>
    <m/>
    <m/>
    <m/>
    <m/>
    <m/>
    <n v="0"/>
    <n v="0"/>
    <n v="0"/>
    <n v="0"/>
    <n v="0"/>
    <n v="0"/>
    <e v="#DIV/0!"/>
    <e v="#DIV/0!"/>
    <e v="#DIV/0!"/>
  </r>
  <r>
    <s v="Pierce"/>
    <x v="13"/>
    <x v="2"/>
    <x v="2"/>
    <n v="50195.98"/>
    <n v="51378.98"/>
    <n v="101574.98"/>
    <m/>
    <m/>
    <m/>
    <m/>
    <m/>
    <m/>
    <m/>
    <m/>
    <n v="0"/>
    <n v="0"/>
    <n v="0"/>
    <n v="0"/>
    <n v="0"/>
    <n v="0"/>
    <e v="#DIV/0!"/>
    <e v="#DIV/0!"/>
    <e v="#DIV/0!"/>
  </r>
  <r>
    <s v="Pierce"/>
    <x v="13"/>
    <x v="2"/>
    <x v="3"/>
    <n v="58037.98"/>
    <n v="58519.98"/>
    <n v="116557.98"/>
    <m/>
    <m/>
    <m/>
    <m/>
    <m/>
    <m/>
    <m/>
    <m/>
    <n v="0"/>
    <n v="0"/>
    <n v="0"/>
    <n v="0"/>
    <n v="0"/>
    <n v="0"/>
    <e v="#DIV/0!"/>
    <e v="#DIV/0!"/>
    <e v="#DIV/0!"/>
  </r>
  <r>
    <s v="Pierce"/>
    <x v="13"/>
    <x v="2"/>
    <x v="4"/>
    <n v="51555.98"/>
    <n v="50636.98"/>
    <n v="102192.98"/>
    <m/>
    <m/>
    <m/>
    <m/>
    <m/>
    <m/>
    <m/>
    <m/>
    <n v="0"/>
    <n v="0"/>
    <n v="0"/>
    <n v="0"/>
    <n v="0"/>
    <n v="0"/>
    <e v="#DIV/0!"/>
    <e v="#DIV/0!"/>
    <e v="#DIV/0!"/>
  </r>
  <r>
    <s v="Pierce"/>
    <x v="13"/>
    <x v="2"/>
    <x v="5"/>
    <n v="31680"/>
    <n v="30595"/>
    <n v="62274.979999999996"/>
    <m/>
    <m/>
    <m/>
    <m/>
    <m/>
    <m/>
    <m/>
    <m/>
    <n v="0"/>
    <n v="0"/>
    <n v="0"/>
    <n v="0"/>
    <n v="0"/>
    <n v="0"/>
    <e v="#DIV/0!"/>
    <e v="#DIV/0!"/>
    <e v="#DIV/0!"/>
  </r>
  <r>
    <s v="Pierce"/>
    <x v="13"/>
    <x v="2"/>
    <x v="6"/>
    <n v="42086"/>
    <n v="31005"/>
    <n v="73091"/>
    <m/>
    <m/>
    <m/>
    <m/>
    <m/>
    <m/>
    <m/>
    <m/>
    <n v="0"/>
    <n v="0"/>
    <n v="0"/>
    <n v="0"/>
    <n v="0"/>
    <n v="0"/>
    <e v="#DIV/0!"/>
    <e v="#DIV/0!"/>
    <e v="#DIV/0!"/>
  </r>
  <r>
    <s v="San Juan"/>
    <x v="13"/>
    <x v="1"/>
    <x v="0"/>
    <n v="6176"/>
    <n v="5782"/>
    <n v="11958"/>
    <m/>
    <m/>
    <m/>
    <m/>
    <m/>
    <m/>
    <m/>
    <m/>
    <n v="0"/>
    <n v="0"/>
    <n v="0"/>
    <n v="0"/>
    <n v="0"/>
    <n v="0"/>
    <e v="#DIV/0!"/>
    <e v="#DIV/0!"/>
    <e v="#DIV/0!"/>
  </r>
  <r>
    <s v="San Juan"/>
    <x v="13"/>
    <x v="1"/>
    <x v="1"/>
    <n v="328"/>
    <n v="363"/>
    <n v="691"/>
    <m/>
    <m/>
    <m/>
    <m/>
    <m/>
    <m/>
    <m/>
    <m/>
    <n v="0"/>
    <n v="0"/>
    <n v="0"/>
    <n v="0"/>
    <n v="0"/>
    <n v="0"/>
    <e v="#DIV/0!"/>
    <e v="#DIV/0!"/>
    <e v="#DIV/0!"/>
  </r>
  <r>
    <s v="San Juan"/>
    <x v="13"/>
    <x v="1"/>
    <x v="2"/>
    <n v="548"/>
    <n v="522"/>
    <n v="1070"/>
    <m/>
    <m/>
    <m/>
    <m/>
    <m/>
    <m/>
    <m/>
    <m/>
    <n v="0"/>
    <n v="0"/>
    <n v="0"/>
    <n v="0"/>
    <n v="0"/>
    <n v="0"/>
    <e v="#DIV/0!"/>
    <e v="#DIV/0!"/>
    <e v="#DIV/0!"/>
  </r>
  <r>
    <s v="San Juan"/>
    <x v="13"/>
    <x v="1"/>
    <x v="3"/>
    <n v="1055"/>
    <n v="924"/>
    <n v="1979"/>
    <m/>
    <m/>
    <m/>
    <m/>
    <m/>
    <m/>
    <m/>
    <m/>
    <n v="0"/>
    <n v="0"/>
    <n v="0"/>
    <n v="0"/>
    <n v="0"/>
    <n v="0"/>
    <e v="#DIV/0!"/>
    <e v="#DIV/0!"/>
    <e v="#DIV/0!"/>
  </r>
  <r>
    <s v="San Juan"/>
    <x v="13"/>
    <x v="1"/>
    <x v="4"/>
    <n v="1555"/>
    <n v="1410"/>
    <n v="2965"/>
    <m/>
    <m/>
    <m/>
    <m/>
    <m/>
    <m/>
    <m/>
    <m/>
    <n v="0"/>
    <n v="0"/>
    <n v="0"/>
    <n v="0"/>
    <n v="0"/>
    <n v="0"/>
    <e v="#DIV/0!"/>
    <e v="#DIV/0!"/>
    <e v="#DIV/0!"/>
  </r>
  <r>
    <s v="San Juan"/>
    <x v="13"/>
    <x v="1"/>
    <x v="5"/>
    <n v="1212"/>
    <n v="1211"/>
    <n v="2423"/>
    <m/>
    <m/>
    <m/>
    <m/>
    <m/>
    <m/>
    <m/>
    <m/>
    <n v="0"/>
    <n v="0"/>
    <n v="0"/>
    <n v="0"/>
    <n v="0"/>
    <n v="0"/>
    <e v="#DIV/0!"/>
    <e v="#DIV/0!"/>
    <e v="#DIV/0!"/>
  </r>
  <r>
    <s v="San Juan"/>
    <x v="13"/>
    <x v="1"/>
    <x v="6"/>
    <n v="1478"/>
    <n v="1352"/>
    <n v="2830"/>
    <m/>
    <m/>
    <m/>
    <m/>
    <m/>
    <m/>
    <m/>
    <m/>
    <n v="0"/>
    <n v="0"/>
    <n v="0"/>
    <n v="0"/>
    <n v="0"/>
    <n v="0"/>
    <e v="#DIV/0!"/>
    <e v="#DIV/0!"/>
    <e v="#DIV/0!"/>
  </r>
  <r>
    <s v="Skagit"/>
    <x v="13"/>
    <x v="0"/>
    <x v="0"/>
    <n v="40040"/>
    <n v="38540"/>
    <n v="78580"/>
    <m/>
    <m/>
    <m/>
    <m/>
    <m/>
    <m/>
    <m/>
    <m/>
    <n v="0"/>
    <n v="0"/>
    <n v="0"/>
    <n v="0"/>
    <n v="0"/>
    <n v="0"/>
    <e v="#DIV/0!"/>
    <e v="#DIV/0!"/>
    <e v="#DIV/0!"/>
  </r>
  <r>
    <s v="Skagit"/>
    <x v="13"/>
    <x v="0"/>
    <x v="1"/>
    <n v="4446"/>
    <n v="4844"/>
    <n v="9290"/>
    <m/>
    <m/>
    <m/>
    <m/>
    <m/>
    <m/>
    <m/>
    <m/>
    <n v="0"/>
    <n v="0"/>
    <n v="0"/>
    <n v="0"/>
    <n v="0"/>
    <n v="0"/>
    <e v="#DIV/0!"/>
    <e v="#DIV/0!"/>
    <e v="#DIV/0!"/>
  </r>
  <r>
    <s v="Skagit"/>
    <x v="13"/>
    <x v="0"/>
    <x v="2"/>
    <n v="6178"/>
    <n v="6317"/>
    <n v="12495"/>
    <m/>
    <m/>
    <m/>
    <m/>
    <m/>
    <m/>
    <m/>
    <m/>
    <n v="0"/>
    <n v="0"/>
    <n v="0"/>
    <n v="0"/>
    <n v="0"/>
    <n v="0"/>
    <e v="#DIV/0!"/>
    <e v="#DIV/0!"/>
    <e v="#DIV/0!"/>
  </r>
  <r>
    <s v="Skagit"/>
    <x v="13"/>
    <x v="0"/>
    <x v="3"/>
    <n v="7617"/>
    <n v="7501"/>
    <n v="15118"/>
    <m/>
    <m/>
    <m/>
    <m/>
    <m/>
    <m/>
    <m/>
    <m/>
    <n v="0"/>
    <n v="0"/>
    <n v="0"/>
    <n v="0"/>
    <n v="0"/>
    <n v="0"/>
    <e v="#DIV/0!"/>
    <e v="#DIV/0!"/>
    <e v="#DIV/0!"/>
  </r>
  <r>
    <s v="Skagit"/>
    <x v="13"/>
    <x v="0"/>
    <x v="4"/>
    <n v="7892"/>
    <n v="7737"/>
    <n v="15629"/>
    <m/>
    <m/>
    <m/>
    <m/>
    <m/>
    <m/>
    <m/>
    <m/>
    <n v="0"/>
    <n v="0"/>
    <n v="0"/>
    <n v="0"/>
    <n v="0"/>
    <n v="0"/>
    <e v="#DIV/0!"/>
    <e v="#DIV/0!"/>
    <e v="#DIV/0!"/>
  </r>
  <r>
    <s v="Skagit"/>
    <x v="13"/>
    <x v="0"/>
    <x v="5"/>
    <n v="5358"/>
    <n v="5251"/>
    <n v="10609"/>
    <m/>
    <m/>
    <m/>
    <m/>
    <m/>
    <m/>
    <m/>
    <m/>
    <n v="0"/>
    <n v="0"/>
    <n v="0"/>
    <n v="0"/>
    <n v="0"/>
    <n v="0"/>
    <e v="#DIV/0!"/>
    <e v="#DIV/0!"/>
    <e v="#DIV/0!"/>
  </r>
  <r>
    <s v="Skagit"/>
    <x v="13"/>
    <x v="0"/>
    <x v="6"/>
    <n v="8549"/>
    <n v="6890"/>
    <n v="15439"/>
    <m/>
    <m/>
    <m/>
    <m/>
    <m/>
    <m/>
    <m/>
    <m/>
    <n v="0"/>
    <n v="0"/>
    <n v="0"/>
    <n v="0"/>
    <n v="0"/>
    <n v="0"/>
    <e v="#DIV/0!"/>
    <e v="#DIV/0!"/>
    <e v="#DIV/0!"/>
  </r>
  <r>
    <s v="Skamania"/>
    <x v="13"/>
    <x v="0"/>
    <x v="0"/>
    <n v="3725"/>
    <n v="3726"/>
    <n v="7451"/>
    <m/>
    <m/>
    <m/>
    <m/>
    <m/>
    <m/>
    <m/>
    <m/>
    <n v="0"/>
    <n v="0"/>
    <n v="0"/>
    <n v="0"/>
    <n v="0"/>
    <n v="0"/>
    <e v="#DIV/0!"/>
    <e v="#DIV/0!"/>
    <e v="#DIV/0!"/>
  </r>
  <r>
    <s v="Skamania"/>
    <x v="13"/>
    <x v="0"/>
    <x v="1"/>
    <n v="329"/>
    <n v="351"/>
    <n v="680"/>
    <m/>
    <m/>
    <m/>
    <m/>
    <m/>
    <m/>
    <m/>
    <m/>
    <n v="0"/>
    <n v="0"/>
    <n v="0"/>
    <n v="0"/>
    <n v="0"/>
    <n v="0"/>
    <e v="#DIV/0!"/>
    <e v="#DIV/0!"/>
    <e v="#DIV/0!"/>
  </r>
  <r>
    <s v="Skamania"/>
    <x v="13"/>
    <x v="0"/>
    <x v="2"/>
    <n v="539"/>
    <n v="524"/>
    <n v="1063"/>
    <m/>
    <m/>
    <m/>
    <m/>
    <m/>
    <m/>
    <m/>
    <m/>
    <n v="0"/>
    <n v="0"/>
    <n v="0"/>
    <n v="0"/>
    <n v="0"/>
    <n v="0"/>
    <e v="#DIV/0!"/>
    <e v="#DIV/0!"/>
    <e v="#DIV/0!"/>
  </r>
  <r>
    <s v="Skamania"/>
    <x v="13"/>
    <x v="0"/>
    <x v="3"/>
    <n v="828"/>
    <n v="834"/>
    <n v="1662"/>
    <m/>
    <m/>
    <m/>
    <m/>
    <m/>
    <m/>
    <m/>
    <m/>
    <n v="0"/>
    <n v="0"/>
    <n v="0"/>
    <n v="0"/>
    <n v="0"/>
    <n v="0"/>
    <e v="#DIV/0!"/>
    <e v="#DIV/0!"/>
    <e v="#DIV/0!"/>
  </r>
  <r>
    <s v="Skamania"/>
    <x v="13"/>
    <x v="0"/>
    <x v="4"/>
    <n v="865"/>
    <n v="874"/>
    <n v="1739"/>
    <m/>
    <m/>
    <m/>
    <m/>
    <m/>
    <m/>
    <m/>
    <m/>
    <n v="0"/>
    <n v="0"/>
    <n v="0"/>
    <n v="0"/>
    <n v="0"/>
    <n v="0"/>
    <e v="#DIV/0!"/>
    <e v="#DIV/0!"/>
    <e v="#DIV/0!"/>
  </r>
  <r>
    <s v="Skamania"/>
    <x v="13"/>
    <x v="0"/>
    <x v="5"/>
    <n v="552"/>
    <n v="606"/>
    <n v="1158"/>
    <m/>
    <m/>
    <m/>
    <m/>
    <m/>
    <m/>
    <m/>
    <m/>
    <n v="0"/>
    <n v="0"/>
    <n v="0"/>
    <n v="0"/>
    <n v="0"/>
    <n v="0"/>
    <e v="#DIV/0!"/>
    <e v="#DIV/0!"/>
    <e v="#DIV/0!"/>
  </r>
  <r>
    <s v="Skamania"/>
    <x v="13"/>
    <x v="0"/>
    <x v="6"/>
    <n v="612"/>
    <n v="537"/>
    <n v="1149"/>
    <m/>
    <m/>
    <m/>
    <m/>
    <m/>
    <m/>
    <m/>
    <m/>
    <n v="0"/>
    <n v="0"/>
    <n v="0"/>
    <n v="0"/>
    <n v="0"/>
    <n v="0"/>
    <e v="#DIV/0!"/>
    <e v="#DIV/0!"/>
    <e v="#DIV/0!"/>
  </r>
  <r>
    <s v="Snohomish"/>
    <x v="13"/>
    <x v="2"/>
    <x v="0"/>
    <n v="232209"/>
    <n v="228899"/>
    <n v="461108"/>
    <m/>
    <m/>
    <m/>
    <m/>
    <m/>
    <m/>
    <m/>
    <m/>
    <n v="0"/>
    <n v="0"/>
    <n v="0"/>
    <n v="0"/>
    <n v="0"/>
    <n v="0"/>
    <e v="#DIV/0!"/>
    <e v="#DIV/0!"/>
    <e v="#DIV/0!"/>
  </r>
  <r>
    <s v="Snohomish"/>
    <x v="13"/>
    <x v="2"/>
    <x v="1"/>
    <n v="26625"/>
    <n v="29022"/>
    <n v="55647"/>
    <m/>
    <m/>
    <m/>
    <m/>
    <m/>
    <m/>
    <m/>
    <m/>
    <n v="0"/>
    <n v="0"/>
    <n v="0"/>
    <n v="0"/>
    <n v="0"/>
    <n v="0"/>
    <e v="#DIV/0!"/>
    <e v="#DIV/0!"/>
    <e v="#DIV/0!"/>
  </r>
  <r>
    <s v="Snohomish"/>
    <x v="13"/>
    <x v="2"/>
    <x v="2"/>
    <n v="43856"/>
    <n v="45573"/>
    <n v="89429"/>
    <m/>
    <m/>
    <m/>
    <m/>
    <m/>
    <m/>
    <m/>
    <m/>
    <n v="0"/>
    <n v="0"/>
    <n v="0"/>
    <n v="0"/>
    <n v="0"/>
    <n v="0"/>
    <e v="#DIV/0!"/>
    <e v="#DIV/0!"/>
    <e v="#DIV/0!"/>
  </r>
  <r>
    <s v="Snohomish"/>
    <x v="13"/>
    <x v="2"/>
    <x v="3"/>
    <n v="53871"/>
    <n v="56046"/>
    <n v="109917"/>
    <m/>
    <m/>
    <m/>
    <m/>
    <m/>
    <m/>
    <m/>
    <m/>
    <n v="0"/>
    <n v="0"/>
    <n v="0"/>
    <n v="0"/>
    <n v="0"/>
    <n v="0"/>
    <e v="#DIV/0!"/>
    <e v="#DIV/0!"/>
    <e v="#DIV/0!"/>
  </r>
  <r>
    <s v="Snohomish"/>
    <x v="13"/>
    <x v="2"/>
    <x v="4"/>
    <n v="47489"/>
    <n v="47323"/>
    <n v="94812"/>
    <m/>
    <m/>
    <m/>
    <m/>
    <m/>
    <m/>
    <m/>
    <m/>
    <n v="0"/>
    <n v="0"/>
    <n v="0"/>
    <n v="0"/>
    <n v="0"/>
    <n v="0"/>
    <e v="#DIV/0!"/>
    <e v="#DIV/0!"/>
    <e v="#DIV/0!"/>
  </r>
  <r>
    <s v="Snohomish"/>
    <x v="13"/>
    <x v="2"/>
    <x v="5"/>
    <n v="26988"/>
    <n v="26622"/>
    <n v="53610"/>
    <m/>
    <m/>
    <m/>
    <m/>
    <m/>
    <m/>
    <m/>
    <m/>
    <n v="0"/>
    <n v="0"/>
    <n v="0"/>
    <n v="0"/>
    <n v="0"/>
    <n v="0"/>
    <e v="#DIV/0!"/>
    <e v="#DIV/0!"/>
    <e v="#DIV/0!"/>
  </r>
  <r>
    <s v="Snohomish"/>
    <x v="13"/>
    <x v="2"/>
    <x v="6"/>
    <n v="33380"/>
    <n v="24313"/>
    <n v="57693"/>
    <m/>
    <m/>
    <m/>
    <m/>
    <m/>
    <m/>
    <m/>
    <m/>
    <n v="0"/>
    <n v="0"/>
    <n v="0"/>
    <n v="0"/>
    <n v="0"/>
    <n v="0"/>
    <e v="#DIV/0!"/>
    <e v="#DIV/0!"/>
    <e v="#DIV/0!"/>
  </r>
  <r>
    <s v="Spokane"/>
    <x v="13"/>
    <x v="0"/>
    <x v="0"/>
    <n v="165203"/>
    <n v="155649"/>
    <n v="320852"/>
    <m/>
    <m/>
    <m/>
    <m/>
    <m/>
    <m/>
    <m/>
    <m/>
    <n v="0"/>
    <n v="0"/>
    <n v="0"/>
    <n v="0"/>
    <n v="0"/>
    <n v="0"/>
    <e v="#DIV/0!"/>
    <e v="#DIV/0!"/>
    <e v="#DIV/0!"/>
  </r>
  <r>
    <s v="Spokane"/>
    <x v="13"/>
    <x v="0"/>
    <x v="1"/>
    <n v="23792"/>
    <n v="23745"/>
    <n v="47537"/>
    <m/>
    <m/>
    <m/>
    <m/>
    <m/>
    <m/>
    <m/>
    <m/>
    <n v="0"/>
    <n v="0"/>
    <n v="0"/>
    <n v="0"/>
    <n v="0"/>
    <n v="0"/>
    <e v="#DIV/0!"/>
    <e v="#DIV/0!"/>
    <e v="#DIV/0!"/>
  </r>
  <r>
    <s v="Spokane"/>
    <x v="13"/>
    <x v="0"/>
    <x v="2"/>
    <n v="26875"/>
    <n v="28194"/>
    <n v="55069"/>
    <m/>
    <m/>
    <m/>
    <m/>
    <m/>
    <m/>
    <m/>
    <m/>
    <n v="0"/>
    <n v="0"/>
    <n v="0"/>
    <n v="0"/>
    <n v="0"/>
    <n v="0"/>
    <e v="#DIV/0!"/>
    <e v="#DIV/0!"/>
    <e v="#DIV/0!"/>
  </r>
  <r>
    <s v="Spokane"/>
    <x v="13"/>
    <x v="0"/>
    <x v="3"/>
    <n v="32199"/>
    <n v="32179"/>
    <n v="64378"/>
    <m/>
    <m/>
    <m/>
    <m/>
    <m/>
    <m/>
    <m/>
    <m/>
    <n v="0"/>
    <n v="0"/>
    <n v="0"/>
    <n v="0"/>
    <n v="0"/>
    <n v="0"/>
    <e v="#DIV/0!"/>
    <e v="#DIV/0!"/>
    <e v="#DIV/0!"/>
  </r>
  <r>
    <s v="Spokane"/>
    <x v="13"/>
    <x v="0"/>
    <x v="4"/>
    <n v="31698"/>
    <n v="31058"/>
    <n v="62756"/>
    <m/>
    <m/>
    <m/>
    <m/>
    <m/>
    <m/>
    <m/>
    <m/>
    <n v="0"/>
    <n v="0"/>
    <n v="0"/>
    <n v="0"/>
    <n v="0"/>
    <n v="0"/>
    <e v="#DIV/0!"/>
    <e v="#DIV/0!"/>
    <e v="#DIV/0!"/>
  </r>
  <r>
    <s v="Spokane"/>
    <x v="13"/>
    <x v="0"/>
    <x v="5"/>
    <n v="19781"/>
    <n v="18805"/>
    <n v="38586"/>
    <m/>
    <m/>
    <m/>
    <m/>
    <m/>
    <m/>
    <m/>
    <m/>
    <n v="0"/>
    <n v="0"/>
    <n v="0"/>
    <n v="0"/>
    <n v="0"/>
    <n v="0"/>
    <e v="#DIV/0!"/>
    <e v="#DIV/0!"/>
    <e v="#DIV/0!"/>
  </r>
  <r>
    <s v="Spokane"/>
    <x v="13"/>
    <x v="0"/>
    <x v="6"/>
    <n v="30858"/>
    <n v="21668"/>
    <n v="52526"/>
    <m/>
    <m/>
    <m/>
    <m/>
    <m/>
    <m/>
    <m/>
    <m/>
    <n v="0"/>
    <n v="0"/>
    <n v="0"/>
    <n v="0"/>
    <n v="0"/>
    <n v="0"/>
    <e v="#DIV/0!"/>
    <e v="#DIV/0!"/>
    <e v="#DIV/0!"/>
  </r>
  <r>
    <s v="Stevens"/>
    <x v="13"/>
    <x v="0"/>
    <x v="0"/>
    <n v="14871"/>
    <n v="14458"/>
    <n v="29329.03"/>
    <m/>
    <m/>
    <m/>
    <m/>
    <m/>
    <m/>
    <m/>
    <m/>
    <n v="0"/>
    <n v="0"/>
    <n v="0"/>
    <n v="0"/>
    <n v="0"/>
    <n v="0"/>
    <e v="#DIV/0!"/>
    <e v="#DIV/0!"/>
    <e v="#DIV/0!"/>
  </r>
  <r>
    <s v="Stevens"/>
    <x v="13"/>
    <x v="0"/>
    <x v="1"/>
    <n v="1254"/>
    <n v="1412"/>
    <n v="2666"/>
    <m/>
    <m/>
    <m/>
    <m/>
    <m/>
    <m/>
    <m/>
    <m/>
    <n v="0"/>
    <n v="0"/>
    <n v="0"/>
    <n v="0"/>
    <n v="0"/>
    <n v="0"/>
    <e v="#DIV/0!"/>
    <e v="#DIV/0!"/>
    <e v="#DIV/0!"/>
  </r>
  <r>
    <s v="Stevens"/>
    <x v="13"/>
    <x v="0"/>
    <x v="2"/>
    <n v="1910"/>
    <n v="1727"/>
    <n v="3637"/>
    <m/>
    <m/>
    <m/>
    <m/>
    <m/>
    <m/>
    <m/>
    <m/>
    <n v="0"/>
    <n v="0"/>
    <n v="0"/>
    <n v="0"/>
    <n v="0"/>
    <n v="0"/>
    <e v="#DIV/0!"/>
    <e v="#DIV/0!"/>
    <e v="#DIV/0!"/>
  </r>
  <r>
    <s v="Stevens"/>
    <x v="13"/>
    <x v="0"/>
    <x v="3"/>
    <n v="3035"/>
    <n v="2938"/>
    <n v="5973.01"/>
    <m/>
    <m/>
    <m/>
    <m/>
    <m/>
    <m/>
    <m/>
    <m/>
    <n v="0"/>
    <n v="0"/>
    <n v="0"/>
    <n v="0"/>
    <n v="0"/>
    <n v="0"/>
    <e v="#DIV/0!"/>
    <e v="#DIV/0!"/>
    <e v="#DIV/0!"/>
  </r>
  <r>
    <s v="Stevens"/>
    <x v="13"/>
    <x v="0"/>
    <x v="4"/>
    <n v="3408"/>
    <n v="3308"/>
    <n v="6716.02"/>
    <m/>
    <m/>
    <m/>
    <m/>
    <m/>
    <m/>
    <m/>
    <m/>
    <n v="0"/>
    <n v="0"/>
    <n v="0"/>
    <n v="0"/>
    <n v="0"/>
    <n v="0"/>
    <e v="#DIV/0!"/>
    <e v="#DIV/0!"/>
    <e v="#DIV/0!"/>
  </r>
  <r>
    <s v="Stevens"/>
    <x v="13"/>
    <x v="0"/>
    <x v="5"/>
    <n v="2371"/>
    <n v="2507"/>
    <n v="4878"/>
    <m/>
    <m/>
    <m/>
    <m/>
    <m/>
    <m/>
    <m/>
    <m/>
    <n v="0"/>
    <n v="0"/>
    <n v="0"/>
    <n v="0"/>
    <n v="0"/>
    <n v="0"/>
    <e v="#DIV/0!"/>
    <e v="#DIV/0!"/>
    <e v="#DIV/0!"/>
  </r>
  <r>
    <s v="Stevens"/>
    <x v="13"/>
    <x v="0"/>
    <x v="6"/>
    <n v="2893"/>
    <n v="2566"/>
    <n v="5459"/>
    <m/>
    <m/>
    <m/>
    <m/>
    <m/>
    <m/>
    <m/>
    <m/>
    <n v="0"/>
    <n v="0"/>
    <n v="0"/>
    <n v="0"/>
    <n v="0"/>
    <n v="0"/>
    <e v="#DIV/0!"/>
    <e v="#DIV/0!"/>
    <e v="#DIV/0!"/>
  </r>
  <r>
    <s v="Thurston"/>
    <x v="13"/>
    <x v="0"/>
    <x v="0"/>
    <n v="83603"/>
    <n v="77433"/>
    <n v="161036"/>
    <m/>
    <m/>
    <m/>
    <m/>
    <m/>
    <m/>
    <m/>
    <m/>
    <n v="0"/>
    <n v="0"/>
    <n v="0"/>
    <n v="0"/>
    <n v="0"/>
    <n v="0"/>
    <e v="#DIV/0!"/>
    <e v="#DIV/0!"/>
    <e v="#DIV/0!"/>
  </r>
  <r>
    <s v="Thurston"/>
    <x v="13"/>
    <x v="0"/>
    <x v="1"/>
    <n v="10181"/>
    <n v="10261"/>
    <n v="20442"/>
    <m/>
    <m/>
    <m/>
    <m/>
    <m/>
    <m/>
    <m/>
    <m/>
    <n v="0"/>
    <n v="0"/>
    <n v="0"/>
    <n v="0"/>
    <n v="0"/>
    <n v="0"/>
    <e v="#DIV/0!"/>
    <e v="#DIV/0!"/>
    <e v="#DIV/0!"/>
  </r>
  <r>
    <s v="Thurston"/>
    <x v="13"/>
    <x v="0"/>
    <x v="2"/>
    <n v="13742"/>
    <n v="13843"/>
    <n v="27585"/>
    <m/>
    <m/>
    <m/>
    <m/>
    <m/>
    <m/>
    <m/>
    <m/>
    <n v="0"/>
    <n v="0"/>
    <n v="0"/>
    <n v="0"/>
    <n v="0"/>
    <n v="0"/>
    <e v="#DIV/0!"/>
    <e v="#DIV/0!"/>
    <e v="#DIV/0!"/>
  </r>
  <r>
    <s v="Thurston"/>
    <x v="13"/>
    <x v="0"/>
    <x v="3"/>
    <n v="17166"/>
    <n v="16114"/>
    <n v="33280"/>
    <m/>
    <m/>
    <m/>
    <m/>
    <m/>
    <m/>
    <m/>
    <m/>
    <n v="0"/>
    <n v="0"/>
    <n v="0"/>
    <n v="0"/>
    <n v="0"/>
    <n v="0"/>
    <e v="#DIV/0!"/>
    <e v="#DIV/0!"/>
    <e v="#DIV/0!"/>
  </r>
  <r>
    <s v="Thurston"/>
    <x v="13"/>
    <x v="0"/>
    <x v="4"/>
    <n v="17586"/>
    <n v="16412"/>
    <n v="33998"/>
    <m/>
    <m/>
    <m/>
    <m/>
    <m/>
    <m/>
    <m/>
    <m/>
    <n v="0"/>
    <n v="0"/>
    <n v="0"/>
    <n v="0"/>
    <n v="0"/>
    <n v="0"/>
    <e v="#DIV/0!"/>
    <e v="#DIV/0!"/>
    <e v="#DIV/0!"/>
  </r>
  <r>
    <s v="Thurston"/>
    <x v="13"/>
    <x v="0"/>
    <x v="5"/>
    <n v="10782"/>
    <n v="10338"/>
    <n v="21120"/>
    <m/>
    <m/>
    <m/>
    <m/>
    <m/>
    <m/>
    <m/>
    <m/>
    <n v="0"/>
    <n v="0"/>
    <n v="0"/>
    <n v="0"/>
    <n v="0"/>
    <n v="0"/>
    <e v="#DIV/0!"/>
    <e v="#DIV/0!"/>
    <e v="#DIV/0!"/>
  </r>
  <r>
    <s v="Thurston"/>
    <x v="13"/>
    <x v="0"/>
    <x v="6"/>
    <n v="14146"/>
    <n v="10465"/>
    <n v="24611"/>
    <m/>
    <m/>
    <m/>
    <m/>
    <m/>
    <m/>
    <m/>
    <m/>
    <n v="0"/>
    <n v="0"/>
    <n v="0"/>
    <n v="0"/>
    <n v="0"/>
    <n v="0"/>
    <e v="#DIV/0!"/>
    <e v="#DIV/0!"/>
    <e v="#DIV/0!"/>
  </r>
  <r>
    <s v="Wahkiakum"/>
    <x v="13"/>
    <x v="0"/>
    <x v="0"/>
    <n v="1488"/>
    <n v="1475"/>
    <n v="2963"/>
    <m/>
    <m/>
    <m/>
    <m/>
    <m/>
    <m/>
    <m/>
    <m/>
    <n v="0"/>
    <n v="0"/>
    <n v="0"/>
    <n v="0"/>
    <n v="0"/>
    <n v="0"/>
    <e v="#DIV/0!"/>
    <e v="#DIV/0!"/>
    <e v="#DIV/0!"/>
  </r>
  <r>
    <s v="Wahkiakum"/>
    <x v="13"/>
    <x v="0"/>
    <x v="1"/>
    <n v="85"/>
    <n v="116"/>
    <n v="201"/>
    <m/>
    <m/>
    <m/>
    <m/>
    <m/>
    <m/>
    <m/>
    <m/>
    <n v="0"/>
    <n v="0"/>
    <n v="0"/>
    <n v="0"/>
    <n v="0"/>
    <n v="0"/>
    <e v="#DIV/0!"/>
    <e v="#DIV/0!"/>
    <e v="#DIV/0!"/>
  </r>
  <r>
    <s v="Wahkiakum"/>
    <x v="13"/>
    <x v="0"/>
    <x v="2"/>
    <n v="160"/>
    <n v="152"/>
    <n v="312"/>
    <m/>
    <m/>
    <m/>
    <m/>
    <m/>
    <m/>
    <m/>
    <m/>
    <n v="0"/>
    <n v="0"/>
    <n v="0"/>
    <n v="0"/>
    <n v="0"/>
    <n v="0"/>
    <e v="#DIV/0!"/>
    <e v="#DIV/0!"/>
    <e v="#DIV/0!"/>
  </r>
  <r>
    <s v="Wahkiakum"/>
    <x v="13"/>
    <x v="0"/>
    <x v="3"/>
    <n v="247"/>
    <n v="247"/>
    <n v="494"/>
    <m/>
    <m/>
    <m/>
    <m/>
    <m/>
    <m/>
    <m/>
    <m/>
    <n v="0"/>
    <n v="0"/>
    <n v="0"/>
    <n v="0"/>
    <n v="0"/>
    <n v="0"/>
    <e v="#DIV/0!"/>
    <e v="#DIV/0!"/>
    <e v="#DIV/0!"/>
  </r>
  <r>
    <s v="Wahkiakum"/>
    <x v="13"/>
    <x v="0"/>
    <x v="4"/>
    <n v="308"/>
    <n v="319"/>
    <n v="627"/>
    <m/>
    <m/>
    <m/>
    <m/>
    <m/>
    <m/>
    <m/>
    <m/>
    <n v="0"/>
    <n v="0"/>
    <n v="0"/>
    <n v="0"/>
    <n v="0"/>
    <n v="0"/>
    <e v="#DIV/0!"/>
    <e v="#DIV/0!"/>
    <e v="#DIV/0!"/>
  </r>
  <r>
    <s v="Wahkiakum"/>
    <x v="13"/>
    <x v="0"/>
    <x v="5"/>
    <n v="292"/>
    <n v="284"/>
    <n v="576"/>
    <m/>
    <m/>
    <m/>
    <m/>
    <m/>
    <m/>
    <m/>
    <m/>
    <n v="0"/>
    <n v="0"/>
    <n v="0"/>
    <n v="0"/>
    <n v="0"/>
    <n v="0"/>
    <e v="#DIV/0!"/>
    <e v="#DIV/0!"/>
    <e v="#DIV/0!"/>
  </r>
  <r>
    <s v="Wahkiakum"/>
    <x v="13"/>
    <x v="0"/>
    <x v="6"/>
    <n v="396"/>
    <n v="357"/>
    <n v="753"/>
    <m/>
    <m/>
    <m/>
    <m/>
    <m/>
    <m/>
    <m/>
    <m/>
    <n v="0"/>
    <n v="0"/>
    <n v="0"/>
    <n v="0"/>
    <n v="0"/>
    <n v="0"/>
    <e v="#DIV/0!"/>
    <e v="#DIV/0!"/>
    <e v="#DIV/0!"/>
  </r>
  <r>
    <s v="Walla Walla"/>
    <x v="13"/>
    <x v="0"/>
    <x v="0"/>
    <n v="20641"/>
    <n v="21294"/>
    <n v="41935"/>
    <m/>
    <m/>
    <m/>
    <m/>
    <m/>
    <m/>
    <m/>
    <m/>
    <n v="0"/>
    <n v="0"/>
    <n v="0"/>
    <n v="0"/>
    <n v="0"/>
    <n v="0"/>
    <e v="#DIV/0!"/>
    <e v="#DIV/0!"/>
    <e v="#DIV/0!"/>
  </r>
  <r>
    <s v="Walla Walla"/>
    <x v="13"/>
    <x v="0"/>
    <x v="1"/>
    <n v="3483"/>
    <n v="4125"/>
    <n v="7608"/>
    <m/>
    <m/>
    <m/>
    <m/>
    <m/>
    <m/>
    <m/>
    <m/>
    <n v="0"/>
    <n v="0"/>
    <n v="0"/>
    <n v="0"/>
    <n v="0"/>
    <n v="0"/>
    <e v="#DIV/0!"/>
    <e v="#DIV/0!"/>
    <e v="#DIV/0!"/>
  </r>
  <r>
    <s v="Walla Walla"/>
    <x v="13"/>
    <x v="0"/>
    <x v="2"/>
    <n v="2923"/>
    <n v="3733"/>
    <n v="6656"/>
    <m/>
    <m/>
    <m/>
    <m/>
    <m/>
    <m/>
    <m/>
    <m/>
    <n v="0"/>
    <n v="0"/>
    <n v="0"/>
    <n v="0"/>
    <n v="0"/>
    <n v="0"/>
    <e v="#DIV/0!"/>
    <e v="#DIV/0!"/>
    <e v="#DIV/0!"/>
  </r>
  <r>
    <s v="Walla Walla"/>
    <x v="13"/>
    <x v="0"/>
    <x v="3"/>
    <n v="3557"/>
    <n v="3969"/>
    <n v="7526"/>
    <m/>
    <m/>
    <m/>
    <m/>
    <m/>
    <m/>
    <m/>
    <m/>
    <n v="0"/>
    <n v="0"/>
    <n v="0"/>
    <n v="0"/>
    <n v="0"/>
    <n v="0"/>
    <e v="#DIV/0!"/>
    <e v="#DIV/0!"/>
    <e v="#DIV/0!"/>
  </r>
  <r>
    <s v="Walla Walla"/>
    <x v="13"/>
    <x v="0"/>
    <x v="4"/>
    <n v="3538"/>
    <n v="3757"/>
    <n v="7295"/>
    <m/>
    <m/>
    <m/>
    <m/>
    <m/>
    <m/>
    <m/>
    <m/>
    <n v="0"/>
    <n v="0"/>
    <n v="0"/>
    <n v="0"/>
    <n v="0"/>
    <n v="0"/>
    <e v="#DIV/0!"/>
    <e v="#DIV/0!"/>
    <e v="#DIV/0!"/>
  </r>
  <r>
    <s v="Walla Walla"/>
    <x v="13"/>
    <x v="0"/>
    <x v="5"/>
    <n v="2420"/>
    <n v="2391"/>
    <n v="4811"/>
    <m/>
    <m/>
    <m/>
    <m/>
    <m/>
    <m/>
    <m/>
    <m/>
    <n v="0"/>
    <n v="0"/>
    <n v="0"/>
    <n v="0"/>
    <n v="0"/>
    <n v="0"/>
    <e v="#DIV/0!"/>
    <e v="#DIV/0!"/>
    <e v="#DIV/0!"/>
  </r>
  <r>
    <s v="Walla Walla"/>
    <x v="13"/>
    <x v="0"/>
    <x v="6"/>
    <n v="4720"/>
    <n v="3319"/>
    <n v="8039"/>
    <m/>
    <m/>
    <m/>
    <m/>
    <m/>
    <m/>
    <m/>
    <m/>
    <n v="0"/>
    <n v="0"/>
    <n v="0"/>
    <n v="0"/>
    <n v="0"/>
    <n v="0"/>
    <e v="#DIV/0!"/>
    <e v="#DIV/0!"/>
    <e v="#DIV/0!"/>
  </r>
  <r>
    <s v="Whatcom"/>
    <x v="13"/>
    <x v="0"/>
    <x v="0"/>
    <n v="68290"/>
    <n v="65271"/>
    <n v="133561"/>
    <m/>
    <m/>
    <m/>
    <m/>
    <m/>
    <m/>
    <m/>
    <m/>
    <n v="0"/>
    <n v="0"/>
    <n v="0"/>
    <n v="0"/>
    <n v="0"/>
    <n v="0"/>
    <e v="#DIV/0!"/>
    <e v="#DIV/0!"/>
    <e v="#DIV/0!"/>
  </r>
  <r>
    <s v="Whatcom"/>
    <x v="13"/>
    <x v="0"/>
    <x v="1"/>
    <n v="13059"/>
    <n v="12550"/>
    <n v="25609"/>
    <m/>
    <m/>
    <m/>
    <m/>
    <m/>
    <m/>
    <m/>
    <m/>
    <n v="0"/>
    <n v="0"/>
    <n v="0"/>
    <n v="0"/>
    <n v="0"/>
    <n v="0"/>
    <e v="#DIV/0!"/>
    <e v="#DIV/0!"/>
    <e v="#DIV/0!"/>
  </r>
  <r>
    <s v="Whatcom"/>
    <x v="13"/>
    <x v="0"/>
    <x v="2"/>
    <n v="10618"/>
    <n v="11330"/>
    <n v="21948"/>
    <m/>
    <m/>
    <m/>
    <m/>
    <m/>
    <m/>
    <m/>
    <m/>
    <n v="0"/>
    <n v="0"/>
    <n v="0"/>
    <n v="0"/>
    <n v="0"/>
    <n v="0"/>
    <e v="#DIV/0!"/>
    <e v="#DIV/0!"/>
    <e v="#DIV/0!"/>
  </r>
  <r>
    <s v="Whatcom"/>
    <x v="13"/>
    <x v="0"/>
    <x v="3"/>
    <n v="12327"/>
    <n v="12047"/>
    <n v="24374"/>
    <m/>
    <m/>
    <m/>
    <m/>
    <m/>
    <m/>
    <m/>
    <m/>
    <n v="0"/>
    <n v="0"/>
    <n v="0"/>
    <n v="0"/>
    <n v="0"/>
    <n v="0"/>
    <e v="#DIV/0!"/>
    <e v="#DIV/0!"/>
    <e v="#DIV/0!"/>
  </r>
  <r>
    <s v="Whatcom"/>
    <x v="13"/>
    <x v="0"/>
    <x v="4"/>
    <n v="12887"/>
    <n v="12469"/>
    <n v="25356"/>
    <m/>
    <m/>
    <m/>
    <m/>
    <m/>
    <m/>
    <m/>
    <m/>
    <n v="0"/>
    <n v="0"/>
    <n v="0"/>
    <n v="0"/>
    <n v="0"/>
    <n v="0"/>
    <e v="#DIV/0!"/>
    <e v="#DIV/0!"/>
    <e v="#DIV/0!"/>
  </r>
  <r>
    <s v="Whatcom"/>
    <x v="13"/>
    <x v="0"/>
    <x v="5"/>
    <n v="7988"/>
    <n v="7930"/>
    <n v="15918"/>
    <m/>
    <m/>
    <m/>
    <m/>
    <m/>
    <m/>
    <m/>
    <m/>
    <n v="0"/>
    <n v="0"/>
    <n v="0"/>
    <n v="0"/>
    <n v="0"/>
    <n v="0"/>
    <e v="#DIV/0!"/>
    <e v="#DIV/0!"/>
    <e v="#DIV/0!"/>
  </r>
  <r>
    <s v="Whatcom"/>
    <x v="13"/>
    <x v="0"/>
    <x v="6"/>
    <n v="11411"/>
    <n v="8945"/>
    <n v="20356"/>
    <m/>
    <m/>
    <m/>
    <m/>
    <m/>
    <m/>
    <m/>
    <m/>
    <n v="0"/>
    <n v="0"/>
    <n v="0"/>
    <n v="0"/>
    <n v="0"/>
    <n v="0"/>
    <e v="#DIV/0!"/>
    <e v="#DIV/0!"/>
    <e v="#DIV/0!"/>
  </r>
  <r>
    <s v="Whitman"/>
    <x v="13"/>
    <x v="0"/>
    <x v="0"/>
    <n v="16617.940000000002"/>
    <n v="16987.949999999997"/>
    <n v="33605.950000000004"/>
    <m/>
    <m/>
    <m/>
    <m/>
    <m/>
    <m/>
    <m/>
    <m/>
    <n v="0"/>
    <n v="0"/>
    <n v="0"/>
    <n v="0"/>
    <n v="0"/>
    <n v="0"/>
    <e v="#DIV/0!"/>
    <e v="#DIV/0!"/>
    <e v="#DIV/0!"/>
  </r>
  <r>
    <s v="Whitman"/>
    <x v="13"/>
    <x v="0"/>
    <x v="1"/>
    <n v="6769.93"/>
    <n v="7200.94"/>
    <n v="13970.880000000001"/>
    <m/>
    <m/>
    <m/>
    <m/>
    <m/>
    <m/>
    <m/>
    <m/>
    <n v="0"/>
    <n v="0"/>
    <n v="0"/>
    <n v="0"/>
    <n v="0"/>
    <n v="0"/>
    <e v="#DIV/0!"/>
    <e v="#DIV/0!"/>
    <e v="#DIV/0!"/>
  </r>
  <r>
    <s v="Whitman"/>
    <x v="13"/>
    <x v="0"/>
    <x v="2"/>
    <n v="2433"/>
    <n v="2747"/>
    <n v="5180"/>
    <m/>
    <m/>
    <m/>
    <m/>
    <m/>
    <m/>
    <m/>
    <m/>
    <n v="0"/>
    <n v="0"/>
    <n v="0"/>
    <n v="0"/>
    <n v="0"/>
    <n v="0"/>
    <e v="#DIV/0!"/>
    <e v="#DIV/0!"/>
    <e v="#DIV/0!"/>
  </r>
  <r>
    <s v="Whitman"/>
    <x v="13"/>
    <x v="0"/>
    <x v="3"/>
    <n v="2094.0100000000002"/>
    <n v="2059"/>
    <n v="4153.0200000000004"/>
    <m/>
    <m/>
    <m/>
    <m/>
    <m/>
    <m/>
    <m/>
    <m/>
    <n v="0"/>
    <n v="0"/>
    <n v="0"/>
    <n v="0"/>
    <n v="0"/>
    <n v="0"/>
    <e v="#DIV/0!"/>
    <e v="#DIV/0!"/>
    <e v="#DIV/0!"/>
  </r>
  <r>
    <s v="Whitman"/>
    <x v="13"/>
    <x v="0"/>
    <x v="4"/>
    <n v="1961"/>
    <n v="1990.01"/>
    <n v="3951.0200000000004"/>
    <m/>
    <m/>
    <m/>
    <m/>
    <m/>
    <m/>
    <m/>
    <m/>
    <n v="0"/>
    <n v="0"/>
    <n v="0"/>
    <n v="0"/>
    <n v="0"/>
    <n v="0"/>
    <e v="#DIV/0!"/>
    <e v="#DIV/0!"/>
    <e v="#DIV/0!"/>
  </r>
  <r>
    <s v="Whitman"/>
    <x v="13"/>
    <x v="0"/>
    <x v="5"/>
    <n v="1367"/>
    <n v="1330"/>
    <n v="2697.02"/>
    <m/>
    <m/>
    <m/>
    <m/>
    <m/>
    <m/>
    <m/>
    <m/>
    <n v="0"/>
    <n v="0"/>
    <n v="0"/>
    <n v="0"/>
    <n v="0"/>
    <n v="0"/>
    <e v="#DIV/0!"/>
    <e v="#DIV/0!"/>
    <e v="#DIV/0!"/>
  </r>
  <r>
    <s v="Whitman"/>
    <x v="13"/>
    <x v="0"/>
    <x v="6"/>
    <n v="1993"/>
    <n v="1661"/>
    <n v="3654.01"/>
    <m/>
    <m/>
    <m/>
    <m/>
    <m/>
    <m/>
    <m/>
    <m/>
    <n v="0"/>
    <n v="0"/>
    <n v="0"/>
    <n v="0"/>
    <n v="0"/>
    <n v="0"/>
    <e v="#DIV/0!"/>
    <e v="#DIV/0!"/>
    <e v="#DIV/0!"/>
  </r>
  <r>
    <s v="Yakima"/>
    <x v="13"/>
    <x v="1"/>
    <x v="0"/>
    <n v="77960"/>
    <n v="76063"/>
    <n v="154023"/>
    <m/>
    <m/>
    <m/>
    <m/>
    <m/>
    <m/>
    <m/>
    <m/>
    <n v="0"/>
    <n v="0"/>
    <n v="0"/>
    <n v="0"/>
    <n v="0"/>
    <n v="0"/>
    <e v="#DIV/0!"/>
    <e v="#DIV/0!"/>
    <e v="#DIV/0!"/>
  </r>
  <r>
    <s v="Yakima"/>
    <x v="13"/>
    <x v="1"/>
    <x v="1"/>
    <n v="10859"/>
    <n v="12002"/>
    <n v="22861"/>
    <m/>
    <m/>
    <m/>
    <m/>
    <m/>
    <m/>
    <m/>
    <m/>
    <n v="0"/>
    <n v="0"/>
    <n v="0"/>
    <n v="0"/>
    <n v="0"/>
    <n v="0"/>
    <e v="#DIV/0!"/>
    <e v="#DIV/0!"/>
    <e v="#DIV/0!"/>
  </r>
  <r>
    <s v="Yakima"/>
    <x v="13"/>
    <x v="1"/>
    <x v="2"/>
    <n v="14360"/>
    <n v="14975"/>
    <n v="29335"/>
    <m/>
    <m/>
    <m/>
    <m/>
    <m/>
    <m/>
    <m/>
    <m/>
    <n v="0"/>
    <n v="0"/>
    <n v="0"/>
    <n v="0"/>
    <n v="0"/>
    <n v="0"/>
    <e v="#DIV/0!"/>
    <e v="#DIV/0!"/>
    <e v="#DIV/0!"/>
  </r>
  <r>
    <s v="Yakima"/>
    <x v="13"/>
    <x v="1"/>
    <x v="3"/>
    <n v="15219"/>
    <n v="15580"/>
    <n v="30799"/>
    <m/>
    <m/>
    <m/>
    <m/>
    <m/>
    <m/>
    <m/>
    <m/>
    <n v="0"/>
    <n v="0"/>
    <n v="0"/>
    <n v="0"/>
    <n v="0"/>
    <n v="0"/>
    <e v="#DIV/0!"/>
    <e v="#DIV/0!"/>
    <e v="#DIV/0!"/>
  </r>
  <r>
    <s v="Yakima"/>
    <x v="13"/>
    <x v="1"/>
    <x v="4"/>
    <n v="14016"/>
    <n v="13850"/>
    <n v="27866"/>
    <m/>
    <m/>
    <m/>
    <m/>
    <m/>
    <m/>
    <m/>
    <m/>
    <n v="0"/>
    <n v="0"/>
    <n v="0"/>
    <n v="0"/>
    <n v="0"/>
    <n v="0"/>
    <e v="#DIV/0!"/>
    <e v="#DIV/0!"/>
    <e v="#DIV/0!"/>
  </r>
  <r>
    <s v="Yakima"/>
    <x v="13"/>
    <x v="1"/>
    <x v="5"/>
    <n v="9261"/>
    <n v="9122"/>
    <n v="18383"/>
    <m/>
    <m/>
    <m/>
    <m/>
    <m/>
    <m/>
    <m/>
    <m/>
    <n v="0"/>
    <n v="0"/>
    <n v="0"/>
    <n v="0"/>
    <n v="0"/>
    <n v="0"/>
    <e v="#DIV/0!"/>
    <e v="#DIV/0!"/>
    <e v="#DIV/0!"/>
  </r>
  <r>
    <s v="Yakima"/>
    <x v="13"/>
    <x v="1"/>
    <x v="6"/>
    <n v="14245"/>
    <n v="10534"/>
    <n v="24779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3"/>
    <x v="0"/>
    <x v="0"/>
    <n v="2296224.46"/>
    <n v="2236077.85"/>
    <n v="4532302.309999999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3"/>
    <x v="0"/>
    <x v="1"/>
    <n v="289181.92000000004"/>
    <n v="306339.91000000003"/>
    <n v="595521.83000000007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3"/>
    <x v="0"/>
    <x v="2"/>
    <n v="411174.98"/>
    <n v="432056.98"/>
    <n v="843231.95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3"/>
    <x v="0"/>
    <x v="3"/>
    <n v="476950.57999999996"/>
    <n v="484466.98"/>
    <n v="961417.5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3"/>
    <x v="0"/>
    <x v="4"/>
    <n v="451571.98"/>
    <n v="445577.98"/>
    <n v="897149.98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3"/>
    <x v="0"/>
    <x v="5"/>
    <n v="280643"/>
    <n v="276076"/>
    <n v="556718.99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3"/>
    <x v="0"/>
    <x v="6"/>
    <n v="386702"/>
    <n v="291560"/>
    <n v="678262"/>
    <m/>
    <m/>
    <m/>
    <m/>
    <m/>
    <m/>
    <m/>
    <m/>
    <n v="0"/>
    <n v="0"/>
    <n v="0"/>
    <n v="0"/>
    <n v="0"/>
    <n v="0"/>
    <e v="#DIV/0!"/>
    <e v="#DIV/0!"/>
    <e v="#DIV/0!"/>
  </r>
  <r>
    <s v="Adams"/>
    <x v="14"/>
    <x v="0"/>
    <x v="0"/>
    <n v="5432"/>
    <n v="5544"/>
    <n v="10976"/>
    <m/>
    <m/>
    <m/>
    <m/>
    <m/>
    <m/>
    <m/>
    <m/>
    <n v="0"/>
    <n v="0"/>
    <n v="0"/>
    <n v="0"/>
    <n v="0"/>
    <n v="0"/>
    <e v="#DIV/0!"/>
    <e v="#DIV/0!"/>
    <e v="#DIV/0!"/>
  </r>
  <r>
    <s v="Adams"/>
    <x v="14"/>
    <x v="0"/>
    <x v="1"/>
    <n v="778"/>
    <n v="882"/>
    <n v="1660"/>
    <m/>
    <m/>
    <m/>
    <m/>
    <m/>
    <m/>
    <m/>
    <m/>
    <n v="0"/>
    <n v="0"/>
    <n v="0"/>
    <n v="0"/>
    <n v="0"/>
    <n v="0"/>
    <e v="#DIV/0!"/>
    <e v="#DIV/0!"/>
    <e v="#DIV/0!"/>
  </r>
  <r>
    <s v="Adams"/>
    <x v="14"/>
    <x v="0"/>
    <x v="2"/>
    <n v="1039"/>
    <n v="1131"/>
    <n v="2170"/>
    <m/>
    <m/>
    <m/>
    <m/>
    <m/>
    <m/>
    <m/>
    <m/>
    <n v="0"/>
    <n v="0"/>
    <n v="0"/>
    <n v="0"/>
    <n v="0"/>
    <n v="0"/>
    <e v="#DIV/0!"/>
    <e v="#DIV/0!"/>
    <e v="#DIV/0!"/>
  </r>
  <r>
    <s v="Adams"/>
    <x v="14"/>
    <x v="0"/>
    <x v="3"/>
    <n v="1061"/>
    <n v="1110"/>
    <n v="2171"/>
    <m/>
    <m/>
    <m/>
    <m/>
    <m/>
    <m/>
    <m/>
    <m/>
    <n v="0"/>
    <n v="0"/>
    <n v="0"/>
    <n v="0"/>
    <n v="0"/>
    <n v="0"/>
    <e v="#DIV/0!"/>
    <e v="#DIV/0!"/>
    <e v="#DIV/0!"/>
  </r>
  <r>
    <s v="Adams"/>
    <x v="14"/>
    <x v="0"/>
    <x v="4"/>
    <n v="1002"/>
    <n v="986"/>
    <n v="1988"/>
    <m/>
    <m/>
    <m/>
    <m/>
    <m/>
    <m/>
    <m/>
    <m/>
    <n v="0"/>
    <n v="0"/>
    <n v="0"/>
    <n v="0"/>
    <n v="0"/>
    <n v="0"/>
    <e v="#DIV/0!"/>
    <e v="#DIV/0!"/>
    <e v="#DIV/0!"/>
  </r>
  <r>
    <s v="Adams"/>
    <x v="14"/>
    <x v="0"/>
    <x v="5"/>
    <n v="628"/>
    <n v="659"/>
    <n v="1287"/>
    <m/>
    <m/>
    <m/>
    <m/>
    <m/>
    <m/>
    <m/>
    <m/>
    <n v="0"/>
    <n v="0"/>
    <n v="0"/>
    <n v="0"/>
    <n v="0"/>
    <n v="0"/>
    <e v="#DIV/0!"/>
    <e v="#DIV/0!"/>
    <e v="#DIV/0!"/>
  </r>
  <r>
    <s v="Adams"/>
    <x v="14"/>
    <x v="0"/>
    <x v="6"/>
    <n v="924"/>
    <n v="776"/>
    <n v="1700"/>
    <m/>
    <m/>
    <m/>
    <m/>
    <m/>
    <m/>
    <m/>
    <m/>
    <n v="0"/>
    <n v="0"/>
    <n v="0"/>
    <n v="0"/>
    <n v="0"/>
    <n v="0"/>
    <e v="#DIV/0!"/>
    <e v="#DIV/0!"/>
    <e v="#DIV/0!"/>
  </r>
  <r>
    <s v="Asotin"/>
    <x v="14"/>
    <x v="0"/>
    <x v="0"/>
    <n v="8271"/>
    <n v="7183"/>
    <n v="15454"/>
    <m/>
    <m/>
    <m/>
    <m/>
    <m/>
    <m/>
    <m/>
    <m/>
    <n v="0"/>
    <n v="0"/>
    <n v="0"/>
    <n v="0"/>
    <n v="0"/>
    <n v="0"/>
    <e v="#DIV/0!"/>
    <e v="#DIV/0!"/>
    <e v="#DIV/0!"/>
  </r>
  <r>
    <s v="Asotin"/>
    <x v="14"/>
    <x v="0"/>
    <x v="1"/>
    <n v="868"/>
    <n v="833"/>
    <n v="1701"/>
    <m/>
    <m/>
    <m/>
    <m/>
    <m/>
    <m/>
    <m/>
    <m/>
    <n v="0"/>
    <n v="0"/>
    <n v="0"/>
    <n v="0"/>
    <n v="0"/>
    <n v="0"/>
    <e v="#DIV/0!"/>
    <e v="#DIV/0!"/>
    <e v="#DIV/0!"/>
  </r>
  <r>
    <s v="Asotin"/>
    <x v="14"/>
    <x v="0"/>
    <x v="2"/>
    <n v="1203"/>
    <n v="1100"/>
    <n v="2303"/>
    <m/>
    <m/>
    <m/>
    <m/>
    <m/>
    <m/>
    <m/>
    <m/>
    <n v="0"/>
    <n v="0"/>
    <n v="0"/>
    <n v="0"/>
    <n v="0"/>
    <n v="0"/>
    <e v="#DIV/0!"/>
    <e v="#DIV/0!"/>
    <e v="#DIV/0!"/>
  </r>
  <r>
    <s v="Asotin"/>
    <x v="14"/>
    <x v="0"/>
    <x v="3"/>
    <n v="1553"/>
    <n v="1431"/>
    <n v="2984"/>
    <m/>
    <m/>
    <m/>
    <m/>
    <m/>
    <m/>
    <m/>
    <m/>
    <n v="0"/>
    <n v="0"/>
    <n v="0"/>
    <n v="0"/>
    <n v="0"/>
    <n v="0"/>
    <e v="#DIV/0!"/>
    <e v="#DIV/0!"/>
    <e v="#DIV/0!"/>
  </r>
  <r>
    <s v="Asotin"/>
    <x v="14"/>
    <x v="0"/>
    <x v="4"/>
    <n v="1496"/>
    <n v="1392"/>
    <n v="2888"/>
    <m/>
    <m/>
    <m/>
    <m/>
    <m/>
    <m/>
    <m/>
    <m/>
    <n v="0"/>
    <n v="0"/>
    <n v="0"/>
    <n v="0"/>
    <n v="0"/>
    <n v="0"/>
    <e v="#DIV/0!"/>
    <e v="#DIV/0!"/>
    <e v="#DIV/0!"/>
  </r>
  <r>
    <s v="Asotin"/>
    <x v="14"/>
    <x v="0"/>
    <x v="5"/>
    <n v="1137"/>
    <n v="1049"/>
    <n v="2186"/>
    <m/>
    <m/>
    <m/>
    <m/>
    <m/>
    <m/>
    <m/>
    <m/>
    <n v="0"/>
    <n v="0"/>
    <n v="0"/>
    <n v="0"/>
    <n v="0"/>
    <n v="0"/>
    <e v="#DIV/0!"/>
    <e v="#DIV/0!"/>
    <e v="#DIV/0!"/>
  </r>
  <r>
    <s v="Asotin"/>
    <x v="14"/>
    <x v="0"/>
    <x v="6"/>
    <n v="2014"/>
    <n v="1378"/>
    <n v="3392"/>
    <m/>
    <m/>
    <m/>
    <m/>
    <m/>
    <m/>
    <m/>
    <m/>
    <n v="0"/>
    <n v="0"/>
    <n v="0"/>
    <n v="0"/>
    <n v="0"/>
    <n v="0"/>
    <e v="#DIV/0!"/>
    <e v="#DIV/0!"/>
    <e v="#DIV/0!"/>
  </r>
  <r>
    <s v="Benton"/>
    <x v="14"/>
    <x v="0"/>
    <x v="0"/>
    <n v="52140.209999999992"/>
    <n v="50393.909999999989"/>
    <n v="102534.08"/>
    <m/>
    <m/>
    <m/>
    <m/>
    <m/>
    <m/>
    <m/>
    <m/>
    <n v="0"/>
    <n v="0"/>
    <n v="0"/>
    <n v="0"/>
    <n v="0"/>
    <n v="0"/>
    <e v="#DIV/0!"/>
    <e v="#DIV/0!"/>
    <e v="#DIV/0!"/>
  </r>
  <r>
    <s v="Benton"/>
    <x v="14"/>
    <x v="0"/>
    <x v="1"/>
    <n v="6307.99"/>
    <n v="6415.99"/>
    <n v="12723.97"/>
    <m/>
    <m/>
    <m/>
    <m/>
    <m/>
    <m/>
    <m/>
    <m/>
    <n v="0"/>
    <n v="0"/>
    <n v="0"/>
    <n v="0"/>
    <n v="0"/>
    <n v="0"/>
    <e v="#DIV/0!"/>
    <e v="#DIV/0!"/>
    <e v="#DIV/0!"/>
  </r>
  <r>
    <s v="Benton"/>
    <x v="14"/>
    <x v="0"/>
    <x v="2"/>
    <n v="9055.98"/>
    <n v="8940.98"/>
    <n v="17996.96"/>
    <m/>
    <m/>
    <m/>
    <m/>
    <m/>
    <m/>
    <m/>
    <m/>
    <n v="0"/>
    <n v="0"/>
    <n v="0"/>
    <n v="0"/>
    <n v="0"/>
    <n v="0"/>
    <e v="#DIV/0!"/>
    <e v="#DIV/0!"/>
    <e v="#DIV/0!"/>
  </r>
  <r>
    <s v="Benton"/>
    <x v="14"/>
    <x v="0"/>
    <x v="3"/>
    <n v="11432.279999999999"/>
    <n v="11307.98"/>
    <n v="22740.25"/>
    <m/>
    <m/>
    <m/>
    <m/>
    <m/>
    <m/>
    <m/>
    <m/>
    <n v="0"/>
    <n v="0"/>
    <n v="0"/>
    <n v="0"/>
    <n v="0"/>
    <n v="0"/>
    <e v="#DIV/0!"/>
    <e v="#DIV/0!"/>
    <e v="#DIV/0!"/>
  </r>
  <r>
    <s v="Benton"/>
    <x v="14"/>
    <x v="0"/>
    <x v="4"/>
    <n v="10567.98"/>
    <n v="10844.98"/>
    <n v="21412.959999999999"/>
    <m/>
    <m/>
    <m/>
    <m/>
    <m/>
    <m/>
    <m/>
    <m/>
    <n v="0"/>
    <n v="0"/>
    <n v="0"/>
    <n v="0"/>
    <n v="0"/>
    <n v="0"/>
    <e v="#DIV/0!"/>
    <e v="#DIV/0!"/>
    <e v="#DIV/0!"/>
  </r>
  <r>
    <s v="Benton"/>
    <x v="14"/>
    <x v="0"/>
    <x v="5"/>
    <n v="6253.98"/>
    <n v="6413.98"/>
    <n v="12667.97"/>
    <m/>
    <m/>
    <m/>
    <m/>
    <m/>
    <m/>
    <m/>
    <m/>
    <n v="0"/>
    <n v="0"/>
    <n v="0"/>
    <n v="0"/>
    <n v="0"/>
    <n v="0"/>
    <e v="#DIV/0!"/>
    <e v="#DIV/0!"/>
    <e v="#DIV/0!"/>
  </r>
  <r>
    <s v="Benton"/>
    <x v="14"/>
    <x v="0"/>
    <x v="6"/>
    <n v="8522"/>
    <n v="6470"/>
    <n v="14991.97"/>
    <m/>
    <m/>
    <m/>
    <m/>
    <m/>
    <m/>
    <m/>
    <m/>
    <n v="0"/>
    <n v="0"/>
    <n v="0"/>
    <n v="0"/>
    <n v="0"/>
    <n v="0"/>
    <e v="#DIV/0!"/>
    <e v="#DIV/0!"/>
    <e v="#DIV/0!"/>
  </r>
  <r>
    <s v="Chelan"/>
    <x v="14"/>
    <x v="0"/>
    <x v="0"/>
    <n v="24565"/>
    <n v="23834"/>
    <n v="48399"/>
    <m/>
    <m/>
    <m/>
    <m/>
    <m/>
    <m/>
    <m/>
    <m/>
    <n v="0"/>
    <n v="0"/>
    <n v="0"/>
    <n v="0"/>
    <n v="0"/>
    <n v="0"/>
    <e v="#DIV/0!"/>
    <e v="#DIV/0!"/>
    <e v="#DIV/0!"/>
  </r>
  <r>
    <s v="Chelan"/>
    <x v="14"/>
    <x v="0"/>
    <x v="1"/>
    <n v="2698"/>
    <n v="2956"/>
    <n v="5654"/>
    <m/>
    <m/>
    <m/>
    <m/>
    <m/>
    <m/>
    <m/>
    <m/>
    <n v="0"/>
    <n v="0"/>
    <n v="0"/>
    <n v="0"/>
    <n v="0"/>
    <n v="0"/>
    <e v="#DIV/0!"/>
    <e v="#DIV/0!"/>
    <e v="#DIV/0!"/>
  </r>
  <r>
    <s v="Chelan"/>
    <x v="14"/>
    <x v="0"/>
    <x v="2"/>
    <n v="3884"/>
    <n v="4018"/>
    <n v="7902"/>
    <m/>
    <m/>
    <m/>
    <m/>
    <m/>
    <m/>
    <m/>
    <m/>
    <n v="0"/>
    <n v="0"/>
    <n v="0"/>
    <n v="0"/>
    <n v="0"/>
    <n v="0"/>
    <e v="#DIV/0!"/>
    <e v="#DIV/0!"/>
    <e v="#DIV/0!"/>
  </r>
  <r>
    <s v="Chelan"/>
    <x v="14"/>
    <x v="0"/>
    <x v="3"/>
    <n v="5000"/>
    <n v="4930"/>
    <n v="9930"/>
    <m/>
    <m/>
    <m/>
    <m/>
    <m/>
    <m/>
    <m/>
    <m/>
    <n v="0"/>
    <n v="0"/>
    <n v="0"/>
    <n v="0"/>
    <n v="0"/>
    <n v="0"/>
    <e v="#DIV/0!"/>
    <e v="#DIV/0!"/>
    <e v="#DIV/0!"/>
  </r>
  <r>
    <s v="Chelan"/>
    <x v="14"/>
    <x v="0"/>
    <x v="4"/>
    <n v="4723"/>
    <n v="4901"/>
    <n v="9624"/>
    <m/>
    <m/>
    <m/>
    <m/>
    <m/>
    <m/>
    <m/>
    <m/>
    <n v="0"/>
    <n v="0"/>
    <n v="0"/>
    <n v="0"/>
    <n v="0"/>
    <n v="0"/>
    <e v="#DIV/0!"/>
    <e v="#DIV/0!"/>
    <e v="#DIV/0!"/>
  </r>
  <r>
    <s v="Chelan"/>
    <x v="14"/>
    <x v="0"/>
    <x v="5"/>
    <n v="3013"/>
    <n v="3006"/>
    <n v="6019"/>
    <m/>
    <m/>
    <m/>
    <m/>
    <m/>
    <m/>
    <m/>
    <m/>
    <n v="0"/>
    <n v="0"/>
    <n v="0"/>
    <n v="0"/>
    <n v="0"/>
    <n v="0"/>
    <e v="#DIV/0!"/>
    <e v="#DIV/0!"/>
    <e v="#DIV/0!"/>
  </r>
  <r>
    <s v="Chelan"/>
    <x v="14"/>
    <x v="0"/>
    <x v="6"/>
    <n v="5247"/>
    <n v="4023"/>
    <n v="9270"/>
    <m/>
    <m/>
    <m/>
    <m/>
    <m/>
    <m/>
    <m/>
    <m/>
    <n v="0"/>
    <n v="0"/>
    <n v="0"/>
    <n v="0"/>
    <n v="0"/>
    <n v="0"/>
    <e v="#DIV/0!"/>
    <e v="#DIV/0!"/>
    <e v="#DIV/0!"/>
  </r>
  <r>
    <s v="Clallam"/>
    <x v="14"/>
    <x v="0"/>
    <x v="0"/>
    <n v="25785"/>
    <n v="24938"/>
    <n v="50723"/>
    <m/>
    <m/>
    <m/>
    <m/>
    <m/>
    <m/>
    <m/>
    <m/>
    <n v="0"/>
    <n v="0"/>
    <n v="0"/>
    <n v="0"/>
    <n v="0"/>
    <n v="0"/>
    <e v="#DIV/0!"/>
    <e v="#DIV/0!"/>
    <e v="#DIV/0!"/>
  </r>
  <r>
    <s v="Clallam"/>
    <x v="14"/>
    <x v="0"/>
    <x v="1"/>
    <n v="2027"/>
    <n v="2664"/>
    <n v="4691"/>
    <m/>
    <m/>
    <m/>
    <m/>
    <m/>
    <m/>
    <m/>
    <m/>
    <n v="0"/>
    <n v="0"/>
    <n v="0"/>
    <n v="0"/>
    <n v="0"/>
    <n v="0"/>
    <e v="#DIV/0!"/>
    <e v="#DIV/0!"/>
    <e v="#DIV/0!"/>
  </r>
  <r>
    <s v="Clallam"/>
    <x v="14"/>
    <x v="0"/>
    <x v="2"/>
    <n v="2754"/>
    <n v="3144"/>
    <n v="5898"/>
    <m/>
    <m/>
    <m/>
    <m/>
    <m/>
    <m/>
    <m/>
    <m/>
    <n v="0"/>
    <n v="0"/>
    <n v="0"/>
    <n v="0"/>
    <n v="0"/>
    <n v="0"/>
    <e v="#DIV/0!"/>
    <e v="#DIV/0!"/>
    <e v="#DIV/0!"/>
  </r>
  <r>
    <s v="Clallam"/>
    <x v="14"/>
    <x v="0"/>
    <x v="3"/>
    <n v="4385"/>
    <n v="4223"/>
    <n v="8608"/>
    <m/>
    <m/>
    <m/>
    <m/>
    <m/>
    <m/>
    <m/>
    <m/>
    <n v="0"/>
    <n v="0"/>
    <n v="0"/>
    <n v="0"/>
    <n v="0"/>
    <n v="0"/>
    <e v="#DIV/0!"/>
    <e v="#DIV/0!"/>
    <e v="#DIV/0!"/>
  </r>
  <r>
    <s v="Clallam"/>
    <x v="14"/>
    <x v="0"/>
    <x v="4"/>
    <n v="5047"/>
    <n v="4863"/>
    <n v="9910"/>
    <m/>
    <m/>
    <m/>
    <m/>
    <m/>
    <m/>
    <m/>
    <m/>
    <n v="0"/>
    <n v="0"/>
    <n v="0"/>
    <n v="0"/>
    <n v="0"/>
    <n v="0"/>
    <e v="#DIV/0!"/>
    <e v="#DIV/0!"/>
    <e v="#DIV/0!"/>
  </r>
  <r>
    <s v="Clallam"/>
    <x v="14"/>
    <x v="0"/>
    <x v="5"/>
    <n v="4027"/>
    <n v="3798"/>
    <n v="7825"/>
    <m/>
    <m/>
    <m/>
    <m/>
    <m/>
    <m/>
    <m/>
    <m/>
    <n v="0"/>
    <n v="0"/>
    <n v="0"/>
    <n v="0"/>
    <n v="0"/>
    <n v="0"/>
    <e v="#DIV/0!"/>
    <e v="#DIV/0!"/>
    <e v="#DIV/0!"/>
  </r>
  <r>
    <s v="Clallam"/>
    <x v="14"/>
    <x v="0"/>
    <x v="6"/>
    <n v="7545"/>
    <n v="6246"/>
    <n v="13791"/>
    <m/>
    <m/>
    <m/>
    <m/>
    <m/>
    <m/>
    <m/>
    <m/>
    <n v="0"/>
    <n v="0"/>
    <n v="0"/>
    <n v="0"/>
    <n v="0"/>
    <n v="0"/>
    <e v="#DIV/0!"/>
    <e v="#DIV/0!"/>
    <e v="#DIV/0!"/>
  </r>
  <r>
    <s v="Clark"/>
    <x v="14"/>
    <x v="1"/>
    <x v="0"/>
    <n v="128907"/>
    <n v="123636"/>
    <n v="252543"/>
    <m/>
    <m/>
    <m/>
    <m/>
    <m/>
    <m/>
    <m/>
    <m/>
    <n v="0"/>
    <n v="0"/>
    <n v="0"/>
    <n v="0"/>
    <n v="0"/>
    <n v="0"/>
    <e v="#DIV/0!"/>
    <e v="#DIV/0!"/>
    <e v="#DIV/0!"/>
  </r>
  <r>
    <s v="Clark"/>
    <x v="14"/>
    <x v="1"/>
    <x v="1"/>
    <n v="15109"/>
    <n v="15071"/>
    <n v="30180"/>
    <m/>
    <m/>
    <m/>
    <m/>
    <m/>
    <m/>
    <m/>
    <m/>
    <n v="0"/>
    <n v="0"/>
    <n v="0"/>
    <n v="0"/>
    <n v="0"/>
    <n v="0"/>
    <e v="#DIV/0!"/>
    <e v="#DIV/0!"/>
    <e v="#DIV/0!"/>
  </r>
  <r>
    <s v="Clark"/>
    <x v="14"/>
    <x v="1"/>
    <x v="2"/>
    <n v="24384"/>
    <n v="24259"/>
    <n v="48643"/>
    <m/>
    <m/>
    <m/>
    <m/>
    <m/>
    <m/>
    <m/>
    <m/>
    <n v="0"/>
    <n v="0"/>
    <n v="0"/>
    <n v="0"/>
    <n v="0"/>
    <n v="0"/>
    <e v="#DIV/0!"/>
    <e v="#DIV/0!"/>
    <e v="#DIV/0!"/>
  </r>
  <r>
    <s v="Clark"/>
    <x v="14"/>
    <x v="1"/>
    <x v="3"/>
    <n v="28886"/>
    <n v="28996"/>
    <n v="57882"/>
    <m/>
    <m/>
    <m/>
    <m/>
    <m/>
    <m/>
    <m/>
    <m/>
    <n v="0"/>
    <n v="0"/>
    <n v="0"/>
    <n v="0"/>
    <n v="0"/>
    <n v="0"/>
    <e v="#DIV/0!"/>
    <e v="#DIV/0!"/>
    <e v="#DIV/0!"/>
  </r>
  <r>
    <s v="Clark"/>
    <x v="14"/>
    <x v="1"/>
    <x v="4"/>
    <n v="26198"/>
    <n v="25828"/>
    <n v="52026"/>
    <m/>
    <m/>
    <m/>
    <m/>
    <m/>
    <m/>
    <m/>
    <m/>
    <n v="0"/>
    <n v="0"/>
    <n v="0"/>
    <n v="0"/>
    <n v="0"/>
    <n v="0"/>
    <e v="#DIV/0!"/>
    <e v="#DIV/0!"/>
    <e v="#DIV/0!"/>
  </r>
  <r>
    <s v="Clark"/>
    <x v="14"/>
    <x v="1"/>
    <x v="5"/>
    <n v="14941"/>
    <n v="14949"/>
    <n v="29890"/>
    <m/>
    <m/>
    <m/>
    <m/>
    <m/>
    <m/>
    <m/>
    <m/>
    <n v="0"/>
    <n v="0"/>
    <n v="0"/>
    <n v="0"/>
    <n v="0"/>
    <n v="0"/>
    <e v="#DIV/0!"/>
    <e v="#DIV/0!"/>
    <e v="#DIV/0!"/>
  </r>
  <r>
    <s v="Clark"/>
    <x v="14"/>
    <x v="1"/>
    <x v="6"/>
    <n v="19389"/>
    <n v="14533"/>
    <n v="33922"/>
    <m/>
    <m/>
    <m/>
    <m/>
    <m/>
    <m/>
    <m/>
    <m/>
    <n v="0"/>
    <n v="0"/>
    <n v="0"/>
    <n v="0"/>
    <n v="0"/>
    <n v="0"/>
    <e v="#DIV/0!"/>
    <e v="#DIV/0!"/>
    <e v="#DIV/0!"/>
  </r>
  <r>
    <s v="Columbia"/>
    <x v="14"/>
    <x v="0"/>
    <x v="0"/>
    <n v="1606"/>
    <n v="1534"/>
    <n v="3140"/>
    <m/>
    <m/>
    <m/>
    <m/>
    <m/>
    <m/>
    <m/>
    <m/>
    <n v="0"/>
    <n v="0"/>
    <n v="0"/>
    <n v="0"/>
    <n v="0"/>
    <n v="0"/>
    <e v="#DIV/0!"/>
    <e v="#DIV/0!"/>
    <e v="#DIV/0!"/>
  </r>
  <r>
    <s v="Columbia"/>
    <x v="14"/>
    <x v="0"/>
    <x v="1"/>
    <n v="129"/>
    <n v="156"/>
    <n v="285"/>
    <m/>
    <m/>
    <m/>
    <m/>
    <m/>
    <m/>
    <m/>
    <m/>
    <n v="0"/>
    <n v="0"/>
    <n v="0"/>
    <n v="0"/>
    <n v="0"/>
    <n v="0"/>
    <e v="#DIV/0!"/>
    <e v="#DIV/0!"/>
    <e v="#DIV/0!"/>
  </r>
  <r>
    <s v="Columbia"/>
    <x v="14"/>
    <x v="0"/>
    <x v="2"/>
    <n v="177"/>
    <n v="182"/>
    <n v="359"/>
    <m/>
    <m/>
    <m/>
    <m/>
    <m/>
    <m/>
    <m/>
    <m/>
    <n v="0"/>
    <n v="0"/>
    <n v="0"/>
    <n v="0"/>
    <n v="0"/>
    <n v="0"/>
    <e v="#DIV/0!"/>
    <e v="#DIV/0!"/>
    <e v="#DIV/0!"/>
  </r>
  <r>
    <s v="Columbia"/>
    <x v="14"/>
    <x v="0"/>
    <x v="3"/>
    <n v="293"/>
    <n v="271"/>
    <n v="564"/>
    <m/>
    <m/>
    <m/>
    <m/>
    <m/>
    <m/>
    <m/>
    <m/>
    <n v="0"/>
    <n v="0"/>
    <n v="0"/>
    <n v="0"/>
    <n v="0"/>
    <n v="0"/>
    <e v="#DIV/0!"/>
    <e v="#DIV/0!"/>
    <e v="#DIV/0!"/>
  </r>
  <r>
    <s v="Columbia"/>
    <x v="14"/>
    <x v="0"/>
    <x v="4"/>
    <n v="328"/>
    <n v="344"/>
    <n v="672"/>
    <m/>
    <m/>
    <m/>
    <m/>
    <m/>
    <m/>
    <m/>
    <m/>
    <n v="0"/>
    <n v="0"/>
    <n v="0"/>
    <n v="0"/>
    <n v="0"/>
    <n v="0"/>
    <e v="#DIV/0!"/>
    <e v="#DIV/0!"/>
    <e v="#DIV/0!"/>
  </r>
  <r>
    <s v="Columbia"/>
    <x v="14"/>
    <x v="0"/>
    <x v="5"/>
    <n v="257"/>
    <n v="245"/>
    <n v="502"/>
    <m/>
    <m/>
    <m/>
    <m/>
    <m/>
    <m/>
    <m/>
    <m/>
    <n v="0"/>
    <n v="0"/>
    <n v="0"/>
    <n v="0"/>
    <n v="0"/>
    <n v="0"/>
    <e v="#DIV/0!"/>
    <e v="#DIV/0!"/>
    <e v="#DIV/0!"/>
  </r>
  <r>
    <s v="Columbia"/>
    <x v="14"/>
    <x v="0"/>
    <x v="6"/>
    <n v="422"/>
    <n v="336"/>
    <n v="758"/>
    <m/>
    <m/>
    <m/>
    <m/>
    <m/>
    <m/>
    <m/>
    <m/>
    <n v="0"/>
    <n v="0"/>
    <n v="0"/>
    <n v="0"/>
    <n v="0"/>
    <n v="0"/>
    <e v="#DIV/0!"/>
    <e v="#DIV/0!"/>
    <e v="#DIV/0!"/>
  </r>
  <r>
    <s v="Cowlitz"/>
    <x v="14"/>
    <x v="1"/>
    <x v="0"/>
    <n v="35278"/>
    <n v="33849"/>
    <n v="69127"/>
    <m/>
    <m/>
    <m/>
    <m/>
    <m/>
    <m/>
    <m/>
    <m/>
    <n v="0"/>
    <n v="0"/>
    <n v="0"/>
    <n v="0"/>
    <n v="0"/>
    <n v="0"/>
    <e v="#DIV/0!"/>
    <e v="#DIV/0!"/>
    <e v="#DIV/0!"/>
  </r>
  <r>
    <s v="Cowlitz"/>
    <x v="14"/>
    <x v="1"/>
    <x v="1"/>
    <n v="3871"/>
    <n v="4072"/>
    <n v="7943"/>
    <m/>
    <m/>
    <m/>
    <m/>
    <m/>
    <m/>
    <m/>
    <m/>
    <n v="0"/>
    <n v="0"/>
    <n v="0"/>
    <n v="0"/>
    <n v="0"/>
    <n v="0"/>
    <e v="#DIV/0!"/>
    <e v="#DIV/0!"/>
    <e v="#DIV/0!"/>
  </r>
  <r>
    <s v="Cowlitz"/>
    <x v="14"/>
    <x v="1"/>
    <x v="2"/>
    <n v="5676"/>
    <n v="5634"/>
    <n v="11310"/>
    <m/>
    <m/>
    <m/>
    <m/>
    <m/>
    <m/>
    <m/>
    <m/>
    <n v="0"/>
    <n v="0"/>
    <n v="0"/>
    <n v="0"/>
    <n v="0"/>
    <n v="0"/>
    <e v="#DIV/0!"/>
    <e v="#DIV/0!"/>
    <e v="#DIV/0!"/>
  </r>
  <r>
    <s v="Cowlitz"/>
    <x v="14"/>
    <x v="1"/>
    <x v="3"/>
    <n v="7002"/>
    <n v="7052"/>
    <n v="14054"/>
    <m/>
    <m/>
    <m/>
    <m/>
    <m/>
    <m/>
    <m/>
    <m/>
    <n v="0"/>
    <n v="0"/>
    <n v="0"/>
    <n v="0"/>
    <n v="0"/>
    <n v="0"/>
    <e v="#DIV/0!"/>
    <e v="#DIV/0!"/>
    <e v="#DIV/0!"/>
  </r>
  <r>
    <s v="Cowlitz"/>
    <x v="14"/>
    <x v="1"/>
    <x v="4"/>
    <n v="6990"/>
    <n v="7031"/>
    <n v="14021"/>
    <m/>
    <m/>
    <m/>
    <m/>
    <m/>
    <m/>
    <m/>
    <m/>
    <n v="0"/>
    <n v="0"/>
    <n v="0"/>
    <n v="0"/>
    <n v="0"/>
    <n v="0"/>
    <e v="#DIV/0!"/>
    <e v="#DIV/0!"/>
    <e v="#DIV/0!"/>
  </r>
  <r>
    <s v="Cowlitz"/>
    <x v="14"/>
    <x v="1"/>
    <x v="5"/>
    <n v="4609"/>
    <n v="4620"/>
    <n v="9229"/>
    <m/>
    <m/>
    <m/>
    <m/>
    <m/>
    <m/>
    <m/>
    <m/>
    <n v="0"/>
    <n v="0"/>
    <n v="0"/>
    <n v="0"/>
    <n v="0"/>
    <n v="0"/>
    <e v="#DIV/0!"/>
    <e v="#DIV/0!"/>
    <e v="#DIV/0!"/>
  </r>
  <r>
    <s v="Cowlitz"/>
    <x v="14"/>
    <x v="1"/>
    <x v="6"/>
    <n v="7130"/>
    <n v="5440"/>
    <n v="12570"/>
    <m/>
    <m/>
    <m/>
    <m/>
    <m/>
    <m/>
    <m/>
    <m/>
    <n v="0"/>
    <n v="0"/>
    <n v="0"/>
    <n v="0"/>
    <n v="0"/>
    <n v="0"/>
    <e v="#DIV/0!"/>
    <e v="#DIV/0!"/>
    <e v="#DIV/0!"/>
  </r>
  <r>
    <s v="Douglas"/>
    <x v="14"/>
    <x v="0"/>
    <x v="0"/>
    <n v="11812"/>
    <n v="11407"/>
    <n v="23219"/>
    <m/>
    <m/>
    <m/>
    <m/>
    <m/>
    <m/>
    <m/>
    <m/>
    <n v="0"/>
    <n v="0"/>
    <n v="0"/>
    <n v="0"/>
    <n v="0"/>
    <n v="0"/>
    <e v="#DIV/0!"/>
    <e v="#DIV/0!"/>
    <e v="#DIV/0!"/>
  </r>
  <r>
    <s v="Douglas"/>
    <x v="14"/>
    <x v="0"/>
    <x v="1"/>
    <n v="1328"/>
    <n v="1409"/>
    <n v="2737"/>
    <m/>
    <m/>
    <m/>
    <m/>
    <m/>
    <m/>
    <m/>
    <m/>
    <n v="0"/>
    <n v="0"/>
    <n v="0"/>
    <n v="0"/>
    <n v="0"/>
    <n v="0"/>
    <e v="#DIV/0!"/>
    <e v="#DIV/0!"/>
    <e v="#DIV/0!"/>
  </r>
  <r>
    <s v="Douglas"/>
    <x v="14"/>
    <x v="0"/>
    <x v="2"/>
    <n v="1897"/>
    <n v="1851"/>
    <n v="3748"/>
    <m/>
    <m/>
    <m/>
    <m/>
    <m/>
    <m/>
    <m/>
    <m/>
    <n v="0"/>
    <n v="0"/>
    <n v="0"/>
    <n v="0"/>
    <n v="0"/>
    <n v="0"/>
    <e v="#DIV/0!"/>
    <e v="#DIV/0!"/>
    <e v="#DIV/0!"/>
  </r>
  <r>
    <s v="Douglas"/>
    <x v="14"/>
    <x v="0"/>
    <x v="3"/>
    <n v="2563"/>
    <n v="2496"/>
    <n v="5059"/>
    <m/>
    <m/>
    <m/>
    <m/>
    <m/>
    <m/>
    <m/>
    <m/>
    <n v="0"/>
    <n v="0"/>
    <n v="0"/>
    <n v="0"/>
    <n v="0"/>
    <n v="0"/>
    <e v="#DIV/0!"/>
    <e v="#DIV/0!"/>
    <e v="#DIV/0!"/>
  </r>
  <r>
    <s v="Douglas"/>
    <x v="14"/>
    <x v="0"/>
    <x v="4"/>
    <n v="2256"/>
    <n v="2314"/>
    <n v="4570"/>
    <m/>
    <m/>
    <m/>
    <m/>
    <m/>
    <m/>
    <m/>
    <m/>
    <n v="0"/>
    <n v="0"/>
    <n v="0"/>
    <n v="0"/>
    <n v="0"/>
    <n v="0"/>
    <e v="#DIV/0!"/>
    <e v="#DIV/0!"/>
    <e v="#DIV/0!"/>
  </r>
  <r>
    <s v="Douglas"/>
    <x v="14"/>
    <x v="0"/>
    <x v="5"/>
    <n v="1489"/>
    <n v="1450"/>
    <n v="2939"/>
    <m/>
    <m/>
    <m/>
    <m/>
    <m/>
    <m/>
    <m/>
    <m/>
    <n v="0"/>
    <n v="0"/>
    <n v="0"/>
    <n v="0"/>
    <n v="0"/>
    <n v="0"/>
    <e v="#DIV/0!"/>
    <e v="#DIV/0!"/>
    <e v="#DIV/0!"/>
  </r>
  <r>
    <s v="Douglas"/>
    <x v="14"/>
    <x v="0"/>
    <x v="6"/>
    <n v="2279"/>
    <n v="1887"/>
    <n v="4166"/>
    <m/>
    <m/>
    <m/>
    <m/>
    <m/>
    <m/>
    <m/>
    <m/>
    <n v="0"/>
    <n v="0"/>
    <n v="0"/>
    <n v="0"/>
    <n v="0"/>
    <n v="0"/>
    <e v="#DIV/0!"/>
    <e v="#DIV/0!"/>
    <e v="#DIV/0!"/>
  </r>
  <r>
    <s v="Ferry"/>
    <x v="14"/>
    <x v="0"/>
    <x v="0"/>
    <n v="2634"/>
    <n v="2777"/>
    <n v="5411"/>
    <m/>
    <m/>
    <m/>
    <m/>
    <m/>
    <m/>
    <m/>
    <m/>
    <n v="0"/>
    <n v="0"/>
    <n v="0"/>
    <n v="0"/>
    <n v="0"/>
    <n v="0"/>
    <e v="#DIV/0!"/>
    <e v="#DIV/0!"/>
    <e v="#DIV/0!"/>
  </r>
  <r>
    <s v="Ferry"/>
    <x v="14"/>
    <x v="0"/>
    <x v="1"/>
    <n v="249"/>
    <n v="322"/>
    <n v="571"/>
    <m/>
    <m/>
    <m/>
    <m/>
    <m/>
    <m/>
    <m/>
    <m/>
    <n v="0"/>
    <n v="0"/>
    <n v="0"/>
    <n v="0"/>
    <n v="0"/>
    <n v="0"/>
    <e v="#DIV/0!"/>
    <e v="#DIV/0!"/>
    <e v="#DIV/0!"/>
  </r>
  <r>
    <s v="Ferry"/>
    <x v="14"/>
    <x v="0"/>
    <x v="2"/>
    <n v="345"/>
    <n v="319"/>
    <n v="664"/>
    <m/>
    <m/>
    <m/>
    <m/>
    <m/>
    <m/>
    <m/>
    <m/>
    <n v="0"/>
    <n v="0"/>
    <n v="0"/>
    <n v="0"/>
    <n v="0"/>
    <n v="0"/>
    <e v="#DIV/0!"/>
    <e v="#DIV/0!"/>
    <e v="#DIV/0!"/>
  </r>
  <r>
    <s v="Ferry"/>
    <x v="14"/>
    <x v="0"/>
    <x v="3"/>
    <n v="514"/>
    <n v="499"/>
    <n v="1013"/>
    <m/>
    <m/>
    <m/>
    <m/>
    <m/>
    <m/>
    <m/>
    <m/>
    <n v="0"/>
    <n v="0"/>
    <n v="0"/>
    <n v="0"/>
    <n v="0"/>
    <n v="0"/>
    <e v="#DIV/0!"/>
    <e v="#DIV/0!"/>
    <e v="#DIV/0!"/>
  </r>
  <r>
    <s v="Ferry"/>
    <x v="14"/>
    <x v="0"/>
    <x v="4"/>
    <n v="615"/>
    <n v="684"/>
    <n v="1299"/>
    <m/>
    <m/>
    <m/>
    <m/>
    <m/>
    <m/>
    <m/>
    <m/>
    <n v="0"/>
    <n v="0"/>
    <n v="0"/>
    <n v="0"/>
    <n v="0"/>
    <n v="0"/>
    <e v="#DIV/0!"/>
    <e v="#DIV/0!"/>
    <e v="#DIV/0!"/>
  </r>
  <r>
    <s v="Ferry"/>
    <x v="14"/>
    <x v="0"/>
    <x v="5"/>
    <n v="448"/>
    <n v="476"/>
    <n v="924"/>
    <m/>
    <m/>
    <m/>
    <m/>
    <m/>
    <m/>
    <m/>
    <m/>
    <n v="0"/>
    <n v="0"/>
    <n v="0"/>
    <n v="0"/>
    <n v="0"/>
    <n v="0"/>
    <e v="#DIV/0!"/>
    <e v="#DIV/0!"/>
    <e v="#DIV/0!"/>
  </r>
  <r>
    <s v="Ferry"/>
    <x v="14"/>
    <x v="0"/>
    <x v="6"/>
    <n v="463"/>
    <n v="477"/>
    <n v="940"/>
    <m/>
    <m/>
    <m/>
    <m/>
    <m/>
    <m/>
    <m/>
    <m/>
    <n v="0"/>
    <n v="0"/>
    <n v="0"/>
    <n v="0"/>
    <n v="0"/>
    <n v="0"/>
    <e v="#DIV/0!"/>
    <e v="#DIV/0!"/>
    <e v="#DIV/0!"/>
  </r>
  <r>
    <s v="Franklin"/>
    <x v="14"/>
    <x v="0"/>
    <x v="0"/>
    <n v="15846"/>
    <n v="17202"/>
    <n v="33048"/>
    <m/>
    <m/>
    <m/>
    <m/>
    <m/>
    <m/>
    <m/>
    <m/>
    <n v="0"/>
    <n v="0"/>
    <n v="0"/>
    <n v="0"/>
    <n v="0"/>
    <n v="0"/>
    <e v="#DIV/0!"/>
    <e v="#DIV/0!"/>
    <e v="#DIV/0!"/>
  </r>
  <r>
    <s v="Franklin"/>
    <x v="14"/>
    <x v="0"/>
    <x v="1"/>
    <n v="2514"/>
    <n v="3011"/>
    <n v="5525"/>
    <m/>
    <m/>
    <m/>
    <m/>
    <m/>
    <m/>
    <m/>
    <m/>
    <n v="0"/>
    <n v="0"/>
    <n v="0"/>
    <n v="0"/>
    <n v="0"/>
    <n v="0"/>
    <e v="#DIV/0!"/>
    <e v="#DIV/0!"/>
    <e v="#DIV/0!"/>
  </r>
  <r>
    <s v="Franklin"/>
    <x v="14"/>
    <x v="0"/>
    <x v="2"/>
    <n v="3402"/>
    <n v="3924"/>
    <n v="7326"/>
    <m/>
    <m/>
    <m/>
    <m/>
    <m/>
    <m/>
    <m/>
    <m/>
    <n v="0"/>
    <n v="0"/>
    <n v="0"/>
    <n v="0"/>
    <n v="0"/>
    <n v="0"/>
    <e v="#DIV/0!"/>
    <e v="#DIV/0!"/>
    <e v="#DIV/0!"/>
  </r>
  <r>
    <s v="Franklin"/>
    <x v="14"/>
    <x v="0"/>
    <x v="3"/>
    <n v="3267"/>
    <n v="3597"/>
    <n v="6864"/>
    <m/>
    <m/>
    <m/>
    <m/>
    <m/>
    <m/>
    <m/>
    <m/>
    <n v="0"/>
    <n v="0"/>
    <n v="0"/>
    <n v="0"/>
    <n v="0"/>
    <n v="0"/>
    <e v="#DIV/0!"/>
    <e v="#DIV/0!"/>
    <e v="#DIV/0!"/>
  </r>
  <r>
    <s v="Franklin"/>
    <x v="14"/>
    <x v="0"/>
    <x v="4"/>
    <n v="2787"/>
    <n v="3049"/>
    <n v="5836"/>
    <m/>
    <m/>
    <m/>
    <m/>
    <m/>
    <m/>
    <m/>
    <m/>
    <n v="0"/>
    <n v="0"/>
    <n v="0"/>
    <n v="0"/>
    <n v="0"/>
    <n v="0"/>
    <e v="#DIV/0!"/>
    <e v="#DIV/0!"/>
    <e v="#DIV/0!"/>
  </r>
  <r>
    <s v="Franklin"/>
    <x v="14"/>
    <x v="0"/>
    <x v="5"/>
    <n v="1602"/>
    <n v="1735"/>
    <n v="3337"/>
    <m/>
    <m/>
    <m/>
    <m/>
    <m/>
    <m/>
    <m/>
    <m/>
    <n v="0"/>
    <n v="0"/>
    <n v="0"/>
    <n v="0"/>
    <n v="0"/>
    <n v="0"/>
    <e v="#DIV/0!"/>
    <e v="#DIV/0!"/>
    <e v="#DIV/0!"/>
  </r>
  <r>
    <s v="Franklin"/>
    <x v="14"/>
    <x v="0"/>
    <x v="6"/>
    <n v="2274"/>
    <n v="1886"/>
    <n v="4160"/>
    <m/>
    <m/>
    <m/>
    <m/>
    <m/>
    <m/>
    <m/>
    <m/>
    <n v="0"/>
    <n v="0"/>
    <n v="0"/>
    <n v="0"/>
    <n v="0"/>
    <n v="0"/>
    <e v="#DIV/0!"/>
    <e v="#DIV/0!"/>
    <e v="#DIV/0!"/>
  </r>
  <r>
    <s v="Garfield"/>
    <x v="14"/>
    <x v="0"/>
    <x v="0"/>
    <n v="916"/>
    <n v="859"/>
    <n v="1775"/>
    <m/>
    <m/>
    <m/>
    <m/>
    <m/>
    <m/>
    <m/>
    <m/>
    <n v="0"/>
    <n v="0"/>
    <n v="0"/>
    <n v="0"/>
    <n v="0"/>
    <n v="0"/>
    <e v="#DIV/0!"/>
    <e v="#DIV/0!"/>
    <e v="#DIV/0!"/>
  </r>
  <r>
    <s v="Garfield"/>
    <x v="14"/>
    <x v="0"/>
    <x v="1"/>
    <n v="62"/>
    <n v="67"/>
    <n v="129"/>
    <m/>
    <m/>
    <m/>
    <m/>
    <m/>
    <m/>
    <m/>
    <m/>
    <n v="0"/>
    <n v="0"/>
    <n v="0"/>
    <n v="0"/>
    <n v="0"/>
    <n v="0"/>
    <e v="#DIV/0!"/>
    <e v="#DIV/0!"/>
    <e v="#DIV/0!"/>
  </r>
  <r>
    <s v="Garfield"/>
    <x v="14"/>
    <x v="0"/>
    <x v="2"/>
    <n v="100"/>
    <n v="87"/>
    <n v="187"/>
    <m/>
    <m/>
    <m/>
    <m/>
    <m/>
    <m/>
    <m/>
    <m/>
    <n v="0"/>
    <n v="0"/>
    <n v="0"/>
    <n v="0"/>
    <n v="0"/>
    <n v="0"/>
    <e v="#DIV/0!"/>
    <e v="#DIV/0!"/>
    <e v="#DIV/0!"/>
  </r>
  <r>
    <s v="Garfield"/>
    <x v="14"/>
    <x v="0"/>
    <x v="3"/>
    <n v="164"/>
    <n v="166"/>
    <n v="330"/>
    <m/>
    <m/>
    <m/>
    <m/>
    <m/>
    <m/>
    <m/>
    <m/>
    <n v="0"/>
    <n v="0"/>
    <n v="0"/>
    <n v="0"/>
    <n v="0"/>
    <n v="0"/>
    <e v="#DIV/0!"/>
    <e v="#DIV/0!"/>
    <e v="#DIV/0!"/>
  </r>
  <r>
    <s v="Garfield"/>
    <x v="14"/>
    <x v="0"/>
    <x v="4"/>
    <n v="195"/>
    <n v="195"/>
    <n v="390"/>
    <m/>
    <m/>
    <m/>
    <m/>
    <m/>
    <m/>
    <m/>
    <m/>
    <n v="0"/>
    <n v="0"/>
    <n v="0"/>
    <n v="0"/>
    <n v="0"/>
    <n v="0"/>
    <e v="#DIV/0!"/>
    <e v="#DIV/0!"/>
    <e v="#DIV/0!"/>
  </r>
  <r>
    <s v="Garfield"/>
    <x v="14"/>
    <x v="0"/>
    <x v="5"/>
    <n v="121"/>
    <n v="126"/>
    <n v="247"/>
    <m/>
    <m/>
    <m/>
    <m/>
    <m/>
    <m/>
    <m/>
    <m/>
    <n v="0"/>
    <n v="0"/>
    <n v="0"/>
    <n v="0"/>
    <n v="0"/>
    <n v="0"/>
    <e v="#DIV/0!"/>
    <e v="#DIV/0!"/>
    <e v="#DIV/0!"/>
  </r>
  <r>
    <s v="Garfield"/>
    <x v="14"/>
    <x v="0"/>
    <x v="6"/>
    <n v="274"/>
    <n v="218"/>
    <n v="492"/>
    <m/>
    <m/>
    <m/>
    <m/>
    <m/>
    <m/>
    <m/>
    <m/>
    <n v="0"/>
    <n v="0"/>
    <n v="0"/>
    <n v="0"/>
    <n v="0"/>
    <n v="0"/>
    <e v="#DIV/0!"/>
    <e v="#DIV/0!"/>
    <e v="#DIV/0!"/>
  </r>
  <r>
    <s v="Grant"/>
    <x v="14"/>
    <x v="0"/>
    <x v="0"/>
    <n v="25378"/>
    <n v="26302"/>
    <n v="51680"/>
    <m/>
    <m/>
    <m/>
    <m/>
    <m/>
    <m/>
    <m/>
    <m/>
    <n v="0"/>
    <n v="0"/>
    <n v="0"/>
    <n v="0"/>
    <n v="0"/>
    <n v="0"/>
    <e v="#DIV/0!"/>
    <e v="#DIV/0!"/>
    <e v="#DIV/0!"/>
  </r>
  <r>
    <s v="Grant"/>
    <x v="14"/>
    <x v="0"/>
    <x v="1"/>
    <n v="3454"/>
    <n v="4115"/>
    <n v="7569"/>
    <m/>
    <m/>
    <m/>
    <m/>
    <m/>
    <m/>
    <m/>
    <m/>
    <n v="0"/>
    <n v="0"/>
    <n v="0"/>
    <n v="0"/>
    <n v="0"/>
    <n v="0"/>
    <e v="#DIV/0!"/>
    <e v="#DIV/0!"/>
    <e v="#DIV/0!"/>
  </r>
  <r>
    <s v="Grant"/>
    <x v="14"/>
    <x v="0"/>
    <x v="2"/>
    <n v="4705"/>
    <n v="5089"/>
    <n v="9794"/>
    <m/>
    <m/>
    <m/>
    <m/>
    <m/>
    <m/>
    <m/>
    <m/>
    <n v="0"/>
    <n v="0"/>
    <n v="0"/>
    <n v="0"/>
    <n v="0"/>
    <n v="0"/>
    <e v="#DIV/0!"/>
    <e v="#DIV/0!"/>
    <e v="#DIV/0!"/>
  </r>
  <r>
    <s v="Grant"/>
    <x v="14"/>
    <x v="0"/>
    <x v="3"/>
    <n v="5087"/>
    <n v="5323"/>
    <n v="10410"/>
    <m/>
    <m/>
    <m/>
    <m/>
    <m/>
    <m/>
    <m/>
    <m/>
    <n v="0"/>
    <n v="0"/>
    <n v="0"/>
    <n v="0"/>
    <n v="0"/>
    <n v="0"/>
    <e v="#DIV/0!"/>
    <e v="#DIV/0!"/>
    <e v="#DIV/0!"/>
  </r>
  <r>
    <s v="Grant"/>
    <x v="14"/>
    <x v="0"/>
    <x v="4"/>
    <n v="4492"/>
    <n v="4744"/>
    <n v="9236"/>
    <m/>
    <m/>
    <m/>
    <m/>
    <m/>
    <m/>
    <m/>
    <m/>
    <n v="0"/>
    <n v="0"/>
    <n v="0"/>
    <n v="0"/>
    <n v="0"/>
    <n v="0"/>
    <e v="#DIV/0!"/>
    <e v="#DIV/0!"/>
    <e v="#DIV/0!"/>
  </r>
  <r>
    <s v="Grant"/>
    <x v="14"/>
    <x v="0"/>
    <x v="5"/>
    <n v="2963"/>
    <n v="3050"/>
    <n v="6013"/>
    <m/>
    <m/>
    <m/>
    <m/>
    <m/>
    <m/>
    <m/>
    <m/>
    <n v="0"/>
    <n v="0"/>
    <n v="0"/>
    <n v="0"/>
    <n v="0"/>
    <n v="0"/>
    <e v="#DIV/0!"/>
    <e v="#DIV/0!"/>
    <e v="#DIV/0!"/>
  </r>
  <r>
    <s v="Grant"/>
    <x v="14"/>
    <x v="0"/>
    <x v="6"/>
    <n v="4677"/>
    <n v="3981"/>
    <n v="8658"/>
    <m/>
    <m/>
    <m/>
    <m/>
    <m/>
    <m/>
    <m/>
    <m/>
    <n v="0"/>
    <n v="0"/>
    <n v="0"/>
    <n v="0"/>
    <n v="0"/>
    <n v="0"/>
    <e v="#DIV/0!"/>
    <e v="#DIV/0!"/>
    <e v="#DIV/0!"/>
  </r>
  <r>
    <s v="Grays Harbor"/>
    <x v="14"/>
    <x v="0"/>
    <x v="0"/>
    <n v="26015"/>
    <n v="25336"/>
    <n v="5135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4"/>
    <x v="0"/>
    <x v="1"/>
    <n v="2668"/>
    <n v="2913"/>
    <n v="558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4"/>
    <x v="0"/>
    <x v="2"/>
    <n v="3720"/>
    <n v="3968"/>
    <n v="7688"/>
    <m/>
    <m/>
    <m/>
    <m/>
    <m/>
    <m/>
    <m/>
    <m/>
    <n v="0"/>
    <n v="0"/>
    <n v="0"/>
    <n v="0"/>
    <n v="0"/>
    <n v="0"/>
    <e v="#DIV/0!"/>
    <e v="#DIV/0!"/>
    <e v="#DIV/0!"/>
  </r>
  <r>
    <s v="Grays Harbor"/>
    <x v="14"/>
    <x v="0"/>
    <x v="3"/>
    <n v="5021"/>
    <n v="4930"/>
    <n v="995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4"/>
    <x v="0"/>
    <x v="4"/>
    <n v="5147"/>
    <n v="5239"/>
    <n v="10386"/>
    <m/>
    <m/>
    <m/>
    <m/>
    <m/>
    <m/>
    <m/>
    <m/>
    <n v="0"/>
    <n v="0"/>
    <n v="0"/>
    <n v="0"/>
    <n v="0"/>
    <n v="0"/>
    <e v="#DIV/0!"/>
    <e v="#DIV/0!"/>
    <e v="#DIV/0!"/>
  </r>
  <r>
    <s v="Grays Harbor"/>
    <x v="14"/>
    <x v="0"/>
    <x v="5"/>
    <n v="3674"/>
    <n v="3577"/>
    <n v="7251"/>
    <m/>
    <m/>
    <m/>
    <m/>
    <m/>
    <m/>
    <m/>
    <m/>
    <n v="0"/>
    <n v="0"/>
    <n v="0"/>
    <n v="0"/>
    <n v="0"/>
    <n v="0"/>
    <e v="#DIV/0!"/>
    <e v="#DIV/0!"/>
    <e v="#DIV/0!"/>
  </r>
  <r>
    <s v="Grays Harbor"/>
    <x v="14"/>
    <x v="0"/>
    <x v="6"/>
    <n v="5785"/>
    <n v="4709"/>
    <n v="10494"/>
    <m/>
    <m/>
    <m/>
    <m/>
    <m/>
    <m/>
    <m/>
    <m/>
    <n v="0"/>
    <n v="0"/>
    <n v="0"/>
    <n v="0"/>
    <n v="0"/>
    <n v="0"/>
    <e v="#DIV/0!"/>
    <e v="#DIV/0!"/>
    <e v="#DIV/0!"/>
  </r>
  <r>
    <s v="Island"/>
    <x v="14"/>
    <x v="0"/>
    <x v="0"/>
    <n v="27298"/>
    <n v="26730"/>
    <n v="54028"/>
    <m/>
    <m/>
    <m/>
    <m/>
    <m/>
    <m/>
    <m/>
    <m/>
    <n v="0"/>
    <n v="0"/>
    <n v="0"/>
    <n v="0"/>
    <n v="0"/>
    <n v="0"/>
    <e v="#DIV/0!"/>
    <e v="#DIV/0!"/>
    <e v="#DIV/0!"/>
  </r>
  <r>
    <s v="Island"/>
    <x v="14"/>
    <x v="0"/>
    <x v="1"/>
    <n v="2815"/>
    <n v="3475"/>
    <n v="6290"/>
    <m/>
    <m/>
    <m/>
    <m/>
    <m/>
    <m/>
    <m/>
    <m/>
    <n v="0"/>
    <n v="0"/>
    <n v="0"/>
    <n v="0"/>
    <n v="0"/>
    <n v="0"/>
    <e v="#DIV/0!"/>
    <e v="#DIV/0!"/>
    <e v="#DIV/0!"/>
  </r>
  <r>
    <s v="Island"/>
    <x v="14"/>
    <x v="0"/>
    <x v="2"/>
    <n v="4264"/>
    <n v="4752"/>
    <n v="9016"/>
    <m/>
    <m/>
    <m/>
    <m/>
    <m/>
    <m/>
    <m/>
    <m/>
    <n v="0"/>
    <n v="0"/>
    <n v="0"/>
    <n v="0"/>
    <n v="0"/>
    <n v="0"/>
    <e v="#DIV/0!"/>
    <e v="#DIV/0!"/>
    <e v="#DIV/0!"/>
  </r>
  <r>
    <s v="Island"/>
    <x v="14"/>
    <x v="0"/>
    <x v="3"/>
    <n v="5357"/>
    <n v="5296"/>
    <n v="10653"/>
    <m/>
    <m/>
    <m/>
    <m/>
    <m/>
    <m/>
    <m/>
    <m/>
    <n v="0"/>
    <n v="0"/>
    <n v="0"/>
    <n v="0"/>
    <n v="0"/>
    <n v="0"/>
    <e v="#DIV/0!"/>
    <e v="#DIV/0!"/>
    <e v="#DIV/0!"/>
  </r>
  <r>
    <s v="Island"/>
    <x v="14"/>
    <x v="0"/>
    <x v="4"/>
    <n v="5253"/>
    <n v="4804"/>
    <n v="10057"/>
    <m/>
    <m/>
    <m/>
    <m/>
    <m/>
    <m/>
    <m/>
    <m/>
    <n v="0"/>
    <n v="0"/>
    <n v="0"/>
    <n v="0"/>
    <n v="0"/>
    <n v="0"/>
    <e v="#DIV/0!"/>
    <e v="#DIV/0!"/>
    <e v="#DIV/0!"/>
  </r>
  <r>
    <s v="Island"/>
    <x v="14"/>
    <x v="0"/>
    <x v="5"/>
    <n v="3962"/>
    <n v="3600"/>
    <n v="7562"/>
    <m/>
    <m/>
    <m/>
    <m/>
    <m/>
    <m/>
    <m/>
    <m/>
    <n v="0"/>
    <n v="0"/>
    <n v="0"/>
    <n v="0"/>
    <n v="0"/>
    <n v="0"/>
    <e v="#DIV/0!"/>
    <e v="#DIV/0!"/>
    <e v="#DIV/0!"/>
  </r>
  <r>
    <s v="Island"/>
    <x v="14"/>
    <x v="0"/>
    <x v="6"/>
    <n v="5647"/>
    <n v="4803"/>
    <n v="10450"/>
    <m/>
    <m/>
    <m/>
    <m/>
    <m/>
    <m/>
    <m/>
    <m/>
    <n v="0"/>
    <n v="0"/>
    <n v="0"/>
    <n v="0"/>
    <n v="0"/>
    <n v="0"/>
    <e v="#DIV/0!"/>
    <e v="#DIV/0!"/>
    <e v="#DIV/0!"/>
  </r>
  <r>
    <s v="Jefferson"/>
    <x v="14"/>
    <x v="0"/>
    <x v="0"/>
    <n v="11064"/>
    <n v="10473"/>
    <n v="21537"/>
    <m/>
    <m/>
    <m/>
    <m/>
    <m/>
    <m/>
    <m/>
    <m/>
    <n v="0"/>
    <n v="0"/>
    <n v="0"/>
    <n v="0"/>
    <n v="0"/>
    <n v="0"/>
    <e v="#DIV/0!"/>
    <e v="#DIV/0!"/>
    <e v="#DIV/0!"/>
  </r>
  <r>
    <s v="Jefferson"/>
    <x v="14"/>
    <x v="0"/>
    <x v="1"/>
    <n v="632"/>
    <n v="719"/>
    <n v="1351"/>
    <m/>
    <m/>
    <m/>
    <m/>
    <m/>
    <m/>
    <m/>
    <m/>
    <n v="0"/>
    <n v="0"/>
    <n v="0"/>
    <n v="0"/>
    <n v="0"/>
    <n v="0"/>
    <e v="#DIV/0!"/>
    <e v="#DIV/0!"/>
    <e v="#DIV/0!"/>
  </r>
  <r>
    <s v="Jefferson"/>
    <x v="14"/>
    <x v="0"/>
    <x v="2"/>
    <n v="1025"/>
    <n v="973"/>
    <n v="1998"/>
    <m/>
    <m/>
    <m/>
    <m/>
    <m/>
    <m/>
    <m/>
    <m/>
    <n v="0"/>
    <n v="0"/>
    <n v="0"/>
    <n v="0"/>
    <n v="0"/>
    <n v="0"/>
    <e v="#DIV/0!"/>
    <e v="#DIV/0!"/>
    <e v="#DIV/0!"/>
  </r>
  <r>
    <s v="Jefferson"/>
    <x v="14"/>
    <x v="0"/>
    <x v="3"/>
    <n v="1885"/>
    <n v="1724"/>
    <n v="3609"/>
    <m/>
    <m/>
    <m/>
    <m/>
    <m/>
    <m/>
    <m/>
    <m/>
    <n v="0"/>
    <n v="0"/>
    <n v="0"/>
    <n v="0"/>
    <n v="0"/>
    <n v="0"/>
    <e v="#DIV/0!"/>
    <e v="#DIV/0!"/>
    <e v="#DIV/0!"/>
  </r>
  <r>
    <s v="Jefferson"/>
    <x v="14"/>
    <x v="0"/>
    <x v="4"/>
    <n v="2589"/>
    <n v="2388"/>
    <n v="4977"/>
    <m/>
    <m/>
    <m/>
    <m/>
    <m/>
    <m/>
    <m/>
    <m/>
    <n v="0"/>
    <n v="0"/>
    <n v="0"/>
    <n v="0"/>
    <n v="0"/>
    <n v="0"/>
    <e v="#DIV/0!"/>
    <e v="#DIV/0!"/>
    <e v="#DIV/0!"/>
  </r>
  <r>
    <s v="Jefferson"/>
    <x v="14"/>
    <x v="0"/>
    <x v="5"/>
    <n v="2013"/>
    <n v="1894"/>
    <n v="3907"/>
    <m/>
    <m/>
    <m/>
    <m/>
    <m/>
    <m/>
    <m/>
    <m/>
    <n v="0"/>
    <n v="0"/>
    <n v="0"/>
    <n v="0"/>
    <n v="0"/>
    <n v="0"/>
    <e v="#DIV/0!"/>
    <e v="#DIV/0!"/>
    <e v="#DIV/0!"/>
  </r>
  <r>
    <s v="Jefferson"/>
    <x v="14"/>
    <x v="0"/>
    <x v="6"/>
    <n v="2920"/>
    <n v="2775"/>
    <n v="5695"/>
    <m/>
    <m/>
    <m/>
    <m/>
    <m/>
    <m/>
    <m/>
    <m/>
    <n v="0"/>
    <n v="0"/>
    <n v="0"/>
    <n v="0"/>
    <n v="0"/>
    <n v="0"/>
    <e v="#DIV/0!"/>
    <e v="#DIV/0!"/>
    <e v="#DIV/0!"/>
  </r>
  <r>
    <s v="King"/>
    <x v="14"/>
    <x v="1"/>
    <x v="0"/>
    <n v="690042"/>
    <n v="672717"/>
    <n v="1362759.07"/>
    <m/>
    <m/>
    <m/>
    <m/>
    <m/>
    <m/>
    <m/>
    <m/>
    <n v="0"/>
    <n v="0"/>
    <n v="0"/>
    <n v="0"/>
    <n v="0"/>
    <n v="0"/>
    <e v="#DIV/0!"/>
    <e v="#DIV/0!"/>
    <e v="#DIV/0!"/>
  </r>
  <r>
    <s v="King"/>
    <x v="14"/>
    <x v="1"/>
    <x v="1"/>
    <n v="81655"/>
    <n v="83378"/>
    <n v="165033.01"/>
    <m/>
    <m/>
    <m/>
    <m/>
    <m/>
    <m/>
    <m/>
    <m/>
    <n v="0"/>
    <n v="0"/>
    <n v="0"/>
    <n v="0"/>
    <n v="0"/>
    <n v="0"/>
    <e v="#DIV/0!"/>
    <e v="#DIV/0!"/>
    <e v="#DIV/0!"/>
  </r>
  <r>
    <s v="King"/>
    <x v="14"/>
    <x v="1"/>
    <x v="2"/>
    <n v="141443"/>
    <n v="150849"/>
    <n v="292292.02"/>
    <m/>
    <m/>
    <m/>
    <m/>
    <m/>
    <m/>
    <m/>
    <m/>
    <n v="0"/>
    <n v="0"/>
    <n v="0"/>
    <n v="0"/>
    <n v="0"/>
    <n v="0"/>
    <e v="#DIV/0!"/>
    <e v="#DIV/0!"/>
    <e v="#DIV/0!"/>
  </r>
  <r>
    <s v="King"/>
    <x v="14"/>
    <x v="1"/>
    <x v="3"/>
    <n v="151318"/>
    <n v="156533"/>
    <n v="307851.02"/>
    <m/>
    <m/>
    <m/>
    <m/>
    <m/>
    <m/>
    <m/>
    <m/>
    <n v="0"/>
    <n v="0"/>
    <n v="0"/>
    <n v="0"/>
    <n v="0"/>
    <n v="0"/>
    <e v="#DIV/0!"/>
    <e v="#DIV/0!"/>
    <e v="#DIV/0!"/>
  </r>
  <r>
    <s v="King"/>
    <x v="14"/>
    <x v="1"/>
    <x v="4"/>
    <n v="135245"/>
    <n v="133208"/>
    <n v="268453.02"/>
    <m/>
    <m/>
    <m/>
    <m/>
    <m/>
    <m/>
    <m/>
    <m/>
    <n v="0"/>
    <n v="0"/>
    <n v="0"/>
    <n v="0"/>
    <n v="0"/>
    <n v="0"/>
    <e v="#DIV/0!"/>
    <e v="#DIV/0!"/>
    <e v="#DIV/0!"/>
  </r>
  <r>
    <s v="King"/>
    <x v="14"/>
    <x v="1"/>
    <x v="5"/>
    <n v="73702"/>
    <n v="72864"/>
    <n v="146566"/>
    <m/>
    <m/>
    <m/>
    <m/>
    <m/>
    <m/>
    <m/>
    <m/>
    <n v="0"/>
    <n v="0"/>
    <n v="0"/>
    <n v="0"/>
    <n v="0"/>
    <n v="0"/>
    <e v="#DIV/0!"/>
    <e v="#DIV/0!"/>
    <e v="#DIV/0!"/>
  </r>
  <r>
    <s v="King"/>
    <x v="14"/>
    <x v="1"/>
    <x v="6"/>
    <n v="106679"/>
    <n v="75885"/>
    <n v="182564"/>
    <m/>
    <m/>
    <m/>
    <m/>
    <m/>
    <m/>
    <m/>
    <m/>
    <n v="0"/>
    <n v="0"/>
    <n v="0"/>
    <n v="0"/>
    <n v="0"/>
    <n v="0"/>
    <e v="#DIV/0!"/>
    <e v="#DIV/0!"/>
    <e v="#DIV/0!"/>
  </r>
  <r>
    <s v="Kitsap"/>
    <x v="14"/>
    <x v="2"/>
    <x v="0"/>
    <n v="85617"/>
    <n v="86812"/>
    <n v="172429"/>
    <m/>
    <m/>
    <m/>
    <m/>
    <m/>
    <m/>
    <m/>
    <m/>
    <n v="0"/>
    <n v="0"/>
    <n v="0"/>
    <n v="0"/>
    <n v="0"/>
    <n v="0"/>
    <e v="#DIV/0!"/>
    <e v="#DIV/0!"/>
    <e v="#DIV/0!"/>
  </r>
  <r>
    <s v="Kitsap"/>
    <x v="14"/>
    <x v="2"/>
    <x v="1"/>
    <n v="9623"/>
    <n v="12492"/>
    <n v="22115"/>
    <m/>
    <m/>
    <m/>
    <m/>
    <m/>
    <m/>
    <m/>
    <m/>
    <n v="0"/>
    <n v="0"/>
    <n v="0"/>
    <n v="0"/>
    <n v="0"/>
    <n v="0"/>
    <e v="#DIV/0!"/>
    <e v="#DIV/0!"/>
    <e v="#DIV/0!"/>
  </r>
  <r>
    <s v="Kitsap"/>
    <x v="14"/>
    <x v="2"/>
    <x v="2"/>
    <n v="14119"/>
    <n v="15504"/>
    <n v="29623"/>
    <m/>
    <m/>
    <m/>
    <m/>
    <m/>
    <m/>
    <m/>
    <m/>
    <n v="0"/>
    <n v="0"/>
    <n v="0"/>
    <n v="0"/>
    <n v="0"/>
    <n v="0"/>
    <e v="#DIV/0!"/>
    <e v="#DIV/0!"/>
    <e v="#DIV/0!"/>
  </r>
  <r>
    <s v="Kitsap"/>
    <x v="14"/>
    <x v="2"/>
    <x v="3"/>
    <n v="18794"/>
    <n v="19332"/>
    <n v="38126"/>
    <m/>
    <m/>
    <m/>
    <m/>
    <m/>
    <m/>
    <m/>
    <m/>
    <n v="0"/>
    <n v="0"/>
    <n v="0"/>
    <n v="0"/>
    <n v="0"/>
    <n v="0"/>
    <e v="#DIV/0!"/>
    <e v="#DIV/0!"/>
    <e v="#DIV/0!"/>
  </r>
  <r>
    <s v="Kitsap"/>
    <x v="14"/>
    <x v="2"/>
    <x v="4"/>
    <n v="18459"/>
    <n v="18075"/>
    <n v="36534"/>
    <m/>
    <m/>
    <m/>
    <m/>
    <m/>
    <m/>
    <m/>
    <m/>
    <n v="0"/>
    <n v="0"/>
    <n v="0"/>
    <n v="0"/>
    <n v="0"/>
    <n v="0"/>
    <e v="#DIV/0!"/>
    <e v="#DIV/0!"/>
    <e v="#DIV/0!"/>
  </r>
  <r>
    <s v="Kitsap"/>
    <x v="14"/>
    <x v="2"/>
    <x v="5"/>
    <n v="10370"/>
    <n v="10555"/>
    <n v="20925"/>
    <m/>
    <m/>
    <m/>
    <m/>
    <m/>
    <m/>
    <m/>
    <m/>
    <n v="0"/>
    <n v="0"/>
    <n v="0"/>
    <n v="0"/>
    <n v="0"/>
    <n v="0"/>
    <e v="#DIV/0!"/>
    <e v="#DIV/0!"/>
    <e v="#DIV/0!"/>
  </r>
  <r>
    <s v="Kitsap"/>
    <x v="14"/>
    <x v="2"/>
    <x v="6"/>
    <n v="14252"/>
    <n v="10854"/>
    <n v="25106"/>
    <m/>
    <m/>
    <m/>
    <m/>
    <m/>
    <m/>
    <m/>
    <m/>
    <n v="0"/>
    <n v="0"/>
    <n v="0"/>
    <n v="0"/>
    <n v="0"/>
    <n v="0"/>
    <e v="#DIV/0!"/>
    <e v="#DIV/0!"/>
    <e v="#DIV/0!"/>
  </r>
  <r>
    <s v="Kittitas"/>
    <x v="14"/>
    <x v="0"/>
    <x v="0"/>
    <n v="13671"/>
    <n v="13388"/>
    <n v="27058.989999999998"/>
    <m/>
    <m/>
    <m/>
    <m/>
    <m/>
    <m/>
    <m/>
    <m/>
    <n v="0"/>
    <n v="0"/>
    <n v="0"/>
    <n v="0"/>
    <n v="0"/>
    <n v="0"/>
    <e v="#DIV/0!"/>
    <e v="#DIV/0!"/>
    <e v="#DIV/0!"/>
  </r>
  <r>
    <s v="Kittitas"/>
    <x v="14"/>
    <x v="0"/>
    <x v="1"/>
    <n v="3786"/>
    <n v="3749"/>
    <n v="7534.99"/>
    <m/>
    <m/>
    <m/>
    <m/>
    <m/>
    <m/>
    <m/>
    <m/>
    <n v="0"/>
    <n v="0"/>
    <n v="0"/>
    <n v="0"/>
    <n v="0"/>
    <n v="0"/>
    <e v="#DIV/0!"/>
    <e v="#DIV/0!"/>
    <e v="#DIV/0!"/>
  </r>
  <r>
    <s v="Kittitas"/>
    <x v="14"/>
    <x v="0"/>
    <x v="2"/>
    <n v="1840"/>
    <n v="2032"/>
    <n v="3872"/>
    <m/>
    <m/>
    <m/>
    <m/>
    <m/>
    <m/>
    <m/>
    <m/>
    <n v="0"/>
    <n v="0"/>
    <n v="0"/>
    <n v="0"/>
    <n v="0"/>
    <n v="0"/>
    <e v="#DIV/0!"/>
    <e v="#DIV/0!"/>
    <e v="#DIV/0!"/>
  </r>
  <r>
    <s v="Kittitas"/>
    <x v="14"/>
    <x v="0"/>
    <x v="3"/>
    <n v="2176"/>
    <n v="2122"/>
    <n v="4298"/>
    <m/>
    <m/>
    <m/>
    <m/>
    <m/>
    <m/>
    <m/>
    <m/>
    <n v="0"/>
    <n v="0"/>
    <n v="0"/>
    <n v="0"/>
    <n v="0"/>
    <n v="0"/>
    <e v="#DIV/0!"/>
    <e v="#DIV/0!"/>
    <e v="#DIV/0!"/>
  </r>
  <r>
    <s v="Kittitas"/>
    <x v="14"/>
    <x v="0"/>
    <x v="4"/>
    <n v="2174"/>
    <n v="2163"/>
    <n v="4337"/>
    <m/>
    <m/>
    <m/>
    <m/>
    <m/>
    <m/>
    <m/>
    <m/>
    <n v="0"/>
    <n v="0"/>
    <n v="0"/>
    <n v="0"/>
    <n v="0"/>
    <n v="0"/>
    <e v="#DIV/0!"/>
    <e v="#DIV/0!"/>
    <e v="#DIV/0!"/>
  </r>
  <r>
    <s v="Kittitas"/>
    <x v="14"/>
    <x v="0"/>
    <x v="5"/>
    <n v="1540"/>
    <n v="1554"/>
    <n v="3094"/>
    <m/>
    <m/>
    <m/>
    <m/>
    <m/>
    <m/>
    <m/>
    <m/>
    <n v="0"/>
    <n v="0"/>
    <n v="0"/>
    <n v="0"/>
    <n v="0"/>
    <n v="0"/>
    <e v="#DIV/0!"/>
    <e v="#DIV/0!"/>
    <e v="#DIV/0!"/>
  </r>
  <r>
    <s v="Kittitas"/>
    <x v="14"/>
    <x v="0"/>
    <x v="6"/>
    <n v="2155"/>
    <n v="1768"/>
    <n v="3923"/>
    <m/>
    <m/>
    <m/>
    <m/>
    <m/>
    <m/>
    <m/>
    <m/>
    <n v="0"/>
    <n v="0"/>
    <n v="0"/>
    <n v="0"/>
    <n v="0"/>
    <n v="0"/>
    <e v="#DIV/0!"/>
    <e v="#DIV/0!"/>
    <e v="#DIV/0!"/>
  </r>
  <r>
    <s v="Klickitat"/>
    <x v="14"/>
    <x v="0"/>
    <x v="0"/>
    <n v="7103"/>
    <n v="7048"/>
    <n v="14151"/>
    <m/>
    <m/>
    <m/>
    <m/>
    <m/>
    <m/>
    <m/>
    <m/>
    <n v="0"/>
    <n v="0"/>
    <n v="0"/>
    <n v="0"/>
    <n v="0"/>
    <n v="0"/>
    <e v="#DIV/0!"/>
    <e v="#DIV/0!"/>
    <e v="#DIV/0!"/>
  </r>
  <r>
    <s v="Klickitat"/>
    <x v="14"/>
    <x v="0"/>
    <x v="1"/>
    <n v="601"/>
    <n v="660"/>
    <n v="1261"/>
    <m/>
    <m/>
    <m/>
    <m/>
    <m/>
    <m/>
    <m/>
    <m/>
    <n v="0"/>
    <n v="0"/>
    <n v="0"/>
    <n v="0"/>
    <n v="0"/>
    <n v="0"/>
    <e v="#DIV/0!"/>
    <e v="#DIV/0!"/>
    <e v="#DIV/0!"/>
  </r>
  <r>
    <s v="Klickitat"/>
    <x v="14"/>
    <x v="0"/>
    <x v="2"/>
    <n v="970"/>
    <n v="975"/>
    <n v="1945"/>
    <m/>
    <m/>
    <m/>
    <m/>
    <m/>
    <m/>
    <m/>
    <m/>
    <n v="0"/>
    <n v="0"/>
    <n v="0"/>
    <n v="0"/>
    <n v="0"/>
    <n v="0"/>
    <e v="#DIV/0!"/>
    <e v="#DIV/0!"/>
    <e v="#DIV/0!"/>
  </r>
  <r>
    <s v="Klickitat"/>
    <x v="14"/>
    <x v="0"/>
    <x v="3"/>
    <n v="1475"/>
    <n v="1440"/>
    <n v="2915"/>
    <m/>
    <m/>
    <m/>
    <m/>
    <m/>
    <m/>
    <m/>
    <m/>
    <n v="0"/>
    <n v="0"/>
    <n v="0"/>
    <n v="0"/>
    <n v="0"/>
    <n v="0"/>
    <e v="#DIV/0!"/>
    <e v="#DIV/0!"/>
    <e v="#DIV/0!"/>
  </r>
  <r>
    <s v="Klickitat"/>
    <x v="14"/>
    <x v="0"/>
    <x v="4"/>
    <n v="1559"/>
    <n v="1604"/>
    <n v="3163"/>
    <m/>
    <m/>
    <m/>
    <m/>
    <m/>
    <m/>
    <m/>
    <m/>
    <n v="0"/>
    <n v="0"/>
    <n v="0"/>
    <n v="0"/>
    <n v="0"/>
    <n v="0"/>
    <e v="#DIV/0!"/>
    <e v="#DIV/0!"/>
    <e v="#DIV/0!"/>
  </r>
  <r>
    <s v="Klickitat"/>
    <x v="14"/>
    <x v="0"/>
    <x v="5"/>
    <n v="1068"/>
    <n v="1102"/>
    <n v="2170"/>
    <m/>
    <m/>
    <m/>
    <m/>
    <m/>
    <m/>
    <m/>
    <m/>
    <n v="0"/>
    <n v="0"/>
    <n v="0"/>
    <n v="0"/>
    <n v="0"/>
    <n v="0"/>
    <e v="#DIV/0!"/>
    <e v="#DIV/0!"/>
    <e v="#DIV/0!"/>
  </r>
  <r>
    <s v="Klickitat"/>
    <x v="14"/>
    <x v="0"/>
    <x v="6"/>
    <n v="1430"/>
    <n v="1267"/>
    <n v="2697"/>
    <m/>
    <m/>
    <m/>
    <m/>
    <m/>
    <m/>
    <m/>
    <m/>
    <n v="0"/>
    <n v="0"/>
    <n v="0"/>
    <n v="0"/>
    <n v="0"/>
    <n v="0"/>
    <e v="#DIV/0!"/>
    <e v="#DIV/0!"/>
    <e v="#DIV/0!"/>
  </r>
  <r>
    <s v="Lewis"/>
    <x v="14"/>
    <x v="0"/>
    <x v="0"/>
    <n v="26134"/>
    <n v="25029"/>
    <n v="51163"/>
    <m/>
    <m/>
    <m/>
    <m/>
    <m/>
    <m/>
    <m/>
    <m/>
    <n v="0"/>
    <n v="0"/>
    <n v="0"/>
    <n v="0"/>
    <n v="0"/>
    <n v="0"/>
    <e v="#DIV/0!"/>
    <e v="#DIV/0!"/>
    <e v="#DIV/0!"/>
  </r>
  <r>
    <s v="Lewis"/>
    <x v="14"/>
    <x v="0"/>
    <x v="1"/>
    <n v="2762"/>
    <n v="3018"/>
    <n v="5780"/>
    <m/>
    <m/>
    <m/>
    <m/>
    <m/>
    <m/>
    <m/>
    <m/>
    <n v="0"/>
    <n v="0"/>
    <n v="0"/>
    <n v="0"/>
    <n v="0"/>
    <n v="0"/>
    <e v="#DIV/0!"/>
    <e v="#DIV/0!"/>
    <e v="#DIV/0!"/>
  </r>
  <r>
    <s v="Lewis"/>
    <x v="14"/>
    <x v="0"/>
    <x v="2"/>
    <n v="3635"/>
    <n v="3761"/>
    <n v="7396"/>
    <m/>
    <m/>
    <m/>
    <m/>
    <m/>
    <m/>
    <m/>
    <m/>
    <n v="0"/>
    <n v="0"/>
    <n v="0"/>
    <n v="0"/>
    <n v="0"/>
    <n v="0"/>
    <e v="#DIV/0!"/>
    <e v="#DIV/0!"/>
    <e v="#DIV/0!"/>
  </r>
  <r>
    <s v="Lewis"/>
    <x v="14"/>
    <x v="0"/>
    <x v="3"/>
    <n v="5004"/>
    <n v="4842"/>
    <n v="9846"/>
    <m/>
    <m/>
    <m/>
    <m/>
    <m/>
    <m/>
    <m/>
    <m/>
    <n v="0"/>
    <n v="0"/>
    <n v="0"/>
    <n v="0"/>
    <n v="0"/>
    <n v="0"/>
    <e v="#DIV/0!"/>
    <e v="#DIV/0!"/>
    <e v="#DIV/0!"/>
  </r>
  <r>
    <s v="Lewis"/>
    <x v="14"/>
    <x v="0"/>
    <x v="4"/>
    <n v="5112"/>
    <n v="5112"/>
    <n v="10224"/>
    <m/>
    <m/>
    <m/>
    <m/>
    <m/>
    <m/>
    <m/>
    <m/>
    <n v="0"/>
    <n v="0"/>
    <n v="0"/>
    <n v="0"/>
    <n v="0"/>
    <n v="0"/>
    <e v="#DIV/0!"/>
    <e v="#DIV/0!"/>
    <e v="#DIV/0!"/>
  </r>
  <r>
    <s v="Lewis"/>
    <x v="14"/>
    <x v="0"/>
    <x v="5"/>
    <n v="3601"/>
    <n v="3549"/>
    <n v="7150"/>
    <m/>
    <m/>
    <m/>
    <m/>
    <m/>
    <m/>
    <m/>
    <m/>
    <n v="0"/>
    <n v="0"/>
    <n v="0"/>
    <n v="0"/>
    <n v="0"/>
    <n v="0"/>
    <e v="#DIV/0!"/>
    <e v="#DIV/0!"/>
    <e v="#DIV/0!"/>
  </r>
  <r>
    <s v="Lewis"/>
    <x v="14"/>
    <x v="0"/>
    <x v="6"/>
    <n v="6020"/>
    <n v="4747"/>
    <n v="10767"/>
    <m/>
    <m/>
    <m/>
    <m/>
    <m/>
    <m/>
    <m/>
    <m/>
    <n v="0"/>
    <n v="0"/>
    <n v="0"/>
    <n v="0"/>
    <n v="0"/>
    <n v="0"/>
    <e v="#DIV/0!"/>
    <e v="#DIV/0!"/>
    <e v="#DIV/0!"/>
  </r>
  <r>
    <s v="Lincoln"/>
    <x v="14"/>
    <x v="0"/>
    <x v="0"/>
    <n v="3956"/>
    <n v="3769"/>
    <n v="7725"/>
    <m/>
    <m/>
    <m/>
    <m/>
    <m/>
    <m/>
    <m/>
    <m/>
    <n v="0"/>
    <n v="0"/>
    <n v="0"/>
    <n v="0"/>
    <n v="0"/>
    <n v="0"/>
    <e v="#DIV/0!"/>
    <e v="#DIV/0!"/>
    <e v="#DIV/0!"/>
  </r>
  <r>
    <s v="Lincoln"/>
    <x v="14"/>
    <x v="0"/>
    <x v="1"/>
    <n v="269"/>
    <n v="276"/>
    <n v="545"/>
    <m/>
    <m/>
    <m/>
    <m/>
    <m/>
    <m/>
    <m/>
    <m/>
    <n v="0"/>
    <n v="0"/>
    <n v="0"/>
    <n v="0"/>
    <n v="0"/>
    <n v="0"/>
    <e v="#DIV/0!"/>
    <e v="#DIV/0!"/>
    <e v="#DIV/0!"/>
  </r>
  <r>
    <s v="Lincoln"/>
    <x v="14"/>
    <x v="0"/>
    <x v="2"/>
    <n v="447"/>
    <n v="429"/>
    <n v="876"/>
    <m/>
    <m/>
    <m/>
    <m/>
    <m/>
    <m/>
    <m/>
    <m/>
    <n v="0"/>
    <n v="0"/>
    <n v="0"/>
    <n v="0"/>
    <n v="0"/>
    <n v="0"/>
    <e v="#DIV/0!"/>
    <e v="#DIV/0!"/>
    <e v="#DIV/0!"/>
  </r>
  <r>
    <s v="Lincoln"/>
    <x v="14"/>
    <x v="0"/>
    <x v="3"/>
    <n v="750"/>
    <n v="706"/>
    <n v="1456"/>
    <m/>
    <m/>
    <m/>
    <m/>
    <m/>
    <m/>
    <m/>
    <m/>
    <n v="0"/>
    <n v="0"/>
    <n v="0"/>
    <n v="0"/>
    <n v="0"/>
    <n v="0"/>
    <e v="#DIV/0!"/>
    <e v="#DIV/0!"/>
    <e v="#DIV/0!"/>
  </r>
  <r>
    <s v="Lincoln"/>
    <x v="14"/>
    <x v="0"/>
    <x v="4"/>
    <n v="804"/>
    <n v="816"/>
    <n v="1620"/>
    <m/>
    <m/>
    <m/>
    <m/>
    <m/>
    <m/>
    <m/>
    <m/>
    <n v="0"/>
    <n v="0"/>
    <n v="0"/>
    <n v="0"/>
    <n v="0"/>
    <n v="0"/>
    <e v="#DIV/0!"/>
    <e v="#DIV/0!"/>
    <e v="#DIV/0!"/>
  </r>
  <r>
    <s v="Lincoln"/>
    <x v="14"/>
    <x v="0"/>
    <x v="5"/>
    <n v="646"/>
    <n v="643"/>
    <n v="1289"/>
    <m/>
    <m/>
    <m/>
    <m/>
    <m/>
    <m/>
    <m/>
    <m/>
    <n v="0"/>
    <n v="0"/>
    <n v="0"/>
    <n v="0"/>
    <n v="0"/>
    <n v="0"/>
    <e v="#DIV/0!"/>
    <e v="#DIV/0!"/>
    <e v="#DIV/0!"/>
  </r>
  <r>
    <s v="Lincoln"/>
    <x v="14"/>
    <x v="0"/>
    <x v="6"/>
    <n v="1040"/>
    <n v="899"/>
    <n v="1939"/>
    <m/>
    <m/>
    <m/>
    <m/>
    <m/>
    <m/>
    <m/>
    <m/>
    <n v="0"/>
    <n v="0"/>
    <n v="0"/>
    <n v="0"/>
    <n v="0"/>
    <n v="0"/>
    <e v="#DIV/0!"/>
    <e v="#DIV/0!"/>
    <e v="#DIV/0!"/>
  </r>
  <r>
    <s v="Mason"/>
    <x v="14"/>
    <x v="0"/>
    <x v="0"/>
    <n v="18503"/>
    <n v="19879"/>
    <n v="38382"/>
    <m/>
    <m/>
    <m/>
    <m/>
    <m/>
    <m/>
    <m/>
    <m/>
    <n v="0"/>
    <n v="0"/>
    <n v="0"/>
    <n v="0"/>
    <n v="0"/>
    <n v="0"/>
    <e v="#DIV/0!"/>
    <e v="#DIV/0!"/>
    <e v="#DIV/0!"/>
  </r>
  <r>
    <s v="Mason"/>
    <x v="14"/>
    <x v="0"/>
    <x v="1"/>
    <n v="1624"/>
    <n v="2277"/>
    <n v="3901"/>
    <m/>
    <m/>
    <m/>
    <m/>
    <m/>
    <m/>
    <m/>
    <m/>
    <n v="0"/>
    <n v="0"/>
    <n v="0"/>
    <n v="0"/>
    <n v="0"/>
    <n v="0"/>
    <e v="#DIV/0!"/>
    <e v="#DIV/0!"/>
    <e v="#DIV/0!"/>
  </r>
  <r>
    <s v="Mason"/>
    <x v="14"/>
    <x v="0"/>
    <x v="2"/>
    <n v="2392"/>
    <n v="3100"/>
    <n v="5492"/>
    <m/>
    <m/>
    <m/>
    <m/>
    <m/>
    <m/>
    <m/>
    <m/>
    <n v="0"/>
    <n v="0"/>
    <n v="0"/>
    <n v="0"/>
    <n v="0"/>
    <n v="0"/>
    <e v="#DIV/0!"/>
    <e v="#DIV/0!"/>
    <e v="#DIV/0!"/>
  </r>
  <r>
    <s v="Mason"/>
    <x v="14"/>
    <x v="0"/>
    <x v="3"/>
    <n v="3591"/>
    <n v="3900"/>
    <n v="7491"/>
    <m/>
    <m/>
    <m/>
    <m/>
    <m/>
    <m/>
    <m/>
    <m/>
    <n v="0"/>
    <n v="0"/>
    <n v="0"/>
    <n v="0"/>
    <n v="0"/>
    <n v="0"/>
    <e v="#DIV/0!"/>
    <e v="#DIV/0!"/>
    <e v="#DIV/0!"/>
  </r>
  <r>
    <s v="Mason"/>
    <x v="14"/>
    <x v="0"/>
    <x v="4"/>
    <n v="3667"/>
    <n v="3855"/>
    <n v="7522"/>
    <m/>
    <m/>
    <m/>
    <m/>
    <m/>
    <m/>
    <m/>
    <m/>
    <n v="0"/>
    <n v="0"/>
    <n v="0"/>
    <n v="0"/>
    <n v="0"/>
    <n v="0"/>
    <e v="#DIV/0!"/>
    <e v="#DIV/0!"/>
    <e v="#DIV/0!"/>
  </r>
  <r>
    <s v="Mason"/>
    <x v="14"/>
    <x v="0"/>
    <x v="5"/>
    <n v="2927"/>
    <n v="2817"/>
    <n v="5744"/>
    <m/>
    <m/>
    <m/>
    <m/>
    <m/>
    <m/>
    <m/>
    <m/>
    <n v="0"/>
    <n v="0"/>
    <n v="0"/>
    <n v="0"/>
    <n v="0"/>
    <n v="0"/>
    <e v="#DIV/0!"/>
    <e v="#DIV/0!"/>
    <e v="#DIV/0!"/>
  </r>
  <r>
    <s v="Mason"/>
    <x v="14"/>
    <x v="0"/>
    <x v="6"/>
    <n v="4302"/>
    <n v="3930"/>
    <n v="8232"/>
    <m/>
    <m/>
    <m/>
    <m/>
    <m/>
    <m/>
    <m/>
    <m/>
    <n v="0"/>
    <n v="0"/>
    <n v="0"/>
    <n v="0"/>
    <n v="0"/>
    <n v="0"/>
    <e v="#DIV/0!"/>
    <e v="#DIV/0!"/>
    <e v="#DIV/0!"/>
  </r>
  <r>
    <s v="Okanogan"/>
    <x v="14"/>
    <x v="0"/>
    <x v="0"/>
    <n v="14593"/>
    <n v="14353"/>
    <n v="28946"/>
    <m/>
    <m/>
    <m/>
    <m/>
    <m/>
    <m/>
    <m/>
    <m/>
    <n v="0"/>
    <n v="0"/>
    <n v="0"/>
    <n v="0"/>
    <n v="0"/>
    <n v="0"/>
    <e v="#DIV/0!"/>
    <e v="#DIV/0!"/>
    <e v="#DIV/0!"/>
  </r>
  <r>
    <s v="Okanogan"/>
    <x v="14"/>
    <x v="0"/>
    <x v="1"/>
    <n v="1402"/>
    <n v="1553"/>
    <n v="2955"/>
    <m/>
    <m/>
    <m/>
    <m/>
    <m/>
    <m/>
    <m/>
    <m/>
    <n v="0"/>
    <n v="0"/>
    <n v="0"/>
    <n v="0"/>
    <n v="0"/>
    <n v="0"/>
    <e v="#DIV/0!"/>
    <e v="#DIV/0!"/>
    <e v="#DIV/0!"/>
  </r>
  <r>
    <s v="Okanogan"/>
    <x v="14"/>
    <x v="0"/>
    <x v="2"/>
    <n v="2088"/>
    <n v="2171"/>
    <n v="4259"/>
    <m/>
    <m/>
    <m/>
    <m/>
    <m/>
    <m/>
    <m/>
    <m/>
    <n v="0"/>
    <n v="0"/>
    <n v="0"/>
    <n v="0"/>
    <n v="0"/>
    <n v="0"/>
    <e v="#DIV/0!"/>
    <e v="#DIV/0!"/>
    <e v="#DIV/0!"/>
  </r>
  <r>
    <s v="Okanogan"/>
    <x v="14"/>
    <x v="0"/>
    <x v="3"/>
    <n v="2933"/>
    <n v="2757"/>
    <n v="5690"/>
    <m/>
    <m/>
    <m/>
    <m/>
    <m/>
    <m/>
    <m/>
    <m/>
    <n v="0"/>
    <n v="0"/>
    <n v="0"/>
    <n v="0"/>
    <n v="0"/>
    <n v="0"/>
    <e v="#DIV/0!"/>
    <e v="#DIV/0!"/>
    <e v="#DIV/0!"/>
  </r>
  <r>
    <s v="Okanogan"/>
    <x v="14"/>
    <x v="0"/>
    <x v="4"/>
    <n v="3044"/>
    <n v="3082"/>
    <n v="6126"/>
    <m/>
    <m/>
    <m/>
    <m/>
    <m/>
    <m/>
    <m/>
    <m/>
    <n v="0"/>
    <n v="0"/>
    <n v="0"/>
    <n v="0"/>
    <n v="0"/>
    <n v="0"/>
    <e v="#DIV/0!"/>
    <e v="#DIV/0!"/>
    <e v="#DIV/0!"/>
  </r>
  <r>
    <s v="Okanogan"/>
    <x v="14"/>
    <x v="0"/>
    <x v="5"/>
    <n v="2092"/>
    <n v="2203"/>
    <n v="4295"/>
    <m/>
    <m/>
    <m/>
    <m/>
    <m/>
    <m/>
    <m/>
    <m/>
    <n v="0"/>
    <n v="0"/>
    <n v="0"/>
    <n v="0"/>
    <n v="0"/>
    <n v="0"/>
    <e v="#DIV/0!"/>
    <e v="#DIV/0!"/>
    <e v="#DIV/0!"/>
  </r>
  <r>
    <s v="Okanogan"/>
    <x v="14"/>
    <x v="0"/>
    <x v="6"/>
    <n v="3034"/>
    <n v="2587"/>
    <n v="5621"/>
    <m/>
    <m/>
    <m/>
    <m/>
    <m/>
    <m/>
    <m/>
    <m/>
    <n v="0"/>
    <n v="0"/>
    <n v="0"/>
    <n v="0"/>
    <n v="0"/>
    <n v="0"/>
    <e v="#DIV/0!"/>
    <e v="#DIV/0!"/>
    <e v="#DIV/0!"/>
  </r>
  <r>
    <s v="Pacific"/>
    <x v="14"/>
    <x v="0"/>
    <x v="0"/>
    <n v="8423"/>
    <n v="8096"/>
    <n v="16519"/>
    <m/>
    <m/>
    <m/>
    <m/>
    <m/>
    <m/>
    <m/>
    <m/>
    <n v="0"/>
    <n v="0"/>
    <n v="0"/>
    <n v="0"/>
    <n v="0"/>
    <n v="0"/>
    <e v="#DIV/0!"/>
    <e v="#DIV/0!"/>
    <e v="#DIV/0!"/>
  </r>
  <r>
    <s v="Pacific"/>
    <x v="14"/>
    <x v="0"/>
    <x v="1"/>
    <n v="577"/>
    <n v="701"/>
    <n v="1278"/>
    <m/>
    <m/>
    <m/>
    <m/>
    <m/>
    <m/>
    <m/>
    <m/>
    <n v="0"/>
    <n v="0"/>
    <n v="0"/>
    <n v="0"/>
    <n v="0"/>
    <n v="0"/>
    <e v="#DIV/0!"/>
    <e v="#DIV/0!"/>
    <e v="#DIV/0!"/>
  </r>
  <r>
    <s v="Pacific"/>
    <x v="14"/>
    <x v="0"/>
    <x v="2"/>
    <n v="847"/>
    <n v="895"/>
    <n v="1742"/>
    <m/>
    <m/>
    <m/>
    <m/>
    <m/>
    <m/>
    <m/>
    <m/>
    <n v="0"/>
    <n v="0"/>
    <n v="0"/>
    <n v="0"/>
    <n v="0"/>
    <n v="0"/>
    <e v="#DIV/0!"/>
    <e v="#DIV/0!"/>
    <e v="#DIV/0!"/>
  </r>
  <r>
    <s v="Pacific"/>
    <x v="14"/>
    <x v="0"/>
    <x v="3"/>
    <n v="1367"/>
    <n v="1253"/>
    <n v="2620"/>
    <m/>
    <m/>
    <m/>
    <m/>
    <m/>
    <m/>
    <m/>
    <m/>
    <n v="0"/>
    <n v="0"/>
    <n v="0"/>
    <n v="0"/>
    <n v="0"/>
    <n v="0"/>
    <e v="#DIV/0!"/>
    <e v="#DIV/0!"/>
    <e v="#DIV/0!"/>
  </r>
  <r>
    <s v="Pacific"/>
    <x v="14"/>
    <x v="0"/>
    <x v="4"/>
    <n v="1613"/>
    <n v="1622"/>
    <n v="3235"/>
    <m/>
    <m/>
    <m/>
    <m/>
    <m/>
    <m/>
    <m/>
    <m/>
    <n v="0"/>
    <n v="0"/>
    <n v="0"/>
    <n v="0"/>
    <n v="0"/>
    <n v="0"/>
    <e v="#DIV/0!"/>
    <e v="#DIV/0!"/>
    <e v="#DIV/0!"/>
  </r>
  <r>
    <s v="Pacific"/>
    <x v="14"/>
    <x v="0"/>
    <x v="5"/>
    <n v="1528"/>
    <n v="1395"/>
    <n v="2923"/>
    <m/>
    <m/>
    <m/>
    <m/>
    <m/>
    <m/>
    <m/>
    <m/>
    <n v="0"/>
    <n v="0"/>
    <n v="0"/>
    <n v="0"/>
    <n v="0"/>
    <n v="0"/>
    <e v="#DIV/0!"/>
    <e v="#DIV/0!"/>
    <e v="#DIV/0!"/>
  </r>
  <r>
    <s v="Pacific"/>
    <x v="14"/>
    <x v="0"/>
    <x v="6"/>
    <n v="2491"/>
    <n v="2230"/>
    <n v="4721"/>
    <m/>
    <m/>
    <m/>
    <m/>
    <m/>
    <m/>
    <m/>
    <m/>
    <n v="0"/>
    <n v="0"/>
    <n v="0"/>
    <n v="0"/>
    <n v="0"/>
    <n v="0"/>
    <e v="#DIV/0!"/>
    <e v="#DIV/0!"/>
    <e v="#DIV/0!"/>
  </r>
  <r>
    <s v="Pend Oreille"/>
    <x v="14"/>
    <x v="0"/>
    <x v="0"/>
    <n v="4441"/>
    <n v="4444"/>
    <n v="8885"/>
    <m/>
    <m/>
    <m/>
    <m/>
    <m/>
    <m/>
    <m/>
    <m/>
    <n v="0"/>
    <n v="0"/>
    <n v="0"/>
    <n v="0"/>
    <n v="0"/>
    <n v="0"/>
    <e v="#DIV/0!"/>
    <e v="#DIV/0!"/>
    <e v="#DIV/0!"/>
  </r>
  <r>
    <s v="Pend Oreille"/>
    <x v="14"/>
    <x v="0"/>
    <x v="1"/>
    <n v="308"/>
    <n v="363"/>
    <n v="671"/>
    <m/>
    <m/>
    <m/>
    <m/>
    <m/>
    <m/>
    <m/>
    <m/>
    <n v="0"/>
    <n v="0"/>
    <n v="0"/>
    <n v="0"/>
    <n v="0"/>
    <n v="0"/>
    <e v="#DIV/0!"/>
    <e v="#DIV/0!"/>
    <e v="#DIV/0!"/>
  </r>
  <r>
    <s v="Pend Oreille"/>
    <x v="14"/>
    <x v="0"/>
    <x v="2"/>
    <n v="521"/>
    <n v="439"/>
    <n v="960"/>
    <m/>
    <m/>
    <m/>
    <m/>
    <m/>
    <m/>
    <m/>
    <m/>
    <n v="0"/>
    <n v="0"/>
    <n v="0"/>
    <n v="0"/>
    <n v="0"/>
    <n v="0"/>
    <e v="#DIV/0!"/>
    <e v="#DIV/0!"/>
    <e v="#DIV/0!"/>
  </r>
  <r>
    <s v="Pend Oreille"/>
    <x v="14"/>
    <x v="0"/>
    <x v="3"/>
    <n v="940"/>
    <n v="881"/>
    <n v="1821"/>
    <m/>
    <m/>
    <m/>
    <m/>
    <m/>
    <m/>
    <m/>
    <m/>
    <n v="0"/>
    <n v="0"/>
    <n v="0"/>
    <n v="0"/>
    <n v="0"/>
    <n v="0"/>
    <e v="#DIV/0!"/>
    <e v="#DIV/0!"/>
    <e v="#DIV/0!"/>
  </r>
  <r>
    <s v="Pend Oreille"/>
    <x v="14"/>
    <x v="0"/>
    <x v="4"/>
    <n v="1011"/>
    <n v="1091"/>
    <n v="2102"/>
    <m/>
    <m/>
    <m/>
    <m/>
    <m/>
    <m/>
    <m/>
    <m/>
    <n v="0"/>
    <n v="0"/>
    <n v="0"/>
    <n v="0"/>
    <n v="0"/>
    <n v="0"/>
    <e v="#DIV/0!"/>
    <e v="#DIV/0!"/>
    <e v="#DIV/0!"/>
  </r>
  <r>
    <s v="Pend Oreille"/>
    <x v="14"/>
    <x v="0"/>
    <x v="5"/>
    <n v="725"/>
    <n v="804"/>
    <n v="1529"/>
    <m/>
    <m/>
    <m/>
    <m/>
    <m/>
    <m/>
    <m/>
    <m/>
    <n v="0"/>
    <n v="0"/>
    <n v="0"/>
    <n v="0"/>
    <n v="0"/>
    <n v="0"/>
    <e v="#DIV/0!"/>
    <e v="#DIV/0!"/>
    <e v="#DIV/0!"/>
  </r>
  <r>
    <s v="Pend Oreille"/>
    <x v="14"/>
    <x v="0"/>
    <x v="6"/>
    <n v="936"/>
    <n v="866"/>
    <n v="1802"/>
    <m/>
    <m/>
    <m/>
    <m/>
    <m/>
    <m/>
    <m/>
    <m/>
    <n v="0"/>
    <n v="0"/>
    <n v="0"/>
    <n v="0"/>
    <n v="0"/>
    <n v="0"/>
    <e v="#DIV/0!"/>
    <e v="#DIV/0!"/>
    <e v="#DIV/0!"/>
  </r>
  <r>
    <s v="Pierce"/>
    <x v="14"/>
    <x v="2"/>
    <x v="0"/>
    <n v="263456"/>
    <n v="254768"/>
    <n v="518224"/>
    <m/>
    <m/>
    <m/>
    <m/>
    <m/>
    <m/>
    <m/>
    <m/>
    <n v="0"/>
    <n v="0"/>
    <n v="0"/>
    <n v="0"/>
    <n v="0"/>
    <n v="0"/>
    <e v="#DIV/0!"/>
    <e v="#DIV/0!"/>
    <e v="#DIV/0!"/>
  </r>
  <r>
    <s v="Pierce"/>
    <x v="14"/>
    <x v="2"/>
    <x v="1"/>
    <n v="34047"/>
    <n v="36629"/>
    <n v="70676"/>
    <m/>
    <m/>
    <m/>
    <m/>
    <m/>
    <m/>
    <m/>
    <m/>
    <n v="0"/>
    <n v="0"/>
    <n v="0"/>
    <n v="0"/>
    <n v="0"/>
    <n v="0"/>
    <e v="#DIV/0!"/>
    <e v="#DIV/0!"/>
    <e v="#DIV/0!"/>
  </r>
  <r>
    <s v="Pierce"/>
    <x v="14"/>
    <x v="2"/>
    <x v="2"/>
    <n v="49777"/>
    <n v="51019"/>
    <n v="100796"/>
    <m/>
    <m/>
    <m/>
    <m/>
    <m/>
    <m/>
    <m/>
    <m/>
    <n v="0"/>
    <n v="0"/>
    <n v="0"/>
    <n v="0"/>
    <n v="0"/>
    <n v="0"/>
    <e v="#DIV/0!"/>
    <e v="#DIV/0!"/>
    <e v="#DIV/0!"/>
  </r>
  <r>
    <s v="Pierce"/>
    <x v="14"/>
    <x v="2"/>
    <x v="3"/>
    <n v="58411"/>
    <n v="58977"/>
    <n v="117388"/>
    <m/>
    <m/>
    <m/>
    <m/>
    <m/>
    <m/>
    <m/>
    <m/>
    <n v="0"/>
    <n v="0"/>
    <n v="0"/>
    <n v="0"/>
    <n v="0"/>
    <n v="0"/>
    <e v="#DIV/0!"/>
    <e v="#DIV/0!"/>
    <e v="#DIV/0!"/>
  </r>
  <r>
    <s v="Pierce"/>
    <x v="14"/>
    <x v="2"/>
    <x v="4"/>
    <n v="50021"/>
    <n v="49135"/>
    <n v="99156"/>
    <m/>
    <m/>
    <m/>
    <m/>
    <m/>
    <m/>
    <m/>
    <m/>
    <n v="0"/>
    <n v="0"/>
    <n v="0"/>
    <n v="0"/>
    <n v="0"/>
    <n v="0"/>
    <e v="#DIV/0!"/>
    <e v="#DIV/0!"/>
    <e v="#DIV/0!"/>
  </r>
  <r>
    <s v="Pierce"/>
    <x v="14"/>
    <x v="2"/>
    <x v="5"/>
    <n v="29510"/>
    <n v="28478"/>
    <n v="57988"/>
    <m/>
    <m/>
    <m/>
    <m/>
    <m/>
    <m/>
    <m/>
    <m/>
    <n v="0"/>
    <n v="0"/>
    <n v="0"/>
    <n v="0"/>
    <n v="0"/>
    <n v="0"/>
    <e v="#DIV/0!"/>
    <e v="#DIV/0!"/>
    <e v="#DIV/0!"/>
  </r>
  <r>
    <s v="Pierce"/>
    <x v="14"/>
    <x v="2"/>
    <x v="6"/>
    <n v="41690"/>
    <n v="30530"/>
    <n v="72220"/>
    <m/>
    <m/>
    <m/>
    <m/>
    <m/>
    <m/>
    <m/>
    <m/>
    <n v="0"/>
    <n v="0"/>
    <n v="0"/>
    <n v="0"/>
    <n v="0"/>
    <n v="0"/>
    <e v="#DIV/0!"/>
    <e v="#DIV/0!"/>
    <e v="#DIV/0!"/>
  </r>
  <r>
    <s v="San Juan"/>
    <x v="14"/>
    <x v="1"/>
    <x v="0"/>
    <n v="6054"/>
    <n v="5646"/>
    <n v="11700"/>
    <m/>
    <m/>
    <m/>
    <m/>
    <m/>
    <m/>
    <m/>
    <m/>
    <n v="0"/>
    <n v="0"/>
    <n v="0"/>
    <n v="0"/>
    <n v="0"/>
    <n v="0"/>
    <e v="#DIV/0!"/>
    <e v="#DIV/0!"/>
    <e v="#DIV/0!"/>
  </r>
  <r>
    <s v="San Juan"/>
    <x v="14"/>
    <x v="1"/>
    <x v="1"/>
    <n v="312"/>
    <n v="346"/>
    <n v="658"/>
    <m/>
    <m/>
    <m/>
    <m/>
    <m/>
    <m/>
    <m/>
    <m/>
    <n v="0"/>
    <n v="0"/>
    <n v="0"/>
    <n v="0"/>
    <n v="0"/>
    <n v="0"/>
    <e v="#DIV/0!"/>
    <e v="#DIV/0!"/>
    <e v="#DIV/0!"/>
  </r>
  <r>
    <s v="San Juan"/>
    <x v="14"/>
    <x v="1"/>
    <x v="2"/>
    <n v="530"/>
    <n v="510"/>
    <n v="1040"/>
    <m/>
    <m/>
    <m/>
    <m/>
    <m/>
    <m/>
    <m/>
    <m/>
    <n v="0"/>
    <n v="0"/>
    <n v="0"/>
    <n v="0"/>
    <n v="0"/>
    <n v="0"/>
    <e v="#DIV/0!"/>
    <e v="#DIV/0!"/>
    <e v="#DIV/0!"/>
  </r>
  <r>
    <s v="San Juan"/>
    <x v="14"/>
    <x v="1"/>
    <x v="3"/>
    <n v="1080"/>
    <n v="936"/>
    <n v="2016"/>
    <m/>
    <m/>
    <m/>
    <m/>
    <m/>
    <m/>
    <m/>
    <m/>
    <n v="0"/>
    <n v="0"/>
    <n v="0"/>
    <n v="0"/>
    <n v="0"/>
    <n v="0"/>
    <e v="#DIV/0!"/>
    <e v="#DIV/0!"/>
    <e v="#DIV/0!"/>
  </r>
  <r>
    <s v="San Juan"/>
    <x v="14"/>
    <x v="1"/>
    <x v="4"/>
    <n v="1559"/>
    <n v="1420"/>
    <n v="2979"/>
    <m/>
    <m/>
    <m/>
    <m/>
    <m/>
    <m/>
    <m/>
    <m/>
    <n v="0"/>
    <n v="0"/>
    <n v="0"/>
    <n v="0"/>
    <n v="0"/>
    <n v="0"/>
    <e v="#DIV/0!"/>
    <e v="#DIV/0!"/>
    <e v="#DIV/0!"/>
  </r>
  <r>
    <s v="San Juan"/>
    <x v="14"/>
    <x v="1"/>
    <x v="5"/>
    <n v="1121"/>
    <n v="1126"/>
    <n v="2247"/>
    <m/>
    <m/>
    <m/>
    <m/>
    <m/>
    <m/>
    <m/>
    <m/>
    <n v="0"/>
    <n v="0"/>
    <n v="0"/>
    <n v="0"/>
    <n v="0"/>
    <n v="0"/>
    <e v="#DIV/0!"/>
    <e v="#DIV/0!"/>
    <e v="#DIV/0!"/>
  </r>
  <r>
    <s v="San Juan"/>
    <x v="14"/>
    <x v="1"/>
    <x v="6"/>
    <n v="1452"/>
    <n v="1308"/>
    <n v="2760"/>
    <m/>
    <m/>
    <m/>
    <m/>
    <m/>
    <m/>
    <m/>
    <m/>
    <n v="0"/>
    <n v="0"/>
    <n v="0"/>
    <n v="0"/>
    <n v="0"/>
    <n v="0"/>
    <e v="#DIV/0!"/>
    <e v="#DIV/0!"/>
    <e v="#DIV/0!"/>
  </r>
  <r>
    <s v="Skagit"/>
    <x v="14"/>
    <x v="0"/>
    <x v="0"/>
    <n v="39357"/>
    <n v="37764"/>
    <n v="77121"/>
    <m/>
    <m/>
    <m/>
    <m/>
    <m/>
    <m/>
    <m/>
    <m/>
    <n v="0"/>
    <n v="0"/>
    <n v="0"/>
    <n v="0"/>
    <n v="0"/>
    <n v="0"/>
    <e v="#DIV/0!"/>
    <e v="#DIV/0!"/>
    <e v="#DIV/0!"/>
  </r>
  <r>
    <s v="Skagit"/>
    <x v="14"/>
    <x v="0"/>
    <x v="1"/>
    <n v="4327"/>
    <n v="4726"/>
    <n v="9053"/>
    <m/>
    <m/>
    <m/>
    <m/>
    <m/>
    <m/>
    <m/>
    <m/>
    <n v="0"/>
    <n v="0"/>
    <n v="0"/>
    <n v="0"/>
    <n v="0"/>
    <n v="0"/>
    <e v="#DIV/0!"/>
    <e v="#DIV/0!"/>
    <e v="#DIV/0!"/>
  </r>
  <r>
    <s v="Skagit"/>
    <x v="14"/>
    <x v="0"/>
    <x v="2"/>
    <n v="6134"/>
    <n v="6223"/>
    <n v="12357"/>
    <m/>
    <m/>
    <m/>
    <m/>
    <m/>
    <m/>
    <m/>
    <m/>
    <n v="0"/>
    <n v="0"/>
    <n v="0"/>
    <n v="0"/>
    <n v="0"/>
    <n v="0"/>
    <e v="#DIV/0!"/>
    <e v="#DIV/0!"/>
    <e v="#DIV/0!"/>
  </r>
  <r>
    <s v="Skagit"/>
    <x v="14"/>
    <x v="0"/>
    <x v="3"/>
    <n v="7712"/>
    <n v="7554"/>
    <n v="15266"/>
    <m/>
    <m/>
    <m/>
    <m/>
    <m/>
    <m/>
    <m/>
    <m/>
    <n v="0"/>
    <n v="0"/>
    <n v="0"/>
    <n v="0"/>
    <n v="0"/>
    <n v="0"/>
    <e v="#DIV/0!"/>
    <e v="#DIV/0!"/>
    <e v="#DIV/0!"/>
  </r>
  <r>
    <s v="Skagit"/>
    <x v="14"/>
    <x v="0"/>
    <x v="4"/>
    <n v="7759"/>
    <n v="7621"/>
    <n v="15380"/>
    <m/>
    <m/>
    <m/>
    <m/>
    <m/>
    <m/>
    <m/>
    <m/>
    <n v="0"/>
    <n v="0"/>
    <n v="0"/>
    <n v="0"/>
    <n v="0"/>
    <n v="0"/>
    <e v="#DIV/0!"/>
    <e v="#DIV/0!"/>
    <e v="#DIV/0!"/>
  </r>
  <r>
    <s v="Skagit"/>
    <x v="14"/>
    <x v="0"/>
    <x v="5"/>
    <n v="4960"/>
    <n v="4868"/>
    <n v="9828"/>
    <m/>
    <m/>
    <m/>
    <m/>
    <m/>
    <m/>
    <m/>
    <m/>
    <n v="0"/>
    <n v="0"/>
    <n v="0"/>
    <n v="0"/>
    <n v="0"/>
    <n v="0"/>
    <e v="#DIV/0!"/>
    <e v="#DIV/0!"/>
    <e v="#DIV/0!"/>
  </r>
  <r>
    <s v="Skagit"/>
    <x v="14"/>
    <x v="0"/>
    <x v="6"/>
    <n v="8465"/>
    <n v="6772"/>
    <n v="15237"/>
    <m/>
    <m/>
    <m/>
    <m/>
    <m/>
    <m/>
    <m/>
    <m/>
    <n v="0"/>
    <n v="0"/>
    <n v="0"/>
    <n v="0"/>
    <n v="0"/>
    <n v="0"/>
    <e v="#DIV/0!"/>
    <e v="#DIV/0!"/>
    <e v="#DIV/0!"/>
  </r>
  <r>
    <s v="Skamania"/>
    <x v="14"/>
    <x v="0"/>
    <x v="0"/>
    <n v="3679"/>
    <n v="3664"/>
    <n v="7343"/>
    <m/>
    <m/>
    <m/>
    <m/>
    <m/>
    <m/>
    <m/>
    <m/>
    <n v="0"/>
    <n v="0"/>
    <n v="0"/>
    <n v="0"/>
    <n v="0"/>
    <n v="0"/>
    <e v="#DIV/0!"/>
    <e v="#DIV/0!"/>
    <e v="#DIV/0!"/>
  </r>
  <r>
    <s v="Skamania"/>
    <x v="14"/>
    <x v="0"/>
    <x v="1"/>
    <n v="323"/>
    <n v="346"/>
    <n v="669"/>
    <m/>
    <m/>
    <m/>
    <m/>
    <m/>
    <m/>
    <m/>
    <m/>
    <n v="0"/>
    <n v="0"/>
    <n v="0"/>
    <n v="0"/>
    <n v="0"/>
    <n v="0"/>
    <e v="#DIV/0!"/>
    <e v="#DIV/0!"/>
    <e v="#DIV/0!"/>
  </r>
  <r>
    <s v="Skamania"/>
    <x v="14"/>
    <x v="0"/>
    <x v="2"/>
    <n v="539"/>
    <n v="524"/>
    <n v="1063"/>
    <m/>
    <m/>
    <m/>
    <m/>
    <m/>
    <m/>
    <m/>
    <m/>
    <n v="0"/>
    <n v="0"/>
    <n v="0"/>
    <n v="0"/>
    <n v="0"/>
    <n v="0"/>
    <e v="#DIV/0!"/>
    <e v="#DIV/0!"/>
    <e v="#DIV/0!"/>
  </r>
  <r>
    <s v="Skamania"/>
    <x v="14"/>
    <x v="0"/>
    <x v="3"/>
    <n v="854"/>
    <n v="857"/>
    <n v="1711"/>
    <m/>
    <m/>
    <m/>
    <m/>
    <m/>
    <m/>
    <m/>
    <m/>
    <n v="0"/>
    <n v="0"/>
    <n v="0"/>
    <n v="0"/>
    <n v="0"/>
    <n v="0"/>
    <e v="#DIV/0!"/>
    <e v="#DIV/0!"/>
    <e v="#DIV/0!"/>
  </r>
  <r>
    <s v="Skamania"/>
    <x v="14"/>
    <x v="0"/>
    <x v="4"/>
    <n v="855"/>
    <n v="867"/>
    <n v="1722"/>
    <m/>
    <m/>
    <m/>
    <m/>
    <m/>
    <m/>
    <m/>
    <m/>
    <n v="0"/>
    <n v="0"/>
    <n v="0"/>
    <n v="0"/>
    <n v="0"/>
    <n v="0"/>
    <e v="#DIV/0!"/>
    <e v="#DIV/0!"/>
    <e v="#DIV/0!"/>
  </r>
  <r>
    <s v="Skamania"/>
    <x v="14"/>
    <x v="0"/>
    <x v="5"/>
    <n v="512"/>
    <n v="551"/>
    <n v="1063"/>
    <m/>
    <m/>
    <m/>
    <m/>
    <m/>
    <m/>
    <m/>
    <m/>
    <n v="0"/>
    <n v="0"/>
    <n v="0"/>
    <n v="0"/>
    <n v="0"/>
    <n v="0"/>
    <e v="#DIV/0!"/>
    <e v="#DIV/0!"/>
    <e v="#DIV/0!"/>
  </r>
  <r>
    <s v="Skamania"/>
    <x v="14"/>
    <x v="0"/>
    <x v="6"/>
    <n v="596"/>
    <n v="519"/>
    <n v="1115"/>
    <m/>
    <m/>
    <m/>
    <m/>
    <m/>
    <m/>
    <m/>
    <m/>
    <n v="0"/>
    <n v="0"/>
    <n v="0"/>
    <n v="0"/>
    <n v="0"/>
    <n v="0"/>
    <e v="#DIV/0!"/>
    <e v="#DIV/0!"/>
    <e v="#DIV/0!"/>
  </r>
  <r>
    <s v="Snohomish"/>
    <x v="14"/>
    <x v="2"/>
    <x v="0"/>
    <n v="227189"/>
    <n v="223481"/>
    <n v="450670.05000000005"/>
    <m/>
    <m/>
    <m/>
    <m/>
    <m/>
    <m/>
    <m/>
    <m/>
    <n v="0"/>
    <n v="0"/>
    <n v="0"/>
    <n v="0"/>
    <n v="0"/>
    <n v="0"/>
    <e v="#DIV/0!"/>
    <e v="#DIV/0!"/>
    <e v="#DIV/0!"/>
  </r>
  <r>
    <s v="Snohomish"/>
    <x v="14"/>
    <x v="2"/>
    <x v="1"/>
    <n v="25666"/>
    <n v="27950"/>
    <n v="53616"/>
    <m/>
    <m/>
    <m/>
    <m/>
    <m/>
    <m/>
    <m/>
    <m/>
    <n v="0"/>
    <n v="0"/>
    <n v="0"/>
    <n v="0"/>
    <n v="0"/>
    <n v="0"/>
    <e v="#DIV/0!"/>
    <e v="#DIV/0!"/>
    <e v="#DIV/0!"/>
  </r>
  <r>
    <s v="Snohomish"/>
    <x v="14"/>
    <x v="2"/>
    <x v="2"/>
    <n v="43707"/>
    <n v="45137"/>
    <n v="88844.010000000009"/>
    <m/>
    <m/>
    <m/>
    <m/>
    <m/>
    <m/>
    <m/>
    <m/>
    <n v="0"/>
    <n v="0"/>
    <n v="0"/>
    <n v="0"/>
    <n v="0"/>
    <n v="0"/>
    <e v="#DIV/0!"/>
    <e v="#DIV/0!"/>
    <e v="#DIV/0!"/>
  </r>
  <r>
    <s v="Snohomish"/>
    <x v="14"/>
    <x v="2"/>
    <x v="3"/>
    <n v="54279"/>
    <n v="56446"/>
    <n v="110725.02"/>
    <m/>
    <m/>
    <m/>
    <m/>
    <m/>
    <m/>
    <m/>
    <m/>
    <n v="0"/>
    <n v="0"/>
    <n v="0"/>
    <n v="0"/>
    <n v="0"/>
    <n v="0"/>
    <e v="#DIV/0!"/>
    <e v="#DIV/0!"/>
    <e v="#DIV/0!"/>
  </r>
  <r>
    <s v="Snohomish"/>
    <x v="14"/>
    <x v="2"/>
    <x v="4"/>
    <n v="45937"/>
    <n v="45717"/>
    <n v="91654.02"/>
    <m/>
    <m/>
    <m/>
    <m/>
    <m/>
    <m/>
    <m/>
    <m/>
    <n v="0"/>
    <n v="0"/>
    <n v="0"/>
    <n v="0"/>
    <n v="0"/>
    <n v="0"/>
    <e v="#DIV/0!"/>
    <e v="#DIV/0!"/>
    <e v="#DIV/0!"/>
  </r>
  <r>
    <s v="Snohomish"/>
    <x v="14"/>
    <x v="2"/>
    <x v="5"/>
    <n v="24777"/>
    <n v="24473"/>
    <n v="49250"/>
    <m/>
    <m/>
    <m/>
    <m/>
    <m/>
    <m/>
    <m/>
    <m/>
    <n v="0"/>
    <n v="0"/>
    <n v="0"/>
    <n v="0"/>
    <n v="0"/>
    <n v="0"/>
    <e v="#DIV/0!"/>
    <e v="#DIV/0!"/>
    <e v="#DIV/0!"/>
  </r>
  <r>
    <s v="Snohomish"/>
    <x v="14"/>
    <x v="2"/>
    <x v="6"/>
    <n v="32823"/>
    <n v="23758"/>
    <n v="56581"/>
    <m/>
    <m/>
    <m/>
    <m/>
    <m/>
    <m/>
    <m/>
    <m/>
    <n v="0"/>
    <n v="0"/>
    <n v="0"/>
    <n v="0"/>
    <n v="0"/>
    <n v="0"/>
    <e v="#DIV/0!"/>
    <e v="#DIV/0!"/>
    <e v="#DIV/0!"/>
  </r>
  <r>
    <s v="Spokane"/>
    <x v="14"/>
    <x v="0"/>
    <x v="0"/>
    <n v="162689"/>
    <n v="152807"/>
    <n v="315496"/>
    <m/>
    <m/>
    <m/>
    <m/>
    <m/>
    <m/>
    <m/>
    <m/>
    <n v="0"/>
    <n v="0"/>
    <n v="0"/>
    <n v="0"/>
    <n v="0"/>
    <n v="0"/>
    <e v="#DIV/0!"/>
    <e v="#DIV/0!"/>
    <e v="#DIV/0!"/>
  </r>
  <r>
    <s v="Spokane"/>
    <x v="14"/>
    <x v="0"/>
    <x v="1"/>
    <n v="22904"/>
    <n v="22911"/>
    <n v="45815"/>
    <m/>
    <m/>
    <m/>
    <m/>
    <m/>
    <m/>
    <m/>
    <m/>
    <n v="0"/>
    <n v="0"/>
    <n v="0"/>
    <n v="0"/>
    <n v="0"/>
    <n v="0"/>
    <e v="#DIV/0!"/>
    <e v="#DIV/0!"/>
    <e v="#DIV/0!"/>
  </r>
  <r>
    <s v="Spokane"/>
    <x v="14"/>
    <x v="0"/>
    <x v="2"/>
    <n v="26734"/>
    <n v="27925"/>
    <n v="54659"/>
    <m/>
    <m/>
    <m/>
    <m/>
    <m/>
    <m/>
    <m/>
    <m/>
    <n v="0"/>
    <n v="0"/>
    <n v="0"/>
    <n v="0"/>
    <n v="0"/>
    <n v="0"/>
    <e v="#DIV/0!"/>
    <e v="#DIV/0!"/>
    <e v="#DIV/0!"/>
  </r>
  <r>
    <s v="Spokane"/>
    <x v="14"/>
    <x v="0"/>
    <x v="3"/>
    <n v="32717"/>
    <n v="32593"/>
    <n v="65310"/>
    <m/>
    <m/>
    <m/>
    <m/>
    <m/>
    <m/>
    <m/>
    <m/>
    <n v="0"/>
    <n v="0"/>
    <n v="0"/>
    <n v="0"/>
    <n v="0"/>
    <n v="0"/>
    <e v="#DIV/0!"/>
    <e v="#DIV/0!"/>
    <e v="#DIV/0!"/>
  </r>
  <r>
    <s v="Spokane"/>
    <x v="14"/>
    <x v="0"/>
    <x v="4"/>
    <n v="31144"/>
    <n v="30591"/>
    <n v="61735"/>
    <m/>
    <m/>
    <m/>
    <m/>
    <m/>
    <m/>
    <m/>
    <m/>
    <n v="0"/>
    <n v="0"/>
    <n v="0"/>
    <n v="0"/>
    <n v="0"/>
    <n v="0"/>
    <e v="#DIV/0!"/>
    <e v="#DIV/0!"/>
    <e v="#DIV/0!"/>
  </r>
  <r>
    <s v="Spokane"/>
    <x v="14"/>
    <x v="0"/>
    <x v="5"/>
    <n v="18361"/>
    <n v="17372"/>
    <n v="35733"/>
    <m/>
    <m/>
    <m/>
    <m/>
    <m/>
    <m/>
    <m/>
    <m/>
    <n v="0"/>
    <n v="0"/>
    <n v="0"/>
    <n v="0"/>
    <n v="0"/>
    <n v="0"/>
    <e v="#DIV/0!"/>
    <e v="#DIV/0!"/>
    <e v="#DIV/0!"/>
  </r>
  <r>
    <s v="Spokane"/>
    <x v="14"/>
    <x v="0"/>
    <x v="6"/>
    <n v="30829"/>
    <n v="21415"/>
    <n v="52244"/>
    <m/>
    <m/>
    <m/>
    <m/>
    <m/>
    <m/>
    <m/>
    <m/>
    <n v="0"/>
    <n v="0"/>
    <n v="0"/>
    <n v="0"/>
    <n v="0"/>
    <n v="0"/>
    <e v="#DIV/0!"/>
    <e v="#DIV/0!"/>
    <e v="#DIV/0!"/>
  </r>
  <r>
    <s v="Stevens"/>
    <x v="14"/>
    <x v="0"/>
    <x v="0"/>
    <n v="14699"/>
    <n v="14254"/>
    <n v="28953"/>
    <m/>
    <m/>
    <m/>
    <m/>
    <m/>
    <m/>
    <m/>
    <m/>
    <n v="0"/>
    <n v="0"/>
    <n v="0"/>
    <n v="0"/>
    <n v="0"/>
    <n v="0"/>
    <e v="#DIV/0!"/>
    <e v="#DIV/0!"/>
    <e v="#DIV/0!"/>
  </r>
  <r>
    <s v="Stevens"/>
    <x v="14"/>
    <x v="0"/>
    <x v="1"/>
    <n v="1237"/>
    <n v="1389"/>
    <n v="2626"/>
    <m/>
    <m/>
    <m/>
    <m/>
    <m/>
    <m/>
    <m/>
    <m/>
    <n v="0"/>
    <n v="0"/>
    <n v="0"/>
    <n v="0"/>
    <n v="0"/>
    <n v="0"/>
    <e v="#DIV/0!"/>
    <e v="#DIV/0!"/>
    <e v="#DIV/0!"/>
  </r>
  <r>
    <s v="Stevens"/>
    <x v="14"/>
    <x v="0"/>
    <x v="2"/>
    <n v="1935"/>
    <n v="1733"/>
    <n v="3668"/>
    <m/>
    <m/>
    <m/>
    <m/>
    <m/>
    <m/>
    <m/>
    <m/>
    <n v="0"/>
    <n v="0"/>
    <n v="0"/>
    <n v="0"/>
    <n v="0"/>
    <n v="0"/>
    <e v="#DIV/0!"/>
    <e v="#DIV/0!"/>
    <e v="#DIV/0!"/>
  </r>
  <r>
    <s v="Stevens"/>
    <x v="14"/>
    <x v="0"/>
    <x v="3"/>
    <n v="3116"/>
    <n v="3013"/>
    <n v="6129"/>
    <m/>
    <m/>
    <m/>
    <m/>
    <m/>
    <m/>
    <m/>
    <m/>
    <n v="0"/>
    <n v="0"/>
    <n v="0"/>
    <n v="0"/>
    <n v="0"/>
    <n v="0"/>
    <e v="#DIV/0!"/>
    <e v="#DIV/0!"/>
    <e v="#DIV/0!"/>
  </r>
  <r>
    <s v="Stevens"/>
    <x v="14"/>
    <x v="0"/>
    <x v="4"/>
    <n v="3359"/>
    <n v="3282"/>
    <n v="6641"/>
    <m/>
    <m/>
    <m/>
    <m/>
    <m/>
    <m/>
    <m/>
    <m/>
    <n v="0"/>
    <n v="0"/>
    <n v="0"/>
    <n v="0"/>
    <n v="0"/>
    <n v="0"/>
    <e v="#DIV/0!"/>
    <e v="#DIV/0!"/>
    <e v="#DIV/0!"/>
  </r>
  <r>
    <s v="Stevens"/>
    <x v="14"/>
    <x v="0"/>
    <x v="5"/>
    <n v="2220"/>
    <n v="2359"/>
    <n v="4579"/>
    <m/>
    <m/>
    <m/>
    <m/>
    <m/>
    <m/>
    <m/>
    <m/>
    <n v="0"/>
    <n v="0"/>
    <n v="0"/>
    <n v="0"/>
    <n v="0"/>
    <n v="0"/>
    <e v="#DIV/0!"/>
    <e v="#DIV/0!"/>
    <e v="#DIV/0!"/>
  </r>
  <r>
    <s v="Stevens"/>
    <x v="14"/>
    <x v="0"/>
    <x v="6"/>
    <n v="2832"/>
    <n v="2478"/>
    <n v="5310"/>
    <m/>
    <m/>
    <m/>
    <m/>
    <m/>
    <m/>
    <m/>
    <m/>
    <n v="0"/>
    <n v="0"/>
    <n v="0"/>
    <n v="0"/>
    <n v="0"/>
    <n v="0"/>
    <e v="#DIV/0!"/>
    <e v="#DIV/0!"/>
    <e v="#DIV/0!"/>
  </r>
  <r>
    <s v="Thurston"/>
    <x v="14"/>
    <x v="0"/>
    <x v="0"/>
    <n v="81726"/>
    <n v="75737"/>
    <n v="157463"/>
    <m/>
    <m/>
    <m/>
    <m/>
    <m/>
    <m/>
    <m/>
    <m/>
    <n v="0"/>
    <n v="0"/>
    <n v="0"/>
    <n v="0"/>
    <n v="0"/>
    <n v="0"/>
    <e v="#DIV/0!"/>
    <e v="#DIV/0!"/>
    <e v="#DIV/0!"/>
  </r>
  <r>
    <s v="Thurston"/>
    <x v="14"/>
    <x v="0"/>
    <x v="1"/>
    <n v="9847"/>
    <n v="9965"/>
    <n v="19812"/>
    <m/>
    <m/>
    <m/>
    <m/>
    <m/>
    <m/>
    <m/>
    <m/>
    <n v="0"/>
    <n v="0"/>
    <n v="0"/>
    <n v="0"/>
    <n v="0"/>
    <n v="0"/>
    <e v="#DIV/0!"/>
    <e v="#DIV/0!"/>
    <e v="#DIV/0!"/>
  </r>
  <r>
    <s v="Thurston"/>
    <x v="14"/>
    <x v="0"/>
    <x v="2"/>
    <n v="13532"/>
    <n v="13644"/>
    <n v="27176"/>
    <m/>
    <m/>
    <m/>
    <m/>
    <m/>
    <m/>
    <m/>
    <m/>
    <n v="0"/>
    <n v="0"/>
    <n v="0"/>
    <n v="0"/>
    <n v="0"/>
    <n v="0"/>
    <e v="#DIV/0!"/>
    <e v="#DIV/0!"/>
    <e v="#DIV/0!"/>
  </r>
  <r>
    <s v="Thurston"/>
    <x v="14"/>
    <x v="0"/>
    <x v="3"/>
    <n v="17316"/>
    <n v="16162"/>
    <n v="33478"/>
    <m/>
    <m/>
    <m/>
    <m/>
    <m/>
    <m/>
    <m/>
    <m/>
    <n v="0"/>
    <n v="0"/>
    <n v="0"/>
    <n v="0"/>
    <n v="0"/>
    <n v="0"/>
    <e v="#DIV/0!"/>
    <e v="#DIV/0!"/>
    <e v="#DIV/0!"/>
  </r>
  <r>
    <s v="Thurston"/>
    <x v="14"/>
    <x v="0"/>
    <x v="4"/>
    <n v="17306"/>
    <n v="16226"/>
    <n v="33532"/>
    <m/>
    <m/>
    <m/>
    <m/>
    <m/>
    <m/>
    <m/>
    <m/>
    <n v="0"/>
    <n v="0"/>
    <n v="0"/>
    <n v="0"/>
    <n v="0"/>
    <n v="0"/>
    <e v="#DIV/0!"/>
    <e v="#DIV/0!"/>
    <e v="#DIV/0!"/>
  </r>
  <r>
    <s v="Thurston"/>
    <x v="14"/>
    <x v="0"/>
    <x v="5"/>
    <n v="9852"/>
    <n v="9562"/>
    <n v="19414"/>
    <m/>
    <m/>
    <m/>
    <m/>
    <m/>
    <m/>
    <m/>
    <m/>
    <n v="0"/>
    <n v="0"/>
    <n v="0"/>
    <n v="0"/>
    <n v="0"/>
    <n v="0"/>
    <e v="#DIV/0!"/>
    <e v="#DIV/0!"/>
    <e v="#DIV/0!"/>
  </r>
  <r>
    <s v="Thurston"/>
    <x v="14"/>
    <x v="0"/>
    <x v="6"/>
    <n v="13873"/>
    <n v="10178"/>
    <n v="24051"/>
    <m/>
    <m/>
    <m/>
    <m/>
    <m/>
    <m/>
    <m/>
    <m/>
    <n v="0"/>
    <n v="0"/>
    <n v="0"/>
    <n v="0"/>
    <n v="0"/>
    <n v="0"/>
    <e v="#DIV/0!"/>
    <e v="#DIV/0!"/>
    <e v="#DIV/0!"/>
  </r>
  <r>
    <s v="Wahkiakum"/>
    <x v="14"/>
    <x v="0"/>
    <x v="0"/>
    <n v="1479"/>
    <n v="1466"/>
    <n v="2945"/>
    <m/>
    <m/>
    <m/>
    <m/>
    <m/>
    <m/>
    <m/>
    <m/>
    <n v="0"/>
    <n v="0"/>
    <n v="0"/>
    <n v="0"/>
    <n v="0"/>
    <n v="0"/>
    <e v="#DIV/0!"/>
    <e v="#DIV/0!"/>
    <e v="#DIV/0!"/>
  </r>
  <r>
    <s v="Wahkiakum"/>
    <x v="14"/>
    <x v="0"/>
    <x v="1"/>
    <n v="87"/>
    <n v="115"/>
    <n v="202"/>
    <m/>
    <m/>
    <m/>
    <m/>
    <m/>
    <m/>
    <m/>
    <m/>
    <n v="0"/>
    <n v="0"/>
    <n v="0"/>
    <n v="0"/>
    <n v="0"/>
    <n v="0"/>
    <e v="#DIV/0!"/>
    <e v="#DIV/0!"/>
    <e v="#DIV/0!"/>
  </r>
  <r>
    <s v="Wahkiakum"/>
    <x v="14"/>
    <x v="0"/>
    <x v="2"/>
    <n v="162"/>
    <n v="154"/>
    <n v="316"/>
    <m/>
    <m/>
    <m/>
    <m/>
    <m/>
    <m/>
    <m/>
    <m/>
    <n v="0"/>
    <n v="0"/>
    <n v="0"/>
    <n v="0"/>
    <n v="0"/>
    <n v="0"/>
    <e v="#DIV/0!"/>
    <e v="#DIV/0!"/>
    <e v="#DIV/0!"/>
  </r>
  <r>
    <s v="Wahkiakum"/>
    <x v="14"/>
    <x v="0"/>
    <x v="3"/>
    <n v="257"/>
    <n v="257"/>
    <n v="514"/>
    <m/>
    <m/>
    <m/>
    <m/>
    <m/>
    <m/>
    <m/>
    <m/>
    <n v="0"/>
    <n v="0"/>
    <n v="0"/>
    <n v="0"/>
    <n v="0"/>
    <n v="0"/>
    <e v="#DIV/0!"/>
    <e v="#DIV/0!"/>
    <e v="#DIV/0!"/>
  </r>
  <r>
    <s v="Wahkiakum"/>
    <x v="14"/>
    <x v="0"/>
    <x v="4"/>
    <n v="312"/>
    <n v="325"/>
    <n v="637"/>
    <m/>
    <m/>
    <m/>
    <m/>
    <m/>
    <m/>
    <m/>
    <m/>
    <n v="0"/>
    <n v="0"/>
    <n v="0"/>
    <n v="0"/>
    <n v="0"/>
    <n v="0"/>
    <e v="#DIV/0!"/>
    <e v="#DIV/0!"/>
    <e v="#DIV/0!"/>
  </r>
  <r>
    <s v="Wahkiakum"/>
    <x v="14"/>
    <x v="0"/>
    <x v="5"/>
    <n v="280"/>
    <n v="273"/>
    <n v="553"/>
    <m/>
    <m/>
    <m/>
    <m/>
    <m/>
    <m/>
    <m/>
    <m/>
    <n v="0"/>
    <n v="0"/>
    <n v="0"/>
    <n v="0"/>
    <n v="0"/>
    <n v="0"/>
    <e v="#DIV/0!"/>
    <e v="#DIV/0!"/>
    <e v="#DIV/0!"/>
  </r>
  <r>
    <s v="Wahkiakum"/>
    <x v="14"/>
    <x v="0"/>
    <x v="6"/>
    <n v="381"/>
    <n v="342"/>
    <n v="723"/>
    <m/>
    <m/>
    <m/>
    <m/>
    <m/>
    <m/>
    <m/>
    <m/>
    <n v="0"/>
    <n v="0"/>
    <n v="0"/>
    <n v="0"/>
    <n v="0"/>
    <n v="0"/>
    <e v="#DIV/0!"/>
    <e v="#DIV/0!"/>
    <e v="#DIV/0!"/>
  </r>
  <r>
    <s v="Walla Walla"/>
    <x v="14"/>
    <x v="0"/>
    <x v="0"/>
    <n v="20517"/>
    <n v="21164"/>
    <n v="41681"/>
    <m/>
    <m/>
    <m/>
    <m/>
    <m/>
    <m/>
    <m/>
    <m/>
    <n v="0"/>
    <n v="0"/>
    <n v="0"/>
    <n v="0"/>
    <n v="0"/>
    <n v="0"/>
    <e v="#DIV/0!"/>
    <e v="#DIV/0!"/>
    <e v="#DIV/0!"/>
  </r>
  <r>
    <s v="Walla Walla"/>
    <x v="14"/>
    <x v="0"/>
    <x v="1"/>
    <n v="3407"/>
    <n v="4059"/>
    <n v="7466"/>
    <m/>
    <m/>
    <m/>
    <m/>
    <m/>
    <m/>
    <m/>
    <m/>
    <n v="0"/>
    <n v="0"/>
    <n v="0"/>
    <n v="0"/>
    <n v="0"/>
    <n v="0"/>
    <e v="#DIV/0!"/>
    <e v="#DIV/0!"/>
    <e v="#DIV/0!"/>
  </r>
  <r>
    <s v="Walla Walla"/>
    <x v="14"/>
    <x v="0"/>
    <x v="2"/>
    <n v="2939"/>
    <n v="3746"/>
    <n v="6685"/>
    <m/>
    <m/>
    <m/>
    <m/>
    <m/>
    <m/>
    <m/>
    <m/>
    <n v="0"/>
    <n v="0"/>
    <n v="0"/>
    <n v="0"/>
    <n v="0"/>
    <n v="0"/>
    <e v="#DIV/0!"/>
    <e v="#DIV/0!"/>
    <e v="#DIV/0!"/>
  </r>
  <r>
    <s v="Walla Walla"/>
    <x v="14"/>
    <x v="0"/>
    <x v="3"/>
    <n v="3636"/>
    <n v="4051"/>
    <n v="7687"/>
    <m/>
    <m/>
    <m/>
    <m/>
    <m/>
    <m/>
    <m/>
    <m/>
    <n v="0"/>
    <n v="0"/>
    <n v="0"/>
    <n v="0"/>
    <n v="0"/>
    <n v="0"/>
    <e v="#DIV/0!"/>
    <e v="#DIV/0!"/>
    <e v="#DIV/0!"/>
  </r>
  <r>
    <s v="Walla Walla"/>
    <x v="14"/>
    <x v="0"/>
    <x v="4"/>
    <n v="3498"/>
    <n v="3741"/>
    <n v="7239"/>
    <m/>
    <m/>
    <m/>
    <m/>
    <m/>
    <m/>
    <m/>
    <m/>
    <n v="0"/>
    <n v="0"/>
    <n v="0"/>
    <n v="0"/>
    <n v="0"/>
    <n v="0"/>
    <e v="#DIV/0!"/>
    <e v="#DIV/0!"/>
    <e v="#DIV/0!"/>
  </r>
  <r>
    <s v="Walla Walla"/>
    <x v="14"/>
    <x v="0"/>
    <x v="5"/>
    <n v="2280"/>
    <n v="2238"/>
    <n v="4518"/>
    <m/>
    <m/>
    <m/>
    <m/>
    <m/>
    <m/>
    <m/>
    <m/>
    <n v="0"/>
    <n v="0"/>
    <n v="0"/>
    <n v="0"/>
    <n v="0"/>
    <n v="0"/>
    <e v="#DIV/0!"/>
    <e v="#DIV/0!"/>
    <e v="#DIV/0!"/>
  </r>
  <r>
    <s v="Walla Walla"/>
    <x v="14"/>
    <x v="0"/>
    <x v="6"/>
    <n v="4757"/>
    <n v="3329"/>
    <n v="8086"/>
    <m/>
    <m/>
    <m/>
    <m/>
    <m/>
    <m/>
    <m/>
    <m/>
    <n v="0"/>
    <n v="0"/>
    <n v="0"/>
    <n v="0"/>
    <n v="0"/>
    <n v="0"/>
    <e v="#DIV/0!"/>
    <e v="#DIV/0!"/>
    <e v="#DIV/0!"/>
  </r>
  <r>
    <s v="Whatcom"/>
    <x v="14"/>
    <x v="0"/>
    <x v="0"/>
    <n v="66762"/>
    <n v="63639"/>
    <n v="130401"/>
    <m/>
    <m/>
    <m/>
    <m/>
    <m/>
    <m/>
    <m/>
    <m/>
    <n v="0"/>
    <n v="0"/>
    <n v="0"/>
    <n v="0"/>
    <n v="0"/>
    <n v="0"/>
    <e v="#DIV/0!"/>
    <e v="#DIV/0!"/>
    <e v="#DIV/0!"/>
  </r>
  <r>
    <s v="Whatcom"/>
    <x v="14"/>
    <x v="0"/>
    <x v="1"/>
    <n v="12641"/>
    <n v="12077"/>
    <n v="24718"/>
    <m/>
    <m/>
    <m/>
    <m/>
    <m/>
    <m/>
    <m/>
    <m/>
    <n v="0"/>
    <n v="0"/>
    <n v="0"/>
    <n v="0"/>
    <n v="0"/>
    <n v="0"/>
    <e v="#DIV/0!"/>
    <e v="#DIV/0!"/>
    <e v="#DIV/0!"/>
  </r>
  <r>
    <s v="Whatcom"/>
    <x v="14"/>
    <x v="0"/>
    <x v="2"/>
    <n v="10508"/>
    <n v="11172"/>
    <n v="21680"/>
    <m/>
    <m/>
    <m/>
    <m/>
    <m/>
    <m/>
    <m/>
    <m/>
    <n v="0"/>
    <n v="0"/>
    <n v="0"/>
    <n v="0"/>
    <n v="0"/>
    <n v="0"/>
    <e v="#DIV/0!"/>
    <e v="#DIV/0!"/>
    <e v="#DIV/0!"/>
  </r>
  <r>
    <s v="Whatcom"/>
    <x v="14"/>
    <x v="0"/>
    <x v="3"/>
    <n v="12415"/>
    <n v="12098"/>
    <n v="24513"/>
    <m/>
    <m/>
    <m/>
    <m/>
    <m/>
    <m/>
    <m/>
    <m/>
    <n v="0"/>
    <n v="0"/>
    <n v="0"/>
    <n v="0"/>
    <n v="0"/>
    <n v="0"/>
    <e v="#DIV/0!"/>
    <e v="#DIV/0!"/>
    <e v="#DIV/0!"/>
  </r>
  <r>
    <s v="Whatcom"/>
    <x v="14"/>
    <x v="0"/>
    <x v="4"/>
    <n v="12703"/>
    <n v="12310"/>
    <n v="25013"/>
    <m/>
    <m/>
    <m/>
    <m/>
    <m/>
    <m/>
    <m/>
    <m/>
    <n v="0"/>
    <n v="0"/>
    <n v="0"/>
    <n v="0"/>
    <n v="0"/>
    <n v="0"/>
    <e v="#DIV/0!"/>
    <e v="#DIV/0!"/>
    <e v="#DIV/0!"/>
  </r>
  <r>
    <s v="Whatcom"/>
    <x v="14"/>
    <x v="0"/>
    <x v="5"/>
    <n v="7286"/>
    <n v="7267"/>
    <n v="14553"/>
    <m/>
    <m/>
    <m/>
    <m/>
    <m/>
    <m/>
    <m/>
    <m/>
    <n v="0"/>
    <n v="0"/>
    <n v="0"/>
    <n v="0"/>
    <n v="0"/>
    <n v="0"/>
    <e v="#DIV/0!"/>
    <e v="#DIV/0!"/>
    <e v="#DIV/0!"/>
  </r>
  <r>
    <s v="Whatcom"/>
    <x v="14"/>
    <x v="0"/>
    <x v="6"/>
    <n v="11209"/>
    <n v="8715"/>
    <n v="19924"/>
    <m/>
    <m/>
    <m/>
    <m/>
    <m/>
    <m/>
    <m/>
    <m/>
    <n v="0"/>
    <n v="0"/>
    <n v="0"/>
    <n v="0"/>
    <n v="0"/>
    <n v="0"/>
    <e v="#DIV/0!"/>
    <e v="#DIV/0!"/>
    <e v="#DIV/0!"/>
  </r>
  <r>
    <s v="Whitman"/>
    <x v="14"/>
    <x v="0"/>
    <x v="0"/>
    <n v="16423.97"/>
    <n v="16774.98"/>
    <n v="33198.99"/>
    <m/>
    <m/>
    <m/>
    <m/>
    <m/>
    <m/>
    <m/>
    <m/>
    <n v="0"/>
    <n v="0"/>
    <n v="0"/>
    <n v="0"/>
    <n v="0"/>
    <n v="0"/>
    <e v="#DIV/0!"/>
    <e v="#DIV/0!"/>
    <e v="#DIV/0!"/>
  </r>
  <r>
    <s v="Whitman"/>
    <x v="14"/>
    <x v="0"/>
    <x v="1"/>
    <n v="6559.96"/>
    <n v="6957.96"/>
    <n v="13517.91"/>
    <m/>
    <m/>
    <m/>
    <m/>
    <m/>
    <m/>
    <m/>
    <m/>
    <n v="0"/>
    <n v="0"/>
    <n v="0"/>
    <n v="0"/>
    <n v="0"/>
    <n v="0"/>
    <e v="#DIV/0!"/>
    <e v="#DIV/0!"/>
    <e v="#DIV/0!"/>
  </r>
  <r>
    <s v="Whitman"/>
    <x v="14"/>
    <x v="0"/>
    <x v="2"/>
    <n v="2444"/>
    <n v="2767"/>
    <n v="5211.01"/>
    <m/>
    <m/>
    <m/>
    <m/>
    <m/>
    <m/>
    <m/>
    <m/>
    <n v="0"/>
    <n v="0"/>
    <n v="0"/>
    <n v="0"/>
    <n v="0"/>
    <n v="0"/>
    <e v="#DIV/0!"/>
    <e v="#DIV/0!"/>
    <e v="#DIV/0!"/>
  </r>
  <r>
    <s v="Whitman"/>
    <x v="14"/>
    <x v="0"/>
    <x v="3"/>
    <n v="2151.0100000000002"/>
    <n v="2118.0100000000002"/>
    <n v="4269.0200000000004"/>
    <m/>
    <m/>
    <m/>
    <m/>
    <m/>
    <m/>
    <m/>
    <m/>
    <n v="0"/>
    <n v="0"/>
    <n v="0"/>
    <n v="0"/>
    <n v="0"/>
    <n v="0"/>
    <e v="#DIV/0!"/>
    <e v="#DIV/0!"/>
    <e v="#DIV/0!"/>
  </r>
  <r>
    <s v="Whitman"/>
    <x v="14"/>
    <x v="0"/>
    <x v="4"/>
    <n v="1945"/>
    <n v="1988.01"/>
    <n v="3933.0200000000004"/>
    <m/>
    <m/>
    <m/>
    <m/>
    <m/>
    <m/>
    <m/>
    <m/>
    <n v="0"/>
    <n v="0"/>
    <n v="0"/>
    <n v="0"/>
    <n v="0"/>
    <n v="0"/>
    <e v="#DIV/0!"/>
    <e v="#DIV/0!"/>
    <e v="#DIV/0!"/>
  </r>
  <r>
    <s v="Whitman"/>
    <x v="14"/>
    <x v="0"/>
    <x v="5"/>
    <n v="1313"/>
    <n v="1269"/>
    <n v="2582.02"/>
    <m/>
    <m/>
    <m/>
    <m/>
    <m/>
    <m/>
    <m/>
    <m/>
    <n v="0"/>
    <n v="0"/>
    <n v="0"/>
    <n v="0"/>
    <n v="0"/>
    <n v="0"/>
    <e v="#DIV/0!"/>
    <e v="#DIV/0!"/>
    <e v="#DIV/0!"/>
  </r>
  <r>
    <s v="Whitman"/>
    <x v="14"/>
    <x v="0"/>
    <x v="6"/>
    <n v="2011"/>
    <n v="1675"/>
    <n v="3686.01"/>
    <m/>
    <m/>
    <m/>
    <m/>
    <m/>
    <m/>
    <m/>
    <m/>
    <n v="0"/>
    <n v="0"/>
    <n v="0"/>
    <n v="0"/>
    <n v="0"/>
    <n v="0"/>
    <e v="#DIV/0!"/>
    <e v="#DIV/0!"/>
    <e v="#DIV/0!"/>
  </r>
  <r>
    <s v="Yakima"/>
    <x v="14"/>
    <x v="1"/>
    <x v="0"/>
    <n v="77652"/>
    <n v="75577"/>
    <n v="153229"/>
    <m/>
    <m/>
    <m/>
    <m/>
    <m/>
    <m/>
    <m/>
    <m/>
    <n v="0"/>
    <n v="0"/>
    <n v="0"/>
    <n v="0"/>
    <n v="0"/>
    <n v="0"/>
    <e v="#DIV/0!"/>
    <e v="#DIV/0!"/>
    <e v="#DIV/0!"/>
  </r>
  <r>
    <s v="Yakima"/>
    <x v="14"/>
    <x v="1"/>
    <x v="1"/>
    <n v="10657"/>
    <n v="11788"/>
    <n v="22445"/>
    <m/>
    <m/>
    <m/>
    <m/>
    <m/>
    <m/>
    <m/>
    <m/>
    <n v="0"/>
    <n v="0"/>
    <n v="0"/>
    <n v="0"/>
    <n v="0"/>
    <n v="0"/>
    <e v="#DIV/0!"/>
    <e v="#DIV/0!"/>
    <e v="#DIV/0!"/>
  </r>
  <r>
    <s v="Yakima"/>
    <x v="14"/>
    <x v="1"/>
    <x v="2"/>
    <n v="14416"/>
    <n v="15048"/>
    <n v="29464"/>
    <m/>
    <m/>
    <m/>
    <m/>
    <m/>
    <m/>
    <m/>
    <m/>
    <n v="0"/>
    <n v="0"/>
    <n v="0"/>
    <n v="0"/>
    <n v="0"/>
    <n v="0"/>
    <e v="#DIV/0!"/>
    <e v="#DIV/0!"/>
    <e v="#DIV/0!"/>
  </r>
  <r>
    <s v="Yakima"/>
    <x v="14"/>
    <x v="1"/>
    <x v="3"/>
    <n v="15451"/>
    <n v="15831"/>
    <n v="31282"/>
    <m/>
    <m/>
    <m/>
    <m/>
    <m/>
    <m/>
    <m/>
    <m/>
    <n v="0"/>
    <n v="0"/>
    <n v="0"/>
    <n v="0"/>
    <n v="0"/>
    <n v="0"/>
    <e v="#DIV/0!"/>
    <e v="#DIV/0!"/>
    <e v="#DIV/0!"/>
  </r>
  <r>
    <s v="Yakima"/>
    <x v="14"/>
    <x v="1"/>
    <x v="4"/>
    <n v="13907"/>
    <n v="13708"/>
    <n v="27615"/>
    <m/>
    <m/>
    <m/>
    <m/>
    <m/>
    <m/>
    <m/>
    <m/>
    <n v="0"/>
    <n v="0"/>
    <n v="0"/>
    <n v="0"/>
    <n v="0"/>
    <n v="0"/>
    <e v="#DIV/0!"/>
    <e v="#DIV/0!"/>
    <e v="#DIV/0!"/>
  </r>
  <r>
    <s v="Yakima"/>
    <x v="14"/>
    <x v="1"/>
    <x v="5"/>
    <n v="8839"/>
    <n v="8678"/>
    <n v="17517"/>
    <m/>
    <m/>
    <m/>
    <m/>
    <m/>
    <m/>
    <m/>
    <m/>
    <n v="0"/>
    <n v="0"/>
    <n v="0"/>
    <n v="0"/>
    <n v="0"/>
    <n v="0"/>
    <e v="#DIV/0!"/>
    <e v="#DIV/0!"/>
    <e v="#DIV/0!"/>
  </r>
  <r>
    <s v="Yakima"/>
    <x v="14"/>
    <x v="1"/>
    <x v="6"/>
    <n v="14382"/>
    <n v="10524"/>
    <n v="2490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4"/>
    <x v="0"/>
    <x v="0"/>
    <n v="2257113.2400000002"/>
    <n v="2194274.9299999997"/>
    <n v="4451388.1300000008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4"/>
    <x v="0"/>
    <x v="1"/>
    <n v="280131.94"/>
    <n v="296806.94"/>
    <n v="576938.88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4"/>
    <x v="0"/>
    <x v="2"/>
    <n v="409290"/>
    <n v="429128.99"/>
    <n v="838418.99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4"/>
    <x v="0"/>
    <x v="3"/>
    <n v="481213.3"/>
    <n v="488011"/>
    <n v="969224.28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4"/>
    <x v="0"/>
    <x v="4"/>
    <n v="442679"/>
    <n v="437166"/>
    <n v="879844.98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4"/>
    <x v="0"/>
    <x v="5"/>
    <n v="260648"/>
    <n v="256648"/>
    <n v="51729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4"/>
    <x v="0"/>
    <x v="6"/>
    <n v="383151"/>
    <n v="286514"/>
    <n v="669665"/>
    <m/>
    <m/>
    <m/>
    <m/>
    <m/>
    <m/>
    <m/>
    <m/>
    <n v="0"/>
    <n v="0"/>
    <n v="0"/>
    <n v="0"/>
    <n v="0"/>
    <n v="0"/>
    <e v="#DIV/0!"/>
    <e v="#DIV/0!"/>
    <e v="#DIV/0!"/>
  </r>
  <r>
    <s v="Adams"/>
    <x v="15"/>
    <x v="0"/>
    <x v="0"/>
    <n v="5350.06"/>
    <n v="5465.04"/>
    <n v="10815.09"/>
    <m/>
    <m/>
    <m/>
    <m/>
    <m/>
    <m/>
    <m/>
    <m/>
    <n v="0"/>
    <n v="0"/>
    <n v="0"/>
    <n v="0"/>
    <n v="0"/>
    <n v="0"/>
    <e v="#DIV/0!"/>
    <e v="#DIV/0!"/>
    <e v="#DIV/0!"/>
  </r>
  <r>
    <s v="Adams"/>
    <x v="15"/>
    <x v="0"/>
    <x v="1"/>
    <n v="753.99"/>
    <n v="851.98"/>
    <n v="1605.96"/>
    <m/>
    <m/>
    <m/>
    <m/>
    <m/>
    <m/>
    <m/>
    <m/>
    <n v="0"/>
    <n v="0"/>
    <n v="0"/>
    <n v="0"/>
    <n v="0"/>
    <n v="0"/>
    <e v="#DIV/0!"/>
    <e v="#DIV/0!"/>
    <e v="#DIV/0!"/>
  </r>
  <r>
    <s v="Adams"/>
    <x v="15"/>
    <x v="0"/>
    <x v="2"/>
    <n v="1034.98"/>
    <n v="1131.98"/>
    <n v="2166.96"/>
    <m/>
    <m/>
    <m/>
    <m/>
    <m/>
    <m/>
    <m/>
    <m/>
    <n v="0"/>
    <n v="0"/>
    <n v="0"/>
    <n v="0"/>
    <n v="0"/>
    <n v="0"/>
    <e v="#DIV/0!"/>
    <e v="#DIV/0!"/>
    <e v="#DIV/0!"/>
  </r>
  <r>
    <s v="Adams"/>
    <x v="15"/>
    <x v="0"/>
    <x v="3"/>
    <n v="1052"/>
    <n v="1099"/>
    <n v="2150.9899999999998"/>
    <m/>
    <m/>
    <m/>
    <m/>
    <m/>
    <m/>
    <m/>
    <m/>
    <n v="0"/>
    <n v="0"/>
    <n v="0"/>
    <n v="0"/>
    <n v="0"/>
    <n v="0"/>
    <e v="#DIV/0!"/>
    <e v="#DIV/0!"/>
    <e v="#DIV/0!"/>
  </r>
  <r>
    <s v="Adams"/>
    <x v="15"/>
    <x v="0"/>
    <x v="4"/>
    <n v="959.02"/>
    <n v="951.02"/>
    <n v="1910.04"/>
    <m/>
    <m/>
    <m/>
    <m/>
    <m/>
    <m/>
    <m/>
    <m/>
    <n v="0"/>
    <n v="0"/>
    <n v="0"/>
    <n v="0"/>
    <n v="0"/>
    <n v="0"/>
    <e v="#DIV/0!"/>
    <e v="#DIV/0!"/>
    <e v="#DIV/0!"/>
  </r>
  <r>
    <s v="Adams"/>
    <x v="15"/>
    <x v="0"/>
    <x v="5"/>
    <n v="619.02"/>
    <n v="655.02"/>
    <n v="1274.05"/>
    <m/>
    <m/>
    <m/>
    <m/>
    <m/>
    <m/>
    <m/>
    <m/>
    <n v="0"/>
    <n v="0"/>
    <n v="0"/>
    <n v="0"/>
    <n v="0"/>
    <n v="0"/>
    <e v="#DIV/0!"/>
    <e v="#DIV/0!"/>
    <e v="#DIV/0!"/>
  </r>
  <r>
    <s v="Adams"/>
    <x v="15"/>
    <x v="0"/>
    <x v="6"/>
    <n v="931.05"/>
    <n v="776.04"/>
    <n v="1707.09"/>
    <m/>
    <m/>
    <m/>
    <m/>
    <m/>
    <m/>
    <m/>
    <m/>
    <n v="0"/>
    <n v="0"/>
    <n v="0"/>
    <n v="0"/>
    <n v="0"/>
    <n v="0"/>
    <e v="#DIV/0!"/>
    <e v="#DIV/0!"/>
    <e v="#DIV/0!"/>
  </r>
  <r>
    <s v="Asotin"/>
    <x v="15"/>
    <x v="0"/>
    <x v="0"/>
    <n v="8216"/>
    <n v="7094"/>
    <n v="15310"/>
    <m/>
    <m/>
    <m/>
    <m/>
    <m/>
    <m/>
    <m/>
    <m/>
    <n v="0"/>
    <n v="0"/>
    <n v="0"/>
    <n v="0"/>
    <n v="0"/>
    <n v="0"/>
    <e v="#DIV/0!"/>
    <e v="#DIV/0!"/>
    <e v="#DIV/0!"/>
  </r>
  <r>
    <s v="Asotin"/>
    <x v="15"/>
    <x v="0"/>
    <x v="1"/>
    <n v="851"/>
    <n v="814"/>
    <n v="1665"/>
    <m/>
    <m/>
    <m/>
    <m/>
    <m/>
    <m/>
    <m/>
    <m/>
    <n v="0"/>
    <n v="0"/>
    <n v="0"/>
    <n v="0"/>
    <n v="0"/>
    <n v="0"/>
    <e v="#DIV/0!"/>
    <e v="#DIV/0!"/>
    <e v="#DIV/0!"/>
  </r>
  <r>
    <s v="Asotin"/>
    <x v="15"/>
    <x v="0"/>
    <x v="2"/>
    <n v="1217"/>
    <n v="1111"/>
    <n v="2328"/>
    <m/>
    <m/>
    <m/>
    <m/>
    <m/>
    <m/>
    <m/>
    <m/>
    <n v="0"/>
    <n v="0"/>
    <n v="0"/>
    <n v="0"/>
    <n v="0"/>
    <n v="0"/>
    <e v="#DIV/0!"/>
    <e v="#DIV/0!"/>
    <e v="#DIV/0!"/>
  </r>
  <r>
    <s v="Asotin"/>
    <x v="15"/>
    <x v="0"/>
    <x v="3"/>
    <n v="1580"/>
    <n v="1456"/>
    <n v="3036"/>
    <m/>
    <m/>
    <m/>
    <m/>
    <m/>
    <m/>
    <m/>
    <m/>
    <n v="0"/>
    <n v="0"/>
    <n v="0"/>
    <n v="0"/>
    <n v="0"/>
    <n v="0"/>
    <e v="#DIV/0!"/>
    <e v="#DIV/0!"/>
    <e v="#DIV/0!"/>
  </r>
  <r>
    <s v="Asotin"/>
    <x v="15"/>
    <x v="0"/>
    <x v="4"/>
    <n v="1432"/>
    <n v="1345"/>
    <n v="2777"/>
    <m/>
    <m/>
    <m/>
    <m/>
    <m/>
    <m/>
    <m/>
    <m/>
    <n v="0"/>
    <n v="0"/>
    <n v="0"/>
    <n v="0"/>
    <n v="0"/>
    <n v="0"/>
    <e v="#DIV/0!"/>
    <e v="#DIV/0!"/>
    <e v="#DIV/0!"/>
  </r>
  <r>
    <s v="Asotin"/>
    <x v="15"/>
    <x v="0"/>
    <x v="5"/>
    <n v="1124"/>
    <n v="1025"/>
    <n v="2149"/>
    <m/>
    <m/>
    <m/>
    <m/>
    <m/>
    <m/>
    <m/>
    <m/>
    <n v="0"/>
    <n v="0"/>
    <n v="0"/>
    <n v="0"/>
    <n v="0"/>
    <n v="0"/>
    <e v="#DIV/0!"/>
    <e v="#DIV/0!"/>
    <e v="#DIV/0!"/>
  </r>
  <r>
    <s v="Asotin"/>
    <x v="15"/>
    <x v="0"/>
    <x v="6"/>
    <n v="2012"/>
    <n v="1343"/>
    <n v="3355"/>
    <m/>
    <m/>
    <m/>
    <m/>
    <m/>
    <m/>
    <m/>
    <m/>
    <n v="0"/>
    <n v="0"/>
    <n v="0"/>
    <n v="0"/>
    <n v="0"/>
    <n v="0"/>
    <e v="#DIV/0!"/>
    <e v="#DIV/0!"/>
    <e v="#DIV/0!"/>
  </r>
  <r>
    <s v="Benton"/>
    <x v="15"/>
    <x v="0"/>
    <x v="0"/>
    <n v="50994"/>
    <n v="49122"/>
    <n v="100115.92"/>
    <m/>
    <m/>
    <m/>
    <m/>
    <m/>
    <m/>
    <m/>
    <m/>
    <n v="0"/>
    <n v="0"/>
    <n v="0"/>
    <n v="0"/>
    <n v="0"/>
    <n v="0"/>
    <e v="#DIV/0!"/>
    <e v="#DIV/0!"/>
    <e v="#DIV/0!"/>
  </r>
  <r>
    <s v="Benton"/>
    <x v="15"/>
    <x v="0"/>
    <x v="1"/>
    <n v="6063"/>
    <n v="6142"/>
    <n v="12205"/>
    <m/>
    <m/>
    <m/>
    <m/>
    <m/>
    <m/>
    <m/>
    <m/>
    <n v="0"/>
    <n v="0"/>
    <n v="0"/>
    <n v="0"/>
    <n v="0"/>
    <n v="0"/>
    <e v="#DIV/0!"/>
    <e v="#DIV/0!"/>
    <e v="#DIV/0!"/>
  </r>
  <r>
    <s v="Benton"/>
    <x v="15"/>
    <x v="0"/>
    <x v="2"/>
    <n v="8969"/>
    <n v="8781"/>
    <n v="17750"/>
    <m/>
    <m/>
    <m/>
    <m/>
    <m/>
    <m/>
    <m/>
    <m/>
    <n v="0"/>
    <n v="0"/>
    <n v="0"/>
    <n v="0"/>
    <n v="0"/>
    <n v="0"/>
    <e v="#DIV/0!"/>
    <e v="#DIV/0!"/>
    <e v="#DIV/0!"/>
  </r>
  <r>
    <s v="Benton"/>
    <x v="15"/>
    <x v="0"/>
    <x v="3"/>
    <n v="11515"/>
    <n v="11364"/>
    <n v="22878.989999999998"/>
    <m/>
    <m/>
    <m/>
    <m/>
    <m/>
    <m/>
    <m/>
    <m/>
    <n v="0"/>
    <n v="0"/>
    <n v="0"/>
    <n v="0"/>
    <n v="0"/>
    <n v="0"/>
    <e v="#DIV/0!"/>
    <e v="#DIV/0!"/>
    <e v="#DIV/0!"/>
  </r>
  <r>
    <s v="Benton"/>
    <x v="15"/>
    <x v="0"/>
    <x v="4"/>
    <n v="10106"/>
    <n v="10437"/>
    <n v="20542.98"/>
    <m/>
    <m/>
    <m/>
    <m/>
    <m/>
    <m/>
    <m/>
    <m/>
    <n v="0"/>
    <n v="0"/>
    <n v="0"/>
    <n v="0"/>
    <n v="0"/>
    <n v="0"/>
    <e v="#DIV/0!"/>
    <e v="#DIV/0!"/>
    <e v="#DIV/0!"/>
  </r>
  <r>
    <s v="Benton"/>
    <x v="15"/>
    <x v="0"/>
    <x v="5"/>
    <n v="5980"/>
    <n v="6104"/>
    <n v="12083.98"/>
    <m/>
    <m/>
    <m/>
    <m/>
    <m/>
    <m/>
    <m/>
    <m/>
    <n v="0"/>
    <n v="0"/>
    <n v="0"/>
    <n v="0"/>
    <n v="0"/>
    <n v="0"/>
    <e v="#DIV/0!"/>
    <e v="#DIV/0!"/>
    <e v="#DIV/0!"/>
  </r>
  <r>
    <s v="Benton"/>
    <x v="15"/>
    <x v="0"/>
    <x v="6"/>
    <n v="8361"/>
    <n v="6294"/>
    <n v="14654.97"/>
    <m/>
    <m/>
    <m/>
    <m/>
    <m/>
    <m/>
    <m/>
    <m/>
    <n v="0"/>
    <n v="0"/>
    <n v="0"/>
    <n v="0"/>
    <n v="0"/>
    <n v="0"/>
    <e v="#DIV/0!"/>
    <e v="#DIV/0!"/>
    <e v="#DIV/0!"/>
  </r>
  <r>
    <s v="Chelan"/>
    <x v="15"/>
    <x v="0"/>
    <x v="0"/>
    <n v="24382"/>
    <n v="23597.989999999998"/>
    <n v="47979.97"/>
    <m/>
    <m/>
    <m/>
    <m/>
    <m/>
    <m/>
    <m/>
    <m/>
    <n v="0"/>
    <n v="0"/>
    <n v="0"/>
    <n v="0"/>
    <n v="0"/>
    <n v="0"/>
    <e v="#DIV/0!"/>
    <e v="#DIV/0!"/>
    <e v="#DIV/0!"/>
  </r>
  <r>
    <s v="Chelan"/>
    <x v="15"/>
    <x v="0"/>
    <x v="1"/>
    <n v="2634"/>
    <n v="2877.99"/>
    <n v="5511.99"/>
    <m/>
    <m/>
    <m/>
    <m/>
    <m/>
    <m/>
    <m/>
    <m/>
    <n v="0"/>
    <n v="0"/>
    <n v="0"/>
    <n v="0"/>
    <n v="0"/>
    <n v="0"/>
    <e v="#DIV/0!"/>
    <e v="#DIV/0!"/>
    <e v="#DIV/0!"/>
  </r>
  <r>
    <s v="Chelan"/>
    <x v="15"/>
    <x v="0"/>
    <x v="2"/>
    <n v="3936"/>
    <n v="4046"/>
    <n v="7981.98"/>
    <m/>
    <m/>
    <m/>
    <m/>
    <m/>
    <m/>
    <m/>
    <m/>
    <n v="0"/>
    <n v="0"/>
    <n v="0"/>
    <n v="0"/>
    <n v="0"/>
    <n v="0"/>
    <e v="#DIV/0!"/>
    <e v="#DIV/0!"/>
    <e v="#DIV/0!"/>
  </r>
  <r>
    <s v="Chelan"/>
    <x v="15"/>
    <x v="0"/>
    <x v="3"/>
    <n v="5093"/>
    <n v="5018"/>
    <n v="10111"/>
    <m/>
    <m/>
    <m/>
    <m/>
    <m/>
    <m/>
    <m/>
    <m/>
    <n v="0"/>
    <n v="0"/>
    <n v="0"/>
    <n v="0"/>
    <n v="0"/>
    <n v="0"/>
    <e v="#DIV/0!"/>
    <e v="#DIV/0!"/>
    <e v="#DIV/0!"/>
  </r>
  <r>
    <s v="Chelan"/>
    <x v="15"/>
    <x v="0"/>
    <x v="4"/>
    <n v="4549"/>
    <n v="4771"/>
    <n v="9320"/>
    <m/>
    <m/>
    <m/>
    <m/>
    <m/>
    <m/>
    <m/>
    <m/>
    <n v="0"/>
    <n v="0"/>
    <n v="0"/>
    <n v="0"/>
    <n v="0"/>
    <n v="0"/>
    <e v="#DIV/0!"/>
    <e v="#DIV/0!"/>
    <e v="#DIV/0!"/>
  </r>
  <r>
    <s v="Chelan"/>
    <x v="15"/>
    <x v="0"/>
    <x v="5"/>
    <n v="2917"/>
    <n v="2896"/>
    <n v="5813"/>
    <m/>
    <m/>
    <m/>
    <m/>
    <m/>
    <m/>
    <m/>
    <m/>
    <n v="0"/>
    <n v="0"/>
    <n v="0"/>
    <n v="0"/>
    <n v="0"/>
    <n v="0"/>
    <e v="#DIV/0!"/>
    <e v="#DIV/0!"/>
    <e v="#DIV/0!"/>
  </r>
  <r>
    <s v="Chelan"/>
    <x v="15"/>
    <x v="0"/>
    <x v="6"/>
    <n v="5253"/>
    <n v="3989"/>
    <n v="9242"/>
    <m/>
    <m/>
    <m/>
    <m/>
    <m/>
    <m/>
    <m/>
    <m/>
    <n v="0"/>
    <n v="0"/>
    <n v="0"/>
    <n v="0"/>
    <n v="0"/>
    <n v="0"/>
    <e v="#DIV/0!"/>
    <e v="#DIV/0!"/>
    <e v="#DIV/0!"/>
  </r>
  <r>
    <s v="Clallam"/>
    <x v="15"/>
    <x v="0"/>
    <x v="0"/>
    <n v="25470.959999999999"/>
    <n v="24603.949999999997"/>
    <n v="50074.939999999995"/>
    <m/>
    <m/>
    <m/>
    <m/>
    <m/>
    <m/>
    <m/>
    <m/>
    <n v="0"/>
    <n v="0"/>
    <n v="0"/>
    <n v="0"/>
    <n v="0"/>
    <n v="0"/>
    <e v="#DIV/0!"/>
    <e v="#DIV/0!"/>
    <e v="#DIV/0!"/>
  </r>
  <r>
    <s v="Clallam"/>
    <x v="15"/>
    <x v="0"/>
    <x v="1"/>
    <n v="1965"/>
    <n v="2595"/>
    <n v="4560"/>
    <m/>
    <m/>
    <m/>
    <m/>
    <m/>
    <m/>
    <m/>
    <m/>
    <n v="0"/>
    <n v="0"/>
    <n v="0"/>
    <n v="0"/>
    <n v="0"/>
    <n v="0"/>
    <e v="#DIV/0!"/>
    <e v="#DIV/0!"/>
    <e v="#DIV/0!"/>
  </r>
  <r>
    <s v="Clallam"/>
    <x v="15"/>
    <x v="0"/>
    <x v="2"/>
    <n v="2750"/>
    <n v="3126"/>
    <n v="5875.99"/>
    <m/>
    <m/>
    <m/>
    <m/>
    <m/>
    <m/>
    <m/>
    <m/>
    <n v="0"/>
    <n v="0"/>
    <n v="0"/>
    <n v="0"/>
    <n v="0"/>
    <n v="0"/>
    <e v="#DIV/0!"/>
    <e v="#DIV/0!"/>
    <e v="#DIV/0!"/>
  </r>
  <r>
    <s v="Clallam"/>
    <x v="15"/>
    <x v="0"/>
    <x v="3"/>
    <n v="4475.9799999999996"/>
    <n v="4275.9799999999996"/>
    <n v="8751.9699999999993"/>
    <m/>
    <m/>
    <m/>
    <m/>
    <m/>
    <m/>
    <m/>
    <m/>
    <n v="0"/>
    <n v="0"/>
    <n v="0"/>
    <n v="0"/>
    <n v="0"/>
    <n v="0"/>
    <e v="#DIV/0!"/>
    <e v="#DIV/0!"/>
    <e v="#DIV/0!"/>
  </r>
  <r>
    <s v="Clallam"/>
    <x v="15"/>
    <x v="0"/>
    <x v="4"/>
    <n v="4897.9799999999996"/>
    <n v="4754.9799999999996"/>
    <n v="9652.9599999999991"/>
    <m/>
    <m/>
    <m/>
    <m/>
    <m/>
    <m/>
    <m/>
    <m/>
    <n v="0"/>
    <n v="0"/>
    <n v="0"/>
    <n v="0"/>
    <n v="0"/>
    <n v="0"/>
    <e v="#DIV/0!"/>
    <e v="#DIV/0!"/>
    <e v="#DIV/0!"/>
  </r>
  <r>
    <s v="Clallam"/>
    <x v="15"/>
    <x v="0"/>
    <x v="5"/>
    <n v="3892.99"/>
    <n v="3689.99"/>
    <n v="7582.99"/>
    <m/>
    <m/>
    <m/>
    <m/>
    <m/>
    <m/>
    <m/>
    <m/>
    <n v="0"/>
    <n v="0"/>
    <n v="0"/>
    <n v="0"/>
    <n v="0"/>
    <n v="0"/>
    <e v="#DIV/0!"/>
    <e v="#DIV/0!"/>
    <e v="#DIV/0!"/>
  </r>
  <r>
    <s v="Clallam"/>
    <x v="15"/>
    <x v="0"/>
    <x v="6"/>
    <n v="7489.01"/>
    <n v="6162"/>
    <n v="13651.03"/>
    <m/>
    <m/>
    <m/>
    <m/>
    <m/>
    <m/>
    <m/>
    <m/>
    <n v="0"/>
    <n v="0"/>
    <n v="0"/>
    <n v="0"/>
    <n v="0"/>
    <n v="0"/>
    <e v="#DIV/0!"/>
    <e v="#DIV/0!"/>
    <e v="#DIV/0!"/>
  </r>
  <r>
    <s v="Clark"/>
    <x v="15"/>
    <x v="1"/>
    <x v="0"/>
    <n v="125696"/>
    <n v="120557"/>
    <n v="246253"/>
    <m/>
    <m/>
    <m/>
    <m/>
    <m/>
    <m/>
    <m/>
    <m/>
    <n v="0"/>
    <n v="0"/>
    <n v="0"/>
    <n v="0"/>
    <n v="0"/>
    <n v="0"/>
    <e v="#DIV/0!"/>
    <e v="#DIV/0!"/>
    <e v="#DIV/0!"/>
  </r>
  <r>
    <s v="Clark"/>
    <x v="15"/>
    <x v="1"/>
    <x v="1"/>
    <n v="14609"/>
    <n v="14515"/>
    <n v="29124"/>
    <m/>
    <m/>
    <m/>
    <m/>
    <m/>
    <m/>
    <m/>
    <m/>
    <n v="0"/>
    <n v="0"/>
    <n v="0"/>
    <n v="0"/>
    <n v="0"/>
    <n v="0"/>
    <e v="#DIV/0!"/>
    <e v="#DIV/0!"/>
    <e v="#DIV/0!"/>
  </r>
  <r>
    <s v="Clark"/>
    <x v="15"/>
    <x v="1"/>
    <x v="2"/>
    <n v="24423"/>
    <n v="24294"/>
    <n v="48717"/>
    <m/>
    <m/>
    <m/>
    <m/>
    <m/>
    <m/>
    <m/>
    <m/>
    <n v="0"/>
    <n v="0"/>
    <n v="0"/>
    <n v="0"/>
    <n v="0"/>
    <n v="0"/>
    <e v="#DIV/0!"/>
    <e v="#DIV/0!"/>
    <e v="#DIV/0!"/>
  </r>
  <r>
    <s v="Clark"/>
    <x v="15"/>
    <x v="1"/>
    <x v="3"/>
    <n v="28808"/>
    <n v="28886"/>
    <n v="57694"/>
    <m/>
    <m/>
    <m/>
    <m/>
    <m/>
    <m/>
    <m/>
    <m/>
    <n v="0"/>
    <n v="0"/>
    <n v="0"/>
    <n v="0"/>
    <n v="0"/>
    <n v="0"/>
    <e v="#DIV/0!"/>
    <e v="#DIV/0!"/>
    <e v="#DIV/0!"/>
  </r>
  <r>
    <s v="Clark"/>
    <x v="15"/>
    <x v="1"/>
    <x v="4"/>
    <n v="24980"/>
    <n v="24703"/>
    <n v="49683"/>
    <m/>
    <m/>
    <m/>
    <m/>
    <m/>
    <m/>
    <m/>
    <m/>
    <n v="0"/>
    <n v="0"/>
    <n v="0"/>
    <n v="0"/>
    <n v="0"/>
    <n v="0"/>
    <e v="#DIV/0!"/>
    <e v="#DIV/0!"/>
    <e v="#DIV/0!"/>
  </r>
  <r>
    <s v="Clark"/>
    <x v="15"/>
    <x v="1"/>
    <x v="5"/>
    <n v="14033"/>
    <n v="14194"/>
    <n v="28227"/>
    <m/>
    <m/>
    <m/>
    <m/>
    <m/>
    <m/>
    <m/>
    <m/>
    <n v="0"/>
    <n v="0"/>
    <n v="0"/>
    <n v="0"/>
    <n v="0"/>
    <n v="0"/>
    <e v="#DIV/0!"/>
    <e v="#DIV/0!"/>
    <e v="#DIV/0!"/>
  </r>
  <r>
    <s v="Clark"/>
    <x v="15"/>
    <x v="1"/>
    <x v="6"/>
    <n v="18843"/>
    <n v="13965"/>
    <n v="32808"/>
    <m/>
    <m/>
    <m/>
    <m/>
    <m/>
    <m/>
    <m/>
    <m/>
    <n v="0"/>
    <n v="0"/>
    <n v="0"/>
    <n v="0"/>
    <n v="0"/>
    <n v="0"/>
    <e v="#DIV/0!"/>
    <e v="#DIV/0!"/>
    <e v="#DIV/0!"/>
  </r>
  <r>
    <s v="Columbia"/>
    <x v="15"/>
    <x v="0"/>
    <x v="0"/>
    <n v="1587"/>
    <n v="1504"/>
    <n v="3091"/>
    <m/>
    <m/>
    <m/>
    <m/>
    <m/>
    <m/>
    <m/>
    <m/>
    <n v="0"/>
    <n v="0"/>
    <n v="0"/>
    <n v="0"/>
    <n v="0"/>
    <n v="0"/>
    <e v="#DIV/0!"/>
    <e v="#DIV/0!"/>
    <e v="#DIV/0!"/>
  </r>
  <r>
    <s v="Columbia"/>
    <x v="15"/>
    <x v="0"/>
    <x v="1"/>
    <n v="129"/>
    <n v="155"/>
    <n v="284"/>
    <m/>
    <m/>
    <m/>
    <m/>
    <m/>
    <m/>
    <m/>
    <m/>
    <n v="0"/>
    <n v="0"/>
    <n v="0"/>
    <n v="0"/>
    <n v="0"/>
    <n v="0"/>
    <e v="#DIV/0!"/>
    <e v="#DIV/0!"/>
    <e v="#DIV/0!"/>
  </r>
  <r>
    <s v="Columbia"/>
    <x v="15"/>
    <x v="0"/>
    <x v="2"/>
    <n v="181"/>
    <n v="182"/>
    <n v="363"/>
    <m/>
    <m/>
    <m/>
    <m/>
    <m/>
    <m/>
    <m/>
    <m/>
    <n v="0"/>
    <n v="0"/>
    <n v="0"/>
    <n v="0"/>
    <n v="0"/>
    <n v="0"/>
    <e v="#DIV/0!"/>
    <e v="#DIV/0!"/>
    <e v="#DIV/0!"/>
  </r>
  <r>
    <s v="Columbia"/>
    <x v="15"/>
    <x v="0"/>
    <x v="3"/>
    <n v="294"/>
    <n v="270"/>
    <n v="564"/>
    <m/>
    <m/>
    <m/>
    <m/>
    <m/>
    <m/>
    <m/>
    <m/>
    <n v="0"/>
    <n v="0"/>
    <n v="0"/>
    <n v="0"/>
    <n v="0"/>
    <n v="0"/>
    <e v="#DIV/0!"/>
    <e v="#DIV/0!"/>
    <e v="#DIV/0!"/>
  </r>
  <r>
    <s v="Columbia"/>
    <x v="15"/>
    <x v="0"/>
    <x v="4"/>
    <n v="311"/>
    <n v="327"/>
    <n v="638"/>
    <m/>
    <m/>
    <m/>
    <m/>
    <m/>
    <m/>
    <m/>
    <m/>
    <n v="0"/>
    <n v="0"/>
    <n v="0"/>
    <n v="0"/>
    <n v="0"/>
    <n v="0"/>
    <e v="#DIV/0!"/>
    <e v="#DIV/0!"/>
    <e v="#DIV/0!"/>
  </r>
  <r>
    <s v="Columbia"/>
    <x v="15"/>
    <x v="0"/>
    <x v="5"/>
    <n v="252"/>
    <n v="237"/>
    <n v="489"/>
    <m/>
    <m/>
    <m/>
    <m/>
    <m/>
    <m/>
    <m/>
    <m/>
    <n v="0"/>
    <n v="0"/>
    <n v="0"/>
    <n v="0"/>
    <n v="0"/>
    <n v="0"/>
    <e v="#DIV/0!"/>
    <e v="#DIV/0!"/>
    <e v="#DIV/0!"/>
  </r>
  <r>
    <s v="Columbia"/>
    <x v="15"/>
    <x v="0"/>
    <x v="6"/>
    <n v="420"/>
    <n v="333"/>
    <n v="753"/>
    <m/>
    <m/>
    <m/>
    <m/>
    <m/>
    <m/>
    <m/>
    <m/>
    <n v="0"/>
    <n v="0"/>
    <n v="0"/>
    <n v="0"/>
    <n v="0"/>
    <n v="0"/>
    <e v="#DIV/0!"/>
    <e v="#DIV/0!"/>
    <e v="#DIV/0!"/>
  </r>
  <r>
    <s v="Cowlitz"/>
    <x v="15"/>
    <x v="1"/>
    <x v="0"/>
    <n v="34746"/>
    <n v="33297"/>
    <n v="68043"/>
    <m/>
    <m/>
    <m/>
    <m/>
    <m/>
    <m/>
    <m/>
    <m/>
    <n v="0"/>
    <n v="0"/>
    <n v="0"/>
    <n v="0"/>
    <n v="0"/>
    <n v="0"/>
    <e v="#DIV/0!"/>
    <e v="#DIV/0!"/>
    <e v="#DIV/0!"/>
  </r>
  <r>
    <s v="Cowlitz"/>
    <x v="15"/>
    <x v="1"/>
    <x v="1"/>
    <n v="3760"/>
    <n v="3975"/>
    <n v="7735"/>
    <m/>
    <m/>
    <m/>
    <m/>
    <m/>
    <m/>
    <m/>
    <m/>
    <n v="0"/>
    <n v="0"/>
    <n v="0"/>
    <n v="0"/>
    <n v="0"/>
    <n v="0"/>
    <e v="#DIV/0!"/>
    <e v="#DIV/0!"/>
    <e v="#DIV/0!"/>
  </r>
  <r>
    <s v="Cowlitz"/>
    <x v="15"/>
    <x v="1"/>
    <x v="2"/>
    <n v="5743"/>
    <n v="5684"/>
    <n v="11427"/>
    <m/>
    <m/>
    <m/>
    <m/>
    <m/>
    <m/>
    <m/>
    <m/>
    <n v="0"/>
    <n v="0"/>
    <n v="0"/>
    <n v="0"/>
    <n v="0"/>
    <n v="0"/>
    <e v="#DIV/0!"/>
    <e v="#DIV/0!"/>
    <e v="#DIV/0!"/>
  </r>
  <r>
    <s v="Cowlitz"/>
    <x v="15"/>
    <x v="1"/>
    <x v="3"/>
    <n v="7038"/>
    <n v="7090"/>
    <n v="14128"/>
    <m/>
    <m/>
    <m/>
    <m/>
    <m/>
    <m/>
    <m/>
    <m/>
    <n v="0"/>
    <n v="0"/>
    <n v="0"/>
    <n v="0"/>
    <n v="0"/>
    <n v="0"/>
    <e v="#DIV/0!"/>
    <e v="#DIV/0!"/>
    <e v="#DIV/0!"/>
  </r>
  <r>
    <s v="Cowlitz"/>
    <x v="15"/>
    <x v="1"/>
    <x v="4"/>
    <n v="6712"/>
    <n v="6764"/>
    <n v="13476"/>
    <m/>
    <m/>
    <m/>
    <m/>
    <m/>
    <m/>
    <m/>
    <m/>
    <n v="0"/>
    <n v="0"/>
    <n v="0"/>
    <n v="0"/>
    <n v="0"/>
    <n v="0"/>
    <e v="#DIV/0!"/>
    <e v="#DIV/0!"/>
    <e v="#DIV/0!"/>
  </r>
  <r>
    <s v="Cowlitz"/>
    <x v="15"/>
    <x v="1"/>
    <x v="5"/>
    <n v="4450"/>
    <n v="4459"/>
    <n v="8909"/>
    <m/>
    <m/>
    <m/>
    <m/>
    <m/>
    <m/>
    <m/>
    <m/>
    <n v="0"/>
    <n v="0"/>
    <n v="0"/>
    <n v="0"/>
    <n v="0"/>
    <n v="0"/>
    <e v="#DIV/0!"/>
    <e v="#DIV/0!"/>
    <e v="#DIV/0!"/>
  </r>
  <r>
    <s v="Cowlitz"/>
    <x v="15"/>
    <x v="1"/>
    <x v="6"/>
    <n v="7043"/>
    <n v="5325"/>
    <n v="12368"/>
    <m/>
    <m/>
    <m/>
    <m/>
    <m/>
    <m/>
    <m/>
    <m/>
    <n v="0"/>
    <n v="0"/>
    <n v="0"/>
    <n v="0"/>
    <n v="0"/>
    <n v="0"/>
    <e v="#DIV/0!"/>
    <e v="#DIV/0!"/>
    <e v="#DIV/0!"/>
  </r>
  <r>
    <s v="Douglas"/>
    <x v="15"/>
    <x v="0"/>
    <x v="0"/>
    <n v="11736"/>
    <n v="11265"/>
    <n v="23001"/>
    <m/>
    <m/>
    <m/>
    <m/>
    <m/>
    <m/>
    <m/>
    <m/>
    <n v="0"/>
    <n v="0"/>
    <n v="0"/>
    <n v="0"/>
    <n v="0"/>
    <n v="0"/>
    <e v="#DIV/0!"/>
    <e v="#DIV/0!"/>
    <e v="#DIV/0!"/>
  </r>
  <r>
    <s v="Douglas"/>
    <x v="15"/>
    <x v="0"/>
    <x v="1"/>
    <n v="1301"/>
    <n v="1366"/>
    <n v="2667"/>
    <m/>
    <m/>
    <m/>
    <m/>
    <m/>
    <m/>
    <m/>
    <m/>
    <n v="0"/>
    <n v="0"/>
    <n v="0"/>
    <n v="0"/>
    <n v="0"/>
    <n v="0"/>
    <e v="#DIV/0!"/>
    <e v="#DIV/0!"/>
    <e v="#DIV/0!"/>
  </r>
  <r>
    <s v="Douglas"/>
    <x v="15"/>
    <x v="0"/>
    <x v="2"/>
    <n v="1905"/>
    <n v="1833"/>
    <n v="3738"/>
    <m/>
    <m/>
    <m/>
    <m/>
    <m/>
    <m/>
    <m/>
    <m/>
    <n v="0"/>
    <n v="0"/>
    <n v="0"/>
    <n v="0"/>
    <n v="0"/>
    <n v="0"/>
    <e v="#DIV/0!"/>
    <e v="#DIV/0!"/>
    <e v="#DIV/0!"/>
  </r>
  <r>
    <s v="Douglas"/>
    <x v="15"/>
    <x v="0"/>
    <x v="3"/>
    <n v="2611"/>
    <n v="2539"/>
    <n v="5150"/>
    <m/>
    <m/>
    <m/>
    <m/>
    <m/>
    <m/>
    <m/>
    <m/>
    <n v="0"/>
    <n v="0"/>
    <n v="0"/>
    <n v="0"/>
    <n v="0"/>
    <n v="0"/>
    <e v="#DIV/0!"/>
    <e v="#DIV/0!"/>
    <e v="#DIV/0!"/>
  </r>
  <r>
    <s v="Douglas"/>
    <x v="15"/>
    <x v="0"/>
    <x v="4"/>
    <n v="2190"/>
    <n v="2251"/>
    <n v="4441"/>
    <m/>
    <m/>
    <m/>
    <m/>
    <m/>
    <m/>
    <m/>
    <m/>
    <n v="0"/>
    <n v="0"/>
    <n v="0"/>
    <n v="0"/>
    <n v="0"/>
    <n v="0"/>
    <e v="#DIV/0!"/>
    <e v="#DIV/0!"/>
    <e v="#DIV/0!"/>
  </r>
  <r>
    <s v="Douglas"/>
    <x v="15"/>
    <x v="0"/>
    <x v="5"/>
    <n v="1459"/>
    <n v="1408"/>
    <n v="2867"/>
    <m/>
    <m/>
    <m/>
    <m/>
    <m/>
    <m/>
    <m/>
    <m/>
    <n v="0"/>
    <n v="0"/>
    <n v="0"/>
    <n v="0"/>
    <n v="0"/>
    <n v="0"/>
    <e v="#DIV/0!"/>
    <e v="#DIV/0!"/>
    <e v="#DIV/0!"/>
  </r>
  <r>
    <s v="Douglas"/>
    <x v="15"/>
    <x v="0"/>
    <x v="6"/>
    <n v="2270"/>
    <n v="1868"/>
    <n v="4138"/>
    <m/>
    <m/>
    <m/>
    <m/>
    <m/>
    <m/>
    <m/>
    <m/>
    <n v="0"/>
    <n v="0"/>
    <n v="0"/>
    <n v="0"/>
    <n v="0"/>
    <n v="0"/>
    <e v="#DIV/0!"/>
    <e v="#DIV/0!"/>
    <e v="#DIV/0!"/>
  </r>
  <r>
    <s v="Ferry"/>
    <x v="15"/>
    <x v="0"/>
    <x v="0"/>
    <n v="2587.1000000000004"/>
    <n v="2722.05"/>
    <n v="5309.1600000000008"/>
    <m/>
    <m/>
    <m/>
    <m/>
    <m/>
    <m/>
    <m/>
    <m/>
    <n v="0"/>
    <n v="0"/>
    <n v="0"/>
    <n v="0"/>
    <n v="0"/>
    <n v="0"/>
    <e v="#DIV/0!"/>
    <e v="#DIV/0!"/>
    <e v="#DIV/0!"/>
  </r>
  <r>
    <s v="Ferry"/>
    <x v="15"/>
    <x v="0"/>
    <x v="1"/>
    <n v="243.98000000000002"/>
    <n v="306.95"/>
    <n v="550.93999999999994"/>
    <m/>
    <m/>
    <m/>
    <m/>
    <m/>
    <m/>
    <m/>
    <m/>
    <n v="0"/>
    <n v="0"/>
    <n v="0"/>
    <n v="0"/>
    <n v="0"/>
    <n v="0"/>
    <e v="#DIV/0!"/>
    <e v="#DIV/0!"/>
    <e v="#DIV/0!"/>
  </r>
  <r>
    <s v="Ferry"/>
    <x v="15"/>
    <x v="0"/>
    <x v="2"/>
    <n v="349.98"/>
    <n v="322"/>
    <n v="671.98"/>
    <m/>
    <m/>
    <m/>
    <m/>
    <m/>
    <m/>
    <m/>
    <m/>
    <n v="0"/>
    <n v="0"/>
    <n v="0"/>
    <n v="0"/>
    <n v="0"/>
    <n v="0"/>
    <e v="#DIV/0!"/>
    <e v="#DIV/0!"/>
    <e v="#DIV/0!"/>
  </r>
  <r>
    <s v="Ferry"/>
    <x v="15"/>
    <x v="0"/>
    <x v="3"/>
    <n v="521.02"/>
    <n v="505.99"/>
    <n v="1027.01"/>
    <m/>
    <m/>
    <m/>
    <m/>
    <m/>
    <m/>
    <m/>
    <m/>
    <n v="0"/>
    <n v="0"/>
    <n v="0"/>
    <n v="0"/>
    <n v="0"/>
    <n v="0"/>
    <e v="#DIV/0!"/>
    <e v="#DIV/0!"/>
    <e v="#DIV/0!"/>
  </r>
  <r>
    <s v="Ferry"/>
    <x v="15"/>
    <x v="0"/>
    <x v="4"/>
    <n v="586.02"/>
    <n v="670.03"/>
    <n v="1256.05"/>
    <m/>
    <m/>
    <m/>
    <m/>
    <m/>
    <m/>
    <m/>
    <m/>
    <n v="0"/>
    <n v="0"/>
    <n v="0"/>
    <n v="0"/>
    <n v="0"/>
    <n v="0"/>
    <e v="#DIV/0!"/>
    <e v="#DIV/0!"/>
    <e v="#DIV/0!"/>
  </r>
  <r>
    <s v="Ferry"/>
    <x v="15"/>
    <x v="0"/>
    <x v="5"/>
    <n v="434.05"/>
    <n v="454.04"/>
    <n v="888.09"/>
    <m/>
    <m/>
    <m/>
    <m/>
    <m/>
    <m/>
    <m/>
    <m/>
    <n v="0"/>
    <n v="0"/>
    <n v="0"/>
    <n v="0"/>
    <n v="0"/>
    <n v="0"/>
    <e v="#DIV/0!"/>
    <e v="#DIV/0!"/>
    <e v="#DIV/0!"/>
  </r>
  <r>
    <s v="Ferry"/>
    <x v="15"/>
    <x v="0"/>
    <x v="6"/>
    <n v="452.05"/>
    <n v="463.03999999999996"/>
    <n v="915.08999999999992"/>
    <m/>
    <m/>
    <m/>
    <m/>
    <m/>
    <m/>
    <m/>
    <m/>
    <n v="0"/>
    <n v="0"/>
    <n v="0"/>
    <n v="0"/>
    <n v="0"/>
    <n v="0"/>
    <e v="#DIV/0!"/>
    <e v="#DIV/0!"/>
    <e v="#DIV/0!"/>
  </r>
  <r>
    <s v="Franklin"/>
    <x v="15"/>
    <x v="0"/>
    <x v="0"/>
    <n v="15472.11"/>
    <n v="16799.04"/>
    <n v="32271.140000000003"/>
    <m/>
    <m/>
    <m/>
    <m/>
    <m/>
    <m/>
    <m/>
    <m/>
    <n v="0"/>
    <n v="0"/>
    <n v="0"/>
    <n v="0"/>
    <n v="0"/>
    <n v="0"/>
    <e v="#DIV/0!"/>
    <e v="#DIV/0!"/>
    <e v="#DIV/0!"/>
  </r>
  <r>
    <s v="Franklin"/>
    <x v="15"/>
    <x v="0"/>
    <x v="1"/>
    <n v="2421.9899999999998"/>
    <n v="2932.98"/>
    <n v="5354.9400000000005"/>
    <m/>
    <m/>
    <m/>
    <m/>
    <m/>
    <m/>
    <m/>
    <m/>
    <n v="0"/>
    <n v="0"/>
    <n v="0"/>
    <n v="0"/>
    <n v="0"/>
    <n v="0"/>
    <e v="#DIV/0!"/>
    <e v="#DIV/0!"/>
    <e v="#DIV/0!"/>
  </r>
  <r>
    <s v="Franklin"/>
    <x v="15"/>
    <x v="0"/>
    <x v="2"/>
    <n v="3305.98"/>
    <n v="3832.96"/>
    <n v="7138.95"/>
    <m/>
    <m/>
    <m/>
    <m/>
    <m/>
    <m/>
    <m/>
    <m/>
    <n v="0"/>
    <n v="0"/>
    <n v="0"/>
    <n v="0"/>
    <n v="0"/>
    <n v="0"/>
    <e v="#DIV/0!"/>
    <e v="#DIV/0!"/>
    <e v="#DIV/0!"/>
  </r>
  <r>
    <s v="Franklin"/>
    <x v="15"/>
    <x v="0"/>
    <x v="3"/>
    <n v="3217.01"/>
    <n v="3530"/>
    <n v="6747.01"/>
    <m/>
    <m/>
    <m/>
    <m/>
    <m/>
    <m/>
    <m/>
    <m/>
    <n v="0"/>
    <n v="0"/>
    <n v="0"/>
    <n v="0"/>
    <n v="0"/>
    <n v="0"/>
    <e v="#DIV/0!"/>
    <e v="#DIV/0!"/>
    <e v="#DIV/0!"/>
  </r>
  <r>
    <s v="Franklin"/>
    <x v="15"/>
    <x v="0"/>
    <x v="4"/>
    <n v="2675.04"/>
    <n v="2948.0299999999997"/>
    <n v="5623.06"/>
    <m/>
    <m/>
    <m/>
    <m/>
    <m/>
    <m/>
    <m/>
    <m/>
    <n v="0"/>
    <n v="0"/>
    <n v="0"/>
    <n v="0"/>
    <n v="0"/>
    <n v="0"/>
    <e v="#DIV/0!"/>
    <e v="#DIV/0!"/>
    <e v="#DIV/0!"/>
  </r>
  <r>
    <s v="Franklin"/>
    <x v="15"/>
    <x v="0"/>
    <x v="5"/>
    <n v="1545.02"/>
    <n v="1662.02"/>
    <n v="3207.06"/>
    <m/>
    <m/>
    <m/>
    <m/>
    <m/>
    <m/>
    <m/>
    <m/>
    <n v="0"/>
    <n v="0"/>
    <n v="0"/>
    <n v="0"/>
    <n v="0"/>
    <n v="0"/>
    <e v="#DIV/0!"/>
    <e v="#DIV/0!"/>
    <e v="#DIV/0!"/>
  </r>
  <r>
    <s v="Franklin"/>
    <x v="15"/>
    <x v="0"/>
    <x v="6"/>
    <n v="2307.0699999999997"/>
    <n v="1893.05"/>
    <n v="4200.12"/>
    <m/>
    <m/>
    <m/>
    <m/>
    <m/>
    <m/>
    <m/>
    <m/>
    <n v="0"/>
    <n v="0"/>
    <n v="0"/>
    <n v="0"/>
    <n v="0"/>
    <n v="0"/>
    <e v="#DIV/0!"/>
    <e v="#DIV/0!"/>
    <e v="#DIV/0!"/>
  </r>
  <r>
    <s v="Garfield"/>
    <x v="15"/>
    <x v="0"/>
    <x v="0"/>
    <n v="916"/>
    <n v="859"/>
    <n v="1775"/>
    <m/>
    <m/>
    <m/>
    <m/>
    <m/>
    <m/>
    <m/>
    <m/>
    <n v="0"/>
    <n v="0"/>
    <n v="0"/>
    <n v="0"/>
    <n v="0"/>
    <n v="0"/>
    <e v="#DIV/0!"/>
    <e v="#DIV/0!"/>
    <e v="#DIV/0!"/>
  </r>
  <r>
    <s v="Garfield"/>
    <x v="15"/>
    <x v="0"/>
    <x v="1"/>
    <n v="63"/>
    <n v="66"/>
    <n v="129"/>
    <m/>
    <m/>
    <m/>
    <m/>
    <m/>
    <m/>
    <m/>
    <m/>
    <n v="0"/>
    <n v="0"/>
    <n v="0"/>
    <n v="0"/>
    <n v="0"/>
    <n v="0"/>
    <e v="#DIV/0!"/>
    <e v="#DIV/0!"/>
    <e v="#DIV/0!"/>
  </r>
  <r>
    <s v="Garfield"/>
    <x v="15"/>
    <x v="0"/>
    <x v="2"/>
    <n v="102"/>
    <n v="86"/>
    <n v="188"/>
    <m/>
    <m/>
    <m/>
    <m/>
    <m/>
    <m/>
    <m/>
    <m/>
    <n v="0"/>
    <n v="0"/>
    <n v="0"/>
    <n v="0"/>
    <n v="0"/>
    <n v="0"/>
    <e v="#DIV/0!"/>
    <e v="#DIV/0!"/>
    <e v="#DIV/0!"/>
  </r>
  <r>
    <s v="Garfield"/>
    <x v="15"/>
    <x v="0"/>
    <x v="3"/>
    <n v="167"/>
    <n v="170"/>
    <n v="337"/>
    <m/>
    <m/>
    <m/>
    <m/>
    <m/>
    <m/>
    <m/>
    <m/>
    <n v="0"/>
    <n v="0"/>
    <n v="0"/>
    <n v="0"/>
    <n v="0"/>
    <n v="0"/>
    <e v="#DIV/0!"/>
    <e v="#DIV/0!"/>
    <e v="#DIV/0!"/>
  </r>
  <r>
    <s v="Garfield"/>
    <x v="15"/>
    <x v="0"/>
    <x v="4"/>
    <n v="192"/>
    <n v="192"/>
    <n v="384"/>
    <m/>
    <m/>
    <m/>
    <m/>
    <m/>
    <m/>
    <m/>
    <m/>
    <n v="0"/>
    <n v="0"/>
    <n v="0"/>
    <n v="0"/>
    <n v="0"/>
    <n v="0"/>
    <e v="#DIV/0!"/>
    <e v="#DIV/0!"/>
    <e v="#DIV/0!"/>
  </r>
  <r>
    <s v="Garfield"/>
    <x v="15"/>
    <x v="0"/>
    <x v="5"/>
    <n v="113"/>
    <n v="123"/>
    <n v="236"/>
    <m/>
    <m/>
    <m/>
    <m/>
    <m/>
    <m/>
    <m/>
    <m/>
    <n v="0"/>
    <n v="0"/>
    <n v="0"/>
    <n v="0"/>
    <n v="0"/>
    <n v="0"/>
    <e v="#DIV/0!"/>
    <e v="#DIV/0!"/>
    <e v="#DIV/0!"/>
  </r>
  <r>
    <s v="Garfield"/>
    <x v="15"/>
    <x v="0"/>
    <x v="6"/>
    <n v="279"/>
    <n v="222"/>
    <n v="501"/>
    <m/>
    <m/>
    <m/>
    <m/>
    <m/>
    <m/>
    <m/>
    <m/>
    <n v="0"/>
    <n v="0"/>
    <n v="0"/>
    <n v="0"/>
    <n v="0"/>
    <n v="0"/>
    <e v="#DIV/0!"/>
    <e v="#DIV/0!"/>
    <e v="#DIV/0!"/>
  </r>
  <r>
    <s v="Grant"/>
    <x v="15"/>
    <x v="0"/>
    <x v="0"/>
    <n v="24951.86"/>
    <n v="25811.9"/>
    <n v="50763.78"/>
    <m/>
    <m/>
    <m/>
    <m/>
    <m/>
    <m/>
    <m/>
    <m/>
    <n v="0"/>
    <n v="0"/>
    <n v="0"/>
    <n v="0"/>
    <n v="0"/>
    <n v="0"/>
    <e v="#DIV/0!"/>
    <e v="#DIV/0!"/>
    <e v="#DIV/0!"/>
  </r>
  <r>
    <s v="Grant"/>
    <x v="15"/>
    <x v="0"/>
    <x v="1"/>
    <n v="3334.01"/>
    <n v="3977.0299999999997"/>
    <n v="7311.04"/>
    <m/>
    <m/>
    <m/>
    <m/>
    <m/>
    <m/>
    <m/>
    <m/>
    <n v="0"/>
    <n v="0"/>
    <n v="0"/>
    <n v="0"/>
    <n v="0"/>
    <n v="0"/>
    <e v="#DIV/0!"/>
    <e v="#DIV/0!"/>
    <e v="#DIV/0!"/>
  </r>
  <r>
    <s v="Grant"/>
    <x v="15"/>
    <x v="0"/>
    <x v="2"/>
    <n v="4687.0200000000004"/>
    <n v="5075.0300000000007"/>
    <n v="9762.0499999999993"/>
    <m/>
    <m/>
    <m/>
    <m/>
    <m/>
    <m/>
    <m/>
    <m/>
    <n v="0"/>
    <n v="0"/>
    <n v="0"/>
    <n v="0"/>
    <n v="0"/>
    <n v="0"/>
    <e v="#DIV/0!"/>
    <e v="#DIV/0!"/>
    <e v="#DIV/0!"/>
  </r>
  <r>
    <s v="Grant"/>
    <x v="15"/>
    <x v="0"/>
    <x v="3"/>
    <n v="5082.99"/>
    <n v="5303.99"/>
    <n v="10386.98"/>
    <m/>
    <m/>
    <m/>
    <m/>
    <m/>
    <m/>
    <m/>
    <m/>
    <n v="0"/>
    <n v="0"/>
    <n v="0"/>
    <n v="0"/>
    <n v="0"/>
    <n v="0"/>
    <e v="#DIV/0!"/>
    <e v="#DIV/0!"/>
    <e v="#DIV/0!"/>
  </r>
  <r>
    <s v="Grant"/>
    <x v="15"/>
    <x v="0"/>
    <x v="4"/>
    <n v="4299.96"/>
    <n v="4544.96"/>
    <n v="8844.93"/>
    <m/>
    <m/>
    <m/>
    <m/>
    <m/>
    <m/>
    <m/>
    <m/>
    <n v="0"/>
    <n v="0"/>
    <n v="0"/>
    <n v="0"/>
    <n v="0"/>
    <n v="0"/>
    <e v="#DIV/0!"/>
    <e v="#DIV/0!"/>
    <e v="#DIV/0!"/>
  </r>
  <r>
    <s v="Grant"/>
    <x v="15"/>
    <x v="0"/>
    <x v="5"/>
    <n v="2879.96"/>
    <n v="2960.96"/>
    <n v="5840.93"/>
    <m/>
    <m/>
    <m/>
    <m/>
    <m/>
    <m/>
    <m/>
    <m/>
    <n v="0"/>
    <n v="0"/>
    <n v="0"/>
    <n v="0"/>
    <n v="0"/>
    <n v="0"/>
    <e v="#DIV/0!"/>
    <e v="#DIV/0!"/>
    <e v="#DIV/0!"/>
  </r>
  <r>
    <s v="Grant"/>
    <x v="15"/>
    <x v="0"/>
    <x v="6"/>
    <n v="4667.92"/>
    <n v="3949.9299999999994"/>
    <n v="8617.85"/>
    <m/>
    <m/>
    <m/>
    <m/>
    <m/>
    <m/>
    <m/>
    <m/>
    <n v="0"/>
    <n v="0"/>
    <n v="0"/>
    <n v="0"/>
    <n v="0"/>
    <n v="0"/>
    <e v="#DIV/0!"/>
    <e v="#DIV/0!"/>
    <e v="#DIV/0!"/>
  </r>
  <r>
    <s v="Grays Harbor"/>
    <x v="15"/>
    <x v="0"/>
    <x v="0"/>
    <n v="25450"/>
    <n v="24493"/>
    <n v="49942.929999999993"/>
    <m/>
    <m/>
    <m/>
    <m/>
    <m/>
    <m/>
    <m/>
    <m/>
    <n v="0"/>
    <n v="0"/>
    <n v="0"/>
    <n v="0"/>
    <n v="0"/>
    <n v="0"/>
    <e v="#DIV/0!"/>
    <e v="#DIV/0!"/>
    <e v="#DIV/0!"/>
  </r>
  <r>
    <s v="Grays Harbor"/>
    <x v="15"/>
    <x v="0"/>
    <x v="1"/>
    <n v="2562"/>
    <n v="2761"/>
    <n v="5322.99"/>
    <m/>
    <m/>
    <m/>
    <m/>
    <m/>
    <m/>
    <m/>
    <m/>
    <n v="0"/>
    <n v="0"/>
    <n v="0"/>
    <n v="0"/>
    <n v="0"/>
    <n v="0"/>
    <e v="#DIV/0!"/>
    <e v="#DIV/0!"/>
    <e v="#DIV/0!"/>
  </r>
  <r>
    <s v="Grays Harbor"/>
    <x v="15"/>
    <x v="0"/>
    <x v="2"/>
    <n v="3710"/>
    <n v="3874"/>
    <n v="7583.98"/>
    <m/>
    <m/>
    <m/>
    <m/>
    <m/>
    <m/>
    <m/>
    <m/>
    <n v="0"/>
    <n v="0"/>
    <n v="0"/>
    <n v="0"/>
    <n v="0"/>
    <n v="0"/>
    <e v="#DIV/0!"/>
    <e v="#DIV/0!"/>
    <e v="#DIV/0!"/>
  </r>
  <r>
    <s v="Grays Harbor"/>
    <x v="15"/>
    <x v="0"/>
    <x v="3"/>
    <n v="5048"/>
    <n v="4854"/>
    <n v="9901.98"/>
    <m/>
    <m/>
    <m/>
    <m/>
    <m/>
    <m/>
    <m/>
    <m/>
    <n v="0"/>
    <n v="0"/>
    <n v="0"/>
    <n v="0"/>
    <n v="0"/>
    <n v="0"/>
    <e v="#DIV/0!"/>
    <e v="#DIV/0!"/>
    <e v="#DIV/0!"/>
  </r>
  <r>
    <s v="Grays Harbor"/>
    <x v="15"/>
    <x v="0"/>
    <x v="4"/>
    <n v="4895"/>
    <n v="4998"/>
    <n v="9892.98"/>
    <m/>
    <m/>
    <m/>
    <m/>
    <m/>
    <m/>
    <m/>
    <m/>
    <n v="0"/>
    <n v="0"/>
    <n v="0"/>
    <n v="0"/>
    <n v="0"/>
    <n v="0"/>
    <e v="#DIV/0!"/>
    <e v="#DIV/0!"/>
    <e v="#DIV/0!"/>
  </r>
  <r>
    <s v="Grays Harbor"/>
    <x v="15"/>
    <x v="0"/>
    <x v="5"/>
    <n v="3522"/>
    <n v="3398"/>
    <n v="6920"/>
    <m/>
    <m/>
    <m/>
    <m/>
    <m/>
    <m/>
    <m/>
    <m/>
    <n v="0"/>
    <n v="0"/>
    <n v="0"/>
    <n v="0"/>
    <n v="0"/>
    <n v="0"/>
    <e v="#DIV/0!"/>
    <e v="#DIV/0!"/>
    <e v="#DIV/0!"/>
  </r>
  <r>
    <s v="Grays Harbor"/>
    <x v="15"/>
    <x v="0"/>
    <x v="6"/>
    <n v="5713"/>
    <n v="4608"/>
    <n v="10321"/>
    <m/>
    <m/>
    <m/>
    <m/>
    <m/>
    <m/>
    <m/>
    <m/>
    <n v="0"/>
    <n v="0"/>
    <n v="0"/>
    <n v="0"/>
    <n v="0"/>
    <n v="0"/>
    <e v="#DIV/0!"/>
    <e v="#DIV/0!"/>
    <e v="#DIV/0!"/>
  </r>
  <r>
    <s v="Island"/>
    <x v="15"/>
    <x v="0"/>
    <x v="0"/>
    <n v="26937"/>
    <n v="26378"/>
    <n v="53315"/>
    <m/>
    <m/>
    <m/>
    <m/>
    <m/>
    <m/>
    <m/>
    <m/>
    <n v="0"/>
    <n v="0"/>
    <n v="0"/>
    <n v="0"/>
    <n v="0"/>
    <n v="0"/>
    <e v="#DIV/0!"/>
    <e v="#DIV/0!"/>
    <e v="#DIV/0!"/>
  </r>
  <r>
    <s v="Island"/>
    <x v="15"/>
    <x v="0"/>
    <x v="1"/>
    <n v="2746"/>
    <n v="3366"/>
    <n v="6112"/>
    <m/>
    <m/>
    <m/>
    <m/>
    <m/>
    <m/>
    <m/>
    <m/>
    <n v="0"/>
    <n v="0"/>
    <n v="0"/>
    <n v="0"/>
    <n v="0"/>
    <n v="0"/>
    <e v="#DIV/0!"/>
    <e v="#DIV/0!"/>
    <e v="#DIV/0!"/>
  </r>
  <r>
    <s v="Island"/>
    <x v="15"/>
    <x v="0"/>
    <x v="2"/>
    <n v="4330"/>
    <n v="4814"/>
    <n v="9144"/>
    <m/>
    <m/>
    <m/>
    <m/>
    <m/>
    <m/>
    <m/>
    <m/>
    <n v="0"/>
    <n v="0"/>
    <n v="0"/>
    <n v="0"/>
    <n v="0"/>
    <n v="0"/>
    <e v="#DIV/0!"/>
    <e v="#DIV/0!"/>
    <e v="#DIV/0!"/>
  </r>
  <r>
    <s v="Island"/>
    <x v="15"/>
    <x v="0"/>
    <x v="3"/>
    <n v="5475"/>
    <n v="5413"/>
    <n v="10888"/>
    <m/>
    <m/>
    <m/>
    <m/>
    <m/>
    <m/>
    <m/>
    <m/>
    <n v="0"/>
    <n v="0"/>
    <n v="0"/>
    <n v="0"/>
    <n v="0"/>
    <n v="0"/>
    <e v="#DIV/0!"/>
    <e v="#DIV/0!"/>
    <e v="#DIV/0!"/>
  </r>
  <r>
    <s v="Island"/>
    <x v="15"/>
    <x v="0"/>
    <x v="4"/>
    <n v="5055"/>
    <n v="4637"/>
    <n v="9692"/>
    <m/>
    <m/>
    <m/>
    <m/>
    <m/>
    <m/>
    <m/>
    <m/>
    <n v="0"/>
    <n v="0"/>
    <n v="0"/>
    <n v="0"/>
    <n v="0"/>
    <n v="0"/>
    <e v="#DIV/0!"/>
    <e v="#DIV/0!"/>
    <e v="#DIV/0!"/>
  </r>
  <r>
    <s v="Island"/>
    <x v="15"/>
    <x v="0"/>
    <x v="5"/>
    <n v="3803"/>
    <n v="3465"/>
    <n v="7268"/>
    <m/>
    <m/>
    <m/>
    <m/>
    <m/>
    <m/>
    <m/>
    <m/>
    <n v="0"/>
    <n v="0"/>
    <n v="0"/>
    <n v="0"/>
    <n v="0"/>
    <n v="0"/>
    <e v="#DIV/0!"/>
    <e v="#DIV/0!"/>
    <e v="#DIV/0!"/>
  </r>
  <r>
    <s v="Island"/>
    <x v="15"/>
    <x v="0"/>
    <x v="6"/>
    <n v="5528"/>
    <n v="4683"/>
    <n v="10211"/>
    <m/>
    <m/>
    <m/>
    <m/>
    <m/>
    <m/>
    <m/>
    <m/>
    <n v="0"/>
    <n v="0"/>
    <n v="0"/>
    <n v="0"/>
    <n v="0"/>
    <n v="0"/>
    <e v="#DIV/0!"/>
    <e v="#DIV/0!"/>
    <e v="#DIV/0!"/>
  </r>
  <r>
    <s v="Jefferson"/>
    <x v="15"/>
    <x v="0"/>
    <x v="0"/>
    <n v="10861.98"/>
    <n v="10239.01"/>
    <n v="21100.97"/>
    <m/>
    <m/>
    <m/>
    <m/>
    <m/>
    <m/>
    <m/>
    <m/>
    <n v="0"/>
    <n v="0"/>
    <n v="0"/>
    <n v="0"/>
    <n v="0"/>
    <n v="0"/>
    <e v="#DIV/0!"/>
    <e v="#DIV/0!"/>
    <e v="#DIV/0!"/>
  </r>
  <r>
    <s v="Jefferson"/>
    <x v="15"/>
    <x v="0"/>
    <x v="1"/>
    <n v="614"/>
    <n v="692"/>
    <n v="1306"/>
    <m/>
    <m/>
    <m/>
    <m/>
    <m/>
    <m/>
    <m/>
    <m/>
    <n v="0"/>
    <n v="0"/>
    <n v="0"/>
    <n v="0"/>
    <n v="0"/>
    <n v="0"/>
    <e v="#DIV/0!"/>
    <e v="#DIV/0!"/>
    <e v="#DIV/0!"/>
  </r>
  <r>
    <s v="Jefferson"/>
    <x v="15"/>
    <x v="0"/>
    <x v="2"/>
    <n v="1035"/>
    <n v="961"/>
    <n v="1996"/>
    <m/>
    <m/>
    <m/>
    <m/>
    <m/>
    <m/>
    <m/>
    <m/>
    <n v="0"/>
    <n v="0"/>
    <n v="0"/>
    <n v="0"/>
    <n v="0"/>
    <n v="0"/>
    <e v="#DIV/0!"/>
    <e v="#DIV/0!"/>
    <e v="#DIV/0!"/>
  </r>
  <r>
    <s v="Jefferson"/>
    <x v="15"/>
    <x v="0"/>
    <x v="3"/>
    <n v="1932"/>
    <n v="1752.01"/>
    <n v="3684.01"/>
    <m/>
    <m/>
    <m/>
    <m/>
    <m/>
    <m/>
    <m/>
    <m/>
    <n v="0"/>
    <n v="0"/>
    <n v="0"/>
    <n v="0"/>
    <n v="0"/>
    <n v="0"/>
    <e v="#DIV/0!"/>
    <e v="#DIV/0!"/>
    <e v="#DIV/0!"/>
  </r>
  <r>
    <s v="Jefferson"/>
    <x v="15"/>
    <x v="0"/>
    <x v="4"/>
    <n v="2522"/>
    <n v="2331"/>
    <n v="4853.01"/>
    <m/>
    <m/>
    <m/>
    <m/>
    <m/>
    <m/>
    <m/>
    <m/>
    <n v="0"/>
    <n v="0"/>
    <n v="0"/>
    <n v="0"/>
    <n v="0"/>
    <n v="0"/>
    <e v="#DIV/0!"/>
    <e v="#DIV/0!"/>
    <e v="#DIV/0!"/>
  </r>
  <r>
    <s v="Jefferson"/>
    <x v="15"/>
    <x v="0"/>
    <x v="5"/>
    <n v="1906.99"/>
    <n v="1805"/>
    <n v="3711.98"/>
    <m/>
    <m/>
    <m/>
    <m/>
    <m/>
    <m/>
    <m/>
    <m/>
    <n v="0"/>
    <n v="0"/>
    <n v="0"/>
    <n v="0"/>
    <n v="0"/>
    <n v="0"/>
    <e v="#DIV/0!"/>
    <e v="#DIV/0!"/>
    <e v="#DIV/0!"/>
  </r>
  <r>
    <s v="Jefferson"/>
    <x v="15"/>
    <x v="0"/>
    <x v="6"/>
    <n v="2851.99"/>
    <n v="2698"/>
    <n v="5549.97"/>
    <m/>
    <m/>
    <m/>
    <m/>
    <m/>
    <m/>
    <m/>
    <m/>
    <n v="0"/>
    <n v="0"/>
    <n v="0"/>
    <n v="0"/>
    <n v="0"/>
    <n v="0"/>
    <e v="#DIV/0!"/>
    <e v="#DIV/0!"/>
    <e v="#DIV/0!"/>
  </r>
  <r>
    <s v="King"/>
    <x v="15"/>
    <x v="1"/>
    <x v="0"/>
    <n v="682303.01"/>
    <n v="664096.98"/>
    <n v="1346399.98"/>
    <m/>
    <m/>
    <m/>
    <m/>
    <m/>
    <m/>
    <m/>
    <m/>
    <n v="0"/>
    <n v="0"/>
    <n v="0"/>
    <n v="0"/>
    <n v="0"/>
    <n v="0"/>
    <e v="#DIV/0!"/>
    <e v="#DIV/0!"/>
    <e v="#DIV/0!"/>
  </r>
  <r>
    <s v="King"/>
    <x v="15"/>
    <x v="1"/>
    <x v="1"/>
    <n v="79519.960000000006"/>
    <n v="81166.960000000006"/>
    <n v="160686.93"/>
    <m/>
    <m/>
    <m/>
    <m/>
    <m/>
    <m/>
    <m/>
    <m/>
    <n v="0"/>
    <n v="0"/>
    <n v="0"/>
    <n v="0"/>
    <n v="0"/>
    <n v="0"/>
    <e v="#DIV/0!"/>
    <e v="#DIV/0!"/>
    <e v="#DIV/0!"/>
  </r>
  <r>
    <s v="King"/>
    <x v="15"/>
    <x v="1"/>
    <x v="2"/>
    <n v="142499.96"/>
    <n v="151945.96"/>
    <n v="294445.91000000003"/>
    <m/>
    <m/>
    <m/>
    <m/>
    <m/>
    <m/>
    <m/>
    <m/>
    <n v="0"/>
    <n v="0"/>
    <n v="0"/>
    <n v="0"/>
    <n v="0"/>
    <n v="0"/>
    <e v="#DIV/0!"/>
    <e v="#DIV/0!"/>
    <e v="#DIV/0!"/>
  </r>
  <r>
    <s v="King"/>
    <x v="15"/>
    <x v="1"/>
    <x v="3"/>
    <n v="152016.97"/>
    <n v="156813.98000000001"/>
    <n v="308830.95999999996"/>
    <m/>
    <m/>
    <m/>
    <m/>
    <m/>
    <m/>
    <m/>
    <m/>
    <n v="0"/>
    <n v="0"/>
    <n v="0"/>
    <n v="0"/>
    <n v="0"/>
    <n v="0"/>
    <e v="#DIV/0!"/>
    <e v="#DIV/0!"/>
    <e v="#DIV/0!"/>
  </r>
  <r>
    <s v="King"/>
    <x v="15"/>
    <x v="1"/>
    <x v="4"/>
    <n v="130668.01000000001"/>
    <n v="128469.01000000001"/>
    <n v="259137.01"/>
    <m/>
    <m/>
    <m/>
    <m/>
    <m/>
    <m/>
    <m/>
    <m/>
    <n v="0"/>
    <n v="0"/>
    <n v="0"/>
    <n v="0"/>
    <n v="0"/>
    <n v="0"/>
    <e v="#DIV/0!"/>
    <e v="#DIV/0!"/>
    <e v="#DIV/0!"/>
  </r>
  <r>
    <s v="King"/>
    <x v="15"/>
    <x v="1"/>
    <x v="5"/>
    <n v="71095.02"/>
    <n v="70432.02"/>
    <n v="141527.03"/>
    <m/>
    <m/>
    <m/>
    <m/>
    <m/>
    <m/>
    <m/>
    <m/>
    <n v="0"/>
    <n v="0"/>
    <n v="0"/>
    <n v="0"/>
    <n v="0"/>
    <n v="0"/>
    <e v="#DIV/0!"/>
    <e v="#DIV/0!"/>
    <e v="#DIV/0!"/>
  </r>
  <r>
    <s v="King"/>
    <x v="15"/>
    <x v="1"/>
    <x v="6"/>
    <n v="106503.09"/>
    <n v="75269.049999999988"/>
    <n v="181772.13999999998"/>
    <m/>
    <m/>
    <m/>
    <m/>
    <m/>
    <m/>
    <m/>
    <m/>
    <n v="0"/>
    <n v="0"/>
    <n v="0"/>
    <n v="0"/>
    <n v="0"/>
    <n v="0"/>
    <e v="#DIV/0!"/>
    <e v="#DIV/0!"/>
    <e v="#DIV/0!"/>
  </r>
  <r>
    <s v="Kitsap"/>
    <x v="15"/>
    <x v="2"/>
    <x v="0"/>
    <n v="84441.95"/>
    <n v="85462.93"/>
    <n v="169904.91000000003"/>
    <m/>
    <m/>
    <m/>
    <m/>
    <m/>
    <m/>
    <m/>
    <m/>
    <n v="0"/>
    <n v="0"/>
    <n v="0"/>
    <n v="0"/>
    <n v="0"/>
    <n v="0"/>
    <e v="#DIV/0!"/>
    <e v="#DIV/0!"/>
    <e v="#DIV/0!"/>
  </r>
  <r>
    <s v="Kitsap"/>
    <x v="15"/>
    <x v="2"/>
    <x v="1"/>
    <n v="9334"/>
    <n v="12016.99"/>
    <n v="21350.989999999998"/>
    <m/>
    <m/>
    <m/>
    <m/>
    <m/>
    <m/>
    <m/>
    <m/>
    <n v="0"/>
    <n v="0"/>
    <n v="0"/>
    <n v="0"/>
    <n v="0"/>
    <n v="0"/>
    <e v="#DIV/0!"/>
    <e v="#DIV/0!"/>
    <e v="#DIV/0!"/>
  </r>
  <r>
    <s v="Kitsap"/>
    <x v="15"/>
    <x v="2"/>
    <x v="2"/>
    <n v="14292.99"/>
    <n v="15584.98"/>
    <n v="29877.98"/>
    <m/>
    <m/>
    <m/>
    <m/>
    <m/>
    <m/>
    <m/>
    <m/>
    <n v="0"/>
    <n v="0"/>
    <n v="0"/>
    <n v="0"/>
    <n v="0"/>
    <n v="0"/>
    <e v="#DIV/0!"/>
    <e v="#DIV/0!"/>
    <e v="#DIV/0!"/>
  </r>
  <r>
    <s v="Kitsap"/>
    <x v="15"/>
    <x v="2"/>
    <x v="3"/>
    <n v="19146.98"/>
    <n v="19729.98"/>
    <n v="38876.980000000003"/>
    <m/>
    <m/>
    <m/>
    <m/>
    <m/>
    <m/>
    <m/>
    <m/>
    <n v="0"/>
    <n v="0"/>
    <n v="0"/>
    <n v="0"/>
    <n v="0"/>
    <n v="0"/>
    <e v="#DIV/0!"/>
    <e v="#DIV/0!"/>
    <e v="#DIV/0!"/>
  </r>
  <r>
    <s v="Kitsap"/>
    <x v="15"/>
    <x v="2"/>
    <x v="4"/>
    <n v="17837.98"/>
    <n v="17495.98"/>
    <n v="35333.980000000003"/>
    <m/>
    <m/>
    <m/>
    <m/>
    <m/>
    <m/>
    <m/>
    <m/>
    <n v="0"/>
    <n v="0"/>
    <n v="0"/>
    <n v="0"/>
    <n v="0"/>
    <n v="0"/>
    <e v="#DIV/0!"/>
    <e v="#DIV/0!"/>
    <e v="#DIV/0!"/>
  </r>
  <r>
    <s v="Kitsap"/>
    <x v="15"/>
    <x v="2"/>
    <x v="5"/>
    <n v="9823"/>
    <n v="10089"/>
    <n v="19911.98"/>
    <m/>
    <m/>
    <m/>
    <m/>
    <m/>
    <m/>
    <m/>
    <m/>
    <n v="0"/>
    <n v="0"/>
    <n v="0"/>
    <n v="0"/>
    <n v="0"/>
    <n v="0"/>
    <e v="#DIV/0!"/>
    <e v="#DIV/0!"/>
    <e v="#DIV/0!"/>
  </r>
  <r>
    <s v="Kitsap"/>
    <x v="15"/>
    <x v="2"/>
    <x v="6"/>
    <n v="14007"/>
    <n v="10546"/>
    <n v="24553"/>
    <m/>
    <m/>
    <m/>
    <m/>
    <m/>
    <m/>
    <m/>
    <m/>
    <n v="0"/>
    <n v="0"/>
    <n v="0"/>
    <n v="0"/>
    <n v="0"/>
    <n v="0"/>
    <e v="#DIV/0!"/>
    <e v="#DIV/0!"/>
    <e v="#DIV/0!"/>
  </r>
  <r>
    <s v="Kittitas"/>
    <x v="15"/>
    <x v="0"/>
    <x v="0"/>
    <n v="13437.130000000001"/>
    <n v="13061.18"/>
    <n v="26498.34"/>
    <m/>
    <m/>
    <m/>
    <m/>
    <m/>
    <m/>
    <m/>
    <m/>
    <n v="0"/>
    <n v="0"/>
    <n v="0"/>
    <n v="0"/>
    <n v="0"/>
    <n v="0"/>
    <e v="#DIV/0!"/>
    <e v="#DIV/0!"/>
    <e v="#DIV/0!"/>
  </r>
  <r>
    <s v="Kittitas"/>
    <x v="15"/>
    <x v="0"/>
    <x v="1"/>
    <n v="3644.75"/>
    <n v="3571.7"/>
    <n v="7216.44"/>
    <m/>
    <m/>
    <m/>
    <m/>
    <m/>
    <m/>
    <m/>
    <m/>
    <n v="0"/>
    <n v="0"/>
    <n v="0"/>
    <n v="0"/>
    <n v="0"/>
    <n v="0"/>
    <e v="#DIV/0!"/>
    <e v="#DIV/0!"/>
    <e v="#DIV/0!"/>
  </r>
  <r>
    <s v="Kittitas"/>
    <x v="15"/>
    <x v="0"/>
    <x v="2"/>
    <n v="1842.99"/>
    <n v="2022.05"/>
    <n v="3865.05"/>
    <m/>
    <m/>
    <m/>
    <m/>
    <m/>
    <m/>
    <m/>
    <m/>
    <n v="0"/>
    <n v="0"/>
    <n v="0"/>
    <n v="0"/>
    <n v="0"/>
    <n v="0"/>
    <e v="#DIV/0!"/>
    <e v="#DIV/0!"/>
    <e v="#DIV/0!"/>
  </r>
  <r>
    <s v="Kittitas"/>
    <x v="15"/>
    <x v="0"/>
    <x v="3"/>
    <n v="2210.86"/>
    <n v="2135.87"/>
    <n v="4346.74"/>
    <m/>
    <m/>
    <m/>
    <m/>
    <m/>
    <m/>
    <m/>
    <m/>
    <n v="0"/>
    <n v="0"/>
    <n v="0"/>
    <n v="0"/>
    <n v="0"/>
    <n v="0"/>
    <e v="#DIV/0!"/>
    <e v="#DIV/0!"/>
    <e v="#DIV/0!"/>
  </r>
  <r>
    <s v="Kittitas"/>
    <x v="15"/>
    <x v="0"/>
    <x v="4"/>
    <n v="2099.86"/>
    <n v="2081.86"/>
    <n v="4181.72"/>
    <m/>
    <m/>
    <m/>
    <m/>
    <m/>
    <m/>
    <m/>
    <m/>
    <n v="0"/>
    <n v="0"/>
    <n v="0"/>
    <n v="0"/>
    <n v="0"/>
    <n v="0"/>
    <e v="#DIV/0!"/>
    <e v="#DIV/0!"/>
    <e v="#DIV/0!"/>
  </r>
  <r>
    <s v="Kittitas"/>
    <x v="15"/>
    <x v="0"/>
    <x v="5"/>
    <n v="1505.87"/>
    <n v="1511.86"/>
    <n v="3017.7299999999996"/>
    <m/>
    <m/>
    <m/>
    <m/>
    <m/>
    <m/>
    <m/>
    <m/>
    <n v="0"/>
    <n v="0"/>
    <n v="0"/>
    <n v="0"/>
    <n v="0"/>
    <n v="0"/>
    <e v="#DIV/0!"/>
    <e v="#DIV/0!"/>
    <e v="#DIV/0!"/>
  </r>
  <r>
    <s v="Kittitas"/>
    <x v="15"/>
    <x v="0"/>
    <x v="6"/>
    <n v="2132.8000000000002"/>
    <n v="1737.8400000000001"/>
    <n v="3870.66"/>
    <m/>
    <m/>
    <m/>
    <m/>
    <m/>
    <m/>
    <m/>
    <m/>
    <n v="0"/>
    <n v="0"/>
    <n v="0"/>
    <n v="0"/>
    <n v="0"/>
    <n v="0"/>
    <e v="#DIV/0!"/>
    <e v="#DIV/0!"/>
    <e v="#DIV/0!"/>
  </r>
  <r>
    <s v="Klickitat"/>
    <x v="15"/>
    <x v="0"/>
    <x v="0"/>
    <n v="7030"/>
    <n v="6943"/>
    <n v="13973"/>
    <m/>
    <m/>
    <m/>
    <m/>
    <m/>
    <m/>
    <m/>
    <m/>
    <n v="0"/>
    <n v="0"/>
    <n v="0"/>
    <n v="0"/>
    <n v="0"/>
    <n v="0"/>
    <e v="#DIV/0!"/>
    <e v="#DIV/0!"/>
    <e v="#DIV/0!"/>
  </r>
  <r>
    <s v="Klickitat"/>
    <x v="15"/>
    <x v="0"/>
    <x v="1"/>
    <n v="588"/>
    <n v="653"/>
    <n v="1241"/>
    <m/>
    <m/>
    <m/>
    <m/>
    <m/>
    <m/>
    <m/>
    <m/>
    <n v="0"/>
    <n v="0"/>
    <n v="0"/>
    <n v="0"/>
    <n v="0"/>
    <n v="0"/>
    <e v="#DIV/0!"/>
    <e v="#DIV/0!"/>
    <e v="#DIV/0!"/>
  </r>
  <r>
    <s v="Klickitat"/>
    <x v="15"/>
    <x v="0"/>
    <x v="2"/>
    <n v="989"/>
    <n v="985"/>
    <n v="1974"/>
    <m/>
    <m/>
    <m/>
    <m/>
    <m/>
    <m/>
    <m/>
    <m/>
    <n v="0"/>
    <n v="0"/>
    <n v="0"/>
    <n v="0"/>
    <n v="0"/>
    <n v="0"/>
    <e v="#DIV/0!"/>
    <e v="#DIV/0!"/>
    <e v="#DIV/0!"/>
  </r>
  <r>
    <s v="Klickitat"/>
    <x v="15"/>
    <x v="0"/>
    <x v="3"/>
    <n v="1498"/>
    <n v="1449"/>
    <n v="2947"/>
    <m/>
    <m/>
    <m/>
    <m/>
    <m/>
    <m/>
    <m/>
    <m/>
    <n v="0"/>
    <n v="0"/>
    <n v="0"/>
    <n v="0"/>
    <n v="0"/>
    <n v="0"/>
    <e v="#DIV/0!"/>
    <e v="#DIV/0!"/>
    <e v="#DIV/0!"/>
  </r>
  <r>
    <s v="Klickitat"/>
    <x v="15"/>
    <x v="0"/>
    <x v="4"/>
    <n v="1518"/>
    <n v="1563"/>
    <n v="3081"/>
    <m/>
    <m/>
    <m/>
    <m/>
    <m/>
    <m/>
    <m/>
    <m/>
    <n v="0"/>
    <n v="0"/>
    <n v="0"/>
    <n v="0"/>
    <n v="0"/>
    <n v="0"/>
    <e v="#DIV/0!"/>
    <e v="#DIV/0!"/>
    <e v="#DIV/0!"/>
  </r>
  <r>
    <s v="Klickitat"/>
    <x v="15"/>
    <x v="0"/>
    <x v="5"/>
    <n v="1027"/>
    <n v="1059"/>
    <n v="2086"/>
    <m/>
    <m/>
    <m/>
    <m/>
    <m/>
    <m/>
    <m/>
    <m/>
    <n v="0"/>
    <n v="0"/>
    <n v="0"/>
    <n v="0"/>
    <n v="0"/>
    <n v="0"/>
    <e v="#DIV/0!"/>
    <e v="#DIV/0!"/>
    <e v="#DIV/0!"/>
  </r>
  <r>
    <s v="Klickitat"/>
    <x v="15"/>
    <x v="0"/>
    <x v="6"/>
    <n v="1410"/>
    <n v="1234"/>
    <n v="2644"/>
    <m/>
    <m/>
    <m/>
    <m/>
    <m/>
    <m/>
    <m/>
    <m/>
    <n v="0"/>
    <n v="0"/>
    <n v="0"/>
    <n v="0"/>
    <n v="0"/>
    <n v="0"/>
    <e v="#DIV/0!"/>
    <e v="#DIV/0!"/>
    <e v="#DIV/0!"/>
  </r>
  <r>
    <s v="Lewis"/>
    <x v="15"/>
    <x v="0"/>
    <x v="0"/>
    <n v="25793"/>
    <n v="24602"/>
    <n v="50395"/>
    <m/>
    <m/>
    <m/>
    <m/>
    <m/>
    <m/>
    <m/>
    <m/>
    <n v="0"/>
    <n v="0"/>
    <n v="0"/>
    <n v="0"/>
    <n v="0"/>
    <n v="0"/>
    <e v="#DIV/0!"/>
    <e v="#DIV/0!"/>
    <e v="#DIV/0!"/>
  </r>
  <r>
    <s v="Lewis"/>
    <x v="15"/>
    <x v="0"/>
    <x v="1"/>
    <n v="2697"/>
    <n v="2920"/>
    <n v="5617"/>
    <m/>
    <m/>
    <m/>
    <m/>
    <m/>
    <m/>
    <m/>
    <m/>
    <n v="0"/>
    <n v="0"/>
    <n v="0"/>
    <n v="0"/>
    <n v="0"/>
    <n v="0"/>
    <e v="#DIV/0!"/>
    <e v="#DIV/0!"/>
    <e v="#DIV/0!"/>
  </r>
  <r>
    <s v="Lewis"/>
    <x v="15"/>
    <x v="0"/>
    <x v="2"/>
    <n v="3632"/>
    <n v="3756"/>
    <n v="7388"/>
    <m/>
    <m/>
    <m/>
    <m/>
    <m/>
    <m/>
    <m/>
    <m/>
    <n v="0"/>
    <n v="0"/>
    <n v="0"/>
    <n v="0"/>
    <n v="0"/>
    <n v="0"/>
    <e v="#DIV/0!"/>
    <e v="#DIV/0!"/>
    <e v="#DIV/0!"/>
  </r>
  <r>
    <s v="Lewis"/>
    <x v="15"/>
    <x v="0"/>
    <x v="3"/>
    <n v="5056"/>
    <n v="4865"/>
    <n v="9921"/>
    <m/>
    <m/>
    <m/>
    <m/>
    <m/>
    <m/>
    <m/>
    <m/>
    <n v="0"/>
    <n v="0"/>
    <n v="0"/>
    <n v="0"/>
    <n v="0"/>
    <n v="0"/>
    <e v="#DIV/0!"/>
    <e v="#DIV/0!"/>
    <e v="#DIV/0!"/>
  </r>
  <r>
    <s v="Lewis"/>
    <x v="15"/>
    <x v="0"/>
    <x v="4"/>
    <n v="4902"/>
    <n v="4928"/>
    <n v="9830"/>
    <m/>
    <m/>
    <m/>
    <m/>
    <m/>
    <m/>
    <m/>
    <m/>
    <n v="0"/>
    <n v="0"/>
    <n v="0"/>
    <n v="0"/>
    <n v="0"/>
    <n v="0"/>
    <e v="#DIV/0!"/>
    <e v="#DIV/0!"/>
    <e v="#DIV/0!"/>
  </r>
  <r>
    <s v="Lewis"/>
    <x v="15"/>
    <x v="0"/>
    <x v="5"/>
    <n v="3517"/>
    <n v="3455"/>
    <n v="6972"/>
    <m/>
    <m/>
    <m/>
    <m/>
    <m/>
    <m/>
    <m/>
    <m/>
    <n v="0"/>
    <n v="0"/>
    <n v="0"/>
    <n v="0"/>
    <n v="0"/>
    <n v="0"/>
    <e v="#DIV/0!"/>
    <e v="#DIV/0!"/>
    <e v="#DIV/0!"/>
  </r>
  <r>
    <s v="Lewis"/>
    <x v="15"/>
    <x v="0"/>
    <x v="6"/>
    <n v="5989"/>
    <n v="4678"/>
    <n v="10667"/>
    <m/>
    <m/>
    <m/>
    <m/>
    <m/>
    <m/>
    <m/>
    <m/>
    <n v="0"/>
    <n v="0"/>
    <n v="0"/>
    <n v="0"/>
    <n v="0"/>
    <n v="0"/>
    <e v="#DIV/0!"/>
    <e v="#DIV/0!"/>
    <e v="#DIV/0!"/>
  </r>
  <r>
    <s v="Lincoln"/>
    <x v="15"/>
    <x v="0"/>
    <x v="0"/>
    <n v="3908"/>
    <n v="3702"/>
    <n v="7610.02"/>
    <m/>
    <m/>
    <m/>
    <m/>
    <m/>
    <m/>
    <m/>
    <m/>
    <n v="0"/>
    <n v="0"/>
    <n v="0"/>
    <n v="0"/>
    <n v="0"/>
    <n v="0"/>
    <e v="#DIV/0!"/>
    <e v="#DIV/0!"/>
    <e v="#DIV/0!"/>
  </r>
  <r>
    <s v="Lincoln"/>
    <x v="15"/>
    <x v="0"/>
    <x v="1"/>
    <n v="262"/>
    <n v="266"/>
    <n v="528"/>
    <m/>
    <m/>
    <m/>
    <m/>
    <m/>
    <m/>
    <m/>
    <m/>
    <n v="0"/>
    <n v="0"/>
    <n v="0"/>
    <n v="0"/>
    <n v="0"/>
    <n v="0"/>
    <e v="#DIV/0!"/>
    <e v="#DIV/0!"/>
    <e v="#DIV/0!"/>
  </r>
  <r>
    <s v="Lincoln"/>
    <x v="15"/>
    <x v="0"/>
    <x v="2"/>
    <n v="450"/>
    <n v="435"/>
    <n v="885"/>
    <m/>
    <m/>
    <m/>
    <m/>
    <m/>
    <m/>
    <m/>
    <m/>
    <n v="0"/>
    <n v="0"/>
    <n v="0"/>
    <n v="0"/>
    <n v="0"/>
    <n v="0"/>
    <e v="#DIV/0!"/>
    <e v="#DIV/0!"/>
    <e v="#DIV/0!"/>
  </r>
  <r>
    <s v="Lincoln"/>
    <x v="15"/>
    <x v="0"/>
    <x v="3"/>
    <n v="762"/>
    <n v="715"/>
    <n v="1477"/>
    <m/>
    <m/>
    <m/>
    <m/>
    <m/>
    <m/>
    <m/>
    <m/>
    <n v="0"/>
    <n v="0"/>
    <n v="0"/>
    <n v="0"/>
    <n v="0"/>
    <n v="0"/>
    <e v="#DIV/0!"/>
    <e v="#DIV/0!"/>
    <e v="#DIV/0!"/>
  </r>
  <r>
    <s v="Lincoln"/>
    <x v="15"/>
    <x v="0"/>
    <x v="4"/>
    <n v="764"/>
    <n v="776"/>
    <n v="1540"/>
    <m/>
    <m/>
    <m/>
    <m/>
    <m/>
    <m/>
    <m/>
    <m/>
    <n v="0"/>
    <n v="0"/>
    <n v="0"/>
    <n v="0"/>
    <n v="0"/>
    <n v="0"/>
    <e v="#DIV/0!"/>
    <e v="#DIV/0!"/>
    <e v="#DIV/0!"/>
  </r>
  <r>
    <s v="Lincoln"/>
    <x v="15"/>
    <x v="0"/>
    <x v="5"/>
    <n v="631"/>
    <n v="617"/>
    <n v="1248.01"/>
    <m/>
    <m/>
    <m/>
    <m/>
    <m/>
    <m/>
    <m/>
    <m/>
    <n v="0"/>
    <n v="0"/>
    <n v="0"/>
    <n v="0"/>
    <n v="0"/>
    <n v="0"/>
    <e v="#DIV/0!"/>
    <e v="#DIV/0!"/>
    <e v="#DIV/0!"/>
  </r>
  <r>
    <s v="Lincoln"/>
    <x v="15"/>
    <x v="0"/>
    <x v="6"/>
    <n v="1039"/>
    <n v="893"/>
    <n v="1932.01"/>
    <m/>
    <m/>
    <m/>
    <m/>
    <m/>
    <m/>
    <m/>
    <m/>
    <n v="0"/>
    <n v="0"/>
    <n v="0"/>
    <n v="0"/>
    <n v="0"/>
    <n v="0"/>
    <e v="#DIV/0!"/>
    <e v="#DIV/0!"/>
    <e v="#DIV/0!"/>
  </r>
  <r>
    <s v="Mason"/>
    <x v="15"/>
    <x v="0"/>
    <x v="0"/>
    <n v="18224.97"/>
    <n v="19560.989999999998"/>
    <n v="37785.94"/>
    <m/>
    <m/>
    <m/>
    <m/>
    <m/>
    <m/>
    <m/>
    <m/>
    <n v="0"/>
    <n v="0"/>
    <n v="0"/>
    <n v="0"/>
    <n v="0"/>
    <n v="0"/>
    <e v="#DIV/0!"/>
    <e v="#DIV/0!"/>
    <e v="#DIV/0!"/>
  </r>
  <r>
    <s v="Mason"/>
    <x v="15"/>
    <x v="0"/>
    <x v="1"/>
    <n v="1573"/>
    <n v="2223.0100000000002"/>
    <n v="3796.01"/>
    <m/>
    <m/>
    <m/>
    <m/>
    <m/>
    <m/>
    <m/>
    <m/>
    <n v="0"/>
    <n v="0"/>
    <n v="0"/>
    <n v="0"/>
    <n v="0"/>
    <n v="0"/>
    <e v="#DIV/0!"/>
    <e v="#DIV/0!"/>
    <e v="#DIV/0!"/>
  </r>
  <r>
    <s v="Mason"/>
    <x v="15"/>
    <x v="0"/>
    <x v="2"/>
    <n v="2383"/>
    <n v="3093.01"/>
    <n v="5476.01"/>
    <m/>
    <m/>
    <m/>
    <m/>
    <m/>
    <m/>
    <m/>
    <m/>
    <n v="0"/>
    <n v="0"/>
    <n v="0"/>
    <n v="0"/>
    <n v="0"/>
    <n v="0"/>
    <e v="#DIV/0!"/>
    <e v="#DIV/0!"/>
    <e v="#DIV/0!"/>
  </r>
  <r>
    <s v="Mason"/>
    <x v="15"/>
    <x v="0"/>
    <x v="3"/>
    <n v="3658"/>
    <n v="3946"/>
    <n v="7604"/>
    <m/>
    <m/>
    <m/>
    <m/>
    <m/>
    <m/>
    <m/>
    <m/>
    <n v="0"/>
    <n v="0"/>
    <n v="0"/>
    <n v="0"/>
    <n v="0"/>
    <n v="0"/>
    <e v="#DIV/0!"/>
    <e v="#DIV/0!"/>
    <e v="#DIV/0!"/>
  </r>
  <r>
    <s v="Mason"/>
    <x v="15"/>
    <x v="0"/>
    <x v="4"/>
    <n v="3519"/>
    <n v="3702.99"/>
    <n v="7221.98"/>
    <m/>
    <m/>
    <m/>
    <m/>
    <m/>
    <m/>
    <m/>
    <m/>
    <n v="0"/>
    <n v="0"/>
    <n v="0"/>
    <n v="0"/>
    <n v="0"/>
    <n v="0"/>
    <e v="#DIV/0!"/>
    <e v="#DIV/0!"/>
    <e v="#DIV/0!"/>
  </r>
  <r>
    <s v="Mason"/>
    <x v="15"/>
    <x v="0"/>
    <x v="5"/>
    <n v="2829.99"/>
    <n v="2708.99"/>
    <n v="5538.98"/>
    <m/>
    <m/>
    <m/>
    <m/>
    <m/>
    <m/>
    <m/>
    <m/>
    <n v="0"/>
    <n v="0"/>
    <n v="0"/>
    <n v="0"/>
    <n v="0"/>
    <n v="0"/>
    <e v="#DIV/0!"/>
    <e v="#DIV/0!"/>
    <e v="#DIV/0!"/>
  </r>
  <r>
    <s v="Mason"/>
    <x v="15"/>
    <x v="0"/>
    <x v="6"/>
    <n v="4261.9799999999996"/>
    <n v="3886.99"/>
    <n v="8148.9599999999991"/>
    <m/>
    <m/>
    <m/>
    <m/>
    <m/>
    <m/>
    <m/>
    <m/>
    <n v="0"/>
    <n v="0"/>
    <n v="0"/>
    <n v="0"/>
    <n v="0"/>
    <n v="0"/>
    <e v="#DIV/0!"/>
    <e v="#DIV/0!"/>
    <e v="#DIV/0!"/>
  </r>
  <r>
    <s v="Okanogan"/>
    <x v="15"/>
    <x v="0"/>
    <x v="0"/>
    <n v="14453.050000000001"/>
    <n v="14164.97"/>
    <n v="28618.020000000004"/>
    <m/>
    <m/>
    <m/>
    <m/>
    <m/>
    <m/>
    <m/>
    <m/>
    <n v="0"/>
    <n v="0"/>
    <n v="0"/>
    <n v="0"/>
    <n v="0"/>
    <n v="0"/>
    <e v="#DIV/0!"/>
    <e v="#DIV/0!"/>
    <e v="#DIV/0!"/>
  </r>
  <r>
    <s v="Okanogan"/>
    <x v="15"/>
    <x v="0"/>
    <x v="1"/>
    <n v="1376"/>
    <n v="1521"/>
    <n v="2896.99"/>
    <m/>
    <m/>
    <m/>
    <m/>
    <m/>
    <m/>
    <m/>
    <m/>
    <n v="0"/>
    <n v="0"/>
    <n v="0"/>
    <n v="0"/>
    <n v="0"/>
    <n v="0"/>
    <e v="#DIV/0!"/>
    <e v="#DIV/0!"/>
    <e v="#DIV/0!"/>
  </r>
  <r>
    <s v="Okanogan"/>
    <x v="15"/>
    <x v="0"/>
    <x v="2"/>
    <n v="2124"/>
    <n v="2200.98"/>
    <n v="4324.9799999999996"/>
    <m/>
    <m/>
    <m/>
    <m/>
    <m/>
    <m/>
    <m/>
    <m/>
    <n v="0"/>
    <n v="0"/>
    <n v="0"/>
    <n v="0"/>
    <n v="0"/>
    <n v="0"/>
    <e v="#DIV/0!"/>
    <e v="#DIV/0!"/>
    <e v="#DIV/0!"/>
  </r>
  <r>
    <s v="Okanogan"/>
    <x v="15"/>
    <x v="0"/>
    <x v="3"/>
    <n v="2979.02"/>
    <n v="2777.99"/>
    <n v="5757.01"/>
    <m/>
    <m/>
    <m/>
    <m/>
    <m/>
    <m/>
    <m/>
    <m/>
    <n v="0"/>
    <n v="0"/>
    <n v="0"/>
    <n v="0"/>
    <n v="0"/>
    <n v="0"/>
    <e v="#DIV/0!"/>
    <e v="#DIV/0!"/>
    <e v="#DIV/0!"/>
  </r>
  <r>
    <s v="Okanogan"/>
    <x v="15"/>
    <x v="0"/>
    <x v="4"/>
    <n v="2940.02"/>
    <n v="2997"/>
    <n v="5937.0300000000007"/>
    <m/>
    <m/>
    <m/>
    <m/>
    <m/>
    <m/>
    <m/>
    <m/>
    <n v="0"/>
    <n v="0"/>
    <n v="0"/>
    <n v="0"/>
    <n v="0"/>
    <n v="0"/>
    <e v="#DIV/0!"/>
    <e v="#DIV/0!"/>
    <e v="#DIV/0!"/>
  </r>
  <r>
    <s v="Okanogan"/>
    <x v="15"/>
    <x v="0"/>
    <x v="5"/>
    <n v="2018.01"/>
    <n v="2127"/>
    <n v="4145.01"/>
    <m/>
    <m/>
    <m/>
    <m/>
    <m/>
    <m/>
    <m/>
    <m/>
    <n v="0"/>
    <n v="0"/>
    <n v="0"/>
    <n v="0"/>
    <n v="0"/>
    <n v="0"/>
    <e v="#DIV/0!"/>
    <e v="#DIV/0!"/>
    <e v="#DIV/0!"/>
  </r>
  <r>
    <s v="Okanogan"/>
    <x v="15"/>
    <x v="0"/>
    <x v="6"/>
    <n v="3016"/>
    <n v="2541"/>
    <n v="5557"/>
    <m/>
    <m/>
    <m/>
    <m/>
    <m/>
    <m/>
    <m/>
    <m/>
    <n v="0"/>
    <n v="0"/>
    <n v="0"/>
    <n v="0"/>
    <n v="0"/>
    <n v="0"/>
    <e v="#DIV/0!"/>
    <e v="#DIV/0!"/>
    <e v="#DIV/0!"/>
  </r>
  <r>
    <s v="Pacific"/>
    <x v="15"/>
    <x v="0"/>
    <x v="0"/>
    <n v="8420"/>
    <n v="8064"/>
    <n v="16483.97"/>
    <m/>
    <m/>
    <m/>
    <m/>
    <m/>
    <m/>
    <m/>
    <m/>
    <n v="0"/>
    <n v="0"/>
    <n v="0"/>
    <n v="0"/>
    <n v="0"/>
    <n v="0"/>
    <e v="#DIV/0!"/>
    <e v="#DIV/0!"/>
    <e v="#DIV/0!"/>
  </r>
  <r>
    <s v="Pacific"/>
    <x v="15"/>
    <x v="0"/>
    <x v="1"/>
    <n v="563"/>
    <n v="688"/>
    <n v="1251"/>
    <m/>
    <m/>
    <m/>
    <m/>
    <m/>
    <m/>
    <m/>
    <m/>
    <n v="0"/>
    <n v="0"/>
    <n v="0"/>
    <n v="0"/>
    <n v="0"/>
    <n v="0"/>
    <e v="#DIV/0!"/>
    <e v="#DIV/0!"/>
    <e v="#DIV/0!"/>
  </r>
  <r>
    <s v="Pacific"/>
    <x v="15"/>
    <x v="0"/>
    <x v="2"/>
    <n v="862"/>
    <n v="901"/>
    <n v="1763"/>
    <m/>
    <m/>
    <m/>
    <m/>
    <m/>
    <m/>
    <m/>
    <m/>
    <n v="0"/>
    <n v="0"/>
    <n v="0"/>
    <n v="0"/>
    <n v="0"/>
    <n v="0"/>
    <e v="#DIV/0!"/>
    <e v="#DIV/0!"/>
    <e v="#DIV/0!"/>
  </r>
  <r>
    <s v="Pacific"/>
    <x v="15"/>
    <x v="0"/>
    <x v="3"/>
    <n v="1400"/>
    <n v="1276"/>
    <n v="2675.98"/>
    <m/>
    <m/>
    <m/>
    <m/>
    <m/>
    <m/>
    <m/>
    <m/>
    <n v="0"/>
    <n v="0"/>
    <n v="0"/>
    <n v="0"/>
    <n v="0"/>
    <n v="0"/>
    <e v="#DIV/0!"/>
    <e v="#DIV/0!"/>
    <e v="#DIV/0!"/>
  </r>
  <r>
    <s v="Pacific"/>
    <x v="15"/>
    <x v="0"/>
    <x v="4"/>
    <n v="1575"/>
    <n v="1597"/>
    <n v="3171.99"/>
    <m/>
    <m/>
    <m/>
    <m/>
    <m/>
    <m/>
    <m/>
    <m/>
    <n v="0"/>
    <n v="0"/>
    <n v="0"/>
    <n v="0"/>
    <n v="0"/>
    <n v="0"/>
    <e v="#DIV/0!"/>
    <e v="#DIV/0!"/>
    <e v="#DIV/0!"/>
  </r>
  <r>
    <s v="Pacific"/>
    <x v="15"/>
    <x v="0"/>
    <x v="5"/>
    <n v="1516"/>
    <n v="1371"/>
    <n v="2887"/>
    <m/>
    <m/>
    <m/>
    <m/>
    <m/>
    <m/>
    <m/>
    <m/>
    <n v="0"/>
    <n v="0"/>
    <n v="0"/>
    <n v="0"/>
    <n v="0"/>
    <n v="0"/>
    <e v="#DIV/0!"/>
    <e v="#DIV/0!"/>
    <e v="#DIV/0!"/>
  </r>
  <r>
    <s v="Pacific"/>
    <x v="15"/>
    <x v="0"/>
    <x v="6"/>
    <n v="2504"/>
    <n v="2231"/>
    <n v="4735"/>
    <m/>
    <m/>
    <m/>
    <m/>
    <m/>
    <m/>
    <m/>
    <m/>
    <n v="0"/>
    <n v="0"/>
    <n v="0"/>
    <n v="0"/>
    <n v="0"/>
    <n v="0"/>
    <e v="#DIV/0!"/>
    <e v="#DIV/0!"/>
    <e v="#DIV/0!"/>
  </r>
  <r>
    <s v="Pend Oreille"/>
    <x v="15"/>
    <x v="0"/>
    <x v="0"/>
    <n v="4332"/>
    <n v="4316"/>
    <n v="8648"/>
    <m/>
    <m/>
    <m/>
    <m/>
    <m/>
    <m/>
    <m/>
    <m/>
    <n v="0"/>
    <n v="0"/>
    <n v="0"/>
    <n v="0"/>
    <n v="0"/>
    <n v="0"/>
    <e v="#DIV/0!"/>
    <e v="#DIV/0!"/>
    <e v="#DIV/0!"/>
  </r>
  <r>
    <s v="Pend Oreille"/>
    <x v="15"/>
    <x v="0"/>
    <x v="1"/>
    <n v="298"/>
    <n v="351"/>
    <n v="649"/>
    <m/>
    <m/>
    <m/>
    <m/>
    <m/>
    <m/>
    <m/>
    <m/>
    <n v="0"/>
    <n v="0"/>
    <n v="0"/>
    <n v="0"/>
    <n v="0"/>
    <n v="0"/>
    <e v="#DIV/0!"/>
    <e v="#DIV/0!"/>
    <e v="#DIV/0!"/>
  </r>
  <r>
    <s v="Pend Oreille"/>
    <x v="15"/>
    <x v="0"/>
    <x v="2"/>
    <n v="525"/>
    <n v="434"/>
    <n v="959"/>
    <m/>
    <m/>
    <m/>
    <m/>
    <m/>
    <m/>
    <m/>
    <m/>
    <n v="0"/>
    <n v="0"/>
    <n v="0"/>
    <n v="0"/>
    <n v="0"/>
    <n v="0"/>
    <e v="#DIV/0!"/>
    <e v="#DIV/0!"/>
    <e v="#DIV/0!"/>
  </r>
  <r>
    <s v="Pend Oreille"/>
    <x v="15"/>
    <x v="0"/>
    <x v="3"/>
    <n v="949"/>
    <n v="881"/>
    <n v="1830"/>
    <m/>
    <m/>
    <m/>
    <m/>
    <m/>
    <m/>
    <m/>
    <m/>
    <n v="0"/>
    <n v="0"/>
    <n v="0"/>
    <n v="0"/>
    <n v="0"/>
    <n v="0"/>
    <e v="#DIV/0!"/>
    <e v="#DIV/0!"/>
    <e v="#DIV/0!"/>
  </r>
  <r>
    <s v="Pend Oreille"/>
    <x v="15"/>
    <x v="0"/>
    <x v="4"/>
    <n v="958"/>
    <n v="1048"/>
    <n v="2006"/>
    <m/>
    <m/>
    <m/>
    <m/>
    <m/>
    <m/>
    <m/>
    <m/>
    <n v="0"/>
    <n v="0"/>
    <n v="0"/>
    <n v="0"/>
    <n v="0"/>
    <n v="0"/>
    <e v="#DIV/0!"/>
    <e v="#DIV/0!"/>
    <e v="#DIV/0!"/>
  </r>
  <r>
    <s v="Pend Oreille"/>
    <x v="15"/>
    <x v="0"/>
    <x v="5"/>
    <n v="691"/>
    <n v="763"/>
    <n v="1454"/>
    <m/>
    <m/>
    <m/>
    <m/>
    <m/>
    <m/>
    <m/>
    <m/>
    <n v="0"/>
    <n v="0"/>
    <n v="0"/>
    <n v="0"/>
    <n v="0"/>
    <n v="0"/>
    <e v="#DIV/0!"/>
    <e v="#DIV/0!"/>
    <e v="#DIV/0!"/>
  </r>
  <r>
    <s v="Pend Oreille"/>
    <x v="15"/>
    <x v="0"/>
    <x v="6"/>
    <n v="911"/>
    <n v="839"/>
    <n v="1750"/>
    <m/>
    <m/>
    <m/>
    <m/>
    <m/>
    <m/>
    <m/>
    <m/>
    <n v="0"/>
    <n v="0"/>
    <n v="0"/>
    <n v="0"/>
    <n v="0"/>
    <n v="0"/>
    <e v="#DIV/0!"/>
    <e v="#DIV/0!"/>
    <e v="#DIV/0!"/>
  </r>
  <r>
    <s v="Pierce"/>
    <x v="15"/>
    <x v="2"/>
    <x v="0"/>
    <n v="259375.06000000003"/>
    <n v="250874.02000000002"/>
    <n v="510249.04000000004"/>
    <m/>
    <m/>
    <m/>
    <m/>
    <m/>
    <m/>
    <m/>
    <m/>
    <n v="0"/>
    <n v="0"/>
    <n v="0"/>
    <n v="0"/>
    <n v="0"/>
    <n v="0"/>
    <e v="#DIV/0!"/>
    <e v="#DIV/0!"/>
    <e v="#DIV/0!"/>
  </r>
  <r>
    <s v="Pierce"/>
    <x v="15"/>
    <x v="2"/>
    <x v="1"/>
    <n v="32974.990000000005"/>
    <n v="35614.97"/>
    <n v="68589.95"/>
    <m/>
    <m/>
    <m/>
    <m/>
    <m/>
    <m/>
    <m/>
    <m/>
    <n v="0"/>
    <n v="0"/>
    <n v="0"/>
    <n v="0"/>
    <n v="0"/>
    <n v="0"/>
    <e v="#DIV/0!"/>
    <e v="#DIV/0!"/>
    <e v="#DIV/0!"/>
  </r>
  <r>
    <s v="Pierce"/>
    <x v="15"/>
    <x v="2"/>
    <x v="2"/>
    <n v="49867.98"/>
    <n v="51277.98"/>
    <n v="101145.96"/>
    <m/>
    <m/>
    <m/>
    <m/>
    <m/>
    <m/>
    <m/>
    <m/>
    <n v="0"/>
    <n v="0"/>
    <n v="0"/>
    <n v="0"/>
    <n v="0"/>
    <n v="0"/>
    <e v="#DIV/0!"/>
    <e v="#DIV/0!"/>
    <e v="#DIV/0!"/>
  </r>
  <r>
    <s v="Pierce"/>
    <x v="15"/>
    <x v="2"/>
    <x v="3"/>
    <n v="58918.990000000005"/>
    <n v="59486.990000000005"/>
    <n v="118405.98999999999"/>
    <m/>
    <m/>
    <m/>
    <m/>
    <m/>
    <m/>
    <m/>
    <m/>
    <n v="0"/>
    <n v="0"/>
    <n v="0"/>
    <n v="0"/>
    <n v="0"/>
    <n v="0"/>
    <e v="#DIV/0!"/>
    <e v="#DIV/0!"/>
    <e v="#DIV/0!"/>
  </r>
  <r>
    <s v="Pierce"/>
    <x v="15"/>
    <x v="2"/>
    <x v="4"/>
    <n v="47703.009999999995"/>
    <n v="46871.009999999995"/>
    <n v="94574.010000000009"/>
    <m/>
    <m/>
    <m/>
    <m/>
    <m/>
    <m/>
    <m/>
    <m/>
    <n v="0"/>
    <n v="0"/>
    <n v="0"/>
    <n v="0"/>
    <n v="0"/>
    <n v="0"/>
    <e v="#DIV/0!"/>
    <e v="#DIV/0!"/>
    <e v="#DIV/0!"/>
  </r>
  <r>
    <s v="Pierce"/>
    <x v="15"/>
    <x v="2"/>
    <x v="5"/>
    <n v="28464.02"/>
    <n v="27449.02"/>
    <n v="55913.02"/>
    <m/>
    <m/>
    <m/>
    <m/>
    <m/>
    <m/>
    <m/>
    <m/>
    <n v="0"/>
    <n v="0"/>
    <n v="0"/>
    <n v="0"/>
    <n v="0"/>
    <n v="0"/>
    <e v="#DIV/0!"/>
    <e v="#DIV/0!"/>
    <e v="#DIV/0!"/>
  </r>
  <r>
    <s v="Pierce"/>
    <x v="15"/>
    <x v="2"/>
    <x v="6"/>
    <n v="41446.070000000007"/>
    <n v="30174.050000000003"/>
    <n v="71620.11"/>
    <m/>
    <m/>
    <m/>
    <m/>
    <m/>
    <m/>
    <m/>
    <m/>
    <n v="0"/>
    <n v="0"/>
    <n v="0"/>
    <n v="0"/>
    <n v="0"/>
    <n v="0"/>
    <e v="#DIV/0!"/>
    <e v="#DIV/0!"/>
    <e v="#DIV/0!"/>
  </r>
  <r>
    <s v="San Juan"/>
    <x v="15"/>
    <x v="1"/>
    <x v="0"/>
    <n v="5896"/>
    <n v="5486"/>
    <n v="11382"/>
    <m/>
    <m/>
    <m/>
    <m/>
    <m/>
    <m/>
    <m/>
    <m/>
    <n v="0"/>
    <n v="0"/>
    <n v="0"/>
    <n v="0"/>
    <n v="0"/>
    <n v="0"/>
    <e v="#DIV/0!"/>
    <e v="#DIV/0!"/>
    <e v="#DIV/0!"/>
  </r>
  <r>
    <s v="San Juan"/>
    <x v="15"/>
    <x v="1"/>
    <x v="1"/>
    <n v="305"/>
    <n v="335"/>
    <n v="640"/>
    <m/>
    <m/>
    <m/>
    <m/>
    <m/>
    <m/>
    <m/>
    <m/>
    <n v="0"/>
    <n v="0"/>
    <n v="0"/>
    <n v="0"/>
    <n v="0"/>
    <n v="0"/>
    <e v="#DIV/0!"/>
    <e v="#DIV/0!"/>
    <e v="#DIV/0!"/>
  </r>
  <r>
    <s v="San Juan"/>
    <x v="15"/>
    <x v="1"/>
    <x v="2"/>
    <n v="523"/>
    <n v="502"/>
    <n v="1025"/>
    <m/>
    <m/>
    <m/>
    <m/>
    <m/>
    <m/>
    <m/>
    <m/>
    <n v="0"/>
    <n v="0"/>
    <n v="0"/>
    <n v="0"/>
    <n v="0"/>
    <n v="0"/>
    <e v="#DIV/0!"/>
    <e v="#DIV/0!"/>
    <e v="#DIV/0!"/>
  </r>
  <r>
    <s v="San Juan"/>
    <x v="15"/>
    <x v="1"/>
    <x v="3"/>
    <n v="1089"/>
    <n v="938"/>
    <n v="2027"/>
    <m/>
    <m/>
    <m/>
    <m/>
    <m/>
    <m/>
    <m/>
    <m/>
    <n v="0"/>
    <n v="0"/>
    <n v="0"/>
    <n v="0"/>
    <n v="0"/>
    <n v="0"/>
    <e v="#DIV/0!"/>
    <e v="#DIV/0!"/>
    <e v="#DIV/0!"/>
  </r>
  <r>
    <s v="San Juan"/>
    <x v="15"/>
    <x v="1"/>
    <x v="4"/>
    <n v="1510"/>
    <n v="1376"/>
    <n v="2886"/>
    <m/>
    <m/>
    <m/>
    <m/>
    <m/>
    <m/>
    <m/>
    <m/>
    <n v="0"/>
    <n v="0"/>
    <n v="0"/>
    <n v="0"/>
    <n v="0"/>
    <n v="0"/>
    <e v="#DIV/0!"/>
    <e v="#DIV/0!"/>
    <e v="#DIV/0!"/>
  </r>
  <r>
    <s v="San Juan"/>
    <x v="15"/>
    <x v="1"/>
    <x v="5"/>
    <n v="1057"/>
    <n v="1077"/>
    <n v="2134"/>
    <m/>
    <m/>
    <m/>
    <m/>
    <m/>
    <m/>
    <m/>
    <m/>
    <n v="0"/>
    <n v="0"/>
    <n v="0"/>
    <n v="0"/>
    <n v="0"/>
    <n v="0"/>
    <e v="#DIV/0!"/>
    <e v="#DIV/0!"/>
    <e v="#DIV/0!"/>
  </r>
  <r>
    <s v="San Juan"/>
    <x v="15"/>
    <x v="1"/>
    <x v="6"/>
    <n v="1412"/>
    <n v="1258"/>
    <n v="2670"/>
    <m/>
    <m/>
    <m/>
    <m/>
    <m/>
    <m/>
    <m/>
    <m/>
    <n v="0"/>
    <n v="0"/>
    <n v="0"/>
    <n v="0"/>
    <n v="0"/>
    <n v="0"/>
    <e v="#DIV/0!"/>
    <e v="#DIV/0!"/>
    <e v="#DIV/0!"/>
  </r>
  <r>
    <s v="Skagit"/>
    <x v="15"/>
    <x v="0"/>
    <x v="0"/>
    <n v="38785"/>
    <n v="37112"/>
    <n v="75896.989999999991"/>
    <m/>
    <m/>
    <m/>
    <m/>
    <m/>
    <m/>
    <m/>
    <m/>
    <n v="0"/>
    <n v="0"/>
    <n v="0"/>
    <n v="0"/>
    <n v="0"/>
    <n v="0"/>
    <e v="#DIV/0!"/>
    <e v="#DIV/0!"/>
    <e v="#DIV/0!"/>
  </r>
  <r>
    <s v="Skagit"/>
    <x v="15"/>
    <x v="0"/>
    <x v="1"/>
    <n v="4226"/>
    <n v="4617"/>
    <n v="8843"/>
    <m/>
    <m/>
    <m/>
    <m/>
    <m/>
    <m/>
    <m/>
    <m/>
    <n v="0"/>
    <n v="0"/>
    <n v="0"/>
    <n v="0"/>
    <n v="0"/>
    <n v="0"/>
    <e v="#DIV/0!"/>
    <e v="#DIV/0!"/>
    <e v="#DIV/0!"/>
  </r>
  <r>
    <s v="Skagit"/>
    <x v="15"/>
    <x v="0"/>
    <x v="2"/>
    <n v="6161"/>
    <n v="6202"/>
    <n v="12363"/>
    <m/>
    <m/>
    <m/>
    <m/>
    <m/>
    <m/>
    <m/>
    <m/>
    <n v="0"/>
    <n v="0"/>
    <n v="0"/>
    <n v="0"/>
    <n v="0"/>
    <n v="0"/>
    <e v="#DIV/0!"/>
    <e v="#DIV/0!"/>
    <e v="#DIV/0!"/>
  </r>
  <r>
    <s v="Skagit"/>
    <x v="15"/>
    <x v="0"/>
    <x v="3"/>
    <n v="7794"/>
    <n v="7590"/>
    <n v="15383.99"/>
    <m/>
    <m/>
    <m/>
    <m/>
    <m/>
    <m/>
    <m/>
    <m/>
    <n v="0"/>
    <n v="0"/>
    <n v="0"/>
    <n v="0"/>
    <n v="0"/>
    <n v="0"/>
    <e v="#DIV/0!"/>
    <e v="#DIV/0!"/>
    <e v="#DIV/0!"/>
  </r>
  <r>
    <s v="Skagit"/>
    <x v="15"/>
    <x v="0"/>
    <x v="4"/>
    <n v="7483"/>
    <n v="7386"/>
    <n v="14869"/>
    <m/>
    <m/>
    <m/>
    <m/>
    <m/>
    <m/>
    <m/>
    <m/>
    <n v="0"/>
    <n v="0"/>
    <n v="0"/>
    <n v="0"/>
    <n v="0"/>
    <n v="0"/>
    <e v="#DIV/0!"/>
    <e v="#DIV/0!"/>
    <e v="#DIV/0!"/>
  </r>
  <r>
    <s v="Skagit"/>
    <x v="15"/>
    <x v="0"/>
    <x v="5"/>
    <n v="4739"/>
    <n v="4665"/>
    <n v="9404"/>
    <m/>
    <m/>
    <m/>
    <m/>
    <m/>
    <m/>
    <m/>
    <m/>
    <n v="0"/>
    <n v="0"/>
    <n v="0"/>
    <n v="0"/>
    <n v="0"/>
    <n v="0"/>
    <e v="#DIV/0!"/>
    <e v="#DIV/0!"/>
    <e v="#DIV/0!"/>
  </r>
  <r>
    <s v="Skagit"/>
    <x v="15"/>
    <x v="0"/>
    <x v="6"/>
    <n v="8382"/>
    <n v="6652"/>
    <n v="15034"/>
    <m/>
    <m/>
    <m/>
    <m/>
    <m/>
    <m/>
    <m/>
    <m/>
    <n v="0"/>
    <n v="0"/>
    <n v="0"/>
    <n v="0"/>
    <n v="0"/>
    <n v="0"/>
    <e v="#DIV/0!"/>
    <e v="#DIV/0!"/>
    <e v="#DIV/0!"/>
  </r>
  <r>
    <s v="Skamania"/>
    <x v="15"/>
    <x v="0"/>
    <x v="0"/>
    <n v="3634"/>
    <n v="3614"/>
    <n v="7248"/>
    <m/>
    <m/>
    <m/>
    <m/>
    <m/>
    <m/>
    <m/>
    <m/>
    <n v="0"/>
    <n v="0"/>
    <n v="0"/>
    <n v="0"/>
    <n v="0"/>
    <n v="0"/>
    <e v="#DIV/0!"/>
    <e v="#DIV/0!"/>
    <e v="#DIV/0!"/>
  </r>
  <r>
    <s v="Skamania"/>
    <x v="15"/>
    <x v="0"/>
    <x v="1"/>
    <n v="319"/>
    <n v="341"/>
    <n v="660"/>
    <m/>
    <m/>
    <m/>
    <m/>
    <m/>
    <m/>
    <m/>
    <m/>
    <n v="0"/>
    <n v="0"/>
    <n v="0"/>
    <n v="0"/>
    <n v="0"/>
    <n v="0"/>
    <e v="#DIV/0!"/>
    <e v="#DIV/0!"/>
    <e v="#DIV/0!"/>
  </r>
  <r>
    <s v="Skamania"/>
    <x v="15"/>
    <x v="0"/>
    <x v="2"/>
    <n v="541"/>
    <n v="520"/>
    <n v="1061"/>
    <m/>
    <m/>
    <m/>
    <m/>
    <m/>
    <m/>
    <m/>
    <m/>
    <n v="0"/>
    <n v="0"/>
    <n v="0"/>
    <n v="0"/>
    <n v="0"/>
    <n v="0"/>
    <e v="#DIV/0!"/>
    <e v="#DIV/0!"/>
    <e v="#DIV/0!"/>
  </r>
  <r>
    <s v="Skamania"/>
    <x v="15"/>
    <x v="0"/>
    <x v="3"/>
    <n v="874"/>
    <n v="889"/>
    <n v="1763"/>
    <m/>
    <m/>
    <m/>
    <m/>
    <m/>
    <m/>
    <m/>
    <m/>
    <n v="0"/>
    <n v="0"/>
    <n v="0"/>
    <n v="0"/>
    <n v="0"/>
    <n v="0"/>
    <e v="#DIV/0!"/>
    <e v="#DIV/0!"/>
    <e v="#DIV/0!"/>
  </r>
  <r>
    <s v="Skamania"/>
    <x v="15"/>
    <x v="0"/>
    <x v="4"/>
    <n v="826"/>
    <n v="839"/>
    <n v="1665"/>
    <m/>
    <m/>
    <m/>
    <m/>
    <m/>
    <m/>
    <m/>
    <m/>
    <n v="0"/>
    <n v="0"/>
    <n v="0"/>
    <n v="0"/>
    <n v="0"/>
    <n v="0"/>
    <e v="#DIV/0!"/>
    <e v="#DIV/0!"/>
    <e v="#DIV/0!"/>
  </r>
  <r>
    <s v="Skamania"/>
    <x v="15"/>
    <x v="0"/>
    <x v="5"/>
    <n v="489"/>
    <n v="524"/>
    <n v="1013"/>
    <m/>
    <m/>
    <m/>
    <m/>
    <m/>
    <m/>
    <m/>
    <m/>
    <n v="0"/>
    <n v="0"/>
    <n v="0"/>
    <n v="0"/>
    <n v="0"/>
    <n v="0"/>
    <e v="#DIV/0!"/>
    <e v="#DIV/0!"/>
    <e v="#DIV/0!"/>
  </r>
  <r>
    <s v="Skamania"/>
    <x v="15"/>
    <x v="0"/>
    <x v="6"/>
    <n v="585"/>
    <n v="501"/>
    <n v="1086"/>
    <m/>
    <m/>
    <m/>
    <m/>
    <m/>
    <m/>
    <m/>
    <m/>
    <n v="0"/>
    <n v="0"/>
    <n v="0"/>
    <n v="0"/>
    <n v="0"/>
    <n v="0"/>
    <e v="#DIV/0!"/>
    <e v="#DIV/0!"/>
    <e v="#DIV/0!"/>
  </r>
  <r>
    <s v="Snohomish"/>
    <x v="15"/>
    <x v="1"/>
    <x v="0"/>
    <n v="221974.99"/>
    <n v="217909.98"/>
    <n v="439884.93"/>
    <m/>
    <m/>
    <m/>
    <m/>
    <m/>
    <m/>
    <m/>
    <m/>
    <n v="0"/>
    <n v="0"/>
    <n v="0"/>
    <n v="0"/>
    <n v="0"/>
    <n v="0"/>
    <e v="#DIV/0!"/>
    <e v="#DIV/0!"/>
    <e v="#DIV/0!"/>
  </r>
  <r>
    <s v="Snohomish"/>
    <x v="15"/>
    <x v="1"/>
    <x v="1"/>
    <n v="24694"/>
    <n v="26830"/>
    <n v="51523.99"/>
    <m/>
    <m/>
    <m/>
    <m/>
    <m/>
    <m/>
    <m/>
    <m/>
    <n v="0"/>
    <n v="0"/>
    <n v="0"/>
    <n v="0"/>
    <n v="0"/>
    <n v="0"/>
    <e v="#DIV/0!"/>
    <e v="#DIV/0!"/>
    <e v="#DIV/0!"/>
  </r>
  <r>
    <s v="Snohomish"/>
    <x v="15"/>
    <x v="1"/>
    <x v="2"/>
    <n v="43769"/>
    <n v="44965.990000000005"/>
    <n v="88734.98"/>
    <m/>
    <m/>
    <m/>
    <m/>
    <m/>
    <m/>
    <m/>
    <m/>
    <n v="0"/>
    <n v="0"/>
    <n v="0"/>
    <n v="0"/>
    <n v="0"/>
    <n v="0"/>
    <e v="#DIV/0!"/>
    <e v="#DIV/0!"/>
    <e v="#DIV/0!"/>
  </r>
  <r>
    <s v="Snohomish"/>
    <x v="15"/>
    <x v="1"/>
    <x v="3"/>
    <n v="54462.990000000005"/>
    <n v="56548.990000000005"/>
    <n v="111011.98"/>
    <m/>
    <m/>
    <m/>
    <m/>
    <m/>
    <m/>
    <m/>
    <m/>
    <n v="0"/>
    <n v="0"/>
    <n v="0"/>
    <n v="0"/>
    <n v="0"/>
    <n v="0"/>
    <e v="#DIV/0!"/>
    <e v="#DIV/0!"/>
    <e v="#DIV/0!"/>
  </r>
  <r>
    <s v="Snohomish"/>
    <x v="15"/>
    <x v="1"/>
    <x v="4"/>
    <n v="43427"/>
    <n v="43245"/>
    <n v="86671.98"/>
    <m/>
    <m/>
    <m/>
    <m/>
    <m/>
    <m/>
    <m/>
    <m/>
    <n v="0"/>
    <n v="0"/>
    <n v="0"/>
    <n v="0"/>
    <n v="0"/>
    <n v="0"/>
    <e v="#DIV/0!"/>
    <e v="#DIV/0!"/>
    <e v="#DIV/0!"/>
  </r>
  <r>
    <s v="Snohomish"/>
    <x v="15"/>
    <x v="1"/>
    <x v="5"/>
    <n v="23402"/>
    <n v="23136"/>
    <n v="46538"/>
    <m/>
    <m/>
    <m/>
    <m/>
    <m/>
    <m/>
    <m/>
    <m/>
    <n v="0"/>
    <n v="0"/>
    <n v="0"/>
    <n v="0"/>
    <n v="0"/>
    <n v="0"/>
    <e v="#DIV/0!"/>
    <e v="#DIV/0!"/>
    <e v="#DIV/0!"/>
  </r>
  <r>
    <s v="Snohomish"/>
    <x v="15"/>
    <x v="1"/>
    <x v="6"/>
    <n v="32220"/>
    <n v="23184"/>
    <n v="55404"/>
    <m/>
    <m/>
    <m/>
    <m/>
    <m/>
    <m/>
    <m/>
    <m/>
    <n v="0"/>
    <n v="0"/>
    <n v="0"/>
    <n v="0"/>
    <n v="0"/>
    <n v="0"/>
    <e v="#DIV/0!"/>
    <e v="#DIV/0!"/>
    <e v="#DIV/0!"/>
  </r>
  <r>
    <s v="Spokane"/>
    <x v="15"/>
    <x v="0"/>
    <x v="0"/>
    <n v="160335"/>
    <n v="150104"/>
    <n v="310438.92000000004"/>
    <m/>
    <m/>
    <m/>
    <m/>
    <m/>
    <m/>
    <m/>
    <m/>
    <n v="0"/>
    <n v="0"/>
    <n v="0"/>
    <n v="0"/>
    <n v="0"/>
    <n v="0"/>
    <e v="#DIV/0!"/>
    <e v="#DIV/0!"/>
    <e v="#DIV/0!"/>
  </r>
  <r>
    <s v="Spokane"/>
    <x v="15"/>
    <x v="0"/>
    <x v="1"/>
    <n v="22043"/>
    <n v="22071"/>
    <n v="44113.990000000005"/>
    <m/>
    <m/>
    <m/>
    <m/>
    <m/>
    <m/>
    <m/>
    <m/>
    <n v="0"/>
    <n v="0"/>
    <n v="0"/>
    <n v="0"/>
    <n v="0"/>
    <n v="0"/>
    <e v="#DIV/0!"/>
    <e v="#DIV/0!"/>
    <e v="#DIV/0!"/>
  </r>
  <r>
    <s v="Spokane"/>
    <x v="15"/>
    <x v="0"/>
    <x v="2"/>
    <n v="26779"/>
    <n v="27895"/>
    <n v="54673.98"/>
    <m/>
    <m/>
    <m/>
    <m/>
    <m/>
    <m/>
    <m/>
    <m/>
    <n v="0"/>
    <n v="0"/>
    <n v="0"/>
    <n v="0"/>
    <n v="0"/>
    <n v="0"/>
    <e v="#DIV/0!"/>
    <e v="#DIV/0!"/>
    <e v="#DIV/0!"/>
  </r>
  <r>
    <s v="Spokane"/>
    <x v="15"/>
    <x v="0"/>
    <x v="3"/>
    <n v="33151"/>
    <n v="32874"/>
    <n v="66024.98"/>
    <m/>
    <m/>
    <m/>
    <m/>
    <m/>
    <m/>
    <m/>
    <m/>
    <n v="0"/>
    <n v="0"/>
    <n v="0"/>
    <n v="0"/>
    <n v="0"/>
    <n v="0"/>
    <e v="#DIV/0!"/>
    <e v="#DIV/0!"/>
    <e v="#DIV/0!"/>
  </r>
  <r>
    <s v="Spokane"/>
    <x v="15"/>
    <x v="0"/>
    <x v="4"/>
    <n v="29993"/>
    <n v="29558"/>
    <n v="59550.98"/>
    <m/>
    <m/>
    <m/>
    <m/>
    <m/>
    <m/>
    <m/>
    <m/>
    <n v="0"/>
    <n v="0"/>
    <n v="0"/>
    <n v="0"/>
    <n v="0"/>
    <n v="0"/>
    <e v="#DIV/0!"/>
    <e v="#DIV/0!"/>
    <e v="#DIV/0!"/>
  </r>
  <r>
    <s v="Spokane"/>
    <x v="15"/>
    <x v="0"/>
    <x v="5"/>
    <n v="17588"/>
    <n v="16538"/>
    <n v="34125.990000000005"/>
    <m/>
    <m/>
    <m/>
    <m/>
    <m/>
    <m/>
    <m/>
    <m/>
    <n v="0"/>
    <n v="0"/>
    <n v="0"/>
    <n v="0"/>
    <n v="0"/>
    <n v="0"/>
    <e v="#DIV/0!"/>
    <e v="#DIV/0!"/>
    <e v="#DIV/0!"/>
  </r>
  <r>
    <s v="Spokane"/>
    <x v="15"/>
    <x v="0"/>
    <x v="6"/>
    <n v="30781"/>
    <n v="21168"/>
    <n v="51949"/>
    <m/>
    <m/>
    <m/>
    <m/>
    <m/>
    <m/>
    <m/>
    <m/>
    <n v="0"/>
    <n v="0"/>
    <n v="0"/>
    <n v="0"/>
    <n v="0"/>
    <n v="0"/>
    <e v="#DIV/0!"/>
    <e v="#DIV/0!"/>
    <e v="#DIV/0!"/>
  </r>
  <r>
    <s v="Stevens"/>
    <x v="15"/>
    <x v="0"/>
    <x v="0"/>
    <n v="14527.94"/>
    <n v="14040.960000000001"/>
    <n v="28568.910000000003"/>
    <m/>
    <m/>
    <m/>
    <m/>
    <m/>
    <m/>
    <m/>
    <m/>
    <n v="0"/>
    <n v="0"/>
    <n v="0"/>
    <n v="0"/>
    <n v="0"/>
    <n v="0"/>
    <e v="#DIV/0!"/>
    <e v="#DIV/0!"/>
    <e v="#DIV/0!"/>
  </r>
  <r>
    <s v="Stevens"/>
    <x v="15"/>
    <x v="0"/>
    <x v="1"/>
    <n v="1216.98"/>
    <n v="1357.99"/>
    <n v="2574.9700000000003"/>
    <m/>
    <m/>
    <m/>
    <m/>
    <m/>
    <m/>
    <m/>
    <m/>
    <n v="0"/>
    <n v="0"/>
    <n v="0"/>
    <n v="0"/>
    <n v="0"/>
    <n v="0"/>
    <e v="#DIV/0!"/>
    <e v="#DIV/0!"/>
    <e v="#DIV/0!"/>
  </r>
  <r>
    <s v="Stevens"/>
    <x v="15"/>
    <x v="0"/>
    <x v="2"/>
    <n v="1961.99"/>
    <n v="1747.98"/>
    <n v="3709.97"/>
    <m/>
    <m/>
    <m/>
    <m/>
    <m/>
    <m/>
    <m/>
    <m/>
    <n v="0"/>
    <n v="0"/>
    <n v="0"/>
    <n v="0"/>
    <n v="0"/>
    <n v="0"/>
    <e v="#DIV/0!"/>
    <e v="#DIV/0!"/>
    <e v="#DIV/0!"/>
  </r>
  <r>
    <s v="Stevens"/>
    <x v="15"/>
    <x v="0"/>
    <x v="3"/>
    <n v="3185.98"/>
    <n v="3072.99"/>
    <n v="6258.9699999999993"/>
    <m/>
    <m/>
    <m/>
    <m/>
    <m/>
    <m/>
    <m/>
    <m/>
    <n v="0"/>
    <n v="0"/>
    <n v="0"/>
    <n v="0"/>
    <n v="0"/>
    <n v="0"/>
    <e v="#DIV/0!"/>
    <e v="#DIV/0!"/>
    <e v="#DIV/0!"/>
  </r>
  <r>
    <s v="Stevens"/>
    <x v="15"/>
    <x v="0"/>
    <x v="4"/>
    <n v="3257.99"/>
    <n v="3203.99"/>
    <n v="6461.99"/>
    <m/>
    <m/>
    <m/>
    <m/>
    <m/>
    <m/>
    <m/>
    <m/>
    <n v="0"/>
    <n v="0"/>
    <n v="0"/>
    <n v="0"/>
    <n v="0"/>
    <n v="0"/>
    <e v="#DIV/0!"/>
    <e v="#DIV/0!"/>
    <e v="#DIV/0!"/>
  </r>
  <r>
    <s v="Stevens"/>
    <x v="15"/>
    <x v="0"/>
    <x v="5"/>
    <n v="2130"/>
    <n v="2273"/>
    <n v="4403"/>
    <m/>
    <m/>
    <m/>
    <m/>
    <m/>
    <m/>
    <m/>
    <m/>
    <n v="0"/>
    <n v="0"/>
    <n v="0"/>
    <n v="0"/>
    <n v="0"/>
    <n v="0"/>
    <e v="#DIV/0!"/>
    <e v="#DIV/0!"/>
    <e v="#DIV/0!"/>
  </r>
  <r>
    <s v="Stevens"/>
    <x v="15"/>
    <x v="0"/>
    <x v="6"/>
    <n v="2775"/>
    <n v="2385.0100000000002"/>
    <n v="5160.01"/>
    <m/>
    <m/>
    <m/>
    <m/>
    <m/>
    <m/>
    <m/>
    <m/>
    <n v="0"/>
    <n v="0"/>
    <n v="0"/>
    <n v="0"/>
    <n v="0"/>
    <n v="0"/>
    <e v="#DIV/0!"/>
    <e v="#DIV/0!"/>
    <e v="#DIV/0!"/>
  </r>
  <r>
    <s v="Thurston"/>
    <x v="15"/>
    <x v="0"/>
    <x v="0"/>
    <n v="80363"/>
    <n v="74465"/>
    <n v="154827.92000000001"/>
    <m/>
    <m/>
    <m/>
    <m/>
    <m/>
    <m/>
    <m/>
    <m/>
    <n v="0"/>
    <n v="0"/>
    <n v="0"/>
    <n v="0"/>
    <n v="0"/>
    <n v="0"/>
    <e v="#DIV/0!"/>
    <e v="#DIV/0!"/>
    <e v="#DIV/0!"/>
  </r>
  <r>
    <s v="Thurston"/>
    <x v="15"/>
    <x v="0"/>
    <x v="1"/>
    <n v="9574"/>
    <n v="9706"/>
    <n v="19279.989999999998"/>
    <m/>
    <m/>
    <m/>
    <m/>
    <m/>
    <m/>
    <m/>
    <m/>
    <n v="0"/>
    <n v="0"/>
    <n v="0"/>
    <n v="0"/>
    <n v="0"/>
    <n v="0"/>
    <e v="#DIV/0!"/>
    <e v="#DIV/0!"/>
    <e v="#DIV/0!"/>
  </r>
  <r>
    <s v="Thurston"/>
    <x v="15"/>
    <x v="0"/>
    <x v="2"/>
    <n v="13465"/>
    <n v="13587"/>
    <n v="27051.98"/>
    <m/>
    <m/>
    <m/>
    <m/>
    <m/>
    <m/>
    <m/>
    <m/>
    <n v="0"/>
    <n v="0"/>
    <n v="0"/>
    <n v="0"/>
    <n v="0"/>
    <n v="0"/>
    <e v="#DIV/0!"/>
    <e v="#DIV/0!"/>
    <e v="#DIV/0!"/>
  </r>
  <r>
    <s v="Thurston"/>
    <x v="15"/>
    <x v="0"/>
    <x v="3"/>
    <n v="17522"/>
    <n v="16254"/>
    <n v="33775.980000000003"/>
    <m/>
    <m/>
    <m/>
    <m/>
    <m/>
    <m/>
    <m/>
    <m/>
    <n v="0"/>
    <n v="0"/>
    <n v="0"/>
    <n v="0"/>
    <n v="0"/>
    <n v="0"/>
    <e v="#DIV/0!"/>
    <e v="#DIV/0!"/>
    <e v="#DIV/0!"/>
  </r>
  <r>
    <s v="Thurston"/>
    <x v="15"/>
    <x v="0"/>
    <x v="4"/>
    <n v="16813"/>
    <n v="15814"/>
    <n v="32626.980000000003"/>
    <m/>
    <m/>
    <m/>
    <m/>
    <m/>
    <m/>
    <m/>
    <m/>
    <n v="0"/>
    <n v="0"/>
    <n v="0"/>
    <n v="0"/>
    <n v="0"/>
    <n v="0"/>
    <e v="#DIV/0!"/>
    <e v="#DIV/0!"/>
    <e v="#DIV/0!"/>
  </r>
  <r>
    <s v="Thurston"/>
    <x v="15"/>
    <x v="0"/>
    <x v="5"/>
    <n v="9306"/>
    <n v="9158"/>
    <n v="18463.989999999998"/>
    <m/>
    <m/>
    <m/>
    <m/>
    <m/>
    <m/>
    <m/>
    <m/>
    <n v="0"/>
    <n v="0"/>
    <n v="0"/>
    <n v="0"/>
    <n v="0"/>
    <n v="0"/>
    <e v="#DIV/0!"/>
    <e v="#DIV/0!"/>
    <e v="#DIV/0!"/>
  </r>
  <r>
    <s v="Thurston"/>
    <x v="15"/>
    <x v="0"/>
    <x v="6"/>
    <n v="13683"/>
    <n v="9946"/>
    <n v="23629"/>
    <m/>
    <m/>
    <m/>
    <m/>
    <m/>
    <m/>
    <m/>
    <m/>
    <n v="0"/>
    <n v="0"/>
    <n v="0"/>
    <n v="0"/>
    <n v="0"/>
    <n v="0"/>
    <e v="#DIV/0!"/>
    <e v="#DIV/0!"/>
    <e v="#DIV/0!"/>
  </r>
  <r>
    <s v="Wahkiakum"/>
    <x v="15"/>
    <x v="0"/>
    <x v="0"/>
    <n v="1478"/>
    <n v="1450"/>
    <n v="2928"/>
    <m/>
    <m/>
    <m/>
    <m/>
    <m/>
    <m/>
    <m/>
    <m/>
    <n v="0"/>
    <n v="0"/>
    <n v="0"/>
    <n v="0"/>
    <n v="0"/>
    <n v="0"/>
    <e v="#DIV/0!"/>
    <e v="#DIV/0!"/>
    <e v="#DIV/0!"/>
  </r>
  <r>
    <s v="Wahkiakum"/>
    <x v="15"/>
    <x v="0"/>
    <x v="1"/>
    <n v="87"/>
    <n v="115"/>
    <n v="202"/>
    <m/>
    <m/>
    <m/>
    <m/>
    <m/>
    <m/>
    <m/>
    <m/>
    <n v="0"/>
    <n v="0"/>
    <n v="0"/>
    <n v="0"/>
    <n v="0"/>
    <n v="0"/>
    <e v="#DIV/0!"/>
    <e v="#DIV/0!"/>
    <e v="#DIV/0!"/>
  </r>
  <r>
    <s v="Wahkiakum"/>
    <x v="15"/>
    <x v="0"/>
    <x v="2"/>
    <n v="167"/>
    <n v="154"/>
    <n v="321"/>
    <m/>
    <m/>
    <m/>
    <m/>
    <m/>
    <m/>
    <m/>
    <m/>
    <n v="0"/>
    <n v="0"/>
    <n v="0"/>
    <n v="0"/>
    <n v="0"/>
    <n v="0"/>
    <e v="#DIV/0!"/>
    <e v="#DIV/0!"/>
    <e v="#DIV/0!"/>
  </r>
  <r>
    <s v="Wahkiakum"/>
    <x v="15"/>
    <x v="0"/>
    <x v="3"/>
    <n v="264"/>
    <n v="263"/>
    <n v="527"/>
    <m/>
    <m/>
    <m/>
    <m/>
    <m/>
    <m/>
    <m/>
    <m/>
    <n v="0"/>
    <n v="0"/>
    <n v="0"/>
    <n v="0"/>
    <n v="0"/>
    <n v="0"/>
    <e v="#DIV/0!"/>
    <e v="#DIV/0!"/>
    <e v="#DIV/0!"/>
  </r>
  <r>
    <s v="Wahkiakum"/>
    <x v="15"/>
    <x v="0"/>
    <x v="4"/>
    <n v="308"/>
    <n v="322"/>
    <n v="630"/>
    <m/>
    <m/>
    <m/>
    <m/>
    <m/>
    <m/>
    <m/>
    <m/>
    <n v="0"/>
    <n v="0"/>
    <n v="0"/>
    <n v="0"/>
    <n v="0"/>
    <n v="0"/>
    <e v="#DIV/0!"/>
    <e v="#DIV/0!"/>
    <e v="#DIV/0!"/>
  </r>
  <r>
    <s v="Wahkiakum"/>
    <x v="15"/>
    <x v="0"/>
    <x v="5"/>
    <n v="276"/>
    <n v="266"/>
    <n v="542"/>
    <m/>
    <m/>
    <m/>
    <m/>
    <m/>
    <m/>
    <m/>
    <m/>
    <n v="0"/>
    <n v="0"/>
    <n v="0"/>
    <n v="0"/>
    <n v="0"/>
    <n v="0"/>
    <e v="#DIV/0!"/>
    <e v="#DIV/0!"/>
    <e v="#DIV/0!"/>
  </r>
  <r>
    <s v="Wahkiakum"/>
    <x v="15"/>
    <x v="0"/>
    <x v="6"/>
    <n v="376"/>
    <n v="330"/>
    <n v="706"/>
    <m/>
    <m/>
    <m/>
    <m/>
    <m/>
    <m/>
    <m/>
    <m/>
    <n v="0"/>
    <n v="0"/>
    <n v="0"/>
    <n v="0"/>
    <n v="0"/>
    <n v="0"/>
    <e v="#DIV/0!"/>
    <e v="#DIV/0!"/>
    <e v="#DIV/0!"/>
  </r>
  <r>
    <s v="Walla Walla"/>
    <x v="15"/>
    <x v="0"/>
    <x v="0"/>
    <n v="20514.989999999998"/>
    <n v="21102.989999999998"/>
    <n v="41617.979999999996"/>
    <m/>
    <m/>
    <m/>
    <m/>
    <m/>
    <m/>
    <m/>
    <m/>
    <n v="0"/>
    <n v="0"/>
    <n v="0"/>
    <n v="0"/>
    <n v="0"/>
    <n v="0"/>
    <e v="#DIV/0!"/>
    <e v="#DIV/0!"/>
    <e v="#DIV/0!"/>
  </r>
  <r>
    <s v="Walla Walla"/>
    <x v="15"/>
    <x v="0"/>
    <x v="1"/>
    <n v="3352.99"/>
    <n v="4020.99"/>
    <n v="7373.98"/>
    <m/>
    <m/>
    <m/>
    <m/>
    <m/>
    <m/>
    <m/>
    <m/>
    <n v="0"/>
    <n v="0"/>
    <n v="0"/>
    <n v="0"/>
    <n v="0"/>
    <n v="0"/>
    <e v="#DIV/0!"/>
    <e v="#DIV/0!"/>
    <e v="#DIV/0!"/>
  </r>
  <r>
    <s v="Walla Walla"/>
    <x v="15"/>
    <x v="0"/>
    <x v="2"/>
    <n v="2973"/>
    <n v="3781"/>
    <n v="6754"/>
    <m/>
    <m/>
    <m/>
    <m/>
    <m/>
    <m/>
    <m/>
    <m/>
    <n v="0"/>
    <n v="0"/>
    <n v="0"/>
    <n v="0"/>
    <n v="0"/>
    <n v="0"/>
    <e v="#DIV/0!"/>
    <e v="#DIV/0!"/>
    <e v="#DIV/0!"/>
  </r>
  <r>
    <s v="Walla Walla"/>
    <x v="15"/>
    <x v="0"/>
    <x v="3"/>
    <n v="3720"/>
    <n v="4133"/>
    <n v="7853"/>
    <m/>
    <m/>
    <m/>
    <m/>
    <m/>
    <m/>
    <m/>
    <m/>
    <n v="0"/>
    <n v="0"/>
    <n v="0"/>
    <n v="0"/>
    <n v="0"/>
    <n v="0"/>
    <e v="#DIV/0!"/>
    <e v="#DIV/0!"/>
    <e v="#DIV/0!"/>
  </r>
  <r>
    <s v="Walla Walla"/>
    <x v="15"/>
    <x v="0"/>
    <x v="4"/>
    <n v="3402"/>
    <n v="3654"/>
    <n v="7056"/>
    <m/>
    <m/>
    <m/>
    <m/>
    <m/>
    <m/>
    <m/>
    <m/>
    <n v="0"/>
    <n v="0"/>
    <n v="0"/>
    <n v="0"/>
    <n v="0"/>
    <n v="0"/>
    <e v="#DIV/0!"/>
    <e v="#DIV/0!"/>
    <e v="#DIV/0!"/>
  </r>
  <r>
    <s v="Walla Walla"/>
    <x v="15"/>
    <x v="0"/>
    <x v="5"/>
    <n v="2237"/>
    <n v="2170"/>
    <n v="4407"/>
    <m/>
    <m/>
    <m/>
    <m/>
    <m/>
    <m/>
    <m/>
    <m/>
    <n v="0"/>
    <n v="0"/>
    <n v="0"/>
    <n v="0"/>
    <n v="0"/>
    <n v="0"/>
    <e v="#DIV/0!"/>
    <e v="#DIV/0!"/>
    <e v="#DIV/0!"/>
  </r>
  <r>
    <s v="Walla Walla"/>
    <x v="15"/>
    <x v="0"/>
    <x v="6"/>
    <n v="4830"/>
    <n v="3344"/>
    <n v="8174"/>
    <m/>
    <m/>
    <m/>
    <m/>
    <m/>
    <m/>
    <m/>
    <m/>
    <n v="0"/>
    <n v="0"/>
    <n v="0"/>
    <n v="0"/>
    <n v="0"/>
    <n v="0"/>
    <e v="#DIV/0!"/>
    <e v="#DIV/0!"/>
    <e v="#DIV/0!"/>
  </r>
  <r>
    <s v="Whatcom"/>
    <x v="15"/>
    <x v="0"/>
    <x v="0"/>
    <n v="64896.889999999992"/>
    <n v="61681.899999999987"/>
    <n v="126578.76999999999"/>
    <m/>
    <m/>
    <m/>
    <m/>
    <m/>
    <m/>
    <m/>
    <m/>
    <n v="0"/>
    <n v="0"/>
    <n v="0"/>
    <n v="0"/>
    <n v="0"/>
    <n v="0"/>
    <e v="#DIV/0!"/>
    <e v="#DIV/0!"/>
    <e v="#DIV/0!"/>
  </r>
  <r>
    <s v="Whatcom"/>
    <x v="15"/>
    <x v="0"/>
    <x v="1"/>
    <n v="12147.96"/>
    <n v="11565.97"/>
    <n v="23713.93"/>
    <m/>
    <m/>
    <m/>
    <m/>
    <m/>
    <m/>
    <m/>
    <m/>
    <n v="0"/>
    <n v="0"/>
    <n v="0"/>
    <n v="0"/>
    <n v="0"/>
    <n v="0"/>
    <e v="#DIV/0!"/>
    <e v="#DIV/0!"/>
    <e v="#DIV/0!"/>
  </r>
  <r>
    <s v="Whatcom"/>
    <x v="15"/>
    <x v="0"/>
    <x v="2"/>
    <n v="10394.98"/>
    <n v="11033.98"/>
    <n v="21428.98"/>
    <m/>
    <m/>
    <m/>
    <m/>
    <m/>
    <m/>
    <m/>
    <m/>
    <n v="0"/>
    <n v="0"/>
    <n v="0"/>
    <n v="0"/>
    <n v="0"/>
    <n v="0"/>
    <e v="#DIV/0!"/>
    <e v="#DIV/0!"/>
    <e v="#DIV/0!"/>
  </r>
  <r>
    <s v="Whatcom"/>
    <x v="15"/>
    <x v="0"/>
    <x v="3"/>
    <n v="12401.98"/>
    <n v="12015.98"/>
    <n v="24417.97"/>
    <m/>
    <m/>
    <m/>
    <m/>
    <m/>
    <m/>
    <m/>
    <m/>
    <n v="0"/>
    <n v="0"/>
    <n v="0"/>
    <n v="0"/>
    <n v="0"/>
    <n v="0"/>
    <e v="#DIV/0!"/>
    <e v="#DIV/0!"/>
    <e v="#DIV/0!"/>
  </r>
  <r>
    <s v="Whatcom"/>
    <x v="15"/>
    <x v="0"/>
    <x v="4"/>
    <n v="12195.98"/>
    <n v="11823.98"/>
    <n v="24019.96"/>
    <m/>
    <m/>
    <m/>
    <m/>
    <m/>
    <m/>
    <m/>
    <m/>
    <n v="0"/>
    <n v="0"/>
    <n v="0"/>
    <n v="0"/>
    <n v="0"/>
    <n v="0"/>
    <e v="#DIV/0!"/>
    <e v="#DIV/0!"/>
    <e v="#DIV/0!"/>
  </r>
  <r>
    <s v="Whatcom"/>
    <x v="15"/>
    <x v="0"/>
    <x v="5"/>
    <n v="6784.99"/>
    <n v="6812.99"/>
    <n v="13597.98"/>
    <m/>
    <m/>
    <m/>
    <m/>
    <m/>
    <m/>
    <m/>
    <m/>
    <n v="0"/>
    <n v="0"/>
    <n v="0"/>
    <n v="0"/>
    <n v="0"/>
    <n v="0"/>
    <e v="#DIV/0!"/>
    <e v="#DIV/0!"/>
    <e v="#DIV/0!"/>
  </r>
  <r>
    <s v="Whatcom"/>
    <x v="15"/>
    <x v="0"/>
    <x v="6"/>
    <n v="10971"/>
    <n v="8429"/>
    <n v="19399.949999999997"/>
    <m/>
    <m/>
    <m/>
    <m/>
    <m/>
    <m/>
    <m/>
    <m/>
    <n v="0"/>
    <n v="0"/>
    <n v="0"/>
    <n v="0"/>
    <n v="0"/>
    <n v="0"/>
    <e v="#DIV/0!"/>
    <e v="#DIV/0!"/>
    <e v="#DIV/0!"/>
  </r>
  <r>
    <s v="Whitman"/>
    <x v="15"/>
    <x v="0"/>
    <x v="0"/>
    <n v="16534.190000000002"/>
    <n v="16841.36"/>
    <n v="33375.550000000003"/>
    <m/>
    <m/>
    <m/>
    <m/>
    <m/>
    <m/>
    <m/>
    <m/>
    <n v="0"/>
    <n v="0"/>
    <n v="0"/>
    <n v="0"/>
    <n v="0"/>
    <n v="0"/>
    <e v="#DIV/0!"/>
    <e v="#DIV/0!"/>
    <e v="#DIV/0!"/>
  </r>
  <r>
    <s v="Whitman"/>
    <x v="15"/>
    <x v="0"/>
    <x v="1"/>
    <n v="6461.84"/>
    <n v="6833.89"/>
    <n v="13295.72"/>
    <m/>
    <m/>
    <m/>
    <m/>
    <m/>
    <m/>
    <m/>
    <m/>
    <n v="0"/>
    <n v="0"/>
    <n v="0"/>
    <n v="0"/>
    <n v="0"/>
    <n v="0"/>
    <e v="#DIV/0!"/>
    <e v="#DIV/0!"/>
    <e v="#DIV/0!"/>
  </r>
  <r>
    <s v="Whitman"/>
    <x v="15"/>
    <x v="0"/>
    <x v="2"/>
    <n v="2511.9499999999998"/>
    <n v="2845.02"/>
    <n v="5356.98"/>
    <m/>
    <m/>
    <m/>
    <m/>
    <m/>
    <m/>
    <m/>
    <m/>
    <n v="0"/>
    <n v="0"/>
    <n v="0"/>
    <n v="0"/>
    <n v="0"/>
    <n v="0"/>
    <e v="#DIV/0!"/>
    <e v="#DIV/0!"/>
    <e v="#DIV/0!"/>
  </r>
  <r>
    <s v="Whitman"/>
    <x v="15"/>
    <x v="0"/>
    <x v="3"/>
    <n v="2245.83"/>
    <n v="2193.86"/>
    <n v="4439.6900000000005"/>
    <m/>
    <m/>
    <m/>
    <m/>
    <m/>
    <m/>
    <m/>
    <m/>
    <n v="0"/>
    <n v="0"/>
    <n v="0"/>
    <n v="0"/>
    <n v="0"/>
    <n v="0"/>
    <e v="#DIV/0!"/>
    <e v="#DIV/0!"/>
    <e v="#DIV/0!"/>
  </r>
  <r>
    <s v="Whitman"/>
    <x v="15"/>
    <x v="0"/>
    <x v="4"/>
    <n v="1924.86"/>
    <n v="1982.85"/>
    <n v="3907.72"/>
    <m/>
    <m/>
    <m/>
    <m/>
    <m/>
    <m/>
    <m/>
    <m/>
    <n v="0"/>
    <n v="0"/>
    <n v="0"/>
    <n v="0"/>
    <n v="0"/>
    <n v="0"/>
    <e v="#DIV/0!"/>
    <e v="#DIV/0!"/>
    <e v="#DIV/0!"/>
  </r>
  <r>
    <s v="Whitman"/>
    <x v="15"/>
    <x v="0"/>
    <x v="5"/>
    <n v="1334.89"/>
    <n v="1275.8900000000001"/>
    <n v="2610.7800000000002"/>
    <m/>
    <m/>
    <m/>
    <m/>
    <m/>
    <m/>
    <m/>
    <m/>
    <n v="0"/>
    <n v="0"/>
    <n v="0"/>
    <n v="0"/>
    <n v="0"/>
    <n v="0"/>
    <e v="#DIV/0!"/>
    <e v="#DIV/0!"/>
    <e v="#DIV/0!"/>
  </r>
  <r>
    <s v="Whitman"/>
    <x v="15"/>
    <x v="0"/>
    <x v="6"/>
    <n v="2054.8199999999997"/>
    <n v="1709.85"/>
    <n v="3764.66"/>
    <m/>
    <m/>
    <m/>
    <m/>
    <m/>
    <m/>
    <m/>
    <m/>
    <n v="0"/>
    <n v="0"/>
    <n v="0"/>
    <n v="0"/>
    <n v="0"/>
    <n v="0"/>
    <e v="#DIV/0!"/>
    <e v="#DIV/0!"/>
    <e v="#DIV/0!"/>
  </r>
  <r>
    <s v="Yakima"/>
    <x v="15"/>
    <x v="1"/>
    <x v="0"/>
    <n v="77043.22"/>
    <n v="74787.05"/>
    <n v="151830.28"/>
    <m/>
    <m/>
    <m/>
    <m/>
    <m/>
    <m/>
    <m/>
    <m/>
    <n v="0"/>
    <n v="0"/>
    <n v="0"/>
    <n v="0"/>
    <n v="0"/>
    <n v="0"/>
    <e v="#DIV/0!"/>
    <e v="#DIV/0!"/>
    <e v="#DIV/0!"/>
  </r>
  <r>
    <s v="Yakima"/>
    <x v="15"/>
    <x v="1"/>
    <x v="1"/>
    <n v="10390.959999999999"/>
    <n v="11488.92"/>
    <n v="21879.879999999997"/>
    <m/>
    <m/>
    <m/>
    <m/>
    <m/>
    <m/>
    <m/>
    <m/>
    <n v="0"/>
    <n v="0"/>
    <n v="0"/>
    <n v="0"/>
    <n v="0"/>
    <n v="0"/>
    <e v="#DIV/0!"/>
    <e v="#DIV/0!"/>
    <e v="#DIV/0!"/>
  </r>
  <r>
    <s v="Yakima"/>
    <x v="15"/>
    <x v="1"/>
    <x v="2"/>
    <n v="14534.939999999999"/>
    <n v="15177.92"/>
    <n v="29712.86"/>
    <m/>
    <m/>
    <m/>
    <m/>
    <m/>
    <m/>
    <m/>
    <m/>
    <n v="0"/>
    <n v="0"/>
    <n v="0"/>
    <n v="0"/>
    <n v="0"/>
    <n v="0"/>
    <e v="#DIV/0!"/>
    <e v="#DIV/0!"/>
    <e v="#DIV/0!"/>
  </r>
  <r>
    <s v="Yakima"/>
    <x v="15"/>
    <x v="1"/>
    <x v="3"/>
    <n v="15574.02"/>
    <n v="15925"/>
    <n v="31499.02"/>
    <m/>
    <m/>
    <m/>
    <m/>
    <m/>
    <m/>
    <m/>
    <m/>
    <n v="0"/>
    <n v="0"/>
    <n v="0"/>
    <n v="0"/>
    <n v="0"/>
    <n v="0"/>
    <e v="#DIV/0!"/>
    <e v="#DIV/0!"/>
    <e v="#DIV/0!"/>
  </r>
  <r>
    <s v="Yakima"/>
    <x v="15"/>
    <x v="1"/>
    <x v="4"/>
    <n v="13425.06"/>
    <n v="13215.05"/>
    <n v="26640.11"/>
    <m/>
    <m/>
    <m/>
    <m/>
    <m/>
    <m/>
    <m/>
    <m/>
    <n v="0"/>
    <n v="0"/>
    <n v="0"/>
    <n v="0"/>
    <n v="0"/>
    <n v="0"/>
    <e v="#DIV/0!"/>
    <e v="#DIV/0!"/>
    <e v="#DIV/0!"/>
  </r>
  <r>
    <s v="Yakima"/>
    <x v="15"/>
    <x v="1"/>
    <x v="5"/>
    <n v="8670.07"/>
    <n v="8507.0499999999993"/>
    <n v="17177.12"/>
    <m/>
    <m/>
    <m/>
    <m/>
    <m/>
    <m/>
    <m/>
    <m/>
    <n v="0"/>
    <n v="0"/>
    <n v="0"/>
    <n v="0"/>
    <n v="0"/>
    <n v="0"/>
    <e v="#DIV/0!"/>
    <e v="#DIV/0!"/>
    <e v="#DIV/0!"/>
  </r>
  <r>
    <s v="Yakima"/>
    <x v="15"/>
    <x v="1"/>
    <x v="6"/>
    <n v="14448.170000000002"/>
    <n v="10473.11"/>
    <n v="24921.29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5"/>
    <x v="0"/>
    <x v="0"/>
    <n v="2223055.2599999998"/>
    <n v="2157251.1"/>
    <n v="4380306.3600000003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5"/>
    <x v="0"/>
    <x v="1"/>
    <n v="271700.33"/>
    <n v="287669.27"/>
    <n v="559369.6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5"/>
    <x v="0"/>
    <x v="2"/>
    <n v="410929.7"/>
    <n v="430201.78"/>
    <n v="841131.48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5"/>
    <x v="0"/>
    <x v="3"/>
    <n v="484790.61"/>
    <n v="490301.56"/>
    <n v="975092.17999999993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5"/>
    <x v="0"/>
    <x v="4"/>
    <n v="425412.76"/>
    <n v="420574.71999999997"/>
    <n v="845987.49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5"/>
    <x v="0"/>
    <x v="5"/>
    <n v="250062.87"/>
    <n v="246521.84"/>
    <n v="496584.71"/>
    <m/>
    <m/>
    <m/>
    <m/>
    <m/>
    <m/>
    <m/>
    <m/>
    <n v="0"/>
    <n v="0"/>
    <n v="0"/>
    <n v="0"/>
    <n v="0"/>
    <n v="0"/>
    <e v="#DIV/0!"/>
    <e v="#DIV/0!"/>
    <e v="#DIV/0!"/>
  </r>
  <r>
    <s v="zWashington State"/>
    <x v="15"/>
    <x v="0"/>
    <x v="6"/>
    <n v="380158.99"/>
    <n v="281981.93"/>
    <n v="662140.9"/>
    <m/>
    <m/>
    <m/>
    <m/>
    <m/>
    <m/>
    <m/>
    <m/>
    <n v="0"/>
    <n v="0"/>
    <n v="0"/>
    <n v="0"/>
    <n v="0"/>
    <n v="0"/>
    <e v="#DIV/0!"/>
    <e v="#DIV/0!"/>
    <e v="#DIV/0!"/>
  </r>
  <r>
    <m/>
    <x v="16"/>
    <x v="0"/>
    <x v="7"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636">
  <r>
    <x v="0"/>
    <x v="0"/>
    <x v="0"/>
    <n v="1"/>
  </r>
  <r>
    <x v="0"/>
    <x v="0"/>
    <x v="1"/>
    <n v="1"/>
  </r>
  <r>
    <x v="0"/>
    <x v="1"/>
    <x v="1"/>
    <n v="1"/>
  </r>
  <r>
    <x v="0"/>
    <x v="2"/>
    <x v="0"/>
    <n v="1"/>
  </r>
  <r>
    <x v="0"/>
    <x v="3"/>
    <x v="0"/>
    <n v="57"/>
  </r>
  <r>
    <x v="0"/>
    <x v="3"/>
    <x v="1"/>
    <n v="38"/>
  </r>
  <r>
    <x v="0"/>
    <x v="4"/>
    <x v="0"/>
    <n v="55"/>
  </r>
  <r>
    <x v="0"/>
    <x v="4"/>
    <x v="1"/>
    <n v="51"/>
  </r>
  <r>
    <x v="0"/>
    <x v="5"/>
    <x v="0"/>
    <n v="52"/>
  </r>
  <r>
    <x v="0"/>
    <x v="5"/>
    <x v="1"/>
    <n v="50"/>
  </r>
  <r>
    <x v="0"/>
    <x v="6"/>
    <x v="0"/>
    <n v="56"/>
  </r>
  <r>
    <x v="0"/>
    <x v="6"/>
    <x v="1"/>
    <n v="44"/>
  </r>
  <r>
    <x v="0"/>
    <x v="7"/>
    <x v="0"/>
    <n v="60"/>
  </r>
  <r>
    <x v="0"/>
    <x v="7"/>
    <x v="1"/>
    <n v="63"/>
  </r>
  <r>
    <x v="0"/>
    <x v="8"/>
    <x v="0"/>
    <n v="62"/>
  </r>
  <r>
    <x v="0"/>
    <x v="8"/>
    <x v="1"/>
    <n v="68"/>
  </r>
  <r>
    <x v="0"/>
    <x v="9"/>
    <x v="0"/>
    <n v="50"/>
  </r>
  <r>
    <x v="0"/>
    <x v="9"/>
    <x v="1"/>
    <n v="51"/>
  </r>
  <r>
    <x v="0"/>
    <x v="10"/>
    <x v="0"/>
    <n v="61"/>
  </r>
  <r>
    <x v="0"/>
    <x v="10"/>
    <x v="1"/>
    <n v="47"/>
  </r>
  <r>
    <x v="0"/>
    <x v="11"/>
    <x v="0"/>
    <n v="74"/>
  </r>
  <r>
    <x v="0"/>
    <x v="11"/>
    <x v="1"/>
    <n v="79"/>
  </r>
  <r>
    <x v="0"/>
    <x v="12"/>
    <x v="0"/>
    <n v="67"/>
  </r>
  <r>
    <x v="0"/>
    <x v="12"/>
    <x v="1"/>
    <n v="47"/>
  </r>
  <r>
    <x v="0"/>
    <x v="13"/>
    <x v="0"/>
    <n v="66"/>
  </r>
  <r>
    <x v="0"/>
    <x v="13"/>
    <x v="1"/>
    <n v="54"/>
  </r>
  <r>
    <x v="0"/>
    <x v="14"/>
    <x v="0"/>
    <n v="61"/>
  </r>
  <r>
    <x v="0"/>
    <x v="14"/>
    <x v="1"/>
    <n v="45"/>
  </r>
  <r>
    <x v="0"/>
    <x v="15"/>
    <x v="0"/>
    <n v="43"/>
  </r>
  <r>
    <x v="0"/>
    <x v="15"/>
    <x v="1"/>
    <n v="54"/>
  </r>
  <r>
    <x v="0"/>
    <x v="16"/>
    <x v="0"/>
    <n v="55"/>
  </r>
  <r>
    <x v="0"/>
    <x v="16"/>
    <x v="1"/>
    <n v="54"/>
  </r>
  <r>
    <x v="0"/>
    <x v="17"/>
    <x v="0"/>
    <n v="61"/>
  </r>
  <r>
    <x v="0"/>
    <x v="17"/>
    <x v="1"/>
    <n v="42"/>
  </r>
  <r>
    <x v="0"/>
    <x v="18"/>
    <x v="0"/>
    <n v="49"/>
  </r>
  <r>
    <x v="0"/>
    <x v="18"/>
    <x v="1"/>
    <n v="51"/>
  </r>
  <r>
    <x v="0"/>
    <x v="19"/>
    <x v="0"/>
    <n v="60"/>
  </r>
  <r>
    <x v="0"/>
    <x v="19"/>
    <x v="1"/>
    <n v="48"/>
  </r>
  <r>
    <x v="0"/>
    <x v="20"/>
    <x v="0"/>
    <n v="61"/>
  </r>
  <r>
    <x v="0"/>
    <x v="20"/>
    <x v="1"/>
    <n v="50"/>
  </r>
  <r>
    <x v="0"/>
    <x v="21"/>
    <x v="0"/>
    <n v="43"/>
  </r>
  <r>
    <x v="0"/>
    <x v="21"/>
    <x v="1"/>
    <n v="46"/>
  </r>
  <r>
    <x v="0"/>
    <x v="22"/>
    <x v="0"/>
    <n v="54"/>
  </r>
  <r>
    <x v="0"/>
    <x v="22"/>
    <x v="1"/>
    <n v="44"/>
  </r>
  <r>
    <x v="0"/>
    <x v="23"/>
    <x v="0"/>
    <n v="60"/>
  </r>
  <r>
    <x v="0"/>
    <x v="23"/>
    <x v="1"/>
    <n v="43"/>
  </r>
  <r>
    <x v="0"/>
    <x v="24"/>
    <x v="0"/>
    <n v="56"/>
  </r>
  <r>
    <x v="0"/>
    <x v="24"/>
    <x v="1"/>
    <n v="41"/>
  </r>
  <r>
    <x v="0"/>
    <x v="25"/>
    <x v="0"/>
    <n v="44"/>
  </r>
  <r>
    <x v="0"/>
    <x v="25"/>
    <x v="1"/>
    <n v="60"/>
  </r>
  <r>
    <x v="0"/>
    <x v="26"/>
    <x v="0"/>
    <n v="47"/>
  </r>
  <r>
    <x v="0"/>
    <x v="26"/>
    <x v="1"/>
    <n v="51"/>
  </r>
  <r>
    <x v="0"/>
    <x v="27"/>
    <x v="0"/>
    <n v="47"/>
  </r>
  <r>
    <x v="0"/>
    <x v="27"/>
    <x v="1"/>
    <n v="40"/>
  </r>
  <r>
    <x v="0"/>
    <x v="28"/>
    <x v="0"/>
    <n v="55"/>
  </r>
  <r>
    <x v="0"/>
    <x v="28"/>
    <x v="1"/>
    <n v="50"/>
  </r>
  <r>
    <x v="0"/>
    <x v="29"/>
    <x v="0"/>
    <n v="48"/>
  </r>
  <r>
    <x v="0"/>
    <x v="29"/>
    <x v="1"/>
    <n v="28"/>
  </r>
  <r>
    <x v="0"/>
    <x v="30"/>
    <x v="0"/>
    <n v="54"/>
  </r>
  <r>
    <x v="0"/>
    <x v="30"/>
    <x v="1"/>
    <n v="43"/>
  </r>
  <r>
    <x v="0"/>
    <x v="31"/>
    <x v="0"/>
    <n v="39"/>
  </r>
  <r>
    <x v="0"/>
    <x v="31"/>
    <x v="1"/>
    <n v="49"/>
  </r>
  <r>
    <x v="0"/>
    <x v="32"/>
    <x v="0"/>
    <n v="44"/>
  </r>
  <r>
    <x v="0"/>
    <x v="32"/>
    <x v="1"/>
    <n v="50"/>
  </r>
  <r>
    <x v="0"/>
    <x v="33"/>
    <x v="0"/>
    <n v="46"/>
  </r>
  <r>
    <x v="0"/>
    <x v="33"/>
    <x v="1"/>
    <n v="37"/>
  </r>
  <r>
    <x v="0"/>
    <x v="34"/>
    <x v="0"/>
    <n v="45"/>
  </r>
  <r>
    <x v="0"/>
    <x v="34"/>
    <x v="1"/>
    <n v="49"/>
  </r>
  <r>
    <x v="0"/>
    <x v="35"/>
    <x v="0"/>
    <n v="50"/>
  </r>
  <r>
    <x v="0"/>
    <x v="35"/>
    <x v="1"/>
    <n v="49"/>
  </r>
  <r>
    <x v="0"/>
    <x v="36"/>
    <x v="0"/>
    <n v="51"/>
  </r>
  <r>
    <x v="0"/>
    <x v="36"/>
    <x v="1"/>
    <n v="48"/>
  </r>
  <r>
    <x v="0"/>
    <x v="37"/>
    <x v="0"/>
    <n v="60"/>
  </r>
  <r>
    <x v="0"/>
    <x v="37"/>
    <x v="1"/>
    <n v="48"/>
  </r>
  <r>
    <x v="0"/>
    <x v="38"/>
    <x v="0"/>
    <n v="59"/>
  </r>
  <r>
    <x v="0"/>
    <x v="38"/>
    <x v="1"/>
    <n v="63"/>
  </r>
  <r>
    <x v="0"/>
    <x v="39"/>
    <x v="0"/>
    <n v="53"/>
  </r>
  <r>
    <x v="0"/>
    <x v="39"/>
    <x v="1"/>
    <n v="53"/>
  </r>
  <r>
    <x v="0"/>
    <x v="40"/>
    <x v="0"/>
    <n v="60"/>
  </r>
  <r>
    <x v="0"/>
    <x v="40"/>
    <x v="1"/>
    <n v="59"/>
  </r>
  <r>
    <x v="0"/>
    <x v="41"/>
    <x v="0"/>
    <n v="62"/>
  </r>
  <r>
    <x v="0"/>
    <x v="41"/>
    <x v="1"/>
    <n v="41"/>
  </r>
  <r>
    <x v="0"/>
    <x v="42"/>
    <x v="0"/>
    <n v="65"/>
  </r>
  <r>
    <x v="0"/>
    <x v="42"/>
    <x v="1"/>
    <n v="56"/>
  </r>
  <r>
    <x v="0"/>
    <x v="43"/>
    <x v="0"/>
    <n v="69"/>
  </r>
  <r>
    <x v="0"/>
    <x v="43"/>
    <x v="1"/>
    <n v="60"/>
  </r>
  <r>
    <x v="0"/>
    <x v="44"/>
    <x v="0"/>
    <n v="48"/>
  </r>
  <r>
    <x v="0"/>
    <x v="44"/>
    <x v="1"/>
    <n v="61"/>
  </r>
  <r>
    <x v="0"/>
    <x v="45"/>
    <x v="0"/>
    <n v="72"/>
  </r>
  <r>
    <x v="0"/>
    <x v="45"/>
    <x v="1"/>
    <n v="56"/>
  </r>
  <r>
    <x v="0"/>
    <x v="46"/>
    <x v="0"/>
    <n v="80"/>
  </r>
  <r>
    <x v="0"/>
    <x v="46"/>
    <x v="1"/>
    <n v="57"/>
  </r>
  <r>
    <x v="0"/>
    <x v="47"/>
    <x v="0"/>
    <n v="75"/>
  </r>
  <r>
    <x v="0"/>
    <x v="47"/>
    <x v="1"/>
    <n v="73"/>
  </r>
  <r>
    <x v="0"/>
    <x v="48"/>
    <x v="0"/>
    <n v="64"/>
  </r>
  <r>
    <x v="0"/>
    <x v="48"/>
    <x v="1"/>
    <n v="57"/>
  </r>
  <r>
    <x v="0"/>
    <x v="49"/>
    <x v="0"/>
    <n v="65"/>
  </r>
  <r>
    <x v="0"/>
    <x v="49"/>
    <x v="1"/>
    <n v="72"/>
  </r>
  <r>
    <x v="0"/>
    <x v="50"/>
    <x v="0"/>
    <n v="61"/>
  </r>
  <r>
    <x v="0"/>
    <x v="50"/>
    <x v="1"/>
    <n v="58"/>
  </r>
  <r>
    <x v="0"/>
    <x v="51"/>
    <x v="0"/>
    <n v="61"/>
  </r>
  <r>
    <x v="0"/>
    <x v="51"/>
    <x v="1"/>
    <n v="56"/>
  </r>
  <r>
    <x v="0"/>
    <x v="52"/>
    <x v="0"/>
    <n v="51"/>
  </r>
  <r>
    <x v="0"/>
    <x v="52"/>
    <x v="1"/>
    <n v="46"/>
  </r>
  <r>
    <x v="0"/>
    <x v="53"/>
    <x v="0"/>
    <n v="54"/>
  </r>
  <r>
    <x v="0"/>
    <x v="53"/>
    <x v="1"/>
    <n v="45"/>
  </r>
  <r>
    <x v="0"/>
    <x v="54"/>
    <x v="0"/>
    <n v="49"/>
  </r>
  <r>
    <x v="0"/>
    <x v="54"/>
    <x v="1"/>
    <n v="47"/>
  </r>
  <r>
    <x v="0"/>
    <x v="55"/>
    <x v="0"/>
    <n v="39"/>
  </r>
  <r>
    <x v="0"/>
    <x v="55"/>
    <x v="1"/>
    <n v="50"/>
  </r>
  <r>
    <x v="0"/>
    <x v="56"/>
    <x v="0"/>
    <n v="50"/>
  </r>
  <r>
    <x v="0"/>
    <x v="56"/>
    <x v="1"/>
    <n v="39"/>
  </r>
  <r>
    <x v="0"/>
    <x v="57"/>
    <x v="0"/>
    <n v="36"/>
  </r>
  <r>
    <x v="0"/>
    <x v="57"/>
    <x v="1"/>
    <n v="54"/>
  </r>
  <r>
    <x v="0"/>
    <x v="58"/>
    <x v="0"/>
    <n v="34"/>
  </r>
  <r>
    <x v="0"/>
    <x v="58"/>
    <x v="1"/>
    <n v="36"/>
  </r>
  <r>
    <x v="0"/>
    <x v="59"/>
    <x v="0"/>
    <n v="32"/>
  </r>
  <r>
    <x v="0"/>
    <x v="59"/>
    <x v="1"/>
    <n v="46"/>
  </r>
  <r>
    <x v="0"/>
    <x v="60"/>
    <x v="0"/>
    <n v="38"/>
  </r>
  <r>
    <x v="0"/>
    <x v="60"/>
    <x v="1"/>
    <n v="20"/>
  </r>
  <r>
    <x v="0"/>
    <x v="61"/>
    <x v="0"/>
    <n v="38"/>
  </r>
  <r>
    <x v="0"/>
    <x v="61"/>
    <x v="1"/>
    <n v="34"/>
  </r>
  <r>
    <x v="0"/>
    <x v="62"/>
    <x v="0"/>
    <n v="27"/>
  </r>
  <r>
    <x v="0"/>
    <x v="62"/>
    <x v="1"/>
    <n v="36"/>
  </r>
  <r>
    <x v="0"/>
    <x v="63"/>
    <x v="0"/>
    <n v="32"/>
  </r>
  <r>
    <x v="0"/>
    <x v="63"/>
    <x v="1"/>
    <n v="24"/>
  </r>
  <r>
    <x v="0"/>
    <x v="64"/>
    <x v="0"/>
    <n v="26"/>
  </r>
  <r>
    <x v="0"/>
    <x v="64"/>
    <x v="1"/>
    <n v="22"/>
  </r>
  <r>
    <x v="0"/>
    <x v="65"/>
    <x v="0"/>
    <n v="16"/>
  </r>
  <r>
    <x v="0"/>
    <x v="65"/>
    <x v="1"/>
    <n v="24"/>
  </r>
  <r>
    <x v="0"/>
    <x v="66"/>
    <x v="0"/>
    <n v="19"/>
  </r>
  <r>
    <x v="0"/>
    <x v="66"/>
    <x v="1"/>
    <n v="23"/>
  </r>
  <r>
    <x v="0"/>
    <x v="67"/>
    <x v="0"/>
    <n v="26"/>
  </r>
  <r>
    <x v="0"/>
    <x v="67"/>
    <x v="1"/>
    <n v="18"/>
  </r>
  <r>
    <x v="0"/>
    <x v="68"/>
    <x v="0"/>
    <n v="13"/>
  </r>
  <r>
    <x v="0"/>
    <x v="68"/>
    <x v="1"/>
    <n v="20"/>
  </r>
  <r>
    <x v="0"/>
    <x v="69"/>
    <x v="0"/>
    <n v="17"/>
  </r>
  <r>
    <x v="0"/>
    <x v="69"/>
    <x v="1"/>
    <n v="8"/>
  </r>
  <r>
    <x v="0"/>
    <x v="70"/>
    <x v="0"/>
    <n v="14"/>
  </r>
  <r>
    <x v="0"/>
    <x v="70"/>
    <x v="1"/>
    <n v="12"/>
  </r>
  <r>
    <x v="0"/>
    <x v="71"/>
    <x v="0"/>
    <n v="17"/>
  </r>
  <r>
    <x v="0"/>
    <x v="71"/>
    <x v="1"/>
    <n v="19"/>
  </r>
  <r>
    <x v="0"/>
    <x v="72"/>
    <x v="0"/>
    <n v="14"/>
  </r>
  <r>
    <x v="0"/>
    <x v="72"/>
    <x v="1"/>
    <n v="12"/>
  </r>
  <r>
    <x v="0"/>
    <x v="73"/>
    <x v="0"/>
    <n v="11"/>
  </r>
  <r>
    <x v="0"/>
    <x v="73"/>
    <x v="1"/>
    <n v="7"/>
  </r>
  <r>
    <x v="0"/>
    <x v="74"/>
    <x v="0"/>
    <n v="7"/>
  </r>
  <r>
    <x v="0"/>
    <x v="74"/>
    <x v="1"/>
    <n v="10"/>
  </r>
  <r>
    <x v="0"/>
    <x v="75"/>
    <x v="0"/>
    <n v="9"/>
  </r>
  <r>
    <x v="0"/>
    <x v="75"/>
    <x v="1"/>
    <n v="3"/>
  </r>
  <r>
    <x v="0"/>
    <x v="76"/>
    <x v="0"/>
    <n v="4"/>
  </r>
  <r>
    <x v="0"/>
    <x v="76"/>
    <x v="1"/>
    <n v="5"/>
  </r>
  <r>
    <x v="0"/>
    <x v="77"/>
    <x v="0"/>
    <n v="4"/>
  </r>
  <r>
    <x v="0"/>
    <x v="78"/>
    <x v="0"/>
    <n v="6"/>
  </r>
  <r>
    <x v="0"/>
    <x v="78"/>
    <x v="1"/>
    <n v="2"/>
  </r>
  <r>
    <x v="0"/>
    <x v="79"/>
    <x v="0"/>
    <n v="6"/>
  </r>
  <r>
    <x v="0"/>
    <x v="79"/>
    <x v="1"/>
    <n v="1"/>
  </r>
  <r>
    <x v="0"/>
    <x v="80"/>
    <x v="0"/>
    <n v="5"/>
  </r>
  <r>
    <x v="0"/>
    <x v="80"/>
    <x v="1"/>
    <n v="2"/>
  </r>
  <r>
    <x v="0"/>
    <x v="81"/>
    <x v="0"/>
    <n v="2"/>
  </r>
  <r>
    <x v="0"/>
    <x v="81"/>
    <x v="1"/>
    <n v="2"/>
  </r>
  <r>
    <x v="0"/>
    <x v="82"/>
    <x v="0"/>
    <n v="2"/>
  </r>
  <r>
    <x v="0"/>
    <x v="82"/>
    <x v="1"/>
    <n v="1"/>
  </r>
  <r>
    <x v="0"/>
    <x v="83"/>
    <x v="0"/>
    <n v="2"/>
  </r>
  <r>
    <x v="0"/>
    <x v="84"/>
    <x v="0"/>
    <n v="2"/>
  </r>
  <r>
    <x v="1"/>
    <x v="85"/>
    <x v="0"/>
    <n v="1"/>
  </r>
  <r>
    <x v="1"/>
    <x v="86"/>
    <x v="0"/>
    <n v="2"/>
  </r>
  <r>
    <x v="1"/>
    <x v="87"/>
    <x v="0"/>
    <n v="1"/>
  </r>
  <r>
    <x v="1"/>
    <x v="0"/>
    <x v="0"/>
    <n v="3"/>
  </r>
  <r>
    <x v="1"/>
    <x v="0"/>
    <x v="1"/>
    <n v="1"/>
  </r>
  <r>
    <x v="1"/>
    <x v="88"/>
    <x v="1"/>
    <n v="1"/>
  </r>
  <r>
    <x v="1"/>
    <x v="3"/>
    <x v="0"/>
    <n v="57"/>
  </r>
  <r>
    <x v="1"/>
    <x v="3"/>
    <x v="1"/>
    <n v="65"/>
  </r>
  <r>
    <x v="1"/>
    <x v="4"/>
    <x v="0"/>
    <n v="61"/>
  </r>
  <r>
    <x v="1"/>
    <x v="4"/>
    <x v="1"/>
    <n v="80"/>
  </r>
  <r>
    <x v="1"/>
    <x v="5"/>
    <x v="0"/>
    <n v="65"/>
  </r>
  <r>
    <x v="1"/>
    <x v="5"/>
    <x v="1"/>
    <n v="57"/>
  </r>
  <r>
    <x v="1"/>
    <x v="6"/>
    <x v="0"/>
    <n v="84"/>
  </r>
  <r>
    <x v="1"/>
    <x v="6"/>
    <x v="1"/>
    <n v="73"/>
  </r>
  <r>
    <x v="1"/>
    <x v="7"/>
    <x v="0"/>
    <n v="91"/>
  </r>
  <r>
    <x v="1"/>
    <x v="7"/>
    <x v="1"/>
    <n v="65"/>
  </r>
  <r>
    <x v="1"/>
    <x v="8"/>
    <x v="0"/>
    <n v="81"/>
  </r>
  <r>
    <x v="1"/>
    <x v="8"/>
    <x v="1"/>
    <n v="84"/>
  </r>
  <r>
    <x v="1"/>
    <x v="9"/>
    <x v="0"/>
    <n v="98"/>
  </r>
  <r>
    <x v="1"/>
    <x v="9"/>
    <x v="1"/>
    <n v="88"/>
  </r>
  <r>
    <x v="1"/>
    <x v="10"/>
    <x v="0"/>
    <n v="93"/>
  </r>
  <r>
    <x v="1"/>
    <x v="10"/>
    <x v="1"/>
    <n v="76"/>
  </r>
  <r>
    <x v="1"/>
    <x v="11"/>
    <x v="0"/>
    <n v="111"/>
  </r>
  <r>
    <x v="1"/>
    <x v="11"/>
    <x v="1"/>
    <n v="95"/>
  </r>
  <r>
    <x v="1"/>
    <x v="11"/>
    <x v="2"/>
    <n v="1"/>
  </r>
  <r>
    <x v="1"/>
    <x v="12"/>
    <x v="0"/>
    <n v="86"/>
  </r>
  <r>
    <x v="1"/>
    <x v="12"/>
    <x v="1"/>
    <n v="83"/>
  </r>
  <r>
    <x v="1"/>
    <x v="13"/>
    <x v="0"/>
    <n v="98"/>
  </r>
  <r>
    <x v="1"/>
    <x v="13"/>
    <x v="1"/>
    <n v="79"/>
  </r>
  <r>
    <x v="1"/>
    <x v="14"/>
    <x v="0"/>
    <n v="94"/>
  </r>
  <r>
    <x v="1"/>
    <x v="14"/>
    <x v="1"/>
    <n v="86"/>
  </r>
  <r>
    <x v="1"/>
    <x v="15"/>
    <x v="0"/>
    <n v="96"/>
  </r>
  <r>
    <x v="1"/>
    <x v="15"/>
    <x v="1"/>
    <n v="86"/>
  </r>
  <r>
    <x v="1"/>
    <x v="16"/>
    <x v="0"/>
    <n v="115"/>
  </r>
  <r>
    <x v="1"/>
    <x v="16"/>
    <x v="1"/>
    <n v="96"/>
  </r>
  <r>
    <x v="1"/>
    <x v="17"/>
    <x v="0"/>
    <n v="116"/>
  </r>
  <r>
    <x v="1"/>
    <x v="17"/>
    <x v="1"/>
    <n v="81"/>
  </r>
  <r>
    <x v="1"/>
    <x v="18"/>
    <x v="0"/>
    <n v="115"/>
  </r>
  <r>
    <x v="1"/>
    <x v="18"/>
    <x v="1"/>
    <n v="93"/>
  </r>
  <r>
    <x v="1"/>
    <x v="18"/>
    <x v="2"/>
    <n v="1"/>
  </r>
  <r>
    <x v="1"/>
    <x v="19"/>
    <x v="0"/>
    <n v="103"/>
  </r>
  <r>
    <x v="1"/>
    <x v="19"/>
    <x v="1"/>
    <n v="90"/>
  </r>
  <r>
    <x v="1"/>
    <x v="20"/>
    <x v="0"/>
    <n v="93"/>
  </r>
  <r>
    <x v="1"/>
    <x v="20"/>
    <x v="1"/>
    <n v="86"/>
  </r>
  <r>
    <x v="1"/>
    <x v="21"/>
    <x v="0"/>
    <n v="108"/>
  </r>
  <r>
    <x v="1"/>
    <x v="21"/>
    <x v="1"/>
    <n v="80"/>
  </r>
  <r>
    <x v="1"/>
    <x v="21"/>
    <x v="2"/>
    <n v="1"/>
  </r>
  <r>
    <x v="1"/>
    <x v="22"/>
    <x v="0"/>
    <n v="80"/>
  </r>
  <r>
    <x v="1"/>
    <x v="22"/>
    <x v="1"/>
    <n v="82"/>
  </r>
  <r>
    <x v="1"/>
    <x v="23"/>
    <x v="0"/>
    <n v="94"/>
  </r>
  <r>
    <x v="1"/>
    <x v="23"/>
    <x v="1"/>
    <n v="93"/>
  </r>
  <r>
    <x v="1"/>
    <x v="24"/>
    <x v="0"/>
    <n v="95"/>
  </r>
  <r>
    <x v="1"/>
    <x v="24"/>
    <x v="1"/>
    <n v="64"/>
  </r>
  <r>
    <x v="1"/>
    <x v="25"/>
    <x v="0"/>
    <n v="111"/>
  </r>
  <r>
    <x v="1"/>
    <x v="25"/>
    <x v="1"/>
    <n v="77"/>
  </r>
  <r>
    <x v="1"/>
    <x v="26"/>
    <x v="0"/>
    <n v="100"/>
  </r>
  <r>
    <x v="1"/>
    <x v="26"/>
    <x v="1"/>
    <n v="90"/>
  </r>
  <r>
    <x v="1"/>
    <x v="27"/>
    <x v="0"/>
    <n v="102"/>
  </r>
  <r>
    <x v="1"/>
    <x v="27"/>
    <x v="1"/>
    <n v="86"/>
  </r>
  <r>
    <x v="1"/>
    <x v="28"/>
    <x v="0"/>
    <n v="93"/>
  </r>
  <r>
    <x v="1"/>
    <x v="28"/>
    <x v="1"/>
    <n v="96"/>
  </r>
  <r>
    <x v="1"/>
    <x v="29"/>
    <x v="0"/>
    <n v="74"/>
  </r>
  <r>
    <x v="1"/>
    <x v="29"/>
    <x v="1"/>
    <n v="70"/>
  </r>
  <r>
    <x v="1"/>
    <x v="30"/>
    <x v="0"/>
    <n v="94"/>
  </r>
  <r>
    <x v="1"/>
    <x v="30"/>
    <x v="1"/>
    <n v="95"/>
  </r>
  <r>
    <x v="1"/>
    <x v="31"/>
    <x v="0"/>
    <n v="114"/>
  </r>
  <r>
    <x v="1"/>
    <x v="31"/>
    <x v="1"/>
    <n v="94"/>
  </r>
  <r>
    <x v="1"/>
    <x v="32"/>
    <x v="0"/>
    <n v="118"/>
  </r>
  <r>
    <x v="1"/>
    <x v="32"/>
    <x v="1"/>
    <n v="96"/>
  </r>
  <r>
    <x v="1"/>
    <x v="32"/>
    <x v="2"/>
    <n v="1"/>
  </r>
  <r>
    <x v="1"/>
    <x v="33"/>
    <x v="0"/>
    <n v="105"/>
  </r>
  <r>
    <x v="1"/>
    <x v="33"/>
    <x v="1"/>
    <n v="94"/>
  </r>
  <r>
    <x v="1"/>
    <x v="34"/>
    <x v="0"/>
    <n v="91"/>
  </r>
  <r>
    <x v="1"/>
    <x v="34"/>
    <x v="1"/>
    <n v="101"/>
  </r>
  <r>
    <x v="1"/>
    <x v="34"/>
    <x v="2"/>
    <n v="1"/>
  </r>
  <r>
    <x v="1"/>
    <x v="35"/>
    <x v="0"/>
    <n v="104"/>
  </r>
  <r>
    <x v="1"/>
    <x v="35"/>
    <x v="1"/>
    <n v="86"/>
  </r>
  <r>
    <x v="1"/>
    <x v="36"/>
    <x v="0"/>
    <n v="104"/>
  </r>
  <r>
    <x v="1"/>
    <x v="36"/>
    <x v="1"/>
    <n v="112"/>
  </r>
  <r>
    <x v="1"/>
    <x v="37"/>
    <x v="0"/>
    <n v="134"/>
  </r>
  <r>
    <x v="1"/>
    <x v="37"/>
    <x v="1"/>
    <n v="99"/>
  </r>
  <r>
    <x v="1"/>
    <x v="38"/>
    <x v="0"/>
    <n v="109"/>
  </r>
  <r>
    <x v="1"/>
    <x v="38"/>
    <x v="1"/>
    <n v="113"/>
  </r>
  <r>
    <x v="1"/>
    <x v="39"/>
    <x v="0"/>
    <n v="136"/>
  </r>
  <r>
    <x v="1"/>
    <x v="39"/>
    <x v="1"/>
    <n v="117"/>
  </r>
  <r>
    <x v="1"/>
    <x v="40"/>
    <x v="0"/>
    <n v="142"/>
  </r>
  <r>
    <x v="1"/>
    <x v="40"/>
    <x v="1"/>
    <n v="134"/>
  </r>
  <r>
    <x v="1"/>
    <x v="41"/>
    <x v="0"/>
    <n v="150"/>
  </r>
  <r>
    <x v="1"/>
    <x v="41"/>
    <x v="1"/>
    <n v="134"/>
  </r>
  <r>
    <x v="1"/>
    <x v="41"/>
    <x v="2"/>
    <n v="2"/>
  </r>
  <r>
    <x v="1"/>
    <x v="42"/>
    <x v="0"/>
    <n v="140"/>
  </r>
  <r>
    <x v="1"/>
    <x v="42"/>
    <x v="1"/>
    <n v="98"/>
  </r>
  <r>
    <x v="1"/>
    <x v="42"/>
    <x v="2"/>
    <n v="1"/>
  </r>
  <r>
    <x v="1"/>
    <x v="43"/>
    <x v="0"/>
    <n v="163"/>
  </r>
  <r>
    <x v="1"/>
    <x v="43"/>
    <x v="1"/>
    <n v="126"/>
  </r>
  <r>
    <x v="1"/>
    <x v="44"/>
    <x v="0"/>
    <n v="165"/>
  </r>
  <r>
    <x v="1"/>
    <x v="44"/>
    <x v="1"/>
    <n v="142"/>
  </r>
  <r>
    <x v="1"/>
    <x v="45"/>
    <x v="0"/>
    <n v="158"/>
  </r>
  <r>
    <x v="1"/>
    <x v="45"/>
    <x v="1"/>
    <n v="126"/>
  </r>
  <r>
    <x v="1"/>
    <x v="46"/>
    <x v="0"/>
    <n v="153"/>
  </r>
  <r>
    <x v="1"/>
    <x v="46"/>
    <x v="1"/>
    <n v="139"/>
  </r>
  <r>
    <x v="1"/>
    <x v="47"/>
    <x v="0"/>
    <n v="177"/>
  </r>
  <r>
    <x v="1"/>
    <x v="47"/>
    <x v="1"/>
    <n v="153"/>
  </r>
  <r>
    <x v="1"/>
    <x v="48"/>
    <x v="0"/>
    <n v="131"/>
  </r>
  <r>
    <x v="1"/>
    <x v="48"/>
    <x v="1"/>
    <n v="153"/>
  </r>
  <r>
    <x v="1"/>
    <x v="49"/>
    <x v="0"/>
    <n v="141"/>
  </r>
  <r>
    <x v="1"/>
    <x v="49"/>
    <x v="1"/>
    <n v="130"/>
  </r>
  <r>
    <x v="1"/>
    <x v="50"/>
    <x v="0"/>
    <n v="139"/>
  </r>
  <r>
    <x v="1"/>
    <x v="50"/>
    <x v="1"/>
    <n v="132"/>
  </r>
  <r>
    <x v="1"/>
    <x v="51"/>
    <x v="0"/>
    <n v="131"/>
  </r>
  <r>
    <x v="1"/>
    <x v="51"/>
    <x v="1"/>
    <n v="131"/>
  </r>
  <r>
    <x v="1"/>
    <x v="51"/>
    <x v="2"/>
    <n v="1"/>
  </r>
  <r>
    <x v="1"/>
    <x v="52"/>
    <x v="0"/>
    <n v="135"/>
  </r>
  <r>
    <x v="1"/>
    <x v="52"/>
    <x v="1"/>
    <n v="122"/>
  </r>
  <r>
    <x v="1"/>
    <x v="53"/>
    <x v="0"/>
    <n v="157"/>
  </r>
  <r>
    <x v="1"/>
    <x v="53"/>
    <x v="1"/>
    <n v="111"/>
  </r>
  <r>
    <x v="1"/>
    <x v="54"/>
    <x v="0"/>
    <n v="164"/>
  </r>
  <r>
    <x v="1"/>
    <x v="54"/>
    <x v="1"/>
    <n v="140"/>
  </r>
  <r>
    <x v="1"/>
    <x v="55"/>
    <x v="0"/>
    <n v="133"/>
  </r>
  <r>
    <x v="1"/>
    <x v="55"/>
    <x v="1"/>
    <n v="113"/>
  </r>
  <r>
    <x v="1"/>
    <x v="56"/>
    <x v="0"/>
    <n v="119"/>
  </r>
  <r>
    <x v="1"/>
    <x v="56"/>
    <x v="1"/>
    <n v="87"/>
  </r>
  <r>
    <x v="1"/>
    <x v="56"/>
    <x v="2"/>
    <n v="2"/>
  </r>
  <r>
    <x v="1"/>
    <x v="57"/>
    <x v="0"/>
    <n v="109"/>
  </r>
  <r>
    <x v="1"/>
    <x v="57"/>
    <x v="1"/>
    <n v="92"/>
  </r>
  <r>
    <x v="1"/>
    <x v="58"/>
    <x v="0"/>
    <n v="119"/>
  </r>
  <r>
    <x v="1"/>
    <x v="58"/>
    <x v="1"/>
    <n v="134"/>
  </r>
  <r>
    <x v="1"/>
    <x v="59"/>
    <x v="0"/>
    <n v="113"/>
  </r>
  <r>
    <x v="1"/>
    <x v="59"/>
    <x v="1"/>
    <n v="100"/>
  </r>
  <r>
    <x v="1"/>
    <x v="60"/>
    <x v="0"/>
    <n v="92"/>
  </r>
  <r>
    <x v="1"/>
    <x v="60"/>
    <x v="1"/>
    <n v="96"/>
  </r>
  <r>
    <x v="1"/>
    <x v="61"/>
    <x v="0"/>
    <n v="99"/>
  </r>
  <r>
    <x v="1"/>
    <x v="61"/>
    <x v="1"/>
    <n v="75"/>
  </r>
  <r>
    <x v="1"/>
    <x v="61"/>
    <x v="2"/>
    <n v="1"/>
  </r>
  <r>
    <x v="1"/>
    <x v="62"/>
    <x v="0"/>
    <n v="83"/>
  </r>
  <r>
    <x v="1"/>
    <x v="62"/>
    <x v="1"/>
    <n v="80"/>
  </r>
  <r>
    <x v="1"/>
    <x v="63"/>
    <x v="0"/>
    <n v="89"/>
  </r>
  <r>
    <x v="1"/>
    <x v="63"/>
    <x v="1"/>
    <n v="73"/>
  </r>
  <r>
    <x v="1"/>
    <x v="64"/>
    <x v="0"/>
    <n v="79"/>
  </r>
  <r>
    <x v="1"/>
    <x v="64"/>
    <x v="1"/>
    <n v="86"/>
  </r>
  <r>
    <x v="1"/>
    <x v="65"/>
    <x v="0"/>
    <n v="60"/>
  </r>
  <r>
    <x v="1"/>
    <x v="65"/>
    <x v="1"/>
    <n v="62"/>
  </r>
  <r>
    <x v="1"/>
    <x v="66"/>
    <x v="0"/>
    <n v="62"/>
  </r>
  <r>
    <x v="1"/>
    <x v="66"/>
    <x v="1"/>
    <n v="54"/>
  </r>
  <r>
    <x v="1"/>
    <x v="67"/>
    <x v="0"/>
    <n v="67"/>
  </r>
  <r>
    <x v="1"/>
    <x v="67"/>
    <x v="1"/>
    <n v="49"/>
  </r>
  <r>
    <x v="1"/>
    <x v="68"/>
    <x v="0"/>
    <n v="62"/>
  </r>
  <r>
    <x v="1"/>
    <x v="68"/>
    <x v="1"/>
    <n v="45"/>
  </r>
  <r>
    <x v="1"/>
    <x v="69"/>
    <x v="0"/>
    <n v="44"/>
  </r>
  <r>
    <x v="1"/>
    <x v="69"/>
    <x v="1"/>
    <n v="38"/>
  </r>
  <r>
    <x v="1"/>
    <x v="70"/>
    <x v="0"/>
    <n v="54"/>
  </r>
  <r>
    <x v="1"/>
    <x v="70"/>
    <x v="1"/>
    <n v="41"/>
  </r>
  <r>
    <x v="1"/>
    <x v="70"/>
    <x v="2"/>
    <n v="1"/>
  </r>
  <r>
    <x v="1"/>
    <x v="71"/>
    <x v="0"/>
    <n v="39"/>
  </r>
  <r>
    <x v="1"/>
    <x v="71"/>
    <x v="1"/>
    <n v="28"/>
  </r>
  <r>
    <x v="1"/>
    <x v="72"/>
    <x v="0"/>
    <n v="30"/>
  </r>
  <r>
    <x v="1"/>
    <x v="72"/>
    <x v="1"/>
    <n v="23"/>
  </r>
  <r>
    <x v="1"/>
    <x v="73"/>
    <x v="0"/>
    <n v="34"/>
  </r>
  <r>
    <x v="1"/>
    <x v="73"/>
    <x v="1"/>
    <n v="26"/>
  </r>
  <r>
    <x v="1"/>
    <x v="74"/>
    <x v="0"/>
    <n v="29"/>
  </r>
  <r>
    <x v="1"/>
    <x v="74"/>
    <x v="1"/>
    <n v="23"/>
  </r>
  <r>
    <x v="1"/>
    <x v="75"/>
    <x v="0"/>
    <n v="25"/>
  </r>
  <r>
    <x v="1"/>
    <x v="75"/>
    <x v="1"/>
    <n v="21"/>
  </r>
  <r>
    <x v="1"/>
    <x v="76"/>
    <x v="0"/>
    <n v="32"/>
  </r>
  <r>
    <x v="1"/>
    <x v="76"/>
    <x v="1"/>
    <n v="17"/>
  </r>
  <r>
    <x v="1"/>
    <x v="77"/>
    <x v="0"/>
    <n v="15"/>
  </r>
  <r>
    <x v="1"/>
    <x v="77"/>
    <x v="1"/>
    <n v="14"/>
  </r>
  <r>
    <x v="1"/>
    <x v="78"/>
    <x v="0"/>
    <n v="11"/>
  </r>
  <r>
    <x v="1"/>
    <x v="78"/>
    <x v="1"/>
    <n v="11"/>
  </r>
  <r>
    <x v="1"/>
    <x v="79"/>
    <x v="0"/>
    <n v="10"/>
  </r>
  <r>
    <x v="1"/>
    <x v="79"/>
    <x v="1"/>
    <n v="4"/>
  </r>
  <r>
    <x v="1"/>
    <x v="80"/>
    <x v="0"/>
    <n v="14"/>
  </r>
  <r>
    <x v="1"/>
    <x v="80"/>
    <x v="1"/>
    <n v="4"/>
  </r>
  <r>
    <x v="1"/>
    <x v="81"/>
    <x v="0"/>
    <n v="7"/>
  </r>
  <r>
    <x v="1"/>
    <x v="81"/>
    <x v="1"/>
    <n v="6"/>
  </r>
  <r>
    <x v="1"/>
    <x v="82"/>
    <x v="0"/>
    <n v="6"/>
  </r>
  <r>
    <x v="1"/>
    <x v="82"/>
    <x v="1"/>
    <n v="5"/>
  </r>
  <r>
    <x v="1"/>
    <x v="83"/>
    <x v="0"/>
    <n v="5"/>
  </r>
  <r>
    <x v="1"/>
    <x v="83"/>
    <x v="1"/>
    <n v="2"/>
  </r>
  <r>
    <x v="1"/>
    <x v="84"/>
    <x v="0"/>
    <n v="1"/>
  </r>
  <r>
    <x v="1"/>
    <x v="84"/>
    <x v="1"/>
    <n v="3"/>
  </r>
  <r>
    <x v="2"/>
    <x v="85"/>
    <x v="0"/>
    <n v="11"/>
  </r>
  <r>
    <x v="2"/>
    <x v="85"/>
    <x v="1"/>
    <n v="2"/>
  </r>
  <r>
    <x v="2"/>
    <x v="86"/>
    <x v="0"/>
    <n v="6"/>
  </r>
  <r>
    <x v="2"/>
    <x v="86"/>
    <x v="1"/>
    <n v="3"/>
  </r>
  <r>
    <x v="2"/>
    <x v="87"/>
    <x v="0"/>
    <n v="3"/>
  </r>
  <r>
    <x v="2"/>
    <x v="87"/>
    <x v="1"/>
    <n v="2"/>
  </r>
  <r>
    <x v="2"/>
    <x v="0"/>
    <x v="0"/>
    <n v="2"/>
  </r>
  <r>
    <x v="2"/>
    <x v="88"/>
    <x v="0"/>
    <n v="2"/>
  </r>
  <r>
    <x v="2"/>
    <x v="88"/>
    <x v="2"/>
    <n v="1"/>
  </r>
  <r>
    <x v="2"/>
    <x v="1"/>
    <x v="1"/>
    <n v="2"/>
  </r>
  <r>
    <x v="2"/>
    <x v="89"/>
    <x v="0"/>
    <n v="1"/>
  </r>
  <r>
    <x v="2"/>
    <x v="89"/>
    <x v="1"/>
    <n v="1"/>
  </r>
  <r>
    <x v="2"/>
    <x v="3"/>
    <x v="0"/>
    <n v="418"/>
  </r>
  <r>
    <x v="2"/>
    <x v="3"/>
    <x v="1"/>
    <n v="496"/>
  </r>
  <r>
    <x v="2"/>
    <x v="3"/>
    <x v="2"/>
    <n v="195"/>
  </r>
  <r>
    <x v="2"/>
    <x v="4"/>
    <x v="0"/>
    <n v="595"/>
  </r>
  <r>
    <x v="2"/>
    <x v="4"/>
    <x v="1"/>
    <n v="614"/>
  </r>
  <r>
    <x v="2"/>
    <x v="4"/>
    <x v="2"/>
    <n v="175"/>
  </r>
  <r>
    <x v="2"/>
    <x v="5"/>
    <x v="0"/>
    <n v="729"/>
  </r>
  <r>
    <x v="2"/>
    <x v="5"/>
    <x v="1"/>
    <n v="656"/>
  </r>
  <r>
    <x v="2"/>
    <x v="5"/>
    <x v="2"/>
    <n v="80"/>
  </r>
  <r>
    <x v="2"/>
    <x v="6"/>
    <x v="0"/>
    <n v="719"/>
  </r>
  <r>
    <x v="2"/>
    <x v="6"/>
    <x v="1"/>
    <n v="762"/>
  </r>
  <r>
    <x v="2"/>
    <x v="6"/>
    <x v="2"/>
    <n v="69"/>
  </r>
  <r>
    <x v="2"/>
    <x v="7"/>
    <x v="0"/>
    <n v="837"/>
  </r>
  <r>
    <x v="2"/>
    <x v="7"/>
    <x v="1"/>
    <n v="771"/>
  </r>
  <r>
    <x v="2"/>
    <x v="7"/>
    <x v="2"/>
    <n v="73"/>
  </r>
  <r>
    <x v="2"/>
    <x v="8"/>
    <x v="0"/>
    <n v="868"/>
  </r>
  <r>
    <x v="2"/>
    <x v="8"/>
    <x v="1"/>
    <n v="829"/>
  </r>
  <r>
    <x v="2"/>
    <x v="8"/>
    <x v="2"/>
    <n v="51"/>
  </r>
  <r>
    <x v="2"/>
    <x v="9"/>
    <x v="0"/>
    <n v="864"/>
  </r>
  <r>
    <x v="2"/>
    <x v="9"/>
    <x v="1"/>
    <n v="854"/>
  </r>
  <r>
    <x v="2"/>
    <x v="9"/>
    <x v="2"/>
    <n v="51"/>
  </r>
  <r>
    <x v="2"/>
    <x v="10"/>
    <x v="0"/>
    <n v="942"/>
  </r>
  <r>
    <x v="2"/>
    <x v="10"/>
    <x v="1"/>
    <n v="844"/>
  </r>
  <r>
    <x v="2"/>
    <x v="10"/>
    <x v="2"/>
    <n v="48"/>
  </r>
  <r>
    <x v="2"/>
    <x v="11"/>
    <x v="0"/>
    <n v="925"/>
  </r>
  <r>
    <x v="2"/>
    <x v="11"/>
    <x v="1"/>
    <n v="875"/>
  </r>
  <r>
    <x v="2"/>
    <x v="11"/>
    <x v="2"/>
    <n v="44"/>
  </r>
  <r>
    <x v="2"/>
    <x v="12"/>
    <x v="0"/>
    <n v="885"/>
  </r>
  <r>
    <x v="2"/>
    <x v="12"/>
    <x v="1"/>
    <n v="775"/>
  </r>
  <r>
    <x v="2"/>
    <x v="12"/>
    <x v="2"/>
    <n v="55"/>
  </r>
  <r>
    <x v="2"/>
    <x v="13"/>
    <x v="0"/>
    <n v="864"/>
  </r>
  <r>
    <x v="2"/>
    <x v="13"/>
    <x v="1"/>
    <n v="771"/>
  </r>
  <r>
    <x v="2"/>
    <x v="13"/>
    <x v="2"/>
    <n v="57"/>
  </r>
  <r>
    <x v="2"/>
    <x v="14"/>
    <x v="0"/>
    <n v="916"/>
  </r>
  <r>
    <x v="2"/>
    <x v="14"/>
    <x v="1"/>
    <n v="748"/>
  </r>
  <r>
    <x v="2"/>
    <x v="14"/>
    <x v="2"/>
    <n v="61"/>
  </r>
  <r>
    <x v="2"/>
    <x v="15"/>
    <x v="0"/>
    <n v="925"/>
  </r>
  <r>
    <x v="2"/>
    <x v="15"/>
    <x v="1"/>
    <n v="794"/>
  </r>
  <r>
    <x v="2"/>
    <x v="15"/>
    <x v="2"/>
    <n v="46"/>
  </r>
  <r>
    <x v="2"/>
    <x v="16"/>
    <x v="0"/>
    <n v="944"/>
  </r>
  <r>
    <x v="2"/>
    <x v="16"/>
    <x v="1"/>
    <n v="874"/>
  </r>
  <r>
    <x v="2"/>
    <x v="16"/>
    <x v="2"/>
    <n v="46"/>
  </r>
  <r>
    <x v="2"/>
    <x v="17"/>
    <x v="0"/>
    <n v="924"/>
  </r>
  <r>
    <x v="2"/>
    <x v="17"/>
    <x v="1"/>
    <n v="877"/>
  </r>
  <r>
    <x v="2"/>
    <x v="17"/>
    <x v="2"/>
    <n v="52"/>
  </r>
  <r>
    <x v="2"/>
    <x v="18"/>
    <x v="0"/>
    <n v="922"/>
  </r>
  <r>
    <x v="2"/>
    <x v="18"/>
    <x v="1"/>
    <n v="817"/>
  </r>
  <r>
    <x v="2"/>
    <x v="18"/>
    <x v="2"/>
    <n v="54"/>
  </r>
  <r>
    <x v="2"/>
    <x v="19"/>
    <x v="0"/>
    <n v="940"/>
  </r>
  <r>
    <x v="2"/>
    <x v="19"/>
    <x v="1"/>
    <n v="843"/>
  </r>
  <r>
    <x v="2"/>
    <x v="19"/>
    <x v="2"/>
    <n v="60"/>
  </r>
  <r>
    <x v="2"/>
    <x v="20"/>
    <x v="0"/>
    <n v="948"/>
  </r>
  <r>
    <x v="2"/>
    <x v="20"/>
    <x v="1"/>
    <n v="913"/>
  </r>
  <r>
    <x v="2"/>
    <x v="20"/>
    <x v="2"/>
    <n v="50"/>
  </r>
  <r>
    <x v="2"/>
    <x v="21"/>
    <x v="0"/>
    <n v="998"/>
  </r>
  <r>
    <x v="2"/>
    <x v="21"/>
    <x v="1"/>
    <n v="821"/>
  </r>
  <r>
    <x v="2"/>
    <x v="21"/>
    <x v="2"/>
    <n v="60"/>
  </r>
  <r>
    <x v="2"/>
    <x v="22"/>
    <x v="0"/>
    <n v="921"/>
  </r>
  <r>
    <x v="2"/>
    <x v="22"/>
    <x v="1"/>
    <n v="795"/>
  </r>
  <r>
    <x v="2"/>
    <x v="22"/>
    <x v="2"/>
    <n v="51"/>
  </r>
  <r>
    <x v="2"/>
    <x v="23"/>
    <x v="0"/>
    <n v="810"/>
  </r>
  <r>
    <x v="2"/>
    <x v="23"/>
    <x v="1"/>
    <n v="803"/>
  </r>
  <r>
    <x v="2"/>
    <x v="23"/>
    <x v="2"/>
    <n v="38"/>
  </r>
  <r>
    <x v="2"/>
    <x v="24"/>
    <x v="0"/>
    <n v="838"/>
  </r>
  <r>
    <x v="2"/>
    <x v="24"/>
    <x v="1"/>
    <n v="801"/>
  </r>
  <r>
    <x v="2"/>
    <x v="24"/>
    <x v="2"/>
    <n v="38"/>
  </r>
  <r>
    <x v="2"/>
    <x v="25"/>
    <x v="0"/>
    <n v="796"/>
  </r>
  <r>
    <x v="2"/>
    <x v="25"/>
    <x v="1"/>
    <n v="773"/>
  </r>
  <r>
    <x v="2"/>
    <x v="25"/>
    <x v="2"/>
    <n v="38"/>
  </r>
  <r>
    <x v="2"/>
    <x v="26"/>
    <x v="0"/>
    <n v="829"/>
  </r>
  <r>
    <x v="2"/>
    <x v="26"/>
    <x v="1"/>
    <n v="774"/>
  </r>
  <r>
    <x v="2"/>
    <x v="26"/>
    <x v="2"/>
    <n v="34"/>
  </r>
  <r>
    <x v="2"/>
    <x v="27"/>
    <x v="0"/>
    <n v="748"/>
  </r>
  <r>
    <x v="2"/>
    <x v="27"/>
    <x v="1"/>
    <n v="693"/>
  </r>
  <r>
    <x v="2"/>
    <x v="27"/>
    <x v="2"/>
    <n v="41"/>
  </r>
  <r>
    <x v="2"/>
    <x v="28"/>
    <x v="0"/>
    <n v="695"/>
  </r>
  <r>
    <x v="2"/>
    <x v="28"/>
    <x v="1"/>
    <n v="711"/>
  </r>
  <r>
    <x v="2"/>
    <x v="28"/>
    <x v="2"/>
    <n v="37"/>
  </r>
  <r>
    <x v="2"/>
    <x v="29"/>
    <x v="0"/>
    <n v="789"/>
  </r>
  <r>
    <x v="2"/>
    <x v="29"/>
    <x v="1"/>
    <n v="744"/>
  </r>
  <r>
    <x v="2"/>
    <x v="29"/>
    <x v="2"/>
    <n v="29"/>
  </r>
  <r>
    <x v="2"/>
    <x v="30"/>
    <x v="0"/>
    <n v="873"/>
  </r>
  <r>
    <x v="2"/>
    <x v="30"/>
    <x v="1"/>
    <n v="741"/>
  </r>
  <r>
    <x v="2"/>
    <x v="30"/>
    <x v="2"/>
    <n v="35"/>
  </r>
  <r>
    <x v="2"/>
    <x v="31"/>
    <x v="0"/>
    <n v="928"/>
  </r>
  <r>
    <x v="2"/>
    <x v="31"/>
    <x v="1"/>
    <n v="787"/>
  </r>
  <r>
    <x v="2"/>
    <x v="31"/>
    <x v="2"/>
    <n v="31"/>
  </r>
  <r>
    <x v="2"/>
    <x v="32"/>
    <x v="0"/>
    <n v="850"/>
  </r>
  <r>
    <x v="2"/>
    <x v="32"/>
    <x v="1"/>
    <n v="825"/>
  </r>
  <r>
    <x v="2"/>
    <x v="32"/>
    <x v="2"/>
    <n v="33"/>
  </r>
  <r>
    <x v="2"/>
    <x v="33"/>
    <x v="0"/>
    <n v="838"/>
  </r>
  <r>
    <x v="2"/>
    <x v="33"/>
    <x v="1"/>
    <n v="818"/>
  </r>
  <r>
    <x v="2"/>
    <x v="33"/>
    <x v="2"/>
    <n v="25"/>
  </r>
  <r>
    <x v="2"/>
    <x v="34"/>
    <x v="0"/>
    <n v="846"/>
  </r>
  <r>
    <x v="2"/>
    <x v="34"/>
    <x v="1"/>
    <n v="788"/>
  </r>
  <r>
    <x v="2"/>
    <x v="34"/>
    <x v="2"/>
    <n v="34"/>
  </r>
  <r>
    <x v="2"/>
    <x v="35"/>
    <x v="0"/>
    <n v="865"/>
  </r>
  <r>
    <x v="2"/>
    <x v="35"/>
    <x v="1"/>
    <n v="781"/>
  </r>
  <r>
    <x v="2"/>
    <x v="35"/>
    <x v="2"/>
    <n v="31"/>
  </r>
  <r>
    <x v="2"/>
    <x v="36"/>
    <x v="0"/>
    <n v="883"/>
  </r>
  <r>
    <x v="2"/>
    <x v="36"/>
    <x v="1"/>
    <n v="874"/>
  </r>
  <r>
    <x v="2"/>
    <x v="36"/>
    <x v="2"/>
    <n v="30"/>
  </r>
  <r>
    <x v="2"/>
    <x v="37"/>
    <x v="0"/>
    <n v="937"/>
  </r>
  <r>
    <x v="2"/>
    <x v="37"/>
    <x v="1"/>
    <n v="922"/>
  </r>
  <r>
    <x v="2"/>
    <x v="37"/>
    <x v="2"/>
    <n v="38"/>
  </r>
  <r>
    <x v="2"/>
    <x v="38"/>
    <x v="0"/>
    <n v="1009"/>
  </r>
  <r>
    <x v="2"/>
    <x v="38"/>
    <x v="1"/>
    <n v="919"/>
  </r>
  <r>
    <x v="2"/>
    <x v="38"/>
    <x v="2"/>
    <n v="40"/>
  </r>
  <r>
    <x v="2"/>
    <x v="39"/>
    <x v="0"/>
    <n v="1017"/>
  </r>
  <r>
    <x v="2"/>
    <x v="39"/>
    <x v="1"/>
    <n v="966"/>
  </r>
  <r>
    <x v="2"/>
    <x v="39"/>
    <x v="2"/>
    <n v="39"/>
  </r>
  <r>
    <x v="2"/>
    <x v="40"/>
    <x v="0"/>
    <n v="1066"/>
  </r>
  <r>
    <x v="2"/>
    <x v="40"/>
    <x v="1"/>
    <n v="1020"/>
  </r>
  <r>
    <x v="2"/>
    <x v="40"/>
    <x v="2"/>
    <n v="44"/>
  </r>
  <r>
    <x v="2"/>
    <x v="41"/>
    <x v="0"/>
    <n v="1077"/>
  </r>
  <r>
    <x v="2"/>
    <x v="41"/>
    <x v="1"/>
    <n v="874"/>
  </r>
  <r>
    <x v="2"/>
    <x v="41"/>
    <x v="2"/>
    <n v="43"/>
  </r>
  <r>
    <x v="2"/>
    <x v="42"/>
    <x v="0"/>
    <n v="1016"/>
  </r>
  <r>
    <x v="2"/>
    <x v="42"/>
    <x v="1"/>
    <n v="940"/>
  </r>
  <r>
    <x v="2"/>
    <x v="42"/>
    <x v="2"/>
    <n v="40"/>
  </r>
  <r>
    <x v="2"/>
    <x v="43"/>
    <x v="0"/>
    <n v="1065"/>
  </r>
  <r>
    <x v="2"/>
    <x v="43"/>
    <x v="1"/>
    <n v="971"/>
  </r>
  <r>
    <x v="2"/>
    <x v="43"/>
    <x v="2"/>
    <n v="41"/>
  </r>
  <r>
    <x v="2"/>
    <x v="44"/>
    <x v="0"/>
    <n v="1117"/>
  </r>
  <r>
    <x v="2"/>
    <x v="44"/>
    <x v="1"/>
    <n v="1018"/>
  </r>
  <r>
    <x v="2"/>
    <x v="44"/>
    <x v="2"/>
    <n v="37"/>
  </r>
  <r>
    <x v="2"/>
    <x v="45"/>
    <x v="0"/>
    <n v="985"/>
  </r>
  <r>
    <x v="2"/>
    <x v="45"/>
    <x v="1"/>
    <n v="999"/>
  </r>
  <r>
    <x v="2"/>
    <x v="45"/>
    <x v="2"/>
    <n v="39"/>
  </r>
  <r>
    <x v="2"/>
    <x v="46"/>
    <x v="0"/>
    <n v="1058"/>
  </r>
  <r>
    <x v="2"/>
    <x v="46"/>
    <x v="1"/>
    <n v="1019"/>
  </r>
  <r>
    <x v="2"/>
    <x v="46"/>
    <x v="2"/>
    <n v="18"/>
  </r>
  <r>
    <x v="2"/>
    <x v="47"/>
    <x v="0"/>
    <n v="1114"/>
  </r>
  <r>
    <x v="2"/>
    <x v="47"/>
    <x v="1"/>
    <n v="971"/>
  </r>
  <r>
    <x v="2"/>
    <x v="47"/>
    <x v="2"/>
    <n v="30"/>
  </r>
  <r>
    <x v="2"/>
    <x v="48"/>
    <x v="0"/>
    <n v="997"/>
  </r>
  <r>
    <x v="2"/>
    <x v="48"/>
    <x v="1"/>
    <n v="967"/>
  </r>
  <r>
    <x v="2"/>
    <x v="48"/>
    <x v="2"/>
    <n v="38"/>
  </r>
  <r>
    <x v="2"/>
    <x v="49"/>
    <x v="0"/>
    <n v="1027"/>
  </r>
  <r>
    <x v="2"/>
    <x v="49"/>
    <x v="1"/>
    <n v="1024"/>
  </r>
  <r>
    <x v="2"/>
    <x v="49"/>
    <x v="2"/>
    <n v="19"/>
  </r>
  <r>
    <x v="2"/>
    <x v="50"/>
    <x v="0"/>
    <n v="907"/>
  </r>
  <r>
    <x v="2"/>
    <x v="50"/>
    <x v="1"/>
    <n v="931"/>
  </r>
  <r>
    <x v="2"/>
    <x v="50"/>
    <x v="2"/>
    <n v="40"/>
  </r>
  <r>
    <x v="2"/>
    <x v="51"/>
    <x v="0"/>
    <n v="829"/>
  </r>
  <r>
    <x v="2"/>
    <x v="51"/>
    <x v="1"/>
    <n v="891"/>
  </r>
  <r>
    <x v="2"/>
    <x v="51"/>
    <x v="2"/>
    <n v="32"/>
  </r>
  <r>
    <x v="2"/>
    <x v="52"/>
    <x v="0"/>
    <n v="834"/>
  </r>
  <r>
    <x v="2"/>
    <x v="52"/>
    <x v="1"/>
    <n v="833"/>
  </r>
  <r>
    <x v="2"/>
    <x v="52"/>
    <x v="2"/>
    <n v="27"/>
  </r>
  <r>
    <x v="2"/>
    <x v="53"/>
    <x v="0"/>
    <n v="834"/>
  </r>
  <r>
    <x v="2"/>
    <x v="53"/>
    <x v="1"/>
    <n v="818"/>
  </r>
  <r>
    <x v="2"/>
    <x v="53"/>
    <x v="2"/>
    <n v="27"/>
  </r>
  <r>
    <x v="2"/>
    <x v="54"/>
    <x v="0"/>
    <n v="892"/>
  </r>
  <r>
    <x v="2"/>
    <x v="54"/>
    <x v="1"/>
    <n v="845"/>
  </r>
  <r>
    <x v="2"/>
    <x v="54"/>
    <x v="2"/>
    <n v="26"/>
  </r>
  <r>
    <x v="2"/>
    <x v="55"/>
    <x v="0"/>
    <n v="718"/>
  </r>
  <r>
    <x v="2"/>
    <x v="55"/>
    <x v="1"/>
    <n v="683"/>
  </r>
  <r>
    <x v="2"/>
    <x v="55"/>
    <x v="2"/>
    <n v="24"/>
  </r>
  <r>
    <x v="2"/>
    <x v="56"/>
    <x v="0"/>
    <n v="576"/>
  </r>
  <r>
    <x v="2"/>
    <x v="56"/>
    <x v="1"/>
    <n v="589"/>
  </r>
  <r>
    <x v="2"/>
    <x v="56"/>
    <x v="2"/>
    <n v="16"/>
  </r>
  <r>
    <x v="2"/>
    <x v="57"/>
    <x v="0"/>
    <n v="614"/>
  </r>
  <r>
    <x v="2"/>
    <x v="57"/>
    <x v="1"/>
    <n v="536"/>
  </r>
  <r>
    <x v="2"/>
    <x v="57"/>
    <x v="2"/>
    <n v="14"/>
  </r>
  <r>
    <x v="2"/>
    <x v="58"/>
    <x v="0"/>
    <n v="613"/>
  </r>
  <r>
    <x v="2"/>
    <x v="58"/>
    <x v="1"/>
    <n v="579"/>
  </r>
  <r>
    <x v="2"/>
    <x v="58"/>
    <x v="2"/>
    <n v="22"/>
  </r>
  <r>
    <x v="2"/>
    <x v="59"/>
    <x v="0"/>
    <n v="522"/>
  </r>
  <r>
    <x v="2"/>
    <x v="59"/>
    <x v="1"/>
    <n v="532"/>
  </r>
  <r>
    <x v="2"/>
    <x v="59"/>
    <x v="2"/>
    <n v="22"/>
  </r>
  <r>
    <x v="2"/>
    <x v="60"/>
    <x v="0"/>
    <n v="453"/>
  </r>
  <r>
    <x v="2"/>
    <x v="60"/>
    <x v="1"/>
    <n v="426"/>
  </r>
  <r>
    <x v="2"/>
    <x v="60"/>
    <x v="2"/>
    <n v="16"/>
  </r>
  <r>
    <x v="2"/>
    <x v="61"/>
    <x v="0"/>
    <n v="468"/>
  </r>
  <r>
    <x v="2"/>
    <x v="61"/>
    <x v="1"/>
    <n v="442"/>
  </r>
  <r>
    <x v="2"/>
    <x v="61"/>
    <x v="2"/>
    <n v="14"/>
  </r>
  <r>
    <x v="2"/>
    <x v="62"/>
    <x v="0"/>
    <n v="375"/>
  </r>
  <r>
    <x v="2"/>
    <x v="62"/>
    <x v="1"/>
    <n v="385"/>
  </r>
  <r>
    <x v="2"/>
    <x v="62"/>
    <x v="2"/>
    <n v="16"/>
  </r>
  <r>
    <x v="2"/>
    <x v="63"/>
    <x v="0"/>
    <n v="425"/>
  </r>
  <r>
    <x v="2"/>
    <x v="63"/>
    <x v="1"/>
    <n v="371"/>
  </r>
  <r>
    <x v="2"/>
    <x v="63"/>
    <x v="2"/>
    <n v="21"/>
  </r>
  <r>
    <x v="2"/>
    <x v="64"/>
    <x v="0"/>
    <n v="328"/>
  </r>
  <r>
    <x v="2"/>
    <x v="64"/>
    <x v="1"/>
    <n v="299"/>
  </r>
  <r>
    <x v="2"/>
    <x v="64"/>
    <x v="2"/>
    <n v="14"/>
  </r>
  <r>
    <x v="2"/>
    <x v="65"/>
    <x v="0"/>
    <n v="333"/>
  </r>
  <r>
    <x v="2"/>
    <x v="65"/>
    <x v="1"/>
    <n v="304"/>
  </r>
  <r>
    <x v="2"/>
    <x v="65"/>
    <x v="2"/>
    <n v="11"/>
  </r>
  <r>
    <x v="2"/>
    <x v="66"/>
    <x v="0"/>
    <n v="317"/>
  </r>
  <r>
    <x v="2"/>
    <x v="66"/>
    <x v="1"/>
    <n v="250"/>
  </r>
  <r>
    <x v="2"/>
    <x v="66"/>
    <x v="2"/>
    <n v="17"/>
  </r>
  <r>
    <x v="2"/>
    <x v="67"/>
    <x v="0"/>
    <n v="282"/>
  </r>
  <r>
    <x v="2"/>
    <x v="67"/>
    <x v="1"/>
    <n v="219"/>
  </r>
  <r>
    <x v="2"/>
    <x v="67"/>
    <x v="2"/>
    <n v="13"/>
  </r>
  <r>
    <x v="2"/>
    <x v="68"/>
    <x v="0"/>
    <n v="254"/>
  </r>
  <r>
    <x v="2"/>
    <x v="68"/>
    <x v="1"/>
    <n v="193"/>
  </r>
  <r>
    <x v="2"/>
    <x v="68"/>
    <x v="2"/>
    <n v="9"/>
  </r>
  <r>
    <x v="2"/>
    <x v="69"/>
    <x v="0"/>
    <n v="235"/>
  </r>
  <r>
    <x v="2"/>
    <x v="69"/>
    <x v="1"/>
    <n v="180"/>
  </r>
  <r>
    <x v="2"/>
    <x v="69"/>
    <x v="2"/>
    <n v="9"/>
  </r>
  <r>
    <x v="2"/>
    <x v="70"/>
    <x v="0"/>
    <n v="243"/>
  </r>
  <r>
    <x v="2"/>
    <x v="70"/>
    <x v="1"/>
    <n v="185"/>
  </r>
  <r>
    <x v="2"/>
    <x v="70"/>
    <x v="2"/>
    <n v="4"/>
  </r>
  <r>
    <x v="2"/>
    <x v="71"/>
    <x v="0"/>
    <n v="188"/>
  </r>
  <r>
    <x v="2"/>
    <x v="71"/>
    <x v="1"/>
    <n v="164"/>
  </r>
  <r>
    <x v="2"/>
    <x v="71"/>
    <x v="2"/>
    <n v="8"/>
  </r>
  <r>
    <x v="2"/>
    <x v="72"/>
    <x v="0"/>
    <n v="176"/>
  </r>
  <r>
    <x v="2"/>
    <x v="72"/>
    <x v="1"/>
    <n v="137"/>
  </r>
  <r>
    <x v="2"/>
    <x v="72"/>
    <x v="2"/>
    <n v="8"/>
  </r>
  <r>
    <x v="2"/>
    <x v="73"/>
    <x v="0"/>
    <n v="199"/>
  </r>
  <r>
    <x v="2"/>
    <x v="73"/>
    <x v="1"/>
    <n v="110"/>
  </r>
  <r>
    <x v="2"/>
    <x v="73"/>
    <x v="2"/>
    <n v="6"/>
  </r>
  <r>
    <x v="2"/>
    <x v="74"/>
    <x v="0"/>
    <n v="137"/>
  </r>
  <r>
    <x v="2"/>
    <x v="74"/>
    <x v="1"/>
    <n v="102"/>
  </r>
  <r>
    <x v="2"/>
    <x v="74"/>
    <x v="2"/>
    <n v="8"/>
  </r>
  <r>
    <x v="2"/>
    <x v="75"/>
    <x v="0"/>
    <n v="125"/>
  </r>
  <r>
    <x v="2"/>
    <x v="75"/>
    <x v="1"/>
    <n v="72"/>
  </r>
  <r>
    <x v="2"/>
    <x v="75"/>
    <x v="2"/>
    <n v="5"/>
  </r>
  <r>
    <x v="2"/>
    <x v="76"/>
    <x v="0"/>
    <n v="95"/>
  </r>
  <r>
    <x v="2"/>
    <x v="76"/>
    <x v="1"/>
    <n v="75"/>
  </r>
  <r>
    <x v="2"/>
    <x v="76"/>
    <x v="2"/>
    <n v="3"/>
  </r>
  <r>
    <x v="2"/>
    <x v="77"/>
    <x v="0"/>
    <n v="93"/>
  </r>
  <r>
    <x v="2"/>
    <x v="77"/>
    <x v="1"/>
    <n v="52"/>
  </r>
  <r>
    <x v="2"/>
    <x v="77"/>
    <x v="2"/>
    <n v="3"/>
  </r>
  <r>
    <x v="2"/>
    <x v="78"/>
    <x v="0"/>
    <n v="76"/>
  </r>
  <r>
    <x v="2"/>
    <x v="78"/>
    <x v="1"/>
    <n v="44"/>
  </r>
  <r>
    <x v="2"/>
    <x v="78"/>
    <x v="2"/>
    <n v="1"/>
  </r>
  <r>
    <x v="2"/>
    <x v="79"/>
    <x v="0"/>
    <n v="75"/>
  </r>
  <r>
    <x v="2"/>
    <x v="79"/>
    <x v="1"/>
    <n v="25"/>
  </r>
  <r>
    <x v="2"/>
    <x v="79"/>
    <x v="2"/>
    <n v="7"/>
  </r>
  <r>
    <x v="2"/>
    <x v="80"/>
    <x v="0"/>
    <n v="62"/>
  </r>
  <r>
    <x v="2"/>
    <x v="80"/>
    <x v="1"/>
    <n v="21"/>
  </r>
  <r>
    <x v="2"/>
    <x v="80"/>
    <x v="2"/>
    <n v="1"/>
  </r>
  <r>
    <x v="2"/>
    <x v="81"/>
    <x v="0"/>
    <n v="41"/>
  </r>
  <r>
    <x v="2"/>
    <x v="81"/>
    <x v="1"/>
    <n v="18"/>
  </r>
  <r>
    <x v="2"/>
    <x v="81"/>
    <x v="2"/>
    <n v="1"/>
  </r>
  <r>
    <x v="2"/>
    <x v="82"/>
    <x v="0"/>
    <n v="30"/>
  </r>
  <r>
    <x v="2"/>
    <x v="82"/>
    <x v="1"/>
    <n v="11"/>
  </r>
  <r>
    <x v="2"/>
    <x v="82"/>
    <x v="2"/>
    <n v="3"/>
  </r>
  <r>
    <x v="2"/>
    <x v="83"/>
    <x v="0"/>
    <n v="15"/>
  </r>
  <r>
    <x v="2"/>
    <x v="83"/>
    <x v="1"/>
    <n v="11"/>
  </r>
  <r>
    <x v="2"/>
    <x v="84"/>
    <x v="0"/>
    <n v="13"/>
  </r>
  <r>
    <x v="2"/>
    <x v="84"/>
    <x v="1"/>
    <n v="5"/>
  </r>
  <r>
    <x v="2"/>
    <x v="84"/>
    <x v="2"/>
    <n v="1"/>
  </r>
  <r>
    <x v="2"/>
    <x v="90"/>
    <x v="2"/>
    <n v="4"/>
  </r>
  <r>
    <x v="3"/>
    <x v="85"/>
    <x v="0"/>
    <n v="4"/>
  </r>
  <r>
    <x v="3"/>
    <x v="85"/>
    <x v="1"/>
    <n v="2"/>
  </r>
  <r>
    <x v="3"/>
    <x v="86"/>
    <x v="0"/>
    <n v="4"/>
  </r>
  <r>
    <x v="3"/>
    <x v="86"/>
    <x v="1"/>
    <n v="1"/>
  </r>
  <r>
    <x v="3"/>
    <x v="87"/>
    <x v="0"/>
    <n v="1"/>
  </r>
  <r>
    <x v="3"/>
    <x v="87"/>
    <x v="1"/>
    <n v="1"/>
  </r>
  <r>
    <x v="3"/>
    <x v="0"/>
    <x v="0"/>
    <n v="4"/>
  </r>
  <r>
    <x v="3"/>
    <x v="88"/>
    <x v="0"/>
    <n v="1"/>
  </r>
  <r>
    <x v="3"/>
    <x v="91"/>
    <x v="0"/>
    <n v="3"/>
  </r>
  <r>
    <x v="3"/>
    <x v="91"/>
    <x v="1"/>
    <n v="4"/>
  </r>
  <r>
    <x v="3"/>
    <x v="92"/>
    <x v="0"/>
    <n v="1"/>
  </r>
  <r>
    <x v="3"/>
    <x v="3"/>
    <x v="0"/>
    <n v="191"/>
  </r>
  <r>
    <x v="3"/>
    <x v="3"/>
    <x v="1"/>
    <n v="165"/>
  </r>
  <r>
    <x v="3"/>
    <x v="3"/>
    <x v="2"/>
    <n v="1"/>
  </r>
  <r>
    <x v="3"/>
    <x v="4"/>
    <x v="0"/>
    <n v="259"/>
  </r>
  <r>
    <x v="3"/>
    <x v="4"/>
    <x v="1"/>
    <n v="242"/>
  </r>
  <r>
    <x v="3"/>
    <x v="4"/>
    <x v="2"/>
    <n v="2"/>
  </r>
  <r>
    <x v="3"/>
    <x v="5"/>
    <x v="0"/>
    <n v="262"/>
  </r>
  <r>
    <x v="3"/>
    <x v="5"/>
    <x v="1"/>
    <n v="253"/>
  </r>
  <r>
    <x v="3"/>
    <x v="5"/>
    <x v="2"/>
    <n v="8"/>
  </r>
  <r>
    <x v="3"/>
    <x v="6"/>
    <x v="0"/>
    <n v="275"/>
  </r>
  <r>
    <x v="3"/>
    <x v="6"/>
    <x v="1"/>
    <n v="286"/>
  </r>
  <r>
    <x v="3"/>
    <x v="6"/>
    <x v="2"/>
    <n v="2"/>
  </r>
  <r>
    <x v="3"/>
    <x v="7"/>
    <x v="0"/>
    <n v="322"/>
  </r>
  <r>
    <x v="3"/>
    <x v="7"/>
    <x v="1"/>
    <n v="276"/>
  </r>
  <r>
    <x v="3"/>
    <x v="8"/>
    <x v="0"/>
    <n v="287"/>
  </r>
  <r>
    <x v="3"/>
    <x v="8"/>
    <x v="1"/>
    <n v="299"/>
  </r>
  <r>
    <x v="3"/>
    <x v="9"/>
    <x v="0"/>
    <n v="324"/>
  </r>
  <r>
    <x v="3"/>
    <x v="9"/>
    <x v="1"/>
    <n v="276"/>
  </r>
  <r>
    <x v="3"/>
    <x v="9"/>
    <x v="2"/>
    <n v="3"/>
  </r>
  <r>
    <x v="3"/>
    <x v="10"/>
    <x v="0"/>
    <n v="315"/>
  </r>
  <r>
    <x v="3"/>
    <x v="10"/>
    <x v="1"/>
    <n v="295"/>
  </r>
  <r>
    <x v="3"/>
    <x v="10"/>
    <x v="2"/>
    <n v="1"/>
  </r>
  <r>
    <x v="3"/>
    <x v="11"/>
    <x v="0"/>
    <n v="335"/>
  </r>
  <r>
    <x v="3"/>
    <x v="11"/>
    <x v="1"/>
    <n v="333"/>
  </r>
  <r>
    <x v="3"/>
    <x v="12"/>
    <x v="0"/>
    <n v="329"/>
  </r>
  <r>
    <x v="3"/>
    <x v="12"/>
    <x v="1"/>
    <n v="278"/>
  </r>
  <r>
    <x v="3"/>
    <x v="13"/>
    <x v="0"/>
    <n v="301"/>
  </r>
  <r>
    <x v="3"/>
    <x v="13"/>
    <x v="1"/>
    <n v="282"/>
  </r>
  <r>
    <x v="3"/>
    <x v="14"/>
    <x v="0"/>
    <n v="312"/>
  </r>
  <r>
    <x v="3"/>
    <x v="14"/>
    <x v="1"/>
    <n v="272"/>
  </r>
  <r>
    <x v="3"/>
    <x v="15"/>
    <x v="0"/>
    <n v="349"/>
  </r>
  <r>
    <x v="3"/>
    <x v="15"/>
    <x v="1"/>
    <n v="293"/>
  </r>
  <r>
    <x v="3"/>
    <x v="16"/>
    <x v="0"/>
    <n v="335"/>
  </r>
  <r>
    <x v="3"/>
    <x v="16"/>
    <x v="1"/>
    <n v="303"/>
  </r>
  <r>
    <x v="3"/>
    <x v="16"/>
    <x v="2"/>
    <n v="2"/>
  </r>
  <r>
    <x v="3"/>
    <x v="17"/>
    <x v="0"/>
    <n v="327"/>
  </r>
  <r>
    <x v="3"/>
    <x v="17"/>
    <x v="1"/>
    <n v="286"/>
  </r>
  <r>
    <x v="3"/>
    <x v="17"/>
    <x v="2"/>
    <n v="1"/>
  </r>
  <r>
    <x v="3"/>
    <x v="18"/>
    <x v="0"/>
    <n v="326"/>
  </r>
  <r>
    <x v="3"/>
    <x v="18"/>
    <x v="1"/>
    <n v="307"/>
  </r>
  <r>
    <x v="3"/>
    <x v="19"/>
    <x v="0"/>
    <n v="296"/>
  </r>
  <r>
    <x v="3"/>
    <x v="19"/>
    <x v="1"/>
    <n v="270"/>
  </r>
  <r>
    <x v="3"/>
    <x v="20"/>
    <x v="0"/>
    <n v="364"/>
  </r>
  <r>
    <x v="3"/>
    <x v="20"/>
    <x v="1"/>
    <n v="319"/>
  </r>
  <r>
    <x v="3"/>
    <x v="21"/>
    <x v="0"/>
    <n v="306"/>
  </r>
  <r>
    <x v="3"/>
    <x v="21"/>
    <x v="1"/>
    <n v="323"/>
  </r>
  <r>
    <x v="3"/>
    <x v="22"/>
    <x v="0"/>
    <n v="342"/>
  </r>
  <r>
    <x v="3"/>
    <x v="22"/>
    <x v="1"/>
    <n v="286"/>
  </r>
  <r>
    <x v="3"/>
    <x v="23"/>
    <x v="0"/>
    <n v="303"/>
  </r>
  <r>
    <x v="3"/>
    <x v="23"/>
    <x v="1"/>
    <n v="267"/>
  </r>
  <r>
    <x v="3"/>
    <x v="24"/>
    <x v="0"/>
    <n v="307"/>
  </r>
  <r>
    <x v="3"/>
    <x v="24"/>
    <x v="1"/>
    <n v="261"/>
  </r>
  <r>
    <x v="3"/>
    <x v="24"/>
    <x v="2"/>
    <n v="1"/>
  </r>
  <r>
    <x v="3"/>
    <x v="25"/>
    <x v="0"/>
    <n v="289"/>
  </r>
  <r>
    <x v="3"/>
    <x v="25"/>
    <x v="1"/>
    <n v="261"/>
  </r>
  <r>
    <x v="3"/>
    <x v="26"/>
    <x v="0"/>
    <n v="273"/>
  </r>
  <r>
    <x v="3"/>
    <x v="26"/>
    <x v="1"/>
    <n v="266"/>
  </r>
  <r>
    <x v="3"/>
    <x v="27"/>
    <x v="0"/>
    <n v="279"/>
  </r>
  <r>
    <x v="3"/>
    <x v="27"/>
    <x v="1"/>
    <n v="271"/>
  </r>
  <r>
    <x v="3"/>
    <x v="27"/>
    <x v="2"/>
    <n v="1"/>
  </r>
  <r>
    <x v="3"/>
    <x v="28"/>
    <x v="0"/>
    <n v="251"/>
  </r>
  <r>
    <x v="3"/>
    <x v="28"/>
    <x v="1"/>
    <n v="259"/>
  </r>
  <r>
    <x v="3"/>
    <x v="29"/>
    <x v="0"/>
    <n v="261"/>
  </r>
  <r>
    <x v="3"/>
    <x v="29"/>
    <x v="1"/>
    <n v="245"/>
  </r>
  <r>
    <x v="3"/>
    <x v="30"/>
    <x v="0"/>
    <n v="295"/>
  </r>
  <r>
    <x v="3"/>
    <x v="30"/>
    <x v="1"/>
    <n v="300"/>
  </r>
  <r>
    <x v="3"/>
    <x v="31"/>
    <x v="0"/>
    <n v="312"/>
  </r>
  <r>
    <x v="3"/>
    <x v="31"/>
    <x v="1"/>
    <n v="273"/>
  </r>
  <r>
    <x v="3"/>
    <x v="31"/>
    <x v="2"/>
    <n v="1"/>
  </r>
  <r>
    <x v="3"/>
    <x v="32"/>
    <x v="0"/>
    <n v="289"/>
  </r>
  <r>
    <x v="3"/>
    <x v="32"/>
    <x v="1"/>
    <n v="315"/>
  </r>
  <r>
    <x v="3"/>
    <x v="33"/>
    <x v="0"/>
    <n v="302"/>
  </r>
  <r>
    <x v="3"/>
    <x v="33"/>
    <x v="1"/>
    <n v="295"/>
  </r>
  <r>
    <x v="3"/>
    <x v="34"/>
    <x v="0"/>
    <n v="302"/>
  </r>
  <r>
    <x v="3"/>
    <x v="34"/>
    <x v="1"/>
    <n v="297"/>
  </r>
  <r>
    <x v="3"/>
    <x v="35"/>
    <x v="0"/>
    <n v="265"/>
  </r>
  <r>
    <x v="3"/>
    <x v="35"/>
    <x v="1"/>
    <n v="320"/>
  </r>
  <r>
    <x v="3"/>
    <x v="36"/>
    <x v="0"/>
    <n v="355"/>
  </r>
  <r>
    <x v="3"/>
    <x v="36"/>
    <x v="1"/>
    <n v="331"/>
  </r>
  <r>
    <x v="3"/>
    <x v="36"/>
    <x v="2"/>
    <n v="1"/>
  </r>
  <r>
    <x v="3"/>
    <x v="37"/>
    <x v="0"/>
    <n v="373"/>
  </r>
  <r>
    <x v="3"/>
    <x v="37"/>
    <x v="1"/>
    <n v="319"/>
  </r>
  <r>
    <x v="3"/>
    <x v="38"/>
    <x v="0"/>
    <n v="387"/>
  </r>
  <r>
    <x v="3"/>
    <x v="38"/>
    <x v="1"/>
    <n v="363"/>
  </r>
  <r>
    <x v="3"/>
    <x v="39"/>
    <x v="0"/>
    <n v="429"/>
  </r>
  <r>
    <x v="3"/>
    <x v="39"/>
    <x v="1"/>
    <n v="373"/>
  </r>
  <r>
    <x v="3"/>
    <x v="39"/>
    <x v="2"/>
    <n v="1"/>
  </r>
  <r>
    <x v="3"/>
    <x v="40"/>
    <x v="0"/>
    <n v="440"/>
  </r>
  <r>
    <x v="3"/>
    <x v="40"/>
    <x v="1"/>
    <n v="381"/>
  </r>
  <r>
    <x v="3"/>
    <x v="40"/>
    <x v="2"/>
    <n v="1"/>
  </r>
  <r>
    <x v="3"/>
    <x v="41"/>
    <x v="0"/>
    <n v="436"/>
  </r>
  <r>
    <x v="3"/>
    <x v="41"/>
    <x v="1"/>
    <n v="405"/>
  </r>
  <r>
    <x v="3"/>
    <x v="42"/>
    <x v="0"/>
    <n v="479"/>
  </r>
  <r>
    <x v="3"/>
    <x v="42"/>
    <x v="1"/>
    <n v="393"/>
  </r>
  <r>
    <x v="3"/>
    <x v="42"/>
    <x v="2"/>
    <n v="1"/>
  </r>
  <r>
    <x v="3"/>
    <x v="43"/>
    <x v="0"/>
    <n v="487"/>
  </r>
  <r>
    <x v="3"/>
    <x v="43"/>
    <x v="1"/>
    <n v="407"/>
  </r>
  <r>
    <x v="3"/>
    <x v="44"/>
    <x v="0"/>
    <n v="456"/>
  </r>
  <r>
    <x v="3"/>
    <x v="44"/>
    <x v="1"/>
    <n v="454"/>
  </r>
  <r>
    <x v="3"/>
    <x v="45"/>
    <x v="0"/>
    <n v="484"/>
  </r>
  <r>
    <x v="3"/>
    <x v="45"/>
    <x v="1"/>
    <n v="431"/>
  </r>
  <r>
    <x v="3"/>
    <x v="46"/>
    <x v="0"/>
    <n v="490"/>
  </r>
  <r>
    <x v="3"/>
    <x v="46"/>
    <x v="1"/>
    <n v="439"/>
  </r>
  <r>
    <x v="3"/>
    <x v="46"/>
    <x v="2"/>
    <n v="1"/>
  </r>
  <r>
    <x v="3"/>
    <x v="47"/>
    <x v="0"/>
    <n v="494"/>
  </r>
  <r>
    <x v="3"/>
    <x v="47"/>
    <x v="1"/>
    <n v="455"/>
  </r>
  <r>
    <x v="3"/>
    <x v="47"/>
    <x v="2"/>
    <n v="3"/>
  </r>
  <r>
    <x v="3"/>
    <x v="48"/>
    <x v="0"/>
    <n v="487"/>
  </r>
  <r>
    <x v="3"/>
    <x v="48"/>
    <x v="1"/>
    <n v="473"/>
  </r>
  <r>
    <x v="3"/>
    <x v="48"/>
    <x v="2"/>
    <n v="1"/>
  </r>
  <r>
    <x v="3"/>
    <x v="49"/>
    <x v="0"/>
    <n v="482"/>
  </r>
  <r>
    <x v="3"/>
    <x v="49"/>
    <x v="1"/>
    <n v="436"/>
  </r>
  <r>
    <x v="3"/>
    <x v="50"/>
    <x v="0"/>
    <n v="409"/>
  </r>
  <r>
    <x v="3"/>
    <x v="50"/>
    <x v="1"/>
    <n v="458"/>
  </r>
  <r>
    <x v="3"/>
    <x v="51"/>
    <x v="0"/>
    <n v="423"/>
  </r>
  <r>
    <x v="3"/>
    <x v="51"/>
    <x v="1"/>
    <n v="445"/>
  </r>
  <r>
    <x v="3"/>
    <x v="52"/>
    <x v="0"/>
    <n v="441"/>
  </r>
  <r>
    <x v="3"/>
    <x v="52"/>
    <x v="1"/>
    <n v="400"/>
  </r>
  <r>
    <x v="3"/>
    <x v="52"/>
    <x v="2"/>
    <n v="1"/>
  </r>
  <r>
    <x v="3"/>
    <x v="53"/>
    <x v="0"/>
    <n v="409"/>
  </r>
  <r>
    <x v="3"/>
    <x v="53"/>
    <x v="1"/>
    <n v="411"/>
  </r>
  <r>
    <x v="3"/>
    <x v="53"/>
    <x v="2"/>
    <n v="1"/>
  </r>
  <r>
    <x v="3"/>
    <x v="54"/>
    <x v="0"/>
    <n v="455"/>
  </r>
  <r>
    <x v="3"/>
    <x v="54"/>
    <x v="1"/>
    <n v="414"/>
  </r>
  <r>
    <x v="3"/>
    <x v="55"/>
    <x v="0"/>
    <n v="361"/>
  </r>
  <r>
    <x v="3"/>
    <x v="55"/>
    <x v="1"/>
    <n v="348"/>
  </r>
  <r>
    <x v="3"/>
    <x v="56"/>
    <x v="0"/>
    <n v="304"/>
  </r>
  <r>
    <x v="3"/>
    <x v="56"/>
    <x v="1"/>
    <n v="303"/>
  </r>
  <r>
    <x v="3"/>
    <x v="57"/>
    <x v="0"/>
    <n v="294"/>
  </r>
  <r>
    <x v="3"/>
    <x v="57"/>
    <x v="1"/>
    <n v="308"/>
  </r>
  <r>
    <x v="3"/>
    <x v="58"/>
    <x v="0"/>
    <n v="344"/>
  </r>
  <r>
    <x v="3"/>
    <x v="58"/>
    <x v="1"/>
    <n v="302"/>
  </r>
  <r>
    <x v="3"/>
    <x v="59"/>
    <x v="0"/>
    <n v="266"/>
  </r>
  <r>
    <x v="3"/>
    <x v="59"/>
    <x v="1"/>
    <n v="254"/>
  </r>
  <r>
    <x v="3"/>
    <x v="60"/>
    <x v="0"/>
    <n v="256"/>
  </r>
  <r>
    <x v="3"/>
    <x v="60"/>
    <x v="1"/>
    <n v="227"/>
  </r>
  <r>
    <x v="3"/>
    <x v="60"/>
    <x v="2"/>
    <n v="2"/>
  </r>
  <r>
    <x v="3"/>
    <x v="61"/>
    <x v="0"/>
    <n v="209"/>
  </r>
  <r>
    <x v="3"/>
    <x v="61"/>
    <x v="1"/>
    <n v="242"/>
  </r>
  <r>
    <x v="3"/>
    <x v="62"/>
    <x v="0"/>
    <n v="230"/>
  </r>
  <r>
    <x v="3"/>
    <x v="62"/>
    <x v="1"/>
    <n v="210"/>
  </r>
  <r>
    <x v="3"/>
    <x v="62"/>
    <x v="2"/>
    <n v="1"/>
  </r>
  <r>
    <x v="3"/>
    <x v="63"/>
    <x v="0"/>
    <n v="211"/>
  </r>
  <r>
    <x v="3"/>
    <x v="63"/>
    <x v="1"/>
    <n v="196"/>
  </r>
  <r>
    <x v="3"/>
    <x v="64"/>
    <x v="0"/>
    <n v="162"/>
  </r>
  <r>
    <x v="3"/>
    <x v="64"/>
    <x v="1"/>
    <n v="179"/>
  </r>
  <r>
    <x v="3"/>
    <x v="65"/>
    <x v="0"/>
    <n v="182"/>
  </r>
  <r>
    <x v="3"/>
    <x v="65"/>
    <x v="1"/>
    <n v="145"/>
  </r>
  <r>
    <x v="3"/>
    <x v="66"/>
    <x v="0"/>
    <n v="177"/>
  </r>
  <r>
    <x v="3"/>
    <x v="66"/>
    <x v="1"/>
    <n v="137"/>
  </r>
  <r>
    <x v="3"/>
    <x v="67"/>
    <x v="0"/>
    <n v="141"/>
  </r>
  <r>
    <x v="3"/>
    <x v="67"/>
    <x v="1"/>
    <n v="149"/>
  </r>
  <r>
    <x v="3"/>
    <x v="68"/>
    <x v="0"/>
    <n v="139"/>
  </r>
  <r>
    <x v="3"/>
    <x v="68"/>
    <x v="1"/>
    <n v="109"/>
  </r>
  <r>
    <x v="3"/>
    <x v="69"/>
    <x v="0"/>
    <n v="140"/>
  </r>
  <r>
    <x v="3"/>
    <x v="69"/>
    <x v="1"/>
    <n v="101"/>
  </r>
  <r>
    <x v="3"/>
    <x v="70"/>
    <x v="0"/>
    <n v="115"/>
  </r>
  <r>
    <x v="3"/>
    <x v="70"/>
    <x v="1"/>
    <n v="105"/>
  </r>
  <r>
    <x v="3"/>
    <x v="71"/>
    <x v="0"/>
    <n v="104"/>
  </r>
  <r>
    <x v="3"/>
    <x v="71"/>
    <x v="1"/>
    <n v="75"/>
  </r>
  <r>
    <x v="3"/>
    <x v="72"/>
    <x v="0"/>
    <n v="109"/>
  </r>
  <r>
    <x v="3"/>
    <x v="72"/>
    <x v="1"/>
    <n v="75"/>
  </r>
  <r>
    <x v="3"/>
    <x v="73"/>
    <x v="0"/>
    <n v="103"/>
  </r>
  <r>
    <x v="3"/>
    <x v="73"/>
    <x v="1"/>
    <n v="65"/>
  </r>
  <r>
    <x v="3"/>
    <x v="74"/>
    <x v="0"/>
    <n v="92"/>
  </r>
  <r>
    <x v="3"/>
    <x v="74"/>
    <x v="1"/>
    <n v="57"/>
  </r>
  <r>
    <x v="3"/>
    <x v="75"/>
    <x v="0"/>
    <n v="76"/>
  </r>
  <r>
    <x v="3"/>
    <x v="75"/>
    <x v="1"/>
    <n v="52"/>
  </r>
  <r>
    <x v="3"/>
    <x v="76"/>
    <x v="0"/>
    <n v="77"/>
  </r>
  <r>
    <x v="3"/>
    <x v="76"/>
    <x v="1"/>
    <n v="28"/>
  </r>
  <r>
    <x v="3"/>
    <x v="77"/>
    <x v="0"/>
    <n v="47"/>
  </r>
  <r>
    <x v="3"/>
    <x v="77"/>
    <x v="1"/>
    <n v="26"/>
  </r>
  <r>
    <x v="3"/>
    <x v="78"/>
    <x v="0"/>
    <n v="58"/>
  </r>
  <r>
    <x v="3"/>
    <x v="78"/>
    <x v="1"/>
    <n v="23"/>
  </r>
  <r>
    <x v="3"/>
    <x v="79"/>
    <x v="0"/>
    <n v="42"/>
  </r>
  <r>
    <x v="3"/>
    <x v="79"/>
    <x v="1"/>
    <n v="24"/>
  </r>
  <r>
    <x v="3"/>
    <x v="80"/>
    <x v="0"/>
    <n v="31"/>
  </r>
  <r>
    <x v="3"/>
    <x v="80"/>
    <x v="1"/>
    <n v="14"/>
  </r>
  <r>
    <x v="3"/>
    <x v="81"/>
    <x v="0"/>
    <n v="30"/>
  </r>
  <r>
    <x v="3"/>
    <x v="81"/>
    <x v="1"/>
    <n v="6"/>
  </r>
  <r>
    <x v="3"/>
    <x v="82"/>
    <x v="0"/>
    <n v="22"/>
  </r>
  <r>
    <x v="3"/>
    <x v="82"/>
    <x v="1"/>
    <n v="8"/>
  </r>
  <r>
    <x v="3"/>
    <x v="83"/>
    <x v="0"/>
    <n v="20"/>
  </r>
  <r>
    <x v="3"/>
    <x v="83"/>
    <x v="1"/>
    <n v="5"/>
  </r>
  <r>
    <x v="3"/>
    <x v="84"/>
    <x v="0"/>
    <n v="5"/>
  </r>
  <r>
    <x v="3"/>
    <x v="84"/>
    <x v="1"/>
    <n v="4"/>
  </r>
  <r>
    <x v="4"/>
    <x v="85"/>
    <x v="0"/>
    <n v="7"/>
  </r>
  <r>
    <x v="4"/>
    <x v="85"/>
    <x v="1"/>
    <n v="3"/>
  </r>
  <r>
    <x v="4"/>
    <x v="86"/>
    <x v="0"/>
    <n v="9"/>
  </r>
  <r>
    <x v="4"/>
    <x v="87"/>
    <x v="0"/>
    <n v="3"/>
  </r>
  <r>
    <x v="4"/>
    <x v="87"/>
    <x v="1"/>
    <n v="3"/>
  </r>
  <r>
    <x v="4"/>
    <x v="0"/>
    <x v="0"/>
    <n v="1"/>
  </r>
  <r>
    <x v="4"/>
    <x v="0"/>
    <x v="1"/>
    <n v="1"/>
  </r>
  <r>
    <x v="4"/>
    <x v="88"/>
    <x v="0"/>
    <n v="1"/>
  </r>
  <r>
    <x v="4"/>
    <x v="1"/>
    <x v="0"/>
    <n v="1"/>
  </r>
  <r>
    <x v="4"/>
    <x v="91"/>
    <x v="0"/>
    <n v="2"/>
  </r>
  <r>
    <x v="4"/>
    <x v="91"/>
    <x v="1"/>
    <n v="1"/>
  </r>
  <r>
    <x v="4"/>
    <x v="92"/>
    <x v="0"/>
    <n v="1"/>
  </r>
  <r>
    <x v="4"/>
    <x v="3"/>
    <x v="0"/>
    <n v="146"/>
  </r>
  <r>
    <x v="4"/>
    <x v="3"/>
    <x v="1"/>
    <n v="197"/>
  </r>
  <r>
    <x v="4"/>
    <x v="4"/>
    <x v="0"/>
    <n v="206"/>
  </r>
  <r>
    <x v="4"/>
    <x v="4"/>
    <x v="1"/>
    <n v="201"/>
  </r>
  <r>
    <x v="4"/>
    <x v="5"/>
    <x v="0"/>
    <n v="196"/>
  </r>
  <r>
    <x v="4"/>
    <x v="5"/>
    <x v="1"/>
    <n v="191"/>
  </r>
  <r>
    <x v="4"/>
    <x v="6"/>
    <x v="0"/>
    <n v="225"/>
  </r>
  <r>
    <x v="4"/>
    <x v="6"/>
    <x v="1"/>
    <n v="221"/>
  </r>
  <r>
    <x v="4"/>
    <x v="7"/>
    <x v="0"/>
    <n v="220"/>
  </r>
  <r>
    <x v="4"/>
    <x v="7"/>
    <x v="1"/>
    <n v="228"/>
  </r>
  <r>
    <x v="4"/>
    <x v="8"/>
    <x v="0"/>
    <n v="237"/>
  </r>
  <r>
    <x v="4"/>
    <x v="8"/>
    <x v="1"/>
    <n v="232"/>
  </r>
  <r>
    <x v="4"/>
    <x v="9"/>
    <x v="0"/>
    <n v="254"/>
  </r>
  <r>
    <x v="4"/>
    <x v="9"/>
    <x v="1"/>
    <n v="241"/>
  </r>
  <r>
    <x v="4"/>
    <x v="10"/>
    <x v="0"/>
    <n v="258"/>
  </r>
  <r>
    <x v="4"/>
    <x v="10"/>
    <x v="1"/>
    <n v="260"/>
  </r>
  <r>
    <x v="4"/>
    <x v="11"/>
    <x v="0"/>
    <n v="293"/>
  </r>
  <r>
    <x v="4"/>
    <x v="11"/>
    <x v="1"/>
    <n v="286"/>
  </r>
  <r>
    <x v="4"/>
    <x v="12"/>
    <x v="0"/>
    <n v="289"/>
  </r>
  <r>
    <x v="4"/>
    <x v="12"/>
    <x v="1"/>
    <n v="280"/>
  </r>
  <r>
    <x v="4"/>
    <x v="13"/>
    <x v="0"/>
    <n v="314"/>
  </r>
  <r>
    <x v="4"/>
    <x v="13"/>
    <x v="1"/>
    <n v="265"/>
  </r>
  <r>
    <x v="4"/>
    <x v="14"/>
    <x v="0"/>
    <n v="280"/>
  </r>
  <r>
    <x v="4"/>
    <x v="14"/>
    <x v="1"/>
    <n v="256"/>
  </r>
  <r>
    <x v="4"/>
    <x v="15"/>
    <x v="0"/>
    <n v="288"/>
  </r>
  <r>
    <x v="4"/>
    <x v="15"/>
    <x v="1"/>
    <n v="279"/>
  </r>
  <r>
    <x v="4"/>
    <x v="16"/>
    <x v="0"/>
    <n v="306"/>
  </r>
  <r>
    <x v="4"/>
    <x v="16"/>
    <x v="1"/>
    <n v="287"/>
  </r>
  <r>
    <x v="4"/>
    <x v="17"/>
    <x v="0"/>
    <n v="340"/>
  </r>
  <r>
    <x v="4"/>
    <x v="17"/>
    <x v="1"/>
    <n v="314"/>
  </r>
  <r>
    <x v="4"/>
    <x v="18"/>
    <x v="0"/>
    <n v="262"/>
  </r>
  <r>
    <x v="4"/>
    <x v="18"/>
    <x v="1"/>
    <n v="265"/>
  </r>
  <r>
    <x v="4"/>
    <x v="19"/>
    <x v="0"/>
    <n v="300"/>
  </r>
  <r>
    <x v="4"/>
    <x v="19"/>
    <x v="1"/>
    <n v="280"/>
  </r>
  <r>
    <x v="4"/>
    <x v="20"/>
    <x v="0"/>
    <n v="298"/>
  </r>
  <r>
    <x v="4"/>
    <x v="20"/>
    <x v="1"/>
    <n v="288"/>
  </r>
  <r>
    <x v="4"/>
    <x v="21"/>
    <x v="0"/>
    <n v="314"/>
  </r>
  <r>
    <x v="4"/>
    <x v="21"/>
    <x v="1"/>
    <n v="292"/>
  </r>
  <r>
    <x v="4"/>
    <x v="22"/>
    <x v="0"/>
    <n v="310"/>
  </r>
  <r>
    <x v="4"/>
    <x v="22"/>
    <x v="1"/>
    <n v="294"/>
  </r>
  <r>
    <x v="4"/>
    <x v="23"/>
    <x v="0"/>
    <n v="288"/>
  </r>
  <r>
    <x v="4"/>
    <x v="23"/>
    <x v="1"/>
    <n v="259"/>
  </r>
  <r>
    <x v="4"/>
    <x v="24"/>
    <x v="0"/>
    <n v="287"/>
  </r>
  <r>
    <x v="4"/>
    <x v="24"/>
    <x v="1"/>
    <n v="243"/>
  </r>
  <r>
    <x v="4"/>
    <x v="25"/>
    <x v="0"/>
    <n v="289"/>
  </r>
  <r>
    <x v="4"/>
    <x v="25"/>
    <x v="1"/>
    <n v="247"/>
  </r>
  <r>
    <x v="4"/>
    <x v="26"/>
    <x v="0"/>
    <n v="265"/>
  </r>
  <r>
    <x v="4"/>
    <x v="26"/>
    <x v="1"/>
    <n v="266"/>
  </r>
  <r>
    <x v="4"/>
    <x v="27"/>
    <x v="0"/>
    <n v="261"/>
  </r>
  <r>
    <x v="4"/>
    <x v="27"/>
    <x v="1"/>
    <n v="216"/>
  </r>
  <r>
    <x v="4"/>
    <x v="28"/>
    <x v="0"/>
    <n v="308"/>
  </r>
  <r>
    <x v="4"/>
    <x v="28"/>
    <x v="1"/>
    <n v="232"/>
  </r>
  <r>
    <x v="4"/>
    <x v="29"/>
    <x v="0"/>
    <n v="266"/>
  </r>
  <r>
    <x v="4"/>
    <x v="29"/>
    <x v="1"/>
    <n v="252"/>
  </r>
  <r>
    <x v="4"/>
    <x v="30"/>
    <x v="0"/>
    <n v="266"/>
  </r>
  <r>
    <x v="4"/>
    <x v="30"/>
    <x v="1"/>
    <n v="265"/>
  </r>
  <r>
    <x v="4"/>
    <x v="31"/>
    <x v="0"/>
    <n v="311"/>
  </r>
  <r>
    <x v="4"/>
    <x v="31"/>
    <x v="1"/>
    <n v="308"/>
  </r>
  <r>
    <x v="4"/>
    <x v="32"/>
    <x v="0"/>
    <n v="297"/>
  </r>
  <r>
    <x v="4"/>
    <x v="32"/>
    <x v="1"/>
    <n v="275"/>
  </r>
  <r>
    <x v="4"/>
    <x v="33"/>
    <x v="0"/>
    <n v="292"/>
  </r>
  <r>
    <x v="4"/>
    <x v="33"/>
    <x v="1"/>
    <n v="252"/>
  </r>
  <r>
    <x v="4"/>
    <x v="34"/>
    <x v="0"/>
    <n v="298"/>
  </r>
  <r>
    <x v="4"/>
    <x v="34"/>
    <x v="1"/>
    <n v="289"/>
  </r>
  <r>
    <x v="4"/>
    <x v="35"/>
    <x v="0"/>
    <n v="310"/>
  </r>
  <r>
    <x v="4"/>
    <x v="35"/>
    <x v="1"/>
    <n v="246"/>
  </r>
  <r>
    <x v="4"/>
    <x v="36"/>
    <x v="0"/>
    <n v="309"/>
  </r>
  <r>
    <x v="4"/>
    <x v="36"/>
    <x v="1"/>
    <n v="282"/>
  </r>
  <r>
    <x v="4"/>
    <x v="37"/>
    <x v="0"/>
    <n v="395"/>
  </r>
  <r>
    <x v="4"/>
    <x v="37"/>
    <x v="1"/>
    <n v="317"/>
  </r>
  <r>
    <x v="4"/>
    <x v="38"/>
    <x v="0"/>
    <n v="402"/>
  </r>
  <r>
    <x v="4"/>
    <x v="38"/>
    <x v="1"/>
    <n v="314"/>
  </r>
  <r>
    <x v="4"/>
    <x v="39"/>
    <x v="0"/>
    <n v="467"/>
  </r>
  <r>
    <x v="4"/>
    <x v="39"/>
    <x v="1"/>
    <n v="362"/>
  </r>
  <r>
    <x v="4"/>
    <x v="40"/>
    <x v="0"/>
    <n v="534"/>
  </r>
  <r>
    <x v="4"/>
    <x v="40"/>
    <x v="1"/>
    <n v="389"/>
  </r>
  <r>
    <x v="4"/>
    <x v="41"/>
    <x v="0"/>
    <n v="526"/>
  </r>
  <r>
    <x v="4"/>
    <x v="41"/>
    <x v="1"/>
    <n v="432"/>
  </r>
  <r>
    <x v="4"/>
    <x v="42"/>
    <x v="0"/>
    <n v="551"/>
  </r>
  <r>
    <x v="4"/>
    <x v="42"/>
    <x v="1"/>
    <n v="417"/>
  </r>
  <r>
    <x v="4"/>
    <x v="43"/>
    <x v="0"/>
    <n v="523"/>
  </r>
  <r>
    <x v="4"/>
    <x v="43"/>
    <x v="1"/>
    <n v="442"/>
  </r>
  <r>
    <x v="4"/>
    <x v="44"/>
    <x v="0"/>
    <n v="581"/>
  </r>
  <r>
    <x v="4"/>
    <x v="44"/>
    <x v="1"/>
    <n v="484"/>
  </r>
  <r>
    <x v="4"/>
    <x v="45"/>
    <x v="0"/>
    <n v="570"/>
  </r>
  <r>
    <x v="4"/>
    <x v="45"/>
    <x v="1"/>
    <n v="498"/>
  </r>
  <r>
    <x v="4"/>
    <x v="46"/>
    <x v="0"/>
    <n v="621"/>
  </r>
  <r>
    <x v="4"/>
    <x v="46"/>
    <x v="1"/>
    <n v="520"/>
  </r>
  <r>
    <x v="4"/>
    <x v="47"/>
    <x v="0"/>
    <n v="654"/>
  </r>
  <r>
    <x v="4"/>
    <x v="47"/>
    <x v="1"/>
    <n v="564"/>
  </r>
  <r>
    <x v="4"/>
    <x v="48"/>
    <x v="0"/>
    <n v="730"/>
  </r>
  <r>
    <x v="4"/>
    <x v="48"/>
    <x v="1"/>
    <n v="552"/>
  </r>
  <r>
    <x v="4"/>
    <x v="49"/>
    <x v="0"/>
    <n v="668"/>
  </r>
  <r>
    <x v="4"/>
    <x v="49"/>
    <x v="1"/>
    <n v="598"/>
  </r>
  <r>
    <x v="4"/>
    <x v="50"/>
    <x v="0"/>
    <n v="761"/>
  </r>
  <r>
    <x v="4"/>
    <x v="50"/>
    <x v="1"/>
    <n v="609"/>
  </r>
  <r>
    <x v="4"/>
    <x v="51"/>
    <x v="0"/>
    <n v="640"/>
  </r>
  <r>
    <x v="4"/>
    <x v="51"/>
    <x v="1"/>
    <n v="597"/>
  </r>
  <r>
    <x v="4"/>
    <x v="51"/>
    <x v="2"/>
    <n v="1"/>
  </r>
  <r>
    <x v="4"/>
    <x v="52"/>
    <x v="0"/>
    <n v="660"/>
  </r>
  <r>
    <x v="4"/>
    <x v="52"/>
    <x v="1"/>
    <n v="583"/>
  </r>
  <r>
    <x v="4"/>
    <x v="52"/>
    <x v="2"/>
    <n v="1"/>
  </r>
  <r>
    <x v="4"/>
    <x v="53"/>
    <x v="0"/>
    <n v="671"/>
  </r>
  <r>
    <x v="4"/>
    <x v="53"/>
    <x v="1"/>
    <n v="602"/>
  </r>
  <r>
    <x v="4"/>
    <x v="54"/>
    <x v="0"/>
    <n v="713"/>
  </r>
  <r>
    <x v="4"/>
    <x v="54"/>
    <x v="1"/>
    <n v="672"/>
  </r>
  <r>
    <x v="4"/>
    <x v="55"/>
    <x v="0"/>
    <n v="631"/>
  </r>
  <r>
    <x v="4"/>
    <x v="55"/>
    <x v="1"/>
    <n v="519"/>
  </r>
  <r>
    <x v="4"/>
    <x v="56"/>
    <x v="0"/>
    <n v="528"/>
  </r>
  <r>
    <x v="4"/>
    <x v="56"/>
    <x v="1"/>
    <n v="437"/>
  </r>
  <r>
    <x v="4"/>
    <x v="57"/>
    <x v="0"/>
    <n v="502"/>
  </r>
  <r>
    <x v="4"/>
    <x v="57"/>
    <x v="1"/>
    <n v="508"/>
  </r>
  <r>
    <x v="4"/>
    <x v="58"/>
    <x v="0"/>
    <n v="567"/>
  </r>
  <r>
    <x v="4"/>
    <x v="58"/>
    <x v="1"/>
    <n v="477"/>
  </r>
  <r>
    <x v="4"/>
    <x v="59"/>
    <x v="0"/>
    <n v="479"/>
  </r>
  <r>
    <x v="4"/>
    <x v="59"/>
    <x v="1"/>
    <n v="458"/>
  </r>
  <r>
    <x v="4"/>
    <x v="60"/>
    <x v="0"/>
    <n v="410"/>
  </r>
  <r>
    <x v="4"/>
    <x v="60"/>
    <x v="1"/>
    <n v="408"/>
  </r>
  <r>
    <x v="4"/>
    <x v="61"/>
    <x v="0"/>
    <n v="417"/>
  </r>
  <r>
    <x v="4"/>
    <x v="61"/>
    <x v="1"/>
    <n v="341"/>
  </r>
  <r>
    <x v="4"/>
    <x v="62"/>
    <x v="0"/>
    <n v="353"/>
  </r>
  <r>
    <x v="4"/>
    <x v="62"/>
    <x v="1"/>
    <n v="336"/>
  </r>
  <r>
    <x v="4"/>
    <x v="63"/>
    <x v="0"/>
    <n v="317"/>
  </r>
  <r>
    <x v="4"/>
    <x v="63"/>
    <x v="1"/>
    <n v="329"/>
  </r>
  <r>
    <x v="4"/>
    <x v="64"/>
    <x v="0"/>
    <n v="280"/>
  </r>
  <r>
    <x v="4"/>
    <x v="64"/>
    <x v="1"/>
    <n v="292"/>
  </r>
  <r>
    <x v="4"/>
    <x v="65"/>
    <x v="0"/>
    <n v="270"/>
  </r>
  <r>
    <x v="4"/>
    <x v="65"/>
    <x v="1"/>
    <n v="287"/>
  </r>
  <r>
    <x v="4"/>
    <x v="66"/>
    <x v="0"/>
    <n v="267"/>
  </r>
  <r>
    <x v="4"/>
    <x v="66"/>
    <x v="1"/>
    <n v="239"/>
  </r>
  <r>
    <x v="4"/>
    <x v="67"/>
    <x v="0"/>
    <n v="230"/>
  </r>
  <r>
    <x v="4"/>
    <x v="67"/>
    <x v="1"/>
    <n v="246"/>
  </r>
  <r>
    <x v="4"/>
    <x v="68"/>
    <x v="0"/>
    <n v="194"/>
  </r>
  <r>
    <x v="4"/>
    <x v="68"/>
    <x v="1"/>
    <n v="203"/>
  </r>
  <r>
    <x v="4"/>
    <x v="69"/>
    <x v="0"/>
    <n v="191"/>
  </r>
  <r>
    <x v="4"/>
    <x v="69"/>
    <x v="1"/>
    <n v="172"/>
  </r>
  <r>
    <x v="4"/>
    <x v="70"/>
    <x v="0"/>
    <n v="188"/>
  </r>
  <r>
    <x v="4"/>
    <x v="70"/>
    <x v="1"/>
    <n v="140"/>
  </r>
  <r>
    <x v="4"/>
    <x v="71"/>
    <x v="0"/>
    <n v="165"/>
  </r>
  <r>
    <x v="4"/>
    <x v="71"/>
    <x v="1"/>
    <n v="124"/>
  </r>
  <r>
    <x v="4"/>
    <x v="72"/>
    <x v="0"/>
    <n v="153"/>
  </r>
  <r>
    <x v="4"/>
    <x v="72"/>
    <x v="1"/>
    <n v="123"/>
  </r>
  <r>
    <x v="4"/>
    <x v="73"/>
    <x v="0"/>
    <n v="139"/>
  </r>
  <r>
    <x v="4"/>
    <x v="73"/>
    <x v="1"/>
    <n v="127"/>
  </r>
  <r>
    <x v="4"/>
    <x v="74"/>
    <x v="0"/>
    <n v="126"/>
  </r>
  <r>
    <x v="4"/>
    <x v="74"/>
    <x v="1"/>
    <n v="96"/>
  </r>
  <r>
    <x v="4"/>
    <x v="75"/>
    <x v="0"/>
    <n v="126"/>
  </r>
  <r>
    <x v="4"/>
    <x v="75"/>
    <x v="1"/>
    <n v="102"/>
  </r>
  <r>
    <x v="4"/>
    <x v="76"/>
    <x v="0"/>
    <n v="96"/>
  </r>
  <r>
    <x v="4"/>
    <x v="76"/>
    <x v="1"/>
    <n v="65"/>
  </r>
  <r>
    <x v="4"/>
    <x v="77"/>
    <x v="0"/>
    <n v="76"/>
  </r>
  <r>
    <x v="4"/>
    <x v="77"/>
    <x v="1"/>
    <n v="68"/>
  </r>
  <r>
    <x v="4"/>
    <x v="78"/>
    <x v="0"/>
    <n v="76"/>
  </r>
  <r>
    <x v="4"/>
    <x v="78"/>
    <x v="1"/>
    <n v="43"/>
  </r>
  <r>
    <x v="4"/>
    <x v="79"/>
    <x v="0"/>
    <n v="66"/>
  </r>
  <r>
    <x v="4"/>
    <x v="79"/>
    <x v="1"/>
    <n v="25"/>
  </r>
  <r>
    <x v="4"/>
    <x v="80"/>
    <x v="0"/>
    <n v="41"/>
  </r>
  <r>
    <x v="4"/>
    <x v="80"/>
    <x v="1"/>
    <n v="32"/>
  </r>
  <r>
    <x v="4"/>
    <x v="81"/>
    <x v="0"/>
    <n v="37"/>
  </r>
  <r>
    <x v="4"/>
    <x v="81"/>
    <x v="1"/>
    <n v="25"/>
  </r>
  <r>
    <x v="4"/>
    <x v="82"/>
    <x v="0"/>
    <n v="16"/>
  </r>
  <r>
    <x v="4"/>
    <x v="82"/>
    <x v="1"/>
    <n v="11"/>
  </r>
  <r>
    <x v="4"/>
    <x v="83"/>
    <x v="0"/>
    <n v="20"/>
  </r>
  <r>
    <x v="4"/>
    <x v="83"/>
    <x v="1"/>
    <n v="10"/>
  </r>
  <r>
    <x v="4"/>
    <x v="84"/>
    <x v="0"/>
    <n v="15"/>
  </r>
  <r>
    <x v="4"/>
    <x v="84"/>
    <x v="1"/>
    <n v="8"/>
  </r>
  <r>
    <x v="5"/>
    <x v="85"/>
    <x v="0"/>
    <n v="16"/>
  </r>
  <r>
    <x v="5"/>
    <x v="85"/>
    <x v="1"/>
    <n v="8"/>
  </r>
  <r>
    <x v="5"/>
    <x v="86"/>
    <x v="0"/>
    <n v="9"/>
  </r>
  <r>
    <x v="5"/>
    <x v="86"/>
    <x v="1"/>
    <n v="6"/>
  </r>
  <r>
    <x v="5"/>
    <x v="87"/>
    <x v="0"/>
    <n v="10"/>
  </r>
  <r>
    <x v="5"/>
    <x v="0"/>
    <x v="0"/>
    <n v="6"/>
  </r>
  <r>
    <x v="5"/>
    <x v="88"/>
    <x v="1"/>
    <n v="1"/>
  </r>
  <r>
    <x v="5"/>
    <x v="91"/>
    <x v="1"/>
    <n v="1"/>
  </r>
  <r>
    <x v="5"/>
    <x v="93"/>
    <x v="0"/>
    <n v="2"/>
  </r>
  <r>
    <x v="5"/>
    <x v="93"/>
    <x v="1"/>
    <n v="1"/>
  </r>
  <r>
    <x v="5"/>
    <x v="3"/>
    <x v="0"/>
    <n v="1578"/>
  </r>
  <r>
    <x v="5"/>
    <x v="3"/>
    <x v="1"/>
    <n v="1462"/>
  </r>
  <r>
    <x v="5"/>
    <x v="4"/>
    <x v="0"/>
    <n v="1806"/>
  </r>
  <r>
    <x v="5"/>
    <x v="4"/>
    <x v="1"/>
    <n v="1686"/>
  </r>
  <r>
    <x v="5"/>
    <x v="5"/>
    <x v="0"/>
    <n v="1836"/>
  </r>
  <r>
    <x v="5"/>
    <x v="5"/>
    <x v="1"/>
    <n v="1742"/>
  </r>
  <r>
    <x v="5"/>
    <x v="5"/>
    <x v="2"/>
    <n v="1"/>
  </r>
  <r>
    <x v="5"/>
    <x v="6"/>
    <x v="0"/>
    <n v="1916"/>
  </r>
  <r>
    <x v="5"/>
    <x v="6"/>
    <x v="1"/>
    <n v="1892"/>
  </r>
  <r>
    <x v="5"/>
    <x v="6"/>
    <x v="2"/>
    <n v="1"/>
  </r>
  <r>
    <x v="5"/>
    <x v="7"/>
    <x v="0"/>
    <n v="2073"/>
  </r>
  <r>
    <x v="5"/>
    <x v="7"/>
    <x v="1"/>
    <n v="2000"/>
  </r>
  <r>
    <x v="5"/>
    <x v="7"/>
    <x v="2"/>
    <n v="1"/>
  </r>
  <r>
    <x v="5"/>
    <x v="8"/>
    <x v="0"/>
    <n v="2048"/>
  </r>
  <r>
    <x v="5"/>
    <x v="8"/>
    <x v="1"/>
    <n v="1927"/>
  </r>
  <r>
    <x v="5"/>
    <x v="9"/>
    <x v="0"/>
    <n v="2076"/>
  </r>
  <r>
    <x v="5"/>
    <x v="9"/>
    <x v="1"/>
    <n v="2086"/>
  </r>
  <r>
    <x v="5"/>
    <x v="10"/>
    <x v="0"/>
    <n v="2108"/>
  </r>
  <r>
    <x v="5"/>
    <x v="10"/>
    <x v="1"/>
    <n v="1971"/>
  </r>
  <r>
    <x v="5"/>
    <x v="11"/>
    <x v="0"/>
    <n v="2290"/>
  </r>
  <r>
    <x v="5"/>
    <x v="11"/>
    <x v="1"/>
    <n v="2162"/>
  </r>
  <r>
    <x v="5"/>
    <x v="12"/>
    <x v="0"/>
    <n v="2186"/>
  </r>
  <r>
    <x v="5"/>
    <x v="12"/>
    <x v="1"/>
    <n v="2083"/>
  </r>
  <r>
    <x v="5"/>
    <x v="13"/>
    <x v="0"/>
    <n v="2168"/>
  </r>
  <r>
    <x v="5"/>
    <x v="13"/>
    <x v="1"/>
    <n v="1982"/>
  </r>
  <r>
    <x v="5"/>
    <x v="13"/>
    <x v="2"/>
    <n v="1"/>
  </r>
  <r>
    <x v="5"/>
    <x v="14"/>
    <x v="0"/>
    <n v="2229"/>
  </r>
  <r>
    <x v="5"/>
    <x v="14"/>
    <x v="1"/>
    <n v="1984"/>
  </r>
  <r>
    <x v="5"/>
    <x v="15"/>
    <x v="0"/>
    <n v="2187"/>
  </r>
  <r>
    <x v="5"/>
    <x v="15"/>
    <x v="1"/>
    <n v="1972"/>
  </r>
  <r>
    <x v="5"/>
    <x v="16"/>
    <x v="0"/>
    <n v="2255"/>
  </r>
  <r>
    <x v="5"/>
    <x v="16"/>
    <x v="1"/>
    <n v="1955"/>
  </r>
  <r>
    <x v="5"/>
    <x v="17"/>
    <x v="0"/>
    <n v="2263"/>
  </r>
  <r>
    <x v="5"/>
    <x v="17"/>
    <x v="1"/>
    <n v="2044"/>
  </r>
  <r>
    <x v="5"/>
    <x v="18"/>
    <x v="0"/>
    <n v="2312"/>
  </r>
  <r>
    <x v="5"/>
    <x v="18"/>
    <x v="1"/>
    <n v="2018"/>
  </r>
  <r>
    <x v="5"/>
    <x v="19"/>
    <x v="0"/>
    <n v="2428"/>
  </r>
  <r>
    <x v="5"/>
    <x v="19"/>
    <x v="1"/>
    <n v="2120"/>
  </r>
  <r>
    <x v="5"/>
    <x v="20"/>
    <x v="0"/>
    <n v="2392"/>
  </r>
  <r>
    <x v="5"/>
    <x v="20"/>
    <x v="1"/>
    <n v="2120"/>
  </r>
  <r>
    <x v="5"/>
    <x v="20"/>
    <x v="2"/>
    <n v="1"/>
  </r>
  <r>
    <x v="5"/>
    <x v="21"/>
    <x v="0"/>
    <n v="2488"/>
  </r>
  <r>
    <x v="5"/>
    <x v="21"/>
    <x v="1"/>
    <n v="2135"/>
  </r>
  <r>
    <x v="5"/>
    <x v="22"/>
    <x v="0"/>
    <n v="2471"/>
  </r>
  <r>
    <x v="5"/>
    <x v="22"/>
    <x v="1"/>
    <n v="2251"/>
  </r>
  <r>
    <x v="5"/>
    <x v="23"/>
    <x v="0"/>
    <n v="2428"/>
  </r>
  <r>
    <x v="5"/>
    <x v="23"/>
    <x v="1"/>
    <n v="2134"/>
  </r>
  <r>
    <x v="5"/>
    <x v="24"/>
    <x v="0"/>
    <n v="2483"/>
  </r>
  <r>
    <x v="5"/>
    <x v="24"/>
    <x v="1"/>
    <n v="2181"/>
  </r>
  <r>
    <x v="5"/>
    <x v="25"/>
    <x v="0"/>
    <n v="2414"/>
  </r>
  <r>
    <x v="5"/>
    <x v="25"/>
    <x v="1"/>
    <n v="2125"/>
  </r>
  <r>
    <x v="5"/>
    <x v="26"/>
    <x v="0"/>
    <n v="2307"/>
  </r>
  <r>
    <x v="5"/>
    <x v="26"/>
    <x v="1"/>
    <n v="2175"/>
  </r>
  <r>
    <x v="5"/>
    <x v="27"/>
    <x v="0"/>
    <n v="2384"/>
  </r>
  <r>
    <x v="5"/>
    <x v="27"/>
    <x v="1"/>
    <n v="2110"/>
  </r>
  <r>
    <x v="5"/>
    <x v="28"/>
    <x v="0"/>
    <n v="2234"/>
  </r>
  <r>
    <x v="5"/>
    <x v="28"/>
    <x v="1"/>
    <n v="2125"/>
  </r>
  <r>
    <x v="5"/>
    <x v="29"/>
    <x v="0"/>
    <n v="2384"/>
  </r>
  <r>
    <x v="5"/>
    <x v="29"/>
    <x v="1"/>
    <n v="2165"/>
  </r>
  <r>
    <x v="5"/>
    <x v="30"/>
    <x v="0"/>
    <n v="2530"/>
  </r>
  <r>
    <x v="5"/>
    <x v="30"/>
    <x v="1"/>
    <n v="2467"/>
  </r>
  <r>
    <x v="5"/>
    <x v="31"/>
    <x v="0"/>
    <n v="2748"/>
  </r>
  <r>
    <x v="5"/>
    <x v="31"/>
    <x v="1"/>
    <n v="2591"/>
  </r>
  <r>
    <x v="5"/>
    <x v="32"/>
    <x v="0"/>
    <n v="2528"/>
  </r>
  <r>
    <x v="5"/>
    <x v="32"/>
    <x v="1"/>
    <n v="2421"/>
  </r>
  <r>
    <x v="5"/>
    <x v="33"/>
    <x v="0"/>
    <n v="2482"/>
  </r>
  <r>
    <x v="5"/>
    <x v="33"/>
    <x v="1"/>
    <n v="2330"/>
  </r>
  <r>
    <x v="5"/>
    <x v="34"/>
    <x v="0"/>
    <n v="2310"/>
  </r>
  <r>
    <x v="5"/>
    <x v="34"/>
    <x v="1"/>
    <n v="2310"/>
  </r>
  <r>
    <x v="5"/>
    <x v="35"/>
    <x v="0"/>
    <n v="2387"/>
  </r>
  <r>
    <x v="5"/>
    <x v="35"/>
    <x v="1"/>
    <n v="2258"/>
  </r>
  <r>
    <x v="5"/>
    <x v="36"/>
    <x v="0"/>
    <n v="2505"/>
  </r>
  <r>
    <x v="5"/>
    <x v="36"/>
    <x v="1"/>
    <n v="2215"/>
  </r>
  <r>
    <x v="5"/>
    <x v="37"/>
    <x v="0"/>
    <n v="2634"/>
  </r>
  <r>
    <x v="5"/>
    <x v="37"/>
    <x v="1"/>
    <n v="2340"/>
  </r>
  <r>
    <x v="5"/>
    <x v="38"/>
    <x v="0"/>
    <n v="2645"/>
  </r>
  <r>
    <x v="5"/>
    <x v="38"/>
    <x v="1"/>
    <n v="2436"/>
  </r>
  <r>
    <x v="5"/>
    <x v="39"/>
    <x v="0"/>
    <n v="2661"/>
  </r>
  <r>
    <x v="5"/>
    <x v="39"/>
    <x v="1"/>
    <n v="2460"/>
  </r>
  <r>
    <x v="5"/>
    <x v="40"/>
    <x v="0"/>
    <n v="2692"/>
  </r>
  <r>
    <x v="5"/>
    <x v="40"/>
    <x v="1"/>
    <n v="2513"/>
  </r>
  <r>
    <x v="5"/>
    <x v="41"/>
    <x v="0"/>
    <n v="2745"/>
  </r>
  <r>
    <x v="5"/>
    <x v="41"/>
    <x v="1"/>
    <n v="2437"/>
  </r>
  <r>
    <x v="5"/>
    <x v="42"/>
    <x v="0"/>
    <n v="2576"/>
  </r>
  <r>
    <x v="5"/>
    <x v="42"/>
    <x v="1"/>
    <n v="2481"/>
  </r>
  <r>
    <x v="5"/>
    <x v="43"/>
    <x v="0"/>
    <n v="2626"/>
  </r>
  <r>
    <x v="5"/>
    <x v="43"/>
    <x v="1"/>
    <n v="2411"/>
  </r>
  <r>
    <x v="5"/>
    <x v="44"/>
    <x v="0"/>
    <n v="2586"/>
  </r>
  <r>
    <x v="5"/>
    <x v="44"/>
    <x v="1"/>
    <n v="2477"/>
  </r>
  <r>
    <x v="5"/>
    <x v="45"/>
    <x v="0"/>
    <n v="2648"/>
  </r>
  <r>
    <x v="5"/>
    <x v="45"/>
    <x v="1"/>
    <n v="2392"/>
  </r>
  <r>
    <x v="5"/>
    <x v="46"/>
    <x v="0"/>
    <n v="2564"/>
  </r>
  <r>
    <x v="5"/>
    <x v="46"/>
    <x v="1"/>
    <n v="2349"/>
  </r>
  <r>
    <x v="5"/>
    <x v="47"/>
    <x v="0"/>
    <n v="2721"/>
  </r>
  <r>
    <x v="5"/>
    <x v="47"/>
    <x v="1"/>
    <n v="2361"/>
  </r>
  <r>
    <x v="5"/>
    <x v="48"/>
    <x v="0"/>
    <n v="2590"/>
  </r>
  <r>
    <x v="5"/>
    <x v="48"/>
    <x v="1"/>
    <n v="2302"/>
  </r>
  <r>
    <x v="5"/>
    <x v="49"/>
    <x v="0"/>
    <n v="2581"/>
  </r>
  <r>
    <x v="5"/>
    <x v="49"/>
    <x v="1"/>
    <n v="2254"/>
  </r>
  <r>
    <x v="5"/>
    <x v="50"/>
    <x v="0"/>
    <n v="2483"/>
  </r>
  <r>
    <x v="5"/>
    <x v="50"/>
    <x v="1"/>
    <n v="2096"/>
  </r>
  <r>
    <x v="5"/>
    <x v="50"/>
    <x v="2"/>
    <n v="1"/>
  </r>
  <r>
    <x v="5"/>
    <x v="51"/>
    <x v="0"/>
    <n v="2378"/>
  </r>
  <r>
    <x v="5"/>
    <x v="51"/>
    <x v="1"/>
    <n v="2111"/>
  </r>
  <r>
    <x v="5"/>
    <x v="52"/>
    <x v="0"/>
    <n v="2430"/>
  </r>
  <r>
    <x v="5"/>
    <x v="52"/>
    <x v="1"/>
    <n v="2102"/>
  </r>
  <r>
    <x v="5"/>
    <x v="53"/>
    <x v="0"/>
    <n v="2232"/>
  </r>
  <r>
    <x v="5"/>
    <x v="53"/>
    <x v="1"/>
    <n v="2052"/>
  </r>
  <r>
    <x v="5"/>
    <x v="54"/>
    <x v="0"/>
    <n v="2473"/>
  </r>
  <r>
    <x v="5"/>
    <x v="54"/>
    <x v="1"/>
    <n v="2185"/>
  </r>
  <r>
    <x v="5"/>
    <x v="55"/>
    <x v="0"/>
    <n v="2109"/>
  </r>
  <r>
    <x v="5"/>
    <x v="55"/>
    <x v="1"/>
    <n v="1813"/>
  </r>
  <r>
    <x v="5"/>
    <x v="56"/>
    <x v="0"/>
    <n v="1687"/>
  </r>
  <r>
    <x v="5"/>
    <x v="56"/>
    <x v="1"/>
    <n v="1506"/>
  </r>
  <r>
    <x v="5"/>
    <x v="57"/>
    <x v="0"/>
    <n v="1667"/>
  </r>
  <r>
    <x v="5"/>
    <x v="57"/>
    <x v="1"/>
    <n v="1476"/>
  </r>
  <r>
    <x v="5"/>
    <x v="58"/>
    <x v="0"/>
    <n v="1587"/>
  </r>
  <r>
    <x v="5"/>
    <x v="58"/>
    <x v="1"/>
    <n v="1448"/>
  </r>
  <r>
    <x v="5"/>
    <x v="59"/>
    <x v="0"/>
    <n v="1445"/>
  </r>
  <r>
    <x v="5"/>
    <x v="59"/>
    <x v="1"/>
    <n v="1367"/>
  </r>
  <r>
    <x v="5"/>
    <x v="60"/>
    <x v="0"/>
    <n v="1235"/>
  </r>
  <r>
    <x v="5"/>
    <x v="60"/>
    <x v="1"/>
    <n v="1165"/>
  </r>
  <r>
    <x v="5"/>
    <x v="61"/>
    <x v="0"/>
    <n v="1168"/>
  </r>
  <r>
    <x v="5"/>
    <x v="61"/>
    <x v="1"/>
    <n v="1115"/>
  </r>
  <r>
    <x v="5"/>
    <x v="62"/>
    <x v="0"/>
    <n v="1015"/>
  </r>
  <r>
    <x v="5"/>
    <x v="62"/>
    <x v="1"/>
    <n v="899"/>
  </r>
  <r>
    <x v="5"/>
    <x v="63"/>
    <x v="0"/>
    <n v="957"/>
  </r>
  <r>
    <x v="5"/>
    <x v="63"/>
    <x v="1"/>
    <n v="874"/>
  </r>
  <r>
    <x v="5"/>
    <x v="64"/>
    <x v="0"/>
    <n v="870"/>
  </r>
  <r>
    <x v="5"/>
    <x v="64"/>
    <x v="1"/>
    <n v="776"/>
  </r>
  <r>
    <x v="5"/>
    <x v="65"/>
    <x v="0"/>
    <n v="793"/>
  </r>
  <r>
    <x v="5"/>
    <x v="65"/>
    <x v="1"/>
    <n v="675"/>
  </r>
  <r>
    <x v="5"/>
    <x v="66"/>
    <x v="0"/>
    <n v="732"/>
  </r>
  <r>
    <x v="5"/>
    <x v="66"/>
    <x v="1"/>
    <n v="574"/>
  </r>
  <r>
    <x v="5"/>
    <x v="67"/>
    <x v="0"/>
    <n v="650"/>
  </r>
  <r>
    <x v="5"/>
    <x v="67"/>
    <x v="1"/>
    <n v="531"/>
  </r>
  <r>
    <x v="5"/>
    <x v="68"/>
    <x v="0"/>
    <n v="568"/>
  </r>
  <r>
    <x v="5"/>
    <x v="68"/>
    <x v="1"/>
    <n v="477"/>
  </r>
  <r>
    <x v="5"/>
    <x v="69"/>
    <x v="0"/>
    <n v="545"/>
  </r>
  <r>
    <x v="5"/>
    <x v="69"/>
    <x v="1"/>
    <n v="430"/>
  </r>
  <r>
    <x v="5"/>
    <x v="70"/>
    <x v="0"/>
    <n v="533"/>
  </r>
  <r>
    <x v="5"/>
    <x v="70"/>
    <x v="1"/>
    <n v="384"/>
  </r>
  <r>
    <x v="5"/>
    <x v="71"/>
    <x v="0"/>
    <n v="488"/>
  </r>
  <r>
    <x v="5"/>
    <x v="71"/>
    <x v="1"/>
    <n v="347"/>
  </r>
  <r>
    <x v="5"/>
    <x v="72"/>
    <x v="0"/>
    <n v="435"/>
  </r>
  <r>
    <x v="5"/>
    <x v="72"/>
    <x v="1"/>
    <n v="327"/>
  </r>
  <r>
    <x v="5"/>
    <x v="73"/>
    <x v="0"/>
    <n v="386"/>
  </r>
  <r>
    <x v="5"/>
    <x v="73"/>
    <x v="1"/>
    <n v="260"/>
  </r>
  <r>
    <x v="5"/>
    <x v="74"/>
    <x v="0"/>
    <n v="385"/>
  </r>
  <r>
    <x v="5"/>
    <x v="74"/>
    <x v="1"/>
    <n v="232"/>
  </r>
  <r>
    <x v="5"/>
    <x v="75"/>
    <x v="0"/>
    <n v="303"/>
  </r>
  <r>
    <x v="5"/>
    <x v="75"/>
    <x v="1"/>
    <n v="180"/>
  </r>
  <r>
    <x v="5"/>
    <x v="76"/>
    <x v="0"/>
    <n v="313"/>
  </r>
  <r>
    <x v="5"/>
    <x v="76"/>
    <x v="1"/>
    <n v="156"/>
  </r>
  <r>
    <x v="5"/>
    <x v="77"/>
    <x v="0"/>
    <n v="200"/>
  </r>
  <r>
    <x v="5"/>
    <x v="77"/>
    <x v="1"/>
    <n v="117"/>
  </r>
  <r>
    <x v="5"/>
    <x v="78"/>
    <x v="0"/>
    <n v="192"/>
  </r>
  <r>
    <x v="5"/>
    <x v="78"/>
    <x v="1"/>
    <n v="80"/>
  </r>
  <r>
    <x v="5"/>
    <x v="79"/>
    <x v="0"/>
    <n v="163"/>
  </r>
  <r>
    <x v="5"/>
    <x v="79"/>
    <x v="1"/>
    <n v="78"/>
  </r>
  <r>
    <x v="5"/>
    <x v="80"/>
    <x v="0"/>
    <n v="112"/>
  </r>
  <r>
    <x v="5"/>
    <x v="80"/>
    <x v="1"/>
    <n v="52"/>
  </r>
  <r>
    <x v="5"/>
    <x v="81"/>
    <x v="0"/>
    <n v="89"/>
  </r>
  <r>
    <x v="5"/>
    <x v="81"/>
    <x v="1"/>
    <n v="40"/>
  </r>
  <r>
    <x v="5"/>
    <x v="82"/>
    <x v="0"/>
    <n v="56"/>
  </r>
  <r>
    <x v="5"/>
    <x v="82"/>
    <x v="1"/>
    <n v="17"/>
  </r>
  <r>
    <x v="5"/>
    <x v="83"/>
    <x v="0"/>
    <n v="36"/>
  </r>
  <r>
    <x v="5"/>
    <x v="83"/>
    <x v="1"/>
    <n v="11"/>
  </r>
  <r>
    <x v="5"/>
    <x v="84"/>
    <x v="0"/>
    <n v="36"/>
  </r>
  <r>
    <x v="5"/>
    <x v="84"/>
    <x v="1"/>
    <n v="14"/>
  </r>
  <r>
    <x v="6"/>
    <x v="85"/>
    <x v="0"/>
    <n v="1"/>
  </r>
  <r>
    <x v="6"/>
    <x v="87"/>
    <x v="0"/>
    <n v="1"/>
  </r>
  <r>
    <x v="6"/>
    <x v="3"/>
    <x v="0"/>
    <n v="16"/>
  </r>
  <r>
    <x v="6"/>
    <x v="3"/>
    <x v="1"/>
    <n v="10"/>
  </r>
  <r>
    <x v="6"/>
    <x v="4"/>
    <x v="0"/>
    <n v="16"/>
  </r>
  <r>
    <x v="6"/>
    <x v="4"/>
    <x v="1"/>
    <n v="9"/>
  </r>
  <r>
    <x v="6"/>
    <x v="5"/>
    <x v="0"/>
    <n v="14"/>
  </r>
  <r>
    <x v="6"/>
    <x v="5"/>
    <x v="1"/>
    <n v="16"/>
  </r>
  <r>
    <x v="6"/>
    <x v="6"/>
    <x v="0"/>
    <n v="8"/>
  </r>
  <r>
    <x v="6"/>
    <x v="6"/>
    <x v="1"/>
    <n v="10"/>
  </r>
  <r>
    <x v="6"/>
    <x v="7"/>
    <x v="0"/>
    <n v="17"/>
  </r>
  <r>
    <x v="6"/>
    <x v="7"/>
    <x v="1"/>
    <n v="13"/>
  </r>
  <r>
    <x v="6"/>
    <x v="8"/>
    <x v="0"/>
    <n v="13"/>
  </r>
  <r>
    <x v="6"/>
    <x v="8"/>
    <x v="1"/>
    <n v="12"/>
  </r>
  <r>
    <x v="6"/>
    <x v="9"/>
    <x v="0"/>
    <n v="11"/>
  </r>
  <r>
    <x v="6"/>
    <x v="9"/>
    <x v="1"/>
    <n v="13"/>
  </r>
  <r>
    <x v="6"/>
    <x v="10"/>
    <x v="0"/>
    <n v="11"/>
  </r>
  <r>
    <x v="6"/>
    <x v="10"/>
    <x v="1"/>
    <n v="14"/>
  </r>
  <r>
    <x v="6"/>
    <x v="11"/>
    <x v="0"/>
    <n v="17"/>
  </r>
  <r>
    <x v="6"/>
    <x v="11"/>
    <x v="1"/>
    <n v="10"/>
  </r>
  <r>
    <x v="6"/>
    <x v="12"/>
    <x v="0"/>
    <n v="19"/>
  </r>
  <r>
    <x v="6"/>
    <x v="12"/>
    <x v="1"/>
    <n v="20"/>
  </r>
  <r>
    <x v="6"/>
    <x v="13"/>
    <x v="0"/>
    <n v="14"/>
  </r>
  <r>
    <x v="6"/>
    <x v="13"/>
    <x v="1"/>
    <n v="11"/>
  </r>
  <r>
    <x v="6"/>
    <x v="14"/>
    <x v="0"/>
    <n v="13"/>
  </r>
  <r>
    <x v="6"/>
    <x v="14"/>
    <x v="1"/>
    <n v="6"/>
  </r>
  <r>
    <x v="6"/>
    <x v="15"/>
    <x v="0"/>
    <n v="19"/>
  </r>
  <r>
    <x v="6"/>
    <x v="15"/>
    <x v="1"/>
    <n v="13"/>
  </r>
  <r>
    <x v="6"/>
    <x v="16"/>
    <x v="0"/>
    <n v="11"/>
  </r>
  <r>
    <x v="6"/>
    <x v="16"/>
    <x v="1"/>
    <n v="10"/>
  </r>
  <r>
    <x v="6"/>
    <x v="17"/>
    <x v="0"/>
    <n v="15"/>
  </r>
  <r>
    <x v="6"/>
    <x v="17"/>
    <x v="1"/>
    <n v="14"/>
  </r>
  <r>
    <x v="6"/>
    <x v="18"/>
    <x v="0"/>
    <n v="25"/>
  </r>
  <r>
    <x v="6"/>
    <x v="18"/>
    <x v="1"/>
    <n v="11"/>
  </r>
  <r>
    <x v="6"/>
    <x v="19"/>
    <x v="0"/>
    <n v="16"/>
  </r>
  <r>
    <x v="6"/>
    <x v="19"/>
    <x v="1"/>
    <n v="21"/>
  </r>
  <r>
    <x v="6"/>
    <x v="20"/>
    <x v="0"/>
    <n v="20"/>
  </r>
  <r>
    <x v="6"/>
    <x v="20"/>
    <x v="1"/>
    <n v="14"/>
  </r>
  <r>
    <x v="6"/>
    <x v="21"/>
    <x v="0"/>
    <n v="21"/>
  </r>
  <r>
    <x v="6"/>
    <x v="21"/>
    <x v="1"/>
    <n v="16"/>
  </r>
  <r>
    <x v="6"/>
    <x v="22"/>
    <x v="0"/>
    <n v="13"/>
  </r>
  <r>
    <x v="6"/>
    <x v="22"/>
    <x v="1"/>
    <n v="19"/>
  </r>
  <r>
    <x v="6"/>
    <x v="23"/>
    <x v="0"/>
    <n v="13"/>
  </r>
  <r>
    <x v="6"/>
    <x v="23"/>
    <x v="1"/>
    <n v="19"/>
  </r>
  <r>
    <x v="6"/>
    <x v="24"/>
    <x v="0"/>
    <n v="15"/>
  </r>
  <r>
    <x v="6"/>
    <x v="24"/>
    <x v="1"/>
    <n v="15"/>
  </r>
  <r>
    <x v="6"/>
    <x v="25"/>
    <x v="0"/>
    <n v="15"/>
  </r>
  <r>
    <x v="6"/>
    <x v="25"/>
    <x v="1"/>
    <n v="16"/>
  </r>
  <r>
    <x v="6"/>
    <x v="26"/>
    <x v="0"/>
    <n v="11"/>
  </r>
  <r>
    <x v="6"/>
    <x v="26"/>
    <x v="1"/>
    <n v="15"/>
  </r>
  <r>
    <x v="6"/>
    <x v="27"/>
    <x v="0"/>
    <n v="16"/>
  </r>
  <r>
    <x v="6"/>
    <x v="27"/>
    <x v="1"/>
    <n v="11"/>
  </r>
  <r>
    <x v="6"/>
    <x v="28"/>
    <x v="0"/>
    <n v="10"/>
  </r>
  <r>
    <x v="6"/>
    <x v="28"/>
    <x v="1"/>
    <n v="14"/>
  </r>
  <r>
    <x v="6"/>
    <x v="29"/>
    <x v="0"/>
    <n v="16"/>
  </r>
  <r>
    <x v="6"/>
    <x v="29"/>
    <x v="1"/>
    <n v="11"/>
  </r>
  <r>
    <x v="6"/>
    <x v="30"/>
    <x v="0"/>
    <n v="14"/>
  </r>
  <r>
    <x v="6"/>
    <x v="30"/>
    <x v="1"/>
    <n v="13"/>
  </r>
  <r>
    <x v="6"/>
    <x v="31"/>
    <x v="0"/>
    <n v="15"/>
  </r>
  <r>
    <x v="6"/>
    <x v="31"/>
    <x v="1"/>
    <n v="20"/>
  </r>
  <r>
    <x v="6"/>
    <x v="32"/>
    <x v="0"/>
    <n v="19"/>
  </r>
  <r>
    <x v="6"/>
    <x v="32"/>
    <x v="1"/>
    <n v="10"/>
  </r>
  <r>
    <x v="6"/>
    <x v="33"/>
    <x v="0"/>
    <n v="17"/>
  </r>
  <r>
    <x v="6"/>
    <x v="33"/>
    <x v="1"/>
    <n v="17"/>
  </r>
  <r>
    <x v="6"/>
    <x v="34"/>
    <x v="0"/>
    <n v="13"/>
  </r>
  <r>
    <x v="6"/>
    <x v="34"/>
    <x v="1"/>
    <n v="18"/>
  </r>
  <r>
    <x v="6"/>
    <x v="35"/>
    <x v="0"/>
    <n v="22"/>
  </r>
  <r>
    <x v="6"/>
    <x v="35"/>
    <x v="1"/>
    <n v="19"/>
  </r>
  <r>
    <x v="6"/>
    <x v="36"/>
    <x v="0"/>
    <n v="13"/>
  </r>
  <r>
    <x v="6"/>
    <x v="36"/>
    <x v="1"/>
    <n v="24"/>
  </r>
  <r>
    <x v="6"/>
    <x v="37"/>
    <x v="0"/>
    <n v="36"/>
  </r>
  <r>
    <x v="6"/>
    <x v="37"/>
    <x v="1"/>
    <n v="28"/>
  </r>
  <r>
    <x v="6"/>
    <x v="38"/>
    <x v="0"/>
    <n v="38"/>
  </r>
  <r>
    <x v="6"/>
    <x v="38"/>
    <x v="1"/>
    <n v="21"/>
  </r>
  <r>
    <x v="6"/>
    <x v="39"/>
    <x v="0"/>
    <n v="32"/>
  </r>
  <r>
    <x v="6"/>
    <x v="39"/>
    <x v="1"/>
    <n v="19"/>
  </r>
  <r>
    <x v="6"/>
    <x v="40"/>
    <x v="0"/>
    <n v="23"/>
  </r>
  <r>
    <x v="6"/>
    <x v="40"/>
    <x v="1"/>
    <n v="24"/>
  </r>
  <r>
    <x v="6"/>
    <x v="41"/>
    <x v="0"/>
    <n v="21"/>
  </r>
  <r>
    <x v="6"/>
    <x v="41"/>
    <x v="1"/>
    <n v="28"/>
  </r>
  <r>
    <x v="6"/>
    <x v="42"/>
    <x v="0"/>
    <n v="30"/>
  </r>
  <r>
    <x v="6"/>
    <x v="42"/>
    <x v="1"/>
    <n v="26"/>
  </r>
  <r>
    <x v="6"/>
    <x v="43"/>
    <x v="0"/>
    <n v="23"/>
  </r>
  <r>
    <x v="6"/>
    <x v="43"/>
    <x v="1"/>
    <n v="24"/>
  </r>
  <r>
    <x v="6"/>
    <x v="44"/>
    <x v="0"/>
    <n v="35"/>
  </r>
  <r>
    <x v="6"/>
    <x v="44"/>
    <x v="1"/>
    <n v="30"/>
  </r>
  <r>
    <x v="6"/>
    <x v="45"/>
    <x v="0"/>
    <n v="24"/>
  </r>
  <r>
    <x v="6"/>
    <x v="45"/>
    <x v="1"/>
    <n v="29"/>
  </r>
  <r>
    <x v="6"/>
    <x v="46"/>
    <x v="0"/>
    <n v="28"/>
  </r>
  <r>
    <x v="6"/>
    <x v="46"/>
    <x v="1"/>
    <n v="30"/>
  </r>
  <r>
    <x v="6"/>
    <x v="47"/>
    <x v="0"/>
    <n v="24"/>
  </r>
  <r>
    <x v="6"/>
    <x v="47"/>
    <x v="1"/>
    <n v="33"/>
  </r>
  <r>
    <x v="6"/>
    <x v="48"/>
    <x v="0"/>
    <n v="40"/>
  </r>
  <r>
    <x v="6"/>
    <x v="48"/>
    <x v="1"/>
    <n v="24"/>
  </r>
  <r>
    <x v="6"/>
    <x v="49"/>
    <x v="0"/>
    <n v="36"/>
  </r>
  <r>
    <x v="6"/>
    <x v="49"/>
    <x v="1"/>
    <n v="35"/>
  </r>
  <r>
    <x v="6"/>
    <x v="50"/>
    <x v="0"/>
    <n v="44"/>
  </r>
  <r>
    <x v="6"/>
    <x v="50"/>
    <x v="1"/>
    <n v="37"/>
  </r>
  <r>
    <x v="6"/>
    <x v="51"/>
    <x v="0"/>
    <n v="33"/>
  </r>
  <r>
    <x v="6"/>
    <x v="51"/>
    <x v="1"/>
    <n v="20"/>
  </r>
  <r>
    <x v="6"/>
    <x v="52"/>
    <x v="0"/>
    <n v="38"/>
  </r>
  <r>
    <x v="6"/>
    <x v="52"/>
    <x v="1"/>
    <n v="35"/>
  </r>
  <r>
    <x v="6"/>
    <x v="53"/>
    <x v="0"/>
    <n v="24"/>
  </r>
  <r>
    <x v="6"/>
    <x v="53"/>
    <x v="1"/>
    <n v="39"/>
  </r>
  <r>
    <x v="6"/>
    <x v="54"/>
    <x v="0"/>
    <n v="30"/>
  </r>
  <r>
    <x v="6"/>
    <x v="54"/>
    <x v="1"/>
    <n v="27"/>
  </r>
  <r>
    <x v="6"/>
    <x v="55"/>
    <x v="0"/>
    <n v="27"/>
  </r>
  <r>
    <x v="6"/>
    <x v="55"/>
    <x v="1"/>
    <n v="24"/>
  </r>
  <r>
    <x v="6"/>
    <x v="56"/>
    <x v="0"/>
    <n v="28"/>
  </r>
  <r>
    <x v="6"/>
    <x v="56"/>
    <x v="1"/>
    <n v="25"/>
  </r>
  <r>
    <x v="6"/>
    <x v="57"/>
    <x v="0"/>
    <n v="26"/>
  </r>
  <r>
    <x v="6"/>
    <x v="57"/>
    <x v="1"/>
    <n v="17"/>
  </r>
  <r>
    <x v="6"/>
    <x v="58"/>
    <x v="0"/>
    <n v="21"/>
  </r>
  <r>
    <x v="6"/>
    <x v="58"/>
    <x v="1"/>
    <n v="25"/>
  </r>
  <r>
    <x v="6"/>
    <x v="59"/>
    <x v="0"/>
    <n v="28"/>
  </r>
  <r>
    <x v="6"/>
    <x v="59"/>
    <x v="1"/>
    <n v="23"/>
  </r>
  <r>
    <x v="6"/>
    <x v="60"/>
    <x v="0"/>
    <n v="24"/>
  </r>
  <r>
    <x v="6"/>
    <x v="60"/>
    <x v="1"/>
    <n v="23"/>
  </r>
  <r>
    <x v="6"/>
    <x v="61"/>
    <x v="0"/>
    <n v="15"/>
  </r>
  <r>
    <x v="6"/>
    <x v="61"/>
    <x v="1"/>
    <n v="18"/>
  </r>
  <r>
    <x v="6"/>
    <x v="62"/>
    <x v="0"/>
    <n v="18"/>
  </r>
  <r>
    <x v="6"/>
    <x v="62"/>
    <x v="1"/>
    <n v="20"/>
  </r>
  <r>
    <x v="6"/>
    <x v="63"/>
    <x v="0"/>
    <n v="18"/>
  </r>
  <r>
    <x v="6"/>
    <x v="63"/>
    <x v="1"/>
    <n v="28"/>
  </r>
  <r>
    <x v="6"/>
    <x v="64"/>
    <x v="0"/>
    <n v="21"/>
  </r>
  <r>
    <x v="6"/>
    <x v="64"/>
    <x v="1"/>
    <n v="11"/>
  </r>
  <r>
    <x v="6"/>
    <x v="65"/>
    <x v="0"/>
    <n v="12"/>
  </r>
  <r>
    <x v="6"/>
    <x v="65"/>
    <x v="1"/>
    <n v="11"/>
  </r>
  <r>
    <x v="6"/>
    <x v="66"/>
    <x v="0"/>
    <n v="5"/>
  </r>
  <r>
    <x v="6"/>
    <x v="66"/>
    <x v="1"/>
    <n v="17"/>
  </r>
  <r>
    <x v="6"/>
    <x v="67"/>
    <x v="0"/>
    <n v="15"/>
  </r>
  <r>
    <x v="6"/>
    <x v="67"/>
    <x v="1"/>
    <n v="7"/>
  </r>
  <r>
    <x v="6"/>
    <x v="68"/>
    <x v="0"/>
    <n v="11"/>
  </r>
  <r>
    <x v="6"/>
    <x v="68"/>
    <x v="1"/>
    <n v="7"/>
  </r>
  <r>
    <x v="6"/>
    <x v="69"/>
    <x v="0"/>
    <n v="9"/>
  </r>
  <r>
    <x v="6"/>
    <x v="69"/>
    <x v="1"/>
    <n v="4"/>
  </r>
  <r>
    <x v="6"/>
    <x v="70"/>
    <x v="0"/>
    <n v="9"/>
  </r>
  <r>
    <x v="6"/>
    <x v="70"/>
    <x v="1"/>
    <n v="4"/>
  </r>
  <r>
    <x v="6"/>
    <x v="71"/>
    <x v="0"/>
    <n v="8"/>
  </r>
  <r>
    <x v="6"/>
    <x v="71"/>
    <x v="1"/>
    <n v="9"/>
  </r>
  <r>
    <x v="6"/>
    <x v="72"/>
    <x v="0"/>
    <n v="8"/>
  </r>
  <r>
    <x v="6"/>
    <x v="72"/>
    <x v="1"/>
    <n v="3"/>
  </r>
  <r>
    <x v="6"/>
    <x v="73"/>
    <x v="0"/>
    <n v="5"/>
  </r>
  <r>
    <x v="6"/>
    <x v="73"/>
    <x v="1"/>
    <n v="5"/>
  </r>
  <r>
    <x v="6"/>
    <x v="74"/>
    <x v="0"/>
    <n v="8"/>
  </r>
  <r>
    <x v="6"/>
    <x v="74"/>
    <x v="1"/>
    <n v="4"/>
  </r>
  <r>
    <x v="6"/>
    <x v="75"/>
    <x v="0"/>
    <n v="4"/>
  </r>
  <r>
    <x v="6"/>
    <x v="75"/>
    <x v="1"/>
    <n v="4"/>
  </r>
  <r>
    <x v="6"/>
    <x v="76"/>
    <x v="0"/>
    <n v="4"/>
  </r>
  <r>
    <x v="6"/>
    <x v="76"/>
    <x v="1"/>
    <n v="3"/>
  </r>
  <r>
    <x v="6"/>
    <x v="77"/>
    <x v="0"/>
    <n v="3"/>
  </r>
  <r>
    <x v="6"/>
    <x v="77"/>
    <x v="1"/>
    <n v="3"/>
  </r>
  <r>
    <x v="6"/>
    <x v="78"/>
    <x v="0"/>
    <n v="6"/>
  </r>
  <r>
    <x v="6"/>
    <x v="78"/>
    <x v="1"/>
    <n v="3"/>
  </r>
  <r>
    <x v="6"/>
    <x v="79"/>
    <x v="0"/>
    <n v="3"/>
  </r>
  <r>
    <x v="6"/>
    <x v="80"/>
    <x v="0"/>
    <n v="4"/>
  </r>
  <r>
    <x v="6"/>
    <x v="81"/>
    <x v="0"/>
    <n v="6"/>
  </r>
  <r>
    <x v="6"/>
    <x v="81"/>
    <x v="1"/>
    <n v="1"/>
  </r>
  <r>
    <x v="6"/>
    <x v="82"/>
    <x v="0"/>
    <n v="1"/>
  </r>
  <r>
    <x v="6"/>
    <x v="82"/>
    <x v="1"/>
    <n v="1"/>
  </r>
  <r>
    <x v="6"/>
    <x v="83"/>
    <x v="0"/>
    <n v="1"/>
  </r>
  <r>
    <x v="6"/>
    <x v="83"/>
    <x v="1"/>
    <n v="1"/>
  </r>
  <r>
    <x v="7"/>
    <x v="85"/>
    <x v="0"/>
    <n v="8"/>
  </r>
  <r>
    <x v="7"/>
    <x v="85"/>
    <x v="1"/>
    <n v="3"/>
  </r>
  <r>
    <x v="7"/>
    <x v="86"/>
    <x v="0"/>
    <n v="4"/>
  </r>
  <r>
    <x v="7"/>
    <x v="87"/>
    <x v="0"/>
    <n v="3"/>
  </r>
  <r>
    <x v="7"/>
    <x v="0"/>
    <x v="0"/>
    <n v="2"/>
  </r>
  <r>
    <x v="7"/>
    <x v="0"/>
    <x v="1"/>
    <n v="1"/>
  </r>
  <r>
    <x v="7"/>
    <x v="93"/>
    <x v="1"/>
    <n v="1"/>
  </r>
  <r>
    <x v="7"/>
    <x v="3"/>
    <x v="0"/>
    <n v="274"/>
  </r>
  <r>
    <x v="7"/>
    <x v="3"/>
    <x v="1"/>
    <n v="267"/>
  </r>
  <r>
    <x v="7"/>
    <x v="3"/>
    <x v="2"/>
    <n v="3"/>
  </r>
  <r>
    <x v="7"/>
    <x v="4"/>
    <x v="0"/>
    <n v="364"/>
  </r>
  <r>
    <x v="7"/>
    <x v="4"/>
    <x v="1"/>
    <n v="290"/>
  </r>
  <r>
    <x v="7"/>
    <x v="4"/>
    <x v="2"/>
    <n v="2"/>
  </r>
  <r>
    <x v="7"/>
    <x v="5"/>
    <x v="0"/>
    <n v="383"/>
  </r>
  <r>
    <x v="7"/>
    <x v="5"/>
    <x v="1"/>
    <n v="362"/>
  </r>
  <r>
    <x v="7"/>
    <x v="5"/>
    <x v="2"/>
    <n v="2"/>
  </r>
  <r>
    <x v="7"/>
    <x v="6"/>
    <x v="0"/>
    <n v="416"/>
  </r>
  <r>
    <x v="7"/>
    <x v="6"/>
    <x v="1"/>
    <n v="388"/>
  </r>
  <r>
    <x v="7"/>
    <x v="7"/>
    <x v="0"/>
    <n v="407"/>
  </r>
  <r>
    <x v="7"/>
    <x v="7"/>
    <x v="1"/>
    <n v="388"/>
  </r>
  <r>
    <x v="7"/>
    <x v="8"/>
    <x v="0"/>
    <n v="454"/>
  </r>
  <r>
    <x v="7"/>
    <x v="8"/>
    <x v="1"/>
    <n v="429"/>
  </r>
  <r>
    <x v="7"/>
    <x v="9"/>
    <x v="0"/>
    <n v="452"/>
  </r>
  <r>
    <x v="7"/>
    <x v="9"/>
    <x v="1"/>
    <n v="420"/>
  </r>
  <r>
    <x v="7"/>
    <x v="9"/>
    <x v="2"/>
    <n v="1"/>
  </r>
  <r>
    <x v="7"/>
    <x v="10"/>
    <x v="0"/>
    <n v="495"/>
  </r>
  <r>
    <x v="7"/>
    <x v="10"/>
    <x v="1"/>
    <n v="469"/>
  </r>
  <r>
    <x v="7"/>
    <x v="10"/>
    <x v="2"/>
    <n v="1"/>
  </r>
  <r>
    <x v="7"/>
    <x v="11"/>
    <x v="0"/>
    <n v="502"/>
  </r>
  <r>
    <x v="7"/>
    <x v="11"/>
    <x v="1"/>
    <n v="469"/>
  </r>
  <r>
    <x v="7"/>
    <x v="11"/>
    <x v="2"/>
    <n v="2"/>
  </r>
  <r>
    <x v="7"/>
    <x v="12"/>
    <x v="0"/>
    <n v="481"/>
  </r>
  <r>
    <x v="7"/>
    <x v="12"/>
    <x v="1"/>
    <n v="430"/>
  </r>
  <r>
    <x v="7"/>
    <x v="12"/>
    <x v="2"/>
    <n v="1"/>
  </r>
  <r>
    <x v="7"/>
    <x v="13"/>
    <x v="0"/>
    <n v="483"/>
  </r>
  <r>
    <x v="7"/>
    <x v="13"/>
    <x v="1"/>
    <n v="423"/>
  </r>
  <r>
    <x v="7"/>
    <x v="13"/>
    <x v="2"/>
    <n v="1"/>
  </r>
  <r>
    <x v="7"/>
    <x v="14"/>
    <x v="0"/>
    <n v="429"/>
  </r>
  <r>
    <x v="7"/>
    <x v="14"/>
    <x v="1"/>
    <n v="411"/>
  </r>
  <r>
    <x v="7"/>
    <x v="14"/>
    <x v="2"/>
    <n v="1"/>
  </r>
  <r>
    <x v="7"/>
    <x v="15"/>
    <x v="0"/>
    <n v="476"/>
  </r>
  <r>
    <x v="7"/>
    <x v="15"/>
    <x v="1"/>
    <n v="425"/>
  </r>
  <r>
    <x v="7"/>
    <x v="15"/>
    <x v="2"/>
    <n v="1"/>
  </r>
  <r>
    <x v="7"/>
    <x v="16"/>
    <x v="0"/>
    <n v="442"/>
  </r>
  <r>
    <x v="7"/>
    <x v="16"/>
    <x v="1"/>
    <n v="408"/>
  </r>
  <r>
    <x v="7"/>
    <x v="17"/>
    <x v="0"/>
    <n v="437"/>
  </r>
  <r>
    <x v="7"/>
    <x v="17"/>
    <x v="1"/>
    <n v="420"/>
  </r>
  <r>
    <x v="7"/>
    <x v="18"/>
    <x v="0"/>
    <n v="462"/>
  </r>
  <r>
    <x v="7"/>
    <x v="18"/>
    <x v="1"/>
    <n v="403"/>
  </r>
  <r>
    <x v="7"/>
    <x v="19"/>
    <x v="0"/>
    <n v="455"/>
  </r>
  <r>
    <x v="7"/>
    <x v="19"/>
    <x v="1"/>
    <n v="442"/>
  </r>
  <r>
    <x v="7"/>
    <x v="19"/>
    <x v="2"/>
    <n v="2"/>
  </r>
  <r>
    <x v="7"/>
    <x v="20"/>
    <x v="0"/>
    <n v="448"/>
  </r>
  <r>
    <x v="7"/>
    <x v="20"/>
    <x v="1"/>
    <n v="423"/>
  </r>
  <r>
    <x v="7"/>
    <x v="20"/>
    <x v="2"/>
    <n v="3"/>
  </r>
  <r>
    <x v="7"/>
    <x v="21"/>
    <x v="0"/>
    <n v="495"/>
  </r>
  <r>
    <x v="7"/>
    <x v="21"/>
    <x v="1"/>
    <n v="430"/>
  </r>
  <r>
    <x v="7"/>
    <x v="21"/>
    <x v="2"/>
    <n v="1"/>
  </r>
  <r>
    <x v="7"/>
    <x v="22"/>
    <x v="0"/>
    <n v="449"/>
  </r>
  <r>
    <x v="7"/>
    <x v="22"/>
    <x v="1"/>
    <n v="441"/>
  </r>
  <r>
    <x v="7"/>
    <x v="23"/>
    <x v="0"/>
    <n v="452"/>
  </r>
  <r>
    <x v="7"/>
    <x v="23"/>
    <x v="1"/>
    <n v="369"/>
  </r>
  <r>
    <x v="7"/>
    <x v="24"/>
    <x v="0"/>
    <n v="478"/>
  </r>
  <r>
    <x v="7"/>
    <x v="24"/>
    <x v="1"/>
    <n v="413"/>
  </r>
  <r>
    <x v="7"/>
    <x v="24"/>
    <x v="2"/>
    <n v="1"/>
  </r>
  <r>
    <x v="7"/>
    <x v="25"/>
    <x v="0"/>
    <n v="454"/>
  </r>
  <r>
    <x v="7"/>
    <x v="25"/>
    <x v="1"/>
    <n v="396"/>
  </r>
  <r>
    <x v="7"/>
    <x v="25"/>
    <x v="2"/>
    <n v="1"/>
  </r>
  <r>
    <x v="7"/>
    <x v="26"/>
    <x v="0"/>
    <n v="450"/>
  </r>
  <r>
    <x v="7"/>
    <x v="26"/>
    <x v="1"/>
    <n v="403"/>
  </r>
  <r>
    <x v="7"/>
    <x v="27"/>
    <x v="0"/>
    <n v="466"/>
  </r>
  <r>
    <x v="7"/>
    <x v="27"/>
    <x v="1"/>
    <n v="438"/>
  </r>
  <r>
    <x v="7"/>
    <x v="27"/>
    <x v="2"/>
    <n v="1"/>
  </r>
  <r>
    <x v="7"/>
    <x v="28"/>
    <x v="0"/>
    <n v="464"/>
  </r>
  <r>
    <x v="7"/>
    <x v="28"/>
    <x v="1"/>
    <n v="388"/>
  </r>
  <r>
    <x v="7"/>
    <x v="29"/>
    <x v="0"/>
    <n v="453"/>
  </r>
  <r>
    <x v="7"/>
    <x v="29"/>
    <x v="1"/>
    <n v="403"/>
  </r>
  <r>
    <x v="7"/>
    <x v="30"/>
    <x v="0"/>
    <n v="518"/>
  </r>
  <r>
    <x v="7"/>
    <x v="30"/>
    <x v="1"/>
    <n v="502"/>
  </r>
  <r>
    <x v="7"/>
    <x v="30"/>
    <x v="2"/>
    <n v="1"/>
  </r>
  <r>
    <x v="7"/>
    <x v="31"/>
    <x v="0"/>
    <n v="520"/>
  </r>
  <r>
    <x v="7"/>
    <x v="31"/>
    <x v="1"/>
    <n v="497"/>
  </r>
  <r>
    <x v="7"/>
    <x v="32"/>
    <x v="0"/>
    <n v="510"/>
  </r>
  <r>
    <x v="7"/>
    <x v="32"/>
    <x v="1"/>
    <n v="474"/>
  </r>
  <r>
    <x v="7"/>
    <x v="33"/>
    <x v="0"/>
    <n v="504"/>
  </r>
  <r>
    <x v="7"/>
    <x v="33"/>
    <x v="1"/>
    <n v="449"/>
  </r>
  <r>
    <x v="7"/>
    <x v="33"/>
    <x v="2"/>
    <n v="1"/>
  </r>
  <r>
    <x v="7"/>
    <x v="34"/>
    <x v="0"/>
    <n v="498"/>
  </r>
  <r>
    <x v="7"/>
    <x v="34"/>
    <x v="1"/>
    <n v="453"/>
  </r>
  <r>
    <x v="7"/>
    <x v="35"/>
    <x v="0"/>
    <n v="511"/>
  </r>
  <r>
    <x v="7"/>
    <x v="35"/>
    <x v="1"/>
    <n v="435"/>
  </r>
  <r>
    <x v="7"/>
    <x v="36"/>
    <x v="0"/>
    <n v="568"/>
  </r>
  <r>
    <x v="7"/>
    <x v="36"/>
    <x v="1"/>
    <n v="502"/>
  </r>
  <r>
    <x v="7"/>
    <x v="36"/>
    <x v="2"/>
    <n v="1"/>
  </r>
  <r>
    <x v="7"/>
    <x v="37"/>
    <x v="0"/>
    <n v="552"/>
  </r>
  <r>
    <x v="7"/>
    <x v="37"/>
    <x v="1"/>
    <n v="476"/>
  </r>
  <r>
    <x v="7"/>
    <x v="38"/>
    <x v="0"/>
    <n v="569"/>
  </r>
  <r>
    <x v="7"/>
    <x v="38"/>
    <x v="1"/>
    <n v="587"/>
  </r>
  <r>
    <x v="7"/>
    <x v="38"/>
    <x v="2"/>
    <n v="1"/>
  </r>
  <r>
    <x v="7"/>
    <x v="39"/>
    <x v="0"/>
    <n v="634"/>
  </r>
  <r>
    <x v="7"/>
    <x v="39"/>
    <x v="1"/>
    <n v="506"/>
  </r>
  <r>
    <x v="7"/>
    <x v="40"/>
    <x v="0"/>
    <n v="632"/>
  </r>
  <r>
    <x v="7"/>
    <x v="40"/>
    <x v="1"/>
    <n v="603"/>
  </r>
  <r>
    <x v="7"/>
    <x v="40"/>
    <x v="2"/>
    <n v="2"/>
  </r>
  <r>
    <x v="7"/>
    <x v="41"/>
    <x v="0"/>
    <n v="656"/>
  </r>
  <r>
    <x v="7"/>
    <x v="41"/>
    <x v="1"/>
    <n v="630"/>
  </r>
  <r>
    <x v="7"/>
    <x v="42"/>
    <x v="0"/>
    <n v="620"/>
  </r>
  <r>
    <x v="7"/>
    <x v="42"/>
    <x v="1"/>
    <n v="629"/>
  </r>
  <r>
    <x v="7"/>
    <x v="43"/>
    <x v="0"/>
    <n v="659"/>
  </r>
  <r>
    <x v="7"/>
    <x v="43"/>
    <x v="1"/>
    <n v="616"/>
  </r>
  <r>
    <x v="7"/>
    <x v="44"/>
    <x v="0"/>
    <n v="654"/>
  </r>
  <r>
    <x v="7"/>
    <x v="44"/>
    <x v="1"/>
    <n v="617"/>
  </r>
  <r>
    <x v="7"/>
    <x v="45"/>
    <x v="0"/>
    <n v="691"/>
  </r>
  <r>
    <x v="7"/>
    <x v="45"/>
    <x v="1"/>
    <n v="665"/>
  </r>
  <r>
    <x v="7"/>
    <x v="46"/>
    <x v="0"/>
    <n v="625"/>
  </r>
  <r>
    <x v="7"/>
    <x v="46"/>
    <x v="1"/>
    <n v="597"/>
  </r>
  <r>
    <x v="7"/>
    <x v="46"/>
    <x v="2"/>
    <n v="1"/>
  </r>
  <r>
    <x v="7"/>
    <x v="47"/>
    <x v="0"/>
    <n v="681"/>
  </r>
  <r>
    <x v="7"/>
    <x v="47"/>
    <x v="1"/>
    <n v="621"/>
  </r>
  <r>
    <x v="7"/>
    <x v="48"/>
    <x v="0"/>
    <n v="688"/>
  </r>
  <r>
    <x v="7"/>
    <x v="48"/>
    <x v="1"/>
    <n v="624"/>
  </r>
  <r>
    <x v="7"/>
    <x v="49"/>
    <x v="0"/>
    <n v="612"/>
  </r>
  <r>
    <x v="7"/>
    <x v="49"/>
    <x v="1"/>
    <n v="599"/>
  </r>
  <r>
    <x v="7"/>
    <x v="50"/>
    <x v="0"/>
    <n v="618"/>
  </r>
  <r>
    <x v="7"/>
    <x v="50"/>
    <x v="1"/>
    <n v="558"/>
  </r>
  <r>
    <x v="7"/>
    <x v="50"/>
    <x v="2"/>
    <n v="2"/>
  </r>
  <r>
    <x v="7"/>
    <x v="51"/>
    <x v="0"/>
    <n v="623"/>
  </r>
  <r>
    <x v="7"/>
    <x v="51"/>
    <x v="1"/>
    <n v="572"/>
  </r>
  <r>
    <x v="7"/>
    <x v="51"/>
    <x v="2"/>
    <n v="1"/>
  </r>
  <r>
    <x v="7"/>
    <x v="52"/>
    <x v="0"/>
    <n v="605"/>
  </r>
  <r>
    <x v="7"/>
    <x v="52"/>
    <x v="1"/>
    <n v="595"/>
  </r>
  <r>
    <x v="7"/>
    <x v="52"/>
    <x v="2"/>
    <n v="1"/>
  </r>
  <r>
    <x v="7"/>
    <x v="53"/>
    <x v="0"/>
    <n v="612"/>
  </r>
  <r>
    <x v="7"/>
    <x v="53"/>
    <x v="1"/>
    <n v="552"/>
  </r>
  <r>
    <x v="7"/>
    <x v="53"/>
    <x v="2"/>
    <n v="1"/>
  </r>
  <r>
    <x v="7"/>
    <x v="54"/>
    <x v="0"/>
    <n v="655"/>
  </r>
  <r>
    <x v="7"/>
    <x v="54"/>
    <x v="1"/>
    <n v="630"/>
  </r>
  <r>
    <x v="7"/>
    <x v="54"/>
    <x v="2"/>
    <n v="1"/>
  </r>
  <r>
    <x v="7"/>
    <x v="55"/>
    <x v="0"/>
    <n v="549"/>
  </r>
  <r>
    <x v="7"/>
    <x v="55"/>
    <x v="1"/>
    <n v="524"/>
  </r>
  <r>
    <x v="7"/>
    <x v="56"/>
    <x v="0"/>
    <n v="481"/>
  </r>
  <r>
    <x v="7"/>
    <x v="56"/>
    <x v="1"/>
    <n v="448"/>
  </r>
  <r>
    <x v="7"/>
    <x v="57"/>
    <x v="0"/>
    <n v="443"/>
  </r>
  <r>
    <x v="7"/>
    <x v="57"/>
    <x v="1"/>
    <n v="441"/>
  </r>
  <r>
    <x v="7"/>
    <x v="58"/>
    <x v="0"/>
    <n v="445"/>
  </r>
  <r>
    <x v="7"/>
    <x v="58"/>
    <x v="1"/>
    <n v="411"/>
  </r>
  <r>
    <x v="7"/>
    <x v="58"/>
    <x v="2"/>
    <n v="1"/>
  </r>
  <r>
    <x v="7"/>
    <x v="59"/>
    <x v="0"/>
    <n v="406"/>
  </r>
  <r>
    <x v="7"/>
    <x v="59"/>
    <x v="1"/>
    <n v="405"/>
  </r>
  <r>
    <x v="7"/>
    <x v="59"/>
    <x v="2"/>
    <n v="1"/>
  </r>
  <r>
    <x v="7"/>
    <x v="60"/>
    <x v="0"/>
    <n v="384"/>
  </r>
  <r>
    <x v="7"/>
    <x v="60"/>
    <x v="1"/>
    <n v="372"/>
  </r>
  <r>
    <x v="7"/>
    <x v="61"/>
    <x v="0"/>
    <n v="329"/>
  </r>
  <r>
    <x v="7"/>
    <x v="61"/>
    <x v="1"/>
    <n v="334"/>
  </r>
  <r>
    <x v="7"/>
    <x v="62"/>
    <x v="0"/>
    <n v="304"/>
  </r>
  <r>
    <x v="7"/>
    <x v="62"/>
    <x v="1"/>
    <n v="320"/>
  </r>
  <r>
    <x v="7"/>
    <x v="63"/>
    <x v="0"/>
    <n v="288"/>
  </r>
  <r>
    <x v="7"/>
    <x v="63"/>
    <x v="1"/>
    <n v="266"/>
  </r>
  <r>
    <x v="7"/>
    <x v="64"/>
    <x v="0"/>
    <n v="260"/>
  </r>
  <r>
    <x v="7"/>
    <x v="64"/>
    <x v="1"/>
    <n v="226"/>
  </r>
  <r>
    <x v="7"/>
    <x v="64"/>
    <x v="2"/>
    <n v="1"/>
  </r>
  <r>
    <x v="7"/>
    <x v="65"/>
    <x v="0"/>
    <n v="240"/>
  </r>
  <r>
    <x v="7"/>
    <x v="65"/>
    <x v="1"/>
    <n v="197"/>
  </r>
  <r>
    <x v="7"/>
    <x v="66"/>
    <x v="0"/>
    <n v="211"/>
  </r>
  <r>
    <x v="7"/>
    <x v="66"/>
    <x v="1"/>
    <n v="178"/>
  </r>
  <r>
    <x v="7"/>
    <x v="66"/>
    <x v="2"/>
    <n v="1"/>
  </r>
  <r>
    <x v="7"/>
    <x v="67"/>
    <x v="0"/>
    <n v="213"/>
  </r>
  <r>
    <x v="7"/>
    <x v="67"/>
    <x v="1"/>
    <n v="194"/>
  </r>
  <r>
    <x v="7"/>
    <x v="68"/>
    <x v="0"/>
    <n v="194"/>
  </r>
  <r>
    <x v="7"/>
    <x v="68"/>
    <x v="1"/>
    <n v="145"/>
  </r>
  <r>
    <x v="7"/>
    <x v="69"/>
    <x v="0"/>
    <n v="163"/>
  </r>
  <r>
    <x v="7"/>
    <x v="69"/>
    <x v="1"/>
    <n v="139"/>
  </r>
  <r>
    <x v="7"/>
    <x v="70"/>
    <x v="0"/>
    <n v="157"/>
  </r>
  <r>
    <x v="7"/>
    <x v="70"/>
    <x v="1"/>
    <n v="125"/>
  </r>
  <r>
    <x v="7"/>
    <x v="71"/>
    <x v="0"/>
    <n v="127"/>
  </r>
  <r>
    <x v="7"/>
    <x v="71"/>
    <x v="1"/>
    <n v="105"/>
  </r>
  <r>
    <x v="7"/>
    <x v="72"/>
    <x v="0"/>
    <n v="145"/>
  </r>
  <r>
    <x v="7"/>
    <x v="72"/>
    <x v="1"/>
    <n v="79"/>
  </r>
  <r>
    <x v="7"/>
    <x v="73"/>
    <x v="0"/>
    <n v="130"/>
  </r>
  <r>
    <x v="7"/>
    <x v="73"/>
    <x v="1"/>
    <n v="74"/>
  </r>
  <r>
    <x v="7"/>
    <x v="74"/>
    <x v="0"/>
    <n v="89"/>
  </r>
  <r>
    <x v="7"/>
    <x v="74"/>
    <x v="1"/>
    <n v="73"/>
  </r>
  <r>
    <x v="7"/>
    <x v="75"/>
    <x v="0"/>
    <n v="83"/>
  </r>
  <r>
    <x v="7"/>
    <x v="75"/>
    <x v="1"/>
    <n v="51"/>
  </r>
  <r>
    <x v="7"/>
    <x v="76"/>
    <x v="0"/>
    <n v="84"/>
  </r>
  <r>
    <x v="7"/>
    <x v="76"/>
    <x v="1"/>
    <n v="57"/>
  </r>
  <r>
    <x v="7"/>
    <x v="77"/>
    <x v="0"/>
    <n v="62"/>
  </r>
  <r>
    <x v="7"/>
    <x v="77"/>
    <x v="1"/>
    <n v="40"/>
  </r>
  <r>
    <x v="7"/>
    <x v="78"/>
    <x v="0"/>
    <n v="52"/>
  </r>
  <r>
    <x v="7"/>
    <x v="78"/>
    <x v="1"/>
    <n v="25"/>
  </r>
  <r>
    <x v="7"/>
    <x v="79"/>
    <x v="0"/>
    <n v="30"/>
  </r>
  <r>
    <x v="7"/>
    <x v="79"/>
    <x v="1"/>
    <n v="26"/>
  </r>
  <r>
    <x v="7"/>
    <x v="80"/>
    <x v="0"/>
    <n v="32"/>
  </r>
  <r>
    <x v="7"/>
    <x v="80"/>
    <x v="1"/>
    <n v="16"/>
  </r>
  <r>
    <x v="7"/>
    <x v="81"/>
    <x v="0"/>
    <n v="26"/>
  </r>
  <r>
    <x v="7"/>
    <x v="81"/>
    <x v="1"/>
    <n v="6"/>
  </r>
  <r>
    <x v="7"/>
    <x v="81"/>
    <x v="2"/>
    <n v="1"/>
  </r>
  <r>
    <x v="7"/>
    <x v="82"/>
    <x v="0"/>
    <n v="19"/>
  </r>
  <r>
    <x v="7"/>
    <x v="82"/>
    <x v="1"/>
    <n v="4"/>
  </r>
  <r>
    <x v="7"/>
    <x v="83"/>
    <x v="0"/>
    <n v="15"/>
  </r>
  <r>
    <x v="7"/>
    <x v="83"/>
    <x v="1"/>
    <n v="4"/>
  </r>
  <r>
    <x v="7"/>
    <x v="84"/>
    <x v="0"/>
    <n v="9"/>
  </r>
  <r>
    <x v="8"/>
    <x v="85"/>
    <x v="0"/>
    <n v="1"/>
  </r>
  <r>
    <x v="8"/>
    <x v="85"/>
    <x v="1"/>
    <n v="1"/>
  </r>
  <r>
    <x v="8"/>
    <x v="86"/>
    <x v="0"/>
    <n v="1"/>
  </r>
  <r>
    <x v="8"/>
    <x v="86"/>
    <x v="1"/>
    <n v="1"/>
  </r>
  <r>
    <x v="8"/>
    <x v="87"/>
    <x v="1"/>
    <n v="1"/>
  </r>
  <r>
    <x v="8"/>
    <x v="88"/>
    <x v="1"/>
    <n v="1"/>
  </r>
  <r>
    <x v="8"/>
    <x v="1"/>
    <x v="1"/>
    <n v="1"/>
  </r>
  <r>
    <x v="8"/>
    <x v="3"/>
    <x v="0"/>
    <n v="114"/>
  </r>
  <r>
    <x v="8"/>
    <x v="3"/>
    <x v="1"/>
    <n v="104"/>
  </r>
  <r>
    <x v="8"/>
    <x v="3"/>
    <x v="2"/>
    <n v="2"/>
  </r>
  <r>
    <x v="8"/>
    <x v="4"/>
    <x v="0"/>
    <n v="121"/>
  </r>
  <r>
    <x v="8"/>
    <x v="4"/>
    <x v="1"/>
    <n v="101"/>
  </r>
  <r>
    <x v="8"/>
    <x v="4"/>
    <x v="2"/>
    <n v="2"/>
  </r>
  <r>
    <x v="8"/>
    <x v="5"/>
    <x v="0"/>
    <n v="112"/>
  </r>
  <r>
    <x v="8"/>
    <x v="5"/>
    <x v="1"/>
    <n v="127"/>
  </r>
  <r>
    <x v="8"/>
    <x v="5"/>
    <x v="2"/>
    <n v="4"/>
  </r>
  <r>
    <x v="8"/>
    <x v="6"/>
    <x v="0"/>
    <n v="142"/>
  </r>
  <r>
    <x v="8"/>
    <x v="6"/>
    <x v="1"/>
    <n v="123"/>
  </r>
  <r>
    <x v="8"/>
    <x v="6"/>
    <x v="2"/>
    <n v="5"/>
  </r>
  <r>
    <x v="8"/>
    <x v="7"/>
    <x v="0"/>
    <n v="148"/>
  </r>
  <r>
    <x v="8"/>
    <x v="7"/>
    <x v="1"/>
    <n v="145"/>
  </r>
  <r>
    <x v="8"/>
    <x v="7"/>
    <x v="2"/>
    <n v="5"/>
  </r>
  <r>
    <x v="8"/>
    <x v="8"/>
    <x v="0"/>
    <n v="178"/>
  </r>
  <r>
    <x v="8"/>
    <x v="8"/>
    <x v="1"/>
    <n v="133"/>
  </r>
  <r>
    <x v="8"/>
    <x v="9"/>
    <x v="0"/>
    <n v="166"/>
  </r>
  <r>
    <x v="8"/>
    <x v="9"/>
    <x v="1"/>
    <n v="134"/>
  </r>
  <r>
    <x v="8"/>
    <x v="9"/>
    <x v="2"/>
    <n v="3"/>
  </r>
  <r>
    <x v="8"/>
    <x v="10"/>
    <x v="0"/>
    <n v="134"/>
  </r>
  <r>
    <x v="8"/>
    <x v="10"/>
    <x v="1"/>
    <n v="135"/>
  </r>
  <r>
    <x v="8"/>
    <x v="10"/>
    <x v="2"/>
    <n v="2"/>
  </r>
  <r>
    <x v="8"/>
    <x v="11"/>
    <x v="0"/>
    <n v="160"/>
  </r>
  <r>
    <x v="8"/>
    <x v="11"/>
    <x v="1"/>
    <n v="131"/>
  </r>
  <r>
    <x v="8"/>
    <x v="11"/>
    <x v="2"/>
    <n v="6"/>
  </r>
  <r>
    <x v="8"/>
    <x v="12"/>
    <x v="0"/>
    <n v="137"/>
  </r>
  <r>
    <x v="8"/>
    <x v="12"/>
    <x v="1"/>
    <n v="131"/>
  </r>
  <r>
    <x v="8"/>
    <x v="12"/>
    <x v="2"/>
    <n v="5"/>
  </r>
  <r>
    <x v="8"/>
    <x v="13"/>
    <x v="0"/>
    <n v="135"/>
  </r>
  <r>
    <x v="8"/>
    <x v="13"/>
    <x v="1"/>
    <n v="117"/>
  </r>
  <r>
    <x v="8"/>
    <x v="13"/>
    <x v="2"/>
    <n v="4"/>
  </r>
  <r>
    <x v="8"/>
    <x v="14"/>
    <x v="0"/>
    <n v="121"/>
  </r>
  <r>
    <x v="8"/>
    <x v="14"/>
    <x v="1"/>
    <n v="134"/>
  </r>
  <r>
    <x v="8"/>
    <x v="14"/>
    <x v="2"/>
    <n v="2"/>
  </r>
  <r>
    <x v="8"/>
    <x v="15"/>
    <x v="0"/>
    <n v="168"/>
  </r>
  <r>
    <x v="8"/>
    <x v="15"/>
    <x v="1"/>
    <n v="148"/>
  </r>
  <r>
    <x v="8"/>
    <x v="15"/>
    <x v="2"/>
    <n v="4"/>
  </r>
  <r>
    <x v="8"/>
    <x v="16"/>
    <x v="0"/>
    <n v="165"/>
  </r>
  <r>
    <x v="8"/>
    <x v="16"/>
    <x v="1"/>
    <n v="121"/>
  </r>
  <r>
    <x v="8"/>
    <x v="16"/>
    <x v="2"/>
    <n v="5"/>
  </r>
  <r>
    <x v="8"/>
    <x v="17"/>
    <x v="0"/>
    <n v="139"/>
  </r>
  <r>
    <x v="8"/>
    <x v="17"/>
    <x v="1"/>
    <n v="125"/>
  </r>
  <r>
    <x v="8"/>
    <x v="17"/>
    <x v="2"/>
    <n v="3"/>
  </r>
  <r>
    <x v="8"/>
    <x v="18"/>
    <x v="0"/>
    <n v="151"/>
  </r>
  <r>
    <x v="8"/>
    <x v="18"/>
    <x v="1"/>
    <n v="134"/>
  </r>
  <r>
    <x v="8"/>
    <x v="18"/>
    <x v="2"/>
    <n v="5"/>
  </r>
  <r>
    <x v="8"/>
    <x v="19"/>
    <x v="0"/>
    <n v="148"/>
  </r>
  <r>
    <x v="8"/>
    <x v="19"/>
    <x v="1"/>
    <n v="134"/>
  </r>
  <r>
    <x v="8"/>
    <x v="20"/>
    <x v="0"/>
    <n v="153"/>
  </r>
  <r>
    <x v="8"/>
    <x v="20"/>
    <x v="1"/>
    <n v="148"/>
  </r>
  <r>
    <x v="8"/>
    <x v="20"/>
    <x v="2"/>
    <n v="2"/>
  </r>
  <r>
    <x v="8"/>
    <x v="21"/>
    <x v="0"/>
    <n v="154"/>
  </r>
  <r>
    <x v="8"/>
    <x v="21"/>
    <x v="1"/>
    <n v="151"/>
  </r>
  <r>
    <x v="8"/>
    <x v="21"/>
    <x v="2"/>
    <n v="7"/>
  </r>
  <r>
    <x v="8"/>
    <x v="22"/>
    <x v="0"/>
    <n v="157"/>
  </r>
  <r>
    <x v="8"/>
    <x v="22"/>
    <x v="1"/>
    <n v="124"/>
  </r>
  <r>
    <x v="8"/>
    <x v="22"/>
    <x v="2"/>
    <n v="4"/>
  </r>
  <r>
    <x v="8"/>
    <x v="23"/>
    <x v="0"/>
    <n v="145"/>
  </r>
  <r>
    <x v="8"/>
    <x v="23"/>
    <x v="1"/>
    <n v="144"/>
  </r>
  <r>
    <x v="8"/>
    <x v="23"/>
    <x v="2"/>
    <n v="4"/>
  </r>
  <r>
    <x v="8"/>
    <x v="24"/>
    <x v="0"/>
    <n v="133"/>
  </r>
  <r>
    <x v="8"/>
    <x v="24"/>
    <x v="1"/>
    <n v="143"/>
  </r>
  <r>
    <x v="8"/>
    <x v="24"/>
    <x v="2"/>
    <n v="4"/>
  </r>
  <r>
    <x v="8"/>
    <x v="25"/>
    <x v="0"/>
    <n v="136"/>
  </r>
  <r>
    <x v="8"/>
    <x v="25"/>
    <x v="1"/>
    <n v="130"/>
  </r>
  <r>
    <x v="8"/>
    <x v="25"/>
    <x v="2"/>
    <n v="4"/>
  </r>
  <r>
    <x v="8"/>
    <x v="26"/>
    <x v="0"/>
    <n v="138"/>
  </r>
  <r>
    <x v="8"/>
    <x v="26"/>
    <x v="1"/>
    <n v="122"/>
  </r>
  <r>
    <x v="8"/>
    <x v="26"/>
    <x v="2"/>
    <n v="5"/>
  </r>
  <r>
    <x v="8"/>
    <x v="27"/>
    <x v="0"/>
    <n v="165"/>
  </r>
  <r>
    <x v="8"/>
    <x v="27"/>
    <x v="1"/>
    <n v="119"/>
  </r>
  <r>
    <x v="8"/>
    <x v="27"/>
    <x v="2"/>
    <n v="8"/>
  </r>
  <r>
    <x v="8"/>
    <x v="28"/>
    <x v="0"/>
    <n v="150"/>
  </r>
  <r>
    <x v="8"/>
    <x v="28"/>
    <x v="1"/>
    <n v="130"/>
  </r>
  <r>
    <x v="8"/>
    <x v="28"/>
    <x v="2"/>
    <n v="7"/>
  </r>
  <r>
    <x v="8"/>
    <x v="29"/>
    <x v="0"/>
    <n v="148"/>
  </r>
  <r>
    <x v="8"/>
    <x v="29"/>
    <x v="1"/>
    <n v="118"/>
  </r>
  <r>
    <x v="8"/>
    <x v="29"/>
    <x v="2"/>
    <n v="6"/>
  </r>
  <r>
    <x v="8"/>
    <x v="30"/>
    <x v="0"/>
    <n v="169"/>
  </r>
  <r>
    <x v="8"/>
    <x v="30"/>
    <x v="1"/>
    <n v="120"/>
  </r>
  <r>
    <x v="8"/>
    <x v="30"/>
    <x v="2"/>
    <n v="7"/>
  </r>
  <r>
    <x v="8"/>
    <x v="31"/>
    <x v="0"/>
    <n v="130"/>
  </r>
  <r>
    <x v="8"/>
    <x v="31"/>
    <x v="1"/>
    <n v="168"/>
  </r>
  <r>
    <x v="8"/>
    <x v="31"/>
    <x v="2"/>
    <n v="12"/>
  </r>
  <r>
    <x v="8"/>
    <x v="32"/>
    <x v="0"/>
    <n v="146"/>
  </r>
  <r>
    <x v="8"/>
    <x v="32"/>
    <x v="1"/>
    <n v="153"/>
  </r>
  <r>
    <x v="8"/>
    <x v="32"/>
    <x v="2"/>
    <n v="6"/>
  </r>
  <r>
    <x v="8"/>
    <x v="33"/>
    <x v="0"/>
    <n v="146"/>
  </r>
  <r>
    <x v="8"/>
    <x v="33"/>
    <x v="1"/>
    <n v="118"/>
  </r>
  <r>
    <x v="8"/>
    <x v="33"/>
    <x v="2"/>
    <n v="6"/>
  </r>
  <r>
    <x v="8"/>
    <x v="34"/>
    <x v="0"/>
    <n v="152"/>
  </r>
  <r>
    <x v="8"/>
    <x v="34"/>
    <x v="1"/>
    <n v="131"/>
  </r>
  <r>
    <x v="8"/>
    <x v="34"/>
    <x v="2"/>
    <n v="5"/>
  </r>
  <r>
    <x v="8"/>
    <x v="35"/>
    <x v="0"/>
    <n v="175"/>
  </r>
  <r>
    <x v="8"/>
    <x v="35"/>
    <x v="1"/>
    <n v="138"/>
  </r>
  <r>
    <x v="8"/>
    <x v="35"/>
    <x v="2"/>
    <n v="7"/>
  </r>
  <r>
    <x v="8"/>
    <x v="36"/>
    <x v="0"/>
    <n v="156"/>
  </r>
  <r>
    <x v="8"/>
    <x v="36"/>
    <x v="1"/>
    <n v="143"/>
  </r>
  <r>
    <x v="8"/>
    <x v="36"/>
    <x v="2"/>
    <n v="3"/>
  </r>
  <r>
    <x v="8"/>
    <x v="37"/>
    <x v="0"/>
    <n v="162"/>
  </r>
  <r>
    <x v="8"/>
    <x v="37"/>
    <x v="1"/>
    <n v="159"/>
  </r>
  <r>
    <x v="8"/>
    <x v="37"/>
    <x v="2"/>
    <n v="8"/>
  </r>
  <r>
    <x v="8"/>
    <x v="38"/>
    <x v="0"/>
    <n v="189"/>
  </r>
  <r>
    <x v="8"/>
    <x v="38"/>
    <x v="1"/>
    <n v="167"/>
  </r>
  <r>
    <x v="8"/>
    <x v="38"/>
    <x v="2"/>
    <n v="3"/>
  </r>
  <r>
    <x v="8"/>
    <x v="39"/>
    <x v="0"/>
    <n v="213"/>
  </r>
  <r>
    <x v="8"/>
    <x v="39"/>
    <x v="1"/>
    <n v="185"/>
  </r>
  <r>
    <x v="8"/>
    <x v="39"/>
    <x v="2"/>
    <n v="7"/>
  </r>
  <r>
    <x v="8"/>
    <x v="40"/>
    <x v="0"/>
    <n v="221"/>
  </r>
  <r>
    <x v="8"/>
    <x v="40"/>
    <x v="1"/>
    <n v="199"/>
  </r>
  <r>
    <x v="8"/>
    <x v="40"/>
    <x v="2"/>
    <n v="3"/>
  </r>
  <r>
    <x v="8"/>
    <x v="41"/>
    <x v="0"/>
    <n v="184"/>
  </r>
  <r>
    <x v="8"/>
    <x v="41"/>
    <x v="1"/>
    <n v="190"/>
  </r>
  <r>
    <x v="8"/>
    <x v="41"/>
    <x v="2"/>
    <n v="5"/>
  </r>
  <r>
    <x v="8"/>
    <x v="42"/>
    <x v="0"/>
    <n v="199"/>
  </r>
  <r>
    <x v="8"/>
    <x v="42"/>
    <x v="1"/>
    <n v="183"/>
  </r>
  <r>
    <x v="8"/>
    <x v="42"/>
    <x v="2"/>
    <n v="11"/>
  </r>
  <r>
    <x v="8"/>
    <x v="43"/>
    <x v="0"/>
    <n v="197"/>
  </r>
  <r>
    <x v="8"/>
    <x v="43"/>
    <x v="1"/>
    <n v="177"/>
  </r>
  <r>
    <x v="8"/>
    <x v="43"/>
    <x v="2"/>
    <n v="2"/>
  </r>
  <r>
    <x v="8"/>
    <x v="44"/>
    <x v="0"/>
    <n v="231"/>
  </r>
  <r>
    <x v="8"/>
    <x v="44"/>
    <x v="1"/>
    <n v="207"/>
  </r>
  <r>
    <x v="8"/>
    <x v="44"/>
    <x v="2"/>
    <n v="6"/>
  </r>
  <r>
    <x v="8"/>
    <x v="45"/>
    <x v="0"/>
    <n v="243"/>
  </r>
  <r>
    <x v="8"/>
    <x v="45"/>
    <x v="1"/>
    <n v="209"/>
  </r>
  <r>
    <x v="8"/>
    <x v="45"/>
    <x v="2"/>
    <n v="7"/>
  </r>
  <r>
    <x v="8"/>
    <x v="46"/>
    <x v="0"/>
    <n v="210"/>
  </r>
  <r>
    <x v="8"/>
    <x v="46"/>
    <x v="1"/>
    <n v="231"/>
  </r>
  <r>
    <x v="8"/>
    <x v="46"/>
    <x v="2"/>
    <n v="8"/>
  </r>
  <r>
    <x v="8"/>
    <x v="47"/>
    <x v="0"/>
    <n v="226"/>
  </r>
  <r>
    <x v="8"/>
    <x v="47"/>
    <x v="1"/>
    <n v="207"/>
  </r>
  <r>
    <x v="8"/>
    <x v="47"/>
    <x v="2"/>
    <n v="4"/>
  </r>
  <r>
    <x v="8"/>
    <x v="48"/>
    <x v="0"/>
    <n v="227"/>
  </r>
  <r>
    <x v="8"/>
    <x v="48"/>
    <x v="1"/>
    <n v="205"/>
  </r>
  <r>
    <x v="8"/>
    <x v="48"/>
    <x v="2"/>
    <n v="5"/>
  </r>
  <r>
    <x v="8"/>
    <x v="49"/>
    <x v="0"/>
    <n v="189"/>
  </r>
  <r>
    <x v="8"/>
    <x v="49"/>
    <x v="1"/>
    <n v="178"/>
  </r>
  <r>
    <x v="8"/>
    <x v="49"/>
    <x v="2"/>
    <n v="2"/>
  </r>
  <r>
    <x v="8"/>
    <x v="50"/>
    <x v="0"/>
    <n v="212"/>
  </r>
  <r>
    <x v="8"/>
    <x v="50"/>
    <x v="1"/>
    <n v="180"/>
  </r>
  <r>
    <x v="8"/>
    <x v="50"/>
    <x v="2"/>
    <n v="6"/>
  </r>
  <r>
    <x v="8"/>
    <x v="51"/>
    <x v="0"/>
    <n v="217"/>
  </r>
  <r>
    <x v="8"/>
    <x v="51"/>
    <x v="1"/>
    <n v="187"/>
  </r>
  <r>
    <x v="8"/>
    <x v="51"/>
    <x v="2"/>
    <n v="6"/>
  </r>
  <r>
    <x v="8"/>
    <x v="52"/>
    <x v="0"/>
    <n v="192"/>
  </r>
  <r>
    <x v="8"/>
    <x v="52"/>
    <x v="1"/>
    <n v="190"/>
  </r>
  <r>
    <x v="8"/>
    <x v="52"/>
    <x v="2"/>
    <n v="8"/>
  </r>
  <r>
    <x v="8"/>
    <x v="53"/>
    <x v="0"/>
    <n v="202"/>
  </r>
  <r>
    <x v="8"/>
    <x v="53"/>
    <x v="1"/>
    <n v="186"/>
  </r>
  <r>
    <x v="8"/>
    <x v="53"/>
    <x v="2"/>
    <n v="9"/>
  </r>
  <r>
    <x v="8"/>
    <x v="54"/>
    <x v="0"/>
    <n v="199"/>
  </r>
  <r>
    <x v="8"/>
    <x v="54"/>
    <x v="1"/>
    <n v="202"/>
  </r>
  <r>
    <x v="8"/>
    <x v="54"/>
    <x v="2"/>
    <n v="8"/>
  </r>
  <r>
    <x v="8"/>
    <x v="55"/>
    <x v="0"/>
    <n v="166"/>
  </r>
  <r>
    <x v="8"/>
    <x v="55"/>
    <x v="1"/>
    <n v="161"/>
  </r>
  <r>
    <x v="8"/>
    <x v="55"/>
    <x v="2"/>
    <n v="4"/>
  </r>
  <r>
    <x v="8"/>
    <x v="56"/>
    <x v="0"/>
    <n v="166"/>
  </r>
  <r>
    <x v="8"/>
    <x v="56"/>
    <x v="1"/>
    <n v="129"/>
  </r>
  <r>
    <x v="8"/>
    <x v="56"/>
    <x v="2"/>
    <n v="4"/>
  </r>
  <r>
    <x v="8"/>
    <x v="57"/>
    <x v="0"/>
    <n v="168"/>
  </r>
  <r>
    <x v="8"/>
    <x v="57"/>
    <x v="1"/>
    <n v="155"/>
  </r>
  <r>
    <x v="8"/>
    <x v="57"/>
    <x v="2"/>
    <n v="4"/>
  </r>
  <r>
    <x v="8"/>
    <x v="58"/>
    <x v="0"/>
    <n v="162"/>
  </r>
  <r>
    <x v="8"/>
    <x v="58"/>
    <x v="1"/>
    <n v="156"/>
  </r>
  <r>
    <x v="8"/>
    <x v="58"/>
    <x v="2"/>
    <n v="13"/>
  </r>
  <r>
    <x v="8"/>
    <x v="59"/>
    <x v="0"/>
    <n v="111"/>
  </r>
  <r>
    <x v="8"/>
    <x v="59"/>
    <x v="1"/>
    <n v="158"/>
  </r>
  <r>
    <x v="8"/>
    <x v="59"/>
    <x v="2"/>
    <n v="6"/>
  </r>
  <r>
    <x v="8"/>
    <x v="60"/>
    <x v="0"/>
    <n v="124"/>
  </r>
  <r>
    <x v="8"/>
    <x v="60"/>
    <x v="1"/>
    <n v="123"/>
  </r>
  <r>
    <x v="8"/>
    <x v="60"/>
    <x v="2"/>
    <n v="6"/>
  </r>
  <r>
    <x v="8"/>
    <x v="61"/>
    <x v="0"/>
    <n v="115"/>
  </r>
  <r>
    <x v="8"/>
    <x v="61"/>
    <x v="1"/>
    <n v="112"/>
  </r>
  <r>
    <x v="8"/>
    <x v="61"/>
    <x v="2"/>
    <n v="1"/>
  </r>
  <r>
    <x v="8"/>
    <x v="62"/>
    <x v="0"/>
    <n v="102"/>
  </r>
  <r>
    <x v="8"/>
    <x v="62"/>
    <x v="1"/>
    <n v="119"/>
  </r>
  <r>
    <x v="8"/>
    <x v="62"/>
    <x v="2"/>
    <n v="2"/>
  </r>
  <r>
    <x v="8"/>
    <x v="63"/>
    <x v="0"/>
    <n v="92"/>
  </r>
  <r>
    <x v="8"/>
    <x v="63"/>
    <x v="1"/>
    <n v="94"/>
  </r>
  <r>
    <x v="8"/>
    <x v="63"/>
    <x v="2"/>
    <n v="3"/>
  </r>
  <r>
    <x v="8"/>
    <x v="64"/>
    <x v="0"/>
    <n v="78"/>
  </r>
  <r>
    <x v="8"/>
    <x v="64"/>
    <x v="1"/>
    <n v="78"/>
  </r>
  <r>
    <x v="8"/>
    <x v="64"/>
    <x v="2"/>
    <n v="5"/>
  </r>
  <r>
    <x v="8"/>
    <x v="65"/>
    <x v="0"/>
    <n v="87"/>
  </r>
  <r>
    <x v="8"/>
    <x v="65"/>
    <x v="1"/>
    <n v="79"/>
  </r>
  <r>
    <x v="8"/>
    <x v="65"/>
    <x v="2"/>
    <n v="3"/>
  </r>
  <r>
    <x v="8"/>
    <x v="66"/>
    <x v="0"/>
    <n v="71"/>
  </r>
  <r>
    <x v="8"/>
    <x v="66"/>
    <x v="1"/>
    <n v="77"/>
  </r>
  <r>
    <x v="8"/>
    <x v="66"/>
    <x v="2"/>
    <n v="3"/>
  </r>
  <r>
    <x v="8"/>
    <x v="67"/>
    <x v="0"/>
    <n v="65"/>
  </r>
  <r>
    <x v="8"/>
    <x v="67"/>
    <x v="1"/>
    <n v="63"/>
  </r>
  <r>
    <x v="8"/>
    <x v="67"/>
    <x v="2"/>
    <n v="1"/>
  </r>
  <r>
    <x v="8"/>
    <x v="68"/>
    <x v="0"/>
    <n v="63"/>
  </r>
  <r>
    <x v="8"/>
    <x v="68"/>
    <x v="1"/>
    <n v="54"/>
  </r>
  <r>
    <x v="8"/>
    <x v="68"/>
    <x v="2"/>
    <n v="2"/>
  </r>
  <r>
    <x v="8"/>
    <x v="69"/>
    <x v="0"/>
    <n v="60"/>
  </r>
  <r>
    <x v="8"/>
    <x v="69"/>
    <x v="1"/>
    <n v="56"/>
  </r>
  <r>
    <x v="8"/>
    <x v="69"/>
    <x v="2"/>
    <n v="4"/>
  </r>
  <r>
    <x v="8"/>
    <x v="70"/>
    <x v="0"/>
    <n v="57"/>
  </r>
  <r>
    <x v="8"/>
    <x v="70"/>
    <x v="1"/>
    <n v="50"/>
  </r>
  <r>
    <x v="8"/>
    <x v="70"/>
    <x v="2"/>
    <n v="1"/>
  </r>
  <r>
    <x v="8"/>
    <x v="71"/>
    <x v="0"/>
    <n v="45"/>
  </r>
  <r>
    <x v="8"/>
    <x v="71"/>
    <x v="1"/>
    <n v="40"/>
  </r>
  <r>
    <x v="8"/>
    <x v="71"/>
    <x v="2"/>
    <n v="1"/>
  </r>
  <r>
    <x v="8"/>
    <x v="72"/>
    <x v="0"/>
    <n v="38"/>
  </r>
  <r>
    <x v="8"/>
    <x v="72"/>
    <x v="1"/>
    <n v="33"/>
  </r>
  <r>
    <x v="8"/>
    <x v="72"/>
    <x v="2"/>
    <n v="3"/>
  </r>
  <r>
    <x v="8"/>
    <x v="73"/>
    <x v="0"/>
    <n v="29"/>
  </r>
  <r>
    <x v="8"/>
    <x v="73"/>
    <x v="1"/>
    <n v="30"/>
  </r>
  <r>
    <x v="8"/>
    <x v="73"/>
    <x v="2"/>
    <n v="2"/>
  </r>
  <r>
    <x v="8"/>
    <x v="74"/>
    <x v="0"/>
    <n v="43"/>
  </r>
  <r>
    <x v="8"/>
    <x v="74"/>
    <x v="1"/>
    <n v="17"/>
  </r>
  <r>
    <x v="8"/>
    <x v="74"/>
    <x v="2"/>
    <n v="1"/>
  </r>
  <r>
    <x v="8"/>
    <x v="75"/>
    <x v="0"/>
    <n v="31"/>
  </r>
  <r>
    <x v="8"/>
    <x v="75"/>
    <x v="1"/>
    <n v="11"/>
  </r>
  <r>
    <x v="8"/>
    <x v="75"/>
    <x v="2"/>
    <n v="1"/>
  </r>
  <r>
    <x v="8"/>
    <x v="76"/>
    <x v="0"/>
    <n v="29"/>
  </r>
  <r>
    <x v="8"/>
    <x v="76"/>
    <x v="1"/>
    <n v="19"/>
  </r>
  <r>
    <x v="8"/>
    <x v="76"/>
    <x v="2"/>
    <n v="1"/>
  </r>
  <r>
    <x v="8"/>
    <x v="77"/>
    <x v="0"/>
    <n v="28"/>
  </r>
  <r>
    <x v="8"/>
    <x v="77"/>
    <x v="1"/>
    <n v="15"/>
  </r>
  <r>
    <x v="8"/>
    <x v="77"/>
    <x v="2"/>
    <n v="1"/>
  </r>
  <r>
    <x v="8"/>
    <x v="78"/>
    <x v="0"/>
    <n v="18"/>
  </r>
  <r>
    <x v="8"/>
    <x v="78"/>
    <x v="1"/>
    <n v="10"/>
  </r>
  <r>
    <x v="8"/>
    <x v="79"/>
    <x v="0"/>
    <n v="8"/>
  </r>
  <r>
    <x v="8"/>
    <x v="79"/>
    <x v="1"/>
    <n v="9"/>
  </r>
  <r>
    <x v="8"/>
    <x v="80"/>
    <x v="0"/>
    <n v="10"/>
  </r>
  <r>
    <x v="8"/>
    <x v="80"/>
    <x v="1"/>
    <n v="5"/>
  </r>
  <r>
    <x v="8"/>
    <x v="81"/>
    <x v="0"/>
    <n v="15"/>
  </r>
  <r>
    <x v="8"/>
    <x v="81"/>
    <x v="1"/>
    <n v="7"/>
  </r>
  <r>
    <x v="8"/>
    <x v="82"/>
    <x v="0"/>
    <n v="5"/>
  </r>
  <r>
    <x v="8"/>
    <x v="82"/>
    <x v="1"/>
    <n v="6"/>
  </r>
  <r>
    <x v="8"/>
    <x v="83"/>
    <x v="0"/>
    <n v="4"/>
  </r>
  <r>
    <x v="8"/>
    <x v="83"/>
    <x v="1"/>
    <n v="1"/>
  </r>
  <r>
    <x v="8"/>
    <x v="84"/>
    <x v="0"/>
    <n v="2"/>
  </r>
  <r>
    <x v="8"/>
    <x v="84"/>
    <x v="1"/>
    <n v="1"/>
  </r>
  <r>
    <x v="9"/>
    <x v="3"/>
    <x v="0"/>
    <n v="14"/>
  </r>
  <r>
    <x v="9"/>
    <x v="3"/>
    <x v="1"/>
    <n v="13"/>
  </r>
  <r>
    <x v="9"/>
    <x v="4"/>
    <x v="0"/>
    <n v="22"/>
  </r>
  <r>
    <x v="9"/>
    <x v="4"/>
    <x v="1"/>
    <n v="25"/>
  </r>
  <r>
    <x v="9"/>
    <x v="5"/>
    <x v="0"/>
    <n v="20"/>
  </r>
  <r>
    <x v="9"/>
    <x v="5"/>
    <x v="1"/>
    <n v="22"/>
  </r>
  <r>
    <x v="9"/>
    <x v="6"/>
    <x v="0"/>
    <n v="15"/>
  </r>
  <r>
    <x v="9"/>
    <x v="6"/>
    <x v="1"/>
    <n v="25"/>
  </r>
  <r>
    <x v="9"/>
    <x v="7"/>
    <x v="0"/>
    <n v="18"/>
  </r>
  <r>
    <x v="9"/>
    <x v="7"/>
    <x v="1"/>
    <n v="20"/>
  </r>
  <r>
    <x v="9"/>
    <x v="8"/>
    <x v="0"/>
    <n v="20"/>
  </r>
  <r>
    <x v="9"/>
    <x v="8"/>
    <x v="1"/>
    <n v="23"/>
  </r>
  <r>
    <x v="9"/>
    <x v="9"/>
    <x v="0"/>
    <n v="25"/>
  </r>
  <r>
    <x v="9"/>
    <x v="9"/>
    <x v="1"/>
    <n v="24"/>
  </r>
  <r>
    <x v="9"/>
    <x v="10"/>
    <x v="0"/>
    <n v="27"/>
  </r>
  <r>
    <x v="9"/>
    <x v="10"/>
    <x v="1"/>
    <n v="23"/>
  </r>
  <r>
    <x v="9"/>
    <x v="11"/>
    <x v="0"/>
    <n v="27"/>
  </r>
  <r>
    <x v="9"/>
    <x v="11"/>
    <x v="1"/>
    <n v="24"/>
  </r>
  <r>
    <x v="9"/>
    <x v="12"/>
    <x v="0"/>
    <n v="23"/>
  </r>
  <r>
    <x v="9"/>
    <x v="12"/>
    <x v="1"/>
    <n v="30"/>
  </r>
  <r>
    <x v="9"/>
    <x v="13"/>
    <x v="0"/>
    <n v="19"/>
  </r>
  <r>
    <x v="9"/>
    <x v="13"/>
    <x v="1"/>
    <n v="10"/>
  </r>
  <r>
    <x v="9"/>
    <x v="14"/>
    <x v="0"/>
    <n v="21"/>
  </r>
  <r>
    <x v="9"/>
    <x v="14"/>
    <x v="1"/>
    <n v="25"/>
  </r>
  <r>
    <x v="9"/>
    <x v="15"/>
    <x v="0"/>
    <n v="27"/>
  </r>
  <r>
    <x v="9"/>
    <x v="15"/>
    <x v="1"/>
    <n v="33"/>
  </r>
  <r>
    <x v="9"/>
    <x v="16"/>
    <x v="0"/>
    <n v="23"/>
  </r>
  <r>
    <x v="9"/>
    <x v="16"/>
    <x v="1"/>
    <n v="25"/>
  </r>
  <r>
    <x v="9"/>
    <x v="17"/>
    <x v="0"/>
    <n v="16"/>
  </r>
  <r>
    <x v="9"/>
    <x v="17"/>
    <x v="1"/>
    <n v="19"/>
  </r>
  <r>
    <x v="9"/>
    <x v="18"/>
    <x v="0"/>
    <n v="23"/>
  </r>
  <r>
    <x v="9"/>
    <x v="18"/>
    <x v="1"/>
    <n v="28"/>
  </r>
  <r>
    <x v="9"/>
    <x v="19"/>
    <x v="0"/>
    <n v="21"/>
  </r>
  <r>
    <x v="9"/>
    <x v="19"/>
    <x v="1"/>
    <n v="21"/>
  </r>
  <r>
    <x v="9"/>
    <x v="20"/>
    <x v="0"/>
    <n v="35"/>
  </r>
  <r>
    <x v="9"/>
    <x v="20"/>
    <x v="1"/>
    <n v="18"/>
  </r>
  <r>
    <x v="9"/>
    <x v="21"/>
    <x v="0"/>
    <n v="38"/>
  </r>
  <r>
    <x v="9"/>
    <x v="21"/>
    <x v="1"/>
    <n v="22"/>
  </r>
  <r>
    <x v="9"/>
    <x v="22"/>
    <x v="0"/>
    <n v="25"/>
  </r>
  <r>
    <x v="9"/>
    <x v="22"/>
    <x v="1"/>
    <n v="22"/>
  </r>
  <r>
    <x v="9"/>
    <x v="23"/>
    <x v="0"/>
    <n v="26"/>
  </r>
  <r>
    <x v="9"/>
    <x v="23"/>
    <x v="1"/>
    <n v="28"/>
  </r>
  <r>
    <x v="9"/>
    <x v="24"/>
    <x v="0"/>
    <n v="28"/>
  </r>
  <r>
    <x v="9"/>
    <x v="24"/>
    <x v="1"/>
    <n v="39"/>
  </r>
  <r>
    <x v="9"/>
    <x v="25"/>
    <x v="0"/>
    <n v="24"/>
  </r>
  <r>
    <x v="9"/>
    <x v="25"/>
    <x v="1"/>
    <n v="30"/>
  </r>
  <r>
    <x v="9"/>
    <x v="26"/>
    <x v="0"/>
    <n v="34"/>
  </r>
  <r>
    <x v="9"/>
    <x v="26"/>
    <x v="1"/>
    <n v="30"/>
  </r>
  <r>
    <x v="9"/>
    <x v="27"/>
    <x v="0"/>
    <n v="27"/>
  </r>
  <r>
    <x v="9"/>
    <x v="27"/>
    <x v="1"/>
    <n v="29"/>
  </r>
  <r>
    <x v="9"/>
    <x v="28"/>
    <x v="0"/>
    <n v="17"/>
  </r>
  <r>
    <x v="9"/>
    <x v="28"/>
    <x v="1"/>
    <n v="20"/>
  </r>
  <r>
    <x v="9"/>
    <x v="29"/>
    <x v="0"/>
    <n v="28"/>
  </r>
  <r>
    <x v="9"/>
    <x v="29"/>
    <x v="1"/>
    <n v="30"/>
  </r>
  <r>
    <x v="9"/>
    <x v="30"/>
    <x v="0"/>
    <n v="40"/>
  </r>
  <r>
    <x v="9"/>
    <x v="30"/>
    <x v="1"/>
    <n v="26"/>
  </r>
  <r>
    <x v="9"/>
    <x v="31"/>
    <x v="0"/>
    <n v="26"/>
  </r>
  <r>
    <x v="9"/>
    <x v="31"/>
    <x v="1"/>
    <n v="28"/>
  </r>
  <r>
    <x v="9"/>
    <x v="32"/>
    <x v="0"/>
    <n v="42"/>
  </r>
  <r>
    <x v="9"/>
    <x v="32"/>
    <x v="1"/>
    <n v="32"/>
  </r>
  <r>
    <x v="9"/>
    <x v="33"/>
    <x v="0"/>
    <n v="26"/>
  </r>
  <r>
    <x v="9"/>
    <x v="33"/>
    <x v="1"/>
    <n v="25"/>
  </r>
  <r>
    <x v="9"/>
    <x v="34"/>
    <x v="0"/>
    <n v="28"/>
  </r>
  <r>
    <x v="9"/>
    <x v="34"/>
    <x v="1"/>
    <n v="24"/>
  </r>
  <r>
    <x v="9"/>
    <x v="35"/>
    <x v="0"/>
    <n v="33"/>
  </r>
  <r>
    <x v="9"/>
    <x v="35"/>
    <x v="1"/>
    <n v="27"/>
  </r>
  <r>
    <x v="9"/>
    <x v="36"/>
    <x v="0"/>
    <n v="42"/>
  </r>
  <r>
    <x v="9"/>
    <x v="36"/>
    <x v="1"/>
    <n v="29"/>
  </r>
  <r>
    <x v="9"/>
    <x v="37"/>
    <x v="0"/>
    <n v="48"/>
  </r>
  <r>
    <x v="9"/>
    <x v="37"/>
    <x v="1"/>
    <n v="35"/>
  </r>
  <r>
    <x v="9"/>
    <x v="38"/>
    <x v="0"/>
    <n v="39"/>
  </r>
  <r>
    <x v="9"/>
    <x v="38"/>
    <x v="1"/>
    <n v="32"/>
  </r>
  <r>
    <x v="9"/>
    <x v="39"/>
    <x v="0"/>
    <n v="54"/>
  </r>
  <r>
    <x v="9"/>
    <x v="39"/>
    <x v="1"/>
    <n v="40"/>
  </r>
  <r>
    <x v="9"/>
    <x v="40"/>
    <x v="0"/>
    <n v="47"/>
  </r>
  <r>
    <x v="9"/>
    <x v="40"/>
    <x v="1"/>
    <n v="49"/>
  </r>
  <r>
    <x v="9"/>
    <x v="41"/>
    <x v="0"/>
    <n v="45"/>
  </r>
  <r>
    <x v="9"/>
    <x v="41"/>
    <x v="1"/>
    <n v="33"/>
  </r>
  <r>
    <x v="9"/>
    <x v="42"/>
    <x v="0"/>
    <n v="45"/>
  </r>
  <r>
    <x v="9"/>
    <x v="42"/>
    <x v="1"/>
    <n v="46"/>
  </r>
  <r>
    <x v="9"/>
    <x v="43"/>
    <x v="0"/>
    <n v="43"/>
  </r>
  <r>
    <x v="9"/>
    <x v="43"/>
    <x v="1"/>
    <n v="58"/>
  </r>
  <r>
    <x v="9"/>
    <x v="44"/>
    <x v="0"/>
    <n v="59"/>
  </r>
  <r>
    <x v="9"/>
    <x v="44"/>
    <x v="1"/>
    <n v="37"/>
  </r>
  <r>
    <x v="9"/>
    <x v="45"/>
    <x v="0"/>
    <n v="67"/>
  </r>
  <r>
    <x v="9"/>
    <x v="45"/>
    <x v="1"/>
    <n v="45"/>
  </r>
  <r>
    <x v="9"/>
    <x v="46"/>
    <x v="0"/>
    <n v="60"/>
  </r>
  <r>
    <x v="9"/>
    <x v="46"/>
    <x v="1"/>
    <n v="55"/>
  </r>
  <r>
    <x v="9"/>
    <x v="47"/>
    <x v="0"/>
    <n v="52"/>
  </r>
  <r>
    <x v="9"/>
    <x v="47"/>
    <x v="1"/>
    <n v="66"/>
  </r>
  <r>
    <x v="9"/>
    <x v="48"/>
    <x v="0"/>
    <n v="58"/>
  </r>
  <r>
    <x v="9"/>
    <x v="48"/>
    <x v="1"/>
    <n v="55"/>
  </r>
  <r>
    <x v="9"/>
    <x v="49"/>
    <x v="0"/>
    <n v="82"/>
  </r>
  <r>
    <x v="9"/>
    <x v="49"/>
    <x v="1"/>
    <n v="70"/>
  </r>
  <r>
    <x v="9"/>
    <x v="50"/>
    <x v="0"/>
    <n v="65"/>
  </r>
  <r>
    <x v="9"/>
    <x v="50"/>
    <x v="1"/>
    <n v="86"/>
  </r>
  <r>
    <x v="9"/>
    <x v="51"/>
    <x v="0"/>
    <n v="62"/>
  </r>
  <r>
    <x v="9"/>
    <x v="51"/>
    <x v="1"/>
    <n v="62"/>
  </r>
  <r>
    <x v="9"/>
    <x v="52"/>
    <x v="0"/>
    <n v="58"/>
  </r>
  <r>
    <x v="9"/>
    <x v="52"/>
    <x v="1"/>
    <n v="72"/>
  </r>
  <r>
    <x v="9"/>
    <x v="53"/>
    <x v="0"/>
    <n v="63"/>
  </r>
  <r>
    <x v="9"/>
    <x v="53"/>
    <x v="1"/>
    <n v="76"/>
  </r>
  <r>
    <x v="9"/>
    <x v="54"/>
    <x v="0"/>
    <n v="62"/>
  </r>
  <r>
    <x v="9"/>
    <x v="54"/>
    <x v="1"/>
    <n v="54"/>
  </r>
  <r>
    <x v="9"/>
    <x v="55"/>
    <x v="0"/>
    <n v="43"/>
  </r>
  <r>
    <x v="9"/>
    <x v="55"/>
    <x v="1"/>
    <n v="63"/>
  </r>
  <r>
    <x v="9"/>
    <x v="56"/>
    <x v="0"/>
    <n v="36"/>
  </r>
  <r>
    <x v="9"/>
    <x v="56"/>
    <x v="1"/>
    <n v="33"/>
  </r>
  <r>
    <x v="9"/>
    <x v="57"/>
    <x v="0"/>
    <n v="36"/>
  </r>
  <r>
    <x v="9"/>
    <x v="57"/>
    <x v="1"/>
    <n v="39"/>
  </r>
  <r>
    <x v="9"/>
    <x v="58"/>
    <x v="0"/>
    <n v="51"/>
  </r>
  <r>
    <x v="9"/>
    <x v="58"/>
    <x v="1"/>
    <n v="33"/>
  </r>
  <r>
    <x v="9"/>
    <x v="59"/>
    <x v="0"/>
    <n v="34"/>
  </r>
  <r>
    <x v="9"/>
    <x v="59"/>
    <x v="1"/>
    <n v="48"/>
  </r>
  <r>
    <x v="9"/>
    <x v="60"/>
    <x v="0"/>
    <n v="30"/>
  </r>
  <r>
    <x v="9"/>
    <x v="60"/>
    <x v="1"/>
    <n v="45"/>
  </r>
  <r>
    <x v="9"/>
    <x v="61"/>
    <x v="0"/>
    <n v="29"/>
  </r>
  <r>
    <x v="9"/>
    <x v="61"/>
    <x v="1"/>
    <n v="36"/>
  </r>
  <r>
    <x v="9"/>
    <x v="62"/>
    <x v="0"/>
    <n v="28"/>
  </r>
  <r>
    <x v="9"/>
    <x v="62"/>
    <x v="1"/>
    <n v="45"/>
  </r>
  <r>
    <x v="9"/>
    <x v="63"/>
    <x v="0"/>
    <n v="24"/>
  </r>
  <r>
    <x v="9"/>
    <x v="63"/>
    <x v="1"/>
    <n v="28"/>
  </r>
  <r>
    <x v="9"/>
    <x v="64"/>
    <x v="0"/>
    <n v="20"/>
  </r>
  <r>
    <x v="9"/>
    <x v="64"/>
    <x v="1"/>
    <n v="24"/>
  </r>
  <r>
    <x v="9"/>
    <x v="65"/>
    <x v="0"/>
    <n v="17"/>
  </r>
  <r>
    <x v="9"/>
    <x v="65"/>
    <x v="1"/>
    <n v="15"/>
  </r>
  <r>
    <x v="9"/>
    <x v="66"/>
    <x v="0"/>
    <n v="11"/>
  </r>
  <r>
    <x v="9"/>
    <x v="66"/>
    <x v="1"/>
    <n v="13"/>
  </r>
  <r>
    <x v="9"/>
    <x v="67"/>
    <x v="0"/>
    <n v="12"/>
  </r>
  <r>
    <x v="9"/>
    <x v="67"/>
    <x v="1"/>
    <n v="13"/>
  </r>
  <r>
    <x v="9"/>
    <x v="68"/>
    <x v="0"/>
    <n v="14"/>
  </r>
  <r>
    <x v="9"/>
    <x v="68"/>
    <x v="1"/>
    <n v="8"/>
  </r>
  <r>
    <x v="9"/>
    <x v="69"/>
    <x v="0"/>
    <n v="21"/>
  </r>
  <r>
    <x v="9"/>
    <x v="69"/>
    <x v="1"/>
    <n v="13"/>
  </r>
  <r>
    <x v="9"/>
    <x v="70"/>
    <x v="0"/>
    <n v="8"/>
  </r>
  <r>
    <x v="9"/>
    <x v="70"/>
    <x v="1"/>
    <n v="9"/>
  </r>
  <r>
    <x v="9"/>
    <x v="71"/>
    <x v="0"/>
    <n v="8"/>
  </r>
  <r>
    <x v="9"/>
    <x v="71"/>
    <x v="1"/>
    <n v="10"/>
  </r>
  <r>
    <x v="9"/>
    <x v="72"/>
    <x v="0"/>
    <n v="5"/>
  </r>
  <r>
    <x v="9"/>
    <x v="72"/>
    <x v="1"/>
    <n v="9"/>
  </r>
  <r>
    <x v="9"/>
    <x v="73"/>
    <x v="0"/>
    <n v="10"/>
  </r>
  <r>
    <x v="9"/>
    <x v="73"/>
    <x v="1"/>
    <n v="8"/>
  </r>
  <r>
    <x v="9"/>
    <x v="74"/>
    <x v="0"/>
    <n v="1"/>
  </r>
  <r>
    <x v="9"/>
    <x v="74"/>
    <x v="1"/>
    <n v="2"/>
  </r>
  <r>
    <x v="9"/>
    <x v="75"/>
    <x v="0"/>
    <n v="7"/>
  </r>
  <r>
    <x v="9"/>
    <x v="75"/>
    <x v="1"/>
    <n v="1"/>
  </r>
  <r>
    <x v="9"/>
    <x v="76"/>
    <x v="0"/>
    <n v="4"/>
  </r>
  <r>
    <x v="9"/>
    <x v="77"/>
    <x v="0"/>
    <n v="3"/>
  </r>
  <r>
    <x v="9"/>
    <x v="77"/>
    <x v="1"/>
    <n v="3"/>
  </r>
  <r>
    <x v="9"/>
    <x v="78"/>
    <x v="0"/>
    <n v="2"/>
  </r>
  <r>
    <x v="9"/>
    <x v="78"/>
    <x v="1"/>
    <n v="1"/>
  </r>
  <r>
    <x v="9"/>
    <x v="79"/>
    <x v="0"/>
    <n v="1"/>
  </r>
  <r>
    <x v="9"/>
    <x v="79"/>
    <x v="1"/>
    <n v="1"/>
  </r>
  <r>
    <x v="9"/>
    <x v="80"/>
    <x v="0"/>
    <n v="2"/>
  </r>
  <r>
    <x v="9"/>
    <x v="80"/>
    <x v="1"/>
    <n v="1"/>
  </r>
  <r>
    <x v="9"/>
    <x v="81"/>
    <x v="0"/>
    <n v="2"/>
  </r>
  <r>
    <x v="9"/>
    <x v="82"/>
    <x v="0"/>
    <n v="1"/>
  </r>
  <r>
    <x v="9"/>
    <x v="82"/>
    <x v="1"/>
    <n v="1"/>
  </r>
  <r>
    <x v="9"/>
    <x v="83"/>
    <x v="0"/>
    <n v="1"/>
  </r>
  <r>
    <x v="9"/>
    <x v="83"/>
    <x v="1"/>
    <n v="1"/>
  </r>
  <r>
    <x v="9"/>
    <x v="84"/>
    <x v="0"/>
    <n v="1"/>
  </r>
  <r>
    <x v="9"/>
    <x v="84"/>
    <x v="1"/>
    <n v="1"/>
  </r>
  <r>
    <x v="10"/>
    <x v="85"/>
    <x v="0"/>
    <n v="3"/>
  </r>
  <r>
    <x v="10"/>
    <x v="85"/>
    <x v="1"/>
    <n v="4"/>
  </r>
  <r>
    <x v="10"/>
    <x v="86"/>
    <x v="1"/>
    <n v="2"/>
  </r>
  <r>
    <x v="10"/>
    <x v="94"/>
    <x v="0"/>
    <n v="1"/>
  </r>
  <r>
    <x v="10"/>
    <x v="3"/>
    <x v="0"/>
    <n v="255"/>
  </r>
  <r>
    <x v="10"/>
    <x v="3"/>
    <x v="1"/>
    <n v="239"/>
  </r>
  <r>
    <x v="10"/>
    <x v="3"/>
    <x v="2"/>
    <n v="11"/>
  </r>
  <r>
    <x v="10"/>
    <x v="4"/>
    <x v="0"/>
    <n v="319"/>
  </r>
  <r>
    <x v="10"/>
    <x v="4"/>
    <x v="1"/>
    <n v="288"/>
  </r>
  <r>
    <x v="10"/>
    <x v="4"/>
    <x v="2"/>
    <n v="7"/>
  </r>
  <r>
    <x v="10"/>
    <x v="5"/>
    <x v="0"/>
    <n v="330"/>
  </r>
  <r>
    <x v="10"/>
    <x v="5"/>
    <x v="1"/>
    <n v="289"/>
  </r>
  <r>
    <x v="10"/>
    <x v="5"/>
    <x v="2"/>
    <n v="9"/>
  </r>
  <r>
    <x v="10"/>
    <x v="6"/>
    <x v="0"/>
    <n v="338"/>
  </r>
  <r>
    <x v="10"/>
    <x v="6"/>
    <x v="1"/>
    <n v="290"/>
  </r>
  <r>
    <x v="10"/>
    <x v="6"/>
    <x v="2"/>
    <n v="5"/>
  </r>
  <r>
    <x v="10"/>
    <x v="7"/>
    <x v="0"/>
    <n v="366"/>
  </r>
  <r>
    <x v="10"/>
    <x v="7"/>
    <x v="1"/>
    <n v="306"/>
  </r>
  <r>
    <x v="10"/>
    <x v="7"/>
    <x v="2"/>
    <n v="1"/>
  </r>
  <r>
    <x v="10"/>
    <x v="8"/>
    <x v="0"/>
    <n v="377"/>
  </r>
  <r>
    <x v="10"/>
    <x v="8"/>
    <x v="1"/>
    <n v="312"/>
  </r>
  <r>
    <x v="10"/>
    <x v="8"/>
    <x v="2"/>
    <n v="1"/>
  </r>
  <r>
    <x v="10"/>
    <x v="9"/>
    <x v="0"/>
    <n v="336"/>
  </r>
  <r>
    <x v="10"/>
    <x v="9"/>
    <x v="1"/>
    <n v="322"/>
  </r>
  <r>
    <x v="10"/>
    <x v="9"/>
    <x v="2"/>
    <n v="3"/>
  </r>
  <r>
    <x v="10"/>
    <x v="10"/>
    <x v="0"/>
    <n v="381"/>
  </r>
  <r>
    <x v="10"/>
    <x v="10"/>
    <x v="1"/>
    <n v="325"/>
  </r>
  <r>
    <x v="10"/>
    <x v="10"/>
    <x v="2"/>
    <n v="3"/>
  </r>
  <r>
    <x v="10"/>
    <x v="11"/>
    <x v="0"/>
    <n v="387"/>
  </r>
  <r>
    <x v="10"/>
    <x v="11"/>
    <x v="1"/>
    <n v="324"/>
  </r>
  <r>
    <x v="10"/>
    <x v="11"/>
    <x v="2"/>
    <n v="3"/>
  </r>
  <r>
    <x v="10"/>
    <x v="12"/>
    <x v="0"/>
    <n v="353"/>
  </r>
  <r>
    <x v="10"/>
    <x v="12"/>
    <x v="1"/>
    <n v="322"/>
  </r>
  <r>
    <x v="10"/>
    <x v="12"/>
    <x v="2"/>
    <n v="3"/>
  </r>
  <r>
    <x v="10"/>
    <x v="13"/>
    <x v="0"/>
    <n v="322"/>
  </r>
  <r>
    <x v="10"/>
    <x v="13"/>
    <x v="1"/>
    <n v="280"/>
  </r>
  <r>
    <x v="10"/>
    <x v="13"/>
    <x v="2"/>
    <n v="2"/>
  </r>
  <r>
    <x v="10"/>
    <x v="14"/>
    <x v="0"/>
    <n v="393"/>
  </r>
  <r>
    <x v="10"/>
    <x v="14"/>
    <x v="1"/>
    <n v="308"/>
  </r>
  <r>
    <x v="10"/>
    <x v="14"/>
    <x v="2"/>
    <n v="5"/>
  </r>
  <r>
    <x v="10"/>
    <x v="15"/>
    <x v="0"/>
    <n v="387"/>
  </r>
  <r>
    <x v="10"/>
    <x v="15"/>
    <x v="1"/>
    <n v="338"/>
  </r>
  <r>
    <x v="10"/>
    <x v="15"/>
    <x v="2"/>
    <n v="6"/>
  </r>
  <r>
    <x v="10"/>
    <x v="16"/>
    <x v="0"/>
    <n v="402"/>
  </r>
  <r>
    <x v="10"/>
    <x v="16"/>
    <x v="1"/>
    <n v="318"/>
  </r>
  <r>
    <x v="10"/>
    <x v="16"/>
    <x v="2"/>
    <n v="4"/>
  </r>
  <r>
    <x v="10"/>
    <x v="17"/>
    <x v="0"/>
    <n v="375"/>
  </r>
  <r>
    <x v="10"/>
    <x v="17"/>
    <x v="1"/>
    <n v="347"/>
  </r>
  <r>
    <x v="10"/>
    <x v="17"/>
    <x v="2"/>
    <n v="3"/>
  </r>
  <r>
    <x v="10"/>
    <x v="18"/>
    <x v="0"/>
    <n v="359"/>
  </r>
  <r>
    <x v="10"/>
    <x v="18"/>
    <x v="1"/>
    <n v="324"/>
  </r>
  <r>
    <x v="10"/>
    <x v="18"/>
    <x v="2"/>
    <n v="6"/>
  </r>
  <r>
    <x v="10"/>
    <x v="19"/>
    <x v="0"/>
    <n v="414"/>
  </r>
  <r>
    <x v="10"/>
    <x v="19"/>
    <x v="1"/>
    <n v="359"/>
  </r>
  <r>
    <x v="10"/>
    <x v="19"/>
    <x v="2"/>
    <n v="6"/>
  </r>
  <r>
    <x v="10"/>
    <x v="20"/>
    <x v="0"/>
    <n v="359"/>
  </r>
  <r>
    <x v="10"/>
    <x v="20"/>
    <x v="1"/>
    <n v="316"/>
  </r>
  <r>
    <x v="10"/>
    <x v="20"/>
    <x v="2"/>
    <n v="5"/>
  </r>
  <r>
    <x v="10"/>
    <x v="21"/>
    <x v="0"/>
    <n v="346"/>
  </r>
  <r>
    <x v="10"/>
    <x v="21"/>
    <x v="1"/>
    <n v="304"/>
  </r>
  <r>
    <x v="10"/>
    <x v="21"/>
    <x v="2"/>
    <n v="17"/>
  </r>
  <r>
    <x v="10"/>
    <x v="22"/>
    <x v="0"/>
    <n v="361"/>
  </r>
  <r>
    <x v="10"/>
    <x v="22"/>
    <x v="1"/>
    <n v="334"/>
  </r>
  <r>
    <x v="10"/>
    <x v="22"/>
    <x v="2"/>
    <n v="9"/>
  </r>
  <r>
    <x v="10"/>
    <x v="23"/>
    <x v="0"/>
    <n v="337"/>
  </r>
  <r>
    <x v="10"/>
    <x v="23"/>
    <x v="1"/>
    <n v="303"/>
  </r>
  <r>
    <x v="10"/>
    <x v="23"/>
    <x v="2"/>
    <n v="5"/>
  </r>
  <r>
    <x v="10"/>
    <x v="24"/>
    <x v="0"/>
    <n v="319"/>
  </r>
  <r>
    <x v="10"/>
    <x v="24"/>
    <x v="1"/>
    <n v="288"/>
  </r>
  <r>
    <x v="10"/>
    <x v="24"/>
    <x v="2"/>
    <n v="11"/>
  </r>
  <r>
    <x v="10"/>
    <x v="25"/>
    <x v="0"/>
    <n v="346"/>
  </r>
  <r>
    <x v="10"/>
    <x v="25"/>
    <x v="1"/>
    <n v="258"/>
  </r>
  <r>
    <x v="10"/>
    <x v="25"/>
    <x v="2"/>
    <n v="7"/>
  </r>
  <r>
    <x v="10"/>
    <x v="26"/>
    <x v="0"/>
    <n v="292"/>
  </r>
  <r>
    <x v="10"/>
    <x v="26"/>
    <x v="1"/>
    <n v="265"/>
  </r>
  <r>
    <x v="10"/>
    <x v="26"/>
    <x v="2"/>
    <n v="5"/>
  </r>
  <r>
    <x v="10"/>
    <x v="27"/>
    <x v="0"/>
    <n v="265"/>
  </r>
  <r>
    <x v="10"/>
    <x v="27"/>
    <x v="1"/>
    <n v="286"/>
  </r>
  <r>
    <x v="10"/>
    <x v="27"/>
    <x v="2"/>
    <n v="5"/>
  </r>
  <r>
    <x v="10"/>
    <x v="28"/>
    <x v="0"/>
    <n v="272"/>
  </r>
  <r>
    <x v="10"/>
    <x v="28"/>
    <x v="1"/>
    <n v="218"/>
  </r>
  <r>
    <x v="10"/>
    <x v="28"/>
    <x v="2"/>
    <n v="3"/>
  </r>
  <r>
    <x v="10"/>
    <x v="29"/>
    <x v="0"/>
    <n v="259"/>
  </r>
  <r>
    <x v="10"/>
    <x v="29"/>
    <x v="1"/>
    <n v="235"/>
  </r>
  <r>
    <x v="10"/>
    <x v="29"/>
    <x v="2"/>
    <n v="8"/>
  </r>
  <r>
    <x v="10"/>
    <x v="30"/>
    <x v="0"/>
    <n v="275"/>
  </r>
  <r>
    <x v="10"/>
    <x v="30"/>
    <x v="1"/>
    <n v="241"/>
  </r>
  <r>
    <x v="10"/>
    <x v="30"/>
    <x v="2"/>
    <n v="6"/>
  </r>
  <r>
    <x v="10"/>
    <x v="31"/>
    <x v="0"/>
    <n v="243"/>
  </r>
  <r>
    <x v="10"/>
    <x v="31"/>
    <x v="1"/>
    <n v="232"/>
  </r>
  <r>
    <x v="10"/>
    <x v="31"/>
    <x v="2"/>
    <n v="3"/>
  </r>
  <r>
    <x v="10"/>
    <x v="32"/>
    <x v="0"/>
    <n v="225"/>
  </r>
  <r>
    <x v="10"/>
    <x v="32"/>
    <x v="1"/>
    <n v="246"/>
  </r>
  <r>
    <x v="10"/>
    <x v="32"/>
    <x v="2"/>
    <n v="6"/>
  </r>
  <r>
    <x v="10"/>
    <x v="33"/>
    <x v="0"/>
    <n v="245"/>
  </r>
  <r>
    <x v="10"/>
    <x v="33"/>
    <x v="1"/>
    <n v="219"/>
  </r>
  <r>
    <x v="10"/>
    <x v="33"/>
    <x v="2"/>
    <n v="5"/>
  </r>
  <r>
    <x v="10"/>
    <x v="34"/>
    <x v="0"/>
    <n v="238"/>
  </r>
  <r>
    <x v="10"/>
    <x v="34"/>
    <x v="1"/>
    <n v="224"/>
  </r>
  <r>
    <x v="10"/>
    <x v="34"/>
    <x v="2"/>
    <n v="12"/>
  </r>
  <r>
    <x v="10"/>
    <x v="35"/>
    <x v="0"/>
    <n v="206"/>
  </r>
  <r>
    <x v="10"/>
    <x v="35"/>
    <x v="1"/>
    <n v="219"/>
  </r>
  <r>
    <x v="10"/>
    <x v="35"/>
    <x v="2"/>
    <n v="9"/>
  </r>
  <r>
    <x v="10"/>
    <x v="36"/>
    <x v="0"/>
    <n v="215"/>
  </r>
  <r>
    <x v="10"/>
    <x v="36"/>
    <x v="1"/>
    <n v="232"/>
  </r>
  <r>
    <x v="10"/>
    <x v="36"/>
    <x v="2"/>
    <n v="13"/>
  </r>
  <r>
    <x v="10"/>
    <x v="37"/>
    <x v="0"/>
    <n v="268"/>
  </r>
  <r>
    <x v="10"/>
    <x v="37"/>
    <x v="1"/>
    <n v="266"/>
  </r>
  <r>
    <x v="10"/>
    <x v="37"/>
    <x v="2"/>
    <n v="10"/>
  </r>
  <r>
    <x v="10"/>
    <x v="38"/>
    <x v="0"/>
    <n v="284"/>
  </r>
  <r>
    <x v="10"/>
    <x v="38"/>
    <x v="1"/>
    <n v="213"/>
  </r>
  <r>
    <x v="10"/>
    <x v="38"/>
    <x v="2"/>
    <n v="7"/>
  </r>
  <r>
    <x v="10"/>
    <x v="39"/>
    <x v="0"/>
    <n v="258"/>
  </r>
  <r>
    <x v="10"/>
    <x v="39"/>
    <x v="1"/>
    <n v="257"/>
  </r>
  <r>
    <x v="10"/>
    <x v="39"/>
    <x v="2"/>
    <n v="7"/>
  </r>
  <r>
    <x v="10"/>
    <x v="40"/>
    <x v="0"/>
    <n v="271"/>
  </r>
  <r>
    <x v="10"/>
    <x v="40"/>
    <x v="1"/>
    <n v="236"/>
  </r>
  <r>
    <x v="10"/>
    <x v="40"/>
    <x v="2"/>
    <n v="6"/>
  </r>
  <r>
    <x v="10"/>
    <x v="41"/>
    <x v="0"/>
    <n v="280"/>
  </r>
  <r>
    <x v="10"/>
    <x v="41"/>
    <x v="1"/>
    <n v="235"/>
  </r>
  <r>
    <x v="10"/>
    <x v="41"/>
    <x v="2"/>
    <n v="13"/>
  </r>
  <r>
    <x v="10"/>
    <x v="42"/>
    <x v="0"/>
    <n v="243"/>
  </r>
  <r>
    <x v="10"/>
    <x v="42"/>
    <x v="1"/>
    <n v="270"/>
  </r>
  <r>
    <x v="10"/>
    <x v="42"/>
    <x v="2"/>
    <n v="4"/>
  </r>
  <r>
    <x v="10"/>
    <x v="43"/>
    <x v="0"/>
    <n v="271"/>
  </r>
  <r>
    <x v="10"/>
    <x v="43"/>
    <x v="1"/>
    <n v="262"/>
  </r>
  <r>
    <x v="10"/>
    <x v="43"/>
    <x v="2"/>
    <n v="4"/>
  </r>
  <r>
    <x v="10"/>
    <x v="44"/>
    <x v="0"/>
    <n v="315"/>
  </r>
  <r>
    <x v="10"/>
    <x v="44"/>
    <x v="1"/>
    <n v="285"/>
  </r>
  <r>
    <x v="10"/>
    <x v="44"/>
    <x v="2"/>
    <n v="5"/>
  </r>
  <r>
    <x v="10"/>
    <x v="45"/>
    <x v="0"/>
    <n v="268"/>
  </r>
  <r>
    <x v="10"/>
    <x v="45"/>
    <x v="1"/>
    <n v="246"/>
  </r>
  <r>
    <x v="10"/>
    <x v="45"/>
    <x v="2"/>
    <n v="10"/>
  </r>
  <r>
    <x v="10"/>
    <x v="46"/>
    <x v="0"/>
    <n v="307"/>
  </r>
  <r>
    <x v="10"/>
    <x v="46"/>
    <x v="1"/>
    <n v="276"/>
  </r>
  <r>
    <x v="10"/>
    <x v="46"/>
    <x v="2"/>
    <n v="8"/>
  </r>
  <r>
    <x v="10"/>
    <x v="47"/>
    <x v="0"/>
    <n v="266"/>
  </r>
  <r>
    <x v="10"/>
    <x v="47"/>
    <x v="1"/>
    <n v="300"/>
  </r>
  <r>
    <x v="10"/>
    <x v="47"/>
    <x v="2"/>
    <n v="6"/>
  </r>
  <r>
    <x v="10"/>
    <x v="48"/>
    <x v="0"/>
    <n v="321"/>
  </r>
  <r>
    <x v="10"/>
    <x v="48"/>
    <x v="1"/>
    <n v="308"/>
  </r>
  <r>
    <x v="10"/>
    <x v="48"/>
    <x v="2"/>
    <n v="9"/>
  </r>
  <r>
    <x v="10"/>
    <x v="49"/>
    <x v="0"/>
    <n v="260"/>
  </r>
  <r>
    <x v="10"/>
    <x v="49"/>
    <x v="1"/>
    <n v="220"/>
  </r>
  <r>
    <x v="10"/>
    <x v="49"/>
    <x v="2"/>
    <n v="6"/>
  </r>
  <r>
    <x v="10"/>
    <x v="50"/>
    <x v="0"/>
    <n v="234"/>
  </r>
  <r>
    <x v="10"/>
    <x v="50"/>
    <x v="1"/>
    <n v="263"/>
  </r>
  <r>
    <x v="10"/>
    <x v="50"/>
    <x v="2"/>
    <n v="8"/>
  </r>
  <r>
    <x v="10"/>
    <x v="51"/>
    <x v="0"/>
    <n v="232"/>
  </r>
  <r>
    <x v="10"/>
    <x v="51"/>
    <x v="1"/>
    <n v="253"/>
  </r>
  <r>
    <x v="10"/>
    <x v="51"/>
    <x v="2"/>
    <n v="6"/>
  </r>
  <r>
    <x v="10"/>
    <x v="52"/>
    <x v="0"/>
    <n v="239"/>
  </r>
  <r>
    <x v="10"/>
    <x v="52"/>
    <x v="1"/>
    <n v="204"/>
  </r>
  <r>
    <x v="10"/>
    <x v="52"/>
    <x v="2"/>
    <n v="5"/>
  </r>
  <r>
    <x v="10"/>
    <x v="53"/>
    <x v="0"/>
    <n v="188"/>
  </r>
  <r>
    <x v="10"/>
    <x v="53"/>
    <x v="1"/>
    <n v="216"/>
  </r>
  <r>
    <x v="10"/>
    <x v="53"/>
    <x v="2"/>
    <n v="12"/>
  </r>
  <r>
    <x v="10"/>
    <x v="54"/>
    <x v="0"/>
    <n v="246"/>
  </r>
  <r>
    <x v="10"/>
    <x v="54"/>
    <x v="1"/>
    <n v="240"/>
  </r>
  <r>
    <x v="10"/>
    <x v="54"/>
    <x v="2"/>
    <n v="8"/>
  </r>
  <r>
    <x v="10"/>
    <x v="55"/>
    <x v="0"/>
    <n v="203"/>
  </r>
  <r>
    <x v="10"/>
    <x v="55"/>
    <x v="1"/>
    <n v="161"/>
  </r>
  <r>
    <x v="10"/>
    <x v="55"/>
    <x v="2"/>
    <n v="1"/>
  </r>
  <r>
    <x v="10"/>
    <x v="56"/>
    <x v="0"/>
    <n v="167"/>
  </r>
  <r>
    <x v="10"/>
    <x v="56"/>
    <x v="1"/>
    <n v="156"/>
  </r>
  <r>
    <x v="10"/>
    <x v="56"/>
    <x v="2"/>
    <n v="7"/>
  </r>
  <r>
    <x v="10"/>
    <x v="57"/>
    <x v="0"/>
    <n v="188"/>
  </r>
  <r>
    <x v="10"/>
    <x v="57"/>
    <x v="1"/>
    <n v="138"/>
  </r>
  <r>
    <x v="10"/>
    <x v="57"/>
    <x v="2"/>
    <n v="6"/>
  </r>
  <r>
    <x v="10"/>
    <x v="58"/>
    <x v="0"/>
    <n v="135"/>
  </r>
  <r>
    <x v="10"/>
    <x v="58"/>
    <x v="1"/>
    <n v="154"/>
  </r>
  <r>
    <x v="10"/>
    <x v="58"/>
    <x v="2"/>
    <n v="4"/>
  </r>
  <r>
    <x v="10"/>
    <x v="59"/>
    <x v="0"/>
    <n v="135"/>
  </r>
  <r>
    <x v="10"/>
    <x v="59"/>
    <x v="1"/>
    <n v="132"/>
  </r>
  <r>
    <x v="10"/>
    <x v="59"/>
    <x v="2"/>
    <n v="6"/>
  </r>
  <r>
    <x v="10"/>
    <x v="60"/>
    <x v="0"/>
    <n v="114"/>
  </r>
  <r>
    <x v="10"/>
    <x v="60"/>
    <x v="1"/>
    <n v="131"/>
  </r>
  <r>
    <x v="10"/>
    <x v="60"/>
    <x v="2"/>
    <n v="2"/>
  </r>
  <r>
    <x v="10"/>
    <x v="61"/>
    <x v="0"/>
    <n v="103"/>
  </r>
  <r>
    <x v="10"/>
    <x v="61"/>
    <x v="1"/>
    <n v="104"/>
  </r>
  <r>
    <x v="10"/>
    <x v="61"/>
    <x v="2"/>
    <n v="4"/>
  </r>
  <r>
    <x v="10"/>
    <x v="62"/>
    <x v="0"/>
    <n v="91"/>
  </r>
  <r>
    <x v="10"/>
    <x v="62"/>
    <x v="1"/>
    <n v="104"/>
  </r>
  <r>
    <x v="10"/>
    <x v="62"/>
    <x v="2"/>
    <n v="2"/>
  </r>
  <r>
    <x v="10"/>
    <x v="63"/>
    <x v="0"/>
    <n v="97"/>
  </r>
  <r>
    <x v="10"/>
    <x v="63"/>
    <x v="1"/>
    <n v="95"/>
  </r>
  <r>
    <x v="10"/>
    <x v="63"/>
    <x v="2"/>
    <n v="3"/>
  </r>
  <r>
    <x v="10"/>
    <x v="64"/>
    <x v="0"/>
    <n v="79"/>
  </r>
  <r>
    <x v="10"/>
    <x v="64"/>
    <x v="1"/>
    <n v="91"/>
  </r>
  <r>
    <x v="10"/>
    <x v="64"/>
    <x v="2"/>
    <n v="3"/>
  </r>
  <r>
    <x v="10"/>
    <x v="65"/>
    <x v="0"/>
    <n v="81"/>
  </r>
  <r>
    <x v="10"/>
    <x v="65"/>
    <x v="1"/>
    <n v="73"/>
  </r>
  <r>
    <x v="10"/>
    <x v="65"/>
    <x v="2"/>
    <n v="4"/>
  </r>
  <r>
    <x v="10"/>
    <x v="66"/>
    <x v="0"/>
    <n v="68"/>
  </r>
  <r>
    <x v="10"/>
    <x v="66"/>
    <x v="1"/>
    <n v="65"/>
  </r>
  <r>
    <x v="10"/>
    <x v="66"/>
    <x v="2"/>
    <n v="1"/>
  </r>
  <r>
    <x v="10"/>
    <x v="67"/>
    <x v="0"/>
    <n v="76"/>
  </r>
  <r>
    <x v="10"/>
    <x v="67"/>
    <x v="1"/>
    <n v="54"/>
  </r>
  <r>
    <x v="10"/>
    <x v="67"/>
    <x v="2"/>
    <n v="3"/>
  </r>
  <r>
    <x v="10"/>
    <x v="68"/>
    <x v="0"/>
    <n v="58"/>
  </r>
  <r>
    <x v="10"/>
    <x v="68"/>
    <x v="1"/>
    <n v="54"/>
  </r>
  <r>
    <x v="10"/>
    <x v="68"/>
    <x v="2"/>
    <n v="3"/>
  </r>
  <r>
    <x v="10"/>
    <x v="69"/>
    <x v="0"/>
    <n v="48"/>
  </r>
  <r>
    <x v="10"/>
    <x v="69"/>
    <x v="1"/>
    <n v="58"/>
  </r>
  <r>
    <x v="10"/>
    <x v="69"/>
    <x v="2"/>
    <n v="1"/>
  </r>
  <r>
    <x v="10"/>
    <x v="70"/>
    <x v="0"/>
    <n v="61"/>
  </r>
  <r>
    <x v="10"/>
    <x v="70"/>
    <x v="1"/>
    <n v="39"/>
  </r>
  <r>
    <x v="10"/>
    <x v="70"/>
    <x v="2"/>
    <n v="1"/>
  </r>
  <r>
    <x v="10"/>
    <x v="71"/>
    <x v="0"/>
    <n v="57"/>
  </r>
  <r>
    <x v="10"/>
    <x v="71"/>
    <x v="1"/>
    <n v="44"/>
  </r>
  <r>
    <x v="10"/>
    <x v="71"/>
    <x v="2"/>
    <n v="2"/>
  </r>
  <r>
    <x v="10"/>
    <x v="72"/>
    <x v="0"/>
    <n v="42"/>
  </r>
  <r>
    <x v="10"/>
    <x v="72"/>
    <x v="1"/>
    <n v="35"/>
  </r>
  <r>
    <x v="10"/>
    <x v="72"/>
    <x v="2"/>
    <n v="1"/>
  </r>
  <r>
    <x v="10"/>
    <x v="73"/>
    <x v="0"/>
    <n v="39"/>
  </r>
  <r>
    <x v="10"/>
    <x v="73"/>
    <x v="1"/>
    <n v="25"/>
  </r>
  <r>
    <x v="10"/>
    <x v="73"/>
    <x v="2"/>
    <n v="1"/>
  </r>
  <r>
    <x v="10"/>
    <x v="74"/>
    <x v="0"/>
    <n v="34"/>
  </r>
  <r>
    <x v="10"/>
    <x v="74"/>
    <x v="1"/>
    <n v="30"/>
  </r>
  <r>
    <x v="10"/>
    <x v="74"/>
    <x v="2"/>
    <n v="1"/>
  </r>
  <r>
    <x v="10"/>
    <x v="75"/>
    <x v="0"/>
    <n v="31"/>
  </r>
  <r>
    <x v="10"/>
    <x v="75"/>
    <x v="1"/>
    <n v="18"/>
  </r>
  <r>
    <x v="10"/>
    <x v="75"/>
    <x v="2"/>
    <n v="1"/>
  </r>
  <r>
    <x v="10"/>
    <x v="76"/>
    <x v="0"/>
    <n v="27"/>
  </r>
  <r>
    <x v="10"/>
    <x v="76"/>
    <x v="1"/>
    <n v="21"/>
  </r>
  <r>
    <x v="10"/>
    <x v="77"/>
    <x v="0"/>
    <n v="16"/>
  </r>
  <r>
    <x v="10"/>
    <x v="77"/>
    <x v="1"/>
    <n v="12"/>
  </r>
  <r>
    <x v="10"/>
    <x v="78"/>
    <x v="0"/>
    <n v="16"/>
  </r>
  <r>
    <x v="10"/>
    <x v="78"/>
    <x v="1"/>
    <n v="7"/>
  </r>
  <r>
    <x v="10"/>
    <x v="79"/>
    <x v="0"/>
    <n v="8"/>
  </r>
  <r>
    <x v="10"/>
    <x v="79"/>
    <x v="1"/>
    <n v="9"/>
  </r>
  <r>
    <x v="10"/>
    <x v="80"/>
    <x v="0"/>
    <n v="6"/>
  </r>
  <r>
    <x v="10"/>
    <x v="80"/>
    <x v="1"/>
    <n v="8"/>
  </r>
  <r>
    <x v="10"/>
    <x v="81"/>
    <x v="0"/>
    <n v="7"/>
  </r>
  <r>
    <x v="10"/>
    <x v="81"/>
    <x v="1"/>
    <n v="4"/>
  </r>
  <r>
    <x v="10"/>
    <x v="82"/>
    <x v="0"/>
    <n v="4"/>
  </r>
  <r>
    <x v="10"/>
    <x v="83"/>
    <x v="0"/>
    <n v="1"/>
  </r>
  <r>
    <x v="10"/>
    <x v="84"/>
    <x v="0"/>
    <n v="1"/>
  </r>
  <r>
    <x v="10"/>
    <x v="84"/>
    <x v="1"/>
    <n v="1"/>
  </r>
  <r>
    <x v="11"/>
    <x v="86"/>
    <x v="0"/>
    <n v="1"/>
  </r>
  <r>
    <x v="11"/>
    <x v="95"/>
    <x v="0"/>
    <n v="1"/>
  </r>
  <r>
    <x v="11"/>
    <x v="95"/>
    <x v="1"/>
    <n v="1"/>
  </r>
  <r>
    <x v="11"/>
    <x v="3"/>
    <x v="0"/>
    <n v="7"/>
  </r>
  <r>
    <x v="11"/>
    <x v="3"/>
    <x v="1"/>
    <n v="6"/>
  </r>
  <r>
    <x v="11"/>
    <x v="4"/>
    <x v="0"/>
    <n v="3"/>
  </r>
  <r>
    <x v="11"/>
    <x v="4"/>
    <x v="1"/>
    <n v="9"/>
  </r>
  <r>
    <x v="11"/>
    <x v="5"/>
    <x v="0"/>
    <n v="8"/>
  </r>
  <r>
    <x v="11"/>
    <x v="5"/>
    <x v="1"/>
    <n v="3"/>
  </r>
  <r>
    <x v="11"/>
    <x v="6"/>
    <x v="0"/>
    <n v="7"/>
  </r>
  <r>
    <x v="11"/>
    <x v="6"/>
    <x v="1"/>
    <n v="8"/>
  </r>
  <r>
    <x v="11"/>
    <x v="7"/>
    <x v="0"/>
    <n v="7"/>
  </r>
  <r>
    <x v="11"/>
    <x v="7"/>
    <x v="1"/>
    <n v="8"/>
  </r>
  <r>
    <x v="11"/>
    <x v="8"/>
    <x v="0"/>
    <n v="9"/>
  </r>
  <r>
    <x v="11"/>
    <x v="8"/>
    <x v="1"/>
    <n v="4"/>
  </r>
  <r>
    <x v="11"/>
    <x v="9"/>
    <x v="0"/>
    <n v="6"/>
  </r>
  <r>
    <x v="11"/>
    <x v="9"/>
    <x v="1"/>
    <n v="11"/>
  </r>
  <r>
    <x v="11"/>
    <x v="10"/>
    <x v="0"/>
    <n v="8"/>
  </r>
  <r>
    <x v="11"/>
    <x v="10"/>
    <x v="1"/>
    <n v="14"/>
  </r>
  <r>
    <x v="11"/>
    <x v="11"/>
    <x v="0"/>
    <n v="11"/>
  </r>
  <r>
    <x v="11"/>
    <x v="11"/>
    <x v="1"/>
    <n v="4"/>
  </r>
  <r>
    <x v="11"/>
    <x v="12"/>
    <x v="0"/>
    <n v="9"/>
  </r>
  <r>
    <x v="11"/>
    <x v="12"/>
    <x v="1"/>
    <n v="12"/>
  </r>
  <r>
    <x v="11"/>
    <x v="13"/>
    <x v="0"/>
    <n v="11"/>
  </r>
  <r>
    <x v="11"/>
    <x v="13"/>
    <x v="1"/>
    <n v="7"/>
  </r>
  <r>
    <x v="11"/>
    <x v="14"/>
    <x v="0"/>
    <n v="9"/>
  </r>
  <r>
    <x v="11"/>
    <x v="14"/>
    <x v="1"/>
    <n v="10"/>
  </r>
  <r>
    <x v="11"/>
    <x v="15"/>
    <x v="0"/>
    <n v="10"/>
  </r>
  <r>
    <x v="11"/>
    <x v="15"/>
    <x v="1"/>
    <n v="6"/>
  </r>
  <r>
    <x v="11"/>
    <x v="16"/>
    <x v="0"/>
    <n v="10"/>
  </r>
  <r>
    <x v="11"/>
    <x v="16"/>
    <x v="1"/>
    <n v="10"/>
  </r>
  <r>
    <x v="11"/>
    <x v="17"/>
    <x v="0"/>
    <n v="4"/>
  </r>
  <r>
    <x v="11"/>
    <x v="17"/>
    <x v="1"/>
    <n v="10"/>
  </r>
  <r>
    <x v="11"/>
    <x v="18"/>
    <x v="0"/>
    <n v="12"/>
  </r>
  <r>
    <x v="11"/>
    <x v="18"/>
    <x v="1"/>
    <n v="12"/>
  </r>
  <r>
    <x v="11"/>
    <x v="19"/>
    <x v="0"/>
    <n v="13"/>
  </r>
  <r>
    <x v="11"/>
    <x v="19"/>
    <x v="1"/>
    <n v="9"/>
  </r>
  <r>
    <x v="11"/>
    <x v="20"/>
    <x v="0"/>
    <n v="7"/>
  </r>
  <r>
    <x v="11"/>
    <x v="20"/>
    <x v="1"/>
    <n v="8"/>
  </r>
  <r>
    <x v="11"/>
    <x v="21"/>
    <x v="0"/>
    <n v="13"/>
  </r>
  <r>
    <x v="11"/>
    <x v="21"/>
    <x v="1"/>
    <n v="6"/>
  </r>
  <r>
    <x v="11"/>
    <x v="22"/>
    <x v="0"/>
    <n v="5"/>
  </r>
  <r>
    <x v="11"/>
    <x v="22"/>
    <x v="1"/>
    <n v="11"/>
  </r>
  <r>
    <x v="11"/>
    <x v="23"/>
    <x v="0"/>
    <n v="13"/>
  </r>
  <r>
    <x v="11"/>
    <x v="23"/>
    <x v="1"/>
    <n v="12"/>
  </r>
  <r>
    <x v="11"/>
    <x v="24"/>
    <x v="0"/>
    <n v="11"/>
  </r>
  <r>
    <x v="11"/>
    <x v="24"/>
    <x v="1"/>
    <n v="10"/>
  </r>
  <r>
    <x v="11"/>
    <x v="25"/>
    <x v="0"/>
    <n v="8"/>
  </r>
  <r>
    <x v="11"/>
    <x v="25"/>
    <x v="1"/>
    <n v="9"/>
  </r>
  <r>
    <x v="11"/>
    <x v="26"/>
    <x v="0"/>
    <n v="9"/>
  </r>
  <r>
    <x v="11"/>
    <x v="26"/>
    <x v="1"/>
    <n v="7"/>
  </r>
  <r>
    <x v="11"/>
    <x v="27"/>
    <x v="0"/>
    <n v="11"/>
  </r>
  <r>
    <x v="11"/>
    <x v="27"/>
    <x v="1"/>
    <n v="11"/>
  </r>
  <r>
    <x v="11"/>
    <x v="28"/>
    <x v="0"/>
    <n v="10"/>
  </r>
  <r>
    <x v="11"/>
    <x v="28"/>
    <x v="1"/>
    <n v="7"/>
  </r>
  <r>
    <x v="11"/>
    <x v="29"/>
    <x v="0"/>
    <n v="4"/>
  </r>
  <r>
    <x v="11"/>
    <x v="29"/>
    <x v="1"/>
    <n v="12"/>
  </r>
  <r>
    <x v="11"/>
    <x v="30"/>
    <x v="0"/>
    <n v="11"/>
  </r>
  <r>
    <x v="11"/>
    <x v="30"/>
    <x v="1"/>
    <n v="10"/>
  </r>
  <r>
    <x v="11"/>
    <x v="31"/>
    <x v="0"/>
    <n v="14"/>
  </r>
  <r>
    <x v="11"/>
    <x v="31"/>
    <x v="1"/>
    <n v="12"/>
  </r>
  <r>
    <x v="11"/>
    <x v="32"/>
    <x v="0"/>
    <n v="7"/>
  </r>
  <r>
    <x v="11"/>
    <x v="32"/>
    <x v="1"/>
    <n v="9"/>
  </r>
  <r>
    <x v="11"/>
    <x v="33"/>
    <x v="0"/>
    <n v="7"/>
  </r>
  <r>
    <x v="11"/>
    <x v="33"/>
    <x v="1"/>
    <n v="7"/>
  </r>
  <r>
    <x v="11"/>
    <x v="34"/>
    <x v="0"/>
    <n v="7"/>
  </r>
  <r>
    <x v="11"/>
    <x v="34"/>
    <x v="1"/>
    <n v="7"/>
  </r>
  <r>
    <x v="11"/>
    <x v="35"/>
    <x v="0"/>
    <n v="12"/>
  </r>
  <r>
    <x v="11"/>
    <x v="35"/>
    <x v="1"/>
    <n v="9"/>
  </r>
  <r>
    <x v="11"/>
    <x v="36"/>
    <x v="0"/>
    <n v="13"/>
  </r>
  <r>
    <x v="11"/>
    <x v="36"/>
    <x v="1"/>
    <n v="9"/>
  </r>
  <r>
    <x v="11"/>
    <x v="37"/>
    <x v="0"/>
    <n v="12"/>
  </r>
  <r>
    <x v="11"/>
    <x v="37"/>
    <x v="1"/>
    <n v="10"/>
  </r>
  <r>
    <x v="11"/>
    <x v="38"/>
    <x v="0"/>
    <n v="6"/>
  </r>
  <r>
    <x v="11"/>
    <x v="38"/>
    <x v="1"/>
    <n v="12"/>
  </r>
  <r>
    <x v="11"/>
    <x v="39"/>
    <x v="0"/>
    <n v="18"/>
  </r>
  <r>
    <x v="11"/>
    <x v="39"/>
    <x v="1"/>
    <n v="11"/>
  </r>
  <r>
    <x v="11"/>
    <x v="40"/>
    <x v="0"/>
    <n v="18"/>
  </r>
  <r>
    <x v="11"/>
    <x v="40"/>
    <x v="1"/>
    <n v="22"/>
  </r>
  <r>
    <x v="11"/>
    <x v="41"/>
    <x v="0"/>
    <n v="12"/>
  </r>
  <r>
    <x v="11"/>
    <x v="41"/>
    <x v="1"/>
    <n v="13"/>
  </r>
  <r>
    <x v="11"/>
    <x v="42"/>
    <x v="0"/>
    <n v="17"/>
  </r>
  <r>
    <x v="11"/>
    <x v="42"/>
    <x v="1"/>
    <n v="12"/>
  </r>
  <r>
    <x v="11"/>
    <x v="43"/>
    <x v="0"/>
    <n v="18"/>
  </r>
  <r>
    <x v="11"/>
    <x v="43"/>
    <x v="1"/>
    <n v="17"/>
  </r>
  <r>
    <x v="11"/>
    <x v="44"/>
    <x v="0"/>
    <n v="15"/>
  </r>
  <r>
    <x v="11"/>
    <x v="44"/>
    <x v="1"/>
    <n v="19"/>
  </r>
  <r>
    <x v="11"/>
    <x v="45"/>
    <x v="0"/>
    <n v="22"/>
  </r>
  <r>
    <x v="11"/>
    <x v="45"/>
    <x v="1"/>
    <n v="17"/>
  </r>
  <r>
    <x v="11"/>
    <x v="46"/>
    <x v="0"/>
    <n v="26"/>
  </r>
  <r>
    <x v="11"/>
    <x v="46"/>
    <x v="1"/>
    <n v="19"/>
  </r>
  <r>
    <x v="11"/>
    <x v="47"/>
    <x v="0"/>
    <n v="15"/>
  </r>
  <r>
    <x v="11"/>
    <x v="47"/>
    <x v="1"/>
    <n v="24"/>
  </r>
  <r>
    <x v="11"/>
    <x v="48"/>
    <x v="0"/>
    <n v="14"/>
  </r>
  <r>
    <x v="11"/>
    <x v="48"/>
    <x v="1"/>
    <n v="18"/>
  </r>
  <r>
    <x v="11"/>
    <x v="49"/>
    <x v="0"/>
    <n v="21"/>
  </r>
  <r>
    <x v="11"/>
    <x v="49"/>
    <x v="1"/>
    <n v="27"/>
  </r>
  <r>
    <x v="11"/>
    <x v="50"/>
    <x v="0"/>
    <n v="30"/>
  </r>
  <r>
    <x v="11"/>
    <x v="50"/>
    <x v="1"/>
    <n v="12"/>
  </r>
  <r>
    <x v="11"/>
    <x v="51"/>
    <x v="0"/>
    <n v="18"/>
  </r>
  <r>
    <x v="11"/>
    <x v="51"/>
    <x v="1"/>
    <n v="12"/>
  </r>
  <r>
    <x v="11"/>
    <x v="52"/>
    <x v="0"/>
    <n v="27"/>
  </r>
  <r>
    <x v="11"/>
    <x v="52"/>
    <x v="1"/>
    <n v="16"/>
  </r>
  <r>
    <x v="11"/>
    <x v="53"/>
    <x v="0"/>
    <n v="14"/>
  </r>
  <r>
    <x v="11"/>
    <x v="53"/>
    <x v="1"/>
    <n v="10"/>
  </r>
  <r>
    <x v="11"/>
    <x v="54"/>
    <x v="0"/>
    <n v="9"/>
  </r>
  <r>
    <x v="11"/>
    <x v="54"/>
    <x v="1"/>
    <n v="18"/>
  </r>
  <r>
    <x v="11"/>
    <x v="55"/>
    <x v="0"/>
    <n v="15"/>
  </r>
  <r>
    <x v="11"/>
    <x v="55"/>
    <x v="1"/>
    <n v="11"/>
  </r>
  <r>
    <x v="11"/>
    <x v="56"/>
    <x v="0"/>
    <n v="13"/>
  </r>
  <r>
    <x v="11"/>
    <x v="56"/>
    <x v="1"/>
    <n v="20"/>
  </r>
  <r>
    <x v="11"/>
    <x v="57"/>
    <x v="0"/>
    <n v="10"/>
  </r>
  <r>
    <x v="11"/>
    <x v="57"/>
    <x v="1"/>
    <n v="21"/>
  </r>
  <r>
    <x v="11"/>
    <x v="58"/>
    <x v="0"/>
    <n v="7"/>
  </r>
  <r>
    <x v="11"/>
    <x v="58"/>
    <x v="1"/>
    <n v="11"/>
  </r>
  <r>
    <x v="11"/>
    <x v="59"/>
    <x v="0"/>
    <n v="8"/>
  </r>
  <r>
    <x v="11"/>
    <x v="59"/>
    <x v="1"/>
    <n v="9"/>
  </r>
  <r>
    <x v="11"/>
    <x v="60"/>
    <x v="0"/>
    <n v="9"/>
  </r>
  <r>
    <x v="11"/>
    <x v="60"/>
    <x v="1"/>
    <n v="12"/>
  </r>
  <r>
    <x v="11"/>
    <x v="61"/>
    <x v="0"/>
    <n v="5"/>
  </r>
  <r>
    <x v="11"/>
    <x v="61"/>
    <x v="1"/>
    <n v="4"/>
  </r>
  <r>
    <x v="11"/>
    <x v="62"/>
    <x v="0"/>
    <n v="8"/>
  </r>
  <r>
    <x v="11"/>
    <x v="62"/>
    <x v="1"/>
    <n v="5"/>
  </r>
  <r>
    <x v="11"/>
    <x v="63"/>
    <x v="0"/>
    <n v="8"/>
  </r>
  <r>
    <x v="11"/>
    <x v="63"/>
    <x v="1"/>
    <n v="6"/>
  </r>
  <r>
    <x v="11"/>
    <x v="64"/>
    <x v="0"/>
    <n v="13"/>
  </r>
  <r>
    <x v="11"/>
    <x v="64"/>
    <x v="1"/>
    <n v="10"/>
  </r>
  <r>
    <x v="11"/>
    <x v="65"/>
    <x v="0"/>
    <n v="11"/>
  </r>
  <r>
    <x v="11"/>
    <x v="65"/>
    <x v="1"/>
    <n v="2"/>
  </r>
  <r>
    <x v="11"/>
    <x v="66"/>
    <x v="0"/>
    <n v="8"/>
  </r>
  <r>
    <x v="11"/>
    <x v="66"/>
    <x v="1"/>
    <n v="10"/>
  </r>
  <r>
    <x v="11"/>
    <x v="67"/>
    <x v="0"/>
    <n v="7"/>
  </r>
  <r>
    <x v="11"/>
    <x v="67"/>
    <x v="1"/>
    <n v="5"/>
  </r>
  <r>
    <x v="11"/>
    <x v="68"/>
    <x v="0"/>
    <n v="9"/>
  </r>
  <r>
    <x v="11"/>
    <x v="68"/>
    <x v="1"/>
    <n v="5"/>
  </r>
  <r>
    <x v="11"/>
    <x v="69"/>
    <x v="0"/>
    <n v="5"/>
  </r>
  <r>
    <x v="11"/>
    <x v="69"/>
    <x v="1"/>
    <n v="3"/>
  </r>
  <r>
    <x v="11"/>
    <x v="70"/>
    <x v="0"/>
    <n v="8"/>
  </r>
  <r>
    <x v="11"/>
    <x v="70"/>
    <x v="1"/>
    <n v="3"/>
  </r>
  <r>
    <x v="11"/>
    <x v="71"/>
    <x v="0"/>
    <n v="5"/>
  </r>
  <r>
    <x v="11"/>
    <x v="71"/>
    <x v="1"/>
    <n v="4"/>
  </r>
  <r>
    <x v="11"/>
    <x v="72"/>
    <x v="0"/>
    <n v="4"/>
  </r>
  <r>
    <x v="11"/>
    <x v="72"/>
    <x v="1"/>
    <n v="5"/>
  </r>
  <r>
    <x v="11"/>
    <x v="73"/>
    <x v="0"/>
    <n v="3"/>
  </r>
  <r>
    <x v="11"/>
    <x v="73"/>
    <x v="1"/>
    <n v="4"/>
  </r>
  <r>
    <x v="11"/>
    <x v="74"/>
    <x v="0"/>
    <n v="2"/>
  </r>
  <r>
    <x v="11"/>
    <x v="74"/>
    <x v="1"/>
    <n v="2"/>
  </r>
  <r>
    <x v="11"/>
    <x v="75"/>
    <x v="0"/>
    <n v="6"/>
  </r>
  <r>
    <x v="11"/>
    <x v="75"/>
    <x v="1"/>
    <n v="3"/>
  </r>
  <r>
    <x v="11"/>
    <x v="76"/>
    <x v="0"/>
    <n v="4"/>
  </r>
  <r>
    <x v="11"/>
    <x v="76"/>
    <x v="1"/>
    <n v="4"/>
  </r>
  <r>
    <x v="11"/>
    <x v="77"/>
    <x v="0"/>
    <n v="3"/>
  </r>
  <r>
    <x v="11"/>
    <x v="77"/>
    <x v="1"/>
    <n v="4"/>
  </r>
  <r>
    <x v="11"/>
    <x v="78"/>
    <x v="0"/>
    <n v="2"/>
  </r>
  <r>
    <x v="11"/>
    <x v="79"/>
    <x v="0"/>
    <n v="5"/>
  </r>
  <r>
    <x v="11"/>
    <x v="80"/>
    <x v="0"/>
    <n v="2"/>
  </r>
  <r>
    <x v="11"/>
    <x v="80"/>
    <x v="1"/>
    <n v="1"/>
  </r>
  <r>
    <x v="11"/>
    <x v="84"/>
    <x v="0"/>
    <n v="1"/>
  </r>
  <r>
    <x v="12"/>
    <x v="85"/>
    <x v="0"/>
    <n v="2"/>
  </r>
  <r>
    <x v="12"/>
    <x v="85"/>
    <x v="1"/>
    <n v="1"/>
  </r>
  <r>
    <x v="12"/>
    <x v="86"/>
    <x v="0"/>
    <n v="4"/>
  </r>
  <r>
    <x v="12"/>
    <x v="86"/>
    <x v="1"/>
    <n v="1"/>
  </r>
  <r>
    <x v="12"/>
    <x v="87"/>
    <x v="0"/>
    <n v="2"/>
  </r>
  <r>
    <x v="12"/>
    <x v="0"/>
    <x v="0"/>
    <n v="1"/>
  </r>
  <r>
    <x v="12"/>
    <x v="1"/>
    <x v="0"/>
    <n v="1"/>
  </r>
  <r>
    <x v="12"/>
    <x v="3"/>
    <x v="0"/>
    <n v="246"/>
  </r>
  <r>
    <x v="12"/>
    <x v="3"/>
    <x v="1"/>
    <n v="172"/>
  </r>
  <r>
    <x v="12"/>
    <x v="3"/>
    <x v="2"/>
    <n v="7"/>
  </r>
  <r>
    <x v="12"/>
    <x v="4"/>
    <x v="0"/>
    <n v="305"/>
  </r>
  <r>
    <x v="12"/>
    <x v="4"/>
    <x v="1"/>
    <n v="262"/>
  </r>
  <r>
    <x v="12"/>
    <x v="4"/>
    <x v="2"/>
    <n v="2"/>
  </r>
  <r>
    <x v="12"/>
    <x v="5"/>
    <x v="0"/>
    <n v="292"/>
  </r>
  <r>
    <x v="12"/>
    <x v="5"/>
    <x v="1"/>
    <n v="261"/>
  </r>
  <r>
    <x v="12"/>
    <x v="6"/>
    <x v="0"/>
    <n v="298"/>
  </r>
  <r>
    <x v="12"/>
    <x v="6"/>
    <x v="1"/>
    <n v="269"/>
  </r>
  <r>
    <x v="12"/>
    <x v="6"/>
    <x v="2"/>
    <n v="1"/>
  </r>
  <r>
    <x v="12"/>
    <x v="7"/>
    <x v="0"/>
    <n v="350"/>
  </r>
  <r>
    <x v="12"/>
    <x v="7"/>
    <x v="1"/>
    <n v="298"/>
  </r>
  <r>
    <x v="12"/>
    <x v="7"/>
    <x v="2"/>
    <n v="2"/>
  </r>
  <r>
    <x v="12"/>
    <x v="8"/>
    <x v="0"/>
    <n v="332"/>
  </r>
  <r>
    <x v="12"/>
    <x v="8"/>
    <x v="1"/>
    <n v="290"/>
  </r>
  <r>
    <x v="12"/>
    <x v="8"/>
    <x v="2"/>
    <n v="1"/>
  </r>
  <r>
    <x v="12"/>
    <x v="9"/>
    <x v="0"/>
    <n v="357"/>
  </r>
  <r>
    <x v="12"/>
    <x v="9"/>
    <x v="1"/>
    <n v="323"/>
  </r>
  <r>
    <x v="12"/>
    <x v="9"/>
    <x v="2"/>
    <n v="2"/>
  </r>
  <r>
    <x v="12"/>
    <x v="10"/>
    <x v="0"/>
    <n v="408"/>
  </r>
  <r>
    <x v="12"/>
    <x v="10"/>
    <x v="1"/>
    <n v="298"/>
  </r>
  <r>
    <x v="12"/>
    <x v="10"/>
    <x v="2"/>
    <n v="3"/>
  </r>
  <r>
    <x v="12"/>
    <x v="11"/>
    <x v="0"/>
    <n v="416"/>
  </r>
  <r>
    <x v="12"/>
    <x v="11"/>
    <x v="1"/>
    <n v="346"/>
  </r>
  <r>
    <x v="12"/>
    <x v="11"/>
    <x v="2"/>
    <n v="2"/>
  </r>
  <r>
    <x v="12"/>
    <x v="12"/>
    <x v="0"/>
    <n v="342"/>
  </r>
  <r>
    <x v="12"/>
    <x v="12"/>
    <x v="1"/>
    <n v="314"/>
  </r>
  <r>
    <x v="12"/>
    <x v="13"/>
    <x v="0"/>
    <n v="328"/>
  </r>
  <r>
    <x v="12"/>
    <x v="13"/>
    <x v="1"/>
    <n v="306"/>
  </r>
  <r>
    <x v="12"/>
    <x v="13"/>
    <x v="2"/>
    <n v="1"/>
  </r>
  <r>
    <x v="12"/>
    <x v="14"/>
    <x v="0"/>
    <n v="327"/>
  </r>
  <r>
    <x v="12"/>
    <x v="14"/>
    <x v="1"/>
    <n v="280"/>
  </r>
  <r>
    <x v="12"/>
    <x v="14"/>
    <x v="2"/>
    <n v="3"/>
  </r>
  <r>
    <x v="12"/>
    <x v="15"/>
    <x v="0"/>
    <n v="320"/>
  </r>
  <r>
    <x v="12"/>
    <x v="15"/>
    <x v="1"/>
    <n v="311"/>
  </r>
  <r>
    <x v="12"/>
    <x v="16"/>
    <x v="0"/>
    <n v="361"/>
  </r>
  <r>
    <x v="12"/>
    <x v="16"/>
    <x v="1"/>
    <n v="346"/>
  </r>
  <r>
    <x v="12"/>
    <x v="16"/>
    <x v="2"/>
    <n v="1"/>
  </r>
  <r>
    <x v="12"/>
    <x v="17"/>
    <x v="0"/>
    <n v="317"/>
  </r>
  <r>
    <x v="12"/>
    <x v="17"/>
    <x v="1"/>
    <n v="280"/>
  </r>
  <r>
    <x v="12"/>
    <x v="18"/>
    <x v="0"/>
    <n v="304"/>
  </r>
  <r>
    <x v="12"/>
    <x v="18"/>
    <x v="1"/>
    <n v="279"/>
  </r>
  <r>
    <x v="12"/>
    <x v="18"/>
    <x v="2"/>
    <n v="1"/>
  </r>
  <r>
    <x v="12"/>
    <x v="19"/>
    <x v="0"/>
    <n v="293"/>
  </r>
  <r>
    <x v="12"/>
    <x v="19"/>
    <x v="1"/>
    <n v="298"/>
  </r>
  <r>
    <x v="12"/>
    <x v="20"/>
    <x v="0"/>
    <n v="339"/>
  </r>
  <r>
    <x v="12"/>
    <x v="20"/>
    <x v="1"/>
    <n v="300"/>
  </r>
  <r>
    <x v="12"/>
    <x v="20"/>
    <x v="2"/>
    <n v="3"/>
  </r>
  <r>
    <x v="12"/>
    <x v="21"/>
    <x v="0"/>
    <n v="343"/>
  </r>
  <r>
    <x v="12"/>
    <x v="21"/>
    <x v="1"/>
    <n v="296"/>
  </r>
  <r>
    <x v="12"/>
    <x v="22"/>
    <x v="0"/>
    <n v="327"/>
  </r>
  <r>
    <x v="12"/>
    <x v="22"/>
    <x v="1"/>
    <n v="274"/>
  </r>
  <r>
    <x v="12"/>
    <x v="22"/>
    <x v="2"/>
    <n v="1"/>
  </r>
  <r>
    <x v="12"/>
    <x v="23"/>
    <x v="0"/>
    <n v="280"/>
  </r>
  <r>
    <x v="12"/>
    <x v="23"/>
    <x v="1"/>
    <n v="225"/>
  </r>
  <r>
    <x v="12"/>
    <x v="23"/>
    <x v="2"/>
    <n v="1"/>
  </r>
  <r>
    <x v="12"/>
    <x v="24"/>
    <x v="0"/>
    <n v="271"/>
  </r>
  <r>
    <x v="12"/>
    <x v="24"/>
    <x v="1"/>
    <n v="236"/>
  </r>
  <r>
    <x v="12"/>
    <x v="25"/>
    <x v="0"/>
    <n v="290"/>
  </r>
  <r>
    <x v="12"/>
    <x v="25"/>
    <x v="1"/>
    <n v="233"/>
  </r>
  <r>
    <x v="12"/>
    <x v="25"/>
    <x v="2"/>
    <n v="2"/>
  </r>
  <r>
    <x v="12"/>
    <x v="26"/>
    <x v="0"/>
    <n v="258"/>
  </r>
  <r>
    <x v="12"/>
    <x v="26"/>
    <x v="1"/>
    <n v="247"/>
  </r>
  <r>
    <x v="12"/>
    <x v="26"/>
    <x v="2"/>
    <n v="1"/>
  </r>
  <r>
    <x v="12"/>
    <x v="27"/>
    <x v="0"/>
    <n v="248"/>
  </r>
  <r>
    <x v="12"/>
    <x v="27"/>
    <x v="1"/>
    <n v="225"/>
  </r>
  <r>
    <x v="12"/>
    <x v="27"/>
    <x v="2"/>
    <n v="1"/>
  </r>
  <r>
    <x v="12"/>
    <x v="28"/>
    <x v="0"/>
    <n v="277"/>
  </r>
  <r>
    <x v="12"/>
    <x v="28"/>
    <x v="1"/>
    <n v="236"/>
  </r>
  <r>
    <x v="12"/>
    <x v="29"/>
    <x v="0"/>
    <n v="257"/>
  </r>
  <r>
    <x v="12"/>
    <x v="29"/>
    <x v="1"/>
    <n v="264"/>
  </r>
  <r>
    <x v="12"/>
    <x v="30"/>
    <x v="0"/>
    <n v="306"/>
  </r>
  <r>
    <x v="12"/>
    <x v="30"/>
    <x v="1"/>
    <n v="277"/>
  </r>
  <r>
    <x v="12"/>
    <x v="30"/>
    <x v="2"/>
    <n v="1"/>
  </r>
  <r>
    <x v="12"/>
    <x v="31"/>
    <x v="0"/>
    <n v="302"/>
  </r>
  <r>
    <x v="12"/>
    <x v="31"/>
    <x v="1"/>
    <n v="302"/>
  </r>
  <r>
    <x v="12"/>
    <x v="31"/>
    <x v="2"/>
    <n v="2"/>
  </r>
  <r>
    <x v="12"/>
    <x v="32"/>
    <x v="0"/>
    <n v="314"/>
  </r>
  <r>
    <x v="12"/>
    <x v="32"/>
    <x v="1"/>
    <n v="305"/>
  </r>
  <r>
    <x v="12"/>
    <x v="32"/>
    <x v="2"/>
    <n v="2"/>
  </r>
  <r>
    <x v="12"/>
    <x v="33"/>
    <x v="0"/>
    <n v="289"/>
  </r>
  <r>
    <x v="12"/>
    <x v="33"/>
    <x v="1"/>
    <n v="288"/>
  </r>
  <r>
    <x v="12"/>
    <x v="33"/>
    <x v="2"/>
    <n v="3"/>
  </r>
  <r>
    <x v="12"/>
    <x v="34"/>
    <x v="0"/>
    <n v="296"/>
  </r>
  <r>
    <x v="12"/>
    <x v="34"/>
    <x v="1"/>
    <n v="264"/>
  </r>
  <r>
    <x v="12"/>
    <x v="35"/>
    <x v="0"/>
    <n v="298"/>
  </r>
  <r>
    <x v="12"/>
    <x v="35"/>
    <x v="1"/>
    <n v="250"/>
  </r>
  <r>
    <x v="12"/>
    <x v="35"/>
    <x v="2"/>
    <n v="1"/>
  </r>
  <r>
    <x v="12"/>
    <x v="36"/>
    <x v="0"/>
    <n v="306"/>
  </r>
  <r>
    <x v="12"/>
    <x v="36"/>
    <x v="1"/>
    <n v="275"/>
  </r>
  <r>
    <x v="12"/>
    <x v="36"/>
    <x v="2"/>
    <n v="1"/>
  </r>
  <r>
    <x v="12"/>
    <x v="37"/>
    <x v="0"/>
    <n v="340"/>
  </r>
  <r>
    <x v="12"/>
    <x v="37"/>
    <x v="1"/>
    <n v="315"/>
  </r>
  <r>
    <x v="12"/>
    <x v="37"/>
    <x v="2"/>
    <n v="2"/>
  </r>
  <r>
    <x v="12"/>
    <x v="38"/>
    <x v="0"/>
    <n v="340"/>
  </r>
  <r>
    <x v="12"/>
    <x v="38"/>
    <x v="1"/>
    <n v="328"/>
  </r>
  <r>
    <x v="12"/>
    <x v="38"/>
    <x v="2"/>
    <n v="1"/>
  </r>
  <r>
    <x v="12"/>
    <x v="39"/>
    <x v="0"/>
    <n v="357"/>
  </r>
  <r>
    <x v="12"/>
    <x v="39"/>
    <x v="1"/>
    <n v="355"/>
  </r>
  <r>
    <x v="12"/>
    <x v="39"/>
    <x v="2"/>
    <n v="2"/>
  </r>
  <r>
    <x v="12"/>
    <x v="40"/>
    <x v="0"/>
    <n v="358"/>
  </r>
  <r>
    <x v="12"/>
    <x v="40"/>
    <x v="1"/>
    <n v="375"/>
  </r>
  <r>
    <x v="12"/>
    <x v="40"/>
    <x v="2"/>
    <n v="1"/>
  </r>
  <r>
    <x v="12"/>
    <x v="41"/>
    <x v="0"/>
    <n v="359"/>
  </r>
  <r>
    <x v="12"/>
    <x v="41"/>
    <x v="1"/>
    <n v="333"/>
  </r>
  <r>
    <x v="12"/>
    <x v="41"/>
    <x v="2"/>
    <n v="2"/>
  </r>
  <r>
    <x v="12"/>
    <x v="42"/>
    <x v="0"/>
    <n v="395"/>
  </r>
  <r>
    <x v="12"/>
    <x v="42"/>
    <x v="1"/>
    <n v="364"/>
  </r>
  <r>
    <x v="12"/>
    <x v="42"/>
    <x v="2"/>
    <n v="1"/>
  </r>
  <r>
    <x v="12"/>
    <x v="43"/>
    <x v="0"/>
    <n v="353"/>
  </r>
  <r>
    <x v="12"/>
    <x v="43"/>
    <x v="1"/>
    <n v="355"/>
  </r>
  <r>
    <x v="12"/>
    <x v="44"/>
    <x v="0"/>
    <n v="365"/>
  </r>
  <r>
    <x v="12"/>
    <x v="44"/>
    <x v="1"/>
    <n v="370"/>
  </r>
  <r>
    <x v="12"/>
    <x v="44"/>
    <x v="2"/>
    <n v="1"/>
  </r>
  <r>
    <x v="12"/>
    <x v="45"/>
    <x v="0"/>
    <n v="379"/>
  </r>
  <r>
    <x v="12"/>
    <x v="45"/>
    <x v="1"/>
    <n v="376"/>
  </r>
  <r>
    <x v="12"/>
    <x v="46"/>
    <x v="0"/>
    <n v="386"/>
  </r>
  <r>
    <x v="12"/>
    <x v="46"/>
    <x v="1"/>
    <n v="352"/>
  </r>
  <r>
    <x v="12"/>
    <x v="46"/>
    <x v="2"/>
    <n v="1"/>
  </r>
  <r>
    <x v="12"/>
    <x v="47"/>
    <x v="0"/>
    <n v="382"/>
  </r>
  <r>
    <x v="12"/>
    <x v="47"/>
    <x v="1"/>
    <n v="355"/>
  </r>
  <r>
    <x v="12"/>
    <x v="47"/>
    <x v="2"/>
    <n v="1"/>
  </r>
  <r>
    <x v="12"/>
    <x v="48"/>
    <x v="0"/>
    <n v="346"/>
  </r>
  <r>
    <x v="12"/>
    <x v="48"/>
    <x v="1"/>
    <n v="347"/>
  </r>
  <r>
    <x v="12"/>
    <x v="49"/>
    <x v="0"/>
    <n v="393"/>
  </r>
  <r>
    <x v="12"/>
    <x v="49"/>
    <x v="1"/>
    <n v="372"/>
  </r>
  <r>
    <x v="12"/>
    <x v="50"/>
    <x v="0"/>
    <n v="351"/>
  </r>
  <r>
    <x v="12"/>
    <x v="50"/>
    <x v="1"/>
    <n v="354"/>
  </r>
  <r>
    <x v="12"/>
    <x v="50"/>
    <x v="2"/>
    <n v="2"/>
  </r>
  <r>
    <x v="12"/>
    <x v="51"/>
    <x v="0"/>
    <n v="358"/>
  </r>
  <r>
    <x v="12"/>
    <x v="51"/>
    <x v="1"/>
    <n v="334"/>
  </r>
  <r>
    <x v="12"/>
    <x v="52"/>
    <x v="0"/>
    <n v="338"/>
  </r>
  <r>
    <x v="12"/>
    <x v="52"/>
    <x v="1"/>
    <n v="334"/>
  </r>
  <r>
    <x v="12"/>
    <x v="53"/>
    <x v="0"/>
    <n v="367"/>
  </r>
  <r>
    <x v="12"/>
    <x v="53"/>
    <x v="1"/>
    <n v="279"/>
  </r>
  <r>
    <x v="12"/>
    <x v="54"/>
    <x v="0"/>
    <n v="374"/>
  </r>
  <r>
    <x v="12"/>
    <x v="54"/>
    <x v="1"/>
    <n v="356"/>
  </r>
  <r>
    <x v="12"/>
    <x v="55"/>
    <x v="0"/>
    <n v="308"/>
  </r>
  <r>
    <x v="12"/>
    <x v="55"/>
    <x v="1"/>
    <n v="268"/>
  </r>
  <r>
    <x v="12"/>
    <x v="56"/>
    <x v="0"/>
    <n v="264"/>
  </r>
  <r>
    <x v="12"/>
    <x v="56"/>
    <x v="1"/>
    <n v="279"/>
  </r>
  <r>
    <x v="12"/>
    <x v="57"/>
    <x v="0"/>
    <n v="295"/>
  </r>
  <r>
    <x v="12"/>
    <x v="57"/>
    <x v="1"/>
    <n v="291"/>
  </r>
  <r>
    <x v="12"/>
    <x v="57"/>
    <x v="2"/>
    <n v="1"/>
  </r>
  <r>
    <x v="12"/>
    <x v="58"/>
    <x v="0"/>
    <n v="249"/>
  </r>
  <r>
    <x v="12"/>
    <x v="58"/>
    <x v="1"/>
    <n v="260"/>
  </r>
  <r>
    <x v="12"/>
    <x v="58"/>
    <x v="2"/>
    <n v="2"/>
  </r>
  <r>
    <x v="12"/>
    <x v="59"/>
    <x v="0"/>
    <n v="250"/>
  </r>
  <r>
    <x v="12"/>
    <x v="59"/>
    <x v="1"/>
    <n v="240"/>
  </r>
  <r>
    <x v="12"/>
    <x v="60"/>
    <x v="0"/>
    <n v="212"/>
  </r>
  <r>
    <x v="12"/>
    <x v="60"/>
    <x v="1"/>
    <n v="215"/>
  </r>
  <r>
    <x v="12"/>
    <x v="60"/>
    <x v="2"/>
    <n v="1"/>
  </r>
  <r>
    <x v="12"/>
    <x v="61"/>
    <x v="0"/>
    <n v="209"/>
  </r>
  <r>
    <x v="12"/>
    <x v="61"/>
    <x v="1"/>
    <n v="178"/>
  </r>
  <r>
    <x v="12"/>
    <x v="62"/>
    <x v="0"/>
    <n v="169"/>
  </r>
  <r>
    <x v="12"/>
    <x v="62"/>
    <x v="1"/>
    <n v="171"/>
  </r>
  <r>
    <x v="12"/>
    <x v="63"/>
    <x v="0"/>
    <n v="177"/>
  </r>
  <r>
    <x v="12"/>
    <x v="63"/>
    <x v="1"/>
    <n v="160"/>
  </r>
  <r>
    <x v="12"/>
    <x v="63"/>
    <x v="2"/>
    <n v="1"/>
  </r>
  <r>
    <x v="12"/>
    <x v="64"/>
    <x v="0"/>
    <n v="145"/>
  </r>
  <r>
    <x v="12"/>
    <x v="64"/>
    <x v="1"/>
    <n v="145"/>
  </r>
  <r>
    <x v="12"/>
    <x v="64"/>
    <x v="2"/>
    <n v="1"/>
  </r>
  <r>
    <x v="12"/>
    <x v="65"/>
    <x v="0"/>
    <n v="155"/>
  </r>
  <r>
    <x v="12"/>
    <x v="65"/>
    <x v="1"/>
    <n v="137"/>
  </r>
  <r>
    <x v="12"/>
    <x v="65"/>
    <x v="2"/>
    <n v="1"/>
  </r>
  <r>
    <x v="12"/>
    <x v="66"/>
    <x v="0"/>
    <n v="111"/>
  </r>
  <r>
    <x v="12"/>
    <x v="66"/>
    <x v="1"/>
    <n v="131"/>
  </r>
  <r>
    <x v="12"/>
    <x v="67"/>
    <x v="0"/>
    <n v="132"/>
  </r>
  <r>
    <x v="12"/>
    <x v="67"/>
    <x v="1"/>
    <n v="112"/>
  </r>
  <r>
    <x v="12"/>
    <x v="68"/>
    <x v="0"/>
    <n v="111"/>
  </r>
  <r>
    <x v="12"/>
    <x v="68"/>
    <x v="1"/>
    <n v="91"/>
  </r>
  <r>
    <x v="12"/>
    <x v="69"/>
    <x v="0"/>
    <n v="115"/>
  </r>
  <r>
    <x v="12"/>
    <x v="69"/>
    <x v="1"/>
    <n v="98"/>
  </r>
  <r>
    <x v="12"/>
    <x v="70"/>
    <x v="0"/>
    <n v="100"/>
  </r>
  <r>
    <x v="12"/>
    <x v="70"/>
    <x v="1"/>
    <n v="107"/>
  </r>
  <r>
    <x v="12"/>
    <x v="71"/>
    <x v="0"/>
    <n v="92"/>
  </r>
  <r>
    <x v="12"/>
    <x v="71"/>
    <x v="1"/>
    <n v="70"/>
  </r>
  <r>
    <x v="12"/>
    <x v="72"/>
    <x v="0"/>
    <n v="77"/>
  </r>
  <r>
    <x v="12"/>
    <x v="72"/>
    <x v="1"/>
    <n v="75"/>
  </r>
  <r>
    <x v="12"/>
    <x v="73"/>
    <x v="0"/>
    <n v="76"/>
  </r>
  <r>
    <x v="12"/>
    <x v="73"/>
    <x v="1"/>
    <n v="64"/>
  </r>
  <r>
    <x v="12"/>
    <x v="74"/>
    <x v="0"/>
    <n v="67"/>
  </r>
  <r>
    <x v="12"/>
    <x v="74"/>
    <x v="1"/>
    <n v="50"/>
  </r>
  <r>
    <x v="12"/>
    <x v="75"/>
    <x v="0"/>
    <n v="57"/>
  </r>
  <r>
    <x v="12"/>
    <x v="75"/>
    <x v="1"/>
    <n v="34"/>
  </r>
  <r>
    <x v="12"/>
    <x v="76"/>
    <x v="0"/>
    <n v="60"/>
  </r>
  <r>
    <x v="12"/>
    <x v="76"/>
    <x v="1"/>
    <n v="28"/>
  </r>
  <r>
    <x v="12"/>
    <x v="77"/>
    <x v="0"/>
    <n v="41"/>
  </r>
  <r>
    <x v="12"/>
    <x v="77"/>
    <x v="1"/>
    <n v="21"/>
  </r>
  <r>
    <x v="12"/>
    <x v="78"/>
    <x v="0"/>
    <n v="27"/>
  </r>
  <r>
    <x v="12"/>
    <x v="78"/>
    <x v="1"/>
    <n v="13"/>
  </r>
  <r>
    <x v="12"/>
    <x v="79"/>
    <x v="0"/>
    <n v="31"/>
  </r>
  <r>
    <x v="12"/>
    <x v="79"/>
    <x v="1"/>
    <n v="20"/>
  </r>
  <r>
    <x v="12"/>
    <x v="80"/>
    <x v="0"/>
    <n v="17"/>
  </r>
  <r>
    <x v="12"/>
    <x v="80"/>
    <x v="1"/>
    <n v="10"/>
  </r>
  <r>
    <x v="12"/>
    <x v="81"/>
    <x v="0"/>
    <n v="13"/>
  </r>
  <r>
    <x v="12"/>
    <x v="81"/>
    <x v="1"/>
    <n v="7"/>
  </r>
  <r>
    <x v="12"/>
    <x v="82"/>
    <x v="0"/>
    <n v="13"/>
  </r>
  <r>
    <x v="12"/>
    <x v="82"/>
    <x v="1"/>
    <n v="6"/>
  </r>
  <r>
    <x v="12"/>
    <x v="83"/>
    <x v="0"/>
    <n v="6"/>
  </r>
  <r>
    <x v="12"/>
    <x v="83"/>
    <x v="1"/>
    <n v="6"/>
  </r>
  <r>
    <x v="12"/>
    <x v="84"/>
    <x v="0"/>
    <n v="5"/>
  </r>
  <r>
    <x v="12"/>
    <x v="84"/>
    <x v="1"/>
    <n v="4"/>
  </r>
  <r>
    <x v="13"/>
    <x v="85"/>
    <x v="0"/>
    <n v="2"/>
  </r>
  <r>
    <x v="13"/>
    <x v="85"/>
    <x v="1"/>
    <n v="2"/>
  </r>
  <r>
    <x v="13"/>
    <x v="86"/>
    <x v="0"/>
    <n v="5"/>
  </r>
  <r>
    <x v="13"/>
    <x v="87"/>
    <x v="0"/>
    <n v="1"/>
  </r>
  <r>
    <x v="13"/>
    <x v="87"/>
    <x v="1"/>
    <n v="1"/>
  </r>
  <r>
    <x v="13"/>
    <x v="0"/>
    <x v="0"/>
    <n v="3"/>
  </r>
  <r>
    <x v="13"/>
    <x v="0"/>
    <x v="1"/>
    <n v="1"/>
  </r>
  <r>
    <x v="13"/>
    <x v="88"/>
    <x v="0"/>
    <n v="2"/>
  </r>
  <r>
    <x v="13"/>
    <x v="88"/>
    <x v="1"/>
    <n v="1"/>
  </r>
  <r>
    <x v="13"/>
    <x v="1"/>
    <x v="0"/>
    <n v="1"/>
  </r>
  <r>
    <x v="13"/>
    <x v="1"/>
    <x v="1"/>
    <n v="2"/>
  </r>
  <r>
    <x v="13"/>
    <x v="96"/>
    <x v="0"/>
    <n v="1"/>
  </r>
  <r>
    <x v="13"/>
    <x v="97"/>
    <x v="1"/>
    <n v="1"/>
  </r>
  <r>
    <x v="13"/>
    <x v="3"/>
    <x v="0"/>
    <n v="166"/>
  </r>
  <r>
    <x v="13"/>
    <x v="3"/>
    <x v="1"/>
    <n v="162"/>
  </r>
  <r>
    <x v="13"/>
    <x v="3"/>
    <x v="2"/>
    <n v="9"/>
  </r>
  <r>
    <x v="13"/>
    <x v="4"/>
    <x v="0"/>
    <n v="199"/>
  </r>
  <r>
    <x v="13"/>
    <x v="4"/>
    <x v="1"/>
    <n v="182"/>
  </r>
  <r>
    <x v="13"/>
    <x v="4"/>
    <x v="2"/>
    <n v="13"/>
  </r>
  <r>
    <x v="13"/>
    <x v="5"/>
    <x v="0"/>
    <n v="215"/>
  </r>
  <r>
    <x v="13"/>
    <x v="5"/>
    <x v="1"/>
    <n v="210"/>
  </r>
  <r>
    <x v="13"/>
    <x v="5"/>
    <x v="2"/>
    <n v="34"/>
  </r>
  <r>
    <x v="13"/>
    <x v="6"/>
    <x v="0"/>
    <n v="205"/>
  </r>
  <r>
    <x v="13"/>
    <x v="6"/>
    <x v="1"/>
    <n v="208"/>
  </r>
  <r>
    <x v="13"/>
    <x v="6"/>
    <x v="2"/>
    <n v="11"/>
  </r>
  <r>
    <x v="13"/>
    <x v="7"/>
    <x v="0"/>
    <n v="248"/>
  </r>
  <r>
    <x v="13"/>
    <x v="7"/>
    <x v="1"/>
    <n v="205"/>
  </r>
  <r>
    <x v="13"/>
    <x v="7"/>
    <x v="2"/>
    <n v="6"/>
  </r>
  <r>
    <x v="13"/>
    <x v="8"/>
    <x v="0"/>
    <n v="235"/>
  </r>
  <r>
    <x v="13"/>
    <x v="8"/>
    <x v="1"/>
    <n v="240"/>
  </r>
  <r>
    <x v="13"/>
    <x v="8"/>
    <x v="2"/>
    <n v="2"/>
  </r>
  <r>
    <x v="13"/>
    <x v="9"/>
    <x v="0"/>
    <n v="241"/>
  </r>
  <r>
    <x v="13"/>
    <x v="9"/>
    <x v="1"/>
    <n v="242"/>
  </r>
  <r>
    <x v="13"/>
    <x v="9"/>
    <x v="2"/>
    <n v="2"/>
  </r>
  <r>
    <x v="13"/>
    <x v="10"/>
    <x v="0"/>
    <n v="241"/>
  </r>
  <r>
    <x v="13"/>
    <x v="10"/>
    <x v="1"/>
    <n v="221"/>
  </r>
  <r>
    <x v="13"/>
    <x v="10"/>
    <x v="2"/>
    <n v="8"/>
  </r>
  <r>
    <x v="13"/>
    <x v="11"/>
    <x v="0"/>
    <n v="269"/>
  </r>
  <r>
    <x v="13"/>
    <x v="11"/>
    <x v="1"/>
    <n v="274"/>
  </r>
  <r>
    <x v="13"/>
    <x v="11"/>
    <x v="2"/>
    <n v="3"/>
  </r>
  <r>
    <x v="13"/>
    <x v="12"/>
    <x v="0"/>
    <n v="208"/>
  </r>
  <r>
    <x v="13"/>
    <x v="12"/>
    <x v="1"/>
    <n v="225"/>
  </r>
  <r>
    <x v="13"/>
    <x v="12"/>
    <x v="2"/>
    <n v="5"/>
  </r>
  <r>
    <x v="13"/>
    <x v="13"/>
    <x v="0"/>
    <n v="249"/>
  </r>
  <r>
    <x v="13"/>
    <x v="13"/>
    <x v="1"/>
    <n v="244"/>
  </r>
  <r>
    <x v="13"/>
    <x v="13"/>
    <x v="2"/>
    <n v="4"/>
  </r>
  <r>
    <x v="13"/>
    <x v="14"/>
    <x v="0"/>
    <n v="240"/>
  </r>
  <r>
    <x v="13"/>
    <x v="14"/>
    <x v="1"/>
    <n v="222"/>
  </r>
  <r>
    <x v="13"/>
    <x v="14"/>
    <x v="2"/>
    <n v="3"/>
  </r>
  <r>
    <x v="13"/>
    <x v="15"/>
    <x v="0"/>
    <n v="264"/>
  </r>
  <r>
    <x v="13"/>
    <x v="15"/>
    <x v="1"/>
    <n v="221"/>
  </r>
  <r>
    <x v="13"/>
    <x v="15"/>
    <x v="2"/>
    <n v="2"/>
  </r>
  <r>
    <x v="13"/>
    <x v="16"/>
    <x v="0"/>
    <n v="308"/>
  </r>
  <r>
    <x v="13"/>
    <x v="16"/>
    <x v="1"/>
    <n v="263"/>
  </r>
  <r>
    <x v="13"/>
    <x v="16"/>
    <x v="2"/>
    <n v="7"/>
  </r>
  <r>
    <x v="13"/>
    <x v="17"/>
    <x v="0"/>
    <n v="240"/>
  </r>
  <r>
    <x v="13"/>
    <x v="17"/>
    <x v="1"/>
    <n v="219"/>
  </r>
  <r>
    <x v="13"/>
    <x v="17"/>
    <x v="2"/>
    <n v="9"/>
  </r>
  <r>
    <x v="13"/>
    <x v="18"/>
    <x v="0"/>
    <n v="237"/>
  </r>
  <r>
    <x v="13"/>
    <x v="18"/>
    <x v="1"/>
    <n v="220"/>
  </r>
  <r>
    <x v="13"/>
    <x v="18"/>
    <x v="2"/>
    <n v="10"/>
  </r>
  <r>
    <x v="13"/>
    <x v="19"/>
    <x v="0"/>
    <n v="265"/>
  </r>
  <r>
    <x v="13"/>
    <x v="19"/>
    <x v="1"/>
    <n v="226"/>
  </r>
  <r>
    <x v="13"/>
    <x v="19"/>
    <x v="2"/>
    <n v="9"/>
  </r>
  <r>
    <x v="13"/>
    <x v="20"/>
    <x v="0"/>
    <n v="263"/>
  </r>
  <r>
    <x v="13"/>
    <x v="20"/>
    <x v="1"/>
    <n v="206"/>
  </r>
  <r>
    <x v="13"/>
    <x v="20"/>
    <x v="2"/>
    <n v="3"/>
  </r>
  <r>
    <x v="13"/>
    <x v="21"/>
    <x v="0"/>
    <n v="302"/>
  </r>
  <r>
    <x v="13"/>
    <x v="21"/>
    <x v="1"/>
    <n v="220"/>
  </r>
  <r>
    <x v="13"/>
    <x v="21"/>
    <x v="2"/>
    <n v="6"/>
  </r>
  <r>
    <x v="13"/>
    <x v="22"/>
    <x v="0"/>
    <n v="260"/>
  </r>
  <r>
    <x v="13"/>
    <x v="22"/>
    <x v="1"/>
    <n v="252"/>
  </r>
  <r>
    <x v="13"/>
    <x v="22"/>
    <x v="2"/>
    <n v="3"/>
  </r>
  <r>
    <x v="13"/>
    <x v="23"/>
    <x v="0"/>
    <n v="263"/>
  </r>
  <r>
    <x v="13"/>
    <x v="23"/>
    <x v="1"/>
    <n v="239"/>
  </r>
  <r>
    <x v="13"/>
    <x v="23"/>
    <x v="2"/>
    <n v="2"/>
  </r>
  <r>
    <x v="13"/>
    <x v="24"/>
    <x v="0"/>
    <n v="280"/>
  </r>
  <r>
    <x v="13"/>
    <x v="24"/>
    <x v="1"/>
    <n v="231"/>
  </r>
  <r>
    <x v="13"/>
    <x v="24"/>
    <x v="2"/>
    <n v="5"/>
  </r>
  <r>
    <x v="13"/>
    <x v="25"/>
    <x v="0"/>
    <n v="233"/>
  </r>
  <r>
    <x v="13"/>
    <x v="25"/>
    <x v="1"/>
    <n v="234"/>
  </r>
  <r>
    <x v="13"/>
    <x v="25"/>
    <x v="2"/>
    <n v="5"/>
  </r>
  <r>
    <x v="13"/>
    <x v="26"/>
    <x v="0"/>
    <n v="243"/>
  </r>
  <r>
    <x v="13"/>
    <x v="26"/>
    <x v="1"/>
    <n v="213"/>
  </r>
  <r>
    <x v="13"/>
    <x v="26"/>
    <x v="2"/>
    <n v="6"/>
  </r>
  <r>
    <x v="13"/>
    <x v="27"/>
    <x v="0"/>
    <n v="231"/>
  </r>
  <r>
    <x v="13"/>
    <x v="27"/>
    <x v="1"/>
    <n v="276"/>
  </r>
  <r>
    <x v="13"/>
    <x v="27"/>
    <x v="2"/>
    <n v="4"/>
  </r>
  <r>
    <x v="13"/>
    <x v="28"/>
    <x v="0"/>
    <n v="236"/>
  </r>
  <r>
    <x v="13"/>
    <x v="28"/>
    <x v="1"/>
    <n v="227"/>
  </r>
  <r>
    <x v="13"/>
    <x v="28"/>
    <x v="2"/>
    <n v="3"/>
  </r>
  <r>
    <x v="13"/>
    <x v="29"/>
    <x v="0"/>
    <n v="268"/>
  </r>
  <r>
    <x v="13"/>
    <x v="29"/>
    <x v="1"/>
    <n v="240"/>
  </r>
  <r>
    <x v="13"/>
    <x v="29"/>
    <x v="2"/>
    <n v="5"/>
  </r>
  <r>
    <x v="13"/>
    <x v="30"/>
    <x v="0"/>
    <n v="301"/>
  </r>
  <r>
    <x v="13"/>
    <x v="30"/>
    <x v="1"/>
    <n v="228"/>
  </r>
  <r>
    <x v="13"/>
    <x v="30"/>
    <x v="2"/>
    <n v="5"/>
  </r>
  <r>
    <x v="13"/>
    <x v="31"/>
    <x v="0"/>
    <n v="320"/>
  </r>
  <r>
    <x v="13"/>
    <x v="31"/>
    <x v="1"/>
    <n v="250"/>
  </r>
  <r>
    <x v="13"/>
    <x v="31"/>
    <x v="2"/>
    <n v="9"/>
  </r>
  <r>
    <x v="13"/>
    <x v="32"/>
    <x v="0"/>
    <n v="281"/>
  </r>
  <r>
    <x v="13"/>
    <x v="32"/>
    <x v="1"/>
    <n v="273"/>
  </r>
  <r>
    <x v="13"/>
    <x v="32"/>
    <x v="2"/>
    <n v="5"/>
  </r>
  <r>
    <x v="13"/>
    <x v="33"/>
    <x v="0"/>
    <n v="292"/>
  </r>
  <r>
    <x v="13"/>
    <x v="33"/>
    <x v="1"/>
    <n v="253"/>
  </r>
  <r>
    <x v="13"/>
    <x v="33"/>
    <x v="2"/>
    <n v="6"/>
  </r>
  <r>
    <x v="13"/>
    <x v="34"/>
    <x v="0"/>
    <n v="300"/>
  </r>
  <r>
    <x v="13"/>
    <x v="34"/>
    <x v="1"/>
    <n v="258"/>
  </r>
  <r>
    <x v="13"/>
    <x v="34"/>
    <x v="2"/>
    <n v="3"/>
  </r>
  <r>
    <x v="13"/>
    <x v="35"/>
    <x v="0"/>
    <n v="312"/>
  </r>
  <r>
    <x v="13"/>
    <x v="35"/>
    <x v="1"/>
    <n v="284"/>
  </r>
  <r>
    <x v="13"/>
    <x v="35"/>
    <x v="2"/>
    <n v="2"/>
  </r>
  <r>
    <x v="13"/>
    <x v="36"/>
    <x v="0"/>
    <n v="304"/>
  </r>
  <r>
    <x v="13"/>
    <x v="36"/>
    <x v="1"/>
    <n v="287"/>
  </r>
  <r>
    <x v="13"/>
    <x v="36"/>
    <x v="2"/>
    <n v="5"/>
  </r>
  <r>
    <x v="13"/>
    <x v="37"/>
    <x v="0"/>
    <n v="336"/>
  </r>
  <r>
    <x v="13"/>
    <x v="37"/>
    <x v="1"/>
    <n v="325"/>
  </r>
  <r>
    <x v="13"/>
    <x v="37"/>
    <x v="2"/>
    <n v="4"/>
  </r>
  <r>
    <x v="13"/>
    <x v="38"/>
    <x v="0"/>
    <n v="330"/>
  </r>
  <r>
    <x v="13"/>
    <x v="38"/>
    <x v="1"/>
    <n v="277"/>
  </r>
  <r>
    <x v="13"/>
    <x v="38"/>
    <x v="2"/>
    <n v="7"/>
  </r>
  <r>
    <x v="13"/>
    <x v="39"/>
    <x v="0"/>
    <n v="384"/>
  </r>
  <r>
    <x v="13"/>
    <x v="39"/>
    <x v="1"/>
    <n v="348"/>
  </r>
  <r>
    <x v="13"/>
    <x v="39"/>
    <x v="2"/>
    <n v="12"/>
  </r>
  <r>
    <x v="13"/>
    <x v="40"/>
    <x v="0"/>
    <n v="402"/>
  </r>
  <r>
    <x v="13"/>
    <x v="40"/>
    <x v="1"/>
    <n v="359"/>
  </r>
  <r>
    <x v="13"/>
    <x v="40"/>
    <x v="2"/>
    <n v="5"/>
  </r>
  <r>
    <x v="13"/>
    <x v="41"/>
    <x v="0"/>
    <n v="393"/>
  </r>
  <r>
    <x v="13"/>
    <x v="41"/>
    <x v="1"/>
    <n v="356"/>
  </r>
  <r>
    <x v="13"/>
    <x v="41"/>
    <x v="2"/>
    <n v="10"/>
  </r>
  <r>
    <x v="13"/>
    <x v="42"/>
    <x v="0"/>
    <n v="452"/>
  </r>
  <r>
    <x v="13"/>
    <x v="42"/>
    <x v="1"/>
    <n v="359"/>
  </r>
  <r>
    <x v="13"/>
    <x v="42"/>
    <x v="2"/>
    <n v="5"/>
  </r>
  <r>
    <x v="13"/>
    <x v="43"/>
    <x v="0"/>
    <n v="457"/>
  </r>
  <r>
    <x v="13"/>
    <x v="43"/>
    <x v="1"/>
    <n v="399"/>
  </r>
  <r>
    <x v="13"/>
    <x v="43"/>
    <x v="2"/>
    <n v="2"/>
  </r>
  <r>
    <x v="13"/>
    <x v="44"/>
    <x v="0"/>
    <n v="471"/>
  </r>
  <r>
    <x v="13"/>
    <x v="44"/>
    <x v="1"/>
    <n v="395"/>
  </r>
  <r>
    <x v="13"/>
    <x v="44"/>
    <x v="2"/>
    <n v="4"/>
  </r>
  <r>
    <x v="13"/>
    <x v="45"/>
    <x v="0"/>
    <n v="471"/>
  </r>
  <r>
    <x v="13"/>
    <x v="45"/>
    <x v="1"/>
    <n v="385"/>
  </r>
  <r>
    <x v="13"/>
    <x v="45"/>
    <x v="2"/>
    <n v="7"/>
  </r>
  <r>
    <x v="13"/>
    <x v="46"/>
    <x v="0"/>
    <n v="475"/>
  </r>
  <r>
    <x v="13"/>
    <x v="46"/>
    <x v="1"/>
    <n v="436"/>
  </r>
  <r>
    <x v="13"/>
    <x v="46"/>
    <x v="2"/>
    <n v="7"/>
  </r>
  <r>
    <x v="13"/>
    <x v="47"/>
    <x v="0"/>
    <n v="481"/>
  </r>
  <r>
    <x v="13"/>
    <x v="47"/>
    <x v="1"/>
    <n v="429"/>
  </r>
  <r>
    <x v="13"/>
    <x v="47"/>
    <x v="2"/>
    <n v="8"/>
  </r>
  <r>
    <x v="13"/>
    <x v="48"/>
    <x v="0"/>
    <n v="523"/>
  </r>
  <r>
    <x v="13"/>
    <x v="48"/>
    <x v="1"/>
    <n v="465"/>
  </r>
  <r>
    <x v="13"/>
    <x v="48"/>
    <x v="2"/>
    <n v="6"/>
  </r>
  <r>
    <x v="13"/>
    <x v="49"/>
    <x v="0"/>
    <n v="492"/>
  </r>
  <r>
    <x v="13"/>
    <x v="49"/>
    <x v="1"/>
    <n v="403"/>
  </r>
  <r>
    <x v="13"/>
    <x v="49"/>
    <x v="2"/>
    <n v="6"/>
  </r>
  <r>
    <x v="13"/>
    <x v="50"/>
    <x v="0"/>
    <n v="461"/>
  </r>
  <r>
    <x v="13"/>
    <x v="50"/>
    <x v="1"/>
    <n v="429"/>
  </r>
  <r>
    <x v="13"/>
    <x v="50"/>
    <x v="2"/>
    <n v="11"/>
  </r>
  <r>
    <x v="13"/>
    <x v="51"/>
    <x v="0"/>
    <n v="417"/>
  </r>
  <r>
    <x v="13"/>
    <x v="51"/>
    <x v="1"/>
    <n v="435"/>
  </r>
  <r>
    <x v="13"/>
    <x v="51"/>
    <x v="2"/>
    <n v="8"/>
  </r>
  <r>
    <x v="13"/>
    <x v="52"/>
    <x v="0"/>
    <n v="452"/>
  </r>
  <r>
    <x v="13"/>
    <x v="52"/>
    <x v="1"/>
    <n v="444"/>
  </r>
  <r>
    <x v="13"/>
    <x v="52"/>
    <x v="2"/>
    <n v="7"/>
  </r>
  <r>
    <x v="13"/>
    <x v="53"/>
    <x v="0"/>
    <n v="434"/>
  </r>
  <r>
    <x v="13"/>
    <x v="53"/>
    <x v="1"/>
    <n v="416"/>
  </r>
  <r>
    <x v="13"/>
    <x v="53"/>
    <x v="2"/>
    <n v="5"/>
  </r>
  <r>
    <x v="13"/>
    <x v="54"/>
    <x v="0"/>
    <n v="454"/>
  </r>
  <r>
    <x v="13"/>
    <x v="54"/>
    <x v="1"/>
    <n v="427"/>
  </r>
  <r>
    <x v="13"/>
    <x v="54"/>
    <x v="2"/>
    <n v="4"/>
  </r>
  <r>
    <x v="13"/>
    <x v="55"/>
    <x v="0"/>
    <n v="387"/>
  </r>
  <r>
    <x v="13"/>
    <x v="55"/>
    <x v="1"/>
    <n v="356"/>
  </r>
  <r>
    <x v="13"/>
    <x v="55"/>
    <x v="2"/>
    <n v="7"/>
  </r>
  <r>
    <x v="13"/>
    <x v="56"/>
    <x v="0"/>
    <n v="331"/>
  </r>
  <r>
    <x v="13"/>
    <x v="56"/>
    <x v="1"/>
    <n v="311"/>
  </r>
  <r>
    <x v="13"/>
    <x v="56"/>
    <x v="2"/>
    <n v="3"/>
  </r>
  <r>
    <x v="13"/>
    <x v="57"/>
    <x v="0"/>
    <n v="319"/>
  </r>
  <r>
    <x v="13"/>
    <x v="57"/>
    <x v="1"/>
    <n v="335"/>
  </r>
  <r>
    <x v="13"/>
    <x v="57"/>
    <x v="2"/>
    <n v="6"/>
  </r>
  <r>
    <x v="13"/>
    <x v="58"/>
    <x v="0"/>
    <n v="317"/>
  </r>
  <r>
    <x v="13"/>
    <x v="58"/>
    <x v="1"/>
    <n v="303"/>
  </r>
  <r>
    <x v="13"/>
    <x v="58"/>
    <x v="2"/>
    <n v="2"/>
  </r>
  <r>
    <x v="13"/>
    <x v="59"/>
    <x v="0"/>
    <n v="286"/>
  </r>
  <r>
    <x v="13"/>
    <x v="59"/>
    <x v="1"/>
    <n v="284"/>
  </r>
  <r>
    <x v="13"/>
    <x v="59"/>
    <x v="2"/>
    <n v="1"/>
  </r>
  <r>
    <x v="13"/>
    <x v="60"/>
    <x v="0"/>
    <n v="253"/>
  </r>
  <r>
    <x v="13"/>
    <x v="60"/>
    <x v="1"/>
    <n v="285"/>
  </r>
  <r>
    <x v="13"/>
    <x v="60"/>
    <x v="2"/>
    <n v="2"/>
  </r>
  <r>
    <x v="13"/>
    <x v="61"/>
    <x v="0"/>
    <n v="223"/>
  </r>
  <r>
    <x v="13"/>
    <x v="61"/>
    <x v="1"/>
    <n v="221"/>
  </r>
  <r>
    <x v="13"/>
    <x v="61"/>
    <x v="2"/>
    <n v="4"/>
  </r>
  <r>
    <x v="13"/>
    <x v="62"/>
    <x v="0"/>
    <n v="198"/>
  </r>
  <r>
    <x v="13"/>
    <x v="62"/>
    <x v="1"/>
    <n v="191"/>
  </r>
  <r>
    <x v="13"/>
    <x v="63"/>
    <x v="0"/>
    <n v="206"/>
  </r>
  <r>
    <x v="13"/>
    <x v="63"/>
    <x v="1"/>
    <n v="171"/>
  </r>
  <r>
    <x v="13"/>
    <x v="63"/>
    <x v="2"/>
    <n v="3"/>
  </r>
  <r>
    <x v="13"/>
    <x v="64"/>
    <x v="0"/>
    <n v="208"/>
  </r>
  <r>
    <x v="13"/>
    <x v="64"/>
    <x v="1"/>
    <n v="203"/>
  </r>
  <r>
    <x v="13"/>
    <x v="64"/>
    <x v="2"/>
    <n v="2"/>
  </r>
  <r>
    <x v="13"/>
    <x v="65"/>
    <x v="0"/>
    <n v="158"/>
  </r>
  <r>
    <x v="13"/>
    <x v="65"/>
    <x v="1"/>
    <n v="159"/>
  </r>
  <r>
    <x v="13"/>
    <x v="66"/>
    <x v="0"/>
    <n v="160"/>
  </r>
  <r>
    <x v="13"/>
    <x v="66"/>
    <x v="1"/>
    <n v="121"/>
  </r>
  <r>
    <x v="13"/>
    <x v="66"/>
    <x v="2"/>
    <n v="1"/>
  </r>
  <r>
    <x v="13"/>
    <x v="67"/>
    <x v="0"/>
    <n v="134"/>
  </r>
  <r>
    <x v="13"/>
    <x v="67"/>
    <x v="1"/>
    <n v="119"/>
  </r>
  <r>
    <x v="13"/>
    <x v="67"/>
    <x v="2"/>
    <n v="1"/>
  </r>
  <r>
    <x v="13"/>
    <x v="68"/>
    <x v="0"/>
    <n v="118"/>
  </r>
  <r>
    <x v="13"/>
    <x v="68"/>
    <x v="1"/>
    <n v="118"/>
  </r>
  <r>
    <x v="13"/>
    <x v="69"/>
    <x v="0"/>
    <n v="106"/>
  </r>
  <r>
    <x v="13"/>
    <x v="69"/>
    <x v="1"/>
    <n v="90"/>
  </r>
  <r>
    <x v="13"/>
    <x v="70"/>
    <x v="0"/>
    <n v="92"/>
  </r>
  <r>
    <x v="13"/>
    <x v="70"/>
    <x v="1"/>
    <n v="89"/>
  </r>
  <r>
    <x v="13"/>
    <x v="71"/>
    <x v="0"/>
    <n v="118"/>
  </r>
  <r>
    <x v="13"/>
    <x v="71"/>
    <x v="1"/>
    <n v="81"/>
  </r>
  <r>
    <x v="13"/>
    <x v="72"/>
    <x v="0"/>
    <n v="73"/>
  </r>
  <r>
    <x v="13"/>
    <x v="72"/>
    <x v="1"/>
    <n v="53"/>
  </r>
  <r>
    <x v="13"/>
    <x v="73"/>
    <x v="0"/>
    <n v="83"/>
  </r>
  <r>
    <x v="13"/>
    <x v="73"/>
    <x v="1"/>
    <n v="42"/>
  </r>
  <r>
    <x v="13"/>
    <x v="74"/>
    <x v="0"/>
    <n v="78"/>
  </r>
  <r>
    <x v="13"/>
    <x v="74"/>
    <x v="1"/>
    <n v="45"/>
  </r>
  <r>
    <x v="13"/>
    <x v="74"/>
    <x v="2"/>
    <n v="1"/>
  </r>
  <r>
    <x v="13"/>
    <x v="75"/>
    <x v="0"/>
    <n v="55"/>
  </r>
  <r>
    <x v="13"/>
    <x v="75"/>
    <x v="1"/>
    <n v="34"/>
  </r>
  <r>
    <x v="13"/>
    <x v="76"/>
    <x v="0"/>
    <n v="40"/>
  </r>
  <r>
    <x v="13"/>
    <x v="76"/>
    <x v="1"/>
    <n v="18"/>
  </r>
  <r>
    <x v="13"/>
    <x v="77"/>
    <x v="0"/>
    <n v="48"/>
  </r>
  <r>
    <x v="13"/>
    <x v="77"/>
    <x v="1"/>
    <n v="28"/>
  </r>
  <r>
    <x v="13"/>
    <x v="77"/>
    <x v="2"/>
    <n v="1"/>
  </r>
  <r>
    <x v="13"/>
    <x v="78"/>
    <x v="0"/>
    <n v="35"/>
  </r>
  <r>
    <x v="13"/>
    <x v="78"/>
    <x v="1"/>
    <n v="21"/>
  </r>
  <r>
    <x v="13"/>
    <x v="78"/>
    <x v="2"/>
    <n v="1"/>
  </r>
  <r>
    <x v="13"/>
    <x v="79"/>
    <x v="0"/>
    <n v="31"/>
  </r>
  <r>
    <x v="13"/>
    <x v="79"/>
    <x v="1"/>
    <n v="17"/>
  </r>
  <r>
    <x v="13"/>
    <x v="80"/>
    <x v="0"/>
    <n v="21"/>
  </r>
  <r>
    <x v="13"/>
    <x v="80"/>
    <x v="1"/>
    <n v="11"/>
  </r>
  <r>
    <x v="13"/>
    <x v="81"/>
    <x v="0"/>
    <n v="15"/>
  </r>
  <r>
    <x v="13"/>
    <x v="81"/>
    <x v="1"/>
    <n v="10"/>
  </r>
  <r>
    <x v="13"/>
    <x v="82"/>
    <x v="0"/>
    <n v="10"/>
  </r>
  <r>
    <x v="13"/>
    <x v="82"/>
    <x v="1"/>
    <n v="3"/>
  </r>
  <r>
    <x v="13"/>
    <x v="83"/>
    <x v="0"/>
    <n v="9"/>
  </r>
  <r>
    <x v="13"/>
    <x v="84"/>
    <x v="0"/>
    <n v="7"/>
  </r>
  <r>
    <x v="14"/>
    <x v="85"/>
    <x v="0"/>
    <n v="4"/>
  </r>
  <r>
    <x v="14"/>
    <x v="85"/>
    <x v="1"/>
    <n v="4"/>
  </r>
  <r>
    <x v="14"/>
    <x v="86"/>
    <x v="0"/>
    <n v="5"/>
  </r>
  <r>
    <x v="14"/>
    <x v="86"/>
    <x v="1"/>
    <n v="2"/>
  </r>
  <r>
    <x v="14"/>
    <x v="87"/>
    <x v="0"/>
    <n v="1"/>
  </r>
  <r>
    <x v="14"/>
    <x v="87"/>
    <x v="1"/>
    <n v="1"/>
  </r>
  <r>
    <x v="14"/>
    <x v="0"/>
    <x v="0"/>
    <n v="1"/>
  </r>
  <r>
    <x v="14"/>
    <x v="0"/>
    <x v="1"/>
    <n v="1"/>
  </r>
  <r>
    <x v="14"/>
    <x v="89"/>
    <x v="0"/>
    <n v="1"/>
  </r>
  <r>
    <x v="14"/>
    <x v="93"/>
    <x v="0"/>
    <n v="1"/>
  </r>
  <r>
    <x v="14"/>
    <x v="93"/>
    <x v="1"/>
    <n v="2"/>
  </r>
  <r>
    <x v="14"/>
    <x v="3"/>
    <x v="0"/>
    <n v="239"/>
  </r>
  <r>
    <x v="14"/>
    <x v="3"/>
    <x v="1"/>
    <n v="210"/>
  </r>
  <r>
    <x v="14"/>
    <x v="4"/>
    <x v="0"/>
    <n v="260"/>
  </r>
  <r>
    <x v="14"/>
    <x v="4"/>
    <x v="1"/>
    <n v="270"/>
  </r>
  <r>
    <x v="14"/>
    <x v="5"/>
    <x v="0"/>
    <n v="251"/>
  </r>
  <r>
    <x v="14"/>
    <x v="5"/>
    <x v="1"/>
    <n v="229"/>
  </r>
  <r>
    <x v="14"/>
    <x v="6"/>
    <x v="0"/>
    <n v="304"/>
  </r>
  <r>
    <x v="14"/>
    <x v="6"/>
    <x v="1"/>
    <n v="267"/>
  </r>
  <r>
    <x v="14"/>
    <x v="7"/>
    <x v="0"/>
    <n v="311"/>
  </r>
  <r>
    <x v="14"/>
    <x v="7"/>
    <x v="1"/>
    <n v="326"/>
  </r>
  <r>
    <x v="14"/>
    <x v="8"/>
    <x v="0"/>
    <n v="350"/>
  </r>
  <r>
    <x v="14"/>
    <x v="8"/>
    <x v="1"/>
    <n v="276"/>
  </r>
  <r>
    <x v="14"/>
    <x v="9"/>
    <x v="0"/>
    <n v="327"/>
  </r>
  <r>
    <x v="14"/>
    <x v="9"/>
    <x v="1"/>
    <n v="340"/>
  </r>
  <r>
    <x v="14"/>
    <x v="10"/>
    <x v="0"/>
    <n v="360"/>
  </r>
  <r>
    <x v="14"/>
    <x v="10"/>
    <x v="1"/>
    <n v="344"/>
  </r>
  <r>
    <x v="14"/>
    <x v="11"/>
    <x v="0"/>
    <n v="376"/>
  </r>
  <r>
    <x v="14"/>
    <x v="11"/>
    <x v="1"/>
    <n v="343"/>
  </r>
  <r>
    <x v="14"/>
    <x v="12"/>
    <x v="0"/>
    <n v="375"/>
  </r>
  <r>
    <x v="14"/>
    <x v="12"/>
    <x v="1"/>
    <n v="346"/>
  </r>
  <r>
    <x v="14"/>
    <x v="13"/>
    <x v="0"/>
    <n v="366"/>
  </r>
  <r>
    <x v="14"/>
    <x v="13"/>
    <x v="1"/>
    <n v="326"/>
  </r>
  <r>
    <x v="14"/>
    <x v="14"/>
    <x v="0"/>
    <n v="376"/>
  </r>
  <r>
    <x v="14"/>
    <x v="14"/>
    <x v="1"/>
    <n v="340"/>
  </r>
  <r>
    <x v="14"/>
    <x v="15"/>
    <x v="0"/>
    <n v="377"/>
  </r>
  <r>
    <x v="14"/>
    <x v="15"/>
    <x v="1"/>
    <n v="335"/>
  </r>
  <r>
    <x v="14"/>
    <x v="16"/>
    <x v="0"/>
    <n v="388"/>
  </r>
  <r>
    <x v="14"/>
    <x v="16"/>
    <x v="1"/>
    <n v="348"/>
  </r>
  <r>
    <x v="14"/>
    <x v="17"/>
    <x v="0"/>
    <n v="367"/>
  </r>
  <r>
    <x v="14"/>
    <x v="17"/>
    <x v="1"/>
    <n v="336"/>
  </r>
  <r>
    <x v="14"/>
    <x v="18"/>
    <x v="0"/>
    <n v="388"/>
  </r>
  <r>
    <x v="14"/>
    <x v="18"/>
    <x v="1"/>
    <n v="326"/>
  </r>
  <r>
    <x v="14"/>
    <x v="19"/>
    <x v="0"/>
    <n v="336"/>
  </r>
  <r>
    <x v="14"/>
    <x v="19"/>
    <x v="1"/>
    <n v="345"/>
  </r>
  <r>
    <x v="14"/>
    <x v="20"/>
    <x v="0"/>
    <n v="382"/>
  </r>
  <r>
    <x v="14"/>
    <x v="20"/>
    <x v="1"/>
    <n v="342"/>
  </r>
  <r>
    <x v="14"/>
    <x v="21"/>
    <x v="0"/>
    <n v="350"/>
  </r>
  <r>
    <x v="14"/>
    <x v="21"/>
    <x v="1"/>
    <n v="293"/>
  </r>
  <r>
    <x v="14"/>
    <x v="22"/>
    <x v="0"/>
    <n v="329"/>
  </r>
  <r>
    <x v="14"/>
    <x v="22"/>
    <x v="1"/>
    <n v="322"/>
  </r>
  <r>
    <x v="14"/>
    <x v="23"/>
    <x v="0"/>
    <n v="321"/>
  </r>
  <r>
    <x v="14"/>
    <x v="23"/>
    <x v="1"/>
    <n v="281"/>
  </r>
  <r>
    <x v="14"/>
    <x v="24"/>
    <x v="0"/>
    <n v="341"/>
  </r>
  <r>
    <x v="14"/>
    <x v="24"/>
    <x v="1"/>
    <n v="314"/>
  </r>
  <r>
    <x v="14"/>
    <x v="25"/>
    <x v="0"/>
    <n v="317"/>
  </r>
  <r>
    <x v="14"/>
    <x v="25"/>
    <x v="1"/>
    <n v="286"/>
  </r>
  <r>
    <x v="14"/>
    <x v="26"/>
    <x v="0"/>
    <n v="320"/>
  </r>
  <r>
    <x v="14"/>
    <x v="26"/>
    <x v="1"/>
    <n v="295"/>
  </r>
  <r>
    <x v="14"/>
    <x v="27"/>
    <x v="0"/>
    <n v="324"/>
  </r>
  <r>
    <x v="14"/>
    <x v="27"/>
    <x v="1"/>
    <n v="298"/>
  </r>
  <r>
    <x v="14"/>
    <x v="28"/>
    <x v="0"/>
    <n v="299"/>
  </r>
  <r>
    <x v="14"/>
    <x v="28"/>
    <x v="1"/>
    <n v="303"/>
  </r>
  <r>
    <x v="14"/>
    <x v="29"/>
    <x v="0"/>
    <n v="331"/>
  </r>
  <r>
    <x v="14"/>
    <x v="29"/>
    <x v="1"/>
    <n v="299"/>
  </r>
  <r>
    <x v="14"/>
    <x v="30"/>
    <x v="0"/>
    <n v="376"/>
  </r>
  <r>
    <x v="14"/>
    <x v="30"/>
    <x v="1"/>
    <n v="335"/>
  </r>
  <r>
    <x v="14"/>
    <x v="31"/>
    <x v="0"/>
    <n v="359"/>
  </r>
  <r>
    <x v="14"/>
    <x v="31"/>
    <x v="1"/>
    <n v="383"/>
  </r>
  <r>
    <x v="14"/>
    <x v="32"/>
    <x v="0"/>
    <n v="371"/>
  </r>
  <r>
    <x v="14"/>
    <x v="32"/>
    <x v="1"/>
    <n v="364"/>
  </r>
  <r>
    <x v="14"/>
    <x v="33"/>
    <x v="0"/>
    <n v="373"/>
  </r>
  <r>
    <x v="14"/>
    <x v="33"/>
    <x v="1"/>
    <n v="368"/>
  </r>
  <r>
    <x v="14"/>
    <x v="34"/>
    <x v="0"/>
    <n v="339"/>
  </r>
  <r>
    <x v="14"/>
    <x v="34"/>
    <x v="1"/>
    <n v="380"/>
  </r>
  <r>
    <x v="14"/>
    <x v="35"/>
    <x v="0"/>
    <n v="371"/>
  </r>
  <r>
    <x v="14"/>
    <x v="35"/>
    <x v="1"/>
    <n v="347"/>
  </r>
  <r>
    <x v="14"/>
    <x v="36"/>
    <x v="0"/>
    <n v="448"/>
  </r>
  <r>
    <x v="14"/>
    <x v="36"/>
    <x v="1"/>
    <n v="379"/>
  </r>
  <r>
    <x v="14"/>
    <x v="37"/>
    <x v="0"/>
    <n v="445"/>
  </r>
  <r>
    <x v="14"/>
    <x v="37"/>
    <x v="1"/>
    <n v="384"/>
  </r>
  <r>
    <x v="14"/>
    <x v="38"/>
    <x v="0"/>
    <n v="487"/>
  </r>
  <r>
    <x v="14"/>
    <x v="38"/>
    <x v="1"/>
    <n v="465"/>
  </r>
  <r>
    <x v="14"/>
    <x v="39"/>
    <x v="0"/>
    <n v="494"/>
  </r>
  <r>
    <x v="14"/>
    <x v="39"/>
    <x v="1"/>
    <n v="487"/>
  </r>
  <r>
    <x v="14"/>
    <x v="40"/>
    <x v="0"/>
    <n v="564"/>
  </r>
  <r>
    <x v="14"/>
    <x v="40"/>
    <x v="1"/>
    <n v="434"/>
  </r>
  <r>
    <x v="14"/>
    <x v="41"/>
    <x v="0"/>
    <n v="515"/>
  </r>
  <r>
    <x v="14"/>
    <x v="41"/>
    <x v="1"/>
    <n v="492"/>
  </r>
  <r>
    <x v="14"/>
    <x v="42"/>
    <x v="0"/>
    <n v="552"/>
  </r>
  <r>
    <x v="14"/>
    <x v="42"/>
    <x v="1"/>
    <n v="467"/>
  </r>
  <r>
    <x v="14"/>
    <x v="43"/>
    <x v="0"/>
    <n v="568"/>
  </r>
  <r>
    <x v="14"/>
    <x v="43"/>
    <x v="1"/>
    <n v="507"/>
  </r>
  <r>
    <x v="14"/>
    <x v="44"/>
    <x v="0"/>
    <n v="668"/>
  </r>
  <r>
    <x v="14"/>
    <x v="44"/>
    <x v="1"/>
    <n v="504"/>
  </r>
  <r>
    <x v="14"/>
    <x v="45"/>
    <x v="0"/>
    <n v="644"/>
  </r>
  <r>
    <x v="14"/>
    <x v="45"/>
    <x v="1"/>
    <n v="532"/>
  </r>
  <r>
    <x v="14"/>
    <x v="46"/>
    <x v="0"/>
    <n v="657"/>
  </r>
  <r>
    <x v="14"/>
    <x v="46"/>
    <x v="1"/>
    <n v="531"/>
  </r>
  <r>
    <x v="14"/>
    <x v="47"/>
    <x v="0"/>
    <n v="686"/>
  </r>
  <r>
    <x v="14"/>
    <x v="47"/>
    <x v="1"/>
    <n v="513"/>
  </r>
  <r>
    <x v="14"/>
    <x v="48"/>
    <x v="0"/>
    <n v="714"/>
  </r>
  <r>
    <x v="14"/>
    <x v="48"/>
    <x v="1"/>
    <n v="597"/>
  </r>
  <r>
    <x v="14"/>
    <x v="49"/>
    <x v="0"/>
    <n v="730"/>
  </r>
  <r>
    <x v="14"/>
    <x v="49"/>
    <x v="1"/>
    <n v="626"/>
  </r>
  <r>
    <x v="14"/>
    <x v="50"/>
    <x v="0"/>
    <n v="736"/>
  </r>
  <r>
    <x v="14"/>
    <x v="50"/>
    <x v="1"/>
    <n v="579"/>
  </r>
  <r>
    <x v="14"/>
    <x v="51"/>
    <x v="0"/>
    <n v="664"/>
  </r>
  <r>
    <x v="14"/>
    <x v="51"/>
    <x v="1"/>
    <n v="594"/>
  </r>
  <r>
    <x v="14"/>
    <x v="52"/>
    <x v="0"/>
    <n v="653"/>
  </r>
  <r>
    <x v="14"/>
    <x v="52"/>
    <x v="1"/>
    <n v="613"/>
  </r>
  <r>
    <x v="14"/>
    <x v="53"/>
    <x v="0"/>
    <n v="666"/>
  </r>
  <r>
    <x v="14"/>
    <x v="53"/>
    <x v="1"/>
    <n v="613"/>
  </r>
  <r>
    <x v="14"/>
    <x v="54"/>
    <x v="0"/>
    <n v="724"/>
  </r>
  <r>
    <x v="14"/>
    <x v="54"/>
    <x v="1"/>
    <n v="672"/>
  </r>
  <r>
    <x v="14"/>
    <x v="55"/>
    <x v="0"/>
    <n v="641"/>
  </r>
  <r>
    <x v="14"/>
    <x v="55"/>
    <x v="1"/>
    <n v="572"/>
  </r>
  <r>
    <x v="14"/>
    <x v="56"/>
    <x v="0"/>
    <n v="536"/>
  </r>
  <r>
    <x v="14"/>
    <x v="56"/>
    <x v="1"/>
    <n v="495"/>
  </r>
  <r>
    <x v="14"/>
    <x v="57"/>
    <x v="0"/>
    <n v="504"/>
  </r>
  <r>
    <x v="14"/>
    <x v="57"/>
    <x v="1"/>
    <n v="485"/>
  </r>
  <r>
    <x v="14"/>
    <x v="58"/>
    <x v="0"/>
    <n v="514"/>
  </r>
  <r>
    <x v="14"/>
    <x v="58"/>
    <x v="1"/>
    <n v="458"/>
  </r>
  <r>
    <x v="14"/>
    <x v="59"/>
    <x v="0"/>
    <n v="452"/>
  </r>
  <r>
    <x v="14"/>
    <x v="59"/>
    <x v="1"/>
    <n v="458"/>
  </r>
  <r>
    <x v="14"/>
    <x v="60"/>
    <x v="0"/>
    <n v="402"/>
  </r>
  <r>
    <x v="14"/>
    <x v="60"/>
    <x v="1"/>
    <n v="375"/>
  </r>
  <r>
    <x v="14"/>
    <x v="61"/>
    <x v="0"/>
    <n v="382"/>
  </r>
  <r>
    <x v="14"/>
    <x v="61"/>
    <x v="1"/>
    <n v="316"/>
  </r>
  <r>
    <x v="14"/>
    <x v="62"/>
    <x v="0"/>
    <n v="304"/>
  </r>
  <r>
    <x v="14"/>
    <x v="62"/>
    <x v="1"/>
    <n v="355"/>
  </r>
  <r>
    <x v="14"/>
    <x v="63"/>
    <x v="0"/>
    <n v="283"/>
  </r>
  <r>
    <x v="14"/>
    <x v="63"/>
    <x v="1"/>
    <n v="303"/>
  </r>
  <r>
    <x v="14"/>
    <x v="64"/>
    <x v="0"/>
    <n v="245"/>
  </r>
  <r>
    <x v="14"/>
    <x v="64"/>
    <x v="1"/>
    <n v="283"/>
  </r>
  <r>
    <x v="14"/>
    <x v="65"/>
    <x v="0"/>
    <n v="238"/>
  </r>
  <r>
    <x v="14"/>
    <x v="65"/>
    <x v="1"/>
    <n v="212"/>
  </r>
  <r>
    <x v="14"/>
    <x v="66"/>
    <x v="0"/>
    <n v="186"/>
  </r>
  <r>
    <x v="14"/>
    <x v="66"/>
    <x v="1"/>
    <n v="211"/>
  </r>
  <r>
    <x v="14"/>
    <x v="67"/>
    <x v="0"/>
    <n v="215"/>
  </r>
  <r>
    <x v="14"/>
    <x v="67"/>
    <x v="1"/>
    <n v="189"/>
  </r>
  <r>
    <x v="14"/>
    <x v="68"/>
    <x v="0"/>
    <n v="185"/>
  </r>
  <r>
    <x v="14"/>
    <x v="68"/>
    <x v="1"/>
    <n v="172"/>
  </r>
  <r>
    <x v="14"/>
    <x v="69"/>
    <x v="0"/>
    <n v="152"/>
  </r>
  <r>
    <x v="14"/>
    <x v="69"/>
    <x v="1"/>
    <n v="137"/>
  </r>
  <r>
    <x v="14"/>
    <x v="70"/>
    <x v="0"/>
    <n v="153"/>
  </r>
  <r>
    <x v="14"/>
    <x v="70"/>
    <x v="1"/>
    <n v="127"/>
  </r>
  <r>
    <x v="14"/>
    <x v="71"/>
    <x v="0"/>
    <n v="134"/>
  </r>
  <r>
    <x v="14"/>
    <x v="71"/>
    <x v="1"/>
    <n v="132"/>
  </r>
  <r>
    <x v="14"/>
    <x v="72"/>
    <x v="0"/>
    <n v="112"/>
  </r>
  <r>
    <x v="14"/>
    <x v="72"/>
    <x v="1"/>
    <n v="108"/>
  </r>
  <r>
    <x v="14"/>
    <x v="73"/>
    <x v="0"/>
    <n v="102"/>
  </r>
  <r>
    <x v="14"/>
    <x v="73"/>
    <x v="1"/>
    <n v="79"/>
  </r>
  <r>
    <x v="14"/>
    <x v="74"/>
    <x v="0"/>
    <n v="77"/>
  </r>
  <r>
    <x v="14"/>
    <x v="74"/>
    <x v="1"/>
    <n v="85"/>
  </r>
  <r>
    <x v="14"/>
    <x v="75"/>
    <x v="0"/>
    <n v="87"/>
  </r>
  <r>
    <x v="14"/>
    <x v="75"/>
    <x v="1"/>
    <n v="55"/>
  </r>
  <r>
    <x v="14"/>
    <x v="76"/>
    <x v="0"/>
    <n v="57"/>
  </r>
  <r>
    <x v="14"/>
    <x v="76"/>
    <x v="1"/>
    <n v="50"/>
  </r>
  <r>
    <x v="14"/>
    <x v="77"/>
    <x v="0"/>
    <n v="71"/>
  </r>
  <r>
    <x v="14"/>
    <x v="77"/>
    <x v="1"/>
    <n v="33"/>
  </r>
  <r>
    <x v="14"/>
    <x v="78"/>
    <x v="0"/>
    <n v="53"/>
  </r>
  <r>
    <x v="14"/>
    <x v="78"/>
    <x v="1"/>
    <n v="27"/>
  </r>
  <r>
    <x v="14"/>
    <x v="79"/>
    <x v="0"/>
    <n v="41"/>
  </r>
  <r>
    <x v="14"/>
    <x v="79"/>
    <x v="1"/>
    <n v="27"/>
  </r>
  <r>
    <x v="14"/>
    <x v="80"/>
    <x v="0"/>
    <n v="36"/>
  </r>
  <r>
    <x v="14"/>
    <x v="80"/>
    <x v="1"/>
    <n v="21"/>
  </r>
  <r>
    <x v="14"/>
    <x v="81"/>
    <x v="0"/>
    <n v="23"/>
  </r>
  <r>
    <x v="14"/>
    <x v="81"/>
    <x v="1"/>
    <n v="10"/>
  </r>
  <r>
    <x v="14"/>
    <x v="82"/>
    <x v="0"/>
    <n v="16"/>
  </r>
  <r>
    <x v="14"/>
    <x v="82"/>
    <x v="1"/>
    <n v="3"/>
  </r>
  <r>
    <x v="14"/>
    <x v="83"/>
    <x v="0"/>
    <n v="13"/>
  </r>
  <r>
    <x v="14"/>
    <x v="83"/>
    <x v="1"/>
    <n v="6"/>
  </r>
  <r>
    <x v="14"/>
    <x v="84"/>
    <x v="0"/>
    <n v="8"/>
  </r>
  <r>
    <x v="14"/>
    <x v="84"/>
    <x v="1"/>
    <n v="2"/>
  </r>
  <r>
    <x v="15"/>
    <x v="85"/>
    <x v="0"/>
    <n v="2"/>
  </r>
  <r>
    <x v="15"/>
    <x v="85"/>
    <x v="1"/>
    <n v="1"/>
  </r>
  <r>
    <x v="15"/>
    <x v="0"/>
    <x v="0"/>
    <n v="1"/>
  </r>
  <r>
    <x v="15"/>
    <x v="91"/>
    <x v="0"/>
    <n v="1"/>
  </r>
  <r>
    <x v="15"/>
    <x v="93"/>
    <x v="0"/>
    <n v="2"/>
  </r>
  <r>
    <x v="15"/>
    <x v="3"/>
    <x v="0"/>
    <n v="72"/>
  </r>
  <r>
    <x v="15"/>
    <x v="3"/>
    <x v="1"/>
    <n v="77"/>
  </r>
  <r>
    <x v="15"/>
    <x v="4"/>
    <x v="0"/>
    <n v="78"/>
  </r>
  <r>
    <x v="15"/>
    <x v="4"/>
    <x v="1"/>
    <n v="69"/>
  </r>
  <r>
    <x v="15"/>
    <x v="5"/>
    <x v="0"/>
    <n v="61"/>
  </r>
  <r>
    <x v="15"/>
    <x v="5"/>
    <x v="1"/>
    <n v="78"/>
  </r>
  <r>
    <x v="15"/>
    <x v="6"/>
    <x v="0"/>
    <n v="91"/>
  </r>
  <r>
    <x v="15"/>
    <x v="6"/>
    <x v="1"/>
    <n v="89"/>
  </r>
  <r>
    <x v="15"/>
    <x v="7"/>
    <x v="0"/>
    <n v="68"/>
  </r>
  <r>
    <x v="15"/>
    <x v="7"/>
    <x v="1"/>
    <n v="73"/>
  </r>
  <r>
    <x v="15"/>
    <x v="8"/>
    <x v="0"/>
    <n v="70"/>
  </r>
  <r>
    <x v="15"/>
    <x v="8"/>
    <x v="1"/>
    <n v="92"/>
  </r>
  <r>
    <x v="15"/>
    <x v="9"/>
    <x v="0"/>
    <n v="105"/>
  </r>
  <r>
    <x v="15"/>
    <x v="9"/>
    <x v="1"/>
    <n v="88"/>
  </r>
  <r>
    <x v="15"/>
    <x v="10"/>
    <x v="0"/>
    <n v="103"/>
  </r>
  <r>
    <x v="15"/>
    <x v="10"/>
    <x v="1"/>
    <n v="82"/>
  </r>
  <r>
    <x v="15"/>
    <x v="11"/>
    <x v="0"/>
    <n v="104"/>
  </r>
  <r>
    <x v="15"/>
    <x v="11"/>
    <x v="1"/>
    <n v="95"/>
  </r>
  <r>
    <x v="15"/>
    <x v="12"/>
    <x v="0"/>
    <n v="111"/>
  </r>
  <r>
    <x v="15"/>
    <x v="12"/>
    <x v="1"/>
    <n v="109"/>
  </r>
  <r>
    <x v="15"/>
    <x v="13"/>
    <x v="0"/>
    <n v="119"/>
  </r>
  <r>
    <x v="15"/>
    <x v="13"/>
    <x v="1"/>
    <n v="124"/>
  </r>
  <r>
    <x v="15"/>
    <x v="14"/>
    <x v="0"/>
    <n v="113"/>
  </r>
  <r>
    <x v="15"/>
    <x v="14"/>
    <x v="1"/>
    <n v="102"/>
  </r>
  <r>
    <x v="15"/>
    <x v="15"/>
    <x v="0"/>
    <n v="127"/>
  </r>
  <r>
    <x v="15"/>
    <x v="15"/>
    <x v="1"/>
    <n v="122"/>
  </r>
  <r>
    <x v="15"/>
    <x v="16"/>
    <x v="0"/>
    <n v="125"/>
  </r>
  <r>
    <x v="15"/>
    <x v="16"/>
    <x v="1"/>
    <n v="119"/>
  </r>
  <r>
    <x v="15"/>
    <x v="17"/>
    <x v="0"/>
    <n v="124"/>
  </r>
  <r>
    <x v="15"/>
    <x v="17"/>
    <x v="1"/>
    <n v="105"/>
  </r>
  <r>
    <x v="15"/>
    <x v="18"/>
    <x v="0"/>
    <n v="106"/>
  </r>
  <r>
    <x v="15"/>
    <x v="18"/>
    <x v="1"/>
    <n v="122"/>
  </r>
  <r>
    <x v="15"/>
    <x v="19"/>
    <x v="0"/>
    <n v="123"/>
  </r>
  <r>
    <x v="15"/>
    <x v="19"/>
    <x v="1"/>
    <n v="107"/>
  </r>
  <r>
    <x v="15"/>
    <x v="20"/>
    <x v="0"/>
    <n v="114"/>
  </r>
  <r>
    <x v="15"/>
    <x v="20"/>
    <x v="1"/>
    <n v="111"/>
  </r>
  <r>
    <x v="15"/>
    <x v="21"/>
    <x v="0"/>
    <n v="127"/>
  </r>
  <r>
    <x v="15"/>
    <x v="21"/>
    <x v="1"/>
    <n v="100"/>
  </r>
  <r>
    <x v="15"/>
    <x v="22"/>
    <x v="0"/>
    <n v="111"/>
  </r>
  <r>
    <x v="15"/>
    <x v="22"/>
    <x v="1"/>
    <n v="109"/>
  </r>
  <r>
    <x v="15"/>
    <x v="23"/>
    <x v="0"/>
    <n v="120"/>
  </r>
  <r>
    <x v="15"/>
    <x v="23"/>
    <x v="1"/>
    <n v="91"/>
  </r>
  <r>
    <x v="15"/>
    <x v="24"/>
    <x v="0"/>
    <n v="111"/>
  </r>
  <r>
    <x v="15"/>
    <x v="24"/>
    <x v="1"/>
    <n v="100"/>
  </r>
  <r>
    <x v="15"/>
    <x v="25"/>
    <x v="0"/>
    <n v="119"/>
  </r>
  <r>
    <x v="15"/>
    <x v="25"/>
    <x v="1"/>
    <n v="93"/>
  </r>
  <r>
    <x v="15"/>
    <x v="26"/>
    <x v="0"/>
    <n v="112"/>
  </r>
  <r>
    <x v="15"/>
    <x v="26"/>
    <x v="1"/>
    <n v="80"/>
  </r>
  <r>
    <x v="15"/>
    <x v="27"/>
    <x v="0"/>
    <n v="104"/>
  </r>
  <r>
    <x v="15"/>
    <x v="27"/>
    <x v="1"/>
    <n v="127"/>
  </r>
  <r>
    <x v="15"/>
    <x v="28"/>
    <x v="0"/>
    <n v="113"/>
  </r>
  <r>
    <x v="15"/>
    <x v="28"/>
    <x v="1"/>
    <n v="112"/>
  </r>
  <r>
    <x v="15"/>
    <x v="29"/>
    <x v="0"/>
    <n v="121"/>
  </r>
  <r>
    <x v="15"/>
    <x v="29"/>
    <x v="1"/>
    <n v="97"/>
  </r>
  <r>
    <x v="15"/>
    <x v="30"/>
    <x v="0"/>
    <n v="130"/>
  </r>
  <r>
    <x v="15"/>
    <x v="30"/>
    <x v="1"/>
    <n v="90"/>
  </r>
  <r>
    <x v="15"/>
    <x v="31"/>
    <x v="0"/>
    <n v="155"/>
  </r>
  <r>
    <x v="15"/>
    <x v="31"/>
    <x v="1"/>
    <n v="118"/>
  </r>
  <r>
    <x v="15"/>
    <x v="32"/>
    <x v="0"/>
    <n v="151"/>
  </r>
  <r>
    <x v="15"/>
    <x v="32"/>
    <x v="1"/>
    <n v="127"/>
  </r>
  <r>
    <x v="15"/>
    <x v="33"/>
    <x v="0"/>
    <n v="144"/>
  </r>
  <r>
    <x v="15"/>
    <x v="33"/>
    <x v="1"/>
    <n v="112"/>
  </r>
  <r>
    <x v="15"/>
    <x v="34"/>
    <x v="0"/>
    <n v="135"/>
  </r>
  <r>
    <x v="15"/>
    <x v="34"/>
    <x v="1"/>
    <n v="151"/>
  </r>
  <r>
    <x v="15"/>
    <x v="35"/>
    <x v="0"/>
    <n v="113"/>
  </r>
  <r>
    <x v="15"/>
    <x v="35"/>
    <x v="1"/>
    <n v="112"/>
  </r>
  <r>
    <x v="15"/>
    <x v="36"/>
    <x v="0"/>
    <n v="181"/>
  </r>
  <r>
    <x v="15"/>
    <x v="36"/>
    <x v="1"/>
    <n v="133"/>
  </r>
  <r>
    <x v="15"/>
    <x v="37"/>
    <x v="0"/>
    <n v="171"/>
  </r>
  <r>
    <x v="15"/>
    <x v="37"/>
    <x v="1"/>
    <n v="149"/>
  </r>
  <r>
    <x v="15"/>
    <x v="38"/>
    <x v="0"/>
    <n v="186"/>
  </r>
  <r>
    <x v="15"/>
    <x v="38"/>
    <x v="1"/>
    <n v="143"/>
  </r>
  <r>
    <x v="15"/>
    <x v="39"/>
    <x v="0"/>
    <n v="204"/>
  </r>
  <r>
    <x v="15"/>
    <x v="39"/>
    <x v="1"/>
    <n v="173"/>
  </r>
  <r>
    <x v="15"/>
    <x v="40"/>
    <x v="0"/>
    <n v="229"/>
  </r>
  <r>
    <x v="15"/>
    <x v="40"/>
    <x v="1"/>
    <n v="181"/>
  </r>
  <r>
    <x v="15"/>
    <x v="41"/>
    <x v="0"/>
    <n v="249"/>
  </r>
  <r>
    <x v="15"/>
    <x v="41"/>
    <x v="1"/>
    <n v="191"/>
  </r>
  <r>
    <x v="15"/>
    <x v="42"/>
    <x v="0"/>
    <n v="267"/>
  </r>
  <r>
    <x v="15"/>
    <x v="42"/>
    <x v="1"/>
    <n v="232"/>
  </r>
  <r>
    <x v="15"/>
    <x v="43"/>
    <x v="0"/>
    <n v="268"/>
  </r>
  <r>
    <x v="15"/>
    <x v="43"/>
    <x v="1"/>
    <n v="220"/>
  </r>
  <r>
    <x v="15"/>
    <x v="44"/>
    <x v="0"/>
    <n v="316"/>
  </r>
  <r>
    <x v="15"/>
    <x v="44"/>
    <x v="1"/>
    <n v="240"/>
  </r>
  <r>
    <x v="15"/>
    <x v="45"/>
    <x v="0"/>
    <n v="355"/>
  </r>
  <r>
    <x v="15"/>
    <x v="45"/>
    <x v="1"/>
    <n v="259"/>
  </r>
  <r>
    <x v="15"/>
    <x v="46"/>
    <x v="0"/>
    <n v="349"/>
  </r>
  <r>
    <x v="15"/>
    <x v="46"/>
    <x v="1"/>
    <n v="279"/>
  </r>
  <r>
    <x v="15"/>
    <x v="47"/>
    <x v="0"/>
    <n v="335"/>
  </r>
  <r>
    <x v="15"/>
    <x v="47"/>
    <x v="1"/>
    <n v="285"/>
  </r>
  <r>
    <x v="15"/>
    <x v="48"/>
    <x v="0"/>
    <n v="392"/>
  </r>
  <r>
    <x v="15"/>
    <x v="48"/>
    <x v="1"/>
    <n v="323"/>
  </r>
  <r>
    <x v="15"/>
    <x v="49"/>
    <x v="0"/>
    <n v="383"/>
  </r>
  <r>
    <x v="15"/>
    <x v="49"/>
    <x v="1"/>
    <n v="337"/>
  </r>
  <r>
    <x v="15"/>
    <x v="50"/>
    <x v="0"/>
    <n v="402"/>
  </r>
  <r>
    <x v="15"/>
    <x v="50"/>
    <x v="1"/>
    <n v="350"/>
  </r>
  <r>
    <x v="15"/>
    <x v="51"/>
    <x v="0"/>
    <n v="378"/>
  </r>
  <r>
    <x v="15"/>
    <x v="51"/>
    <x v="1"/>
    <n v="325"/>
  </r>
  <r>
    <x v="15"/>
    <x v="52"/>
    <x v="0"/>
    <n v="386"/>
  </r>
  <r>
    <x v="15"/>
    <x v="52"/>
    <x v="1"/>
    <n v="373"/>
  </r>
  <r>
    <x v="15"/>
    <x v="53"/>
    <x v="0"/>
    <n v="376"/>
  </r>
  <r>
    <x v="15"/>
    <x v="53"/>
    <x v="1"/>
    <n v="351"/>
  </r>
  <r>
    <x v="15"/>
    <x v="54"/>
    <x v="0"/>
    <n v="456"/>
  </r>
  <r>
    <x v="15"/>
    <x v="54"/>
    <x v="1"/>
    <n v="364"/>
  </r>
  <r>
    <x v="15"/>
    <x v="55"/>
    <x v="0"/>
    <n v="332"/>
  </r>
  <r>
    <x v="15"/>
    <x v="55"/>
    <x v="1"/>
    <n v="329"/>
  </r>
  <r>
    <x v="15"/>
    <x v="56"/>
    <x v="0"/>
    <n v="303"/>
  </r>
  <r>
    <x v="15"/>
    <x v="56"/>
    <x v="1"/>
    <n v="335"/>
  </r>
  <r>
    <x v="15"/>
    <x v="57"/>
    <x v="0"/>
    <n v="299"/>
  </r>
  <r>
    <x v="15"/>
    <x v="57"/>
    <x v="1"/>
    <n v="268"/>
  </r>
  <r>
    <x v="15"/>
    <x v="58"/>
    <x v="0"/>
    <n v="288"/>
  </r>
  <r>
    <x v="15"/>
    <x v="58"/>
    <x v="1"/>
    <n v="327"/>
  </r>
  <r>
    <x v="15"/>
    <x v="59"/>
    <x v="0"/>
    <n v="243"/>
  </r>
  <r>
    <x v="15"/>
    <x v="59"/>
    <x v="1"/>
    <n v="278"/>
  </r>
  <r>
    <x v="15"/>
    <x v="60"/>
    <x v="0"/>
    <n v="215"/>
  </r>
  <r>
    <x v="15"/>
    <x v="60"/>
    <x v="1"/>
    <n v="209"/>
  </r>
  <r>
    <x v="15"/>
    <x v="61"/>
    <x v="0"/>
    <n v="212"/>
  </r>
  <r>
    <x v="15"/>
    <x v="61"/>
    <x v="1"/>
    <n v="214"/>
  </r>
  <r>
    <x v="15"/>
    <x v="62"/>
    <x v="0"/>
    <n v="184"/>
  </r>
  <r>
    <x v="15"/>
    <x v="62"/>
    <x v="1"/>
    <n v="187"/>
  </r>
  <r>
    <x v="15"/>
    <x v="63"/>
    <x v="0"/>
    <n v="136"/>
  </r>
  <r>
    <x v="15"/>
    <x v="63"/>
    <x v="1"/>
    <n v="151"/>
  </r>
  <r>
    <x v="15"/>
    <x v="64"/>
    <x v="0"/>
    <n v="145"/>
  </r>
  <r>
    <x v="15"/>
    <x v="64"/>
    <x v="1"/>
    <n v="148"/>
  </r>
  <r>
    <x v="15"/>
    <x v="65"/>
    <x v="0"/>
    <n v="117"/>
  </r>
  <r>
    <x v="15"/>
    <x v="65"/>
    <x v="1"/>
    <n v="125"/>
  </r>
  <r>
    <x v="15"/>
    <x v="66"/>
    <x v="0"/>
    <n v="109"/>
  </r>
  <r>
    <x v="15"/>
    <x v="66"/>
    <x v="1"/>
    <n v="129"/>
  </r>
  <r>
    <x v="15"/>
    <x v="67"/>
    <x v="0"/>
    <n v="92"/>
  </r>
  <r>
    <x v="15"/>
    <x v="67"/>
    <x v="1"/>
    <n v="107"/>
  </r>
  <r>
    <x v="15"/>
    <x v="68"/>
    <x v="0"/>
    <n v="82"/>
  </r>
  <r>
    <x v="15"/>
    <x v="68"/>
    <x v="1"/>
    <n v="107"/>
  </r>
  <r>
    <x v="15"/>
    <x v="69"/>
    <x v="0"/>
    <n v="65"/>
  </r>
  <r>
    <x v="15"/>
    <x v="69"/>
    <x v="1"/>
    <n v="74"/>
  </r>
  <r>
    <x v="15"/>
    <x v="70"/>
    <x v="0"/>
    <n v="76"/>
  </r>
  <r>
    <x v="15"/>
    <x v="70"/>
    <x v="1"/>
    <n v="82"/>
  </r>
  <r>
    <x v="15"/>
    <x v="71"/>
    <x v="0"/>
    <n v="60"/>
  </r>
  <r>
    <x v="15"/>
    <x v="71"/>
    <x v="1"/>
    <n v="73"/>
  </r>
  <r>
    <x v="15"/>
    <x v="72"/>
    <x v="0"/>
    <n v="55"/>
  </r>
  <r>
    <x v="15"/>
    <x v="72"/>
    <x v="1"/>
    <n v="56"/>
  </r>
  <r>
    <x v="15"/>
    <x v="73"/>
    <x v="0"/>
    <n v="48"/>
  </r>
  <r>
    <x v="15"/>
    <x v="73"/>
    <x v="1"/>
    <n v="42"/>
  </r>
  <r>
    <x v="15"/>
    <x v="74"/>
    <x v="0"/>
    <n v="52"/>
  </r>
  <r>
    <x v="15"/>
    <x v="74"/>
    <x v="1"/>
    <n v="51"/>
  </r>
  <r>
    <x v="15"/>
    <x v="75"/>
    <x v="0"/>
    <n v="49"/>
  </r>
  <r>
    <x v="15"/>
    <x v="75"/>
    <x v="1"/>
    <n v="39"/>
  </r>
  <r>
    <x v="15"/>
    <x v="76"/>
    <x v="0"/>
    <n v="37"/>
  </r>
  <r>
    <x v="15"/>
    <x v="76"/>
    <x v="1"/>
    <n v="26"/>
  </r>
  <r>
    <x v="15"/>
    <x v="77"/>
    <x v="0"/>
    <n v="33"/>
  </r>
  <r>
    <x v="15"/>
    <x v="77"/>
    <x v="1"/>
    <n v="21"/>
  </r>
  <r>
    <x v="15"/>
    <x v="78"/>
    <x v="0"/>
    <n v="24"/>
  </r>
  <r>
    <x v="15"/>
    <x v="78"/>
    <x v="1"/>
    <n v="15"/>
  </r>
  <r>
    <x v="15"/>
    <x v="79"/>
    <x v="0"/>
    <n v="8"/>
  </r>
  <r>
    <x v="15"/>
    <x v="79"/>
    <x v="1"/>
    <n v="13"/>
  </r>
  <r>
    <x v="15"/>
    <x v="80"/>
    <x v="0"/>
    <n v="17"/>
  </r>
  <r>
    <x v="15"/>
    <x v="80"/>
    <x v="1"/>
    <n v="8"/>
  </r>
  <r>
    <x v="15"/>
    <x v="81"/>
    <x v="0"/>
    <n v="12"/>
  </r>
  <r>
    <x v="15"/>
    <x v="81"/>
    <x v="1"/>
    <n v="7"/>
  </r>
  <r>
    <x v="15"/>
    <x v="82"/>
    <x v="0"/>
    <n v="6"/>
  </r>
  <r>
    <x v="15"/>
    <x v="82"/>
    <x v="1"/>
    <n v="4"/>
  </r>
  <r>
    <x v="15"/>
    <x v="83"/>
    <x v="0"/>
    <n v="3"/>
  </r>
  <r>
    <x v="15"/>
    <x v="83"/>
    <x v="1"/>
    <n v="1"/>
  </r>
  <r>
    <x v="15"/>
    <x v="84"/>
    <x v="0"/>
    <n v="2"/>
  </r>
  <r>
    <x v="15"/>
    <x v="84"/>
    <x v="1"/>
    <n v="2"/>
  </r>
  <r>
    <x v="16"/>
    <x v="85"/>
    <x v="0"/>
    <n v="132"/>
  </r>
  <r>
    <x v="16"/>
    <x v="85"/>
    <x v="1"/>
    <n v="56"/>
  </r>
  <r>
    <x v="16"/>
    <x v="85"/>
    <x v="2"/>
    <n v="1"/>
  </r>
  <r>
    <x v="16"/>
    <x v="86"/>
    <x v="0"/>
    <n v="94"/>
  </r>
  <r>
    <x v="16"/>
    <x v="86"/>
    <x v="1"/>
    <n v="35"/>
  </r>
  <r>
    <x v="16"/>
    <x v="87"/>
    <x v="0"/>
    <n v="67"/>
  </r>
  <r>
    <x v="16"/>
    <x v="87"/>
    <x v="1"/>
    <n v="20"/>
  </r>
  <r>
    <x v="16"/>
    <x v="0"/>
    <x v="0"/>
    <n v="33"/>
  </r>
  <r>
    <x v="16"/>
    <x v="0"/>
    <x v="1"/>
    <n v="22"/>
  </r>
  <r>
    <x v="16"/>
    <x v="88"/>
    <x v="0"/>
    <n v="21"/>
  </r>
  <r>
    <x v="16"/>
    <x v="88"/>
    <x v="1"/>
    <n v="5"/>
  </r>
  <r>
    <x v="16"/>
    <x v="1"/>
    <x v="0"/>
    <n v="15"/>
  </r>
  <r>
    <x v="16"/>
    <x v="1"/>
    <x v="1"/>
    <n v="12"/>
  </r>
  <r>
    <x v="16"/>
    <x v="91"/>
    <x v="0"/>
    <n v="6"/>
  </r>
  <r>
    <x v="16"/>
    <x v="91"/>
    <x v="1"/>
    <n v="7"/>
  </r>
  <r>
    <x v="16"/>
    <x v="92"/>
    <x v="0"/>
    <n v="5"/>
  </r>
  <r>
    <x v="16"/>
    <x v="92"/>
    <x v="1"/>
    <n v="5"/>
  </r>
  <r>
    <x v="16"/>
    <x v="96"/>
    <x v="0"/>
    <n v="6"/>
  </r>
  <r>
    <x v="16"/>
    <x v="96"/>
    <x v="1"/>
    <n v="5"/>
  </r>
  <r>
    <x v="16"/>
    <x v="94"/>
    <x v="0"/>
    <n v="6"/>
  </r>
  <r>
    <x v="16"/>
    <x v="94"/>
    <x v="1"/>
    <n v="5"/>
  </r>
  <r>
    <x v="16"/>
    <x v="89"/>
    <x v="0"/>
    <n v="2"/>
  </r>
  <r>
    <x v="16"/>
    <x v="89"/>
    <x v="1"/>
    <n v="8"/>
  </r>
  <r>
    <x v="16"/>
    <x v="2"/>
    <x v="0"/>
    <n v="2"/>
  </r>
  <r>
    <x v="16"/>
    <x v="2"/>
    <x v="1"/>
    <n v="2"/>
  </r>
  <r>
    <x v="16"/>
    <x v="97"/>
    <x v="0"/>
    <n v="6"/>
  </r>
  <r>
    <x v="16"/>
    <x v="97"/>
    <x v="1"/>
    <n v="3"/>
  </r>
  <r>
    <x v="16"/>
    <x v="98"/>
    <x v="0"/>
    <n v="6"/>
  </r>
  <r>
    <x v="16"/>
    <x v="98"/>
    <x v="1"/>
    <n v="1"/>
  </r>
  <r>
    <x v="16"/>
    <x v="95"/>
    <x v="1"/>
    <n v="2"/>
  </r>
  <r>
    <x v="16"/>
    <x v="99"/>
    <x v="0"/>
    <n v="1"/>
  </r>
  <r>
    <x v="16"/>
    <x v="93"/>
    <x v="0"/>
    <n v="1"/>
  </r>
  <r>
    <x v="16"/>
    <x v="93"/>
    <x v="1"/>
    <n v="2"/>
  </r>
  <r>
    <x v="16"/>
    <x v="3"/>
    <x v="0"/>
    <n v="6543"/>
  </r>
  <r>
    <x v="16"/>
    <x v="3"/>
    <x v="1"/>
    <n v="5966"/>
  </r>
  <r>
    <x v="16"/>
    <x v="3"/>
    <x v="2"/>
    <n v="135"/>
  </r>
  <r>
    <x v="16"/>
    <x v="4"/>
    <x v="0"/>
    <n v="7419"/>
  </r>
  <r>
    <x v="16"/>
    <x v="4"/>
    <x v="1"/>
    <n v="6805"/>
  </r>
  <r>
    <x v="16"/>
    <x v="4"/>
    <x v="2"/>
    <n v="99"/>
  </r>
  <r>
    <x v="16"/>
    <x v="5"/>
    <x v="0"/>
    <n v="7550"/>
  </r>
  <r>
    <x v="16"/>
    <x v="5"/>
    <x v="1"/>
    <n v="7093"/>
  </r>
  <r>
    <x v="16"/>
    <x v="5"/>
    <x v="2"/>
    <n v="62"/>
  </r>
  <r>
    <x v="16"/>
    <x v="6"/>
    <x v="0"/>
    <n v="8044"/>
  </r>
  <r>
    <x v="16"/>
    <x v="6"/>
    <x v="1"/>
    <n v="7743"/>
  </r>
  <r>
    <x v="16"/>
    <x v="6"/>
    <x v="2"/>
    <n v="57"/>
  </r>
  <r>
    <x v="16"/>
    <x v="7"/>
    <x v="0"/>
    <n v="9217"/>
  </r>
  <r>
    <x v="16"/>
    <x v="7"/>
    <x v="1"/>
    <n v="8862"/>
  </r>
  <r>
    <x v="16"/>
    <x v="7"/>
    <x v="2"/>
    <n v="45"/>
  </r>
  <r>
    <x v="16"/>
    <x v="8"/>
    <x v="0"/>
    <n v="10177"/>
  </r>
  <r>
    <x v="16"/>
    <x v="8"/>
    <x v="1"/>
    <n v="9665"/>
  </r>
  <r>
    <x v="16"/>
    <x v="8"/>
    <x v="2"/>
    <n v="62"/>
  </r>
  <r>
    <x v="16"/>
    <x v="9"/>
    <x v="0"/>
    <n v="11217"/>
  </r>
  <r>
    <x v="16"/>
    <x v="9"/>
    <x v="1"/>
    <n v="10764"/>
  </r>
  <r>
    <x v="16"/>
    <x v="9"/>
    <x v="2"/>
    <n v="55"/>
  </r>
  <r>
    <x v="16"/>
    <x v="10"/>
    <x v="0"/>
    <n v="11925"/>
  </r>
  <r>
    <x v="16"/>
    <x v="10"/>
    <x v="1"/>
    <n v="11214"/>
  </r>
  <r>
    <x v="16"/>
    <x v="10"/>
    <x v="2"/>
    <n v="56"/>
  </r>
  <r>
    <x v="16"/>
    <x v="11"/>
    <x v="0"/>
    <n v="13162"/>
  </r>
  <r>
    <x v="16"/>
    <x v="11"/>
    <x v="1"/>
    <n v="12494"/>
  </r>
  <r>
    <x v="16"/>
    <x v="11"/>
    <x v="2"/>
    <n v="49"/>
  </r>
  <r>
    <x v="16"/>
    <x v="12"/>
    <x v="0"/>
    <n v="13116"/>
  </r>
  <r>
    <x v="16"/>
    <x v="12"/>
    <x v="1"/>
    <n v="12407"/>
  </r>
  <r>
    <x v="16"/>
    <x v="12"/>
    <x v="2"/>
    <n v="52"/>
  </r>
  <r>
    <x v="16"/>
    <x v="13"/>
    <x v="0"/>
    <n v="12873"/>
  </r>
  <r>
    <x v="16"/>
    <x v="13"/>
    <x v="1"/>
    <n v="12162"/>
  </r>
  <r>
    <x v="16"/>
    <x v="13"/>
    <x v="2"/>
    <n v="48"/>
  </r>
  <r>
    <x v="16"/>
    <x v="14"/>
    <x v="0"/>
    <n v="12735"/>
  </r>
  <r>
    <x v="16"/>
    <x v="14"/>
    <x v="1"/>
    <n v="12169"/>
  </r>
  <r>
    <x v="16"/>
    <x v="14"/>
    <x v="2"/>
    <n v="54"/>
  </r>
  <r>
    <x v="16"/>
    <x v="15"/>
    <x v="0"/>
    <n v="13140"/>
  </r>
  <r>
    <x v="16"/>
    <x v="15"/>
    <x v="1"/>
    <n v="12817"/>
  </r>
  <r>
    <x v="16"/>
    <x v="15"/>
    <x v="2"/>
    <n v="53"/>
  </r>
  <r>
    <x v="16"/>
    <x v="16"/>
    <x v="0"/>
    <n v="13567"/>
  </r>
  <r>
    <x v="16"/>
    <x v="16"/>
    <x v="1"/>
    <n v="12837"/>
  </r>
  <r>
    <x v="16"/>
    <x v="16"/>
    <x v="2"/>
    <n v="53"/>
  </r>
  <r>
    <x v="16"/>
    <x v="17"/>
    <x v="0"/>
    <n v="13341"/>
  </r>
  <r>
    <x v="16"/>
    <x v="17"/>
    <x v="1"/>
    <n v="12962"/>
  </r>
  <r>
    <x v="16"/>
    <x v="17"/>
    <x v="2"/>
    <n v="51"/>
  </r>
  <r>
    <x v="16"/>
    <x v="18"/>
    <x v="0"/>
    <n v="12898"/>
  </r>
  <r>
    <x v="16"/>
    <x v="18"/>
    <x v="1"/>
    <n v="12659"/>
  </r>
  <r>
    <x v="16"/>
    <x v="18"/>
    <x v="2"/>
    <n v="54"/>
  </r>
  <r>
    <x v="16"/>
    <x v="19"/>
    <x v="0"/>
    <n v="13255"/>
  </r>
  <r>
    <x v="16"/>
    <x v="19"/>
    <x v="1"/>
    <n v="12666"/>
  </r>
  <r>
    <x v="16"/>
    <x v="19"/>
    <x v="2"/>
    <n v="39"/>
  </r>
  <r>
    <x v="16"/>
    <x v="20"/>
    <x v="0"/>
    <n v="12920"/>
  </r>
  <r>
    <x v="16"/>
    <x v="20"/>
    <x v="1"/>
    <n v="12502"/>
  </r>
  <r>
    <x v="16"/>
    <x v="20"/>
    <x v="2"/>
    <n v="42"/>
  </r>
  <r>
    <x v="16"/>
    <x v="21"/>
    <x v="0"/>
    <n v="12713"/>
  </r>
  <r>
    <x v="16"/>
    <x v="21"/>
    <x v="1"/>
    <n v="11970"/>
  </r>
  <r>
    <x v="16"/>
    <x v="21"/>
    <x v="2"/>
    <n v="28"/>
  </r>
  <r>
    <x v="16"/>
    <x v="22"/>
    <x v="0"/>
    <n v="12037"/>
  </r>
  <r>
    <x v="16"/>
    <x v="22"/>
    <x v="1"/>
    <n v="11839"/>
  </r>
  <r>
    <x v="16"/>
    <x v="22"/>
    <x v="2"/>
    <n v="35"/>
  </r>
  <r>
    <x v="16"/>
    <x v="23"/>
    <x v="0"/>
    <n v="11604"/>
  </r>
  <r>
    <x v="16"/>
    <x v="23"/>
    <x v="1"/>
    <n v="11149"/>
  </r>
  <r>
    <x v="16"/>
    <x v="23"/>
    <x v="2"/>
    <n v="36"/>
  </r>
  <r>
    <x v="16"/>
    <x v="24"/>
    <x v="0"/>
    <n v="11710"/>
  </r>
  <r>
    <x v="16"/>
    <x v="24"/>
    <x v="1"/>
    <n v="11058"/>
  </r>
  <r>
    <x v="16"/>
    <x v="24"/>
    <x v="2"/>
    <n v="30"/>
  </r>
  <r>
    <x v="16"/>
    <x v="25"/>
    <x v="0"/>
    <n v="11135"/>
  </r>
  <r>
    <x v="16"/>
    <x v="25"/>
    <x v="1"/>
    <n v="10975"/>
  </r>
  <r>
    <x v="16"/>
    <x v="25"/>
    <x v="2"/>
    <n v="42"/>
  </r>
  <r>
    <x v="16"/>
    <x v="26"/>
    <x v="0"/>
    <n v="11228"/>
  </r>
  <r>
    <x v="16"/>
    <x v="26"/>
    <x v="1"/>
    <n v="10554"/>
  </r>
  <r>
    <x v="16"/>
    <x v="26"/>
    <x v="2"/>
    <n v="38"/>
  </r>
  <r>
    <x v="16"/>
    <x v="27"/>
    <x v="0"/>
    <n v="11221"/>
  </r>
  <r>
    <x v="16"/>
    <x v="27"/>
    <x v="1"/>
    <n v="10993"/>
  </r>
  <r>
    <x v="16"/>
    <x v="27"/>
    <x v="2"/>
    <n v="33"/>
  </r>
  <r>
    <x v="16"/>
    <x v="28"/>
    <x v="0"/>
    <n v="11016"/>
  </r>
  <r>
    <x v="16"/>
    <x v="28"/>
    <x v="1"/>
    <n v="10578"/>
  </r>
  <r>
    <x v="16"/>
    <x v="28"/>
    <x v="2"/>
    <n v="31"/>
  </r>
  <r>
    <x v="16"/>
    <x v="29"/>
    <x v="0"/>
    <n v="11140"/>
  </r>
  <r>
    <x v="16"/>
    <x v="29"/>
    <x v="1"/>
    <n v="10941"/>
  </r>
  <r>
    <x v="16"/>
    <x v="29"/>
    <x v="2"/>
    <n v="34"/>
  </r>
  <r>
    <x v="16"/>
    <x v="30"/>
    <x v="0"/>
    <n v="11959"/>
  </r>
  <r>
    <x v="16"/>
    <x v="30"/>
    <x v="1"/>
    <n v="11753"/>
  </r>
  <r>
    <x v="16"/>
    <x v="30"/>
    <x v="2"/>
    <n v="17"/>
  </r>
  <r>
    <x v="16"/>
    <x v="31"/>
    <x v="0"/>
    <n v="12392"/>
  </r>
  <r>
    <x v="16"/>
    <x v="31"/>
    <x v="1"/>
    <n v="12703"/>
  </r>
  <r>
    <x v="16"/>
    <x v="31"/>
    <x v="2"/>
    <n v="32"/>
  </r>
  <r>
    <x v="16"/>
    <x v="32"/>
    <x v="0"/>
    <n v="12225"/>
  </r>
  <r>
    <x v="16"/>
    <x v="32"/>
    <x v="1"/>
    <n v="12320"/>
  </r>
  <r>
    <x v="16"/>
    <x v="32"/>
    <x v="2"/>
    <n v="38"/>
  </r>
  <r>
    <x v="16"/>
    <x v="33"/>
    <x v="0"/>
    <n v="11669"/>
  </r>
  <r>
    <x v="16"/>
    <x v="33"/>
    <x v="1"/>
    <n v="11845"/>
  </r>
  <r>
    <x v="16"/>
    <x v="33"/>
    <x v="2"/>
    <n v="34"/>
  </r>
  <r>
    <x v="16"/>
    <x v="34"/>
    <x v="0"/>
    <n v="11254"/>
  </r>
  <r>
    <x v="16"/>
    <x v="34"/>
    <x v="1"/>
    <n v="11319"/>
  </r>
  <r>
    <x v="16"/>
    <x v="34"/>
    <x v="2"/>
    <n v="29"/>
  </r>
  <r>
    <x v="16"/>
    <x v="35"/>
    <x v="0"/>
    <n v="10887"/>
  </r>
  <r>
    <x v="16"/>
    <x v="35"/>
    <x v="1"/>
    <n v="10727"/>
  </r>
  <r>
    <x v="16"/>
    <x v="35"/>
    <x v="2"/>
    <n v="23"/>
  </r>
  <r>
    <x v="16"/>
    <x v="36"/>
    <x v="0"/>
    <n v="10972"/>
  </r>
  <r>
    <x v="16"/>
    <x v="36"/>
    <x v="1"/>
    <n v="11103"/>
  </r>
  <r>
    <x v="16"/>
    <x v="36"/>
    <x v="2"/>
    <n v="25"/>
  </r>
  <r>
    <x v="16"/>
    <x v="37"/>
    <x v="0"/>
    <n v="11715"/>
  </r>
  <r>
    <x v="16"/>
    <x v="37"/>
    <x v="1"/>
    <n v="11464"/>
  </r>
  <r>
    <x v="16"/>
    <x v="37"/>
    <x v="2"/>
    <n v="35"/>
  </r>
  <r>
    <x v="16"/>
    <x v="38"/>
    <x v="0"/>
    <n v="11724"/>
  </r>
  <r>
    <x v="16"/>
    <x v="38"/>
    <x v="1"/>
    <n v="11539"/>
  </r>
  <r>
    <x v="16"/>
    <x v="38"/>
    <x v="2"/>
    <n v="27"/>
  </r>
  <r>
    <x v="16"/>
    <x v="39"/>
    <x v="0"/>
    <n v="11899"/>
  </r>
  <r>
    <x v="16"/>
    <x v="39"/>
    <x v="1"/>
    <n v="11648"/>
  </r>
  <r>
    <x v="16"/>
    <x v="39"/>
    <x v="2"/>
    <n v="32"/>
  </r>
  <r>
    <x v="16"/>
    <x v="40"/>
    <x v="0"/>
    <n v="11775"/>
  </r>
  <r>
    <x v="16"/>
    <x v="40"/>
    <x v="1"/>
    <n v="11461"/>
  </r>
  <r>
    <x v="16"/>
    <x v="40"/>
    <x v="2"/>
    <n v="24"/>
  </r>
  <r>
    <x v="16"/>
    <x v="41"/>
    <x v="0"/>
    <n v="11684"/>
  </r>
  <r>
    <x v="16"/>
    <x v="41"/>
    <x v="1"/>
    <n v="11215"/>
  </r>
  <r>
    <x v="16"/>
    <x v="41"/>
    <x v="2"/>
    <n v="24"/>
  </r>
  <r>
    <x v="16"/>
    <x v="42"/>
    <x v="0"/>
    <n v="11585"/>
  </r>
  <r>
    <x v="16"/>
    <x v="42"/>
    <x v="1"/>
    <n v="11315"/>
  </r>
  <r>
    <x v="16"/>
    <x v="42"/>
    <x v="2"/>
    <n v="23"/>
  </r>
  <r>
    <x v="16"/>
    <x v="43"/>
    <x v="0"/>
    <n v="11618"/>
  </r>
  <r>
    <x v="16"/>
    <x v="43"/>
    <x v="1"/>
    <n v="10887"/>
  </r>
  <r>
    <x v="16"/>
    <x v="43"/>
    <x v="2"/>
    <n v="25"/>
  </r>
  <r>
    <x v="16"/>
    <x v="44"/>
    <x v="0"/>
    <n v="11526"/>
  </r>
  <r>
    <x v="16"/>
    <x v="44"/>
    <x v="1"/>
    <n v="11056"/>
  </r>
  <r>
    <x v="16"/>
    <x v="44"/>
    <x v="2"/>
    <n v="25"/>
  </r>
  <r>
    <x v="16"/>
    <x v="45"/>
    <x v="0"/>
    <n v="11477"/>
  </r>
  <r>
    <x v="16"/>
    <x v="45"/>
    <x v="1"/>
    <n v="10891"/>
  </r>
  <r>
    <x v="16"/>
    <x v="45"/>
    <x v="2"/>
    <n v="32"/>
  </r>
  <r>
    <x v="16"/>
    <x v="46"/>
    <x v="0"/>
    <n v="10950"/>
  </r>
  <r>
    <x v="16"/>
    <x v="46"/>
    <x v="1"/>
    <n v="10719"/>
  </r>
  <r>
    <x v="16"/>
    <x v="46"/>
    <x v="2"/>
    <n v="18"/>
  </r>
  <r>
    <x v="16"/>
    <x v="47"/>
    <x v="0"/>
    <n v="10761"/>
  </r>
  <r>
    <x v="16"/>
    <x v="47"/>
    <x v="1"/>
    <n v="10281"/>
  </r>
  <r>
    <x v="16"/>
    <x v="47"/>
    <x v="2"/>
    <n v="26"/>
  </r>
  <r>
    <x v="16"/>
    <x v="48"/>
    <x v="0"/>
    <n v="10455"/>
  </r>
  <r>
    <x v="16"/>
    <x v="48"/>
    <x v="1"/>
    <n v="9645"/>
  </r>
  <r>
    <x v="16"/>
    <x v="48"/>
    <x v="2"/>
    <n v="20"/>
  </r>
  <r>
    <x v="16"/>
    <x v="49"/>
    <x v="0"/>
    <n v="10036"/>
  </r>
  <r>
    <x v="16"/>
    <x v="49"/>
    <x v="1"/>
    <n v="9393"/>
  </r>
  <r>
    <x v="16"/>
    <x v="49"/>
    <x v="2"/>
    <n v="12"/>
  </r>
  <r>
    <x v="16"/>
    <x v="50"/>
    <x v="0"/>
    <n v="9578"/>
  </r>
  <r>
    <x v="16"/>
    <x v="50"/>
    <x v="1"/>
    <n v="8745"/>
  </r>
  <r>
    <x v="16"/>
    <x v="50"/>
    <x v="2"/>
    <n v="18"/>
  </r>
  <r>
    <x v="16"/>
    <x v="51"/>
    <x v="0"/>
    <n v="9074"/>
  </r>
  <r>
    <x v="16"/>
    <x v="51"/>
    <x v="1"/>
    <n v="8254"/>
  </r>
  <r>
    <x v="16"/>
    <x v="51"/>
    <x v="2"/>
    <n v="9"/>
  </r>
  <r>
    <x v="16"/>
    <x v="52"/>
    <x v="0"/>
    <n v="8786"/>
  </r>
  <r>
    <x v="16"/>
    <x v="52"/>
    <x v="1"/>
    <n v="7698"/>
  </r>
  <r>
    <x v="16"/>
    <x v="52"/>
    <x v="2"/>
    <n v="17"/>
  </r>
  <r>
    <x v="16"/>
    <x v="53"/>
    <x v="0"/>
    <n v="8602"/>
  </r>
  <r>
    <x v="16"/>
    <x v="53"/>
    <x v="1"/>
    <n v="7725"/>
  </r>
  <r>
    <x v="16"/>
    <x v="53"/>
    <x v="2"/>
    <n v="20"/>
  </r>
  <r>
    <x v="16"/>
    <x v="54"/>
    <x v="0"/>
    <n v="8924"/>
  </r>
  <r>
    <x v="16"/>
    <x v="54"/>
    <x v="1"/>
    <n v="7746"/>
  </r>
  <r>
    <x v="16"/>
    <x v="54"/>
    <x v="2"/>
    <n v="13"/>
  </r>
  <r>
    <x v="16"/>
    <x v="55"/>
    <x v="0"/>
    <n v="7316"/>
  </r>
  <r>
    <x v="16"/>
    <x v="55"/>
    <x v="1"/>
    <n v="6659"/>
  </r>
  <r>
    <x v="16"/>
    <x v="55"/>
    <x v="2"/>
    <n v="13"/>
  </r>
  <r>
    <x v="16"/>
    <x v="56"/>
    <x v="0"/>
    <n v="6392"/>
  </r>
  <r>
    <x v="16"/>
    <x v="56"/>
    <x v="1"/>
    <n v="5512"/>
  </r>
  <r>
    <x v="16"/>
    <x v="56"/>
    <x v="2"/>
    <n v="10"/>
  </r>
  <r>
    <x v="16"/>
    <x v="57"/>
    <x v="0"/>
    <n v="6170"/>
  </r>
  <r>
    <x v="16"/>
    <x v="57"/>
    <x v="1"/>
    <n v="5421"/>
  </r>
  <r>
    <x v="16"/>
    <x v="57"/>
    <x v="2"/>
    <n v="10"/>
  </r>
  <r>
    <x v="16"/>
    <x v="58"/>
    <x v="0"/>
    <n v="5962"/>
  </r>
  <r>
    <x v="16"/>
    <x v="58"/>
    <x v="1"/>
    <n v="5374"/>
  </r>
  <r>
    <x v="16"/>
    <x v="58"/>
    <x v="2"/>
    <n v="15"/>
  </r>
  <r>
    <x v="16"/>
    <x v="59"/>
    <x v="0"/>
    <n v="5410"/>
  </r>
  <r>
    <x v="16"/>
    <x v="59"/>
    <x v="1"/>
    <n v="4789"/>
  </r>
  <r>
    <x v="16"/>
    <x v="59"/>
    <x v="2"/>
    <n v="8"/>
  </r>
  <r>
    <x v="16"/>
    <x v="60"/>
    <x v="0"/>
    <n v="4403"/>
  </r>
  <r>
    <x v="16"/>
    <x v="60"/>
    <x v="1"/>
    <n v="3924"/>
  </r>
  <r>
    <x v="16"/>
    <x v="60"/>
    <x v="2"/>
    <n v="3"/>
  </r>
  <r>
    <x v="16"/>
    <x v="61"/>
    <x v="0"/>
    <n v="4163"/>
  </r>
  <r>
    <x v="16"/>
    <x v="61"/>
    <x v="1"/>
    <n v="3691"/>
  </r>
  <r>
    <x v="16"/>
    <x v="61"/>
    <x v="2"/>
    <n v="12"/>
  </r>
  <r>
    <x v="16"/>
    <x v="62"/>
    <x v="0"/>
    <n v="3856"/>
  </r>
  <r>
    <x v="16"/>
    <x v="62"/>
    <x v="1"/>
    <n v="3227"/>
  </r>
  <r>
    <x v="16"/>
    <x v="62"/>
    <x v="2"/>
    <n v="7"/>
  </r>
  <r>
    <x v="16"/>
    <x v="63"/>
    <x v="0"/>
    <n v="3870"/>
  </r>
  <r>
    <x v="16"/>
    <x v="63"/>
    <x v="1"/>
    <n v="3046"/>
  </r>
  <r>
    <x v="16"/>
    <x v="63"/>
    <x v="2"/>
    <n v="10"/>
  </r>
  <r>
    <x v="16"/>
    <x v="64"/>
    <x v="0"/>
    <n v="3480"/>
  </r>
  <r>
    <x v="16"/>
    <x v="64"/>
    <x v="1"/>
    <n v="3016"/>
  </r>
  <r>
    <x v="16"/>
    <x v="64"/>
    <x v="2"/>
    <n v="5"/>
  </r>
  <r>
    <x v="16"/>
    <x v="65"/>
    <x v="0"/>
    <n v="3149"/>
  </r>
  <r>
    <x v="16"/>
    <x v="65"/>
    <x v="1"/>
    <n v="2570"/>
  </r>
  <r>
    <x v="16"/>
    <x v="65"/>
    <x v="2"/>
    <n v="4"/>
  </r>
  <r>
    <x v="16"/>
    <x v="66"/>
    <x v="0"/>
    <n v="2924"/>
  </r>
  <r>
    <x v="16"/>
    <x v="66"/>
    <x v="1"/>
    <n v="2450"/>
  </r>
  <r>
    <x v="16"/>
    <x v="66"/>
    <x v="2"/>
    <n v="7"/>
  </r>
  <r>
    <x v="16"/>
    <x v="67"/>
    <x v="0"/>
    <n v="2857"/>
  </r>
  <r>
    <x v="16"/>
    <x v="67"/>
    <x v="1"/>
    <n v="2163"/>
  </r>
  <r>
    <x v="16"/>
    <x v="67"/>
    <x v="2"/>
    <n v="2"/>
  </r>
  <r>
    <x v="16"/>
    <x v="68"/>
    <x v="0"/>
    <n v="2537"/>
  </r>
  <r>
    <x v="16"/>
    <x v="68"/>
    <x v="1"/>
    <n v="2064"/>
  </r>
  <r>
    <x v="16"/>
    <x v="68"/>
    <x v="2"/>
    <n v="5"/>
  </r>
  <r>
    <x v="16"/>
    <x v="69"/>
    <x v="0"/>
    <n v="2474"/>
  </r>
  <r>
    <x v="16"/>
    <x v="69"/>
    <x v="1"/>
    <n v="1870"/>
  </r>
  <r>
    <x v="16"/>
    <x v="69"/>
    <x v="2"/>
    <n v="5"/>
  </r>
  <r>
    <x v="16"/>
    <x v="70"/>
    <x v="0"/>
    <n v="2342"/>
  </r>
  <r>
    <x v="16"/>
    <x v="70"/>
    <x v="1"/>
    <n v="1648"/>
  </r>
  <r>
    <x v="16"/>
    <x v="70"/>
    <x v="2"/>
    <n v="6"/>
  </r>
  <r>
    <x v="16"/>
    <x v="71"/>
    <x v="0"/>
    <n v="2214"/>
  </r>
  <r>
    <x v="16"/>
    <x v="71"/>
    <x v="1"/>
    <n v="1669"/>
  </r>
  <r>
    <x v="16"/>
    <x v="71"/>
    <x v="2"/>
    <n v="4"/>
  </r>
  <r>
    <x v="16"/>
    <x v="72"/>
    <x v="0"/>
    <n v="2095"/>
  </r>
  <r>
    <x v="16"/>
    <x v="72"/>
    <x v="1"/>
    <n v="1371"/>
  </r>
  <r>
    <x v="16"/>
    <x v="72"/>
    <x v="2"/>
    <n v="2"/>
  </r>
  <r>
    <x v="16"/>
    <x v="73"/>
    <x v="0"/>
    <n v="1941"/>
  </r>
  <r>
    <x v="16"/>
    <x v="73"/>
    <x v="1"/>
    <n v="1184"/>
  </r>
  <r>
    <x v="16"/>
    <x v="73"/>
    <x v="2"/>
    <n v="1"/>
  </r>
  <r>
    <x v="16"/>
    <x v="74"/>
    <x v="0"/>
    <n v="1792"/>
  </r>
  <r>
    <x v="16"/>
    <x v="74"/>
    <x v="1"/>
    <n v="1087"/>
  </r>
  <r>
    <x v="16"/>
    <x v="74"/>
    <x v="2"/>
    <n v="5"/>
  </r>
  <r>
    <x v="16"/>
    <x v="75"/>
    <x v="0"/>
    <n v="1609"/>
  </r>
  <r>
    <x v="16"/>
    <x v="75"/>
    <x v="1"/>
    <n v="945"/>
  </r>
  <r>
    <x v="16"/>
    <x v="75"/>
    <x v="2"/>
    <n v="1"/>
  </r>
  <r>
    <x v="16"/>
    <x v="76"/>
    <x v="0"/>
    <n v="1497"/>
  </r>
  <r>
    <x v="16"/>
    <x v="76"/>
    <x v="1"/>
    <n v="810"/>
  </r>
  <r>
    <x v="16"/>
    <x v="76"/>
    <x v="2"/>
    <n v="1"/>
  </r>
  <r>
    <x v="16"/>
    <x v="77"/>
    <x v="0"/>
    <n v="1297"/>
  </r>
  <r>
    <x v="16"/>
    <x v="77"/>
    <x v="1"/>
    <n v="640"/>
  </r>
  <r>
    <x v="16"/>
    <x v="77"/>
    <x v="2"/>
    <n v="2"/>
  </r>
  <r>
    <x v="16"/>
    <x v="78"/>
    <x v="0"/>
    <n v="1065"/>
  </r>
  <r>
    <x v="16"/>
    <x v="78"/>
    <x v="1"/>
    <n v="559"/>
  </r>
  <r>
    <x v="16"/>
    <x v="78"/>
    <x v="2"/>
    <n v="1"/>
  </r>
  <r>
    <x v="16"/>
    <x v="79"/>
    <x v="0"/>
    <n v="889"/>
  </r>
  <r>
    <x v="16"/>
    <x v="79"/>
    <x v="1"/>
    <n v="458"/>
  </r>
  <r>
    <x v="16"/>
    <x v="80"/>
    <x v="0"/>
    <n v="703"/>
  </r>
  <r>
    <x v="16"/>
    <x v="80"/>
    <x v="1"/>
    <n v="332"/>
  </r>
  <r>
    <x v="16"/>
    <x v="80"/>
    <x v="2"/>
    <n v="1"/>
  </r>
  <r>
    <x v="16"/>
    <x v="81"/>
    <x v="0"/>
    <n v="553"/>
  </r>
  <r>
    <x v="16"/>
    <x v="81"/>
    <x v="1"/>
    <n v="240"/>
  </r>
  <r>
    <x v="16"/>
    <x v="81"/>
    <x v="2"/>
    <n v="1"/>
  </r>
  <r>
    <x v="16"/>
    <x v="82"/>
    <x v="0"/>
    <n v="374"/>
  </r>
  <r>
    <x v="16"/>
    <x v="82"/>
    <x v="1"/>
    <n v="139"/>
  </r>
  <r>
    <x v="16"/>
    <x v="83"/>
    <x v="0"/>
    <n v="270"/>
  </r>
  <r>
    <x v="16"/>
    <x v="83"/>
    <x v="1"/>
    <n v="100"/>
  </r>
  <r>
    <x v="16"/>
    <x v="84"/>
    <x v="0"/>
    <n v="197"/>
  </r>
  <r>
    <x v="16"/>
    <x v="84"/>
    <x v="1"/>
    <n v="59"/>
  </r>
  <r>
    <x v="16"/>
    <x v="90"/>
    <x v="0"/>
    <n v="10"/>
  </r>
  <r>
    <x v="16"/>
    <x v="90"/>
    <x v="1"/>
    <n v="13"/>
  </r>
  <r>
    <x v="16"/>
    <x v="90"/>
    <x v="2"/>
    <n v="1"/>
  </r>
  <r>
    <x v="17"/>
    <x v="85"/>
    <x v="0"/>
    <n v="21"/>
  </r>
  <r>
    <x v="17"/>
    <x v="85"/>
    <x v="1"/>
    <n v="4"/>
  </r>
  <r>
    <x v="17"/>
    <x v="86"/>
    <x v="0"/>
    <n v="14"/>
  </r>
  <r>
    <x v="17"/>
    <x v="86"/>
    <x v="1"/>
    <n v="5"/>
  </r>
  <r>
    <x v="17"/>
    <x v="87"/>
    <x v="0"/>
    <n v="5"/>
  </r>
  <r>
    <x v="17"/>
    <x v="87"/>
    <x v="1"/>
    <n v="1"/>
  </r>
  <r>
    <x v="17"/>
    <x v="0"/>
    <x v="0"/>
    <n v="5"/>
  </r>
  <r>
    <x v="17"/>
    <x v="0"/>
    <x v="1"/>
    <n v="1"/>
  </r>
  <r>
    <x v="17"/>
    <x v="88"/>
    <x v="0"/>
    <n v="1"/>
  </r>
  <r>
    <x v="17"/>
    <x v="1"/>
    <x v="0"/>
    <n v="1"/>
  </r>
  <r>
    <x v="17"/>
    <x v="91"/>
    <x v="0"/>
    <n v="1"/>
  </r>
  <r>
    <x v="17"/>
    <x v="92"/>
    <x v="1"/>
    <n v="1"/>
  </r>
  <r>
    <x v="17"/>
    <x v="93"/>
    <x v="0"/>
    <n v="1"/>
  </r>
  <r>
    <x v="17"/>
    <x v="93"/>
    <x v="1"/>
    <n v="1"/>
  </r>
  <r>
    <x v="17"/>
    <x v="3"/>
    <x v="0"/>
    <n v="778"/>
  </r>
  <r>
    <x v="17"/>
    <x v="3"/>
    <x v="1"/>
    <n v="788"/>
  </r>
  <r>
    <x v="17"/>
    <x v="3"/>
    <x v="2"/>
    <n v="1"/>
  </r>
  <r>
    <x v="17"/>
    <x v="4"/>
    <x v="0"/>
    <n v="950"/>
  </r>
  <r>
    <x v="17"/>
    <x v="4"/>
    <x v="1"/>
    <n v="929"/>
  </r>
  <r>
    <x v="17"/>
    <x v="5"/>
    <x v="0"/>
    <n v="956"/>
  </r>
  <r>
    <x v="17"/>
    <x v="5"/>
    <x v="1"/>
    <n v="958"/>
  </r>
  <r>
    <x v="17"/>
    <x v="6"/>
    <x v="0"/>
    <n v="1082"/>
  </r>
  <r>
    <x v="17"/>
    <x v="6"/>
    <x v="1"/>
    <n v="1016"/>
  </r>
  <r>
    <x v="17"/>
    <x v="7"/>
    <x v="0"/>
    <n v="1203"/>
  </r>
  <r>
    <x v="17"/>
    <x v="7"/>
    <x v="1"/>
    <n v="1170"/>
  </r>
  <r>
    <x v="17"/>
    <x v="7"/>
    <x v="2"/>
    <n v="1"/>
  </r>
  <r>
    <x v="17"/>
    <x v="8"/>
    <x v="0"/>
    <n v="1156"/>
  </r>
  <r>
    <x v="17"/>
    <x v="8"/>
    <x v="1"/>
    <n v="1191"/>
  </r>
  <r>
    <x v="17"/>
    <x v="9"/>
    <x v="0"/>
    <n v="1309"/>
  </r>
  <r>
    <x v="17"/>
    <x v="9"/>
    <x v="1"/>
    <n v="1276"/>
  </r>
  <r>
    <x v="17"/>
    <x v="9"/>
    <x v="2"/>
    <n v="1"/>
  </r>
  <r>
    <x v="17"/>
    <x v="10"/>
    <x v="0"/>
    <n v="1365"/>
  </r>
  <r>
    <x v="17"/>
    <x v="10"/>
    <x v="1"/>
    <n v="1301"/>
  </r>
  <r>
    <x v="17"/>
    <x v="10"/>
    <x v="2"/>
    <n v="1"/>
  </r>
  <r>
    <x v="17"/>
    <x v="11"/>
    <x v="0"/>
    <n v="1403"/>
  </r>
  <r>
    <x v="17"/>
    <x v="11"/>
    <x v="1"/>
    <n v="1341"/>
  </r>
  <r>
    <x v="17"/>
    <x v="12"/>
    <x v="0"/>
    <n v="1369"/>
  </r>
  <r>
    <x v="17"/>
    <x v="12"/>
    <x v="1"/>
    <n v="1283"/>
  </r>
  <r>
    <x v="17"/>
    <x v="13"/>
    <x v="0"/>
    <n v="1255"/>
  </r>
  <r>
    <x v="17"/>
    <x v="13"/>
    <x v="1"/>
    <n v="1249"/>
  </r>
  <r>
    <x v="17"/>
    <x v="13"/>
    <x v="2"/>
    <n v="1"/>
  </r>
  <r>
    <x v="17"/>
    <x v="14"/>
    <x v="0"/>
    <n v="1227"/>
  </r>
  <r>
    <x v="17"/>
    <x v="14"/>
    <x v="1"/>
    <n v="1213"/>
  </r>
  <r>
    <x v="17"/>
    <x v="15"/>
    <x v="0"/>
    <n v="1286"/>
  </r>
  <r>
    <x v="17"/>
    <x v="15"/>
    <x v="1"/>
    <n v="1310"/>
  </r>
  <r>
    <x v="17"/>
    <x v="16"/>
    <x v="0"/>
    <n v="1344"/>
  </r>
  <r>
    <x v="17"/>
    <x v="16"/>
    <x v="1"/>
    <n v="1271"/>
  </r>
  <r>
    <x v="17"/>
    <x v="17"/>
    <x v="0"/>
    <n v="1355"/>
  </r>
  <r>
    <x v="17"/>
    <x v="17"/>
    <x v="1"/>
    <n v="1292"/>
  </r>
  <r>
    <x v="17"/>
    <x v="18"/>
    <x v="0"/>
    <n v="1293"/>
  </r>
  <r>
    <x v="17"/>
    <x v="18"/>
    <x v="1"/>
    <n v="1270"/>
  </r>
  <r>
    <x v="17"/>
    <x v="18"/>
    <x v="2"/>
    <n v="1"/>
  </r>
  <r>
    <x v="17"/>
    <x v="19"/>
    <x v="0"/>
    <n v="1301"/>
  </r>
  <r>
    <x v="17"/>
    <x v="19"/>
    <x v="1"/>
    <n v="1293"/>
  </r>
  <r>
    <x v="17"/>
    <x v="20"/>
    <x v="0"/>
    <n v="1404"/>
  </r>
  <r>
    <x v="17"/>
    <x v="20"/>
    <x v="1"/>
    <n v="1272"/>
  </r>
  <r>
    <x v="17"/>
    <x v="21"/>
    <x v="0"/>
    <n v="1333"/>
  </r>
  <r>
    <x v="17"/>
    <x v="21"/>
    <x v="1"/>
    <n v="1279"/>
  </r>
  <r>
    <x v="17"/>
    <x v="22"/>
    <x v="0"/>
    <n v="1280"/>
  </r>
  <r>
    <x v="17"/>
    <x v="22"/>
    <x v="1"/>
    <n v="1220"/>
  </r>
  <r>
    <x v="17"/>
    <x v="23"/>
    <x v="0"/>
    <n v="1238"/>
  </r>
  <r>
    <x v="17"/>
    <x v="23"/>
    <x v="1"/>
    <n v="1200"/>
  </r>
  <r>
    <x v="17"/>
    <x v="24"/>
    <x v="0"/>
    <n v="1238"/>
  </r>
  <r>
    <x v="17"/>
    <x v="24"/>
    <x v="1"/>
    <n v="1142"/>
  </r>
  <r>
    <x v="17"/>
    <x v="25"/>
    <x v="0"/>
    <n v="1166"/>
  </r>
  <r>
    <x v="17"/>
    <x v="25"/>
    <x v="1"/>
    <n v="1056"/>
  </r>
  <r>
    <x v="17"/>
    <x v="26"/>
    <x v="0"/>
    <n v="1156"/>
  </r>
  <r>
    <x v="17"/>
    <x v="26"/>
    <x v="1"/>
    <n v="1061"/>
  </r>
  <r>
    <x v="17"/>
    <x v="27"/>
    <x v="0"/>
    <n v="1149"/>
  </r>
  <r>
    <x v="17"/>
    <x v="27"/>
    <x v="1"/>
    <n v="1104"/>
  </r>
  <r>
    <x v="17"/>
    <x v="28"/>
    <x v="0"/>
    <n v="1068"/>
  </r>
  <r>
    <x v="17"/>
    <x v="28"/>
    <x v="1"/>
    <n v="1073"/>
  </r>
  <r>
    <x v="17"/>
    <x v="29"/>
    <x v="0"/>
    <n v="1218"/>
  </r>
  <r>
    <x v="17"/>
    <x v="29"/>
    <x v="1"/>
    <n v="1094"/>
  </r>
  <r>
    <x v="17"/>
    <x v="30"/>
    <x v="0"/>
    <n v="1334"/>
  </r>
  <r>
    <x v="17"/>
    <x v="30"/>
    <x v="1"/>
    <n v="1262"/>
  </r>
  <r>
    <x v="17"/>
    <x v="31"/>
    <x v="0"/>
    <n v="1383"/>
  </r>
  <r>
    <x v="17"/>
    <x v="31"/>
    <x v="1"/>
    <n v="1415"/>
  </r>
  <r>
    <x v="17"/>
    <x v="32"/>
    <x v="0"/>
    <n v="1413"/>
  </r>
  <r>
    <x v="17"/>
    <x v="32"/>
    <x v="1"/>
    <n v="1281"/>
  </r>
  <r>
    <x v="17"/>
    <x v="33"/>
    <x v="0"/>
    <n v="1388"/>
  </r>
  <r>
    <x v="17"/>
    <x v="33"/>
    <x v="1"/>
    <n v="1229"/>
  </r>
  <r>
    <x v="17"/>
    <x v="34"/>
    <x v="0"/>
    <n v="1320"/>
  </r>
  <r>
    <x v="17"/>
    <x v="34"/>
    <x v="1"/>
    <n v="1261"/>
  </r>
  <r>
    <x v="17"/>
    <x v="35"/>
    <x v="0"/>
    <n v="1385"/>
  </r>
  <r>
    <x v="17"/>
    <x v="35"/>
    <x v="1"/>
    <n v="1306"/>
  </r>
  <r>
    <x v="17"/>
    <x v="36"/>
    <x v="0"/>
    <n v="1475"/>
  </r>
  <r>
    <x v="17"/>
    <x v="36"/>
    <x v="1"/>
    <n v="1356"/>
  </r>
  <r>
    <x v="17"/>
    <x v="37"/>
    <x v="0"/>
    <n v="1552"/>
  </r>
  <r>
    <x v="17"/>
    <x v="37"/>
    <x v="1"/>
    <n v="1461"/>
  </r>
  <r>
    <x v="17"/>
    <x v="38"/>
    <x v="0"/>
    <n v="1567"/>
  </r>
  <r>
    <x v="17"/>
    <x v="38"/>
    <x v="1"/>
    <n v="1482"/>
  </r>
  <r>
    <x v="17"/>
    <x v="39"/>
    <x v="0"/>
    <n v="1684"/>
  </r>
  <r>
    <x v="17"/>
    <x v="39"/>
    <x v="1"/>
    <n v="1615"/>
  </r>
  <r>
    <x v="17"/>
    <x v="40"/>
    <x v="0"/>
    <n v="1760"/>
  </r>
  <r>
    <x v="17"/>
    <x v="40"/>
    <x v="1"/>
    <n v="1629"/>
  </r>
  <r>
    <x v="17"/>
    <x v="41"/>
    <x v="0"/>
    <n v="1744"/>
  </r>
  <r>
    <x v="17"/>
    <x v="41"/>
    <x v="1"/>
    <n v="1597"/>
  </r>
  <r>
    <x v="17"/>
    <x v="42"/>
    <x v="0"/>
    <n v="1769"/>
  </r>
  <r>
    <x v="17"/>
    <x v="42"/>
    <x v="1"/>
    <n v="1589"/>
  </r>
  <r>
    <x v="17"/>
    <x v="43"/>
    <x v="0"/>
    <n v="1702"/>
  </r>
  <r>
    <x v="17"/>
    <x v="43"/>
    <x v="1"/>
    <n v="1561"/>
  </r>
  <r>
    <x v="17"/>
    <x v="44"/>
    <x v="0"/>
    <n v="1750"/>
  </r>
  <r>
    <x v="17"/>
    <x v="44"/>
    <x v="1"/>
    <n v="1613"/>
  </r>
  <r>
    <x v="17"/>
    <x v="44"/>
    <x v="2"/>
    <n v="1"/>
  </r>
  <r>
    <x v="17"/>
    <x v="45"/>
    <x v="0"/>
    <n v="1802"/>
  </r>
  <r>
    <x v="17"/>
    <x v="45"/>
    <x v="1"/>
    <n v="1651"/>
  </r>
  <r>
    <x v="17"/>
    <x v="46"/>
    <x v="0"/>
    <n v="1736"/>
  </r>
  <r>
    <x v="17"/>
    <x v="46"/>
    <x v="1"/>
    <n v="1585"/>
  </r>
  <r>
    <x v="17"/>
    <x v="47"/>
    <x v="0"/>
    <n v="1831"/>
  </r>
  <r>
    <x v="17"/>
    <x v="47"/>
    <x v="1"/>
    <n v="1624"/>
  </r>
  <r>
    <x v="17"/>
    <x v="47"/>
    <x v="2"/>
    <n v="1"/>
  </r>
  <r>
    <x v="17"/>
    <x v="48"/>
    <x v="0"/>
    <n v="1687"/>
  </r>
  <r>
    <x v="17"/>
    <x v="48"/>
    <x v="1"/>
    <n v="1599"/>
  </r>
  <r>
    <x v="17"/>
    <x v="49"/>
    <x v="0"/>
    <n v="1764"/>
  </r>
  <r>
    <x v="17"/>
    <x v="49"/>
    <x v="1"/>
    <n v="1476"/>
  </r>
  <r>
    <x v="17"/>
    <x v="50"/>
    <x v="0"/>
    <n v="1580"/>
  </r>
  <r>
    <x v="17"/>
    <x v="50"/>
    <x v="1"/>
    <n v="1533"/>
  </r>
  <r>
    <x v="17"/>
    <x v="51"/>
    <x v="0"/>
    <n v="1578"/>
  </r>
  <r>
    <x v="17"/>
    <x v="51"/>
    <x v="1"/>
    <n v="1457"/>
  </r>
  <r>
    <x v="17"/>
    <x v="52"/>
    <x v="0"/>
    <n v="1612"/>
  </r>
  <r>
    <x v="17"/>
    <x v="52"/>
    <x v="1"/>
    <n v="1381"/>
  </r>
  <r>
    <x v="17"/>
    <x v="53"/>
    <x v="0"/>
    <n v="1539"/>
  </r>
  <r>
    <x v="17"/>
    <x v="53"/>
    <x v="1"/>
    <n v="1365"/>
  </r>
  <r>
    <x v="17"/>
    <x v="54"/>
    <x v="0"/>
    <n v="1563"/>
  </r>
  <r>
    <x v="17"/>
    <x v="54"/>
    <x v="1"/>
    <n v="1454"/>
  </r>
  <r>
    <x v="17"/>
    <x v="55"/>
    <x v="0"/>
    <n v="1352"/>
  </r>
  <r>
    <x v="17"/>
    <x v="55"/>
    <x v="1"/>
    <n v="1335"/>
  </r>
  <r>
    <x v="17"/>
    <x v="56"/>
    <x v="0"/>
    <n v="1129"/>
  </r>
  <r>
    <x v="17"/>
    <x v="56"/>
    <x v="1"/>
    <n v="1035"/>
  </r>
  <r>
    <x v="17"/>
    <x v="57"/>
    <x v="0"/>
    <n v="1139"/>
  </r>
  <r>
    <x v="17"/>
    <x v="57"/>
    <x v="1"/>
    <n v="1051"/>
  </r>
  <r>
    <x v="17"/>
    <x v="58"/>
    <x v="0"/>
    <n v="1080"/>
  </r>
  <r>
    <x v="17"/>
    <x v="58"/>
    <x v="1"/>
    <n v="1055"/>
  </r>
  <r>
    <x v="17"/>
    <x v="59"/>
    <x v="0"/>
    <n v="972"/>
  </r>
  <r>
    <x v="17"/>
    <x v="59"/>
    <x v="1"/>
    <n v="962"/>
  </r>
  <r>
    <x v="17"/>
    <x v="60"/>
    <x v="0"/>
    <n v="810"/>
  </r>
  <r>
    <x v="17"/>
    <x v="60"/>
    <x v="1"/>
    <n v="820"/>
  </r>
  <r>
    <x v="17"/>
    <x v="61"/>
    <x v="0"/>
    <n v="731"/>
  </r>
  <r>
    <x v="17"/>
    <x v="61"/>
    <x v="1"/>
    <n v="720"/>
  </r>
  <r>
    <x v="17"/>
    <x v="62"/>
    <x v="0"/>
    <n v="650"/>
  </r>
  <r>
    <x v="17"/>
    <x v="62"/>
    <x v="1"/>
    <n v="655"/>
  </r>
  <r>
    <x v="17"/>
    <x v="63"/>
    <x v="0"/>
    <n v="579"/>
  </r>
  <r>
    <x v="17"/>
    <x v="63"/>
    <x v="1"/>
    <n v="593"/>
  </r>
  <r>
    <x v="17"/>
    <x v="64"/>
    <x v="0"/>
    <n v="548"/>
  </r>
  <r>
    <x v="17"/>
    <x v="64"/>
    <x v="1"/>
    <n v="491"/>
  </r>
  <r>
    <x v="17"/>
    <x v="65"/>
    <x v="0"/>
    <n v="511"/>
  </r>
  <r>
    <x v="17"/>
    <x v="65"/>
    <x v="1"/>
    <n v="443"/>
  </r>
  <r>
    <x v="17"/>
    <x v="66"/>
    <x v="0"/>
    <n v="475"/>
  </r>
  <r>
    <x v="17"/>
    <x v="66"/>
    <x v="1"/>
    <n v="420"/>
  </r>
  <r>
    <x v="17"/>
    <x v="67"/>
    <x v="0"/>
    <n v="406"/>
  </r>
  <r>
    <x v="17"/>
    <x v="67"/>
    <x v="1"/>
    <n v="336"/>
  </r>
  <r>
    <x v="17"/>
    <x v="68"/>
    <x v="0"/>
    <n v="354"/>
  </r>
  <r>
    <x v="17"/>
    <x v="68"/>
    <x v="1"/>
    <n v="311"/>
  </r>
  <r>
    <x v="17"/>
    <x v="69"/>
    <x v="0"/>
    <n v="354"/>
  </r>
  <r>
    <x v="17"/>
    <x v="69"/>
    <x v="1"/>
    <n v="259"/>
  </r>
  <r>
    <x v="17"/>
    <x v="70"/>
    <x v="0"/>
    <n v="332"/>
  </r>
  <r>
    <x v="17"/>
    <x v="70"/>
    <x v="1"/>
    <n v="268"/>
  </r>
  <r>
    <x v="17"/>
    <x v="71"/>
    <x v="0"/>
    <n v="323"/>
  </r>
  <r>
    <x v="17"/>
    <x v="71"/>
    <x v="1"/>
    <n v="234"/>
  </r>
  <r>
    <x v="17"/>
    <x v="72"/>
    <x v="0"/>
    <n v="267"/>
  </r>
  <r>
    <x v="17"/>
    <x v="72"/>
    <x v="1"/>
    <n v="204"/>
  </r>
  <r>
    <x v="17"/>
    <x v="73"/>
    <x v="0"/>
    <n v="269"/>
  </r>
  <r>
    <x v="17"/>
    <x v="73"/>
    <x v="1"/>
    <n v="144"/>
  </r>
  <r>
    <x v="17"/>
    <x v="74"/>
    <x v="0"/>
    <n v="202"/>
  </r>
  <r>
    <x v="17"/>
    <x v="74"/>
    <x v="1"/>
    <n v="145"/>
  </r>
  <r>
    <x v="17"/>
    <x v="75"/>
    <x v="0"/>
    <n v="218"/>
  </r>
  <r>
    <x v="17"/>
    <x v="75"/>
    <x v="1"/>
    <n v="144"/>
  </r>
  <r>
    <x v="17"/>
    <x v="76"/>
    <x v="0"/>
    <n v="180"/>
  </r>
  <r>
    <x v="17"/>
    <x v="76"/>
    <x v="1"/>
    <n v="110"/>
  </r>
  <r>
    <x v="17"/>
    <x v="77"/>
    <x v="0"/>
    <n v="143"/>
  </r>
  <r>
    <x v="17"/>
    <x v="77"/>
    <x v="1"/>
    <n v="75"/>
  </r>
  <r>
    <x v="17"/>
    <x v="78"/>
    <x v="0"/>
    <n v="136"/>
  </r>
  <r>
    <x v="17"/>
    <x v="78"/>
    <x v="1"/>
    <n v="64"/>
  </r>
  <r>
    <x v="17"/>
    <x v="79"/>
    <x v="0"/>
    <n v="103"/>
  </r>
  <r>
    <x v="17"/>
    <x v="79"/>
    <x v="1"/>
    <n v="57"/>
  </r>
  <r>
    <x v="17"/>
    <x v="80"/>
    <x v="0"/>
    <n v="88"/>
  </r>
  <r>
    <x v="17"/>
    <x v="80"/>
    <x v="1"/>
    <n v="46"/>
  </r>
  <r>
    <x v="17"/>
    <x v="81"/>
    <x v="0"/>
    <n v="63"/>
  </r>
  <r>
    <x v="17"/>
    <x v="81"/>
    <x v="1"/>
    <n v="25"/>
  </r>
  <r>
    <x v="17"/>
    <x v="82"/>
    <x v="0"/>
    <n v="40"/>
  </r>
  <r>
    <x v="17"/>
    <x v="82"/>
    <x v="1"/>
    <n v="16"/>
  </r>
  <r>
    <x v="17"/>
    <x v="83"/>
    <x v="0"/>
    <n v="28"/>
  </r>
  <r>
    <x v="17"/>
    <x v="83"/>
    <x v="1"/>
    <n v="13"/>
  </r>
  <r>
    <x v="17"/>
    <x v="84"/>
    <x v="0"/>
    <n v="19"/>
  </r>
  <r>
    <x v="17"/>
    <x v="84"/>
    <x v="1"/>
    <n v="7"/>
  </r>
  <r>
    <x v="18"/>
    <x v="85"/>
    <x v="0"/>
    <n v="2"/>
  </r>
  <r>
    <x v="18"/>
    <x v="85"/>
    <x v="1"/>
    <n v="1"/>
  </r>
  <r>
    <x v="18"/>
    <x v="86"/>
    <x v="1"/>
    <n v="1"/>
  </r>
  <r>
    <x v="18"/>
    <x v="87"/>
    <x v="0"/>
    <n v="1"/>
  </r>
  <r>
    <x v="18"/>
    <x v="0"/>
    <x v="0"/>
    <n v="2"/>
  </r>
  <r>
    <x v="18"/>
    <x v="91"/>
    <x v="0"/>
    <n v="1"/>
  </r>
  <r>
    <x v="18"/>
    <x v="94"/>
    <x v="1"/>
    <n v="1"/>
  </r>
  <r>
    <x v="18"/>
    <x v="2"/>
    <x v="0"/>
    <n v="1"/>
  </r>
  <r>
    <x v="18"/>
    <x v="3"/>
    <x v="0"/>
    <n v="174"/>
  </r>
  <r>
    <x v="18"/>
    <x v="3"/>
    <x v="1"/>
    <n v="122"/>
  </r>
  <r>
    <x v="18"/>
    <x v="4"/>
    <x v="0"/>
    <n v="171"/>
  </r>
  <r>
    <x v="18"/>
    <x v="4"/>
    <x v="1"/>
    <n v="169"/>
  </r>
  <r>
    <x v="18"/>
    <x v="5"/>
    <x v="0"/>
    <n v="208"/>
  </r>
  <r>
    <x v="18"/>
    <x v="5"/>
    <x v="1"/>
    <n v="181"/>
  </r>
  <r>
    <x v="18"/>
    <x v="6"/>
    <x v="0"/>
    <n v="253"/>
  </r>
  <r>
    <x v="18"/>
    <x v="6"/>
    <x v="1"/>
    <n v="225"/>
  </r>
  <r>
    <x v="18"/>
    <x v="7"/>
    <x v="0"/>
    <n v="208"/>
  </r>
  <r>
    <x v="18"/>
    <x v="7"/>
    <x v="1"/>
    <n v="251"/>
  </r>
  <r>
    <x v="18"/>
    <x v="8"/>
    <x v="0"/>
    <n v="206"/>
  </r>
  <r>
    <x v="18"/>
    <x v="8"/>
    <x v="1"/>
    <n v="234"/>
  </r>
  <r>
    <x v="18"/>
    <x v="9"/>
    <x v="0"/>
    <n v="215"/>
  </r>
  <r>
    <x v="18"/>
    <x v="9"/>
    <x v="1"/>
    <n v="203"/>
  </r>
  <r>
    <x v="18"/>
    <x v="10"/>
    <x v="0"/>
    <n v="196"/>
  </r>
  <r>
    <x v="18"/>
    <x v="10"/>
    <x v="1"/>
    <n v="192"/>
  </r>
  <r>
    <x v="18"/>
    <x v="11"/>
    <x v="0"/>
    <n v="202"/>
  </r>
  <r>
    <x v="18"/>
    <x v="11"/>
    <x v="1"/>
    <n v="204"/>
  </r>
  <r>
    <x v="18"/>
    <x v="12"/>
    <x v="0"/>
    <n v="196"/>
  </r>
  <r>
    <x v="18"/>
    <x v="12"/>
    <x v="1"/>
    <n v="204"/>
  </r>
  <r>
    <x v="18"/>
    <x v="13"/>
    <x v="0"/>
    <n v="191"/>
  </r>
  <r>
    <x v="18"/>
    <x v="13"/>
    <x v="1"/>
    <n v="181"/>
  </r>
  <r>
    <x v="18"/>
    <x v="14"/>
    <x v="0"/>
    <n v="173"/>
  </r>
  <r>
    <x v="18"/>
    <x v="14"/>
    <x v="1"/>
    <n v="167"/>
  </r>
  <r>
    <x v="18"/>
    <x v="15"/>
    <x v="0"/>
    <n v="189"/>
  </r>
  <r>
    <x v="18"/>
    <x v="15"/>
    <x v="1"/>
    <n v="152"/>
  </r>
  <r>
    <x v="18"/>
    <x v="16"/>
    <x v="0"/>
    <n v="185"/>
  </r>
  <r>
    <x v="18"/>
    <x v="16"/>
    <x v="1"/>
    <n v="174"/>
  </r>
  <r>
    <x v="18"/>
    <x v="17"/>
    <x v="0"/>
    <n v="182"/>
  </r>
  <r>
    <x v="18"/>
    <x v="17"/>
    <x v="1"/>
    <n v="183"/>
  </r>
  <r>
    <x v="18"/>
    <x v="18"/>
    <x v="0"/>
    <n v="175"/>
  </r>
  <r>
    <x v="18"/>
    <x v="18"/>
    <x v="1"/>
    <n v="184"/>
  </r>
  <r>
    <x v="18"/>
    <x v="19"/>
    <x v="0"/>
    <n v="183"/>
  </r>
  <r>
    <x v="18"/>
    <x v="19"/>
    <x v="1"/>
    <n v="171"/>
  </r>
  <r>
    <x v="18"/>
    <x v="20"/>
    <x v="0"/>
    <n v="191"/>
  </r>
  <r>
    <x v="18"/>
    <x v="20"/>
    <x v="1"/>
    <n v="187"/>
  </r>
  <r>
    <x v="18"/>
    <x v="21"/>
    <x v="0"/>
    <n v="192"/>
  </r>
  <r>
    <x v="18"/>
    <x v="21"/>
    <x v="1"/>
    <n v="179"/>
  </r>
  <r>
    <x v="18"/>
    <x v="22"/>
    <x v="0"/>
    <n v="154"/>
  </r>
  <r>
    <x v="18"/>
    <x v="22"/>
    <x v="1"/>
    <n v="154"/>
  </r>
  <r>
    <x v="18"/>
    <x v="23"/>
    <x v="0"/>
    <n v="164"/>
  </r>
  <r>
    <x v="18"/>
    <x v="23"/>
    <x v="1"/>
    <n v="152"/>
  </r>
  <r>
    <x v="18"/>
    <x v="24"/>
    <x v="0"/>
    <n v="182"/>
  </r>
  <r>
    <x v="18"/>
    <x v="24"/>
    <x v="1"/>
    <n v="150"/>
  </r>
  <r>
    <x v="18"/>
    <x v="25"/>
    <x v="0"/>
    <n v="162"/>
  </r>
  <r>
    <x v="18"/>
    <x v="25"/>
    <x v="1"/>
    <n v="156"/>
  </r>
  <r>
    <x v="18"/>
    <x v="26"/>
    <x v="0"/>
    <n v="151"/>
  </r>
  <r>
    <x v="18"/>
    <x v="26"/>
    <x v="1"/>
    <n v="151"/>
  </r>
  <r>
    <x v="18"/>
    <x v="27"/>
    <x v="0"/>
    <n v="148"/>
  </r>
  <r>
    <x v="18"/>
    <x v="27"/>
    <x v="1"/>
    <n v="131"/>
  </r>
  <r>
    <x v="18"/>
    <x v="28"/>
    <x v="0"/>
    <n v="151"/>
  </r>
  <r>
    <x v="18"/>
    <x v="28"/>
    <x v="1"/>
    <n v="151"/>
  </r>
  <r>
    <x v="18"/>
    <x v="29"/>
    <x v="0"/>
    <n v="159"/>
  </r>
  <r>
    <x v="18"/>
    <x v="29"/>
    <x v="1"/>
    <n v="152"/>
  </r>
  <r>
    <x v="18"/>
    <x v="30"/>
    <x v="0"/>
    <n v="188"/>
  </r>
  <r>
    <x v="18"/>
    <x v="30"/>
    <x v="1"/>
    <n v="189"/>
  </r>
  <r>
    <x v="18"/>
    <x v="31"/>
    <x v="0"/>
    <n v="185"/>
  </r>
  <r>
    <x v="18"/>
    <x v="31"/>
    <x v="1"/>
    <n v="177"/>
  </r>
  <r>
    <x v="18"/>
    <x v="32"/>
    <x v="0"/>
    <n v="179"/>
  </r>
  <r>
    <x v="18"/>
    <x v="32"/>
    <x v="1"/>
    <n v="189"/>
  </r>
  <r>
    <x v="18"/>
    <x v="33"/>
    <x v="0"/>
    <n v="184"/>
  </r>
  <r>
    <x v="18"/>
    <x v="33"/>
    <x v="1"/>
    <n v="157"/>
  </r>
  <r>
    <x v="18"/>
    <x v="34"/>
    <x v="0"/>
    <n v="190"/>
  </r>
  <r>
    <x v="18"/>
    <x v="34"/>
    <x v="1"/>
    <n v="187"/>
  </r>
  <r>
    <x v="18"/>
    <x v="35"/>
    <x v="0"/>
    <n v="169"/>
  </r>
  <r>
    <x v="18"/>
    <x v="35"/>
    <x v="1"/>
    <n v="165"/>
  </r>
  <r>
    <x v="18"/>
    <x v="36"/>
    <x v="0"/>
    <n v="193"/>
  </r>
  <r>
    <x v="18"/>
    <x v="36"/>
    <x v="1"/>
    <n v="200"/>
  </r>
  <r>
    <x v="18"/>
    <x v="37"/>
    <x v="0"/>
    <n v="215"/>
  </r>
  <r>
    <x v="18"/>
    <x v="37"/>
    <x v="1"/>
    <n v="178"/>
  </r>
  <r>
    <x v="18"/>
    <x v="38"/>
    <x v="0"/>
    <n v="209"/>
  </r>
  <r>
    <x v="18"/>
    <x v="38"/>
    <x v="1"/>
    <n v="181"/>
  </r>
  <r>
    <x v="18"/>
    <x v="39"/>
    <x v="0"/>
    <n v="235"/>
  </r>
  <r>
    <x v="18"/>
    <x v="39"/>
    <x v="1"/>
    <n v="188"/>
  </r>
  <r>
    <x v="18"/>
    <x v="40"/>
    <x v="0"/>
    <n v="248"/>
  </r>
  <r>
    <x v="18"/>
    <x v="40"/>
    <x v="1"/>
    <n v="216"/>
  </r>
  <r>
    <x v="18"/>
    <x v="41"/>
    <x v="0"/>
    <n v="227"/>
  </r>
  <r>
    <x v="18"/>
    <x v="41"/>
    <x v="1"/>
    <n v="235"/>
  </r>
  <r>
    <x v="18"/>
    <x v="42"/>
    <x v="0"/>
    <n v="262"/>
  </r>
  <r>
    <x v="18"/>
    <x v="42"/>
    <x v="1"/>
    <n v="201"/>
  </r>
  <r>
    <x v="18"/>
    <x v="43"/>
    <x v="0"/>
    <n v="243"/>
  </r>
  <r>
    <x v="18"/>
    <x v="43"/>
    <x v="1"/>
    <n v="220"/>
  </r>
  <r>
    <x v="18"/>
    <x v="44"/>
    <x v="0"/>
    <n v="234"/>
  </r>
  <r>
    <x v="18"/>
    <x v="44"/>
    <x v="1"/>
    <n v="228"/>
  </r>
  <r>
    <x v="18"/>
    <x v="45"/>
    <x v="0"/>
    <n v="225"/>
  </r>
  <r>
    <x v="18"/>
    <x v="45"/>
    <x v="1"/>
    <n v="223"/>
  </r>
  <r>
    <x v="18"/>
    <x v="46"/>
    <x v="0"/>
    <n v="253"/>
  </r>
  <r>
    <x v="18"/>
    <x v="46"/>
    <x v="1"/>
    <n v="249"/>
  </r>
  <r>
    <x v="18"/>
    <x v="47"/>
    <x v="0"/>
    <n v="254"/>
  </r>
  <r>
    <x v="18"/>
    <x v="47"/>
    <x v="1"/>
    <n v="217"/>
  </r>
  <r>
    <x v="18"/>
    <x v="48"/>
    <x v="0"/>
    <n v="260"/>
  </r>
  <r>
    <x v="18"/>
    <x v="48"/>
    <x v="1"/>
    <n v="233"/>
  </r>
  <r>
    <x v="18"/>
    <x v="49"/>
    <x v="0"/>
    <n v="234"/>
  </r>
  <r>
    <x v="18"/>
    <x v="49"/>
    <x v="1"/>
    <n v="257"/>
  </r>
  <r>
    <x v="18"/>
    <x v="50"/>
    <x v="0"/>
    <n v="242"/>
  </r>
  <r>
    <x v="18"/>
    <x v="50"/>
    <x v="1"/>
    <n v="236"/>
  </r>
  <r>
    <x v="18"/>
    <x v="51"/>
    <x v="0"/>
    <n v="236"/>
  </r>
  <r>
    <x v="18"/>
    <x v="51"/>
    <x v="1"/>
    <n v="224"/>
  </r>
  <r>
    <x v="18"/>
    <x v="52"/>
    <x v="0"/>
    <n v="229"/>
  </r>
  <r>
    <x v="18"/>
    <x v="52"/>
    <x v="1"/>
    <n v="222"/>
  </r>
  <r>
    <x v="18"/>
    <x v="53"/>
    <x v="0"/>
    <n v="215"/>
  </r>
  <r>
    <x v="18"/>
    <x v="53"/>
    <x v="1"/>
    <n v="231"/>
  </r>
  <r>
    <x v="18"/>
    <x v="54"/>
    <x v="0"/>
    <n v="260"/>
  </r>
  <r>
    <x v="18"/>
    <x v="54"/>
    <x v="1"/>
    <n v="218"/>
  </r>
  <r>
    <x v="18"/>
    <x v="55"/>
    <x v="0"/>
    <n v="189"/>
  </r>
  <r>
    <x v="18"/>
    <x v="55"/>
    <x v="1"/>
    <n v="199"/>
  </r>
  <r>
    <x v="18"/>
    <x v="56"/>
    <x v="0"/>
    <n v="163"/>
  </r>
  <r>
    <x v="18"/>
    <x v="56"/>
    <x v="1"/>
    <n v="169"/>
  </r>
  <r>
    <x v="18"/>
    <x v="57"/>
    <x v="0"/>
    <n v="158"/>
  </r>
  <r>
    <x v="18"/>
    <x v="57"/>
    <x v="1"/>
    <n v="148"/>
  </r>
  <r>
    <x v="18"/>
    <x v="58"/>
    <x v="0"/>
    <n v="166"/>
  </r>
  <r>
    <x v="18"/>
    <x v="58"/>
    <x v="1"/>
    <n v="170"/>
  </r>
  <r>
    <x v="18"/>
    <x v="59"/>
    <x v="0"/>
    <n v="156"/>
  </r>
  <r>
    <x v="18"/>
    <x v="59"/>
    <x v="1"/>
    <n v="136"/>
  </r>
  <r>
    <x v="18"/>
    <x v="60"/>
    <x v="0"/>
    <n v="134"/>
  </r>
  <r>
    <x v="18"/>
    <x v="60"/>
    <x v="1"/>
    <n v="138"/>
  </r>
  <r>
    <x v="18"/>
    <x v="61"/>
    <x v="0"/>
    <n v="117"/>
  </r>
  <r>
    <x v="18"/>
    <x v="61"/>
    <x v="1"/>
    <n v="136"/>
  </r>
  <r>
    <x v="18"/>
    <x v="62"/>
    <x v="0"/>
    <n v="98"/>
  </r>
  <r>
    <x v="18"/>
    <x v="62"/>
    <x v="1"/>
    <n v="134"/>
  </r>
  <r>
    <x v="18"/>
    <x v="63"/>
    <x v="0"/>
    <n v="116"/>
  </r>
  <r>
    <x v="18"/>
    <x v="63"/>
    <x v="1"/>
    <n v="94"/>
  </r>
  <r>
    <x v="18"/>
    <x v="64"/>
    <x v="0"/>
    <n v="97"/>
  </r>
  <r>
    <x v="18"/>
    <x v="64"/>
    <x v="1"/>
    <n v="112"/>
  </r>
  <r>
    <x v="18"/>
    <x v="65"/>
    <x v="0"/>
    <n v="68"/>
  </r>
  <r>
    <x v="18"/>
    <x v="65"/>
    <x v="1"/>
    <n v="84"/>
  </r>
  <r>
    <x v="18"/>
    <x v="66"/>
    <x v="0"/>
    <n v="76"/>
  </r>
  <r>
    <x v="18"/>
    <x v="66"/>
    <x v="1"/>
    <n v="69"/>
  </r>
  <r>
    <x v="18"/>
    <x v="67"/>
    <x v="0"/>
    <n v="67"/>
  </r>
  <r>
    <x v="18"/>
    <x v="67"/>
    <x v="1"/>
    <n v="63"/>
  </r>
  <r>
    <x v="18"/>
    <x v="68"/>
    <x v="0"/>
    <n v="62"/>
  </r>
  <r>
    <x v="18"/>
    <x v="68"/>
    <x v="1"/>
    <n v="46"/>
  </r>
  <r>
    <x v="18"/>
    <x v="69"/>
    <x v="0"/>
    <n v="56"/>
  </r>
  <r>
    <x v="18"/>
    <x v="69"/>
    <x v="1"/>
    <n v="49"/>
  </r>
  <r>
    <x v="18"/>
    <x v="70"/>
    <x v="0"/>
    <n v="48"/>
  </r>
  <r>
    <x v="18"/>
    <x v="70"/>
    <x v="1"/>
    <n v="40"/>
  </r>
  <r>
    <x v="18"/>
    <x v="71"/>
    <x v="0"/>
    <n v="41"/>
  </r>
  <r>
    <x v="18"/>
    <x v="71"/>
    <x v="1"/>
    <n v="41"/>
  </r>
  <r>
    <x v="18"/>
    <x v="72"/>
    <x v="0"/>
    <n v="30"/>
  </r>
  <r>
    <x v="18"/>
    <x v="72"/>
    <x v="1"/>
    <n v="27"/>
  </r>
  <r>
    <x v="18"/>
    <x v="73"/>
    <x v="0"/>
    <n v="47"/>
  </r>
  <r>
    <x v="18"/>
    <x v="73"/>
    <x v="1"/>
    <n v="35"/>
  </r>
  <r>
    <x v="18"/>
    <x v="74"/>
    <x v="0"/>
    <n v="28"/>
  </r>
  <r>
    <x v="18"/>
    <x v="74"/>
    <x v="1"/>
    <n v="20"/>
  </r>
  <r>
    <x v="18"/>
    <x v="75"/>
    <x v="0"/>
    <n v="31"/>
  </r>
  <r>
    <x v="18"/>
    <x v="75"/>
    <x v="1"/>
    <n v="12"/>
  </r>
  <r>
    <x v="18"/>
    <x v="76"/>
    <x v="0"/>
    <n v="26"/>
  </r>
  <r>
    <x v="18"/>
    <x v="76"/>
    <x v="1"/>
    <n v="16"/>
  </r>
  <r>
    <x v="18"/>
    <x v="77"/>
    <x v="0"/>
    <n v="16"/>
  </r>
  <r>
    <x v="18"/>
    <x v="77"/>
    <x v="1"/>
    <n v="14"/>
  </r>
  <r>
    <x v="18"/>
    <x v="78"/>
    <x v="0"/>
    <n v="18"/>
  </r>
  <r>
    <x v="18"/>
    <x v="78"/>
    <x v="1"/>
    <n v="13"/>
  </r>
  <r>
    <x v="18"/>
    <x v="79"/>
    <x v="0"/>
    <n v="16"/>
  </r>
  <r>
    <x v="18"/>
    <x v="79"/>
    <x v="1"/>
    <n v="9"/>
  </r>
  <r>
    <x v="18"/>
    <x v="80"/>
    <x v="0"/>
    <n v="19"/>
  </r>
  <r>
    <x v="18"/>
    <x v="80"/>
    <x v="1"/>
    <n v="5"/>
  </r>
  <r>
    <x v="18"/>
    <x v="81"/>
    <x v="0"/>
    <n v="11"/>
  </r>
  <r>
    <x v="18"/>
    <x v="81"/>
    <x v="1"/>
    <n v="5"/>
  </r>
  <r>
    <x v="18"/>
    <x v="82"/>
    <x v="0"/>
    <n v="5"/>
  </r>
  <r>
    <x v="18"/>
    <x v="82"/>
    <x v="1"/>
    <n v="3"/>
  </r>
  <r>
    <x v="18"/>
    <x v="83"/>
    <x v="0"/>
    <n v="8"/>
  </r>
  <r>
    <x v="18"/>
    <x v="83"/>
    <x v="1"/>
    <n v="3"/>
  </r>
  <r>
    <x v="18"/>
    <x v="84"/>
    <x v="0"/>
    <n v="2"/>
  </r>
  <r>
    <x v="19"/>
    <x v="85"/>
    <x v="1"/>
    <n v="2"/>
  </r>
  <r>
    <x v="19"/>
    <x v="87"/>
    <x v="0"/>
    <n v="1"/>
  </r>
  <r>
    <x v="19"/>
    <x v="87"/>
    <x v="1"/>
    <n v="2"/>
  </r>
  <r>
    <x v="19"/>
    <x v="0"/>
    <x v="1"/>
    <n v="1"/>
  </r>
  <r>
    <x v="19"/>
    <x v="3"/>
    <x v="0"/>
    <n v="54"/>
  </r>
  <r>
    <x v="19"/>
    <x v="3"/>
    <x v="1"/>
    <n v="53"/>
  </r>
  <r>
    <x v="19"/>
    <x v="4"/>
    <x v="0"/>
    <n v="51"/>
  </r>
  <r>
    <x v="19"/>
    <x v="4"/>
    <x v="1"/>
    <n v="58"/>
  </r>
  <r>
    <x v="19"/>
    <x v="5"/>
    <x v="0"/>
    <n v="70"/>
  </r>
  <r>
    <x v="19"/>
    <x v="5"/>
    <x v="1"/>
    <n v="69"/>
  </r>
  <r>
    <x v="19"/>
    <x v="6"/>
    <x v="0"/>
    <n v="67"/>
  </r>
  <r>
    <x v="19"/>
    <x v="6"/>
    <x v="1"/>
    <n v="65"/>
  </r>
  <r>
    <x v="19"/>
    <x v="7"/>
    <x v="0"/>
    <n v="72"/>
  </r>
  <r>
    <x v="19"/>
    <x v="7"/>
    <x v="1"/>
    <n v="64"/>
  </r>
  <r>
    <x v="19"/>
    <x v="8"/>
    <x v="0"/>
    <n v="72"/>
  </r>
  <r>
    <x v="19"/>
    <x v="8"/>
    <x v="1"/>
    <n v="56"/>
  </r>
  <r>
    <x v="19"/>
    <x v="9"/>
    <x v="0"/>
    <n v="75"/>
  </r>
  <r>
    <x v="19"/>
    <x v="9"/>
    <x v="1"/>
    <n v="69"/>
  </r>
  <r>
    <x v="19"/>
    <x v="10"/>
    <x v="0"/>
    <n v="67"/>
  </r>
  <r>
    <x v="19"/>
    <x v="10"/>
    <x v="1"/>
    <n v="75"/>
  </r>
  <r>
    <x v="19"/>
    <x v="11"/>
    <x v="0"/>
    <n v="80"/>
  </r>
  <r>
    <x v="19"/>
    <x v="11"/>
    <x v="1"/>
    <n v="60"/>
  </r>
  <r>
    <x v="19"/>
    <x v="12"/>
    <x v="0"/>
    <n v="91"/>
  </r>
  <r>
    <x v="19"/>
    <x v="12"/>
    <x v="1"/>
    <n v="75"/>
  </r>
  <r>
    <x v="19"/>
    <x v="13"/>
    <x v="0"/>
    <n v="72"/>
  </r>
  <r>
    <x v="19"/>
    <x v="13"/>
    <x v="1"/>
    <n v="82"/>
  </r>
  <r>
    <x v="19"/>
    <x v="14"/>
    <x v="0"/>
    <n v="55"/>
  </r>
  <r>
    <x v="19"/>
    <x v="14"/>
    <x v="1"/>
    <n v="67"/>
  </r>
  <r>
    <x v="19"/>
    <x v="15"/>
    <x v="0"/>
    <n v="95"/>
  </r>
  <r>
    <x v="19"/>
    <x v="15"/>
    <x v="1"/>
    <n v="79"/>
  </r>
  <r>
    <x v="19"/>
    <x v="16"/>
    <x v="0"/>
    <n v="84"/>
  </r>
  <r>
    <x v="19"/>
    <x v="16"/>
    <x v="1"/>
    <n v="80"/>
  </r>
  <r>
    <x v="19"/>
    <x v="17"/>
    <x v="0"/>
    <n v="74"/>
  </r>
  <r>
    <x v="19"/>
    <x v="17"/>
    <x v="1"/>
    <n v="95"/>
  </r>
  <r>
    <x v="19"/>
    <x v="18"/>
    <x v="0"/>
    <n v="79"/>
  </r>
  <r>
    <x v="19"/>
    <x v="18"/>
    <x v="1"/>
    <n v="83"/>
  </r>
  <r>
    <x v="19"/>
    <x v="19"/>
    <x v="0"/>
    <n v="91"/>
  </r>
  <r>
    <x v="19"/>
    <x v="19"/>
    <x v="1"/>
    <n v="93"/>
  </r>
  <r>
    <x v="19"/>
    <x v="20"/>
    <x v="0"/>
    <n v="95"/>
  </r>
  <r>
    <x v="19"/>
    <x v="20"/>
    <x v="1"/>
    <n v="114"/>
  </r>
  <r>
    <x v="19"/>
    <x v="21"/>
    <x v="0"/>
    <n v="88"/>
  </r>
  <r>
    <x v="19"/>
    <x v="21"/>
    <x v="1"/>
    <n v="94"/>
  </r>
  <r>
    <x v="19"/>
    <x v="22"/>
    <x v="0"/>
    <n v="88"/>
  </r>
  <r>
    <x v="19"/>
    <x v="22"/>
    <x v="1"/>
    <n v="86"/>
  </r>
  <r>
    <x v="19"/>
    <x v="23"/>
    <x v="0"/>
    <n v="90"/>
  </r>
  <r>
    <x v="19"/>
    <x v="23"/>
    <x v="1"/>
    <n v="83"/>
  </r>
  <r>
    <x v="19"/>
    <x v="24"/>
    <x v="0"/>
    <n v="88"/>
  </r>
  <r>
    <x v="19"/>
    <x v="24"/>
    <x v="1"/>
    <n v="96"/>
  </r>
  <r>
    <x v="19"/>
    <x v="25"/>
    <x v="0"/>
    <n v="116"/>
  </r>
  <r>
    <x v="19"/>
    <x v="25"/>
    <x v="1"/>
    <n v="90"/>
  </r>
  <r>
    <x v="19"/>
    <x v="26"/>
    <x v="0"/>
    <n v="95"/>
  </r>
  <r>
    <x v="19"/>
    <x v="26"/>
    <x v="1"/>
    <n v="88"/>
  </r>
  <r>
    <x v="19"/>
    <x v="27"/>
    <x v="0"/>
    <n v="112"/>
  </r>
  <r>
    <x v="19"/>
    <x v="27"/>
    <x v="1"/>
    <n v="82"/>
  </r>
  <r>
    <x v="19"/>
    <x v="28"/>
    <x v="0"/>
    <n v="84"/>
  </r>
  <r>
    <x v="19"/>
    <x v="28"/>
    <x v="1"/>
    <n v="96"/>
  </r>
  <r>
    <x v="19"/>
    <x v="29"/>
    <x v="0"/>
    <n v="96"/>
  </r>
  <r>
    <x v="19"/>
    <x v="29"/>
    <x v="1"/>
    <n v="93"/>
  </r>
  <r>
    <x v="19"/>
    <x v="30"/>
    <x v="0"/>
    <n v="92"/>
  </r>
  <r>
    <x v="19"/>
    <x v="30"/>
    <x v="1"/>
    <n v="101"/>
  </r>
  <r>
    <x v="19"/>
    <x v="31"/>
    <x v="0"/>
    <n v="101"/>
  </r>
  <r>
    <x v="19"/>
    <x v="31"/>
    <x v="1"/>
    <n v="98"/>
  </r>
  <r>
    <x v="19"/>
    <x v="32"/>
    <x v="0"/>
    <n v="99"/>
  </r>
  <r>
    <x v="19"/>
    <x v="32"/>
    <x v="1"/>
    <n v="98"/>
  </r>
  <r>
    <x v="19"/>
    <x v="33"/>
    <x v="0"/>
    <n v="81"/>
  </r>
  <r>
    <x v="19"/>
    <x v="33"/>
    <x v="1"/>
    <n v="118"/>
  </r>
  <r>
    <x v="19"/>
    <x v="34"/>
    <x v="0"/>
    <n v="85"/>
  </r>
  <r>
    <x v="19"/>
    <x v="34"/>
    <x v="1"/>
    <n v="91"/>
  </r>
  <r>
    <x v="19"/>
    <x v="35"/>
    <x v="0"/>
    <n v="91"/>
  </r>
  <r>
    <x v="19"/>
    <x v="35"/>
    <x v="1"/>
    <n v="102"/>
  </r>
  <r>
    <x v="19"/>
    <x v="36"/>
    <x v="0"/>
    <n v="99"/>
  </r>
  <r>
    <x v="19"/>
    <x v="36"/>
    <x v="1"/>
    <n v="110"/>
  </r>
  <r>
    <x v="19"/>
    <x v="37"/>
    <x v="0"/>
    <n v="117"/>
  </r>
  <r>
    <x v="19"/>
    <x v="37"/>
    <x v="1"/>
    <n v="108"/>
  </r>
  <r>
    <x v="19"/>
    <x v="38"/>
    <x v="0"/>
    <n v="121"/>
  </r>
  <r>
    <x v="19"/>
    <x v="38"/>
    <x v="1"/>
    <n v="129"/>
  </r>
  <r>
    <x v="19"/>
    <x v="39"/>
    <x v="0"/>
    <n v="107"/>
  </r>
  <r>
    <x v="19"/>
    <x v="39"/>
    <x v="1"/>
    <n v="119"/>
  </r>
  <r>
    <x v="19"/>
    <x v="40"/>
    <x v="0"/>
    <n v="154"/>
  </r>
  <r>
    <x v="19"/>
    <x v="40"/>
    <x v="1"/>
    <n v="123"/>
  </r>
  <r>
    <x v="19"/>
    <x v="41"/>
    <x v="0"/>
    <n v="139"/>
  </r>
  <r>
    <x v="19"/>
    <x v="41"/>
    <x v="1"/>
    <n v="138"/>
  </r>
  <r>
    <x v="19"/>
    <x v="42"/>
    <x v="0"/>
    <n v="186"/>
  </r>
  <r>
    <x v="19"/>
    <x v="42"/>
    <x v="1"/>
    <n v="124"/>
  </r>
  <r>
    <x v="19"/>
    <x v="43"/>
    <x v="0"/>
    <n v="134"/>
  </r>
  <r>
    <x v="19"/>
    <x v="43"/>
    <x v="1"/>
    <n v="149"/>
  </r>
  <r>
    <x v="19"/>
    <x v="44"/>
    <x v="0"/>
    <n v="158"/>
  </r>
  <r>
    <x v="19"/>
    <x v="44"/>
    <x v="1"/>
    <n v="153"/>
  </r>
  <r>
    <x v="19"/>
    <x v="45"/>
    <x v="0"/>
    <n v="182"/>
  </r>
  <r>
    <x v="19"/>
    <x v="45"/>
    <x v="1"/>
    <n v="145"/>
  </r>
  <r>
    <x v="19"/>
    <x v="46"/>
    <x v="0"/>
    <n v="166"/>
  </r>
  <r>
    <x v="19"/>
    <x v="46"/>
    <x v="1"/>
    <n v="150"/>
  </r>
  <r>
    <x v="19"/>
    <x v="47"/>
    <x v="0"/>
    <n v="184"/>
  </r>
  <r>
    <x v="19"/>
    <x v="47"/>
    <x v="1"/>
    <n v="163"/>
  </r>
  <r>
    <x v="19"/>
    <x v="48"/>
    <x v="0"/>
    <n v="166"/>
  </r>
  <r>
    <x v="19"/>
    <x v="48"/>
    <x v="1"/>
    <n v="162"/>
  </r>
  <r>
    <x v="19"/>
    <x v="49"/>
    <x v="0"/>
    <n v="200"/>
  </r>
  <r>
    <x v="19"/>
    <x v="49"/>
    <x v="1"/>
    <n v="173"/>
  </r>
  <r>
    <x v="19"/>
    <x v="50"/>
    <x v="0"/>
    <n v="183"/>
  </r>
  <r>
    <x v="19"/>
    <x v="50"/>
    <x v="1"/>
    <n v="189"/>
  </r>
  <r>
    <x v="19"/>
    <x v="51"/>
    <x v="0"/>
    <n v="167"/>
  </r>
  <r>
    <x v="19"/>
    <x v="51"/>
    <x v="1"/>
    <n v="139"/>
  </r>
  <r>
    <x v="19"/>
    <x v="52"/>
    <x v="0"/>
    <n v="165"/>
  </r>
  <r>
    <x v="19"/>
    <x v="52"/>
    <x v="1"/>
    <n v="173"/>
  </r>
  <r>
    <x v="19"/>
    <x v="53"/>
    <x v="0"/>
    <n v="149"/>
  </r>
  <r>
    <x v="19"/>
    <x v="53"/>
    <x v="1"/>
    <n v="175"/>
  </r>
  <r>
    <x v="19"/>
    <x v="54"/>
    <x v="0"/>
    <n v="171"/>
  </r>
  <r>
    <x v="19"/>
    <x v="54"/>
    <x v="1"/>
    <n v="175"/>
  </r>
  <r>
    <x v="19"/>
    <x v="55"/>
    <x v="0"/>
    <n v="113"/>
  </r>
  <r>
    <x v="19"/>
    <x v="55"/>
    <x v="1"/>
    <n v="132"/>
  </r>
  <r>
    <x v="19"/>
    <x v="56"/>
    <x v="0"/>
    <n v="113"/>
  </r>
  <r>
    <x v="19"/>
    <x v="56"/>
    <x v="1"/>
    <n v="124"/>
  </r>
  <r>
    <x v="19"/>
    <x v="57"/>
    <x v="0"/>
    <n v="118"/>
  </r>
  <r>
    <x v="19"/>
    <x v="57"/>
    <x v="1"/>
    <n v="124"/>
  </r>
  <r>
    <x v="19"/>
    <x v="58"/>
    <x v="0"/>
    <n v="105"/>
  </r>
  <r>
    <x v="19"/>
    <x v="58"/>
    <x v="1"/>
    <n v="124"/>
  </r>
  <r>
    <x v="19"/>
    <x v="59"/>
    <x v="0"/>
    <n v="95"/>
  </r>
  <r>
    <x v="19"/>
    <x v="59"/>
    <x v="1"/>
    <n v="96"/>
  </r>
  <r>
    <x v="19"/>
    <x v="60"/>
    <x v="0"/>
    <n v="91"/>
  </r>
  <r>
    <x v="19"/>
    <x v="60"/>
    <x v="1"/>
    <n v="104"/>
  </r>
  <r>
    <x v="19"/>
    <x v="61"/>
    <x v="0"/>
    <n v="92"/>
  </r>
  <r>
    <x v="19"/>
    <x v="61"/>
    <x v="1"/>
    <n v="100"/>
  </r>
  <r>
    <x v="19"/>
    <x v="62"/>
    <x v="0"/>
    <n v="65"/>
  </r>
  <r>
    <x v="19"/>
    <x v="62"/>
    <x v="1"/>
    <n v="88"/>
  </r>
  <r>
    <x v="19"/>
    <x v="63"/>
    <x v="0"/>
    <n v="66"/>
  </r>
  <r>
    <x v="19"/>
    <x v="63"/>
    <x v="1"/>
    <n v="77"/>
  </r>
  <r>
    <x v="19"/>
    <x v="64"/>
    <x v="0"/>
    <n v="55"/>
  </r>
  <r>
    <x v="19"/>
    <x v="64"/>
    <x v="1"/>
    <n v="67"/>
  </r>
  <r>
    <x v="19"/>
    <x v="65"/>
    <x v="0"/>
    <n v="50"/>
  </r>
  <r>
    <x v="19"/>
    <x v="65"/>
    <x v="1"/>
    <n v="52"/>
  </r>
  <r>
    <x v="19"/>
    <x v="66"/>
    <x v="0"/>
    <n v="46"/>
  </r>
  <r>
    <x v="19"/>
    <x v="66"/>
    <x v="1"/>
    <n v="59"/>
  </r>
  <r>
    <x v="19"/>
    <x v="67"/>
    <x v="0"/>
    <n v="40"/>
  </r>
  <r>
    <x v="19"/>
    <x v="67"/>
    <x v="1"/>
    <n v="43"/>
  </r>
  <r>
    <x v="19"/>
    <x v="68"/>
    <x v="0"/>
    <n v="28"/>
  </r>
  <r>
    <x v="19"/>
    <x v="68"/>
    <x v="1"/>
    <n v="36"/>
  </r>
  <r>
    <x v="19"/>
    <x v="69"/>
    <x v="0"/>
    <n v="26"/>
  </r>
  <r>
    <x v="19"/>
    <x v="69"/>
    <x v="1"/>
    <n v="24"/>
  </r>
  <r>
    <x v="19"/>
    <x v="70"/>
    <x v="0"/>
    <n v="32"/>
  </r>
  <r>
    <x v="19"/>
    <x v="70"/>
    <x v="1"/>
    <n v="22"/>
  </r>
  <r>
    <x v="19"/>
    <x v="71"/>
    <x v="0"/>
    <n v="31"/>
  </r>
  <r>
    <x v="19"/>
    <x v="71"/>
    <x v="1"/>
    <n v="24"/>
  </r>
  <r>
    <x v="19"/>
    <x v="72"/>
    <x v="0"/>
    <n v="18"/>
  </r>
  <r>
    <x v="19"/>
    <x v="72"/>
    <x v="1"/>
    <n v="14"/>
  </r>
  <r>
    <x v="19"/>
    <x v="73"/>
    <x v="0"/>
    <n v="32"/>
  </r>
  <r>
    <x v="19"/>
    <x v="73"/>
    <x v="1"/>
    <n v="15"/>
  </r>
  <r>
    <x v="19"/>
    <x v="74"/>
    <x v="0"/>
    <n v="21"/>
  </r>
  <r>
    <x v="19"/>
    <x v="74"/>
    <x v="1"/>
    <n v="12"/>
  </r>
  <r>
    <x v="19"/>
    <x v="75"/>
    <x v="0"/>
    <n v="18"/>
  </r>
  <r>
    <x v="19"/>
    <x v="75"/>
    <x v="1"/>
    <n v="16"/>
  </r>
  <r>
    <x v="19"/>
    <x v="76"/>
    <x v="0"/>
    <n v="12"/>
  </r>
  <r>
    <x v="19"/>
    <x v="76"/>
    <x v="1"/>
    <n v="17"/>
  </r>
  <r>
    <x v="19"/>
    <x v="77"/>
    <x v="0"/>
    <n v="13"/>
  </r>
  <r>
    <x v="19"/>
    <x v="77"/>
    <x v="1"/>
    <n v="5"/>
  </r>
  <r>
    <x v="19"/>
    <x v="78"/>
    <x v="0"/>
    <n v="9"/>
  </r>
  <r>
    <x v="19"/>
    <x v="78"/>
    <x v="1"/>
    <n v="3"/>
  </r>
  <r>
    <x v="19"/>
    <x v="79"/>
    <x v="0"/>
    <n v="6"/>
  </r>
  <r>
    <x v="19"/>
    <x v="79"/>
    <x v="1"/>
    <n v="3"/>
  </r>
  <r>
    <x v="19"/>
    <x v="80"/>
    <x v="0"/>
    <n v="10"/>
  </r>
  <r>
    <x v="19"/>
    <x v="80"/>
    <x v="1"/>
    <n v="1"/>
  </r>
  <r>
    <x v="19"/>
    <x v="81"/>
    <x v="0"/>
    <n v="4"/>
  </r>
  <r>
    <x v="19"/>
    <x v="81"/>
    <x v="1"/>
    <n v="5"/>
  </r>
  <r>
    <x v="19"/>
    <x v="82"/>
    <x v="0"/>
    <n v="2"/>
  </r>
  <r>
    <x v="19"/>
    <x v="82"/>
    <x v="1"/>
    <n v="2"/>
  </r>
  <r>
    <x v="19"/>
    <x v="83"/>
    <x v="0"/>
    <n v="6"/>
  </r>
  <r>
    <x v="19"/>
    <x v="84"/>
    <x v="0"/>
    <n v="1"/>
  </r>
  <r>
    <x v="19"/>
    <x v="84"/>
    <x v="1"/>
    <n v="1"/>
  </r>
  <r>
    <x v="20"/>
    <x v="85"/>
    <x v="0"/>
    <n v="7"/>
  </r>
  <r>
    <x v="20"/>
    <x v="85"/>
    <x v="1"/>
    <n v="1"/>
  </r>
  <r>
    <x v="20"/>
    <x v="86"/>
    <x v="1"/>
    <n v="1"/>
  </r>
  <r>
    <x v="20"/>
    <x v="87"/>
    <x v="0"/>
    <n v="2"/>
  </r>
  <r>
    <x v="20"/>
    <x v="88"/>
    <x v="0"/>
    <n v="1"/>
  </r>
  <r>
    <x v="20"/>
    <x v="91"/>
    <x v="1"/>
    <n v="1"/>
  </r>
  <r>
    <x v="20"/>
    <x v="2"/>
    <x v="1"/>
    <n v="1"/>
  </r>
  <r>
    <x v="20"/>
    <x v="93"/>
    <x v="0"/>
    <n v="2"/>
  </r>
  <r>
    <x v="20"/>
    <x v="93"/>
    <x v="1"/>
    <n v="1"/>
  </r>
  <r>
    <x v="20"/>
    <x v="3"/>
    <x v="0"/>
    <n v="207"/>
  </r>
  <r>
    <x v="20"/>
    <x v="3"/>
    <x v="1"/>
    <n v="218"/>
  </r>
  <r>
    <x v="20"/>
    <x v="4"/>
    <x v="0"/>
    <n v="268"/>
  </r>
  <r>
    <x v="20"/>
    <x v="4"/>
    <x v="1"/>
    <n v="264"/>
  </r>
  <r>
    <x v="20"/>
    <x v="4"/>
    <x v="2"/>
    <n v="1"/>
  </r>
  <r>
    <x v="20"/>
    <x v="5"/>
    <x v="0"/>
    <n v="240"/>
  </r>
  <r>
    <x v="20"/>
    <x v="5"/>
    <x v="1"/>
    <n v="225"/>
  </r>
  <r>
    <x v="20"/>
    <x v="6"/>
    <x v="0"/>
    <n v="294"/>
  </r>
  <r>
    <x v="20"/>
    <x v="6"/>
    <x v="1"/>
    <n v="285"/>
  </r>
  <r>
    <x v="20"/>
    <x v="6"/>
    <x v="2"/>
    <n v="1"/>
  </r>
  <r>
    <x v="20"/>
    <x v="7"/>
    <x v="0"/>
    <n v="290"/>
  </r>
  <r>
    <x v="20"/>
    <x v="7"/>
    <x v="1"/>
    <n v="316"/>
  </r>
  <r>
    <x v="20"/>
    <x v="8"/>
    <x v="0"/>
    <n v="290"/>
  </r>
  <r>
    <x v="20"/>
    <x v="8"/>
    <x v="1"/>
    <n v="299"/>
  </r>
  <r>
    <x v="20"/>
    <x v="9"/>
    <x v="0"/>
    <n v="318"/>
  </r>
  <r>
    <x v="20"/>
    <x v="9"/>
    <x v="1"/>
    <n v="284"/>
  </r>
  <r>
    <x v="20"/>
    <x v="10"/>
    <x v="0"/>
    <n v="315"/>
  </r>
  <r>
    <x v="20"/>
    <x v="10"/>
    <x v="1"/>
    <n v="324"/>
  </r>
  <r>
    <x v="20"/>
    <x v="10"/>
    <x v="2"/>
    <n v="1"/>
  </r>
  <r>
    <x v="20"/>
    <x v="11"/>
    <x v="0"/>
    <n v="350"/>
  </r>
  <r>
    <x v="20"/>
    <x v="11"/>
    <x v="1"/>
    <n v="284"/>
  </r>
  <r>
    <x v="20"/>
    <x v="12"/>
    <x v="0"/>
    <n v="316"/>
  </r>
  <r>
    <x v="20"/>
    <x v="12"/>
    <x v="1"/>
    <n v="285"/>
  </r>
  <r>
    <x v="20"/>
    <x v="13"/>
    <x v="0"/>
    <n v="320"/>
  </r>
  <r>
    <x v="20"/>
    <x v="13"/>
    <x v="1"/>
    <n v="270"/>
  </r>
  <r>
    <x v="20"/>
    <x v="14"/>
    <x v="0"/>
    <n v="312"/>
  </r>
  <r>
    <x v="20"/>
    <x v="14"/>
    <x v="1"/>
    <n v="261"/>
  </r>
  <r>
    <x v="20"/>
    <x v="15"/>
    <x v="0"/>
    <n v="303"/>
  </r>
  <r>
    <x v="20"/>
    <x v="15"/>
    <x v="1"/>
    <n v="297"/>
  </r>
  <r>
    <x v="20"/>
    <x v="15"/>
    <x v="2"/>
    <n v="3"/>
  </r>
  <r>
    <x v="20"/>
    <x v="16"/>
    <x v="0"/>
    <n v="345"/>
  </r>
  <r>
    <x v="20"/>
    <x v="16"/>
    <x v="1"/>
    <n v="266"/>
  </r>
  <r>
    <x v="20"/>
    <x v="17"/>
    <x v="0"/>
    <n v="330"/>
  </r>
  <r>
    <x v="20"/>
    <x v="17"/>
    <x v="1"/>
    <n v="304"/>
  </r>
  <r>
    <x v="20"/>
    <x v="18"/>
    <x v="0"/>
    <n v="305"/>
  </r>
  <r>
    <x v="20"/>
    <x v="18"/>
    <x v="1"/>
    <n v="298"/>
  </r>
  <r>
    <x v="20"/>
    <x v="18"/>
    <x v="2"/>
    <n v="1"/>
  </r>
  <r>
    <x v="20"/>
    <x v="19"/>
    <x v="0"/>
    <n v="352"/>
  </r>
  <r>
    <x v="20"/>
    <x v="19"/>
    <x v="1"/>
    <n v="338"/>
  </r>
  <r>
    <x v="20"/>
    <x v="20"/>
    <x v="0"/>
    <n v="331"/>
  </r>
  <r>
    <x v="20"/>
    <x v="20"/>
    <x v="1"/>
    <n v="287"/>
  </r>
  <r>
    <x v="20"/>
    <x v="21"/>
    <x v="0"/>
    <n v="327"/>
  </r>
  <r>
    <x v="20"/>
    <x v="21"/>
    <x v="1"/>
    <n v="299"/>
  </r>
  <r>
    <x v="20"/>
    <x v="21"/>
    <x v="2"/>
    <n v="1"/>
  </r>
  <r>
    <x v="20"/>
    <x v="22"/>
    <x v="0"/>
    <n v="331"/>
  </r>
  <r>
    <x v="20"/>
    <x v="22"/>
    <x v="1"/>
    <n v="296"/>
  </r>
  <r>
    <x v="20"/>
    <x v="23"/>
    <x v="0"/>
    <n v="302"/>
  </r>
  <r>
    <x v="20"/>
    <x v="23"/>
    <x v="1"/>
    <n v="277"/>
  </r>
  <r>
    <x v="20"/>
    <x v="24"/>
    <x v="0"/>
    <n v="318"/>
  </r>
  <r>
    <x v="20"/>
    <x v="24"/>
    <x v="1"/>
    <n v="253"/>
  </r>
  <r>
    <x v="20"/>
    <x v="25"/>
    <x v="0"/>
    <n v="319"/>
  </r>
  <r>
    <x v="20"/>
    <x v="25"/>
    <x v="1"/>
    <n v="314"/>
  </r>
  <r>
    <x v="20"/>
    <x v="26"/>
    <x v="0"/>
    <n v="292"/>
  </r>
  <r>
    <x v="20"/>
    <x v="26"/>
    <x v="1"/>
    <n v="245"/>
  </r>
  <r>
    <x v="20"/>
    <x v="27"/>
    <x v="0"/>
    <n v="290"/>
  </r>
  <r>
    <x v="20"/>
    <x v="27"/>
    <x v="1"/>
    <n v="263"/>
  </r>
  <r>
    <x v="20"/>
    <x v="28"/>
    <x v="0"/>
    <n v="308"/>
  </r>
  <r>
    <x v="20"/>
    <x v="28"/>
    <x v="1"/>
    <n v="261"/>
  </r>
  <r>
    <x v="20"/>
    <x v="29"/>
    <x v="0"/>
    <n v="340"/>
  </r>
  <r>
    <x v="20"/>
    <x v="29"/>
    <x v="1"/>
    <n v="304"/>
  </r>
  <r>
    <x v="20"/>
    <x v="30"/>
    <x v="0"/>
    <n v="372"/>
  </r>
  <r>
    <x v="20"/>
    <x v="30"/>
    <x v="1"/>
    <n v="354"/>
  </r>
  <r>
    <x v="20"/>
    <x v="31"/>
    <x v="0"/>
    <n v="372"/>
  </r>
  <r>
    <x v="20"/>
    <x v="31"/>
    <x v="1"/>
    <n v="325"/>
  </r>
  <r>
    <x v="20"/>
    <x v="32"/>
    <x v="0"/>
    <n v="350"/>
  </r>
  <r>
    <x v="20"/>
    <x v="32"/>
    <x v="1"/>
    <n v="346"/>
  </r>
  <r>
    <x v="20"/>
    <x v="33"/>
    <x v="0"/>
    <n v="348"/>
  </r>
  <r>
    <x v="20"/>
    <x v="33"/>
    <x v="1"/>
    <n v="294"/>
  </r>
  <r>
    <x v="20"/>
    <x v="34"/>
    <x v="0"/>
    <n v="315"/>
  </r>
  <r>
    <x v="20"/>
    <x v="34"/>
    <x v="1"/>
    <n v="321"/>
  </r>
  <r>
    <x v="20"/>
    <x v="34"/>
    <x v="2"/>
    <n v="1"/>
  </r>
  <r>
    <x v="20"/>
    <x v="35"/>
    <x v="0"/>
    <n v="330"/>
  </r>
  <r>
    <x v="20"/>
    <x v="35"/>
    <x v="1"/>
    <n v="338"/>
  </r>
  <r>
    <x v="20"/>
    <x v="36"/>
    <x v="0"/>
    <n v="348"/>
  </r>
  <r>
    <x v="20"/>
    <x v="36"/>
    <x v="1"/>
    <n v="324"/>
  </r>
  <r>
    <x v="20"/>
    <x v="37"/>
    <x v="0"/>
    <n v="386"/>
  </r>
  <r>
    <x v="20"/>
    <x v="37"/>
    <x v="1"/>
    <n v="352"/>
  </r>
  <r>
    <x v="20"/>
    <x v="38"/>
    <x v="0"/>
    <n v="397"/>
  </r>
  <r>
    <x v="20"/>
    <x v="38"/>
    <x v="1"/>
    <n v="396"/>
  </r>
  <r>
    <x v="20"/>
    <x v="39"/>
    <x v="0"/>
    <n v="422"/>
  </r>
  <r>
    <x v="20"/>
    <x v="39"/>
    <x v="1"/>
    <n v="376"/>
  </r>
  <r>
    <x v="20"/>
    <x v="40"/>
    <x v="0"/>
    <n v="489"/>
  </r>
  <r>
    <x v="20"/>
    <x v="40"/>
    <x v="1"/>
    <n v="392"/>
  </r>
  <r>
    <x v="20"/>
    <x v="41"/>
    <x v="0"/>
    <n v="503"/>
  </r>
  <r>
    <x v="20"/>
    <x v="41"/>
    <x v="1"/>
    <n v="421"/>
  </r>
  <r>
    <x v="20"/>
    <x v="42"/>
    <x v="0"/>
    <n v="510"/>
  </r>
  <r>
    <x v="20"/>
    <x v="42"/>
    <x v="1"/>
    <n v="449"/>
  </r>
  <r>
    <x v="20"/>
    <x v="43"/>
    <x v="0"/>
    <n v="450"/>
  </r>
  <r>
    <x v="20"/>
    <x v="43"/>
    <x v="1"/>
    <n v="446"/>
  </r>
  <r>
    <x v="20"/>
    <x v="44"/>
    <x v="0"/>
    <n v="525"/>
  </r>
  <r>
    <x v="20"/>
    <x v="44"/>
    <x v="1"/>
    <n v="440"/>
  </r>
  <r>
    <x v="20"/>
    <x v="44"/>
    <x v="2"/>
    <n v="1"/>
  </r>
  <r>
    <x v="20"/>
    <x v="45"/>
    <x v="0"/>
    <n v="489"/>
  </r>
  <r>
    <x v="20"/>
    <x v="45"/>
    <x v="1"/>
    <n v="449"/>
  </r>
  <r>
    <x v="20"/>
    <x v="46"/>
    <x v="0"/>
    <n v="500"/>
  </r>
  <r>
    <x v="20"/>
    <x v="46"/>
    <x v="1"/>
    <n v="451"/>
  </r>
  <r>
    <x v="20"/>
    <x v="47"/>
    <x v="0"/>
    <n v="481"/>
  </r>
  <r>
    <x v="20"/>
    <x v="47"/>
    <x v="1"/>
    <n v="462"/>
  </r>
  <r>
    <x v="20"/>
    <x v="48"/>
    <x v="0"/>
    <n v="516"/>
  </r>
  <r>
    <x v="20"/>
    <x v="48"/>
    <x v="1"/>
    <n v="402"/>
  </r>
  <r>
    <x v="20"/>
    <x v="49"/>
    <x v="0"/>
    <n v="472"/>
  </r>
  <r>
    <x v="20"/>
    <x v="49"/>
    <x v="1"/>
    <n v="499"/>
  </r>
  <r>
    <x v="20"/>
    <x v="50"/>
    <x v="0"/>
    <n v="490"/>
  </r>
  <r>
    <x v="20"/>
    <x v="50"/>
    <x v="1"/>
    <n v="471"/>
  </r>
  <r>
    <x v="20"/>
    <x v="51"/>
    <x v="0"/>
    <n v="507"/>
  </r>
  <r>
    <x v="20"/>
    <x v="51"/>
    <x v="1"/>
    <n v="418"/>
  </r>
  <r>
    <x v="20"/>
    <x v="52"/>
    <x v="0"/>
    <n v="449"/>
  </r>
  <r>
    <x v="20"/>
    <x v="52"/>
    <x v="1"/>
    <n v="466"/>
  </r>
  <r>
    <x v="20"/>
    <x v="53"/>
    <x v="0"/>
    <n v="496"/>
  </r>
  <r>
    <x v="20"/>
    <x v="53"/>
    <x v="1"/>
    <n v="399"/>
  </r>
  <r>
    <x v="20"/>
    <x v="54"/>
    <x v="0"/>
    <n v="453"/>
  </r>
  <r>
    <x v="20"/>
    <x v="54"/>
    <x v="1"/>
    <n v="478"/>
  </r>
  <r>
    <x v="20"/>
    <x v="55"/>
    <x v="0"/>
    <n v="403"/>
  </r>
  <r>
    <x v="20"/>
    <x v="55"/>
    <x v="1"/>
    <n v="439"/>
  </r>
  <r>
    <x v="20"/>
    <x v="56"/>
    <x v="0"/>
    <n v="322"/>
  </r>
  <r>
    <x v="20"/>
    <x v="56"/>
    <x v="1"/>
    <n v="349"/>
  </r>
  <r>
    <x v="20"/>
    <x v="57"/>
    <x v="0"/>
    <n v="354"/>
  </r>
  <r>
    <x v="20"/>
    <x v="57"/>
    <x v="1"/>
    <n v="359"/>
  </r>
  <r>
    <x v="20"/>
    <x v="58"/>
    <x v="0"/>
    <n v="354"/>
  </r>
  <r>
    <x v="20"/>
    <x v="58"/>
    <x v="1"/>
    <n v="341"/>
  </r>
  <r>
    <x v="20"/>
    <x v="59"/>
    <x v="0"/>
    <n v="342"/>
  </r>
  <r>
    <x v="20"/>
    <x v="59"/>
    <x v="1"/>
    <n v="329"/>
  </r>
  <r>
    <x v="20"/>
    <x v="60"/>
    <x v="0"/>
    <n v="292"/>
  </r>
  <r>
    <x v="20"/>
    <x v="60"/>
    <x v="1"/>
    <n v="251"/>
  </r>
  <r>
    <x v="20"/>
    <x v="61"/>
    <x v="0"/>
    <n v="280"/>
  </r>
  <r>
    <x v="20"/>
    <x v="61"/>
    <x v="1"/>
    <n v="237"/>
  </r>
  <r>
    <x v="20"/>
    <x v="62"/>
    <x v="0"/>
    <n v="260"/>
  </r>
  <r>
    <x v="20"/>
    <x v="62"/>
    <x v="1"/>
    <n v="244"/>
  </r>
  <r>
    <x v="20"/>
    <x v="63"/>
    <x v="0"/>
    <n v="242"/>
  </r>
  <r>
    <x v="20"/>
    <x v="63"/>
    <x v="1"/>
    <n v="231"/>
  </r>
  <r>
    <x v="20"/>
    <x v="64"/>
    <x v="0"/>
    <n v="209"/>
  </r>
  <r>
    <x v="20"/>
    <x v="64"/>
    <x v="1"/>
    <n v="221"/>
  </r>
  <r>
    <x v="20"/>
    <x v="65"/>
    <x v="0"/>
    <n v="189"/>
  </r>
  <r>
    <x v="20"/>
    <x v="65"/>
    <x v="1"/>
    <n v="170"/>
  </r>
  <r>
    <x v="20"/>
    <x v="66"/>
    <x v="0"/>
    <n v="189"/>
  </r>
  <r>
    <x v="20"/>
    <x v="66"/>
    <x v="1"/>
    <n v="161"/>
  </r>
  <r>
    <x v="20"/>
    <x v="67"/>
    <x v="0"/>
    <n v="160"/>
  </r>
  <r>
    <x v="20"/>
    <x v="67"/>
    <x v="1"/>
    <n v="141"/>
  </r>
  <r>
    <x v="20"/>
    <x v="68"/>
    <x v="0"/>
    <n v="147"/>
  </r>
  <r>
    <x v="20"/>
    <x v="68"/>
    <x v="1"/>
    <n v="122"/>
  </r>
  <r>
    <x v="20"/>
    <x v="69"/>
    <x v="0"/>
    <n v="141"/>
  </r>
  <r>
    <x v="20"/>
    <x v="69"/>
    <x v="1"/>
    <n v="130"/>
  </r>
  <r>
    <x v="20"/>
    <x v="70"/>
    <x v="0"/>
    <n v="114"/>
  </r>
  <r>
    <x v="20"/>
    <x v="70"/>
    <x v="1"/>
    <n v="107"/>
  </r>
  <r>
    <x v="20"/>
    <x v="71"/>
    <x v="0"/>
    <n v="112"/>
  </r>
  <r>
    <x v="20"/>
    <x v="71"/>
    <x v="1"/>
    <n v="78"/>
  </r>
  <r>
    <x v="20"/>
    <x v="72"/>
    <x v="0"/>
    <n v="84"/>
  </r>
  <r>
    <x v="20"/>
    <x v="72"/>
    <x v="1"/>
    <n v="73"/>
  </r>
  <r>
    <x v="20"/>
    <x v="73"/>
    <x v="0"/>
    <n v="94"/>
  </r>
  <r>
    <x v="20"/>
    <x v="73"/>
    <x v="1"/>
    <n v="74"/>
  </r>
  <r>
    <x v="20"/>
    <x v="74"/>
    <x v="0"/>
    <n v="84"/>
  </r>
  <r>
    <x v="20"/>
    <x v="74"/>
    <x v="1"/>
    <n v="60"/>
  </r>
  <r>
    <x v="20"/>
    <x v="75"/>
    <x v="0"/>
    <n v="81"/>
  </r>
  <r>
    <x v="20"/>
    <x v="75"/>
    <x v="1"/>
    <n v="46"/>
  </r>
  <r>
    <x v="20"/>
    <x v="76"/>
    <x v="0"/>
    <n v="60"/>
  </r>
  <r>
    <x v="20"/>
    <x v="76"/>
    <x v="1"/>
    <n v="30"/>
  </r>
  <r>
    <x v="20"/>
    <x v="77"/>
    <x v="0"/>
    <n v="53"/>
  </r>
  <r>
    <x v="20"/>
    <x v="77"/>
    <x v="1"/>
    <n v="41"/>
  </r>
  <r>
    <x v="20"/>
    <x v="78"/>
    <x v="0"/>
    <n v="41"/>
  </r>
  <r>
    <x v="20"/>
    <x v="78"/>
    <x v="1"/>
    <n v="19"/>
  </r>
  <r>
    <x v="20"/>
    <x v="79"/>
    <x v="0"/>
    <n v="34"/>
  </r>
  <r>
    <x v="20"/>
    <x v="79"/>
    <x v="1"/>
    <n v="21"/>
  </r>
  <r>
    <x v="20"/>
    <x v="80"/>
    <x v="0"/>
    <n v="30"/>
  </r>
  <r>
    <x v="20"/>
    <x v="80"/>
    <x v="1"/>
    <n v="6"/>
  </r>
  <r>
    <x v="20"/>
    <x v="81"/>
    <x v="0"/>
    <n v="22"/>
  </r>
  <r>
    <x v="20"/>
    <x v="81"/>
    <x v="1"/>
    <n v="8"/>
  </r>
  <r>
    <x v="20"/>
    <x v="82"/>
    <x v="0"/>
    <n v="15"/>
  </r>
  <r>
    <x v="20"/>
    <x v="82"/>
    <x v="1"/>
    <n v="6"/>
  </r>
  <r>
    <x v="20"/>
    <x v="83"/>
    <x v="0"/>
    <n v="9"/>
  </r>
  <r>
    <x v="20"/>
    <x v="83"/>
    <x v="1"/>
    <n v="4"/>
  </r>
  <r>
    <x v="20"/>
    <x v="84"/>
    <x v="0"/>
    <n v="8"/>
  </r>
  <r>
    <x v="20"/>
    <x v="84"/>
    <x v="1"/>
    <n v="5"/>
  </r>
  <r>
    <x v="21"/>
    <x v="85"/>
    <x v="0"/>
    <n v="1"/>
  </r>
  <r>
    <x v="21"/>
    <x v="85"/>
    <x v="1"/>
    <n v="1"/>
  </r>
  <r>
    <x v="21"/>
    <x v="86"/>
    <x v="1"/>
    <n v="1"/>
  </r>
  <r>
    <x v="21"/>
    <x v="87"/>
    <x v="0"/>
    <n v="1"/>
  </r>
  <r>
    <x v="21"/>
    <x v="1"/>
    <x v="0"/>
    <n v="1"/>
  </r>
  <r>
    <x v="21"/>
    <x v="3"/>
    <x v="0"/>
    <n v="31"/>
  </r>
  <r>
    <x v="21"/>
    <x v="3"/>
    <x v="1"/>
    <n v="39"/>
  </r>
  <r>
    <x v="21"/>
    <x v="4"/>
    <x v="0"/>
    <n v="26"/>
  </r>
  <r>
    <x v="21"/>
    <x v="4"/>
    <x v="1"/>
    <n v="38"/>
  </r>
  <r>
    <x v="21"/>
    <x v="5"/>
    <x v="0"/>
    <n v="33"/>
  </r>
  <r>
    <x v="21"/>
    <x v="5"/>
    <x v="1"/>
    <n v="33"/>
  </r>
  <r>
    <x v="21"/>
    <x v="6"/>
    <x v="0"/>
    <n v="30"/>
  </r>
  <r>
    <x v="21"/>
    <x v="6"/>
    <x v="1"/>
    <n v="30"/>
  </r>
  <r>
    <x v="21"/>
    <x v="7"/>
    <x v="0"/>
    <n v="40"/>
  </r>
  <r>
    <x v="21"/>
    <x v="7"/>
    <x v="1"/>
    <n v="46"/>
  </r>
  <r>
    <x v="21"/>
    <x v="8"/>
    <x v="0"/>
    <n v="35"/>
  </r>
  <r>
    <x v="21"/>
    <x v="8"/>
    <x v="1"/>
    <n v="37"/>
  </r>
  <r>
    <x v="21"/>
    <x v="9"/>
    <x v="0"/>
    <n v="30"/>
  </r>
  <r>
    <x v="21"/>
    <x v="9"/>
    <x v="1"/>
    <n v="26"/>
  </r>
  <r>
    <x v="21"/>
    <x v="10"/>
    <x v="0"/>
    <n v="31"/>
  </r>
  <r>
    <x v="21"/>
    <x v="10"/>
    <x v="1"/>
    <n v="29"/>
  </r>
  <r>
    <x v="21"/>
    <x v="11"/>
    <x v="0"/>
    <n v="42"/>
  </r>
  <r>
    <x v="21"/>
    <x v="11"/>
    <x v="1"/>
    <n v="40"/>
  </r>
  <r>
    <x v="21"/>
    <x v="12"/>
    <x v="0"/>
    <n v="27"/>
  </r>
  <r>
    <x v="21"/>
    <x v="12"/>
    <x v="1"/>
    <n v="45"/>
  </r>
  <r>
    <x v="21"/>
    <x v="13"/>
    <x v="0"/>
    <n v="34"/>
  </r>
  <r>
    <x v="21"/>
    <x v="13"/>
    <x v="1"/>
    <n v="41"/>
  </r>
  <r>
    <x v="21"/>
    <x v="14"/>
    <x v="0"/>
    <n v="32"/>
  </r>
  <r>
    <x v="21"/>
    <x v="14"/>
    <x v="1"/>
    <n v="23"/>
  </r>
  <r>
    <x v="21"/>
    <x v="15"/>
    <x v="0"/>
    <n v="37"/>
  </r>
  <r>
    <x v="21"/>
    <x v="15"/>
    <x v="1"/>
    <n v="45"/>
  </r>
  <r>
    <x v="21"/>
    <x v="16"/>
    <x v="0"/>
    <n v="36"/>
  </r>
  <r>
    <x v="21"/>
    <x v="16"/>
    <x v="1"/>
    <n v="40"/>
  </r>
  <r>
    <x v="21"/>
    <x v="17"/>
    <x v="0"/>
    <n v="25"/>
  </r>
  <r>
    <x v="21"/>
    <x v="17"/>
    <x v="1"/>
    <n v="35"/>
  </r>
  <r>
    <x v="21"/>
    <x v="18"/>
    <x v="0"/>
    <n v="47"/>
  </r>
  <r>
    <x v="21"/>
    <x v="18"/>
    <x v="1"/>
    <n v="42"/>
  </r>
  <r>
    <x v="21"/>
    <x v="19"/>
    <x v="0"/>
    <n v="37"/>
  </r>
  <r>
    <x v="21"/>
    <x v="19"/>
    <x v="1"/>
    <n v="43"/>
  </r>
  <r>
    <x v="21"/>
    <x v="20"/>
    <x v="0"/>
    <n v="55"/>
  </r>
  <r>
    <x v="21"/>
    <x v="20"/>
    <x v="1"/>
    <n v="47"/>
  </r>
  <r>
    <x v="21"/>
    <x v="21"/>
    <x v="0"/>
    <n v="43"/>
  </r>
  <r>
    <x v="21"/>
    <x v="21"/>
    <x v="1"/>
    <n v="43"/>
  </r>
  <r>
    <x v="21"/>
    <x v="22"/>
    <x v="0"/>
    <n v="48"/>
  </r>
  <r>
    <x v="21"/>
    <x v="22"/>
    <x v="1"/>
    <n v="51"/>
  </r>
  <r>
    <x v="21"/>
    <x v="23"/>
    <x v="0"/>
    <n v="56"/>
  </r>
  <r>
    <x v="21"/>
    <x v="23"/>
    <x v="1"/>
    <n v="44"/>
  </r>
  <r>
    <x v="21"/>
    <x v="24"/>
    <x v="0"/>
    <n v="42"/>
  </r>
  <r>
    <x v="21"/>
    <x v="24"/>
    <x v="1"/>
    <n v="32"/>
  </r>
  <r>
    <x v="21"/>
    <x v="25"/>
    <x v="0"/>
    <n v="61"/>
  </r>
  <r>
    <x v="21"/>
    <x v="25"/>
    <x v="1"/>
    <n v="48"/>
  </r>
  <r>
    <x v="21"/>
    <x v="26"/>
    <x v="0"/>
    <n v="51"/>
  </r>
  <r>
    <x v="21"/>
    <x v="26"/>
    <x v="1"/>
    <n v="54"/>
  </r>
  <r>
    <x v="21"/>
    <x v="27"/>
    <x v="0"/>
    <n v="37"/>
  </r>
  <r>
    <x v="21"/>
    <x v="27"/>
    <x v="1"/>
    <n v="49"/>
  </r>
  <r>
    <x v="21"/>
    <x v="28"/>
    <x v="0"/>
    <n v="49"/>
  </r>
  <r>
    <x v="21"/>
    <x v="28"/>
    <x v="1"/>
    <n v="35"/>
  </r>
  <r>
    <x v="21"/>
    <x v="29"/>
    <x v="0"/>
    <n v="37"/>
  </r>
  <r>
    <x v="21"/>
    <x v="29"/>
    <x v="1"/>
    <n v="52"/>
  </r>
  <r>
    <x v="21"/>
    <x v="30"/>
    <x v="0"/>
    <n v="50"/>
  </r>
  <r>
    <x v="21"/>
    <x v="30"/>
    <x v="1"/>
    <n v="36"/>
  </r>
  <r>
    <x v="21"/>
    <x v="31"/>
    <x v="0"/>
    <n v="55"/>
  </r>
  <r>
    <x v="21"/>
    <x v="31"/>
    <x v="1"/>
    <n v="53"/>
  </r>
  <r>
    <x v="21"/>
    <x v="32"/>
    <x v="0"/>
    <n v="46"/>
  </r>
  <r>
    <x v="21"/>
    <x v="32"/>
    <x v="1"/>
    <n v="52"/>
  </r>
  <r>
    <x v="21"/>
    <x v="33"/>
    <x v="0"/>
    <n v="46"/>
  </r>
  <r>
    <x v="21"/>
    <x v="33"/>
    <x v="1"/>
    <n v="54"/>
  </r>
  <r>
    <x v="21"/>
    <x v="34"/>
    <x v="0"/>
    <n v="48"/>
  </r>
  <r>
    <x v="21"/>
    <x v="34"/>
    <x v="1"/>
    <n v="52"/>
  </r>
  <r>
    <x v="21"/>
    <x v="35"/>
    <x v="0"/>
    <n v="47"/>
  </r>
  <r>
    <x v="21"/>
    <x v="35"/>
    <x v="1"/>
    <n v="55"/>
  </r>
  <r>
    <x v="21"/>
    <x v="36"/>
    <x v="0"/>
    <n v="45"/>
  </r>
  <r>
    <x v="21"/>
    <x v="36"/>
    <x v="1"/>
    <n v="51"/>
  </r>
  <r>
    <x v="21"/>
    <x v="37"/>
    <x v="0"/>
    <n v="54"/>
  </r>
  <r>
    <x v="21"/>
    <x v="37"/>
    <x v="1"/>
    <n v="64"/>
  </r>
  <r>
    <x v="21"/>
    <x v="38"/>
    <x v="0"/>
    <n v="56"/>
  </r>
  <r>
    <x v="21"/>
    <x v="38"/>
    <x v="1"/>
    <n v="43"/>
  </r>
  <r>
    <x v="21"/>
    <x v="39"/>
    <x v="0"/>
    <n v="66"/>
  </r>
  <r>
    <x v="21"/>
    <x v="39"/>
    <x v="1"/>
    <n v="51"/>
  </r>
  <r>
    <x v="21"/>
    <x v="40"/>
    <x v="0"/>
    <n v="74"/>
  </r>
  <r>
    <x v="21"/>
    <x v="40"/>
    <x v="1"/>
    <n v="55"/>
  </r>
  <r>
    <x v="21"/>
    <x v="41"/>
    <x v="0"/>
    <n v="65"/>
  </r>
  <r>
    <x v="21"/>
    <x v="41"/>
    <x v="1"/>
    <n v="71"/>
  </r>
  <r>
    <x v="21"/>
    <x v="42"/>
    <x v="0"/>
    <n v="89"/>
  </r>
  <r>
    <x v="21"/>
    <x v="42"/>
    <x v="1"/>
    <n v="74"/>
  </r>
  <r>
    <x v="21"/>
    <x v="43"/>
    <x v="0"/>
    <n v="90"/>
  </r>
  <r>
    <x v="21"/>
    <x v="43"/>
    <x v="1"/>
    <n v="77"/>
  </r>
  <r>
    <x v="21"/>
    <x v="44"/>
    <x v="0"/>
    <n v="83"/>
  </r>
  <r>
    <x v="21"/>
    <x v="44"/>
    <x v="1"/>
    <n v="84"/>
  </r>
  <r>
    <x v="21"/>
    <x v="45"/>
    <x v="0"/>
    <n v="78"/>
  </r>
  <r>
    <x v="21"/>
    <x v="45"/>
    <x v="1"/>
    <n v="72"/>
  </r>
  <r>
    <x v="21"/>
    <x v="46"/>
    <x v="0"/>
    <n v="69"/>
  </r>
  <r>
    <x v="21"/>
    <x v="46"/>
    <x v="1"/>
    <n v="93"/>
  </r>
  <r>
    <x v="21"/>
    <x v="47"/>
    <x v="0"/>
    <n v="82"/>
  </r>
  <r>
    <x v="21"/>
    <x v="47"/>
    <x v="1"/>
    <n v="99"/>
  </r>
  <r>
    <x v="21"/>
    <x v="48"/>
    <x v="0"/>
    <n v="81"/>
  </r>
  <r>
    <x v="21"/>
    <x v="48"/>
    <x v="1"/>
    <n v="82"/>
  </r>
  <r>
    <x v="21"/>
    <x v="49"/>
    <x v="0"/>
    <n v="87"/>
  </r>
  <r>
    <x v="21"/>
    <x v="49"/>
    <x v="1"/>
    <n v="81"/>
  </r>
  <r>
    <x v="21"/>
    <x v="50"/>
    <x v="0"/>
    <n v="75"/>
  </r>
  <r>
    <x v="21"/>
    <x v="50"/>
    <x v="1"/>
    <n v="83"/>
  </r>
  <r>
    <x v="21"/>
    <x v="51"/>
    <x v="0"/>
    <n v="67"/>
  </r>
  <r>
    <x v="21"/>
    <x v="51"/>
    <x v="1"/>
    <n v="76"/>
  </r>
  <r>
    <x v="21"/>
    <x v="52"/>
    <x v="0"/>
    <n v="87"/>
  </r>
  <r>
    <x v="21"/>
    <x v="52"/>
    <x v="1"/>
    <n v="96"/>
  </r>
  <r>
    <x v="21"/>
    <x v="53"/>
    <x v="0"/>
    <n v="70"/>
  </r>
  <r>
    <x v="21"/>
    <x v="53"/>
    <x v="1"/>
    <n v="71"/>
  </r>
  <r>
    <x v="21"/>
    <x v="54"/>
    <x v="0"/>
    <n v="88"/>
  </r>
  <r>
    <x v="21"/>
    <x v="54"/>
    <x v="1"/>
    <n v="87"/>
  </r>
  <r>
    <x v="21"/>
    <x v="55"/>
    <x v="0"/>
    <n v="77"/>
  </r>
  <r>
    <x v="21"/>
    <x v="55"/>
    <x v="1"/>
    <n v="69"/>
  </r>
  <r>
    <x v="21"/>
    <x v="56"/>
    <x v="0"/>
    <n v="67"/>
  </r>
  <r>
    <x v="21"/>
    <x v="56"/>
    <x v="1"/>
    <n v="66"/>
  </r>
  <r>
    <x v="21"/>
    <x v="57"/>
    <x v="0"/>
    <n v="57"/>
  </r>
  <r>
    <x v="21"/>
    <x v="57"/>
    <x v="1"/>
    <n v="59"/>
  </r>
  <r>
    <x v="21"/>
    <x v="58"/>
    <x v="0"/>
    <n v="43"/>
  </r>
  <r>
    <x v="21"/>
    <x v="58"/>
    <x v="1"/>
    <n v="50"/>
  </r>
  <r>
    <x v="21"/>
    <x v="59"/>
    <x v="0"/>
    <n v="49"/>
  </r>
  <r>
    <x v="21"/>
    <x v="59"/>
    <x v="1"/>
    <n v="66"/>
  </r>
  <r>
    <x v="21"/>
    <x v="60"/>
    <x v="0"/>
    <n v="44"/>
  </r>
  <r>
    <x v="21"/>
    <x v="60"/>
    <x v="1"/>
    <n v="58"/>
  </r>
  <r>
    <x v="21"/>
    <x v="61"/>
    <x v="0"/>
    <n v="52"/>
  </r>
  <r>
    <x v="21"/>
    <x v="61"/>
    <x v="1"/>
    <n v="41"/>
  </r>
  <r>
    <x v="21"/>
    <x v="62"/>
    <x v="0"/>
    <n v="38"/>
  </r>
  <r>
    <x v="21"/>
    <x v="62"/>
    <x v="1"/>
    <n v="44"/>
  </r>
  <r>
    <x v="21"/>
    <x v="63"/>
    <x v="0"/>
    <n v="46"/>
  </r>
  <r>
    <x v="21"/>
    <x v="63"/>
    <x v="1"/>
    <n v="40"/>
  </r>
  <r>
    <x v="21"/>
    <x v="64"/>
    <x v="0"/>
    <n v="44"/>
  </r>
  <r>
    <x v="21"/>
    <x v="64"/>
    <x v="1"/>
    <n v="35"/>
  </r>
  <r>
    <x v="21"/>
    <x v="65"/>
    <x v="0"/>
    <n v="31"/>
  </r>
  <r>
    <x v="21"/>
    <x v="65"/>
    <x v="1"/>
    <n v="40"/>
  </r>
  <r>
    <x v="21"/>
    <x v="66"/>
    <x v="0"/>
    <n v="31"/>
  </r>
  <r>
    <x v="21"/>
    <x v="66"/>
    <x v="1"/>
    <n v="34"/>
  </r>
  <r>
    <x v="21"/>
    <x v="67"/>
    <x v="0"/>
    <n v="27"/>
  </r>
  <r>
    <x v="21"/>
    <x v="67"/>
    <x v="1"/>
    <n v="23"/>
  </r>
  <r>
    <x v="21"/>
    <x v="68"/>
    <x v="0"/>
    <n v="30"/>
  </r>
  <r>
    <x v="21"/>
    <x v="68"/>
    <x v="1"/>
    <n v="16"/>
  </r>
  <r>
    <x v="21"/>
    <x v="69"/>
    <x v="0"/>
    <n v="25"/>
  </r>
  <r>
    <x v="21"/>
    <x v="69"/>
    <x v="1"/>
    <n v="20"/>
  </r>
  <r>
    <x v="21"/>
    <x v="70"/>
    <x v="0"/>
    <n v="18"/>
  </r>
  <r>
    <x v="21"/>
    <x v="70"/>
    <x v="1"/>
    <n v="16"/>
  </r>
  <r>
    <x v="21"/>
    <x v="71"/>
    <x v="0"/>
    <n v="13"/>
  </r>
  <r>
    <x v="21"/>
    <x v="71"/>
    <x v="1"/>
    <n v="14"/>
  </r>
  <r>
    <x v="21"/>
    <x v="72"/>
    <x v="0"/>
    <n v="16"/>
  </r>
  <r>
    <x v="21"/>
    <x v="72"/>
    <x v="1"/>
    <n v="16"/>
  </r>
  <r>
    <x v="21"/>
    <x v="73"/>
    <x v="0"/>
    <n v="15"/>
  </r>
  <r>
    <x v="21"/>
    <x v="73"/>
    <x v="1"/>
    <n v="9"/>
  </r>
  <r>
    <x v="21"/>
    <x v="74"/>
    <x v="0"/>
    <n v="12"/>
  </r>
  <r>
    <x v="21"/>
    <x v="74"/>
    <x v="1"/>
    <n v="6"/>
  </r>
  <r>
    <x v="21"/>
    <x v="75"/>
    <x v="0"/>
    <n v="8"/>
  </r>
  <r>
    <x v="21"/>
    <x v="75"/>
    <x v="1"/>
    <n v="17"/>
  </r>
  <r>
    <x v="21"/>
    <x v="76"/>
    <x v="0"/>
    <n v="9"/>
  </r>
  <r>
    <x v="21"/>
    <x v="76"/>
    <x v="1"/>
    <n v="4"/>
  </r>
  <r>
    <x v="21"/>
    <x v="77"/>
    <x v="0"/>
    <n v="6"/>
  </r>
  <r>
    <x v="21"/>
    <x v="77"/>
    <x v="1"/>
    <n v="4"/>
  </r>
  <r>
    <x v="21"/>
    <x v="78"/>
    <x v="0"/>
    <n v="7"/>
  </r>
  <r>
    <x v="21"/>
    <x v="78"/>
    <x v="1"/>
    <n v="3"/>
  </r>
  <r>
    <x v="21"/>
    <x v="79"/>
    <x v="0"/>
    <n v="2"/>
  </r>
  <r>
    <x v="21"/>
    <x v="79"/>
    <x v="1"/>
    <n v="1"/>
  </r>
  <r>
    <x v="21"/>
    <x v="80"/>
    <x v="0"/>
    <n v="5"/>
  </r>
  <r>
    <x v="21"/>
    <x v="80"/>
    <x v="1"/>
    <n v="2"/>
  </r>
  <r>
    <x v="21"/>
    <x v="81"/>
    <x v="0"/>
    <n v="1"/>
  </r>
  <r>
    <x v="21"/>
    <x v="81"/>
    <x v="1"/>
    <n v="2"/>
  </r>
  <r>
    <x v="21"/>
    <x v="82"/>
    <x v="0"/>
    <n v="2"/>
  </r>
  <r>
    <x v="21"/>
    <x v="83"/>
    <x v="0"/>
    <n v="1"/>
  </r>
  <r>
    <x v="21"/>
    <x v="84"/>
    <x v="0"/>
    <n v="2"/>
  </r>
  <r>
    <x v="22"/>
    <x v="85"/>
    <x v="1"/>
    <n v="2"/>
  </r>
  <r>
    <x v="22"/>
    <x v="86"/>
    <x v="0"/>
    <n v="1"/>
  </r>
  <r>
    <x v="22"/>
    <x v="87"/>
    <x v="0"/>
    <n v="1"/>
  </r>
  <r>
    <x v="22"/>
    <x v="87"/>
    <x v="1"/>
    <n v="2"/>
  </r>
  <r>
    <x v="22"/>
    <x v="1"/>
    <x v="0"/>
    <n v="1"/>
  </r>
  <r>
    <x v="22"/>
    <x v="91"/>
    <x v="0"/>
    <n v="1"/>
  </r>
  <r>
    <x v="22"/>
    <x v="91"/>
    <x v="1"/>
    <n v="1"/>
  </r>
  <r>
    <x v="22"/>
    <x v="92"/>
    <x v="1"/>
    <n v="1"/>
  </r>
  <r>
    <x v="22"/>
    <x v="3"/>
    <x v="0"/>
    <n v="150"/>
  </r>
  <r>
    <x v="22"/>
    <x v="3"/>
    <x v="1"/>
    <n v="162"/>
  </r>
  <r>
    <x v="22"/>
    <x v="4"/>
    <x v="0"/>
    <n v="179"/>
  </r>
  <r>
    <x v="22"/>
    <x v="4"/>
    <x v="1"/>
    <n v="203"/>
  </r>
  <r>
    <x v="22"/>
    <x v="4"/>
    <x v="2"/>
    <n v="1"/>
  </r>
  <r>
    <x v="22"/>
    <x v="5"/>
    <x v="0"/>
    <n v="175"/>
  </r>
  <r>
    <x v="22"/>
    <x v="5"/>
    <x v="1"/>
    <n v="180"/>
  </r>
  <r>
    <x v="22"/>
    <x v="5"/>
    <x v="2"/>
    <n v="1"/>
  </r>
  <r>
    <x v="22"/>
    <x v="6"/>
    <x v="0"/>
    <n v="179"/>
  </r>
  <r>
    <x v="22"/>
    <x v="6"/>
    <x v="1"/>
    <n v="190"/>
  </r>
  <r>
    <x v="22"/>
    <x v="7"/>
    <x v="0"/>
    <n v="201"/>
  </r>
  <r>
    <x v="22"/>
    <x v="7"/>
    <x v="1"/>
    <n v="211"/>
  </r>
  <r>
    <x v="22"/>
    <x v="8"/>
    <x v="0"/>
    <n v="202"/>
  </r>
  <r>
    <x v="22"/>
    <x v="8"/>
    <x v="1"/>
    <n v="222"/>
  </r>
  <r>
    <x v="22"/>
    <x v="9"/>
    <x v="0"/>
    <n v="224"/>
  </r>
  <r>
    <x v="22"/>
    <x v="9"/>
    <x v="1"/>
    <n v="233"/>
  </r>
  <r>
    <x v="22"/>
    <x v="10"/>
    <x v="0"/>
    <n v="232"/>
  </r>
  <r>
    <x v="22"/>
    <x v="10"/>
    <x v="1"/>
    <n v="215"/>
  </r>
  <r>
    <x v="22"/>
    <x v="11"/>
    <x v="0"/>
    <n v="246"/>
  </r>
  <r>
    <x v="22"/>
    <x v="11"/>
    <x v="1"/>
    <n v="194"/>
  </r>
  <r>
    <x v="22"/>
    <x v="12"/>
    <x v="0"/>
    <n v="222"/>
  </r>
  <r>
    <x v="22"/>
    <x v="12"/>
    <x v="1"/>
    <n v="219"/>
  </r>
  <r>
    <x v="22"/>
    <x v="13"/>
    <x v="0"/>
    <n v="201"/>
  </r>
  <r>
    <x v="22"/>
    <x v="13"/>
    <x v="1"/>
    <n v="187"/>
  </r>
  <r>
    <x v="22"/>
    <x v="14"/>
    <x v="0"/>
    <n v="207"/>
  </r>
  <r>
    <x v="22"/>
    <x v="14"/>
    <x v="1"/>
    <n v="215"/>
  </r>
  <r>
    <x v="22"/>
    <x v="15"/>
    <x v="0"/>
    <n v="214"/>
  </r>
  <r>
    <x v="22"/>
    <x v="15"/>
    <x v="1"/>
    <n v="163"/>
  </r>
  <r>
    <x v="22"/>
    <x v="16"/>
    <x v="0"/>
    <n v="228"/>
  </r>
  <r>
    <x v="22"/>
    <x v="16"/>
    <x v="1"/>
    <n v="221"/>
  </r>
  <r>
    <x v="22"/>
    <x v="17"/>
    <x v="0"/>
    <n v="223"/>
  </r>
  <r>
    <x v="22"/>
    <x v="17"/>
    <x v="1"/>
    <n v="199"/>
  </r>
  <r>
    <x v="22"/>
    <x v="18"/>
    <x v="0"/>
    <n v="233"/>
  </r>
  <r>
    <x v="22"/>
    <x v="18"/>
    <x v="1"/>
    <n v="198"/>
  </r>
  <r>
    <x v="22"/>
    <x v="19"/>
    <x v="0"/>
    <n v="237"/>
  </r>
  <r>
    <x v="22"/>
    <x v="19"/>
    <x v="1"/>
    <n v="208"/>
  </r>
  <r>
    <x v="22"/>
    <x v="20"/>
    <x v="0"/>
    <n v="248"/>
  </r>
  <r>
    <x v="22"/>
    <x v="20"/>
    <x v="1"/>
    <n v="218"/>
  </r>
  <r>
    <x v="22"/>
    <x v="21"/>
    <x v="0"/>
    <n v="261"/>
  </r>
  <r>
    <x v="22"/>
    <x v="21"/>
    <x v="1"/>
    <n v="193"/>
  </r>
  <r>
    <x v="22"/>
    <x v="22"/>
    <x v="0"/>
    <n v="202"/>
  </r>
  <r>
    <x v="22"/>
    <x v="22"/>
    <x v="1"/>
    <n v="231"/>
  </r>
  <r>
    <x v="22"/>
    <x v="23"/>
    <x v="0"/>
    <n v="232"/>
  </r>
  <r>
    <x v="22"/>
    <x v="23"/>
    <x v="1"/>
    <n v="206"/>
  </r>
  <r>
    <x v="22"/>
    <x v="24"/>
    <x v="0"/>
    <n v="230"/>
  </r>
  <r>
    <x v="22"/>
    <x v="24"/>
    <x v="1"/>
    <n v="192"/>
  </r>
  <r>
    <x v="22"/>
    <x v="25"/>
    <x v="0"/>
    <n v="203"/>
  </r>
  <r>
    <x v="22"/>
    <x v="25"/>
    <x v="1"/>
    <n v="221"/>
  </r>
  <r>
    <x v="22"/>
    <x v="26"/>
    <x v="0"/>
    <n v="202"/>
  </r>
  <r>
    <x v="22"/>
    <x v="26"/>
    <x v="1"/>
    <n v="195"/>
  </r>
  <r>
    <x v="22"/>
    <x v="27"/>
    <x v="0"/>
    <n v="207"/>
  </r>
  <r>
    <x v="22"/>
    <x v="27"/>
    <x v="1"/>
    <n v="180"/>
  </r>
  <r>
    <x v="22"/>
    <x v="28"/>
    <x v="0"/>
    <n v="240"/>
  </r>
  <r>
    <x v="22"/>
    <x v="28"/>
    <x v="1"/>
    <n v="201"/>
  </r>
  <r>
    <x v="22"/>
    <x v="28"/>
    <x v="2"/>
    <n v="1"/>
  </r>
  <r>
    <x v="22"/>
    <x v="29"/>
    <x v="0"/>
    <n v="223"/>
  </r>
  <r>
    <x v="22"/>
    <x v="29"/>
    <x v="1"/>
    <n v="213"/>
  </r>
  <r>
    <x v="22"/>
    <x v="29"/>
    <x v="2"/>
    <n v="1"/>
  </r>
  <r>
    <x v="22"/>
    <x v="30"/>
    <x v="0"/>
    <n v="243"/>
  </r>
  <r>
    <x v="22"/>
    <x v="30"/>
    <x v="1"/>
    <n v="216"/>
  </r>
  <r>
    <x v="22"/>
    <x v="31"/>
    <x v="0"/>
    <n v="266"/>
  </r>
  <r>
    <x v="22"/>
    <x v="31"/>
    <x v="1"/>
    <n v="252"/>
  </r>
  <r>
    <x v="22"/>
    <x v="32"/>
    <x v="0"/>
    <n v="266"/>
  </r>
  <r>
    <x v="22"/>
    <x v="32"/>
    <x v="1"/>
    <n v="240"/>
  </r>
  <r>
    <x v="22"/>
    <x v="33"/>
    <x v="0"/>
    <n v="237"/>
  </r>
  <r>
    <x v="22"/>
    <x v="33"/>
    <x v="1"/>
    <n v="264"/>
  </r>
  <r>
    <x v="22"/>
    <x v="34"/>
    <x v="0"/>
    <n v="271"/>
  </r>
  <r>
    <x v="22"/>
    <x v="34"/>
    <x v="1"/>
    <n v="241"/>
  </r>
  <r>
    <x v="22"/>
    <x v="35"/>
    <x v="0"/>
    <n v="254"/>
  </r>
  <r>
    <x v="22"/>
    <x v="35"/>
    <x v="1"/>
    <n v="235"/>
  </r>
  <r>
    <x v="22"/>
    <x v="36"/>
    <x v="0"/>
    <n v="313"/>
  </r>
  <r>
    <x v="22"/>
    <x v="36"/>
    <x v="1"/>
    <n v="262"/>
  </r>
  <r>
    <x v="22"/>
    <x v="37"/>
    <x v="0"/>
    <n v="321"/>
  </r>
  <r>
    <x v="22"/>
    <x v="37"/>
    <x v="1"/>
    <n v="321"/>
  </r>
  <r>
    <x v="22"/>
    <x v="38"/>
    <x v="0"/>
    <n v="359"/>
  </r>
  <r>
    <x v="22"/>
    <x v="38"/>
    <x v="1"/>
    <n v="301"/>
  </r>
  <r>
    <x v="22"/>
    <x v="39"/>
    <x v="0"/>
    <n v="341"/>
  </r>
  <r>
    <x v="22"/>
    <x v="39"/>
    <x v="1"/>
    <n v="310"/>
  </r>
  <r>
    <x v="22"/>
    <x v="40"/>
    <x v="0"/>
    <n v="413"/>
  </r>
  <r>
    <x v="22"/>
    <x v="40"/>
    <x v="1"/>
    <n v="330"/>
  </r>
  <r>
    <x v="22"/>
    <x v="41"/>
    <x v="0"/>
    <n v="414"/>
  </r>
  <r>
    <x v="22"/>
    <x v="41"/>
    <x v="1"/>
    <n v="349"/>
  </r>
  <r>
    <x v="22"/>
    <x v="42"/>
    <x v="0"/>
    <n v="398"/>
  </r>
  <r>
    <x v="22"/>
    <x v="42"/>
    <x v="1"/>
    <n v="357"/>
  </r>
  <r>
    <x v="22"/>
    <x v="42"/>
    <x v="2"/>
    <n v="1"/>
  </r>
  <r>
    <x v="22"/>
    <x v="43"/>
    <x v="0"/>
    <n v="390"/>
  </r>
  <r>
    <x v="22"/>
    <x v="43"/>
    <x v="1"/>
    <n v="380"/>
  </r>
  <r>
    <x v="22"/>
    <x v="44"/>
    <x v="0"/>
    <n v="413"/>
  </r>
  <r>
    <x v="22"/>
    <x v="44"/>
    <x v="1"/>
    <n v="429"/>
  </r>
  <r>
    <x v="22"/>
    <x v="45"/>
    <x v="0"/>
    <n v="449"/>
  </r>
  <r>
    <x v="22"/>
    <x v="45"/>
    <x v="1"/>
    <n v="422"/>
  </r>
  <r>
    <x v="22"/>
    <x v="45"/>
    <x v="2"/>
    <n v="1"/>
  </r>
  <r>
    <x v="22"/>
    <x v="46"/>
    <x v="0"/>
    <n v="456"/>
  </r>
  <r>
    <x v="22"/>
    <x v="46"/>
    <x v="1"/>
    <n v="420"/>
  </r>
  <r>
    <x v="22"/>
    <x v="47"/>
    <x v="0"/>
    <n v="504"/>
  </r>
  <r>
    <x v="22"/>
    <x v="47"/>
    <x v="1"/>
    <n v="425"/>
  </r>
  <r>
    <x v="22"/>
    <x v="48"/>
    <x v="0"/>
    <n v="482"/>
  </r>
  <r>
    <x v="22"/>
    <x v="48"/>
    <x v="1"/>
    <n v="437"/>
  </r>
  <r>
    <x v="22"/>
    <x v="49"/>
    <x v="0"/>
    <n v="451"/>
  </r>
  <r>
    <x v="22"/>
    <x v="49"/>
    <x v="1"/>
    <n v="412"/>
  </r>
  <r>
    <x v="22"/>
    <x v="50"/>
    <x v="0"/>
    <n v="448"/>
  </r>
  <r>
    <x v="22"/>
    <x v="50"/>
    <x v="1"/>
    <n v="472"/>
  </r>
  <r>
    <x v="22"/>
    <x v="50"/>
    <x v="2"/>
    <n v="1"/>
  </r>
  <r>
    <x v="22"/>
    <x v="51"/>
    <x v="0"/>
    <n v="464"/>
  </r>
  <r>
    <x v="22"/>
    <x v="51"/>
    <x v="1"/>
    <n v="386"/>
  </r>
  <r>
    <x v="22"/>
    <x v="52"/>
    <x v="0"/>
    <n v="428"/>
  </r>
  <r>
    <x v="22"/>
    <x v="52"/>
    <x v="1"/>
    <n v="437"/>
  </r>
  <r>
    <x v="22"/>
    <x v="53"/>
    <x v="0"/>
    <n v="476"/>
  </r>
  <r>
    <x v="22"/>
    <x v="53"/>
    <x v="1"/>
    <n v="423"/>
  </r>
  <r>
    <x v="22"/>
    <x v="54"/>
    <x v="0"/>
    <n v="483"/>
  </r>
  <r>
    <x v="22"/>
    <x v="54"/>
    <x v="1"/>
    <n v="448"/>
  </r>
  <r>
    <x v="22"/>
    <x v="55"/>
    <x v="0"/>
    <n v="390"/>
  </r>
  <r>
    <x v="22"/>
    <x v="55"/>
    <x v="1"/>
    <n v="418"/>
  </r>
  <r>
    <x v="22"/>
    <x v="56"/>
    <x v="0"/>
    <n v="347"/>
  </r>
  <r>
    <x v="22"/>
    <x v="56"/>
    <x v="1"/>
    <n v="324"/>
  </r>
  <r>
    <x v="22"/>
    <x v="57"/>
    <x v="0"/>
    <n v="308"/>
  </r>
  <r>
    <x v="22"/>
    <x v="57"/>
    <x v="1"/>
    <n v="313"/>
  </r>
  <r>
    <x v="22"/>
    <x v="58"/>
    <x v="0"/>
    <n v="363"/>
  </r>
  <r>
    <x v="22"/>
    <x v="58"/>
    <x v="1"/>
    <n v="317"/>
  </r>
  <r>
    <x v="22"/>
    <x v="59"/>
    <x v="0"/>
    <n v="308"/>
  </r>
  <r>
    <x v="22"/>
    <x v="59"/>
    <x v="1"/>
    <n v="282"/>
  </r>
  <r>
    <x v="22"/>
    <x v="60"/>
    <x v="0"/>
    <n v="254"/>
  </r>
  <r>
    <x v="22"/>
    <x v="60"/>
    <x v="1"/>
    <n v="247"/>
  </r>
  <r>
    <x v="22"/>
    <x v="61"/>
    <x v="0"/>
    <n v="267"/>
  </r>
  <r>
    <x v="22"/>
    <x v="61"/>
    <x v="1"/>
    <n v="214"/>
  </r>
  <r>
    <x v="22"/>
    <x v="62"/>
    <x v="0"/>
    <n v="225"/>
  </r>
  <r>
    <x v="22"/>
    <x v="62"/>
    <x v="1"/>
    <n v="238"/>
  </r>
  <r>
    <x v="22"/>
    <x v="63"/>
    <x v="0"/>
    <n v="219"/>
  </r>
  <r>
    <x v="22"/>
    <x v="63"/>
    <x v="1"/>
    <n v="237"/>
  </r>
  <r>
    <x v="22"/>
    <x v="63"/>
    <x v="2"/>
    <n v="1"/>
  </r>
  <r>
    <x v="22"/>
    <x v="64"/>
    <x v="0"/>
    <n v="174"/>
  </r>
  <r>
    <x v="22"/>
    <x v="64"/>
    <x v="1"/>
    <n v="178"/>
  </r>
  <r>
    <x v="22"/>
    <x v="65"/>
    <x v="0"/>
    <n v="165"/>
  </r>
  <r>
    <x v="22"/>
    <x v="65"/>
    <x v="1"/>
    <n v="159"/>
  </r>
  <r>
    <x v="22"/>
    <x v="66"/>
    <x v="0"/>
    <n v="143"/>
  </r>
  <r>
    <x v="22"/>
    <x v="66"/>
    <x v="1"/>
    <n v="149"/>
  </r>
  <r>
    <x v="22"/>
    <x v="67"/>
    <x v="0"/>
    <n v="135"/>
  </r>
  <r>
    <x v="22"/>
    <x v="67"/>
    <x v="1"/>
    <n v="147"/>
  </r>
  <r>
    <x v="22"/>
    <x v="68"/>
    <x v="0"/>
    <n v="132"/>
  </r>
  <r>
    <x v="22"/>
    <x v="68"/>
    <x v="1"/>
    <n v="103"/>
  </r>
  <r>
    <x v="22"/>
    <x v="69"/>
    <x v="0"/>
    <n v="99"/>
  </r>
  <r>
    <x v="22"/>
    <x v="69"/>
    <x v="1"/>
    <n v="107"/>
  </r>
  <r>
    <x v="22"/>
    <x v="70"/>
    <x v="0"/>
    <n v="89"/>
  </r>
  <r>
    <x v="22"/>
    <x v="70"/>
    <x v="1"/>
    <n v="84"/>
  </r>
  <r>
    <x v="22"/>
    <x v="71"/>
    <x v="0"/>
    <n v="98"/>
  </r>
  <r>
    <x v="22"/>
    <x v="71"/>
    <x v="1"/>
    <n v="81"/>
  </r>
  <r>
    <x v="22"/>
    <x v="72"/>
    <x v="0"/>
    <n v="91"/>
  </r>
  <r>
    <x v="22"/>
    <x v="72"/>
    <x v="1"/>
    <n v="70"/>
  </r>
  <r>
    <x v="22"/>
    <x v="73"/>
    <x v="0"/>
    <n v="63"/>
  </r>
  <r>
    <x v="22"/>
    <x v="73"/>
    <x v="1"/>
    <n v="59"/>
  </r>
  <r>
    <x v="22"/>
    <x v="74"/>
    <x v="0"/>
    <n v="56"/>
  </r>
  <r>
    <x v="22"/>
    <x v="74"/>
    <x v="1"/>
    <n v="50"/>
  </r>
  <r>
    <x v="22"/>
    <x v="75"/>
    <x v="0"/>
    <n v="64"/>
  </r>
  <r>
    <x v="22"/>
    <x v="75"/>
    <x v="1"/>
    <n v="46"/>
  </r>
  <r>
    <x v="22"/>
    <x v="76"/>
    <x v="0"/>
    <n v="52"/>
  </r>
  <r>
    <x v="22"/>
    <x v="76"/>
    <x v="1"/>
    <n v="27"/>
  </r>
  <r>
    <x v="22"/>
    <x v="77"/>
    <x v="0"/>
    <n v="28"/>
  </r>
  <r>
    <x v="22"/>
    <x v="77"/>
    <x v="1"/>
    <n v="26"/>
  </r>
  <r>
    <x v="22"/>
    <x v="78"/>
    <x v="0"/>
    <n v="35"/>
  </r>
  <r>
    <x v="22"/>
    <x v="78"/>
    <x v="1"/>
    <n v="23"/>
  </r>
  <r>
    <x v="22"/>
    <x v="79"/>
    <x v="0"/>
    <n v="17"/>
  </r>
  <r>
    <x v="22"/>
    <x v="79"/>
    <x v="1"/>
    <n v="12"/>
  </r>
  <r>
    <x v="22"/>
    <x v="80"/>
    <x v="0"/>
    <n v="15"/>
  </r>
  <r>
    <x v="22"/>
    <x v="80"/>
    <x v="1"/>
    <n v="4"/>
  </r>
  <r>
    <x v="22"/>
    <x v="81"/>
    <x v="0"/>
    <n v="11"/>
  </r>
  <r>
    <x v="22"/>
    <x v="81"/>
    <x v="1"/>
    <n v="4"/>
  </r>
  <r>
    <x v="22"/>
    <x v="82"/>
    <x v="0"/>
    <n v="11"/>
  </r>
  <r>
    <x v="22"/>
    <x v="82"/>
    <x v="1"/>
    <n v="3"/>
  </r>
  <r>
    <x v="22"/>
    <x v="83"/>
    <x v="0"/>
    <n v="10"/>
  </r>
  <r>
    <x v="22"/>
    <x v="83"/>
    <x v="1"/>
    <n v="3"/>
  </r>
  <r>
    <x v="22"/>
    <x v="84"/>
    <x v="0"/>
    <n v="7"/>
  </r>
  <r>
    <x v="23"/>
    <x v="86"/>
    <x v="0"/>
    <n v="2"/>
  </r>
  <r>
    <x v="23"/>
    <x v="86"/>
    <x v="1"/>
    <n v="2"/>
  </r>
  <r>
    <x v="23"/>
    <x v="87"/>
    <x v="0"/>
    <n v="2"/>
  </r>
  <r>
    <x v="23"/>
    <x v="0"/>
    <x v="0"/>
    <n v="1"/>
  </r>
  <r>
    <x v="23"/>
    <x v="97"/>
    <x v="1"/>
    <n v="1"/>
  </r>
  <r>
    <x v="23"/>
    <x v="3"/>
    <x v="0"/>
    <n v="67"/>
  </r>
  <r>
    <x v="23"/>
    <x v="3"/>
    <x v="1"/>
    <n v="82"/>
  </r>
  <r>
    <x v="23"/>
    <x v="3"/>
    <x v="2"/>
    <n v="1"/>
  </r>
  <r>
    <x v="23"/>
    <x v="4"/>
    <x v="0"/>
    <n v="120"/>
  </r>
  <r>
    <x v="23"/>
    <x v="4"/>
    <x v="1"/>
    <n v="97"/>
  </r>
  <r>
    <x v="23"/>
    <x v="5"/>
    <x v="0"/>
    <n v="96"/>
  </r>
  <r>
    <x v="23"/>
    <x v="5"/>
    <x v="1"/>
    <n v="107"/>
  </r>
  <r>
    <x v="23"/>
    <x v="6"/>
    <x v="0"/>
    <n v="120"/>
  </r>
  <r>
    <x v="23"/>
    <x v="6"/>
    <x v="1"/>
    <n v="101"/>
  </r>
  <r>
    <x v="23"/>
    <x v="7"/>
    <x v="0"/>
    <n v="108"/>
  </r>
  <r>
    <x v="23"/>
    <x v="7"/>
    <x v="1"/>
    <n v="116"/>
  </r>
  <r>
    <x v="23"/>
    <x v="7"/>
    <x v="2"/>
    <n v="1"/>
  </r>
  <r>
    <x v="23"/>
    <x v="8"/>
    <x v="0"/>
    <n v="132"/>
  </r>
  <r>
    <x v="23"/>
    <x v="8"/>
    <x v="1"/>
    <n v="114"/>
  </r>
  <r>
    <x v="23"/>
    <x v="9"/>
    <x v="0"/>
    <n v="136"/>
  </r>
  <r>
    <x v="23"/>
    <x v="9"/>
    <x v="1"/>
    <n v="105"/>
  </r>
  <r>
    <x v="23"/>
    <x v="10"/>
    <x v="0"/>
    <n v="129"/>
  </r>
  <r>
    <x v="23"/>
    <x v="10"/>
    <x v="1"/>
    <n v="118"/>
  </r>
  <r>
    <x v="23"/>
    <x v="11"/>
    <x v="0"/>
    <n v="141"/>
  </r>
  <r>
    <x v="23"/>
    <x v="11"/>
    <x v="1"/>
    <n v="120"/>
  </r>
  <r>
    <x v="23"/>
    <x v="12"/>
    <x v="0"/>
    <n v="137"/>
  </r>
  <r>
    <x v="23"/>
    <x v="12"/>
    <x v="1"/>
    <n v="112"/>
  </r>
  <r>
    <x v="23"/>
    <x v="13"/>
    <x v="0"/>
    <n v="117"/>
  </r>
  <r>
    <x v="23"/>
    <x v="13"/>
    <x v="1"/>
    <n v="129"/>
  </r>
  <r>
    <x v="23"/>
    <x v="14"/>
    <x v="0"/>
    <n v="152"/>
  </r>
  <r>
    <x v="23"/>
    <x v="14"/>
    <x v="1"/>
    <n v="121"/>
  </r>
  <r>
    <x v="23"/>
    <x v="15"/>
    <x v="0"/>
    <n v="138"/>
  </r>
  <r>
    <x v="23"/>
    <x v="15"/>
    <x v="1"/>
    <n v="123"/>
  </r>
  <r>
    <x v="23"/>
    <x v="16"/>
    <x v="0"/>
    <n v="164"/>
  </r>
  <r>
    <x v="23"/>
    <x v="16"/>
    <x v="1"/>
    <n v="116"/>
  </r>
  <r>
    <x v="23"/>
    <x v="17"/>
    <x v="0"/>
    <n v="161"/>
  </r>
  <r>
    <x v="23"/>
    <x v="17"/>
    <x v="1"/>
    <n v="124"/>
  </r>
  <r>
    <x v="23"/>
    <x v="18"/>
    <x v="0"/>
    <n v="139"/>
  </r>
  <r>
    <x v="23"/>
    <x v="18"/>
    <x v="1"/>
    <n v="153"/>
  </r>
  <r>
    <x v="23"/>
    <x v="19"/>
    <x v="0"/>
    <n v="155"/>
  </r>
  <r>
    <x v="23"/>
    <x v="19"/>
    <x v="1"/>
    <n v="136"/>
  </r>
  <r>
    <x v="23"/>
    <x v="19"/>
    <x v="2"/>
    <n v="1"/>
  </r>
  <r>
    <x v="23"/>
    <x v="20"/>
    <x v="0"/>
    <n v="144"/>
  </r>
  <r>
    <x v="23"/>
    <x v="20"/>
    <x v="1"/>
    <n v="128"/>
  </r>
  <r>
    <x v="23"/>
    <x v="21"/>
    <x v="0"/>
    <n v="153"/>
  </r>
  <r>
    <x v="23"/>
    <x v="21"/>
    <x v="1"/>
    <n v="144"/>
  </r>
  <r>
    <x v="23"/>
    <x v="22"/>
    <x v="0"/>
    <n v="147"/>
  </r>
  <r>
    <x v="23"/>
    <x v="22"/>
    <x v="1"/>
    <n v="132"/>
  </r>
  <r>
    <x v="23"/>
    <x v="23"/>
    <x v="0"/>
    <n v="153"/>
  </r>
  <r>
    <x v="23"/>
    <x v="23"/>
    <x v="1"/>
    <n v="134"/>
  </r>
  <r>
    <x v="23"/>
    <x v="24"/>
    <x v="0"/>
    <n v="151"/>
  </r>
  <r>
    <x v="23"/>
    <x v="24"/>
    <x v="1"/>
    <n v="132"/>
  </r>
  <r>
    <x v="23"/>
    <x v="25"/>
    <x v="0"/>
    <n v="140"/>
  </r>
  <r>
    <x v="23"/>
    <x v="25"/>
    <x v="1"/>
    <n v="124"/>
  </r>
  <r>
    <x v="23"/>
    <x v="26"/>
    <x v="0"/>
    <n v="136"/>
  </r>
  <r>
    <x v="23"/>
    <x v="26"/>
    <x v="1"/>
    <n v="136"/>
  </r>
  <r>
    <x v="23"/>
    <x v="27"/>
    <x v="0"/>
    <n v="137"/>
  </r>
  <r>
    <x v="23"/>
    <x v="27"/>
    <x v="1"/>
    <n v="116"/>
  </r>
  <r>
    <x v="23"/>
    <x v="28"/>
    <x v="0"/>
    <n v="129"/>
  </r>
  <r>
    <x v="23"/>
    <x v="28"/>
    <x v="1"/>
    <n v="136"/>
  </r>
  <r>
    <x v="23"/>
    <x v="29"/>
    <x v="0"/>
    <n v="148"/>
  </r>
  <r>
    <x v="23"/>
    <x v="29"/>
    <x v="1"/>
    <n v="120"/>
  </r>
  <r>
    <x v="23"/>
    <x v="30"/>
    <x v="0"/>
    <n v="154"/>
  </r>
  <r>
    <x v="23"/>
    <x v="30"/>
    <x v="1"/>
    <n v="143"/>
  </r>
  <r>
    <x v="23"/>
    <x v="31"/>
    <x v="0"/>
    <n v="152"/>
  </r>
  <r>
    <x v="23"/>
    <x v="31"/>
    <x v="1"/>
    <n v="124"/>
  </r>
  <r>
    <x v="23"/>
    <x v="32"/>
    <x v="0"/>
    <n v="131"/>
  </r>
  <r>
    <x v="23"/>
    <x v="32"/>
    <x v="1"/>
    <n v="157"/>
  </r>
  <r>
    <x v="23"/>
    <x v="33"/>
    <x v="0"/>
    <n v="151"/>
  </r>
  <r>
    <x v="23"/>
    <x v="33"/>
    <x v="1"/>
    <n v="149"/>
  </r>
  <r>
    <x v="23"/>
    <x v="34"/>
    <x v="0"/>
    <n v="155"/>
  </r>
  <r>
    <x v="23"/>
    <x v="34"/>
    <x v="1"/>
    <n v="123"/>
  </r>
  <r>
    <x v="23"/>
    <x v="35"/>
    <x v="0"/>
    <n v="165"/>
  </r>
  <r>
    <x v="23"/>
    <x v="35"/>
    <x v="1"/>
    <n v="138"/>
  </r>
  <r>
    <x v="23"/>
    <x v="36"/>
    <x v="0"/>
    <n v="170"/>
  </r>
  <r>
    <x v="23"/>
    <x v="36"/>
    <x v="1"/>
    <n v="144"/>
  </r>
  <r>
    <x v="23"/>
    <x v="37"/>
    <x v="0"/>
    <n v="189"/>
  </r>
  <r>
    <x v="23"/>
    <x v="37"/>
    <x v="1"/>
    <n v="132"/>
  </r>
  <r>
    <x v="23"/>
    <x v="38"/>
    <x v="0"/>
    <n v="180"/>
  </r>
  <r>
    <x v="23"/>
    <x v="38"/>
    <x v="1"/>
    <n v="172"/>
  </r>
  <r>
    <x v="23"/>
    <x v="39"/>
    <x v="0"/>
    <n v="200"/>
  </r>
  <r>
    <x v="23"/>
    <x v="39"/>
    <x v="1"/>
    <n v="191"/>
  </r>
  <r>
    <x v="23"/>
    <x v="40"/>
    <x v="0"/>
    <n v="230"/>
  </r>
  <r>
    <x v="23"/>
    <x v="40"/>
    <x v="1"/>
    <n v="208"/>
  </r>
  <r>
    <x v="23"/>
    <x v="41"/>
    <x v="0"/>
    <n v="255"/>
  </r>
  <r>
    <x v="23"/>
    <x v="41"/>
    <x v="1"/>
    <n v="219"/>
  </r>
  <r>
    <x v="23"/>
    <x v="42"/>
    <x v="0"/>
    <n v="263"/>
  </r>
  <r>
    <x v="23"/>
    <x v="42"/>
    <x v="1"/>
    <n v="203"/>
  </r>
  <r>
    <x v="23"/>
    <x v="43"/>
    <x v="0"/>
    <n v="236"/>
  </r>
  <r>
    <x v="23"/>
    <x v="43"/>
    <x v="1"/>
    <n v="216"/>
  </r>
  <r>
    <x v="23"/>
    <x v="44"/>
    <x v="0"/>
    <n v="296"/>
  </r>
  <r>
    <x v="23"/>
    <x v="44"/>
    <x v="1"/>
    <n v="244"/>
  </r>
  <r>
    <x v="23"/>
    <x v="45"/>
    <x v="0"/>
    <n v="311"/>
  </r>
  <r>
    <x v="23"/>
    <x v="45"/>
    <x v="1"/>
    <n v="245"/>
  </r>
  <r>
    <x v="23"/>
    <x v="46"/>
    <x v="0"/>
    <n v="286"/>
  </r>
  <r>
    <x v="23"/>
    <x v="46"/>
    <x v="1"/>
    <n v="261"/>
  </r>
  <r>
    <x v="23"/>
    <x v="47"/>
    <x v="0"/>
    <n v="289"/>
  </r>
  <r>
    <x v="23"/>
    <x v="47"/>
    <x v="1"/>
    <n v="285"/>
  </r>
  <r>
    <x v="23"/>
    <x v="48"/>
    <x v="0"/>
    <n v="299"/>
  </r>
  <r>
    <x v="23"/>
    <x v="48"/>
    <x v="1"/>
    <n v="266"/>
  </r>
  <r>
    <x v="23"/>
    <x v="49"/>
    <x v="0"/>
    <n v="290"/>
  </r>
  <r>
    <x v="23"/>
    <x v="49"/>
    <x v="1"/>
    <n v="269"/>
  </r>
  <r>
    <x v="23"/>
    <x v="50"/>
    <x v="0"/>
    <n v="263"/>
  </r>
  <r>
    <x v="23"/>
    <x v="50"/>
    <x v="1"/>
    <n v="256"/>
  </r>
  <r>
    <x v="23"/>
    <x v="51"/>
    <x v="0"/>
    <n v="280"/>
  </r>
  <r>
    <x v="23"/>
    <x v="51"/>
    <x v="1"/>
    <n v="251"/>
  </r>
  <r>
    <x v="23"/>
    <x v="52"/>
    <x v="0"/>
    <n v="251"/>
  </r>
  <r>
    <x v="23"/>
    <x v="52"/>
    <x v="1"/>
    <n v="261"/>
  </r>
  <r>
    <x v="23"/>
    <x v="53"/>
    <x v="0"/>
    <n v="260"/>
  </r>
  <r>
    <x v="23"/>
    <x v="53"/>
    <x v="1"/>
    <n v="277"/>
  </r>
  <r>
    <x v="23"/>
    <x v="54"/>
    <x v="0"/>
    <n v="284"/>
  </r>
  <r>
    <x v="23"/>
    <x v="54"/>
    <x v="1"/>
    <n v="292"/>
  </r>
  <r>
    <x v="23"/>
    <x v="55"/>
    <x v="0"/>
    <n v="207"/>
  </r>
  <r>
    <x v="23"/>
    <x v="55"/>
    <x v="1"/>
    <n v="260"/>
  </r>
  <r>
    <x v="23"/>
    <x v="56"/>
    <x v="0"/>
    <n v="180"/>
  </r>
  <r>
    <x v="23"/>
    <x v="56"/>
    <x v="1"/>
    <n v="174"/>
  </r>
  <r>
    <x v="23"/>
    <x v="57"/>
    <x v="0"/>
    <n v="169"/>
  </r>
  <r>
    <x v="23"/>
    <x v="57"/>
    <x v="1"/>
    <n v="166"/>
  </r>
  <r>
    <x v="23"/>
    <x v="58"/>
    <x v="0"/>
    <n v="196"/>
  </r>
  <r>
    <x v="23"/>
    <x v="58"/>
    <x v="1"/>
    <n v="218"/>
  </r>
  <r>
    <x v="23"/>
    <x v="59"/>
    <x v="0"/>
    <n v="150"/>
  </r>
  <r>
    <x v="23"/>
    <x v="59"/>
    <x v="1"/>
    <n v="178"/>
  </r>
  <r>
    <x v="23"/>
    <x v="60"/>
    <x v="0"/>
    <n v="140"/>
  </r>
  <r>
    <x v="23"/>
    <x v="60"/>
    <x v="1"/>
    <n v="147"/>
  </r>
  <r>
    <x v="23"/>
    <x v="61"/>
    <x v="0"/>
    <n v="115"/>
  </r>
  <r>
    <x v="23"/>
    <x v="61"/>
    <x v="1"/>
    <n v="156"/>
  </r>
  <r>
    <x v="23"/>
    <x v="62"/>
    <x v="0"/>
    <n v="114"/>
  </r>
  <r>
    <x v="23"/>
    <x v="62"/>
    <x v="1"/>
    <n v="121"/>
  </r>
  <r>
    <x v="23"/>
    <x v="63"/>
    <x v="0"/>
    <n v="101"/>
  </r>
  <r>
    <x v="23"/>
    <x v="63"/>
    <x v="1"/>
    <n v="120"/>
  </r>
  <r>
    <x v="23"/>
    <x v="64"/>
    <x v="0"/>
    <n v="99"/>
  </r>
  <r>
    <x v="23"/>
    <x v="64"/>
    <x v="1"/>
    <n v="104"/>
  </r>
  <r>
    <x v="23"/>
    <x v="65"/>
    <x v="0"/>
    <n v="102"/>
  </r>
  <r>
    <x v="23"/>
    <x v="65"/>
    <x v="1"/>
    <n v="103"/>
  </r>
  <r>
    <x v="23"/>
    <x v="66"/>
    <x v="0"/>
    <n v="88"/>
  </r>
  <r>
    <x v="23"/>
    <x v="66"/>
    <x v="1"/>
    <n v="79"/>
  </r>
  <r>
    <x v="23"/>
    <x v="67"/>
    <x v="0"/>
    <n v="77"/>
  </r>
  <r>
    <x v="23"/>
    <x v="67"/>
    <x v="1"/>
    <n v="89"/>
  </r>
  <r>
    <x v="23"/>
    <x v="68"/>
    <x v="0"/>
    <n v="81"/>
  </r>
  <r>
    <x v="23"/>
    <x v="68"/>
    <x v="1"/>
    <n v="59"/>
  </r>
  <r>
    <x v="23"/>
    <x v="69"/>
    <x v="0"/>
    <n v="60"/>
  </r>
  <r>
    <x v="23"/>
    <x v="69"/>
    <x v="1"/>
    <n v="53"/>
  </r>
  <r>
    <x v="23"/>
    <x v="70"/>
    <x v="0"/>
    <n v="77"/>
  </r>
  <r>
    <x v="23"/>
    <x v="70"/>
    <x v="1"/>
    <n v="48"/>
  </r>
  <r>
    <x v="23"/>
    <x v="71"/>
    <x v="0"/>
    <n v="57"/>
  </r>
  <r>
    <x v="23"/>
    <x v="71"/>
    <x v="1"/>
    <n v="39"/>
  </r>
  <r>
    <x v="23"/>
    <x v="72"/>
    <x v="0"/>
    <n v="50"/>
  </r>
  <r>
    <x v="23"/>
    <x v="72"/>
    <x v="1"/>
    <n v="39"/>
  </r>
  <r>
    <x v="23"/>
    <x v="73"/>
    <x v="0"/>
    <n v="39"/>
  </r>
  <r>
    <x v="23"/>
    <x v="73"/>
    <x v="1"/>
    <n v="34"/>
  </r>
  <r>
    <x v="23"/>
    <x v="74"/>
    <x v="0"/>
    <n v="24"/>
  </r>
  <r>
    <x v="23"/>
    <x v="74"/>
    <x v="1"/>
    <n v="34"/>
  </r>
  <r>
    <x v="23"/>
    <x v="75"/>
    <x v="0"/>
    <n v="41"/>
  </r>
  <r>
    <x v="23"/>
    <x v="75"/>
    <x v="1"/>
    <n v="21"/>
  </r>
  <r>
    <x v="23"/>
    <x v="76"/>
    <x v="0"/>
    <n v="30"/>
  </r>
  <r>
    <x v="23"/>
    <x v="76"/>
    <x v="1"/>
    <n v="19"/>
  </r>
  <r>
    <x v="23"/>
    <x v="77"/>
    <x v="0"/>
    <n v="26"/>
  </r>
  <r>
    <x v="23"/>
    <x v="77"/>
    <x v="1"/>
    <n v="14"/>
  </r>
  <r>
    <x v="23"/>
    <x v="78"/>
    <x v="0"/>
    <n v="13"/>
  </r>
  <r>
    <x v="23"/>
    <x v="78"/>
    <x v="1"/>
    <n v="9"/>
  </r>
  <r>
    <x v="23"/>
    <x v="79"/>
    <x v="0"/>
    <n v="10"/>
  </r>
  <r>
    <x v="23"/>
    <x v="79"/>
    <x v="1"/>
    <n v="5"/>
  </r>
  <r>
    <x v="23"/>
    <x v="80"/>
    <x v="0"/>
    <n v="14"/>
  </r>
  <r>
    <x v="23"/>
    <x v="80"/>
    <x v="1"/>
    <n v="6"/>
  </r>
  <r>
    <x v="23"/>
    <x v="81"/>
    <x v="0"/>
    <n v="9"/>
  </r>
  <r>
    <x v="23"/>
    <x v="81"/>
    <x v="1"/>
    <n v="3"/>
  </r>
  <r>
    <x v="23"/>
    <x v="82"/>
    <x v="0"/>
    <n v="3"/>
  </r>
  <r>
    <x v="23"/>
    <x v="82"/>
    <x v="1"/>
    <n v="1"/>
  </r>
  <r>
    <x v="23"/>
    <x v="83"/>
    <x v="0"/>
    <n v="5"/>
  </r>
  <r>
    <x v="23"/>
    <x v="84"/>
    <x v="0"/>
    <n v="4"/>
  </r>
  <r>
    <x v="23"/>
    <x v="84"/>
    <x v="1"/>
    <n v="2"/>
  </r>
  <r>
    <x v="24"/>
    <x v="85"/>
    <x v="0"/>
    <n v="2"/>
  </r>
  <r>
    <x v="24"/>
    <x v="85"/>
    <x v="1"/>
    <n v="1"/>
  </r>
  <r>
    <x v="24"/>
    <x v="86"/>
    <x v="0"/>
    <n v="1"/>
  </r>
  <r>
    <x v="24"/>
    <x v="86"/>
    <x v="1"/>
    <n v="1"/>
  </r>
  <r>
    <x v="24"/>
    <x v="87"/>
    <x v="0"/>
    <n v="1"/>
  </r>
  <r>
    <x v="24"/>
    <x v="87"/>
    <x v="1"/>
    <n v="1"/>
  </r>
  <r>
    <x v="24"/>
    <x v="0"/>
    <x v="0"/>
    <n v="1"/>
  </r>
  <r>
    <x v="24"/>
    <x v="1"/>
    <x v="0"/>
    <n v="1"/>
  </r>
  <r>
    <x v="24"/>
    <x v="91"/>
    <x v="0"/>
    <n v="1"/>
  </r>
  <r>
    <x v="24"/>
    <x v="92"/>
    <x v="1"/>
    <n v="1"/>
  </r>
  <r>
    <x v="24"/>
    <x v="3"/>
    <x v="0"/>
    <n v="27"/>
  </r>
  <r>
    <x v="24"/>
    <x v="3"/>
    <x v="1"/>
    <n v="43"/>
  </r>
  <r>
    <x v="24"/>
    <x v="4"/>
    <x v="0"/>
    <n v="45"/>
  </r>
  <r>
    <x v="24"/>
    <x v="4"/>
    <x v="1"/>
    <n v="62"/>
  </r>
  <r>
    <x v="24"/>
    <x v="5"/>
    <x v="0"/>
    <n v="51"/>
  </r>
  <r>
    <x v="24"/>
    <x v="5"/>
    <x v="1"/>
    <n v="44"/>
  </r>
  <r>
    <x v="24"/>
    <x v="5"/>
    <x v="2"/>
    <n v="1"/>
  </r>
  <r>
    <x v="24"/>
    <x v="6"/>
    <x v="0"/>
    <n v="48"/>
  </r>
  <r>
    <x v="24"/>
    <x v="6"/>
    <x v="1"/>
    <n v="57"/>
  </r>
  <r>
    <x v="24"/>
    <x v="6"/>
    <x v="2"/>
    <n v="1"/>
  </r>
  <r>
    <x v="24"/>
    <x v="7"/>
    <x v="0"/>
    <n v="72"/>
  </r>
  <r>
    <x v="24"/>
    <x v="7"/>
    <x v="1"/>
    <n v="46"/>
  </r>
  <r>
    <x v="24"/>
    <x v="8"/>
    <x v="0"/>
    <n v="63"/>
  </r>
  <r>
    <x v="24"/>
    <x v="8"/>
    <x v="1"/>
    <n v="74"/>
  </r>
  <r>
    <x v="24"/>
    <x v="9"/>
    <x v="0"/>
    <n v="69"/>
  </r>
  <r>
    <x v="24"/>
    <x v="9"/>
    <x v="1"/>
    <n v="77"/>
  </r>
  <r>
    <x v="24"/>
    <x v="10"/>
    <x v="0"/>
    <n v="57"/>
  </r>
  <r>
    <x v="24"/>
    <x v="10"/>
    <x v="1"/>
    <n v="56"/>
  </r>
  <r>
    <x v="24"/>
    <x v="11"/>
    <x v="0"/>
    <n v="67"/>
  </r>
  <r>
    <x v="24"/>
    <x v="11"/>
    <x v="1"/>
    <n v="65"/>
  </r>
  <r>
    <x v="24"/>
    <x v="12"/>
    <x v="0"/>
    <n v="89"/>
  </r>
  <r>
    <x v="24"/>
    <x v="12"/>
    <x v="1"/>
    <n v="63"/>
  </r>
  <r>
    <x v="24"/>
    <x v="13"/>
    <x v="0"/>
    <n v="62"/>
  </r>
  <r>
    <x v="24"/>
    <x v="13"/>
    <x v="1"/>
    <n v="71"/>
  </r>
  <r>
    <x v="24"/>
    <x v="14"/>
    <x v="0"/>
    <n v="77"/>
  </r>
  <r>
    <x v="24"/>
    <x v="14"/>
    <x v="1"/>
    <n v="54"/>
  </r>
  <r>
    <x v="24"/>
    <x v="15"/>
    <x v="0"/>
    <n v="62"/>
  </r>
  <r>
    <x v="24"/>
    <x v="15"/>
    <x v="1"/>
    <n v="60"/>
  </r>
  <r>
    <x v="24"/>
    <x v="16"/>
    <x v="0"/>
    <n v="63"/>
  </r>
  <r>
    <x v="24"/>
    <x v="16"/>
    <x v="1"/>
    <n v="65"/>
  </r>
  <r>
    <x v="24"/>
    <x v="17"/>
    <x v="0"/>
    <n v="70"/>
  </r>
  <r>
    <x v="24"/>
    <x v="17"/>
    <x v="1"/>
    <n v="63"/>
  </r>
  <r>
    <x v="24"/>
    <x v="18"/>
    <x v="0"/>
    <n v="68"/>
  </r>
  <r>
    <x v="24"/>
    <x v="18"/>
    <x v="1"/>
    <n v="70"/>
  </r>
  <r>
    <x v="24"/>
    <x v="18"/>
    <x v="2"/>
    <n v="1"/>
  </r>
  <r>
    <x v="24"/>
    <x v="19"/>
    <x v="0"/>
    <n v="77"/>
  </r>
  <r>
    <x v="24"/>
    <x v="19"/>
    <x v="1"/>
    <n v="70"/>
  </r>
  <r>
    <x v="24"/>
    <x v="19"/>
    <x v="2"/>
    <n v="1"/>
  </r>
  <r>
    <x v="24"/>
    <x v="20"/>
    <x v="0"/>
    <n v="77"/>
  </r>
  <r>
    <x v="24"/>
    <x v="20"/>
    <x v="1"/>
    <n v="73"/>
  </r>
  <r>
    <x v="24"/>
    <x v="21"/>
    <x v="0"/>
    <n v="63"/>
  </r>
  <r>
    <x v="24"/>
    <x v="21"/>
    <x v="1"/>
    <n v="58"/>
  </r>
  <r>
    <x v="24"/>
    <x v="22"/>
    <x v="0"/>
    <n v="58"/>
  </r>
  <r>
    <x v="24"/>
    <x v="22"/>
    <x v="1"/>
    <n v="69"/>
  </r>
  <r>
    <x v="24"/>
    <x v="23"/>
    <x v="0"/>
    <n v="70"/>
  </r>
  <r>
    <x v="24"/>
    <x v="23"/>
    <x v="1"/>
    <n v="69"/>
  </r>
  <r>
    <x v="24"/>
    <x v="24"/>
    <x v="0"/>
    <n v="71"/>
  </r>
  <r>
    <x v="24"/>
    <x v="24"/>
    <x v="1"/>
    <n v="65"/>
  </r>
  <r>
    <x v="24"/>
    <x v="25"/>
    <x v="0"/>
    <n v="73"/>
  </r>
  <r>
    <x v="24"/>
    <x v="25"/>
    <x v="1"/>
    <n v="61"/>
  </r>
  <r>
    <x v="24"/>
    <x v="26"/>
    <x v="0"/>
    <n v="70"/>
  </r>
  <r>
    <x v="24"/>
    <x v="26"/>
    <x v="1"/>
    <n v="66"/>
  </r>
  <r>
    <x v="24"/>
    <x v="26"/>
    <x v="2"/>
    <n v="1"/>
  </r>
  <r>
    <x v="24"/>
    <x v="27"/>
    <x v="0"/>
    <n v="59"/>
  </r>
  <r>
    <x v="24"/>
    <x v="27"/>
    <x v="1"/>
    <n v="79"/>
  </r>
  <r>
    <x v="24"/>
    <x v="28"/>
    <x v="0"/>
    <n v="72"/>
  </r>
  <r>
    <x v="24"/>
    <x v="28"/>
    <x v="1"/>
    <n v="57"/>
  </r>
  <r>
    <x v="24"/>
    <x v="28"/>
    <x v="2"/>
    <n v="1"/>
  </r>
  <r>
    <x v="24"/>
    <x v="29"/>
    <x v="0"/>
    <n v="66"/>
  </r>
  <r>
    <x v="24"/>
    <x v="29"/>
    <x v="1"/>
    <n v="66"/>
  </r>
  <r>
    <x v="24"/>
    <x v="30"/>
    <x v="0"/>
    <n v="89"/>
  </r>
  <r>
    <x v="24"/>
    <x v="30"/>
    <x v="1"/>
    <n v="57"/>
  </r>
  <r>
    <x v="24"/>
    <x v="31"/>
    <x v="0"/>
    <n v="87"/>
  </r>
  <r>
    <x v="24"/>
    <x v="31"/>
    <x v="1"/>
    <n v="87"/>
  </r>
  <r>
    <x v="24"/>
    <x v="32"/>
    <x v="0"/>
    <n v="89"/>
  </r>
  <r>
    <x v="24"/>
    <x v="32"/>
    <x v="1"/>
    <n v="61"/>
  </r>
  <r>
    <x v="24"/>
    <x v="33"/>
    <x v="0"/>
    <n v="70"/>
  </r>
  <r>
    <x v="24"/>
    <x v="33"/>
    <x v="1"/>
    <n v="83"/>
  </r>
  <r>
    <x v="24"/>
    <x v="34"/>
    <x v="0"/>
    <n v="89"/>
  </r>
  <r>
    <x v="24"/>
    <x v="34"/>
    <x v="1"/>
    <n v="89"/>
  </r>
  <r>
    <x v="24"/>
    <x v="35"/>
    <x v="0"/>
    <n v="106"/>
  </r>
  <r>
    <x v="24"/>
    <x v="35"/>
    <x v="1"/>
    <n v="95"/>
  </r>
  <r>
    <x v="24"/>
    <x v="36"/>
    <x v="0"/>
    <n v="89"/>
  </r>
  <r>
    <x v="24"/>
    <x v="36"/>
    <x v="1"/>
    <n v="77"/>
  </r>
  <r>
    <x v="24"/>
    <x v="37"/>
    <x v="0"/>
    <n v="96"/>
  </r>
  <r>
    <x v="24"/>
    <x v="37"/>
    <x v="1"/>
    <n v="93"/>
  </r>
  <r>
    <x v="24"/>
    <x v="38"/>
    <x v="0"/>
    <n v="117"/>
  </r>
  <r>
    <x v="24"/>
    <x v="38"/>
    <x v="1"/>
    <n v="95"/>
  </r>
  <r>
    <x v="24"/>
    <x v="39"/>
    <x v="0"/>
    <n v="132"/>
  </r>
  <r>
    <x v="24"/>
    <x v="39"/>
    <x v="1"/>
    <n v="105"/>
  </r>
  <r>
    <x v="24"/>
    <x v="40"/>
    <x v="0"/>
    <n v="128"/>
  </r>
  <r>
    <x v="24"/>
    <x v="40"/>
    <x v="1"/>
    <n v="124"/>
  </r>
  <r>
    <x v="24"/>
    <x v="40"/>
    <x v="2"/>
    <n v="1"/>
  </r>
  <r>
    <x v="24"/>
    <x v="41"/>
    <x v="0"/>
    <n v="131"/>
  </r>
  <r>
    <x v="24"/>
    <x v="41"/>
    <x v="1"/>
    <n v="122"/>
  </r>
  <r>
    <x v="24"/>
    <x v="41"/>
    <x v="2"/>
    <n v="1"/>
  </r>
  <r>
    <x v="24"/>
    <x v="42"/>
    <x v="0"/>
    <n v="142"/>
  </r>
  <r>
    <x v="24"/>
    <x v="42"/>
    <x v="1"/>
    <n v="118"/>
  </r>
  <r>
    <x v="24"/>
    <x v="43"/>
    <x v="0"/>
    <n v="146"/>
  </r>
  <r>
    <x v="24"/>
    <x v="43"/>
    <x v="1"/>
    <n v="121"/>
  </r>
  <r>
    <x v="24"/>
    <x v="44"/>
    <x v="0"/>
    <n v="158"/>
  </r>
  <r>
    <x v="24"/>
    <x v="44"/>
    <x v="1"/>
    <n v="140"/>
  </r>
  <r>
    <x v="24"/>
    <x v="45"/>
    <x v="0"/>
    <n v="163"/>
  </r>
  <r>
    <x v="24"/>
    <x v="45"/>
    <x v="1"/>
    <n v="137"/>
  </r>
  <r>
    <x v="24"/>
    <x v="46"/>
    <x v="0"/>
    <n v="178"/>
  </r>
  <r>
    <x v="24"/>
    <x v="46"/>
    <x v="1"/>
    <n v="152"/>
  </r>
  <r>
    <x v="24"/>
    <x v="47"/>
    <x v="0"/>
    <n v="221"/>
  </r>
  <r>
    <x v="24"/>
    <x v="47"/>
    <x v="1"/>
    <n v="192"/>
  </r>
  <r>
    <x v="24"/>
    <x v="48"/>
    <x v="0"/>
    <n v="192"/>
  </r>
  <r>
    <x v="24"/>
    <x v="48"/>
    <x v="1"/>
    <n v="209"/>
  </r>
  <r>
    <x v="24"/>
    <x v="49"/>
    <x v="0"/>
    <n v="220"/>
  </r>
  <r>
    <x v="24"/>
    <x v="49"/>
    <x v="1"/>
    <n v="182"/>
  </r>
  <r>
    <x v="24"/>
    <x v="50"/>
    <x v="0"/>
    <n v="225"/>
  </r>
  <r>
    <x v="24"/>
    <x v="50"/>
    <x v="1"/>
    <n v="175"/>
  </r>
  <r>
    <x v="24"/>
    <x v="50"/>
    <x v="2"/>
    <n v="1"/>
  </r>
  <r>
    <x v="24"/>
    <x v="51"/>
    <x v="0"/>
    <n v="214"/>
  </r>
  <r>
    <x v="24"/>
    <x v="51"/>
    <x v="1"/>
    <n v="172"/>
  </r>
  <r>
    <x v="24"/>
    <x v="52"/>
    <x v="0"/>
    <n v="176"/>
  </r>
  <r>
    <x v="24"/>
    <x v="52"/>
    <x v="1"/>
    <n v="173"/>
  </r>
  <r>
    <x v="24"/>
    <x v="53"/>
    <x v="0"/>
    <n v="211"/>
  </r>
  <r>
    <x v="24"/>
    <x v="53"/>
    <x v="1"/>
    <n v="183"/>
  </r>
  <r>
    <x v="24"/>
    <x v="54"/>
    <x v="0"/>
    <n v="222"/>
  </r>
  <r>
    <x v="24"/>
    <x v="54"/>
    <x v="1"/>
    <n v="221"/>
  </r>
  <r>
    <x v="24"/>
    <x v="54"/>
    <x v="2"/>
    <n v="1"/>
  </r>
  <r>
    <x v="24"/>
    <x v="55"/>
    <x v="0"/>
    <n v="168"/>
  </r>
  <r>
    <x v="24"/>
    <x v="55"/>
    <x v="1"/>
    <n v="178"/>
  </r>
  <r>
    <x v="24"/>
    <x v="56"/>
    <x v="0"/>
    <n v="152"/>
  </r>
  <r>
    <x v="24"/>
    <x v="56"/>
    <x v="1"/>
    <n v="139"/>
  </r>
  <r>
    <x v="24"/>
    <x v="57"/>
    <x v="0"/>
    <n v="137"/>
  </r>
  <r>
    <x v="24"/>
    <x v="57"/>
    <x v="1"/>
    <n v="157"/>
  </r>
  <r>
    <x v="24"/>
    <x v="58"/>
    <x v="0"/>
    <n v="153"/>
  </r>
  <r>
    <x v="24"/>
    <x v="58"/>
    <x v="1"/>
    <n v="140"/>
  </r>
  <r>
    <x v="24"/>
    <x v="59"/>
    <x v="0"/>
    <n v="164"/>
  </r>
  <r>
    <x v="24"/>
    <x v="59"/>
    <x v="1"/>
    <n v="146"/>
  </r>
  <r>
    <x v="24"/>
    <x v="60"/>
    <x v="0"/>
    <n v="114"/>
  </r>
  <r>
    <x v="24"/>
    <x v="60"/>
    <x v="1"/>
    <n v="118"/>
  </r>
  <r>
    <x v="24"/>
    <x v="61"/>
    <x v="0"/>
    <n v="93"/>
  </r>
  <r>
    <x v="24"/>
    <x v="61"/>
    <x v="1"/>
    <n v="99"/>
  </r>
  <r>
    <x v="24"/>
    <x v="62"/>
    <x v="0"/>
    <n v="110"/>
  </r>
  <r>
    <x v="24"/>
    <x v="62"/>
    <x v="1"/>
    <n v="104"/>
  </r>
  <r>
    <x v="24"/>
    <x v="63"/>
    <x v="0"/>
    <n v="81"/>
  </r>
  <r>
    <x v="24"/>
    <x v="63"/>
    <x v="1"/>
    <n v="108"/>
  </r>
  <r>
    <x v="24"/>
    <x v="64"/>
    <x v="0"/>
    <n v="82"/>
  </r>
  <r>
    <x v="24"/>
    <x v="64"/>
    <x v="1"/>
    <n v="91"/>
  </r>
  <r>
    <x v="24"/>
    <x v="65"/>
    <x v="0"/>
    <n v="83"/>
  </r>
  <r>
    <x v="24"/>
    <x v="65"/>
    <x v="1"/>
    <n v="87"/>
  </r>
  <r>
    <x v="24"/>
    <x v="66"/>
    <x v="0"/>
    <n v="61"/>
  </r>
  <r>
    <x v="24"/>
    <x v="66"/>
    <x v="1"/>
    <n v="69"/>
  </r>
  <r>
    <x v="24"/>
    <x v="66"/>
    <x v="2"/>
    <n v="1"/>
  </r>
  <r>
    <x v="24"/>
    <x v="67"/>
    <x v="0"/>
    <n v="54"/>
  </r>
  <r>
    <x v="24"/>
    <x v="67"/>
    <x v="1"/>
    <n v="71"/>
  </r>
  <r>
    <x v="24"/>
    <x v="68"/>
    <x v="0"/>
    <n v="42"/>
  </r>
  <r>
    <x v="24"/>
    <x v="68"/>
    <x v="1"/>
    <n v="40"/>
  </r>
  <r>
    <x v="24"/>
    <x v="69"/>
    <x v="0"/>
    <n v="55"/>
  </r>
  <r>
    <x v="24"/>
    <x v="69"/>
    <x v="1"/>
    <n v="45"/>
  </r>
  <r>
    <x v="24"/>
    <x v="70"/>
    <x v="0"/>
    <n v="53"/>
  </r>
  <r>
    <x v="24"/>
    <x v="70"/>
    <x v="1"/>
    <n v="45"/>
  </r>
  <r>
    <x v="24"/>
    <x v="71"/>
    <x v="0"/>
    <n v="43"/>
  </r>
  <r>
    <x v="24"/>
    <x v="71"/>
    <x v="1"/>
    <n v="31"/>
  </r>
  <r>
    <x v="24"/>
    <x v="72"/>
    <x v="0"/>
    <n v="35"/>
  </r>
  <r>
    <x v="24"/>
    <x v="72"/>
    <x v="1"/>
    <n v="44"/>
  </r>
  <r>
    <x v="24"/>
    <x v="73"/>
    <x v="0"/>
    <n v="39"/>
  </r>
  <r>
    <x v="24"/>
    <x v="73"/>
    <x v="1"/>
    <n v="25"/>
  </r>
  <r>
    <x v="24"/>
    <x v="74"/>
    <x v="0"/>
    <n v="37"/>
  </r>
  <r>
    <x v="24"/>
    <x v="74"/>
    <x v="1"/>
    <n v="27"/>
  </r>
  <r>
    <x v="24"/>
    <x v="75"/>
    <x v="0"/>
    <n v="19"/>
  </r>
  <r>
    <x v="24"/>
    <x v="75"/>
    <x v="1"/>
    <n v="11"/>
  </r>
  <r>
    <x v="24"/>
    <x v="76"/>
    <x v="0"/>
    <n v="18"/>
  </r>
  <r>
    <x v="24"/>
    <x v="76"/>
    <x v="1"/>
    <n v="13"/>
  </r>
  <r>
    <x v="24"/>
    <x v="77"/>
    <x v="0"/>
    <n v="17"/>
  </r>
  <r>
    <x v="24"/>
    <x v="77"/>
    <x v="1"/>
    <n v="14"/>
  </r>
  <r>
    <x v="24"/>
    <x v="78"/>
    <x v="0"/>
    <n v="11"/>
  </r>
  <r>
    <x v="24"/>
    <x v="78"/>
    <x v="1"/>
    <n v="7"/>
  </r>
  <r>
    <x v="24"/>
    <x v="79"/>
    <x v="0"/>
    <n v="11"/>
  </r>
  <r>
    <x v="24"/>
    <x v="79"/>
    <x v="1"/>
    <n v="5"/>
  </r>
  <r>
    <x v="24"/>
    <x v="80"/>
    <x v="0"/>
    <n v="10"/>
  </r>
  <r>
    <x v="24"/>
    <x v="80"/>
    <x v="1"/>
    <n v="7"/>
  </r>
  <r>
    <x v="24"/>
    <x v="81"/>
    <x v="0"/>
    <n v="3"/>
  </r>
  <r>
    <x v="24"/>
    <x v="81"/>
    <x v="1"/>
    <n v="2"/>
  </r>
  <r>
    <x v="24"/>
    <x v="82"/>
    <x v="0"/>
    <n v="4"/>
  </r>
  <r>
    <x v="24"/>
    <x v="82"/>
    <x v="1"/>
    <n v="2"/>
  </r>
  <r>
    <x v="24"/>
    <x v="83"/>
    <x v="0"/>
    <n v="2"/>
  </r>
  <r>
    <x v="24"/>
    <x v="84"/>
    <x v="0"/>
    <n v="4"/>
  </r>
  <r>
    <x v="24"/>
    <x v="84"/>
    <x v="1"/>
    <n v="1"/>
  </r>
  <r>
    <x v="25"/>
    <x v="85"/>
    <x v="0"/>
    <n v="1"/>
  </r>
  <r>
    <x v="25"/>
    <x v="86"/>
    <x v="0"/>
    <n v="1"/>
  </r>
  <r>
    <x v="25"/>
    <x v="87"/>
    <x v="0"/>
    <n v="1"/>
  </r>
  <r>
    <x v="25"/>
    <x v="3"/>
    <x v="0"/>
    <n v="50"/>
  </r>
  <r>
    <x v="25"/>
    <x v="3"/>
    <x v="1"/>
    <n v="32"/>
  </r>
  <r>
    <x v="25"/>
    <x v="3"/>
    <x v="2"/>
    <n v="3"/>
  </r>
  <r>
    <x v="25"/>
    <x v="4"/>
    <x v="0"/>
    <n v="33"/>
  </r>
  <r>
    <x v="25"/>
    <x v="4"/>
    <x v="1"/>
    <n v="43"/>
  </r>
  <r>
    <x v="25"/>
    <x v="4"/>
    <x v="2"/>
    <n v="1"/>
  </r>
  <r>
    <x v="25"/>
    <x v="5"/>
    <x v="0"/>
    <n v="29"/>
  </r>
  <r>
    <x v="25"/>
    <x v="5"/>
    <x v="1"/>
    <n v="44"/>
  </r>
  <r>
    <x v="25"/>
    <x v="5"/>
    <x v="2"/>
    <n v="1"/>
  </r>
  <r>
    <x v="25"/>
    <x v="6"/>
    <x v="0"/>
    <n v="45"/>
  </r>
  <r>
    <x v="25"/>
    <x v="6"/>
    <x v="1"/>
    <n v="52"/>
  </r>
  <r>
    <x v="25"/>
    <x v="7"/>
    <x v="0"/>
    <n v="54"/>
  </r>
  <r>
    <x v="25"/>
    <x v="7"/>
    <x v="1"/>
    <n v="48"/>
  </r>
  <r>
    <x v="25"/>
    <x v="8"/>
    <x v="0"/>
    <n v="48"/>
  </r>
  <r>
    <x v="25"/>
    <x v="8"/>
    <x v="1"/>
    <n v="56"/>
  </r>
  <r>
    <x v="25"/>
    <x v="8"/>
    <x v="2"/>
    <n v="1"/>
  </r>
  <r>
    <x v="25"/>
    <x v="9"/>
    <x v="0"/>
    <n v="41"/>
  </r>
  <r>
    <x v="25"/>
    <x v="9"/>
    <x v="1"/>
    <n v="47"/>
  </r>
  <r>
    <x v="25"/>
    <x v="9"/>
    <x v="2"/>
    <n v="1"/>
  </r>
  <r>
    <x v="25"/>
    <x v="10"/>
    <x v="0"/>
    <n v="50"/>
  </r>
  <r>
    <x v="25"/>
    <x v="10"/>
    <x v="1"/>
    <n v="53"/>
  </r>
  <r>
    <x v="25"/>
    <x v="11"/>
    <x v="0"/>
    <n v="40"/>
  </r>
  <r>
    <x v="25"/>
    <x v="11"/>
    <x v="1"/>
    <n v="58"/>
  </r>
  <r>
    <x v="25"/>
    <x v="11"/>
    <x v="2"/>
    <n v="2"/>
  </r>
  <r>
    <x v="25"/>
    <x v="12"/>
    <x v="0"/>
    <n v="48"/>
  </r>
  <r>
    <x v="25"/>
    <x v="12"/>
    <x v="1"/>
    <n v="52"/>
  </r>
  <r>
    <x v="25"/>
    <x v="13"/>
    <x v="0"/>
    <n v="59"/>
  </r>
  <r>
    <x v="25"/>
    <x v="13"/>
    <x v="1"/>
    <n v="31"/>
  </r>
  <r>
    <x v="25"/>
    <x v="14"/>
    <x v="0"/>
    <n v="37"/>
  </r>
  <r>
    <x v="25"/>
    <x v="14"/>
    <x v="1"/>
    <n v="46"/>
  </r>
  <r>
    <x v="25"/>
    <x v="15"/>
    <x v="0"/>
    <n v="54"/>
  </r>
  <r>
    <x v="25"/>
    <x v="15"/>
    <x v="1"/>
    <n v="44"/>
  </r>
  <r>
    <x v="25"/>
    <x v="15"/>
    <x v="2"/>
    <n v="2"/>
  </r>
  <r>
    <x v="25"/>
    <x v="16"/>
    <x v="0"/>
    <n v="58"/>
  </r>
  <r>
    <x v="25"/>
    <x v="16"/>
    <x v="1"/>
    <n v="48"/>
  </r>
  <r>
    <x v="25"/>
    <x v="17"/>
    <x v="0"/>
    <n v="49"/>
  </r>
  <r>
    <x v="25"/>
    <x v="17"/>
    <x v="1"/>
    <n v="43"/>
  </r>
  <r>
    <x v="25"/>
    <x v="17"/>
    <x v="2"/>
    <n v="1"/>
  </r>
  <r>
    <x v="25"/>
    <x v="18"/>
    <x v="0"/>
    <n v="52"/>
  </r>
  <r>
    <x v="25"/>
    <x v="18"/>
    <x v="1"/>
    <n v="34"/>
  </r>
  <r>
    <x v="25"/>
    <x v="18"/>
    <x v="2"/>
    <n v="1"/>
  </r>
  <r>
    <x v="25"/>
    <x v="19"/>
    <x v="0"/>
    <n v="48"/>
  </r>
  <r>
    <x v="25"/>
    <x v="19"/>
    <x v="1"/>
    <n v="47"/>
  </r>
  <r>
    <x v="25"/>
    <x v="20"/>
    <x v="0"/>
    <n v="48"/>
  </r>
  <r>
    <x v="25"/>
    <x v="20"/>
    <x v="1"/>
    <n v="39"/>
  </r>
  <r>
    <x v="25"/>
    <x v="21"/>
    <x v="0"/>
    <n v="51"/>
  </r>
  <r>
    <x v="25"/>
    <x v="21"/>
    <x v="1"/>
    <n v="45"/>
  </r>
  <r>
    <x v="25"/>
    <x v="21"/>
    <x v="2"/>
    <n v="2"/>
  </r>
  <r>
    <x v="25"/>
    <x v="22"/>
    <x v="0"/>
    <n v="50"/>
  </r>
  <r>
    <x v="25"/>
    <x v="22"/>
    <x v="1"/>
    <n v="44"/>
  </r>
  <r>
    <x v="25"/>
    <x v="23"/>
    <x v="0"/>
    <n v="36"/>
  </r>
  <r>
    <x v="25"/>
    <x v="23"/>
    <x v="1"/>
    <n v="35"/>
  </r>
  <r>
    <x v="25"/>
    <x v="23"/>
    <x v="2"/>
    <n v="2"/>
  </r>
  <r>
    <x v="25"/>
    <x v="24"/>
    <x v="0"/>
    <n v="52"/>
  </r>
  <r>
    <x v="25"/>
    <x v="24"/>
    <x v="1"/>
    <n v="36"/>
  </r>
  <r>
    <x v="25"/>
    <x v="24"/>
    <x v="2"/>
    <n v="1"/>
  </r>
  <r>
    <x v="25"/>
    <x v="25"/>
    <x v="0"/>
    <n v="46"/>
  </r>
  <r>
    <x v="25"/>
    <x v="25"/>
    <x v="1"/>
    <n v="47"/>
  </r>
  <r>
    <x v="25"/>
    <x v="26"/>
    <x v="0"/>
    <n v="46"/>
  </r>
  <r>
    <x v="25"/>
    <x v="26"/>
    <x v="1"/>
    <n v="61"/>
  </r>
  <r>
    <x v="25"/>
    <x v="26"/>
    <x v="2"/>
    <n v="1"/>
  </r>
  <r>
    <x v="25"/>
    <x v="27"/>
    <x v="0"/>
    <n v="42"/>
  </r>
  <r>
    <x v="25"/>
    <x v="27"/>
    <x v="1"/>
    <n v="49"/>
  </r>
  <r>
    <x v="25"/>
    <x v="28"/>
    <x v="0"/>
    <n v="53"/>
  </r>
  <r>
    <x v="25"/>
    <x v="28"/>
    <x v="1"/>
    <n v="43"/>
  </r>
  <r>
    <x v="25"/>
    <x v="28"/>
    <x v="2"/>
    <n v="2"/>
  </r>
  <r>
    <x v="25"/>
    <x v="29"/>
    <x v="0"/>
    <n v="60"/>
  </r>
  <r>
    <x v="25"/>
    <x v="29"/>
    <x v="1"/>
    <n v="61"/>
  </r>
  <r>
    <x v="25"/>
    <x v="29"/>
    <x v="2"/>
    <n v="1"/>
  </r>
  <r>
    <x v="25"/>
    <x v="30"/>
    <x v="0"/>
    <n v="54"/>
  </r>
  <r>
    <x v="25"/>
    <x v="30"/>
    <x v="1"/>
    <n v="51"/>
  </r>
  <r>
    <x v="25"/>
    <x v="31"/>
    <x v="0"/>
    <n v="66"/>
  </r>
  <r>
    <x v="25"/>
    <x v="31"/>
    <x v="1"/>
    <n v="59"/>
  </r>
  <r>
    <x v="25"/>
    <x v="31"/>
    <x v="2"/>
    <n v="3"/>
  </r>
  <r>
    <x v="25"/>
    <x v="32"/>
    <x v="0"/>
    <n v="60"/>
  </r>
  <r>
    <x v="25"/>
    <x v="32"/>
    <x v="1"/>
    <n v="64"/>
  </r>
  <r>
    <x v="25"/>
    <x v="33"/>
    <x v="0"/>
    <n v="49"/>
  </r>
  <r>
    <x v="25"/>
    <x v="33"/>
    <x v="1"/>
    <n v="58"/>
  </r>
  <r>
    <x v="25"/>
    <x v="34"/>
    <x v="0"/>
    <n v="49"/>
  </r>
  <r>
    <x v="25"/>
    <x v="34"/>
    <x v="1"/>
    <n v="51"/>
  </r>
  <r>
    <x v="25"/>
    <x v="35"/>
    <x v="0"/>
    <n v="64"/>
  </r>
  <r>
    <x v="25"/>
    <x v="35"/>
    <x v="1"/>
    <n v="63"/>
  </r>
  <r>
    <x v="25"/>
    <x v="35"/>
    <x v="2"/>
    <n v="1"/>
  </r>
  <r>
    <x v="25"/>
    <x v="36"/>
    <x v="0"/>
    <n v="82"/>
  </r>
  <r>
    <x v="25"/>
    <x v="36"/>
    <x v="1"/>
    <n v="68"/>
  </r>
  <r>
    <x v="25"/>
    <x v="36"/>
    <x v="2"/>
    <n v="2"/>
  </r>
  <r>
    <x v="25"/>
    <x v="37"/>
    <x v="0"/>
    <n v="75"/>
  </r>
  <r>
    <x v="25"/>
    <x v="37"/>
    <x v="1"/>
    <n v="78"/>
  </r>
  <r>
    <x v="25"/>
    <x v="37"/>
    <x v="2"/>
    <n v="2"/>
  </r>
  <r>
    <x v="25"/>
    <x v="38"/>
    <x v="0"/>
    <n v="75"/>
  </r>
  <r>
    <x v="25"/>
    <x v="38"/>
    <x v="1"/>
    <n v="88"/>
  </r>
  <r>
    <x v="25"/>
    <x v="39"/>
    <x v="0"/>
    <n v="116"/>
  </r>
  <r>
    <x v="25"/>
    <x v="39"/>
    <x v="1"/>
    <n v="76"/>
  </r>
  <r>
    <x v="25"/>
    <x v="40"/>
    <x v="0"/>
    <n v="112"/>
  </r>
  <r>
    <x v="25"/>
    <x v="40"/>
    <x v="1"/>
    <n v="78"/>
  </r>
  <r>
    <x v="25"/>
    <x v="41"/>
    <x v="0"/>
    <n v="86"/>
  </r>
  <r>
    <x v="25"/>
    <x v="41"/>
    <x v="1"/>
    <n v="95"/>
  </r>
  <r>
    <x v="25"/>
    <x v="42"/>
    <x v="0"/>
    <n v="92"/>
  </r>
  <r>
    <x v="25"/>
    <x v="42"/>
    <x v="1"/>
    <n v="94"/>
  </r>
  <r>
    <x v="25"/>
    <x v="43"/>
    <x v="0"/>
    <n v="85"/>
  </r>
  <r>
    <x v="25"/>
    <x v="43"/>
    <x v="1"/>
    <n v="86"/>
  </r>
  <r>
    <x v="25"/>
    <x v="43"/>
    <x v="2"/>
    <n v="1"/>
  </r>
  <r>
    <x v="25"/>
    <x v="44"/>
    <x v="0"/>
    <n v="125"/>
  </r>
  <r>
    <x v="25"/>
    <x v="44"/>
    <x v="1"/>
    <n v="96"/>
  </r>
  <r>
    <x v="25"/>
    <x v="44"/>
    <x v="2"/>
    <n v="2"/>
  </r>
  <r>
    <x v="25"/>
    <x v="45"/>
    <x v="0"/>
    <n v="119"/>
  </r>
  <r>
    <x v="25"/>
    <x v="45"/>
    <x v="1"/>
    <n v="92"/>
  </r>
  <r>
    <x v="25"/>
    <x v="46"/>
    <x v="0"/>
    <n v="120"/>
  </r>
  <r>
    <x v="25"/>
    <x v="46"/>
    <x v="1"/>
    <n v="111"/>
  </r>
  <r>
    <x v="25"/>
    <x v="46"/>
    <x v="2"/>
    <n v="1"/>
  </r>
  <r>
    <x v="25"/>
    <x v="47"/>
    <x v="0"/>
    <n v="109"/>
  </r>
  <r>
    <x v="25"/>
    <x v="47"/>
    <x v="1"/>
    <n v="96"/>
  </r>
  <r>
    <x v="25"/>
    <x v="48"/>
    <x v="0"/>
    <n v="111"/>
  </r>
  <r>
    <x v="25"/>
    <x v="48"/>
    <x v="1"/>
    <n v="108"/>
  </r>
  <r>
    <x v="25"/>
    <x v="48"/>
    <x v="2"/>
    <n v="1"/>
  </r>
  <r>
    <x v="25"/>
    <x v="49"/>
    <x v="0"/>
    <n v="116"/>
  </r>
  <r>
    <x v="25"/>
    <x v="49"/>
    <x v="1"/>
    <n v="117"/>
  </r>
  <r>
    <x v="25"/>
    <x v="49"/>
    <x v="2"/>
    <n v="1"/>
  </r>
  <r>
    <x v="25"/>
    <x v="50"/>
    <x v="0"/>
    <n v="121"/>
  </r>
  <r>
    <x v="25"/>
    <x v="50"/>
    <x v="1"/>
    <n v="113"/>
  </r>
  <r>
    <x v="25"/>
    <x v="51"/>
    <x v="0"/>
    <n v="89"/>
  </r>
  <r>
    <x v="25"/>
    <x v="51"/>
    <x v="1"/>
    <n v="113"/>
  </r>
  <r>
    <x v="25"/>
    <x v="52"/>
    <x v="0"/>
    <n v="111"/>
  </r>
  <r>
    <x v="25"/>
    <x v="52"/>
    <x v="1"/>
    <n v="111"/>
  </r>
  <r>
    <x v="25"/>
    <x v="52"/>
    <x v="2"/>
    <n v="1"/>
  </r>
  <r>
    <x v="25"/>
    <x v="53"/>
    <x v="0"/>
    <n v="108"/>
  </r>
  <r>
    <x v="25"/>
    <x v="53"/>
    <x v="1"/>
    <n v="106"/>
  </r>
  <r>
    <x v="25"/>
    <x v="54"/>
    <x v="0"/>
    <n v="105"/>
  </r>
  <r>
    <x v="25"/>
    <x v="54"/>
    <x v="1"/>
    <n v="121"/>
  </r>
  <r>
    <x v="25"/>
    <x v="54"/>
    <x v="2"/>
    <n v="1"/>
  </r>
  <r>
    <x v="25"/>
    <x v="55"/>
    <x v="0"/>
    <n v="82"/>
  </r>
  <r>
    <x v="25"/>
    <x v="55"/>
    <x v="1"/>
    <n v="109"/>
  </r>
  <r>
    <x v="25"/>
    <x v="55"/>
    <x v="2"/>
    <n v="1"/>
  </r>
  <r>
    <x v="25"/>
    <x v="56"/>
    <x v="0"/>
    <n v="77"/>
  </r>
  <r>
    <x v="25"/>
    <x v="56"/>
    <x v="1"/>
    <n v="85"/>
  </r>
  <r>
    <x v="25"/>
    <x v="57"/>
    <x v="0"/>
    <n v="86"/>
  </r>
  <r>
    <x v="25"/>
    <x v="57"/>
    <x v="1"/>
    <n v="86"/>
  </r>
  <r>
    <x v="25"/>
    <x v="58"/>
    <x v="0"/>
    <n v="95"/>
  </r>
  <r>
    <x v="25"/>
    <x v="58"/>
    <x v="1"/>
    <n v="77"/>
  </r>
  <r>
    <x v="25"/>
    <x v="58"/>
    <x v="2"/>
    <n v="1"/>
  </r>
  <r>
    <x v="25"/>
    <x v="59"/>
    <x v="0"/>
    <n v="82"/>
  </r>
  <r>
    <x v="25"/>
    <x v="59"/>
    <x v="1"/>
    <n v="78"/>
  </r>
  <r>
    <x v="25"/>
    <x v="60"/>
    <x v="0"/>
    <n v="54"/>
  </r>
  <r>
    <x v="25"/>
    <x v="60"/>
    <x v="1"/>
    <n v="50"/>
  </r>
  <r>
    <x v="25"/>
    <x v="60"/>
    <x v="2"/>
    <n v="1"/>
  </r>
  <r>
    <x v="25"/>
    <x v="61"/>
    <x v="0"/>
    <n v="53"/>
  </r>
  <r>
    <x v="25"/>
    <x v="61"/>
    <x v="1"/>
    <n v="54"/>
  </r>
  <r>
    <x v="25"/>
    <x v="61"/>
    <x v="2"/>
    <n v="1"/>
  </r>
  <r>
    <x v="25"/>
    <x v="62"/>
    <x v="0"/>
    <n v="40"/>
  </r>
  <r>
    <x v="25"/>
    <x v="62"/>
    <x v="1"/>
    <n v="48"/>
  </r>
  <r>
    <x v="25"/>
    <x v="62"/>
    <x v="2"/>
    <n v="1"/>
  </r>
  <r>
    <x v="25"/>
    <x v="63"/>
    <x v="0"/>
    <n v="40"/>
  </r>
  <r>
    <x v="25"/>
    <x v="63"/>
    <x v="1"/>
    <n v="55"/>
  </r>
  <r>
    <x v="25"/>
    <x v="63"/>
    <x v="2"/>
    <n v="1"/>
  </r>
  <r>
    <x v="25"/>
    <x v="64"/>
    <x v="0"/>
    <n v="33"/>
  </r>
  <r>
    <x v="25"/>
    <x v="64"/>
    <x v="1"/>
    <n v="35"/>
  </r>
  <r>
    <x v="25"/>
    <x v="65"/>
    <x v="0"/>
    <n v="31"/>
  </r>
  <r>
    <x v="25"/>
    <x v="65"/>
    <x v="1"/>
    <n v="37"/>
  </r>
  <r>
    <x v="25"/>
    <x v="66"/>
    <x v="0"/>
    <n v="31"/>
  </r>
  <r>
    <x v="25"/>
    <x v="66"/>
    <x v="1"/>
    <n v="34"/>
  </r>
  <r>
    <x v="25"/>
    <x v="67"/>
    <x v="0"/>
    <n v="36"/>
  </r>
  <r>
    <x v="25"/>
    <x v="67"/>
    <x v="1"/>
    <n v="35"/>
  </r>
  <r>
    <x v="25"/>
    <x v="67"/>
    <x v="2"/>
    <n v="1"/>
  </r>
  <r>
    <x v="25"/>
    <x v="68"/>
    <x v="0"/>
    <n v="21"/>
  </r>
  <r>
    <x v="25"/>
    <x v="68"/>
    <x v="1"/>
    <n v="23"/>
  </r>
  <r>
    <x v="25"/>
    <x v="69"/>
    <x v="0"/>
    <n v="24"/>
  </r>
  <r>
    <x v="25"/>
    <x v="69"/>
    <x v="1"/>
    <n v="27"/>
  </r>
  <r>
    <x v="25"/>
    <x v="69"/>
    <x v="2"/>
    <n v="1"/>
  </r>
  <r>
    <x v="25"/>
    <x v="70"/>
    <x v="0"/>
    <n v="23"/>
  </r>
  <r>
    <x v="25"/>
    <x v="70"/>
    <x v="1"/>
    <n v="15"/>
  </r>
  <r>
    <x v="25"/>
    <x v="71"/>
    <x v="0"/>
    <n v="18"/>
  </r>
  <r>
    <x v="25"/>
    <x v="71"/>
    <x v="1"/>
    <n v="17"/>
  </r>
  <r>
    <x v="25"/>
    <x v="72"/>
    <x v="0"/>
    <n v="12"/>
  </r>
  <r>
    <x v="25"/>
    <x v="72"/>
    <x v="1"/>
    <n v="9"/>
  </r>
  <r>
    <x v="25"/>
    <x v="73"/>
    <x v="0"/>
    <n v="15"/>
  </r>
  <r>
    <x v="25"/>
    <x v="73"/>
    <x v="1"/>
    <n v="16"/>
  </r>
  <r>
    <x v="25"/>
    <x v="74"/>
    <x v="0"/>
    <n v="15"/>
  </r>
  <r>
    <x v="25"/>
    <x v="74"/>
    <x v="1"/>
    <n v="13"/>
  </r>
  <r>
    <x v="25"/>
    <x v="75"/>
    <x v="0"/>
    <n v="11"/>
  </r>
  <r>
    <x v="25"/>
    <x v="75"/>
    <x v="1"/>
    <n v="8"/>
  </r>
  <r>
    <x v="25"/>
    <x v="76"/>
    <x v="0"/>
    <n v="8"/>
  </r>
  <r>
    <x v="25"/>
    <x v="76"/>
    <x v="1"/>
    <n v="6"/>
  </r>
  <r>
    <x v="25"/>
    <x v="77"/>
    <x v="0"/>
    <n v="10"/>
  </r>
  <r>
    <x v="25"/>
    <x v="77"/>
    <x v="1"/>
    <n v="7"/>
  </r>
  <r>
    <x v="25"/>
    <x v="78"/>
    <x v="0"/>
    <n v="8"/>
  </r>
  <r>
    <x v="25"/>
    <x v="78"/>
    <x v="1"/>
    <n v="5"/>
  </r>
  <r>
    <x v="25"/>
    <x v="79"/>
    <x v="0"/>
    <n v="6"/>
  </r>
  <r>
    <x v="25"/>
    <x v="79"/>
    <x v="1"/>
    <n v="1"/>
  </r>
  <r>
    <x v="25"/>
    <x v="80"/>
    <x v="0"/>
    <n v="5"/>
  </r>
  <r>
    <x v="25"/>
    <x v="80"/>
    <x v="1"/>
    <n v="3"/>
  </r>
  <r>
    <x v="25"/>
    <x v="81"/>
    <x v="0"/>
    <n v="5"/>
  </r>
  <r>
    <x v="25"/>
    <x v="82"/>
    <x v="0"/>
    <n v="3"/>
  </r>
  <r>
    <x v="25"/>
    <x v="83"/>
    <x v="0"/>
    <n v="3"/>
  </r>
  <r>
    <x v="25"/>
    <x v="84"/>
    <x v="0"/>
    <n v="3"/>
  </r>
  <r>
    <x v="26"/>
    <x v="85"/>
    <x v="0"/>
    <n v="37"/>
  </r>
  <r>
    <x v="26"/>
    <x v="85"/>
    <x v="1"/>
    <n v="11"/>
  </r>
  <r>
    <x v="26"/>
    <x v="86"/>
    <x v="0"/>
    <n v="26"/>
  </r>
  <r>
    <x v="26"/>
    <x v="86"/>
    <x v="1"/>
    <n v="7"/>
  </r>
  <r>
    <x v="26"/>
    <x v="87"/>
    <x v="0"/>
    <n v="9"/>
  </r>
  <r>
    <x v="26"/>
    <x v="87"/>
    <x v="1"/>
    <n v="5"/>
  </r>
  <r>
    <x v="26"/>
    <x v="0"/>
    <x v="0"/>
    <n v="2"/>
  </r>
  <r>
    <x v="26"/>
    <x v="88"/>
    <x v="0"/>
    <n v="5"/>
  </r>
  <r>
    <x v="26"/>
    <x v="1"/>
    <x v="0"/>
    <n v="1"/>
  </r>
  <r>
    <x v="26"/>
    <x v="91"/>
    <x v="0"/>
    <n v="1"/>
  </r>
  <r>
    <x v="26"/>
    <x v="91"/>
    <x v="1"/>
    <n v="2"/>
  </r>
  <r>
    <x v="26"/>
    <x v="96"/>
    <x v="0"/>
    <n v="2"/>
  </r>
  <r>
    <x v="26"/>
    <x v="89"/>
    <x v="0"/>
    <n v="1"/>
  </r>
  <r>
    <x v="26"/>
    <x v="3"/>
    <x v="0"/>
    <n v="2737"/>
  </r>
  <r>
    <x v="26"/>
    <x v="3"/>
    <x v="1"/>
    <n v="2507"/>
  </r>
  <r>
    <x v="26"/>
    <x v="3"/>
    <x v="2"/>
    <n v="8"/>
  </r>
  <r>
    <x v="26"/>
    <x v="4"/>
    <x v="0"/>
    <n v="3068"/>
  </r>
  <r>
    <x v="26"/>
    <x v="4"/>
    <x v="1"/>
    <n v="2938"/>
  </r>
  <r>
    <x v="26"/>
    <x v="4"/>
    <x v="2"/>
    <n v="4"/>
  </r>
  <r>
    <x v="26"/>
    <x v="5"/>
    <x v="0"/>
    <n v="3217"/>
  </r>
  <r>
    <x v="26"/>
    <x v="5"/>
    <x v="1"/>
    <n v="3217"/>
  </r>
  <r>
    <x v="26"/>
    <x v="5"/>
    <x v="2"/>
    <n v="4"/>
  </r>
  <r>
    <x v="26"/>
    <x v="6"/>
    <x v="0"/>
    <n v="3644"/>
  </r>
  <r>
    <x v="26"/>
    <x v="6"/>
    <x v="1"/>
    <n v="3353"/>
  </r>
  <r>
    <x v="26"/>
    <x v="7"/>
    <x v="0"/>
    <n v="3857"/>
  </r>
  <r>
    <x v="26"/>
    <x v="7"/>
    <x v="1"/>
    <n v="3717"/>
  </r>
  <r>
    <x v="26"/>
    <x v="7"/>
    <x v="2"/>
    <n v="4"/>
  </r>
  <r>
    <x v="26"/>
    <x v="8"/>
    <x v="0"/>
    <n v="4070"/>
  </r>
  <r>
    <x v="26"/>
    <x v="8"/>
    <x v="1"/>
    <n v="3768"/>
  </r>
  <r>
    <x v="26"/>
    <x v="8"/>
    <x v="2"/>
    <n v="4"/>
  </r>
  <r>
    <x v="26"/>
    <x v="9"/>
    <x v="0"/>
    <n v="4189"/>
  </r>
  <r>
    <x v="26"/>
    <x v="9"/>
    <x v="1"/>
    <n v="3961"/>
  </r>
  <r>
    <x v="26"/>
    <x v="9"/>
    <x v="2"/>
    <n v="2"/>
  </r>
  <r>
    <x v="26"/>
    <x v="10"/>
    <x v="0"/>
    <n v="4125"/>
  </r>
  <r>
    <x v="26"/>
    <x v="10"/>
    <x v="1"/>
    <n v="3970"/>
  </r>
  <r>
    <x v="26"/>
    <x v="10"/>
    <x v="2"/>
    <n v="5"/>
  </r>
  <r>
    <x v="26"/>
    <x v="11"/>
    <x v="0"/>
    <n v="4636"/>
  </r>
  <r>
    <x v="26"/>
    <x v="11"/>
    <x v="1"/>
    <n v="4247"/>
  </r>
  <r>
    <x v="26"/>
    <x v="11"/>
    <x v="2"/>
    <n v="6"/>
  </r>
  <r>
    <x v="26"/>
    <x v="12"/>
    <x v="0"/>
    <n v="4558"/>
  </r>
  <r>
    <x v="26"/>
    <x v="12"/>
    <x v="1"/>
    <n v="4043"/>
  </r>
  <r>
    <x v="26"/>
    <x v="12"/>
    <x v="2"/>
    <n v="3"/>
  </r>
  <r>
    <x v="26"/>
    <x v="13"/>
    <x v="0"/>
    <n v="4410"/>
  </r>
  <r>
    <x v="26"/>
    <x v="13"/>
    <x v="1"/>
    <n v="4027"/>
  </r>
  <r>
    <x v="26"/>
    <x v="13"/>
    <x v="2"/>
    <n v="1"/>
  </r>
  <r>
    <x v="26"/>
    <x v="14"/>
    <x v="0"/>
    <n v="4369"/>
  </r>
  <r>
    <x v="26"/>
    <x v="14"/>
    <x v="1"/>
    <n v="3925"/>
  </r>
  <r>
    <x v="26"/>
    <x v="14"/>
    <x v="2"/>
    <n v="5"/>
  </r>
  <r>
    <x v="26"/>
    <x v="15"/>
    <x v="0"/>
    <n v="4576"/>
  </r>
  <r>
    <x v="26"/>
    <x v="15"/>
    <x v="1"/>
    <n v="4089"/>
  </r>
  <r>
    <x v="26"/>
    <x v="16"/>
    <x v="0"/>
    <n v="4581"/>
  </r>
  <r>
    <x v="26"/>
    <x v="16"/>
    <x v="1"/>
    <n v="4200"/>
  </r>
  <r>
    <x v="26"/>
    <x v="16"/>
    <x v="2"/>
    <n v="3"/>
  </r>
  <r>
    <x v="26"/>
    <x v="17"/>
    <x v="0"/>
    <n v="4647"/>
  </r>
  <r>
    <x v="26"/>
    <x v="17"/>
    <x v="1"/>
    <n v="4159"/>
  </r>
  <r>
    <x v="26"/>
    <x v="18"/>
    <x v="0"/>
    <n v="4577"/>
  </r>
  <r>
    <x v="26"/>
    <x v="18"/>
    <x v="1"/>
    <n v="4344"/>
  </r>
  <r>
    <x v="26"/>
    <x v="18"/>
    <x v="2"/>
    <n v="8"/>
  </r>
  <r>
    <x v="26"/>
    <x v="19"/>
    <x v="0"/>
    <n v="4744"/>
  </r>
  <r>
    <x v="26"/>
    <x v="19"/>
    <x v="1"/>
    <n v="4199"/>
  </r>
  <r>
    <x v="26"/>
    <x v="19"/>
    <x v="2"/>
    <n v="2"/>
  </r>
  <r>
    <x v="26"/>
    <x v="20"/>
    <x v="0"/>
    <n v="4769"/>
  </r>
  <r>
    <x v="26"/>
    <x v="20"/>
    <x v="1"/>
    <n v="4221"/>
  </r>
  <r>
    <x v="26"/>
    <x v="20"/>
    <x v="2"/>
    <n v="3"/>
  </r>
  <r>
    <x v="26"/>
    <x v="21"/>
    <x v="0"/>
    <n v="4776"/>
  </r>
  <r>
    <x v="26"/>
    <x v="21"/>
    <x v="1"/>
    <n v="4173"/>
  </r>
  <r>
    <x v="26"/>
    <x v="21"/>
    <x v="2"/>
    <n v="3"/>
  </r>
  <r>
    <x v="26"/>
    <x v="22"/>
    <x v="0"/>
    <n v="4570"/>
  </r>
  <r>
    <x v="26"/>
    <x v="22"/>
    <x v="1"/>
    <n v="4021"/>
  </r>
  <r>
    <x v="26"/>
    <x v="22"/>
    <x v="2"/>
    <n v="4"/>
  </r>
  <r>
    <x v="26"/>
    <x v="23"/>
    <x v="0"/>
    <n v="4209"/>
  </r>
  <r>
    <x v="26"/>
    <x v="23"/>
    <x v="1"/>
    <n v="3754"/>
  </r>
  <r>
    <x v="26"/>
    <x v="23"/>
    <x v="2"/>
    <n v="1"/>
  </r>
  <r>
    <x v="26"/>
    <x v="24"/>
    <x v="0"/>
    <n v="4231"/>
  </r>
  <r>
    <x v="26"/>
    <x v="24"/>
    <x v="1"/>
    <n v="3849"/>
  </r>
  <r>
    <x v="26"/>
    <x v="24"/>
    <x v="2"/>
    <n v="2"/>
  </r>
  <r>
    <x v="26"/>
    <x v="25"/>
    <x v="0"/>
    <n v="3989"/>
  </r>
  <r>
    <x v="26"/>
    <x v="25"/>
    <x v="1"/>
    <n v="3545"/>
  </r>
  <r>
    <x v="26"/>
    <x v="25"/>
    <x v="2"/>
    <n v="3"/>
  </r>
  <r>
    <x v="26"/>
    <x v="26"/>
    <x v="0"/>
    <n v="3979"/>
  </r>
  <r>
    <x v="26"/>
    <x v="26"/>
    <x v="1"/>
    <n v="3689"/>
  </r>
  <r>
    <x v="26"/>
    <x v="26"/>
    <x v="2"/>
    <n v="1"/>
  </r>
  <r>
    <x v="26"/>
    <x v="27"/>
    <x v="0"/>
    <n v="3976"/>
  </r>
  <r>
    <x v="26"/>
    <x v="27"/>
    <x v="1"/>
    <n v="3691"/>
  </r>
  <r>
    <x v="26"/>
    <x v="27"/>
    <x v="2"/>
    <n v="2"/>
  </r>
  <r>
    <x v="26"/>
    <x v="28"/>
    <x v="0"/>
    <n v="3880"/>
  </r>
  <r>
    <x v="26"/>
    <x v="28"/>
    <x v="1"/>
    <n v="3479"/>
  </r>
  <r>
    <x v="26"/>
    <x v="29"/>
    <x v="0"/>
    <n v="3928"/>
  </r>
  <r>
    <x v="26"/>
    <x v="29"/>
    <x v="1"/>
    <n v="3675"/>
  </r>
  <r>
    <x v="26"/>
    <x v="30"/>
    <x v="0"/>
    <n v="4311"/>
  </r>
  <r>
    <x v="26"/>
    <x v="30"/>
    <x v="1"/>
    <n v="4208"/>
  </r>
  <r>
    <x v="26"/>
    <x v="31"/>
    <x v="0"/>
    <n v="4581"/>
  </r>
  <r>
    <x v="26"/>
    <x v="31"/>
    <x v="1"/>
    <n v="4206"/>
  </r>
  <r>
    <x v="26"/>
    <x v="31"/>
    <x v="2"/>
    <n v="1"/>
  </r>
  <r>
    <x v="26"/>
    <x v="32"/>
    <x v="0"/>
    <n v="4545"/>
  </r>
  <r>
    <x v="26"/>
    <x v="32"/>
    <x v="1"/>
    <n v="4175"/>
  </r>
  <r>
    <x v="26"/>
    <x v="32"/>
    <x v="2"/>
    <n v="1"/>
  </r>
  <r>
    <x v="26"/>
    <x v="33"/>
    <x v="0"/>
    <n v="4345"/>
  </r>
  <r>
    <x v="26"/>
    <x v="33"/>
    <x v="1"/>
    <n v="3986"/>
  </r>
  <r>
    <x v="26"/>
    <x v="33"/>
    <x v="2"/>
    <n v="1"/>
  </r>
  <r>
    <x v="26"/>
    <x v="34"/>
    <x v="0"/>
    <n v="4244"/>
  </r>
  <r>
    <x v="26"/>
    <x v="34"/>
    <x v="1"/>
    <n v="3963"/>
  </r>
  <r>
    <x v="26"/>
    <x v="34"/>
    <x v="2"/>
    <n v="2"/>
  </r>
  <r>
    <x v="26"/>
    <x v="35"/>
    <x v="0"/>
    <n v="4414"/>
  </r>
  <r>
    <x v="26"/>
    <x v="35"/>
    <x v="1"/>
    <n v="3891"/>
  </r>
  <r>
    <x v="26"/>
    <x v="35"/>
    <x v="2"/>
    <n v="1"/>
  </r>
  <r>
    <x v="26"/>
    <x v="36"/>
    <x v="0"/>
    <n v="4531"/>
  </r>
  <r>
    <x v="26"/>
    <x v="36"/>
    <x v="1"/>
    <n v="4039"/>
  </r>
  <r>
    <x v="26"/>
    <x v="37"/>
    <x v="0"/>
    <n v="4626"/>
  </r>
  <r>
    <x v="26"/>
    <x v="37"/>
    <x v="1"/>
    <n v="4359"/>
  </r>
  <r>
    <x v="26"/>
    <x v="37"/>
    <x v="2"/>
    <n v="1"/>
  </r>
  <r>
    <x v="26"/>
    <x v="38"/>
    <x v="0"/>
    <n v="4699"/>
  </r>
  <r>
    <x v="26"/>
    <x v="38"/>
    <x v="1"/>
    <n v="4468"/>
  </r>
  <r>
    <x v="26"/>
    <x v="39"/>
    <x v="0"/>
    <n v="5028"/>
  </r>
  <r>
    <x v="26"/>
    <x v="39"/>
    <x v="1"/>
    <n v="4570"/>
  </r>
  <r>
    <x v="26"/>
    <x v="39"/>
    <x v="2"/>
    <n v="1"/>
  </r>
  <r>
    <x v="26"/>
    <x v="40"/>
    <x v="0"/>
    <n v="4911"/>
  </r>
  <r>
    <x v="26"/>
    <x v="40"/>
    <x v="1"/>
    <n v="4601"/>
  </r>
  <r>
    <x v="26"/>
    <x v="40"/>
    <x v="2"/>
    <n v="2"/>
  </r>
  <r>
    <x v="26"/>
    <x v="41"/>
    <x v="0"/>
    <n v="4898"/>
  </r>
  <r>
    <x v="26"/>
    <x v="41"/>
    <x v="1"/>
    <n v="4463"/>
  </r>
  <r>
    <x v="26"/>
    <x v="41"/>
    <x v="2"/>
    <n v="1"/>
  </r>
  <r>
    <x v="26"/>
    <x v="42"/>
    <x v="0"/>
    <n v="4994"/>
  </r>
  <r>
    <x v="26"/>
    <x v="42"/>
    <x v="1"/>
    <n v="4539"/>
  </r>
  <r>
    <x v="26"/>
    <x v="42"/>
    <x v="2"/>
    <n v="1"/>
  </r>
  <r>
    <x v="26"/>
    <x v="43"/>
    <x v="0"/>
    <n v="4858"/>
  </r>
  <r>
    <x v="26"/>
    <x v="43"/>
    <x v="1"/>
    <n v="4428"/>
  </r>
  <r>
    <x v="26"/>
    <x v="44"/>
    <x v="0"/>
    <n v="4874"/>
  </r>
  <r>
    <x v="26"/>
    <x v="44"/>
    <x v="1"/>
    <n v="4478"/>
  </r>
  <r>
    <x v="26"/>
    <x v="44"/>
    <x v="2"/>
    <n v="1"/>
  </r>
  <r>
    <x v="26"/>
    <x v="45"/>
    <x v="0"/>
    <n v="4734"/>
  </r>
  <r>
    <x v="26"/>
    <x v="45"/>
    <x v="1"/>
    <n v="4337"/>
  </r>
  <r>
    <x v="26"/>
    <x v="45"/>
    <x v="2"/>
    <n v="2"/>
  </r>
  <r>
    <x v="26"/>
    <x v="46"/>
    <x v="0"/>
    <n v="4774"/>
  </r>
  <r>
    <x v="26"/>
    <x v="46"/>
    <x v="1"/>
    <n v="4194"/>
  </r>
  <r>
    <x v="26"/>
    <x v="46"/>
    <x v="2"/>
    <n v="2"/>
  </r>
  <r>
    <x v="26"/>
    <x v="47"/>
    <x v="0"/>
    <n v="4579"/>
  </r>
  <r>
    <x v="26"/>
    <x v="47"/>
    <x v="1"/>
    <n v="4187"/>
  </r>
  <r>
    <x v="26"/>
    <x v="48"/>
    <x v="0"/>
    <n v="4419"/>
  </r>
  <r>
    <x v="26"/>
    <x v="48"/>
    <x v="1"/>
    <n v="3929"/>
  </r>
  <r>
    <x v="26"/>
    <x v="48"/>
    <x v="2"/>
    <n v="1"/>
  </r>
  <r>
    <x v="26"/>
    <x v="49"/>
    <x v="0"/>
    <n v="4241"/>
  </r>
  <r>
    <x v="26"/>
    <x v="49"/>
    <x v="1"/>
    <n v="3838"/>
  </r>
  <r>
    <x v="26"/>
    <x v="49"/>
    <x v="2"/>
    <n v="2"/>
  </r>
  <r>
    <x v="26"/>
    <x v="50"/>
    <x v="0"/>
    <n v="3899"/>
  </r>
  <r>
    <x v="26"/>
    <x v="50"/>
    <x v="1"/>
    <n v="3391"/>
  </r>
  <r>
    <x v="26"/>
    <x v="50"/>
    <x v="2"/>
    <n v="1"/>
  </r>
  <r>
    <x v="26"/>
    <x v="51"/>
    <x v="0"/>
    <n v="3828"/>
  </r>
  <r>
    <x v="26"/>
    <x v="51"/>
    <x v="1"/>
    <n v="3347"/>
  </r>
  <r>
    <x v="26"/>
    <x v="52"/>
    <x v="0"/>
    <n v="3756"/>
  </r>
  <r>
    <x v="26"/>
    <x v="52"/>
    <x v="1"/>
    <n v="3340"/>
  </r>
  <r>
    <x v="26"/>
    <x v="52"/>
    <x v="2"/>
    <n v="1"/>
  </r>
  <r>
    <x v="26"/>
    <x v="53"/>
    <x v="0"/>
    <n v="3588"/>
  </r>
  <r>
    <x v="26"/>
    <x v="53"/>
    <x v="1"/>
    <n v="3299"/>
  </r>
  <r>
    <x v="26"/>
    <x v="54"/>
    <x v="0"/>
    <n v="3817"/>
  </r>
  <r>
    <x v="26"/>
    <x v="54"/>
    <x v="1"/>
    <n v="3411"/>
  </r>
  <r>
    <x v="26"/>
    <x v="54"/>
    <x v="2"/>
    <n v="2"/>
  </r>
  <r>
    <x v="26"/>
    <x v="55"/>
    <x v="0"/>
    <n v="3183"/>
  </r>
  <r>
    <x v="26"/>
    <x v="55"/>
    <x v="1"/>
    <n v="2816"/>
  </r>
  <r>
    <x v="26"/>
    <x v="56"/>
    <x v="0"/>
    <n v="2637"/>
  </r>
  <r>
    <x v="26"/>
    <x v="56"/>
    <x v="1"/>
    <n v="2353"/>
  </r>
  <r>
    <x v="26"/>
    <x v="57"/>
    <x v="0"/>
    <n v="2694"/>
  </r>
  <r>
    <x v="26"/>
    <x v="57"/>
    <x v="1"/>
    <n v="2315"/>
  </r>
  <r>
    <x v="26"/>
    <x v="57"/>
    <x v="2"/>
    <n v="1"/>
  </r>
  <r>
    <x v="26"/>
    <x v="58"/>
    <x v="0"/>
    <n v="2627"/>
  </r>
  <r>
    <x v="26"/>
    <x v="58"/>
    <x v="1"/>
    <n v="2416"/>
  </r>
  <r>
    <x v="26"/>
    <x v="59"/>
    <x v="0"/>
    <n v="2355"/>
  </r>
  <r>
    <x v="26"/>
    <x v="59"/>
    <x v="1"/>
    <n v="2094"/>
  </r>
  <r>
    <x v="26"/>
    <x v="60"/>
    <x v="0"/>
    <n v="2058"/>
  </r>
  <r>
    <x v="26"/>
    <x v="60"/>
    <x v="1"/>
    <n v="1839"/>
  </r>
  <r>
    <x v="26"/>
    <x v="60"/>
    <x v="2"/>
    <n v="1"/>
  </r>
  <r>
    <x v="26"/>
    <x v="61"/>
    <x v="0"/>
    <n v="1814"/>
  </r>
  <r>
    <x v="26"/>
    <x v="61"/>
    <x v="1"/>
    <n v="1638"/>
  </r>
  <r>
    <x v="26"/>
    <x v="62"/>
    <x v="0"/>
    <n v="1705"/>
  </r>
  <r>
    <x v="26"/>
    <x v="62"/>
    <x v="1"/>
    <n v="1465"/>
  </r>
  <r>
    <x v="26"/>
    <x v="63"/>
    <x v="0"/>
    <n v="1701"/>
  </r>
  <r>
    <x v="26"/>
    <x v="63"/>
    <x v="1"/>
    <n v="1354"/>
  </r>
  <r>
    <x v="26"/>
    <x v="64"/>
    <x v="0"/>
    <n v="1524"/>
  </r>
  <r>
    <x v="26"/>
    <x v="64"/>
    <x v="1"/>
    <n v="1247"/>
  </r>
  <r>
    <x v="26"/>
    <x v="65"/>
    <x v="0"/>
    <n v="1441"/>
  </r>
  <r>
    <x v="26"/>
    <x v="65"/>
    <x v="1"/>
    <n v="1082"/>
  </r>
  <r>
    <x v="26"/>
    <x v="66"/>
    <x v="0"/>
    <n v="1341"/>
  </r>
  <r>
    <x v="26"/>
    <x v="66"/>
    <x v="1"/>
    <n v="1020"/>
  </r>
  <r>
    <x v="26"/>
    <x v="67"/>
    <x v="0"/>
    <n v="1221"/>
  </r>
  <r>
    <x v="26"/>
    <x v="67"/>
    <x v="1"/>
    <n v="980"/>
  </r>
  <r>
    <x v="26"/>
    <x v="67"/>
    <x v="2"/>
    <n v="1"/>
  </r>
  <r>
    <x v="26"/>
    <x v="68"/>
    <x v="0"/>
    <n v="1098"/>
  </r>
  <r>
    <x v="26"/>
    <x v="68"/>
    <x v="1"/>
    <n v="858"/>
  </r>
  <r>
    <x v="26"/>
    <x v="69"/>
    <x v="0"/>
    <n v="1116"/>
  </r>
  <r>
    <x v="26"/>
    <x v="69"/>
    <x v="1"/>
    <n v="780"/>
  </r>
  <r>
    <x v="26"/>
    <x v="70"/>
    <x v="0"/>
    <n v="1007"/>
  </r>
  <r>
    <x v="26"/>
    <x v="70"/>
    <x v="1"/>
    <n v="704"/>
  </r>
  <r>
    <x v="26"/>
    <x v="71"/>
    <x v="0"/>
    <n v="916"/>
  </r>
  <r>
    <x v="26"/>
    <x v="71"/>
    <x v="1"/>
    <n v="641"/>
  </r>
  <r>
    <x v="26"/>
    <x v="71"/>
    <x v="2"/>
    <n v="1"/>
  </r>
  <r>
    <x v="26"/>
    <x v="72"/>
    <x v="0"/>
    <n v="837"/>
  </r>
  <r>
    <x v="26"/>
    <x v="72"/>
    <x v="1"/>
    <n v="578"/>
  </r>
  <r>
    <x v="26"/>
    <x v="73"/>
    <x v="0"/>
    <n v="769"/>
  </r>
  <r>
    <x v="26"/>
    <x v="73"/>
    <x v="1"/>
    <n v="490"/>
  </r>
  <r>
    <x v="26"/>
    <x v="74"/>
    <x v="0"/>
    <n v="615"/>
  </r>
  <r>
    <x v="26"/>
    <x v="74"/>
    <x v="1"/>
    <n v="397"/>
  </r>
  <r>
    <x v="26"/>
    <x v="75"/>
    <x v="0"/>
    <n v="592"/>
  </r>
  <r>
    <x v="26"/>
    <x v="75"/>
    <x v="1"/>
    <n v="337"/>
  </r>
  <r>
    <x v="26"/>
    <x v="76"/>
    <x v="0"/>
    <n v="529"/>
  </r>
  <r>
    <x v="26"/>
    <x v="76"/>
    <x v="1"/>
    <n v="272"/>
  </r>
  <r>
    <x v="26"/>
    <x v="77"/>
    <x v="0"/>
    <n v="440"/>
  </r>
  <r>
    <x v="26"/>
    <x v="77"/>
    <x v="1"/>
    <n v="230"/>
  </r>
  <r>
    <x v="26"/>
    <x v="78"/>
    <x v="0"/>
    <n v="342"/>
  </r>
  <r>
    <x v="26"/>
    <x v="78"/>
    <x v="1"/>
    <n v="168"/>
  </r>
  <r>
    <x v="26"/>
    <x v="79"/>
    <x v="0"/>
    <n v="274"/>
  </r>
  <r>
    <x v="26"/>
    <x v="79"/>
    <x v="1"/>
    <n v="119"/>
  </r>
  <r>
    <x v="26"/>
    <x v="80"/>
    <x v="0"/>
    <n v="228"/>
  </r>
  <r>
    <x v="26"/>
    <x v="80"/>
    <x v="1"/>
    <n v="73"/>
  </r>
  <r>
    <x v="26"/>
    <x v="81"/>
    <x v="0"/>
    <n v="172"/>
  </r>
  <r>
    <x v="26"/>
    <x v="81"/>
    <x v="1"/>
    <n v="75"/>
  </r>
  <r>
    <x v="26"/>
    <x v="82"/>
    <x v="0"/>
    <n v="114"/>
  </r>
  <r>
    <x v="26"/>
    <x v="82"/>
    <x v="1"/>
    <n v="40"/>
  </r>
  <r>
    <x v="26"/>
    <x v="83"/>
    <x v="0"/>
    <n v="74"/>
  </r>
  <r>
    <x v="26"/>
    <x v="83"/>
    <x v="1"/>
    <n v="34"/>
  </r>
  <r>
    <x v="26"/>
    <x v="84"/>
    <x v="0"/>
    <n v="54"/>
  </r>
  <r>
    <x v="26"/>
    <x v="84"/>
    <x v="1"/>
    <n v="17"/>
  </r>
  <r>
    <x v="27"/>
    <x v="85"/>
    <x v="0"/>
    <n v="2"/>
  </r>
  <r>
    <x v="27"/>
    <x v="85"/>
    <x v="1"/>
    <n v="1"/>
  </r>
  <r>
    <x v="27"/>
    <x v="3"/>
    <x v="0"/>
    <n v="51"/>
  </r>
  <r>
    <x v="27"/>
    <x v="3"/>
    <x v="1"/>
    <n v="40"/>
  </r>
  <r>
    <x v="27"/>
    <x v="4"/>
    <x v="0"/>
    <n v="46"/>
  </r>
  <r>
    <x v="27"/>
    <x v="4"/>
    <x v="1"/>
    <n v="51"/>
  </r>
  <r>
    <x v="27"/>
    <x v="4"/>
    <x v="2"/>
    <n v="2"/>
  </r>
  <r>
    <x v="27"/>
    <x v="5"/>
    <x v="0"/>
    <n v="38"/>
  </r>
  <r>
    <x v="27"/>
    <x v="5"/>
    <x v="1"/>
    <n v="40"/>
  </r>
  <r>
    <x v="27"/>
    <x v="5"/>
    <x v="2"/>
    <n v="2"/>
  </r>
  <r>
    <x v="27"/>
    <x v="6"/>
    <x v="0"/>
    <n v="55"/>
  </r>
  <r>
    <x v="27"/>
    <x v="6"/>
    <x v="1"/>
    <n v="49"/>
  </r>
  <r>
    <x v="27"/>
    <x v="6"/>
    <x v="2"/>
    <n v="2"/>
  </r>
  <r>
    <x v="27"/>
    <x v="7"/>
    <x v="0"/>
    <n v="47"/>
  </r>
  <r>
    <x v="27"/>
    <x v="7"/>
    <x v="1"/>
    <n v="44"/>
  </r>
  <r>
    <x v="27"/>
    <x v="8"/>
    <x v="0"/>
    <n v="43"/>
  </r>
  <r>
    <x v="27"/>
    <x v="8"/>
    <x v="1"/>
    <n v="37"/>
  </r>
  <r>
    <x v="27"/>
    <x v="8"/>
    <x v="2"/>
    <n v="1"/>
  </r>
  <r>
    <x v="27"/>
    <x v="9"/>
    <x v="0"/>
    <n v="63"/>
  </r>
  <r>
    <x v="27"/>
    <x v="9"/>
    <x v="1"/>
    <n v="42"/>
  </r>
  <r>
    <x v="27"/>
    <x v="10"/>
    <x v="0"/>
    <n v="56"/>
  </r>
  <r>
    <x v="27"/>
    <x v="10"/>
    <x v="1"/>
    <n v="47"/>
  </r>
  <r>
    <x v="27"/>
    <x v="11"/>
    <x v="0"/>
    <n v="60"/>
  </r>
  <r>
    <x v="27"/>
    <x v="11"/>
    <x v="1"/>
    <n v="48"/>
  </r>
  <r>
    <x v="27"/>
    <x v="12"/>
    <x v="0"/>
    <n v="56"/>
  </r>
  <r>
    <x v="27"/>
    <x v="12"/>
    <x v="1"/>
    <n v="49"/>
  </r>
  <r>
    <x v="27"/>
    <x v="13"/>
    <x v="0"/>
    <n v="61"/>
  </r>
  <r>
    <x v="27"/>
    <x v="13"/>
    <x v="1"/>
    <n v="47"/>
  </r>
  <r>
    <x v="27"/>
    <x v="14"/>
    <x v="0"/>
    <n v="62"/>
  </r>
  <r>
    <x v="27"/>
    <x v="14"/>
    <x v="1"/>
    <n v="51"/>
  </r>
  <r>
    <x v="27"/>
    <x v="14"/>
    <x v="2"/>
    <n v="1"/>
  </r>
  <r>
    <x v="27"/>
    <x v="15"/>
    <x v="0"/>
    <n v="75"/>
  </r>
  <r>
    <x v="27"/>
    <x v="15"/>
    <x v="1"/>
    <n v="62"/>
  </r>
  <r>
    <x v="27"/>
    <x v="16"/>
    <x v="0"/>
    <n v="62"/>
  </r>
  <r>
    <x v="27"/>
    <x v="16"/>
    <x v="1"/>
    <n v="61"/>
  </r>
  <r>
    <x v="27"/>
    <x v="16"/>
    <x v="2"/>
    <n v="1"/>
  </r>
  <r>
    <x v="27"/>
    <x v="17"/>
    <x v="0"/>
    <n v="63"/>
  </r>
  <r>
    <x v="27"/>
    <x v="17"/>
    <x v="1"/>
    <n v="55"/>
  </r>
  <r>
    <x v="27"/>
    <x v="17"/>
    <x v="2"/>
    <n v="2"/>
  </r>
  <r>
    <x v="27"/>
    <x v="18"/>
    <x v="0"/>
    <n v="47"/>
  </r>
  <r>
    <x v="27"/>
    <x v="18"/>
    <x v="1"/>
    <n v="56"/>
  </r>
  <r>
    <x v="27"/>
    <x v="19"/>
    <x v="0"/>
    <n v="67"/>
  </r>
  <r>
    <x v="27"/>
    <x v="19"/>
    <x v="1"/>
    <n v="63"/>
  </r>
  <r>
    <x v="27"/>
    <x v="20"/>
    <x v="0"/>
    <n v="84"/>
  </r>
  <r>
    <x v="27"/>
    <x v="20"/>
    <x v="1"/>
    <n v="47"/>
  </r>
  <r>
    <x v="27"/>
    <x v="21"/>
    <x v="0"/>
    <n v="68"/>
  </r>
  <r>
    <x v="27"/>
    <x v="21"/>
    <x v="1"/>
    <n v="66"/>
  </r>
  <r>
    <x v="27"/>
    <x v="22"/>
    <x v="0"/>
    <n v="64"/>
  </r>
  <r>
    <x v="27"/>
    <x v="22"/>
    <x v="1"/>
    <n v="58"/>
  </r>
  <r>
    <x v="27"/>
    <x v="23"/>
    <x v="0"/>
    <n v="73"/>
  </r>
  <r>
    <x v="27"/>
    <x v="23"/>
    <x v="1"/>
    <n v="53"/>
  </r>
  <r>
    <x v="27"/>
    <x v="24"/>
    <x v="0"/>
    <n v="62"/>
  </r>
  <r>
    <x v="27"/>
    <x v="24"/>
    <x v="1"/>
    <n v="47"/>
  </r>
  <r>
    <x v="27"/>
    <x v="25"/>
    <x v="0"/>
    <n v="62"/>
  </r>
  <r>
    <x v="27"/>
    <x v="25"/>
    <x v="1"/>
    <n v="54"/>
  </r>
  <r>
    <x v="27"/>
    <x v="26"/>
    <x v="0"/>
    <n v="65"/>
  </r>
  <r>
    <x v="27"/>
    <x v="26"/>
    <x v="1"/>
    <n v="51"/>
  </r>
  <r>
    <x v="27"/>
    <x v="27"/>
    <x v="0"/>
    <n v="64"/>
  </r>
  <r>
    <x v="27"/>
    <x v="27"/>
    <x v="1"/>
    <n v="64"/>
  </r>
  <r>
    <x v="27"/>
    <x v="27"/>
    <x v="2"/>
    <n v="1"/>
  </r>
  <r>
    <x v="27"/>
    <x v="28"/>
    <x v="0"/>
    <n v="53"/>
  </r>
  <r>
    <x v="27"/>
    <x v="28"/>
    <x v="1"/>
    <n v="48"/>
  </r>
  <r>
    <x v="27"/>
    <x v="29"/>
    <x v="0"/>
    <n v="73"/>
  </r>
  <r>
    <x v="27"/>
    <x v="29"/>
    <x v="1"/>
    <n v="62"/>
  </r>
  <r>
    <x v="27"/>
    <x v="29"/>
    <x v="2"/>
    <n v="1"/>
  </r>
  <r>
    <x v="27"/>
    <x v="30"/>
    <x v="0"/>
    <n v="70"/>
  </r>
  <r>
    <x v="27"/>
    <x v="30"/>
    <x v="1"/>
    <n v="74"/>
  </r>
  <r>
    <x v="27"/>
    <x v="31"/>
    <x v="0"/>
    <n v="80"/>
  </r>
  <r>
    <x v="27"/>
    <x v="31"/>
    <x v="1"/>
    <n v="89"/>
  </r>
  <r>
    <x v="27"/>
    <x v="32"/>
    <x v="0"/>
    <n v="90"/>
  </r>
  <r>
    <x v="27"/>
    <x v="32"/>
    <x v="1"/>
    <n v="75"/>
  </r>
  <r>
    <x v="27"/>
    <x v="33"/>
    <x v="0"/>
    <n v="71"/>
  </r>
  <r>
    <x v="27"/>
    <x v="33"/>
    <x v="1"/>
    <n v="78"/>
  </r>
  <r>
    <x v="27"/>
    <x v="33"/>
    <x v="2"/>
    <n v="1"/>
  </r>
  <r>
    <x v="27"/>
    <x v="34"/>
    <x v="0"/>
    <n v="78"/>
  </r>
  <r>
    <x v="27"/>
    <x v="34"/>
    <x v="1"/>
    <n v="74"/>
  </r>
  <r>
    <x v="27"/>
    <x v="35"/>
    <x v="0"/>
    <n v="91"/>
  </r>
  <r>
    <x v="27"/>
    <x v="35"/>
    <x v="1"/>
    <n v="60"/>
  </r>
  <r>
    <x v="27"/>
    <x v="36"/>
    <x v="0"/>
    <n v="79"/>
  </r>
  <r>
    <x v="27"/>
    <x v="36"/>
    <x v="1"/>
    <n v="66"/>
  </r>
  <r>
    <x v="27"/>
    <x v="37"/>
    <x v="0"/>
    <n v="97"/>
  </r>
  <r>
    <x v="27"/>
    <x v="37"/>
    <x v="1"/>
    <n v="88"/>
  </r>
  <r>
    <x v="27"/>
    <x v="38"/>
    <x v="0"/>
    <n v="123"/>
  </r>
  <r>
    <x v="27"/>
    <x v="38"/>
    <x v="1"/>
    <n v="106"/>
  </r>
  <r>
    <x v="27"/>
    <x v="39"/>
    <x v="0"/>
    <n v="104"/>
  </r>
  <r>
    <x v="27"/>
    <x v="39"/>
    <x v="1"/>
    <n v="87"/>
  </r>
  <r>
    <x v="27"/>
    <x v="40"/>
    <x v="0"/>
    <n v="110"/>
  </r>
  <r>
    <x v="27"/>
    <x v="40"/>
    <x v="1"/>
    <n v="95"/>
  </r>
  <r>
    <x v="27"/>
    <x v="41"/>
    <x v="0"/>
    <n v="140"/>
  </r>
  <r>
    <x v="27"/>
    <x v="41"/>
    <x v="1"/>
    <n v="102"/>
  </r>
  <r>
    <x v="27"/>
    <x v="42"/>
    <x v="0"/>
    <n v="136"/>
  </r>
  <r>
    <x v="27"/>
    <x v="42"/>
    <x v="1"/>
    <n v="96"/>
  </r>
  <r>
    <x v="27"/>
    <x v="43"/>
    <x v="0"/>
    <n v="152"/>
  </r>
  <r>
    <x v="27"/>
    <x v="43"/>
    <x v="1"/>
    <n v="113"/>
  </r>
  <r>
    <x v="27"/>
    <x v="44"/>
    <x v="0"/>
    <n v="185"/>
  </r>
  <r>
    <x v="27"/>
    <x v="44"/>
    <x v="1"/>
    <n v="139"/>
  </r>
  <r>
    <x v="27"/>
    <x v="45"/>
    <x v="0"/>
    <n v="167"/>
  </r>
  <r>
    <x v="27"/>
    <x v="45"/>
    <x v="1"/>
    <n v="146"/>
  </r>
  <r>
    <x v="27"/>
    <x v="45"/>
    <x v="2"/>
    <n v="1"/>
  </r>
  <r>
    <x v="27"/>
    <x v="46"/>
    <x v="0"/>
    <n v="167"/>
  </r>
  <r>
    <x v="27"/>
    <x v="46"/>
    <x v="1"/>
    <n v="142"/>
  </r>
  <r>
    <x v="27"/>
    <x v="46"/>
    <x v="2"/>
    <n v="1"/>
  </r>
  <r>
    <x v="27"/>
    <x v="47"/>
    <x v="0"/>
    <n v="190"/>
  </r>
  <r>
    <x v="27"/>
    <x v="47"/>
    <x v="1"/>
    <n v="156"/>
  </r>
  <r>
    <x v="27"/>
    <x v="47"/>
    <x v="2"/>
    <n v="1"/>
  </r>
  <r>
    <x v="27"/>
    <x v="48"/>
    <x v="0"/>
    <n v="214"/>
  </r>
  <r>
    <x v="27"/>
    <x v="48"/>
    <x v="1"/>
    <n v="154"/>
  </r>
  <r>
    <x v="27"/>
    <x v="49"/>
    <x v="0"/>
    <n v="178"/>
  </r>
  <r>
    <x v="27"/>
    <x v="49"/>
    <x v="1"/>
    <n v="183"/>
  </r>
  <r>
    <x v="27"/>
    <x v="50"/>
    <x v="0"/>
    <n v="179"/>
  </r>
  <r>
    <x v="27"/>
    <x v="50"/>
    <x v="1"/>
    <n v="171"/>
  </r>
  <r>
    <x v="27"/>
    <x v="50"/>
    <x v="2"/>
    <n v="1"/>
  </r>
  <r>
    <x v="27"/>
    <x v="51"/>
    <x v="0"/>
    <n v="198"/>
  </r>
  <r>
    <x v="27"/>
    <x v="51"/>
    <x v="1"/>
    <n v="158"/>
  </r>
  <r>
    <x v="27"/>
    <x v="51"/>
    <x v="2"/>
    <n v="1"/>
  </r>
  <r>
    <x v="27"/>
    <x v="52"/>
    <x v="0"/>
    <n v="219"/>
  </r>
  <r>
    <x v="27"/>
    <x v="52"/>
    <x v="1"/>
    <n v="182"/>
  </r>
  <r>
    <x v="27"/>
    <x v="52"/>
    <x v="2"/>
    <n v="1"/>
  </r>
  <r>
    <x v="27"/>
    <x v="53"/>
    <x v="0"/>
    <n v="190"/>
  </r>
  <r>
    <x v="27"/>
    <x v="53"/>
    <x v="1"/>
    <n v="160"/>
  </r>
  <r>
    <x v="27"/>
    <x v="53"/>
    <x v="2"/>
    <n v="1"/>
  </r>
  <r>
    <x v="27"/>
    <x v="54"/>
    <x v="0"/>
    <n v="214"/>
  </r>
  <r>
    <x v="27"/>
    <x v="54"/>
    <x v="1"/>
    <n v="214"/>
  </r>
  <r>
    <x v="27"/>
    <x v="55"/>
    <x v="0"/>
    <n v="185"/>
  </r>
  <r>
    <x v="27"/>
    <x v="55"/>
    <x v="1"/>
    <n v="176"/>
  </r>
  <r>
    <x v="27"/>
    <x v="55"/>
    <x v="2"/>
    <n v="1"/>
  </r>
  <r>
    <x v="27"/>
    <x v="56"/>
    <x v="0"/>
    <n v="160"/>
  </r>
  <r>
    <x v="27"/>
    <x v="56"/>
    <x v="1"/>
    <n v="145"/>
  </r>
  <r>
    <x v="27"/>
    <x v="57"/>
    <x v="0"/>
    <n v="117"/>
  </r>
  <r>
    <x v="27"/>
    <x v="57"/>
    <x v="1"/>
    <n v="146"/>
  </r>
  <r>
    <x v="27"/>
    <x v="57"/>
    <x v="2"/>
    <n v="1"/>
  </r>
  <r>
    <x v="27"/>
    <x v="58"/>
    <x v="0"/>
    <n v="125"/>
  </r>
  <r>
    <x v="27"/>
    <x v="58"/>
    <x v="1"/>
    <n v="142"/>
  </r>
  <r>
    <x v="27"/>
    <x v="59"/>
    <x v="0"/>
    <n v="116"/>
  </r>
  <r>
    <x v="27"/>
    <x v="59"/>
    <x v="1"/>
    <n v="127"/>
  </r>
  <r>
    <x v="27"/>
    <x v="60"/>
    <x v="0"/>
    <n v="96"/>
  </r>
  <r>
    <x v="27"/>
    <x v="60"/>
    <x v="1"/>
    <n v="109"/>
  </r>
  <r>
    <x v="27"/>
    <x v="61"/>
    <x v="0"/>
    <n v="77"/>
  </r>
  <r>
    <x v="27"/>
    <x v="61"/>
    <x v="1"/>
    <n v="100"/>
  </r>
  <r>
    <x v="27"/>
    <x v="62"/>
    <x v="0"/>
    <n v="80"/>
  </r>
  <r>
    <x v="27"/>
    <x v="62"/>
    <x v="1"/>
    <n v="86"/>
  </r>
  <r>
    <x v="27"/>
    <x v="63"/>
    <x v="0"/>
    <n v="82"/>
  </r>
  <r>
    <x v="27"/>
    <x v="63"/>
    <x v="1"/>
    <n v="90"/>
  </r>
  <r>
    <x v="27"/>
    <x v="64"/>
    <x v="0"/>
    <n v="64"/>
  </r>
  <r>
    <x v="27"/>
    <x v="64"/>
    <x v="1"/>
    <n v="66"/>
  </r>
  <r>
    <x v="27"/>
    <x v="65"/>
    <x v="0"/>
    <n v="71"/>
  </r>
  <r>
    <x v="27"/>
    <x v="65"/>
    <x v="1"/>
    <n v="66"/>
  </r>
  <r>
    <x v="27"/>
    <x v="66"/>
    <x v="0"/>
    <n v="49"/>
  </r>
  <r>
    <x v="27"/>
    <x v="66"/>
    <x v="1"/>
    <n v="46"/>
  </r>
  <r>
    <x v="27"/>
    <x v="67"/>
    <x v="0"/>
    <n v="43"/>
  </r>
  <r>
    <x v="27"/>
    <x v="67"/>
    <x v="1"/>
    <n v="47"/>
  </r>
  <r>
    <x v="27"/>
    <x v="68"/>
    <x v="0"/>
    <n v="33"/>
  </r>
  <r>
    <x v="27"/>
    <x v="68"/>
    <x v="1"/>
    <n v="51"/>
  </r>
  <r>
    <x v="27"/>
    <x v="69"/>
    <x v="0"/>
    <n v="32"/>
  </r>
  <r>
    <x v="27"/>
    <x v="69"/>
    <x v="1"/>
    <n v="30"/>
  </r>
  <r>
    <x v="27"/>
    <x v="70"/>
    <x v="0"/>
    <n v="31"/>
  </r>
  <r>
    <x v="27"/>
    <x v="70"/>
    <x v="1"/>
    <n v="31"/>
  </r>
  <r>
    <x v="27"/>
    <x v="71"/>
    <x v="0"/>
    <n v="28"/>
  </r>
  <r>
    <x v="27"/>
    <x v="71"/>
    <x v="1"/>
    <n v="32"/>
  </r>
  <r>
    <x v="27"/>
    <x v="72"/>
    <x v="0"/>
    <n v="25"/>
  </r>
  <r>
    <x v="27"/>
    <x v="72"/>
    <x v="1"/>
    <n v="27"/>
  </r>
  <r>
    <x v="27"/>
    <x v="73"/>
    <x v="0"/>
    <n v="16"/>
  </r>
  <r>
    <x v="27"/>
    <x v="73"/>
    <x v="1"/>
    <n v="22"/>
  </r>
  <r>
    <x v="27"/>
    <x v="74"/>
    <x v="0"/>
    <n v="22"/>
  </r>
  <r>
    <x v="27"/>
    <x v="74"/>
    <x v="1"/>
    <n v="20"/>
  </r>
  <r>
    <x v="27"/>
    <x v="75"/>
    <x v="0"/>
    <n v="19"/>
  </r>
  <r>
    <x v="27"/>
    <x v="75"/>
    <x v="1"/>
    <n v="10"/>
  </r>
  <r>
    <x v="27"/>
    <x v="76"/>
    <x v="0"/>
    <n v="19"/>
  </r>
  <r>
    <x v="27"/>
    <x v="76"/>
    <x v="1"/>
    <n v="15"/>
  </r>
  <r>
    <x v="27"/>
    <x v="77"/>
    <x v="0"/>
    <n v="16"/>
  </r>
  <r>
    <x v="27"/>
    <x v="77"/>
    <x v="1"/>
    <n v="15"/>
  </r>
  <r>
    <x v="27"/>
    <x v="78"/>
    <x v="0"/>
    <n v="16"/>
  </r>
  <r>
    <x v="27"/>
    <x v="78"/>
    <x v="1"/>
    <n v="6"/>
  </r>
  <r>
    <x v="27"/>
    <x v="79"/>
    <x v="0"/>
    <n v="8"/>
  </r>
  <r>
    <x v="27"/>
    <x v="79"/>
    <x v="1"/>
    <n v="5"/>
  </r>
  <r>
    <x v="27"/>
    <x v="80"/>
    <x v="0"/>
    <n v="7"/>
  </r>
  <r>
    <x v="27"/>
    <x v="80"/>
    <x v="1"/>
    <n v="1"/>
  </r>
  <r>
    <x v="27"/>
    <x v="81"/>
    <x v="0"/>
    <n v="10"/>
  </r>
  <r>
    <x v="27"/>
    <x v="81"/>
    <x v="1"/>
    <n v="4"/>
  </r>
  <r>
    <x v="27"/>
    <x v="82"/>
    <x v="0"/>
    <n v="5"/>
  </r>
  <r>
    <x v="27"/>
    <x v="82"/>
    <x v="1"/>
    <n v="4"/>
  </r>
  <r>
    <x v="27"/>
    <x v="83"/>
    <x v="0"/>
    <n v="5"/>
  </r>
  <r>
    <x v="27"/>
    <x v="83"/>
    <x v="1"/>
    <n v="1"/>
  </r>
  <r>
    <x v="27"/>
    <x v="84"/>
    <x v="1"/>
    <n v="1"/>
  </r>
  <r>
    <x v="28"/>
    <x v="85"/>
    <x v="0"/>
    <n v="11"/>
  </r>
  <r>
    <x v="28"/>
    <x v="86"/>
    <x v="0"/>
    <n v="5"/>
  </r>
  <r>
    <x v="28"/>
    <x v="86"/>
    <x v="1"/>
    <n v="1"/>
  </r>
  <r>
    <x v="28"/>
    <x v="87"/>
    <x v="0"/>
    <n v="5"/>
  </r>
  <r>
    <x v="28"/>
    <x v="87"/>
    <x v="1"/>
    <n v="1"/>
  </r>
  <r>
    <x v="28"/>
    <x v="0"/>
    <x v="1"/>
    <n v="1"/>
  </r>
  <r>
    <x v="28"/>
    <x v="88"/>
    <x v="0"/>
    <n v="1"/>
  </r>
  <r>
    <x v="28"/>
    <x v="88"/>
    <x v="1"/>
    <n v="1"/>
  </r>
  <r>
    <x v="28"/>
    <x v="91"/>
    <x v="0"/>
    <n v="1"/>
  </r>
  <r>
    <x v="28"/>
    <x v="96"/>
    <x v="0"/>
    <n v="1"/>
  </r>
  <r>
    <x v="28"/>
    <x v="89"/>
    <x v="1"/>
    <n v="1"/>
  </r>
  <r>
    <x v="28"/>
    <x v="2"/>
    <x v="0"/>
    <n v="1"/>
  </r>
  <r>
    <x v="28"/>
    <x v="98"/>
    <x v="0"/>
    <n v="1"/>
  </r>
  <r>
    <x v="28"/>
    <x v="100"/>
    <x v="0"/>
    <n v="3"/>
  </r>
  <r>
    <x v="28"/>
    <x v="100"/>
    <x v="1"/>
    <n v="2"/>
  </r>
  <r>
    <x v="28"/>
    <x v="95"/>
    <x v="0"/>
    <n v="2"/>
  </r>
  <r>
    <x v="28"/>
    <x v="3"/>
    <x v="0"/>
    <n v="355"/>
  </r>
  <r>
    <x v="28"/>
    <x v="3"/>
    <x v="1"/>
    <n v="316"/>
  </r>
  <r>
    <x v="28"/>
    <x v="4"/>
    <x v="0"/>
    <n v="413"/>
  </r>
  <r>
    <x v="28"/>
    <x v="4"/>
    <x v="1"/>
    <n v="360"/>
  </r>
  <r>
    <x v="28"/>
    <x v="5"/>
    <x v="0"/>
    <n v="424"/>
  </r>
  <r>
    <x v="28"/>
    <x v="5"/>
    <x v="1"/>
    <n v="414"/>
  </r>
  <r>
    <x v="28"/>
    <x v="6"/>
    <x v="0"/>
    <n v="437"/>
  </r>
  <r>
    <x v="28"/>
    <x v="6"/>
    <x v="1"/>
    <n v="433"/>
  </r>
  <r>
    <x v="28"/>
    <x v="7"/>
    <x v="0"/>
    <n v="482"/>
  </r>
  <r>
    <x v="28"/>
    <x v="7"/>
    <x v="1"/>
    <n v="427"/>
  </r>
  <r>
    <x v="28"/>
    <x v="8"/>
    <x v="0"/>
    <n v="514"/>
  </r>
  <r>
    <x v="28"/>
    <x v="8"/>
    <x v="1"/>
    <n v="432"/>
  </r>
  <r>
    <x v="28"/>
    <x v="9"/>
    <x v="0"/>
    <n v="517"/>
  </r>
  <r>
    <x v="28"/>
    <x v="9"/>
    <x v="1"/>
    <n v="482"/>
  </r>
  <r>
    <x v="28"/>
    <x v="10"/>
    <x v="0"/>
    <n v="532"/>
  </r>
  <r>
    <x v="28"/>
    <x v="10"/>
    <x v="1"/>
    <n v="428"/>
  </r>
  <r>
    <x v="28"/>
    <x v="11"/>
    <x v="0"/>
    <n v="566"/>
  </r>
  <r>
    <x v="28"/>
    <x v="11"/>
    <x v="1"/>
    <n v="483"/>
  </r>
  <r>
    <x v="28"/>
    <x v="12"/>
    <x v="0"/>
    <n v="542"/>
  </r>
  <r>
    <x v="28"/>
    <x v="12"/>
    <x v="1"/>
    <n v="504"/>
  </r>
  <r>
    <x v="28"/>
    <x v="13"/>
    <x v="0"/>
    <n v="533"/>
  </r>
  <r>
    <x v="28"/>
    <x v="13"/>
    <x v="1"/>
    <n v="492"/>
  </r>
  <r>
    <x v="28"/>
    <x v="14"/>
    <x v="0"/>
    <n v="513"/>
  </r>
  <r>
    <x v="28"/>
    <x v="14"/>
    <x v="1"/>
    <n v="470"/>
  </r>
  <r>
    <x v="28"/>
    <x v="15"/>
    <x v="0"/>
    <n v="517"/>
  </r>
  <r>
    <x v="28"/>
    <x v="15"/>
    <x v="1"/>
    <n v="462"/>
  </r>
  <r>
    <x v="28"/>
    <x v="16"/>
    <x v="0"/>
    <n v="589"/>
  </r>
  <r>
    <x v="28"/>
    <x v="16"/>
    <x v="1"/>
    <n v="468"/>
  </r>
  <r>
    <x v="28"/>
    <x v="17"/>
    <x v="0"/>
    <n v="545"/>
  </r>
  <r>
    <x v="28"/>
    <x v="17"/>
    <x v="1"/>
    <n v="510"/>
  </r>
  <r>
    <x v="28"/>
    <x v="18"/>
    <x v="0"/>
    <n v="542"/>
  </r>
  <r>
    <x v="28"/>
    <x v="18"/>
    <x v="1"/>
    <n v="497"/>
  </r>
  <r>
    <x v="28"/>
    <x v="19"/>
    <x v="0"/>
    <n v="579"/>
  </r>
  <r>
    <x v="28"/>
    <x v="19"/>
    <x v="1"/>
    <n v="482"/>
  </r>
  <r>
    <x v="28"/>
    <x v="20"/>
    <x v="0"/>
    <n v="514"/>
  </r>
  <r>
    <x v="28"/>
    <x v="20"/>
    <x v="1"/>
    <n v="492"/>
  </r>
  <r>
    <x v="28"/>
    <x v="21"/>
    <x v="0"/>
    <n v="539"/>
  </r>
  <r>
    <x v="28"/>
    <x v="21"/>
    <x v="1"/>
    <n v="508"/>
  </r>
  <r>
    <x v="28"/>
    <x v="22"/>
    <x v="0"/>
    <n v="474"/>
  </r>
  <r>
    <x v="28"/>
    <x v="22"/>
    <x v="1"/>
    <n v="482"/>
  </r>
  <r>
    <x v="28"/>
    <x v="23"/>
    <x v="0"/>
    <n v="493"/>
  </r>
  <r>
    <x v="28"/>
    <x v="23"/>
    <x v="1"/>
    <n v="436"/>
  </r>
  <r>
    <x v="28"/>
    <x v="24"/>
    <x v="0"/>
    <n v="515"/>
  </r>
  <r>
    <x v="28"/>
    <x v="24"/>
    <x v="1"/>
    <n v="440"/>
  </r>
  <r>
    <x v="28"/>
    <x v="25"/>
    <x v="0"/>
    <n v="500"/>
  </r>
  <r>
    <x v="28"/>
    <x v="25"/>
    <x v="1"/>
    <n v="422"/>
  </r>
  <r>
    <x v="28"/>
    <x v="26"/>
    <x v="0"/>
    <n v="463"/>
  </r>
  <r>
    <x v="28"/>
    <x v="26"/>
    <x v="1"/>
    <n v="467"/>
  </r>
  <r>
    <x v="28"/>
    <x v="27"/>
    <x v="0"/>
    <n v="471"/>
  </r>
  <r>
    <x v="28"/>
    <x v="27"/>
    <x v="1"/>
    <n v="441"/>
  </r>
  <r>
    <x v="28"/>
    <x v="28"/>
    <x v="0"/>
    <n v="462"/>
  </r>
  <r>
    <x v="28"/>
    <x v="28"/>
    <x v="1"/>
    <n v="450"/>
  </r>
  <r>
    <x v="28"/>
    <x v="29"/>
    <x v="0"/>
    <n v="523"/>
  </r>
  <r>
    <x v="28"/>
    <x v="29"/>
    <x v="1"/>
    <n v="434"/>
  </r>
  <r>
    <x v="28"/>
    <x v="30"/>
    <x v="0"/>
    <n v="540"/>
  </r>
  <r>
    <x v="28"/>
    <x v="30"/>
    <x v="1"/>
    <n v="489"/>
  </r>
  <r>
    <x v="28"/>
    <x v="31"/>
    <x v="0"/>
    <n v="564"/>
  </r>
  <r>
    <x v="28"/>
    <x v="31"/>
    <x v="1"/>
    <n v="501"/>
  </r>
  <r>
    <x v="28"/>
    <x v="31"/>
    <x v="2"/>
    <n v="1"/>
  </r>
  <r>
    <x v="28"/>
    <x v="32"/>
    <x v="0"/>
    <n v="532"/>
  </r>
  <r>
    <x v="28"/>
    <x v="32"/>
    <x v="1"/>
    <n v="511"/>
  </r>
  <r>
    <x v="28"/>
    <x v="33"/>
    <x v="0"/>
    <n v="536"/>
  </r>
  <r>
    <x v="28"/>
    <x v="33"/>
    <x v="1"/>
    <n v="467"/>
  </r>
  <r>
    <x v="28"/>
    <x v="34"/>
    <x v="0"/>
    <n v="537"/>
  </r>
  <r>
    <x v="28"/>
    <x v="34"/>
    <x v="1"/>
    <n v="471"/>
  </r>
  <r>
    <x v="28"/>
    <x v="35"/>
    <x v="0"/>
    <n v="538"/>
  </r>
  <r>
    <x v="28"/>
    <x v="35"/>
    <x v="1"/>
    <n v="510"/>
  </r>
  <r>
    <x v="28"/>
    <x v="36"/>
    <x v="0"/>
    <n v="572"/>
  </r>
  <r>
    <x v="28"/>
    <x v="36"/>
    <x v="1"/>
    <n v="530"/>
  </r>
  <r>
    <x v="28"/>
    <x v="37"/>
    <x v="0"/>
    <n v="644"/>
  </r>
  <r>
    <x v="28"/>
    <x v="37"/>
    <x v="1"/>
    <n v="575"/>
  </r>
  <r>
    <x v="28"/>
    <x v="38"/>
    <x v="0"/>
    <n v="666"/>
  </r>
  <r>
    <x v="28"/>
    <x v="38"/>
    <x v="1"/>
    <n v="608"/>
  </r>
  <r>
    <x v="28"/>
    <x v="39"/>
    <x v="0"/>
    <n v="689"/>
  </r>
  <r>
    <x v="28"/>
    <x v="39"/>
    <x v="1"/>
    <n v="598"/>
  </r>
  <r>
    <x v="28"/>
    <x v="40"/>
    <x v="0"/>
    <n v="749"/>
  </r>
  <r>
    <x v="28"/>
    <x v="40"/>
    <x v="1"/>
    <n v="640"/>
  </r>
  <r>
    <x v="28"/>
    <x v="41"/>
    <x v="0"/>
    <n v="709"/>
  </r>
  <r>
    <x v="28"/>
    <x v="41"/>
    <x v="1"/>
    <n v="687"/>
  </r>
  <r>
    <x v="28"/>
    <x v="42"/>
    <x v="0"/>
    <n v="758"/>
  </r>
  <r>
    <x v="28"/>
    <x v="42"/>
    <x v="1"/>
    <n v="677"/>
  </r>
  <r>
    <x v="28"/>
    <x v="43"/>
    <x v="0"/>
    <n v="803"/>
  </r>
  <r>
    <x v="28"/>
    <x v="43"/>
    <x v="1"/>
    <n v="641"/>
  </r>
  <r>
    <x v="28"/>
    <x v="44"/>
    <x v="0"/>
    <n v="760"/>
  </r>
  <r>
    <x v="28"/>
    <x v="44"/>
    <x v="1"/>
    <n v="662"/>
  </r>
  <r>
    <x v="28"/>
    <x v="45"/>
    <x v="0"/>
    <n v="796"/>
  </r>
  <r>
    <x v="28"/>
    <x v="45"/>
    <x v="1"/>
    <n v="706"/>
  </r>
  <r>
    <x v="28"/>
    <x v="46"/>
    <x v="0"/>
    <n v="799"/>
  </r>
  <r>
    <x v="28"/>
    <x v="46"/>
    <x v="1"/>
    <n v="704"/>
  </r>
  <r>
    <x v="28"/>
    <x v="47"/>
    <x v="0"/>
    <n v="851"/>
  </r>
  <r>
    <x v="28"/>
    <x v="47"/>
    <x v="1"/>
    <n v="729"/>
  </r>
  <r>
    <x v="28"/>
    <x v="47"/>
    <x v="2"/>
    <n v="1"/>
  </r>
  <r>
    <x v="28"/>
    <x v="48"/>
    <x v="0"/>
    <n v="870"/>
  </r>
  <r>
    <x v="28"/>
    <x v="48"/>
    <x v="1"/>
    <n v="793"/>
  </r>
  <r>
    <x v="28"/>
    <x v="49"/>
    <x v="0"/>
    <n v="832"/>
  </r>
  <r>
    <x v="28"/>
    <x v="49"/>
    <x v="1"/>
    <n v="715"/>
  </r>
  <r>
    <x v="28"/>
    <x v="50"/>
    <x v="0"/>
    <n v="790"/>
  </r>
  <r>
    <x v="28"/>
    <x v="50"/>
    <x v="1"/>
    <n v="778"/>
  </r>
  <r>
    <x v="28"/>
    <x v="51"/>
    <x v="0"/>
    <n v="792"/>
  </r>
  <r>
    <x v="28"/>
    <x v="51"/>
    <x v="1"/>
    <n v="715"/>
  </r>
  <r>
    <x v="28"/>
    <x v="52"/>
    <x v="0"/>
    <n v="783"/>
  </r>
  <r>
    <x v="28"/>
    <x v="52"/>
    <x v="1"/>
    <n v="697"/>
  </r>
  <r>
    <x v="28"/>
    <x v="53"/>
    <x v="0"/>
    <n v="763"/>
  </r>
  <r>
    <x v="28"/>
    <x v="53"/>
    <x v="1"/>
    <n v="675"/>
  </r>
  <r>
    <x v="28"/>
    <x v="54"/>
    <x v="0"/>
    <n v="850"/>
  </r>
  <r>
    <x v="28"/>
    <x v="54"/>
    <x v="1"/>
    <n v="691"/>
  </r>
  <r>
    <x v="28"/>
    <x v="55"/>
    <x v="0"/>
    <n v="702"/>
  </r>
  <r>
    <x v="28"/>
    <x v="55"/>
    <x v="1"/>
    <n v="670"/>
  </r>
  <r>
    <x v="28"/>
    <x v="56"/>
    <x v="0"/>
    <n v="591"/>
  </r>
  <r>
    <x v="28"/>
    <x v="56"/>
    <x v="1"/>
    <n v="503"/>
  </r>
  <r>
    <x v="28"/>
    <x v="57"/>
    <x v="0"/>
    <n v="590"/>
  </r>
  <r>
    <x v="28"/>
    <x v="57"/>
    <x v="1"/>
    <n v="541"/>
  </r>
  <r>
    <x v="28"/>
    <x v="58"/>
    <x v="0"/>
    <n v="583"/>
  </r>
  <r>
    <x v="28"/>
    <x v="58"/>
    <x v="1"/>
    <n v="559"/>
  </r>
  <r>
    <x v="28"/>
    <x v="59"/>
    <x v="0"/>
    <n v="590"/>
  </r>
  <r>
    <x v="28"/>
    <x v="59"/>
    <x v="1"/>
    <n v="521"/>
  </r>
  <r>
    <x v="28"/>
    <x v="60"/>
    <x v="0"/>
    <n v="429"/>
  </r>
  <r>
    <x v="28"/>
    <x v="60"/>
    <x v="1"/>
    <n v="416"/>
  </r>
  <r>
    <x v="28"/>
    <x v="61"/>
    <x v="0"/>
    <n v="416"/>
  </r>
  <r>
    <x v="28"/>
    <x v="61"/>
    <x v="1"/>
    <n v="387"/>
  </r>
  <r>
    <x v="28"/>
    <x v="62"/>
    <x v="0"/>
    <n v="403"/>
  </r>
  <r>
    <x v="28"/>
    <x v="62"/>
    <x v="1"/>
    <n v="370"/>
  </r>
  <r>
    <x v="28"/>
    <x v="63"/>
    <x v="0"/>
    <n v="377"/>
  </r>
  <r>
    <x v="28"/>
    <x v="63"/>
    <x v="1"/>
    <n v="338"/>
  </r>
  <r>
    <x v="28"/>
    <x v="64"/>
    <x v="0"/>
    <n v="333"/>
  </r>
  <r>
    <x v="28"/>
    <x v="64"/>
    <x v="1"/>
    <n v="336"/>
  </r>
  <r>
    <x v="28"/>
    <x v="65"/>
    <x v="0"/>
    <n v="288"/>
  </r>
  <r>
    <x v="28"/>
    <x v="65"/>
    <x v="1"/>
    <n v="261"/>
  </r>
  <r>
    <x v="28"/>
    <x v="66"/>
    <x v="0"/>
    <n v="300"/>
  </r>
  <r>
    <x v="28"/>
    <x v="66"/>
    <x v="1"/>
    <n v="253"/>
  </r>
  <r>
    <x v="28"/>
    <x v="67"/>
    <x v="0"/>
    <n v="265"/>
  </r>
  <r>
    <x v="28"/>
    <x v="67"/>
    <x v="1"/>
    <n v="211"/>
  </r>
  <r>
    <x v="28"/>
    <x v="68"/>
    <x v="0"/>
    <n v="242"/>
  </r>
  <r>
    <x v="28"/>
    <x v="68"/>
    <x v="1"/>
    <n v="208"/>
  </r>
  <r>
    <x v="28"/>
    <x v="69"/>
    <x v="0"/>
    <n v="217"/>
  </r>
  <r>
    <x v="28"/>
    <x v="69"/>
    <x v="1"/>
    <n v="196"/>
  </r>
  <r>
    <x v="28"/>
    <x v="70"/>
    <x v="0"/>
    <n v="200"/>
  </r>
  <r>
    <x v="28"/>
    <x v="70"/>
    <x v="1"/>
    <n v="185"/>
  </r>
  <r>
    <x v="28"/>
    <x v="71"/>
    <x v="0"/>
    <n v="193"/>
  </r>
  <r>
    <x v="28"/>
    <x v="71"/>
    <x v="1"/>
    <n v="169"/>
  </r>
  <r>
    <x v="28"/>
    <x v="72"/>
    <x v="0"/>
    <n v="168"/>
  </r>
  <r>
    <x v="28"/>
    <x v="72"/>
    <x v="1"/>
    <n v="137"/>
  </r>
  <r>
    <x v="28"/>
    <x v="73"/>
    <x v="0"/>
    <n v="165"/>
  </r>
  <r>
    <x v="28"/>
    <x v="73"/>
    <x v="1"/>
    <n v="142"/>
  </r>
  <r>
    <x v="28"/>
    <x v="74"/>
    <x v="0"/>
    <n v="175"/>
  </r>
  <r>
    <x v="28"/>
    <x v="74"/>
    <x v="1"/>
    <n v="108"/>
  </r>
  <r>
    <x v="28"/>
    <x v="75"/>
    <x v="0"/>
    <n v="134"/>
  </r>
  <r>
    <x v="28"/>
    <x v="75"/>
    <x v="1"/>
    <n v="82"/>
  </r>
  <r>
    <x v="28"/>
    <x v="76"/>
    <x v="0"/>
    <n v="102"/>
  </r>
  <r>
    <x v="28"/>
    <x v="76"/>
    <x v="1"/>
    <n v="65"/>
  </r>
  <r>
    <x v="28"/>
    <x v="77"/>
    <x v="0"/>
    <n v="84"/>
  </r>
  <r>
    <x v="28"/>
    <x v="77"/>
    <x v="1"/>
    <n v="64"/>
  </r>
  <r>
    <x v="28"/>
    <x v="78"/>
    <x v="0"/>
    <n v="57"/>
  </r>
  <r>
    <x v="28"/>
    <x v="78"/>
    <x v="1"/>
    <n v="42"/>
  </r>
  <r>
    <x v="28"/>
    <x v="79"/>
    <x v="0"/>
    <n v="60"/>
  </r>
  <r>
    <x v="28"/>
    <x v="79"/>
    <x v="1"/>
    <n v="29"/>
  </r>
  <r>
    <x v="28"/>
    <x v="80"/>
    <x v="0"/>
    <n v="55"/>
  </r>
  <r>
    <x v="28"/>
    <x v="80"/>
    <x v="1"/>
    <n v="25"/>
  </r>
  <r>
    <x v="28"/>
    <x v="81"/>
    <x v="0"/>
    <n v="37"/>
  </r>
  <r>
    <x v="28"/>
    <x v="81"/>
    <x v="1"/>
    <n v="17"/>
  </r>
  <r>
    <x v="28"/>
    <x v="82"/>
    <x v="0"/>
    <n v="28"/>
  </r>
  <r>
    <x v="28"/>
    <x v="82"/>
    <x v="1"/>
    <n v="7"/>
  </r>
  <r>
    <x v="28"/>
    <x v="83"/>
    <x v="0"/>
    <n v="16"/>
  </r>
  <r>
    <x v="28"/>
    <x v="83"/>
    <x v="1"/>
    <n v="7"/>
  </r>
  <r>
    <x v="28"/>
    <x v="84"/>
    <x v="0"/>
    <n v="14"/>
  </r>
  <r>
    <x v="28"/>
    <x v="84"/>
    <x v="1"/>
    <n v="5"/>
  </r>
  <r>
    <x v="29"/>
    <x v="3"/>
    <x v="0"/>
    <n v="34"/>
  </r>
  <r>
    <x v="29"/>
    <x v="3"/>
    <x v="1"/>
    <n v="24"/>
  </r>
  <r>
    <x v="29"/>
    <x v="4"/>
    <x v="0"/>
    <n v="28"/>
  </r>
  <r>
    <x v="29"/>
    <x v="4"/>
    <x v="1"/>
    <n v="28"/>
  </r>
  <r>
    <x v="29"/>
    <x v="5"/>
    <x v="0"/>
    <n v="42"/>
  </r>
  <r>
    <x v="29"/>
    <x v="5"/>
    <x v="1"/>
    <n v="39"/>
  </r>
  <r>
    <x v="29"/>
    <x v="6"/>
    <x v="0"/>
    <n v="30"/>
  </r>
  <r>
    <x v="29"/>
    <x v="6"/>
    <x v="1"/>
    <n v="39"/>
  </r>
  <r>
    <x v="29"/>
    <x v="7"/>
    <x v="0"/>
    <n v="32"/>
  </r>
  <r>
    <x v="29"/>
    <x v="7"/>
    <x v="1"/>
    <n v="39"/>
  </r>
  <r>
    <x v="29"/>
    <x v="8"/>
    <x v="0"/>
    <n v="38"/>
  </r>
  <r>
    <x v="29"/>
    <x v="8"/>
    <x v="1"/>
    <n v="34"/>
  </r>
  <r>
    <x v="29"/>
    <x v="9"/>
    <x v="0"/>
    <n v="44"/>
  </r>
  <r>
    <x v="29"/>
    <x v="9"/>
    <x v="1"/>
    <n v="42"/>
  </r>
  <r>
    <x v="29"/>
    <x v="10"/>
    <x v="0"/>
    <n v="42"/>
  </r>
  <r>
    <x v="29"/>
    <x v="10"/>
    <x v="1"/>
    <n v="48"/>
  </r>
  <r>
    <x v="29"/>
    <x v="11"/>
    <x v="0"/>
    <n v="47"/>
  </r>
  <r>
    <x v="29"/>
    <x v="11"/>
    <x v="1"/>
    <n v="40"/>
  </r>
  <r>
    <x v="29"/>
    <x v="12"/>
    <x v="0"/>
    <n v="57"/>
  </r>
  <r>
    <x v="29"/>
    <x v="12"/>
    <x v="1"/>
    <n v="40"/>
  </r>
  <r>
    <x v="29"/>
    <x v="13"/>
    <x v="0"/>
    <n v="36"/>
  </r>
  <r>
    <x v="29"/>
    <x v="13"/>
    <x v="1"/>
    <n v="40"/>
  </r>
  <r>
    <x v="29"/>
    <x v="13"/>
    <x v="2"/>
    <n v="1"/>
  </r>
  <r>
    <x v="29"/>
    <x v="14"/>
    <x v="0"/>
    <n v="40"/>
  </r>
  <r>
    <x v="29"/>
    <x v="14"/>
    <x v="1"/>
    <n v="41"/>
  </r>
  <r>
    <x v="29"/>
    <x v="14"/>
    <x v="2"/>
    <n v="1"/>
  </r>
  <r>
    <x v="29"/>
    <x v="15"/>
    <x v="0"/>
    <n v="48"/>
  </r>
  <r>
    <x v="29"/>
    <x v="15"/>
    <x v="1"/>
    <n v="42"/>
  </r>
  <r>
    <x v="29"/>
    <x v="15"/>
    <x v="2"/>
    <n v="1"/>
  </r>
  <r>
    <x v="29"/>
    <x v="16"/>
    <x v="0"/>
    <n v="53"/>
  </r>
  <r>
    <x v="29"/>
    <x v="16"/>
    <x v="1"/>
    <n v="47"/>
  </r>
  <r>
    <x v="29"/>
    <x v="17"/>
    <x v="0"/>
    <n v="52"/>
  </r>
  <r>
    <x v="29"/>
    <x v="17"/>
    <x v="1"/>
    <n v="50"/>
  </r>
  <r>
    <x v="29"/>
    <x v="18"/>
    <x v="0"/>
    <n v="46"/>
  </r>
  <r>
    <x v="29"/>
    <x v="18"/>
    <x v="1"/>
    <n v="34"/>
  </r>
  <r>
    <x v="29"/>
    <x v="19"/>
    <x v="0"/>
    <n v="46"/>
  </r>
  <r>
    <x v="29"/>
    <x v="19"/>
    <x v="1"/>
    <n v="44"/>
  </r>
  <r>
    <x v="29"/>
    <x v="20"/>
    <x v="0"/>
    <n v="47"/>
  </r>
  <r>
    <x v="29"/>
    <x v="20"/>
    <x v="1"/>
    <n v="46"/>
  </r>
  <r>
    <x v="29"/>
    <x v="21"/>
    <x v="0"/>
    <n v="45"/>
  </r>
  <r>
    <x v="29"/>
    <x v="21"/>
    <x v="1"/>
    <n v="60"/>
  </r>
  <r>
    <x v="29"/>
    <x v="22"/>
    <x v="0"/>
    <n v="54"/>
  </r>
  <r>
    <x v="29"/>
    <x v="22"/>
    <x v="1"/>
    <n v="43"/>
  </r>
  <r>
    <x v="29"/>
    <x v="22"/>
    <x v="2"/>
    <n v="1"/>
  </r>
  <r>
    <x v="29"/>
    <x v="23"/>
    <x v="0"/>
    <n v="57"/>
  </r>
  <r>
    <x v="29"/>
    <x v="23"/>
    <x v="1"/>
    <n v="50"/>
  </r>
  <r>
    <x v="29"/>
    <x v="24"/>
    <x v="0"/>
    <n v="62"/>
  </r>
  <r>
    <x v="29"/>
    <x v="24"/>
    <x v="1"/>
    <n v="51"/>
  </r>
  <r>
    <x v="29"/>
    <x v="25"/>
    <x v="0"/>
    <n v="52"/>
  </r>
  <r>
    <x v="29"/>
    <x v="25"/>
    <x v="1"/>
    <n v="63"/>
  </r>
  <r>
    <x v="29"/>
    <x v="26"/>
    <x v="0"/>
    <n v="37"/>
  </r>
  <r>
    <x v="29"/>
    <x v="26"/>
    <x v="1"/>
    <n v="50"/>
  </r>
  <r>
    <x v="29"/>
    <x v="27"/>
    <x v="0"/>
    <n v="42"/>
  </r>
  <r>
    <x v="29"/>
    <x v="27"/>
    <x v="1"/>
    <n v="54"/>
  </r>
  <r>
    <x v="29"/>
    <x v="28"/>
    <x v="0"/>
    <n v="66"/>
  </r>
  <r>
    <x v="29"/>
    <x v="28"/>
    <x v="1"/>
    <n v="41"/>
  </r>
  <r>
    <x v="29"/>
    <x v="29"/>
    <x v="0"/>
    <n v="54"/>
  </r>
  <r>
    <x v="29"/>
    <x v="29"/>
    <x v="1"/>
    <n v="57"/>
  </r>
  <r>
    <x v="29"/>
    <x v="30"/>
    <x v="0"/>
    <n v="66"/>
  </r>
  <r>
    <x v="29"/>
    <x v="30"/>
    <x v="1"/>
    <n v="51"/>
  </r>
  <r>
    <x v="29"/>
    <x v="31"/>
    <x v="0"/>
    <n v="57"/>
  </r>
  <r>
    <x v="29"/>
    <x v="31"/>
    <x v="1"/>
    <n v="65"/>
  </r>
  <r>
    <x v="29"/>
    <x v="32"/>
    <x v="0"/>
    <n v="53"/>
  </r>
  <r>
    <x v="29"/>
    <x v="32"/>
    <x v="1"/>
    <n v="60"/>
  </r>
  <r>
    <x v="29"/>
    <x v="33"/>
    <x v="0"/>
    <n v="63"/>
  </r>
  <r>
    <x v="29"/>
    <x v="33"/>
    <x v="1"/>
    <n v="56"/>
  </r>
  <r>
    <x v="29"/>
    <x v="34"/>
    <x v="0"/>
    <n v="58"/>
  </r>
  <r>
    <x v="29"/>
    <x v="34"/>
    <x v="1"/>
    <n v="45"/>
  </r>
  <r>
    <x v="29"/>
    <x v="35"/>
    <x v="0"/>
    <n v="69"/>
  </r>
  <r>
    <x v="29"/>
    <x v="35"/>
    <x v="1"/>
    <n v="57"/>
  </r>
  <r>
    <x v="29"/>
    <x v="35"/>
    <x v="2"/>
    <n v="1"/>
  </r>
  <r>
    <x v="29"/>
    <x v="36"/>
    <x v="0"/>
    <n v="61"/>
  </r>
  <r>
    <x v="29"/>
    <x v="36"/>
    <x v="1"/>
    <n v="62"/>
  </r>
  <r>
    <x v="29"/>
    <x v="37"/>
    <x v="0"/>
    <n v="77"/>
  </r>
  <r>
    <x v="29"/>
    <x v="37"/>
    <x v="1"/>
    <n v="74"/>
  </r>
  <r>
    <x v="29"/>
    <x v="37"/>
    <x v="2"/>
    <n v="1"/>
  </r>
  <r>
    <x v="29"/>
    <x v="38"/>
    <x v="0"/>
    <n v="80"/>
  </r>
  <r>
    <x v="29"/>
    <x v="38"/>
    <x v="1"/>
    <n v="70"/>
  </r>
  <r>
    <x v="29"/>
    <x v="38"/>
    <x v="2"/>
    <n v="1"/>
  </r>
  <r>
    <x v="29"/>
    <x v="39"/>
    <x v="0"/>
    <n v="75"/>
  </r>
  <r>
    <x v="29"/>
    <x v="39"/>
    <x v="1"/>
    <n v="100"/>
  </r>
  <r>
    <x v="29"/>
    <x v="39"/>
    <x v="2"/>
    <n v="1"/>
  </r>
  <r>
    <x v="29"/>
    <x v="40"/>
    <x v="0"/>
    <n v="80"/>
  </r>
  <r>
    <x v="29"/>
    <x v="40"/>
    <x v="1"/>
    <n v="89"/>
  </r>
  <r>
    <x v="29"/>
    <x v="41"/>
    <x v="0"/>
    <n v="82"/>
  </r>
  <r>
    <x v="29"/>
    <x v="41"/>
    <x v="1"/>
    <n v="83"/>
  </r>
  <r>
    <x v="29"/>
    <x v="42"/>
    <x v="0"/>
    <n v="99"/>
  </r>
  <r>
    <x v="29"/>
    <x v="42"/>
    <x v="1"/>
    <n v="78"/>
  </r>
  <r>
    <x v="29"/>
    <x v="43"/>
    <x v="0"/>
    <n v="76"/>
  </r>
  <r>
    <x v="29"/>
    <x v="43"/>
    <x v="1"/>
    <n v="86"/>
  </r>
  <r>
    <x v="29"/>
    <x v="44"/>
    <x v="0"/>
    <n v="96"/>
  </r>
  <r>
    <x v="29"/>
    <x v="44"/>
    <x v="1"/>
    <n v="86"/>
  </r>
  <r>
    <x v="29"/>
    <x v="45"/>
    <x v="0"/>
    <n v="102"/>
  </r>
  <r>
    <x v="29"/>
    <x v="45"/>
    <x v="1"/>
    <n v="85"/>
  </r>
  <r>
    <x v="29"/>
    <x v="46"/>
    <x v="0"/>
    <n v="99"/>
  </r>
  <r>
    <x v="29"/>
    <x v="46"/>
    <x v="1"/>
    <n v="91"/>
  </r>
  <r>
    <x v="29"/>
    <x v="47"/>
    <x v="0"/>
    <n v="99"/>
  </r>
  <r>
    <x v="29"/>
    <x v="47"/>
    <x v="1"/>
    <n v="96"/>
  </r>
  <r>
    <x v="29"/>
    <x v="48"/>
    <x v="0"/>
    <n v="79"/>
  </r>
  <r>
    <x v="29"/>
    <x v="48"/>
    <x v="1"/>
    <n v="97"/>
  </r>
  <r>
    <x v="29"/>
    <x v="49"/>
    <x v="0"/>
    <n v="94"/>
  </r>
  <r>
    <x v="29"/>
    <x v="49"/>
    <x v="1"/>
    <n v="88"/>
  </r>
  <r>
    <x v="29"/>
    <x v="49"/>
    <x v="2"/>
    <n v="1"/>
  </r>
  <r>
    <x v="29"/>
    <x v="50"/>
    <x v="0"/>
    <n v="87"/>
  </r>
  <r>
    <x v="29"/>
    <x v="50"/>
    <x v="1"/>
    <n v="95"/>
  </r>
  <r>
    <x v="29"/>
    <x v="51"/>
    <x v="0"/>
    <n v="76"/>
  </r>
  <r>
    <x v="29"/>
    <x v="51"/>
    <x v="1"/>
    <n v="67"/>
  </r>
  <r>
    <x v="29"/>
    <x v="52"/>
    <x v="0"/>
    <n v="64"/>
  </r>
  <r>
    <x v="29"/>
    <x v="52"/>
    <x v="1"/>
    <n v="70"/>
  </r>
  <r>
    <x v="29"/>
    <x v="53"/>
    <x v="0"/>
    <n v="70"/>
  </r>
  <r>
    <x v="29"/>
    <x v="53"/>
    <x v="1"/>
    <n v="81"/>
  </r>
  <r>
    <x v="29"/>
    <x v="54"/>
    <x v="0"/>
    <n v="79"/>
  </r>
  <r>
    <x v="29"/>
    <x v="54"/>
    <x v="1"/>
    <n v="77"/>
  </r>
  <r>
    <x v="29"/>
    <x v="55"/>
    <x v="0"/>
    <n v="50"/>
  </r>
  <r>
    <x v="29"/>
    <x v="55"/>
    <x v="1"/>
    <n v="72"/>
  </r>
  <r>
    <x v="29"/>
    <x v="56"/>
    <x v="0"/>
    <n v="40"/>
  </r>
  <r>
    <x v="29"/>
    <x v="56"/>
    <x v="1"/>
    <n v="66"/>
  </r>
  <r>
    <x v="29"/>
    <x v="57"/>
    <x v="0"/>
    <n v="51"/>
  </r>
  <r>
    <x v="29"/>
    <x v="57"/>
    <x v="1"/>
    <n v="52"/>
  </r>
  <r>
    <x v="29"/>
    <x v="58"/>
    <x v="0"/>
    <n v="51"/>
  </r>
  <r>
    <x v="29"/>
    <x v="58"/>
    <x v="1"/>
    <n v="42"/>
  </r>
  <r>
    <x v="29"/>
    <x v="59"/>
    <x v="0"/>
    <n v="54"/>
  </r>
  <r>
    <x v="29"/>
    <x v="59"/>
    <x v="1"/>
    <n v="42"/>
  </r>
  <r>
    <x v="29"/>
    <x v="60"/>
    <x v="0"/>
    <n v="38"/>
  </r>
  <r>
    <x v="29"/>
    <x v="60"/>
    <x v="1"/>
    <n v="47"/>
  </r>
  <r>
    <x v="29"/>
    <x v="61"/>
    <x v="0"/>
    <n v="28"/>
  </r>
  <r>
    <x v="29"/>
    <x v="61"/>
    <x v="1"/>
    <n v="40"/>
  </r>
  <r>
    <x v="29"/>
    <x v="62"/>
    <x v="0"/>
    <n v="20"/>
  </r>
  <r>
    <x v="29"/>
    <x v="62"/>
    <x v="1"/>
    <n v="29"/>
  </r>
  <r>
    <x v="29"/>
    <x v="63"/>
    <x v="0"/>
    <n v="22"/>
  </r>
  <r>
    <x v="29"/>
    <x v="63"/>
    <x v="1"/>
    <n v="33"/>
  </r>
  <r>
    <x v="29"/>
    <x v="64"/>
    <x v="0"/>
    <n v="18"/>
  </r>
  <r>
    <x v="29"/>
    <x v="64"/>
    <x v="1"/>
    <n v="26"/>
  </r>
  <r>
    <x v="29"/>
    <x v="65"/>
    <x v="0"/>
    <n v="22"/>
  </r>
  <r>
    <x v="29"/>
    <x v="65"/>
    <x v="1"/>
    <n v="16"/>
  </r>
  <r>
    <x v="29"/>
    <x v="66"/>
    <x v="0"/>
    <n v="20"/>
  </r>
  <r>
    <x v="29"/>
    <x v="66"/>
    <x v="1"/>
    <n v="26"/>
  </r>
  <r>
    <x v="29"/>
    <x v="67"/>
    <x v="0"/>
    <n v="24"/>
  </r>
  <r>
    <x v="29"/>
    <x v="67"/>
    <x v="1"/>
    <n v="27"/>
  </r>
  <r>
    <x v="29"/>
    <x v="68"/>
    <x v="0"/>
    <n v="20"/>
  </r>
  <r>
    <x v="29"/>
    <x v="68"/>
    <x v="1"/>
    <n v="19"/>
  </r>
  <r>
    <x v="29"/>
    <x v="69"/>
    <x v="0"/>
    <n v="12"/>
  </r>
  <r>
    <x v="29"/>
    <x v="69"/>
    <x v="1"/>
    <n v="12"/>
  </r>
  <r>
    <x v="29"/>
    <x v="70"/>
    <x v="0"/>
    <n v="18"/>
  </r>
  <r>
    <x v="29"/>
    <x v="70"/>
    <x v="1"/>
    <n v="11"/>
  </r>
  <r>
    <x v="29"/>
    <x v="71"/>
    <x v="0"/>
    <n v="17"/>
  </r>
  <r>
    <x v="29"/>
    <x v="71"/>
    <x v="1"/>
    <n v="13"/>
  </r>
  <r>
    <x v="29"/>
    <x v="72"/>
    <x v="0"/>
    <n v="9"/>
  </r>
  <r>
    <x v="29"/>
    <x v="72"/>
    <x v="1"/>
    <n v="9"/>
  </r>
  <r>
    <x v="29"/>
    <x v="73"/>
    <x v="0"/>
    <n v="9"/>
  </r>
  <r>
    <x v="29"/>
    <x v="73"/>
    <x v="1"/>
    <n v="4"/>
  </r>
  <r>
    <x v="29"/>
    <x v="74"/>
    <x v="0"/>
    <n v="11"/>
  </r>
  <r>
    <x v="29"/>
    <x v="74"/>
    <x v="1"/>
    <n v="7"/>
  </r>
  <r>
    <x v="29"/>
    <x v="75"/>
    <x v="0"/>
    <n v="11"/>
  </r>
  <r>
    <x v="29"/>
    <x v="75"/>
    <x v="1"/>
    <n v="4"/>
  </r>
  <r>
    <x v="29"/>
    <x v="76"/>
    <x v="0"/>
    <n v="7"/>
  </r>
  <r>
    <x v="29"/>
    <x v="76"/>
    <x v="1"/>
    <n v="4"/>
  </r>
  <r>
    <x v="29"/>
    <x v="77"/>
    <x v="0"/>
    <n v="8"/>
  </r>
  <r>
    <x v="29"/>
    <x v="77"/>
    <x v="1"/>
    <n v="3"/>
  </r>
  <r>
    <x v="29"/>
    <x v="78"/>
    <x v="0"/>
    <n v="3"/>
  </r>
  <r>
    <x v="29"/>
    <x v="78"/>
    <x v="1"/>
    <n v="1"/>
  </r>
  <r>
    <x v="29"/>
    <x v="79"/>
    <x v="0"/>
    <n v="1"/>
  </r>
  <r>
    <x v="29"/>
    <x v="79"/>
    <x v="1"/>
    <n v="3"/>
  </r>
  <r>
    <x v="29"/>
    <x v="80"/>
    <x v="0"/>
    <n v="5"/>
  </r>
  <r>
    <x v="29"/>
    <x v="80"/>
    <x v="1"/>
    <n v="1"/>
  </r>
  <r>
    <x v="29"/>
    <x v="81"/>
    <x v="0"/>
    <n v="2"/>
  </r>
  <r>
    <x v="29"/>
    <x v="81"/>
    <x v="1"/>
    <n v="1"/>
  </r>
  <r>
    <x v="29"/>
    <x v="82"/>
    <x v="0"/>
    <n v="1"/>
  </r>
  <r>
    <x v="29"/>
    <x v="83"/>
    <x v="0"/>
    <n v="2"/>
  </r>
  <r>
    <x v="29"/>
    <x v="83"/>
    <x v="1"/>
    <n v="1"/>
  </r>
  <r>
    <x v="29"/>
    <x v="84"/>
    <x v="0"/>
    <n v="1"/>
  </r>
  <r>
    <x v="29"/>
    <x v="84"/>
    <x v="1"/>
    <n v="1"/>
  </r>
  <r>
    <x v="30"/>
    <x v="85"/>
    <x v="0"/>
    <n v="34"/>
  </r>
  <r>
    <x v="30"/>
    <x v="85"/>
    <x v="1"/>
    <n v="12"/>
  </r>
  <r>
    <x v="30"/>
    <x v="86"/>
    <x v="0"/>
    <n v="13"/>
  </r>
  <r>
    <x v="30"/>
    <x v="86"/>
    <x v="1"/>
    <n v="4"/>
  </r>
  <r>
    <x v="30"/>
    <x v="87"/>
    <x v="0"/>
    <n v="13"/>
  </r>
  <r>
    <x v="30"/>
    <x v="87"/>
    <x v="1"/>
    <n v="4"/>
  </r>
  <r>
    <x v="30"/>
    <x v="0"/>
    <x v="0"/>
    <n v="4"/>
  </r>
  <r>
    <x v="30"/>
    <x v="88"/>
    <x v="0"/>
    <n v="3"/>
  </r>
  <r>
    <x v="30"/>
    <x v="1"/>
    <x v="0"/>
    <n v="5"/>
  </r>
  <r>
    <x v="30"/>
    <x v="1"/>
    <x v="1"/>
    <n v="1"/>
  </r>
  <r>
    <x v="30"/>
    <x v="91"/>
    <x v="0"/>
    <n v="1"/>
  </r>
  <r>
    <x v="30"/>
    <x v="94"/>
    <x v="0"/>
    <n v="1"/>
  </r>
  <r>
    <x v="30"/>
    <x v="89"/>
    <x v="1"/>
    <n v="1"/>
  </r>
  <r>
    <x v="30"/>
    <x v="2"/>
    <x v="0"/>
    <n v="1"/>
  </r>
  <r>
    <x v="30"/>
    <x v="97"/>
    <x v="0"/>
    <n v="1"/>
  </r>
  <r>
    <x v="30"/>
    <x v="97"/>
    <x v="1"/>
    <n v="1"/>
  </r>
  <r>
    <x v="30"/>
    <x v="101"/>
    <x v="0"/>
    <n v="1"/>
  </r>
  <r>
    <x v="30"/>
    <x v="101"/>
    <x v="1"/>
    <n v="2"/>
  </r>
  <r>
    <x v="30"/>
    <x v="3"/>
    <x v="0"/>
    <n v="2474"/>
  </r>
  <r>
    <x v="30"/>
    <x v="3"/>
    <x v="1"/>
    <n v="2254"/>
  </r>
  <r>
    <x v="30"/>
    <x v="3"/>
    <x v="2"/>
    <n v="7"/>
  </r>
  <r>
    <x v="30"/>
    <x v="4"/>
    <x v="0"/>
    <n v="2883"/>
  </r>
  <r>
    <x v="30"/>
    <x v="4"/>
    <x v="1"/>
    <n v="2808"/>
  </r>
  <r>
    <x v="30"/>
    <x v="5"/>
    <x v="0"/>
    <n v="2925"/>
  </r>
  <r>
    <x v="30"/>
    <x v="5"/>
    <x v="1"/>
    <n v="2769"/>
  </r>
  <r>
    <x v="30"/>
    <x v="5"/>
    <x v="2"/>
    <n v="2"/>
  </r>
  <r>
    <x v="30"/>
    <x v="6"/>
    <x v="0"/>
    <n v="3050"/>
  </r>
  <r>
    <x v="30"/>
    <x v="6"/>
    <x v="1"/>
    <n v="2890"/>
  </r>
  <r>
    <x v="30"/>
    <x v="6"/>
    <x v="2"/>
    <n v="4"/>
  </r>
  <r>
    <x v="30"/>
    <x v="7"/>
    <x v="0"/>
    <n v="3305"/>
  </r>
  <r>
    <x v="30"/>
    <x v="7"/>
    <x v="1"/>
    <n v="3226"/>
  </r>
  <r>
    <x v="30"/>
    <x v="7"/>
    <x v="2"/>
    <n v="2"/>
  </r>
  <r>
    <x v="30"/>
    <x v="8"/>
    <x v="0"/>
    <n v="3496"/>
  </r>
  <r>
    <x v="30"/>
    <x v="8"/>
    <x v="1"/>
    <n v="3212"/>
  </r>
  <r>
    <x v="30"/>
    <x v="8"/>
    <x v="2"/>
    <n v="1"/>
  </r>
  <r>
    <x v="30"/>
    <x v="9"/>
    <x v="0"/>
    <n v="3491"/>
  </r>
  <r>
    <x v="30"/>
    <x v="9"/>
    <x v="1"/>
    <n v="3593"/>
  </r>
  <r>
    <x v="30"/>
    <x v="9"/>
    <x v="2"/>
    <n v="1"/>
  </r>
  <r>
    <x v="30"/>
    <x v="10"/>
    <x v="0"/>
    <n v="3606"/>
  </r>
  <r>
    <x v="30"/>
    <x v="10"/>
    <x v="1"/>
    <n v="3464"/>
  </r>
  <r>
    <x v="30"/>
    <x v="10"/>
    <x v="2"/>
    <n v="2"/>
  </r>
  <r>
    <x v="30"/>
    <x v="11"/>
    <x v="0"/>
    <n v="3942"/>
  </r>
  <r>
    <x v="30"/>
    <x v="11"/>
    <x v="1"/>
    <n v="3716"/>
  </r>
  <r>
    <x v="30"/>
    <x v="11"/>
    <x v="2"/>
    <n v="1"/>
  </r>
  <r>
    <x v="30"/>
    <x v="12"/>
    <x v="0"/>
    <n v="3893"/>
  </r>
  <r>
    <x v="30"/>
    <x v="12"/>
    <x v="1"/>
    <n v="3688"/>
  </r>
  <r>
    <x v="30"/>
    <x v="12"/>
    <x v="2"/>
    <n v="4"/>
  </r>
  <r>
    <x v="30"/>
    <x v="13"/>
    <x v="0"/>
    <n v="3937"/>
  </r>
  <r>
    <x v="30"/>
    <x v="13"/>
    <x v="1"/>
    <n v="3673"/>
  </r>
  <r>
    <x v="30"/>
    <x v="13"/>
    <x v="2"/>
    <n v="2"/>
  </r>
  <r>
    <x v="30"/>
    <x v="14"/>
    <x v="0"/>
    <n v="3778"/>
  </r>
  <r>
    <x v="30"/>
    <x v="14"/>
    <x v="1"/>
    <n v="3566"/>
  </r>
  <r>
    <x v="30"/>
    <x v="14"/>
    <x v="2"/>
    <n v="2"/>
  </r>
  <r>
    <x v="30"/>
    <x v="15"/>
    <x v="0"/>
    <n v="4118"/>
  </r>
  <r>
    <x v="30"/>
    <x v="15"/>
    <x v="1"/>
    <n v="3713"/>
  </r>
  <r>
    <x v="30"/>
    <x v="15"/>
    <x v="2"/>
    <n v="2"/>
  </r>
  <r>
    <x v="30"/>
    <x v="16"/>
    <x v="0"/>
    <n v="4078"/>
  </r>
  <r>
    <x v="30"/>
    <x v="16"/>
    <x v="1"/>
    <n v="3929"/>
  </r>
  <r>
    <x v="30"/>
    <x v="17"/>
    <x v="0"/>
    <n v="4200"/>
  </r>
  <r>
    <x v="30"/>
    <x v="17"/>
    <x v="1"/>
    <n v="3866"/>
  </r>
  <r>
    <x v="30"/>
    <x v="17"/>
    <x v="2"/>
    <n v="2"/>
  </r>
  <r>
    <x v="30"/>
    <x v="18"/>
    <x v="0"/>
    <n v="4225"/>
  </r>
  <r>
    <x v="30"/>
    <x v="18"/>
    <x v="1"/>
    <n v="3953"/>
  </r>
  <r>
    <x v="30"/>
    <x v="18"/>
    <x v="2"/>
    <n v="2"/>
  </r>
  <r>
    <x v="30"/>
    <x v="19"/>
    <x v="0"/>
    <n v="4254"/>
  </r>
  <r>
    <x v="30"/>
    <x v="19"/>
    <x v="1"/>
    <n v="3912"/>
  </r>
  <r>
    <x v="30"/>
    <x v="19"/>
    <x v="2"/>
    <n v="3"/>
  </r>
  <r>
    <x v="30"/>
    <x v="20"/>
    <x v="0"/>
    <n v="4270"/>
  </r>
  <r>
    <x v="30"/>
    <x v="20"/>
    <x v="1"/>
    <n v="3946"/>
  </r>
  <r>
    <x v="30"/>
    <x v="21"/>
    <x v="0"/>
    <n v="4136"/>
  </r>
  <r>
    <x v="30"/>
    <x v="21"/>
    <x v="1"/>
    <n v="3960"/>
  </r>
  <r>
    <x v="30"/>
    <x v="21"/>
    <x v="2"/>
    <n v="1"/>
  </r>
  <r>
    <x v="30"/>
    <x v="22"/>
    <x v="0"/>
    <n v="4022"/>
  </r>
  <r>
    <x v="30"/>
    <x v="22"/>
    <x v="1"/>
    <n v="3842"/>
  </r>
  <r>
    <x v="30"/>
    <x v="22"/>
    <x v="2"/>
    <n v="2"/>
  </r>
  <r>
    <x v="30"/>
    <x v="23"/>
    <x v="0"/>
    <n v="3829"/>
  </r>
  <r>
    <x v="30"/>
    <x v="23"/>
    <x v="1"/>
    <n v="3685"/>
  </r>
  <r>
    <x v="30"/>
    <x v="23"/>
    <x v="2"/>
    <n v="3"/>
  </r>
  <r>
    <x v="30"/>
    <x v="24"/>
    <x v="0"/>
    <n v="3905"/>
  </r>
  <r>
    <x v="30"/>
    <x v="24"/>
    <x v="1"/>
    <n v="3579"/>
  </r>
  <r>
    <x v="30"/>
    <x v="24"/>
    <x v="2"/>
    <n v="3"/>
  </r>
  <r>
    <x v="30"/>
    <x v="25"/>
    <x v="0"/>
    <n v="3680"/>
  </r>
  <r>
    <x v="30"/>
    <x v="25"/>
    <x v="1"/>
    <n v="3540"/>
  </r>
  <r>
    <x v="30"/>
    <x v="25"/>
    <x v="2"/>
    <n v="2"/>
  </r>
  <r>
    <x v="30"/>
    <x v="26"/>
    <x v="0"/>
    <n v="3770"/>
  </r>
  <r>
    <x v="30"/>
    <x v="26"/>
    <x v="1"/>
    <n v="3512"/>
  </r>
  <r>
    <x v="30"/>
    <x v="26"/>
    <x v="2"/>
    <n v="2"/>
  </r>
  <r>
    <x v="30"/>
    <x v="27"/>
    <x v="0"/>
    <n v="3691"/>
  </r>
  <r>
    <x v="30"/>
    <x v="27"/>
    <x v="1"/>
    <n v="3542"/>
  </r>
  <r>
    <x v="30"/>
    <x v="27"/>
    <x v="2"/>
    <n v="3"/>
  </r>
  <r>
    <x v="30"/>
    <x v="28"/>
    <x v="0"/>
    <n v="3625"/>
  </r>
  <r>
    <x v="30"/>
    <x v="28"/>
    <x v="1"/>
    <n v="3399"/>
  </r>
  <r>
    <x v="30"/>
    <x v="29"/>
    <x v="0"/>
    <n v="3850"/>
  </r>
  <r>
    <x v="30"/>
    <x v="29"/>
    <x v="1"/>
    <n v="3660"/>
  </r>
  <r>
    <x v="30"/>
    <x v="29"/>
    <x v="2"/>
    <n v="4"/>
  </r>
  <r>
    <x v="30"/>
    <x v="30"/>
    <x v="0"/>
    <n v="4107"/>
  </r>
  <r>
    <x v="30"/>
    <x v="30"/>
    <x v="1"/>
    <n v="4002"/>
  </r>
  <r>
    <x v="30"/>
    <x v="30"/>
    <x v="2"/>
    <n v="1"/>
  </r>
  <r>
    <x v="30"/>
    <x v="31"/>
    <x v="0"/>
    <n v="4435"/>
  </r>
  <r>
    <x v="30"/>
    <x v="31"/>
    <x v="1"/>
    <n v="4278"/>
  </r>
  <r>
    <x v="30"/>
    <x v="31"/>
    <x v="2"/>
    <n v="2"/>
  </r>
  <r>
    <x v="30"/>
    <x v="32"/>
    <x v="0"/>
    <n v="4356"/>
  </r>
  <r>
    <x v="30"/>
    <x v="32"/>
    <x v="1"/>
    <n v="4224"/>
  </r>
  <r>
    <x v="30"/>
    <x v="32"/>
    <x v="2"/>
    <n v="2"/>
  </r>
  <r>
    <x v="30"/>
    <x v="33"/>
    <x v="0"/>
    <n v="4085"/>
  </r>
  <r>
    <x v="30"/>
    <x v="33"/>
    <x v="1"/>
    <n v="4087"/>
  </r>
  <r>
    <x v="30"/>
    <x v="33"/>
    <x v="2"/>
    <n v="1"/>
  </r>
  <r>
    <x v="30"/>
    <x v="34"/>
    <x v="0"/>
    <n v="4090"/>
  </r>
  <r>
    <x v="30"/>
    <x v="34"/>
    <x v="1"/>
    <n v="3975"/>
  </r>
  <r>
    <x v="30"/>
    <x v="34"/>
    <x v="2"/>
    <n v="1"/>
  </r>
  <r>
    <x v="30"/>
    <x v="35"/>
    <x v="0"/>
    <n v="4185"/>
  </r>
  <r>
    <x v="30"/>
    <x v="35"/>
    <x v="1"/>
    <n v="3888"/>
  </r>
  <r>
    <x v="30"/>
    <x v="35"/>
    <x v="2"/>
    <n v="2"/>
  </r>
  <r>
    <x v="30"/>
    <x v="36"/>
    <x v="0"/>
    <n v="4364"/>
  </r>
  <r>
    <x v="30"/>
    <x v="36"/>
    <x v="1"/>
    <n v="4150"/>
  </r>
  <r>
    <x v="30"/>
    <x v="36"/>
    <x v="2"/>
    <n v="2"/>
  </r>
  <r>
    <x v="30"/>
    <x v="37"/>
    <x v="0"/>
    <n v="4550"/>
  </r>
  <r>
    <x v="30"/>
    <x v="37"/>
    <x v="1"/>
    <n v="4245"/>
  </r>
  <r>
    <x v="30"/>
    <x v="37"/>
    <x v="2"/>
    <n v="2"/>
  </r>
  <r>
    <x v="30"/>
    <x v="38"/>
    <x v="0"/>
    <n v="4696"/>
  </r>
  <r>
    <x v="30"/>
    <x v="38"/>
    <x v="1"/>
    <n v="4627"/>
  </r>
  <r>
    <x v="30"/>
    <x v="38"/>
    <x v="2"/>
    <n v="1"/>
  </r>
  <r>
    <x v="30"/>
    <x v="39"/>
    <x v="0"/>
    <n v="4886"/>
  </r>
  <r>
    <x v="30"/>
    <x v="39"/>
    <x v="1"/>
    <n v="4742"/>
  </r>
  <r>
    <x v="30"/>
    <x v="39"/>
    <x v="2"/>
    <n v="2"/>
  </r>
  <r>
    <x v="30"/>
    <x v="40"/>
    <x v="0"/>
    <n v="4830"/>
  </r>
  <r>
    <x v="30"/>
    <x v="40"/>
    <x v="1"/>
    <n v="4664"/>
  </r>
  <r>
    <x v="30"/>
    <x v="40"/>
    <x v="2"/>
    <n v="3"/>
  </r>
  <r>
    <x v="30"/>
    <x v="41"/>
    <x v="0"/>
    <n v="4891"/>
  </r>
  <r>
    <x v="30"/>
    <x v="41"/>
    <x v="1"/>
    <n v="4617"/>
  </r>
  <r>
    <x v="30"/>
    <x v="42"/>
    <x v="0"/>
    <n v="4696"/>
  </r>
  <r>
    <x v="30"/>
    <x v="42"/>
    <x v="1"/>
    <n v="4394"/>
  </r>
  <r>
    <x v="30"/>
    <x v="42"/>
    <x v="2"/>
    <n v="3"/>
  </r>
  <r>
    <x v="30"/>
    <x v="43"/>
    <x v="0"/>
    <n v="4813"/>
  </r>
  <r>
    <x v="30"/>
    <x v="43"/>
    <x v="1"/>
    <n v="4548"/>
  </r>
  <r>
    <x v="30"/>
    <x v="43"/>
    <x v="2"/>
    <n v="2"/>
  </r>
  <r>
    <x v="30"/>
    <x v="44"/>
    <x v="0"/>
    <n v="4593"/>
  </r>
  <r>
    <x v="30"/>
    <x v="44"/>
    <x v="1"/>
    <n v="4419"/>
  </r>
  <r>
    <x v="30"/>
    <x v="44"/>
    <x v="2"/>
    <n v="5"/>
  </r>
  <r>
    <x v="30"/>
    <x v="45"/>
    <x v="0"/>
    <n v="4522"/>
  </r>
  <r>
    <x v="30"/>
    <x v="45"/>
    <x v="1"/>
    <n v="4304"/>
  </r>
  <r>
    <x v="30"/>
    <x v="46"/>
    <x v="0"/>
    <n v="4444"/>
  </r>
  <r>
    <x v="30"/>
    <x v="46"/>
    <x v="1"/>
    <n v="4181"/>
  </r>
  <r>
    <x v="30"/>
    <x v="46"/>
    <x v="2"/>
    <n v="2"/>
  </r>
  <r>
    <x v="30"/>
    <x v="47"/>
    <x v="0"/>
    <n v="4303"/>
  </r>
  <r>
    <x v="30"/>
    <x v="47"/>
    <x v="1"/>
    <n v="4008"/>
  </r>
  <r>
    <x v="30"/>
    <x v="47"/>
    <x v="2"/>
    <n v="1"/>
  </r>
  <r>
    <x v="30"/>
    <x v="48"/>
    <x v="0"/>
    <n v="4144"/>
  </r>
  <r>
    <x v="30"/>
    <x v="48"/>
    <x v="1"/>
    <n v="3749"/>
  </r>
  <r>
    <x v="30"/>
    <x v="48"/>
    <x v="2"/>
    <n v="3"/>
  </r>
  <r>
    <x v="30"/>
    <x v="49"/>
    <x v="0"/>
    <n v="3968"/>
  </r>
  <r>
    <x v="30"/>
    <x v="49"/>
    <x v="1"/>
    <n v="3676"/>
  </r>
  <r>
    <x v="30"/>
    <x v="49"/>
    <x v="2"/>
    <n v="2"/>
  </r>
  <r>
    <x v="30"/>
    <x v="50"/>
    <x v="0"/>
    <n v="3717"/>
  </r>
  <r>
    <x v="30"/>
    <x v="50"/>
    <x v="1"/>
    <n v="3301"/>
  </r>
  <r>
    <x v="30"/>
    <x v="50"/>
    <x v="2"/>
    <n v="1"/>
  </r>
  <r>
    <x v="30"/>
    <x v="51"/>
    <x v="0"/>
    <n v="3442"/>
  </r>
  <r>
    <x v="30"/>
    <x v="51"/>
    <x v="1"/>
    <n v="3008"/>
  </r>
  <r>
    <x v="30"/>
    <x v="51"/>
    <x v="2"/>
    <n v="3"/>
  </r>
  <r>
    <x v="30"/>
    <x v="52"/>
    <x v="0"/>
    <n v="3361"/>
  </r>
  <r>
    <x v="30"/>
    <x v="52"/>
    <x v="1"/>
    <n v="2961"/>
  </r>
  <r>
    <x v="30"/>
    <x v="52"/>
    <x v="2"/>
    <n v="2"/>
  </r>
  <r>
    <x v="30"/>
    <x v="53"/>
    <x v="0"/>
    <n v="3290"/>
  </r>
  <r>
    <x v="30"/>
    <x v="53"/>
    <x v="1"/>
    <n v="2942"/>
  </r>
  <r>
    <x v="30"/>
    <x v="53"/>
    <x v="2"/>
    <n v="1"/>
  </r>
  <r>
    <x v="30"/>
    <x v="54"/>
    <x v="0"/>
    <n v="3370"/>
  </r>
  <r>
    <x v="30"/>
    <x v="54"/>
    <x v="1"/>
    <n v="3023"/>
  </r>
  <r>
    <x v="30"/>
    <x v="55"/>
    <x v="0"/>
    <n v="2851"/>
  </r>
  <r>
    <x v="30"/>
    <x v="55"/>
    <x v="1"/>
    <n v="2530"/>
  </r>
  <r>
    <x v="30"/>
    <x v="56"/>
    <x v="0"/>
    <n v="2400"/>
  </r>
  <r>
    <x v="30"/>
    <x v="56"/>
    <x v="1"/>
    <n v="2063"/>
  </r>
  <r>
    <x v="30"/>
    <x v="56"/>
    <x v="2"/>
    <n v="2"/>
  </r>
  <r>
    <x v="30"/>
    <x v="57"/>
    <x v="0"/>
    <n v="2369"/>
  </r>
  <r>
    <x v="30"/>
    <x v="57"/>
    <x v="1"/>
    <n v="1978"/>
  </r>
  <r>
    <x v="30"/>
    <x v="58"/>
    <x v="0"/>
    <n v="2226"/>
  </r>
  <r>
    <x v="30"/>
    <x v="58"/>
    <x v="1"/>
    <n v="1999"/>
  </r>
  <r>
    <x v="30"/>
    <x v="58"/>
    <x v="2"/>
    <n v="1"/>
  </r>
  <r>
    <x v="30"/>
    <x v="59"/>
    <x v="0"/>
    <n v="1947"/>
  </r>
  <r>
    <x v="30"/>
    <x v="59"/>
    <x v="1"/>
    <n v="1831"/>
  </r>
  <r>
    <x v="30"/>
    <x v="59"/>
    <x v="2"/>
    <n v="1"/>
  </r>
  <r>
    <x v="30"/>
    <x v="60"/>
    <x v="0"/>
    <n v="1743"/>
  </r>
  <r>
    <x v="30"/>
    <x v="60"/>
    <x v="1"/>
    <n v="1528"/>
  </r>
  <r>
    <x v="30"/>
    <x v="61"/>
    <x v="0"/>
    <n v="1617"/>
  </r>
  <r>
    <x v="30"/>
    <x v="61"/>
    <x v="1"/>
    <n v="1346"/>
  </r>
  <r>
    <x v="30"/>
    <x v="61"/>
    <x v="2"/>
    <n v="2"/>
  </r>
  <r>
    <x v="30"/>
    <x v="62"/>
    <x v="0"/>
    <n v="1426"/>
  </r>
  <r>
    <x v="30"/>
    <x v="62"/>
    <x v="1"/>
    <n v="1274"/>
  </r>
  <r>
    <x v="30"/>
    <x v="63"/>
    <x v="0"/>
    <n v="1328"/>
  </r>
  <r>
    <x v="30"/>
    <x v="63"/>
    <x v="1"/>
    <n v="1151"/>
  </r>
  <r>
    <x v="30"/>
    <x v="63"/>
    <x v="2"/>
    <n v="1"/>
  </r>
  <r>
    <x v="30"/>
    <x v="64"/>
    <x v="0"/>
    <n v="1359"/>
  </r>
  <r>
    <x v="30"/>
    <x v="64"/>
    <x v="1"/>
    <n v="985"/>
  </r>
  <r>
    <x v="30"/>
    <x v="64"/>
    <x v="2"/>
    <n v="1"/>
  </r>
  <r>
    <x v="30"/>
    <x v="65"/>
    <x v="0"/>
    <n v="1154"/>
  </r>
  <r>
    <x v="30"/>
    <x v="65"/>
    <x v="1"/>
    <n v="885"/>
  </r>
  <r>
    <x v="30"/>
    <x v="66"/>
    <x v="0"/>
    <n v="1122"/>
  </r>
  <r>
    <x v="30"/>
    <x v="66"/>
    <x v="1"/>
    <n v="864"/>
  </r>
  <r>
    <x v="30"/>
    <x v="67"/>
    <x v="0"/>
    <n v="1036"/>
  </r>
  <r>
    <x v="30"/>
    <x v="67"/>
    <x v="1"/>
    <n v="773"/>
  </r>
  <r>
    <x v="30"/>
    <x v="68"/>
    <x v="0"/>
    <n v="894"/>
  </r>
  <r>
    <x v="30"/>
    <x v="68"/>
    <x v="1"/>
    <n v="711"/>
  </r>
  <r>
    <x v="30"/>
    <x v="69"/>
    <x v="0"/>
    <n v="903"/>
  </r>
  <r>
    <x v="30"/>
    <x v="69"/>
    <x v="1"/>
    <n v="661"/>
  </r>
  <r>
    <x v="30"/>
    <x v="70"/>
    <x v="0"/>
    <n v="821"/>
  </r>
  <r>
    <x v="30"/>
    <x v="70"/>
    <x v="1"/>
    <n v="602"/>
  </r>
  <r>
    <x v="30"/>
    <x v="70"/>
    <x v="2"/>
    <n v="1"/>
  </r>
  <r>
    <x v="30"/>
    <x v="71"/>
    <x v="0"/>
    <n v="705"/>
  </r>
  <r>
    <x v="30"/>
    <x v="71"/>
    <x v="1"/>
    <n v="540"/>
  </r>
  <r>
    <x v="30"/>
    <x v="71"/>
    <x v="2"/>
    <n v="1"/>
  </r>
  <r>
    <x v="30"/>
    <x v="72"/>
    <x v="0"/>
    <n v="623"/>
  </r>
  <r>
    <x v="30"/>
    <x v="72"/>
    <x v="1"/>
    <n v="438"/>
  </r>
  <r>
    <x v="30"/>
    <x v="73"/>
    <x v="0"/>
    <n v="610"/>
  </r>
  <r>
    <x v="30"/>
    <x v="73"/>
    <x v="1"/>
    <n v="358"/>
  </r>
  <r>
    <x v="30"/>
    <x v="74"/>
    <x v="0"/>
    <n v="486"/>
  </r>
  <r>
    <x v="30"/>
    <x v="74"/>
    <x v="1"/>
    <n v="328"/>
  </r>
  <r>
    <x v="30"/>
    <x v="74"/>
    <x v="2"/>
    <n v="1"/>
  </r>
  <r>
    <x v="30"/>
    <x v="75"/>
    <x v="0"/>
    <n v="493"/>
  </r>
  <r>
    <x v="30"/>
    <x v="75"/>
    <x v="1"/>
    <n v="258"/>
  </r>
  <r>
    <x v="30"/>
    <x v="76"/>
    <x v="0"/>
    <n v="447"/>
  </r>
  <r>
    <x v="30"/>
    <x v="76"/>
    <x v="1"/>
    <n v="206"/>
  </r>
  <r>
    <x v="30"/>
    <x v="77"/>
    <x v="0"/>
    <n v="401"/>
  </r>
  <r>
    <x v="30"/>
    <x v="77"/>
    <x v="1"/>
    <n v="183"/>
  </r>
  <r>
    <x v="30"/>
    <x v="78"/>
    <x v="0"/>
    <n v="289"/>
  </r>
  <r>
    <x v="30"/>
    <x v="78"/>
    <x v="1"/>
    <n v="148"/>
  </r>
  <r>
    <x v="30"/>
    <x v="79"/>
    <x v="0"/>
    <n v="226"/>
  </r>
  <r>
    <x v="30"/>
    <x v="79"/>
    <x v="1"/>
    <n v="100"/>
  </r>
  <r>
    <x v="30"/>
    <x v="80"/>
    <x v="0"/>
    <n v="175"/>
  </r>
  <r>
    <x v="30"/>
    <x v="80"/>
    <x v="1"/>
    <n v="84"/>
  </r>
  <r>
    <x v="30"/>
    <x v="81"/>
    <x v="0"/>
    <n v="126"/>
  </r>
  <r>
    <x v="30"/>
    <x v="81"/>
    <x v="1"/>
    <n v="54"/>
  </r>
  <r>
    <x v="30"/>
    <x v="82"/>
    <x v="0"/>
    <n v="83"/>
  </r>
  <r>
    <x v="30"/>
    <x v="82"/>
    <x v="1"/>
    <n v="32"/>
  </r>
  <r>
    <x v="30"/>
    <x v="83"/>
    <x v="0"/>
    <n v="78"/>
  </r>
  <r>
    <x v="30"/>
    <x v="83"/>
    <x v="1"/>
    <n v="20"/>
  </r>
  <r>
    <x v="30"/>
    <x v="84"/>
    <x v="0"/>
    <n v="34"/>
  </r>
  <r>
    <x v="30"/>
    <x v="84"/>
    <x v="1"/>
    <n v="12"/>
  </r>
  <r>
    <x v="31"/>
    <x v="85"/>
    <x v="0"/>
    <n v="31"/>
  </r>
  <r>
    <x v="31"/>
    <x v="85"/>
    <x v="1"/>
    <n v="8"/>
  </r>
  <r>
    <x v="31"/>
    <x v="86"/>
    <x v="0"/>
    <n v="22"/>
  </r>
  <r>
    <x v="31"/>
    <x v="86"/>
    <x v="1"/>
    <n v="5"/>
  </r>
  <r>
    <x v="31"/>
    <x v="87"/>
    <x v="0"/>
    <n v="4"/>
  </r>
  <r>
    <x v="31"/>
    <x v="0"/>
    <x v="0"/>
    <n v="12"/>
  </r>
  <r>
    <x v="31"/>
    <x v="88"/>
    <x v="0"/>
    <n v="5"/>
  </r>
  <r>
    <x v="31"/>
    <x v="1"/>
    <x v="0"/>
    <n v="2"/>
  </r>
  <r>
    <x v="31"/>
    <x v="1"/>
    <x v="1"/>
    <n v="1"/>
  </r>
  <r>
    <x v="31"/>
    <x v="91"/>
    <x v="0"/>
    <n v="1"/>
  </r>
  <r>
    <x v="31"/>
    <x v="96"/>
    <x v="0"/>
    <n v="1"/>
  </r>
  <r>
    <x v="31"/>
    <x v="89"/>
    <x v="0"/>
    <n v="1"/>
  </r>
  <r>
    <x v="31"/>
    <x v="97"/>
    <x v="0"/>
    <n v="1"/>
  </r>
  <r>
    <x v="31"/>
    <x v="97"/>
    <x v="1"/>
    <n v="1"/>
  </r>
  <r>
    <x v="31"/>
    <x v="101"/>
    <x v="0"/>
    <n v="1"/>
  </r>
  <r>
    <x v="31"/>
    <x v="3"/>
    <x v="0"/>
    <n v="1491"/>
  </r>
  <r>
    <x v="31"/>
    <x v="3"/>
    <x v="1"/>
    <n v="1470"/>
  </r>
  <r>
    <x v="31"/>
    <x v="3"/>
    <x v="2"/>
    <n v="125"/>
  </r>
  <r>
    <x v="31"/>
    <x v="4"/>
    <x v="0"/>
    <n v="1880"/>
  </r>
  <r>
    <x v="31"/>
    <x v="4"/>
    <x v="1"/>
    <n v="1975"/>
  </r>
  <r>
    <x v="31"/>
    <x v="4"/>
    <x v="2"/>
    <n v="98"/>
  </r>
  <r>
    <x v="31"/>
    <x v="5"/>
    <x v="0"/>
    <n v="2054"/>
  </r>
  <r>
    <x v="31"/>
    <x v="5"/>
    <x v="1"/>
    <n v="1971"/>
  </r>
  <r>
    <x v="31"/>
    <x v="5"/>
    <x v="2"/>
    <n v="95"/>
  </r>
  <r>
    <x v="31"/>
    <x v="6"/>
    <x v="0"/>
    <n v="2261"/>
  </r>
  <r>
    <x v="31"/>
    <x v="6"/>
    <x v="1"/>
    <n v="2053"/>
  </r>
  <r>
    <x v="31"/>
    <x v="6"/>
    <x v="2"/>
    <n v="74"/>
  </r>
  <r>
    <x v="31"/>
    <x v="7"/>
    <x v="0"/>
    <n v="2402"/>
  </r>
  <r>
    <x v="31"/>
    <x v="7"/>
    <x v="1"/>
    <n v="2347"/>
  </r>
  <r>
    <x v="31"/>
    <x v="7"/>
    <x v="2"/>
    <n v="45"/>
  </r>
  <r>
    <x v="31"/>
    <x v="8"/>
    <x v="0"/>
    <n v="2596"/>
  </r>
  <r>
    <x v="31"/>
    <x v="8"/>
    <x v="1"/>
    <n v="2383"/>
  </r>
  <r>
    <x v="31"/>
    <x v="8"/>
    <x v="2"/>
    <n v="46"/>
  </r>
  <r>
    <x v="31"/>
    <x v="9"/>
    <x v="0"/>
    <n v="2509"/>
  </r>
  <r>
    <x v="31"/>
    <x v="9"/>
    <x v="1"/>
    <n v="2404"/>
  </r>
  <r>
    <x v="31"/>
    <x v="9"/>
    <x v="2"/>
    <n v="61"/>
  </r>
  <r>
    <x v="31"/>
    <x v="10"/>
    <x v="0"/>
    <n v="2668"/>
  </r>
  <r>
    <x v="31"/>
    <x v="10"/>
    <x v="1"/>
    <n v="2482"/>
  </r>
  <r>
    <x v="31"/>
    <x v="10"/>
    <x v="2"/>
    <n v="68"/>
  </r>
  <r>
    <x v="31"/>
    <x v="11"/>
    <x v="0"/>
    <n v="2682"/>
  </r>
  <r>
    <x v="31"/>
    <x v="11"/>
    <x v="1"/>
    <n v="2595"/>
  </r>
  <r>
    <x v="31"/>
    <x v="11"/>
    <x v="2"/>
    <n v="51"/>
  </r>
  <r>
    <x v="31"/>
    <x v="12"/>
    <x v="0"/>
    <n v="2707"/>
  </r>
  <r>
    <x v="31"/>
    <x v="12"/>
    <x v="1"/>
    <n v="2515"/>
  </r>
  <r>
    <x v="31"/>
    <x v="12"/>
    <x v="2"/>
    <n v="61"/>
  </r>
  <r>
    <x v="31"/>
    <x v="13"/>
    <x v="0"/>
    <n v="2632"/>
  </r>
  <r>
    <x v="31"/>
    <x v="13"/>
    <x v="1"/>
    <n v="2421"/>
  </r>
  <r>
    <x v="31"/>
    <x v="13"/>
    <x v="2"/>
    <n v="33"/>
  </r>
  <r>
    <x v="31"/>
    <x v="14"/>
    <x v="0"/>
    <n v="2644"/>
  </r>
  <r>
    <x v="31"/>
    <x v="14"/>
    <x v="1"/>
    <n v="2321"/>
  </r>
  <r>
    <x v="31"/>
    <x v="14"/>
    <x v="2"/>
    <n v="47"/>
  </r>
  <r>
    <x v="31"/>
    <x v="15"/>
    <x v="0"/>
    <n v="2577"/>
  </r>
  <r>
    <x v="31"/>
    <x v="15"/>
    <x v="1"/>
    <n v="2427"/>
  </r>
  <r>
    <x v="31"/>
    <x v="15"/>
    <x v="2"/>
    <n v="36"/>
  </r>
  <r>
    <x v="31"/>
    <x v="16"/>
    <x v="0"/>
    <n v="2720"/>
  </r>
  <r>
    <x v="31"/>
    <x v="16"/>
    <x v="1"/>
    <n v="2455"/>
  </r>
  <r>
    <x v="31"/>
    <x v="16"/>
    <x v="2"/>
    <n v="54"/>
  </r>
  <r>
    <x v="31"/>
    <x v="17"/>
    <x v="0"/>
    <n v="2709"/>
  </r>
  <r>
    <x v="31"/>
    <x v="17"/>
    <x v="1"/>
    <n v="2553"/>
  </r>
  <r>
    <x v="31"/>
    <x v="17"/>
    <x v="2"/>
    <n v="40"/>
  </r>
  <r>
    <x v="31"/>
    <x v="18"/>
    <x v="0"/>
    <n v="2713"/>
  </r>
  <r>
    <x v="31"/>
    <x v="18"/>
    <x v="1"/>
    <n v="2434"/>
  </r>
  <r>
    <x v="31"/>
    <x v="18"/>
    <x v="2"/>
    <n v="43"/>
  </r>
  <r>
    <x v="31"/>
    <x v="19"/>
    <x v="0"/>
    <n v="2717"/>
  </r>
  <r>
    <x v="31"/>
    <x v="19"/>
    <x v="1"/>
    <n v="2592"/>
  </r>
  <r>
    <x v="31"/>
    <x v="19"/>
    <x v="2"/>
    <n v="37"/>
  </r>
  <r>
    <x v="31"/>
    <x v="20"/>
    <x v="0"/>
    <n v="2637"/>
  </r>
  <r>
    <x v="31"/>
    <x v="20"/>
    <x v="1"/>
    <n v="2565"/>
  </r>
  <r>
    <x v="31"/>
    <x v="20"/>
    <x v="2"/>
    <n v="37"/>
  </r>
  <r>
    <x v="31"/>
    <x v="21"/>
    <x v="0"/>
    <n v="2552"/>
  </r>
  <r>
    <x v="31"/>
    <x v="21"/>
    <x v="1"/>
    <n v="2437"/>
  </r>
  <r>
    <x v="31"/>
    <x v="21"/>
    <x v="2"/>
    <n v="31"/>
  </r>
  <r>
    <x v="31"/>
    <x v="22"/>
    <x v="0"/>
    <n v="2562"/>
  </r>
  <r>
    <x v="31"/>
    <x v="22"/>
    <x v="1"/>
    <n v="2400"/>
  </r>
  <r>
    <x v="31"/>
    <x v="22"/>
    <x v="2"/>
    <n v="36"/>
  </r>
  <r>
    <x v="31"/>
    <x v="23"/>
    <x v="0"/>
    <n v="2469"/>
  </r>
  <r>
    <x v="31"/>
    <x v="23"/>
    <x v="1"/>
    <n v="2291"/>
  </r>
  <r>
    <x v="31"/>
    <x v="23"/>
    <x v="2"/>
    <n v="20"/>
  </r>
  <r>
    <x v="31"/>
    <x v="24"/>
    <x v="0"/>
    <n v="2463"/>
  </r>
  <r>
    <x v="31"/>
    <x v="24"/>
    <x v="1"/>
    <n v="2175"/>
  </r>
  <r>
    <x v="31"/>
    <x v="24"/>
    <x v="2"/>
    <n v="27"/>
  </r>
  <r>
    <x v="31"/>
    <x v="25"/>
    <x v="0"/>
    <n v="2308"/>
  </r>
  <r>
    <x v="31"/>
    <x v="25"/>
    <x v="1"/>
    <n v="2215"/>
  </r>
  <r>
    <x v="31"/>
    <x v="25"/>
    <x v="2"/>
    <n v="13"/>
  </r>
  <r>
    <x v="31"/>
    <x v="26"/>
    <x v="0"/>
    <n v="2247"/>
  </r>
  <r>
    <x v="31"/>
    <x v="26"/>
    <x v="1"/>
    <n v="2151"/>
  </r>
  <r>
    <x v="31"/>
    <x v="26"/>
    <x v="2"/>
    <n v="22"/>
  </r>
  <r>
    <x v="31"/>
    <x v="27"/>
    <x v="0"/>
    <n v="2335"/>
  </r>
  <r>
    <x v="31"/>
    <x v="27"/>
    <x v="1"/>
    <n v="2109"/>
  </r>
  <r>
    <x v="31"/>
    <x v="27"/>
    <x v="2"/>
    <n v="27"/>
  </r>
  <r>
    <x v="31"/>
    <x v="28"/>
    <x v="0"/>
    <n v="2289"/>
  </r>
  <r>
    <x v="31"/>
    <x v="28"/>
    <x v="1"/>
    <n v="2161"/>
  </r>
  <r>
    <x v="31"/>
    <x v="28"/>
    <x v="2"/>
    <n v="26"/>
  </r>
  <r>
    <x v="31"/>
    <x v="29"/>
    <x v="0"/>
    <n v="2228"/>
  </r>
  <r>
    <x v="31"/>
    <x v="29"/>
    <x v="1"/>
    <n v="2077"/>
  </r>
  <r>
    <x v="31"/>
    <x v="29"/>
    <x v="2"/>
    <n v="23"/>
  </r>
  <r>
    <x v="31"/>
    <x v="30"/>
    <x v="0"/>
    <n v="2478"/>
  </r>
  <r>
    <x v="31"/>
    <x v="30"/>
    <x v="1"/>
    <n v="2429"/>
  </r>
  <r>
    <x v="31"/>
    <x v="30"/>
    <x v="2"/>
    <n v="33"/>
  </r>
  <r>
    <x v="31"/>
    <x v="31"/>
    <x v="0"/>
    <n v="2622"/>
  </r>
  <r>
    <x v="31"/>
    <x v="31"/>
    <x v="1"/>
    <n v="2573"/>
  </r>
  <r>
    <x v="31"/>
    <x v="31"/>
    <x v="2"/>
    <n v="33"/>
  </r>
  <r>
    <x v="31"/>
    <x v="32"/>
    <x v="0"/>
    <n v="2715"/>
  </r>
  <r>
    <x v="31"/>
    <x v="32"/>
    <x v="1"/>
    <n v="2319"/>
  </r>
  <r>
    <x v="31"/>
    <x v="32"/>
    <x v="2"/>
    <n v="26"/>
  </r>
  <r>
    <x v="31"/>
    <x v="33"/>
    <x v="0"/>
    <n v="2412"/>
  </r>
  <r>
    <x v="31"/>
    <x v="33"/>
    <x v="1"/>
    <n v="2265"/>
  </r>
  <r>
    <x v="31"/>
    <x v="33"/>
    <x v="2"/>
    <n v="22"/>
  </r>
  <r>
    <x v="31"/>
    <x v="34"/>
    <x v="0"/>
    <n v="2447"/>
  </r>
  <r>
    <x v="31"/>
    <x v="34"/>
    <x v="1"/>
    <n v="2208"/>
  </r>
  <r>
    <x v="31"/>
    <x v="34"/>
    <x v="2"/>
    <n v="26"/>
  </r>
  <r>
    <x v="31"/>
    <x v="35"/>
    <x v="0"/>
    <n v="2419"/>
  </r>
  <r>
    <x v="31"/>
    <x v="35"/>
    <x v="1"/>
    <n v="2265"/>
  </r>
  <r>
    <x v="31"/>
    <x v="35"/>
    <x v="2"/>
    <n v="24"/>
  </r>
  <r>
    <x v="31"/>
    <x v="36"/>
    <x v="0"/>
    <n v="2496"/>
  </r>
  <r>
    <x v="31"/>
    <x v="36"/>
    <x v="1"/>
    <n v="2367"/>
  </r>
  <r>
    <x v="31"/>
    <x v="36"/>
    <x v="2"/>
    <n v="23"/>
  </r>
  <r>
    <x v="31"/>
    <x v="37"/>
    <x v="0"/>
    <n v="2755"/>
  </r>
  <r>
    <x v="31"/>
    <x v="37"/>
    <x v="1"/>
    <n v="2496"/>
  </r>
  <r>
    <x v="31"/>
    <x v="37"/>
    <x v="2"/>
    <n v="24"/>
  </r>
  <r>
    <x v="31"/>
    <x v="38"/>
    <x v="0"/>
    <n v="2931"/>
  </r>
  <r>
    <x v="31"/>
    <x v="38"/>
    <x v="1"/>
    <n v="2643"/>
  </r>
  <r>
    <x v="31"/>
    <x v="38"/>
    <x v="2"/>
    <n v="21"/>
  </r>
  <r>
    <x v="31"/>
    <x v="39"/>
    <x v="0"/>
    <n v="2974"/>
  </r>
  <r>
    <x v="31"/>
    <x v="39"/>
    <x v="1"/>
    <n v="2662"/>
  </r>
  <r>
    <x v="31"/>
    <x v="39"/>
    <x v="2"/>
    <n v="29"/>
  </r>
  <r>
    <x v="31"/>
    <x v="40"/>
    <x v="0"/>
    <n v="3025"/>
  </r>
  <r>
    <x v="31"/>
    <x v="40"/>
    <x v="1"/>
    <n v="2699"/>
  </r>
  <r>
    <x v="31"/>
    <x v="40"/>
    <x v="2"/>
    <n v="29"/>
  </r>
  <r>
    <x v="31"/>
    <x v="41"/>
    <x v="0"/>
    <n v="3030"/>
  </r>
  <r>
    <x v="31"/>
    <x v="41"/>
    <x v="1"/>
    <n v="2739"/>
  </r>
  <r>
    <x v="31"/>
    <x v="41"/>
    <x v="2"/>
    <n v="30"/>
  </r>
  <r>
    <x v="31"/>
    <x v="42"/>
    <x v="0"/>
    <n v="2974"/>
  </r>
  <r>
    <x v="31"/>
    <x v="42"/>
    <x v="1"/>
    <n v="2580"/>
  </r>
  <r>
    <x v="31"/>
    <x v="42"/>
    <x v="2"/>
    <n v="24"/>
  </r>
  <r>
    <x v="31"/>
    <x v="43"/>
    <x v="0"/>
    <n v="3004"/>
  </r>
  <r>
    <x v="31"/>
    <x v="43"/>
    <x v="1"/>
    <n v="2679"/>
  </r>
  <r>
    <x v="31"/>
    <x v="43"/>
    <x v="2"/>
    <n v="30"/>
  </r>
  <r>
    <x v="31"/>
    <x v="44"/>
    <x v="0"/>
    <n v="3118"/>
  </r>
  <r>
    <x v="31"/>
    <x v="44"/>
    <x v="1"/>
    <n v="2751"/>
  </r>
  <r>
    <x v="31"/>
    <x v="44"/>
    <x v="2"/>
    <n v="17"/>
  </r>
  <r>
    <x v="31"/>
    <x v="45"/>
    <x v="0"/>
    <n v="3064"/>
  </r>
  <r>
    <x v="31"/>
    <x v="45"/>
    <x v="1"/>
    <n v="2719"/>
  </r>
  <r>
    <x v="31"/>
    <x v="45"/>
    <x v="2"/>
    <n v="26"/>
  </r>
  <r>
    <x v="31"/>
    <x v="46"/>
    <x v="0"/>
    <n v="2912"/>
  </r>
  <r>
    <x v="31"/>
    <x v="46"/>
    <x v="1"/>
    <n v="2603"/>
  </r>
  <r>
    <x v="31"/>
    <x v="46"/>
    <x v="2"/>
    <n v="21"/>
  </r>
  <r>
    <x v="31"/>
    <x v="47"/>
    <x v="0"/>
    <n v="2972"/>
  </r>
  <r>
    <x v="31"/>
    <x v="47"/>
    <x v="1"/>
    <n v="2624"/>
  </r>
  <r>
    <x v="31"/>
    <x v="47"/>
    <x v="2"/>
    <n v="30"/>
  </r>
  <r>
    <x v="31"/>
    <x v="48"/>
    <x v="0"/>
    <n v="3000"/>
  </r>
  <r>
    <x v="31"/>
    <x v="48"/>
    <x v="1"/>
    <n v="2635"/>
  </r>
  <r>
    <x v="31"/>
    <x v="48"/>
    <x v="2"/>
    <n v="20"/>
  </r>
  <r>
    <x v="31"/>
    <x v="49"/>
    <x v="0"/>
    <n v="2890"/>
  </r>
  <r>
    <x v="31"/>
    <x v="49"/>
    <x v="1"/>
    <n v="2607"/>
  </r>
  <r>
    <x v="31"/>
    <x v="49"/>
    <x v="2"/>
    <n v="26"/>
  </r>
  <r>
    <x v="31"/>
    <x v="50"/>
    <x v="0"/>
    <n v="2802"/>
  </r>
  <r>
    <x v="31"/>
    <x v="50"/>
    <x v="1"/>
    <n v="2504"/>
  </r>
  <r>
    <x v="31"/>
    <x v="50"/>
    <x v="2"/>
    <n v="25"/>
  </r>
  <r>
    <x v="31"/>
    <x v="51"/>
    <x v="0"/>
    <n v="2648"/>
  </r>
  <r>
    <x v="31"/>
    <x v="51"/>
    <x v="1"/>
    <n v="2343"/>
  </r>
  <r>
    <x v="31"/>
    <x v="51"/>
    <x v="2"/>
    <n v="21"/>
  </r>
  <r>
    <x v="31"/>
    <x v="52"/>
    <x v="0"/>
    <n v="2669"/>
  </r>
  <r>
    <x v="31"/>
    <x v="52"/>
    <x v="1"/>
    <n v="2309"/>
  </r>
  <r>
    <x v="31"/>
    <x v="52"/>
    <x v="2"/>
    <n v="13"/>
  </r>
  <r>
    <x v="31"/>
    <x v="53"/>
    <x v="0"/>
    <n v="2533"/>
  </r>
  <r>
    <x v="31"/>
    <x v="53"/>
    <x v="1"/>
    <n v="2292"/>
  </r>
  <r>
    <x v="31"/>
    <x v="53"/>
    <x v="2"/>
    <n v="13"/>
  </r>
  <r>
    <x v="31"/>
    <x v="54"/>
    <x v="0"/>
    <n v="2571"/>
  </r>
  <r>
    <x v="31"/>
    <x v="54"/>
    <x v="1"/>
    <n v="2431"/>
  </r>
  <r>
    <x v="31"/>
    <x v="54"/>
    <x v="2"/>
    <n v="18"/>
  </r>
  <r>
    <x v="31"/>
    <x v="55"/>
    <x v="0"/>
    <n v="2122"/>
  </r>
  <r>
    <x v="31"/>
    <x v="55"/>
    <x v="1"/>
    <n v="1917"/>
  </r>
  <r>
    <x v="31"/>
    <x v="55"/>
    <x v="2"/>
    <n v="16"/>
  </r>
  <r>
    <x v="31"/>
    <x v="56"/>
    <x v="0"/>
    <n v="1749"/>
  </r>
  <r>
    <x v="31"/>
    <x v="56"/>
    <x v="1"/>
    <n v="1620"/>
  </r>
  <r>
    <x v="31"/>
    <x v="56"/>
    <x v="2"/>
    <n v="12"/>
  </r>
  <r>
    <x v="31"/>
    <x v="57"/>
    <x v="0"/>
    <n v="1801"/>
  </r>
  <r>
    <x v="31"/>
    <x v="57"/>
    <x v="1"/>
    <n v="1500"/>
  </r>
  <r>
    <x v="31"/>
    <x v="57"/>
    <x v="2"/>
    <n v="15"/>
  </r>
  <r>
    <x v="31"/>
    <x v="58"/>
    <x v="0"/>
    <n v="1734"/>
  </r>
  <r>
    <x v="31"/>
    <x v="58"/>
    <x v="1"/>
    <n v="1624"/>
  </r>
  <r>
    <x v="31"/>
    <x v="58"/>
    <x v="2"/>
    <n v="13"/>
  </r>
  <r>
    <x v="31"/>
    <x v="59"/>
    <x v="0"/>
    <n v="1710"/>
  </r>
  <r>
    <x v="31"/>
    <x v="59"/>
    <x v="1"/>
    <n v="1386"/>
  </r>
  <r>
    <x v="31"/>
    <x v="59"/>
    <x v="2"/>
    <n v="13"/>
  </r>
  <r>
    <x v="31"/>
    <x v="60"/>
    <x v="0"/>
    <n v="1381"/>
  </r>
  <r>
    <x v="31"/>
    <x v="60"/>
    <x v="1"/>
    <n v="1217"/>
  </r>
  <r>
    <x v="31"/>
    <x v="60"/>
    <x v="2"/>
    <n v="10"/>
  </r>
  <r>
    <x v="31"/>
    <x v="61"/>
    <x v="0"/>
    <n v="1304"/>
  </r>
  <r>
    <x v="31"/>
    <x v="61"/>
    <x v="1"/>
    <n v="1124"/>
  </r>
  <r>
    <x v="31"/>
    <x v="61"/>
    <x v="2"/>
    <n v="9"/>
  </r>
  <r>
    <x v="31"/>
    <x v="62"/>
    <x v="0"/>
    <n v="1205"/>
  </r>
  <r>
    <x v="31"/>
    <x v="62"/>
    <x v="1"/>
    <n v="1052"/>
  </r>
  <r>
    <x v="31"/>
    <x v="62"/>
    <x v="2"/>
    <n v="7"/>
  </r>
  <r>
    <x v="31"/>
    <x v="63"/>
    <x v="0"/>
    <n v="1154"/>
  </r>
  <r>
    <x v="31"/>
    <x v="63"/>
    <x v="1"/>
    <n v="1006"/>
  </r>
  <r>
    <x v="31"/>
    <x v="63"/>
    <x v="2"/>
    <n v="9"/>
  </r>
  <r>
    <x v="31"/>
    <x v="64"/>
    <x v="0"/>
    <n v="1093"/>
  </r>
  <r>
    <x v="31"/>
    <x v="64"/>
    <x v="1"/>
    <n v="870"/>
  </r>
  <r>
    <x v="31"/>
    <x v="64"/>
    <x v="2"/>
    <n v="6"/>
  </r>
  <r>
    <x v="31"/>
    <x v="65"/>
    <x v="0"/>
    <n v="989"/>
  </r>
  <r>
    <x v="31"/>
    <x v="65"/>
    <x v="1"/>
    <n v="809"/>
  </r>
  <r>
    <x v="31"/>
    <x v="65"/>
    <x v="2"/>
    <n v="9"/>
  </r>
  <r>
    <x v="31"/>
    <x v="66"/>
    <x v="0"/>
    <n v="923"/>
  </r>
  <r>
    <x v="31"/>
    <x v="66"/>
    <x v="1"/>
    <n v="684"/>
  </r>
  <r>
    <x v="31"/>
    <x v="66"/>
    <x v="2"/>
    <n v="6"/>
  </r>
  <r>
    <x v="31"/>
    <x v="67"/>
    <x v="0"/>
    <n v="885"/>
  </r>
  <r>
    <x v="31"/>
    <x v="67"/>
    <x v="1"/>
    <n v="683"/>
  </r>
  <r>
    <x v="31"/>
    <x v="67"/>
    <x v="2"/>
    <n v="7"/>
  </r>
  <r>
    <x v="31"/>
    <x v="68"/>
    <x v="0"/>
    <n v="828"/>
  </r>
  <r>
    <x v="31"/>
    <x v="68"/>
    <x v="1"/>
    <n v="622"/>
  </r>
  <r>
    <x v="31"/>
    <x v="68"/>
    <x v="2"/>
    <n v="6"/>
  </r>
  <r>
    <x v="31"/>
    <x v="69"/>
    <x v="0"/>
    <n v="777"/>
  </r>
  <r>
    <x v="31"/>
    <x v="69"/>
    <x v="1"/>
    <n v="522"/>
  </r>
  <r>
    <x v="31"/>
    <x v="69"/>
    <x v="2"/>
    <n v="2"/>
  </r>
  <r>
    <x v="31"/>
    <x v="70"/>
    <x v="0"/>
    <n v="716"/>
  </r>
  <r>
    <x v="31"/>
    <x v="70"/>
    <x v="1"/>
    <n v="505"/>
  </r>
  <r>
    <x v="31"/>
    <x v="70"/>
    <x v="2"/>
    <n v="4"/>
  </r>
  <r>
    <x v="31"/>
    <x v="71"/>
    <x v="0"/>
    <n v="667"/>
  </r>
  <r>
    <x v="31"/>
    <x v="71"/>
    <x v="1"/>
    <n v="446"/>
  </r>
  <r>
    <x v="31"/>
    <x v="71"/>
    <x v="2"/>
    <n v="4"/>
  </r>
  <r>
    <x v="31"/>
    <x v="72"/>
    <x v="0"/>
    <n v="630"/>
  </r>
  <r>
    <x v="31"/>
    <x v="72"/>
    <x v="1"/>
    <n v="372"/>
  </r>
  <r>
    <x v="31"/>
    <x v="72"/>
    <x v="2"/>
    <n v="3"/>
  </r>
  <r>
    <x v="31"/>
    <x v="73"/>
    <x v="0"/>
    <n v="540"/>
  </r>
  <r>
    <x v="31"/>
    <x v="73"/>
    <x v="1"/>
    <n v="366"/>
  </r>
  <r>
    <x v="31"/>
    <x v="73"/>
    <x v="2"/>
    <n v="4"/>
  </r>
  <r>
    <x v="31"/>
    <x v="74"/>
    <x v="0"/>
    <n v="509"/>
  </r>
  <r>
    <x v="31"/>
    <x v="74"/>
    <x v="1"/>
    <n v="250"/>
  </r>
  <r>
    <x v="31"/>
    <x v="74"/>
    <x v="2"/>
    <n v="1"/>
  </r>
  <r>
    <x v="31"/>
    <x v="75"/>
    <x v="0"/>
    <n v="428"/>
  </r>
  <r>
    <x v="31"/>
    <x v="75"/>
    <x v="1"/>
    <n v="230"/>
  </r>
  <r>
    <x v="31"/>
    <x v="75"/>
    <x v="2"/>
    <n v="3"/>
  </r>
  <r>
    <x v="31"/>
    <x v="76"/>
    <x v="0"/>
    <n v="363"/>
  </r>
  <r>
    <x v="31"/>
    <x v="76"/>
    <x v="1"/>
    <n v="202"/>
  </r>
  <r>
    <x v="31"/>
    <x v="76"/>
    <x v="2"/>
    <n v="1"/>
  </r>
  <r>
    <x v="31"/>
    <x v="77"/>
    <x v="0"/>
    <n v="325"/>
  </r>
  <r>
    <x v="31"/>
    <x v="77"/>
    <x v="1"/>
    <n v="165"/>
  </r>
  <r>
    <x v="31"/>
    <x v="77"/>
    <x v="2"/>
    <n v="1"/>
  </r>
  <r>
    <x v="31"/>
    <x v="78"/>
    <x v="0"/>
    <n v="294"/>
  </r>
  <r>
    <x v="31"/>
    <x v="78"/>
    <x v="1"/>
    <n v="134"/>
  </r>
  <r>
    <x v="31"/>
    <x v="78"/>
    <x v="2"/>
    <n v="5"/>
  </r>
  <r>
    <x v="31"/>
    <x v="79"/>
    <x v="0"/>
    <n v="224"/>
  </r>
  <r>
    <x v="31"/>
    <x v="79"/>
    <x v="1"/>
    <n v="87"/>
  </r>
  <r>
    <x v="31"/>
    <x v="79"/>
    <x v="2"/>
    <n v="1"/>
  </r>
  <r>
    <x v="31"/>
    <x v="80"/>
    <x v="0"/>
    <n v="166"/>
  </r>
  <r>
    <x v="31"/>
    <x v="80"/>
    <x v="1"/>
    <n v="74"/>
  </r>
  <r>
    <x v="31"/>
    <x v="80"/>
    <x v="2"/>
    <n v="3"/>
  </r>
  <r>
    <x v="31"/>
    <x v="81"/>
    <x v="0"/>
    <n v="127"/>
  </r>
  <r>
    <x v="31"/>
    <x v="81"/>
    <x v="1"/>
    <n v="46"/>
  </r>
  <r>
    <x v="31"/>
    <x v="82"/>
    <x v="0"/>
    <n v="77"/>
  </r>
  <r>
    <x v="31"/>
    <x v="82"/>
    <x v="1"/>
    <n v="36"/>
  </r>
  <r>
    <x v="31"/>
    <x v="82"/>
    <x v="2"/>
    <n v="1"/>
  </r>
  <r>
    <x v="31"/>
    <x v="83"/>
    <x v="0"/>
    <n v="53"/>
  </r>
  <r>
    <x v="31"/>
    <x v="83"/>
    <x v="1"/>
    <n v="23"/>
  </r>
  <r>
    <x v="31"/>
    <x v="84"/>
    <x v="0"/>
    <n v="26"/>
  </r>
  <r>
    <x v="31"/>
    <x v="84"/>
    <x v="1"/>
    <n v="10"/>
  </r>
  <r>
    <x v="32"/>
    <x v="85"/>
    <x v="0"/>
    <n v="3"/>
  </r>
  <r>
    <x v="32"/>
    <x v="85"/>
    <x v="1"/>
    <n v="2"/>
  </r>
  <r>
    <x v="32"/>
    <x v="86"/>
    <x v="0"/>
    <n v="2"/>
  </r>
  <r>
    <x v="32"/>
    <x v="86"/>
    <x v="1"/>
    <n v="1"/>
  </r>
  <r>
    <x v="32"/>
    <x v="0"/>
    <x v="0"/>
    <n v="1"/>
  </r>
  <r>
    <x v="32"/>
    <x v="1"/>
    <x v="1"/>
    <n v="1"/>
  </r>
  <r>
    <x v="32"/>
    <x v="94"/>
    <x v="0"/>
    <n v="1"/>
  </r>
  <r>
    <x v="32"/>
    <x v="97"/>
    <x v="1"/>
    <n v="1"/>
  </r>
  <r>
    <x v="32"/>
    <x v="3"/>
    <x v="0"/>
    <n v="116"/>
  </r>
  <r>
    <x v="32"/>
    <x v="3"/>
    <x v="1"/>
    <n v="128"/>
  </r>
  <r>
    <x v="32"/>
    <x v="4"/>
    <x v="0"/>
    <n v="163"/>
  </r>
  <r>
    <x v="32"/>
    <x v="4"/>
    <x v="1"/>
    <n v="174"/>
  </r>
  <r>
    <x v="32"/>
    <x v="5"/>
    <x v="0"/>
    <n v="166"/>
  </r>
  <r>
    <x v="32"/>
    <x v="5"/>
    <x v="1"/>
    <n v="174"/>
  </r>
  <r>
    <x v="32"/>
    <x v="5"/>
    <x v="2"/>
    <n v="3"/>
  </r>
  <r>
    <x v="32"/>
    <x v="6"/>
    <x v="0"/>
    <n v="184"/>
  </r>
  <r>
    <x v="32"/>
    <x v="6"/>
    <x v="1"/>
    <n v="180"/>
  </r>
  <r>
    <x v="32"/>
    <x v="6"/>
    <x v="2"/>
    <n v="2"/>
  </r>
  <r>
    <x v="32"/>
    <x v="7"/>
    <x v="0"/>
    <n v="183"/>
  </r>
  <r>
    <x v="32"/>
    <x v="7"/>
    <x v="1"/>
    <n v="177"/>
  </r>
  <r>
    <x v="32"/>
    <x v="7"/>
    <x v="2"/>
    <n v="2"/>
  </r>
  <r>
    <x v="32"/>
    <x v="8"/>
    <x v="0"/>
    <n v="208"/>
  </r>
  <r>
    <x v="32"/>
    <x v="8"/>
    <x v="1"/>
    <n v="193"/>
  </r>
  <r>
    <x v="32"/>
    <x v="9"/>
    <x v="0"/>
    <n v="193"/>
  </r>
  <r>
    <x v="32"/>
    <x v="9"/>
    <x v="1"/>
    <n v="205"/>
  </r>
  <r>
    <x v="32"/>
    <x v="9"/>
    <x v="2"/>
    <n v="1"/>
  </r>
  <r>
    <x v="32"/>
    <x v="10"/>
    <x v="0"/>
    <n v="171"/>
  </r>
  <r>
    <x v="32"/>
    <x v="10"/>
    <x v="1"/>
    <n v="164"/>
  </r>
  <r>
    <x v="32"/>
    <x v="11"/>
    <x v="0"/>
    <n v="194"/>
  </r>
  <r>
    <x v="32"/>
    <x v="11"/>
    <x v="1"/>
    <n v="182"/>
  </r>
  <r>
    <x v="32"/>
    <x v="11"/>
    <x v="2"/>
    <n v="1"/>
  </r>
  <r>
    <x v="32"/>
    <x v="12"/>
    <x v="0"/>
    <n v="181"/>
  </r>
  <r>
    <x v="32"/>
    <x v="12"/>
    <x v="1"/>
    <n v="182"/>
  </r>
  <r>
    <x v="32"/>
    <x v="13"/>
    <x v="0"/>
    <n v="169"/>
  </r>
  <r>
    <x v="32"/>
    <x v="13"/>
    <x v="1"/>
    <n v="179"/>
  </r>
  <r>
    <x v="32"/>
    <x v="13"/>
    <x v="2"/>
    <n v="1"/>
  </r>
  <r>
    <x v="32"/>
    <x v="14"/>
    <x v="0"/>
    <n v="163"/>
  </r>
  <r>
    <x v="32"/>
    <x v="14"/>
    <x v="1"/>
    <n v="149"/>
  </r>
  <r>
    <x v="32"/>
    <x v="14"/>
    <x v="2"/>
    <n v="6"/>
  </r>
  <r>
    <x v="32"/>
    <x v="15"/>
    <x v="0"/>
    <n v="167"/>
  </r>
  <r>
    <x v="32"/>
    <x v="15"/>
    <x v="1"/>
    <n v="170"/>
  </r>
  <r>
    <x v="32"/>
    <x v="15"/>
    <x v="2"/>
    <n v="2"/>
  </r>
  <r>
    <x v="32"/>
    <x v="16"/>
    <x v="0"/>
    <n v="198"/>
  </r>
  <r>
    <x v="32"/>
    <x v="16"/>
    <x v="1"/>
    <n v="184"/>
  </r>
  <r>
    <x v="32"/>
    <x v="16"/>
    <x v="2"/>
    <n v="2"/>
  </r>
  <r>
    <x v="32"/>
    <x v="17"/>
    <x v="0"/>
    <n v="189"/>
  </r>
  <r>
    <x v="32"/>
    <x v="17"/>
    <x v="1"/>
    <n v="159"/>
  </r>
  <r>
    <x v="32"/>
    <x v="17"/>
    <x v="2"/>
    <n v="1"/>
  </r>
  <r>
    <x v="32"/>
    <x v="18"/>
    <x v="0"/>
    <n v="175"/>
  </r>
  <r>
    <x v="32"/>
    <x v="18"/>
    <x v="1"/>
    <n v="163"/>
  </r>
  <r>
    <x v="32"/>
    <x v="18"/>
    <x v="2"/>
    <n v="2"/>
  </r>
  <r>
    <x v="32"/>
    <x v="19"/>
    <x v="0"/>
    <n v="193"/>
  </r>
  <r>
    <x v="32"/>
    <x v="19"/>
    <x v="1"/>
    <n v="187"/>
  </r>
  <r>
    <x v="32"/>
    <x v="19"/>
    <x v="2"/>
    <n v="1"/>
  </r>
  <r>
    <x v="32"/>
    <x v="20"/>
    <x v="0"/>
    <n v="179"/>
  </r>
  <r>
    <x v="32"/>
    <x v="20"/>
    <x v="1"/>
    <n v="166"/>
  </r>
  <r>
    <x v="32"/>
    <x v="20"/>
    <x v="2"/>
    <n v="1"/>
  </r>
  <r>
    <x v="32"/>
    <x v="21"/>
    <x v="0"/>
    <n v="179"/>
  </r>
  <r>
    <x v="32"/>
    <x v="21"/>
    <x v="1"/>
    <n v="146"/>
  </r>
  <r>
    <x v="32"/>
    <x v="22"/>
    <x v="0"/>
    <n v="199"/>
  </r>
  <r>
    <x v="32"/>
    <x v="22"/>
    <x v="1"/>
    <n v="153"/>
  </r>
  <r>
    <x v="32"/>
    <x v="22"/>
    <x v="2"/>
    <n v="2"/>
  </r>
  <r>
    <x v="32"/>
    <x v="23"/>
    <x v="0"/>
    <n v="204"/>
  </r>
  <r>
    <x v="32"/>
    <x v="23"/>
    <x v="1"/>
    <n v="172"/>
  </r>
  <r>
    <x v="32"/>
    <x v="23"/>
    <x v="2"/>
    <n v="2"/>
  </r>
  <r>
    <x v="32"/>
    <x v="24"/>
    <x v="0"/>
    <n v="190"/>
  </r>
  <r>
    <x v="32"/>
    <x v="24"/>
    <x v="1"/>
    <n v="173"/>
  </r>
  <r>
    <x v="32"/>
    <x v="24"/>
    <x v="2"/>
    <n v="1"/>
  </r>
  <r>
    <x v="32"/>
    <x v="25"/>
    <x v="0"/>
    <n v="189"/>
  </r>
  <r>
    <x v="32"/>
    <x v="25"/>
    <x v="1"/>
    <n v="166"/>
  </r>
  <r>
    <x v="32"/>
    <x v="25"/>
    <x v="2"/>
    <n v="3"/>
  </r>
  <r>
    <x v="32"/>
    <x v="26"/>
    <x v="0"/>
    <n v="176"/>
  </r>
  <r>
    <x v="32"/>
    <x v="26"/>
    <x v="1"/>
    <n v="186"/>
  </r>
  <r>
    <x v="32"/>
    <x v="27"/>
    <x v="0"/>
    <n v="191"/>
  </r>
  <r>
    <x v="32"/>
    <x v="27"/>
    <x v="1"/>
    <n v="191"/>
  </r>
  <r>
    <x v="32"/>
    <x v="27"/>
    <x v="2"/>
    <n v="3"/>
  </r>
  <r>
    <x v="32"/>
    <x v="28"/>
    <x v="0"/>
    <n v="171"/>
  </r>
  <r>
    <x v="32"/>
    <x v="28"/>
    <x v="1"/>
    <n v="183"/>
  </r>
  <r>
    <x v="32"/>
    <x v="28"/>
    <x v="2"/>
    <n v="2"/>
  </r>
  <r>
    <x v="32"/>
    <x v="29"/>
    <x v="0"/>
    <n v="205"/>
  </r>
  <r>
    <x v="32"/>
    <x v="29"/>
    <x v="1"/>
    <n v="189"/>
  </r>
  <r>
    <x v="32"/>
    <x v="29"/>
    <x v="2"/>
    <n v="1"/>
  </r>
  <r>
    <x v="32"/>
    <x v="30"/>
    <x v="0"/>
    <n v="225"/>
  </r>
  <r>
    <x v="32"/>
    <x v="30"/>
    <x v="1"/>
    <n v="192"/>
  </r>
  <r>
    <x v="32"/>
    <x v="30"/>
    <x v="2"/>
    <n v="3"/>
  </r>
  <r>
    <x v="32"/>
    <x v="31"/>
    <x v="0"/>
    <n v="218"/>
  </r>
  <r>
    <x v="32"/>
    <x v="31"/>
    <x v="1"/>
    <n v="224"/>
  </r>
  <r>
    <x v="32"/>
    <x v="31"/>
    <x v="2"/>
    <n v="2"/>
  </r>
  <r>
    <x v="32"/>
    <x v="32"/>
    <x v="0"/>
    <n v="241"/>
  </r>
  <r>
    <x v="32"/>
    <x v="32"/>
    <x v="1"/>
    <n v="223"/>
  </r>
  <r>
    <x v="32"/>
    <x v="32"/>
    <x v="2"/>
    <n v="1"/>
  </r>
  <r>
    <x v="32"/>
    <x v="33"/>
    <x v="0"/>
    <n v="229"/>
  </r>
  <r>
    <x v="32"/>
    <x v="33"/>
    <x v="1"/>
    <n v="194"/>
  </r>
  <r>
    <x v="32"/>
    <x v="33"/>
    <x v="2"/>
    <n v="2"/>
  </r>
  <r>
    <x v="32"/>
    <x v="34"/>
    <x v="0"/>
    <n v="228"/>
  </r>
  <r>
    <x v="32"/>
    <x v="34"/>
    <x v="1"/>
    <n v="201"/>
  </r>
  <r>
    <x v="32"/>
    <x v="34"/>
    <x v="2"/>
    <n v="2"/>
  </r>
  <r>
    <x v="32"/>
    <x v="35"/>
    <x v="0"/>
    <n v="232"/>
  </r>
  <r>
    <x v="32"/>
    <x v="35"/>
    <x v="1"/>
    <n v="175"/>
  </r>
  <r>
    <x v="32"/>
    <x v="36"/>
    <x v="0"/>
    <n v="254"/>
  </r>
  <r>
    <x v="32"/>
    <x v="36"/>
    <x v="1"/>
    <n v="228"/>
  </r>
  <r>
    <x v="32"/>
    <x v="36"/>
    <x v="2"/>
    <n v="1"/>
  </r>
  <r>
    <x v="32"/>
    <x v="37"/>
    <x v="0"/>
    <n v="254"/>
  </r>
  <r>
    <x v="32"/>
    <x v="37"/>
    <x v="1"/>
    <n v="257"/>
  </r>
  <r>
    <x v="32"/>
    <x v="37"/>
    <x v="2"/>
    <n v="1"/>
  </r>
  <r>
    <x v="32"/>
    <x v="38"/>
    <x v="0"/>
    <n v="305"/>
  </r>
  <r>
    <x v="32"/>
    <x v="38"/>
    <x v="1"/>
    <n v="267"/>
  </r>
  <r>
    <x v="32"/>
    <x v="38"/>
    <x v="2"/>
    <n v="3"/>
  </r>
  <r>
    <x v="32"/>
    <x v="39"/>
    <x v="0"/>
    <n v="269"/>
  </r>
  <r>
    <x v="32"/>
    <x v="39"/>
    <x v="1"/>
    <n v="275"/>
  </r>
  <r>
    <x v="32"/>
    <x v="39"/>
    <x v="2"/>
    <n v="1"/>
  </r>
  <r>
    <x v="32"/>
    <x v="40"/>
    <x v="0"/>
    <n v="301"/>
  </r>
  <r>
    <x v="32"/>
    <x v="40"/>
    <x v="1"/>
    <n v="281"/>
  </r>
  <r>
    <x v="32"/>
    <x v="40"/>
    <x v="2"/>
    <n v="2"/>
  </r>
  <r>
    <x v="32"/>
    <x v="41"/>
    <x v="0"/>
    <n v="338"/>
  </r>
  <r>
    <x v="32"/>
    <x v="41"/>
    <x v="1"/>
    <n v="300"/>
  </r>
  <r>
    <x v="32"/>
    <x v="41"/>
    <x v="2"/>
    <n v="3"/>
  </r>
  <r>
    <x v="32"/>
    <x v="42"/>
    <x v="0"/>
    <n v="344"/>
  </r>
  <r>
    <x v="32"/>
    <x v="42"/>
    <x v="1"/>
    <n v="325"/>
  </r>
  <r>
    <x v="32"/>
    <x v="42"/>
    <x v="2"/>
    <n v="2"/>
  </r>
  <r>
    <x v="32"/>
    <x v="43"/>
    <x v="0"/>
    <n v="402"/>
  </r>
  <r>
    <x v="32"/>
    <x v="43"/>
    <x v="1"/>
    <n v="317"/>
  </r>
  <r>
    <x v="32"/>
    <x v="43"/>
    <x v="2"/>
    <n v="2"/>
  </r>
  <r>
    <x v="32"/>
    <x v="44"/>
    <x v="0"/>
    <n v="401"/>
  </r>
  <r>
    <x v="32"/>
    <x v="44"/>
    <x v="1"/>
    <n v="328"/>
  </r>
  <r>
    <x v="32"/>
    <x v="44"/>
    <x v="2"/>
    <n v="3"/>
  </r>
  <r>
    <x v="32"/>
    <x v="45"/>
    <x v="0"/>
    <n v="357"/>
  </r>
  <r>
    <x v="32"/>
    <x v="45"/>
    <x v="1"/>
    <n v="348"/>
  </r>
  <r>
    <x v="32"/>
    <x v="45"/>
    <x v="2"/>
    <n v="3"/>
  </r>
  <r>
    <x v="32"/>
    <x v="46"/>
    <x v="0"/>
    <n v="363"/>
  </r>
  <r>
    <x v="32"/>
    <x v="46"/>
    <x v="1"/>
    <n v="365"/>
  </r>
  <r>
    <x v="32"/>
    <x v="46"/>
    <x v="2"/>
    <n v="4"/>
  </r>
  <r>
    <x v="32"/>
    <x v="47"/>
    <x v="0"/>
    <n v="353"/>
  </r>
  <r>
    <x v="32"/>
    <x v="47"/>
    <x v="1"/>
    <n v="321"/>
  </r>
  <r>
    <x v="32"/>
    <x v="47"/>
    <x v="2"/>
    <n v="6"/>
  </r>
  <r>
    <x v="32"/>
    <x v="48"/>
    <x v="0"/>
    <n v="367"/>
  </r>
  <r>
    <x v="32"/>
    <x v="48"/>
    <x v="1"/>
    <n v="330"/>
  </r>
  <r>
    <x v="32"/>
    <x v="48"/>
    <x v="2"/>
    <n v="3"/>
  </r>
  <r>
    <x v="32"/>
    <x v="49"/>
    <x v="0"/>
    <n v="360"/>
  </r>
  <r>
    <x v="32"/>
    <x v="49"/>
    <x v="1"/>
    <n v="355"/>
  </r>
  <r>
    <x v="32"/>
    <x v="49"/>
    <x v="2"/>
    <n v="1"/>
  </r>
  <r>
    <x v="32"/>
    <x v="50"/>
    <x v="0"/>
    <n v="334"/>
  </r>
  <r>
    <x v="32"/>
    <x v="50"/>
    <x v="1"/>
    <n v="323"/>
  </r>
  <r>
    <x v="32"/>
    <x v="50"/>
    <x v="2"/>
    <n v="3"/>
  </r>
  <r>
    <x v="32"/>
    <x v="51"/>
    <x v="0"/>
    <n v="342"/>
  </r>
  <r>
    <x v="32"/>
    <x v="51"/>
    <x v="1"/>
    <n v="356"/>
  </r>
  <r>
    <x v="32"/>
    <x v="51"/>
    <x v="2"/>
    <n v="3"/>
  </r>
  <r>
    <x v="32"/>
    <x v="52"/>
    <x v="0"/>
    <n v="320"/>
  </r>
  <r>
    <x v="32"/>
    <x v="52"/>
    <x v="1"/>
    <n v="354"/>
  </r>
  <r>
    <x v="32"/>
    <x v="52"/>
    <x v="2"/>
    <n v="4"/>
  </r>
  <r>
    <x v="32"/>
    <x v="53"/>
    <x v="0"/>
    <n v="319"/>
  </r>
  <r>
    <x v="32"/>
    <x v="53"/>
    <x v="1"/>
    <n v="325"/>
  </r>
  <r>
    <x v="32"/>
    <x v="53"/>
    <x v="2"/>
    <n v="4"/>
  </r>
  <r>
    <x v="32"/>
    <x v="54"/>
    <x v="0"/>
    <n v="333"/>
  </r>
  <r>
    <x v="32"/>
    <x v="54"/>
    <x v="1"/>
    <n v="353"/>
  </r>
  <r>
    <x v="32"/>
    <x v="54"/>
    <x v="2"/>
    <n v="6"/>
  </r>
  <r>
    <x v="32"/>
    <x v="55"/>
    <x v="0"/>
    <n v="262"/>
  </r>
  <r>
    <x v="32"/>
    <x v="55"/>
    <x v="1"/>
    <n v="250"/>
  </r>
  <r>
    <x v="32"/>
    <x v="55"/>
    <x v="2"/>
    <n v="1"/>
  </r>
  <r>
    <x v="32"/>
    <x v="56"/>
    <x v="0"/>
    <n v="227"/>
  </r>
  <r>
    <x v="32"/>
    <x v="56"/>
    <x v="1"/>
    <n v="238"/>
  </r>
  <r>
    <x v="32"/>
    <x v="56"/>
    <x v="2"/>
    <n v="2"/>
  </r>
  <r>
    <x v="32"/>
    <x v="57"/>
    <x v="0"/>
    <n v="218"/>
  </r>
  <r>
    <x v="32"/>
    <x v="57"/>
    <x v="1"/>
    <n v="228"/>
  </r>
  <r>
    <x v="32"/>
    <x v="57"/>
    <x v="2"/>
    <n v="2"/>
  </r>
  <r>
    <x v="32"/>
    <x v="58"/>
    <x v="0"/>
    <n v="231"/>
  </r>
  <r>
    <x v="32"/>
    <x v="58"/>
    <x v="1"/>
    <n v="257"/>
  </r>
  <r>
    <x v="32"/>
    <x v="58"/>
    <x v="2"/>
    <n v="1"/>
  </r>
  <r>
    <x v="32"/>
    <x v="59"/>
    <x v="0"/>
    <n v="206"/>
  </r>
  <r>
    <x v="32"/>
    <x v="59"/>
    <x v="1"/>
    <n v="220"/>
  </r>
  <r>
    <x v="32"/>
    <x v="59"/>
    <x v="2"/>
    <n v="2"/>
  </r>
  <r>
    <x v="32"/>
    <x v="60"/>
    <x v="0"/>
    <n v="188"/>
  </r>
  <r>
    <x v="32"/>
    <x v="60"/>
    <x v="1"/>
    <n v="187"/>
  </r>
  <r>
    <x v="32"/>
    <x v="60"/>
    <x v="2"/>
    <n v="3"/>
  </r>
  <r>
    <x v="32"/>
    <x v="61"/>
    <x v="0"/>
    <n v="172"/>
  </r>
  <r>
    <x v="32"/>
    <x v="61"/>
    <x v="1"/>
    <n v="177"/>
  </r>
  <r>
    <x v="32"/>
    <x v="61"/>
    <x v="2"/>
    <n v="3"/>
  </r>
  <r>
    <x v="32"/>
    <x v="62"/>
    <x v="0"/>
    <n v="134"/>
  </r>
  <r>
    <x v="32"/>
    <x v="62"/>
    <x v="1"/>
    <n v="154"/>
  </r>
  <r>
    <x v="32"/>
    <x v="62"/>
    <x v="2"/>
    <n v="1"/>
  </r>
  <r>
    <x v="32"/>
    <x v="63"/>
    <x v="0"/>
    <n v="152"/>
  </r>
  <r>
    <x v="32"/>
    <x v="63"/>
    <x v="1"/>
    <n v="134"/>
  </r>
  <r>
    <x v="32"/>
    <x v="63"/>
    <x v="2"/>
    <n v="2"/>
  </r>
  <r>
    <x v="32"/>
    <x v="64"/>
    <x v="0"/>
    <n v="130"/>
  </r>
  <r>
    <x v="32"/>
    <x v="64"/>
    <x v="1"/>
    <n v="129"/>
  </r>
  <r>
    <x v="32"/>
    <x v="64"/>
    <x v="2"/>
    <n v="1"/>
  </r>
  <r>
    <x v="32"/>
    <x v="65"/>
    <x v="0"/>
    <n v="102"/>
  </r>
  <r>
    <x v="32"/>
    <x v="65"/>
    <x v="1"/>
    <n v="123"/>
  </r>
  <r>
    <x v="32"/>
    <x v="65"/>
    <x v="2"/>
    <n v="1"/>
  </r>
  <r>
    <x v="32"/>
    <x v="66"/>
    <x v="0"/>
    <n v="92"/>
  </r>
  <r>
    <x v="32"/>
    <x v="66"/>
    <x v="1"/>
    <n v="101"/>
  </r>
  <r>
    <x v="32"/>
    <x v="66"/>
    <x v="2"/>
    <n v="1"/>
  </r>
  <r>
    <x v="32"/>
    <x v="67"/>
    <x v="0"/>
    <n v="83"/>
  </r>
  <r>
    <x v="32"/>
    <x v="67"/>
    <x v="1"/>
    <n v="91"/>
  </r>
  <r>
    <x v="32"/>
    <x v="68"/>
    <x v="0"/>
    <n v="84"/>
  </r>
  <r>
    <x v="32"/>
    <x v="68"/>
    <x v="1"/>
    <n v="68"/>
  </r>
  <r>
    <x v="32"/>
    <x v="68"/>
    <x v="2"/>
    <n v="1"/>
  </r>
  <r>
    <x v="32"/>
    <x v="69"/>
    <x v="0"/>
    <n v="71"/>
  </r>
  <r>
    <x v="32"/>
    <x v="69"/>
    <x v="1"/>
    <n v="56"/>
  </r>
  <r>
    <x v="32"/>
    <x v="70"/>
    <x v="0"/>
    <n v="59"/>
  </r>
  <r>
    <x v="32"/>
    <x v="70"/>
    <x v="1"/>
    <n v="56"/>
  </r>
  <r>
    <x v="32"/>
    <x v="71"/>
    <x v="0"/>
    <n v="62"/>
  </r>
  <r>
    <x v="32"/>
    <x v="71"/>
    <x v="1"/>
    <n v="48"/>
  </r>
  <r>
    <x v="32"/>
    <x v="71"/>
    <x v="2"/>
    <n v="1"/>
  </r>
  <r>
    <x v="32"/>
    <x v="72"/>
    <x v="0"/>
    <n v="61"/>
  </r>
  <r>
    <x v="32"/>
    <x v="72"/>
    <x v="1"/>
    <n v="52"/>
  </r>
  <r>
    <x v="32"/>
    <x v="72"/>
    <x v="2"/>
    <n v="1"/>
  </r>
  <r>
    <x v="32"/>
    <x v="73"/>
    <x v="0"/>
    <n v="41"/>
  </r>
  <r>
    <x v="32"/>
    <x v="73"/>
    <x v="1"/>
    <n v="25"/>
  </r>
  <r>
    <x v="32"/>
    <x v="73"/>
    <x v="2"/>
    <n v="1"/>
  </r>
  <r>
    <x v="32"/>
    <x v="74"/>
    <x v="0"/>
    <n v="48"/>
  </r>
  <r>
    <x v="32"/>
    <x v="74"/>
    <x v="1"/>
    <n v="22"/>
  </r>
  <r>
    <x v="32"/>
    <x v="75"/>
    <x v="0"/>
    <n v="34"/>
  </r>
  <r>
    <x v="32"/>
    <x v="75"/>
    <x v="1"/>
    <n v="24"/>
  </r>
  <r>
    <x v="32"/>
    <x v="76"/>
    <x v="0"/>
    <n v="26"/>
  </r>
  <r>
    <x v="32"/>
    <x v="76"/>
    <x v="1"/>
    <n v="21"/>
  </r>
  <r>
    <x v="32"/>
    <x v="77"/>
    <x v="0"/>
    <n v="26"/>
  </r>
  <r>
    <x v="32"/>
    <x v="77"/>
    <x v="1"/>
    <n v="17"/>
  </r>
  <r>
    <x v="32"/>
    <x v="78"/>
    <x v="0"/>
    <n v="24"/>
  </r>
  <r>
    <x v="32"/>
    <x v="78"/>
    <x v="1"/>
    <n v="11"/>
  </r>
  <r>
    <x v="32"/>
    <x v="79"/>
    <x v="0"/>
    <n v="17"/>
  </r>
  <r>
    <x v="32"/>
    <x v="79"/>
    <x v="1"/>
    <n v="6"/>
  </r>
  <r>
    <x v="32"/>
    <x v="80"/>
    <x v="0"/>
    <n v="14"/>
  </r>
  <r>
    <x v="32"/>
    <x v="80"/>
    <x v="1"/>
    <n v="6"/>
  </r>
  <r>
    <x v="32"/>
    <x v="81"/>
    <x v="0"/>
    <n v="11"/>
  </r>
  <r>
    <x v="32"/>
    <x v="81"/>
    <x v="1"/>
    <n v="3"/>
  </r>
  <r>
    <x v="32"/>
    <x v="82"/>
    <x v="0"/>
    <n v="7"/>
  </r>
  <r>
    <x v="32"/>
    <x v="82"/>
    <x v="1"/>
    <n v="2"/>
  </r>
  <r>
    <x v="32"/>
    <x v="83"/>
    <x v="0"/>
    <n v="1"/>
  </r>
  <r>
    <x v="32"/>
    <x v="83"/>
    <x v="1"/>
    <n v="1"/>
  </r>
  <r>
    <x v="32"/>
    <x v="84"/>
    <x v="0"/>
    <n v="2"/>
  </r>
  <r>
    <x v="32"/>
    <x v="84"/>
    <x v="1"/>
    <n v="1"/>
  </r>
  <r>
    <x v="33"/>
    <x v="85"/>
    <x v="0"/>
    <n v="11"/>
  </r>
  <r>
    <x v="33"/>
    <x v="85"/>
    <x v="1"/>
    <n v="3"/>
  </r>
  <r>
    <x v="33"/>
    <x v="86"/>
    <x v="0"/>
    <n v="7"/>
  </r>
  <r>
    <x v="33"/>
    <x v="86"/>
    <x v="1"/>
    <n v="3"/>
  </r>
  <r>
    <x v="33"/>
    <x v="87"/>
    <x v="0"/>
    <n v="8"/>
  </r>
  <r>
    <x v="33"/>
    <x v="0"/>
    <x v="0"/>
    <n v="4"/>
  </r>
  <r>
    <x v="33"/>
    <x v="0"/>
    <x v="1"/>
    <n v="1"/>
  </r>
  <r>
    <x v="33"/>
    <x v="88"/>
    <x v="0"/>
    <n v="3"/>
  </r>
  <r>
    <x v="33"/>
    <x v="88"/>
    <x v="1"/>
    <n v="1"/>
  </r>
  <r>
    <x v="33"/>
    <x v="1"/>
    <x v="0"/>
    <n v="3"/>
  </r>
  <r>
    <x v="33"/>
    <x v="91"/>
    <x v="0"/>
    <n v="4"/>
  </r>
  <r>
    <x v="33"/>
    <x v="3"/>
    <x v="0"/>
    <n v="919"/>
  </r>
  <r>
    <x v="33"/>
    <x v="3"/>
    <x v="1"/>
    <n v="891"/>
  </r>
  <r>
    <x v="33"/>
    <x v="3"/>
    <x v="2"/>
    <n v="9"/>
  </r>
  <r>
    <x v="33"/>
    <x v="4"/>
    <x v="0"/>
    <n v="1082"/>
  </r>
  <r>
    <x v="33"/>
    <x v="4"/>
    <x v="1"/>
    <n v="1015"/>
  </r>
  <r>
    <x v="33"/>
    <x v="4"/>
    <x v="2"/>
    <n v="3"/>
  </r>
  <r>
    <x v="33"/>
    <x v="5"/>
    <x v="0"/>
    <n v="1135"/>
  </r>
  <r>
    <x v="33"/>
    <x v="5"/>
    <x v="1"/>
    <n v="1031"/>
  </r>
  <r>
    <x v="33"/>
    <x v="5"/>
    <x v="2"/>
    <n v="6"/>
  </r>
  <r>
    <x v="33"/>
    <x v="6"/>
    <x v="0"/>
    <n v="1207"/>
  </r>
  <r>
    <x v="33"/>
    <x v="6"/>
    <x v="1"/>
    <n v="1050"/>
  </r>
  <r>
    <x v="33"/>
    <x v="6"/>
    <x v="2"/>
    <n v="1"/>
  </r>
  <r>
    <x v="33"/>
    <x v="7"/>
    <x v="0"/>
    <n v="1298"/>
  </r>
  <r>
    <x v="33"/>
    <x v="7"/>
    <x v="1"/>
    <n v="1263"/>
  </r>
  <r>
    <x v="33"/>
    <x v="7"/>
    <x v="2"/>
    <n v="6"/>
  </r>
  <r>
    <x v="33"/>
    <x v="8"/>
    <x v="0"/>
    <n v="1288"/>
  </r>
  <r>
    <x v="33"/>
    <x v="8"/>
    <x v="1"/>
    <n v="1266"/>
  </r>
  <r>
    <x v="33"/>
    <x v="8"/>
    <x v="2"/>
    <n v="2"/>
  </r>
  <r>
    <x v="33"/>
    <x v="9"/>
    <x v="0"/>
    <n v="1386"/>
  </r>
  <r>
    <x v="33"/>
    <x v="9"/>
    <x v="1"/>
    <n v="1284"/>
  </r>
  <r>
    <x v="33"/>
    <x v="9"/>
    <x v="2"/>
    <n v="3"/>
  </r>
  <r>
    <x v="33"/>
    <x v="10"/>
    <x v="0"/>
    <n v="1448"/>
  </r>
  <r>
    <x v="33"/>
    <x v="10"/>
    <x v="1"/>
    <n v="1301"/>
  </r>
  <r>
    <x v="33"/>
    <x v="10"/>
    <x v="2"/>
    <n v="6"/>
  </r>
  <r>
    <x v="33"/>
    <x v="11"/>
    <x v="0"/>
    <n v="1383"/>
  </r>
  <r>
    <x v="33"/>
    <x v="11"/>
    <x v="1"/>
    <n v="1340"/>
  </r>
  <r>
    <x v="33"/>
    <x v="11"/>
    <x v="2"/>
    <n v="5"/>
  </r>
  <r>
    <x v="33"/>
    <x v="12"/>
    <x v="0"/>
    <n v="1445"/>
  </r>
  <r>
    <x v="33"/>
    <x v="12"/>
    <x v="1"/>
    <n v="1374"/>
  </r>
  <r>
    <x v="33"/>
    <x v="12"/>
    <x v="2"/>
    <n v="1"/>
  </r>
  <r>
    <x v="33"/>
    <x v="13"/>
    <x v="0"/>
    <n v="1379"/>
  </r>
  <r>
    <x v="33"/>
    <x v="13"/>
    <x v="1"/>
    <n v="1331"/>
  </r>
  <r>
    <x v="33"/>
    <x v="13"/>
    <x v="2"/>
    <n v="3"/>
  </r>
  <r>
    <x v="33"/>
    <x v="14"/>
    <x v="0"/>
    <n v="1452"/>
  </r>
  <r>
    <x v="33"/>
    <x v="14"/>
    <x v="1"/>
    <n v="1267"/>
  </r>
  <r>
    <x v="33"/>
    <x v="14"/>
    <x v="2"/>
    <n v="3"/>
  </r>
  <r>
    <x v="33"/>
    <x v="15"/>
    <x v="0"/>
    <n v="1412"/>
  </r>
  <r>
    <x v="33"/>
    <x v="15"/>
    <x v="1"/>
    <n v="1302"/>
  </r>
  <r>
    <x v="33"/>
    <x v="15"/>
    <x v="2"/>
    <n v="4"/>
  </r>
  <r>
    <x v="33"/>
    <x v="16"/>
    <x v="0"/>
    <n v="1499"/>
  </r>
  <r>
    <x v="33"/>
    <x v="16"/>
    <x v="1"/>
    <n v="1371"/>
  </r>
  <r>
    <x v="33"/>
    <x v="16"/>
    <x v="2"/>
    <n v="1"/>
  </r>
  <r>
    <x v="33"/>
    <x v="17"/>
    <x v="0"/>
    <n v="1557"/>
  </r>
  <r>
    <x v="33"/>
    <x v="17"/>
    <x v="1"/>
    <n v="1376"/>
  </r>
  <r>
    <x v="33"/>
    <x v="17"/>
    <x v="2"/>
    <n v="2"/>
  </r>
  <r>
    <x v="33"/>
    <x v="18"/>
    <x v="0"/>
    <n v="1541"/>
  </r>
  <r>
    <x v="33"/>
    <x v="18"/>
    <x v="1"/>
    <n v="1385"/>
  </r>
  <r>
    <x v="33"/>
    <x v="18"/>
    <x v="2"/>
    <n v="1"/>
  </r>
  <r>
    <x v="33"/>
    <x v="19"/>
    <x v="0"/>
    <n v="1621"/>
  </r>
  <r>
    <x v="33"/>
    <x v="19"/>
    <x v="1"/>
    <n v="1475"/>
  </r>
  <r>
    <x v="33"/>
    <x v="19"/>
    <x v="2"/>
    <n v="3"/>
  </r>
  <r>
    <x v="33"/>
    <x v="20"/>
    <x v="0"/>
    <n v="1553"/>
  </r>
  <r>
    <x v="33"/>
    <x v="20"/>
    <x v="1"/>
    <n v="1408"/>
  </r>
  <r>
    <x v="33"/>
    <x v="20"/>
    <x v="2"/>
    <n v="4"/>
  </r>
  <r>
    <x v="33"/>
    <x v="21"/>
    <x v="0"/>
    <n v="1604"/>
  </r>
  <r>
    <x v="33"/>
    <x v="21"/>
    <x v="1"/>
    <n v="1506"/>
  </r>
  <r>
    <x v="33"/>
    <x v="21"/>
    <x v="2"/>
    <n v="5"/>
  </r>
  <r>
    <x v="33"/>
    <x v="22"/>
    <x v="0"/>
    <n v="1546"/>
  </r>
  <r>
    <x v="33"/>
    <x v="22"/>
    <x v="1"/>
    <n v="1394"/>
  </r>
  <r>
    <x v="33"/>
    <x v="23"/>
    <x v="0"/>
    <n v="1520"/>
  </r>
  <r>
    <x v="33"/>
    <x v="23"/>
    <x v="1"/>
    <n v="1299"/>
  </r>
  <r>
    <x v="33"/>
    <x v="23"/>
    <x v="2"/>
    <n v="3"/>
  </r>
  <r>
    <x v="33"/>
    <x v="24"/>
    <x v="0"/>
    <n v="1546"/>
  </r>
  <r>
    <x v="33"/>
    <x v="24"/>
    <x v="1"/>
    <n v="1438"/>
  </r>
  <r>
    <x v="33"/>
    <x v="24"/>
    <x v="2"/>
    <n v="2"/>
  </r>
  <r>
    <x v="33"/>
    <x v="25"/>
    <x v="0"/>
    <n v="1513"/>
  </r>
  <r>
    <x v="33"/>
    <x v="25"/>
    <x v="1"/>
    <n v="1273"/>
  </r>
  <r>
    <x v="33"/>
    <x v="25"/>
    <x v="2"/>
    <n v="1"/>
  </r>
  <r>
    <x v="33"/>
    <x v="26"/>
    <x v="0"/>
    <n v="1374"/>
  </r>
  <r>
    <x v="33"/>
    <x v="26"/>
    <x v="1"/>
    <n v="1310"/>
  </r>
  <r>
    <x v="33"/>
    <x v="26"/>
    <x v="2"/>
    <n v="2"/>
  </r>
  <r>
    <x v="33"/>
    <x v="27"/>
    <x v="0"/>
    <n v="1409"/>
  </r>
  <r>
    <x v="33"/>
    <x v="27"/>
    <x v="1"/>
    <n v="1310"/>
  </r>
  <r>
    <x v="33"/>
    <x v="28"/>
    <x v="0"/>
    <n v="1331"/>
  </r>
  <r>
    <x v="33"/>
    <x v="28"/>
    <x v="1"/>
    <n v="1266"/>
  </r>
  <r>
    <x v="33"/>
    <x v="28"/>
    <x v="2"/>
    <n v="1"/>
  </r>
  <r>
    <x v="33"/>
    <x v="29"/>
    <x v="0"/>
    <n v="1371"/>
  </r>
  <r>
    <x v="33"/>
    <x v="29"/>
    <x v="1"/>
    <n v="1209"/>
  </r>
  <r>
    <x v="33"/>
    <x v="29"/>
    <x v="2"/>
    <n v="1"/>
  </r>
  <r>
    <x v="33"/>
    <x v="30"/>
    <x v="0"/>
    <n v="1491"/>
  </r>
  <r>
    <x v="33"/>
    <x v="30"/>
    <x v="1"/>
    <n v="1407"/>
  </r>
  <r>
    <x v="33"/>
    <x v="30"/>
    <x v="2"/>
    <n v="2"/>
  </r>
  <r>
    <x v="33"/>
    <x v="31"/>
    <x v="0"/>
    <n v="1500"/>
  </r>
  <r>
    <x v="33"/>
    <x v="31"/>
    <x v="1"/>
    <n v="1504"/>
  </r>
  <r>
    <x v="33"/>
    <x v="31"/>
    <x v="2"/>
    <n v="4"/>
  </r>
  <r>
    <x v="33"/>
    <x v="32"/>
    <x v="0"/>
    <n v="1549"/>
  </r>
  <r>
    <x v="33"/>
    <x v="32"/>
    <x v="1"/>
    <n v="1384"/>
  </r>
  <r>
    <x v="33"/>
    <x v="32"/>
    <x v="2"/>
    <n v="1"/>
  </r>
  <r>
    <x v="33"/>
    <x v="33"/>
    <x v="0"/>
    <n v="1491"/>
  </r>
  <r>
    <x v="33"/>
    <x v="33"/>
    <x v="1"/>
    <n v="1368"/>
  </r>
  <r>
    <x v="33"/>
    <x v="33"/>
    <x v="2"/>
    <n v="2"/>
  </r>
  <r>
    <x v="33"/>
    <x v="34"/>
    <x v="0"/>
    <n v="1420"/>
  </r>
  <r>
    <x v="33"/>
    <x v="34"/>
    <x v="1"/>
    <n v="1301"/>
  </r>
  <r>
    <x v="33"/>
    <x v="35"/>
    <x v="0"/>
    <n v="1353"/>
  </r>
  <r>
    <x v="33"/>
    <x v="35"/>
    <x v="1"/>
    <n v="1327"/>
  </r>
  <r>
    <x v="33"/>
    <x v="35"/>
    <x v="2"/>
    <n v="1"/>
  </r>
  <r>
    <x v="33"/>
    <x v="36"/>
    <x v="0"/>
    <n v="1451"/>
  </r>
  <r>
    <x v="33"/>
    <x v="36"/>
    <x v="1"/>
    <n v="1349"/>
  </r>
  <r>
    <x v="33"/>
    <x v="36"/>
    <x v="2"/>
    <n v="2"/>
  </r>
  <r>
    <x v="33"/>
    <x v="37"/>
    <x v="0"/>
    <n v="1586"/>
  </r>
  <r>
    <x v="33"/>
    <x v="37"/>
    <x v="1"/>
    <n v="1382"/>
  </r>
  <r>
    <x v="33"/>
    <x v="37"/>
    <x v="2"/>
    <n v="1"/>
  </r>
  <r>
    <x v="33"/>
    <x v="38"/>
    <x v="0"/>
    <n v="1693"/>
  </r>
  <r>
    <x v="33"/>
    <x v="38"/>
    <x v="1"/>
    <n v="1434"/>
  </r>
  <r>
    <x v="33"/>
    <x v="39"/>
    <x v="0"/>
    <n v="1693"/>
  </r>
  <r>
    <x v="33"/>
    <x v="39"/>
    <x v="1"/>
    <n v="1426"/>
  </r>
  <r>
    <x v="33"/>
    <x v="39"/>
    <x v="2"/>
    <n v="1"/>
  </r>
  <r>
    <x v="33"/>
    <x v="40"/>
    <x v="0"/>
    <n v="1653"/>
  </r>
  <r>
    <x v="33"/>
    <x v="40"/>
    <x v="1"/>
    <n v="1504"/>
  </r>
  <r>
    <x v="33"/>
    <x v="40"/>
    <x v="2"/>
    <n v="2"/>
  </r>
  <r>
    <x v="33"/>
    <x v="41"/>
    <x v="0"/>
    <n v="1712"/>
  </r>
  <r>
    <x v="33"/>
    <x v="41"/>
    <x v="1"/>
    <n v="1458"/>
  </r>
  <r>
    <x v="33"/>
    <x v="41"/>
    <x v="2"/>
    <n v="2"/>
  </r>
  <r>
    <x v="33"/>
    <x v="42"/>
    <x v="0"/>
    <n v="1724"/>
  </r>
  <r>
    <x v="33"/>
    <x v="42"/>
    <x v="1"/>
    <n v="1468"/>
  </r>
  <r>
    <x v="33"/>
    <x v="42"/>
    <x v="2"/>
    <n v="3"/>
  </r>
  <r>
    <x v="33"/>
    <x v="43"/>
    <x v="0"/>
    <n v="1742"/>
  </r>
  <r>
    <x v="33"/>
    <x v="43"/>
    <x v="1"/>
    <n v="1478"/>
  </r>
  <r>
    <x v="33"/>
    <x v="43"/>
    <x v="2"/>
    <n v="1"/>
  </r>
  <r>
    <x v="33"/>
    <x v="44"/>
    <x v="0"/>
    <n v="1712"/>
  </r>
  <r>
    <x v="33"/>
    <x v="44"/>
    <x v="1"/>
    <n v="1532"/>
  </r>
  <r>
    <x v="33"/>
    <x v="44"/>
    <x v="2"/>
    <n v="1"/>
  </r>
  <r>
    <x v="33"/>
    <x v="45"/>
    <x v="0"/>
    <n v="1783"/>
  </r>
  <r>
    <x v="33"/>
    <x v="45"/>
    <x v="1"/>
    <n v="1448"/>
  </r>
  <r>
    <x v="33"/>
    <x v="45"/>
    <x v="2"/>
    <n v="2"/>
  </r>
  <r>
    <x v="33"/>
    <x v="46"/>
    <x v="0"/>
    <n v="1764"/>
  </r>
  <r>
    <x v="33"/>
    <x v="46"/>
    <x v="1"/>
    <n v="1458"/>
  </r>
  <r>
    <x v="33"/>
    <x v="47"/>
    <x v="0"/>
    <n v="1859"/>
  </r>
  <r>
    <x v="33"/>
    <x v="47"/>
    <x v="1"/>
    <n v="1486"/>
  </r>
  <r>
    <x v="33"/>
    <x v="48"/>
    <x v="0"/>
    <n v="1867"/>
  </r>
  <r>
    <x v="33"/>
    <x v="48"/>
    <x v="1"/>
    <n v="1510"/>
  </r>
  <r>
    <x v="33"/>
    <x v="48"/>
    <x v="2"/>
    <n v="3"/>
  </r>
  <r>
    <x v="33"/>
    <x v="49"/>
    <x v="0"/>
    <n v="1870"/>
  </r>
  <r>
    <x v="33"/>
    <x v="49"/>
    <x v="1"/>
    <n v="1520"/>
  </r>
  <r>
    <x v="33"/>
    <x v="49"/>
    <x v="2"/>
    <n v="1"/>
  </r>
  <r>
    <x v="33"/>
    <x v="50"/>
    <x v="0"/>
    <n v="1721"/>
  </r>
  <r>
    <x v="33"/>
    <x v="50"/>
    <x v="1"/>
    <n v="1487"/>
  </r>
  <r>
    <x v="33"/>
    <x v="50"/>
    <x v="2"/>
    <n v="2"/>
  </r>
  <r>
    <x v="33"/>
    <x v="51"/>
    <x v="0"/>
    <n v="1665"/>
  </r>
  <r>
    <x v="33"/>
    <x v="51"/>
    <x v="1"/>
    <n v="1378"/>
  </r>
  <r>
    <x v="33"/>
    <x v="51"/>
    <x v="2"/>
    <n v="1"/>
  </r>
  <r>
    <x v="33"/>
    <x v="52"/>
    <x v="0"/>
    <n v="1629"/>
  </r>
  <r>
    <x v="33"/>
    <x v="52"/>
    <x v="1"/>
    <n v="1336"/>
  </r>
  <r>
    <x v="33"/>
    <x v="53"/>
    <x v="0"/>
    <n v="1591"/>
  </r>
  <r>
    <x v="33"/>
    <x v="53"/>
    <x v="1"/>
    <n v="1355"/>
  </r>
  <r>
    <x v="33"/>
    <x v="53"/>
    <x v="2"/>
    <n v="3"/>
  </r>
  <r>
    <x v="33"/>
    <x v="54"/>
    <x v="0"/>
    <n v="1630"/>
  </r>
  <r>
    <x v="33"/>
    <x v="54"/>
    <x v="1"/>
    <n v="1439"/>
  </r>
  <r>
    <x v="33"/>
    <x v="54"/>
    <x v="2"/>
    <n v="1"/>
  </r>
  <r>
    <x v="33"/>
    <x v="55"/>
    <x v="0"/>
    <n v="1308"/>
  </r>
  <r>
    <x v="33"/>
    <x v="55"/>
    <x v="1"/>
    <n v="1211"/>
  </r>
  <r>
    <x v="33"/>
    <x v="56"/>
    <x v="0"/>
    <n v="1099"/>
  </r>
  <r>
    <x v="33"/>
    <x v="56"/>
    <x v="1"/>
    <n v="993"/>
  </r>
  <r>
    <x v="33"/>
    <x v="56"/>
    <x v="2"/>
    <n v="1"/>
  </r>
  <r>
    <x v="33"/>
    <x v="57"/>
    <x v="0"/>
    <n v="1100"/>
  </r>
  <r>
    <x v="33"/>
    <x v="57"/>
    <x v="1"/>
    <n v="1030"/>
  </r>
  <r>
    <x v="33"/>
    <x v="57"/>
    <x v="2"/>
    <n v="1"/>
  </r>
  <r>
    <x v="33"/>
    <x v="58"/>
    <x v="0"/>
    <n v="1167"/>
  </r>
  <r>
    <x v="33"/>
    <x v="58"/>
    <x v="1"/>
    <n v="1000"/>
  </r>
  <r>
    <x v="33"/>
    <x v="59"/>
    <x v="0"/>
    <n v="1001"/>
  </r>
  <r>
    <x v="33"/>
    <x v="59"/>
    <x v="1"/>
    <n v="883"/>
  </r>
  <r>
    <x v="33"/>
    <x v="60"/>
    <x v="0"/>
    <n v="801"/>
  </r>
  <r>
    <x v="33"/>
    <x v="60"/>
    <x v="1"/>
    <n v="744"/>
  </r>
  <r>
    <x v="33"/>
    <x v="61"/>
    <x v="0"/>
    <n v="720"/>
  </r>
  <r>
    <x v="33"/>
    <x v="61"/>
    <x v="1"/>
    <n v="647"/>
  </r>
  <r>
    <x v="33"/>
    <x v="61"/>
    <x v="2"/>
    <n v="1"/>
  </r>
  <r>
    <x v="33"/>
    <x v="62"/>
    <x v="0"/>
    <n v="697"/>
  </r>
  <r>
    <x v="33"/>
    <x v="62"/>
    <x v="1"/>
    <n v="620"/>
  </r>
  <r>
    <x v="33"/>
    <x v="62"/>
    <x v="2"/>
    <n v="1"/>
  </r>
  <r>
    <x v="33"/>
    <x v="63"/>
    <x v="0"/>
    <n v="630"/>
  </r>
  <r>
    <x v="33"/>
    <x v="63"/>
    <x v="1"/>
    <n v="601"/>
  </r>
  <r>
    <x v="33"/>
    <x v="64"/>
    <x v="0"/>
    <n v="618"/>
  </r>
  <r>
    <x v="33"/>
    <x v="64"/>
    <x v="1"/>
    <n v="519"/>
  </r>
  <r>
    <x v="33"/>
    <x v="64"/>
    <x v="2"/>
    <n v="1"/>
  </r>
  <r>
    <x v="33"/>
    <x v="65"/>
    <x v="0"/>
    <n v="534"/>
  </r>
  <r>
    <x v="33"/>
    <x v="65"/>
    <x v="1"/>
    <n v="472"/>
  </r>
  <r>
    <x v="33"/>
    <x v="66"/>
    <x v="0"/>
    <n v="479"/>
  </r>
  <r>
    <x v="33"/>
    <x v="66"/>
    <x v="1"/>
    <n v="409"/>
  </r>
  <r>
    <x v="33"/>
    <x v="66"/>
    <x v="2"/>
    <n v="1"/>
  </r>
  <r>
    <x v="33"/>
    <x v="67"/>
    <x v="0"/>
    <n v="458"/>
  </r>
  <r>
    <x v="33"/>
    <x v="67"/>
    <x v="1"/>
    <n v="407"/>
  </r>
  <r>
    <x v="33"/>
    <x v="67"/>
    <x v="2"/>
    <n v="2"/>
  </r>
  <r>
    <x v="33"/>
    <x v="68"/>
    <x v="0"/>
    <n v="441"/>
  </r>
  <r>
    <x v="33"/>
    <x v="68"/>
    <x v="1"/>
    <n v="325"/>
  </r>
  <r>
    <x v="33"/>
    <x v="69"/>
    <x v="0"/>
    <n v="361"/>
  </r>
  <r>
    <x v="33"/>
    <x v="69"/>
    <x v="1"/>
    <n v="330"/>
  </r>
  <r>
    <x v="33"/>
    <x v="70"/>
    <x v="0"/>
    <n v="366"/>
  </r>
  <r>
    <x v="33"/>
    <x v="70"/>
    <x v="1"/>
    <n v="266"/>
  </r>
  <r>
    <x v="33"/>
    <x v="71"/>
    <x v="0"/>
    <n v="337"/>
  </r>
  <r>
    <x v="33"/>
    <x v="71"/>
    <x v="1"/>
    <n v="271"/>
  </r>
  <r>
    <x v="33"/>
    <x v="72"/>
    <x v="0"/>
    <n v="271"/>
  </r>
  <r>
    <x v="33"/>
    <x v="72"/>
    <x v="1"/>
    <n v="212"/>
  </r>
  <r>
    <x v="33"/>
    <x v="73"/>
    <x v="0"/>
    <n v="301"/>
  </r>
  <r>
    <x v="33"/>
    <x v="73"/>
    <x v="1"/>
    <n v="194"/>
  </r>
  <r>
    <x v="33"/>
    <x v="74"/>
    <x v="0"/>
    <n v="270"/>
  </r>
  <r>
    <x v="33"/>
    <x v="74"/>
    <x v="1"/>
    <n v="133"/>
  </r>
  <r>
    <x v="33"/>
    <x v="75"/>
    <x v="0"/>
    <n v="232"/>
  </r>
  <r>
    <x v="33"/>
    <x v="75"/>
    <x v="1"/>
    <n v="124"/>
  </r>
  <r>
    <x v="33"/>
    <x v="76"/>
    <x v="0"/>
    <n v="198"/>
  </r>
  <r>
    <x v="33"/>
    <x v="76"/>
    <x v="1"/>
    <n v="99"/>
  </r>
  <r>
    <x v="33"/>
    <x v="77"/>
    <x v="0"/>
    <n v="153"/>
  </r>
  <r>
    <x v="33"/>
    <x v="77"/>
    <x v="1"/>
    <n v="80"/>
  </r>
  <r>
    <x v="33"/>
    <x v="78"/>
    <x v="0"/>
    <n v="139"/>
  </r>
  <r>
    <x v="33"/>
    <x v="78"/>
    <x v="1"/>
    <n v="62"/>
  </r>
  <r>
    <x v="33"/>
    <x v="78"/>
    <x v="2"/>
    <n v="1"/>
  </r>
  <r>
    <x v="33"/>
    <x v="79"/>
    <x v="0"/>
    <n v="108"/>
  </r>
  <r>
    <x v="33"/>
    <x v="79"/>
    <x v="1"/>
    <n v="49"/>
  </r>
  <r>
    <x v="33"/>
    <x v="80"/>
    <x v="0"/>
    <n v="92"/>
  </r>
  <r>
    <x v="33"/>
    <x v="80"/>
    <x v="1"/>
    <n v="46"/>
  </r>
  <r>
    <x v="33"/>
    <x v="81"/>
    <x v="0"/>
    <n v="61"/>
  </r>
  <r>
    <x v="33"/>
    <x v="81"/>
    <x v="1"/>
    <n v="20"/>
  </r>
  <r>
    <x v="33"/>
    <x v="82"/>
    <x v="0"/>
    <n v="34"/>
  </r>
  <r>
    <x v="33"/>
    <x v="82"/>
    <x v="1"/>
    <n v="22"/>
  </r>
  <r>
    <x v="33"/>
    <x v="83"/>
    <x v="0"/>
    <n v="37"/>
  </r>
  <r>
    <x v="33"/>
    <x v="83"/>
    <x v="1"/>
    <n v="8"/>
  </r>
  <r>
    <x v="33"/>
    <x v="84"/>
    <x v="0"/>
    <n v="21"/>
  </r>
  <r>
    <x v="33"/>
    <x v="84"/>
    <x v="1"/>
    <n v="8"/>
  </r>
  <r>
    <x v="34"/>
    <x v="85"/>
    <x v="0"/>
    <n v="1"/>
  </r>
  <r>
    <x v="34"/>
    <x v="96"/>
    <x v="0"/>
    <n v="1"/>
  </r>
  <r>
    <x v="34"/>
    <x v="3"/>
    <x v="0"/>
    <n v="10"/>
  </r>
  <r>
    <x v="34"/>
    <x v="3"/>
    <x v="1"/>
    <n v="9"/>
  </r>
  <r>
    <x v="34"/>
    <x v="4"/>
    <x v="0"/>
    <n v="13"/>
  </r>
  <r>
    <x v="34"/>
    <x v="4"/>
    <x v="1"/>
    <n v="9"/>
  </r>
  <r>
    <x v="34"/>
    <x v="5"/>
    <x v="0"/>
    <n v="7"/>
  </r>
  <r>
    <x v="34"/>
    <x v="5"/>
    <x v="1"/>
    <n v="9"/>
  </r>
  <r>
    <x v="34"/>
    <x v="6"/>
    <x v="0"/>
    <n v="15"/>
  </r>
  <r>
    <x v="34"/>
    <x v="6"/>
    <x v="1"/>
    <n v="13"/>
  </r>
  <r>
    <x v="34"/>
    <x v="7"/>
    <x v="0"/>
    <n v="18"/>
  </r>
  <r>
    <x v="34"/>
    <x v="7"/>
    <x v="1"/>
    <n v="21"/>
  </r>
  <r>
    <x v="34"/>
    <x v="8"/>
    <x v="0"/>
    <n v="9"/>
  </r>
  <r>
    <x v="34"/>
    <x v="8"/>
    <x v="1"/>
    <n v="19"/>
  </r>
  <r>
    <x v="34"/>
    <x v="9"/>
    <x v="0"/>
    <n v="15"/>
  </r>
  <r>
    <x v="34"/>
    <x v="9"/>
    <x v="1"/>
    <n v="15"/>
  </r>
  <r>
    <x v="34"/>
    <x v="10"/>
    <x v="0"/>
    <n v="14"/>
  </r>
  <r>
    <x v="34"/>
    <x v="10"/>
    <x v="1"/>
    <n v="19"/>
  </r>
  <r>
    <x v="34"/>
    <x v="11"/>
    <x v="0"/>
    <n v="10"/>
  </r>
  <r>
    <x v="34"/>
    <x v="11"/>
    <x v="1"/>
    <n v="13"/>
  </r>
  <r>
    <x v="34"/>
    <x v="12"/>
    <x v="0"/>
    <n v="20"/>
  </r>
  <r>
    <x v="34"/>
    <x v="12"/>
    <x v="1"/>
    <n v="17"/>
  </r>
  <r>
    <x v="34"/>
    <x v="13"/>
    <x v="0"/>
    <n v="14"/>
  </r>
  <r>
    <x v="34"/>
    <x v="13"/>
    <x v="1"/>
    <n v="15"/>
  </r>
  <r>
    <x v="34"/>
    <x v="14"/>
    <x v="0"/>
    <n v="12"/>
  </r>
  <r>
    <x v="34"/>
    <x v="14"/>
    <x v="1"/>
    <n v="22"/>
  </r>
  <r>
    <x v="34"/>
    <x v="15"/>
    <x v="0"/>
    <n v="10"/>
  </r>
  <r>
    <x v="34"/>
    <x v="15"/>
    <x v="1"/>
    <n v="12"/>
  </r>
  <r>
    <x v="34"/>
    <x v="16"/>
    <x v="0"/>
    <n v="19"/>
  </r>
  <r>
    <x v="34"/>
    <x v="16"/>
    <x v="1"/>
    <n v="15"/>
  </r>
  <r>
    <x v="34"/>
    <x v="17"/>
    <x v="0"/>
    <n v="14"/>
  </r>
  <r>
    <x v="34"/>
    <x v="17"/>
    <x v="1"/>
    <n v="13"/>
  </r>
  <r>
    <x v="34"/>
    <x v="18"/>
    <x v="0"/>
    <n v="17"/>
  </r>
  <r>
    <x v="34"/>
    <x v="18"/>
    <x v="1"/>
    <n v="16"/>
  </r>
  <r>
    <x v="34"/>
    <x v="19"/>
    <x v="0"/>
    <n v="18"/>
  </r>
  <r>
    <x v="34"/>
    <x v="19"/>
    <x v="1"/>
    <n v="8"/>
  </r>
  <r>
    <x v="34"/>
    <x v="20"/>
    <x v="0"/>
    <n v="17"/>
  </r>
  <r>
    <x v="34"/>
    <x v="20"/>
    <x v="1"/>
    <n v="10"/>
  </r>
  <r>
    <x v="34"/>
    <x v="21"/>
    <x v="0"/>
    <n v="19"/>
  </r>
  <r>
    <x v="34"/>
    <x v="21"/>
    <x v="1"/>
    <n v="8"/>
  </r>
  <r>
    <x v="34"/>
    <x v="22"/>
    <x v="0"/>
    <n v="12"/>
  </r>
  <r>
    <x v="34"/>
    <x v="22"/>
    <x v="1"/>
    <n v="10"/>
  </r>
  <r>
    <x v="34"/>
    <x v="23"/>
    <x v="0"/>
    <n v="14"/>
  </r>
  <r>
    <x v="34"/>
    <x v="23"/>
    <x v="1"/>
    <n v="18"/>
  </r>
  <r>
    <x v="34"/>
    <x v="24"/>
    <x v="0"/>
    <n v="14"/>
  </r>
  <r>
    <x v="34"/>
    <x v="24"/>
    <x v="1"/>
    <n v="15"/>
  </r>
  <r>
    <x v="34"/>
    <x v="25"/>
    <x v="0"/>
    <n v="15"/>
  </r>
  <r>
    <x v="34"/>
    <x v="25"/>
    <x v="1"/>
    <n v="11"/>
  </r>
  <r>
    <x v="34"/>
    <x v="26"/>
    <x v="0"/>
    <n v="16"/>
  </r>
  <r>
    <x v="34"/>
    <x v="26"/>
    <x v="1"/>
    <n v="18"/>
  </r>
  <r>
    <x v="34"/>
    <x v="27"/>
    <x v="0"/>
    <n v="15"/>
  </r>
  <r>
    <x v="34"/>
    <x v="27"/>
    <x v="1"/>
    <n v="15"/>
  </r>
  <r>
    <x v="34"/>
    <x v="28"/>
    <x v="0"/>
    <n v="18"/>
  </r>
  <r>
    <x v="34"/>
    <x v="28"/>
    <x v="1"/>
    <n v="16"/>
  </r>
  <r>
    <x v="34"/>
    <x v="29"/>
    <x v="0"/>
    <n v="19"/>
  </r>
  <r>
    <x v="34"/>
    <x v="29"/>
    <x v="1"/>
    <n v="18"/>
  </r>
  <r>
    <x v="34"/>
    <x v="30"/>
    <x v="0"/>
    <n v="15"/>
  </r>
  <r>
    <x v="34"/>
    <x v="30"/>
    <x v="1"/>
    <n v="11"/>
  </r>
  <r>
    <x v="34"/>
    <x v="31"/>
    <x v="0"/>
    <n v="20"/>
  </r>
  <r>
    <x v="34"/>
    <x v="31"/>
    <x v="1"/>
    <n v="12"/>
  </r>
  <r>
    <x v="34"/>
    <x v="32"/>
    <x v="0"/>
    <n v="22"/>
  </r>
  <r>
    <x v="34"/>
    <x v="32"/>
    <x v="1"/>
    <n v="24"/>
  </r>
  <r>
    <x v="34"/>
    <x v="33"/>
    <x v="0"/>
    <n v="18"/>
  </r>
  <r>
    <x v="34"/>
    <x v="33"/>
    <x v="1"/>
    <n v="17"/>
  </r>
  <r>
    <x v="34"/>
    <x v="34"/>
    <x v="0"/>
    <n v="23"/>
  </r>
  <r>
    <x v="34"/>
    <x v="34"/>
    <x v="1"/>
    <n v="22"/>
  </r>
  <r>
    <x v="34"/>
    <x v="35"/>
    <x v="0"/>
    <n v="22"/>
  </r>
  <r>
    <x v="34"/>
    <x v="35"/>
    <x v="1"/>
    <n v="19"/>
  </r>
  <r>
    <x v="34"/>
    <x v="36"/>
    <x v="0"/>
    <n v="24"/>
  </r>
  <r>
    <x v="34"/>
    <x v="36"/>
    <x v="1"/>
    <n v="22"/>
  </r>
  <r>
    <x v="34"/>
    <x v="37"/>
    <x v="0"/>
    <n v="21"/>
  </r>
  <r>
    <x v="34"/>
    <x v="37"/>
    <x v="1"/>
    <n v="27"/>
  </r>
  <r>
    <x v="34"/>
    <x v="38"/>
    <x v="0"/>
    <n v="28"/>
  </r>
  <r>
    <x v="34"/>
    <x v="38"/>
    <x v="1"/>
    <n v="30"/>
  </r>
  <r>
    <x v="34"/>
    <x v="39"/>
    <x v="0"/>
    <n v="22"/>
  </r>
  <r>
    <x v="34"/>
    <x v="39"/>
    <x v="1"/>
    <n v="26"/>
  </r>
  <r>
    <x v="34"/>
    <x v="40"/>
    <x v="0"/>
    <n v="21"/>
  </r>
  <r>
    <x v="34"/>
    <x v="40"/>
    <x v="1"/>
    <n v="21"/>
  </r>
  <r>
    <x v="34"/>
    <x v="41"/>
    <x v="0"/>
    <n v="25"/>
  </r>
  <r>
    <x v="34"/>
    <x v="41"/>
    <x v="1"/>
    <n v="28"/>
  </r>
  <r>
    <x v="34"/>
    <x v="42"/>
    <x v="0"/>
    <n v="27"/>
  </r>
  <r>
    <x v="34"/>
    <x v="42"/>
    <x v="1"/>
    <n v="23"/>
  </r>
  <r>
    <x v="34"/>
    <x v="43"/>
    <x v="0"/>
    <n v="27"/>
  </r>
  <r>
    <x v="34"/>
    <x v="43"/>
    <x v="1"/>
    <n v="24"/>
  </r>
  <r>
    <x v="34"/>
    <x v="44"/>
    <x v="0"/>
    <n v="32"/>
  </r>
  <r>
    <x v="34"/>
    <x v="44"/>
    <x v="1"/>
    <n v="29"/>
  </r>
  <r>
    <x v="34"/>
    <x v="45"/>
    <x v="0"/>
    <n v="24"/>
  </r>
  <r>
    <x v="34"/>
    <x v="45"/>
    <x v="1"/>
    <n v="22"/>
  </r>
  <r>
    <x v="34"/>
    <x v="46"/>
    <x v="0"/>
    <n v="32"/>
  </r>
  <r>
    <x v="34"/>
    <x v="46"/>
    <x v="1"/>
    <n v="32"/>
  </r>
  <r>
    <x v="34"/>
    <x v="47"/>
    <x v="0"/>
    <n v="47"/>
  </r>
  <r>
    <x v="34"/>
    <x v="47"/>
    <x v="1"/>
    <n v="41"/>
  </r>
  <r>
    <x v="34"/>
    <x v="48"/>
    <x v="0"/>
    <n v="34"/>
  </r>
  <r>
    <x v="34"/>
    <x v="48"/>
    <x v="1"/>
    <n v="41"/>
  </r>
  <r>
    <x v="34"/>
    <x v="49"/>
    <x v="0"/>
    <n v="37"/>
  </r>
  <r>
    <x v="34"/>
    <x v="49"/>
    <x v="1"/>
    <n v="27"/>
  </r>
  <r>
    <x v="34"/>
    <x v="50"/>
    <x v="0"/>
    <n v="30"/>
  </r>
  <r>
    <x v="34"/>
    <x v="50"/>
    <x v="1"/>
    <n v="39"/>
  </r>
  <r>
    <x v="34"/>
    <x v="51"/>
    <x v="0"/>
    <n v="38"/>
  </r>
  <r>
    <x v="34"/>
    <x v="51"/>
    <x v="1"/>
    <n v="48"/>
  </r>
  <r>
    <x v="34"/>
    <x v="52"/>
    <x v="0"/>
    <n v="47"/>
  </r>
  <r>
    <x v="34"/>
    <x v="52"/>
    <x v="1"/>
    <n v="39"/>
  </r>
  <r>
    <x v="34"/>
    <x v="53"/>
    <x v="0"/>
    <n v="54"/>
  </r>
  <r>
    <x v="34"/>
    <x v="53"/>
    <x v="1"/>
    <n v="49"/>
  </r>
  <r>
    <x v="34"/>
    <x v="54"/>
    <x v="0"/>
    <n v="47"/>
  </r>
  <r>
    <x v="34"/>
    <x v="54"/>
    <x v="1"/>
    <n v="41"/>
  </r>
  <r>
    <x v="34"/>
    <x v="55"/>
    <x v="0"/>
    <n v="36"/>
  </r>
  <r>
    <x v="34"/>
    <x v="55"/>
    <x v="1"/>
    <n v="46"/>
  </r>
  <r>
    <x v="34"/>
    <x v="56"/>
    <x v="0"/>
    <n v="32"/>
  </r>
  <r>
    <x v="34"/>
    <x v="56"/>
    <x v="1"/>
    <n v="28"/>
  </r>
  <r>
    <x v="34"/>
    <x v="57"/>
    <x v="0"/>
    <n v="33"/>
  </r>
  <r>
    <x v="34"/>
    <x v="57"/>
    <x v="1"/>
    <n v="32"/>
  </r>
  <r>
    <x v="34"/>
    <x v="58"/>
    <x v="0"/>
    <n v="42"/>
  </r>
  <r>
    <x v="34"/>
    <x v="58"/>
    <x v="1"/>
    <n v="36"/>
  </r>
  <r>
    <x v="34"/>
    <x v="59"/>
    <x v="0"/>
    <n v="29"/>
  </r>
  <r>
    <x v="34"/>
    <x v="59"/>
    <x v="1"/>
    <n v="37"/>
  </r>
  <r>
    <x v="34"/>
    <x v="60"/>
    <x v="0"/>
    <n v="22"/>
  </r>
  <r>
    <x v="34"/>
    <x v="60"/>
    <x v="1"/>
    <n v="28"/>
  </r>
  <r>
    <x v="34"/>
    <x v="61"/>
    <x v="0"/>
    <n v="19"/>
  </r>
  <r>
    <x v="34"/>
    <x v="61"/>
    <x v="1"/>
    <n v="33"/>
  </r>
  <r>
    <x v="34"/>
    <x v="62"/>
    <x v="0"/>
    <n v="18"/>
  </r>
  <r>
    <x v="34"/>
    <x v="62"/>
    <x v="1"/>
    <n v="25"/>
  </r>
  <r>
    <x v="34"/>
    <x v="63"/>
    <x v="0"/>
    <n v="21"/>
  </r>
  <r>
    <x v="34"/>
    <x v="63"/>
    <x v="1"/>
    <n v="13"/>
  </r>
  <r>
    <x v="34"/>
    <x v="64"/>
    <x v="0"/>
    <n v="17"/>
  </r>
  <r>
    <x v="34"/>
    <x v="64"/>
    <x v="1"/>
    <n v="20"/>
  </r>
  <r>
    <x v="34"/>
    <x v="65"/>
    <x v="0"/>
    <n v="16"/>
  </r>
  <r>
    <x v="34"/>
    <x v="65"/>
    <x v="1"/>
    <n v="25"/>
  </r>
  <r>
    <x v="34"/>
    <x v="66"/>
    <x v="0"/>
    <n v="16"/>
  </r>
  <r>
    <x v="34"/>
    <x v="66"/>
    <x v="1"/>
    <n v="11"/>
  </r>
  <r>
    <x v="34"/>
    <x v="67"/>
    <x v="0"/>
    <n v="13"/>
  </r>
  <r>
    <x v="34"/>
    <x v="67"/>
    <x v="1"/>
    <n v="10"/>
  </r>
  <r>
    <x v="34"/>
    <x v="68"/>
    <x v="0"/>
    <n v="8"/>
  </r>
  <r>
    <x v="34"/>
    <x v="68"/>
    <x v="1"/>
    <n v="12"/>
  </r>
  <r>
    <x v="34"/>
    <x v="69"/>
    <x v="0"/>
    <n v="9"/>
  </r>
  <r>
    <x v="34"/>
    <x v="69"/>
    <x v="1"/>
    <n v="5"/>
  </r>
  <r>
    <x v="34"/>
    <x v="70"/>
    <x v="0"/>
    <n v="7"/>
  </r>
  <r>
    <x v="34"/>
    <x v="70"/>
    <x v="1"/>
    <n v="14"/>
  </r>
  <r>
    <x v="34"/>
    <x v="71"/>
    <x v="0"/>
    <n v="8"/>
  </r>
  <r>
    <x v="34"/>
    <x v="71"/>
    <x v="1"/>
    <n v="5"/>
  </r>
  <r>
    <x v="34"/>
    <x v="72"/>
    <x v="0"/>
    <n v="8"/>
  </r>
  <r>
    <x v="34"/>
    <x v="72"/>
    <x v="1"/>
    <n v="4"/>
  </r>
  <r>
    <x v="34"/>
    <x v="73"/>
    <x v="0"/>
    <n v="5"/>
  </r>
  <r>
    <x v="34"/>
    <x v="73"/>
    <x v="1"/>
    <n v="2"/>
  </r>
  <r>
    <x v="34"/>
    <x v="74"/>
    <x v="0"/>
    <n v="6"/>
  </r>
  <r>
    <x v="34"/>
    <x v="74"/>
    <x v="1"/>
    <n v="5"/>
  </r>
  <r>
    <x v="34"/>
    <x v="75"/>
    <x v="0"/>
    <n v="3"/>
  </r>
  <r>
    <x v="34"/>
    <x v="75"/>
    <x v="1"/>
    <n v="3"/>
  </r>
  <r>
    <x v="34"/>
    <x v="76"/>
    <x v="0"/>
    <n v="3"/>
  </r>
  <r>
    <x v="34"/>
    <x v="76"/>
    <x v="1"/>
    <n v="2"/>
  </r>
  <r>
    <x v="34"/>
    <x v="77"/>
    <x v="0"/>
    <n v="1"/>
  </r>
  <r>
    <x v="34"/>
    <x v="78"/>
    <x v="1"/>
    <n v="3"/>
  </r>
  <r>
    <x v="34"/>
    <x v="79"/>
    <x v="1"/>
    <n v="2"/>
  </r>
  <r>
    <x v="34"/>
    <x v="80"/>
    <x v="0"/>
    <n v="1"/>
  </r>
  <r>
    <x v="34"/>
    <x v="82"/>
    <x v="0"/>
    <n v="2"/>
  </r>
  <r>
    <x v="34"/>
    <x v="83"/>
    <x v="0"/>
    <n v="1"/>
  </r>
  <r>
    <x v="34"/>
    <x v="83"/>
    <x v="1"/>
    <n v="1"/>
  </r>
  <r>
    <x v="34"/>
    <x v="84"/>
    <x v="1"/>
    <n v="1"/>
  </r>
  <r>
    <x v="35"/>
    <x v="85"/>
    <x v="0"/>
    <n v="6"/>
  </r>
  <r>
    <x v="35"/>
    <x v="86"/>
    <x v="0"/>
    <n v="3"/>
  </r>
  <r>
    <x v="35"/>
    <x v="86"/>
    <x v="1"/>
    <n v="1"/>
  </r>
  <r>
    <x v="35"/>
    <x v="87"/>
    <x v="0"/>
    <n v="1"/>
  </r>
  <r>
    <x v="35"/>
    <x v="87"/>
    <x v="1"/>
    <n v="1"/>
  </r>
  <r>
    <x v="35"/>
    <x v="0"/>
    <x v="0"/>
    <n v="3"/>
  </r>
  <r>
    <x v="35"/>
    <x v="88"/>
    <x v="0"/>
    <n v="1"/>
  </r>
  <r>
    <x v="35"/>
    <x v="1"/>
    <x v="0"/>
    <n v="1"/>
  </r>
  <r>
    <x v="35"/>
    <x v="94"/>
    <x v="0"/>
    <n v="1"/>
  </r>
  <r>
    <x v="35"/>
    <x v="3"/>
    <x v="0"/>
    <n v="189"/>
  </r>
  <r>
    <x v="35"/>
    <x v="3"/>
    <x v="1"/>
    <n v="155"/>
  </r>
  <r>
    <x v="35"/>
    <x v="3"/>
    <x v="2"/>
    <n v="1"/>
  </r>
  <r>
    <x v="35"/>
    <x v="4"/>
    <x v="0"/>
    <n v="210"/>
  </r>
  <r>
    <x v="35"/>
    <x v="4"/>
    <x v="1"/>
    <n v="217"/>
  </r>
  <r>
    <x v="35"/>
    <x v="4"/>
    <x v="2"/>
    <n v="1"/>
  </r>
  <r>
    <x v="35"/>
    <x v="5"/>
    <x v="0"/>
    <n v="255"/>
  </r>
  <r>
    <x v="35"/>
    <x v="5"/>
    <x v="1"/>
    <n v="248"/>
  </r>
  <r>
    <x v="35"/>
    <x v="6"/>
    <x v="0"/>
    <n v="269"/>
  </r>
  <r>
    <x v="35"/>
    <x v="6"/>
    <x v="1"/>
    <n v="241"/>
  </r>
  <r>
    <x v="35"/>
    <x v="7"/>
    <x v="0"/>
    <n v="265"/>
  </r>
  <r>
    <x v="35"/>
    <x v="7"/>
    <x v="1"/>
    <n v="239"/>
  </r>
  <r>
    <x v="35"/>
    <x v="8"/>
    <x v="0"/>
    <n v="244"/>
  </r>
  <r>
    <x v="35"/>
    <x v="8"/>
    <x v="1"/>
    <n v="252"/>
  </r>
  <r>
    <x v="35"/>
    <x v="9"/>
    <x v="0"/>
    <n v="220"/>
  </r>
  <r>
    <x v="35"/>
    <x v="9"/>
    <x v="1"/>
    <n v="257"/>
  </r>
  <r>
    <x v="35"/>
    <x v="10"/>
    <x v="0"/>
    <n v="254"/>
  </r>
  <r>
    <x v="35"/>
    <x v="10"/>
    <x v="1"/>
    <n v="213"/>
  </r>
  <r>
    <x v="35"/>
    <x v="11"/>
    <x v="0"/>
    <n v="234"/>
  </r>
  <r>
    <x v="35"/>
    <x v="11"/>
    <x v="1"/>
    <n v="260"/>
  </r>
  <r>
    <x v="35"/>
    <x v="12"/>
    <x v="0"/>
    <n v="242"/>
  </r>
  <r>
    <x v="35"/>
    <x v="12"/>
    <x v="1"/>
    <n v="236"/>
  </r>
  <r>
    <x v="35"/>
    <x v="13"/>
    <x v="0"/>
    <n v="250"/>
  </r>
  <r>
    <x v="35"/>
    <x v="13"/>
    <x v="1"/>
    <n v="235"/>
  </r>
  <r>
    <x v="35"/>
    <x v="14"/>
    <x v="0"/>
    <n v="275"/>
  </r>
  <r>
    <x v="35"/>
    <x v="14"/>
    <x v="1"/>
    <n v="214"/>
  </r>
  <r>
    <x v="35"/>
    <x v="15"/>
    <x v="0"/>
    <n v="236"/>
  </r>
  <r>
    <x v="35"/>
    <x v="15"/>
    <x v="1"/>
    <n v="252"/>
  </r>
  <r>
    <x v="35"/>
    <x v="16"/>
    <x v="0"/>
    <n v="268"/>
  </r>
  <r>
    <x v="35"/>
    <x v="16"/>
    <x v="1"/>
    <n v="222"/>
  </r>
  <r>
    <x v="35"/>
    <x v="17"/>
    <x v="0"/>
    <n v="216"/>
  </r>
  <r>
    <x v="35"/>
    <x v="17"/>
    <x v="1"/>
    <n v="233"/>
  </r>
  <r>
    <x v="35"/>
    <x v="18"/>
    <x v="0"/>
    <n v="298"/>
  </r>
  <r>
    <x v="35"/>
    <x v="18"/>
    <x v="1"/>
    <n v="228"/>
  </r>
  <r>
    <x v="35"/>
    <x v="19"/>
    <x v="0"/>
    <n v="269"/>
  </r>
  <r>
    <x v="35"/>
    <x v="19"/>
    <x v="1"/>
    <n v="230"/>
  </r>
  <r>
    <x v="35"/>
    <x v="20"/>
    <x v="0"/>
    <n v="276"/>
  </r>
  <r>
    <x v="35"/>
    <x v="20"/>
    <x v="1"/>
    <n v="235"/>
  </r>
  <r>
    <x v="35"/>
    <x v="21"/>
    <x v="0"/>
    <n v="249"/>
  </r>
  <r>
    <x v="35"/>
    <x v="21"/>
    <x v="1"/>
    <n v="233"/>
  </r>
  <r>
    <x v="35"/>
    <x v="22"/>
    <x v="0"/>
    <n v="256"/>
  </r>
  <r>
    <x v="35"/>
    <x v="22"/>
    <x v="1"/>
    <n v="223"/>
  </r>
  <r>
    <x v="35"/>
    <x v="23"/>
    <x v="0"/>
    <n v="234"/>
  </r>
  <r>
    <x v="35"/>
    <x v="23"/>
    <x v="1"/>
    <n v="230"/>
  </r>
  <r>
    <x v="35"/>
    <x v="24"/>
    <x v="0"/>
    <n v="229"/>
  </r>
  <r>
    <x v="35"/>
    <x v="24"/>
    <x v="1"/>
    <n v="200"/>
  </r>
  <r>
    <x v="35"/>
    <x v="25"/>
    <x v="0"/>
    <n v="227"/>
  </r>
  <r>
    <x v="35"/>
    <x v="25"/>
    <x v="1"/>
    <n v="209"/>
  </r>
  <r>
    <x v="35"/>
    <x v="26"/>
    <x v="0"/>
    <n v="227"/>
  </r>
  <r>
    <x v="35"/>
    <x v="26"/>
    <x v="1"/>
    <n v="209"/>
  </r>
  <r>
    <x v="35"/>
    <x v="27"/>
    <x v="0"/>
    <n v="204"/>
  </r>
  <r>
    <x v="35"/>
    <x v="27"/>
    <x v="1"/>
    <n v="193"/>
  </r>
  <r>
    <x v="35"/>
    <x v="28"/>
    <x v="0"/>
    <n v="198"/>
  </r>
  <r>
    <x v="35"/>
    <x v="28"/>
    <x v="1"/>
    <n v="192"/>
  </r>
  <r>
    <x v="35"/>
    <x v="29"/>
    <x v="0"/>
    <n v="215"/>
  </r>
  <r>
    <x v="35"/>
    <x v="29"/>
    <x v="1"/>
    <n v="190"/>
  </r>
  <r>
    <x v="35"/>
    <x v="30"/>
    <x v="0"/>
    <n v="211"/>
  </r>
  <r>
    <x v="35"/>
    <x v="30"/>
    <x v="1"/>
    <n v="217"/>
  </r>
  <r>
    <x v="35"/>
    <x v="31"/>
    <x v="0"/>
    <n v="250"/>
  </r>
  <r>
    <x v="35"/>
    <x v="31"/>
    <x v="1"/>
    <n v="240"/>
  </r>
  <r>
    <x v="35"/>
    <x v="32"/>
    <x v="0"/>
    <n v="237"/>
  </r>
  <r>
    <x v="35"/>
    <x v="32"/>
    <x v="1"/>
    <n v="222"/>
  </r>
  <r>
    <x v="35"/>
    <x v="33"/>
    <x v="0"/>
    <n v="257"/>
  </r>
  <r>
    <x v="35"/>
    <x v="33"/>
    <x v="1"/>
    <n v="235"/>
  </r>
  <r>
    <x v="35"/>
    <x v="33"/>
    <x v="2"/>
    <n v="1"/>
  </r>
  <r>
    <x v="35"/>
    <x v="34"/>
    <x v="0"/>
    <n v="268"/>
  </r>
  <r>
    <x v="35"/>
    <x v="34"/>
    <x v="1"/>
    <n v="219"/>
  </r>
  <r>
    <x v="35"/>
    <x v="35"/>
    <x v="0"/>
    <n v="258"/>
  </r>
  <r>
    <x v="35"/>
    <x v="35"/>
    <x v="1"/>
    <n v="222"/>
  </r>
  <r>
    <x v="35"/>
    <x v="36"/>
    <x v="0"/>
    <n v="272"/>
  </r>
  <r>
    <x v="35"/>
    <x v="36"/>
    <x v="1"/>
    <n v="222"/>
  </r>
  <r>
    <x v="35"/>
    <x v="37"/>
    <x v="0"/>
    <n v="289"/>
  </r>
  <r>
    <x v="35"/>
    <x v="37"/>
    <x v="1"/>
    <n v="291"/>
  </r>
  <r>
    <x v="35"/>
    <x v="38"/>
    <x v="0"/>
    <n v="317"/>
  </r>
  <r>
    <x v="35"/>
    <x v="38"/>
    <x v="1"/>
    <n v="273"/>
  </r>
  <r>
    <x v="35"/>
    <x v="39"/>
    <x v="0"/>
    <n v="298"/>
  </r>
  <r>
    <x v="35"/>
    <x v="39"/>
    <x v="1"/>
    <n v="279"/>
  </r>
  <r>
    <x v="35"/>
    <x v="40"/>
    <x v="0"/>
    <n v="313"/>
  </r>
  <r>
    <x v="35"/>
    <x v="40"/>
    <x v="1"/>
    <n v="278"/>
  </r>
  <r>
    <x v="35"/>
    <x v="41"/>
    <x v="0"/>
    <n v="331"/>
  </r>
  <r>
    <x v="35"/>
    <x v="41"/>
    <x v="1"/>
    <n v="263"/>
  </r>
  <r>
    <x v="35"/>
    <x v="42"/>
    <x v="0"/>
    <n v="316"/>
  </r>
  <r>
    <x v="35"/>
    <x v="42"/>
    <x v="1"/>
    <n v="309"/>
  </r>
  <r>
    <x v="35"/>
    <x v="43"/>
    <x v="0"/>
    <n v="356"/>
  </r>
  <r>
    <x v="35"/>
    <x v="43"/>
    <x v="1"/>
    <n v="292"/>
  </r>
  <r>
    <x v="35"/>
    <x v="44"/>
    <x v="0"/>
    <n v="345"/>
  </r>
  <r>
    <x v="35"/>
    <x v="44"/>
    <x v="1"/>
    <n v="320"/>
  </r>
  <r>
    <x v="35"/>
    <x v="45"/>
    <x v="0"/>
    <n v="358"/>
  </r>
  <r>
    <x v="35"/>
    <x v="45"/>
    <x v="1"/>
    <n v="285"/>
  </r>
  <r>
    <x v="35"/>
    <x v="46"/>
    <x v="0"/>
    <n v="343"/>
  </r>
  <r>
    <x v="35"/>
    <x v="46"/>
    <x v="1"/>
    <n v="333"/>
  </r>
  <r>
    <x v="35"/>
    <x v="47"/>
    <x v="0"/>
    <n v="377"/>
  </r>
  <r>
    <x v="35"/>
    <x v="47"/>
    <x v="1"/>
    <n v="311"/>
  </r>
  <r>
    <x v="35"/>
    <x v="48"/>
    <x v="0"/>
    <n v="329"/>
  </r>
  <r>
    <x v="35"/>
    <x v="48"/>
    <x v="1"/>
    <n v="339"/>
  </r>
  <r>
    <x v="35"/>
    <x v="49"/>
    <x v="0"/>
    <n v="337"/>
  </r>
  <r>
    <x v="35"/>
    <x v="49"/>
    <x v="1"/>
    <n v="319"/>
  </r>
  <r>
    <x v="35"/>
    <x v="50"/>
    <x v="0"/>
    <n v="304"/>
  </r>
  <r>
    <x v="35"/>
    <x v="50"/>
    <x v="1"/>
    <n v="310"/>
  </r>
  <r>
    <x v="35"/>
    <x v="51"/>
    <x v="0"/>
    <n v="303"/>
  </r>
  <r>
    <x v="35"/>
    <x v="51"/>
    <x v="1"/>
    <n v="280"/>
  </r>
  <r>
    <x v="35"/>
    <x v="52"/>
    <x v="0"/>
    <n v="289"/>
  </r>
  <r>
    <x v="35"/>
    <x v="52"/>
    <x v="1"/>
    <n v="286"/>
  </r>
  <r>
    <x v="35"/>
    <x v="53"/>
    <x v="0"/>
    <n v="291"/>
  </r>
  <r>
    <x v="35"/>
    <x v="53"/>
    <x v="1"/>
    <n v="287"/>
  </r>
  <r>
    <x v="35"/>
    <x v="54"/>
    <x v="0"/>
    <n v="315"/>
  </r>
  <r>
    <x v="35"/>
    <x v="54"/>
    <x v="1"/>
    <n v="288"/>
  </r>
  <r>
    <x v="35"/>
    <x v="55"/>
    <x v="0"/>
    <n v="252"/>
  </r>
  <r>
    <x v="35"/>
    <x v="55"/>
    <x v="1"/>
    <n v="236"/>
  </r>
  <r>
    <x v="35"/>
    <x v="56"/>
    <x v="0"/>
    <n v="225"/>
  </r>
  <r>
    <x v="35"/>
    <x v="56"/>
    <x v="1"/>
    <n v="197"/>
  </r>
  <r>
    <x v="35"/>
    <x v="57"/>
    <x v="0"/>
    <n v="235"/>
  </r>
  <r>
    <x v="35"/>
    <x v="57"/>
    <x v="1"/>
    <n v="202"/>
  </r>
  <r>
    <x v="35"/>
    <x v="58"/>
    <x v="0"/>
    <n v="208"/>
  </r>
  <r>
    <x v="35"/>
    <x v="58"/>
    <x v="1"/>
    <n v="224"/>
  </r>
  <r>
    <x v="35"/>
    <x v="59"/>
    <x v="0"/>
    <n v="204"/>
  </r>
  <r>
    <x v="35"/>
    <x v="59"/>
    <x v="1"/>
    <n v="198"/>
  </r>
  <r>
    <x v="35"/>
    <x v="60"/>
    <x v="0"/>
    <n v="169"/>
  </r>
  <r>
    <x v="35"/>
    <x v="60"/>
    <x v="1"/>
    <n v="175"/>
  </r>
  <r>
    <x v="35"/>
    <x v="61"/>
    <x v="0"/>
    <n v="179"/>
  </r>
  <r>
    <x v="35"/>
    <x v="61"/>
    <x v="1"/>
    <n v="129"/>
  </r>
  <r>
    <x v="35"/>
    <x v="62"/>
    <x v="0"/>
    <n v="153"/>
  </r>
  <r>
    <x v="35"/>
    <x v="62"/>
    <x v="1"/>
    <n v="132"/>
  </r>
  <r>
    <x v="35"/>
    <x v="63"/>
    <x v="0"/>
    <n v="143"/>
  </r>
  <r>
    <x v="35"/>
    <x v="63"/>
    <x v="1"/>
    <n v="116"/>
  </r>
  <r>
    <x v="35"/>
    <x v="64"/>
    <x v="0"/>
    <n v="145"/>
  </r>
  <r>
    <x v="35"/>
    <x v="64"/>
    <x v="1"/>
    <n v="114"/>
  </r>
  <r>
    <x v="35"/>
    <x v="65"/>
    <x v="0"/>
    <n v="113"/>
  </r>
  <r>
    <x v="35"/>
    <x v="65"/>
    <x v="1"/>
    <n v="102"/>
  </r>
  <r>
    <x v="35"/>
    <x v="66"/>
    <x v="0"/>
    <n v="145"/>
  </r>
  <r>
    <x v="35"/>
    <x v="66"/>
    <x v="1"/>
    <n v="117"/>
  </r>
  <r>
    <x v="35"/>
    <x v="67"/>
    <x v="0"/>
    <n v="128"/>
  </r>
  <r>
    <x v="35"/>
    <x v="67"/>
    <x v="1"/>
    <n v="90"/>
  </r>
  <r>
    <x v="35"/>
    <x v="67"/>
    <x v="2"/>
    <n v="1"/>
  </r>
  <r>
    <x v="35"/>
    <x v="68"/>
    <x v="0"/>
    <n v="96"/>
  </r>
  <r>
    <x v="35"/>
    <x v="68"/>
    <x v="1"/>
    <n v="82"/>
  </r>
  <r>
    <x v="35"/>
    <x v="69"/>
    <x v="0"/>
    <n v="139"/>
  </r>
  <r>
    <x v="35"/>
    <x v="69"/>
    <x v="1"/>
    <n v="82"/>
  </r>
  <r>
    <x v="35"/>
    <x v="70"/>
    <x v="0"/>
    <n v="96"/>
  </r>
  <r>
    <x v="35"/>
    <x v="70"/>
    <x v="1"/>
    <n v="68"/>
  </r>
  <r>
    <x v="35"/>
    <x v="71"/>
    <x v="0"/>
    <n v="118"/>
  </r>
  <r>
    <x v="35"/>
    <x v="71"/>
    <x v="1"/>
    <n v="75"/>
  </r>
  <r>
    <x v="35"/>
    <x v="72"/>
    <x v="0"/>
    <n v="123"/>
  </r>
  <r>
    <x v="35"/>
    <x v="72"/>
    <x v="1"/>
    <n v="71"/>
  </r>
  <r>
    <x v="35"/>
    <x v="73"/>
    <x v="0"/>
    <n v="88"/>
  </r>
  <r>
    <x v="35"/>
    <x v="73"/>
    <x v="1"/>
    <n v="60"/>
  </r>
  <r>
    <x v="35"/>
    <x v="74"/>
    <x v="0"/>
    <n v="83"/>
  </r>
  <r>
    <x v="35"/>
    <x v="74"/>
    <x v="1"/>
    <n v="50"/>
  </r>
  <r>
    <x v="35"/>
    <x v="75"/>
    <x v="0"/>
    <n v="78"/>
  </r>
  <r>
    <x v="35"/>
    <x v="75"/>
    <x v="1"/>
    <n v="47"/>
  </r>
  <r>
    <x v="35"/>
    <x v="76"/>
    <x v="0"/>
    <n v="67"/>
  </r>
  <r>
    <x v="35"/>
    <x v="76"/>
    <x v="1"/>
    <n v="34"/>
  </r>
  <r>
    <x v="35"/>
    <x v="77"/>
    <x v="0"/>
    <n v="50"/>
  </r>
  <r>
    <x v="35"/>
    <x v="77"/>
    <x v="1"/>
    <n v="30"/>
  </r>
  <r>
    <x v="35"/>
    <x v="78"/>
    <x v="0"/>
    <n v="60"/>
  </r>
  <r>
    <x v="35"/>
    <x v="78"/>
    <x v="1"/>
    <n v="32"/>
  </r>
  <r>
    <x v="35"/>
    <x v="79"/>
    <x v="0"/>
    <n v="39"/>
  </r>
  <r>
    <x v="35"/>
    <x v="79"/>
    <x v="1"/>
    <n v="23"/>
  </r>
  <r>
    <x v="35"/>
    <x v="80"/>
    <x v="0"/>
    <n v="35"/>
  </r>
  <r>
    <x v="35"/>
    <x v="80"/>
    <x v="1"/>
    <n v="20"/>
  </r>
  <r>
    <x v="35"/>
    <x v="81"/>
    <x v="0"/>
    <n v="20"/>
  </r>
  <r>
    <x v="35"/>
    <x v="81"/>
    <x v="1"/>
    <n v="10"/>
  </r>
  <r>
    <x v="35"/>
    <x v="82"/>
    <x v="0"/>
    <n v="21"/>
  </r>
  <r>
    <x v="35"/>
    <x v="82"/>
    <x v="1"/>
    <n v="4"/>
  </r>
  <r>
    <x v="35"/>
    <x v="83"/>
    <x v="0"/>
    <n v="19"/>
  </r>
  <r>
    <x v="35"/>
    <x v="83"/>
    <x v="1"/>
    <n v="4"/>
  </r>
  <r>
    <x v="35"/>
    <x v="84"/>
    <x v="0"/>
    <n v="13"/>
  </r>
  <r>
    <x v="35"/>
    <x v="84"/>
    <x v="1"/>
    <n v="2"/>
  </r>
  <r>
    <x v="36"/>
    <x v="85"/>
    <x v="0"/>
    <n v="12"/>
  </r>
  <r>
    <x v="36"/>
    <x v="85"/>
    <x v="1"/>
    <n v="4"/>
  </r>
  <r>
    <x v="36"/>
    <x v="86"/>
    <x v="0"/>
    <n v="5"/>
  </r>
  <r>
    <x v="36"/>
    <x v="87"/>
    <x v="0"/>
    <n v="3"/>
  </r>
  <r>
    <x v="36"/>
    <x v="0"/>
    <x v="0"/>
    <n v="2"/>
  </r>
  <r>
    <x v="36"/>
    <x v="88"/>
    <x v="0"/>
    <n v="1"/>
  </r>
  <r>
    <x v="36"/>
    <x v="1"/>
    <x v="0"/>
    <n v="1"/>
  </r>
  <r>
    <x v="36"/>
    <x v="92"/>
    <x v="1"/>
    <n v="1"/>
  </r>
  <r>
    <x v="36"/>
    <x v="89"/>
    <x v="1"/>
    <n v="1"/>
  </r>
  <r>
    <x v="36"/>
    <x v="3"/>
    <x v="0"/>
    <n v="1045"/>
  </r>
  <r>
    <x v="36"/>
    <x v="3"/>
    <x v="1"/>
    <n v="936"/>
  </r>
  <r>
    <x v="36"/>
    <x v="4"/>
    <x v="0"/>
    <n v="1334"/>
  </r>
  <r>
    <x v="36"/>
    <x v="4"/>
    <x v="1"/>
    <n v="1053"/>
  </r>
  <r>
    <x v="36"/>
    <x v="5"/>
    <x v="0"/>
    <n v="1502"/>
  </r>
  <r>
    <x v="36"/>
    <x v="5"/>
    <x v="1"/>
    <n v="1120"/>
  </r>
  <r>
    <x v="36"/>
    <x v="6"/>
    <x v="0"/>
    <n v="1503"/>
  </r>
  <r>
    <x v="36"/>
    <x v="6"/>
    <x v="1"/>
    <n v="1282"/>
  </r>
  <r>
    <x v="36"/>
    <x v="7"/>
    <x v="0"/>
    <n v="1516"/>
  </r>
  <r>
    <x v="36"/>
    <x v="7"/>
    <x v="1"/>
    <n v="1334"/>
  </r>
  <r>
    <x v="36"/>
    <x v="8"/>
    <x v="0"/>
    <n v="1307"/>
  </r>
  <r>
    <x v="36"/>
    <x v="8"/>
    <x v="1"/>
    <n v="1286"/>
  </r>
  <r>
    <x v="36"/>
    <x v="9"/>
    <x v="0"/>
    <n v="1339"/>
  </r>
  <r>
    <x v="36"/>
    <x v="9"/>
    <x v="1"/>
    <n v="1292"/>
  </r>
  <r>
    <x v="36"/>
    <x v="10"/>
    <x v="0"/>
    <n v="1288"/>
  </r>
  <r>
    <x v="36"/>
    <x v="10"/>
    <x v="1"/>
    <n v="1176"/>
  </r>
  <r>
    <x v="36"/>
    <x v="11"/>
    <x v="0"/>
    <n v="1242"/>
  </r>
  <r>
    <x v="36"/>
    <x v="11"/>
    <x v="1"/>
    <n v="1208"/>
  </r>
  <r>
    <x v="36"/>
    <x v="12"/>
    <x v="0"/>
    <n v="1213"/>
  </r>
  <r>
    <x v="36"/>
    <x v="12"/>
    <x v="1"/>
    <n v="1200"/>
  </r>
  <r>
    <x v="36"/>
    <x v="13"/>
    <x v="0"/>
    <n v="1125"/>
  </r>
  <r>
    <x v="36"/>
    <x v="13"/>
    <x v="1"/>
    <n v="1079"/>
  </r>
  <r>
    <x v="36"/>
    <x v="14"/>
    <x v="0"/>
    <n v="1090"/>
  </r>
  <r>
    <x v="36"/>
    <x v="14"/>
    <x v="1"/>
    <n v="1048"/>
  </r>
  <r>
    <x v="36"/>
    <x v="15"/>
    <x v="0"/>
    <n v="1070"/>
  </r>
  <r>
    <x v="36"/>
    <x v="15"/>
    <x v="1"/>
    <n v="1151"/>
  </r>
  <r>
    <x v="36"/>
    <x v="16"/>
    <x v="0"/>
    <n v="1207"/>
  </r>
  <r>
    <x v="36"/>
    <x v="16"/>
    <x v="1"/>
    <n v="1083"/>
  </r>
  <r>
    <x v="36"/>
    <x v="17"/>
    <x v="0"/>
    <n v="1190"/>
  </r>
  <r>
    <x v="36"/>
    <x v="17"/>
    <x v="1"/>
    <n v="1115"/>
  </r>
  <r>
    <x v="36"/>
    <x v="18"/>
    <x v="0"/>
    <n v="1122"/>
  </r>
  <r>
    <x v="36"/>
    <x v="18"/>
    <x v="1"/>
    <n v="1087"/>
  </r>
  <r>
    <x v="36"/>
    <x v="19"/>
    <x v="0"/>
    <n v="1168"/>
  </r>
  <r>
    <x v="36"/>
    <x v="19"/>
    <x v="1"/>
    <n v="1073"/>
  </r>
  <r>
    <x v="36"/>
    <x v="20"/>
    <x v="0"/>
    <n v="1172"/>
  </r>
  <r>
    <x v="36"/>
    <x v="20"/>
    <x v="1"/>
    <n v="1067"/>
  </r>
  <r>
    <x v="36"/>
    <x v="21"/>
    <x v="0"/>
    <n v="1118"/>
  </r>
  <r>
    <x v="36"/>
    <x v="21"/>
    <x v="1"/>
    <n v="1145"/>
  </r>
  <r>
    <x v="36"/>
    <x v="22"/>
    <x v="0"/>
    <n v="1067"/>
  </r>
  <r>
    <x v="36"/>
    <x v="22"/>
    <x v="1"/>
    <n v="1113"/>
  </r>
  <r>
    <x v="36"/>
    <x v="23"/>
    <x v="0"/>
    <n v="1129"/>
  </r>
  <r>
    <x v="36"/>
    <x v="23"/>
    <x v="1"/>
    <n v="1019"/>
  </r>
  <r>
    <x v="36"/>
    <x v="24"/>
    <x v="0"/>
    <n v="1062"/>
  </r>
  <r>
    <x v="36"/>
    <x v="24"/>
    <x v="1"/>
    <n v="1012"/>
  </r>
  <r>
    <x v="36"/>
    <x v="25"/>
    <x v="0"/>
    <n v="981"/>
  </r>
  <r>
    <x v="36"/>
    <x v="25"/>
    <x v="1"/>
    <n v="969"/>
  </r>
  <r>
    <x v="36"/>
    <x v="26"/>
    <x v="0"/>
    <n v="977"/>
  </r>
  <r>
    <x v="36"/>
    <x v="26"/>
    <x v="1"/>
    <n v="951"/>
  </r>
  <r>
    <x v="36"/>
    <x v="27"/>
    <x v="0"/>
    <n v="992"/>
  </r>
  <r>
    <x v="36"/>
    <x v="27"/>
    <x v="1"/>
    <n v="938"/>
  </r>
  <r>
    <x v="36"/>
    <x v="28"/>
    <x v="0"/>
    <n v="892"/>
  </r>
  <r>
    <x v="36"/>
    <x v="28"/>
    <x v="1"/>
    <n v="920"/>
  </r>
  <r>
    <x v="36"/>
    <x v="29"/>
    <x v="0"/>
    <n v="994"/>
  </r>
  <r>
    <x v="36"/>
    <x v="29"/>
    <x v="1"/>
    <n v="888"/>
  </r>
  <r>
    <x v="36"/>
    <x v="30"/>
    <x v="0"/>
    <n v="1096"/>
  </r>
  <r>
    <x v="36"/>
    <x v="30"/>
    <x v="1"/>
    <n v="1040"/>
  </r>
  <r>
    <x v="36"/>
    <x v="31"/>
    <x v="0"/>
    <n v="1145"/>
  </r>
  <r>
    <x v="36"/>
    <x v="31"/>
    <x v="1"/>
    <n v="1125"/>
  </r>
  <r>
    <x v="36"/>
    <x v="32"/>
    <x v="0"/>
    <n v="1106"/>
  </r>
  <r>
    <x v="36"/>
    <x v="32"/>
    <x v="1"/>
    <n v="1053"/>
  </r>
  <r>
    <x v="36"/>
    <x v="33"/>
    <x v="0"/>
    <n v="1068"/>
  </r>
  <r>
    <x v="36"/>
    <x v="33"/>
    <x v="1"/>
    <n v="1010"/>
  </r>
  <r>
    <x v="36"/>
    <x v="34"/>
    <x v="0"/>
    <n v="1008"/>
  </r>
  <r>
    <x v="36"/>
    <x v="34"/>
    <x v="1"/>
    <n v="935"/>
  </r>
  <r>
    <x v="36"/>
    <x v="35"/>
    <x v="0"/>
    <n v="972"/>
  </r>
  <r>
    <x v="36"/>
    <x v="35"/>
    <x v="1"/>
    <n v="883"/>
  </r>
  <r>
    <x v="36"/>
    <x v="36"/>
    <x v="0"/>
    <n v="1068"/>
  </r>
  <r>
    <x v="36"/>
    <x v="36"/>
    <x v="1"/>
    <n v="993"/>
  </r>
  <r>
    <x v="36"/>
    <x v="37"/>
    <x v="0"/>
    <n v="1168"/>
  </r>
  <r>
    <x v="36"/>
    <x v="37"/>
    <x v="1"/>
    <n v="1029"/>
  </r>
  <r>
    <x v="36"/>
    <x v="38"/>
    <x v="0"/>
    <n v="1161"/>
  </r>
  <r>
    <x v="36"/>
    <x v="38"/>
    <x v="1"/>
    <n v="1078"/>
  </r>
  <r>
    <x v="36"/>
    <x v="39"/>
    <x v="0"/>
    <n v="1161"/>
  </r>
  <r>
    <x v="36"/>
    <x v="39"/>
    <x v="1"/>
    <n v="1075"/>
  </r>
  <r>
    <x v="36"/>
    <x v="40"/>
    <x v="0"/>
    <n v="1205"/>
  </r>
  <r>
    <x v="36"/>
    <x v="40"/>
    <x v="1"/>
    <n v="1116"/>
  </r>
  <r>
    <x v="36"/>
    <x v="41"/>
    <x v="0"/>
    <n v="1172"/>
  </r>
  <r>
    <x v="36"/>
    <x v="41"/>
    <x v="1"/>
    <n v="1100"/>
  </r>
  <r>
    <x v="36"/>
    <x v="42"/>
    <x v="0"/>
    <n v="1250"/>
  </r>
  <r>
    <x v="36"/>
    <x v="42"/>
    <x v="1"/>
    <n v="1115"/>
  </r>
  <r>
    <x v="36"/>
    <x v="43"/>
    <x v="0"/>
    <n v="1259"/>
  </r>
  <r>
    <x v="36"/>
    <x v="43"/>
    <x v="1"/>
    <n v="1085"/>
  </r>
  <r>
    <x v="36"/>
    <x v="44"/>
    <x v="0"/>
    <n v="1290"/>
  </r>
  <r>
    <x v="36"/>
    <x v="44"/>
    <x v="1"/>
    <n v="1152"/>
  </r>
  <r>
    <x v="36"/>
    <x v="45"/>
    <x v="0"/>
    <n v="1209"/>
  </r>
  <r>
    <x v="36"/>
    <x v="45"/>
    <x v="1"/>
    <n v="1139"/>
  </r>
  <r>
    <x v="36"/>
    <x v="46"/>
    <x v="0"/>
    <n v="1275"/>
  </r>
  <r>
    <x v="36"/>
    <x v="46"/>
    <x v="1"/>
    <n v="1129"/>
  </r>
  <r>
    <x v="36"/>
    <x v="47"/>
    <x v="0"/>
    <n v="1399"/>
  </r>
  <r>
    <x v="36"/>
    <x v="47"/>
    <x v="1"/>
    <n v="1168"/>
  </r>
  <r>
    <x v="36"/>
    <x v="48"/>
    <x v="0"/>
    <n v="1368"/>
  </r>
  <r>
    <x v="36"/>
    <x v="48"/>
    <x v="1"/>
    <n v="1210"/>
  </r>
  <r>
    <x v="36"/>
    <x v="49"/>
    <x v="0"/>
    <n v="1329"/>
  </r>
  <r>
    <x v="36"/>
    <x v="49"/>
    <x v="1"/>
    <n v="1187"/>
  </r>
  <r>
    <x v="36"/>
    <x v="50"/>
    <x v="0"/>
    <n v="1342"/>
  </r>
  <r>
    <x v="36"/>
    <x v="50"/>
    <x v="1"/>
    <n v="1188"/>
  </r>
  <r>
    <x v="36"/>
    <x v="51"/>
    <x v="0"/>
    <n v="1271"/>
  </r>
  <r>
    <x v="36"/>
    <x v="51"/>
    <x v="1"/>
    <n v="1129"/>
  </r>
  <r>
    <x v="36"/>
    <x v="52"/>
    <x v="0"/>
    <n v="1213"/>
  </r>
  <r>
    <x v="36"/>
    <x v="52"/>
    <x v="1"/>
    <n v="1159"/>
  </r>
  <r>
    <x v="36"/>
    <x v="53"/>
    <x v="0"/>
    <n v="1198"/>
  </r>
  <r>
    <x v="36"/>
    <x v="53"/>
    <x v="1"/>
    <n v="1166"/>
  </r>
  <r>
    <x v="36"/>
    <x v="54"/>
    <x v="0"/>
    <n v="1268"/>
  </r>
  <r>
    <x v="36"/>
    <x v="54"/>
    <x v="1"/>
    <n v="1171"/>
  </r>
  <r>
    <x v="36"/>
    <x v="55"/>
    <x v="0"/>
    <n v="1046"/>
  </r>
  <r>
    <x v="36"/>
    <x v="55"/>
    <x v="1"/>
    <n v="953"/>
  </r>
  <r>
    <x v="36"/>
    <x v="56"/>
    <x v="0"/>
    <n v="847"/>
  </r>
  <r>
    <x v="36"/>
    <x v="56"/>
    <x v="1"/>
    <n v="850"/>
  </r>
  <r>
    <x v="36"/>
    <x v="57"/>
    <x v="0"/>
    <n v="873"/>
  </r>
  <r>
    <x v="36"/>
    <x v="57"/>
    <x v="1"/>
    <n v="763"/>
  </r>
  <r>
    <x v="36"/>
    <x v="58"/>
    <x v="0"/>
    <n v="835"/>
  </r>
  <r>
    <x v="36"/>
    <x v="58"/>
    <x v="1"/>
    <n v="821"/>
  </r>
  <r>
    <x v="36"/>
    <x v="59"/>
    <x v="0"/>
    <n v="727"/>
  </r>
  <r>
    <x v="36"/>
    <x v="59"/>
    <x v="1"/>
    <n v="703"/>
  </r>
  <r>
    <x v="36"/>
    <x v="60"/>
    <x v="0"/>
    <n v="644"/>
  </r>
  <r>
    <x v="36"/>
    <x v="60"/>
    <x v="1"/>
    <n v="615"/>
  </r>
  <r>
    <x v="36"/>
    <x v="61"/>
    <x v="0"/>
    <n v="565"/>
  </r>
  <r>
    <x v="36"/>
    <x v="61"/>
    <x v="1"/>
    <n v="575"/>
  </r>
  <r>
    <x v="36"/>
    <x v="62"/>
    <x v="0"/>
    <n v="545"/>
  </r>
  <r>
    <x v="36"/>
    <x v="62"/>
    <x v="1"/>
    <n v="470"/>
  </r>
  <r>
    <x v="36"/>
    <x v="63"/>
    <x v="0"/>
    <n v="482"/>
  </r>
  <r>
    <x v="36"/>
    <x v="63"/>
    <x v="1"/>
    <n v="495"/>
  </r>
  <r>
    <x v="36"/>
    <x v="64"/>
    <x v="0"/>
    <n v="464"/>
  </r>
  <r>
    <x v="36"/>
    <x v="64"/>
    <x v="1"/>
    <n v="420"/>
  </r>
  <r>
    <x v="36"/>
    <x v="65"/>
    <x v="0"/>
    <n v="422"/>
  </r>
  <r>
    <x v="36"/>
    <x v="65"/>
    <x v="1"/>
    <n v="386"/>
  </r>
  <r>
    <x v="36"/>
    <x v="66"/>
    <x v="0"/>
    <n v="388"/>
  </r>
  <r>
    <x v="36"/>
    <x v="66"/>
    <x v="1"/>
    <n v="358"/>
  </r>
  <r>
    <x v="36"/>
    <x v="67"/>
    <x v="0"/>
    <n v="371"/>
  </r>
  <r>
    <x v="36"/>
    <x v="67"/>
    <x v="1"/>
    <n v="316"/>
  </r>
  <r>
    <x v="36"/>
    <x v="68"/>
    <x v="0"/>
    <n v="327"/>
  </r>
  <r>
    <x v="36"/>
    <x v="68"/>
    <x v="1"/>
    <n v="273"/>
  </r>
  <r>
    <x v="36"/>
    <x v="69"/>
    <x v="0"/>
    <n v="315"/>
  </r>
  <r>
    <x v="36"/>
    <x v="69"/>
    <x v="1"/>
    <n v="244"/>
  </r>
  <r>
    <x v="36"/>
    <x v="70"/>
    <x v="0"/>
    <n v="294"/>
  </r>
  <r>
    <x v="36"/>
    <x v="70"/>
    <x v="1"/>
    <n v="227"/>
  </r>
  <r>
    <x v="36"/>
    <x v="71"/>
    <x v="0"/>
    <n v="309"/>
  </r>
  <r>
    <x v="36"/>
    <x v="71"/>
    <x v="1"/>
    <n v="242"/>
  </r>
  <r>
    <x v="36"/>
    <x v="72"/>
    <x v="0"/>
    <n v="238"/>
  </r>
  <r>
    <x v="36"/>
    <x v="72"/>
    <x v="1"/>
    <n v="198"/>
  </r>
  <r>
    <x v="36"/>
    <x v="73"/>
    <x v="0"/>
    <n v="205"/>
  </r>
  <r>
    <x v="36"/>
    <x v="73"/>
    <x v="1"/>
    <n v="154"/>
  </r>
  <r>
    <x v="36"/>
    <x v="74"/>
    <x v="0"/>
    <n v="202"/>
  </r>
  <r>
    <x v="36"/>
    <x v="74"/>
    <x v="1"/>
    <n v="128"/>
  </r>
  <r>
    <x v="36"/>
    <x v="75"/>
    <x v="0"/>
    <n v="192"/>
  </r>
  <r>
    <x v="36"/>
    <x v="75"/>
    <x v="1"/>
    <n v="107"/>
  </r>
  <r>
    <x v="36"/>
    <x v="76"/>
    <x v="0"/>
    <n v="141"/>
  </r>
  <r>
    <x v="36"/>
    <x v="76"/>
    <x v="1"/>
    <n v="89"/>
  </r>
  <r>
    <x v="36"/>
    <x v="77"/>
    <x v="0"/>
    <n v="137"/>
  </r>
  <r>
    <x v="36"/>
    <x v="77"/>
    <x v="1"/>
    <n v="76"/>
  </r>
  <r>
    <x v="36"/>
    <x v="78"/>
    <x v="0"/>
    <n v="104"/>
  </r>
  <r>
    <x v="36"/>
    <x v="78"/>
    <x v="1"/>
    <n v="55"/>
  </r>
  <r>
    <x v="36"/>
    <x v="79"/>
    <x v="0"/>
    <n v="80"/>
  </r>
  <r>
    <x v="36"/>
    <x v="79"/>
    <x v="1"/>
    <n v="38"/>
  </r>
  <r>
    <x v="36"/>
    <x v="80"/>
    <x v="0"/>
    <n v="73"/>
  </r>
  <r>
    <x v="36"/>
    <x v="80"/>
    <x v="1"/>
    <n v="35"/>
  </r>
  <r>
    <x v="36"/>
    <x v="81"/>
    <x v="0"/>
    <n v="57"/>
  </r>
  <r>
    <x v="36"/>
    <x v="81"/>
    <x v="1"/>
    <n v="23"/>
  </r>
  <r>
    <x v="36"/>
    <x v="82"/>
    <x v="0"/>
    <n v="33"/>
  </r>
  <r>
    <x v="36"/>
    <x v="82"/>
    <x v="1"/>
    <n v="16"/>
  </r>
  <r>
    <x v="36"/>
    <x v="83"/>
    <x v="0"/>
    <n v="27"/>
  </r>
  <r>
    <x v="36"/>
    <x v="83"/>
    <x v="1"/>
    <n v="15"/>
  </r>
  <r>
    <x v="36"/>
    <x v="84"/>
    <x v="0"/>
    <n v="17"/>
  </r>
  <r>
    <x v="36"/>
    <x v="84"/>
    <x v="1"/>
    <n v="8"/>
  </r>
  <r>
    <x v="37"/>
    <x v="85"/>
    <x v="0"/>
    <n v="2"/>
  </r>
  <r>
    <x v="37"/>
    <x v="85"/>
    <x v="1"/>
    <n v="1"/>
  </r>
  <r>
    <x v="37"/>
    <x v="86"/>
    <x v="0"/>
    <n v="2"/>
  </r>
  <r>
    <x v="37"/>
    <x v="86"/>
    <x v="1"/>
    <n v="2"/>
  </r>
  <r>
    <x v="37"/>
    <x v="87"/>
    <x v="0"/>
    <n v="1"/>
  </r>
  <r>
    <x v="37"/>
    <x v="0"/>
    <x v="0"/>
    <n v="1"/>
  </r>
  <r>
    <x v="37"/>
    <x v="88"/>
    <x v="0"/>
    <n v="1"/>
  </r>
  <r>
    <x v="37"/>
    <x v="3"/>
    <x v="0"/>
    <n v="186"/>
  </r>
  <r>
    <x v="37"/>
    <x v="3"/>
    <x v="1"/>
    <n v="169"/>
  </r>
  <r>
    <x v="37"/>
    <x v="4"/>
    <x v="0"/>
    <n v="277"/>
  </r>
  <r>
    <x v="37"/>
    <x v="4"/>
    <x v="1"/>
    <n v="263"/>
  </r>
  <r>
    <x v="37"/>
    <x v="4"/>
    <x v="2"/>
    <n v="2"/>
  </r>
  <r>
    <x v="37"/>
    <x v="5"/>
    <x v="0"/>
    <n v="352"/>
  </r>
  <r>
    <x v="37"/>
    <x v="5"/>
    <x v="1"/>
    <n v="299"/>
  </r>
  <r>
    <x v="37"/>
    <x v="5"/>
    <x v="2"/>
    <n v="7"/>
  </r>
  <r>
    <x v="37"/>
    <x v="6"/>
    <x v="0"/>
    <n v="386"/>
  </r>
  <r>
    <x v="37"/>
    <x v="6"/>
    <x v="1"/>
    <n v="381"/>
  </r>
  <r>
    <x v="37"/>
    <x v="6"/>
    <x v="2"/>
    <n v="5"/>
  </r>
  <r>
    <x v="37"/>
    <x v="7"/>
    <x v="0"/>
    <n v="329"/>
  </r>
  <r>
    <x v="37"/>
    <x v="7"/>
    <x v="1"/>
    <n v="341"/>
  </r>
  <r>
    <x v="37"/>
    <x v="7"/>
    <x v="2"/>
    <n v="2"/>
  </r>
  <r>
    <x v="37"/>
    <x v="8"/>
    <x v="0"/>
    <n v="295"/>
  </r>
  <r>
    <x v="37"/>
    <x v="8"/>
    <x v="1"/>
    <n v="332"/>
  </r>
  <r>
    <x v="37"/>
    <x v="8"/>
    <x v="2"/>
    <n v="5"/>
  </r>
  <r>
    <x v="37"/>
    <x v="9"/>
    <x v="0"/>
    <n v="298"/>
  </r>
  <r>
    <x v="37"/>
    <x v="9"/>
    <x v="1"/>
    <n v="321"/>
  </r>
  <r>
    <x v="37"/>
    <x v="9"/>
    <x v="2"/>
    <n v="2"/>
  </r>
  <r>
    <x v="37"/>
    <x v="10"/>
    <x v="0"/>
    <n v="280"/>
  </r>
  <r>
    <x v="37"/>
    <x v="10"/>
    <x v="1"/>
    <n v="286"/>
  </r>
  <r>
    <x v="37"/>
    <x v="10"/>
    <x v="2"/>
    <n v="5"/>
  </r>
  <r>
    <x v="37"/>
    <x v="11"/>
    <x v="0"/>
    <n v="274"/>
  </r>
  <r>
    <x v="37"/>
    <x v="11"/>
    <x v="1"/>
    <n v="292"/>
  </r>
  <r>
    <x v="37"/>
    <x v="11"/>
    <x v="2"/>
    <n v="1"/>
  </r>
  <r>
    <x v="37"/>
    <x v="12"/>
    <x v="0"/>
    <n v="271"/>
  </r>
  <r>
    <x v="37"/>
    <x v="12"/>
    <x v="1"/>
    <n v="289"/>
  </r>
  <r>
    <x v="37"/>
    <x v="12"/>
    <x v="2"/>
    <n v="5"/>
  </r>
  <r>
    <x v="37"/>
    <x v="13"/>
    <x v="0"/>
    <n v="211"/>
  </r>
  <r>
    <x v="37"/>
    <x v="13"/>
    <x v="1"/>
    <n v="211"/>
  </r>
  <r>
    <x v="37"/>
    <x v="13"/>
    <x v="2"/>
    <n v="7"/>
  </r>
  <r>
    <x v="37"/>
    <x v="14"/>
    <x v="0"/>
    <n v="241"/>
  </r>
  <r>
    <x v="37"/>
    <x v="14"/>
    <x v="1"/>
    <n v="216"/>
  </r>
  <r>
    <x v="37"/>
    <x v="14"/>
    <x v="2"/>
    <n v="8"/>
  </r>
  <r>
    <x v="37"/>
    <x v="15"/>
    <x v="0"/>
    <n v="194"/>
  </r>
  <r>
    <x v="37"/>
    <x v="15"/>
    <x v="1"/>
    <n v="221"/>
  </r>
  <r>
    <x v="37"/>
    <x v="15"/>
    <x v="2"/>
    <n v="3"/>
  </r>
  <r>
    <x v="37"/>
    <x v="16"/>
    <x v="0"/>
    <n v="189"/>
  </r>
  <r>
    <x v="37"/>
    <x v="16"/>
    <x v="1"/>
    <n v="198"/>
  </r>
  <r>
    <x v="37"/>
    <x v="16"/>
    <x v="2"/>
    <n v="3"/>
  </r>
  <r>
    <x v="37"/>
    <x v="17"/>
    <x v="0"/>
    <n v="183"/>
  </r>
  <r>
    <x v="37"/>
    <x v="17"/>
    <x v="1"/>
    <n v="190"/>
  </r>
  <r>
    <x v="37"/>
    <x v="17"/>
    <x v="2"/>
    <n v="2"/>
  </r>
  <r>
    <x v="37"/>
    <x v="18"/>
    <x v="0"/>
    <n v="188"/>
  </r>
  <r>
    <x v="37"/>
    <x v="18"/>
    <x v="1"/>
    <n v="163"/>
  </r>
  <r>
    <x v="37"/>
    <x v="18"/>
    <x v="2"/>
    <n v="2"/>
  </r>
  <r>
    <x v="37"/>
    <x v="19"/>
    <x v="0"/>
    <n v="168"/>
  </r>
  <r>
    <x v="37"/>
    <x v="19"/>
    <x v="1"/>
    <n v="199"/>
  </r>
  <r>
    <x v="37"/>
    <x v="19"/>
    <x v="2"/>
    <n v="5"/>
  </r>
  <r>
    <x v="37"/>
    <x v="20"/>
    <x v="0"/>
    <n v="174"/>
  </r>
  <r>
    <x v="37"/>
    <x v="20"/>
    <x v="1"/>
    <n v="178"/>
  </r>
  <r>
    <x v="37"/>
    <x v="21"/>
    <x v="0"/>
    <n v="173"/>
  </r>
  <r>
    <x v="37"/>
    <x v="21"/>
    <x v="1"/>
    <n v="161"/>
  </r>
  <r>
    <x v="37"/>
    <x v="21"/>
    <x v="2"/>
    <n v="5"/>
  </r>
  <r>
    <x v="37"/>
    <x v="22"/>
    <x v="0"/>
    <n v="159"/>
  </r>
  <r>
    <x v="37"/>
    <x v="22"/>
    <x v="1"/>
    <n v="160"/>
  </r>
  <r>
    <x v="37"/>
    <x v="22"/>
    <x v="2"/>
    <n v="3"/>
  </r>
  <r>
    <x v="37"/>
    <x v="23"/>
    <x v="0"/>
    <n v="149"/>
  </r>
  <r>
    <x v="37"/>
    <x v="23"/>
    <x v="1"/>
    <n v="119"/>
  </r>
  <r>
    <x v="37"/>
    <x v="23"/>
    <x v="2"/>
    <n v="3"/>
  </r>
  <r>
    <x v="37"/>
    <x v="24"/>
    <x v="0"/>
    <n v="156"/>
  </r>
  <r>
    <x v="37"/>
    <x v="24"/>
    <x v="1"/>
    <n v="159"/>
  </r>
  <r>
    <x v="37"/>
    <x v="24"/>
    <x v="2"/>
    <n v="5"/>
  </r>
  <r>
    <x v="37"/>
    <x v="25"/>
    <x v="0"/>
    <n v="164"/>
  </r>
  <r>
    <x v="37"/>
    <x v="25"/>
    <x v="1"/>
    <n v="156"/>
  </r>
  <r>
    <x v="37"/>
    <x v="25"/>
    <x v="2"/>
    <n v="3"/>
  </r>
  <r>
    <x v="37"/>
    <x v="26"/>
    <x v="0"/>
    <n v="139"/>
  </r>
  <r>
    <x v="37"/>
    <x v="26"/>
    <x v="1"/>
    <n v="148"/>
  </r>
  <r>
    <x v="37"/>
    <x v="26"/>
    <x v="2"/>
    <n v="6"/>
  </r>
  <r>
    <x v="37"/>
    <x v="27"/>
    <x v="0"/>
    <n v="130"/>
  </r>
  <r>
    <x v="37"/>
    <x v="27"/>
    <x v="1"/>
    <n v="130"/>
  </r>
  <r>
    <x v="37"/>
    <x v="27"/>
    <x v="2"/>
    <n v="4"/>
  </r>
  <r>
    <x v="37"/>
    <x v="28"/>
    <x v="0"/>
    <n v="119"/>
  </r>
  <r>
    <x v="37"/>
    <x v="28"/>
    <x v="1"/>
    <n v="123"/>
  </r>
  <r>
    <x v="37"/>
    <x v="28"/>
    <x v="2"/>
    <n v="2"/>
  </r>
  <r>
    <x v="37"/>
    <x v="29"/>
    <x v="0"/>
    <n v="141"/>
  </r>
  <r>
    <x v="37"/>
    <x v="29"/>
    <x v="1"/>
    <n v="128"/>
  </r>
  <r>
    <x v="37"/>
    <x v="29"/>
    <x v="2"/>
    <n v="4"/>
  </r>
  <r>
    <x v="37"/>
    <x v="30"/>
    <x v="0"/>
    <n v="157"/>
  </r>
  <r>
    <x v="37"/>
    <x v="30"/>
    <x v="1"/>
    <n v="146"/>
  </r>
  <r>
    <x v="37"/>
    <x v="30"/>
    <x v="2"/>
    <n v="6"/>
  </r>
  <r>
    <x v="37"/>
    <x v="31"/>
    <x v="0"/>
    <n v="137"/>
  </r>
  <r>
    <x v="37"/>
    <x v="31"/>
    <x v="1"/>
    <n v="145"/>
  </r>
  <r>
    <x v="37"/>
    <x v="31"/>
    <x v="2"/>
    <n v="4"/>
  </r>
  <r>
    <x v="37"/>
    <x v="32"/>
    <x v="0"/>
    <n v="151"/>
  </r>
  <r>
    <x v="37"/>
    <x v="32"/>
    <x v="1"/>
    <n v="171"/>
  </r>
  <r>
    <x v="37"/>
    <x v="32"/>
    <x v="2"/>
    <n v="4"/>
  </r>
  <r>
    <x v="37"/>
    <x v="33"/>
    <x v="0"/>
    <n v="154"/>
  </r>
  <r>
    <x v="37"/>
    <x v="33"/>
    <x v="1"/>
    <n v="124"/>
  </r>
  <r>
    <x v="37"/>
    <x v="33"/>
    <x v="2"/>
    <n v="8"/>
  </r>
  <r>
    <x v="37"/>
    <x v="34"/>
    <x v="0"/>
    <n v="148"/>
  </r>
  <r>
    <x v="37"/>
    <x v="34"/>
    <x v="1"/>
    <n v="134"/>
  </r>
  <r>
    <x v="37"/>
    <x v="34"/>
    <x v="2"/>
    <n v="4"/>
  </r>
  <r>
    <x v="37"/>
    <x v="35"/>
    <x v="0"/>
    <n v="144"/>
  </r>
  <r>
    <x v="37"/>
    <x v="35"/>
    <x v="1"/>
    <n v="136"/>
  </r>
  <r>
    <x v="37"/>
    <x v="35"/>
    <x v="2"/>
    <n v="3"/>
  </r>
  <r>
    <x v="37"/>
    <x v="36"/>
    <x v="0"/>
    <n v="151"/>
  </r>
  <r>
    <x v="37"/>
    <x v="36"/>
    <x v="1"/>
    <n v="136"/>
  </r>
  <r>
    <x v="37"/>
    <x v="36"/>
    <x v="2"/>
    <n v="2"/>
  </r>
  <r>
    <x v="37"/>
    <x v="37"/>
    <x v="0"/>
    <n v="164"/>
  </r>
  <r>
    <x v="37"/>
    <x v="37"/>
    <x v="1"/>
    <n v="125"/>
  </r>
  <r>
    <x v="37"/>
    <x v="37"/>
    <x v="2"/>
    <n v="6"/>
  </r>
  <r>
    <x v="37"/>
    <x v="38"/>
    <x v="0"/>
    <n v="152"/>
  </r>
  <r>
    <x v="37"/>
    <x v="38"/>
    <x v="1"/>
    <n v="172"/>
  </r>
  <r>
    <x v="37"/>
    <x v="38"/>
    <x v="2"/>
    <n v="4"/>
  </r>
  <r>
    <x v="37"/>
    <x v="39"/>
    <x v="0"/>
    <n v="177"/>
  </r>
  <r>
    <x v="37"/>
    <x v="39"/>
    <x v="1"/>
    <n v="151"/>
  </r>
  <r>
    <x v="37"/>
    <x v="39"/>
    <x v="2"/>
    <n v="6"/>
  </r>
  <r>
    <x v="37"/>
    <x v="40"/>
    <x v="0"/>
    <n v="187"/>
  </r>
  <r>
    <x v="37"/>
    <x v="40"/>
    <x v="1"/>
    <n v="182"/>
  </r>
  <r>
    <x v="37"/>
    <x v="40"/>
    <x v="2"/>
    <n v="3"/>
  </r>
  <r>
    <x v="37"/>
    <x v="41"/>
    <x v="0"/>
    <n v="206"/>
  </r>
  <r>
    <x v="37"/>
    <x v="41"/>
    <x v="1"/>
    <n v="169"/>
  </r>
  <r>
    <x v="37"/>
    <x v="41"/>
    <x v="2"/>
    <n v="6"/>
  </r>
  <r>
    <x v="37"/>
    <x v="42"/>
    <x v="0"/>
    <n v="204"/>
  </r>
  <r>
    <x v="37"/>
    <x v="42"/>
    <x v="1"/>
    <n v="192"/>
  </r>
  <r>
    <x v="37"/>
    <x v="42"/>
    <x v="2"/>
    <n v="3"/>
  </r>
  <r>
    <x v="37"/>
    <x v="43"/>
    <x v="0"/>
    <n v="184"/>
  </r>
  <r>
    <x v="37"/>
    <x v="43"/>
    <x v="1"/>
    <n v="197"/>
  </r>
  <r>
    <x v="37"/>
    <x v="43"/>
    <x v="2"/>
    <n v="7"/>
  </r>
  <r>
    <x v="37"/>
    <x v="44"/>
    <x v="0"/>
    <n v="181"/>
  </r>
  <r>
    <x v="37"/>
    <x v="44"/>
    <x v="1"/>
    <n v="185"/>
  </r>
  <r>
    <x v="37"/>
    <x v="44"/>
    <x v="2"/>
    <n v="5"/>
  </r>
  <r>
    <x v="37"/>
    <x v="45"/>
    <x v="0"/>
    <n v="199"/>
  </r>
  <r>
    <x v="37"/>
    <x v="45"/>
    <x v="1"/>
    <n v="168"/>
  </r>
  <r>
    <x v="37"/>
    <x v="45"/>
    <x v="2"/>
    <n v="6"/>
  </r>
  <r>
    <x v="37"/>
    <x v="46"/>
    <x v="0"/>
    <n v="177"/>
  </r>
  <r>
    <x v="37"/>
    <x v="46"/>
    <x v="1"/>
    <n v="183"/>
  </r>
  <r>
    <x v="37"/>
    <x v="46"/>
    <x v="2"/>
    <n v="2"/>
  </r>
  <r>
    <x v="37"/>
    <x v="47"/>
    <x v="0"/>
    <n v="194"/>
  </r>
  <r>
    <x v="37"/>
    <x v="47"/>
    <x v="1"/>
    <n v="168"/>
  </r>
  <r>
    <x v="37"/>
    <x v="47"/>
    <x v="2"/>
    <n v="2"/>
  </r>
  <r>
    <x v="37"/>
    <x v="48"/>
    <x v="0"/>
    <n v="148"/>
  </r>
  <r>
    <x v="37"/>
    <x v="48"/>
    <x v="1"/>
    <n v="195"/>
  </r>
  <r>
    <x v="37"/>
    <x v="48"/>
    <x v="2"/>
    <n v="5"/>
  </r>
  <r>
    <x v="37"/>
    <x v="49"/>
    <x v="0"/>
    <n v="163"/>
  </r>
  <r>
    <x v="37"/>
    <x v="49"/>
    <x v="1"/>
    <n v="175"/>
  </r>
  <r>
    <x v="37"/>
    <x v="50"/>
    <x v="0"/>
    <n v="153"/>
  </r>
  <r>
    <x v="37"/>
    <x v="50"/>
    <x v="1"/>
    <n v="168"/>
  </r>
  <r>
    <x v="37"/>
    <x v="50"/>
    <x v="2"/>
    <n v="4"/>
  </r>
  <r>
    <x v="37"/>
    <x v="51"/>
    <x v="0"/>
    <n v="139"/>
  </r>
  <r>
    <x v="37"/>
    <x v="51"/>
    <x v="1"/>
    <n v="150"/>
  </r>
  <r>
    <x v="37"/>
    <x v="51"/>
    <x v="2"/>
    <n v="4"/>
  </r>
  <r>
    <x v="37"/>
    <x v="52"/>
    <x v="0"/>
    <n v="141"/>
  </r>
  <r>
    <x v="37"/>
    <x v="52"/>
    <x v="1"/>
    <n v="161"/>
  </r>
  <r>
    <x v="37"/>
    <x v="52"/>
    <x v="2"/>
    <n v="5"/>
  </r>
  <r>
    <x v="37"/>
    <x v="53"/>
    <x v="0"/>
    <n v="153"/>
  </r>
  <r>
    <x v="37"/>
    <x v="53"/>
    <x v="1"/>
    <n v="144"/>
  </r>
  <r>
    <x v="37"/>
    <x v="53"/>
    <x v="2"/>
    <n v="3"/>
  </r>
  <r>
    <x v="37"/>
    <x v="54"/>
    <x v="0"/>
    <n v="138"/>
  </r>
  <r>
    <x v="37"/>
    <x v="54"/>
    <x v="1"/>
    <n v="130"/>
  </r>
  <r>
    <x v="37"/>
    <x v="54"/>
    <x v="2"/>
    <n v="3"/>
  </r>
  <r>
    <x v="37"/>
    <x v="55"/>
    <x v="0"/>
    <n v="135"/>
  </r>
  <r>
    <x v="37"/>
    <x v="55"/>
    <x v="1"/>
    <n v="119"/>
  </r>
  <r>
    <x v="37"/>
    <x v="55"/>
    <x v="2"/>
    <n v="6"/>
  </r>
  <r>
    <x v="37"/>
    <x v="56"/>
    <x v="0"/>
    <n v="109"/>
  </r>
  <r>
    <x v="37"/>
    <x v="56"/>
    <x v="1"/>
    <n v="118"/>
  </r>
  <r>
    <x v="37"/>
    <x v="56"/>
    <x v="2"/>
    <n v="5"/>
  </r>
  <r>
    <x v="37"/>
    <x v="57"/>
    <x v="0"/>
    <n v="110"/>
  </r>
  <r>
    <x v="37"/>
    <x v="57"/>
    <x v="1"/>
    <n v="100"/>
  </r>
  <r>
    <x v="37"/>
    <x v="57"/>
    <x v="2"/>
    <n v="3"/>
  </r>
  <r>
    <x v="37"/>
    <x v="58"/>
    <x v="0"/>
    <n v="106"/>
  </r>
  <r>
    <x v="37"/>
    <x v="58"/>
    <x v="1"/>
    <n v="93"/>
  </r>
  <r>
    <x v="37"/>
    <x v="58"/>
    <x v="2"/>
    <n v="1"/>
  </r>
  <r>
    <x v="37"/>
    <x v="59"/>
    <x v="0"/>
    <n v="128"/>
  </r>
  <r>
    <x v="37"/>
    <x v="59"/>
    <x v="1"/>
    <n v="104"/>
  </r>
  <r>
    <x v="37"/>
    <x v="59"/>
    <x v="2"/>
    <n v="1"/>
  </r>
  <r>
    <x v="37"/>
    <x v="60"/>
    <x v="0"/>
    <n v="104"/>
  </r>
  <r>
    <x v="37"/>
    <x v="60"/>
    <x v="1"/>
    <n v="93"/>
  </r>
  <r>
    <x v="37"/>
    <x v="60"/>
    <x v="2"/>
    <n v="3"/>
  </r>
  <r>
    <x v="37"/>
    <x v="61"/>
    <x v="0"/>
    <n v="93"/>
  </r>
  <r>
    <x v="37"/>
    <x v="61"/>
    <x v="1"/>
    <n v="75"/>
  </r>
  <r>
    <x v="37"/>
    <x v="61"/>
    <x v="2"/>
    <n v="2"/>
  </r>
  <r>
    <x v="37"/>
    <x v="62"/>
    <x v="0"/>
    <n v="73"/>
  </r>
  <r>
    <x v="37"/>
    <x v="62"/>
    <x v="1"/>
    <n v="55"/>
  </r>
  <r>
    <x v="37"/>
    <x v="62"/>
    <x v="2"/>
    <n v="2"/>
  </r>
  <r>
    <x v="37"/>
    <x v="63"/>
    <x v="0"/>
    <n v="93"/>
  </r>
  <r>
    <x v="37"/>
    <x v="63"/>
    <x v="1"/>
    <n v="69"/>
  </r>
  <r>
    <x v="37"/>
    <x v="64"/>
    <x v="0"/>
    <n v="66"/>
  </r>
  <r>
    <x v="37"/>
    <x v="64"/>
    <x v="1"/>
    <n v="60"/>
  </r>
  <r>
    <x v="37"/>
    <x v="65"/>
    <x v="0"/>
    <n v="68"/>
  </r>
  <r>
    <x v="37"/>
    <x v="65"/>
    <x v="1"/>
    <n v="69"/>
  </r>
  <r>
    <x v="37"/>
    <x v="65"/>
    <x v="2"/>
    <n v="1"/>
  </r>
  <r>
    <x v="37"/>
    <x v="66"/>
    <x v="0"/>
    <n v="42"/>
  </r>
  <r>
    <x v="37"/>
    <x v="66"/>
    <x v="1"/>
    <n v="46"/>
  </r>
  <r>
    <x v="37"/>
    <x v="67"/>
    <x v="0"/>
    <n v="54"/>
  </r>
  <r>
    <x v="37"/>
    <x v="67"/>
    <x v="1"/>
    <n v="39"/>
  </r>
  <r>
    <x v="37"/>
    <x v="68"/>
    <x v="0"/>
    <n v="51"/>
  </r>
  <r>
    <x v="37"/>
    <x v="68"/>
    <x v="1"/>
    <n v="46"/>
  </r>
  <r>
    <x v="37"/>
    <x v="68"/>
    <x v="2"/>
    <n v="1"/>
  </r>
  <r>
    <x v="37"/>
    <x v="69"/>
    <x v="0"/>
    <n v="56"/>
  </r>
  <r>
    <x v="37"/>
    <x v="69"/>
    <x v="1"/>
    <n v="41"/>
  </r>
  <r>
    <x v="37"/>
    <x v="69"/>
    <x v="2"/>
    <n v="2"/>
  </r>
  <r>
    <x v="37"/>
    <x v="70"/>
    <x v="0"/>
    <n v="41"/>
  </r>
  <r>
    <x v="37"/>
    <x v="70"/>
    <x v="1"/>
    <n v="30"/>
  </r>
  <r>
    <x v="37"/>
    <x v="70"/>
    <x v="2"/>
    <n v="1"/>
  </r>
  <r>
    <x v="37"/>
    <x v="71"/>
    <x v="0"/>
    <n v="36"/>
  </r>
  <r>
    <x v="37"/>
    <x v="71"/>
    <x v="1"/>
    <n v="35"/>
  </r>
  <r>
    <x v="37"/>
    <x v="71"/>
    <x v="2"/>
    <n v="1"/>
  </r>
  <r>
    <x v="37"/>
    <x v="72"/>
    <x v="0"/>
    <n v="35"/>
  </r>
  <r>
    <x v="37"/>
    <x v="72"/>
    <x v="1"/>
    <n v="24"/>
  </r>
  <r>
    <x v="37"/>
    <x v="72"/>
    <x v="2"/>
    <n v="1"/>
  </r>
  <r>
    <x v="37"/>
    <x v="73"/>
    <x v="0"/>
    <n v="39"/>
  </r>
  <r>
    <x v="37"/>
    <x v="73"/>
    <x v="1"/>
    <n v="21"/>
  </r>
  <r>
    <x v="37"/>
    <x v="73"/>
    <x v="2"/>
    <n v="1"/>
  </r>
  <r>
    <x v="37"/>
    <x v="74"/>
    <x v="0"/>
    <n v="27"/>
  </r>
  <r>
    <x v="37"/>
    <x v="74"/>
    <x v="1"/>
    <n v="27"/>
  </r>
  <r>
    <x v="37"/>
    <x v="75"/>
    <x v="0"/>
    <n v="24"/>
  </r>
  <r>
    <x v="37"/>
    <x v="75"/>
    <x v="1"/>
    <n v="18"/>
  </r>
  <r>
    <x v="37"/>
    <x v="75"/>
    <x v="2"/>
    <n v="2"/>
  </r>
  <r>
    <x v="37"/>
    <x v="76"/>
    <x v="0"/>
    <n v="20"/>
  </r>
  <r>
    <x v="37"/>
    <x v="76"/>
    <x v="1"/>
    <n v="11"/>
  </r>
  <r>
    <x v="37"/>
    <x v="77"/>
    <x v="0"/>
    <n v="23"/>
  </r>
  <r>
    <x v="37"/>
    <x v="77"/>
    <x v="1"/>
    <n v="8"/>
  </r>
  <r>
    <x v="37"/>
    <x v="78"/>
    <x v="0"/>
    <n v="15"/>
  </r>
  <r>
    <x v="37"/>
    <x v="78"/>
    <x v="1"/>
    <n v="9"/>
  </r>
  <r>
    <x v="37"/>
    <x v="79"/>
    <x v="0"/>
    <n v="15"/>
  </r>
  <r>
    <x v="37"/>
    <x v="79"/>
    <x v="1"/>
    <n v="9"/>
  </r>
  <r>
    <x v="37"/>
    <x v="80"/>
    <x v="0"/>
    <n v="11"/>
  </r>
  <r>
    <x v="37"/>
    <x v="80"/>
    <x v="1"/>
    <n v="6"/>
  </r>
  <r>
    <x v="37"/>
    <x v="81"/>
    <x v="0"/>
    <n v="7"/>
  </r>
  <r>
    <x v="37"/>
    <x v="81"/>
    <x v="1"/>
    <n v="2"/>
  </r>
  <r>
    <x v="37"/>
    <x v="82"/>
    <x v="0"/>
    <n v="7"/>
  </r>
  <r>
    <x v="37"/>
    <x v="82"/>
    <x v="1"/>
    <n v="3"/>
  </r>
  <r>
    <x v="37"/>
    <x v="83"/>
    <x v="0"/>
    <n v="8"/>
  </r>
  <r>
    <x v="37"/>
    <x v="84"/>
    <x v="0"/>
    <n v="5"/>
  </r>
  <r>
    <x v="37"/>
    <x v="84"/>
    <x v="1"/>
    <n v="1"/>
  </r>
  <r>
    <x v="38"/>
    <x v="85"/>
    <x v="0"/>
    <n v="8"/>
  </r>
  <r>
    <x v="38"/>
    <x v="85"/>
    <x v="1"/>
    <n v="1"/>
  </r>
  <r>
    <x v="38"/>
    <x v="86"/>
    <x v="0"/>
    <n v="5"/>
  </r>
  <r>
    <x v="38"/>
    <x v="86"/>
    <x v="1"/>
    <n v="5"/>
  </r>
  <r>
    <x v="38"/>
    <x v="87"/>
    <x v="0"/>
    <n v="5"/>
  </r>
  <r>
    <x v="38"/>
    <x v="0"/>
    <x v="0"/>
    <n v="6"/>
  </r>
  <r>
    <x v="38"/>
    <x v="88"/>
    <x v="0"/>
    <n v="1"/>
  </r>
  <r>
    <x v="38"/>
    <x v="88"/>
    <x v="1"/>
    <n v="2"/>
  </r>
  <r>
    <x v="38"/>
    <x v="1"/>
    <x v="0"/>
    <n v="2"/>
  </r>
  <r>
    <x v="38"/>
    <x v="92"/>
    <x v="1"/>
    <n v="1"/>
  </r>
  <r>
    <x v="38"/>
    <x v="93"/>
    <x v="0"/>
    <n v="1"/>
  </r>
  <r>
    <x v="38"/>
    <x v="3"/>
    <x v="0"/>
    <n v="735"/>
  </r>
  <r>
    <x v="38"/>
    <x v="3"/>
    <x v="1"/>
    <n v="677"/>
  </r>
  <r>
    <x v="38"/>
    <x v="3"/>
    <x v="2"/>
    <n v="2"/>
  </r>
  <r>
    <x v="38"/>
    <x v="4"/>
    <x v="0"/>
    <n v="946"/>
  </r>
  <r>
    <x v="38"/>
    <x v="4"/>
    <x v="1"/>
    <n v="812"/>
  </r>
  <r>
    <x v="38"/>
    <x v="5"/>
    <x v="0"/>
    <n v="966"/>
  </r>
  <r>
    <x v="38"/>
    <x v="5"/>
    <x v="1"/>
    <n v="865"/>
  </r>
  <r>
    <x v="38"/>
    <x v="6"/>
    <x v="0"/>
    <n v="1000"/>
  </r>
  <r>
    <x v="38"/>
    <x v="6"/>
    <x v="1"/>
    <n v="894"/>
  </r>
  <r>
    <x v="38"/>
    <x v="7"/>
    <x v="0"/>
    <n v="1116"/>
  </r>
  <r>
    <x v="38"/>
    <x v="7"/>
    <x v="1"/>
    <n v="1011"/>
  </r>
  <r>
    <x v="38"/>
    <x v="8"/>
    <x v="0"/>
    <n v="1175"/>
  </r>
  <r>
    <x v="38"/>
    <x v="8"/>
    <x v="1"/>
    <n v="996"/>
  </r>
  <r>
    <x v="38"/>
    <x v="9"/>
    <x v="0"/>
    <n v="1230"/>
  </r>
  <r>
    <x v="38"/>
    <x v="9"/>
    <x v="1"/>
    <n v="1038"/>
  </r>
  <r>
    <x v="38"/>
    <x v="10"/>
    <x v="0"/>
    <n v="1221"/>
  </r>
  <r>
    <x v="38"/>
    <x v="10"/>
    <x v="1"/>
    <n v="966"/>
  </r>
  <r>
    <x v="38"/>
    <x v="11"/>
    <x v="0"/>
    <n v="1217"/>
  </r>
  <r>
    <x v="38"/>
    <x v="11"/>
    <x v="1"/>
    <n v="1018"/>
  </r>
  <r>
    <x v="38"/>
    <x v="12"/>
    <x v="0"/>
    <n v="1070"/>
  </r>
  <r>
    <x v="38"/>
    <x v="12"/>
    <x v="1"/>
    <n v="978"/>
  </r>
  <r>
    <x v="38"/>
    <x v="13"/>
    <x v="0"/>
    <n v="1019"/>
  </r>
  <r>
    <x v="38"/>
    <x v="13"/>
    <x v="1"/>
    <n v="823"/>
  </r>
  <r>
    <x v="38"/>
    <x v="14"/>
    <x v="0"/>
    <n v="1004"/>
  </r>
  <r>
    <x v="38"/>
    <x v="14"/>
    <x v="1"/>
    <n v="903"/>
  </r>
  <r>
    <x v="38"/>
    <x v="15"/>
    <x v="0"/>
    <n v="1033"/>
  </r>
  <r>
    <x v="38"/>
    <x v="15"/>
    <x v="1"/>
    <n v="881"/>
  </r>
  <r>
    <x v="38"/>
    <x v="16"/>
    <x v="0"/>
    <n v="995"/>
  </r>
  <r>
    <x v="38"/>
    <x v="16"/>
    <x v="1"/>
    <n v="827"/>
  </r>
  <r>
    <x v="38"/>
    <x v="17"/>
    <x v="0"/>
    <n v="1001"/>
  </r>
  <r>
    <x v="38"/>
    <x v="17"/>
    <x v="1"/>
    <n v="796"/>
  </r>
  <r>
    <x v="38"/>
    <x v="17"/>
    <x v="2"/>
    <n v="1"/>
  </r>
  <r>
    <x v="38"/>
    <x v="18"/>
    <x v="0"/>
    <n v="994"/>
  </r>
  <r>
    <x v="38"/>
    <x v="18"/>
    <x v="1"/>
    <n v="776"/>
  </r>
  <r>
    <x v="38"/>
    <x v="19"/>
    <x v="0"/>
    <n v="1068"/>
  </r>
  <r>
    <x v="38"/>
    <x v="19"/>
    <x v="1"/>
    <n v="845"/>
  </r>
  <r>
    <x v="38"/>
    <x v="20"/>
    <x v="0"/>
    <n v="969"/>
  </r>
  <r>
    <x v="38"/>
    <x v="20"/>
    <x v="1"/>
    <n v="844"/>
  </r>
  <r>
    <x v="38"/>
    <x v="21"/>
    <x v="0"/>
    <n v="994"/>
  </r>
  <r>
    <x v="38"/>
    <x v="21"/>
    <x v="1"/>
    <n v="895"/>
  </r>
  <r>
    <x v="38"/>
    <x v="22"/>
    <x v="0"/>
    <n v="943"/>
  </r>
  <r>
    <x v="38"/>
    <x v="22"/>
    <x v="1"/>
    <n v="775"/>
  </r>
  <r>
    <x v="38"/>
    <x v="23"/>
    <x v="0"/>
    <n v="896"/>
  </r>
  <r>
    <x v="38"/>
    <x v="23"/>
    <x v="1"/>
    <n v="803"/>
  </r>
  <r>
    <x v="38"/>
    <x v="24"/>
    <x v="0"/>
    <n v="919"/>
  </r>
  <r>
    <x v="38"/>
    <x v="24"/>
    <x v="1"/>
    <n v="812"/>
  </r>
  <r>
    <x v="38"/>
    <x v="25"/>
    <x v="0"/>
    <n v="913"/>
  </r>
  <r>
    <x v="38"/>
    <x v="25"/>
    <x v="1"/>
    <n v="723"/>
  </r>
  <r>
    <x v="38"/>
    <x v="26"/>
    <x v="0"/>
    <n v="835"/>
  </r>
  <r>
    <x v="38"/>
    <x v="26"/>
    <x v="1"/>
    <n v="701"/>
  </r>
  <r>
    <x v="38"/>
    <x v="27"/>
    <x v="0"/>
    <n v="808"/>
  </r>
  <r>
    <x v="38"/>
    <x v="27"/>
    <x v="1"/>
    <n v="752"/>
  </r>
  <r>
    <x v="38"/>
    <x v="28"/>
    <x v="0"/>
    <n v="812"/>
  </r>
  <r>
    <x v="38"/>
    <x v="28"/>
    <x v="1"/>
    <n v="691"/>
  </r>
  <r>
    <x v="38"/>
    <x v="29"/>
    <x v="0"/>
    <n v="879"/>
  </r>
  <r>
    <x v="38"/>
    <x v="29"/>
    <x v="1"/>
    <n v="690"/>
  </r>
  <r>
    <x v="38"/>
    <x v="30"/>
    <x v="0"/>
    <n v="881"/>
  </r>
  <r>
    <x v="38"/>
    <x v="30"/>
    <x v="1"/>
    <n v="775"/>
  </r>
  <r>
    <x v="38"/>
    <x v="31"/>
    <x v="0"/>
    <n v="926"/>
  </r>
  <r>
    <x v="38"/>
    <x v="31"/>
    <x v="1"/>
    <n v="814"/>
  </r>
  <r>
    <x v="38"/>
    <x v="32"/>
    <x v="0"/>
    <n v="866"/>
  </r>
  <r>
    <x v="38"/>
    <x v="32"/>
    <x v="1"/>
    <n v="760"/>
  </r>
  <r>
    <x v="38"/>
    <x v="33"/>
    <x v="0"/>
    <n v="894"/>
  </r>
  <r>
    <x v="38"/>
    <x v="33"/>
    <x v="1"/>
    <n v="759"/>
  </r>
  <r>
    <x v="38"/>
    <x v="34"/>
    <x v="0"/>
    <n v="841"/>
  </r>
  <r>
    <x v="38"/>
    <x v="34"/>
    <x v="1"/>
    <n v="772"/>
  </r>
  <r>
    <x v="38"/>
    <x v="35"/>
    <x v="0"/>
    <n v="851"/>
  </r>
  <r>
    <x v="38"/>
    <x v="35"/>
    <x v="1"/>
    <n v="797"/>
  </r>
  <r>
    <x v="38"/>
    <x v="36"/>
    <x v="0"/>
    <n v="872"/>
  </r>
  <r>
    <x v="38"/>
    <x v="36"/>
    <x v="1"/>
    <n v="793"/>
  </r>
  <r>
    <x v="38"/>
    <x v="37"/>
    <x v="0"/>
    <n v="950"/>
  </r>
  <r>
    <x v="38"/>
    <x v="37"/>
    <x v="1"/>
    <n v="890"/>
  </r>
  <r>
    <x v="38"/>
    <x v="38"/>
    <x v="0"/>
    <n v="985"/>
  </r>
  <r>
    <x v="38"/>
    <x v="38"/>
    <x v="1"/>
    <n v="941"/>
  </r>
  <r>
    <x v="38"/>
    <x v="38"/>
    <x v="2"/>
    <n v="1"/>
  </r>
  <r>
    <x v="38"/>
    <x v="39"/>
    <x v="0"/>
    <n v="1063"/>
  </r>
  <r>
    <x v="38"/>
    <x v="39"/>
    <x v="1"/>
    <n v="998"/>
  </r>
  <r>
    <x v="38"/>
    <x v="40"/>
    <x v="0"/>
    <n v="1077"/>
  </r>
  <r>
    <x v="38"/>
    <x v="40"/>
    <x v="1"/>
    <n v="933"/>
  </r>
  <r>
    <x v="38"/>
    <x v="41"/>
    <x v="0"/>
    <n v="1096"/>
  </r>
  <r>
    <x v="38"/>
    <x v="41"/>
    <x v="1"/>
    <n v="946"/>
  </r>
  <r>
    <x v="38"/>
    <x v="42"/>
    <x v="0"/>
    <n v="1009"/>
  </r>
  <r>
    <x v="38"/>
    <x v="42"/>
    <x v="1"/>
    <n v="937"/>
  </r>
  <r>
    <x v="38"/>
    <x v="43"/>
    <x v="0"/>
    <n v="1072"/>
  </r>
  <r>
    <x v="38"/>
    <x v="43"/>
    <x v="1"/>
    <n v="928"/>
  </r>
  <r>
    <x v="38"/>
    <x v="44"/>
    <x v="0"/>
    <n v="1015"/>
  </r>
  <r>
    <x v="38"/>
    <x v="44"/>
    <x v="1"/>
    <n v="1014"/>
  </r>
  <r>
    <x v="38"/>
    <x v="45"/>
    <x v="0"/>
    <n v="1126"/>
  </r>
  <r>
    <x v="38"/>
    <x v="45"/>
    <x v="1"/>
    <n v="986"/>
  </r>
  <r>
    <x v="38"/>
    <x v="46"/>
    <x v="0"/>
    <n v="1108"/>
  </r>
  <r>
    <x v="38"/>
    <x v="46"/>
    <x v="1"/>
    <n v="948"/>
  </r>
  <r>
    <x v="38"/>
    <x v="47"/>
    <x v="0"/>
    <n v="1055"/>
  </r>
  <r>
    <x v="38"/>
    <x v="47"/>
    <x v="1"/>
    <n v="979"/>
  </r>
  <r>
    <x v="38"/>
    <x v="48"/>
    <x v="0"/>
    <n v="1066"/>
  </r>
  <r>
    <x v="38"/>
    <x v="48"/>
    <x v="1"/>
    <n v="940"/>
  </r>
  <r>
    <x v="38"/>
    <x v="49"/>
    <x v="0"/>
    <n v="1038"/>
  </r>
  <r>
    <x v="38"/>
    <x v="49"/>
    <x v="1"/>
    <n v="932"/>
  </r>
  <r>
    <x v="38"/>
    <x v="50"/>
    <x v="0"/>
    <n v="1044"/>
  </r>
  <r>
    <x v="38"/>
    <x v="50"/>
    <x v="1"/>
    <n v="869"/>
  </r>
  <r>
    <x v="38"/>
    <x v="51"/>
    <x v="0"/>
    <n v="940"/>
  </r>
  <r>
    <x v="38"/>
    <x v="51"/>
    <x v="1"/>
    <n v="878"/>
  </r>
  <r>
    <x v="38"/>
    <x v="52"/>
    <x v="0"/>
    <n v="950"/>
  </r>
  <r>
    <x v="38"/>
    <x v="52"/>
    <x v="1"/>
    <n v="871"/>
  </r>
  <r>
    <x v="38"/>
    <x v="53"/>
    <x v="0"/>
    <n v="915"/>
  </r>
  <r>
    <x v="38"/>
    <x v="53"/>
    <x v="1"/>
    <n v="878"/>
  </r>
  <r>
    <x v="38"/>
    <x v="54"/>
    <x v="0"/>
    <n v="920"/>
  </r>
  <r>
    <x v="38"/>
    <x v="54"/>
    <x v="1"/>
    <n v="863"/>
  </r>
  <r>
    <x v="38"/>
    <x v="55"/>
    <x v="0"/>
    <n v="802"/>
  </r>
  <r>
    <x v="38"/>
    <x v="55"/>
    <x v="1"/>
    <n v="747"/>
  </r>
  <r>
    <x v="38"/>
    <x v="56"/>
    <x v="0"/>
    <n v="691"/>
  </r>
  <r>
    <x v="38"/>
    <x v="56"/>
    <x v="1"/>
    <n v="667"/>
  </r>
  <r>
    <x v="38"/>
    <x v="57"/>
    <x v="0"/>
    <n v="669"/>
  </r>
  <r>
    <x v="38"/>
    <x v="57"/>
    <x v="1"/>
    <n v="648"/>
  </r>
  <r>
    <x v="38"/>
    <x v="58"/>
    <x v="0"/>
    <n v="719"/>
  </r>
  <r>
    <x v="38"/>
    <x v="58"/>
    <x v="1"/>
    <n v="654"/>
  </r>
  <r>
    <x v="38"/>
    <x v="59"/>
    <x v="0"/>
    <n v="593"/>
  </r>
  <r>
    <x v="38"/>
    <x v="59"/>
    <x v="1"/>
    <n v="609"/>
  </r>
  <r>
    <x v="38"/>
    <x v="60"/>
    <x v="0"/>
    <n v="548"/>
  </r>
  <r>
    <x v="38"/>
    <x v="60"/>
    <x v="1"/>
    <n v="496"/>
  </r>
  <r>
    <x v="38"/>
    <x v="61"/>
    <x v="0"/>
    <n v="527"/>
  </r>
  <r>
    <x v="38"/>
    <x v="61"/>
    <x v="1"/>
    <n v="427"/>
  </r>
  <r>
    <x v="38"/>
    <x v="62"/>
    <x v="0"/>
    <n v="504"/>
  </r>
  <r>
    <x v="38"/>
    <x v="62"/>
    <x v="1"/>
    <n v="406"/>
  </r>
  <r>
    <x v="38"/>
    <x v="63"/>
    <x v="0"/>
    <n v="480"/>
  </r>
  <r>
    <x v="38"/>
    <x v="63"/>
    <x v="1"/>
    <n v="409"/>
  </r>
  <r>
    <x v="38"/>
    <x v="64"/>
    <x v="0"/>
    <n v="416"/>
  </r>
  <r>
    <x v="38"/>
    <x v="64"/>
    <x v="1"/>
    <n v="355"/>
  </r>
  <r>
    <x v="38"/>
    <x v="65"/>
    <x v="0"/>
    <n v="393"/>
  </r>
  <r>
    <x v="38"/>
    <x v="65"/>
    <x v="1"/>
    <n v="350"/>
  </r>
  <r>
    <x v="38"/>
    <x v="66"/>
    <x v="0"/>
    <n v="385"/>
  </r>
  <r>
    <x v="38"/>
    <x v="66"/>
    <x v="1"/>
    <n v="311"/>
  </r>
  <r>
    <x v="38"/>
    <x v="67"/>
    <x v="0"/>
    <n v="323"/>
  </r>
  <r>
    <x v="38"/>
    <x v="67"/>
    <x v="1"/>
    <n v="289"/>
  </r>
  <r>
    <x v="38"/>
    <x v="68"/>
    <x v="0"/>
    <n v="290"/>
  </r>
  <r>
    <x v="38"/>
    <x v="68"/>
    <x v="1"/>
    <n v="256"/>
  </r>
  <r>
    <x v="38"/>
    <x v="69"/>
    <x v="0"/>
    <n v="332"/>
  </r>
  <r>
    <x v="38"/>
    <x v="69"/>
    <x v="1"/>
    <n v="217"/>
  </r>
  <r>
    <x v="38"/>
    <x v="70"/>
    <x v="0"/>
    <n v="307"/>
  </r>
  <r>
    <x v="38"/>
    <x v="70"/>
    <x v="1"/>
    <n v="202"/>
  </r>
  <r>
    <x v="38"/>
    <x v="71"/>
    <x v="0"/>
    <n v="294"/>
  </r>
  <r>
    <x v="38"/>
    <x v="71"/>
    <x v="1"/>
    <n v="181"/>
  </r>
  <r>
    <x v="38"/>
    <x v="72"/>
    <x v="0"/>
    <n v="248"/>
  </r>
  <r>
    <x v="38"/>
    <x v="72"/>
    <x v="1"/>
    <n v="172"/>
  </r>
  <r>
    <x v="38"/>
    <x v="73"/>
    <x v="0"/>
    <n v="216"/>
  </r>
  <r>
    <x v="38"/>
    <x v="73"/>
    <x v="1"/>
    <n v="147"/>
  </r>
  <r>
    <x v="38"/>
    <x v="74"/>
    <x v="0"/>
    <n v="189"/>
  </r>
  <r>
    <x v="38"/>
    <x v="74"/>
    <x v="1"/>
    <n v="118"/>
  </r>
  <r>
    <x v="38"/>
    <x v="75"/>
    <x v="0"/>
    <n v="177"/>
  </r>
  <r>
    <x v="38"/>
    <x v="75"/>
    <x v="1"/>
    <n v="101"/>
  </r>
  <r>
    <x v="38"/>
    <x v="76"/>
    <x v="0"/>
    <n v="140"/>
  </r>
  <r>
    <x v="38"/>
    <x v="76"/>
    <x v="1"/>
    <n v="73"/>
  </r>
  <r>
    <x v="38"/>
    <x v="77"/>
    <x v="0"/>
    <n v="140"/>
  </r>
  <r>
    <x v="38"/>
    <x v="77"/>
    <x v="1"/>
    <n v="66"/>
  </r>
  <r>
    <x v="38"/>
    <x v="78"/>
    <x v="0"/>
    <n v="80"/>
  </r>
  <r>
    <x v="38"/>
    <x v="78"/>
    <x v="1"/>
    <n v="63"/>
  </r>
  <r>
    <x v="38"/>
    <x v="79"/>
    <x v="0"/>
    <n v="73"/>
  </r>
  <r>
    <x v="38"/>
    <x v="79"/>
    <x v="1"/>
    <n v="41"/>
  </r>
  <r>
    <x v="38"/>
    <x v="80"/>
    <x v="0"/>
    <n v="65"/>
  </r>
  <r>
    <x v="38"/>
    <x v="80"/>
    <x v="1"/>
    <n v="35"/>
  </r>
  <r>
    <x v="38"/>
    <x v="81"/>
    <x v="0"/>
    <n v="59"/>
  </r>
  <r>
    <x v="38"/>
    <x v="81"/>
    <x v="1"/>
    <n v="22"/>
  </r>
  <r>
    <x v="38"/>
    <x v="82"/>
    <x v="0"/>
    <n v="26"/>
  </r>
  <r>
    <x v="38"/>
    <x v="82"/>
    <x v="1"/>
    <n v="20"/>
  </r>
  <r>
    <x v="38"/>
    <x v="83"/>
    <x v="0"/>
    <n v="25"/>
  </r>
  <r>
    <x v="38"/>
    <x v="83"/>
    <x v="1"/>
    <n v="11"/>
  </r>
  <r>
    <x v="38"/>
    <x v="84"/>
    <x v="0"/>
    <n v="18"/>
  </r>
  <r>
    <x v="38"/>
    <x v="84"/>
    <x v="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7">
  <r>
    <x v="0"/>
    <s v="Adams"/>
    <x v="0"/>
    <s v="Washington State"/>
    <s v="ADAMS COUNTY"/>
    <s v="Governor"/>
    <s v="Bill Bryant"/>
    <n v="3136"/>
    <n v="4659"/>
    <n v="4832"/>
    <n v="0.96419701986754969"/>
    <s v="County Commissioner District 1"/>
    <s v="John N. Marshall"/>
    <n v="2517"/>
    <n v="4312"/>
    <n v="4832"/>
    <n v="0.89238410596026485"/>
    <n v="7.1812913907284837E-2"/>
  </r>
  <r>
    <x v="0"/>
    <s v="Asotin"/>
    <x v="1"/>
    <s v="Washington State"/>
    <s v="COUNTYWIDE"/>
    <s v="Governor"/>
    <s v="Bill Bryant"/>
    <n v="5609"/>
    <n v="9758"/>
    <n v="10160"/>
    <n v="0.96043307086614171"/>
    <s v="COUNTY COMMISSIONER 2"/>
    <s v="Chris Seubert"/>
    <n v="4709"/>
    <n v="9214"/>
    <n v="10160"/>
    <n v="0.90688976377952757"/>
    <n v="5.3543307086614145E-2"/>
  </r>
  <r>
    <x v="0"/>
    <s v="Benton"/>
    <x v="1"/>
    <s v="United States"/>
    <s v="Benton County"/>
    <s v="U.S. Senator"/>
    <s v="Chris Vance"/>
    <n v="46397"/>
    <n v="82077"/>
    <n v="84663"/>
    <n v="0.96945537011445382"/>
    <s v="Judge Position 2"/>
    <s v="Joe Burrowes"/>
    <n v="38428"/>
    <n v="70878"/>
    <n v="84663"/>
    <n v="0.83717798802310339"/>
    <n v="0.13227738209135043"/>
  </r>
  <r>
    <x v="0"/>
    <s v="Chelan"/>
    <x v="0"/>
    <s v="Washington State"/>
    <s v="CHELAN COUNTY"/>
    <s v="Governor"/>
    <s v="Bill Bryant"/>
    <n v="19834"/>
    <n v="33635"/>
    <n v="34799"/>
    <n v="0.96655076295295839"/>
    <s v="PUBLIC UTILITY DIST COMMISSIONER A"/>
    <s v="Steve McKenna"/>
    <n v="15681"/>
    <n v="26958"/>
    <n v="34799"/>
    <n v="0.77467743325957639"/>
    <n v="0.191873329693382"/>
  </r>
  <r>
    <x v="0"/>
    <s v="Clallam"/>
    <x v="1"/>
    <s v="United States"/>
    <s v="COUNTYWIDE"/>
    <s v="U.S. Senator"/>
    <s v="Patty Murray"/>
    <n v="20473"/>
    <n v="39339"/>
    <n v="40853"/>
    <n v="0.96294029814211934"/>
    <s v="Charter Amendment No. 2 Employee Appeals of Disciplinary Matters"/>
    <s v="Approved"/>
    <n v="26516"/>
    <n v="35163"/>
    <n v="40853"/>
    <n v="0.86072014295155808"/>
    <n v="0.10222015519056127"/>
  </r>
  <r>
    <x v="0"/>
    <s v="Clark"/>
    <x v="1"/>
    <s v="United States"/>
    <s v="CLARK COUNTY"/>
    <s v="U.S. Senator"/>
    <s v="Patty Murray"/>
    <n v="102921"/>
    <n v="200558"/>
    <n v="210759"/>
    <n v="0.95159874548655099"/>
    <s v="COMMISSIONER, DISTRICT NO. 2"/>
    <s v="Nancy Barnes"/>
    <n v="104397"/>
    <n v="163278"/>
    <n v="210759"/>
    <n v="0.77471424707841663"/>
    <n v="0.17688449840813436"/>
  </r>
  <r>
    <x v="0"/>
    <s v="Columbia"/>
    <x v="0"/>
    <s v="Congressional District 5"/>
    <s v="CONGRESSIONAL DISTRICT 5"/>
    <s v="U.S. Representative"/>
    <s v="Cathy McMorris Rodgers"/>
    <n v="1638"/>
    <n v="2194"/>
    <n v="2277"/>
    <n v="0.96354852876592012"/>
    <s v="Columbia County Commissioner #1"/>
    <s v="Norm Passmore"/>
    <n v="1907"/>
    <n v="1907"/>
    <n v="2277"/>
    <n v="0.83750548967940275"/>
    <n v="0.12604303908651737"/>
  </r>
  <r>
    <x v="0"/>
    <s v="Cowlitz"/>
    <x v="1"/>
    <s v="United States"/>
    <s v="COWLITZ"/>
    <s v="U.S. Senator"/>
    <s v="Chris Vance"/>
    <n v="23017"/>
    <n v="45896"/>
    <n v="47845"/>
    <n v="0.95926429093949206"/>
    <s v="Proposition 1 One-tenth of One Percent Sale and Use Tax for Emergency 911 Communication Systems and Facilities"/>
    <s v="Yes"/>
    <n v="27772"/>
    <n v="44690"/>
    <n v="47845"/>
    <n v="0.93405789528686378"/>
    <n v="2.5206395652628277E-2"/>
  </r>
  <r>
    <x v="0"/>
    <s v="Douglas"/>
    <x v="0"/>
    <s v="United States"/>
    <s v="DOUGLAS COUNTYWIDE"/>
    <s v="U.S. Senator"/>
    <s v="Chris Vance"/>
    <n v="9270"/>
    <n v="15549"/>
    <n v="16078"/>
    <n v="0.96709789774847621"/>
    <s v="COUNTY COMMISSIONER 2"/>
    <s v="Kyle Steinburg"/>
    <n v="7501"/>
    <n v="13276"/>
    <n v="16078"/>
    <n v="0.82572459261102127"/>
    <n v="0.14137330513745494"/>
  </r>
  <r>
    <x v="0"/>
    <s v="Ferry"/>
    <x v="0"/>
    <s v="Congressional District 5"/>
    <s v="CONGRESSIONAL DISTRICT 5"/>
    <s v="U.S. Representative"/>
    <s v="Cathy McMorris Rodgers"/>
    <n v="2183"/>
    <n v="3589"/>
    <n v="3711"/>
    <n v="0.96712476421449745"/>
    <s v="COUNTY COMMISSIONER #3"/>
    <s v="Mike Blankenship"/>
    <n v="1901"/>
    <n v="3430"/>
    <n v="3711"/>
    <n v="0.92427917003503102"/>
    <n v="4.2845594179466429E-2"/>
  </r>
  <r>
    <x v="0"/>
    <s v="Franklin"/>
    <x v="1"/>
    <s v="Washington State"/>
    <s v="County of Franklin"/>
    <s v="Governor"/>
    <s v="Bill Bryant"/>
    <n v="14387"/>
    <n v="24118"/>
    <n v="25075"/>
    <n v="0.9618344965104686"/>
    <s v="Judge Position 2"/>
    <s v="Sam Swanberg"/>
    <n v="11153"/>
    <n v="21224"/>
    <n v="25075"/>
    <n v="0.84642073778664007"/>
    <n v="0.11541375872382853"/>
  </r>
  <r>
    <x v="0"/>
    <s v="Garfield"/>
    <x v="0"/>
    <s v="Congressional District 5"/>
    <s v="CONGRESSIONAL DISTRICT 5"/>
    <s v="U.S. Representative"/>
    <s v="Cathy McMorris Rodgers"/>
    <n v="973"/>
    <n v="1268"/>
    <n v="1299"/>
    <n v="0.9761354888375674"/>
    <s v="COUNTY COMMISSIONER 1"/>
    <s v="Bob Johnson"/>
    <n v="776"/>
    <n v="1256"/>
    <n v="1299"/>
    <n v="0.96689761354888371"/>
    <n v="9.2378752886836946E-3"/>
  </r>
  <r>
    <x v="0"/>
    <s v="Grant"/>
    <x v="0"/>
    <s v="United States"/>
    <s v="Grant"/>
    <s v="U.S. Senator"/>
    <s v="Chris Vance"/>
    <n v="18404"/>
    <n v="28733"/>
    <n v="29782"/>
    <n v="0.96477738231146326"/>
    <s v="Judge Position 1"/>
    <s v="David Estudillo"/>
    <n v="13859"/>
    <n v="26841"/>
    <n v="29782"/>
    <n v="0.90124907662346387"/>
    <n v="6.3528305687999387E-2"/>
  </r>
  <r>
    <x v="0"/>
    <s v="Grays Harbor"/>
    <x v="0"/>
    <s v="United States"/>
    <s v="Grays Harbor - ALL"/>
    <s v="U.S. Senator"/>
    <s v="Patty Murray"/>
    <n v="15433"/>
    <n v="28916"/>
    <n v="29812"/>
    <n v="0.96994498859519651"/>
    <s v="Commissioner #1"/>
    <s v="Wes Cormier"/>
    <n v="15320"/>
    <n v="27424"/>
    <n v="29812"/>
    <n v="0.9198980276398766"/>
    <n v="5.0046960955319908E-2"/>
  </r>
  <r>
    <x v="0"/>
    <s v="Island"/>
    <x v="1"/>
    <s v="United States"/>
    <s v="COUNTY WIDE"/>
    <s v="U.S. Senator"/>
    <s v="Patty Murray"/>
    <n v="23695"/>
    <n v="43456"/>
    <n v="44895"/>
    <n v="0.96794743289898655"/>
    <s v="County Commissioner, District 1"/>
    <s v="Helen Price Johnson"/>
    <n v="23153"/>
    <n v="41896"/>
    <n v="44895"/>
    <n v="0.9331996881612652"/>
    <n v="3.4747744737721353E-2"/>
  </r>
  <r>
    <x v="0"/>
    <s v="Jefferson"/>
    <x v="0"/>
    <s v="United States"/>
    <s v="County of Jefferson"/>
    <s v="U.S. Senator"/>
    <s v="Patty Murray"/>
    <n v="13987"/>
    <n v="20338"/>
    <n v="20984"/>
    <n v="0.96921463972550514"/>
    <s v="Commissioner 1"/>
    <s v="Kate Dean"/>
    <n v="11818"/>
    <n v="17872"/>
    <n v="20984"/>
    <n v="0.85169653069004958"/>
    <n v="0.11751810903545556"/>
  </r>
  <r>
    <x v="0"/>
    <s v="King"/>
    <x v="2"/>
    <s v="United States"/>
    <s v="Metropolitan King County"/>
    <s v="U.S. Senator"/>
    <s v="Patty Murray"/>
    <n v="727829"/>
    <n v="1001136"/>
    <n v="1041193"/>
    <n v="0.96152778591481114"/>
    <s v="Charter Amendment No. 2, Gender-Neutral Language "/>
    <s v="Yes"/>
    <n v="622902"/>
    <n v="956890"/>
    <n v="1041193"/>
    <n v="0.91903230236853306"/>
    <n v="4.2495483546278079E-2"/>
  </r>
  <r>
    <x v="0"/>
    <s v="Kitsap"/>
    <x v="2"/>
    <s v="United States"/>
    <s v="KITSAP COUNTY"/>
    <s v="U.S. Senator"/>
    <s v="Patty Murray"/>
    <n v="71784"/>
    <n v="126530"/>
    <n v="130503"/>
    <n v="0.96955625541175294"/>
    <s v="Proposition No. 1 Passenger-Only Ferry Investment Plan And Sales &amp; Use Tax"/>
    <s v="Yes"/>
    <n v="64441"/>
    <n v="124616"/>
    <n v="130503"/>
    <n v="0.95488992590208654"/>
    <n v="1.4666329509666398E-2"/>
  </r>
  <r>
    <x v="0"/>
    <s v="Kittitas"/>
    <x v="0"/>
    <s v="Washington State"/>
    <s v="COUNTY WIDE - KITTITAS"/>
    <s v="Governor"/>
    <s v="Bill Bryant"/>
    <n v="11110"/>
    <n v="19060"/>
    <n v="19863"/>
    <n v="0.95957307556763827"/>
    <s v="Commissioner 1"/>
    <s v="Paul Jewell"/>
    <n v="10275"/>
    <n v="18067"/>
    <n v="19863"/>
    <n v="0.9095806272969843"/>
    <n v="4.9992448270653966E-2"/>
  </r>
  <r>
    <x v="0"/>
    <s v="Klickitat"/>
    <x v="1"/>
    <s v="United States"/>
    <s v="KLICKITAT COUNTY"/>
    <s v="U.S. Senator"/>
    <s v="Chris Vance"/>
    <n v="5692"/>
    <n v="10813"/>
    <n v="11263"/>
    <n v="0.96004616887152627"/>
    <s v="Klickitat County Commissioner 1"/>
    <s v="Rex F. Johnston"/>
    <n v="5688"/>
    <n v="10408"/>
    <n v="11263"/>
    <n v="0.92408772085589985"/>
    <n v="3.5958448015626421E-2"/>
  </r>
  <r>
    <x v="0"/>
    <s v="Lewis"/>
    <x v="0"/>
    <s v="Washington State"/>
    <s v="County"/>
    <s v="Governor"/>
    <s v="Bill Bryant"/>
    <n v="23539"/>
    <n v="34702"/>
    <n v="35786"/>
    <n v="0.96970882468004249"/>
    <s v="Comm Dist 2"/>
    <s v="Bobby Jackson"/>
    <n v="17391"/>
    <n v="30903"/>
    <n v="35786"/>
    <n v="0.86354999161683343"/>
    <n v="0.10615883306320906"/>
  </r>
  <r>
    <x v="0"/>
    <s v="Lincoln"/>
    <x v="0"/>
    <s v="United States"/>
    <s v="COUNTYWIDE"/>
    <s v="U.S. Senator"/>
    <s v="Chris Vance"/>
    <n v="3837"/>
    <n v="5780"/>
    <n v="5952"/>
    <n v="0.97110215053763438"/>
    <s v="Propostion No. 1 Lincoln County Public Safety Sales and Use Tax"/>
    <s v="Approved"/>
    <n v="3280"/>
    <n v="5647"/>
    <n v="5952"/>
    <n v="0.9487567204301075"/>
    <n v="2.2345430107526876E-2"/>
  </r>
  <r>
    <x v="0"/>
    <s v="Mason"/>
    <x v="0"/>
    <s v="United States"/>
    <s v="Mason County"/>
    <s v="U.S. Senator"/>
    <s v="Patty Murray"/>
    <n v="14848"/>
    <n v="28525"/>
    <n v="29389"/>
    <n v="0.97060124536391168"/>
    <s v="County Commissioner District 2"/>
    <s v="Kevin Shutty"/>
    <n v="14187"/>
    <n v="26407"/>
    <n v="29389"/>
    <n v="0.89853346490183406"/>
    <n v="7.2067780462077624E-2"/>
  </r>
  <r>
    <x v="0"/>
    <s v="Okanogan"/>
    <x v="0"/>
    <s v="United States"/>
    <s v="OKANOGAN COUNTY"/>
    <s v="U.S. Senator"/>
    <s v="Chris Vance"/>
    <n v="9160"/>
    <n v="17255"/>
    <n v="17862"/>
    <n v="0.96601724330981975"/>
    <s v="Commissioner District 1"/>
    <s v="Chris Branch"/>
    <n v="9044"/>
    <n v="16369"/>
    <n v="17862"/>
    <n v="0.91641473519202776"/>
    <n v="4.9602508117791988E-2"/>
  </r>
  <r>
    <x v="0"/>
    <s v="Pacific"/>
    <x v="0"/>
    <s v="United States"/>
    <s v="Pacific County"/>
    <s v="U.S. Senator"/>
    <s v="Patty Murray"/>
    <n v="5951"/>
    <n v="10770"/>
    <n v="11171"/>
    <n v="0.96410348223077613"/>
    <s v="COUNTY COMMISSIONER #01"/>
    <s v="Lisa Olsen"/>
    <n v="5488"/>
    <n v="10333"/>
    <n v="11171"/>
    <n v="0.92498433443738248"/>
    <n v="3.9119147793393649E-2"/>
  </r>
  <r>
    <x v="0"/>
    <s v="Pend Oreille"/>
    <x v="1"/>
    <s v="Washington State"/>
    <s v="County"/>
    <s v="Governor"/>
    <s v="Bill Bryant"/>
    <n v="4353"/>
    <n v="6869"/>
    <n v="7113"/>
    <n v="0.96569661183748068"/>
    <s v="COUNTY COMMISSIONER 1"/>
    <s v="Karen Skoog"/>
    <n v="4293"/>
    <n v="6641"/>
    <n v="7113"/>
    <n v="0.93364262617742166"/>
    <n v="3.2053985660059015E-2"/>
  </r>
  <r>
    <x v="0"/>
    <s v="Pierce"/>
    <x v="2"/>
    <s v="United States"/>
    <s v="FEDERAL"/>
    <s v="U.S. Senator"/>
    <s v="Patty Murray"/>
    <n v="196171"/>
    <n v="353815"/>
    <n v="365318"/>
    <n v="0.96851236457004586"/>
    <s v="Executive "/>
    <s v="Bruce Dammeier"/>
    <n v="172441"/>
    <n v="330561"/>
    <n v="365318"/>
    <n v="0.90485823310102431"/>
    <n v="6.3654131469021547E-2"/>
  </r>
  <r>
    <x v="0"/>
    <s v="San Juan"/>
    <x v="1"/>
    <s v="United States"/>
    <s v="San Juan County"/>
    <s v="U.S. Senator"/>
    <s v="Patty Murray"/>
    <n v="7789"/>
    <n v="10880"/>
    <n v="11294"/>
    <n v="0.96334336816008503"/>
    <s v="Council Residency District 1"/>
    <s v="Bill Watson"/>
    <n v="5278"/>
    <n v="9497"/>
    <n v="11294"/>
    <n v="0.84088896759341247"/>
    <n v="0.12245440056667256"/>
  </r>
  <r>
    <x v="0"/>
    <s v="Skagit"/>
    <x v="1"/>
    <s v="United States"/>
    <s v="SKAGIT COUNTY"/>
    <s v="U.S. Senator"/>
    <s v="Patty Murray"/>
    <n v="30452"/>
    <n v="56963"/>
    <n v="58513"/>
    <n v="0.97351016013535452"/>
    <s v="Judge Position 3"/>
    <s v="David A. Svaren"/>
    <n v="24569"/>
    <n v="48191"/>
    <n v="58513"/>
    <n v="0.82359475672072868"/>
    <n v="0.14991540341462584"/>
  </r>
  <r>
    <x v="0"/>
    <s v="Skamania"/>
    <x v="1"/>
    <s v="United States"/>
    <s v="COUNTYWIDE DISTRICT"/>
    <s v="President/Vice President"/>
    <s v="Donald J. Trump / Michael R. Pence"/>
    <n v="2910"/>
    <n v="5587"/>
    <n v="5846"/>
    <n v="0.95569620253164556"/>
    <s v="Proposition No. 1 Temporary Property Tax Limit Increase"/>
    <s v="No"/>
    <n v="3646"/>
    <n v="5525"/>
    <n v="5846"/>
    <n v="0.94509066028053368"/>
    <n v="1.0605542251111877E-2"/>
  </r>
  <r>
    <x v="0"/>
    <s v="Snohomish"/>
    <x v="1"/>
    <s v="United States"/>
    <s v="COUNTY OFFICES"/>
    <s v="U.S. Senator"/>
    <s v="Patty Murray"/>
    <n v="201915"/>
    <n v="350240"/>
    <n v="360487"/>
    <n v="0.97157456440870271"/>
    <s v="Proposition No. 3 County Policy on Nondiscrimination "/>
    <s v="Approved"/>
    <n v="187632"/>
    <n v="316759"/>
    <n v="360487"/>
    <n v="0.87869742875609935"/>
    <n v="9.287713565260336E-2"/>
  </r>
  <r>
    <x v="0"/>
    <s v="Spokane"/>
    <x v="0"/>
    <s v="United States"/>
    <s v="COUNTY WIDE"/>
    <s v="U.S. Senator"/>
    <s v="Chris Vance"/>
    <n v="117197"/>
    <n v="230914"/>
    <n v="239229"/>
    <n v="0.96524250822433733"/>
    <s v="Commissioner District 1"/>
    <s v="Josh Kerns"/>
    <n v="118325"/>
    <n v="218365"/>
    <n v="239229"/>
    <n v="0.91278649327631678"/>
    <n v="5.2456014948020546E-2"/>
  </r>
  <r>
    <x v="0"/>
    <s v="Stevens"/>
    <x v="1"/>
    <s v="Washington State"/>
    <s v="COUNTYWIDE"/>
    <s v="Governor"/>
    <s v="Bill Bryant"/>
    <n v="15412"/>
    <n v="22356"/>
    <n v="23055"/>
    <n v="0.9696811971372804"/>
    <s v="Commissioner #3"/>
    <s v="Steve Parker"/>
    <n v="15043"/>
    <n v="20934"/>
    <n v="23055"/>
    <n v="0.90800260247234876"/>
    <n v="6.1678594664931641E-2"/>
  </r>
  <r>
    <x v="0"/>
    <s v="Thurston"/>
    <x v="1"/>
    <s v="Washington State"/>
    <s v="County of Thurston"/>
    <s v="Governor"/>
    <s v="Jay Inslee"/>
    <n v="71835"/>
    <n v="130849"/>
    <n v="135966"/>
    <n v="0.9623655913978495"/>
    <s v="COMMISSIONER, DISTRICT NO. 2"/>
    <s v="Gary Edwards"/>
    <n v="65500"/>
    <n v="122098"/>
    <n v="135966"/>
    <n v="0.8980039127428916"/>
    <n v="6.4361678654957899E-2"/>
  </r>
  <r>
    <x v="0"/>
    <s v="Wahkiakum"/>
    <x v="0"/>
    <s v="United States"/>
    <s v="WAHKIAKUM COUNTY"/>
    <s v="President/Vice President"/>
    <s v="Donald J. Trump / Michael R. Pence"/>
    <n v="1328"/>
    <n v="2333"/>
    <n v="2444"/>
    <n v="0.95458265139116205"/>
    <s v="Commissioner #1"/>
    <s v="Mike Backman "/>
    <n v="1177"/>
    <n v="2309"/>
    <n v="2444"/>
    <n v="0.94476268412438624"/>
    <n v="9.8199672667758087E-3"/>
  </r>
  <r>
    <x v="0"/>
    <s v="Walla Walla"/>
    <x v="0"/>
    <s v="United States"/>
    <s v="County-Wide"/>
    <s v="U.S. Senator"/>
    <s v="Chris Vance"/>
    <n v="12969"/>
    <n v="25613"/>
    <n v="26659"/>
    <n v="0.96076371956937623"/>
    <s v="Commissioner 2"/>
    <s v="Todd Kimball"/>
    <n v="15489"/>
    <n v="24535"/>
    <n v="26659"/>
    <n v="0.92032709403953639"/>
    <n v="4.0436625529839842E-2"/>
  </r>
  <r>
    <x v="0"/>
    <s v="Whatcom"/>
    <x v="1"/>
    <s v="United States"/>
    <s v="Whatcom County"/>
    <s v="U.S. Senator"/>
    <s v="Patty Murray"/>
    <n v="65830"/>
    <n v="110754"/>
    <n v="114920"/>
    <n v="0.96374869474416991"/>
    <s v="Proposition No. 2016-1 Regular Property Tax Levy for Emergency Medical Services"/>
    <s v="Yes"/>
    <n v="64252"/>
    <n v="107019"/>
    <n v="114920"/>
    <n v="0.93124782457361643"/>
    <n v="3.2500870170553475E-2"/>
  </r>
  <r>
    <x v="0"/>
    <s v="Whitman"/>
    <x v="0"/>
    <s v="U.S. Congressional District 5"/>
    <s v="CONGRESSIONAL DISTRICT - 5"/>
    <s v="Governor"/>
    <s v="Bill Bryant"/>
    <n v="8892"/>
    <n v="17619"/>
    <n v="18328"/>
    <n v="0.96131601920558707"/>
    <s v="Judge Position 1"/>
    <s v="Gary J. Libey"/>
    <n v="12067"/>
    <n v="12067"/>
    <n v="18328"/>
    <n v="0.65839153208206025"/>
    <n v="0.30292448712352682"/>
  </r>
  <r>
    <x v="0"/>
    <s v="Yakima"/>
    <x v="0"/>
    <s v="United States"/>
    <s v="COUNTYWIDE"/>
    <s v="U.S. Senator"/>
    <s v="Chris Vance"/>
    <n v="40612"/>
    <n v="78339"/>
    <n v="80912"/>
    <n v="0.96820001977456993"/>
    <s v="Judge Position 3"/>
    <s v="Douglas L. Federspiel"/>
    <n v="36606"/>
    <n v="69686"/>
    <n v="80912"/>
    <n v="0.86125667391734229"/>
    <n v="0.10694334585722765"/>
  </r>
  <r>
    <x v="1"/>
    <s v="Adams"/>
    <x v="0"/>
    <s v="State Measures"/>
    <s v="ADAMS COUNTY"/>
    <s v="Initiative Measure No. 594 Concerns background checks for firearm sales and transfers"/>
    <s v="No"/>
    <n v="1906"/>
    <n v="3394"/>
    <n v="3499"/>
    <n v="0.96999142612174905"/>
    <s v="County Commissioner District 3"/>
    <s v="Jeff Stevens"/>
    <n v="1830"/>
    <n v="3168"/>
    <n v="3499"/>
    <n v="0.9054015432980852"/>
    <n v="6.4589882823663847E-2"/>
  </r>
  <r>
    <x v="1"/>
    <s v="Asotin"/>
    <x v="0"/>
    <s v="State Measures"/>
    <s v="COUNTYWIDE"/>
    <s v="Initiative Measure No. 594 Concerns background checks for firearm sales and transfers"/>
    <s v="Yes"/>
    <n v="3964"/>
    <n v="7702"/>
    <n v="7875"/>
    <n v="0.97803174603174603"/>
    <s v="PTBA Proposition No. 1 PTBA Continuing Sales and Use Tax"/>
    <s v="Yes"/>
    <n v="6133"/>
    <n v="7637"/>
    <n v="7875"/>
    <n v="0.96977777777777774"/>
    <n v="8.2539682539682913E-3"/>
  </r>
  <r>
    <x v="1"/>
    <s v="Benton"/>
    <x v="1"/>
    <s v="State Measures"/>
    <s v="Benton County"/>
    <s v="Initiative Measure No. 594 Concerns background checks for firearm sales and transfers"/>
    <s v="No"/>
    <n v="30266"/>
    <n v="53620"/>
    <n v="54530"/>
    <n v="0.98331193838254172"/>
    <s v="Benton County Advisory Proposition No. 14-7 CREATION OF A BENTON COUNTY CONSERVATION FUTURES FUND"/>
    <s v="No"/>
    <n v="27605"/>
    <n v="52532"/>
    <n v="54530"/>
    <n v="0.96335961855859165"/>
    <n v="1.9952319823950071E-2"/>
  </r>
  <r>
    <x v="1"/>
    <s v="Chelan"/>
    <x v="0"/>
    <s v="State Measures"/>
    <s v="CHELAN COUNTY"/>
    <s v="Initiative Measure No. 594 Concerns background checks for firearm sales and transfers"/>
    <s v="No"/>
    <n v="13199"/>
    <n v="23075"/>
    <n v="23364"/>
    <n v="0.9876305427152885"/>
    <s v="PUBLIC UTILITY DIST COMMISSIONER DIST 1"/>
    <s v="Garry Arseneault"/>
    <n v="9186"/>
    <n v="18258"/>
    <n v="23364"/>
    <n v="0.78145865434001027"/>
    <n v="0.20617188837527822"/>
  </r>
  <r>
    <x v="1"/>
    <s v="Clallam"/>
    <x v="0"/>
    <s v="State Measures"/>
    <s v="COUNTYWIDE"/>
    <s v="Initiative Measure No. 594 Concerns background checks for firearm sales and transfers"/>
    <s v="Yes"/>
    <n v="14886"/>
    <n v="28648"/>
    <n v="29172"/>
    <n v="0.98203757027286442"/>
    <s v="Charter Review Commission - Commissioner District No.  1"/>
    <s v="Sue W. Forde"/>
    <n v="5061"/>
    <n v="38778"/>
    <n v="29172"/>
    <n v="1.3292883587001234"/>
    <n v="-0.34725078842725898"/>
  </r>
  <r>
    <x v="1"/>
    <s v="Clark"/>
    <x v="1"/>
    <s v="State Measures"/>
    <s v="CLARK COUNTY"/>
    <s v="Initiative Measure No. 594 Concerns background checks for firearm sales and transfers"/>
    <s v="Yes"/>
    <n v="72045"/>
    <n v="123906"/>
    <n v="126243"/>
    <n v="0.98148808250754493"/>
    <s v="Clark County Advisory Vote #1 Toll-Free East County Bridge Advisory Vote"/>
    <s v="Yes"/>
    <n v="63187"/>
    <n v="119563"/>
    <n v="126243"/>
    <n v="0.94708617507505366"/>
    <n v="3.4401907432491274E-2"/>
  </r>
  <r>
    <x v="1"/>
    <s v="Columbia"/>
    <x v="0"/>
    <s v="State Measures"/>
    <s v="COUNTY WIDE DISTRICT 01"/>
    <s v="Initiative Measure No. 594 Concerns background checks for firearm sales and transfers"/>
    <s v="No"/>
    <n v="1250"/>
    <n v="1876"/>
    <n v="1942"/>
    <n v="0.9660144181256437"/>
    <s v="Public Hospital District No. 1, Columbia and Walla Walla Counties, Proposition No. 1 Bonds To Renovate Dayton General Hopsital And Booker Rest Home"/>
    <s v="Approved"/>
    <n v="1111"/>
    <n v="1886"/>
    <n v="1942"/>
    <n v="0.97116374871266731"/>
    <n v="-5.1493305870236039E-3"/>
  </r>
  <r>
    <x v="1"/>
    <s v="Cowlitz"/>
    <x v="1"/>
    <s v="State Measures"/>
    <s v="COWLITZ"/>
    <s v="Initiative Measure No. 594 Concerns background checks for firearm sales and transfers"/>
    <s v="No"/>
    <n v="16653"/>
    <n v="31531"/>
    <n v="32081"/>
    <n v="0.98285589601321655"/>
    <s v="Sheriff"/>
    <s v="Mark S. Nelson"/>
    <n v="15974"/>
    <n v="30248"/>
    <n v="32081"/>
    <n v="0.94286337707677437"/>
    <n v="3.9992518936442178E-2"/>
  </r>
  <r>
    <x v="1"/>
    <s v="Douglas"/>
    <x v="0"/>
    <s v="State Measures"/>
    <s v="DOUGLAS COUNTYWIDE"/>
    <s v="Initiative Measure No. 594 Concerns background checks for firearm sales and transfers"/>
    <s v="No"/>
    <n v="6862"/>
    <n v="10667"/>
    <n v="10824"/>
    <n v="0.9854951958610495"/>
    <s v="County Auditor"/>
    <s v="Thad Duvall"/>
    <n v="5460"/>
    <n v="10155"/>
    <n v="10824"/>
    <n v="0.93819290465631933"/>
    <n v="4.7302291204730174E-2"/>
  </r>
  <r>
    <x v="1"/>
    <s v="Ferry"/>
    <x v="0"/>
    <s v="State Measures"/>
    <s v="FERRY COUNTY"/>
    <s v="Initiative Measure No. 594 Concerns background checks for firearm sales and transfers"/>
    <s v="No"/>
    <n v="2060"/>
    <n v="3001"/>
    <n v="3060"/>
    <n v="0.98071895424836597"/>
    <s v="COUNTY COMMISSIONER #2"/>
    <s v="Nathan Davis"/>
    <n v="1866"/>
    <n v="2841"/>
    <n v="3060"/>
    <n v="0.92843137254901964"/>
    <n v="5.228758169934633E-2"/>
  </r>
  <r>
    <x v="1"/>
    <s v="Franklin"/>
    <x v="1"/>
    <s v="State Measures"/>
    <s v="County of Franklin"/>
    <s v="Initiative Measure No. 594 Concerns background checks for firearm sales and transfers"/>
    <s v="No"/>
    <n v="8877"/>
    <n v="15097"/>
    <n v="15381"/>
    <n v="0.98153566088030686"/>
    <s v="Sheriff"/>
    <s v="Jim Raymond"/>
    <n v="7534"/>
    <n v="14550"/>
    <n v="15381"/>
    <n v="0.94597230349132044"/>
    <n v="3.5563357388986416E-2"/>
  </r>
  <r>
    <x v="1"/>
    <s v="Garfield"/>
    <x v="0"/>
    <s v="State Measures"/>
    <s v="COUNTY WIDE DISTRICT 01"/>
    <s v="Initiative Measure No. 594 Concerns background checks for firearm sales and transfers"/>
    <s v="No"/>
    <n v="797"/>
    <n v="1204"/>
    <n v="1236"/>
    <n v="0.97411003236245952"/>
    <s v="COUNTY SHERIFF"/>
    <s v="Bennie W. Keller"/>
    <n v="885"/>
    <n v="1202"/>
    <n v="1236"/>
    <n v="0.97249190938511332"/>
    <n v="1.6181229773462036E-3"/>
  </r>
  <r>
    <x v="1"/>
    <s v="Grant"/>
    <x v="0"/>
    <s v="State Measures"/>
    <s v="Grant"/>
    <s v="Initiative Measure No. 594 Concerns background checks for firearm sales and transfers"/>
    <s v="No"/>
    <n v="12807"/>
    <n v="20616"/>
    <n v="21023"/>
    <n v="0.98064025115349851"/>
    <s v="COUNTY PROSECUTOR"/>
    <s v="Garth Dano"/>
    <n v="10440"/>
    <n v="19543"/>
    <n v="21023"/>
    <n v="0.92960091328544925"/>
    <n v="5.1039337868049262E-2"/>
  </r>
  <r>
    <x v="1"/>
    <s v="Grays Harbor"/>
    <x v="0"/>
    <s v="State Measures"/>
    <s v="Grays Harbor - ALL"/>
    <s v="Initiative Measure No. 594 Concerns background checks for firearm sales and transfers"/>
    <s v="No"/>
    <n v="11049"/>
    <n v="20516"/>
    <n v="20880"/>
    <n v="0.98256704980842913"/>
    <s v="Commissioner #3"/>
    <s v="Vickie L. Raines"/>
    <n v="11440"/>
    <n v="19382"/>
    <n v="20880"/>
    <n v="0.92825670498084289"/>
    <n v="5.4310344827586232E-2"/>
  </r>
  <r>
    <x v="1"/>
    <s v="Island"/>
    <x v="0"/>
    <s v="State Measures"/>
    <s v="COUNTY WIDE"/>
    <s v="Initiative Measure No. 594 Concerns background checks for firearm sales and transfers"/>
    <s v="Yes"/>
    <n v="17288"/>
    <n v="31408"/>
    <n v="31754"/>
    <n v="0.98910373496252446"/>
    <s v="County Commissioner, District 3"/>
    <s v="Rick Hannold"/>
    <n v="14863"/>
    <n v="29583"/>
    <n v="31754"/>
    <n v="0.93163066070416323"/>
    <n v="5.7473074258361234E-2"/>
  </r>
  <r>
    <x v="1"/>
    <s v="Jefferson"/>
    <x v="0"/>
    <s v="State Measures"/>
    <s v="County of Jefferson"/>
    <s v="Initiative Measure No. 594 Concerns background checks for firearm sales and transfers"/>
    <s v="Yes"/>
    <n v="10652"/>
    <n v="15897"/>
    <n v="16135"/>
    <n v="0.98524945770065075"/>
    <s v="Sheriff"/>
    <s v="David Stanko"/>
    <n v="7501"/>
    <n v="14733"/>
    <n v="16135"/>
    <n v="0.91310814998450573"/>
    <n v="7.214130771614502E-2"/>
  </r>
  <r>
    <x v="1"/>
    <s v="King"/>
    <x v="2"/>
    <s v="State Measures"/>
    <s v="METROPOLITAN KING COUNTY"/>
    <s v="Initiative Measure No. 594 Concerns background checks for firearm sales and transfers"/>
    <s v="Yes"/>
    <n v="468243"/>
    <n v="624389"/>
    <n v="631020"/>
    <n v="0.9894916167474882"/>
    <s v="Prosecuting Attorney"/>
    <s v="Dan Satterberg"/>
    <n v="397874"/>
    <n v="410733"/>
    <n v="631020"/>
    <n v="0.6509032994199867"/>
    <n v="0.3385883173275015"/>
  </r>
  <r>
    <x v="1"/>
    <s v="Kitsap"/>
    <x v="2"/>
    <s v="State Measures"/>
    <s v="Kitsap County"/>
    <s v="Initiative Measure No. 594 Concerns background checks for firearm sales and transfers"/>
    <s v="Yes"/>
    <n v="49273"/>
    <n v="85712"/>
    <n v="86551"/>
    <n v="0.99030629339926746"/>
    <s v="Commissioner District 3"/>
    <s v="Edward E. Wolfe"/>
    <n v="41263"/>
    <n v="81261"/>
    <n v="86551"/>
    <n v="0.93887996672482121"/>
    <n v="5.1426326674446243E-2"/>
  </r>
  <r>
    <x v="1"/>
    <s v="Kittitas"/>
    <x v="0"/>
    <s v="State Measures"/>
    <s v="COUNTY WIDE - KITTITAS"/>
    <s v="Initiative Measure No. 594 Concerns background checks for firearm sales and transfers"/>
    <s v="No"/>
    <n v="7661"/>
    <n v="12980"/>
    <n v="13227"/>
    <n v="0.98132607545172756"/>
    <s v="Commissioner 3"/>
    <s v="Obie O'Brien"/>
    <n v="7291"/>
    <n v="11963"/>
    <n v="13227"/>
    <n v="0.90443789219021697"/>
    <n v="7.688818326151059E-2"/>
  </r>
  <r>
    <x v="1"/>
    <s v="Klickitat"/>
    <x v="1"/>
    <s v="State Measures"/>
    <s v="KLICKITAT COUNTY"/>
    <s v="Initiative Measure No. 594 Concerns background checks for firearm sales and transfers"/>
    <s v="No"/>
    <n v="4520"/>
    <n v="8267"/>
    <n v="8469"/>
    <n v="0.97614830558507493"/>
    <s v="Klickitat County Prosecuting Attorney"/>
    <s v="David Quesnel"/>
    <n v="4404"/>
    <n v="7878"/>
    <n v="8469"/>
    <n v="0.93021608218207585"/>
    <n v="4.5932223402999073E-2"/>
  </r>
  <r>
    <x v="1"/>
    <s v="Lewis"/>
    <x v="0"/>
    <s v="State Measures"/>
    <s v="County"/>
    <s v="Initiative Measure No. 594 Concerns background checks for firearm sales and transfers"/>
    <s v="No"/>
    <n v="16540"/>
    <n v="24618"/>
    <n v="24979"/>
    <n v="0.98554786020257013"/>
    <s v="Auditor"/>
    <s v="Larry Grove"/>
    <n v="16008"/>
    <n v="22804"/>
    <n v="24979"/>
    <n v="0.91292685856119138"/>
    <n v="7.2621001641378746E-2"/>
  </r>
  <r>
    <x v="1"/>
    <s v="Lincoln"/>
    <x v="0"/>
    <s v="State Measures"/>
    <s v="COUNTYWIDE"/>
    <s v="Initiative Measure No. 594 Concerns background checks for firearm sales and transfers"/>
    <s v="No"/>
    <n v="3127"/>
    <n v="4543"/>
    <n v="4599"/>
    <n v="0.9878234398782344"/>
    <s v="COUNTY TREASURER"/>
    <s v="Linda M. Fisher"/>
    <n v="3781"/>
    <n v="3781"/>
    <n v="4599"/>
    <n v="0.82213524679278105"/>
    <n v="0.16568819308545335"/>
  </r>
  <r>
    <x v="1"/>
    <s v="Mason"/>
    <x v="0"/>
    <s v="State Measures"/>
    <s v="Mason County"/>
    <s v="Initiative Measure No. 594 Concerns background checks for firearm sales and transfers"/>
    <s v="No"/>
    <n v="10660"/>
    <n v="20654"/>
    <n v="20903"/>
    <n v="0.9880878342821604"/>
    <s v="Assessor"/>
    <s v="Melody Peterson"/>
    <n v="9566"/>
    <n v="18039"/>
    <n v="20903"/>
    <n v="0.86298617423336366"/>
    <n v="0.12510166004879675"/>
  </r>
  <r>
    <x v="1"/>
    <s v="Okanogan"/>
    <x v="0"/>
    <s v="State Measures"/>
    <s v="OKANOGAN COUNTY"/>
    <s v="Initiative Measure No. 594 Concerns background checks for firearm sales and transfers"/>
    <s v="No"/>
    <n v="7997"/>
    <n v="12468"/>
    <n v="12640"/>
    <n v="0.98639240506329118"/>
    <s v="Assessor"/>
    <s v="Scott D. Furman"/>
    <n v="7236"/>
    <n v="11620"/>
    <n v="12640"/>
    <n v="0.91930379746835444"/>
    <n v="6.7088607594936733E-2"/>
  </r>
  <r>
    <x v="1"/>
    <s v="Pacific"/>
    <x v="0"/>
    <s v="State Measures"/>
    <s v="Pacific County"/>
    <s v="Initiative Measure No. 594 Concerns background checks for firearm sales and transfers"/>
    <s v="No"/>
    <n v="4117"/>
    <n v="8153"/>
    <n v="8357"/>
    <n v="0.97558932631327033"/>
    <s v="PROSECUTING ATTORNEY"/>
    <s v="Mark McClain"/>
    <n v="4579"/>
    <n v="7753"/>
    <n v="8357"/>
    <n v="0.92772526026085911"/>
    <n v="4.7864066052411225E-2"/>
  </r>
  <r>
    <x v="1"/>
    <s v="Pend Oreille"/>
    <x v="1"/>
    <s v="State Measures"/>
    <s v="County"/>
    <s v="Initiative Measure No. 594 Concerns background checks for firearm sales and transfers"/>
    <s v="No"/>
    <n v="3290"/>
    <n v="5156"/>
    <n v="5257"/>
    <n v="0.980787521400038"/>
    <s v="PUBLIC UTILITY COMMISSIONER #2"/>
    <s v="Curt Knapp"/>
    <n v="2428"/>
    <n v="4660"/>
    <n v="5257"/>
    <n v="0.88643713144378922"/>
    <n v="9.4350389956248781E-2"/>
  </r>
  <r>
    <x v="1"/>
    <s v="Pierce"/>
    <x v="2"/>
    <s v="State Measures"/>
    <s v="STATE"/>
    <s v="Initiative Measure No. 594 Concerns background checks for firearm sales and transfers"/>
    <s v="Yes"/>
    <n v="117641"/>
    <n v="217690"/>
    <n v="220827"/>
    <n v="0.98579430957265191"/>
    <s v="District Court No. 8"/>
    <s v="Jeanette A. Lineberry"/>
    <n v="93567"/>
    <n v="162014"/>
    <n v="220827"/>
    <n v="0.7336693429698361"/>
    <n v="0.2521249666028158"/>
  </r>
  <r>
    <x v="1"/>
    <s v="San Juan"/>
    <x v="1"/>
    <s v="State Measures"/>
    <s v="San Juan County"/>
    <s v="Initiative Measure No. 594 Concerns background checks for firearm sales and transfers"/>
    <s v="Yes"/>
    <n v="5808"/>
    <n v="8428"/>
    <n v="8583"/>
    <n v="0.98194104625422352"/>
    <s v="Proposition No. 1 — San Juan County Six Year Levy Lid Lift Concerning replacement of the existing levy lid lift "/>
    <s v="Yes"/>
    <n v="5060"/>
    <n v="8164"/>
    <n v="8583"/>
    <n v="0.95118257019690089"/>
    <n v="3.0758476057322626E-2"/>
  </r>
  <r>
    <x v="1"/>
    <s v="Skagit"/>
    <x v="1"/>
    <s v="State Measures"/>
    <s v="SKAGIT COUNTY"/>
    <s v="Initiative Measure No. 594 Concerns background checks for firearm sales and transfers"/>
    <s v="Yes"/>
    <n v="21584"/>
    <n v="40225"/>
    <n v="40825"/>
    <n v="0.98530312308634416"/>
    <s v="Commissioner #3"/>
    <s v="Lisa Janicki"/>
    <n v="22248"/>
    <n v="38957"/>
    <n v="40825"/>
    <n v="0.95424372320881812"/>
    <n v="3.1059399877526039E-2"/>
  </r>
  <r>
    <x v="1"/>
    <s v="Skamania"/>
    <x v="1"/>
    <s v="State Measures"/>
    <s v="COUNTYWIDE DISTRICT"/>
    <s v="Initiative Measure No. 594 Concerns background checks for firearm sales and transfers"/>
    <s v="No"/>
    <n v="2153"/>
    <n v="4055"/>
    <n v="4147"/>
    <n v="0.97781528816011576"/>
    <s v="Commissioner #3"/>
    <s v="Bob Hamlin"/>
    <n v="2233"/>
    <n v="3881"/>
    <n v="4147"/>
    <n v="0.93585724620207378"/>
    <n v="4.1958041958041981E-2"/>
  </r>
  <r>
    <x v="1"/>
    <s v="Snohomish"/>
    <x v="1"/>
    <s v="State Measures"/>
    <s v="COUNTY OFFICES"/>
    <s v="Initiative Measure No. 594 Concerns background checks for firearm sales and transfers"/>
    <s v="Yes"/>
    <n v="121951"/>
    <n v="211522"/>
    <n v="213647"/>
    <n v="0.99005368668879035"/>
    <s v="COUNTY EXECUTIVE"/>
    <s v="John Lovick"/>
    <n v="111837"/>
    <n v="200932"/>
    <n v="213647"/>
    <n v="0.94048594176375044"/>
    <n v="4.9567744925039903E-2"/>
  </r>
  <r>
    <x v="1"/>
    <s v="Spokane"/>
    <x v="0"/>
    <s v="State Measures"/>
    <s v="COUNTY WIDE"/>
    <s v="Initiative Measure No. 594 Concerns background checks for firearm sales and transfers"/>
    <s v="Yes"/>
    <n v="82585"/>
    <n v="157083"/>
    <n v="158897"/>
    <n v="0.9885837995682738"/>
    <s v="Auditor"/>
    <s v="Vicky M. Dalton"/>
    <n v="87776"/>
    <n v="149207"/>
    <n v="158897"/>
    <n v="0.93901709912710751"/>
    <n v="4.9566700441166289E-2"/>
  </r>
  <r>
    <x v="1"/>
    <s v="Stevens"/>
    <x v="1"/>
    <s v="State Measures"/>
    <s v="COUNTYWIDE"/>
    <s v="Initiative Measure No. 594 Concerns background checks for firearm sales and transfers"/>
    <s v="No"/>
    <n v="11888"/>
    <n v="17538"/>
    <n v="17800"/>
    <n v="0.98528089887640447"/>
    <s v="Sheriff"/>
    <s v="Kendle E Allen"/>
    <n v="10139"/>
    <n v="15696"/>
    <n v="17800"/>
    <n v="0.88179775280898876"/>
    <n v="0.10348314606741571"/>
  </r>
  <r>
    <x v="1"/>
    <s v="Thurston"/>
    <x v="1"/>
    <s v="State Measures"/>
    <s v="County of Thurston"/>
    <s v="Initiative Measure No. 594 Concerns background checks for firearm sales and transfers"/>
    <s v="Yes"/>
    <n v="49159"/>
    <n v="84676"/>
    <n v="85446"/>
    <n v="0.99098846054818246"/>
    <s v="Commissioner District No. 3"/>
    <s v="Bud Blake"/>
    <n v="41690"/>
    <n v="76309"/>
    <n v="85446"/>
    <n v="0.89306696627109516"/>
    <n v="9.7921494277087295E-2"/>
  </r>
  <r>
    <x v="1"/>
    <s v="Wahkiakum"/>
    <x v="0"/>
    <s v="State Measures"/>
    <s v="WAHKIAKUM COUNTY"/>
    <s v="Initiative Measure No. 594 Concerns background checks for firearm sales and transfers"/>
    <s v="No"/>
    <n v="986"/>
    <n v="1795"/>
    <n v="1853"/>
    <n v="0.96869940636805185"/>
    <s v="County Sheriff"/>
    <s v="Mark C. Howie "/>
    <n v="1182"/>
    <n v="1773"/>
    <n v="1853"/>
    <n v="0.95682676740420936"/>
    <n v="1.1872638963842497E-2"/>
  </r>
  <r>
    <x v="1"/>
    <s v="Walla Walla"/>
    <x v="0"/>
    <s v="State Measures"/>
    <s v="County-Wide"/>
    <s v="Initiative Measure No. 594 Concerns background checks for firearm sales and transfers"/>
    <s v="No"/>
    <n v="9719"/>
    <n v="18437"/>
    <n v="18887"/>
    <n v="0.97617408799703498"/>
    <s v="Sheriff"/>
    <s v="John Turner"/>
    <n v="9239"/>
    <n v="17345"/>
    <n v="18887"/>
    <n v="0.91835654153650659"/>
    <n v="5.7817546460528391E-2"/>
  </r>
  <r>
    <x v="1"/>
    <s v="Whatcom"/>
    <x v="1"/>
    <s v="State Measures"/>
    <s v="Whatcom County"/>
    <s v="Initiative Measure No. 594 Concerns background checks for firearm sales and transfers"/>
    <s v="Yes"/>
    <n v="43781"/>
    <n v="74790"/>
    <n v="76123"/>
    <n v="0.98248886670257352"/>
    <s v="Charter Review Commission District 2"/>
    <s v="Ben Elenbaas"/>
    <n v="12999"/>
    <n v="96860"/>
    <n v="76123"/>
    <n v="1.2724143819870473"/>
    <n v="-0.28992551528447374"/>
  </r>
  <r>
    <x v="1"/>
    <s v="Whitman"/>
    <x v="0"/>
    <s v="State Measures"/>
    <s v="COUNTYWIDE"/>
    <s v="Initiative Measure No. 594 Concerns background checks for firearm sales and transfers"/>
    <s v="Yes"/>
    <n v="5833"/>
    <n v="11575"/>
    <n v="11732"/>
    <n v="0.98661779747698597"/>
    <s v="Sheriff"/>
    <s v="Brett J. Myers"/>
    <n v="8343"/>
    <n v="10250"/>
    <n v="11732"/>
    <n v="0.87367882713944767"/>
    <n v="0.1129389703375383"/>
  </r>
  <r>
    <x v="1"/>
    <s v="Yakima"/>
    <x v="0"/>
    <s v="State Measures"/>
    <s v="COUNTYWIDE"/>
    <s v="Initiative Measure No. 594 Concerns background checks for firearm sales and transfers"/>
    <s v="No"/>
    <n v="26648"/>
    <n v="49812"/>
    <n v="50562"/>
    <n v="0.98516672599976263"/>
    <s v="Auditor"/>
    <s v="Charles Ross"/>
    <n v="26390"/>
    <n v="46632"/>
    <n v="50562"/>
    <n v="0.92227364423875635"/>
    <n v="6.2893081761006275E-2"/>
  </r>
  <r>
    <x v="2"/>
    <s v="Adams"/>
    <x v="0"/>
    <s v="United States"/>
    <s v="ADAMS COUNTY"/>
    <s v="President/Vice President"/>
    <s v="Mitt Romney / Paul Ryan"/>
    <n v="3171"/>
    <n v="4793"/>
    <n v="4892"/>
    <n v="0.97976287816843821"/>
    <s v="County Commissioner District 2"/>
    <s v="Roger L. Hartwig"/>
    <n v="2849"/>
    <n v="4256"/>
    <n v="4892"/>
    <n v="0.8699918233851186"/>
    <n v="0.10977105478331961"/>
  </r>
  <r>
    <x v="2"/>
    <s v="Asotin"/>
    <x v="0"/>
    <s v="United States"/>
    <s v="COUNTYWIDE"/>
    <s v="President/Vice President"/>
    <s v="Mitt Romney / Paul Ryan"/>
    <n v="5654"/>
    <n v="9901"/>
    <n v="10074"/>
    <n v="0.98282707961087945"/>
    <s v="COUNTY COMMISSIONER 2"/>
    <s v="Jim Fuller"/>
    <n v="4978"/>
    <n v="9390"/>
    <n v="10074"/>
    <n v="0.93210244192972003"/>
    <n v="5.0724637681159424E-2"/>
  </r>
  <r>
    <x v="2"/>
    <s v="Benton"/>
    <x v="1"/>
    <s v="United States"/>
    <s v="Benton County"/>
    <s v="President/Vice President"/>
    <s v="Mitt Romney / Paul Ryan"/>
    <n v="49461"/>
    <n v="79559"/>
    <n v="80880"/>
    <n v="0.98366716122650844"/>
    <s v="Commissioner District #1"/>
    <s v="Jerome Delvin"/>
    <n v="43685"/>
    <n v="68818"/>
    <n v="80880"/>
    <n v="0.85086547972304649"/>
    <n v="0.13280168150346194"/>
  </r>
  <r>
    <x v="2"/>
    <s v="Chelan"/>
    <x v="0"/>
    <s v="United States"/>
    <s v="CHELAN COUNTY"/>
    <s v="President/Vice President"/>
    <s v="Mitt Romney / Paul Ryan"/>
    <n v="18402"/>
    <n v="32250"/>
    <n v="32809"/>
    <n v="0.98296199213630409"/>
    <s v="COUNTY COMMISSIONER 3"/>
    <s v="Doug England"/>
    <n v="17931"/>
    <n v="29540"/>
    <n v="32809"/>
    <n v="0.90036270535523788"/>
    <n v="8.2599286781066206E-2"/>
  </r>
  <r>
    <x v="2"/>
    <s v="Clallam"/>
    <x v="0"/>
    <s v="United States"/>
    <s v="COUNTYWIDE"/>
    <s v="President/Vice President"/>
    <s v="Barack Obama / Joe Biden"/>
    <n v="18580"/>
    <n v="38066"/>
    <n v="38737"/>
    <n v="0.98267805973616951"/>
    <s v="Commissioner Dist. No. 2"/>
    <s v="Mike Chapman"/>
    <n v="21901"/>
    <n v="35096"/>
    <n v="38737"/>
    <n v="0.90600717660118235"/>
    <n v="7.6670883134987156E-2"/>
  </r>
  <r>
    <x v="2"/>
    <s v="Clark"/>
    <x v="1"/>
    <s v="United States"/>
    <s v="CLARK COUNTY"/>
    <s v="President/Vice President"/>
    <s v="Barack Obama / Joe Biden"/>
    <n v="93382"/>
    <n v="190805"/>
    <n v="193502"/>
    <n v="0.98606215956424226"/>
    <s v="COMMISSIONER, DISTRICT NO. 1"/>
    <s v="Tom Mielke"/>
    <n v="91139"/>
    <n v="175998"/>
    <n v="193502"/>
    <n v="0.90954098665646865"/>
    <n v="7.6521172907773605E-2"/>
  </r>
  <r>
    <x v="2"/>
    <s v="Columbia"/>
    <x v="0"/>
    <s v="United States"/>
    <s v="COUNTY WIDE DISTRICT 01"/>
    <s v="President/Vice President"/>
    <s v="Mitt Romney / Paul Ryan"/>
    <n v="1568"/>
    <n v="2259"/>
    <n v="2312"/>
    <n v="0.97707612456747406"/>
    <s v="Columbia County Commissioner #2"/>
    <s v="Mike Talbott"/>
    <n v="1132"/>
    <n v="2131"/>
    <n v="2312"/>
    <n v="0.92171280276816614"/>
    <n v="5.5363321799307919E-2"/>
  </r>
  <r>
    <x v="2"/>
    <s v="Cowlitz"/>
    <x v="1"/>
    <s v="United States"/>
    <s v="COWLITZ"/>
    <s v="President/Vice President"/>
    <s v="Barack Obama / Joe Biden"/>
    <n v="22726"/>
    <n v="44620"/>
    <n v="45506"/>
    <n v="0.98053003999472599"/>
    <s v="Commissioner District  #1"/>
    <s v="Michael A. Karnofski"/>
    <n v="23115"/>
    <n v="42109"/>
    <n v="45506"/>
    <n v="0.92535050323034329"/>
    <n v="5.5179536764382697E-2"/>
  </r>
  <r>
    <x v="2"/>
    <s v="Douglas"/>
    <x v="0"/>
    <s v="United States"/>
    <s v="DOUGLAS COUNTYWIDE"/>
    <s v="President/Vice President"/>
    <s v="Mitt Romney / Paul Ryan"/>
    <n v="9425"/>
    <n v="14942"/>
    <n v="15268"/>
    <n v="0.97864815299973806"/>
    <s v="County Commissioner 1"/>
    <s v="Ken Stanton "/>
    <n v="7329"/>
    <n v="13310"/>
    <n v="15268"/>
    <n v="0.87175792507204608"/>
    <n v="0.10689022792769198"/>
  </r>
  <r>
    <x v="2"/>
    <s v="Ferry"/>
    <x v="0"/>
    <s v="United States"/>
    <s v="FERRY COUNTY"/>
    <s v="President/Vice President"/>
    <s v="Mitt Romney / Paul Ryan"/>
    <n v="1995"/>
    <n v="3440"/>
    <n v="3546"/>
    <n v="0.97010716300056399"/>
    <s v="COUNTY COMMISSIONER #3"/>
    <s v="Mike Blankenship"/>
    <n v="1679"/>
    <n v="3327"/>
    <n v="3546"/>
    <n v="0.93824027072758043"/>
    <n v="3.186689227298356E-2"/>
  </r>
  <r>
    <x v="2"/>
    <s v="Franklin"/>
    <x v="1"/>
    <s v="United States"/>
    <s v="County of Franklin"/>
    <s v="President/Vice President"/>
    <s v="Mitt Romney / Paul Ryan"/>
    <n v="13748"/>
    <n v="22643"/>
    <n v="23095"/>
    <n v="0.9804286642130331"/>
    <s v="Commissioner #1"/>
    <s v="Brad Peck"/>
    <n v="12460"/>
    <n v="19204"/>
    <n v="23095"/>
    <n v="0.83152197445334486"/>
    <n v="0.14890668975968824"/>
  </r>
  <r>
    <x v="2"/>
    <s v="Garfield"/>
    <x v="0"/>
    <s v="United States"/>
    <s v="COUNTY WIDE DISTRICT 01"/>
    <s v="President/Vice President"/>
    <s v="Mitt Romney / Paul Ryan"/>
    <n v="913"/>
    <n v="1278"/>
    <n v="1295"/>
    <n v="0.98687258687258683"/>
    <s v="COUNTY COMMISSIONER 2"/>
    <s v="Wynne McCabe"/>
    <n v="827"/>
    <n v="1209"/>
    <n v="1295"/>
    <n v="0.93359073359073363"/>
    <n v="5.3281853281853198E-2"/>
  </r>
  <r>
    <x v="2"/>
    <s v="Grant"/>
    <x v="0"/>
    <s v="United States"/>
    <s v="Grant"/>
    <s v="President/Vice President"/>
    <s v="Mitt Romney / Paul Ryan"/>
    <n v="17852"/>
    <n v="27558"/>
    <n v="28098"/>
    <n v="0.98078155028827674"/>
    <s v="COUNTY COMMISSIONER #02"/>
    <s v="Carolann Swartz"/>
    <n v="14323"/>
    <n v="22877"/>
    <n v="28098"/>
    <n v="0.81418606306498686"/>
    <n v="0.16659548722328987"/>
  </r>
  <r>
    <x v="2"/>
    <s v="Grays Harbor"/>
    <x v="0"/>
    <s v="Statewide"/>
    <s v="Grays Harbor - ALL"/>
    <s v="Initiative Measure No. 502 Concerns marijuana"/>
    <s v="Yes"/>
    <n v="15510"/>
    <n v="28739"/>
    <n v="29263"/>
    <n v="0.98209342856166493"/>
    <s v="Commissioner #1"/>
    <s v="Wes Cormier"/>
    <n v="13953"/>
    <n v="26974"/>
    <n v="29263"/>
    <n v="0.92177835491918125"/>
    <n v="6.0315073642483674E-2"/>
  </r>
  <r>
    <x v="2"/>
    <s v="Island"/>
    <x v="0"/>
    <s v="United States"/>
    <s v="COUNTY WIDE"/>
    <s v="President/Vice President"/>
    <s v="Barack Obama / Joe Biden"/>
    <n v="21478"/>
    <n v="42099"/>
    <n v="42662"/>
    <n v="0.98680324410482401"/>
    <s v="County Commissioner, District 2"/>
    <s v="Jill Johnson"/>
    <n v="20281"/>
    <n v="39710"/>
    <n v="42662"/>
    <n v="0.93080493178941448"/>
    <n v="5.5998312315409526E-2"/>
  </r>
  <r>
    <x v="2"/>
    <s v="Jefferson"/>
    <x v="0"/>
    <s v="United States"/>
    <s v="County of Jefferson"/>
    <s v="President/Vice President"/>
    <s v="Barack Obama / Joe Biden"/>
    <n v="12739"/>
    <n v="19829"/>
    <n v="20104"/>
    <n v="0.98632113012335854"/>
    <s v="Commissioner 1"/>
    <s v="Phil Johnson"/>
    <n v="11194"/>
    <n v="18647"/>
    <n v="20104"/>
    <n v="0.92752686032630327"/>
    <n v="5.8794269797055265E-2"/>
  </r>
  <r>
    <x v="2"/>
    <s v="King"/>
    <x v="2"/>
    <s v="United States"/>
    <s v="METROPOLITAN KING COUNTY"/>
    <s v="President/Vice President"/>
    <s v="Barack Obama / Joe Biden"/>
    <n v="668004"/>
    <n v="967154"/>
    <n v="978377"/>
    <n v="0.98852896173969751"/>
    <s v="King County Prop No. 1"/>
    <s v="APPROVED"/>
    <n v="523696"/>
    <n v="881566"/>
    <n v="978377"/>
    <n v="0.90104939098118619"/>
    <n v="8.7479570758511316E-2"/>
  </r>
  <r>
    <x v="2"/>
    <s v="Kitsap"/>
    <x v="2"/>
    <s v="United States"/>
    <s v="KITSAP COUNTY"/>
    <s v="President/Vice President"/>
    <s v="Barack Obama / Joe Biden"/>
    <n v="67277"/>
    <n v="123367"/>
    <n v="125351"/>
    <n v="0.98417244377787172"/>
    <s v="Judge Position 7"/>
    <s v="Jennifer Forbes"/>
    <n v="66651"/>
    <n v="99620"/>
    <n v="125351"/>
    <n v="0.79472840264537181"/>
    <n v="0.18944404113249991"/>
  </r>
  <r>
    <x v="2"/>
    <s v="Kittitas"/>
    <x v="0"/>
    <s v="United States"/>
    <s v="COUNTY WIDE - KITTITAS"/>
    <s v="President/Vice President"/>
    <s v="Mitt Romney / Paul Ryan"/>
    <n v="9782"/>
    <n v="18171"/>
    <n v="18479"/>
    <n v="0.98333243140862603"/>
    <s v="Kittitas County Flood Control Zone District - Proposition No. 1 Kittitas County Flood Control Zone District Maintenance and Operations Levy"/>
    <s v="Yes"/>
    <n v="8668"/>
    <n v="17105"/>
    <n v="18479"/>
    <n v="0.92564532712809133"/>
    <n v="5.7687104280534696E-2"/>
  </r>
  <r>
    <x v="2"/>
    <s v="Klickitat"/>
    <x v="1"/>
    <s v="United States"/>
    <s v="KLICKITAT COUNTY"/>
    <s v="President/Vice President"/>
    <s v="Mitt Romney / Paul Ryan"/>
    <n v="5316"/>
    <n v="10274"/>
    <n v="10505"/>
    <n v="0.97801047120418849"/>
    <s v="County Commissioner #3"/>
    <s v="Jim Sizemore"/>
    <n v="5270"/>
    <n v="8076"/>
    <n v="10505"/>
    <n v="0.7687767729652546"/>
    <n v="0.2092336982389339"/>
  </r>
  <r>
    <x v="2"/>
    <s v="Lewis"/>
    <x v="0"/>
    <s v="Statewide"/>
    <s v="County"/>
    <s v="Initiative Measure No. 502 Concerns marijuana"/>
    <s v="No"/>
    <n v="18885"/>
    <n v="34098"/>
    <n v="34743"/>
    <n v="0.98143510923063637"/>
    <s v="Comm Dist 1"/>
    <s v="Edna J. Fund"/>
    <n v="15743"/>
    <n v="29333"/>
    <n v="34743"/>
    <n v="0.84428517974843853"/>
    <n v="0.13714992948219784"/>
  </r>
  <r>
    <x v="2"/>
    <s v="Lincoln"/>
    <x v="0"/>
    <s v="U.S. Congressional District 5"/>
    <s v="CONGRESSIONAL 5"/>
    <s v="Representative"/>
    <s v="Cathy McMorris Rodgers"/>
    <n v="4586"/>
    <n v="5872"/>
    <n v="5973"/>
    <n v="0.98309057425079527"/>
    <s v="COUNTY COMMISSIONER 1"/>
    <s v="Mark R. Stedman"/>
    <n v="2809"/>
    <n v="5168"/>
    <n v="5973"/>
    <n v="0.86522685417713041"/>
    <n v="0.11786372007366486"/>
  </r>
  <r>
    <x v="2"/>
    <s v="Mason"/>
    <x v="0"/>
    <s v="United States"/>
    <s v="Mason County"/>
    <s v="President/Vice President"/>
    <s v="Barack Obama / Joe Biden"/>
    <n v="14764"/>
    <n v="28235"/>
    <n v="28713"/>
    <n v="0.98335248841987954"/>
    <s v="County Commissioner District 1"/>
    <s v="Randy Neatherlin"/>
    <n v="13653"/>
    <n v="25833"/>
    <n v="28713"/>
    <n v="0.8996970013582698"/>
    <n v="8.3655487061609746E-2"/>
  </r>
  <r>
    <x v="2"/>
    <s v="Okanogan"/>
    <x v="0"/>
    <s v="United States"/>
    <s v="OKANOGAN COUNTY"/>
    <s v="President/Vice President"/>
    <s v="Mitt Romney / Paul Ryan"/>
    <n v="9221"/>
    <n v="16846"/>
    <n v="17177"/>
    <n v="0.98073004599173308"/>
    <s v="Commissioner District 1"/>
    <s v="Sheilah Kennedy"/>
    <n v="9048"/>
    <n v="15516"/>
    <n v="17177"/>
    <n v="0.90330092565640097"/>
    <n v="7.7429120335332113E-2"/>
  </r>
  <r>
    <x v="2"/>
    <s v="Pacific"/>
    <x v="0"/>
    <s v="United States"/>
    <s v="Pacific County"/>
    <s v="President/Vice President"/>
    <s v="Barack Obama / Joe Biden"/>
    <n v="5711"/>
    <n v="10524"/>
    <n v="10774"/>
    <n v="0.97679599034713194"/>
    <s v="COUNTY COMMISSIONER #01"/>
    <s v="Steve Rogers"/>
    <n v="5337"/>
    <n v="10075"/>
    <n v="10774"/>
    <n v="0.93512158901058107"/>
    <n v="4.167440133655087E-2"/>
  </r>
  <r>
    <x v="2"/>
    <s v="Pend Oreille"/>
    <x v="0"/>
    <s v="Statewide"/>
    <s v="County"/>
    <s v="Initiative Measure No. 502 Concerns marijuana"/>
    <s v="No"/>
    <n v="3389"/>
    <n v="6691"/>
    <n v="6832"/>
    <n v="0.97936182669789229"/>
    <s v="COUNTY COMMISSIONER 1"/>
    <s v="Karen Skoog"/>
    <n v="3826"/>
    <n v="6339"/>
    <n v="6832"/>
    <n v="0.92783957845433251"/>
    <n v="5.1522248243559776E-2"/>
  </r>
  <r>
    <x v="2"/>
    <s v="Pierce"/>
    <x v="2"/>
    <s v="United States"/>
    <s v="FEDERAL"/>
    <s v="President/Vice President"/>
    <s v="Barack Obama / Joe Biden"/>
    <n v="186430"/>
    <n v="342910"/>
    <n v="349476"/>
    <n v="0.98121187148759859"/>
    <s v="Executive "/>
    <s v="Pat McCarthy"/>
    <n v="196061"/>
    <n v="304325"/>
    <n v="349476"/>
    <n v="0.87080371756572694"/>
    <n v="0.11040815392187164"/>
  </r>
  <r>
    <x v="2"/>
    <s v="San Juan"/>
    <x v="1"/>
    <s v="United States"/>
    <s v="San Juan County"/>
    <s v="President/Vice President"/>
    <s v="Barack Obama / Joe Biden"/>
    <n v="7125"/>
    <n v="10594"/>
    <n v="10744"/>
    <n v="0.98603871928518239"/>
    <s v="San Juan County - Initiative Measure No. 2012-4 Concerns prohibitions on the growing of genetically modified organisms"/>
    <s v="Yes"/>
    <n v="6364"/>
    <n v="10247"/>
    <n v="10744"/>
    <n v="0.95374162323157108"/>
    <n v="3.2297096053611307E-2"/>
  </r>
  <r>
    <x v="2"/>
    <s v="Skagit"/>
    <x v="1"/>
    <s v="United States"/>
    <s v="SKAGIT COUNTY"/>
    <s v="President/Vice President"/>
    <s v="Barack Obama / Joe Biden"/>
    <n v="28688"/>
    <n v="55269"/>
    <n v="56262"/>
    <n v="0.98235043190785964"/>
    <s v="Commissioner #2"/>
    <s v="Kenneth A. Dahlstedt"/>
    <n v="26635"/>
    <n v="52208"/>
    <n v="56262"/>
    <n v="0.92794426077992254"/>
    <n v="5.4406171127937109E-2"/>
  </r>
  <r>
    <x v="2"/>
    <s v="Skamania"/>
    <x v="1"/>
    <s v="United States"/>
    <s v="COUNTYWIDE DISTRICT"/>
    <s v="President/Vice President"/>
    <s v="Mitt Romney / Paul Ryan"/>
    <n v="2687"/>
    <n v="5466"/>
    <n v="5582"/>
    <n v="0.97921891795055538"/>
    <s v="Commissioner #1"/>
    <s v="Chris Brong"/>
    <n v="2670"/>
    <n v="5176"/>
    <n v="5582"/>
    <n v="0.92726621282694377"/>
    <n v="5.1952705123611609E-2"/>
  </r>
  <r>
    <x v="2"/>
    <s v="Snohomish"/>
    <x v="1"/>
    <s v="United States"/>
    <s v="COUNTY OFFICES"/>
    <s v="President/Vice President"/>
    <s v="Barack Obama / Joe Biden"/>
    <n v="188516"/>
    <n v="329817"/>
    <n v="334664"/>
    <n v="0.98551681686706671"/>
    <s v="COMMISSIONER DISTRICT 2"/>
    <s v="Kathleen (Kathy) Vaughn"/>
    <n v="165240"/>
    <n v="264106"/>
    <n v="334664"/>
    <n v="0.78916764277006191"/>
    <n v="0.19634917409700481"/>
  </r>
  <r>
    <x v="2"/>
    <s v="Spokane"/>
    <x v="0"/>
    <s v="United States"/>
    <s v="COUNTY WIDE"/>
    <s v="President/Vice President"/>
    <s v="Mitt Romney / Paul Ryan"/>
    <n v="115285"/>
    <n v="223830"/>
    <n v="227292"/>
    <n v="0.9847684916319096"/>
    <s v="COMMISSIONER DISTRICT 1"/>
    <s v="Todd Mielke"/>
    <n v="114181"/>
    <n v="209663"/>
    <n v="227292"/>
    <n v="0.92243897717473555"/>
    <n v="6.2329514457174051E-2"/>
  </r>
  <r>
    <x v="2"/>
    <s v="Stevens"/>
    <x v="1"/>
    <s v="Statewide"/>
    <s v="COUNTYWIDE"/>
    <s v="Initiative Measure No. 502 Concerns marijuana"/>
    <s v="No"/>
    <n v="11932"/>
    <n v="22316"/>
    <n v="22766"/>
    <n v="0.98023368180620218"/>
    <s v="Commissioner #3"/>
    <s v="Steve Parker"/>
    <n v="9947"/>
    <n v="19198"/>
    <n v="22766"/>
    <n v="0.84327505929895463"/>
    <n v="0.13695862250724755"/>
  </r>
  <r>
    <x v="2"/>
    <s v="Thurston"/>
    <x v="0"/>
    <s v="United States"/>
    <s v="County Of Thurston"/>
    <s v="President/Vice President"/>
    <s v="Barack Obama / Joe Biden"/>
    <n v="74037"/>
    <n v="127063"/>
    <n v="128652"/>
    <n v="0.98764885116438139"/>
    <s v="Thurston County - Proposition No. 1 "/>
    <s v="No"/>
    <n v="70084"/>
    <n v="118114"/>
    <n v="128652"/>
    <n v="0.91808910860305315"/>
    <n v="6.9559742561328242E-2"/>
  </r>
  <r>
    <x v="2"/>
    <s v="Wahkiakum"/>
    <x v="0"/>
    <s v="United States"/>
    <s v="Wahkiakum"/>
    <s v="President/Vice President"/>
    <s v="Barack Obama / Joe Biden"/>
    <n v="1121"/>
    <n v="2294"/>
    <n v="2346"/>
    <n v="0.97783461210571188"/>
    <s v="Commissioner #1"/>
    <s v="Mike Backman"/>
    <n v="1116"/>
    <n v="2209"/>
    <n v="2346"/>
    <n v="0.94160272804774081"/>
    <n v="3.6231884057971064E-2"/>
  </r>
  <r>
    <x v="2"/>
    <s v="Walla Walla"/>
    <x v="0"/>
    <s v="United States"/>
    <s v="County-Wide"/>
    <s v="President/Vice President"/>
    <s v="Mitt Romney / Paul Ryan"/>
    <n v="14648"/>
    <n v="25108"/>
    <n v="25612"/>
    <n v="0.98032172419178509"/>
    <s v="Commissioner 2"/>
    <s v="Perry L. Dozier"/>
    <n v="12823"/>
    <n v="20621"/>
    <n v="25612"/>
    <n v="0.8051304076214274"/>
    <n v="0.17519131657035769"/>
  </r>
  <r>
    <x v="2"/>
    <s v="Whatcom"/>
    <x v="1"/>
    <s v="United States"/>
    <s v="Whatcom County"/>
    <s v="President/Vice President"/>
    <s v="Barack Obama / Joe Biden"/>
    <n v="57089"/>
    <n v="103029"/>
    <n v="104727"/>
    <n v="0.98378641611045858"/>
    <s v="Port of Bellingham, Washington, Proposition No. 1, Number of Port Commissioners Number of Port Commissioners"/>
    <s v="NO"/>
    <n v="45656"/>
    <n v="89854"/>
    <n v="104727"/>
    <n v="0.85798313710886398"/>
    <n v="0.1258032790015946"/>
  </r>
  <r>
    <x v="2"/>
    <s v="Whitman"/>
    <x v="0"/>
    <s v="United States"/>
    <s v="COUNTYWIDE"/>
    <s v="President/Vice President"/>
    <s v="Mitt Romney / Paul Ryan"/>
    <n v="8507"/>
    <n v="17121"/>
    <n v="17429"/>
    <n v="0.98232830340237531"/>
    <s v="Commissioner #2"/>
    <s v="DEAN KINZER"/>
    <n v="9106"/>
    <n v="15281"/>
    <n v="17429"/>
    <n v="0.87675712892305924"/>
    <n v="0.10557117447931608"/>
  </r>
  <r>
    <x v="2"/>
    <s v="Yakima"/>
    <x v="0"/>
    <s v="United States"/>
    <s v="COUNTYWIDE"/>
    <s v="President/Vice President"/>
    <s v="Mitt Romney / Paul Ryan"/>
    <n v="42239"/>
    <n v="76973"/>
    <n v="78420"/>
    <n v="0.98154807447079828"/>
    <s v="Commissioner Dist 2"/>
    <s v="Kevin J Bouchey"/>
    <n v="57479"/>
    <n v="60068"/>
    <n v="78420"/>
    <n v="0.76597806681968883"/>
    <n v="0.21557000765110945"/>
  </r>
  <r>
    <x v="3"/>
    <s v="Adams"/>
    <x v="0"/>
    <s v="Statewide"/>
    <s v="ADAMS COUNTY"/>
    <s v="Initiative Measure 1098 Concerning establishing a state income tax and reducing other taxes."/>
    <s v="No"/>
    <n v="3017"/>
    <n v="3838"/>
    <n v="3925"/>
    <n v="0.97783439490445856"/>
    <s v="Treasurer"/>
    <s v="Laura Danekas"/>
    <n v="3081"/>
    <n v="3081"/>
    <n v="3925"/>
    <n v="0.784968152866242"/>
    <n v="0.19286624203821656"/>
  </r>
  <r>
    <x v="3"/>
    <s v="Asotin"/>
    <x v="0"/>
    <s v="Statewide"/>
    <s v="COUNTYWIDE"/>
    <s v="Initiative Measure 1107 Concerns reversing certain 2010 amendments to state tax laws."/>
    <s v="Yes"/>
    <n v="6242"/>
    <n v="8550"/>
    <n v="8677"/>
    <n v="0.98536360493258035"/>
    <s v="COUNTY SHERIFF"/>
    <s v="G. Ken Bancroft"/>
    <n v="4562"/>
    <n v="8300"/>
    <n v="8677"/>
    <n v="0.95655180361876224"/>
    <n v="2.8811801313818108E-2"/>
  </r>
  <r>
    <x v="3"/>
    <s v="Benton"/>
    <x v="0"/>
    <s v="Statewide"/>
    <s v="Benton County"/>
    <s v="Initiative Measure 1098 Concerning establishing a state income tax and reducing other taxes."/>
    <s v="No"/>
    <n v="49501"/>
    <n v="63171"/>
    <n v="64030"/>
    <n v="0.98658441355614557"/>
    <s v="Removal of County Seat Removal of County Seat"/>
    <s v="For Removal"/>
    <n v="34428"/>
    <n v="61955"/>
    <n v="64030"/>
    <n v="0.96759331563329687"/>
    <n v="1.8991097922848699E-2"/>
  </r>
  <r>
    <x v="3"/>
    <s v="Chelan"/>
    <x v="0"/>
    <s v="Statewide"/>
    <s v="CHELAN COUNTY"/>
    <s v="Initiative Measure 1098 Concerning establishing a state income tax and reducing other taxes."/>
    <s v="No"/>
    <n v="19993"/>
    <n v="27612"/>
    <n v="28071"/>
    <n v="0.98364860532221865"/>
    <s v="SHERIFF"/>
    <s v="Brian Burnett"/>
    <n v="19193"/>
    <n v="25690"/>
    <n v="28071"/>
    <n v="0.91517936660610599"/>
    <n v="6.8469238716112657E-2"/>
  </r>
  <r>
    <x v="3"/>
    <s v="Clallam"/>
    <x v="0"/>
    <s v="Statewide"/>
    <s v="COUNTYWIDE"/>
    <s v="Initiative Measure 1100 Concerning liquor (beer, wine and spirits)."/>
    <s v="No"/>
    <n v="16812"/>
    <n v="33510"/>
    <n v="34079"/>
    <n v="0.98330350068957417"/>
    <s v="Prosecuting Attorney"/>
    <s v="Deb Kelly"/>
    <n v="16708"/>
    <n v="32167"/>
    <n v="34079"/>
    <n v="0.94389506734352535"/>
    <n v="3.9408433346048821E-2"/>
  </r>
  <r>
    <x v="3"/>
    <s v="Clark"/>
    <x v="1"/>
    <s v="Statewide"/>
    <s v="COUNTY"/>
    <s v="Initiative Measure 1107 Concerns reversing certain 2010 amendments to state tax laws."/>
    <s v="Yes"/>
    <n v="95092"/>
    <n v="146553"/>
    <n v="149045"/>
    <n v="0.9832802173840115"/>
    <s v="COUNTY SHERIFF"/>
    <s v="Garry E. Lucas"/>
    <n v="84072"/>
    <n v="140452"/>
    <n v="149045"/>
    <n v="0.94234627126035764"/>
    <n v="4.0933946123653864E-2"/>
  </r>
  <r>
    <x v="3"/>
    <s v="Columbia"/>
    <x v="0"/>
    <s v="Statewide"/>
    <s v="COUNTY WIDE DISTRICT 01"/>
    <s v="Initiative Measure 1098 Concerning establishing a state income tax and reducing other taxes."/>
    <s v="No"/>
    <n v="1628"/>
    <n v="2148"/>
    <n v="2196"/>
    <n v="0.97814207650273222"/>
    <s v="Columbia County Sheriff"/>
    <s v="Walt Hessler"/>
    <n v="1348"/>
    <n v="2132"/>
    <n v="2196"/>
    <n v="0.97085610200364303"/>
    <n v="7.2859744990891873E-3"/>
  </r>
  <r>
    <x v="3"/>
    <s v="Cowlitz"/>
    <x v="1"/>
    <s v="Statewide"/>
    <s v="COWLITZ"/>
    <s v="Initiative Measure 1100 Concerning liquor (beer, wine and spirits)."/>
    <s v="No"/>
    <n v="23860"/>
    <n v="37190"/>
    <n v="37783"/>
    <n v="0.98430511076410021"/>
    <s v="Commissioner District  #3"/>
    <s v="James R. Misner"/>
    <n v="18241"/>
    <n v="35679"/>
    <n v="37783"/>
    <n v="0.94431358018156308"/>
    <n v="3.9991530582537127E-2"/>
  </r>
  <r>
    <x v="3"/>
    <s v="Douglas"/>
    <x v="0"/>
    <s v="Statewide"/>
    <s v="DOUGLAS COUNTYWIDE"/>
    <s v="Initiative Measure 1107 Concerns reversing certain 2010 amendments to state tax laws."/>
    <s v="Yes"/>
    <n v="10045"/>
    <n v="13263"/>
    <n v="13458"/>
    <n v="0.98551047703967898"/>
    <s v="COUNTY COMMISSIONER 3"/>
    <s v="Steven D. Jenkins"/>
    <n v="6057"/>
    <n v="11849"/>
    <n v="13458"/>
    <n v="0.88044285926586419"/>
    <n v="0.10506761777381479"/>
  </r>
  <r>
    <x v="3"/>
    <s v="Ferry"/>
    <x v="0"/>
    <s v="Statewide"/>
    <s v="FERRY COUNTY"/>
    <s v="Initiative Measure 1098 Concerning establishing a state income tax and reducing other taxes."/>
    <s v="No"/>
    <n v="2244"/>
    <n v="3234"/>
    <n v="3300"/>
    <n v="0.98"/>
    <s v="COUNTY COMMISSIONER #2"/>
    <s v="Brian Dansel"/>
    <n v="2005"/>
    <n v="3179"/>
    <n v="3300"/>
    <n v="0.96333333333333337"/>
    <n v="1.6666666666666607E-2"/>
  </r>
  <r>
    <x v="3"/>
    <s v="Franklin"/>
    <x v="1"/>
    <s v="Statewide"/>
    <s v="County of Franklin"/>
    <s v="Initiative Measure 1107 Concerns reversing certain 2010 amendments to state tax laws."/>
    <s v="Yes"/>
    <n v="12970"/>
    <n v="17207"/>
    <n v="17557"/>
    <n v="0.9800649313664066"/>
    <s v="Auditor"/>
    <s v="Matt Beaton"/>
    <n v="8533"/>
    <n v="16893"/>
    <n v="17557"/>
    <n v="0.96218032693512556"/>
    <n v="1.7884604431281037E-2"/>
  </r>
  <r>
    <x v="3"/>
    <s v="Garfield"/>
    <x v="0"/>
    <s v="Statewide"/>
    <s v="COUNTY WIDE DISTRICT 01"/>
    <s v="Initiative Measure 1107 Concerns reversing certain 2010 amendments to state tax laws."/>
    <s v="Yes"/>
    <n v="936"/>
    <n v="1190"/>
    <n v="1210"/>
    <n v="0.98347107438016534"/>
    <s v="COUNTY TREASURER"/>
    <s v="Karen Roosevelt"/>
    <n v="721"/>
    <n v="1179"/>
    <n v="1210"/>
    <n v="0.97438016528925619"/>
    <n v="9.0909090909091494E-3"/>
  </r>
  <r>
    <x v="3"/>
    <s v="Grant"/>
    <x v="0"/>
    <s v="Statewide"/>
    <s v="Grant"/>
    <s v="Initiative Measure 1107 Concerns reversing certain 2010 amendments to state tax laws."/>
    <s v="Yes"/>
    <n v="18516"/>
    <n v="23980"/>
    <n v="24425"/>
    <n v="0.98178096212896626"/>
    <s v="COUNTY SHERIFF"/>
    <s v="Tom Jones"/>
    <n v="13054"/>
    <n v="22789"/>
    <n v="24425"/>
    <n v="0.9330194472876151"/>
    <n v="4.8761514841351161E-2"/>
  </r>
  <r>
    <x v="3"/>
    <s v="Grays Harbor"/>
    <x v="0"/>
    <s v="Statewide"/>
    <s v="Grays Harbor - ALL"/>
    <s v="Initiative Measure 1107 Concerns reversing certain 2010 amendments to state tax laws."/>
    <s v="Yes"/>
    <n v="19028"/>
    <n v="25777"/>
    <n v="26050"/>
    <n v="0.98952015355086376"/>
    <s v="Commissioner #3"/>
    <s v="Herb W Welch"/>
    <n v="12321"/>
    <n v="24573"/>
    <n v="26050"/>
    <n v="0.94330134357005757"/>
    <n v="4.6218809980806186E-2"/>
  </r>
  <r>
    <x v="3"/>
    <s v="Island"/>
    <x v="0"/>
    <s v="Statewide"/>
    <s v="COUNTY WIDE"/>
    <s v="Initiative Measure 1098 Concerning establishing a state income tax and reducing other taxes."/>
    <s v="No"/>
    <n v="23537"/>
    <n v="36053"/>
    <n v="36513"/>
    <n v="0.98740174732287134"/>
    <s v="County Assessor"/>
    <s v="Mary (Wilson) Engle"/>
    <n v="18438"/>
    <n v="34643"/>
    <n v="36513"/>
    <n v="0.94878536411688985"/>
    <n v="3.8616383205981486E-2"/>
  </r>
  <r>
    <x v="3"/>
    <s v="Jefferson"/>
    <x v="0"/>
    <s v="Statewide"/>
    <s v="County of Jefferson"/>
    <s v="Initiative Measure 1098 Concerning establishing a state income tax and reducing other taxes."/>
    <s v="No"/>
    <n v="9228"/>
    <n v="17491"/>
    <n v="17738"/>
    <n v="0.98607509302063368"/>
    <s v="Commissioner 3"/>
    <s v="John Austin"/>
    <n v="9744"/>
    <n v="16846"/>
    <n v="17738"/>
    <n v="0.94971248167775402"/>
    <n v="3.6362611342879658E-2"/>
  </r>
  <r>
    <x v="3"/>
    <s v="King"/>
    <x v="2"/>
    <s v="United States"/>
    <s v="King"/>
    <s v="U.S. Senator"/>
    <s v="Patty Murray"/>
    <n v="489190"/>
    <n v="753558"/>
    <n v="766477"/>
    <n v="0.98314496064461165"/>
    <s v="Proposition No. 1"/>
    <s v="Rejected"/>
    <n v="382822"/>
    <n v="697357"/>
    <n v="766477"/>
    <n v="0.90982116880219499"/>
    <n v="7.3323791842416663E-2"/>
  </r>
  <r>
    <x v="3"/>
    <s v="Kitsap"/>
    <x v="2"/>
    <s v="Statewide"/>
    <s v="KITSAP COUNTY"/>
    <s v="Initiative Measure 1098 Concerning establishing a state income tax and reducing other taxes."/>
    <s v="No"/>
    <n v="68709"/>
    <n v="104373"/>
    <n v="105747"/>
    <n v="0.98700672359499564"/>
    <s v="County Commissioner District 3"/>
    <s v="Josh Brown"/>
    <n v="54404"/>
    <n v="100515"/>
    <n v="105747"/>
    <n v="0.95052341910408811"/>
    <n v="3.6483304490907531E-2"/>
  </r>
  <r>
    <x v="3"/>
    <s v="Kittitas"/>
    <x v="0"/>
    <s v="Statewide"/>
    <s v="COUNTY WIDE - KITTITAS"/>
    <s v="Initiative Measure 1098 Concerning establishing a state income tax and reducing other taxes."/>
    <s v="No"/>
    <n v="10868"/>
    <n v="15226"/>
    <n v="15466"/>
    <n v="0.98448208974524765"/>
    <s v="Prosecuting Attorney"/>
    <s v="Greg Zempel"/>
    <n v="7415"/>
    <n v="14065"/>
    <n v="15466"/>
    <n v="0.90941419888788311"/>
    <n v="7.5067890857364539E-2"/>
  </r>
  <r>
    <x v="3"/>
    <s v="Klickitat"/>
    <x v="1"/>
    <s v="United States"/>
    <s v="KLICKITAT COUNTY"/>
    <s v="U.S. Senator"/>
    <s v="Dino Rossi"/>
    <n v="4950"/>
    <n v="8667"/>
    <n v="8905"/>
    <n v="0.9732734418865806"/>
    <s v="Klickitat County Assessor"/>
    <s v="Darlene Johnson"/>
    <n v="4809"/>
    <n v="8469"/>
    <n v="8905"/>
    <n v="0.95103874227961815"/>
    <n v="2.2234699606962449E-2"/>
  </r>
  <r>
    <x v="3"/>
    <s v="Lewis"/>
    <x v="0"/>
    <s v="Statewide"/>
    <s v="County"/>
    <s v="Initiative Measure 1098 Concerning establishing a state income tax and reducing other taxes."/>
    <s v="No"/>
    <n v="24378"/>
    <n v="31003"/>
    <n v="31414"/>
    <n v="0.98691666136117651"/>
    <s v="Comm Dist 3"/>
    <s v="F. Lee Grose"/>
    <n v="19620"/>
    <n v="29131"/>
    <n v="31414"/>
    <n v="0.92732539632011202"/>
    <n v="5.959126504106449E-2"/>
  </r>
  <r>
    <x v="3"/>
    <s v="Lincoln"/>
    <x v="0"/>
    <s v="Statewide"/>
    <s v="COUNTYWIDE"/>
    <s v="Initiative Measure 1107 Concerns reversing certain 2010 amendments to state tax laws."/>
    <s v="Yes"/>
    <n v="4353"/>
    <n v="5442"/>
    <n v="5536"/>
    <n v="0.98302023121387283"/>
    <s v="COUNTY SHERIFF"/>
    <s v="Wade W. Magers"/>
    <n v="3150"/>
    <n v="5303"/>
    <n v="5536"/>
    <n v="0.95791184971098264"/>
    <n v="2.5108381502890187E-2"/>
  </r>
  <r>
    <x v="3"/>
    <s v="Mason"/>
    <x v="0"/>
    <s v="Statewide"/>
    <s v="Mason County"/>
    <s v="Initiative Measure 1098 Concerning establishing a state income tax and reducing other taxes."/>
    <s v="No"/>
    <n v="17297"/>
    <n v="25078"/>
    <n v="25347"/>
    <n v="0.98938730421746168"/>
    <s v="Assessor"/>
    <s v="Melody Peterson"/>
    <n v="12241"/>
    <n v="23593"/>
    <n v="25347"/>
    <n v="0.93080048920976843"/>
    <n v="5.8586815007693249E-2"/>
  </r>
  <r>
    <x v="3"/>
    <s v="Okanogan"/>
    <x v="0"/>
    <s v="Statewide"/>
    <s v="OKANOGAN COUNTY"/>
    <s v="Initiative Measure 1107 Concerns reversing certain 2010 amendments to state tax laws."/>
    <s v="Yes"/>
    <n v="10524"/>
    <n v="14785"/>
    <n v="15043"/>
    <n v="0.98284916572492187"/>
    <s v="Treasurer"/>
    <s v="Leah F. Mc Cormack"/>
    <n v="8253"/>
    <n v="13878"/>
    <n v="15043"/>
    <n v="0.92255534135478301"/>
    <n v="6.029382437013886E-2"/>
  </r>
  <r>
    <x v="3"/>
    <s v="Pacific"/>
    <x v="0"/>
    <s v="Statewide"/>
    <s v="Pacific County"/>
    <s v="Initiative Measure 1107 Concerns reversing certain 2010 amendments to state tax laws."/>
    <s v="Yes"/>
    <n v="6886"/>
    <n v="9779"/>
    <n v="9981"/>
    <n v="0.97976154693918449"/>
    <s v="COUNTY SHERIFF"/>
    <s v="Scott L. Johnson"/>
    <n v="5269"/>
    <n v="9488"/>
    <n v="9981"/>
    <n v="0.95060615168820761"/>
    <n v="2.9155395250976879E-2"/>
  </r>
  <r>
    <x v="3"/>
    <s v="Pend Oreille"/>
    <x v="0"/>
    <s v="Statewide"/>
    <s v="County"/>
    <s v="Initiative Measure 1107 Concerns reversing certain 2010 amendments to state tax laws."/>
    <s v="Yes"/>
    <n v="4497"/>
    <n v="5896"/>
    <n v="6007"/>
    <n v="0.98152155818212083"/>
    <s v="COUNTY SHERIFF"/>
    <s v="Alan A. Botzheim"/>
    <n v="3712"/>
    <n v="5684"/>
    <n v="6007"/>
    <n v="0.94622939903445979"/>
    <n v="3.529215914766104E-2"/>
  </r>
  <r>
    <x v="3"/>
    <s v="Pierce"/>
    <x v="2"/>
    <s v="Statewide"/>
    <s v="STATE"/>
    <s v="Initiative Measure 1100 Concerning liquor (beer, wine and spirits)."/>
    <s v="No"/>
    <n v="136762"/>
    <n v="269121"/>
    <n v="272587"/>
    <n v="0.98728479347877929"/>
    <s v="Prosecuting Attorney"/>
    <s v="Mark Lindquist"/>
    <n v="150529"/>
    <n v="245795"/>
    <n v="272587"/>
    <n v="0.90171211393059836"/>
    <n v="8.557267954818093E-2"/>
  </r>
  <r>
    <x v="3"/>
    <s v="San Juan"/>
    <x v="1"/>
    <s v="Statewide"/>
    <s v="San Juan County"/>
    <s v="Initiative Measure 1098 Concerning establishing a state income tax and reducing other taxes."/>
    <s v="Yes"/>
    <n v="4640"/>
    <n v="9224"/>
    <n v="9382"/>
    <n v="0.98315924109997865"/>
    <s v="Referendum 2008-2 "/>
    <s v="Approved"/>
    <n v="4566"/>
    <n v="9074"/>
    <n v="9382"/>
    <n v="0.96717117885312298"/>
    <n v="1.5988062246855672E-2"/>
  </r>
  <r>
    <x v="3"/>
    <s v="Skagit"/>
    <x v="1"/>
    <s v="Statewide"/>
    <s v="SKAGIT COUNTY"/>
    <s v="Initiative Measure 1098 Concerning establishing a state income tax and reducing other taxes."/>
    <s v="No"/>
    <n v="32243"/>
    <n v="48297"/>
    <n v="48960"/>
    <n v="0.98645833333333333"/>
    <s v="Sheriff"/>
    <s v="Will Reichardt"/>
    <n v="26605"/>
    <n v="46765"/>
    <n v="48960"/>
    <n v="0.95516748366013071"/>
    <n v="3.1290849673202614E-2"/>
  </r>
  <r>
    <x v="3"/>
    <s v="Skamania"/>
    <x v="1"/>
    <s v="United States"/>
    <s v="COUNTYWIDE DISTRICT"/>
    <s v="U.S. Senator"/>
    <s v="Dino Rossi"/>
    <n v="2415"/>
    <n v="4533"/>
    <n v="4666"/>
    <n v="0.97149592798971285"/>
    <s v="PROPOSITION NO. 1 "/>
    <s v="Yes"/>
    <n v="3039"/>
    <n v="4535"/>
    <n v="4666"/>
    <n v="0.97192456065152166"/>
    <n v="-4.2863266180881432E-4"/>
  </r>
  <r>
    <x v="3"/>
    <s v="Snohomish"/>
    <x v="1"/>
    <s v="Statewide"/>
    <s v="COUNTY OFFICES"/>
    <s v="Initiative Measure 1100 Concerning liquor (beer, wine and spirits)."/>
    <s v="No"/>
    <n v="135374"/>
    <n v="267040"/>
    <n v="270662"/>
    <n v="0.98661799587677623"/>
    <s v="COUNTY PROSECUTING ATTORNEY"/>
    <s v="Mark Roe"/>
    <n v="155030"/>
    <n v="223419"/>
    <n v="270662"/>
    <n v="0.82545388713598511"/>
    <n v="0.16116410874079112"/>
  </r>
  <r>
    <x v="3"/>
    <s v="Spokane"/>
    <x v="0"/>
    <s v="Statewide"/>
    <s v="COUNTY WIDE"/>
    <s v="Initiative Measure 1107 Concerns reversing certain 2010 amendments to state tax laws."/>
    <s v="Yes"/>
    <n v="127433"/>
    <n v="184045"/>
    <n v="186250"/>
    <n v="0.98816107382550333"/>
    <s v="AUDITOR"/>
    <s v="Vicky M. Dalton"/>
    <n v="98328"/>
    <n v="175059"/>
    <n v="186250"/>
    <n v="0.93991409395973158"/>
    <n v="4.8246979865771755E-2"/>
  </r>
  <r>
    <x v="3"/>
    <s v="Stevens"/>
    <x v="1"/>
    <s v="Statewide"/>
    <s v="COUNTYWIDE"/>
    <s v="Initiative Measure 1098 Concerning establishing a state income tax and reducing other taxes."/>
    <s v="No"/>
    <n v="14863"/>
    <n v="19841"/>
    <n v="20091"/>
    <n v="0.98755661739087153"/>
    <s v="Prosecuting Attorney"/>
    <s v="Tim Rasmussen"/>
    <n v="10533"/>
    <n v="19193"/>
    <n v="20091"/>
    <n v="0.95530336966801055"/>
    <n v="3.2253247722860978E-2"/>
  </r>
  <r>
    <x v="3"/>
    <s v="Thurston"/>
    <x v="0"/>
    <s v="Statewide"/>
    <s v="County Of Thurston"/>
    <s v="Initiative Measure 1100 Concerning liquor (beer, wine and spirits)."/>
    <s v="No"/>
    <n v="62033"/>
    <n v="105915"/>
    <n v="107344"/>
    <n v="0.98668765836935457"/>
    <s v="Auditor"/>
    <s v="Kim Wyman"/>
    <n v="65986"/>
    <n v="99757"/>
    <n v="107344"/>
    <n v="0.92932068862721717"/>
    <n v="5.7366969742137397E-2"/>
  </r>
  <r>
    <x v="3"/>
    <s v="Wahkiakum"/>
    <x v="0"/>
    <s v="Statewide"/>
    <s v="WAHKIAKUM COUNTY"/>
    <s v="Initiative Measure 1100 Concerning liquor (beer, wine and spirits)."/>
    <s v="No"/>
    <n v="1304"/>
    <n v="2038"/>
    <n v="2096"/>
    <n v="0.97232824427480913"/>
    <s v="County Assessor"/>
    <s v="Bill Coons"/>
    <n v="1264"/>
    <n v="2018"/>
    <n v="2096"/>
    <n v="0.96278625954198471"/>
    <n v="9.5419847328244156E-3"/>
  </r>
  <r>
    <x v="3"/>
    <s v="Walla Walla"/>
    <x v="0"/>
    <s v="Statewide"/>
    <s v="County-Wide"/>
    <s v="Initiative Measure 1098 Concerning establishing a state income tax and reducing other taxes."/>
    <s v="No"/>
    <n v="15783"/>
    <n v="21187"/>
    <n v="21598"/>
    <n v="0.98097046022779888"/>
    <s v="Sheriff"/>
    <s v="John Turner"/>
    <n v="10692"/>
    <n v="19628"/>
    <n v="21598"/>
    <n v="0.90878785072691914"/>
    <n v="7.2182609500879735E-2"/>
  </r>
  <r>
    <x v="3"/>
    <s v="Whatcom"/>
    <x v="1"/>
    <s v="Statewide"/>
    <s v="Whatcom County"/>
    <s v="Initiative Measure 1107 Concerns reversing certain 2010 amendments to state tax laws."/>
    <s v="Yes"/>
    <n v="50125"/>
    <n v="85539"/>
    <n v="86993"/>
    <n v="0.98328601151816808"/>
    <s v="Council District 1 Position B"/>
    <s v="Tony Larson"/>
    <n v="41316"/>
    <n v="74090"/>
    <n v="86993"/>
    <n v="0.8516777211959583"/>
    <n v="0.13160829032220978"/>
  </r>
  <r>
    <x v="3"/>
    <s v="Whitman"/>
    <x v="0"/>
    <s v="Statewide"/>
    <s v="COUNTYWIDE"/>
    <s v="Initiative Measure 1098 Concerning establishing a state income tax and reducing other taxes."/>
    <s v="No"/>
    <n v="8436"/>
    <n v="13546"/>
    <n v="13817"/>
    <n v="0.98038648042266774"/>
    <s v="Auditor"/>
    <s v="Eunice L. Coker"/>
    <n v="8119"/>
    <n v="10722"/>
    <n v="13817"/>
    <n v="0.7760005789968879"/>
    <n v="0.20438590142577984"/>
  </r>
  <r>
    <x v="3"/>
    <s v="Yakima"/>
    <x v="0"/>
    <s v="Statewide"/>
    <s v="COUNTYWIDE"/>
    <s v="Initiative Measure 1100 Concerning liquor (beer, wine and spirits)."/>
    <s v="No"/>
    <n v="35086"/>
    <n v="61978"/>
    <n v="63163"/>
    <n v="0.98123901651283185"/>
    <s v="Auditor"/>
    <s v="Corky Mattingly"/>
    <n v="33133"/>
    <n v="61178"/>
    <n v="63163"/>
    <n v="0.96857337365229645"/>
    <n v="1.2665642860535398E-2"/>
  </r>
  <r>
    <x v="4"/>
    <m/>
    <x v="3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6" firstHeaderRow="1" firstDataRow="2" firstDataCol="1"/>
  <pivotFields count="24">
    <pivotField showAll="0"/>
    <pivotField axis="axisCol" showAll="0">
      <items count="18">
        <item h="1" x="15"/>
        <item h="1" x="14"/>
        <item h="1" x="13"/>
        <item h="1" x="12"/>
        <item h="1" x="11"/>
        <item h="1" x="10"/>
        <item x="9"/>
        <item h="1" x="8"/>
        <item x="7"/>
        <item h="1" x="6"/>
        <item x="5"/>
        <item h="1" x="4"/>
        <item x="3"/>
        <item h="1" x="2"/>
        <item x="1"/>
        <item h="1" x="0"/>
        <item h="1" x="16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multipleItemSelectionAllowed="1" showAll="0">
      <items count="10">
        <item x="1"/>
        <item x="2"/>
        <item x="3"/>
        <item x="4"/>
        <item x="5"/>
        <item x="6"/>
        <item h="1" m="1" x="8"/>
        <item h="1" x="7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2"/>
    <field x="3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6">
    <i>
      <x v="6"/>
    </i>
    <i>
      <x v="8"/>
    </i>
    <i>
      <x v="10"/>
    </i>
    <i>
      <x v="12"/>
    </i>
    <i>
      <x v="14"/>
    </i>
    <i t="grand">
      <x/>
    </i>
  </colItems>
  <dataFields count="1">
    <dataField name="Average of Total Pop Turnout" fld="20" subtotal="average" baseField="2" baseItem="0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Q3:AB26" firstHeaderRow="1" firstDataRow="2" firstDataCol="1"/>
  <pivotFields count="24">
    <pivotField showAll="0"/>
    <pivotField axis="axisCol" showAll="0">
      <items count="18">
        <item h="1" x="15"/>
        <item h="1" x="14"/>
        <item h="1" x="13"/>
        <item h="1" x="12"/>
        <item h="1" x="11"/>
        <item h="1" x="10"/>
        <item x="9"/>
        <item x="8"/>
        <item x="7"/>
        <item x="6"/>
        <item x="5"/>
        <item x="4"/>
        <item x="3"/>
        <item x="2"/>
        <item x="1"/>
        <item x="0"/>
        <item h="1" x="16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multipleItemSelectionAllowed="1" showAll="0">
      <items count="10">
        <item x="1"/>
        <item x="2"/>
        <item x="3"/>
        <item x="4"/>
        <item x="5"/>
        <item x="6"/>
        <item h="1" m="1" x="8"/>
        <item h="1" x="7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11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Average of Total Registered Population" fld="17" subtotal="average" baseField="3" baseItem="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3:O26" firstHeaderRow="1" firstDataRow="2" firstDataCol="1"/>
  <pivotFields count="24">
    <pivotField showAll="0"/>
    <pivotField axis="axisCol" showAll="0">
      <items count="18">
        <item h="1" x="15"/>
        <item h="1" x="14"/>
        <item h="1" x="13"/>
        <item h="1" x="12"/>
        <item h="1" x="11"/>
        <item h="1" x="10"/>
        <item x="9"/>
        <item h="1" x="8"/>
        <item x="7"/>
        <item h="1" x="6"/>
        <item x="5"/>
        <item h="1" x="4"/>
        <item x="3"/>
        <item h="1" x="2"/>
        <item x="1"/>
        <item h="1" x="0"/>
        <item h="1" x="16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multipleItemSelectionAllowed="1" showAll="0">
      <items count="10">
        <item x="1"/>
        <item x="2"/>
        <item x="3"/>
        <item x="4"/>
        <item x="5"/>
        <item x="6"/>
        <item h="1" m="1" x="8"/>
        <item h="1" x="7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2"/>
    <field x="3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6">
    <i>
      <x v="6"/>
    </i>
    <i>
      <x v="8"/>
    </i>
    <i>
      <x v="10"/>
    </i>
    <i>
      <x v="12"/>
    </i>
    <i>
      <x v="14"/>
    </i>
    <i t="grand">
      <x/>
    </i>
  </colItems>
  <dataFields count="1">
    <dataField name="Average of Total Voter Turnout" fld="23" subtotal="average" baseField="3" baseItem="2" numFmtId="165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Q29:V34" firstHeaderRow="1" firstDataRow="2" firstDataCol="1"/>
  <pivotFields count="18">
    <pivotField axis="axisCol" showAll="0">
      <items count="6">
        <item x="3"/>
        <item x="2"/>
        <item x="1"/>
        <item x="0"/>
        <item h="1" x="4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DropOff" fld="17" subtotal="average" baseField="2" baseItem="0" numFmtId="165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29:O52" firstHeaderRow="1" firstDataRow="2" firstDataCol="1"/>
  <pivotFields count="24">
    <pivotField showAll="0"/>
    <pivotField axis="axisCol" showAll="0">
      <items count="18">
        <item h="1" x="15"/>
        <item h="1" x="14"/>
        <item h="1" x="13"/>
        <item h="1" x="12"/>
        <item h="1" x="11"/>
        <item h="1" x="10"/>
        <item h="1" x="9"/>
        <item x="8"/>
        <item h="1" x="7"/>
        <item x="6"/>
        <item h="1" x="5"/>
        <item x="4"/>
        <item h="1" x="3"/>
        <item x="2"/>
        <item h="1" x="1"/>
        <item x="0"/>
        <item h="1" x="16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multipleItemSelectionAllowed="1" showAll="0">
      <items count="10">
        <item x="1"/>
        <item x="2"/>
        <item x="3"/>
        <item x="4"/>
        <item x="5"/>
        <item x="6"/>
        <item h="1" m="1" x="8"/>
        <item h="1" x="7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2"/>
    <field x="3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6">
    <i>
      <x v="7"/>
    </i>
    <i>
      <x v="9"/>
    </i>
    <i>
      <x v="11"/>
    </i>
    <i>
      <x v="13"/>
    </i>
    <i>
      <x v="15"/>
    </i>
    <i t="grand">
      <x/>
    </i>
  </colItems>
  <dataFields count="1">
    <dataField name="Average of Total Voter Turnout" fld="23" subtotal="average" baseField="3" baseItem="2" numFmtId="165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G52" firstHeaderRow="1" firstDataRow="2" firstDataCol="1"/>
  <pivotFields count="24">
    <pivotField showAll="0"/>
    <pivotField axis="axisCol" showAll="0">
      <items count="18">
        <item h="1" x="15"/>
        <item h="1" x="14"/>
        <item h="1" x="13"/>
        <item h="1" x="12"/>
        <item h="1" x="11"/>
        <item h="1" x="10"/>
        <item h="1" x="9"/>
        <item x="8"/>
        <item h="1" x="7"/>
        <item x="6"/>
        <item h="1" x="5"/>
        <item x="4"/>
        <item h="1" x="3"/>
        <item x="2"/>
        <item h="1" x="1"/>
        <item x="0"/>
        <item h="1" x="16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multipleItemSelectionAllowed="1" showAll="0">
      <items count="10">
        <item x="1"/>
        <item x="2"/>
        <item x="3"/>
        <item x="4"/>
        <item x="5"/>
        <item x="6"/>
        <item h="1" m="1" x="8"/>
        <item h="1" x="7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2"/>
    <field x="3"/>
  </rowFields>
  <rowItems count="22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6">
    <i>
      <x v="7"/>
    </i>
    <i>
      <x v="9"/>
    </i>
    <i>
      <x v="11"/>
    </i>
    <i>
      <x v="13"/>
    </i>
    <i>
      <x v="15"/>
    </i>
    <i t="grand">
      <x/>
    </i>
  </colItems>
  <dataFields count="1">
    <dataField name="Average of Total Pop Turnout" fld="20" subtotal="average" baseField="2" baseItem="0" numFmtId="165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1:K9" firstHeaderRow="1" firstDataRow="2" firstDataCol="1"/>
  <pivotFields count="5">
    <pivotField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showAll="0">
      <items count="103">
        <item x="9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0"/>
        <item x="88"/>
        <item x="1"/>
        <item x="91"/>
        <item x="92"/>
        <item x="96"/>
        <item x="94"/>
        <item x="89"/>
        <item x="2"/>
        <item x="97"/>
        <item x="98"/>
        <item x="101"/>
        <item x="100"/>
        <item x="95"/>
        <item x="99"/>
        <item x="90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axis="axisRow" showAll="0" defaultSubtotal="0">
      <items count="7">
        <item sd="0" x="5"/>
        <item sd="0" x="1"/>
        <item sd="0" x="2"/>
        <item sd="0" x="3"/>
        <item sd="0" x="4"/>
        <item sd="0" x="6"/>
        <item h="1" sd="0" x="0"/>
      </items>
    </pivotField>
  </pivotFields>
  <rowFields count="2">
    <field x="4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Reg Voter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X4761" totalsRowShown="0" headerRowDxfId="34" dataDxfId="32" headerRowBorderDxfId="33" tableBorderDxfId="31" totalsRowBorderDxfId="30" headerRowCellStyle="Percent" dataCellStyle="Percent">
  <autoFilter ref="A1:X4761">
    <filterColumn colId="0">
      <filters>
        <filter val="King"/>
      </filters>
    </filterColumn>
    <filterColumn colId="1">
      <filters>
        <filter val="2016"/>
      </filters>
    </filterColumn>
  </autoFilter>
  <sortState ref="A2:X281">
    <sortCondition descending="1" ref="B2:B4761"/>
    <sortCondition ref="A2:A4761"/>
    <sortCondition ref="D2:D4761"/>
  </sortState>
  <tableColumns count="24">
    <tableColumn id="1" name="County" dataDxfId="29"/>
    <tableColumn id="23" name="Year" dataDxfId="28"/>
    <tableColumn id="24" name="Voters Pamphlet" dataDxfId="27"/>
    <tableColumn id="2" name="Age" dataDxfId="26"/>
    <tableColumn id="3" name="Female Population" dataDxfId="25" dataCellStyle="Comma"/>
    <tableColumn id="4" name="Male Population" dataDxfId="24" dataCellStyle="Comma"/>
    <tableColumn id="5" name="Total Population" dataDxfId="23" dataCellStyle="Comma"/>
    <tableColumn id="6" name="Female Voters" dataDxfId="22" dataCellStyle="Comma"/>
    <tableColumn id="7" name="Male Voters" dataDxfId="21" dataCellStyle="Comma"/>
    <tableColumn id="8" name="Unknown Voters" dataDxfId="20" dataCellStyle="Comma"/>
    <tableColumn id="9" name="Total Voters" dataDxfId="19" dataCellStyle="Comma"/>
    <tableColumn id="10" name="Female Ballots" dataDxfId="18" dataCellStyle="Comma"/>
    <tableColumn id="11" name="Male Ballots" dataDxfId="17" dataCellStyle="Comma"/>
    <tableColumn id="12" name="Unknown Ballots" dataDxfId="16" dataCellStyle="Comma"/>
    <tableColumn id="13" name="Total Ballots" dataDxfId="15" dataCellStyle="Comma"/>
    <tableColumn id="14" name="Female Registered Population" dataDxfId="14" dataCellStyle="Percent"/>
    <tableColumn id="15" name="Male Registered Population" dataDxfId="13" dataCellStyle="Percent"/>
    <tableColumn id="16" name="Total Registered Population" dataDxfId="12" dataCellStyle="Percent"/>
    <tableColumn id="17" name="Female Pop Turnout" dataDxfId="11" dataCellStyle="Percent"/>
    <tableColumn id="18" name="Male Pop Turnout" dataDxfId="10" dataCellStyle="Percent"/>
    <tableColumn id="19" name="Total Pop Turnout" dataDxfId="9" dataCellStyle="Percent"/>
    <tableColumn id="20" name="Female Voter Turnout" dataDxfId="8" dataCellStyle="Percent"/>
    <tableColumn id="21" name="Male Voter Turnout" dataDxfId="7" dataCellStyle="Comma"/>
    <tableColumn id="22" name="Total Voter Turnout" dataDxfId="6" dataCellStyle="Percent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761"/>
  <sheetViews>
    <sheetView tabSelected="1" workbookViewId="0">
      <selection activeCell="G4769" sqref="G4769"/>
    </sheetView>
  </sheetViews>
  <sheetFormatPr defaultRowHeight="15" x14ac:dyDescent="0.25"/>
  <cols>
    <col min="1" max="1" width="16.85546875" bestFit="1" customWidth="1"/>
    <col min="2" max="2" width="12.42578125" customWidth="1"/>
    <col min="3" max="3" width="18.28515625" bestFit="1" customWidth="1"/>
    <col min="5" max="5" width="20.7109375" customWidth="1"/>
    <col min="6" max="6" width="18.7109375" customWidth="1"/>
    <col min="7" max="7" width="18.5703125" customWidth="1"/>
    <col min="8" max="8" width="16.85546875" style="46" customWidth="1"/>
    <col min="9" max="9" width="14.85546875" style="46" customWidth="1"/>
    <col min="10" max="10" width="18.85546875" style="46" customWidth="1"/>
    <col min="11" max="11" width="14.7109375" style="46" customWidth="1"/>
    <col min="12" max="12" width="17" style="46" customWidth="1"/>
    <col min="13" max="13" width="15" style="46" customWidth="1"/>
    <col min="14" max="14" width="19" style="46" customWidth="1"/>
    <col min="15" max="15" width="14.85546875" style="46" customWidth="1"/>
    <col min="16" max="16" width="29.85546875" customWidth="1"/>
    <col min="17" max="17" width="27.85546875" customWidth="1"/>
    <col min="18" max="18" width="27.7109375" customWidth="1"/>
    <col min="19" max="19" width="21" customWidth="1"/>
    <col min="20" max="20" width="19" customWidth="1"/>
    <col min="21" max="21" width="18.85546875" customWidth="1"/>
    <col min="22" max="22" width="22.5703125" customWidth="1"/>
    <col min="23" max="23" width="21.42578125" customWidth="1"/>
    <col min="24" max="24" width="20.42578125" customWidth="1"/>
  </cols>
  <sheetData>
    <row r="1" spans="1:24" s="7" customFormat="1" x14ac:dyDescent="0.25">
      <c r="A1" s="1" t="s">
        <v>2</v>
      </c>
      <c r="B1" s="16" t="s">
        <v>62</v>
      </c>
      <c r="C1" s="16" t="s">
        <v>379</v>
      </c>
      <c r="D1" s="2" t="s">
        <v>0</v>
      </c>
      <c r="E1" s="3" t="s">
        <v>3</v>
      </c>
      <c r="F1" s="4" t="s">
        <v>4</v>
      </c>
      <c r="G1" s="3" t="s">
        <v>5</v>
      </c>
      <c r="H1" s="43" t="s">
        <v>6</v>
      </c>
      <c r="I1" s="43" t="s">
        <v>7</v>
      </c>
      <c r="J1" s="43" t="s">
        <v>8</v>
      </c>
      <c r="K1" s="43" t="s">
        <v>9</v>
      </c>
      <c r="L1" s="43" t="s">
        <v>10</v>
      </c>
      <c r="M1" s="43" t="s">
        <v>11</v>
      </c>
      <c r="N1" s="43" t="s">
        <v>12</v>
      </c>
      <c r="O1" s="48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6" t="s">
        <v>19</v>
      </c>
      <c r="V1" s="5" t="s">
        <v>20</v>
      </c>
      <c r="W1" s="3" t="s">
        <v>21</v>
      </c>
      <c r="X1" s="13" t="s">
        <v>22</v>
      </c>
    </row>
    <row r="2" spans="1:24" s="7" customFormat="1" hidden="1" x14ac:dyDescent="0.25">
      <c r="A2" s="8" t="s">
        <v>60</v>
      </c>
      <c r="B2" s="16">
        <v>2016</v>
      </c>
      <c r="C2" s="16"/>
      <c r="D2" s="9" t="s">
        <v>66</v>
      </c>
      <c r="E2" s="10">
        <v>913.52234499999997</v>
      </c>
      <c r="F2" s="10">
        <v>986.94102999999996</v>
      </c>
      <c r="G2" s="10">
        <v>1900.4633739999999</v>
      </c>
      <c r="H2" s="43">
        <v>392</v>
      </c>
      <c r="I2" s="43">
        <v>365</v>
      </c>
      <c r="J2" s="43"/>
      <c r="K2" s="43">
        <v>757</v>
      </c>
      <c r="L2" s="43">
        <v>213</v>
      </c>
      <c r="M2" s="43">
        <v>180</v>
      </c>
      <c r="N2" s="43">
        <v>0</v>
      </c>
      <c r="O2" s="48">
        <v>393</v>
      </c>
      <c r="P2" s="27">
        <f>Table1[[#This Row],[Female Voters]]/Table1[[#This Row],[Female Population]]</f>
        <v>0.42910827758679509</v>
      </c>
      <c r="Q2" s="27">
        <f>Table1[[#This Row],[Male Voters]]/Table1[[#This Row],[Male Population]]</f>
        <v>0.36982959356751033</v>
      </c>
      <c r="R2" s="27">
        <f>Table1[[#This Row],[Total Voters]]/Table1[[#This Row],[Total Population]]</f>
        <v>0.39832390897736925</v>
      </c>
      <c r="S2" s="27">
        <f>Table1[[#This Row],[Female Ballots]]/Table1[[#This Row],[Female Population]]</f>
        <v>0.23316342634180448</v>
      </c>
      <c r="T2" s="27">
        <f>Table1[[#This Row],[Male Ballots]]/Table1[[#This Row],[Male Population]]</f>
        <v>0.18238171737575851</v>
      </c>
      <c r="U2" s="27">
        <f>Table1[[#This Row],[Total Ballots]]/Table1[[#This Row],[Total Population]]</f>
        <v>0.20679167269234625</v>
      </c>
      <c r="V2" s="27">
        <f>Table1[[#This Row],[Female Ballots]]/Table1[[#This Row],[Female Voters]]</f>
        <v>0.54336734693877553</v>
      </c>
      <c r="W2" s="27">
        <f>Table1[[#This Row],[Male Ballots]]/Table1[[#This Row],[Male Voters]]</f>
        <v>0.49315068493150682</v>
      </c>
      <c r="X2" s="27">
        <f>Table1[[#This Row],[Total Ballots]]/Table1[[#This Row],[Total Voters]]</f>
        <v>0.51915455746367234</v>
      </c>
    </row>
    <row r="3" spans="1:24" s="7" customFormat="1" hidden="1" x14ac:dyDescent="0.25">
      <c r="A3" s="8" t="s">
        <v>60</v>
      </c>
      <c r="B3" s="16">
        <v>2016</v>
      </c>
      <c r="C3" s="16"/>
      <c r="D3" s="9" t="s">
        <v>67</v>
      </c>
      <c r="E3" s="10">
        <v>1112.5307150000001</v>
      </c>
      <c r="F3" s="10">
        <v>1175.1900860000001</v>
      </c>
      <c r="G3" s="10">
        <v>2287.7208060000003</v>
      </c>
      <c r="H3" s="43">
        <v>597</v>
      </c>
      <c r="I3" s="43">
        <v>521</v>
      </c>
      <c r="J3" s="43"/>
      <c r="K3" s="43">
        <v>1118</v>
      </c>
      <c r="L3" s="43">
        <v>313</v>
      </c>
      <c r="M3" s="43">
        <v>279</v>
      </c>
      <c r="N3" s="43">
        <v>0</v>
      </c>
      <c r="O3" s="48">
        <v>592</v>
      </c>
      <c r="P3" s="27">
        <f>Table1[[#This Row],[Female Voters]]/Table1[[#This Row],[Female Population]]</f>
        <v>0.53661439810225819</v>
      </c>
      <c r="Q3" s="27">
        <f>Table1[[#This Row],[Male Voters]]/Table1[[#This Row],[Male Population]]</f>
        <v>0.44333253505680098</v>
      </c>
      <c r="R3" s="27">
        <f>Table1[[#This Row],[Total Voters]]/Table1[[#This Row],[Total Population]]</f>
        <v>0.48869599693626248</v>
      </c>
      <c r="S3" s="27">
        <f>Table1[[#This Row],[Female Ballots]]/Table1[[#This Row],[Female Population]]</f>
        <v>0.2813405470787384</v>
      </c>
      <c r="T3" s="27">
        <f>Table1[[#This Row],[Male Ballots]]/Table1[[#This Row],[Male Population]]</f>
        <v>0.23740840169068614</v>
      </c>
      <c r="U3" s="27">
        <f>Table1[[#This Row],[Total Ballots]]/Table1[[#This Row],[Total Population]]</f>
        <v>0.2587728355870012</v>
      </c>
      <c r="V3" s="27">
        <f>Table1[[#This Row],[Female Ballots]]/Table1[[#This Row],[Female Voters]]</f>
        <v>0.52428810720268004</v>
      </c>
      <c r="W3" s="27">
        <f>Table1[[#This Row],[Male Ballots]]/Table1[[#This Row],[Male Voters]]</f>
        <v>0.53550863723608444</v>
      </c>
      <c r="X3" s="27">
        <f>Table1[[#This Row],[Total Ballots]]/Table1[[#This Row],[Total Voters]]</f>
        <v>0.52951699463327373</v>
      </c>
    </row>
    <row r="4" spans="1:24" s="7" customFormat="1" hidden="1" x14ac:dyDescent="0.25">
      <c r="A4" s="8" t="s">
        <v>60</v>
      </c>
      <c r="B4" s="16">
        <v>2016</v>
      </c>
      <c r="C4" s="16"/>
      <c r="D4" s="9" t="s">
        <v>68</v>
      </c>
      <c r="E4" s="10">
        <v>1255.4093659999999</v>
      </c>
      <c r="F4" s="10">
        <v>1285.6903889999999</v>
      </c>
      <c r="G4" s="10">
        <v>2541.0997600000001</v>
      </c>
      <c r="H4" s="43">
        <v>515</v>
      </c>
      <c r="I4" s="43">
        <v>453</v>
      </c>
      <c r="J4" s="43"/>
      <c r="K4" s="43">
        <v>968</v>
      </c>
      <c r="L4" s="43">
        <v>351</v>
      </c>
      <c r="M4" s="43">
        <v>298</v>
      </c>
      <c r="N4" s="43">
        <v>0</v>
      </c>
      <c r="O4" s="48">
        <v>649</v>
      </c>
      <c r="P4" s="27">
        <f>Table1[[#This Row],[Female Voters]]/Table1[[#This Row],[Female Population]]</f>
        <v>0.41022475532494956</v>
      </c>
      <c r="Q4" s="27">
        <f>Table1[[#This Row],[Male Voters]]/Table1[[#This Row],[Male Population]]</f>
        <v>0.35233988203982758</v>
      </c>
      <c r="R4" s="27">
        <f>Table1[[#This Row],[Total Voters]]/Table1[[#This Row],[Total Population]]</f>
        <v>0.38093742529809216</v>
      </c>
      <c r="S4" s="27">
        <f>Table1[[#This Row],[Female Ballots]]/Table1[[#This Row],[Female Population]]</f>
        <v>0.27959007595933455</v>
      </c>
      <c r="T4" s="27">
        <f>Table1[[#This Row],[Male Ballots]]/Table1[[#This Row],[Male Population]]</f>
        <v>0.23178208575688439</v>
      </c>
      <c r="U4" s="27">
        <f>Table1[[#This Row],[Total Ballots]]/Table1[[#This Row],[Total Population]]</f>
        <v>0.25540122832485723</v>
      </c>
      <c r="V4" s="27">
        <f>Table1[[#This Row],[Female Ballots]]/Table1[[#This Row],[Female Voters]]</f>
        <v>0.68155339805825244</v>
      </c>
      <c r="W4" s="27">
        <f>Table1[[#This Row],[Male Ballots]]/Table1[[#This Row],[Male Voters]]</f>
        <v>0.65783664459161151</v>
      </c>
      <c r="X4" s="27">
        <f>Table1[[#This Row],[Total Ballots]]/Table1[[#This Row],[Total Voters]]</f>
        <v>0.67045454545454541</v>
      </c>
    </row>
    <row r="5" spans="1:24" s="7" customFormat="1" hidden="1" x14ac:dyDescent="0.25">
      <c r="A5" s="8" t="s">
        <v>60</v>
      </c>
      <c r="B5" s="16">
        <v>2016</v>
      </c>
      <c r="C5" s="16"/>
      <c r="D5" s="9" t="s">
        <v>69</v>
      </c>
      <c r="E5" s="10">
        <v>827.08916299999999</v>
      </c>
      <c r="F5" s="10">
        <v>886.95218199999999</v>
      </c>
      <c r="G5" s="10">
        <v>1714.0413450000001</v>
      </c>
      <c r="H5" s="43">
        <v>501</v>
      </c>
      <c r="I5" s="43">
        <v>489</v>
      </c>
      <c r="J5" s="43"/>
      <c r="K5" s="43">
        <v>990</v>
      </c>
      <c r="L5" s="43">
        <v>391</v>
      </c>
      <c r="M5" s="43">
        <v>374</v>
      </c>
      <c r="N5" s="43">
        <v>0</v>
      </c>
      <c r="O5" s="48">
        <v>765</v>
      </c>
      <c r="P5" s="27">
        <f>Table1[[#This Row],[Female Voters]]/Table1[[#This Row],[Female Population]]</f>
        <v>0.60573880352002629</v>
      </c>
      <c r="Q5" s="27">
        <f>Table1[[#This Row],[Male Voters]]/Table1[[#This Row],[Male Population]]</f>
        <v>0.55132622696451072</v>
      </c>
      <c r="R5" s="27">
        <f>Table1[[#This Row],[Total Voters]]/Table1[[#This Row],[Total Population]]</f>
        <v>0.57758233363968237</v>
      </c>
      <c r="S5" s="27">
        <f>Table1[[#This Row],[Female Ballots]]/Table1[[#This Row],[Female Population]]</f>
        <v>0.47274225983299456</v>
      </c>
      <c r="T5" s="27">
        <f>Table1[[#This Row],[Male Ballots]]/Table1[[#This Row],[Male Population]]</f>
        <v>0.42166872982561759</v>
      </c>
      <c r="U5" s="27">
        <f>Table1[[#This Row],[Total Ballots]]/Table1[[#This Row],[Total Population]]</f>
        <v>0.44631362144884545</v>
      </c>
      <c r="V5" s="27">
        <f>Table1[[#This Row],[Female Ballots]]/Table1[[#This Row],[Female Voters]]</f>
        <v>0.780439121756487</v>
      </c>
      <c r="W5" s="27">
        <f>Table1[[#This Row],[Male Ballots]]/Table1[[#This Row],[Male Voters]]</f>
        <v>0.76482617586912061</v>
      </c>
      <c r="X5" s="27">
        <f>Table1[[#This Row],[Total Ballots]]/Table1[[#This Row],[Total Voters]]</f>
        <v>0.77272727272727271</v>
      </c>
    </row>
    <row r="6" spans="1:24" s="7" customFormat="1" hidden="1" x14ac:dyDescent="0.25">
      <c r="A6" s="8" t="s">
        <v>60</v>
      </c>
      <c r="B6" s="16">
        <v>2016</v>
      </c>
      <c r="C6" s="16"/>
      <c r="D6" s="9" t="s">
        <v>70</v>
      </c>
      <c r="E6" s="10">
        <v>772.33596199999999</v>
      </c>
      <c r="F6" s="10">
        <v>757.75691000000006</v>
      </c>
      <c r="G6" s="10">
        <v>1530.0928719999999</v>
      </c>
      <c r="H6" s="43">
        <v>660</v>
      </c>
      <c r="I6" s="43">
        <v>592</v>
      </c>
      <c r="J6" s="43"/>
      <c r="K6" s="43">
        <v>1252</v>
      </c>
      <c r="L6" s="43">
        <v>548</v>
      </c>
      <c r="M6" s="43">
        <v>508</v>
      </c>
      <c r="N6" s="43">
        <v>0</v>
      </c>
      <c r="O6" s="48">
        <v>1056</v>
      </c>
      <c r="P6" s="27">
        <f>Table1[[#This Row],[Female Voters]]/Table1[[#This Row],[Female Population]]</f>
        <v>0.85455039318756987</v>
      </c>
      <c r="Q6" s="27">
        <f>Table1[[#This Row],[Male Voters]]/Table1[[#This Row],[Male Population]]</f>
        <v>0.78125318580070746</v>
      </c>
      <c r="R6" s="27">
        <f>Table1[[#This Row],[Total Voters]]/Table1[[#This Row],[Total Population]]</f>
        <v>0.81825098522516349</v>
      </c>
      <c r="S6" s="27">
        <f>Table1[[#This Row],[Female Ballots]]/Table1[[#This Row],[Female Population]]</f>
        <v>0.70953578101028525</v>
      </c>
      <c r="T6" s="27">
        <f>Table1[[#This Row],[Male Ballots]]/Table1[[#This Row],[Male Population]]</f>
        <v>0.67039969322087734</v>
      </c>
      <c r="U6" s="27">
        <f>Table1[[#This Row],[Total Ballots]]/Table1[[#This Row],[Total Population]]</f>
        <v>0.69015418562122421</v>
      </c>
      <c r="V6" s="27">
        <f>Table1[[#This Row],[Female Ballots]]/Table1[[#This Row],[Female Voters]]</f>
        <v>0.83030303030303032</v>
      </c>
      <c r="W6" s="27">
        <f>Table1[[#This Row],[Male Ballots]]/Table1[[#This Row],[Male Voters]]</f>
        <v>0.85810810810810811</v>
      </c>
      <c r="X6" s="27">
        <f>Table1[[#This Row],[Total Ballots]]/Table1[[#This Row],[Total Voters]]</f>
        <v>0.8434504792332268</v>
      </c>
    </row>
    <row r="7" spans="1:24" s="7" customFormat="1" hidden="1" x14ac:dyDescent="0.25">
      <c r="A7" s="8" t="s">
        <v>60</v>
      </c>
      <c r="B7" s="16">
        <v>2016</v>
      </c>
      <c r="C7" s="16"/>
      <c r="D7" s="9" t="s">
        <v>71</v>
      </c>
      <c r="E7" s="10">
        <v>878.03357599999993</v>
      </c>
      <c r="F7" s="10">
        <v>823.66472800000008</v>
      </c>
      <c r="G7" s="10">
        <v>1701.698306</v>
      </c>
      <c r="H7" s="43">
        <v>826</v>
      </c>
      <c r="I7" s="43">
        <v>784</v>
      </c>
      <c r="J7" s="43"/>
      <c r="K7" s="43">
        <v>1610</v>
      </c>
      <c r="L7" s="43">
        <v>717</v>
      </c>
      <c r="M7" s="43">
        <v>681</v>
      </c>
      <c r="N7" s="43">
        <v>0</v>
      </c>
      <c r="O7" s="48">
        <v>1398</v>
      </c>
      <c r="P7" s="27">
        <f>Table1[[#This Row],[Female Voters]]/Table1[[#This Row],[Female Population]]</f>
        <v>0.94073851225935357</v>
      </c>
      <c r="Q7" s="27">
        <f>Table1[[#This Row],[Male Voters]]/Table1[[#This Row],[Male Population]]</f>
        <v>0.95184360013046465</v>
      </c>
      <c r="R7" s="27">
        <f>Table1[[#This Row],[Total Voters]]/Table1[[#This Row],[Total Population]]</f>
        <v>0.94611365265118852</v>
      </c>
      <c r="S7" s="27">
        <f>Table1[[#This Row],[Female Ballots]]/Table1[[#This Row],[Female Population]]</f>
        <v>0.81659747371665437</v>
      </c>
      <c r="T7" s="27">
        <f>Table1[[#This Row],[Male Ballots]]/Table1[[#This Row],[Male Population]]</f>
        <v>0.82679271899087559</v>
      </c>
      <c r="U7" s="27">
        <f>Table1[[#This Row],[Total Ballots]]/Table1[[#This Row],[Total Population]]</f>
        <v>0.82153222758159106</v>
      </c>
      <c r="V7" s="27">
        <f>Table1[[#This Row],[Female Ballots]]/Table1[[#This Row],[Female Voters]]</f>
        <v>0.86803874092009681</v>
      </c>
      <c r="W7" s="27">
        <f>Table1[[#This Row],[Male Ballots]]/Table1[[#This Row],[Male Voters]]</f>
        <v>0.86862244897959184</v>
      </c>
      <c r="X7" s="27">
        <f>Table1[[#This Row],[Total Ballots]]/Table1[[#This Row],[Total Voters]]</f>
        <v>0.86832298136645958</v>
      </c>
    </row>
    <row r="8" spans="1:24" s="7" customFormat="1" hidden="1" x14ac:dyDescent="0.25">
      <c r="A8" s="8" t="s">
        <v>60</v>
      </c>
      <c r="B8" s="16">
        <v>2016</v>
      </c>
      <c r="C8" s="16"/>
      <c r="D8" s="9" t="s">
        <v>453</v>
      </c>
      <c r="E8" s="10">
        <v>5758.9211269999996</v>
      </c>
      <c r="F8" s="10">
        <v>5916.1953249999997</v>
      </c>
      <c r="G8" s="10">
        <v>11675.116463</v>
      </c>
      <c r="H8" s="43">
        <v>3491</v>
      </c>
      <c r="I8" s="43">
        <v>3204</v>
      </c>
      <c r="J8" s="43"/>
      <c r="K8" s="43">
        <v>6695</v>
      </c>
      <c r="L8" s="43">
        <v>2533</v>
      </c>
      <c r="M8" s="43">
        <v>2320</v>
      </c>
      <c r="N8" s="43">
        <v>0</v>
      </c>
      <c r="O8" s="48">
        <v>4853</v>
      </c>
      <c r="P8" s="27">
        <f>Table1[[#This Row],[Female Voters]]/Table1[[#This Row],[Female Population]]</f>
        <v>0.6061899308939781</v>
      </c>
      <c r="Q8" s="27">
        <f>Table1[[#This Row],[Male Voters]]/Table1[[#This Row],[Male Population]]</f>
        <v>0.54156426960091963</v>
      </c>
      <c r="R8" s="27">
        <f>Table1[[#This Row],[Total Voters]]/Table1[[#This Row],[Total Population]]</f>
        <v>0.57344181715166154</v>
      </c>
      <c r="S8" s="27">
        <f>Table1[[#This Row],[Female Ballots]]/Table1[[#This Row],[Female Population]]</f>
        <v>0.43983932825965238</v>
      </c>
      <c r="T8" s="27">
        <f>Table1[[#This Row],[Male Ballots]]/Table1[[#This Row],[Male Population]]</f>
        <v>0.39214391556620898</v>
      </c>
      <c r="U8" s="27">
        <f>Table1[[#This Row],[Total Ballots]]/Table1[[#This Row],[Total Population]]</f>
        <v>0.41567037171576005</v>
      </c>
      <c r="V8" s="27">
        <f>Table1[[#This Row],[Female Ballots]]/Table1[[#This Row],[Female Voters]]</f>
        <v>0.7255800630191922</v>
      </c>
      <c r="W8" s="27">
        <f>Table1[[#This Row],[Male Ballots]]/Table1[[#This Row],[Male Voters]]</f>
        <v>0.72409488139825218</v>
      </c>
      <c r="X8" s="27">
        <f>Table1[[#This Row],[Total Ballots]]/Table1[[#This Row],[Total Voters]]</f>
        <v>0.7248693054518297</v>
      </c>
    </row>
    <row r="9" spans="1:24" s="7" customFormat="1" hidden="1" x14ac:dyDescent="0.25">
      <c r="A9" s="8" t="s">
        <v>38</v>
      </c>
      <c r="B9" s="16">
        <v>2016</v>
      </c>
      <c r="C9" s="16"/>
      <c r="D9" s="9" t="s">
        <v>66</v>
      </c>
      <c r="E9" s="10">
        <v>786.45274400000005</v>
      </c>
      <c r="F9" s="10">
        <v>743.09999099999993</v>
      </c>
      <c r="G9" s="10">
        <v>1529.5527360000001</v>
      </c>
      <c r="H9" s="43">
        <v>537</v>
      </c>
      <c r="I9" s="43">
        <v>512</v>
      </c>
      <c r="J9" s="43"/>
      <c r="K9" s="43">
        <v>1049</v>
      </c>
      <c r="L9" s="43">
        <v>254</v>
      </c>
      <c r="M9" s="43">
        <v>221</v>
      </c>
      <c r="N9" s="43">
        <v>0</v>
      </c>
      <c r="O9" s="48">
        <v>475</v>
      </c>
      <c r="P9" s="27">
        <f>Table1[[#This Row],[Female Voters]]/Table1[[#This Row],[Female Population]]</f>
        <v>0.68281279974782561</v>
      </c>
      <c r="Q9" s="27">
        <f>Table1[[#This Row],[Male Voters]]/Table1[[#This Row],[Male Population]]</f>
        <v>0.68900552577183394</v>
      </c>
      <c r="R9" s="27">
        <f>Table1[[#This Row],[Total Voters]]/Table1[[#This Row],[Total Population]]</f>
        <v>0.68582140079935106</v>
      </c>
      <c r="S9" s="27">
        <f>Table1[[#This Row],[Female Ballots]]/Table1[[#This Row],[Female Population]]</f>
        <v>0.32296918274850595</v>
      </c>
      <c r="T9" s="27">
        <f>Table1[[#This Row],[Male Ballots]]/Table1[[#This Row],[Male Population]]</f>
        <v>0.29740277577260799</v>
      </c>
      <c r="U9" s="27">
        <f>Table1[[#This Row],[Total Ballots]]/Table1[[#This Row],[Total Population]]</f>
        <v>0.31054829874136486</v>
      </c>
      <c r="V9" s="27">
        <f>Table1[[#This Row],[Female Ballots]]/Table1[[#This Row],[Female Voters]]</f>
        <v>0.47299813780260708</v>
      </c>
      <c r="W9" s="27">
        <f>Table1[[#This Row],[Male Ballots]]/Table1[[#This Row],[Male Voters]]</f>
        <v>0.431640625</v>
      </c>
      <c r="X9" s="27">
        <f>Table1[[#This Row],[Total Ballots]]/Table1[[#This Row],[Total Voters]]</f>
        <v>0.45281220209723544</v>
      </c>
    </row>
    <row r="10" spans="1:24" s="7" customFormat="1" hidden="1" x14ac:dyDescent="0.25">
      <c r="A10" s="8" t="s">
        <v>38</v>
      </c>
      <c r="B10" s="16">
        <v>2016</v>
      </c>
      <c r="C10" s="16"/>
      <c r="D10" s="9" t="s">
        <v>67</v>
      </c>
      <c r="E10" s="10">
        <v>1176.2158949999998</v>
      </c>
      <c r="F10" s="10">
        <v>1074.9510789999999</v>
      </c>
      <c r="G10" s="10">
        <v>2251.1669700000002</v>
      </c>
      <c r="H10" s="43">
        <v>1027</v>
      </c>
      <c r="I10" s="43">
        <v>865</v>
      </c>
      <c r="J10" s="43">
        <v>2</v>
      </c>
      <c r="K10" s="43">
        <v>1894</v>
      </c>
      <c r="L10" s="43">
        <v>479</v>
      </c>
      <c r="M10" s="43">
        <v>388</v>
      </c>
      <c r="N10" s="43">
        <v>0</v>
      </c>
      <c r="O10" s="48">
        <v>867</v>
      </c>
      <c r="P10" s="27">
        <f>Table1[[#This Row],[Female Voters]]/Table1[[#This Row],[Female Population]]</f>
        <v>0.87313902521271414</v>
      </c>
      <c r="Q10" s="27">
        <f>Table1[[#This Row],[Male Voters]]/Table1[[#This Row],[Male Population]]</f>
        <v>0.80468778244744665</v>
      </c>
      <c r="R10" s="27">
        <f>Table1[[#This Row],[Total Voters]]/Table1[[#This Row],[Total Population]]</f>
        <v>0.84134141324932454</v>
      </c>
      <c r="S10" s="27">
        <f>Table1[[#This Row],[Female Ballots]]/Table1[[#This Row],[Female Population]]</f>
        <v>0.40723816268441099</v>
      </c>
      <c r="T10" s="27">
        <f>Table1[[#This Row],[Male Ballots]]/Table1[[#This Row],[Male Population]]</f>
        <v>0.36094665848509744</v>
      </c>
      <c r="U10" s="27">
        <f>Table1[[#This Row],[Total Ballots]]/Table1[[#This Row],[Total Population]]</f>
        <v>0.38513358251698226</v>
      </c>
      <c r="V10" s="27">
        <f>Table1[[#This Row],[Female Ballots]]/Table1[[#This Row],[Female Voters]]</f>
        <v>0.4664070107108082</v>
      </c>
      <c r="W10" s="27">
        <f>Table1[[#This Row],[Male Ballots]]/Table1[[#This Row],[Male Voters]]</f>
        <v>0.44855491329479769</v>
      </c>
      <c r="X10" s="27">
        <f>Table1[[#This Row],[Total Ballots]]/Table1[[#This Row],[Total Voters]]</f>
        <v>0.45776135163674764</v>
      </c>
    </row>
    <row r="11" spans="1:24" s="7" customFormat="1" hidden="1" x14ac:dyDescent="0.25">
      <c r="A11" s="8" t="s">
        <v>38</v>
      </c>
      <c r="B11" s="16">
        <v>2016</v>
      </c>
      <c r="C11" s="16"/>
      <c r="D11" s="9" t="s">
        <v>68</v>
      </c>
      <c r="E11" s="10">
        <v>1121.2008510000001</v>
      </c>
      <c r="F11" s="10">
        <v>1096.6827599999999</v>
      </c>
      <c r="G11" s="10">
        <v>2217.8836099999999</v>
      </c>
      <c r="H11" s="43">
        <v>950</v>
      </c>
      <c r="I11" s="43">
        <v>824</v>
      </c>
      <c r="J11" s="43">
        <v>1</v>
      </c>
      <c r="K11" s="43">
        <v>1775</v>
      </c>
      <c r="L11" s="43">
        <v>578</v>
      </c>
      <c r="M11" s="43">
        <v>510</v>
      </c>
      <c r="N11" s="43">
        <v>0</v>
      </c>
      <c r="O11" s="48">
        <v>1088</v>
      </c>
      <c r="P11" s="27">
        <f>Table1[[#This Row],[Female Voters]]/Table1[[#This Row],[Female Population]]</f>
        <v>0.84730581425504103</v>
      </c>
      <c r="Q11" s="27">
        <f>Table1[[#This Row],[Male Voters]]/Table1[[#This Row],[Male Population]]</f>
        <v>0.75135675516591516</v>
      </c>
      <c r="R11" s="27">
        <f>Table1[[#This Row],[Total Voters]]/Table1[[#This Row],[Total Population]]</f>
        <v>0.80031251053791774</v>
      </c>
      <c r="S11" s="27">
        <f>Table1[[#This Row],[Female Ballots]]/Table1[[#This Row],[Female Population]]</f>
        <v>0.51551869540990913</v>
      </c>
      <c r="T11" s="27">
        <f>Table1[[#This Row],[Male Ballots]]/Table1[[#This Row],[Male Population]]</f>
        <v>0.46503876836725327</v>
      </c>
      <c r="U11" s="27">
        <f>Table1[[#This Row],[Total Ballots]]/Table1[[#This Row],[Total Population]]</f>
        <v>0.49055775293817155</v>
      </c>
      <c r="V11" s="27">
        <f>Table1[[#This Row],[Female Ballots]]/Table1[[#This Row],[Female Voters]]</f>
        <v>0.60842105263157897</v>
      </c>
      <c r="W11" s="27">
        <f>Table1[[#This Row],[Male Ballots]]/Table1[[#This Row],[Male Voters]]</f>
        <v>0.6189320388349514</v>
      </c>
      <c r="X11" s="27">
        <f>Table1[[#This Row],[Total Ballots]]/Table1[[#This Row],[Total Voters]]</f>
        <v>0.61295774647887324</v>
      </c>
    </row>
    <row r="12" spans="1:24" s="7" customFormat="1" hidden="1" x14ac:dyDescent="0.25">
      <c r="A12" s="8" t="s">
        <v>38</v>
      </c>
      <c r="B12" s="16">
        <v>2016</v>
      </c>
      <c r="C12" s="16"/>
      <c r="D12" s="9" t="s">
        <v>69</v>
      </c>
      <c r="E12" s="10">
        <v>1430.5767850000002</v>
      </c>
      <c r="F12" s="10">
        <v>1365.9815119999998</v>
      </c>
      <c r="G12" s="10">
        <v>2796.5582899999999</v>
      </c>
      <c r="H12" s="43">
        <v>1109</v>
      </c>
      <c r="I12" s="43">
        <v>1007</v>
      </c>
      <c r="J12" s="43">
        <v>2</v>
      </c>
      <c r="K12" s="43">
        <v>2118</v>
      </c>
      <c r="L12" s="43">
        <v>805</v>
      </c>
      <c r="M12" s="43">
        <v>710</v>
      </c>
      <c r="N12" s="43">
        <v>1</v>
      </c>
      <c r="O12" s="48">
        <v>1516</v>
      </c>
      <c r="P12" s="27">
        <f>Table1[[#This Row],[Female Voters]]/Table1[[#This Row],[Female Population]]</f>
        <v>0.77521179682780872</v>
      </c>
      <c r="Q12" s="27">
        <f>Table1[[#This Row],[Male Voters]]/Table1[[#This Row],[Male Population]]</f>
        <v>0.73719885017008935</v>
      </c>
      <c r="R12" s="27">
        <f>Table1[[#This Row],[Total Voters]]/Table1[[#This Row],[Total Population]]</f>
        <v>0.75735950420686571</v>
      </c>
      <c r="S12" s="27">
        <f>Table1[[#This Row],[Female Ballots]]/Table1[[#This Row],[Female Population]]</f>
        <v>0.56271009598411725</v>
      </c>
      <c r="T12" s="27">
        <f>Table1[[#This Row],[Male Ballots]]/Table1[[#This Row],[Male Population]]</f>
        <v>0.51977277420135393</v>
      </c>
      <c r="U12" s="27">
        <f>Table1[[#This Row],[Total Ballots]]/Table1[[#This Row],[Total Population]]</f>
        <v>0.54209490480529199</v>
      </c>
      <c r="V12" s="27">
        <f>Table1[[#This Row],[Female Ballots]]/Table1[[#This Row],[Female Voters]]</f>
        <v>0.72587917042380523</v>
      </c>
      <c r="W12" s="27">
        <f>Table1[[#This Row],[Male Ballots]]/Table1[[#This Row],[Male Voters]]</f>
        <v>0.70506454816286002</v>
      </c>
      <c r="X12" s="27">
        <f>Table1[[#This Row],[Total Ballots]]/Table1[[#This Row],[Total Voters]]</f>
        <v>0.71576959395656281</v>
      </c>
    </row>
    <row r="13" spans="1:24" s="7" customFormat="1" hidden="1" x14ac:dyDescent="0.25">
      <c r="A13" s="8" t="s">
        <v>38</v>
      </c>
      <c r="B13" s="16">
        <v>2016</v>
      </c>
      <c r="C13" s="16"/>
      <c r="D13" s="9" t="s">
        <v>70</v>
      </c>
      <c r="E13" s="10">
        <v>1827.1307489999999</v>
      </c>
      <c r="F13" s="10">
        <v>1720.552551</v>
      </c>
      <c r="G13" s="10">
        <v>3547.6833000000001</v>
      </c>
      <c r="H13" s="43">
        <v>1520</v>
      </c>
      <c r="I13" s="43">
        <v>1335</v>
      </c>
      <c r="J13" s="43">
        <v>3</v>
      </c>
      <c r="K13" s="43">
        <v>2858</v>
      </c>
      <c r="L13" s="43">
        <v>1260</v>
      </c>
      <c r="M13" s="43">
        <v>1099</v>
      </c>
      <c r="N13" s="43">
        <v>3</v>
      </c>
      <c r="O13" s="48">
        <v>2362</v>
      </c>
      <c r="P13" s="27">
        <f>Table1[[#This Row],[Female Voters]]/Table1[[#This Row],[Female Population]]</f>
        <v>0.8319054346996817</v>
      </c>
      <c r="Q13" s="27">
        <f>Table1[[#This Row],[Male Voters]]/Table1[[#This Row],[Male Population]]</f>
        <v>0.7759135280256837</v>
      </c>
      <c r="R13" s="27">
        <f>Table1[[#This Row],[Total Voters]]/Table1[[#This Row],[Total Population]]</f>
        <v>0.80559614777339339</v>
      </c>
      <c r="S13" s="27">
        <f>Table1[[#This Row],[Female Ballots]]/Table1[[#This Row],[Female Population]]</f>
        <v>0.68960582086947297</v>
      </c>
      <c r="T13" s="27">
        <f>Table1[[#This Row],[Male Ballots]]/Table1[[#This Row],[Male Population]]</f>
        <v>0.63874829011252909</v>
      </c>
      <c r="U13" s="27">
        <f>Table1[[#This Row],[Total Ballots]]/Table1[[#This Row],[Total Population]]</f>
        <v>0.66578659938444895</v>
      </c>
      <c r="V13" s="27">
        <f>Table1[[#This Row],[Female Ballots]]/Table1[[#This Row],[Female Voters]]</f>
        <v>0.82894736842105265</v>
      </c>
      <c r="W13" s="27">
        <f>Table1[[#This Row],[Male Ballots]]/Table1[[#This Row],[Male Voters]]</f>
        <v>0.82322097378277148</v>
      </c>
      <c r="X13" s="27">
        <f>Table1[[#This Row],[Total Ballots]]/Table1[[#This Row],[Total Voters]]</f>
        <v>0.82645206438068575</v>
      </c>
    </row>
    <row r="14" spans="1:24" s="7" customFormat="1" hidden="1" x14ac:dyDescent="0.25">
      <c r="A14" s="8" t="s">
        <v>38</v>
      </c>
      <c r="B14" s="16">
        <v>2016</v>
      </c>
      <c r="C14" s="16"/>
      <c r="D14" s="9" t="s">
        <v>71</v>
      </c>
      <c r="E14" s="10">
        <v>2648.6552079999997</v>
      </c>
      <c r="F14" s="10">
        <v>2593.31927</v>
      </c>
      <c r="G14" s="10">
        <v>5241.9744770000007</v>
      </c>
      <c r="H14" s="43">
        <v>2375</v>
      </c>
      <c r="I14" s="43">
        <v>2050</v>
      </c>
      <c r="J14" s="43">
        <v>5</v>
      </c>
      <c r="K14" s="43">
        <v>4430</v>
      </c>
      <c r="L14" s="43">
        <v>2058</v>
      </c>
      <c r="M14" s="43">
        <v>1786</v>
      </c>
      <c r="N14" s="43">
        <v>4</v>
      </c>
      <c r="O14" s="48">
        <v>3848</v>
      </c>
      <c r="P14" s="27">
        <f>Table1[[#This Row],[Female Voters]]/Table1[[#This Row],[Female Population]]</f>
        <v>0.89668145284691969</v>
      </c>
      <c r="Q14" s="27">
        <f>Table1[[#This Row],[Male Voters]]/Table1[[#This Row],[Male Population]]</f>
        <v>0.79049271862311044</v>
      </c>
      <c r="R14" s="27">
        <f>Table1[[#This Row],[Total Voters]]/Table1[[#This Row],[Total Population]]</f>
        <v>0.84510140586096549</v>
      </c>
      <c r="S14" s="27">
        <f>Table1[[#This Row],[Female Ballots]]/Table1[[#This Row],[Female Population]]</f>
        <v>0.77699807577219404</v>
      </c>
      <c r="T14" s="27">
        <f>Table1[[#This Row],[Male Ballots]]/Table1[[#This Row],[Male Population]]</f>
        <v>0.68869268071262202</v>
      </c>
      <c r="U14" s="27">
        <f>Table1[[#This Row],[Total Ballots]]/Table1[[#This Row],[Total Population]]</f>
        <v>0.73407453944762868</v>
      </c>
      <c r="V14" s="27">
        <f>Table1[[#This Row],[Female Ballots]]/Table1[[#This Row],[Female Voters]]</f>
        <v>0.8665263157894737</v>
      </c>
      <c r="W14" s="27">
        <f>Table1[[#This Row],[Male Ballots]]/Table1[[#This Row],[Male Voters]]</f>
        <v>0.87121951219512195</v>
      </c>
      <c r="X14" s="27">
        <f>Table1[[#This Row],[Total Ballots]]/Table1[[#This Row],[Total Voters]]</f>
        <v>0.86862302483069975</v>
      </c>
    </row>
    <row r="15" spans="1:24" s="7" customFormat="1" hidden="1" x14ac:dyDescent="0.25">
      <c r="A15" s="8" t="s">
        <v>38</v>
      </c>
      <c r="B15" s="16">
        <v>2016</v>
      </c>
      <c r="C15" s="16"/>
      <c r="D15" s="9" t="s">
        <v>453</v>
      </c>
      <c r="E15" s="10">
        <v>8990.2322320000003</v>
      </c>
      <c r="F15" s="10">
        <v>8594.5871630000001</v>
      </c>
      <c r="G15" s="10">
        <v>17584.819383000002</v>
      </c>
      <c r="H15" s="43">
        <v>7518</v>
      </c>
      <c r="I15" s="43">
        <v>6593</v>
      </c>
      <c r="J15" s="43">
        <v>13</v>
      </c>
      <c r="K15" s="43">
        <v>14124</v>
      </c>
      <c r="L15" s="43">
        <v>5434</v>
      </c>
      <c r="M15" s="43">
        <v>4714</v>
      </c>
      <c r="N15" s="43">
        <v>8</v>
      </c>
      <c r="O15" s="48">
        <v>10156</v>
      </c>
      <c r="P15" s="27">
        <f>Table1[[#This Row],[Female Voters]]/Table1[[#This Row],[Female Population]]</f>
        <v>0.83624091191329752</v>
      </c>
      <c r="Q15" s="27">
        <f>Table1[[#This Row],[Male Voters]]/Table1[[#This Row],[Male Population]]</f>
        <v>0.76711072620021781</v>
      </c>
      <c r="R15" s="27">
        <f>Table1[[#This Row],[Total Voters]]/Table1[[#This Row],[Total Population]]</f>
        <v>0.80319278193179944</v>
      </c>
      <c r="S15" s="27">
        <f>Table1[[#This Row],[Female Ballots]]/Table1[[#This Row],[Female Population]]</f>
        <v>0.6044337743198801</v>
      </c>
      <c r="T15" s="27">
        <f>Table1[[#This Row],[Male Ballots]]/Table1[[#This Row],[Male Population]]</f>
        <v>0.54848475099466509</v>
      </c>
      <c r="U15" s="27">
        <f>Table1[[#This Row],[Total Ballots]]/Table1[[#This Row],[Total Population]]</f>
        <v>0.57754360615260225</v>
      </c>
      <c r="V15" s="27">
        <f>Table1[[#This Row],[Female Ballots]]/Table1[[#This Row],[Female Voters]]</f>
        <v>0.72279861665336531</v>
      </c>
      <c r="W15" s="27">
        <f>Table1[[#This Row],[Male Ballots]]/Table1[[#This Row],[Male Voters]]</f>
        <v>0.71500075838010013</v>
      </c>
      <c r="X15" s="27">
        <f>Table1[[#This Row],[Total Ballots]]/Table1[[#This Row],[Total Voters]]</f>
        <v>0.71905975644293396</v>
      </c>
    </row>
    <row r="16" spans="1:24" s="7" customFormat="1" hidden="1" x14ac:dyDescent="0.25">
      <c r="A16" s="8" t="s">
        <v>49</v>
      </c>
      <c r="B16" s="16">
        <v>2016</v>
      </c>
      <c r="C16" s="16"/>
      <c r="D16" s="9" t="s">
        <v>66</v>
      </c>
      <c r="E16" s="10">
        <v>8403.2196399999993</v>
      </c>
      <c r="F16" s="10">
        <v>8624.3187799999996</v>
      </c>
      <c r="G16" s="10">
        <v>17027.53845</v>
      </c>
      <c r="H16" s="43">
        <v>5030</v>
      </c>
      <c r="I16" s="43">
        <v>4982</v>
      </c>
      <c r="J16" s="43">
        <v>694</v>
      </c>
      <c r="K16" s="43">
        <v>10706</v>
      </c>
      <c r="L16" s="43">
        <v>2903</v>
      </c>
      <c r="M16" s="43">
        <v>2653</v>
      </c>
      <c r="N16" s="43">
        <v>430</v>
      </c>
      <c r="O16" s="48">
        <v>5986</v>
      </c>
      <c r="P16" s="27">
        <f>Table1[[#This Row],[Female Voters]]/Table1[[#This Row],[Female Population]]</f>
        <v>0.59858009376034826</v>
      </c>
      <c r="Q16" s="27">
        <f>Table1[[#This Row],[Male Voters]]/Table1[[#This Row],[Male Population]]</f>
        <v>0.57766881386079749</v>
      </c>
      <c r="R16" s="27">
        <f>Table1[[#This Row],[Total Voters]]/Table1[[#This Row],[Total Population]]</f>
        <v>0.62874619437432544</v>
      </c>
      <c r="S16" s="27">
        <f>Table1[[#This Row],[Female Ballots]]/Table1[[#This Row],[Female Population]]</f>
        <v>0.34546282548435214</v>
      </c>
      <c r="T16" s="27">
        <f>Table1[[#This Row],[Male Ballots]]/Table1[[#This Row],[Male Population]]</f>
        <v>0.30761849923177353</v>
      </c>
      <c r="U16" s="27">
        <f>Table1[[#This Row],[Total Ballots]]/Table1[[#This Row],[Total Population]]</f>
        <v>0.35154817107460418</v>
      </c>
      <c r="V16" s="27">
        <f>Table1[[#This Row],[Female Ballots]]/Table1[[#This Row],[Female Voters]]</f>
        <v>0.57713717693836974</v>
      </c>
      <c r="W16" s="27">
        <f>Table1[[#This Row],[Male Ballots]]/Table1[[#This Row],[Male Voters]]</f>
        <v>0.53251706142111599</v>
      </c>
      <c r="X16" s="27">
        <f>Table1[[#This Row],[Total Ballots]]/Table1[[#This Row],[Total Voters]]</f>
        <v>0.55912572389314408</v>
      </c>
    </row>
    <row r="17" spans="1:24" s="7" customFormat="1" hidden="1" x14ac:dyDescent="0.25">
      <c r="A17" s="8" t="s">
        <v>49</v>
      </c>
      <c r="B17" s="16">
        <v>2016</v>
      </c>
      <c r="C17" s="16"/>
      <c r="D17" s="9" t="s">
        <v>67</v>
      </c>
      <c r="E17" s="10">
        <v>11670.89733</v>
      </c>
      <c r="F17" s="10">
        <v>12075.21494</v>
      </c>
      <c r="G17" s="10">
        <v>23746.112300000001</v>
      </c>
      <c r="H17" s="43">
        <v>9187</v>
      </c>
      <c r="I17" s="43">
        <v>8218</v>
      </c>
      <c r="J17" s="43">
        <v>523</v>
      </c>
      <c r="K17" s="43">
        <v>17928</v>
      </c>
      <c r="L17" s="43">
        <v>5954</v>
      </c>
      <c r="M17" s="43">
        <v>4976</v>
      </c>
      <c r="N17" s="43">
        <v>371</v>
      </c>
      <c r="O17" s="48">
        <v>11301</v>
      </c>
      <c r="P17" s="27">
        <f>Table1[[#This Row],[Female Voters]]/Table1[[#This Row],[Female Population]]</f>
        <v>0.7871716921358608</v>
      </c>
      <c r="Q17" s="27">
        <f>Table1[[#This Row],[Male Voters]]/Table1[[#This Row],[Male Population]]</f>
        <v>0.68056759575991455</v>
      </c>
      <c r="R17" s="27">
        <f>Table1[[#This Row],[Total Voters]]/Table1[[#This Row],[Total Population]]</f>
        <v>0.754986743661614</v>
      </c>
      <c r="S17" s="27">
        <f>Table1[[#This Row],[Female Ballots]]/Table1[[#This Row],[Female Population]]</f>
        <v>0.51015785947283288</v>
      </c>
      <c r="T17" s="27">
        <f>Table1[[#This Row],[Male Ballots]]/Table1[[#This Row],[Male Population]]</f>
        <v>0.41208376204688907</v>
      </c>
      <c r="U17" s="27">
        <f>Table1[[#This Row],[Total Ballots]]/Table1[[#This Row],[Total Population]]</f>
        <v>0.47590948182284137</v>
      </c>
      <c r="V17" s="27">
        <f>Table1[[#This Row],[Female Ballots]]/Table1[[#This Row],[Female Voters]]</f>
        <v>0.64808969195602484</v>
      </c>
      <c r="W17" s="27">
        <f>Table1[[#This Row],[Male Ballots]]/Table1[[#This Row],[Male Voters]]</f>
        <v>0.60550012168410805</v>
      </c>
      <c r="X17" s="27">
        <f>Table1[[#This Row],[Total Ballots]]/Table1[[#This Row],[Total Voters]]</f>
        <v>0.63035475234270411</v>
      </c>
    </row>
    <row r="18" spans="1:24" s="7" customFormat="1" hidden="1" x14ac:dyDescent="0.25">
      <c r="A18" s="8" t="s">
        <v>49</v>
      </c>
      <c r="B18" s="16">
        <v>2016</v>
      </c>
      <c r="C18" s="16"/>
      <c r="D18" s="9" t="s">
        <v>68</v>
      </c>
      <c r="E18" s="10">
        <v>11416.452600000001</v>
      </c>
      <c r="F18" s="10">
        <v>11786.53269</v>
      </c>
      <c r="G18" s="10">
        <v>23202.9853</v>
      </c>
      <c r="H18" s="43">
        <v>8372</v>
      </c>
      <c r="I18" s="43">
        <v>7828</v>
      </c>
      <c r="J18" s="43">
        <v>416</v>
      </c>
      <c r="K18" s="43">
        <v>16616</v>
      </c>
      <c r="L18" s="43">
        <v>6310</v>
      </c>
      <c r="M18" s="43">
        <v>5881</v>
      </c>
      <c r="N18" s="43">
        <v>305</v>
      </c>
      <c r="O18" s="48">
        <v>12496</v>
      </c>
      <c r="P18" s="27">
        <f>Table1[[#This Row],[Female Voters]]/Table1[[#This Row],[Female Population]]</f>
        <v>0.73332761877362851</v>
      </c>
      <c r="Q18" s="27">
        <f>Table1[[#This Row],[Male Voters]]/Table1[[#This Row],[Male Population]]</f>
        <v>0.6641478207277598</v>
      </c>
      <c r="R18" s="27">
        <f>Table1[[#This Row],[Total Voters]]/Table1[[#This Row],[Total Population]]</f>
        <v>0.71611474925168361</v>
      </c>
      <c r="S18" s="27">
        <f>Table1[[#This Row],[Female Ballots]]/Table1[[#This Row],[Female Population]]</f>
        <v>0.55271109346172909</v>
      </c>
      <c r="T18" s="27">
        <f>Table1[[#This Row],[Male Ballots]]/Table1[[#This Row],[Male Population]]</f>
        <v>0.49895929147929935</v>
      </c>
      <c r="U18" s="27">
        <f>Table1[[#This Row],[Total Ballots]]/Table1[[#This Row],[Total Population]]</f>
        <v>0.53855139062644664</v>
      </c>
      <c r="V18" s="27">
        <f>Table1[[#This Row],[Female Ballots]]/Table1[[#This Row],[Female Voters]]</f>
        <v>0.75370281892021018</v>
      </c>
      <c r="W18" s="27">
        <f>Table1[[#This Row],[Male Ballots]]/Table1[[#This Row],[Male Voters]]</f>
        <v>0.75127746550843122</v>
      </c>
      <c r="X18" s="27">
        <f>Table1[[#This Row],[Total Ballots]]/Table1[[#This Row],[Total Voters]]</f>
        <v>0.75204622051035142</v>
      </c>
    </row>
    <row r="19" spans="1:24" s="7" customFormat="1" hidden="1" x14ac:dyDescent="0.25">
      <c r="A19" s="8" t="s">
        <v>49</v>
      </c>
      <c r="B19" s="16">
        <v>2016</v>
      </c>
      <c r="C19" s="16"/>
      <c r="D19" s="9" t="s">
        <v>69</v>
      </c>
      <c r="E19" s="10">
        <v>12259.793519999999</v>
      </c>
      <c r="F19" s="10">
        <v>12292.36708</v>
      </c>
      <c r="G19" s="10">
        <v>24552.160599999999</v>
      </c>
      <c r="H19" s="43">
        <v>9046</v>
      </c>
      <c r="I19" s="43">
        <v>8421</v>
      </c>
      <c r="J19" s="43">
        <v>336</v>
      </c>
      <c r="K19" s="43">
        <v>17803</v>
      </c>
      <c r="L19" s="43">
        <v>7494</v>
      </c>
      <c r="M19" s="43">
        <v>6858</v>
      </c>
      <c r="N19" s="43">
        <v>267</v>
      </c>
      <c r="O19" s="48">
        <v>14619</v>
      </c>
      <c r="P19" s="27">
        <f>Table1[[#This Row],[Female Voters]]/Table1[[#This Row],[Female Population]]</f>
        <v>0.73785908263812261</v>
      </c>
      <c r="Q19" s="27">
        <f>Table1[[#This Row],[Male Voters]]/Table1[[#This Row],[Male Population]]</f>
        <v>0.68505926850339394</v>
      </c>
      <c r="R19" s="27">
        <f>Table1[[#This Row],[Total Voters]]/Table1[[#This Row],[Total Population]]</f>
        <v>0.72510930056395939</v>
      </c>
      <c r="S19" s="27">
        <f>Table1[[#This Row],[Female Ballots]]/Table1[[#This Row],[Female Population]]</f>
        <v>0.6112664122584669</v>
      </c>
      <c r="T19" s="27">
        <f>Table1[[#This Row],[Male Ballots]]/Table1[[#This Row],[Male Population]]</f>
        <v>0.55790719194825733</v>
      </c>
      <c r="U19" s="27">
        <f>Table1[[#This Row],[Total Ballots]]/Table1[[#This Row],[Total Population]]</f>
        <v>0.59542621271384155</v>
      </c>
      <c r="V19" s="27">
        <f>Table1[[#This Row],[Female Ballots]]/Table1[[#This Row],[Female Voters]]</f>
        <v>0.82843245633429141</v>
      </c>
      <c r="W19" s="27">
        <f>Table1[[#This Row],[Male Ballots]]/Table1[[#This Row],[Male Voters]]</f>
        <v>0.81439258995368724</v>
      </c>
      <c r="X19" s="27">
        <f>Table1[[#This Row],[Total Ballots]]/Table1[[#This Row],[Total Voters]]</f>
        <v>0.82115373813402237</v>
      </c>
    </row>
    <row r="20" spans="1:24" s="7" customFormat="1" hidden="1" x14ac:dyDescent="0.25">
      <c r="A20" s="8" t="s">
        <v>49</v>
      </c>
      <c r="B20" s="16">
        <v>2016</v>
      </c>
      <c r="C20" s="16"/>
      <c r="D20" s="9" t="s">
        <v>70</v>
      </c>
      <c r="E20" s="10">
        <v>12603.564829999999</v>
      </c>
      <c r="F20" s="10">
        <v>12440.8778</v>
      </c>
      <c r="G20" s="10">
        <v>25044.4427</v>
      </c>
      <c r="H20" s="43">
        <v>10522</v>
      </c>
      <c r="I20" s="43">
        <v>9803</v>
      </c>
      <c r="J20" s="43">
        <v>349</v>
      </c>
      <c r="K20" s="43">
        <v>20674</v>
      </c>
      <c r="L20" s="43">
        <v>9285</v>
      </c>
      <c r="M20" s="43">
        <v>8654</v>
      </c>
      <c r="N20" s="43">
        <v>274</v>
      </c>
      <c r="O20" s="48">
        <v>18213</v>
      </c>
      <c r="P20" s="27">
        <f>Table1[[#This Row],[Female Voters]]/Table1[[#This Row],[Female Population]]</f>
        <v>0.83484316873228637</v>
      </c>
      <c r="Q20" s="27">
        <f>Table1[[#This Row],[Male Voters]]/Table1[[#This Row],[Male Population]]</f>
        <v>0.78796690696535898</v>
      </c>
      <c r="R20" s="27">
        <f>Table1[[#This Row],[Total Voters]]/Table1[[#This Row],[Total Population]]</f>
        <v>0.82549251535151946</v>
      </c>
      <c r="S20" s="27">
        <f>Table1[[#This Row],[Female Ballots]]/Table1[[#This Row],[Female Population]]</f>
        <v>0.73669633355628961</v>
      </c>
      <c r="T20" s="27">
        <f>Table1[[#This Row],[Male Ballots]]/Table1[[#This Row],[Male Population]]</f>
        <v>0.69561007986108503</v>
      </c>
      <c r="U20" s="27">
        <f>Table1[[#This Row],[Total Ballots]]/Table1[[#This Row],[Total Population]]</f>
        <v>0.72722720238450345</v>
      </c>
      <c r="V20" s="27">
        <f>Table1[[#This Row],[Female Ballots]]/Table1[[#This Row],[Female Voters]]</f>
        <v>0.88243679908762596</v>
      </c>
      <c r="W20" s="27">
        <f>Table1[[#This Row],[Male Ballots]]/Table1[[#This Row],[Male Voters]]</f>
        <v>0.8827909823523411</v>
      </c>
      <c r="X20" s="27">
        <f>Table1[[#This Row],[Total Ballots]]/Table1[[#This Row],[Total Voters]]</f>
        <v>0.88096159427299991</v>
      </c>
    </row>
    <row r="21" spans="1:24" s="7" customFormat="1" hidden="1" x14ac:dyDescent="0.25">
      <c r="A21" s="8" t="s">
        <v>49</v>
      </c>
      <c r="B21" s="16">
        <v>2016</v>
      </c>
      <c r="C21" s="16"/>
      <c r="D21" s="9" t="s">
        <v>71</v>
      </c>
      <c r="E21" s="10">
        <v>14497.99187</v>
      </c>
      <c r="F21" s="10">
        <v>12960.165030000002</v>
      </c>
      <c r="G21" s="10">
        <v>27458.156859999999</v>
      </c>
      <c r="H21" s="43">
        <v>12402</v>
      </c>
      <c r="I21" s="43">
        <v>11348</v>
      </c>
      <c r="J21" s="43">
        <v>450</v>
      </c>
      <c r="K21" s="43">
        <v>24200</v>
      </c>
      <c r="L21" s="43">
        <v>11063</v>
      </c>
      <c r="M21" s="43">
        <v>10351</v>
      </c>
      <c r="N21" s="43">
        <v>377</v>
      </c>
      <c r="O21" s="48">
        <v>21791</v>
      </c>
      <c r="P21" s="27">
        <f>Table1[[#This Row],[Female Voters]]/Table1[[#This Row],[Female Population]]</f>
        <v>0.85542881463900289</v>
      </c>
      <c r="Q21" s="27">
        <f>Table1[[#This Row],[Male Voters]]/Table1[[#This Row],[Male Population]]</f>
        <v>0.87560613416046895</v>
      </c>
      <c r="R21" s="27">
        <f>Table1[[#This Row],[Total Voters]]/Table1[[#This Row],[Total Population]]</f>
        <v>0.88134102093551814</v>
      </c>
      <c r="S21" s="27">
        <f>Table1[[#This Row],[Female Ballots]]/Table1[[#This Row],[Female Population]]</f>
        <v>0.76307119628699305</v>
      </c>
      <c r="T21" s="27">
        <f>Table1[[#This Row],[Male Ballots]]/Table1[[#This Row],[Male Population]]</f>
        <v>0.79867810140068862</v>
      </c>
      <c r="U21" s="27">
        <f>Table1[[#This Row],[Total Ballots]]/Table1[[#This Row],[Total Population]]</f>
        <v>0.79360752839693705</v>
      </c>
      <c r="V21" s="27">
        <f>Table1[[#This Row],[Female Ballots]]/Table1[[#This Row],[Female Voters]]</f>
        <v>0.89203354297693915</v>
      </c>
      <c r="W21" s="27">
        <f>Table1[[#This Row],[Male Ballots]]/Table1[[#This Row],[Male Voters]]</f>
        <v>0.91214310891787098</v>
      </c>
      <c r="X21" s="27">
        <f>Table1[[#This Row],[Total Ballots]]/Table1[[#This Row],[Total Voters]]</f>
        <v>0.90045454545454551</v>
      </c>
    </row>
    <row r="22" spans="1:24" s="7" customFormat="1" hidden="1" x14ac:dyDescent="0.25">
      <c r="A22" s="8" t="s">
        <v>49</v>
      </c>
      <c r="B22" s="16">
        <v>2016</v>
      </c>
      <c r="C22" s="16"/>
      <c r="D22" s="9" t="s">
        <v>453</v>
      </c>
      <c r="E22" s="10">
        <v>70851.91979</v>
      </c>
      <c r="F22" s="10">
        <v>70179.476320000002</v>
      </c>
      <c r="G22" s="10">
        <v>141031.39621000001</v>
      </c>
      <c r="H22" s="43">
        <v>54559</v>
      </c>
      <c r="I22" s="43">
        <v>50600</v>
      </c>
      <c r="J22" s="43">
        <v>2768</v>
      </c>
      <c r="K22" s="43">
        <v>107927</v>
      </c>
      <c r="L22" s="43">
        <v>43009</v>
      </c>
      <c r="M22" s="43">
        <v>39373</v>
      </c>
      <c r="N22" s="43">
        <v>2024</v>
      </c>
      <c r="O22" s="48">
        <v>84406</v>
      </c>
      <c r="P22" s="27">
        <f>Table1[[#This Row],[Female Voters]]/Table1[[#This Row],[Female Population]]</f>
        <v>0.77004264897421204</v>
      </c>
      <c r="Q22" s="27">
        <f>Table1[[#This Row],[Male Voters]]/Table1[[#This Row],[Male Population]]</f>
        <v>0.72100851492931173</v>
      </c>
      <c r="R22" s="27">
        <f>Table1[[#This Row],[Total Voters]]/Table1[[#This Row],[Total Population]]</f>
        <v>0.76526931520477492</v>
      </c>
      <c r="S22" s="27">
        <f>Table1[[#This Row],[Female Ballots]]/Table1[[#This Row],[Female Population]]</f>
        <v>0.60702660037265876</v>
      </c>
      <c r="T22" s="27">
        <f>Table1[[#This Row],[Male Ballots]]/Table1[[#This Row],[Male Population]]</f>
        <v>0.56103296953185355</v>
      </c>
      <c r="U22" s="27">
        <f>Table1[[#This Row],[Total Ballots]]/Table1[[#This Row],[Total Population]]</f>
        <v>0.59849084862151491</v>
      </c>
      <c r="V22" s="27">
        <f>Table1[[#This Row],[Female Ballots]]/Table1[[#This Row],[Female Voters]]</f>
        <v>0.78830257152807048</v>
      </c>
      <c r="W22" s="27">
        <f>Table1[[#This Row],[Male Ballots]]/Table1[[#This Row],[Male Voters]]</f>
        <v>0.77812252964426876</v>
      </c>
      <c r="X22" s="27">
        <f>Table1[[#This Row],[Total Ballots]]/Table1[[#This Row],[Total Voters]]</f>
        <v>0.78206565548935858</v>
      </c>
    </row>
    <row r="23" spans="1:24" s="7" customFormat="1" hidden="1" x14ac:dyDescent="0.25">
      <c r="A23" s="8" t="s">
        <v>45</v>
      </c>
      <c r="B23" s="16">
        <v>2016</v>
      </c>
      <c r="C23" s="16"/>
      <c r="D23" s="9" t="s">
        <v>66</v>
      </c>
      <c r="E23" s="10">
        <v>2913.0191640000003</v>
      </c>
      <c r="F23" s="10">
        <v>3041.0612460000002</v>
      </c>
      <c r="G23" s="10">
        <v>5954.0804100000005</v>
      </c>
      <c r="H23" s="43">
        <v>1920</v>
      </c>
      <c r="I23" s="43">
        <v>1797</v>
      </c>
      <c r="J23" s="43">
        <v>16</v>
      </c>
      <c r="K23" s="43">
        <v>3733</v>
      </c>
      <c r="L23" s="43">
        <v>1115</v>
      </c>
      <c r="M23" s="43">
        <v>942</v>
      </c>
      <c r="N23" s="43">
        <v>9</v>
      </c>
      <c r="O23" s="48">
        <v>2066</v>
      </c>
      <c r="P23" s="27">
        <f>Table1[[#This Row],[Female Voters]]/Table1[[#This Row],[Female Population]]</f>
        <v>0.65910997899634816</v>
      </c>
      <c r="Q23" s="27">
        <f>Table1[[#This Row],[Male Voters]]/Table1[[#This Row],[Male Population]]</f>
        <v>0.59091213712438329</v>
      </c>
      <c r="R23" s="27">
        <f>Table1[[#This Row],[Total Voters]]/Table1[[#This Row],[Total Population]]</f>
        <v>0.6269649959262138</v>
      </c>
      <c r="S23" s="27">
        <f>Table1[[#This Row],[Female Ballots]]/Table1[[#This Row],[Female Population]]</f>
        <v>0.38276438884423347</v>
      </c>
      <c r="T23" s="27">
        <f>Table1[[#This Row],[Male Ballots]]/Table1[[#This Row],[Male Population]]</f>
        <v>0.30976028557104568</v>
      </c>
      <c r="U23" s="27">
        <f>Table1[[#This Row],[Total Ballots]]/Table1[[#This Row],[Total Population]]</f>
        <v>0.34698893157877253</v>
      </c>
      <c r="V23" s="27">
        <f>Table1[[#This Row],[Female Ballots]]/Table1[[#This Row],[Female Voters]]</f>
        <v>0.58072916666666663</v>
      </c>
      <c r="W23" s="27">
        <f>Table1[[#This Row],[Male Ballots]]/Table1[[#This Row],[Male Voters]]</f>
        <v>0.52420701168614359</v>
      </c>
      <c r="X23" s="27">
        <f>Table1[[#This Row],[Total Ballots]]/Table1[[#This Row],[Total Voters]]</f>
        <v>0.5534422716313957</v>
      </c>
    </row>
    <row r="24" spans="1:24" s="7" customFormat="1" hidden="1" x14ac:dyDescent="0.25">
      <c r="A24" s="8" t="s">
        <v>45</v>
      </c>
      <c r="B24" s="16">
        <v>2016</v>
      </c>
      <c r="C24" s="16"/>
      <c r="D24" s="9" t="s">
        <v>67</v>
      </c>
      <c r="E24" s="10">
        <v>4069.8178899999998</v>
      </c>
      <c r="F24" s="10">
        <v>4243.5583999999999</v>
      </c>
      <c r="G24" s="10">
        <v>8313.3762900000002</v>
      </c>
      <c r="H24" s="43">
        <v>3225</v>
      </c>
      <c r="I24" s="43">
        <v>2919</v>
      </c>
      <c r="J24" s="43">
        <v>4</v>
      </c>
      <c r="K24" s="43">
        <v>6148</v>
      </c>
      <c r="L24" s="43">
        <v>2154</v>
      </c>
      <c r="M24" s="43">
        <v>1776</v>
      </c>
      <c r="N24" s="43">
        <v>2</v>
      </c>
      <c r="O24" s="48">
        <v>3932</v>
      </c>
      <c r="P24" s="27">
        <f>Table1[[#This Row],[Female Voters]]/Table1[[#This Row],[Female Population]]</f>
        <v>0.79241874874160523</v>
      </c>
      <c r="Q24" s="27">
        <f>Table1[[#This Row],[Male Voters]]/Table1[[#This Row],[Male Population]]</f>
        <v>0.68786610784006175</v>
      </c>
      <c r="R24" s="27">
        <f>Table1[[#This Row],[Total Voters]]/Table1[[#This Row],[Total Population]]</f>
        <v>0.7395310624150756</v>
      </c>
      <c r="S24" s="27">
        <f>Table1[[#This Row],[Female Ballots]]/Table1[[#This Row],[Female Population]]</f>
        <v>0.52926201078741641</v>
      </c>
      <c r="T24" s="27">
        <f>Table1[[#This Row],[Male Ballots]]/Table1[[#This Row],[Male Population]]</f>
        <v>0.41851668637339834</v>
      </c>
      <c r="U24" s="27">
        <f>Table1[[#This Row],[Total Ballots]]/Table1[[#This Row],[Total Population]]</f>
        <v>0.47297269639168465</v>
      </c>
      <c r="V24" s="27">
        <f>Table1[[#This Row],[Female Ballots]]/Table1[[#This Row],[Female Voters]]</f>
        <v>0.66790697674418609</v>
      </c>
      <c r="W24" s="27">
        <f>Table1[[#This Row],[Male Ballots]]/Table1[[#This Row],[Male Voters]]</f>
        <v>0.60842754367934226</v>
      </c>
      <c r="X24" s="27">
        <f>Table1[[#This Row],[Total Ballots]]/Table1[[#This Row],[Total Voters]]</f>
        <v>0.63955757970071569</v>
      </c>
    </row>
    <row r="25" spans="1:24" s="7" customFormat="1" hidden="1" x14ac:dyDescent="0.25">
      <c r="A25" s="8" t="s">
        <v>45</v>
      </c>
      <c r="B25" s="16">
        <v>2016</v>
      </c>
      <c r="C25" s="16"/>
      <c r="D25" s="9" t="s">
        <v>68</v>
      </c>
      <c r="E25" s="10">
        <v>4256.5061700000006</v>
      </c>
      <c r="F25" s="10">
        <v>4200.97451</v>
      </c>
      <c r="G25" s="10">
        <v>8457.4806700000008</v>
      </c>
      <c r="H25" s="43">
        <v>2975</v>
      </c>
      <c r="I25" s="43">
        <v>2758</v>
      </c>
      <c r="J25" s="43">
        <v>2</v>
      </c>
      <c r="K25" s="43">
        <v>5735</v>
      </c>
      <c r="L25" s="43">
        <v>2291</v>
      </c>
      <c r="M25" s="43">
        <v>2088</v>
      </c>
      <c r="N25" s="43">
        <v>1</v>
      </c>
      <c r="O25" s="48">
        <v>4380</v>
      </c>
      <c r="P25" s="27">
        <f>Table1[[#This Row],[Female Voters]]/Table1[[#This Row],[Female Population]]</f>
        <v>0.69893003350210103</v>
      </c>
      <c r="Q25" s="27">
        <f>Table1[[#This Row],[Male Voters]]/Table1[[#This Row],[Male Population]]</f>
        <v>0.65651433814579374</v>
      </c>
      <c r="R25" s="27">
        <f>Table1[[#This Row],[Total Voters]]/Table1[[#This Row],[Total Population]]</f>
        <v>0.67809791399736052</v>
      </c>
      <c r="S25" s="27">
        <f>Table1[[#This Row],[Female Ballots]]/Table1[[#This Row],[Female Population]]</f>
        <v>0.53823485941287841</v>
      </c>
      <c r="T25" s="27">
        <f>Table1[[#This Row],[Male Ballots]]/Table1[[#This Row],[Male Population]]</f>
        <v>0.49702753373764225</v>
      </c>
      <c r="U25" s="27">
        <f>Table1[[#This Row],[Total Ballots]]/Table1[[#This Row],[Total Population]]</f>
        <v>0.51788471897270083</v>
      </c>
      <c r="V25" s="27">
        <f>Table1[[#This Row],[Female Ballots]]/Table1[[#This Row],[Female Voters]]</f>
        <v>0.77008403361344535</v>
      </c>
      <c r="W25" s="27">
        <f>Table1[[#This Row],[Male Ballots]]/Table1[[#This Row],[Male Voters]]</f>
        <v>0.75707034082668601</v>
      </c>
      <c r="X25" s="27">
        <f>Table1[[#This Row],[Total Ballots]]/Table1[[#This Row],[Total Voters]]</f>
        <v>0.7637314734088928</v>
      </c>
    </row>
    <row r="26" spans="1:24" s="7" customFormat="1" hidden="1" x14ac:dyDescent="0.25">
      <c r="A26" s="8" t="s">
        <v>45</v>
      </c>
      <c r="B26" s="16">
        <v>2016</v>
      </c>
      <c r="C26" s="16"/>
      <c r="D26" s="9" t="s">
        <v>69</v>
      </c>
      <c r="E26" s="10">
        <v>4900.7046700000001</v>
      </c>
      <c r="F26" s="10">
        <v>4805.4549200000001</v>
      </c>
      <c r="G26" s="10">
        <v>9706.1595899999993</v>
      </c>
      <c r="H26" s="43">
        <v>3309</v>
      </c>
      <c r="I26" s="43">
        <v>3186</v>
      </c>
      <c r="J26" s="43">
        <v>3</v>
      </c>
      <c r="K26" s="43">
        <v>6498</v>
      </c>
      <c r="L26" s="43">
        <v>2747</v>
      </c>
      <c r="M26" s="43">
        <v>2519</v>
      </c>
      <c r="N26" s="43">
        <v>2</v>
      </c>
      <c r="O26" s="48">
        <v>5268</v>
      </c>
      <c r="P26" s="27">
        <f>Table1[[#This Row],[Female Voters]]/Table1[[#This Row],[Female Population]]</f>
        <v>0.67520902050194342</v>
      </c>
      <c r="Q26" s="27">
        <f>Table1[[#This Row],[Male Voters]]/Table1[[#This Row],[Male Population]]</f>
        <v>0.66299654310356115</v>
      </c>
      <c r="R26" s="27">
        <f>Table1[[#This Row],[Total Voters]]/Table1[[#This Row],[Total Population]]</f>
        <v>0.66947178642052396</v>
      </c>
      <c r="S26" s="27">
        <f>Table1[[#This Row],[Female Ballots]]/Table1[[#This Row],[Female Population]]</f>
        <v>0.56053163472917455</v>
      </c>
      <c r="T26" s="27">
        <f>Table1[[#This Row],[Male Ballots]]/Table1[[#This Row],[Male Population]]</f>
        <v>0.52419594854923746</v>
      </c>
      <c r="U26" s="27">
        <f>Table1[[#This Row],[Total Ballots]]/Table1[[#This Row],[Total Population]]</f>
        <v>0.54274813340463535</v>
      </c>
      <c r="V26" s="27">
        <f>Table1[[#This Row],[Female Ballots]]/Table1[[#This Row],[Female Voters]]</f>
        <v>0.83016016923541858</v>
      </c>
      <c r="W26" s="27">
        <f>Table1[[#This Row],[Male Ballots]]/Table1[[#This Row],[Male Voters]]</f>
        <v>0.79064657878217204</v>
      </c>
      <c r="X26" s="27">
        <f>Table1[[#This Row],[Total Ballots]]/Table1[[#This Row],[Total Voters]]</f>
        <v>0.81071098799630659</v>
      </c>
    </row>
    <row r="27" spans="1:24" s="7" customFormat="1" hidden="1" x14ac:dyDescent="0.25">
      <c r="A27" s="8" t="s">
        <v>45</v>
      </c>
      <c r="B27" s="16">
        <v>2016</v>
      </c>
      <c r="C27" s="16"/>
      <c r="D27" s="9" t="s">
        <v>70</v>
      </c>
      <c r="E27" s="10">
        <v>5655.0694000000003</v>
      </c>
      <c r="F27" s="10">
        <v>5433.7311900000004</v>
      </c>
      <c r="G27" s="10">
        <v>11088.800579999999</v>
      </c>
      <c r="H27" s="43">
        <v>4735</v>
      </c>
      <c r="I27" s="43">
        <v>4274</v>
      </c>
      <c r="J27" s="43">
        <v>7</v>
      </c>
      <c r="K27" s="43">
        <v>9016</v>
      </c>
      <c r="L27" s="43">
        <v>4251</v>
      </c>
      <c r="M27" s="43">
        <v>3731</v>
      </c>
      <c r="N27" s="43">
        <v>6</v>
      </c>
      <c r="O27" s="48">
        <v>7988</v>
      </c>
      <c r="P27" s="27">
        <f>Table1[[#This Row],[Female Voters]]/Table1[[#This Row],[Female Population]]</f>
        <v>0.83730183753359411</v>
      </c>
      <c r="Q27" s="27">
        <f>Table1[[#This Row],[Male Voters]]/Table1[[#This Row],[Male Population]]</f>
        <v>0.78656817029625636</v>
      </c>
      <c r="R27" s="27">
        <f>Table1[[#This Row],[Total Voters]]/Table1[[#This Row],[Total Population]]</f>
        <v>0.8130726073531751</v>
      </c>
      <c r="S27" s="27">
        <f>Table1[[#This Row],[Female Ballots]]/Table1[[#This Row],[Female Population]]</f>
        <v>0.75171491264103674</v>
      </c>
      <c r="T27" s="27">
        <f>Table1[[#This Row],[Male Ballots]]/Table1[[#This Row],[Male Population]]</f>
        <v>0.68663683747668047</v>
      </c>
      <c r="U27" s="27">
        <f>Table1[[#This Row],[Total Ballots]]/Table1[[#This Row],[Total Population]]</f>
        <v>0.72036645824502699</v>
      </c>
      <c r="V27" s="27">
        <f>Table1[[#This Row],[Female Ballots]]/Table1[[#This Row],[Female Voters]]</f>
        <v>0.89778247096092922</v>
      </c>
      <c r="W27" s="27">
        <f>Table1[[#This Row],[Male Ballots]]/Table1[[#This Row],[Male Voters]]</f>
        <v>0.87295273748245206</v>
      </c>
      <c r="X27" s="27">
        <f>Table1[[#This Row],[Total Ballots]]/Table1[[#This Row],[Total Voters]]</f>
        <v>0.88598047914818101</v>
      </c>
    </row>
    <row r="28" spans="1:24" s="7" customFormat="1" hidden="1" x14ac:dyDescent="0.25">
      <c r="A28" s="8" t="s">
        <v>45</v>
      </c>
      <c r="B28" s="16">
        <v>2016</v>
      </c>
      <c r="C28" s="16"/>
      <c r="D28" s="9" t="s">
        <v>71</v>
      </c>
      <c r="E28" s="10">
        <v>7625.9931419999994</v>
      </c>
      <c r="F28" s="10">
        <v>6865.4450289999995</v>
      </c>
      <c r="G28" s="10">
        <v>14491.43815</v>
      </c>
      <c r="H28" s="43">
        <v>6502</v>
      </c>
      <c r="I28" s="43">
        <v>5913</v>
      </c>
      <c r="J28" s="43">
        <v>5</v>
      </c>
      <c r="K28" s="43">
        <v>12420</v>
      </c>
      <c r="L28" s="43">
        <v>5910</v>
      </c>
      <c r="M28" s="43">
        <v>5418</v>
      </c>
      <c r="N28" s="43">
        <v>5</v>
      </c>
      <c r="O28" s="48">
        <v>11333</v>
      </c>
      <c r="P28" s="27">
        <f>Table1[[#This Row],[Female Voters]]/Table1[[#This Row],[Female Population]]</f>
        <v>0.85261026058237188</v>
      </c>
      <c r="Q28" s="27">
        <f>Table1[[#This Row],[Male Voters]]/Table1[[#This Row],[Male Population]]</f>
        <v>0.86126973197268031</v>
      </c>
      <c r="R28" s="27">
        <f>Table1[[#This Row],[Total Voters]]/Table1[[#This Row],[Total Population]]</f>
        <v>0.85705779312179586</v>
      </c>
      <c r="S28" s="27">
        <f>Table1[[#This Row],[Female Ballots]]/Table1[[#This Row],[Female Population]]</f>
        <v>0.77498102738262342</v>
      </c>
      <c r="T28" s="27">
        <f>Table1[[#This Row],[Male Ballots]]/Table1[[#This Row],[Male Population]]</f>
        <v>0.78916952609977709</v>
      </c>
      <c r="U28" s="27">
        <f>Table1[[#This Row],[Total Ballots]]/Table1[[#This Row],[Total Population]]</f>
        <v>0.7820479846577546</v>
      </c>
      <c r="V28" s="27">
        <f>Table1[[#This Row],[Female Ballots]]/Table1[[#This Row],[Female Voters]]</f>
        <v>0.90895109197170099</v>
      </c>
      <c r="W28" s="27">
        <f>Table1[[#This Row],[Male Ballots]]/Table1[[#This Row],[Male Voters]]</f>
        <v>0.91628614916286144</v>
      </c>
      <c r="X28" s="27">
        <f>Table1[[#This Row],[Total Ballots]]/Table1[[#This Row],[Total Voters]]</f>
        <v>0.91247987117552332</v>
      </c>
    </row>
    <row r="29" spans="1:24" s="7" customFormat="1" hidden="1" x14ac:dyDescent="0.25">
      <c r="A29" s="8" t="s">
        <v>45</v>
      </c>
      <c r="B29" s="16">
        <v>2016</v>
      </c>
      <c r="C29" s="16"/>
      <c r="D29" s="9" t="s">
        <v>453</v>
      </c>
      <c r="E29" s="10">
        <v>29421.110435999999</v>
      </c>
      <c r="F29" s="10">
        <v>28590.225295</v>
      </c>
      <c r="G29" s="10">
        <v>58011.33569</v>
      </c>
      <c r="H29" s="43">
        <v>22666</v>
      </c>
      <c r="I29" s="43">
        <v>20847</v>
      </c>
      <c r="J29" s="43">
        <v>37</v>
      </c>
      <c r="K29" s="43">
        <v>43550</v>
      </c>
      <c r="L29" s="43">
        <v>18468</v>
      </c>
      <c r="M29" s="43">
        <v>16474</v>
      </c>
      <c r="N29" s="43">
        <v>25</v>
      </c>
      <c r="O29" s="48">
        <v>34967</v>
      </c>
      <c r="P29" s="27">
        <f>Table1[[#This Row],[Female Voters]]/Table1[[#This Row],[Female Population]]</f>
        <v>0.7703992019371787</v>
      </c>
      <c r="Q29" s="27">
        <f>Table1[[#This Row],[Male Voters]]/Table1[[#This Row],[Male Population]]</f>
        <v>0.72916529285433185</v>
      </c>
      <c r="R29" s="27">
        <f>Table1[[#This Row],[Total Voters]]/Table1[[#This Row],[Total Population]]</f>
        <v>0.75071534695773523</v>
      </c>
      <c r="S29" s="27">
        <f>Table1[[#This Row],[Female Ballots]]/Table1[[#This Row],[Female Population]]</f>
        <v>0.6277125413119129</v>
      </c>
      <c r="T29" s="27">
        <f>Table1[[#This Row],[Male Ballots]]/Table1[[#This Row],[Male Population]]</f>
        <v>0.576210919292093</v>
      </c>
      <c r="U29" s="27">
        <f>Table1[[#This Row],[Total Ballots]]/Table1[[#This Row],[Total Population]]</f>
        <v>0.60276150486960112</v>
      </c>
      <c r="V29" s="27">
        <f>Table1[[#This Row],[Female Ballots]]/Table1[[#This Row],[Female Voters]]</f>
        <v>0.81478867025500745</v>
      </c>
      <c r="W29" s="27">
        <f>Table1[[#This Row],[Male Ballots]]/Table1[[#This Row],[Male Voters]]</f>
        <v>0.79023360675396936</v>
      </c>
      <c r="X29" s="27">
        <f>Table1[[#This Row],[Total Ballots]]/Table1[[#This Row],[Total Voters]]</f>
        <v>0.80291618828932265</v>
      </c>
    </row>
    <row r="30" spans="1:24" s="7" customFormat="1" hidden="1" x14ac:dyDescent="0.25">
      <c r="A30" s="8" t="s">
        <v>34</v>
      </c>
      <c r="B30" s="16">
        <v>2016</v>
      </c>
      <c r="C30" s="16"/>
      <c r="D30" s="9" t="s">
        <v>66</v>
      </c>
      <c r="E30" s="10">
        <v>2321.1637099999998</v>
      </c>
      <c r="F30" s="10">
        <v>2915.8271160000004</v>
      </c>
      <c r="G30" s="10">
        <v>5236.9908300000006</v>
      </c>
      <c r="H30" s="43">
        <v>1484</v>
      </c>
      <c r="I30" s="43">
        <v>1511</v>
      </c>
      <c r="J30" s="43"/>
      <c r="K30" s="43">
        <v>2995</v>
      </c>
      <c r="L30" s="43">
        <v>820</v>
      </c>
      <c r="M30" s="43">
        <v>714</v>
      </c>
      <c r="N30" s="43">
        <v>0</v>
      </c>
      <c r="O30" s="48">
        <v>1534</v>
      </c>
      <c r="P30" s="27">
        <f>Table1[[#This Row],[Female Voters]]/Table1[[#This Row],[Female Population]]</f>
        <v>0.6393344827883769</v>
      </c>
      <c r="Q30" s="27">
        <f>Table1[[#This Row],[Male Voters]]/Table1[[#This Row],[Male Population]]</f>
        <v>0.51820630644001453</v>
      </c>
      <c r="R30" s="27">
        <f>Table1[[#This Row],[Total Voters]]/Table1[[#This Row],[Total Population]]</f>
        <v>0.57189330614122913</v>
      </c>
      <c r="S30" s="27">
        <f>Table1[[#This Row],[Female Ballots]]/Table1[[#This Row],[Female Population]]</f>
        <v>0.35327107539519481</v>
      </c>
      <c r="T30" s="27">
        <f>Table1[[#This Row],[Male Ballots]]/Table1[[#This Row],[Male Population]]</f>
        <v>0.24487048497562566</v>
      </c>
      <c r="U30" s="27">
        <f>Table1[[#This Row],[Total Ballots]]/Table1[[#This Row],[Total Population]]</f>
        <v>0.29291630438084992</v>
      </c>
      <c r="V30" s="27">
        <f>Table1[[#This Row],[Female Ballots]]/Table1[[#This Row],[Female Voters]]</f>
        <v>0.55256064690026951</v>
      </c>
      <c r="W30" s="27">
        <f>Table1[[#This Row],[Male Ballots]]/Table1[[#This Row],[Male Voters]]</f>
        <v>0.47253474520185307</v>
      </c>
      <c r="X30" s="27">
        <f>Table1[[#This Row],[Total Ballots]]/Table1[[#This Row],[Total Voters]]</f>
        <v>0.51218697829716198</v>
      </c>
    </row>
    <row r="31" spans="1:24" s="7" customFormat="1" hidden="1" x14ac:dyDescent="0.25">
      <c r="A31" s="8" t="s">
        <v>34</v>
      </c>
      <c r="B31" s="16">
        <v>2016</v>
      </c>
      <c r="C31" s="16"/>
      <c r="D31" s="9" t="s">
        <v>67</v>
      </c>
      <c r="E31" s="10">
        <v>3306.53316</v>
      </c>
      <c r="F31" s="10">
        <v>3950.5994700000001</v>
      </c>
      <c r="G31" s="10">
        <v>7257.1326300000001</v>
      </c>
      <c r="H31" s="43">
        <v>2930</v>
      </c>
      <c r="I31" s="43">
        <v>2772</v>
      </c>
      <c r="J31" s="43"/>
      <c r="K31" s="43">
        <v>5702</v>
      </c>
      <c r="L31" s="43">
        <v>1754</v>
      </c>
      <c r="M31" s="43">
        <v>1506</v>
      </c>
      <c r="N31" s="43">
        <v>0</v>
      </c>
      <c r="O31" s="48">
        <v>3260</v>
      </c>
      <c r="P31" s="27">
        <f>Table1[[#This Row],[Female Voters]]/Table1[[#This Row],[Female Population]]</f>
        <v>0.88612448695358015</v>
      </c>
      <c r="Q31" s="27">
        <f>Table1[[#This Row],[Male Voters]]/Table1[[#This Row],[Male Population]]</f>
        <v>0.70166566392011387</v>
      </c>
      <c r="R31" s="27">
        <f>Table1[[#This Row],[Total Voters]]/Table1[[#This Row],[Total Population]]</f>
        <v>0.78570976868036102</v>
      </c>
      <c r="S31" s="27">
        <f>Table1[[#This Row],[Female Ballots]]/Table1[[#This Row],[Female Population]]</f>
        <v>0.5304649659100954</v>
      </c>
      <c r="T31" s="27">
        <f>Table1[[#This Row],[Male Ballots]]/Table1[[#This Row],[Male Population]]</f>
        <v>0.3812079689262956</v>
      </c>
      <c r="U31" s="27">
        <f>Table1[[#This Row],[Total Ballots]]/Table1[[#This Row],[Total Population]]</f>
        <v>0.44921323147982761</v>
      </c>
      <c r="V31" s="27">
        <f>Table1[[#This Row],[Female Ballots]]/Table1[[#This Row],[Female Voters]]</f>
        <v>0.59863481228668947</v>
      </c>
      <c r="W31" s="27">
        <f>Table1[[#This Row],[Male Ballots]]/Table1[[#This Row],[Male Voters]]</f>
        <v>0.54329004329004327</v>
      </c>
      <c r="X31" s="27">
        <f>Table1[[#This Row],[Total Ballots]]/Table1[[#This Row],[Total Voters]]</f>
        <v>0.57172921781830932</v>
      </c>
    </row>
    <row r="32" spans="1:24" s="7" customFormat="1" hidden="1" x14ac:dyDescent="0.25">
      <c r="A32" s="8" t="s">
        <v>34</v>
      </c>
      <c r="B32" s="16">
        <v>2016</v>
      </c>
      <c r="C32" s="16"/>
      <c r="D32" s="9" t="s">
        <v>68</v>
      </c>
      <c r="E32" s="10">
        <v>3405.3158000000003</v>
      </c>
      <c r="F32" s="10">
        <v>3623.2635399999999</v>
      </c>
      <c r="G32" s="10">
        <v>7028.5793400000002</v>
      </c>
      <c r="H32" s="43">
        <v>2886</v>
      </c>
      <c r="I32" s="43">
        <v>2589</v>
      </c>
      <c r="J32" s="43"/>
      <c r="K32" s="43">
        <v>5475</v>
      </c>
      <c r="L32" s="43">
        <v>2066</v>
      </c>
      <c r="M32" s="43">
        <v>1791</v>
      </c>
      <c r="N32" s="43">
        <v>0</v>
      </c>
      <c r="O32" s="48">
        <v>3857</v>
      </c>
      <c r="P32" s="27">
        <f>Table1[[#This Row],[Female Voters]]/Table1[[#This Row],[Female Population]]</f>
        <v>0.84749849044837477</v>
      </c>
      <c r="Q32" s="27">
        <f>Table1[[#This Row],[Male Voters]]/Table1[[#This Row],[Male Population]]</f>
        <v>0.71454918236502329</v>
      </c>
      <c r="R32" s="27">
        <f>Table1[[#This Row],[Total Voters]]/Table1[[#This Row],[Total Population]]</f>
        <v>0.77896253782631408</v>
      </c>
      <c r="S32" s="27">
        <f>Table1[[#This Row],[Female Ballots]]/Table1[[#This Row],[Female Population]]</f>
        <v>0.60669850355729116</v>
      </c>
      <c r="T32" s="27">
        <f>Table1[[#This Row],[Male Ballots]]/Table1[[#This Row],[Male Population]]</f>
        <v>0.4943057495618991</v>
      </c>
      <c r="U32" s="27">
        <f>Table1[[#This Row],[Total Ballots]]/Table1[[#This Row],[Total Population]]</f>
        <v>0.54875954491252854</v>
      </c>
      <c r="V32" s="27">
        <f>Table1[[#This Row],[Female Ballots]]/Table1[[#This Row],[Female Voters]]</f>
        <v>0.71586971586971582</v>
      </c>
      <c r="W32" s="27">
        <f>Table1[[#This Row],[Male Ballots]]/Table1[[#This Row],[Male Voters]]</f>
        <v>0.69177288528389336</v>
      </c>
      <c r="X32" s="27">
        <f>Table1[[#This Row],[Total Ballots]]/Table1[[#This Row],[Total Voters]]</f>
        <v>0.70447488584474882</v>
      </c>
    </row>
    <row r="33" spans="1:24" s="7" customFormat="1" hidden="1" x14ac:dyDescent="0.25">
      <c r="A33" s="8" t="s">
        <v>34</v>
      </c>
      <c r="B33" s="16">
        <v>2016</v>
      </c>
      <c r="C33" s="16"/>
      <c r="D33" s="9" t="s">
        <v>69</v>
      </c>
      <c r="E33" s="10">
        <v>4309.0523400000002</v>
      </c>
      <c r="F33" s="10">
        <v>4179.3717099999994</v>
      </c>
      <c r="G33" s="10">
        <v>8488.4240500000014</v>
      </c>
      <c r="H33" s="43">
        <v>3347</v>
      </c>
      <c r="I33" s="43">
        <v>2910</v>
      </c>
      <c r="J33" s="43"/>
      <c r="K33" s="43">
        <v>6257</v>
      </c>
      <c r="L33" s="43">
        <v>2617</v>
      </c>
      <c r="M33" s="43">
        <v>2215</v>
      </c>
      <c r="N33" s="43">
        <v>0</v>
      </c>
      <c r="O33" s="48">
        <v>4832</v>
      </c>
      <c r="P33" s="27">
        <f>Table1[[#This Row],[Female Voters]]/Table1[[#This Row],[Female Population]]</f>
        <v>0.77673691009285806</v>
      </c>
      <c r="Q33" s="27">
        <f>Table1[[#This Row],[Male Voters]]/Table1[[#This Row],[Male Population]]</f>
        <v>0.6962769052193255</v>
      </c>
      <c r="R33" s="27">
        <f>Table1[[#This Row],[Total Voters]]/Table1[[#This Row],[Total Population]]</f>
        <v>0.73712151550675642</v>
      </c>
      <c r="S33" s="27">
        <f>Table1[[#This Row],[Female Ballots]]/Table1[[#This Row],[Female Population]]</f>
        <v>0.60732611105856282</v>
      </c>
      <c r="T33" s="27">
        <f>Table1[[#This Row],[Male Ballots]]/Table1[[#This Row],[Male Population]]</f>
        <v>0.52998396737484743</v>
      </c>
      <c r="U33" s="27">
        <f>Table1[[#This Row],[Total Ballots]]/Table1[[#This Row],[Total Population]]</f>
        <v>0.56924583073815682</v>
      </c>
      <c r="V33" s="27">
        <f>Table1[[#This Row],[Female Ballots]]/Table1[[#This Row],[Female Voters]]</f>
        <v>0.78189423364206756</v>
      </c>
      <c r="W33" s="27">
        <f>Table1[[#This Row],[Male Ballots]]/Table1[[#This Row],[Male Voters]]</f>
        <v>0.76116838487972505</v>
      </c>
      <c r="X33" s="27">
        <f>Table1[[#This Row],[Total Ballots]]/Table1[[#This Row],[Total Voters]]</f>
        <v>0.77225507431676521</v>
      </c>
    </row>
    <row r="34" spans="1:24" s="7" customFormat="1" hidden="1" x14ac:dyDescent="0.25">
      <c r="A34" s="8" t="s">
        <v>34</v>
      </c>
      <c r="B34" s="16">
        <v>2016</v>
      </c>
      <c r="C34" s="16"/>
      <c r="D34" s="9" t="s">
        <v>70</v>
      </c>
      <c r="E34" s="10">
        <v>6435.5314600000002</v>
      </c>
      <c r="F34" s="10">
        <v>5556.2484999999997</v>
      </c>
      <c r="G34" s="10">
        <v>11991.77997</v>
      </c>
      <c r="H34" s="43">
        <v>5958</v>
      </c>
      <c r="I34" s="43">
        <v>4896</v>
      </c>
      <c r="J34" s="43"/>
      <c r="K34" s="43">
        <v>10854</v>
      </c>
      <c r="L34" s="43">
        <v>5259</v>
      </c>
      <c r="M34" s="43">
        <v>4200</v>
      </c>
      <c r="N34" s="43">
        <v>0</v>
      </c>
      <c r="O34" s="48">
        <v>9459</v>
      </c>
      <c r="P34" s="27">
        <f>Table1[[#This Row],[Female Voters]]/Table1[[#This Row],[Female Population]]</f>
        <v>0.92579766520168638</v>
      </c>
      <c r="Q34" s="27">
        <f>Table1[[#This Row],[Male Voters]]/Table1[[#This Row],[Male Population]]</f>
        <v>0.88117009165446802</v>
      </c>
      <c r="R34" s="27">
        <f>Table1[[#This Row],[Total Voters]]/Table1[[#This Row],[Total Population]]</f>
        <v>0.9051200094692865</v>
      </c>
      <c r="S34" s="27">
        <f>Table1[[#This Row],[Female Ballots]]/Table1[[#This Row],[Female Population]]</f>
        <v>0.81718192703854797</v>
      </c>
      <c r="T34" s="27">
        <f>Table1[[#This Row],[Male Ballots]]/Table1[[#This Row],[Male Population]]</f>
        <v>0.75590571588005828</v>
      </c>
      <c r="U34" s="27">
        <f>Table1[[#This Row],[Total Ballots]]/Table1[[#This Row],[Total Population]]</f>
        <v>0.7887903233434661</v>
      </c>
      <c r="V34" s="27">
        <f>Table1[[#This Row],[Female Ballots]]/Table1[[#This Row],[Female Voters]]</f>
        <v>0.88267875125881168</v>
      </c>
      <c r="W34" s="27">
        <f>Table1[[#This Row],[Male Ballots]]/Table1[[#This Row],[Male Voters]]</f>
        <v>0.85784313725490191</v>
      </c>
      <c r="X34" s="27">
        <f>Table1[[#This Row],[Total Ballots]]/Table1[[#This Row],[Total Voters]]</f>
        <v>0.87147595356550578</v>
      </c>
    </row>
    <row r="35" spans="1:24" s="7" customFormat="1" hidden="1" x14ac:dyDescent="0.25">
      <c r="A35" s="8" t="s">
        <v>34</v>
      </c>
      <c r="B35" s="16">
        <v>2016</v>
      </c>
      <c r="C35" s="16"/>
      <c r="D35" s="9" t="s">
        <v>71</v>
      </c>
      <c r="E35" s="10">
        <v>10965.8878</v>
      </c>
      <c r="F35" s="10">
        <v>9697.3709799999997</v>
      </c>
      <c r="G35" s="10">
        <v>20663.25879</v>
      </c>
      <c r="H35" s="43">
        <v>10446</v>
      </c>
      <c r="I35" s="43">
        <v>9322</v>
      </c>
      <c r="J35" s="43">
        <v>2</v>
      </c>
      <c r="K35" s="43">
        <v>19770</v>
      </c>
      <c r="L35" s="43">
        <v>9489</v>
      </c>
      <c r="M35" s="43">
        <v>8604</v>
      </c>
      <c r="N35" s="43">
        <v>2</v>
      </c>
      <c r="O35" s="48">
        <v>18095</v>
      </c>
      <c r="P35" s="27">
        <f>Table1[[#This Row],[Female Voters]]/Table1[[#This Row],[Female Population]]</f>
        <v>0.95259045054245395</v>
      </c>
      <c r="Q35" s="27">
        <f>Table1[[#This Row],[Male Voters]]/Table1[[#This Row],[Male Population]]</f>
        <v>0.96129146953600408</v>
      </c>
      <c r="R35" s="27">
        <f>Table1[[#This Row],[Total Voters]]/Table1[[#This Row],[Total Population]]</f>
        <v>0.95677067208623001</v>
      </c>
      <c r="S35" s="27">
        <f>Table1[[#This Row],[Female Ballots]]/Table1[[#This Row],[Female Population]]</f>
        <v>0.86531981478052322</v>
      </c>
      <c r="T35" s="27">
        <f>Table1[[#This Row],[Male Ballots]]/Table1[[#This Row],[Male Population]]</f>
        <v>0.88725078351081088</v>
      </c>
      <c r="U35" s="27">
        <f>Table1[[#This Row],[Total Ballots]]/Table1[[#This Row],[Total Population]]</f>
        <v>0.87570891812849427</v>
      </c>
      <c r="V35" s="27">
        <f>Table1[[#This Row],[Female Ballots]]/Table1[[#This Row],[Female Voters]]</f>
        <v>0.90838598506605395</v>
      </c>
      <c r="W35" s="27">
        <f>Table1[[#This Row],[Male Ballots]]/Table1[[#This Row],[Male Voters]]</f>
        <v>0.92297790173782446</v>
      </c>
      <c r="X35" s="27">
        <f>Table1[[#This Row],[Total Ballots]]/Table1[[#This Row],[Total Voters]]</f>
        <v>0.91527567020738487</v>
      </c>
    </row>
    <row r="36" spans="1:24" s="7" customFormat="1" hidden="1" x14ac:dyDescent="0.25">
      <c r="A36" s="8" t="s">
        <v>34</v>
      </c>
      <c r="B36" s="16">
        <v>2016</v>
      </c>
      <c r="C36" s="16"/>
      <c r="D36" s="9" t="s">
        <v>453</v>
      </c>
      <c r="E36" s="10">
        <v>30743.484270000001</v>
      </c>
      <c r="F36" s="10">
        <v>29922.681316000002</v>
      </c>
      <c r="G36" s="10">
        <v>60666.165610000004</v>
      </c>
      <c r="H36" s="43">
        <v>27051</v>
      </c>
      <c r="I36" s="43">
        <v>24000</v>
      </c>
      <c r="J36" s="43">
        <v>2</v>
      </c>
      <c r="K36" s="43">
        <v>51053</v>
      </c>
      <c r="L36" s="43">
        <v>22005</v>
      </c>
      <c r="M36" s="43">
        <v>19030</v>
      </c>
      <c r="N36" s="43">
        <v>2</v>
      </c>
      <c r="O36" s="48">
        <v>41037</v>
      </c>
      <c r="P36" s="27">
        <f>Table1[[#This Row],[Female Voters]]/Table1[[#This Row],[Female Population]]</f>
        <v>0.87989376098130856</v>
      </c>
      <c r="Q36" s="27">
        <f>Table1[[#This Row],[Male Voters]]/Table1[[#This Row],[Male Population]]</f>
        <v>0.80206715924107119</v>
      </c>
      <c r="R36" s="27">
        <f>Table1[[#This Row],[Total Voters]]/Table1[[#This Row],[Total Population]]</f>
        <v>0.84153991745910839</v>
      </c>
      <c r="S36" s="27">
        <f>Table1[[#This Row],[Female Ballots]]/Table1[[#This Row],[Female Population]]</f>
        <v>0.71576142140378152</v>
      </c>
      <c r="T36" s="27">
        <f>Table1[[#This Row],[Male Ballots]]/Table1[[#This Row],[Male Population]]</f>
        <v>0.6359724183482327</v>
      </c>
      <c r="U36" s="27">
        <f>Table1[[#This Row],[Total Ballots]]/Table1[[#This Row],[Total Population]]</f>
        <v>0.67643965276809259</v>
      </c>
      <c r="V36" s="27">
        <f>Table1[[#This Row],[Female Ballots]]/Table1[[#This Row],[Female Voters]]</f>
        <v>0.81346345791283137</v>
      </c>
      <c r="W36" s="27">
        <f>Table1[[#This Row],[Male Ballots]]/Table1[[#This Row],[Male Voters]]</f>
        <v>0.79291666666666671</v>
      </c>
      <c r="X36" s="27">
        <f>Table1[[#This Row],[Total Ballots]]/Table1[[#This Row],[Total Voters]]</f>
        <v>0.8038117250700253</v>
      </c>
    </row>
    <row r="37" spans="1:24" s="7" customFormat="1" hidden="1" x14ac:dyDescent="0.25">
      <c r="A37" s="8" t="s">
        <v>52</v>
      </c>
      <c r="B37" s="16">
        <v>2016</v>
      </c>
      <c r="C37" s="16"/>
      <c r="D37" s="9" t="s">
        <v>66</v>
      </c>
      <c r="E37" s="10">
        <v>19656.512479999998</v>
      </c>
      <c r="F37" s="10">
        <v>19871.184430000001</v>
      </c>
      <c r="G37" s="10">
        <v>39527.696900000003</v>
      </c>
      <c r="H37" s="43">
        <v>13335</v>
      </c>
      <c r="I37" s="43">
        <v>12796</v>
      </c>
      <c r="J37" s="43">
        <v>3</v>
      </c>
      <c r="K37" s="43">
        <v>26134</v>
      </c>
      <c r="L37" s="43">
        <v>7858</v>
      </c>
      <c r="M37" s="43">
        <v>6796</v>
      </c>
      <c r="N37" s="43">
        <v>3</v>
      </c>
      <c r="O37" s="48">
        <v>14657</v>
      </c>
      <c r="P37" s="27">
        <f>Table1[[#This Row],[Female Voters]]/Table1[[#This Row],[Female Population]]</f>
        <v>0.67840111584229523</v>
      </c>
      <c r="Q37" s="27">
        <f>Table1[[#This Row],[Male Voters]]/Table1[[#This Row],[Male Population]]</f>
        <v>0.6439475233636085</v>
      </c>
      <c r="R37" s="27">
        <f>Table1[[#This Row],[Total Voters]]/Table1[[#This Row],[Total Population]]</f>
        <v>0.66115665848469907</v>
      </c>
      <c r="S37" s="27">
        <f>Table1[[#This Row],[Female Ballots]]/Table1[[#This Row],[Female Population]]</f>
        <v>0.39976572690579348</v>
      </c>
      <c r="T37" s="27">
        <f>Table1[[#This Row],[Male Ballots]]/Table1[[#This Row],[Male Population]]</f>
        <v>0.34200276404963142</v>
      </c>
      <c r="U37" s="27">
        <f>Table1[[#This Row],[Total Ballots]]/Table1[[#This Row],[Total Population]]</f>
        <v>0.37080328856700978</v>
      </c>
      <c r="V37" s="27">
        <f>Table1[[#This Row],[Female Ballots]]/Table1[[#This Row],[Female Voters]]</f>
        <v>0.58927634045744282</v>
      </c>
      <c r="W37" s="27">
        <f>Table1[[#This Row],[Male Ballots]]/Table1[[#This Row],[Male Voters]]</f>
        <v>0.53110346983432322</v>
      </c>
      <c r="X37" s="27">
        <f>Table1[[#This Row],[Total Ballots]]/Table1[[#This Row],[Total Voters]]</f>
        <v>0.56084028468661518</v>
      </c>
    </row>
    <row r="38" spans="1:24" s="7" customFormat="1" hidden="1" x14ac:dyDescent="0.25">
      <c r="A38" s="8" t="s">
        <v>52</v>
      </c>
      <c r="B38" s="16">
        <v>2016</v>
      </c>
      <c r="C38" s="16"/>
      <c r="D38" s="9" t="s">
        <v>67</v>
      </c>
      <c r="E38" s="10">
        <v>28132.785199999998</v>
      </c>
      <c r="F38" s="10">
        <v>27568.923499999997</v>
      </c>
      <c r="G38" s="10">
        <v>55701.7088</v>
      </c>
      <c r="H38" s="43">
        <v>22426</v>
      </c>
      <c r="I38" s="43">
        <v>20291</v>
      </c>
      <c r="J38" s="43">
        <v>1</v>
      </c>
      <c r="K38" s="43">
        <v>42718</v>
      </c>
      <c r="L38" s="43">
        <v>14453</v>
      </c>
      <c r="M38" s="43">
        <v>11995</v>
      </c>
      <c r="N38" s="43">
        <v>0</v>
      </c>
      <c r="O38" s="48">
        <v>26448</v>
      </c>
      <c r="P38" s="27">
        <f>Table1[[#This Row],[Female Voters]]/Table1[[#This Row],[Female Population]]</f>
        <v>0.79714823258949852</v>
      </c>
      <c r="Q38" s="27">
        <f>Table1[[#This Row],[Male Voters]]/Table1[[#This Row],[Male Population]]</f>
        <v>0.73600987720829947</v>
      </c>
      <c r="R38" s="27">
        <f>Table1[[#This Row],[Total Voters]]/Table1[[#This Row],[Total Population]]</f>
        <v>0.76690645440306493</v>
      </c>
      <c r="S38" s="27">
        <f>Table1[[#This Row],[Female Ballots]]/Table1[[#This Row],[Female Population]]</f>
        <v>0.51374223693998133</v>
      </c>
      <c r="T38" s="27">
        <f>Table1[[#This Row],[Male Ballots]]/Table1[[#This Row],[Male Population]]</f>
        <v>0.43509134478899769</v>
      </c>
      <c r="U38" s="27">
        <f>Table1[[#This Row],[Total Ballots]]/Table1[[#This Row],[Total Population]]</f>
        <v>0.47481487677448059</v>
      </c>
      <c r="V38" s="27">
        <f>Table1[[#This Row],[Female Ballots]]/Table1[[#This Row],[Female Voters]]</f>
        <v>0.6444751627575136</v>
      </c>
      <c r="W38" s="27">
        <f>Table1[[#This Row],[Male Ballots]]/Table1[[#This Row],[Male Voters]]</f>
        <v>0.59114878517569369</v>
      </c>
      <c r="X38" s="27">
        <f>Table1[[#This Row],[Total Ballots]]/Table1[[#This Row],[Total Voters]]</f>
        <v>0.6191301090875041</v>
      </c>
    </row>
    <row r="39" spans="1:24" s="7" customFormat="1" hidden="1" x14ac:dyDescent="0.25">
      <c r="A39" s="8" t="s">
        <v>52</v>
      </c>
      <c r="B39" s="16">
        <v>2016</v>
      </c>
      <c r="C39" s="16"/>
      <c r="D39" s="9" t="s">
        <v>68</v>
      </c>
      <c r="E39" s="10">
        <v>30405.350299999998</v>
      </c>
      <c r="F39" s="10">
        <v>30121.816200000001</v>
      </c>
      <c r="G39" s="10">
        <v>60527.166499999999</v>
      </c>
      <c r="H39" s="43">
        <v>23985</v>
      </c>
      <c r="I39" s="43">
        <v>21521</v>
      </c>
      <c r="J39" s="43">
        <v>1</v>
      </c>
      <c r="K39" s="43">
        <v>45507</v>
      </c>
      <c r="L39" s="43">
        <v>17900</v>
      </c>
      <c r="M39" s="43">
        <v>15405</v>
      </c>
      <c r="N39" s="43">
        <v>0</v>
      </c>
      <c r="O39" s="48">
        <v>33305</v>
      </c>
      <c r="P39" s="27">
        <f>Table1[[#This Row],[Female Voters]]/Table1[[#This Row],[Female Population]]</f>
        <v>0.78884142966114756</v>
      </c>
      <c r="Q39" s="27">
        <f>Table1[[#This Row],[Male Voters]]/Table1[[#This Row],[Male Population]]</f>
        <v>0.7144655507193487</v>
      </c>
      <c r="R39" s="27">
        <f>Table1[[#This Row],[Total Voters]]/Table1[[#This Row],[Total Population]]</f>
        <v>0.75184421527480561</v>
      </c>
      <c r="S39" s="27">
        <f>Table1[[#This Row],[Female Ballots]]/Table1[[#This Row],[Female Population]]</f>
        <v>0.58871217806689768</v>
      </c>
      <c r="T39" s="27">
        <f>Table1[[#This Row],[Male Ballots]]/Table1[[#This Row],[Male Population]]</f>
        <v>0.5114233450504887</v>
      </c>
      <c r="U39" s="27">
        <f>Table1[[#This Row],[Total Ballots]]/Table1[[#This Row],[Total Population]]</f>
        <v>0.55024878787279763</v>
      </c>
      <c r="V39" s="27">
        <f>Table1[[#This Row],[Female Ballots]]/Table1[[#This Row],[Female Voters]]</f>
        <v>0.74629977069001463</v>
      </c>
      <c r="W39" s="27">
        <f>Table1[[#This Row],[Male Ballots]]/Table1[[#This Row],[Male Voters]]</f>
        <v>0.71581246224617812</v>
      </c>
      <c r="X39" s="27">
        <f>Table1[[#This Row],[Total Ballots]]/Table1[[#This Row],[Total Voters]]</f>
        <v>0.73186542729689941</v>
      </c>
    </row>
    <row r="40" spans="1:24" s="7" customFormat="1" hidden="1" x14ac:dyDescent="0.25">
      <c r="A40" s="8" t="s">
        <v>52</v>
      </c>
      <c r="B40" s="16">
        <v>2016</v>
      </c>
      <c r="C40" s="16"/>
      <c r="D40" s="9" t="s">
        <v>69</v>
      </c>
      <c r="E40" s="10">
        <v>31831.930099999998</v>
      </c>
      <c r="F40" s="10">
        <v>31677.0969</v>
      </c>
      <c r="G40" s="10">
        <v>63509.027000000002</v>
      </c>
      <c r="H40" s="43">
        <v>25430</v>
      </c>
      <c r="I40" s="43">
        <v>23828</v>
      </c>
      <c r="J40" s="43"/>
      <c r="K40" s="43">
        <v>49258</v>
      </c>
      <c r="L40" s="43">
        <v>20321</v>
      </c>
      <c r="M40" s="43">
        <v>18606</v>
      </c>
      <c r="N40" s="43">
        <v>0</v>
      </c>
      <c r="O40" s="48">
        <v>38927</v>
      </c>
      <c r="P40" s="27">
        <f>Table1[[#This Row],[Female Voters]]/Table1[[#This Row],[Female Population]]</f>
        <v>0.79888338282069804</v>
      </c>
      <c r="Q40" s="27">
        <f>Table1[[#This Row],[Male Voters]]/Table1[[#This Row],[Male Population]]</f>
        <v>0.75221539635470824</v>
      </c>
      <c r="R40" s="27">
        <f>Table1[[#This Row],[Total Voters]]/Table1[[#This Row],[Total Population]]</f>
        <v>0.77560627719898778</v>
      </c>
      <c r="S40" s="27">
        <f>Table1[[#This Row],[Female Ballots]]/Table1[[#This Row],[Female Population]]</f>
        <v>0.63838416131731834</v>
      </c>
      <c r="T40" s="27">
        <f>Table1[[#This Row],[Male Ballots]]/Table1[[#This Row],[Male Population]]</f>
        <v>0.58736443111363523</v>
      </c>
      <c r="U40" s="27">
        <f>Table1[[#This Row],[Total Ballots]]/Table1[[#This Row],[Total Population]]</f>
        <v>0.61293648854044003</v>
      </c>
      <c r="V40" s="27">
        <f>Table1[[#This Row],[Female Ballots]]/Table1[[#This Row],[Female Voters]]</f>
        <v>0.7990955564294141</v>
      </c>
      <c r="W40" s="27">
        <f>Table1[[#This Row],[Male Ballots]]/Table1[[#This Row],[Male Voters]]</f>
        <v>0.78084606345475915</v>
      </c>
      <c r="X40" s="27">
        <f>Table1[[#This Row],[Total Ballots]]/Table1[[#This Row],[Total Voters]]</f>
        <v>0.79026757074992893</v>
      </c>
    </row>
    <row r="41" spans="1:24" s="7" customFormat="1" hidden="1" x14ac:dyDescent="0.25">
      <c r="A41" s="14" t="s">
        <v>52</v>
      </c>
      <c r="B41" s="16">
        <v>2016</v>
      </c>
      <c r="C41" s="16"/>
      <c r="D41" s="9" t="s">
        <v>70</v>
      </c>
      <c r="E41" s="10">
        <v>31795.527900000001</v>
      </c>
      <c r="F41" s="10">
        <v>29705.950799999999</v>
      </c>
      <c r="G41" s="10">
        <v>61501.478600000002</v>
      </c>
      <c r="H41" s="43">
        <v>26329</v>
      </c>
      <c r="I41" s="43">
        <v>23977</v>
      </c>
      <c r="J41" s="43"/>
      <c r="K41" s="43">
        <v>50306</v>
      </c>
      <c r="L41" s="43">
        <v>22711</v>
      </c>
      <c r="M41" s="43">
        <v>20411</v>
      </c>
      <c r="N41" s="43">
        <v>0</v>
      </c>
      <c r="O41" s="48">
        <v>43122</v>
      </c>
      <c r="P41" s="27">
        <f>Table1[[#This Row],[Female Voters]]/Table1[[#This Row],[Female Population]]</f>
        <v>0.82807242838701223</v>
      </c>
      <c r="Q41" s="27">
        <f>Table1[[#This Row],[Male Voters]]/Table1[[#This Row],[Male Population]]</f>
        <v>0.80714467486427</v>
      </c>
      <c r="R41" s="27">
        <f>Table1[[#This Row],[Total Voters]]/Table1[[#This Row],[Total Population]]</f>
        <v>0.8179640741190245</v>
      </c>
      <c r="S41" s="27">
        <f>Table1[[#This Row],[Female Ballots]]/Table1[[#This Row],[Female Population]]</f>
        <v>0.71428284101551276</v>
      </c>
      <c r="T41" s="27">
        <f>Table1[[#This Row],[Male Ballots]]/Table1[[#This Row],[Male Population]]</f>
        <v>0.68710138710658608</v>
      </c>
      <c r="U41" s="27">
        <f>Table1[[#This Row],[Total Ballots]]/Table1[[#This Row],[Total Population]]</f>
        <v>0.70115387437205445</v>
      </c>
      <c r="V41" s="27">
        <f>Table1[[#This Row],[Female Ballots]]/Table1[[#This Row],[Female Voters]]</f>
        <v>0.86258498233886594</v>
      </c>
      <c r="W41" s="27">
        <f>Table1[[#This Row],[Male Ballots]]/Table1[[#This Row],[Male Voters]]</f>
        <v>0.85127413771531046</v>
      </c>
      <c r="X41" s="27">
        <f>Table1[[#This Row],[Total Ballots]]/Table1[[#This Row],[Total Voters]]</f>
        <v>0.85719397288593802</v>
      </c>
    </row>
    <row r="42" spans="1:24" s="7" customFormat="1" hidden="1" x14ac:dyDescent="0.25">
      <c r="A42" s="8" t="s">
        <v>52</v>
      </c>
      <c r="B42" s="16">
        <v>2016</v>
      </c>
      <c r="C42" s="16"/>
      <c r="D42" s="9" t="s">
        <v>71</v>
      </c>
      <c r="E42" s="10">
        <v>37123.510459999998</v>
      </c>
      <c r="F42" s="10">
        <v>31574.824530000002</v>
      </c>
      <c r="G42" s="10">
        <v>68698.335000000006</v>
      </c>
      <c r="H42" s="43">
        <v>32792</v>
      </c>
      <c r="I42" s="43">
        <v>27983</v>
      </c>
      <c r="J42" s="43">
        <v>1</v>
      </c>
      <c r="K42" s="43">
        <v>60776</v>
      </c>
      <c r="L42" s="43">
        <v>29106</v>
      </c>
      <c r="M42" s="43">
        <v>25188</v>
      </c>
      <c r="N42" s="43">
        <v>1</v>
      </c>
      <c r="O42" s="48">
        <v>54295</v>
      </c>
      <c r="P42" s="27">
        <f>Table1[[#This Row],[Female Voters]]/Table1[[#This Row],[Female Population]]</f>
        <v>0.88332163617265846</v>
      </c>
      <c r="Q42" s="27">
        <f>Table1[[#This Row],[Male Voters]]/Table1[[#This Row],[Male Population]]</f>
        <v>0.88624403829743148</v>
      </c>
      <c r="R42" s="27">
        <f>Table1[[#This Row],[Total Voters]]/Table1[[#This Row],[Total Population]]</f>
        <v>0.88467937396153773</v>
      </c>
      <c r="S42" s="27">
        <f>Table1[[#This Row],[Female Ballots]]/Table1[[#This Row],[Female Population]]</f>
        <v>0.78403145713714928</v>
      </c>
      <c r="T42" s="27">
        <f>Table1[[#This Row],[Male Ballots]]/Table1[[#This Row],[Male Population]]</f>
        <v>0.79772414811262926</v>
      </c>
      <c r="U42" s="27">
        <f>Table1[[#This Row],[Total Ballots]]/Table1[[#This Row],[Total Population]]</f>
        <v>0.79033938741018972</v>
      </c>
      <c r="V42" s="27">
        <f>Table1[[#This Row],[Female Ballots]]/Table1[[#This Row],[Female Voters]]</f>
        <v>0.88759453525250065</v>
      </c>
      <c r="W42" s="27">
        <f>Table1[[#This Row],[Male Ballots]]/Table1[[#This Row],[Male Voters]]</f>
        <v>0.90011792874245078</v>
      </c>
      <c r="X42" s="27">
        <f>Table1[[#This Row],[Total Ballots]]/Table1[[#This Row],[Total Voters]]</f>
        <v>0.89336251151770441</v>
      </c>
    </row>
    <row r="43" spans="1:24" s="7" customFormat="1" hidden="1" x14ac:dyDescent="0.25">
      <c r="A43" s="8" t="s">
        <v>52</v>
      </c>
      <c r="B43" s="16">
        <v>2016</v>
      </c>
      <c r="C43" s="16"/>
      <c r="D43" s="9" t="s">
        <v>453</v>
      </c>
      <c r="E43" s="10">
        <v>178945.61643999998</v>
      </c>
      <c r="F43" s="10">
        <v>170519.79636000001</v>
      </c>
      <c r="G43" s="10">
        <v>349465.41279999999</v>
      </c>
      <c r="H43" s="43">
        <v>144297</v>
      </c>
      <c r="I43" s="43">
        <v>130396</v>
      </c>
      <c r="J43" s="43">
        <v>6</v>
      </c>
      <c r="K43" s="43">
        <v>274699</v>
      </c>
      <c r="L43" s="43">
        <v>112349</v>
      </c>
      <c r="M43" s="43">
        <v>98401</v>
      </c>
      <c r="N43" s="43">
        <v>4</v>
      </c>
      <c r="O43" s="48">
        <v>210754</v>
      </c>
      <c r="P43" s="27">
        <f>Table1[[#This Row],[Female Voters]]/Table1[[#This Row],[Female Population]]</f>
        <v>0.8063734830206496</v>
      </c>
      <c r="Q43" s="27">
        <f>Table1[[#This Row],[Male Voters]]/Table1[[#This Row],[Male Population]]</f>
        <v>0.76469713654072768</v>
      </c>
      <c r="R43" s="27">
        <f>Table1[[#This Row],[Total Voters]]/Table1[[#This Row],[Total Population]]</f>
        <v>0.78605489967961717</v>
      </c>
      <c r="S43" s="27">
        <f>Table1[[#This Row],[Female Ballots]]/Table1[[#This Row],[Female Population]]</f>
        <v>0.62783879390345576</v>
      </c>
      <c r="T43" s="27">
        <f>Table1[[#This Row],[Male Ballots]]/Table1[[#This Row],[Male Population]]</f>
        <v>0.57706496313341005</v>
      </c>
      <c r="U43" s="27">
        <f>Table1[[#This Row],[Total Ballots]]/Table1[[#This Row],[Total Population]]</f>
        <v>0.6030754182835687</v>
      </c>
      <c r="V43" s="27">
        <f>Table1[[#This Row],[Female Ballots]]/Table1[[#This Row],[Female Voters]]</f>
        <v>0.77859553559672068</v>
      </c>
      <c r="W43" s="27">
        <f>Table1[[#This Row],[Male Ballots]]/Table1[[#This Row],[Male Voters]]</f>
        <v>0.75463204392772787</v>
      </c>
      <c r="X43" s="27">
        <f>Table1[[#This Row],[Total Ballots]]/Table1[[#This Row],[Total Voters]]</f>
        <v>0.76721793672346827</v>
      </c>
    </row>
    <row r="44" spans="1:24" s="7" customFormat="1" hidden="1" x14ac:dyDescent="0.25">
      <c r="A44" s="8" t="s">
        <v>26</v>
      </c>
      <c r="B44" s="16">
        <v>2016</v>
      </c>
      <c r="C44" s="16"/>
      <c r="D44" s="9" t="s">
        <v>66</v>
      </c>
      <c r="E44" s="10">
        <v>124.43987799999999</v>
      </c>
      <c r="F44" s="10">
        <v>127.76155899999999</v>
      </c>
      <c r="G44" s="10">
        <v>252.201438</v>
      </c>
      <c r="H44" s="43">
        <v>95</v>
      </c>
      <c r="I44" s="43">
        <v>83</v>
      </c>
      <c r="J44" s="43"/>
      <c r="K44" s="43">
        <v>178</v>
      </c>
      <c r="L44" s="43">
        <v>55</v>
      </c>
      <c r="M44" s="43">
        <v>53</v>
      </c>
      <c r="N44" s="43">
        <v>0</v>
      </c>
      <c r="O44" s="48">
        <v>108</v>
      </c>
      <c r="P44" s="27">
        <f>Table1[[#This Row],[Female Voters]]/Table1[[#This Row],[Female Population]]</f>
        <v>0.7634208705990535</v>
      </c>
      <c r="Q44" s="27">
        <f>Table1[[#This Row],[Male Voters]]/Table1[[#This Row],[Male Population]]</f>
        <v>0.64964767688847636</v>
      </c>
      <c r="R44" s="27">
        <f>Table1[[#This Row],[Total Voters]]/Table1[[#This Row],[Total Population]]</f>
        <v>0.70578503204252152</v>
      </c>
      <c r="S44" s="27">
        <f>Table1[[#This Row],[Female Ballots]]/Table1[[#This Row],[Female Population]]</f>
        <v>0.44198050403103095</v>
      </c>
      <c r="T44" s="27">
        <f>Table1[[#This Row],[Male Ballots]]/Table1[[#This Row],[Male Population]]</f>
        <v>0.4148352635552921</v>
      </c>
      <c r="U44" s="27">
        <f>Table1[[#This Row],[Total Ballots]]/Table1[[#This Row],[Total Population]]</f>
        <v>0.42822912056512541</v>
      </c>
      <c r="V44" s="27">
        <f>Table1[[#This Row],[Female Ballots]]/Table1[[#This Row],[Female Voters]]</f>
        <v>0.57894736842105265</v>
      </c>
      <c r="W44" s="27">
        <f>Table1[[#This Row],[Male Ballots]]/Table1[[#This Row],[Male Voters]]</f>
        <v>0.63855421686746983</v>
      </c>
      <c r="X44" s="27">
        <f>Table1[[#This Row],[Total Ballots]]/Table1[[#This Row],[Total Voters]]</f>
        <v>0.6067415730337079</v>
      </c>
    </row>
    <row r="45" spans="1:24" s="7" customFormat="1" hidden="1" x14ac:dyDescent="0.25">
      <c r="A45" s="8" t="s">
        <v>26</v>
      </c>
      <c r="B45" s="16">
        <v>2016</v>
      </c>
      <c r="C45" s="16"/>
      <c r="D45" s="9" t="s">
        <v>67</v>
      </c>
      <c r="E45" s="10">
        <v>144.36613299999999</v>
      </c>
      <c r="F45" s="10">
        <v>152.47658799999999</v>
      </c>
      <c r="G45" s="10">
        <v>296.84272099999998</v>
      </c>
      <c r="H45" s="43">
        <v>160</v>
      </c>
      <c r="I45" s="43">
        <v>130</v>
      </c>
      <c r="J45" s="43"/>
      <c r="K45" s="43">
        <v>290</v>
      </c>
      <c r="L45" s="43">
        <v>117</v>
      </c>
      <c r="M45" s="43">
        <v>85</v>
      </c>
      <c r="N45" s="43">
        <v>0</v>
      </c>
      <c r="O45" s="48">
        <v>202</v>
      </c>
      <c r="P45" s="27">
        <f>Table1[[#This Row],[Female Voters]]/Table1[[#This Row],[Female Population]]</f>
        <v>1.1082931756577563</v>
      </c>
      <c r="Q45" s="27">
        <f>Table1[[#This Row],[Male Voters]]/Table1[[#This Row],[Male Population]]</f>
        <v>0.85258990711413352</v>
      </c>
      <c r="R45" s="27">
        <f>Table1[[#This Row],[Total Voters]]/Table1[[#This Row],[Total Population]]</f>
        <v>0.97694832813501942</v>
      </c>
      <c r="S45" s="27">
        <f>Table1[[#This Row],[Female Ballots]]/Table1[[#This Row],[Female Population]]</f>
        <v>0.81043938469973431</v>
      </c>
      <c r="T45" s="27">
        <f>Table1[[#This Row],[Male Ballots]]/Table1[[#This Row],[Male Population]]</f>
        <v>0.55746263157462572</v>
      </c>
      <c r="U45" s="27">
        <f>Table1[[#This Row],[Total Ballots]]/Table1[[#This Row],[Total Population]]</f>
        <v>0.68049504235611702</v>
      </c>
      <c r="V45" s="27">
        <f>Table1[[#This Row],[Female Ballots]]/Table1[[#This Row],[Female Voters]]</f>
        <v>0.73124999999999996</v>
      </c>
      <c r="W45" s="27">
        <f>Table1[[#This Row],[Male Ballots]]/Table1[[#This Row],[Male Voters]]</f>
        <v>0.65384615384615385</v>
      </c>
      <c r="X45" s="27">
        <f>Table1[[#This Row],[Total Ballots]]/Table1[[#This Row],[Total Voters]]</f>
        <v>0.69655172413793098</v>
      </c>
    </row>
    <row r="46" spans="1:24" s="7" customFormat="1" hidden="1" x14ac:dyDescent="0.25">
      <c r="A46" s="8" t="s">
        <v>26</v>
      </c>
      <c r="B46" s="16">
        <v>2016</v>
      </c>
      <c r="C46" s="16"/>
      <c r="D46" s="9" t="s">
        <v>68</v>
      </c>
      <c r="E46" s="10">
        <v>180.06731100000002</v>
      </c>
      <c r="F46" s="10">
        <v>191.54242099999999</v>
      </c>
      <c r="G46" s="10">
        <v>371.60973200000001</v>
      </c>
      <c r="H46" s="43">
        <v>150</v>
      </c>
      <c r="I46" s="43">
        <v>150</v>
      </c>
      <c r="J46" s="43"/>
      <c r="K46" s="43">
        <v>300</v>
      </c>
      <c r="L46" s="43">
        <v>115</v>
      </c>
      <c r="M46" s="43">
        <v>109</v>
      </c>
      <c r="N46" s="43">
        <v>0</v>
      </c>
      <c r="O46" s="48">
        <v>224</v>
      </c>
      <c r="P46" s="27">
        <f>Table1[[#This Row],[Female Voters]]/Table1[[#This Row],[Female Population]]</f>
        <v>0.83302182482194109</v>
      </c>
      <c r="Q46" s="27">
        <f>Table1[[#This Row],[Male Voters]]/Table1[[#This Row],[Male Population]]</f>
        <v>0.78311634162752908</v>
      </c>
      <c r="R46" s="27">
        <f>Table1[[#This Row],[Total Voters]]/Table1[[#This Row],[Total Population]]</f>
        <v>0.8072985558946556</v>
      </c>
      <c r="S46" s="27">
        <f>Table1[[#This Row],[Female Ballots]]/Table1[[#This Row],[Female Population]]</f>
        <v>0.63865006569682148</v>
      </c>
      <c r="T46" s="27">
        <f>Table1[[#This Row],[Male Ballots]]/Table1[[#This Row],[Male Population]]</f>
        <v>0.56906454158267117</v>
      </c>
      <c r="U46" s="27">
        <f>Table1[[#This Row],[Total Ballots]]/Table1[[#This Row],[Total Population]]</f>
        <v>0.60278292173467618</v>
      </c>
      <c r="V46" s="27">
        <f>Table1[[#This Row],[Female Ballots]]/Table1[[#This Row],[Female Voters]]</f>
        <v>0.76666666666666672</v>
      </c>
      <c r="W46" s="27">
        <f>Table1[[#This Row],[Male Ballots]]/Table1[[#This Row],[Male Voters]]</f>
        <v>0.72666666666666668</v>
      </c>
      <c r="X46" s="27">
        <f>Table1[[#This Row],[Total Ballots]]/Table1[[#This Row],[Total Voters]]</f>
        <v>0.7466666666666667</v>
      </c>
    </row>
    <row r="47" spans="1:24" s="7" customFormat="1" hidden="1" x14ac:dyDescent="0.25">
      <c r="A47" s="8" t="s">
        <v>26</v>
      </c>
      <c r="B47" s="16">
        <v>2016</v>
      </c>
      <c r="C47" s="16"/>
      <c r="D47" s="9" t="s">
        <v>69</v>
      </c>
      <c r="E47" s="10">
        <v>272.870544</v>
      </c>
      <c r="F47" s="10">
        <v>280.69074999999998</v>
      </c>
      <c r="G47" s="10">
        <v>553.56129400000009</v>
      </c>
      <c r="H47" s="43">
        <v>219</v>
      </c>
      <c r="I47" s="43">
        <v>189</v>
      </c>
      <c r="J47" s="43"/>
      <c r="K47" s="43">
        <v>408</v>
      </c>
      <c r="L47" s="43">
        <v>181</v>
      </c>
      <c r="M47" s="43">
        <v>157</v>
      </c>
      <c r="N47" s="43">
        <v>0</v>
      </c>
      <c r="O47" s="48">
        <v>338</v>
      </c>
      <c r="P47" s="27">
        <f>Table1[[#This Row],[Female Voters]]/Table1[[#This Row],[Female Population]]</f>
        <v>0.80257838310316121</v>
      </c>
      <c r="Q47" s="27">
        <f>Table1[[#This Row],[Male Voters]]/Table1[[#This Row],[Male Population]]</f>
        <v>0.67333889698894611</v>
      </c>
      <c r="R47" s="27">
        <f>Table1[[#This Row],[Total Voters]]/Table1[[#This Row],[Total Population]]</f>
        <v>0.73704575161282848</v>
      </c>
      <c r="S47" s="27">
        <f>Table1[[#This Row],[Female Ballots]]/Table1[[#This Row],[Female Population]]</f>
        <v>0.66331820703959898</v>
      </c>
      <c r="T47" s="27">
        <f>Table1[[#This Row],[Male Ballots]]/Table1[[#This Row],[Male Population]]</f>
        <v>0.55933442765748431</v>
      </c>
      <c r="U47" s="27">
        <f>Table1[[#This Row],[Total Ballots]]/Table1[[#This Row],[Total Population]]</f>
        <v>0.61059182364003928</v>
      </c>
      <c r="V47" s="27">
        <f>Table1[[#This Row],[Female Ballots]]/Table1[[#This Row],[Female Voters]]</f>
        <v>0.82648401826484019</v>
      </c>
      <c r="W47" s="27">
        <f>Table1[[#This Row],[Male Ballots]]/Table1[[#This Row],[Male Voters]]</f>
        <v>0.8306878306878307</v>
      </c>
      <c r="X47" s="27">
        <f>Table1[[#This Row],[Total Ballots]]/Table1[[#This Row],[Total Voters]]</f>
        <v>0.82843137254901966</v>
      </c>
    </row>
    <row r="48" spans="1:24" s="7" customFormat="1" hidden="1" x14ac:dyDescent="0.25">
      <c r="A48" s="8" t="s">
        <v>26</v>
      </c>
      <c r="B48" s="16">
        <v>2016</v>
      </c>
      <c r="C48" s="16"/>
      <c r="D48" s="9" t="s">
        <v>70</v>
      </c>
      <c r="E48" s="10">
        <v>346.83280500000001</v>
      </c>
      <c r="F48" s="10">
        <v>350.15688299999999</v>
      </c>
      <c r="G48" s="10">
        <v>696.989688</v>
      </c>
      <c r="H48" s="43">
        <v>284</v>
      </c>
      <c r="I48" s="43">
        <v>283</v>
      </c>
      <c r="J48" s="43"/>
      <c r="K48" s="43">
        <v>567</v>
      </c>
      <c r="L48" s="43">
        <v>254</v>
      </c>
      <c r="M48" s="43">
        <v>246</v>
      </c>
      <c r="N48" s="43">
        <v>0</v>
      </c>
      <c r="O48" s="48">
        <v>500</v>
      </c>
      <c r="P48" s="27">
        <f>Table1[[#This Row],[Female Voters]]/Table1[[#This Row],[Female Population]]</f>
        <v>0.81883834489070317</v>
      </c>
      <c r="Q48" s="27">
        <f>Table1[[#This Row],[Male Voters]]/Table1[[#This Row],[Male Population]]</f>
        <v>0.80820915920707459</v>
      </c>
      <c r="R48" s="27">
        <f>Table1[[#This Row],[Total Voters]]/Table1[[#This Row],[Total Population]]</f>
        <v>0.81349840573251064</v>
      </c>
      <c r="S48" s="27">
        <f>Table1[[#This Row],[Female Ballots]]/Table1[[#This Row],[Female Population]]</f>
        <v>0.7323413366276007</v>
      </c>
      <c r="T48" s="27">
        <f>Table1[[#This Row],[Male Ballots]]/Table1[[#This Row],[Male Population]]</f>
        <v>0.70254223733194476</v>
      </c>
      <c r="U48" s="27">
        <f>Table1[[#This Row],[Total Ballots]]/Table1[[#This Row],[Total Population]]</f>
        <v>0.71737072815918046</v>
      </c>
      <c r="V48" s="27">
        <f>Table1[[#This Row],[Female Ballots]]/Table1[[#This Row],[Female Voters]]</f>
        <v>0.89436619718309862</v>
      </c>
      <c r="W48" s="27">
        <f>Table1[[#This Row],[Male Ballots]]/Table1[[#This Row],[Male Voters]]</f>
        <v>0.86925795053003529</v>
      </c>
      <c r="X48" s="27">
        <f>Table1[[#This Row],[Total Ballots]]/Table1[[#This Row],[Total Voters]]</f>
        <v>0.88183421516754845</v>
      </c>
    </row>
    <row r="49" spans="1:24" s="7" customFormat="1" hidden="1" x14ac:dyDescent="0.25">
      <c r="A49" s="8" t="s">
        <v>26</v>
      </c>
      <c r="B49" s="16">
        <v>2016</v>
      </c>
      <c r="C49" s="16"/>
      <c r="D49" s="9" t="s">
        <v>71</v>
      </c>
      <c r="E49" s="10">
        <v>580.94721600000003</v>
      </c>
      <c r="F49" s="10">
        <v>545.41355599999997</v>
      </c>
      <c r="G49" s="10">
        <v>1126.360772</v>
      </c>
      <c r="H49" s="43">
        <v>519</v>
      </c>
      <c r="I49" s="43">
        <v>459</v>
      </c>
      <c r="J49" s="43"/>
      <c r="K49" s="43">
        <v>978</v>
      </c>
      <c r="L49" s="43">
        <v>472</v>
      </c>
      <c r="M49" s="43">
        <v>434</v>
      </c>
      <c r="N49" s="43">
        <v>0</v>
      </c>
      <c r="O49" s="48">
        <v>906</v>
      </c>
      <c r="P49" s="27">
        <f>Table1[[#This Row],[Female Voters]]/Table1[[#This Row],[Female Population]]</f>
        <v>0.89336859822390469</v>
      </c>
      <c r="Q49" s="27">
        <f>Table1[[#This Row],[Male Voters]]/Table1[[#This Row],[Male Population]]</f>
        <v>0.84156324123341009</v>
      </c>
      <c r="R49" s="27">
        <f>Table1[[#This Row],[Total Voters]]/Table1[[#This Row],[Total Population]]</f>
        <v>0.86828307973069219</v>
      </c>
      <c r="S49" s="27">
        <f>Table1[[#This Row],[Female Ballots]]/Table1[[#This Row],[Female Population]]</f>
        <v>0.81246623961788633</v>
      </c>
      <c r="T49" s="27">
        <f>Table1[[#This Row],[Male Ballots]]/Table1[[#This Row],[Male Population]]</f>
        <v>0.7957264633884531</v>
      </c>
      <c r="U49" s="27">
        <f>Table1[[#This Row],[Total Ballots]]/Table1[[#This Row],[Total Population]]</f>
        <v>0.80436039901432221</v>
      </c>
      <c r="V49" s="27">
        <f>Table1[[#This Row],[Female Ballots]]/Table1[[#This Row],[Female Voters]]</f>
        <v>0.90944123314065506</v>
      </c>
      <c r="W49" s="27">
        <f>Table1[[#This Row],[Male Ballots]]/Table1[[#This Row],[Male Voters]]</f>
        <v>0.94553376906318087</v>
      </c>
      <c r="X49" s="27">
        <f>Table1[[#This Row],[Total Ballots]]/Table1[[#This Row],[Total Voters]]</f>
        <v>0.92638036809815949</v>
      </c>
    </row>
    <row r="50" spans="1:24" s="7" customFormat="1" hidden="1" x14ac:dyDescent="0.25">
      <c r="A50" s="8" t="s">
        <v>26</v>
      </c>
      <c r="B50" s="16">
        <v>2016</v>
      </c>
      <c r="C50" s="16"/>
      <c r="D50" s="9" t="s">
        <v>453</v>
      </c>
      <c r="E50" s="10">
        <v>1649.5238870000001</v>
      </c>
      <c r="F50" s="10">
        <v>1648.041757</v>
      </c>
      <c r="G50" s="10">
        <v>3297.5656450000001</v>
      </c>
      <c r="H50" s="43">
        <v>1427</v>
      </c>
      <c r="I50" s="43">
        <v>1294</v>
      </c>
      <c r="J50" s="43"/>
      <c r="K50" s="43">
        <v>2721</v>
      </c>
      <c r="L50" s="43">
        <v>1194</v>
      </c>
      <c r="M50" s="43">
        <v>1084</v>
      </c>
      <c r="N50" s="43">
        <v>0</v>
      </c>
      <c r="O50" s="48">
        <v>2278</v>
      </c>
      <c r="P50" s="27">
        <f>Table1[[#This Row],[Female Voters]]/Table1[[#This Row],[Female Population]]</f>
        <v>0.86509811179230289</v>
      </c>
      <c r="Q50" s="27">
        <f>Table1[[#This Row],[Male Voters]]/Table1[[#This Row],[Male Population]]</f>
        <v>0.78517428002280898</v>
      </c>
      <c r="R50" s="27">
        <f>Table1[[#This Row],[Total Voters]]/Table1[[#This Row],[Total Population]]</f>
        <v>0.82515415701451489</v>
      </c>
      <c r="S50" s="27">
        <f>Table1[[#This Row],[Female Ballots]]/Table1[[#This Row],[Female Population]]</f>
        <v>0.72384523159075653</v>
      </c>
      <c r="T50" s="27">
        <f>Table1[[#This Row],[Male Ballots]]/Table1[[#This Row],[Male Population]]</f>
        <v>0.65775032422312585</v>
      </c>
      <c r="U50" s="27">
        <f>Table1[[#This Row],[Total Ballots]]/Table1[[#This Row],[Total Population]]</f>
        <v>0.69081263126757253</v>
      </c>
      <c r="V50" s="27">
        <f>Table1[[#This Row],[Female Ballots]]/Table1[[#This Row],[Female Voters]]</f>
        <v>0.83672039243167484</v>
      </c>
      <c r="W50" s="27">
        <f>Table1[[#This Row],[Male Ballots]]/Table1[[#This Row],[Male Voters]]</f>
        <v>0.83771251931993818</v>
      </c>
      <c r="X50" s="27">
        <f>Table1[[#This Row],[Total Ballots]]/Table1[[#This Row],[Total Voters]]</f>
        <v>0.83719220874678424</v>
      </c>
    </row>
    <row r="51" spans="1:24" s="7" customFormat="1" hidden="1" x14ac:dyDescent="0.25">
      <c r="A51" s="8" t="s">
        <v>47</v>
      </c>
      <c r="B51" s="16">
        <v>2016</v>
      </c>
      <c r="C51" s="16"/>
      <c r="D51" s="9" t="s">
        <v>66</v>
      </c>
      <c r="E51" s="10">
        <v>4364.9558100000004</v>
      </c>
      <c r="F51" s="10">
        <v>4363.7485200000001</v>
      </c>
      <c r="G51" s="10">
        <v>8728.7043400000002</v>
      </c>
      <c r="H51" s="43">
        <v>2750</v>
      </c>
      <c r="I51" s="43">
        <v>2545</v>
      </c>
      <c r="J51" s="43">
        <v>8</v>
      </c>
      <c r="K51" s="43">
        <v>5303</v>
      </c>
      <c r="L51" s="43">
        <v>1521</v>
      </c>
      <c r="M51" s="43">
        <v>1270</v>
      </c>
      <c r="N51" s="43">
        <v>4</v>
      </c>
      <c r="O51" s="48">
        <v>2795</v>
      </c>
      <c r="P51" s="27">
        <f>Table1[[#This Row],[Female Voters]]/Table1[[#This Row],[Female Population]]</f>
        <v>0.63001783287240187</v>
      </c>
      <c r="Q51" s="27">
        <f>Table1[[#This Row],[Male Voters]]/Table1[[#This Row],[Male Population]]</f>
        <v>0.58321417660429253</v>
      </c>
      <c r="R51" s="27">
        <f>Table1[[#This Row],[Total Voters]]/Table1[[#This Row],[Total Population]]</f>
        <v>0.60753575713391617</v>
      </c>
      <c r="S51" s="27">
        <f>Table1[[#This Row],[Female Ballots]]/Table1[[#This Row],[Female Population]]</f>
        <v>0.34845713592688121</v>
      </c>
      <c r="T51" s="27">
        <f>Table1[[#This Row],[Male Ballots]]/Table1[[#This Row],[Male Population]]</f>
        <v>0.29103418636049172</v>
      </c>
      <c r="U51" s="27">
        <f>Table1[[#This Row],[Total Ballots]]/Table1[[#This Row],[Total Population]]</f>
        <v>0.32020789009792489</v>
      </c>
      <c r="V51" s="27">
        <f>Table1[[#This Row],[Female Ballots]]/Table1[[#This Row],[Female Voters]]</f>
        <v>0.55309090909090908</v>
      </c>
      <c r="W51" s="27">
        <f>Table1[[#This Row],[Male Ballots]]/Table1[[#This Row],[Male Voters]]</f>
        <v>0.49901768172888017</v>
      </c>
      <c r="X51" s="27">
        <f>Table1[[#This Row],[Total Ballots]]/Table1[[#This Row],[Total Voters]]</f>
        <v>0.52706015462945499</v>
      </c>
    </row>
    <row r="52" spans="1:24" s="7" customFormat="1" hidden="1" x14ac:dyDescent="0.25">
      <c r="A52" s="8" t="s">
        <v>47</v>
      </c>
      <c r="B52" s="16">
        <v>2016</v>
      </c>
      <c r="C52" s="16"/>
      <c r="D52" s="9" t="s">
        <v>67</v>
      </c>
      <c r="E52" s="10">
        <v>5955.1860099999994</v>
      </c>
      <c r="F52" s="10">
        <v>5832.6910900000003</v>
      </c>
      <c r="G52" s="10">
        <v>11787.8771</v>
      </c>
      <c r="H52" s="43">
        <v>4662</v>
      </c>
      <c r="I52" s="43">
        <v>4300</v>
      </c>
      <c r="J52" s="43">
        <v>9</v>
      </c>
      <c r="K52" s="43">
        <v>8971</v>
      </c>
      <c r="L52" s="43">
        <v>2810</v>
      </c>
      <c r="M52" s="43">
        <v>2412</v>
      </c>
      <c r="N52" s="43">
        <v>4</v>
      </c>
      <c r="O52" s="48">
        <v>5226</v>
      </c>
      <c r="P52" s="27">
        <f>Table1[[#This Row],[Female Voters]]/Table1[[#This Row],[Female Population]]</f>
        <v>0.78284708356238242</v>
      </c>
      <c r="Q52" s="27">
        <f>Table1[[#This Row],[Male Voters]]/Table1[[#This Row],[Male Population]]</f>
        <v>0.73722402466543102</v>
      </c>
      <c r="R52" s="27">
        <f>Table1[[#This Row],[Total Voters]]/Table1[[#This Row],[Total Population]]</f>
        <v>0.76103609868820232</v>
      </c>
      <c r="S52" s="27">
        <f>Table1[[#This Row],[Female Ballots]]/Table1[[#This Row],[Female Population]]</f>
        <v>0.4718576372394454</v>
      </c>
      <c r="T52" s="27">
        <f>Table1[[#This Row],[Male Ballots]]/Table1[[#This Row],[Male Population]]</f>
        <v>0.41353124360302784</v>
      </c>
      <c r="U52" s="27">
        <f>Table1[[#This Row],[Total Ballots]]/Table1[[#This Row],[Total Population]]</f>
        <v>0.44333682440581268</v>
      </c>
      <c r="V52" s="27">
        <f>Table1[[#This Row],[Female Ballots]]/Table1[[#This Row],[Female Voters]]</f>
        <v>0.60274560274560274</v>
      </c>
      <c r="W52" s="27">
        <f>Table1[[#This Row],[Male Ballots]]/Table1[[#This Row],[Male Voters]]</f>
        <v>0.56093023255813956</v>
      </c>
      <c r="X52" s="27">
        <f>Table1[[#This Row],[Total Ballots]]/Table1[[#This Row],[Total Voters]]</f>
        <v>0.58254375209006803</v>
      </c>
    </row>
    <row r="53" spans="1:24" s="7" customFormat="1" hidden="1" x14ac:dyDescent="0.25">
      <c r="A53" s="8" t="s">
        <v>47</v>
      </c>
      <c r="B53" s="16">
        <v>2016</v>
      </c>
      <c r="C53" s="16"/>
      <c r="D53" s="9" t="s">
        <v>68</v>
      </c>
      <c r="E53" s="10">
        <v>5954.4068699999998</v>
      </c>
      <c r="F53" s="10">
        <v>5954.4550099999997</v>
      </c>
      <c r="G53" s="10">
        <v>11908.861870000001</v>
      </c>
      <c r="H53" s="43">
        <v>4609</v>
      </c>
      <c r="I53" s="43">
        <v>4104</v>
      </c>
      <c r="J53" s="43">
        <v>7</v>
      </c>
      <c r="K53" s="43">
        <v>8720</v>
      </c>
      <c r="L53" s="43">
        <v>3263</v>
      </c>
      <c r="M53" s="43">
        <v>2828</v>
      </c>
      <c r="N53" s="43">
        <v>6</v>
      </c>
      <c r="O53" s="48">
        <v>6097</v>
      </c>
      <c r="P53" s="27">
        <f>Table1[[#This Row],[Female Voters]]/Table1[[#This Row],[Female Population]]</f>
        <v>0.77404854935618472</v>
      </c>
      <c r="Q53" s="27">
        <f>Table1[[#This Row],[Male Voters]]/Table1[[#This Row],[Male Population]]</f>
        <v>0.68923184289875095</v>
      </c>
      <c r="R53" s="27">
        <f>Table1[[#This Row],[Total Voters]]/Table1[[#This Row],[Total Population]]</f>
        <v>0.73222782287590671</v>
      </c>
      <c r="S53" s="27">
        <f>Table1[[#This Row],[Female Ballots]]/Table1[[#This Row],[Female Population]]</f>
        <v>0.54799748677570637</v>
      </c>
      <c r="T53" s="27">
        <f>Table1[[#This Row],[Male Ballots]]/Table1[[#This Row],[Male Population]]</f>
        <v>0.47493851162711198</v>
      </c>
      <c r="U53" s="27">
        <f>Table1[[#This Row],[Total Ballots]]/Table1[[#This Row],[Total Population]]</f>
        <v>0.51197167844889946</v>
      </c>
      <c r="V53" s="27">
        <f>Table1[[#This Row],[Female Ballots]]/Table1[[#This Row],[Female Voters]]</f>
        <v>0.70796268170969845</v>
      </c>
      <c r="W53" s="27">
        <f>Table1[[#This Row],[Male Ballots]]/Table1[[#This Row],[Male Voters]]</f>
        <v>0.68908382066276808</v>
      </c>
      <c r="X53" s="27">
        <f>Table1[[#This Row],[Total Ballots]]/Table1[[#This Row],[Total Voters]]</f>
        <v>0.699197247706422</v>
      </c>
    </row>
    <row r="54" spans="1:24" s="7" customFormat="1" hidden="1" x14ac:dyDescent="0.25">
      <c r="A54" s="8" t="s">
        <v>47</v>
      </c>
      <c r="B54" s="16">
        <v>2016</v>
      </c>
      <c r="C54" s="16"/>
      <c r="D54" s="9" t="s">
        <v>69</v>
      </c>
      <c r="E54" s="10">
        <v>6919.3045700000002</v>
      </c>
      <c r="F54" s="10">
        <v>7014.0786399999997</v>
      </c>
      <c r="G54" s="10">
        <v>13933.3832</v>
      </c>
      <c r="H54" s="43">
        <v>5384</v>
      </c>
      <c r="I54" s="43">
        <v>4881</v>
      </c>
      <c r="J54" s="43">
        <v>4</v>
      </c>
      <c r="K54" s="43">
        <v>10269</v>
      </c>
      <c r="L54" s="43">
        <v>4168</v>
      </c>
      <c r="M54" s="43">
        <v>3700</v>
      </c>
      <c r="N54" s="43">
        <v>4</v>
      </c>
      <c r="O54" s="48">
        <v>7872</v>
      </c>
      <c r="P54" s="27">
        <f>Table1[[#This Row],[Female Voters]]/Table1[[#This Row],[Female Population]]</f>
        <v>0.77811287905194781</v>
      </c>
      <c r="Q54" s="27">
        <f>Table1[[#This Row],[Male Voters]]/Table1[[#This Row],[Male Population]]</f>
        <v>0.69588612425366247</v>
      </c>
      <c r="R54" s="27">
        <f>Table1[[#This Row],[Total Voters]]/Table1[[#This Row],[Total Population]]</f>
        <v>0.7370069316689718</v>
      </c>
      <c r="S54" s="27">
        <f>Table1[[#This Row],[Female Ballots]]/Table1[[#This Row],[Female Population]]</f>
        <v>0.60237267457067578</v>
      </c>
      <c r="T54" s="27">
        <f>Table1[[#This Row],[Male Ballots]]/Table1[[#This Row],[Male Population]]</f>
        <v>0.52751048140515289</v>
      </c>
      <c r="U54" s="27">
        <f>Table1[[#This Row],[Total Ballots]]/Table1[[#This Row],[Total Population]]</f>
        <v>0.56497405454261818</v>
      </c>
      <c r="V54" s="27">
        <f>Table1[[#This Row],[Female Ballots]]/Table1[[#This Row],[Female Voters]]</f>
        <v>0.77414561664190196</v>
      </c>
      <c r="W54" s="27">
        <f>Table1[[#This Row],[Male Ballots]]/Table1[[#This Row],[Male Voters]]</f>
        <v>0.75804138496209794</v>
      </c>
      <c r="X54" s="27">
        <f>Table1[[#This Row],[Total Ballots]]/Table1[[#This Row],[Total Voters]]</f>
        <v>0.76657902424773594</v>
      </c>
    </row>
    <row r="55" spans="1:24" s="7" customFormat="1" hidden="1" x14ac:dyDescent="0.25">
      <c r="A55" s="8" t="s">
        <v>47</v>
      </c>
      <c r="B55" s="16">
        <v>2016</v>
      </c>
      <c r="C55" s="16"/>
      <c r="D55" s="9" t="s">
        <v>70</v>
      </c>
      <c r="E55" s="10">
        <v>7689.0310599999993</v>
      </c>
      <c r="F55" s="10">
        <v>7539.6878299999998</v>
      </c>
      <c r="G55" s="10">
        <v>15228.71889</v>
      </c>
      <c r="H55" s="43">
        <v>6518</v>
      </c>
      <c r="I55" s="43">
        <v>6201</v>
      </c>
      <c r="J55" s="43">
        <v>3</v>
      </c>
      <c r="K55" s="43">
        <v>12722</v>
      </c>
      <c r="L55" s="43">
        <v>5505</v>
      </c>
      <c r="M55" s="43">
        <v>5170</v>
      </c>
      <c r="N55" s="43">
        <v>2</v>
      </c>
      <c r="O55" s="48">
        <v>10677</v>
      </c>
      <c r="P55" s="27">
        <f>Table1[[#This Row],[Female Voters]]/Table1[[#This Row],[Female Population]]</f>
        <v>0.8477010886206513</v>
      </c>
      <c r="Q55" s="27">
        <f>Table1[[#This Row],[Male Voters]]/Table1[[#This Row],[Male Population]]</f>
        <v>0.82244784397128023</v>
      </c>
      <c r="R55" s="27">
        <f>Table1[[#This Row],[Total Voters]]/Table1[[#This Row],[Total Population]]</f>
        <v>0.83539528780414696</v>
      </c>
      <c r="S55" s="27">
        <f>Table1[[#This Row],[Female Ballots]]/Table1[[#This Row],[Female Population]]</f>
        <v>0.7159549697540174</v>
      </c>
      <c r="T55" s="27">
        <f>Table1[[#This Row],[Male Ballots]]/Table1[[#This Row],[Male Population]]</f>
        <v>0.685704782024112</v>
      </c>
      <c r="U55" s="27">
        <f>Table1[[#This Row],[Total Ballots]]/Table1[[#This Row],[Total Population]]</f>
        <v>0.70110953371206397</v>
      </c>
      <c r="V55" s="27">
        <f>Table1[[#This Row],[Female Ballots]]/Table1[[#This Row],[Female Voters]]</f>
        <v>0.84458422829088675</v>
      </c>
      <c r="W55" s="27">
        <f>Table1[[#This Row],[Male Ballots]]/Table1[[#This Row],[Male Voters]]</f>
        <v>0.83373649411385264</v>
      </c>
      <c r="X55" s="27">
        <f>Table1[[#This Row],[Total Ballots]]/Table1[[#This Row],[Total Voters]]</f>
        <v>0.83925483414557456</v>
      </c>
    </row>
    <row r="56" spans="1:24" s="7" customFormat="1" hidden="1" x14ac:dyDescent="0.25">
      <c r="A56" s="8" t="s">
        <v>47</v>
      </c>
      <c r="B56" s="16">
        <v>2016</v>
      </c>
      <c r="C56" s="16"/>
      <c r="D56" s="9" t="s">
        <v>71</v>
      </c>
      <c r="E56" s="10">
        <v>10404.417300000001</v>
      </c>
      <c r="F56" s="10">
        <v>9138.617307999999</v>
      </c>
      <c r="G56" s="10">
        <v>19543.034620000002</v>
      </c>
      <c r="H56" s="43">
        <v>9100</v>
      </c>
      <c r="I56" s="43">
        <v>8196</v>
      </c>
      <c r="J56" s="43">
        <v>11</v>
      </c>
      <c r="K56" s="43">
        <v>17307</v>
      </c>
      <c r="L56" s="43">
        <v>7909</v>
      </c>
      <c r="M56" s="43">
        <v>7292</v>
      </c>
      <c r="N56" s="43">
        <v>10</v>
      </c>
      <c r="O56" s="48">
        <v>15211</v>
      </c>
      <c r="P56" s="27">
        <f>Table1[[#This Row],[Female Voters]]/Table1[[#This Row],[Female Population]]</f>
        <v>0.87462850995028807</v>
      </c>
      <c r="Q56" s="27">
        <f>Table1[[#This Row],[Male Voters]]/Table1[[#This Row],[Male Population]]</f>
        <v>0.89685339956463372</v>
      </c>
      <c r="R56" s="27">
        <f>Table1[[#This Row],[Total Voters]]/Table1[[#This Row],[Total Population]]</f>
        <v>0.88558406289104752</v>
      </c>
      <c r="S56" s="27">
        <f>Table1[[#This Row],[Female Ballots]]/Table1[[#This Row],[Female Population]]</f>
        <v>0.76015789947217893</v>
      </c>
      <c r="T56" s="27">
        <f>Table1[[#This Row],[Male Ballots]]/Table1[[#This Row],[Male Population]]</f>
        <v>0.79793252679664572</v>
      </c>
      <c r="U56" s="27">
        <f>Table1[[#This Row],[Total Ballots]]/Table1[[#This Row],[Total Population]]</f>
        <v>0.77833357489083743</v>
      </c>
      <c r="V56" s="27">
        <f>Table1[[#This Row],[Female Ballots]]/Table1[[#This Row],[Female Voters]]</f>
        <v>0.8691208791208791</v>
      </c>
      <c r="W56" s="27">
        <f>Table1[[#This Row],[Male Ballots]]/Table1[[#This Row],[Male Voters]]</f>
        <v>0.88970229380185462</v>
      </c>
      <c r="X56" s="27">
        <f>Table1[[#This Row],[Total Ballots]]/Table1[[#This Row],[Total Voters]]</f>
        <v>0.87889293349511755</v>
      </c>
    </row>
    <row r="57" spans="1:24" s="7" customFormat="1" hidden="1" x14ac:dyDescent="0.25">
      <c r="A57" s="8" t="s">
        <v>47</v>
      </c>
      <c r="B57" s="16">
        <v>2016</v>
      </c>
      <c r="C57" s="16"/>
      <c r="D57" s="9" t="s">
        <v>453</v>
      </c>
      <c r="E57" s="10">
        <v>41287.301619999998</v>
      </c>
      <c r="F57" s="10">
        <v>39843.278397999995</v>
      </c>
      <c r="G57" s="10">
        <v>81130.580020000009</v>
      </c>
      <c r="H57" s="43">
        <v>33023</v>
      </c>
      <c r="I57" s="43">
        <v>30227</v>
      </c>
      <c r="J57" s="43">
        <v>42</v>
      </c>
      <c r="K57" s="43">
        <v>63292</v>
      </c>
      <c r="L57" s="43">
        <v>25176</v>
      </c>
      <c r="M57" s="43">
        <v>22672</v>
      </c>
      <c r="N57" s="43">
        <v>30</v>
      </c>
      <c r="O57" s="48">
        <v>47878</v>
      </c>
      <c r="P57" s="27">
        <f>Table1[[#This Row],[Female Voters]]/Table1[[#This Row],[Female Population]]</f>
        <v>0.79983430023926083</v>
      </c>
      <c r="Q57" s="27">
        <f>Table1[[#This Row],[Male Voters]]/Table1[[#This Row],[Male Population]]</f>
        <v>0.75864741093989141</v>
      </c>
      <c r="R57" s="27">
        <f>Table1[[#This Row],[Total Voters]]/Table1[[#This Row],[Total Population]]</f>
        <v>0.78012507718294988</v>
      </c>
      <c r="S57" s="27">
        <f>Table1[[#This Row],[Female Ballots]]/Table1[[#This Row],[Female Population]]</f>
        <v>0.60977586357458835</v>
      </c>
      <c r="T57" s="27">
        <f>Table1[[#This Row],[Male Ballots]]/Table1[[#This Row],[Male Population]]</f>
        <v>0.56902948029342038</v>
      </c>
      <c r="U57" s="27">
        <f>Table1[[#This Row],[Total Ballots]]/Table1[[#This Row],[Total Population]]</f>
        <v>0.59013506359990642</v>
      </c>
      <c r="V57" s="27">
        <f>Table1[[#This Row],[Female Ballots]]/Table1[[#This Row],[Female Voters]]</f>
        <v>0.76237773672894649</v>
      </c>
      <c r="W57" s="27">
        <f>Table1[[#This Row],[Male Ballots]]/Table1[[#This Row],[Male Voters]]</f>
        <v>0.7500578952592053</v>
      </c>
      <c r="X57" s="27">
        <f>Table1[[#This Row],[Total Ballots]]/Table1[[#This Row],[Total Voters]]</f>
        <v>0.75646211211527525</v>
      </c>
    </row>
    <row r="58" spans="1:24" s="7" customFormat="1" hidden="1" x14ac:dyDescent="0.25">
      <c r="A58" s="8" t="s">
        <v>54</v>
      </c>
      <c r="B58" s="16">
        <v>2016</v>
      </c>
      <c r="C58" s="16"/>
      <c r="D58" s="9" t="s">
        <v>66</v>
      </c>
      <c r="E58" s="10">
        <v>1741.5259580000002</v>
      </c>
      <c r="F58" s="10">
        <v>1822.2755390000002</v>
      </c>
      <c r="G58" s="10">
        <v>3563.8015</v>
      </c>
      <c r="H58" s="43">
        <v>981</v>
      </c>
      <c r="I58" s="43">
        <v>867</v>
      </c>
      <c r="J58" s="43">
        <v>21</v>
      </c>
      <c r="K58" s="43">
        <v>1869</v>
      </c>
      <c r="L58" s="43">
        <v>533</v>
      </c>
      <c r="M58" s="43">
        <v>412</v>
      </c>
      <c r="N58" s="43">
        <v>7</v>
      </c>
      <c r="O58" s="48">
        <v>952</v>
      </c>
      <c r="P58" s="27">
        <f>Table1[[#This Row],[Female Voters]]/Table1[[#This Row],[Female Population]]</f>
        <v>0.56329909726214944</v>
      </c>
      <c r="Q58" s="27">
        <f>Table1[[#This Row],[Male Voters]]/Table1[[#This Row],[Male Population]]</f>
        <v>0.47577876201739427</v>
      </c>
      <c r="R58" s="27">
        <f>Table1[[#This Row],[Total Voters]]/Table1[[#This Row],[Total Population]]</f>
        <v>0.5244399835400485</v>
      </c>
      <c r="S58" s="27">
        <f>Table1[[#This Row],[Female Ballots]]/Table1[[#This Row],[Female Population]]</f>
        <v>0.30605343408840535</v>
      </c>
      <c r="T58" s="27">
        <f>Table1[[#This Row],[Male Ballots]]/Table1[[#This Row],[Male Population]]</f>
        <v>0.22609094573375599</v>
      </c>
      <c r="U58" s="27">
        <f>Table1[[#This Row],[Total Ballots]]/Table1[[#This Row],[Total Population]]</f>
        <v>0.2671304785072906</v>
      </c>
      <c r="V58" s="27">
        <f>Table1[[#This Row],[Female Ballots]]/Table1[[#This Row],[Female Voters]]</f>
        <v>0.54332313965341483</v>
      </c>
      <c r="W58" s="27">
        <f>Table1[[#This Row],[Male Ballots]]/Table1[[#This Row],[Male Voters]]</f>
        <v>0.47520184544405997</v>
      </c>
      <c r="X58" s="27">
        <f>Table1[[#This Row],[Total Ballots]]/Table1[[#This Row],[Total Voters]]</f>
        <v>0.50936329588014984</v>
      </c>
    </row>
    <row r="59" spans="1:24" s="7" customFormat="1" hidden="1" x14ac:dyDescent="0.25">
      <c r="A59" s="8" t="s">
        <v>54</v>
      </c>
      <c r="B59" s="16">
        <v>2016</v>
      </c>
      <c r="C59" s="16"/>
      <c r="D59" s="9" t="s">
        <v>67</v>
      </c>
      <c r="E59" s="10">
        <v>2343.8972199999998</v>
      </c>
      <c r="F59" s="10">
        <v>2482.6224199999997</v>
      </c>
      <c r="G59" s="10">
        <v>4826.5196299999998</v>
      </c>
      <c r="H59" s="43">
        <v>1458</v>
      </c>
      <c r="I59" s="43">
        <v>1310</v>
      </c>
      <c r="J59" s="43">
        <v>36</v>
      </c>
      <c r="K59" s="43">
        <v>2804</v>
      </c>
      <c r="L59" s="43">
        <v>910</v>
      </c>
      <c r="M59" s="43">
        <v>739</v>
      </c>
      <c r="N59" s="43">
        <v>21</v>
      </c>
      <c r="O59" s="48">
        <v>1670</v>
      </c>
      <c r="P59" s="27">
        <f>Table1[[#This Row],[Female Voters]]/Table1[[#This Row],[Female Population]]</f>
        <v>0.62204092720413739</v>
      </c>
      <c r="Q59" s="27">
        <f>Table1[[#This Row],[Male Voters]]/Table1[[#This Row],[Male Population]]</f>
        <v>0.52766783601350065</v>
      </c>
      <c r="R59" s="27">
        <f>Table1[[#This Row],[Total Voters]]/Table1[[#This Row],[Total Population]]</f>
        <v>0.58095692444122515</v>
      </c>
      <c r="S59" s="27">
        <f>Table1[[#This Row],[Female Ballots]]/Table1[[#This Row],[Female Population]]</f>
        <v>0.38824227966787728</v>
      </c>
      <c r="T59" s="27">
        <f>Table1[[#This Row],[Male Ballots]]/Table1[[#This Row],[Male Population]]</f>
        <v>0.29766910749158548</v>
      </c>
      <c r="U59" s="27">
        <f>Table1[[#This Row],[Total Ballots]]/Table1[[#This Row],[Total Population]]</f>
        <v>0.34600501562654995</v>
      </c>
      <c r="V59" s="27">
        <f>Table1[[#This Row],[Female Ballots]]/Table1[[#This Row],[Female Voters]]</f>
        <v>0.62414266117969819</v>
      </c>
      <c r="W59" s="27">
        <f>Table1[[#This Row],[Male Ballots]]/Table1[[#This Row],[Male Voters]]</f>
        <v>0.56412213740458017</v>
      </c>
      <c r="X59" s="27">
        <f>Table1[[#This Row],[Total Ballots]]/Table1[[#This Row],[Total Voters]]</f>
        <v>0.59557774607703284</v>
      </c>
    </row>
    <row r="60" spans="1:24" s="7" customFormat="1" hidden="1" x14ac:dyDescent="0.25">
      <c r="A60" s="8" t="s">
        <v>54</v>
      </c>
      <c r="B60" s="16">
        <v>2016</v>
      </c>
      <c r="C60" s="16"/>
      <c r="D60" s="9" t="s">
        <v>68</v>
      </c>
      <c r="E60" s="10">
        <v>2408.5444900000002</v>
      </c>
      <c r="F60" s="10">
        <v>2424.2251799999999</v>
      </c>
      <c r="G60" s="10">
        <v>4832.7696799999994</v>
      </c>
      <c r="H60" s="43">
        <v>1479</v>
      </c>
      <c r="I60" s="43">
        <v>1329</v>
      </c>
      <c r="J60" s="43">
        <v>51</v>
      </c>
      <c r="K60" s="43">
        <v>2859</v>
      </c>
      <c r="L60" s="43">
        <v>1056</v>
      </c>
      <c r="M60" s="43">
        <v>937</v>
      </c>
      <c r="N60" s="43">
        <v>41</v>
      </c>
      <c r="O60" s="48">
        <v>2034</v>
      </c>
      <c r="P60" s="27">
        <f>Table1[[#This Row],[Female Voters]]/Table1[[#This Row],[Female Population]]</f>
        <v>0.61406380747403166</v>
      </c>
      <c r="Q60" s="27">
        <f>Table1[[#This Row],[Male Voters]]/Table1[[#This Row],[Male Population]]</f>
        <v>0.54821639960030444</v>
      </c>
      <c r="R60" s="27">
        <f>Table1[[#This Row],[Total Voters]]/Table1[[#This Row],[Total Population]]</f>
        <v>0.59158623094159135</v>
      </c>
      <c r="S60" s="27">
        <f>Table1[[#This Row],[Female Ballots]]/Table1[[#This Row],[Female Population]]</f>
        <v>0.43843906740539385</v>
      </c>
      <c r="T60" s="27">
        <f>Table1[[#This Row],[Male Ballots]]/Table1[[#This Row],[Male Population]]</f>
        <v>0.38651524937959764</v>
      </c>
      <c r="U60" s="27">
        <f>Table1[[#This Row],[Total Ballots]]/Table1[[#This Row],[Total Population]]</f>
        <v>0.42087666797313633</v>
      </c>
      <c r="V60" s="27">
        <f>Table1[[#This Row],[Female Ballots]]/Table1[[#This Row],[Female Voters]]</f>
        <v>0.71399594320486814</v>
      </c>
      <c r="W60" s="27">
        <f>Table1[[#This Row],[Male Ballots]]/Table1[[#This Row],[Male Voters]]</f>
        <v>0.70504138449962372</v>
      </c>
      <c r="X60" s="27">
        <f>Table1[[#This Row],[Total Ballots]]/Table1[[#This Row],[Total Voters]]</f>
        <v>0.71143756558237148</v>
      </c>
    </row>
    <row r="61" spans="1:24" s="7" customFormat="1" hidden="1" x14ac:dyDescent="0.25">
      <c r="A61" s="8" t="s">
        <v>54</v>
      </c>
      <c r="B61" s="16">
        <v>2016</v>
      </c>
      <c r="C61" s="16"/>
      <c r="D61" s="9" t="s">
        <v>69</v>
      </c>
      <c r="E61" s="10">
        <v>2487.1284500000002</v>
      </c>
      <c r="F61" s="10">
        <v>2556.2758100000001</v>
      </c>
      <c r="G61" s="10">
        <v>5043.4042600000002</v>
      </c>
      <c r="H61" s="43">
        <v>1638</v>
      </c>
      <c r="I61" s="43">
        <v>1482</v>
      </c>
      <c r="J61" s="43">
        <v>64</v>
      </c>
      <c r="K61" s="43">
        <v>3184</v>
      </c>
      <c r="L61" s="43">
        <v>1292</v>
      </c>
      <c r="M61" s="43">
        <v>1150</v>
      </c>
      <c r="N61" s="43">
        <v>49</v>
      </c>
      <c r="O61" s="48">
        <v>2491</v>
      </c>
      <c r="P61" s="27">
        <f>Table1[[#This Row],[Female Voters]]/Table1[[#This Row],[Female Population]]</f>
        <v>0.65859083393943718</v>
      </c>
      <c r="Q61" s="27">
        <f>Table1[[#This Row],[Male Voters]]/Table1[[#This Row],[Male Population]]</f>
        <v>0.57974964759377823</v>
      </c>
      <c r="R61" s="27">
        <f>Table1[[#This Row],[Total Voters]]/Table1[[#This Row],[Total Population]]</f>
        <v>0.63131960791895747</v>
      </c>
      <c r="S61" s="27">
        <f>Table1[[#This Row],[Female Ballots]]/Table1[[#This Row],[Female Population]]</f>
        <v>0.51947457719765133</v>
      </c>
      <c r="T61" s="27">
        <f>Table1[[#This Row],[Male Ballots]]/Table1[[#This Row],[Male Population]]</f>
        <v>0.4498732083217577</v>
      </c>
      <c r="U61" s="27">
        <f>Table1[[#This Row],[Total Ballots]]/Table1[[#This Row],[Total Population]]</f>
        <v>0.49391241938634517</v>
      </c>
      <c r="V61" s="27">
        <f>Table1[[#This Row],[Female Ballots]]/Table1[[#This Row],[Female Voters]]</f>
        <v>0.78876678876678874</v>
      </c>
      <c r="W61" s="27">
        <f>Table1[[#This Row],[Male Ballots]]/Table1[[#This Row],[Male Voters]]</f>
        <v>0.77597840755735492</v>
      </c>
      <c r="X61" s="27">
        <f>Table1[[#This Row],[Total Ballots]]/Table1[[#This Row],[Total Voters]]</f>
        <v>0.78234924623115576</v>
      </c>
    </row>
    <row r="62" spans="1:24" s="7" customFormat="1" hidden="1" x14ac:dyDescent="0.25">
      <c r="A62" s="8" t="s">
        <v>54</v>
      </c>
      <c r="B62" s="16">
        <v>2016</v>
      </c>
      <c r="C62" s="16"/>
      <c r="D62" s="9" t="s">
        <v>70</v>
      </c>
      <c r="E62" s="10">
        <v>2699.31855</v>
      </c>
      <c r="F62" s="10">
        <v>2628.2183999999997</v>
      </c>
      <c r="G62" s="10">
        <v>5327.5369499999997</v>
      </c>
      <c r="H62" s="43">
        <v>2127</v>
      </c>
      <c r="I62" s="43">
        <v>1986</v>
      </c>
      <c r="J62" s="43">
        <v>53</v>
      </c>
      <c r="K62" s="43">
        <v>4166</v>
      </c>
      <c r="L62" s="43">
        <v>1847</v>
      </c>
      <c r="M62" s="43">
        <v>1718</v>
      </c>
      <c r="N62" s="43">
        <v>44</v>
      </c>
      <c r="O62" s="48">
        <v>3609</v>
      </c>
      <c r="P62" s="27">
        <f>Table1[[#This Row],[Female Voters]]/Table1[[#This Row],[Female Population]]</f>
        <v>0.7879766543300345</v>
      </c>
      <c r="Q62" s="27">
        <f>Table1[[#This Row],[Male Voters]]/Table1[[#This Row],[Male Population]]</f>
        <v>0.75564496466503706</v>
      </c>
      <c r="R62" s="27">
        <f>Table1[[#This Row],[Total Voters]]/Table1[[#This Row],[Total Population]]</f>
        <v>0.7819748673915814</v>
      </c>
      <c r="S62" s="27">
        <f>Table1[[#This Row],[Female Ballots]]/Table1[[#This Row],[Female Population]]</f>
        <v>0.6842467703561701</v>
      </c>
      <c r="T62" s="27">
        <f>Table1[[#This Row],[Male Ballots]]/Table1[[#This Row],[Male Population]]</f>
        <v>0.65367474788244395</v>
      </c>
      <c r="U62" s="27">
        <f>Table1[[#This Row],[Total Ballots]]/Table1[[#This Row],[Total Population]]</f>
        <v>0.67742373893812224</v>
      </c>
      <c r="V62" s="27">
        <f>Table1[[#This Row],[Female Ballots]]/Table1[[#This Row],[Female Voters]]</f>
        <v>0.86835919134931827</v>
      </c>
      <c r="W62" s="27">
        <f>Table1[[#This Row],[Male Ballots]]/Table1[[#This Row],[Male Voters]]</f>
        <v>0.86505538771399804</v>
      </c>
      <c r="X62" s="27">
        <f>Table1[[#This Row],[Total Ballots]]/Table1[[#This Row],[Total Voters]]</f>
        <v>0.86629860777724432</v>
      </c>
    </row>
    <row r="63" spans="1:24" s="7" customFormat="1" hidden="1" x14ac:dyDescent="0.25">
      <c r="A63" s="8" t="s">
        <v>54</v>
      </c>
      <c r="B63" s="16">
        <v>2016</v>
      </c>
      <c r="C63" s="16"/>
      <c r="D63" s="9" t="s">
        <v>71</v>
      </c>
      <c r="E63" s="10">
        <v>3563.3445139999999</v>
      </c>
      <c r="F63" s="10">
        <v>3190.4995800000002</v>
      </c>
      <c r="G63" s="10">
        <v>6753.8440919999994</v>
      </c>
      <c r="H63" s="43">
        <v>3016</v>
      </c>
      <c r="I63" s="43">
        <v>2818</v>
      </c>
      <c r="J63" s="43">
        <v>109</v>
      </c>
      <c r="K63" s="43">
        <v>5943</v>
      </c>
      <c r="L63" s="43">
        <v>2691</v>
      </c>
      <c r="M63" s="43">
        <v>2587</v>
      </c>
      <c r="N63" s="43">
        <v>100</v>
      </c>
      <c r="O63" s="48">
        <v>5378</v>
      </c>
      <c r="P63" s="27">
        <f>Table1[[#This Row],[Female Voters]]/Table1[[#This Row],[Female Population]]</f>
        <v>0.84639584753886643</v>
      </c>
      <c r="Q63" s="27">
        <f>Table1[[#This Row],[Male Voters]]/Table1[[#This Row],[Male Population]]</f>
        <v>0.88324725621809985</v>
      </c>
      <c r="R63" s="27">
        <f>Table1[[#This Row],[Total Voters]]/Table1[[#This Row],[Total Population]]</f>
        <v>0.87994332102506589</v>
      </c>
      <c r="S63" s="27">
        <f>Table1[[#This Row],[Female Ballots]]/Table1[[#This Row],[Female Population]]</f>
        <v>0.75518939845062649</v>
      </c>
      <c r="T63" s="27">
        <f>Table1[[#This Row],[Male Ballots]]/Table1[[#This Row],[Male Population]]</f>
        <v>0.81084480192910724</v>
      </c>
      <c r="U63" s="27">
        <f>Table1[[#This Row],[Total Ballots]]/Table1[[#This Row],[Total Population]]</f>
        <v>0.79628725903967768</v>
      </c>
      <c r="V63" s="27">
        <f>Table1[[#This Row],[Female Ballots]]/Table1[[#This Row],[Female Voters]]</f>
        <v>0.89224137931034486</v>
      </c>
      <c r="W63" s="27">
        <f>Table1[[#This Row],[Male Ballots]]/Table1[[#This Row],[Male Voters]]</f>
        <v>0.9180269694819021</v>
      </c>
      <c r="X63" s="27">
        <f>Table1[[#This Row],[Total Ballots]]/Table1[[#This Row],[Total Voters]]</f>
        <v>0.90493016994783781</v>
      </c>
    </row>
    <row r="64" spans="1:24" s="7" customFormat="1" hidden="1" x14ac:dyDescent="0.25">
      <c r="A64" s="8" t="s">
        <v>54</v>
      </c>
      <c r="B64" s="16">
        <v>2016</v>
      </c>
      <c r="C64" s="16"/>
      <c r="D64" s="9" t="s">
        <v>453</v>
      </c>
      <c r="E64" s="10">
        <v>15243.759182000002</v>
      </c>
      <c r="F64" s="10">
        <v>15104.116928999998</v>
      </c>
      <c r="G64" s="10">
        <v>30347.876111999998</v>
      </c>
      <c r="H64" s="43">
        <v>10699</v>
      </c>
      <c r="I64" s="43">
        <v>9792</v>
      </c>
      <c r="J64" s="43">
        <v>334</v>
      </c>
      <c r="K64" s="43">
        <v>20825</v>
      </c>
      <c r="L64" s="43">
        <v>8329</v>
      </c>
      <c r="M64" s="43">
        <v>7543</v>
      </c>
      <c r="N64" s="43">
        <v>262</v>
      </c>
      <c r="O64" s="48">
        <v>16134</v>
      </c>
      <c r="P64" s="27">
        <f>Table1[[#This Row],[Female Voters]]/Table1[[#This Row],[Female Population]]</f>
        <v>0.70186099585156769</v>
      </c>
      <c r="Q64" s="27">
        <f>Table1[[#This Row],[Male Voters]]/Table1[[#This Row],[Male Population]]</f>
        <v>0.64830006587139821</v>
      </c>
      <c r="R64" s="27">
        <f>Table1[[#This Row],[Total Voters]]/Table1[[#This Row],[Total Population]]</f>
        <v>0.68620947057858483</v>
      </c>
      <c r="S64" s="27">
        <f>Table1[[#This Row],[Female Ballots]]/Table1[[#This Row],[Female Population]]</f>
        <v>0.54638753476471702</v>
      </c>
      <c r="T64" s="27">
        <f>Table1[[#This Row],[Male Ballots]]/Table1[[#This Row],[Male Population]]</f>
        <v>0.4994002652030185</v>
      </c>
      <c r="U64" s="27">
        <f>Table1[[#This Row],[Total Ballots]]/Table1[[#This Row],[Total Population]]</f>
        <v>0.53163522680983855</v>
      </c>
      <c r="V64" s="27">
        <f>Table1[[#This Row],[Female Ballots]]/Table1[[#This Row],[Female Voters]]</f>
        <v>0.77848397046452944</v>
      </c>
      <c r="W64" s="27">
        <f>Table1[[#This Row],[Male Ballots]]/Table1[[#This Row],[Male Voters]]</f>
        <v>0.77032271241830064</v>
      </c>
      <c r="X64" s="27">
        <f>Table1[[#This Row],[Total Ballots]]/Table1[[#This Row],[Total Voters]]</f>
        <v>0.77474189675870353</v>
      </c>
    </row>
    <row r="65" spans="1:24" s="7" customFormat="1" hidden="1" x14ac:dyDescent="0.25">
      <c r="A65" s="8" t="s">
        <v>33</v>
      </c>
      <c r="B65" s="16">
        <v>2016</v>
      </c>
      <c r="C65" s="16"/>
      <c r="D65" s="9" t="s">
        <v>66</v>
      </c>
      <c r="E65" s="10">
        <v>292.22776899999997</v>
      </c>
      <c r="F65" s="10">
        <v>401.07692199999997</v>
      </c>
      <c r="G65" s="10">
        <v>693.30469100000005</v>
      </c>
      <c r="H65" s="43">
        <v>134</v>
      </c>
      <c r="I65" s="43">
        <v>152</v>
      </c>
      <c r="J65" s="43"/>
      <c r="K65" s="43">
        <v>286</v>
      </c>
      <c r="L65" s="43">
        <v>65</v>
      </c>
      <c r="M65" s="43">
        <v>63</v>
      </c>
      <c r="N65" s="43">
        <v>0</v>
      </c>
      <c r="O65" s="48">
        <v>128</v>
      </c>
      <c r="P65" s="27">
        <f>Table1[[#This Row],[Female Voters]]/Table1[[#This Row],[Female Population]]</f>
        <v>0.45854642924095285</v>
      </c>
      <c r="Q65" s="27">
        <f>Table1[[#This Row],[Male Voters]]/Table1[[#This Row],[Male Population]]</f>
        <v>0.37897967113650088</v>
      </c>
      <c r="R65" s="27">
        <f>Table1[[#This Row],[Total Voters]]/Table1[[#This Row],[Total Population]]</f>
        <v>0.41251704151530105</v>
      </c>
      <c r="S65" s="27">
        <f>Table1[[#This Row],[Female Ballots]]/Table1[[#This Row],[Female Population]]</f>
        <v>0.22242923806464132</v>
      </c>
      <c r="T65" s="27">
        <f>Table1[[#This Row],[Male Ballots]]/Table1[[#This Row],[Male Population]]</f>
        <v>0.15707710053683918</v>
      </c>
      <c r="U65" s="27">
        <f>Table1[[#This Row],[Total Ballots]]/Table1[[#This Row],[Total Population]]</f>
        <v>0.1846230115872676</v>
      </c>
      <c r="V65" s="27">
        <f>Table1[[#This Row],[Female Ballots]]/Table1[[#This Row],[Female Voters]]</f>
        <v>0.48507462686567165</v>
      </c>
      <c r="W65" s="27">
        <f>Table1[[#This Row],[Male Ballots]]/Table1[[#This Row],[Male Voters]]</f>
        <v>0.41447368421052633</v>
      </c>
      <c r="X65" s="27">
        <f>Table1[[#This Row],[Total Ballots]]/Table1[[#This Row],[Total Voters]]</f>
        <v>0.44755244755244755</v>
      </c>
    </row>
    <row r="66" spans="1:24" s="7" customFormat="1" hidden="1" x14ac:dyDescent="0.25">
      <c r="A66" s="8" t="s">
        <v>33</v>
      </c>
      <c r="B66" s="16">
        <v>2016</v>
      </c>
      <c r="C66" s="16"/>
      <c r="D66" s="9" t="s">
        <v>67</v>
      </c>
      <c r="E66" s="10">
        <v>296.44670399999995</v>
      </c>
      <c r="F66" s="10">
        <v>323.68599900000004</v>
      </c>
      <c r="G66" s="10">
        <v>620.13270299999999</v>
      </c>
      <c r="H66" s="43">
        <v>227</v>
      </c>
      <c r="I66" s="43">
        <v>238</v>
      </c>
      <c r="J66" s="43"/>
      <c r="K66" s="43">
        <v>465</v>
      </c>
      <c r="L66" s="43">
        <v>150</v>
      </c>
      <c r="M66" s="43">
        <v>147</v>
      </c>
      <c r="N66" s="43">
        <v>0</v>
      </c>
      <c r="O66" s="48">
        <v>297</v>
      </c>
      <c r="P66" s="27">
        <f>Table1[[#This Row],[Female Voters]]/Table1[[#This Row],[Female Population]]</f>
        <v>0.7657362923488602</v>
      </c>
      <c r="Q66" s="27">
        <f>Table1[[#This Row],[Male Voters]]/Table1[[#This Row],[Male Population]]</f>
        <v>0.73528049015181518</v>
      </c>
      <c r="R66" s="27">
        <f>Table1[[#This Row],[Total Voters]]/Table1[[#This Row],[Total Population]]</f>
        <v>0.74983950652897591</v>
      </c>
      <c r="S66" s="27">
        <f>Table1[[#This Row],[Female Ballots]]/Table1[[#This Row],[Female Population]]</f>
        <v>0.50599314472391643</v>
      </c>
      <c r="T66" s="27">
        <f>Table1[[#This Row],[Male Ballots]]/Table1[[#This Row],[Male Population]]</f>
        <v>0.45414383215259174</v>
      </c>
      <c r="U66" s="27">
        <f>Table1[[#This Row],[Total Ballots]]/Table1[[#This Row],[Total Population]]</f>
        <v>0.47892974933141047</v>
      </c>
      <c r="V66" s="27">
        <f>Table1[[#This Row],[Female Ballots]]/Table1[[#This Row],[Female Voters]]</f>
        <v>0.66079295154185025</v>
      </c>
      <c r="W66" s="27">
        <f>Table1[[#This Row],[Male Ballots]]/Table1[[#This Row],[Male Voters]]</f>
        <v>0.61764705882352944</v>
      </c>
      <c r="X66" s="27">
        <f>Table1[[#This Row],[Total Ballots]]/Table1[[#This Row],[Total Voters]]</f>
        <v>0.6387096774193548</v>
      </c>
    </row>
    <row r="67" spans="1:24" s="7" customFormat="1" hidden="1" x14ac:dyDescent="0.25">
      <c r="A67" s="8" t="s">
        <v>33</v>
      </c>
      <c r="B67" s="16">
        <v>2016</v>
      </c>
      <c r="C67" s="16"/>
      <c r="D67" s="9" t="s">
        <v>68</v>
      </c>
      <c r="E67" s="10">
        <v>319.65594499999997</v>
      </c>
      <c r="F67" s="10">
        <v>354.77985699999999</v>
      </c>
      <c r="G67" s="10">
        <v>674.43580300000008</v>
      </c>
      <c r="H67" s="43">
        <v>282</v>
      </c>
      <c r="I67" s="43">
        <v>268</v>
      </c>
      <c r="J67" s="43"/>
      <c r="K67" s="43">
        <v>550</v>
      </c>
      <c r="L67" s="43">
        <v>213</v>
      </c>
      <c r="M67" s="43">
        <v>195</v>
      </c>
      <c r="N67" s="43">
        <v>0</v>
      </c>
      <c r="O67" s="48">
        <v>408</v>
      </c>
      <c r="P67" s="27">
        <f>Table1[[#This Row],[Female Voters]]/Table1[[#This Row],[Female Population]]</f>
        <v>0.88219851503152868</v>
      </c>
      <c r="Q67" s="27">
        <f>Table1[[#This Row],[Male Voters]]/Table1[[#This Row],[Male Population]]</f>
        <v>0.75539801573345811</v>
      </c>
      <c r="R67" s="27">
        <f>Table1[[#This Row],[Total Voters]]/Table1[[#This Row],[Total Population]]</f>
        <v>0.81549644540445598</v>
      </c>
      <c r="S67" s="27">
        <f>Table1[[#This Row],[Female Ballots]]/Table1[[#This Row],[Female Population]]</f>
        <v>0.66634143156636749</v>
      </c>
      <c r="T67" s="27">
        <f>Table1[[#This Row],[Male Ballots]]/Table1[[#This Row],[Male Population]]</f>
        <v>0.54963661592546387</v>
      </c>
      <c r="U67" s="27">
        <f>Table1[[#This Row],[Total Ballots]]/Table1[[#This Row],[Total Population]]</f>
        <v>0.60495009040912373</v>
      </c>
      <c r="V67" s="27">
        <f>Table1[[#This Row],[Female Ballots]]/Table1[[#This Row],[Female Voters]]</f>
        <v>0.75531914893617025</v>
      </c>
      <c r="W67" s="27">
        <f>Table1[[#This Row],[Male Ballots]]/Table1[[#This Row],[Male Voters]]</f>
        <v>0.72761194029850751</v>
      </c>
      <c r="X67" s="27">
        <f>Table1[[#This Row],[Total Ballots]]/Table1[[#This Row],[Total Voters]]</f>
        <v>0.74181818181818182</v>
      </c>
    </row>
    <row r="68" spans="1:24" s="7" customFormat="1" hidden="1" x14ac:dyDescent="0.25">
      <c r="A68" s="8" t="s">
        <v>33</v>
      </c>
      <c r="B68" s="16">
        <v>2016</v>
      </c>
      <c r="C68" s="16"/>
      <c r="D68" s="9" t="s">
        <v>69</v>
      </c>
      <c r="E68" s="10">
        <v>494.81549899999999</v>
      </c>
      <c r="F68" s="10">
        <v>467.58561399999996</v>
      </c>
      <c r="G68" s="10">
        <v>962.40111300000001</v>
      </c>
      <c r="H68" s="43">
        <v>378</v>
      </c>
      <c r="I68" s="43">
        <v>298</v>
      </c>
      <c r="J68" s="43"/>
      <c r="K68" s="43">
        <v>676</v>
      </c>
      <c r="L68" s="43">
        <v>284</v>
      </c>
      <c r="M68" s="43">
        <v>243</v>
      </c>
      <c r="N68" s="43">
        <v>0</v>
      </c>
      <c r="O68" s="48">
        <v>527</v>
      </c>
      <c r="P68" s="27">
        <f>Table1[[#This Row],[Female Voters]]/Table1[[#This Row],[Female Population]]</f>
        <v>0.76392109940759967</v>
      </c>
      <c r="Q68" s="27">
        <f>Table1[[#This Row],[Male Voters]]/Table1[[#This Row],[Male Population]]</f>
        <v>0.63731644233177798</v>
      </c>
      <c r="R68" s="27">
        <f>Table1[[#This Row],[Total Voters]]/Table1[[#This Row],[Total Population]]</f>
        <v>0.70240982774092031</v>
      </c>
      <c r="S68" s="27">
        <f>Table1[[#This Row],[Female Ballots]]/Table1[[#This Row],[Female Population]]</f>
        <v>0.57395130220041879</v>
      </c>
      <c r="T68" s="27">
        <f>Table1[[#This Row],[Male Ballots]]/Table1[[#This Row],[Male Population]]</f>
        <v>0.51969092445175191</v>
      </c>
      <c r="U68" s="27">
        <f>Table1[[#This Row],[Total Ballots]]/Table1[[#This Row],[Total Population]]</f>
        <v>0.54758872665601332</v>
      </c>
      <c r="V68" s="27">
        <f>Table1[[#This Row],[Female Ballots]]/Table1[[#This Row],[Female Voters]]</f>
        <v>0.75132275132275128</v>
      </c>
      <c r="W68" s="27">
        <f>Table1[[#This Row],[Male Ballots]]/Table1[[#This Row],[Male Voters]]</f>
        <v>0.81543624161073824</v>
      </c>
      <c r="X68" s="27">
        <f>Table1[[#This Row],[Total Ballots]]/Table1[[#This Row],[Total Voters]]</f>
        <v>0.77958579881656809</v>
      </c>
    </row>
    <row r="69" spans="1:24" s="7" customFormat="1" hidden="1" x14ac:dyDescent="0.25">
      <c r="A69" s="8" t="s">
        <v>33</v>
      </c>
      <c r="B69" s="16">
        <v>2016</v>
      </c>
      <c r="C69" s="16"/>
      <c r="D69" s="9" t="s">
        <v>70</v>
      </c>
      <c r="E69" s="10">
        <v>692.78806599999996</v>
      </c>
      <c r="F69" s="10">
        <v>695.37587000000008</v>
      </c>
      <c r="G69" s="10">
        <v>1388.1639359999999</v>
      </c>
      <c r="H69" s="43">
        <v>558</v>
      </c>
      <c r="I69" s="43">
        <v>514</v>
      </c>
      <c r="J69" s="43"/>
      <c r="K69" s="43">
        <v>1072</v>
      </c>
      <c r="L69" s="43">
        <v>494</v>
      </c>
      <c r="M69" s="43">
        <v>438</v>
      </c>
      <c r="N69" s="43">
        <v>0</v>
      </c>
      <c r="O69" s="48">
        <v>932</v>
      </c>
      <c r="P69" s="27">
        <f>Table1[[#This Row],[Female Voters]]/Table1[[#This Row],[Female Population]]</f>
        <v>0.80544112606004392</v>
      </c>
      <c r="Q69" s="27">
        <f>Table1[[#This Row],[Male Voters]]/Table1[[#This Row],[Male Population]]</f>
        <v>0.73916858806159025</v>
      </c>
      <c r="R69" s="27">
        <f>Table1[[#This Row],[Total Voters]]/Table1[[#This Row],[Total Population]]</f>
        <v>0.77224308469572578</v>
      </c>
      <c r="S69" s="27">
        <f>Table1[[#This Row],[Female Ballots]]/Table1[[#This Row],[Female Population]]</f>
        <v>0.71306078185244037</v>
      </c>
      <c r="T69" s="27">
        <f>Table1[[#This Row],[Male Ballots]]/Table1[[#This Row],[Male Population]]</f>
        <v>0.62987517815365079</v>
      </c>
      <c r="U69" s="27">
        <f>Table1[[#This Row],[Total Ballots]]/Table1[[#This Row],[Total Population]]</f>
        <v>0.6713904430377019</v>
      </c>
      <c r="V69" s="27">
        <f>Table1[[#This Row],[Female Ballots]]/Table1[[#This Row],[Female Voters]]</f>
        <v>0.88530465949820791</v>
      </c>
      <c r="W69" s="27">
        <f>Table1[[#This Row],[Male Ballots]]/Table1[[#This Row],[Male Voters]]</f>
        <v>0.85214007782101164</v>
      </c>
      <c r="X69" s="27">
        <f>Table1[[#This Row],[Total Ballots]]/Table1[[#This Row],[Total Voters]]</f>
        <v>0.86940298507462688</v>
      </c>
    </row>
    <row r="70" spans="1:24" s="7" customFormat="1" hidden="1" x14ac:dyDescent="0.25">
      <c r="A70" s="8" t="s">
        <v>33</v>
      </c>
      <c r="B70" s="16">
        <v>2016</v>
      </c>
      <c r="C70" s="16"/>
      <c r="D70" s="9" t="s">
        <v>71</v>
      </c>
      <c r="E70" s="10">
        <v>939.803133</v>
      </c>
      <c r="F70" s="10">
        <v>1015.3374590000001</v>
      </c>
      <c r="G70" s="10">
        <v>1955.1405920000002</v>
      </c>
      <c r="H70" s="43">
        <v>772</v>
      </c>
      <c r="I70" s="43">
        <v>854</v>
      </c>
      <c r="J70" s="43"/>
      <c r="K70" s="43">
        <v>1626</v>
      </c>
      <c r="L70" s="43">
        <v>702</v>
      </c>
      <c r="M70" s="43">
        <v>763</v>
      </c>
      <c r="N70" s="43">
        <v>0</v>
      </c>
      <c r="O70" s="48">
        <v>1465</v>
      </c>
      <c r="P70" s="27">
        <f>Table1[[#This Row],[Female Voters]]/Table1[[#This Row],[Female Population]]</f>
        <v>0.82144863417900527</v>
      </c>
      <c r="Q70" s="27">
        <f>Table1[[#This Row],[Male Voters]]/Table1[[#This Row],[Male Population]]</f>
        <v>0.84109966832219463</v>
      </c>
      <c r="R70" s="27">
        <f>Table1[[#This Row],[Total Voters]]/Table1[[#This Row],[Total Population]]</f>
        <v>0.83165374738432096</v>
      </c>
      <c r="S70" s="27">
        <f>Table1[[#This Row],[Female Ballots]]/Table1[[#This Row],[Female Population]]</f>
        <v>0.74696494973272243</v>
      </c>
      <c r="T70" s="27">
        <f>Table1[[#This Row],[Male Ballots]]/Table1[[#This Row],[Male Population]]</f>
        <v>0.75147429382884601</v>
      </c>
      <c r="U70" s="27">
        <f>Table1[[#This Row],[Total Ballots]]/Table1[[#This Row],[Total Population]]</f>
        <v>0.74930672811686982</v>
      </c>
      <c r="V70" s="27">
        <f>Table1[[#This Row],[Female Ballots]]/Table1[[#This Row],[Female Voters]]</f>
        <v>0.90932642487046633</v>
      </c>
      <c r="W70" s="27">
        <f>Table1[[#This Row],[Male Ballots]]/Table1[[#This Row],[Male Voters]]</f>
        <v>0.89344262295081966</v>
      </c>
      <c r="X70" s="27">
        <f>Table1[[#This Row],[Total Ballots]]/Table1[[#This Row],[Total Voters]]</f>
        <v>0.90098400984009841</v>
      </c>
    </row>
    <row r="71" spans="1:24" s="7" customFormat="1" hidden="1" x14ac:dyDescent="0.25">
      <c r="A71" s="8" t="s">
        <v>33</v>
      </c>
      <c r="B71" s="16">
        <v>2016</v>
      </c>
      <c r="C71" s="16"/>
      <c r="D71" s="9" t="s">
        <v>453</v>
      </c>
      <c r="E71" s="10">
        <v>3035.7371159999998</v>
      </c>
      <c r="F71" s="10">
        <v>3257.8417210000007</v>
      </c>
      <c r="G71" s="10">
        <v>6293.5788379999995</v>
      </c>
      <c r="H71" s="43">
        <v>2351</v>
      </c>
      <c r="I71" s="43">
        <v>2324</v>
      </c>
      <c r="J71" s="43"/>
      <c r="K71" s="43">
        <v>4675</v>
      </c>
      <c r="L71" s="43">
        <v>1908</v>
      </c>
      <c r="M71" s="43">
        <v>1849</v>
      </c>
      <c r="N71" s="43">
        <v>0</v>
      </c>
      <c r="O71" s="48">
        <v>3757</v>
      </c>
      <c r="P71" s="27">
        <f>Table1[[#This Row],[Female Voters]]/Table1[[#This Row],[Female Population]]</f>
        <v>0.77444123458811387</v>
      </c>
      <c r="Q71" s="27">
        <f>Table1[[#This Row],[Male Voters]]/Table1[[#This Row],[Male Population]]</f>
        <v>0.71335571185657354</v>
      </c>
      <c r="R71" s="27">
        <f>Table1[[#This Row],[Total Voters]]/Table1[[#This Row],[Total Population]]</f>
        <v>0.74282059863504335</v>
      </c>
      <c r="S71" s="27">
        <f>Table1[[#This Row],[Female Ballots]]/Table1[[#This Row],[Female Population]]</f>
        <v>0.62851292028673811</v>
      </c>
      <c r="T71" s="27">
        <f>Table1[[#This Row],[Male Ballots]]/Table1[[#This Row],[Male Population]]</f>
        <v>0.56755366231618087</v>
      </c>
      <c r="U71" s="27">
        <f>Table1[[#This Row],[Total Ballots]]/Table1[[#This Row],[Total Population]]</f>
        <v>0.59695764472125301</v>
      </c>
      <c r="V71" s="27">
        <f>Table1[[#This Row],[Female Ballots]]/Table1[[#This Row],[Female Voters]]</f>
        <v>0.81156954487452149</v>
      </c>
      <c r="W71" s="27">
        <f>Table1[[#This Row],[Male Ballots]]/Table1[[#This Row],[Male Voters]]</f>
        <v>0.79561101549053359</v>
      </c>
      <c r="X71" s="27">
        <f>Table1[[#This Row],[Total Ballots]]/Table1[[#This Row],[Total Voters]]</f>
        <v>0.80363636363636359</v>
      </c>
    </row>
    <row r="72" spans="1:24" s="7" customFormat="1" hidden="1" x14ac:dyDescent="0.25">
      <c r="A72" s="8" t="s">
        <v>61</v>
      </c>
      <c r="B72" s="16">
        <v>2016</v>
      </c>
      <c r="C72" s="16"/>
      <c r="D72" s="9" t="s">
        <v>66</v>
      </c>
      <c r="E72" s="10">
        <v>4197.2781999999997</v>
      </c>
      <c r="F72" s="10">
        <v>4531.8881000000001</v>
      </c>
      <c r="G72" s="10">
        <v>8729.1663000000008</v>
      </c>
      <c r="H72" s="43">
        <v>2321</v>
      </c>
      <c r="I72" s="43">
        <v>2046</v>
      </c>
      <c r="J72" s="43">
        <v>37</v>
      </c>
      <c r="K72" s="43">
        <v>4404</v>
      </c>
      <c r="L72" s="43">
        <v>1247</v>
      </c>
      <c r="M72" s="43">
        <v>914</v>
      </c>
      <c r="N72" s="43">
        <v>19</v>
      </c>
      <c r="O72" s="48">
        <v>2180</v>
      </c>
      <c r="P72" s="27">
        <f>Table1[[#This Row],[Female Voters]]/Table1[[#This Row],[Female Population]]</f>
        <v>0.55297740330864897</v>
      </c>
      <c r="Q72" s="27">
        <f>Table1[[#This Row],[Male Voters]]/Table1[[#This Row],[Male Population]]</f>
        <v>0.45146745790126636</v>
      </c>
      <c r="R72" s="27">
        <f>Table1[[#This Row],[Total Voters]]/Table1[[#This Row],[Total Population]]</f>
        <v>0.50451553431855223</v>
      </c>
      <c r="S72" s="27">
        <f>Table1[[#This Row],[Female Ballots]]/Table1[[#This Row],[Female Population]]</f>
        <v>0.29709729509947663</v>
      </c>
      <c r="T72" s="27">
        <f>Table1[[#This Row],[Male Ballots]]/Table1[[#This Row],[Male Population]]</f>
        <v>0.20168194355902122</v>
      </c>
      <c r="U72" s="27">
        <f>Table1[[#This Row],[Total Ballots]]/Table1[[#This Row],[Total Population]]</f>
        <v>0.24973748065723067</v>
      </c>
      <c r="V72" s="27">
        <f>Table1[[#This Row],[Female Ballots]]/Table1[[#This Row],[Female Voters]]</f>
        <v>0.53726841878500642</v>
      </c>
      <c r="W72" s="27">
        <f>Table1[[#This Row],[Male Ballots]]/Table1[[#This Row],[Male Voters]]</f>
        <v>0.44672531769305962</v>
      </c>
      <c r="X72" s="27">
        <f>Table1[[#This Row],[Total Ballots]]/Table1[[#This Row],[Total Voters]]</f>
        <v>0.49500454132606719</v>
      </c>
    </row>
    <row r="73" spans="1:24" s="7" customFormat="1" hidden="1" x14ac:dyDescent="0.25">
      <c r="A73" s="8" t="s">
        <v>61</v>
      </c>
      <c r="B73" s="16">
        <v>2016</v>
      </c>
      <c r="C73" s="16"/>
      <c r="D73" s="9" t="s">
        <v>67</v>
      </c>
      <c r="E73" s="10">
        <v>6036.70597</v>
      </c>
      <c r="F73" s="10">
        <v>6781.6601200000005</v>
      </c>
      <c r="G73" s="10">
        <v>12818.36608</v>
      </c>
      <c r="H73" s="43">
        <v>3773</v>
      </c>
      <c r="I73" s="43">
        <v>3245</v>
      </c>
      <c r="J73" s="43">
        <v>41</v>
      </c>
      <c r="K73" s="43">
        <v>7059</v>
      </c>
      <c r="L73" s="43">
        <v>2387</v>
      </c>
      <c r="M73" s="43">
        <v>1897</v>
      </c>
      <c r="N73" s="43">
        <v>26</v>
      </c>
      <c r="O73" s="48">
        <v>4310</v>
      </c>
      <c r="P73" s="27">
        <f>Table1[[#This Row],[Female Voters]]/Table1[[#This Row],[Female Population]]</f>
        <v>0.62500973523479397</v>
      </c>
      <c r="Q73" s="27">
        <f>Table1[[#This Row],[Male Voters]]/Table1[[#This Row],[Male Population]]</f>
        <v>0.47849640686504941</v>
      </c>
      <c r="R73" s="27">
        <f>Table1[[#This Row],[Total Voters]]/Table1[[#This Row],[Total Population]]</f>
        <v>0.55069421141075725</v>
      </c>
      <c r="S73" s="27">
        <f>Table1[[#This Row],[Female Ballots]]/Table1[[#This Row],[Female Population]]</f>
        <v>0.39541432229140028</v>
      </c>
      <c r="T73" s="27">
        <f>Table1[[#This Row],[Male Ballots]]/Table1[[#This Row],[Male Population]]</f>
        <v>0.27972501812727235</v>
      </c>
      <c r="U73" s="27">
        <f>Table1[[#This Row],[Total Ballots]]/Table1[[#This Row],[Total Population]]</f>
        <v>0.33623630134301796</v>
      </c>
      <c r="V73" s="27">
        <f>Table1[[#This Row],[Female Ballots]]/Table1[[#This Row],[Female Voters]]</f>
        <v>0.63265306122448983</v>
      </c>
      <c r="W73" s="27">
        <f>Table1[[#This Row],[Male Ballots]]/Table1[[#This Row],[Male Voters]]</f>
        <v>0.58459167950693369</v>
      </c>
      <c r="X73" s="27">
        <f>Table1[[#This Row],[Total Ballots]]/Table1[[#This Row],[Total Voters]]</f>
        <v>0.610568069131605</v>
      </c>
    </row>
    <row r="74" spans="1:24" s="7" customFormat="1" hidden="1" x14ac:dyDescent="0.25">
      <c r="A74" s="8" t="s">
        <v>61</v>
      </c>
      <c r="B74" s="16">
        <v>2016</v>
      </c>
      <c r="C74" s="16"/>
      <c r="D74" s="9" t="s">
        <v>68</v>
      </c>
      <c r="E74" s="10">
        <v>5735.19967</v>
      </c>
      <c r="F74" s="10">
        <v>6248.1632300000001</v>
      </c>
      <c r="G74" s="10">
        <v>11983.3629</v>
      </c>
      <c r="H74" s="43">
        <v>3156</v>
      </c>
      <c r="I74" s="43">
        <v>2807</v>
      </c>
      <c r="J74" s="43">
        <v>75</v>
      </c>
      <c r="K74" s="43">
        <v>6038</v>
      </c>
      <c r="L74" s="43">
        <v>2340</v>
      </c>
      <c r="M74" s="43">
        <v>2053</v>
      </c>
      <c r="N74" s="43">
        <v>54</v>
      </c>
      <c r="O74" s="48">
        <v>4447</v>
      </c>
      <c r="P74" s="27">
        <f>Table1[[#This Row],[Female Voters]]/Table1[[#This Row],[Female Population]]</f>
        <v>0.55028598507364612</v>
      </c>
      <c r="Q74" s="27">
        <f>Table1[[#This Row],[Male Voters]]/Table1[[#This Row],[Male Population]]</f>
        <v>0.44925202762348448</v>
      </c>
      <c r="R74" s="27">
        <f>Table1[[#This Row],[Total Voters]]/Table1[[#This Row],[Total Population]]</f>
        <v>0.50386523802930139</v>
      </c>
      <c r="S74" s="27">
        <f>Table1[[#This Row],[Female Ballots]]/Table1[[#This Row],[Female Population]]</f>
        <v>0.40800671897095431</v>
      </c>
      <c r="T74" s="27">
        <f>Table1[[#This Row],[Male Ballots]]/Table1[[#This Row],[Male Population]]</f>
        <v>0.32857656313181816</v>
      </c>
      <c r="U74" s="27">
        <f>Table1[[#This Row],[Total Ballots]]/Table1[[#This Row],[Total Population]]</f>
        <v>0.37109783264595952</v>
      </c>
      <c r="V74" s="27">
        <f>Table1[[#This Row],[Female Ballots]]/Table1[[#This Row],[Female Voters]]</f>
        <v>0.7414448669201521</v>
      </c>
      <c r="W74" s="27">
        <f>Table1[[#This Row],[Male Ballots]]/Table1[[#This Row],[Male Voters]]</f>
        <v>0.73138582116138229</v>
      </c>
      <c r="X74" s="27">
        <f>Table1[[#This Row],[Total Ballots]]/Table1[[#This Row],[Total Voters]]</f>
        <v>0.73650215303080491</v>
      </c>
    </row>
    <row r="75" spans="1:24" s="7" customFormat="1" hidden="1" x14ac:dyDescent="0.25">
      <c r="A75" s="8" t="s">
        <v>61</v>
      </c>
      <c r="B75" s="16">
        <v>2016</v>
      </c>
      <c r="C75" s="16"/>
      <c r="D75" s="9" t="s">
        <v>69</v>
      </c>
      <c r="E75" s="10">
        <v>4603.8848500000004</v>
      </c>
      <c r="F75" s="10">
        <v>5107.9745499999999</v>
      </c>
      <c r="G75" s="10">
        <v>9711.8593899999996</v>
      </c>
      <c r="H75" s="43">
        <v>2457</v>
      </c>
      <c r="I75" s="43">
        <v>2349</v>
      </c>
      <c r="J75" s="43">
        <v>78</v>
      </c>
      <c r="K75" s="43">
        <v>4884</v>
      </c>
      <c r="L75" s="43">
        <v>1960</v>
      </c>
      <c r="M75" s="43">
        <v>1833</v>
      </c>
      <c r="N75" s="43">
        <v>58</v>
      </c>
      <c r="O75" s="48">
        <v>3851</v>
      </c>
      <c r="P75" s="27">
        <f>Table1[[#This Row],[Female Voters]]/Table1[[#This Row],[Female Population]]</f>
        <v>0.53367972485237114</v>
      </c>
      <c r="Q75" s="27">
        <f>Table1[[#This Row],[Male Voters]]/Table1[[#This Row],[Male Population]]</f>
        <v>0.45986916673263378</v>
      </c>
      <c r="R75" s="27">
        <f>Table1[[#This Row],[Total Voters]]/Table1[[#This Row],[Total Population]]</f>
        <v>0.50289031213002355</v>
      </c>
      <c r="S75" s="27">
        <f>Table1[[#This Row],[Female Ballots]]/Table1[[#This Row],[Female Population]]</f>
        <v>0.4257274158366493</v>
      </c>
      <c r="T75" s="27">
        <f>Table1[[#This Row],[Male Ballots]]/Table1[[#This Row],[Male Population]]</f>
        <v>0.35885065245675513</v>
      </c>
      <c r="U75" s="27">
        <f>Table1[[#This Row],[Total Ballots]]/Table1[[#This Row],[Total Population]]</f>
        <v>0.39652551024011479</v>
      </c>
      <c r="V75" s="27">
        <f>Table1[[#This Row],[Female Ballots]]/Table1[[#This Row],[Female Voters]]</f>
        <v>0.79772079772079774</v>
      </c>
      <c r="W75" s="27">
        <f>Table1[[#This Row],[Male Ballots]]/Table1[[#This Row],[Male Voters]]</f>
        <v>0.78033205619412516</v>
      </c>
      <c r="X75" s="27">
        <f>Table1[[#This Row],[Total Ballots]]/Table1[[#This Row],[Total Voters]]</f>
        <v>0.78849303849303853</v>
      </c>
    </row>
    <row r="76" spans="1:24" s="7" customFormat="1" hidden="1" x14ac:dyDescent="0.25">
      <c r="A76" s="8" t="s">
        <v>61</v>
      </c>
      <c r="B76" s="16">
        <v>2016</v>
      </c>
      <c r="C76" s="16"/>
      <c r="D76" s="9" t="s">
        <v>70</v>
      </c>
      <c r="E76" s="10">
        <v>3921.5247099999997</v>
      </c>
      <c r="F76" s="10">
        <v>4113.8921899999996</v>
      </c>
      <c r="G76" s="10">
        <v>8035.4169000000002</v>
      </c>
      <c r="H76" s="43">
        <v>2802</v>
      </c>
      <c r="I76" s="43">
        <v>2638</v>
      </c>
      <c r="J76" s="43">
        <v>71</v>
      </c>
      <c r="K76" s="43">
        <v>5511</v>
      </c>
      <c r="L76" s="43">
        <v>2390</v>
      </c>
      <c r="M76" s="43">
        <v>2280</v>
      </c>
      <c r="N76" s="43">
        <v>57</v>
      </c>
      <c r="O76" s="48">
        <v>4727</v>
      </c>
      <c r="P76" s="27">
        <f>Table1[[#This Row],[Female Voters]]/Table1[[#This Row],[Female Population]]</f>
        <v>0.71451800185137693</v>
      </c>
      <c r="Q76" s="27">
        <f>Table1[[#This Row],[Male Voters]]/Table1[[#This Row],[Male Population]]</f>
        <v>0.64124188922899317</v>
      </c>
      <c r="R76" s="27">
        <f>Table1[[#This Row],[Total Voters]]/Table1[[#This Row],[Total Population]]</f>
        <v>0.68583871485249259</v>
      </c>
      <c r="S76" s="27">
        <f>Table1[[#This Row],[Female Ballots]]/Table1[[#This Row],[Female Population]]</f>
        <v>0.60945682527651346</v>
      </c>
      <c r="T76" s="27">
        <f>Table1[[#This Row],[Male Ballots]]/Table1[[#This Row],[Male Population]]</f>
        <v>0.55421967681656725</v>
      </c>
      <c r="U76" s="27">
        <f>Table1[[#This Row],[Total Ballots]]/Table1[[#This Row],[Total Population]]</f>
        <v>0.58827065960945968</v>
      </c>
      <c r="V76" s="27">
        <f>Table1[[#This Row],[Female Ballots]]/Table1[[#This Row],[Female Voters]]</f>
        <v>0.85296216987865814</v>
      </c>
      <c r="W76" s="27">
        <f>Table1[[#This Row],[Male Ballots]]/Table1[[#This Row],[Male Voters]]</f>
        <v>0.8642911296436695</v>
      </c>
      <c r="X76" s="27">
        <f>Table1[[#This Row],[Total Ballots]]/Table1[[#This Row],[Total Voters]]</f>
        <v>0.85773906731990568</v>
      </c>
    </row>
    <row r="77" spans="1:24" s="7" customFormat="1" hidden="1" x14ac:dyDescent="0.25">
      <c r="A77" s="8" t="s">
        <v>61</v>
      </c>
      <c r="B77" s="16">
        <v>2016</v>
      </c>
      <c r="C77" s="16"/>
      <c r="D77" s="9" t="s">
        <v>71</v>
      </c>
      <c r="E77" s="10">
        <v>4049.5012100000004</v>
      </c>
      <c r="F77" s="10">
        <v>3866.1115890000001</v>
      </c>
      <c r="G77" s="10">
        <v>7915.6127919999999</v>
      </c>
      <c r="H77" s="43">
        <v>3136</v>
      </c>
      <c r="I77" s="43">
        <v>3005</v>
      </c>
      <c r="J77" s="43">
        <v>96</v>
      </c>
      <c r="K77" s="43">
        <v>6237</v>
      </c>
      <c r="L77" s="43">
        <v>2787</v>
      </c>
      <c r="M77" s="43">
        <v>2681</v>
      </c>
      <c r="N77" s="43">
        <v>87</v>
      </c>
      <c r="O77" s="48">
        <v>5555</v>
      </c>
      <c r="P77" s="27">
        <f>Table1[[#This Row],[Female Voters]]/Table1[[#This Row],[Female Population]]</f>
        <v>0.77441636324390672</v>
      </c>
      <c r="Q77" s="27">
        <f>Table1[[#This Row],[Male Voters]]/Table1[[#This Row],[Male Population]]</f>
        <v>0.77726675260743483</v>
      </c>
      <c r="R77" s="27">
        <f>Table1[[#This Row],[Total Voters]]/Table1[[#This Row],[Total Population]]</f>
        <v>0.78793646984646493</v>
      </c>
      <c r="S77" s="27">
        <f>Table1[[#This Row],[Female Ballots]]/Table1[[#This Row],[Female Population]]</f>
        <v>0.68823290955381633</v>
      </c>
      <c r="T77" s="27">
        <f>Table1[[#This Row],[Male Ballots]]/Table1[[#This Row],[Male Population]]</f>
        <v>0.69346161854926225</v>
      </c>
      <c r="U77" s="27">
        <f>Table1[[#This Row],[Total Ballots]]/Table1[[#This Row],[Total Population]]</f>
        <v>0.70177763187383557</v>
      </c>
      <c r="V77" s="27">
        <f>Table1[[#This Row],[Female Ballots]]/Table1[[#This Row],[Female Voters]]</f>
        <v>0.88871173469387754</v>
      </c>
      <c r="W77" s="27">
        <f>Table1[[#This Row],[Male Ballots]]/Table1[[#This Row],[Male Voters]]</f>
        <v>0.89217970049916806</v>
      </c>
      <c r="X77" s="27">
        <f>Table1[[#This Row],[Total Ballots]]/Table1[[#This Row],[Total Voters]]</f>
        <v>0.89065255731922399</v>
      </c>
    </row>
    <row r="78" spans="1:24" s="7" customFormat="1" hidden="1" x14ac:dyDescent="0.25">
      <c r="A78" s="8" t="s">
        <v>61</v>
      </c>
      <c r="B78" s="16">
        <v>2016</v>
      </c>
      <c r="C78" s="16"/>
      <c r="D78" s="9" t="s">
        <v>453</v>
      </c>
      <c r="E78" s="10">
        <v>28544.09461</v>
      </c>
      <c r="F78" s="10">
        <v>30649.689779</v>
      </c>
      <c r="G78" s="10">
        <v>59193.784361999991</v>
      </c>
      <c r="H78" s="43">
        <v>17645</v>
      </c>
      <c r="I78" s="43">
        <v>16090</v>
      </c>
      <c r="J78" s="43">
        <v>398</v>
      </c>
      <c r="K78" s="43">
        <v>34133</v>
      </c>
      <c r="L78" s="43">
        <v>13111</v>
      </c>
      <c r="M78" s="43">
        <v>11658</v>
      </c>
      <c r="N78" s="43">
        <v>301</v>
      </c>
      <c r="O78" s="48">
        <v>25070</v>
      </c>
      <c r="P78" s="27">
        <f>Table1[[#This Row],[Female Voters]]/Table1[[#This Row],[Female Population]]</f>
        <v>0.61816639277177621</v>
      </c>
      <c r="Q78" s="27">
        <f>Table1[[#This Row],[Male Voters]]/Table1[[#This Row],[Male Population]]</f>
        <v>0.52496453034328117</v>
      </c>
      <c r="R78" s="27">
        <f>Table1[[#This Row],[Total Voters]]/Table1[[#This Row],[Total Population]]</f>
        <v>0.57663148872623871</v>
      </c>
      <c r="S78" s="27">
        <f>Table1[[#This Row],[Female Ballots]]/Table1[[#This Row],[Female Population]]</f>
        <v>0.45932443046929766</v>
      </c>
      <c r="T78" s="27">
        <f>Table1[[#This Row],[Male Ballots]]/Table1[[#This Row],[Male Population]]</f>
        <v>0.38036274050602681</v>
      </c>
      <c r="U78" s="27">
        <f>Table1[[#This Row],[Total Ballots]]/Table1[[#This Row],[Total Population]]</f>
        <v>0.42352419718064055</v>
      </c>
      <c r="V78" s="27">
        <f>Table1[[#This Row],[Female Ballots]]/Table1[[#This Row],[Female Voters]]</f>
        <v>0.74304335505809016</v>
      </c>
      <c r="W78" s="27">
        <f>Table1[[#This Row],[Male Ballots]]/Table1[[#This Row],[Male Voters]]</f>
        <v>0.72454940957116221</v>
      </c>
      <c r="X78" s="27">
        <f>Table1[[#This Row],[Total Ballots]]/Table1[[#This Row],[Total Voters]]</f>
        <v>0.73447982890457919</v>
      </c>
    </row>
    <row r="79" spans="1:24" s="7" customFormat="1" hidden="1" x14ac:dyDescent="0.25">
      <c r="A79" s="8" t="s">
        <v>23</v>
      </c>
      <c r="B79" s="16">
        <v>2016</v>
      </c>
      <c r="C79" s="16"/>
      <c r="D79" s="9" t="s">
        <v>66</v>
      </c>
      <c r="E79" s="10">
        <v>30.504432000000001</v>
      </c>
      <c r="F79" s="10">
        <v>45.998241</v>
      </c>
      <c r="G79" s="10">
        <v>76.502673000000001</v>
      </c>
      <c r="H79" s="43">
        <v>47</v>
      </c>
      <c r="I79" s="43">
        <v>49</v>
      </c>
      <c r="J79" s="43"/>
      <c r="K79" s="43">
        <v>96</v>
      </c>
      <c r="L79" s="43">
        <v>30</v>
      </c>
      <c r="M79" s="43">
        <v>27</v>
      </c>
      <c r="N79" s="43">
        <v>0</v>
      </c>
      <c r="O79" s="48">
        <v>57</v>
      </c>
      <c r="P79" s="27">
        <f>Table1[[#This Row],[Female Voters]]/Table1[[#This Row],[Female Population]]</f>
        <v>1.5407597164897218</v>
      </c>
      <c r="Q79" s="27">
        <f>Table1[[#This Row],[Male Voters]]/Table1[[#This Row],[Male Population]]</f>
        <v>1.0652581258487688</v>
      </c>
      <c r="R79" s="27">
        <f>Table1[[#This Row],[Total Voters]]/Table1[[#This Row],[Total Population]]</f>
        <v>1.2548581145654871</v>
      </c>
      <c r="S79" s="27">
        <f>Table1[[#This Row],[Female Ballots]]/Table1[[#This Row],[Female Population]]</f>
        <v>0.98346364882322668</v>
      </c>
      <c r="T79" s="27">
        <f>Table1[[#This Row],[Male Ballots]]/Table1[[#This Row],[Male Population]]</f>
        <v>0.58697896730442367</v>
      </c>
      <c r="U79" s="27">
        <f>Table1[[#This Row],[Total Ballots]]/Table1[[#This Row],[Total Population]]</f>
        <v>0.74507200552325803</v>
      </c>
      <c r="V79" s="27">
        <f>Table1[[#This Row],[Female Ballots]]/Table1[[#This Row],[Female Voters]]</f>
        <v>0.63829787234042556</v>
      </c>
      <c r="W79" s="27">
        <f>Table1[[#This Row],[Male Ballots]]/Table1[[#This Row],[Male Voters]]</f>
        <v>0.55102040816326525</v>
      </c>
      <c r="X79" s="27">
        <f>Table1[[#This Row],[Total Ballots]]/Table1[[#This Row],[Total Voters]]</f>
        <v>0.59375</v>
      </c>
    </row>
    <row r="80" spans="1:24" s="7" customFormat="1" hidden="1" x14ac:dyDescent="0.25">
      <c r="A80" s="8" t="s">
        <v>23</v>
      </c>
      <c r="B80" s="16">
        <v>2016</v>
      </c>
      <c r="C80" s="16"/>
      <c r="D80" s="9" t="s">
        <v>67</v>
      </c>
      <c r="E80" s="10">
        <v>63.214450999999997</v>
      </c>
      <c r="F80" s="10">
        <v>59.548850999999999</v>
      </c>
      <c r="G80" s="10">
        <v>122.763302</v>
      </c>
      <c r="H80" s="43">
        <v>97</v>
      </c>
      <c r="I80" s="43">
        <v>94</v>
      </c>
      <c r="J80" s="43"/>
      <c r="K80" s="43">
        <v>191</v>
      </c>
      <c r="L80" s="43">
        <v>65</v>
      </c>
      <c r="M80" s="43">
        <v>57</v>
      </c>
      <c r="N80" s="43">
        <v>0</v>
      </c>
      <c r="O80" s="48">
        <v>122</v>
      </c>
      <c r="P80" s="27">
        <f>Table1[[#This Row],[Female Voters]]/Table1[[#This Row],[Female Population]]</f>
        <v>1.5344592647019903</v>
      </c>
      <c r="Q80" s="27">
        <f>Table1[[#This Row],[Male Voters]]/Table1[[#This Row],[Male Population]]</f>
        <v>1.5785359149918778</v>
      </c>
      <c r="R80" s="27">
        <f>Table1[[#This Row],[Total Voters]]/Table1[[#This Row],[Total Population]]</f>
        <v>1.5558395455997103</v>
      </c>
      <c r="S80" s="27">
        <f>Table1[[#This Row],[Female Ballots]]/Table1[[#This Row],[Female Population]]</f>
        <v>1.0282458990271071</v>
      </c>
      <c r="T80" s="27">
        <f>Table1[[#This Row],[Male Ballots]]/Table1[[#This Row],[Male Population]]</f>
        <v>0.95719731015464937</v>
      </c>
      <c r="U80" s="27">
        <f>Table1[[#This Row],[Total Ballots]]/Table1[[#This Row],[Total Population]]</f>
        <v>0.99378232755583584</v>
      </c>
      <c r="V80" s="27">
        <f>Table1[[#This Row],[Female Ballots]]/Table1[[#This Row],[Female Voters]]</f>
        <v>0.67010309278350511</v>
      </c>
      <c r="W80" s="27">
        <f>Table1[[#This Row],[Male Ballots]]/Table1[[#This Row],[Male Voters]]</f>
        <v>0.6063829787234043</v>
      </c>
      <c r="X80" s="27">
        <f>Table1[[#This Row],[Total Ballots]]/Table1[[#This Row],[Total Voters]]</f>
        <v>0.63874345549738221</v>
      </c>
    </row>
    <row r="81" spans="1:24" s="7" customFormat="1" hidden="1" x14ac:dyDescent="0.25">
      <c r="A81" s="14" t="s">
        <v>23</v>
      </c>
      <c r="B81" s="16">
        <v>2016</v>
      </c>
      <c r="C81" s="16"/>
      <c r="D81" s="9" t="s">
        <v>68</v>
      </c>
      <c r="E81" s="10">
        <v>118.32987</v>
      </c>
      <c r="F81" s="10">
        <v>118.93243000000001</v>
      </c>
      <c r="G81" s="10">
        <v>237.26229999999998</v>
      </c>
      <c r="H81" s="43">
        <v>91</v>
      </c>
      <c r="I81" s="43">
        <v>93</v>
      </c>
      <c r="J81" s="43"/>
      <c r="K81" s="43">
        <v>184</v>
      </c>
      <c r="L81" s="43">
        <v>75</v>
      </c>
      <c r="M81" s="43">
        <v>76</v>
      </c>
      <c r="N81" s="43">
        <v>0</v>
      </c>
      <c r="O81" s="48">
        <v>151</v>
      </c>
      <c r="P81" s="27">
        <f>Table1[[#This Row],[Female Voters]]/Table1[[#This Row],[Female Population]]</f>
        <v>0.7690365923667456</v>
      </c>
      <c r="Q81" s="27">
        <f>Table1[[#This Row],[Male Voters]]/Table1[[#This Row],[Male Population]]</f>
        <v>0.78195661183413134</v>
      </c>
      <c r="R81" s="27">
        <f>Table1[[#This Row],[Total Voters]]/Table1[[#This Row],[Total Population]]</f>
        <v>0.77551300817702606</v>
      </c>
      <c r="S81" s="27">
        <f>Table1[[#This Row],[Female Ballots]]/Table1[[#This Row],[Female Population]]</f>
        <v>0.63382136733522987</v>
      </c>
      <c r="T81" s="27">
        <f>Table1[[#This Row],[Male Ballots]]/Table1[[#This Row],[Male Population]]</f>
        <v>0.6390183064450965</v>
      </c>
      <c r="U81" s="27">
        <f>Table1[[#This Row],[Total Ballots]]/Table1[[#This Row],[Total Population]]</f>
        <v>0.63642643605832028</v>
      </c>
      <c r="V81" s="27">
        <f>Table1[[#This Row],[Female Ballots]]/Table1[[#This Row],[Female Voters]]</f>
        <v>0.82417582417582413</v>
      </c>
      <c r="W81" s="27">
        <f>Table1[[#This Row],[Male Ballots]]/Table1[[#This Row],[Male Voters]]</f>
        <v>0.81720430107526887</v>
      </c>
      <c r="X81" s="27">
        <f>Table1[[#This Row],[Total Ballots]]/Table1[[#This Row],[Total Voters]]</f>
        <v>0.82065217391304346</v>
      </c>
    </row>
    <row r="82" spans="1:24" s="7" customFormat="1" hidden="1" x14ac:dyDescent="0.25">
      <c r="A82" s="8" t="s">
        <v>23</v>
      </c>
      <c r="B82" s="16">
        <v>2016</v>
      </c>
      <c r="C82" s="16"/>
      <c r="D82" s="9" t="s">
        <v>69</v>
      </c>
      <c r="E82" s="10">
        <v>146.29393400000001</v>
      </c>
      <c r="F82" s="10">
        <v>139.90563499999999</v>
      </c>
      <c r="G82" s="10">
        <v>286.199569</v>
      </c>
      <c r="H82" s="43">
        <v>107</v>
      </c>
      <c r="I82" s="43">
        <v>96</v>
      </c>
      <c r="J82" s="43"/>
      <c r="K82" s="43">
        <v>203</v>
      </c>
      <c r="L82" s="43">
        <v>85</v>
      </c>
      <c r="M82" s="43">
        <v>76</v>
      </c>
      <c r="N82" s="43">
        <v>0</v>
      </c>
      <c r="O82" s="48">
        <v>161</v>
      </c>
      <c r="P82" s="27">
        <f>Table1[[#This Row],[Female Voters]]/Table1[[#This Row],[Female Population]]</f>
        <v>0.73140421529712907</v>
      </c>
      <c r="Q82" s="27">
        <f>Table1[[#This Row],[Male Voters]]/Table1[[#This Row],[Male Population]]</f>
        <v>0.68617679337933746</v>
      </c>
      <c r="R82" s="27">
        <f>Table1[[#This Row],[Total Voters]]/Table1[[#This Row],[Total Population]]</f>
        <v>0.70929526801628417</v>
      </c>
      <c r="S82" s="27">
        <f>Table1[[#This Row],[Female Ballots]]/Table1[[#This Row],[Female Population]]</f>
        <v>0.58102204018930814</v>
      </c>
      <c r="T82" s="27">
        <f>Table1[[#This Row],[Male Ballots]]/Table1[[#This Row],[Male Population]]</f>
        <v>0.54322329475864217</v>
      </c>
      <c r="U82" s="27">
        <f>Table1[[#This Row],[Total Ballots]]/Table1[[#This Row],[Total Population]]</f>
        <v>0.56254452290946677</v>
      </c>
      <c r="V82" s="27">
        <f>Table1[[#This Row],[Female Ballots]]/Table1[[#This Row],[Female Voters]]</f>
        <v>0.79439252336448596</v>
      </c>
      <c r="W82" s="27">
        <f>Table1[[#This Row],[Male Ballots]]/Table1[[#This Row],[Male Voters]]</f>
        <v>0.79166666666666663</v>
      </c>
      <c r="X82" s="27">
        <f>Table1[[#This Row],[Total Ballots]]/Table1[[#This Row],[Total Voters]]</f>
        <v>0.7931034482758621</v>
      </c>
    </row>
    <row r="83" spans="1:24" s="7" customFormat="1" hidden="1" x14ac:dyDescent="0.25">
      <c r="A83" s="8" t="s">
        <v>23</v>
      </c>
      <c r="B83" s="16">
        <v>2016</v>
      </c>
      <c r="C83" s="16"/>
      <c r="D83" s="9" t="s">
        <v>70</v>
      </c>
      <c r="E83" s="10">
        <v>209.21480500000001</v>
      </c>
      <c r="F83" s="10">
        <v>207.32798400000001</v>
      </c>
      <c r="G83" s="10">
        <v>416.54278999999997</v>
      </c>
      <c r="H83" s="43">
        <v>178</v>
      </c>
      <c r="I83" s="43">
        <v>188</v>
      </c>
      <c r="J83" s="43"/>
      <c r="K83" s="43">
        <v>366</v>
      </c>
      <c r="L83" s="43">
        <v>163</v>
      </c>
      <c r="M83" s="43">
        <v>169</v>
      </c>
      <c r="N83" s="43">
        <v>0</v>
      </c>
      <c r="O83" s="48">
        <v>332</v>
      </c>
      <c r="P83" s="27">
        <f>Table1[[#This Row],[Female Voters]]/Table1[[#This Row],[Female Population]]</f>
        <v>0.85080020986086524</v>
      </c>
      <c r="Q83" s="27">
        <f>Table1[[#This Row],[Male Voters]]/Table1[[#This Row],[Male Population]]</f>
        <v>0.90677580697451809</v>
      </c>
      <c r="R83" s="27">
        <f>Table1[[#This Row],[Total Voters]]/Table1[[#This Row],[Total Population]]</f>
        <v>0.87866122949817482</v>
      </c>
      <c r="S83" s="27">
        <f>Table1[[#This Row],[Female Ballots]]/Table1[[#This Row],[Female Population]]</f>
        <v>0.77910356296247762</v>
      </c>
      <c r="T83" s="27">
        <f>Table1[[#This Row],[Male Ballots]]/Table1[[#This Row],[Male Population]]</f>
        <v>0.81513357116326368</v>
      </c>
      <c r="U83" s="27">
        <f>Table1[[#This Row],[Total Ballots]]/Table1[[#This Row],[Total Population]]</f>
        <v>0.79703696227703291</v>
      </c>
      <c r="V83" s="27">
        <f>Table1[[#This Row],[Female Ballots]]/Table1[[#This Row],[Female Voters]]</f>
        <v>0.9157303370786517</v>
      </c>
      <c r="W83" s="27">
        <f>Table1[[#This Row],[Male Ballots]]/Table1[[#This Row],[Male Voters]]</f>
        <v>0.89893617021276595</v>
      </c>
      <c r="X83" s="27">
        <f>Table1[[#This Row],[Total Ballots]]/Table1[[#This Row],[Total Voters]]</f>
        <v>0.90710382513661203</v>
      </c>
    </row>
    <row r="84" spans="1:24" s="7" customFormat="1" hidden="1" x14ac:dyDescent="0.25">
      <c r="A84" s="8" t="s">
        <v>23</v>
      </c>
      <c r="B84" s="16">
        <v>2016</v>
      </c>
      <c r="C84" s="16"/>
      <c r="D84" s="9" t="s">
        <v>71</v>
      </c>
      <c r="E84" s="10">
        <v>328.93864100000002</v>
      </c>
      <c r="F84" s="10">
        <v>290.96667500000001</v>
      </c>
      <c r="G84" s="10">
        <v>619.90531600000008</v>
      </c>
      <c r="H84" s="43">
        <v>281</v>
      </c>
      <c r="I84" s="43">
        <v>233</v>
      </c>
      <c r="J84" s="43"/>
      <c r="K84" s="43">
        <v>514</v>
      </c>
      <c r="L84" s="43">
        <v>260</v>
      </c>
      <c r="M84" s="43">
        <v>216</v>
      </c>
      <c r="N84" s="43">
        <v>0</v>
      </c>
      <c r="O84" s="48">
        <v>476</v>
      </c>
      <c r="P84" s="27">
        <f>Table1[[#This Row],[Female Voters]]/Table1[[#This Row],[Female Population]]</f>
        <v>0.854262664750293</v>
      </c>
      <c r="Q84" s="27">
        <f>Table1[[#This Row],[Male Voters]]/Table1[[#This Row],[Male Population]]</f>
        <v>0.80077898955266957</v>
      </c>
      <c r="R84" s="27">
        <f>Table1[[#This Row],[Total Voters]]/Table1[[#This Row],[Total Population]]</f>
        <v>0.82915888399963311</v>
      </c>
      <c r="S84" s="27">
        <f>Table1[[#This Row],[Female Ballots]]/Table1[[#This Row],[Female Population]]</f>
        <v>0.79042097094333164</v>
      </c>
      <c r="T84" s="27">
        <f>Table1[[#This Row],[Male Ballots]]/Table1[[#This Row],[Male Population]]</f>
        <v>0.74235305469260349</v>
      </c>
      <c r="U84" s="27">
        <f>Table1[[#This Row],[Total Ballots]]/Table1[[#This Row],[Total Population]]</f>
        <v>0.76785919996853191</v>
      </c>
      <c r="V84" s="27">
        <f>Table1[[#This Row],[Female Ballots]]/Table1[[#This Row],[Female Voters]]</f>
        <v>0.92526690391459077</v>
      </c>
      <c r="W84" s="27">
        <f>Table1[[#This Row],[Male Ballots]]/Table1[[#This Row],[Male Voters]]</f>
        <v>0.92703862660944203</v>
      </c>
      <c r="X84" s="27">
        <f>Table1[[#This Row],[Total Ballots]]/Table1[[#This Row],[Total Voters]]</f>
        <v>0.92607003891050588</v>
      </c>
    </row>
    <row r="85" spans="1:24" s="7" customFormat="1" hidden="1" x14ac:dyDescent="0.25">
      <c r="A85" s="8" t="s">
        <v>23</v>
      </c>
      <c r="B85" s="16">
        <v>2016</v>
      </c>
      <c r="C85" s="16"/>
      <c r="D85" s="9" t="s">
        <v>453</v>
      </c>
      <c r="E85" s="10">
        <v>896.4961330000001</v>
      </c>
      <c r="F85" s="10">
        <v>862.67981599999996</v>
      </c>
      <c r="G85" s="10">
        <v>1759.1759500000001</v>
      </c>
      <c r="H85" s="43">
        <v>801</v>
      </c>
      <c r="I85" s="43">
        <v>753</v>
      </c>
      <c r="J85" s="43"/>
      <c r="K85" s="43">
        <v>1554</v>
      </c>
      <c r="L85" s="43">
        <v>678</v>
      </c>
      <c r="M85" s="43">
        <v>621</v>
      </c>
      <c r="N85" s="43">
        <v>0</v>
      </c>
      <c r="O85" s="48">
        <v>1299</v>
      </c>
      <c r="P85" s="27">
        <f>Table1[[#This Row],[Female Voters]]/Table1[[#This Row],[Female Population]]</f>
        <v>0.89347847750281362</v>
      </c>
      <c r="Q85" s="27">
        <f>Table1[[#This Row],[Male Voters]]/Table1[[#This Row],[Male Population]]</f>
        <v>0.87286150207089119</v>
      </c>
      <c r="R85" s="27">
        <f>Table1[[#This Row],[Total Voters]]/Table1[[#This Row],[Total Population]]</f>
        <v>0.88336814745563108</v>
      </c>
      <c r="S85" s="27">
        <f>Table1[[#This Row],[Female Ballots]]/Table1[[#This Row],[Female Population]]</f>
        <v>0.75627766260537788</v>
      </c>
      <c r="T85" s="27">
        <f>Table1[[#This Row],[Male Ballots]]/Table1[[#This Row],[Male Population]]</f>
        <v>0.71984992401862347</v>
      </c>
      <c r="U85" s="27">
        <f>Table1[[#This Row],[Total Ballots]]/Table1[[#This Row],[Total Population]]</f>
        <v>0.73841391476503526</v>
      </c>
      <c r="V85" s="27">
        <f>Table1[[#This Row],[Female Ballots]]/Table1[[#This Row],[Female Voters]]</f>
        <v>0.84644194756554303</v>
      </c>
      <c r="W85" s="27">
        <f>Table1[[#This Row],[Male Ballots]]/Table1[[#This Row],[Male Voters]]</f>
        <v>0.82470119521912355</v>
      </c>
      <c r="X85" s="27">
        <f>Table1[[#This Row],[Total Ballots]]/Table1[[#This Row],[Total Voters]]</f>
        <v>0.8359073359073359</v>
      </c>
    </row>
    <row r="86" spans="1:24" s="7" customFormat="1" hidden="1" x14ac:dyDescent="0.25">
      <c r="A86" s="8" t="s">
        <v>57</v>
      </c>
      <c r="B86" s="16">
        <v>2016</v>
      </c>
      <c r="C86" s="16"/>
      <c r="D86" s="9" t="s">
        <v>66</v>
      </c>
      <c r="E86" s="10">
        <v>4194.5421999999999</v>
      </c>
      <c r="F86" s="10">
        <v>4807.7758300000005</v>
      </c>
      <c r="G86" s="10">
        <v>9002.3180300000004</v>
      </c>
      <c r="H86" s="43">
        <v>2180</v>
      </c>
      <c r="I86" s="43">
        <v>1875</v>
      </c>
      <c r="J86" s="43">
        <v>15</v>
      </c>
      <c r="K86" s="43">
        <v>4070</v>
      </c>
      <c r="L86" s="43">
        <v>1149</v>
      </c>
      <c r="M86" s="43">
        <v>842</v>
      </c>
      <c r="N86" s="43">
        <v>11</v>
      </c>
      <c r="O86" s="48">
        <v>2002</v>
      </c>
      <c r="P86" s="27">
        <f>Table1[[#This Row],[Female Voters]]/Table1[[#This Row],[Female Population]]</f>
        <v>0.5197229866944717</v>
      </c>
      <c r="Q86" s="27">
        <f>Table1[[#This Row],[Male Voters]]/Table1[[#This Row],[Male Population]]</f>
        <v>0.38999322478810328</v>
      </c>
      <c r="R86" s="27">
        <f>Table1[[#This Row],[Total Voters]]/Table1[[#This Row],[Total Population]]</f>
        <v>0.45210577836028748</v>
      </c>
      <c r="S86" s="27">
        <f>Table1[[#This Row],[Female Ballots]]/Table1[[#This Row],[Female Population]]</f>
        <v>0.2739273906935541</v>
      </c>
      <c r="T86" s="27">
        <f>Table1[[#This Row],[Male Ballots]]/Table1[[#This Row],[Male Population]]</f>
        <v>0.17513295747817759</v>
      </c>
      <c r="U86" s="27">
        <f>Table1[[#This Row],[Total Ballots]]/Table1[[#This Row],[Total Population]]</f>
        <v>0.22238716665289818</v>
      </c>
      <c r="V86" s="27">
        <f>Table1[[#This Row],[Female Ballots]]/Table1[[#This Row],[Female Voters]]</f>
        <v>0.5270642201834862</v>
      </c>
      <c r="W86" s="27">
        <f>Table1[[#This Row],[Male Ballots]]/Table1[[#This Row],[Male Voters]]</f>
        <v>0.44906666666666667</v>
      </c>
      <c r="X86" s="27">
        <f>Table1[[#This Row],[Total Ballots]]/Table1[[#This Row],[Total Voters]]</f>
        <v>0.49189189189189192</v>
      </c>
    </row>
    <row r="87" spans="1:24" s="7" customFormat="1" hidden="1" x14ac:dyDescent="0.25">
      <c r="A87" s="8" t="s">
        <v>57</v>
      </c>
      <c r="B87" s="16">
        <v>2016</v>
      </c>
      <c r="C87" s="16"/>
      <c r="D87" s="9" t="s">
        <v>67</v>
      </c>
      <c r="E87" s="10">
        <v>5725.64138</v>
      </c>
      <c r="F87" s="10">
        <v>6464.0834500000001</v>
      </c>
      <c r="G87" s="10">
        <v>12189.724819999999</v>
      </c>
      <c r="H87" s="43">
        <v>3416</v>
      </c>
      <c r="I87" s="43">
        <v>3058</v>
      </c>
      <c r="J87" s="43">
        <v>11</v>
      </c>
      <c r="K87" s="43">
        <v>6485</v>
      </c>
      <c r="L87" s="43">
        <v>1936</v>
      </c>
      <c r="M87" s="43">
        <v>1713</v>
      </c>
      <c r="N87" s="43">
        <v>4</v>
      </c>
      <c r="O87" s="48">
        <v>3653</v>
      </c>
      <c r="P87" s="27">
        <f>Table1[[#This Row],[Female Voters]]/Table1[[#This Row],[Female Population]]</f>
        <v>0.5966143831383306</v>
      </c>
      <c r="Q87" s="27">
        <f>Table1[[#This Row],[Male Voters]]/Table1[[#This Row],[Male Population]]</f>
        <v>0.47307557578019821</v>
      </c>
      <c r="R87" s="27">
        <f>Table1[[#This Row],[Total Voters]]/Table1[[#This Row],[Total Population]]</f>
        <v>0.53200544686290963</v>
      </c>
      <c r="S87" s="27">
        <f>Table1[[#This Row],[Female Ballots]]/Table1[[#This Row],[Female Population]]</f>
        <v>0.3381280578910445</v>
      </c>
      <c r="T87" s="27">
        <f>Table1[[#This Row],[Male Ballots]]/Table1[[#This Row],[Male Population]]</f>
        <v>0.26500276694292985</v>
      </c>
      <c r="U87" s="27">
        <f>Table1[[#This Row],[Total Ballots]]/Table1[[#This Row],[Total Population]]</f>
        <v>0.29967862719972377</v>
      </c>
      <c r="V87" s="27">
        <f>Table1[[#This Row],[Female Ballots]]/Table1[[#This Row],[Female Voters]]</f>
        <v>0.56674473067915687</v>
      </c>
      <c r="W87" s="27">
        <f>Table1[[#This Row],[Male Ballots]]/Table1[[#This Row],[Male Voters]]</f>
        <v>0.5601700457815566</v>
      </c>
      <c r="X87" s="27">
        <f>Table1[[#This Row],[Total Ballots]]/Table1[[#This Row],[Total Voters]]</f>
        <v>0.56329992289899766</v>
      </c>
    </row>
    <row r="88" spans="1:24" s="7" customFormat="1" hidden="1" x14ac:dyDescent="0.25">
      <c r="A88" s="8" t="s">
        <v>57</v>
      </c>
      <c r="B88" s="16">
        <v>2016</v>
      </c>
      <c r="C88" s="16"/>
      <c r="D88" s="9" t="s">
        <v>68</v>
      </c>
      <c r="E88" s="10">
        <v>5433.5263300000006</v>
      </c>
      <c r="F88" s="10">
        <v>5775.8685699999996</v>
      </c>
      <c r="G88" s="10">
        <v>11209.394909999999</v>
      </c>
      <c r="H88" s="43">
        <v>2890</v>
      </c>
      <c r="I88" s="43">
        <v>2536</v>
      </c>
      <c r="J88" s="43">
        <v>9</v>
      </c>
      <c r="K88" s="43">
        <v>5435</v>
      </c>
      <c r="L88" s="43">
        <v>2144</v>
      </c>
      <c r="M88" s="43">
        <v>1784</v>
      </c>
      <c r="N88" s="43">
        <v>6</v>
      </c>
      <c r="O88" s="48">
        <v>3934</v>
      </c>
      <c r="P88" s="27">
        <f>Table1[[#This Row],[Female Voters]]/Table1[[#This Row],[Female Population]]</f>
        <v>0.53188294755166843</v>
      </c>
      <c r="Q88" s="27">
        <f>Table1[[#This Row],[Male Voters]]/Table1[[#This Row],[Male Population]]</f>
        <v>0.4390681625222646</v>
      </c>
      <c r="R88" s="27">
        <f>Table1[[#This Row],[Total Voters]]/Table1[[#This Row],[Total Population]]</f>
        <v>0.48486114046632339</v>
      </c>
      <c r="S88" s="27">
        <f>Table1[[#This Row],[Female Ballots]]/Table1[[#This Row],[Female Population]]</f>
        <v>0.39458721091722393</v>
      </c>
      <c r="T88" s="27">
        <f>Table1[[#This Row],[Male Ballots]]/Table1[[#This Row],[Male Population]]</f>
        <v>0.30887129414026815</v>
      </c>
      <c r="U88" s="27">
        <f>Table1[[#This Row],[Total Ballots]]/Table1[[#This Row],[Total Population]]</f>
        <v>0.35095560746909221</v>
      </c>
      <c r="V88" s="27">
        <f>Table1[[#This Row],[Female Ballots]]/Table1[[#This Row],[Female Voters]]</f>
        <v>0.74186851211072669</v>
      </c>
      <c r="W88" s="27">
        <f>Table1[[#This Row],[Male Ballots]]/Table1[[#This Row],[Male Voters]]</f>
        <v>0.70347003154574128</v>
      </c>
      <c r="X88" s="27">
        <f>Table1[[#This Row],[Total Ballots]]/Table1[[#This Row],[Total Voters]]</f>
        <v>0.72382704691812327</v>
      </c>
    </row>
    <row r="89" spans="1:24" s="7" customFormat="1" hidden="1" x14ac:dyDescent="0.25">
      <c r="A89" s="8" t="s">
        <v>57</v>
      </c>
      <c r="B89" s="16">
        <v>2016</v>
      </c>
      <c r="C89" s="16"/>
      <c r="D89" s="9" t="s">
        <v>69</v>
      </c>
      <c r="E89" s="10">
        <v>5282.2760500000004</v>
      </c>
      <c r="F89" s="10">
        <v>5636.6980400000002</v>
      </c>
      <c r="G89" s="10">
        <v>10918.97408</v>
      </c>
      <c r="H89" s="43">
        <v>3148</v>
      </c>
      <c r="I89" s="43">
        <v>2959</v>
      </c>
      <c r="J89" s="43">
        <v>15</v>
      </c>
      <c r="K89" s="43">
        <v>6122</v>
      </c>
      <c r="L89" s="43">
        <v>2458</v>
      </c>
      <c r="M89" s="43">
        <v>2317</v>
      </c>
      <c r="N89" s="43">
        <v>8</v>
      </c>
      <c r="O89" s="48">
        <v>4783</v>
      </c>
      <c r="P89" s="27">
        <f>Table1[[#This Row],[Female Voters]]/Table1[[#This Row],[Female Population]]</f>
        <v>0.59595522274910262</v>
      </c>
      <c r="Q89" s="27">
        <f>Table1[[#This Row],[Male Voters]]/Table1[[#This Row],[Male Population]]</f>
        <v>0.52495272569186624</v>
      </c>
      <c r="R89" s="27">
        <f>Table1[[#This Row],[Total Voters]]/Table1[[#This Row],[Total Population]]</f>
        <v>0.56067538535635031</v>
      </c>
      <c r="S89" s="27">
        <f>Table1[[#This Row],[Female Ballots]]/Table1[[#This Row],[Female Population]]</f>
        <v>0.4653297133155318</v>
      </c>
      <c r="T89" s="27">
        <f>Table1[[#This Row],[Male Ballots]]/Table1[[#This Row],[Male Population]]</f>
        <v>0.41105625732614193</v>
      </c>
      <c r="U89" s="27">
        <f>Table1[[#This Row],[Total Ballots]]/Table1[[#This Row],[Total Population]]</f>
        <v>0.43804481675260099</v>
      </c>
      <c r="V89" s="27">
        <f>Table1[[#This Row],[Female Ballots]]/Table1[[#This Row],[Female Voters]]</f>
        <v>0.78081321473951715</v>
      </c>
      <c r="W89" s="27">
        <f>Table1[[#This Row],[Male Ballots]]/Table1[[#This Row],[Male Voters]]</f>
        <v>0.78303480905711387</v>
      </c>
      <c r="X89" s="27">
        <f>Table1[[#This Row],[Total Ballots]]/Table1[[#This Row],[Total Voters]]</f>
        <v>0.78128062724599801</v>
      </c>
    </row>
    <row r="90" spans="1:24" s="7" customFormat="1" hidden="1" x14ac:dyDescent="0.25">
      <c r="A90" s="8" t="s">
        <v>57</v>
      </c>
      <c r="B90" s="16">
        <v>2016</v>
      </c>
      <c r="C90" s="16"/>
      <c r="D90" s="9" t="s">
        <v>70</v>
      </c>
      <c r="E90" s="10">
        <v>5214.7043100000001</v>
      </c>
      <c r="F90" s="10">
        <v>5268.1249800000005</v>
      </c>
      <c r="G90" s="10">
        <v>10482.829290000001</v>
      </c>
      <c r="H90" s="43">
        <v>3716</v>
      </c>
      <c r="I90" s="43">
        <v>3599</v>
      </c>
      <c r="J90" s="43">
        <v>7</v>
      </c>
      <c r="K90" s="43">
        <v>7322</v>
      </c>
      <c r="L90" s="43">
        <v>3199</v>
      </c>
      <c r="M90" s="43">
        <v>3063</v>
      </c>
      <c r="N90" s="43">
        <v>6</v>
      </c>
      <c r="O90" s="48">
        <v>6268</v>
      </c>
      <c r="P90" s="27">
        <f>Table1[[#This Row],[Female Voters]]/Table1[[#This Row],[Female Population]]</f>
        <v>0.71260032766843495</v>
      </c>
      <c r="Q90" s="27">
        <f>Table1[[#This Row],[Male Voters]]/Table1[[#This Row],[Male Population]]</f>
        <v>0.68316526537682853</v>
      </c>
      <c r="R90" s="27">
        <f>Table1[[#This Row],[Total Voters]]/Table1[[#This Row],[Total Population]]</f>
        <v>0.69847555439873033</v>
      </c>
      <c r="S90" s="27">
        <f>Table1[[#This Row],[Female Ballots]]/Table1[[#This Row],[Female Population]]</f>
        <v>0.61345760177915054</v>
      </c>
      <c r="T90" s="27">
        <f>Table1[[#This Row],[Male Ballots]]/Table1[[#This Row],[Male Population]]</f>
        <v>0.58142128587086017</v>
      </c>
      <c r="U90" s="27">
        <f>Table1[[#This Row],[Total Ballots]]/Table1[[#This Row],[Total Population]]</f>
        <v>0.59793017959181127</v>
      </c>
      <c r="V90" s="27">
        <f>Table1[[#This Row],[Female Ballots]]/Table1[[#This Row],[Female Voters]]</f>
        <v>0.86087190527448865</v>
      </c>
      <c r="W90" s="27">
        <f>Table1[[#This Row],[Male Ballots]]/Table1[[#This Row],[Male Voters]]</f>
        <v>0.85106974159488746</v>
      </c>
      <c r="X90" s="27">
        <f>Table1[[#This Row],[Total Ballots]]/Table1[[#This Row],[Total Voters]]</f>
        <v>0.85605025949194213</v>
      </c>
    </row>
    <row r="91" spans="1:24" s="7" customFormat="1" hidden="1" x14ac:dyDescent="0.25">
      <c r="A91" s="8" t="s">
        <v>57</v>
      </c>
      <c r="B91" s="16">
        <v>2016</v>
      </c>
      <c r="C91" s="16"/>
      <c r="D91" s="9" t="s">
        <v>71</v>
      </c>
      <c r="E91" s="10">
        <v>6601.6923939999997</v>
      </c>
      <c r="F91" s="10">
        <v>6166.6262229999993</v>
      </c>
      <c r="G91" s="10">
        <v>12768.318609999998</v>
      </c>
      <c r="H91" s="43">
        <v>5382</v>
      </c>
      <c r="I91" s="43">
        <v>4950</v>
      </c>
      <c r="J91" s="43">
        <v>9</v>
      </c>
      <c r="K91" s="43">
        <v>10341</v>
      </c>
      <c r="L91" s="43">
        <v>4717</v>
      </c>
      <c r="M91" s="43">
        <v>4416</v>
      </c>
      <c r="N91" s="43">
        <v>7</v>
      </c>
      <c r="O91" s="48">
        <v>9140</v>
      </c>
      <c r="P91" s="27">
        <f>Table1[[#This Row],[Female Voters]]/Table1[[#This Row],[Female Population]]</f>
        <v>0.81524549748659503</v>
      </c>
      <c r="Q91" s="27">
        <f>Table1[[#This Row],[Male Voters]]/Table1[[#This Row],[Male Population]]</f>
        <v>0.80270796720866866</v>
      </c>
      <c r="R91" s="27">
        <f>Table1[[#This Row],[Total Voters]]/Table1[[#This Row],[Total Population]]</f>
        <v>0.80989520357841394</v>
      </c>
      <c r="S91" s="27">
        <f>Table1[[#This Row],[Female Ballots]]/Table1[[#This Row],[Female Population]]</f>
        <v>0.71451375169904652</v>
      </c>
      <c r="T91" s="27">
        <f>Table1[[#This Row],[Male Ballots]]/Table1[[#This Row],[Male Population]]</f>
        <v>0.71611280468555172</v>
      </c>
      <c r="U91" s="27">
        <f>Table1[[#This Row],[Total Ballots]]/Table1[[#This Row],[Total Population]]</f>
        <v>0.71583426754730717</v>
      </c>
      <c r="V91" s="27">
        <f>Table1[[#This Row],[Female Ballots]]/Table1[[#This Row],[Female Voters]]</f>
        <v>0.87643998513563726</v>
      </c>
      <c r="W91" s="27">
        <f>Table1[[#This Row],[Male Ballots]]/Table1[[#This Row],[Male Voters]]</f>
        <v>0.89212121212121209</v>
      </c>
      <c r="X91" s="27">
        <f>Table1[[#This Row],[Total Ballots]]/Table1[[#This Row],[Total Voters]]</f>
        <v>0.88386036166715021</v>
      </c>
    </row>
    <row r="92" spans="1:24" s="7" customFormat="1" hidden="1" x14ac:dyDescent="0.25">
      <c r="A92" s="8" t="s">
        <v>57</v>
      </c>
      <c r="B92" s="16">
        <v>2016</v>
      </c>
      <c r="C92" s="16"/>
      <c r="D92" s="9" t="s">
        <v>453</v>
      </c>
      <c r="E92" s="10">
        <v>32452.382664000004</v>
      </c>
      <c r="F92" s="10">
        <v>34119.177092999998</v>
      </c>
      <c r="G92" s="10">
        <v>66571.559739999997</v>
      </c>
      <c r="H92" s="43">
        <v>20732</v>
      </c>
      <c r="I92" s="43">
        <v>18977</v>
      </c>
      <c r="J92" s="43">
        <v>66</v>
      </c>
      <c r="K92" s="43">
        <v>39775</v>
      </c>
      <c r="L92" s="43">
        <v>15603</v>
      </c>
      <c r="M92" s="43">
        <v>14135</v>
      </c>
      <c r="N92" s="43">
        <v>42</v>
      </c>
      <c r="O92" s="48">
        <v>29780</v>
      </c>
      <c r="P92" s="27">
        <f>Table1[[#This Row],[Female Voters]]/Table1[[#This Row],[Female Population]]</f>
        <v>0.63884369337843316</v>
      </c>
      <c r="Q92" s="27">
        <f>Table1[[#This Row],[Male Voters]]/Table1[[#This Row],[Male Population]]</f>
        <v>0.55619747065627156</v>
      </c>
      <c r="R92" s="27">
        <f>Table1[[#This Row],[Total Voters]]/Table1[[#This Row],[Total Population]]</f>
        <v>0.59747736353698355</v>
      </c>
      <c r="S92" s="27">
        <f>Table1[[#This Row],[Female Ballots]]/Table1[[#This Row],[Female Population]]</f>
        <v>0.48079674646843978</v>
      </c>
      <c r="T92" s="27">
        <f>Table1[[#This Row],[Male Ballots]]/Table1[[#This Row],[Male Population]]</f>
        <v>0.41428314526671228</v>
      </c>
      <c r="U92" s="27">
        <f>Table1[[#This Row],[Total Ballots]]/Table1[[#This Row],[Total Population]]</f>
        <v>0.44733817438419538</v>
      </c>
      <c r="V92" s="27">
        <f>Table1[[#This Row],[Female Ballots]]/Table1[[#This Row],[Female Voters]]</f>
        <v>0.75260466911055368</v>
      </c>
      <c r="W92" s="27">
        <f>Table1[[#This Row],[Male Ballots]]/Table1[[#This Row],[Male Voters]]</f>
        <v>0.74484902777045903</v>
      </c>
      <c r="X92" s="27">
        <f>Table1[[#This Row],[Total Ballots]]/Table1[[#This Row],[Total Voters]]</f>
        <v>0.74871150219987426</v>
      </c>
    </row>
    <row r="93" spans="1:24" s="7" customFormat="1" hidden="1" x14ac:dyDescent="0.25">
      <c r="A93" s="8" t="s">
        <v>55</v>
      </c>
      <c r="B93" s="16">
        <v>2016</v>
      </c>
      <c r="C93" s="16"/>
      <c r="D93" s="9" t="s">
        <v>66</v>
      </c>
      <c r="E93" s="10">
        <v>2601.9078079999999</v>
      </c>
      <c r="F93" s="10">
        <v>3101.3811459999997</v>
      </c>
      <c r="G93" s="10">
        <v>5703.2889599999999</v>
      </c>
      <c r="H93" s="43">
        <v>1509</v>
      </c>
      <c r="I93" s="43">
        <v>1449</v>
      </c>
      <c r="J93" s="43">
        <v>77</v>
      </c>
      <c r="K93" s="43">
        <v>3035</v>
      </c>
      <c r="L93" s="43">
        <v>730</v>
      </c>
      <c r="M93" s="43">
        <v>651</v>
      </c>
      <c r="N93" s="43">
        <v>45</v>
      </c>
      <c r="O93" s="48">
        <v>1426</v>
      </c>
      <c r="P93" s="27">
        <f>Table1[[#This Row],[Female Voters]]/Table1[[#This Row],[Female Population]]</f>
        <v>0.57995905748863485</v>
      </c>
      <c r="Q93" s="27">
        <f>Table1[[#This Row],[Male Voters]]/Table1[[#This Row],[Male Population]]</f>
        <v>0.46721119778162218</v>
      </c>
      <c r="R93" s="27">
        <f>Table1[[#This Row],[Total Voters]]/Table1[[#This Row],[Total Population]]</f>
        <v>0.53214908472742017</v>
      </c>
      <c r="S93" s="27">
        <f>Table1[[#This Row],[Female Ballots]]/Table1[[#This Row],[Female Population]]</f>
        <v>0.28056336114427005</v>
      </c>
      <c r="T93" s="27">
        <f>Table1[[#This Row],[Male Ballots]]/Table1[[#This Row],[Male Population]]</f>
        <v>0.20990648016275781</v>
      </c>
      <c r="U93" s="27">
        <f>Table1[[#This Row],[Total Ballots]]/Table1[[#This Row],[Total Population]]</f>
        <v>0.25003116798065939</v>
      </c>
      <c r="V93" s="27">
        <f>Table1[[#This Row],[Female Ballots]]/Table1[[#This Row],[Female Voters]]</f>
        <v>0.48376408217362493</v>
      </c>
      <c r="W93" s="27">
        <f>Table1[[#This Row],[Male Ballots]]/Table1[[#This Row],[Male Voters]]</f>
        <v>0.44927536231884058</v>
      </c>
      <c r="X93" s="27">
        <f>Table1[[#This Row],[Total Ballots]]/Table1[[#This Row],[Total Voters]]</f>
        <v>0.46985172981878087</v>
      </c>
    </row>
    <row r="94" spans="1:24" s="7" customFormat="1" hidden="1" x14ac:dyDescent="0.25">
      <c r="A94" s="8" t="s">
        <v>55</v>
      </c>
      <c r="B94" s="16">
        <v>2016</v>
      </c>
      <c r="C94" s="16"/>
      <c r="D94" s="9" t="s">
        <v>67</v>
      </c>
      <c r="E94" s="10">
        <v>3687.86292</v>
      </c>
      <c r="F94" s="10">
        <v>4847.0493200000001</v>
      </c>
      <c r="G94" s="10">
        <v>8534.9122400000015</v>
      </c>
      <c r="H94" s="43">
        <v>2521</v>
      </c>
      <c r="I94" s="43">
        <v>2335</v>
      </c>
      <c r="J94" s="43">
        <v>60</v>
      </c>
      <c r="K94" s="43">
        <v>4916</v>
      </c>
      <c r="L94" s="43">
        <v>1398</v>
      </c>
      <c r="M94" s="43">
        <v>1182</v>
      </c>
      <c r="N94" s="43">
        <v>31</v>
      </c>
      <c r="O94" s="48">
        <v>2611</v>
      </c>
      <c r="P94" s="27">
        <f>Table1[[#This Row],[Female Voters]]/Table1[[#This Row],[Female Population]]</f>
        <v>0.68359373834860437</v>
      </c>
      <c r="Q94" s="27">
        <f>Table1[[#This Row],[Male Voters]]/Table1[[#This Row],[Male Population]]</f>
        <v>0.48173638142390512</v>
      </c>
      <c r="R94" s="27">
        <f>Table1[[#This Row],[Total Voters]]/Table1[[#This Row],[Total Population]]</f>
        <v>0.57598717617276862</v>
      </c>
      <c r="S94" s="27">
        <f>Table1[[#This Row],[Female Ballots]]/Table1[[#This Row],[Female Population]]</f>
        <v>0.37908133526828597</v>
      </c>
      <c r="T94" s="27">
        <f>Table1[[#This Row],[Male Ballots]]/Table1[[#This Row],[Male Population]]</f>
        <v>0.24385970143171556</v>
      </c>
      <c r="U94" s="27">
        <f>Table1[[#This Row],[Total Ballots]]/Table1[[#This Row],[Total Population]]</f>
        <v>0.30591995870364092</v>
      </c>
      <c r="V94" s="27">
        <f>Table1[[#This Row],[Female Ballots]]/Table1[[#This Row],[Female Voters]]</f>
        <v>0.55454184847282828</v>
      </c>
      <c r="W94" s="27">
        <f>Table1[[#This Row],[Male Ballots]]/Table1[[#This Row],[Male Voters]]</f>
        <v>0.50620985010706643</v>
      </c>
      <c r="X94" s="27">
        <f>Table1[[#This Row],[Total Ballots]]/Table1[[#This Row],[Total Voters]]</f>
        <v>0.53112286411716847</v>
      </c>
    </row>
    <row r="95" spans="1:24" s="7" customFormat="1" hidden="1" x14ac:dyDescent="0.25">
      <c r="A95" s="8" t="s">
        <v>55</v>
      </c>
      <c r="B95" s="16">
        <v>2016</v>
      </c>
      <c r="C95" s="16"/>
      <c r="D95" s="9" t="s">
        <v>68</v>
      </c>
      <c r="E95" s="10">
        <v>3758.6390099999999</v>
      </c>
      <c r="F95" s="10">
        <v>4593.2222199999997</v>
      </c>
      <c r="G95" s="10">
        <v>8351.8612300000004</v>
      </c>
      <c r="H95" s="43">
        <v>2579</v>
      </c>
      <c r="I95" s="43">
        <v>2338</v>
      </c>
      <c r="J95" s="43">
        <v>42</v>
      </c>
      <c r="K95" s="43">
        <v>4959</v>
      </c>
      <c r="L95" s="43">
        <v>1714</v>
      </c>
      <c r="M95" s="43">
        <v>1480</v>
      </c>
      <c r="N95" s="43">
        <v>29</v>
      </c>
      <c r="O95" s="48">
        <v>3223</v>
      </c>
      <c r="P95" s="27">
        <f>Table1[[#This Row],[Female Voters]]/Table1[[#This Row],[Female Population]]</f>
        <v>0.68615261884380863</v>
      </c>
      <c r="Q95" s="27">
        <f>Table1[[#This Row],[Male Voters]]/Table1[[#This Row],[Male Population]]</f>
        <v>0.50901086166042286</v>
      </c>
      <c r="R95" s="27">
        <f>Table1[[#This Row],[Total Voters]]/Table1[[#This Row],[Total Population]]</f>
        <v>0.59375986542822379</v>
      </c>
      <c r="S95" s="27">
        <f>Table1[[#This Row],[Female Ballots]]/Table1[[#This Row],[Female Population]]</f>
        <v>0.45601612590084839</v>
      </c>
      <c r="T95" s="27">
        <f>Table1[[#This Row],[Male Ballots]]/Table1[[#This Row],[Male Population]]</f>
        <v>0.32221389018709401</v>
      </c>
      <c r="U95" s="27">
        <f>Table1[[#This Row],[Total Ballots]]/Table1[[#This Row],[Total Population]]</f>
        <v>0.38590200570178773</v>
      </c>
      <c r="V95" s="27">
        <f>Table1[[#This Row],[Female Ballots]]/Table1[[#This Row],[Female Voters]]</f>
        <v>0.66459868165955793</v>
      </c>
      <c r="W95" s="27">
        <f>Table1[[#This Row],[Male Ballots]]/Table1[[#This Row],[Male Voters]]</f>
        <v>0.63301967493584255</v>
      </c>
      <c r="X95" s="27">
        <f>Table1[[#This Row],[Total Ballots]]/Table1[[#This Row],[Total Voters]]</f>
        <v>0.6499294212542851</v>
      </c>
    </row>
    <row r="96" spans="1:24" s="7" customFormat="1" hidden="1" x14ac:dyDescent="0.25">
      <c r="A96" s="8" t="s">
        <v>55</v>
      </c>
      <c r="B96" s="16">
        <v>2016</v>
      </c>
      <c r="C96" s="16"/>
      <c r="D96" s="9" t="s">
        <v>69</v>
      </c>
      <c r="E96" s="10">
        <v>4534.03712</v>
      </c>
      <c r="F96" s="10">
        <v>5069.7698700000001</v>
      </c>
      <c r="G96" s="10">
        <v>9603.806990000001</v>
      </c>
      <c r="H96" s="43">
        <v>3160</v>
      </c>
      <c r="I96" s="43">
        <v>2783</v>
      </c>
      <c r="J96" s="43">
        <v>58</v>
      </c>
      <c r="K96" s="43">
        <v>6001</v>
      </c>
      <c r="L96" s="43">
        <v>2321</v>
      </c>
      <c r="M96" s="43">
        <v>2071</v>
      </c>
      <c r="N96" s="43">
        <v>36</v>
      </c>
      <c r="O96" s="48">
        <v>4428</v>
      </c>
      <c r="P96" s="27">
        <f>Table1[[#This Row],[Female Voters]]/Table1[[#This Row],[Female Population]]</f>
        <v>0.69695062399489138</v>
      </c>
      <c r="Q96" s="27">
        <f>Table1[[#This Row],[Male Voters]]/Table1[[#This Row],[Male Population]]</f>
        <v>0.54894010406038407</v>
      </c>
      <c r="R96" s="27">
        <f>Table1[[#This Row],[Total Voters]]/Table1[[#This Row],[Total Population]]</f>
        <v>0.62485637271225491</v>
      </c>
      <c r="S96" s="27">
        <f>Table1[[#This Row],[Female Ballots]]/Table1[[#This Row],[Female Population]]</f>
        <v>0.511905822244349</v>
      </c>
      <c r="T96" s="27">
        <f>Table1[[#This Row],[Male Ballots]]/Table1[[#This Row],[Male Population]]</f>
        <v>0.40849980435107991</v>
      </c>
      <c r="U96" s="27">
        <f>Table1[[#This Row],[Total Ballots]]/Table1[[#This Row],[Total Population]]</f>
        <v>0.46106715853522162</v>
      </c>
      <c r="V96" s="27">
        <f>Table1[[#This Row],[Female Ballots]]/Table1[[#This Row],[Female Voters]]</f>
        <v>0.73449367088607598</v>
      </c>
      <c r="W96" s="27">
        <f>Table1[[#This Row],[Male Ballots]]/Table1[[#This Row],[Male Voters]]</f>
        <v>0.74416097736255837</v>
      </c>
      <c r="X96" s="27">
        <f>Table1[[#This Row],[Total Ballots]]/Table1[[#This Row],[Total Voters]]</f>
        <v>0.73787702049658388</v>
      </c>
    </row>
    <row r="97" spans="1:24" s="7" customFormat="1" hidden="1" x14ac:dyDescent="0.25">
      <c r="A97" s="8" t="s">
        <v>55</v>
      </c>
      <c r="B97" s="16">
        <v>2016</v>
      </c>
      <c r="C97" s="16"/>
      <c r="D97" s="9" t="s">
        <v>70</v>
      </c>
      <c r="E97" s="10">
        <v>5600.8260900000005</v>
      </c>
      <c r="F97" s="10">
        <v>5532.9347099999995</v>
      </c>
      <c r="G97" s="10">
        <v>11133.76081</v>
      </c>
      <c r="H97" s="43">
        <v>4617</v>
      </c>
      <c r="I97" s="43">
        <v>3986</v>
      </c>
      <c r="J97" s="43">
        <v>60</v>
      </c>
      <c r="K97" s="43">
        <v>8663</v>
      </c>
      <c r="L97" s="43">
        <v>3894</v>
      </c>
      <c r="M97" s="43">
        <v>3282</v>
      </c>
      <c r="N97" s="43">
        <v>47</v>
      </c>
      <c r="O97" s="48">
        <v>7223</v>
      </c>
      <c r="P97" s="27">
        <f>Table1[[#This Row],[Female Voters]]/Table1[[#This Row],[Female Population]]</f>
        <v>0.82434268192033788</v>
      </c>
      <c r="Q97" s="27">
        <f>Table1[[#This Row],[Male Voters]]/Table1[[#This Row],[Male Population]]</f>
        <v>0.72041334462086948</v>
      </c>
      <c r="R97" s="27">
        <f>Table1[[#This Row],[Total Voters]]/Table1[[#This Row],[Total Population]]</f>
        <v>0.77808389706191294</v>
      </c>
      <c r="S97" s="27">
        <f>Table1[[#This Row],[Female Ballots]]/Table1[[#This Row],[Female Population]]</f>
        <v>0.69525458163261766</v>
      </c>
      <c r="T97" s="27">
        <f>Table1[[#This Row],[Male Ballots]]/Table1[[#This Row],[Male Population]]</f>
        <v>0.59317526268080623</v>
      </c>
      <c r="U97" s="27">
        <f>Table1[[#This Row],[Total Ballots]]/Table1[[#This Row],[Total Population]]</f>
        <v>0.6487475457091304</v>
      </c>
      <c r="V97" s="27">
        <f>Table1[[#This Row],[Female Ballots]]/Table1[[#This Row],[Female Voters]]</f>
        <v>0.84340480831708897</v>
      </c>
      <c r="W97" s="27">
        <f>Table1[[#This Row],[Male Ballots]]/Table1[[#This Row],[Male Voters]]</f>
        <v>0.82338183642749618</v>
      </c>
      <c r="X97" s="27">
        <f>Table1[[#This Row],[Total Ballots]]/Table1[[#This Row],[Total Voters]]</f>
        <v>0.8337758282350225</v>
      </c>
    </row>
    <row r="98" spans="1:24" s="7" customFormat="1" hidden="1" x14ac:dyDescent="0.25">
      <c r="A98" s="8" t="s">
        <v>55</v>
      </c>
      <c r="B98" s="16">
        <v>2016</v>
      </c>
      <c r="C98" s="16"/>
      <c r="D98" s="9" t="s">
        <v>71</v>
      </c>
      <c r="E98" s="10">
        <v>7473.0836060000001</v>
      </c>
      <c r="F98" s="10">
        <v>6947.778037</v>
      </c>
      <c r="G98" s="10">
        <v>14420.861630000003</v>
      </c>
      <c r="H98" s="43">
        <v>6352</v>
      </c>
      <c r="I98" s="43">
        <v>5878</v>
      </c>
      <c r="J98" s="43">
        <v>70</v>
      </c>
      <c r="K98" s="43">
        <v>12300</v>
      </c>
      <c r="L98" s="43">
        <v>5566</v>
      </c>
      <c r="M98" s="43">
        <v>5244</v>
      </c>
      <c r="N98" s="43">
        <v>56</v>
      </c>
      <c r="O98" s="48">
        <v>10866</v>
      </c>
      <c r="P98" s="27">
        <f>Table1[[#This Row],[Female Voters]]/Table1[[#This Row],[Female Population]]</f>
        <v>0.84998379984670547</v>
      </c>
      <c r="Q98" s="27">
        <f>Table1[[#This Row],[Male Voters]]/Table1[[#This Row],[Male Population]]</f>
        <v>0.84602587599906653</v>
      </c>
      <c r="R98" s="27">
        <f>Table1[[#This Row],[Total Voters]]/Table1[[#This Row],[Total Population]]</f>
        <v>0.85293100478906669</v>
      </c>
      <c r="S98" s="27">
        <f>Table1[[#This Row],[Female Ballots]]/Table1[[#This Row],[Female Population]]</f>
        <v>0.74480633342990599</v>
      </c>
      <c r="T98" s="27">
        <f>Table1[[#This Row],[Male Ballots]]/Table1[[#This Row],[Male Population]]</f>
        <v>0.75477368045918769</v>
      </c>
      <c r="U98" s="27">
        <f>Table1[[#This Row],[Total Ballots]]/Table1[[#This Row],[Total Population]]</f>
        <v>0.75349173154780469</v>
      </c>
      <c r="V98" s="27">
        <f>Table1[[#This Row],[Female Ballots]]/Table1[[#This Row],[Female Voters]]</f>
        <v>0.87625944584382875</v>
      </c>
      <c r="W98" s="27">
        <f>Table1[[#This Row],[Male Ballots]]/Table1[[#This Row],[Male Voters]]</f>
        <v>0.8921401837359646</v>
      </c>
      <c r="X98" s="27">
        <f>Table1[[#This Row],[Total Ballots]]/Table1[[#This Row],[Total Voters]]</f>
        <v>0.88341463414634147</v>
      </c>
    </row>
    <row r="99" spans="1:24" s="7" customFormat="1" hidden="1" x14ac:dyDescent="0.25">
      <c r="A99" s="8" t="s">
        <v>55</v>
      </c>
      <c r="B99" s="16">
        <v>2016</v>
      </c>
      <c r="C99" s="16"/>
      <c r="D99" s="9" t="s">
        <v>453</v>
      </c>
      <c r="E99" s="10">
        <v>27656.356553999998</v>
      </c>
      <c r="F99" s="10">
        <v>30092.135302999999</v>
      </c>
      <c r="G99" s="10">
        <v>57748.491860000009</v>
      </c>
      <c r="H99" s="43">
        <v>20738</v>
      </c>
      <c r="I99" s="43">
        <v>18769</v>
      </c>
      <c r="J99" s="43">
        <v>367</v>
      </c>
      <c r="K99" s="43">
        <v>39874</v>
      </c>
      <c r="L99" s="43">
        <v>15623</v>
      </c>
      <c r="M99" s="43">
        <v>13910</v>
      </c>
      <c r="N99" s="43">
        <v>244</v>
      </c>
      <c r="O99" s="48">
        <v>29777</v>
      </c>
      <c r="P99" s="27">
        <f>Table1[[#This Row],[Female Voters]]/Table1[[#This Row],[Female Population]]</f>
        <v>0.74984569856511407</v>
      </c>
      <c r="Q99" s="27">
        <f>Table1[[#This Row],[Male Voters]]/Table1[[#This Row],[Male Population]]</f>
        <v>0.62371778576074821</v>
      </c>
      <c r="R99" s="27">
        <f>Table1[[#This Row],[Total Voters]]/Table1[[#This Row],[Total Population]]</f>
        <v>0.69047690624833569</v>
      </c>
      <c r="S99" s="27">
        <f>Table1[[#This Row],[Female Ballots]]/Table1[[#This Row],[Female Population]]</f>
        <v>0.56489725859209072</v>
      </c>
      <c r="T99" s="27">
        <f>Table1[[#This Row],[Male Ballots]]/Table1[[#This Row],[Male Population]]</f>
        <v>0.46224702434503739</v>
      </c>
      <c r="U99" s="27">
        <f>Table1[[#This Row],[Total Ballots]]/Table1[[#This Row],[Total Population]]</f>
        <v>0.51563251335097282</v>
      </c>
      <c r="V99" s="27">
        <f>Table1[[#This Row],[Female Ballots]]/Table1[[#This Row],[Female Voters]]</f>
        <v>0.75335133571221913</v>
      </c>
      <c r="W99" s="27">
        <f>Table1[[#This Row],[Male Ballots]]/Table1[[#This Row],[Male Voters]]</f>
        <v>0.74111566945495233</v>
      </c>
      <c r="X99" s="27">
        <f>Table1[[#This Row],[Total Ballots]]/Table1[[#This Row],[Total Voters]]</f>
        <v>0.74677734864824197</v>
      </c>
    </row>
    <row r="100" spans="1:24" s="7" customFormat="1" hidden="1" x14ac:dyDescent="0.25">
      <c r="A100" s="8" t="s">
        <v>31</v>
      </c>
      <c r="B100" s="16">
        <v>2016</v>
      </c>
      <c r="C100" s="16"/>
      <c r="D100" s="9" t="s">
        <v>66</v>
      </c>
      <c r="E100" s="10">
        <v>3164.129226</v>
      </c>
      <c r="F100" s="10">
        <v>3905.7072420000004</v>
      </c>
      <c r="G100" s="10">
        <v>7069.8364700000002</v>
      </c>
      <c r="H100" s="43">
        <v>2043</v>
      </c>
      <c r="I100" s="43">
        <v>1920</v>
      </c>
      <c r="J100" s="43"/>
      <c r="K100" s="43">
        <v>3963</v>
      </c>
      <c r="L100" s="43">
        <v>1197</v>
      </c>
      <c r="M100" s="43">
        <v>965</v>
      </c>
      <c r="N100" s="43">
        <v>0</v>
      </c>
      <c r="O100" s="48">
        <v>2162</v>
      </c>
      <c r="P100" s="27">
        <f>Table1[[#This Row],[Female Voters]]/Table1[[#This Row],[Female Population]]</f>
        <v>0.64567527242959699</v>
      </c>
      <c r="Q100" s="27">
        <f>Table1[[#This Row],[Male Voters]]/Table1[[#This Row],[Male Population]]</f>
        <v>0.4915883042521188</v>
      </c>
      <c r="R100" s="27">
        <f>Table1[[#This Row],[Total Voters]]/Table1[[#This Row],[Total Population]]</f>
        <v>0.56055044792287823</v>
      </c>
      <c r="S100" s="27">
        <f>Table1[[#This Row],[Female Ballots]]/Table1[[#This Row],[Female Population]]</f>
        <v>0.37830313318562292</v>
      </c>
      <c r="T100" s="27">
        <f>Table1[[#This Row],[Male Ballots]]/Table1[[#This Row],[Male Population]]</f>
        <v>0.24707433000171597</v>
      </c>
      <c r="U100" s="27">
        <f>Table1[[#This Row],[Total Ballots]]/Table1[[#This Row],[Total Population]]</f>
        <v>0.3058062246806113</v>
      </c>
      <c r="V100" s="27">
        <f>Table1[[#This Row],[Female Ballots]]/Table1[[#This Row],[Female Voters]]</f>
        <v>0.58590308370044053</v>
      </c>
      <c r="W100" s="27">
        <f>Table1[[#This Row],[Male Ballots]]/Table1[[#This Row],[Male Voters]]</f>
        <v>0.50260416666666663</v>
      </c>
      <c r="X100" s="27">
        <f>Table1[[#This Row],[Total Ballots]]/Table1[[#This Row],[Total Voters]]</f>
        <v>0.54554630330557663</v>
      </c>
    </row>
    <row r="101" spans="1:24" s="7" customFormat="1" hidden="1" x14ac:dyDescent="0.25">
      <c r="A101" s="8" t="s">
        <v>31</v>
      </c>
      <c r="B101" s="16">
        <v>2016</v>
      </c>
      <c r="C101" s="16"/>
      <c r="D101" s="9" t="s">
        <v>67</v>
      </c>
      <c r="E101" s="10">
        <v>4414.8017099999997</v>
      </c>
      <c r="F101" s="10">
        <v>4866.9905600000002</v>
      </c>
      <c r="G101" s="10">
        <v>9281.7922699999999</v>
      </c>
      <c r="H101" s="43">
        <v>3709</v>
      </c>
      <c r="I101" s="43">
        <v>3389</v>
      </c>
      <c r="J101" s="43"/>
      <c r="K101" s="43">
        <v>7098</v>
      </c>
      <c r="L101" s="43">
        <v>2290</v>
      </c>
      <c r="M101" s="43">
        <v>1871</v>
      </c>
      <c r="N101" s="43">
        <v>0</v>
      </c>
      <c r="O101" s="48">
        <v>4161</v>
      </c>
      <c r="P101" s="27">
        <f>Table1[[#This Row],[Female Voters]]/Table1[[#This Row],[Female Population]]</f>
        <v>0.84012833273999987</v>
      </c>
      <c r="Q101" s="27">
        <f>Table1[[#This Row],[Male Voters]]/Table1[[#This Row],[Male Population]]</f>
        <v>0.69632352029875311</v>
      </c>
      <c r="R101" s="27">
        <f>Table1[[#This Row],[Total Voters]]/Table1[[#This Row],[Total Population]]</f>
        <v>0.7647229967580389</v>
      </c>
      <c r="S101" s="27">
        <f>Table1[[#This Row],[Female Ballots]]/Table1[[#This Row],[Female Population]]</f>
        <v>0.51870959341455902</v>
      </c>
      <c r="T101" s="27">
        <f>Table1[[#This Row],[Male Ballots]]/Table1[[#This Row],[Male Population]]</f>
        <v>0.38442646989641993</v>
      </c>
      <c r="U101" s="27">
        <f>Table1[[#This Row],[Total Ballots]]/Table1[[#This Row],[Total Population]]</f>
        <v>0.44829703994226539</v>
      </c>
      <c r="V101" s="27">
        <f>Table1[[#This Row],[Female Ballots]]/Table1[[#This Row],[Female Voters]]</f>
        <v>0.61741709355621466</v>
      </c>
      <c r="W101" s="27">
        <f>Table1[[#This Row],[Male Ballots]]/Table1[[#This Row],[Male Voters]]</f>
        <v>0.55208025966361762</v>
      </c>
      <c r="X101" s="27">
        <f>Table1[[#This Row],[Total Ballots]]/Table1[[#This Row],[Total Voters]]</f>
        <v>0.5862214708368555</v>
      </c>
    </row>
    <row r="102" spans="1:24" s="7" customFormat="1" hidden="1" x14ac:dyDescent="0.25">
      <c r="A102" s="8" t="s">
        <v>31</v>
      </c>
      <c r="B102" s="16">
        <v>2016</v>
      </c>
      <c r="C102" s="16"/>
      <c r="D102" s="9" t="s">
        <v>68</v>
      </c>
      <c r="E102" s="10">
        <v>3807.2383099999997</v>
      </c>
      <c r="F102" s="10">
        <v>3783.18154</v>
      </c>
      <c r="G102" s="10">
        <v>7590.4198400000005</v>
      </c>
      <c r="H102" s="43">
        <v>3314</v>
      </c>
      <c r="I102" s="43">
        <v>3033</v>
      </c>
      <c r="J102" s="43"/>
      <c r="K102" s="43">
        <v>6347</v>
      </c>
      <c r="L102" s="43">
        <v>2450</v>
      </c>
      <c r="M102" s="43">
        <v>2071</v>
      </c>
      <c r="N102" s="43">
        <v>0</v>
      </c>
      <c r="O102" s="48">
        <v>4521</v>
      </c>
      <c r="P102" s="27">
        <f>Table1[[#This Row],[Female Voters]]/Table1[[#This Row],[Female Population]]</f>
        <v>0.87044721926009416</v>
      </c>
      <c r="Q102" s="27">
        <f>Table1[[#This Row],[Male Voters]]/Table1[[#This Row],[Male Population]]</f>
        <v>0.80170617453372328</v>
      </c>
      <c r="R102" s="27">
        <f>Table1[[#This Row],[Total Voters]]/Table1[[#This Row],[Total Population]]</f>
        <v>0.8361856305434614</v>
      </c>
      <c r="S102" s="27">
        <f>Table1[[#This Row],[Female Ballots]]/Table1[[#This Row],[Female Population]]</f>
        <v>0.64351107036428201</v>
      </c>
      <c r="T102" s="27">
        <f>Table1[[#This Row],[Male Ballots]]/Table1[[#This Row],[Male Population]]</f>
        <v>0.54742284452995082</v>
      </c>
      <c r="U102" s="27">
        <f>Table1[[#This Row],[Total Ballots]]/Table1[[#This Row],[Total Population]]</f>
        <v>0.5956192273021883</v>
      </c>
      <c r="V102" s="27">
        <f>Table1[[#This Row],[Female Ballots]]/Table1[[#This Row],[Female Voters]]</f>
        <v>0.73928786964393478</v>
      </c>
      <c r="W102" s="27">
        <f>Table1[[#This Row],[Male Ballots]]/Table1[[#This Row],[Male Voters]]</f>
        <v>0.68282228816353441</v>
      </c>
      <c r="X102" s="27">
        <f>Table1[[#This Row],[Total Ballots]]/Table1[[#This Row],[Total Voters]]</f>
        <v>0.71230502599653378</v>
      </c>
    </row>
    <row r="103" spans="1:24" s="7" customFormat="1" hidden="1" x14ac:dyDescent="0.25">
      <c r="A103" s="8" t="s">
        <v>31</v>
      </c>
      <c r="B103" s="16">
        <v>2016</v>
      </c>
      <c r="C103" s="16"/>
      <c r="D103" s="9" t="s">
        <v>69</v>
      </c>
      <c r="E103" s="10">
        <v>4983.1333500000001</v>
      </c>
      <c r="F103" s="10">
        <v>4510.7473399999999</v>
      </c>
      <c r="G103" s="10">
        <v>9493.8806799999984</v>
      </c>
      <c r="H103" s="43">
        <v>4063</v>
      </c>
      <c r="I103" s="43">
        <v>3892</v>
      </c>
      <c r="J103" s="43"/>
      <c r="K103" s="43">
        <v>7955</v>
      </c>
      <c r="L103" s="43">
        <v>3376</v>
      </c>
      <c r="M103" s="43">
        <v>3105</v>
      </c>
      <c r="N103" s="43">
        <v>0</v>
      </c>
      <c r="O103" s="48">
        <v>6481</v>
      </c>
      <c r="P103" s="27">
        <f>Table1[[#This Row],[Female Voters]]/Table1[[#This Row],[Female Population]]</f>
        <v>0.81535044612041141</v>
      </c>
      <c r="Q103" s="27">
        <f>Table1[[#This Row],[Male Voters]]/Table1[[#This Row],[Male Population]]</f>
        <v>0.86282819822047496</v>
      </c>
      <c r="R103" s="27">
        <f>Table1[[#This Row],[Total Voters]]/Table1[[#This Row],[Total Population]]</f>
        <v>0.83790815032657451</v>
      </c>
      <c r="S103" s="27">
        <f>Table1[[#This Row],[Female Ballots]]/Table1[[#This Row],[Female Population]]</f>
        <v>0.6774853817628621</v>
      </c>
      <c r="T103" s="27">
        <f>Table1[[#This Row],[Male Ballots]]/Table1[[#This Row],[Male Population]]</f>
        <v>0.68835600089274784</v>
      </c>
      <c r="U103" s="27">
        <f>Table1[[#This Row],[Total Ballots]]/Table1[[#This Row],[Total Population]]</f>
        <v>0.68265024792791063</v>
      </c>
      <c r="V103" s="27">
        <f>Table1[[#This Row],[Female Ballots]]/Table1[[#This Row],[Female Voters]]</f>
        <v>0.83091311838542947</v>
      </c>
      <c r="W103" s="27">
        <f>Table1[[#This Row],[Male Ballots]]/Table1[[#This Row],[Male Voters]]</f>
        <v>0.79779033915724562</v>
      </c>
      <c r="X103" s="27">
        <f>Table1[[#This Row],[Total Ballots]]/Table1[[#This Row],[Total Voters]]</f>
        <v>0.81470773098680072</v>
      </c>
    </row>
    <row r="104" spans="1:24" s="7" customFormat="1" hidden="1" x14ac:dyDescent="0.25">
      <c r="A104" s="8" t="s">
        <v>31</v>
      </c>
      <c r="B104" s="16">
        <v>2016</v>
      </c>
      <c r="C104" s="16"/>
      <c r="D104" s="9" t="s">
        <v>70</v>
      </c>
      <c r="E104" s="10">
        <v>7317.0165999999999</v>
      </c>
      <c r="F104" s="10">
        <v>6235.5923000000003</v>
      </c>
      <c r="G104" s="10">
        <v>13552.608899999999</v>
      </c>
      <c r="H104" s="43">
        <v>6298</v>
      </c>
      <c r="I104" s="43">
        <v>5203</v>
      </c>
      <c r="J104" s="43"/>
      <c r="K104" s="43">
        <v>11501</v>
      </c>
      <c r="L104" s="43">
        <v>5683</v>
      </c>
      <c r="M104" s="43">
        <v>4606</v>
      </c>
      <c r="N104" s="43">
        <v>0</v>
      </c>
      <c r="O104" s="48">
        <v>10289</v>
      </c>
      <c r="P104" s="27">
        <f>Table1[[#This Row],[Female Voters]]/Table1[[#This Row],[Female Population]]</f>
        <v>0.8607333212828846</v>
      </c>
      <c r="Q104" s="27">
        <f>Table1[[#This Row],[Male Voters]]/Table1[[#This Row],[Male Population]]</f>
        <v>0.83440349363443789</v>
      </c>
      <c r="R104" s="27">
        <f>Table1[[#This Row],[Total Voters]]/Table1[[#This Row],[Total Population]]</f>
        <v>0.84861889580536787</v>
      </c>
      <c r="S104" s="27">
        <f>Table1[[#This Row],[Female Ballots]]/Table1[[#This Row],[Female Population]]</f>
        <v>0.77668267145929393</v>
      </c>
      <c r="T104" s="27">
        <f>Table1[[#This Row],[Male Ballots]]/Table1[[#This Row],[Male Population]]</f>
        <v>0.73866278909863936</v>
      </c>
      <c r="U104" s="27">
        <f>Table1[[#This Row],[Total Ballots]]/Table1[[#This Row],[Total Population]]</f>
        <v>0.75918961994099898</v>
      </c>
      <c r="V104" s="27">
        <f>Table1[[#This Row],[Female Ballots]]/Table1[[#This Row],[Female Voters]]</f>
        <v>0.90234995236583038</v>
      </c>
      <c r="W104" s="27">
        <f>Table1[[#This Row],[Male Ballots]]/Table1[[#This Row],[Male Voters]]</f>
        <v>0.88525850470882184</v>
      </c>
      <c r="X104" s="27">
        <f>Table1[[#This Row],[Total Ballots]]/Table1[[#This Row],[Total Voters]]</f>
        <v>0.89461785931658122</v>
      </c>
    </row>
    <row r="105" spans="1:24" s="7" customFormat="1" hidden="1" x14ac:dyDescent="0.25">
      <c r="A105" s="8" t="s">
        <v>31</v>
      </c>
      <c r="B105" s="16">
        <v>2016</v>
      </c>
      <c r="C105" s="16"/>
      <c r="D105" s="9" t="s">
        <v>71</v>
      </c>
      <c r="E105" s="10">
        <v>10396.749380000001</v>
      </c>
      <c r="F105" s="10">
        <v>9417.7294320000001</v>
      </c>
      <c r="G105" s="10">
        <v>19814.47882</v>
      </c>
      <c r="H105" s="43">
        <v>9677</v>
      </c>
      <c r="I105" s="43">
        <v>8865</v>
      </c>
      <c r="J105" s="43"/>
      <c r="K105" s="43">
        <v>18542</v>
      </c>
      <c r="L105" s="43">
        <v>9003</v>
      </c>
      <c r="M105" s="43">
        <v>8243</v>
      </c>
      <c r="N105" s="43">
        <v>0</v>
      </c>
      <c r="O105" s="48">
        <v>17246</v>
      </c>
      <c r="P105" s="27">
        <f>Table1[[#This Row],[Female Voters]]/Table1[[#This Row],[Female Population]]</f>
        <v>0.93077169087247913</v>
      </c>
      <c r="Q105" s="27">
        <f>Table1[[#This Row],[Male Voters]]/Table1[[#This Row],[Male Population]]</f>
        <v>0.94130969295827183</v>
      </c>
      <c r="R105" s="27">
        <f>Table1[[#This Row],[Total Voters]]/Table1[[#This Row],[Total Population]]</f>
        <v>0.9357803537726358</v>
      </c>
      <c r="S105" s="27">
        <f>Table1[[#This Row],[Female Ballots]]/Table1[[#This Row],[Female Population]]</f>
        <v>0.86594373596413454</v>
      </c>
      <c r="T105" s="27">
        <f>Table1[[#This Row],[Male Ballots]]/Table1[[#This Row],[Male Population]]</f>
        <v>0.87526404952679471</v>
      </c>
      <c r="U105" s="27">
        <f>Table1[[#This Row],[Total Ballots]]/Table1[[#This Row],[Total Population]]</f>
        <v>0.87037363721081207</v>
      </c>
      <c r="V105" s="27">
        <f>Table1[[#This Row],[Female Ballots]]/Table1[[#This Row],[Female Voters]]</f>
        <v>0.93035031518032452</v>
      </c>
      <c r="W105" s="27">
        <f>Table1[[#This Row],[Male Ballots]]/Table1[[#This Row],[Male Voters]]</f>
        <v>0.92983643542019179</v>
      </c>
      <c r="X105" s="27">
        <f>Table1[[#This Row],[Total Ballots]]/Table1[[#This Row],[Total Voters]]</f>
        <v>0.93010462733254229</v>
      </c>
    </row>
    <row r="106" spans="1:24" s="7" customFormat="1" hidden="1" x14ac:dyDescent="0.25">
      <c r="A106" s="8" t="s">
        <v>31</v>
      </c>
      <c r="B106" s="16">
        <v>2016</v>
      </c>
      <c r="C106" s="16"/>
      <c r="D106" s="9" t="s">
        <v>453</v>
      </c>
      <c r="E106" s="10">
        <v>34083.068576000005</v>
      </c>
      <c r="F106" s="10">
        <v>32719.948414000002</v>
      </c>
      <c r="G106" s="10">
        <v>66803.01698</v>
      </c>
      <c r="H106" s="43">
        <v>29104</v>
      </c>
      <c r="I106" s="43">
        <v>26302</v>
      </c>
      <c r="J106" s="43"/>
      <c r="K106" s="43">
        <v>55406</v>
      </c>
      <c r="L106" s="43">
        <v>23999</v>
      </c>
      <c r="M106" s="43">
        <v>20861</v>
      </c>
      <c r="N106" s="43">
        <v>0</v>
      </c>
      <c r="O106" s="48">
        <v>44860</v>
      </c>
      <c r="P106" s="27">
        <f>Table1[[#This Row],[Female Voters]]/Table1[[#This Row],[Female Population]]</f>
        <v>0.85391372361624518</v>
      </c>
      <c r="Q106" s="27">
        <f>Table1[[#This Row],[Male Voters]]/Table1[[#This Row],[Male Population]]</f>
        <v>0.80385212309033072</v>
      </c>
      <c r="R106" s="27">
        <f>Table1[[#This Row],[Total Voters]]/Table1[[#This Row],[Total Population]]</f>
        <v>0.82939367868052838</v>
      </c>
      <c r="S106" s="27">
        <f>Table1[[#This Row],[Female Ballots]]/Table1[[#This Row],[Female Population]]</f>
        <v>0.70413260902509167</v>
      </c>
      <c r="T106" s="27">
        <f>Table1[[#This Row],[Male Ballots]]/Table1[[#This Row],[Male Population]]</f>
        <v>0.63756212986797156</v>
      </c>
      <c r="U106" s="27">
        <f>Table1[[#This Row],[Total Ballots]]/Table1[[#This Row],[Total Population]]</f>
        <v>0.6715265571528084</v>
      </c>
      <c r="V106" s="27">
        <f>Table1[[#This Row],[Female Ballots]]/Table1[[#This Row],[Female Voters]]</f>
        <v>0.82459455744914789</v>
      </c>
      <c r="W106" s="27">
        <f>Table1[[#This Row],[Male Ballots]]/Table1[[#This Row],[Male Voters]]</f>
        <v>0.79313360200745187</v>
      </c>
      <c r="X106" s="27">
        <f>Table1[[#This Row],[Total Ballots]]/Table1[[#This Row],[Total Voters]]</f>
        <v>0.80965960365303402</v>
      </c>
    </row>
    <row r="107" spans="1:24" s="7" customFormat="1" hidden="1" x14ac:dyDescent="0.25">
      <c r="A107" s="8" t="s">
        <v>25</v>
      </c>
      <c r="B107" s="16">
        <v>2016</v>
      </c>
      <c r="C107" s="16"/>
      <c r="D107" s="9" t="s">
        <v>66</v>
      </c>
      <c r="E107" s="10">
        <v>784.42418500000008</v>
      </c>
      <c r="F107" s="10">
        <v>849.45379100000002</v>
      </c>
      <c r="G107" s="10">
        <v>1633.877974</v>
      </c>
      <c r="H107" s="43">
        <v>547</v>
      </c>
      <c r="I107" s="43">
        <v>566</v>
      </c>
      <c r="J107" s="43"/>
      <c r="K107" s="43">
        <v>1113</v>
      </c>
      <c r="L107" s="43">
        <v>348</v>
      </c>
      <c r="M107" s="43">
        <v>302</v>
      </c>
      <c r="N107" s="43">
        <v>0</v>
      </c>
      <c r="O107" s="48">
        <v>650</v>
      </c>
      <c r="P107" s="27">
        <f>Table1[[#This Row],[Female Voters]]/Table1[[#This Row],[Female Population]]</f>
        <v>0.69732679137117626</v>
      </c>
      <c r="Q107" s="27">
        <f>Table1[[#This Row],[Male Voters]]/Table1[[#This Row],[Male Population]]</f>
        <v>0.66631052329955398</v>
      </c>
      <c r="R107" s="27">
        <f>Table1[[#This Row],[Total Voters]]/Table1[[#This Row],[Total Population]]</f>
        <v>0.68120142245090332</v>
      </c>
      <c r="S107" s="27">
        <f>Table1[[#This Row],[Female Ballots]]/Table1[[#This Row],[Female Population]]</f>
        <v>0.44363751992169898</v>
      </c>
      <c r="T107" s="27">
        <f>Table1[[#This Row],[Male Ballots]]/Table1[[#This Row],[Male Population]]</f>
        <v>0.35552257603615778</v>
      </c>
      <c r="U107" s="27">
        <f>Table1[[#This Row],[Total Ballots]]/Table1[[#This Row],[Total Population]]</f>
        <v>0.39782652703781413</v>
      </c>
      <c r="V107" s="27">
        <f>Table1[[#This Row],[Female Ballots]]/Table1[[#This Row],[Female Voters]]</f>
        <v>0.63619744058500916</v>
      </c>
      <c r="W107" s="27">
        <f>Table1[[#This Row],[Male Ballots]]/Table1[[#This Row],[Male Voters]]</f>
        <v>0.53356890459363959</v>
      </c>
      <c r="X107" s="27">
        <f>Table1[[#This Row],[Total Ballots]]/Table1[[#This Row],[Total Voters]]</f>
        <v>0.58400718778077265</v>
      </c>
    </row>
    <row r="108" spans="1:24" s="7" customFormat="1" hidden="1" x14ac:dyDescent="0.25">
      <c r="A108" s="8" t="s">
        <v>25</v>
      </c>
      <c r="B108" s="16">
        <v>2016</v>
      </c>
      <c r="C108" s="16"/>
      <c r="D108" s="9" t="s">
        <v>67</v>
      </c>
      <c r="E108" s="10">
        <v>1070.511628</v>
      </c>
      <c r="F108" s="10">
        <v>1232.3927910000002</v>
      </c>
      <c r="G108" s="10">
        <v>2302.9044199999998</v>
      </c>
      <c r="H108" s="43">
        <v>1155</v>
      </c>
      <c r="I108" s="43">
        <v>1087</v>
      </c>
      <c r="J108" s="43"/>
      <c r="K108" s="43">
        <v>2242</v>
      </c>
      <c r="L108" s="43">
        <v>788</v>
      </c>
      <c r="M108" s="43">
        <v>677</v>
      </c>
      <c r="N108" s="43">
        <v>0</v>
      </c>
      <c r="O108" s="48">
        <v>1465</v>
      </c>
      <c r="P108" s="27">
        <f>Table1[[#This Row],[Female Voters]]/Table1[[#This Row],[Female Population]]</f>
        <v>1.0789233575704793</v>
      </c>
      <c r="Q108" s="27">
        <f>Table1[[#This Row],[Male Voters]]/Table1[[#This Row],[Male Population]]</f>
        <v>0.88202398451063302</v>
      </c>
      <c r="R108" s="27">
        <f>Table1[[#This Row],[Total Voters]]/Table1[[#This Row],[Total Population]]</f>
        <v>0.97355321416248797</v>
      </c>
      <c r="S108" s="27">
        <f>Table1[[#This Row],[Female Ballots]]/Table1[[#This Row],[Female Population]]</f>
        <v>0.73609662836843093</v>
      </c>
      <c r="T108" s="27">
        <f>Table1[[#This Row],[Male Ballots]]/Table1[[#This Row],[Male Population]]</f>
        <v>0.54933784499880267</v>
      </c>
      <c r="U108" s="27">
        <f>Table1[[#This Row],[Total Ballots]]/Table1[[#This Row],[Total Population]]</f>
        <v>0.63615319301875328</v>
      </c>
      <c r="V108" s="27">
        <f>Table1[[#This Row],[Female Ballots]]/Table1[[#This Row],[Female Voters]]</f>
        <v>0.68225108225108222</v>
      </c>
      <c r="W108" s="27">
        <f>Table1[[#This Row],[Male Ballots]]/Table1[[#This Row],[Male Voters]]</f>
        <v>0.62281508739650415</v>
      </c>
      <c r="X108" s="27">
        <f>Table1[[#This Row],[Total Ballots]]/Table1[[#This Row],[Total Voters]]</f>
        <v>0.65343443354148079</v>
      </c>
    </row>
    <row r="109" spans="1:24" s="7" customFormat="1" hidden="1" x14ac:dyDescent="0.25">
      <c r="A109" s="8" t="s">
        <v>25</v>
      </c>
      <c r="B109" s="16">
        <v>2016</v>
      </c>
      <c r="C109" s="16"/>
      <c r="D109" s="9" t="s">
        <v>68</v>
      </c>
      <c r="E109" s="10">
        <v>1248.6386889999999</v>
      </c>
      <c r="F109" s="10">
        <v>1376.264762</v>
      </c>
      <c r="G109" s="10">
        <v>2624.9034499999998</v>
      </c>
      <c r="H109" s="43">
        <v>1152</v>
      </c>
      <c r="I109" s="43">
        <v>1020</v>
      </c>
      <c r="J109" s="43"/>
      <c r="K109" s="43">
        <v>2172</v>
      </c>
      <c r="L109" s="43">
        <v>908</v>
      </c>
      <c r="M109" s="43">
        <v>759</v>
      </c>
      <c r="N109" s="43">
        <v>0</v>
      </c>
      <c r="O109" s="48">
        <v>1667</v>
      </c>
      <c r="P109" s="27">
        <f>Table1[[#This Row],[Female Voters]]/Table1[[#This Row],[Female Population]]</f>
        <v>0.92260476160850413</v>
      </c>
      <c r="Q109" s="27">
        <f>Table1[[#This Row],[Male Voters]]/Table1[[#This Row],[Male Population]]</f>
        <v>0.74113646455477578</v>
      </c>
      <c r="R109" s="27">
        <f>Table1[[#This Row],[Total Voters]]/Table1[[#This Row],[Total Population]]</f>
        <v>0.82745900615887424</v>
      </c>
      <c r="S109" s="27">
        <f>Table1[[#This Row],[Female Ballots]]/Table1[[#This Row],[Female Population]]</f>
        <v>0.72719194751781402</v>
      </c>
      <c r="T109" s="27">
        <f>Table1[[#This Row],[Male Ballots]]/Table1[[#This Row],[Male Population]]</f>
        <v>0.55149272215399492</v>
      </c>
      <c r="U109" s="27">
        <f>Table1[[#This Row],[Total Ballots]]/Table1[[#This Row],[Total Population]]</f>
        <v>0.63507097756300335</v>
      </c>
      <c r="V109" s="27">
        <f>Table1[[#This Row],[Female Ballots]]/Table1[[#This Row],[Female Voters]]</f>
        <v>0.78819444444444442</v>
      </c>
      <c r="W109" s="27">
        <f>Table1[[#This Row],[Male Ballots]]/Table1[[#This Row],[Male Voters]]</f>
        <v>0.74411764705882355</v>
      </c>
      <c r="X109" s="27">
        <f>Table1[[#This Row],[Total Ballots]]/Table1[[#This Row],[Total Voters]]</f>
        <v>0.76749539594843463</v>
      </c>
    </row>
    <row r="110" spans="1:24" s="7" customFormat="1" hidden="1" x14ac:dyDescent="0.25">
      <c r="A110" s="8" t="s">
        <v>25</v>
      </c>
      <c r="B110" s="16">
        <v>2016</v>
      </c>
      <c r="C110" s="16"/>
      <c r="D110" s="9" t="s">
        <v>69</v>
      </c>
      <c r="E110" s="10">
        <v>1892.721677</v>
      </c>
      <c r="F110" s="10">
        <v>1791.073926</v>
      </c>
      <c r="G110" s="10">
        <v>3683.7956100000001</v>
      </c>
      <c r="H110" s="43">
        <v>1570</v>
      </c>
      <c r="I110" s="43">
        <v>1308</v>
      </c>
      <c r="J110" s="43"/>
      <c r="K110" s="43">
        <v>2878</v>
      </c>
      <c r="L110" s="43">
        <v>1340</v>
      </c>
      <c r="M110" s="43">
        <v>1066</v>
      </c>
      <c r="N110" s="43">
        <v>0</v>
      </c>
      <c r="O110" s="48">
        <v>2406</v>
      </c>
      <c r="P110" s="27">
        <f>Table1[[#This Row],[Female Voters]]/Table1[[#This Row],[Female Population]]</f>
        <v>0.82949332650349306</v>
      </c>
      <c r="Q110" s="27">
        <f>Table1[[#This Row],[Male Voters]]/Table1[[#This Row],[Male Population]]</f>
        <v>0.7302881143053388</v>
      </c>
      <c r="R110" s="27">
        <f>Table1[[#This Row],[Total Voters]]/Table1[[#This Row],[Total Population]]</f>
        <v>0.78125941411825506</v>
      </c>
      <c r="S110" s="27">
        <f>Table1[[#This Row],[Female Ballots]]/Table1[[#This Row],[Female Population]]</f>
        <v>0.70797519586922342</v>
      </c>
      <c r="T110" s="27">
        <f>Table1[[#This Row],[Male Ballots]]/Table1[[#This Row],[Male Population]]</f>
        <v>0.59517364667392292</v>
      </c>
      <c r="U110" s="27">
        <f>Table1[[#This Row],[Total Ballots]]/Table1[[#This Row],[Total Population]]</f>
        <v>0.65313069852971561</v>
      </c>
      <c r="V110" s="27">
        <f>Table1[[#This Row],[Female Ballots]]/Table1[[#This Row],[Female Voters]]</f>
        <v>0.85350318471337583</v>
      </c>
      <c r="W110" s="27">
        <f>Table1[[#This Row],[Male Ballots]]/Table1[[#This Row],[Male Voters]]</f>
        <v>0.81498470948012236</v>
      </c>
      <c r="X110" s="27">
        <f>Table1[[#This Row],[Total Ballots]]/Table1[[#This Row],[Total Voters]]</f>
        <v>0.8359972202918694</v>
      </c>
    </row>
    <row r="111" spans="1:24" s="7" customFormat="1" hidden="1" x14ac:dyDescent="0.25">
      <c r="A111" s="8" t="s">
        <v>25</v>
      </c>
      <c r="B111" s="16">
        <v>2016</v>
      </c>
      <c r="C111" s="16"/>
      <c r="D111" s="9" t="s">
        <v>70</v>
      </c>
      <c r="E111" s="10">
        <v>3264.3346700000002</v>
      </c>
      <c r="F111" s="10">
        <v>2844.8650699999998</v>
      </c>
      <c r="G111" s="10">
        <v>6109.19974</v>
      </c>
      <c r="H111" s="43">
        <v>3143</v>
      </c>
      <c r="I111" s="43">
        <v>2547</v>
      </c>
      <c r="J111" s="43"/>
      <c r="K111" s="43">
        <v>5690</v>
      </c>
      <c r="L111" s="43">
        <v>2862</v>
      </c>
      <c r="M111" s="43">
        <v>2265</v>
      </c>
      <c r="N111" s="43">
        <v>0</v>
      </c>
      <c r="O111" s="48">
        <v>5127</v>
      </c>
      <c r="P111" s="27">
        <f>Table1[[#This Row],[Female Voters]]/Table1[[#This Row],[Female Population]]</f>
        <v>0.96283019902490563</v>
      </c>
      <c r="Q111" s="27">
        <f>Table1[[#This Row],[Male Voters]]/Table1[[#This Row],[Male Population]]</f>
        <v>0.89529729436341954</v>
      </c>
      <c r="R111" s="27">
        <f>Table1[[#This Row],[Total Voters]]/Table1[[#This Row],[Total Population]]</f>
        <v>0.93138221733768356</v>
      </c>
      <c r="S111" s="27">
        <f>Table1[[#This Row],[Female Ballots]]/Table1[[#This Row],[Female Population]]</f>
        <v>0.87674833904208715</v>
      </c>
      <c r="T111" s="27">
        <f>Table1[[#This Row],[Male Ballots]]/Table1[[#This Row],[Male Population]]</f>
        <v>0.79617132773189847</v>
      </c>
      <c r="U111" s="27">
        <f>Table1[[#This Row],[Total Ballots]]/Table1[[#This Row],[Total Population]]</f>
        <v>0.83922612096490401</v>
      </c>
      <c r="V111" s="27">
        <f>Table1[[#This Row],[Female Ballots]]/Table1[[#This Row],[Female Voters]]</f>
        <v>0.91059497295577474</v>
      </c>
      <c r="W111" s="27">
        <f>Table1[[#This Row],[Male Ballots]]/Table1[[#This Row],[Male Voters]]</f>
        <v>0.88928150765606595</v>
      </c>
      <c r="X111" s="27">
        <f>Table1[[#This Row],[Total Ballots]]/Table1[[#This Row],[Total Voters]]</f>
        <v>0.90105448154657297</v>
      </c>
    </row>
    <row r="112" spans="1:24" s="7" customFormat="1" hidden="1" x14ac:dyDescent="0.25">
      <c r="A112" s="8" t="s">
        <v>25</v>
      </c>
      <c r="B112" s="16">
        <v>2016</v>
      </c>
      <c r="C112" s="16"/>
      <c r="D112" s="9" t="s">
        <v>71</v>
      </c>
      <c r="E112" s="10">
        <v>5401.4392730000009</v>
      </c>
      <c r="F112" s="10">
        <v>5271.5767510000005</v>
      </c>
      <c r="G112" s="10">
        <v>10673.016030000001</v>
      </c>
      <c r="H112" s="43">
        <v>5306</v>
      </c>
      <c r="I112" s="43">
        <v>5192</v>
      </c>
      <c r="J112" s="43"/>
      <c r="K112" s="43">
        <v>10498</v>
      </c>
      <c r="L112" s="43">
        <v>5012</v>
      </c>
      <c r="M112" s="43">
        <v>4830</v>
      </c>
      <c r="N112" s="43">
        <v>0</v>
      </c>
      <c r="O112" s="48">
        <v>9842</v>
      </c>
      <c r="P112" s="27">
        <f>Table1[[#This Row],[Female Voters]]/Table1[[#This Row],[Female Population]]</f>
        <v>0.98233076997142776</v>
      </c>
      <c r="Q112" s="27">
        <f>Table1[[#This Row],[Male Voters]]/Table1[[#This Row],[Male Population]]</f>
        <v>0.98490456370858959</v>
      </c>
      <c r="R112" s="27">
        <f>Table1[[#This Row],[Total Voters]]/Table1[[#This Row],[Total Population]]</f>
        <v>0.98360200813827503</v>
      </c>
      <c r="S112" s="27">
        <f>Table1[[#This Row],[Female Ballots]]/Table1[[#This Row],[Female Population]]</f>
        <v>0.92790083284900038</v>
      </c>
      <c r="T112" s="27">
        <f>Table1[[#This Row],[Male Ballots]]/Table1[[#This Row],[Male Population]]</f>
        <v>0.91623440730209704</v>
      </c>
      <c r="U112" s="27">
        <f>Table1[[#This Row],[Total Ballots]]/Table1[[#This Row],[Total Population]]</f>
        <v>0.9221385944081637</v>
      </c>
      <c r="V112" s="27">
        <f>Table1[[#This Row],[Female Ballots]]/Table1[[#This Row],[Female Voters]]</f>
        <v>0.9445910290237467</v>
      </c>
      <c r="W112" s="27">
        <f>Table1[[#This Row],[Male Ballots]]/Table1[[#This Row],[Male Voters]]</f>
        <v>0.93027734976887522</v>
      </c>
      <c r="X112" s="27">
        <f>Table1[[#This Row],[Total Ballots]]/Table1[[#This Row],[Total Voters]]</f>
        <v>0.9375119070299105</v>
      </c>
    </row>
    <row r="113" spans="1:24" s="7" customFormat="1" hidden="1" x14ac:dyDescent="0.25">
      <c r="A113" s="8" t="s">
        <v>25</v>
      </c>
      <c r="B113" s="16">
        <v>2016</v>
      </c>
      <c r="C113" s="16"/>
      <c r="D113" s="9" t="s">
        <v>453</v>
      </c>
      <c r="E113" s="10">
        <v>13662.070122000001</v>
      </c>
      <c r="F113" s="10">
        <v>13365.627091</v>
      </c>
      <c r="G113" s="10">
        <v>27027.697224000003</v>
      </c>
      <c r="H113" s="43">
        <v>12873</v>
      </c>
      <c r="I113" s="43">
        <v>11720</v>
      </c>
      <c r="J113" s="43"/>
      <c r="K113" s="43">
        <v>24593</v>
      </c>
      <c r="L113" s="43">
        <v>11258</v>
      </c>
      <c r="M113" s="43">
        <v>9899</v>
      </c>
      <c r="N113" s="43">
        <v>0</v>
      </c>
      <c r="O113" s="48">
        <v>21157</v>
      </c>
      <c r="P113" s="27">
        <f>Table1[[#This Row],[Female Voters]]/Table1[[#This Row],[Female Population]]</f>
        <v>0.9422437364942694</v>
      </c>
      <c r="Q113" s="27">
        <f>Table1[[#This Row],[Male Voters]]/Table1[[#This Row],[Male Population]]</f>
        <v>0.87687617799032302</v>
      </c>
      <c r="R113" s="27">
        <f>Table1[[#This Row],[Total Voters]]/Table1[[#This Row],[Total Population]]</f>
        <v>0.90991843649047377</v>
      </c>
      <c r="S113" s="27">
        <f>Table1[[#This Row],[Female Ballots]]/Table1[[#This Row],[Female Population]]</f>
        <v>0.82403324675308665</v>
      </c>
      <c r="T113" s="27">
        <f>Table1[[#This Row],[Male Ballots]]/Table1[[#This Row],[Male Population]]</f>
        <v>0.74063116774114401</v>
      </c>
      <c r="U113" s="27">
        <f>Table1[[#This Row],[Total Ballots]]/Table1[[#This Row],[Total Population]]</f>
        <v>0.7827895889411195</v>
      </c>
      <c r="V113" s="27">
        <f>Table1[[#This Row],[Female Ballots]]/Table1[[#This Row],[Female Voters]]</f>
        <v>0.87454361842616324</v>
      </c>
      <c r="W113" s="27">
        <f>Table1[[#This Row],[Male Ballots]]/Table1[[#This Row],[Male Voters]]</f>
        <v>0.84462457337883956</v>
      </c>
      <c r="X113" s="27">
        <f>Table1[[#This Row],[Total Ballots]]/Table1[[#This Row],[Total Voters]]</f>
        <v>0.8602854470784369</v>
      </c>
    </row>
    <row r="114" spans="1:24" s="7" customFormat="1" x14ac:dyDescent="0.25">
      <c r="A114" s="8" t="s">
        <v>48</v>
      </c>
      <c r="B114" s="16">
        <v>2016</v>
      </c>
      <c r="C114" s="16"/>
      <c r="D114" s="9" t="s">
        <v>66</v>
      </c>
      <c r="E114" s="10">
        <v>93649</v>
      </c>
      <c r="F114" s="10">
        <v>94048</v>
      </c>
      <c r="G114" s="10">
        <v>187697</v>
      </c>
      <c r="H114" s="43">
        <v>60168</v>
      </c>
      <c r="I114" s="43">
        <v>56900</v>
      </c>
      <c r="J114" s="43">
        <v>515</v>
      </c>
      <c r="K114" s="43">
        <v>117583</v>
      </c>
      <c r="L114" s="43">
        <v>41834</v>
      </c>
      <c r="M114" s="43">
        <v>34927</v>
      </c>
      <c r="N114" s="43">
        <v>288</v>
      </c>
      <c r="O114" s="48">
        <v>77049</v>
      </c>
      <c r="P114" s="27">
        <f>Table1[[#This Row],[Female Voters]]/Table1[[#This Row],[Female Population]]</f>
        <v>0.64248416961206201</v>
      </c>
      <c r="Q114" s="27">
        <f>Table1[[#This Row],[Male Voters]]/Table1[[#This Row],[Male Population]]</f>
        <v>0.6050102075535897</v>
      </c>
      <c r="R114" s="27">
        <f>Table1[[#This Row],[Total Voters]]/Table1[[#This Row],[Total Population]]</f>
        <v>0.62645114200013852</v>
      </c>
      <c r="S114" s="27">
        <f>Table1[[#This Row],[Female Ballots]]/Table1[[#This Row],[Female Population]]</f>
        <v>0.44671058954179971</v>
      </c>
      <c r="T114" s="27">
        <f>Table1[[#This Row],[Male Ballots]]/Table1[[#This Row],[Male Population]]</f>
        <v>0.37137419190200749</v>
      </c>
      <c r="U114" s="27">
        <f>Table1[[#This Row],[Total Ballots]]/Table1[[#This Row],[Total Population]]</f>
        <v>0.41049670479549488</v>
      </c>
      <c r="V114" s="27">
        <f>Table1[[#This Row],[Female Ballots]]/Table1[[#This Row],[Female Voters]]</f>
        <v>0.69528653104640337</v>
      </c>
      <c r="W114" s="27">
        <f>Table1[[#This Row],[Male Ballots]]/Table1[[#This Row],[Male Voters]]</f>
        <v>0.6138312829525483</v>
      </c>
      <c r="X114" s="27">
        <f>Table1[[#This Row],[Total Ballots]]/Table1[[#This Row],[Total Voters]]</f>
        <v>0.65527329630984066</v>
      </c>
    </row>
    <row r="115" spans="1:24" s="7" customFormat="1" x14ac:dyDescent="0.25">
      <c r="A115" s="8" t="s">
        <v>48</v>
      </c>
      <c r="B115" s="16">
        <v>2016</v>
      </c>
      <c r="C115" s="16"/>
      <c r="D115" s="9" t="s">
        <v>67</v>
      </c>
      <c r="E115" s="10">
        <v>178869</v>
      </c>
      <c r="F115" s="10">
        <v>189632</v>
      </c>
      <c r="G115" s="10">
        <v>368502</v>
      </c>
      <c r="H115" s="43">
        <v>130012</v>
      </c>
      <c r="I115" s="43">
        <v>124387</v>
      </c>
      <c r="J115" s="43">
        <v>509</v>
      </c>
      <c r="K115" s="43">
        <v>254908</v>
      </c>
      <c r="L115" s="43">
        <v>98115</v>
      </c>
      <c r="M115" s="43">
        <v>86977</v>
      </c>
      <c r="N115" s="43">
        <v>315</v>
      </c>
      <c r="O115" s="48">
        <v>185407</v>
      </c>
      <c r="P115" s="27">
        <f>Table1[[#This Row],[Female Voters]]/Table1[[#This Row],[Female Population]]</f>
        <v>0.72685596721623091</v>
      </c>
      <c r="Q115" s="27">
        <f>Table1[[#This Row],[Male Voters]]/Table1[[#This Row],[Male Population]]</f>
        <v>0.65593887107661153</v>
      </c>
      <c r="R115" s="27">
        <f>Table1[[#This Row],[Total Voters]]/Table1[[#This Row],[Total Population]]</f>
        <v>0.69174115744283615</v>
      </c>
      <c r="S115" s="27">
        <f>Table1[[#This Row],[Female Ballots]]/Table1[[#This Row],[Female Population]]</f>
        <v>0.54852992972510606</v>
      </c>
      <c r="T115" s="27">
        <f>Table1[[#This Row],[Male Ballots]]/Table1[[#This Row],[Male Population]]</f>
        <v>0.45866204016199796</v>
      </c>
      <c r="U115" s="27">
        <f>Table1[[#This Row],[Total Ballots]]/Table1[[#This Row],[Total Population]]</f>
        <v>0.50313702503649915</v>
      </c>
      <c r="V115" s="27">
        <f>Table1[[#This Row],[Female Ballots]]/Table1[[#This Row],[Female Voters]]</f>
        <v>0.75466110820539645</v>
      </c>
      <c r="W115" s="27">
        <f>Table1[[#This Row],[Male Ballots]]/Table1[[#This Row],[Male Voters]]</f>
        <v>0.6992450979603978</v>
      </c>
      <c r="X115" s="27">
        <f>Table1[[#This Row],[Total Ballots]]/Table1[[#This Row],[Total Voters]]</f>
        <v>0.72734869050794793</v>
      </c>
    </row>
    <row r="116" spans="1:24" s="7" customFormat="1" x14ac:dyDescent="0.25">
      <c r="A116" s="8" t="s">
        <v>48</v>
      </c>
      <c r="B116" s="16">
        <v>2016</v>
      </c>
      <c r="C116" s="16"/>
      <c r="D116" s="9" t="s">
        <v>68</v>
      </c>
      <c r="E116" s="10">
        <v>149908</v>
      </c>
      <c r="F116" s="10">
        <v>156585</v>
      </c>
      <c r="G116" s="10">
        <v>306494</v>
      </c>
      <c r="H116" s="43">
        <v>116724</v>
      </c>
      <c r="I116" s="43">
        <v>112559</v>
      </c>
      <c r="J116" s="43">
        <v>349</v>
      </c>
      <c r="K116" s="43">
        <v>229632</v>
      </c>
      <c r="L116" s="43">
        <v>95031</v>
      </c>
      <c r="M116" s="43">
        <v>87813</v>
      </c>
      <c r="N116" s="43">
        <v>218</v>
      </c>
      <c r="O116" s="48">
        <v>183062</v>
      </c>
      <c r="P116" s="27">
        <f>Table1[[#This Row],[Female Voters]]/Table1[[#This Row],[Female Population]]</f>
        <v>0.77863756437281528</v>
      </c>
      <c r="Q116" s="27">
        <f>Table1[[#This Row],[Male Voters]]/Table1[[#This Row],[Male Population]]</f>
        <v>0.71883641472682569</v>
      </c>
      <c r="R116" s="27">
        <f>Table1[[#This Row],[Total Voters]]/Table1[[#This Row],[Total Population]]</f>
        <v>0.74922184447330131</v>
      </c>
      <c r="S116" s="27">
        <f>Table1[[#This Row],[Female Ballots]]/Table1[[#This Row],[Female Population]]</f>
        <v>0.63392880966993093</v>
      </c>
      <c r="T116" s="27">
        <f>Table1[[#This Row],[Male Ballots]]/Table1[[#This Row],[Male Population]]</f>
        <v>0.56080084299262378</v>
      </c>
      <c r="U116" s="27">
        <f>Table1[[#This Row],[Total Ballots]]/Table1[[#This Row],[Total Population]]</f>
        <v>0.59727759760386823</v>
      </c>
      <c r="V116" s="27">
        <f>Table1[[#This Row],[Female Ballots]]/Table1[[#This Row],[Female Voters]]</f>
        <v>0.81415133134573869</v>
      </c>
      <c r="W116" s="27">
        <f>Table1[[#This Row],[Male Ballots]]/Table1[[#This Row],[Male Voters]]</f>
        <v>0.78015085421867647</v>
      </c>
      <c r="X116" s="27">
        <f>Table1[[#This Row],[Total Ballots]]/Table1[[#This Row],[Total Voters]]</f>
        <v>0.79719725473801561</v>
      </c>
    </row>
    <row r="117" spans="1:24" s="7" customFormat="1" x14ac:dyDescent="0.25">
      <c r="A117" s="8" t="s">
        <v>48</v>
      </c>
      <c r="B117" s="16">
        <v>2016</v>
      </c>
      <c r="C117" s="16"/>
      <c r="D117" s="9" t="s">
        <v>69</v>
      </c>
      <c r="E117" s="10">
        <v>140907</v>
      </c>
      <c r="F117" s="10">
        <v>145549</v>
      </c>
      <c r="G117" s="10">
        <v>286457</v>
      </c>
      <c r="H117" s="43">
        <v>116696</v>
      </c>
      <c r="I117" s="43">
        <v>116421</v>
      </c>
      <c r="J117" s="43">
        <v>292</v>
      </c>
      <c r="K117" s="43">
        <v>233409</v>
      </c>
      <c r="L117" s="43">
        <v>99358</v>
      </c>
      <c r="M117" s="43">
        <v>95894</v>
      </c>
      <c r="N117" s="43">
        <v>180</v>
      </c>
      <c r="O117" s="48">
        <v>195432</v>
      </c>
      <c r="P117" s="27">
        <f>Table1[[#This Row],[Female Voters]]/Table1[[#This Row],[Female Population]]</f>
        <v>0.82817745037507007</v>
      </c>
      <c r="Q117" s="27">
        <f>Table1[[#This Row],[Male Voters]]/Table1[[#This Row],[Male Population]]</f>
        <v>0.79987495620031746</v>
      </c>
      <c r="R117" s="27">
        <f>Table1[[#This Row],[Total Voters]]/Table1[[#This Row],[Total Population]]</f>
        <v>0.81481339258597274</v>
      </c>
      <c r="S117" s="27">
        <f>Table1[[#This Row],[Female Ballots]]/Table1[[#This Row],[Female Population]]</f>
        <v>0.70513175356795621</v>
      </c>
      <c r="T117" s="27">
        <f>Table1[[#This Row],[Male Ballots]]/Table1[[#This Row],[Male Population]]</f>
        <v>0.65884341355832055</v>
      </c>
      <c r="U117" s="27">
        <f>Table1[[#This Row],[Total Ballots]]/Table1[[#This Row],[Total Population]]</f>
        <v>0.68223852096475213</v>
      </c>
      <c r="V117" s="27">
        <f>Table1[[#This Row],[Female Ballots]]/Table1[[#This Row],[Female Voters]]</f>
        <v>0.85142592719544796</v>
      </c>
      <c r="W117" s="27">
        <f>Table1[[#This Row],[Male Ballots]]/Table1[[#This Row],[Male Voters]]</f>
        <v>0.82368301251492426</v>
      </c>
      <c r="X117" s="27">
        <f>Table1[[#This Row],[Total Ballots]]/Table1[[#This Row],[Total Voters]]</f>
        <v>0.83729419174067843</v>
      </c>
    </row>
    <row r="118" spans="1:24" s="7" customFormat="1" x14ac:dyDescent="0.25">
      <c r="A118" s="8" t="s">
        <v>48</v>
      </c>
      <c r="B118" s="16">
        <v>2016</v>
      </c>
      <c r="C118" s="16"/>
      <c r="D118" s="9" t="s">
        <v>70</v>
      </c>
      <c r="E118" s="10">
        <v>128691</v>
      </c>
      <c r="F118" s="10">
        <v>125817</v>
      </c>
      <c r="G118" s="10">
        <v>254508</v>
      </c>
      <c r="H118" s="43">
        <v>111867</v>
      </c>
      <c r="I118" s="43">
        <v>106863</v>
      </c>
      <c r="J118" s="43">
        <v>229</v>
      </c>
      <c r="K118" s="43">
        <v>218959</v>
      </c>
      <c r="L118" s="43">
        <v>99080</v>
      </c>
      <c r="M118" s="43">
        <v>92285</v>
      </c>
      <c r="N118" s="43">
        <v>148</v>
      </c>
      <c r="O118" s="48">
        <v>191513</v>
      </c>
      <c r="P118" s="27">
        <f>Table1[[#This Row],[Female Voters]]/Table1[[#This Row],[Female Population]]</f>
        <v>0.86926824719677365</v>
      </c>
      <c r="Q118" s="27">
        <f>Table1[[#This Row],[Male Voters]]/Table1[[#This Row],[Male Population]]</f>
        <v>0.84935263120246074</v>
      </c>
      <c r="R118" s="27">
        <f>Table1[[#This Row],[Total Voters]]/Table1[[#This Row],[Total Population]]</f>
        <v>0.86032266176308803</v>
      </c>
      <c r="S118" s="27">
        <f>Table1[[#This Row],[Female Ballots]]/Table1[[#This Row],[Female Population]]</f>
        <v>0.76990620944743615</v>
      </c>
      <c r="T118" s="27">
        <f>Table1[[#This Row],[Male Ballots]]/Table1[[#This Row],[Male Population]]</f>
        <v>0.73348593592280853</v>
      </c>
      <c r="U118" s="27">
        <f>Table1[[#This Row],[Total Ballots]]/Table1[[#This Row],[Total Population]]</f>
        <v>0.75248322253131528</v>
      </c>
      <c r="V118" s="27">
        <f>Table1[[#This Row],[Female Ballots]]/Table1[[#This Row],[Female Voters]]</f>
        <v>0.88569461950351758</v>
      </c>
      <c r="W118" s="27">
        <f>Table1[[#This Row],[Male Ballots]]/Table1[[#This Row],[Male Voters]]</f>
        <v>0.86358234374853782</v>
      </c>
      <c r="X118" s="27">
        <f>Table1[[#This Row],[Total Ballots]]/Table1[[#This Row],[Total Voters]]</f>
        <v>0.8746523321717764</v>
      </c>
    </row>
    <row r="119" spans="1:24" s="7" customFormat="1" x14ac:dyDescent="0.25">
      <c r="A119" s="8" t="s">
        <v>48</v>
      </c>
      <c r="B119" s="16">
        <v>2016</v>
      </c>
      <c r="C119" s="16"/>
      <c r="D119" s="9" t="s">
        <v>71</v>
      </c>
      <c r="E119" s="10">
        <v>145265</v>
      </c>
      <c r="F119" s="10">
        <v>114724</v>
      </c>
      <c r="G119" s="10">
        <v>259989</v>
      </c>
      <c r="H119" s="43">
        <v>129167</v>
      </c>
      <c r="I119" s="43">
        <v>107373</v>
      </c>
      <c r="J119" s="43">
        <v>219</v>
      </c>
      <c r="K119" s="43">
        <v>236759</v>
      </c>
      <c r="L119" s="43">
        <v>113704</v>
      </c>
      <c r="M119" s="43">
        <v>94673</v>
      </c>
      <c r="N119" s="43">
        <v>156</v>
      </c>
      <c r="O119" s="48">
        <v>208533</v>
      </c>
      <c r="P119" s="27">
        <f>Table1[[#This Row],[Female Voters]]/Table1[[#This Row],[Female Population]]</f>
        <v>0.88918184008536127</v>
      </c>
      <c r="Q119" s="27">
        <f>Table1[[#This Row],[Male Voters]]/Table1[[#This Row],[Male Population]]</f>
        <v>0.93592447962065484</v>
      </c>
      <c r="R119" s="27">
        <f>Table1[[#This Row],[Total Voters]]/Table1[[#This Row],[Total Population]]</f>
        <v>0.91065006596432929</v>
      </c>
      <c r="S119" s="27">
        <f>Table1[[#This Row],[Female Ballots]]/Table1[[#This Row],[Female Population]]</f>
        <v>0.78273500154889342</v>
      </c>
      <c r="T119" s="27">
        <f>Table1[[#This Row],[Male Ballots]]/Table1[[#This Row],[Male Population]]</f>
        <v>0.82522401589902727</v>
      </c>
      <c r="U119" s="27">
        <f>Table1[[#This Row],[Total Ballots]]/Table1[[#This Row],[Total Population]]</f>
        <v>0.80208393432029812</v>
      </c>
      <c r="V119" s="27">
        <f>Table1[[#This Row],[Female Ballots]]/Table1[[#This Row],[Female Voters]]</f>
        <v>0.88028676055029531</v>
      </c>
      <c r="W119" s="27">
        <f>Table1[[#This Row],[Male Ballots]]/Table1[[#This Row],[Male Voters]]</f>
        <v>0.88172073053747213</v>
      </c>
      <c r="X119" s="27">
        <f>Table1[[#This Row],[Total Ballots]]/Table1[[#This Row],[Total Voters]]</f>
        <v>0.88078172318686931</v>
      </c>
    </row>
    <row r="120" spans="1:24" s="7" customFormat="1" x14ac:dyDescent="0.25">
      <c r="A120" s="8" t="s">
        <v>48</v>
      </c>
      <c r="B120" s="16">
        <v>2016</v>
      </c>
      <c r="C120" s="16"/>
      <c r="D120" s="9" t="s">
        <v>453</v>
      </c>
      <c r="E120" s="10">
        <v>837289</v>
      </c>
      <c r="F120" s="10">
        <v>826355</v>
      </c>
      <c r="G120" s="10">
        <v>1663647</v>
      </c>
      <c r="H120" s="43">
        <v>664634</v>
      </c>
      <c r="I120" s="43">
        <v>624503</v>
      </c>
      <c r="J120" s="43">
        <v>2113</v>
      </c>
      <c r="K120" s="43">
        <v>1291250</v>
      </c>
      <c r="L120" s="43">
        <v>547122</v>
      </c>
      <c r="M120" s="43">
        <v>492569</v>
      </c>
      <c r="N120" s="43">
        <v>1305</v>
      </c>
      <c r="O120" s="48">
        <v>1040996</v>
      </c>
      <c r="P120" s="27">
        <f>Table1[[#This Row],[Female Voters]]/Table1[[#This Row],[Female Population]]</f>
        <v>0.79379282422198305</v>
      </c>
      <c r="Q120" s="27">
        <f>Table1[[#This Row],[Male Voters]]/Table1[[#This Row],[Male Population]]</f>
        <v>0.75573210061051244</v>
      </c>
      <c r="R120" s="27">
        <f>Table1[[#This Row],[Total Voters]]/Table1[[#This Row],[Total Population]]</f>
        <v>0.77615623987540627</v>
      </c>
      <c r="S120" s="27">
        <f>Table1[[#This Row],[Female Ballots]]/Table1[[#This Row],[Female Population]]</f>
        <v>0.6534446290348972</v>
      </c>
      <c r="T120" s="27">
        <f>Table1[[#This Row],[Male Ballots]]/Table1[[#This Row],[Male Population]]</f>
        <v>0.59607432640935187</v>
      </c>
      <c r="U120" s="27">
        <f>Table1[[#This Row],[Total Ballots]]/Table1[[#This Row],[Total Population]]</f>
        <v>0.62573129996928434</v>
      </c>
      <c r="V120" s="27">
        <f>Table1[[#This Row],[Female Ballots]]/Table1[[#This Row],[Female Voters]]</f>
        <v>0.82319291519844007</v>
      </c>
      <c r="W120" s="27">
        <f>Table1[[#This Row],[Male Ballots]]/Table1[[#This Row],[Male Voters]]</f>
        <v>0.78873760414281435</v>
      </c>
      <c r="X120" s="27">
        <f>Table1[[#This Row],[Total Ballots]]/Table1[[#This Row],[Total Voters]]</f>
        <v>0.80619244917715394</v>
      </c>
    </row>
    <row r="121" spans="1:24" s="7" customFormat="1" hidden="1" x14ac:dyDescent="0.25">
      <c r="A121" s="14" t="s">
        <v>40</v>
      </c>
      <c r="B121" s="16">
        <v>2016</v>
      </c>
      <c r="C121" s="16"/>
      <c r="D121" s="9" t="s">
        <v>66</v>
      </c>
      <c r="E121" s="10">
        <v>9221.3536700000004</v>
      </c>
      <c r="F121" s="10">
        <v>15651.792149999999</v>
      </c>
      <c r="G121" s="10">
        <v>24873.145820000002</v>
      </c>
      <c r="H121" s="43">
        <v>7435</v>
      </c>
      <c r="I121" s="43">
        <v>7329</v>
      </c>
      <c r="J121" s="43">
        <v>3</v>
      </c>
      <c r="K121" s="43">
        <v>14767</v>
      </c>
      <c r="L121" s="43">
        <v>4398</v>
      </c>
      <c r="M121" s="43">
        <v>3810</v>
      </c>
      <c r="N121" s="43">
        <v>2</v>
      </c>
      <c r="O121" s="48">
        <v>8210</v>
      </c>
      <c r="P121" s="27">
        <f>Table1[[#This Row],[Female Voters]]/Table1[[#This Row],[Female Population]]</f>
        <v>0.80628075509004959</v>
      </c>
      <c r="Q121" s="27">
        <f>Table1[[#This Row],[Male Voters]]/Table1[[#This Row],[Male Population]]</f>
        <v>0.46825308755457762</v>
      </c>
      <c r="R121" s="27">
        <f>Table1[[#This Row],[Total Voters]]/Table1[[#This Row],[Total Population]]</f>
        <v>0.5936924949849387</v>
      </c>
      <c r="S121" s="27">
        <f>Table1[[#This Row],[Female Ballots]]/Table1[[#This Row],[Female Population]]</f>
        <v>0.47693648431553975</v>
      </c>
      <c r="T121" s="27">
        <f>Table1[[#This Row],[Male Ballots]]/Table1[[#This Row],[Male Population]]</f>
        <v>0.24342260384540054</v>
      </c>
      <c r="U121" s="27">
        <f>Table1[[#This Row],[Total Ballots]]/Table1[[#This Row],[Total Population]]</f>
        <v>0.33007485500279993</v>
      </c>
      <c r="V121" s="27">
        <f>Table1[[#This Row],[Female Ballots]]/Table1[[#This Row],[Female Voters]]</f>
        <v>0.59152656355077338</v>
      </c>
      <c r="W121" s="27">
        <f>Table1[[#This Row],[Male Ballots]]/Table1[[#This Row],[Male Voters]]</f>
        <v>0.5198526401964797</v>
      </c>
      <c r="X121" s="27">
        <f>Table1[[#This Row],[Total Ballots]]/Table1[[#This Row],[Total Voters]]</f>
        <v>0.55596939121013067</v>
      </c>
    </row>
    <row r="122" spans="1:24" s="7" customFormat="1" hidden="1" x14ac:dyDescent="0.25">
      <c r="A122" s="8" t="s">
        <v>40</v>
      </c>
      <c r="B122" s="16">
        <v>2016</v>
      </c>
      <c r="C122" s="16"/>
      <c r="D122" s="9" t="s">
        <v>67</v>
      </c>
      <c r="E122" s="10">
        <v>13778.837149999999</v>
      </c>
      <c r="F122" s="10">
        <v>17001.18607</v>
      </c>
      <c r="G122" s="10">
        <v>30780.023200000003</v>
      </c>
      <c r="H122" s="43">
        <v>13198</v>
      </c>
      <c r="I122" s="43">
        <v>12823</v>
      </c>
      <c r="J122" s="43">
        <v>3</v>
      </c>
      <c r="K122" s="43">
        <v>26024</v>
      </c>
      <c r="L122" s="43">
        <v>8348</v>
      </c>
      <c r="M122" s="43">
        <v>7374</v>
      </c>
      <c r="N122" s="43">
        <v>2</v>
      </c>
      <c r="O122" s="48">
        <v>15724</v>
      </c>
      <c r="P122" s="27">
        <f>Table1[[#This Row],[Female Voters]]/Table1[[#This Row],[Female Population]]</f>
        <v>0.95784570615960873</v>
      </c>
      <c r="Q122" s="27">
        <f>Table1[[#This Row],[Male Voters]]/Table1[[#This Row],[Male Population]]</f>
        <v>0.75424149510528826</v>
      </c>
      <c r="R122" s="27">
        <f>Table1[[#This Row],[Total Voters]]/Table1[[#This Row],[Total Population]]</f>
        <v>0.84548344330032854</v>
      </c>
      <c r="S122" s="27">
        <f>Table1[[#This Row],[Female Ballots]]/Table1[[#This Row],[Female Population]]</f>
        <v>0.60585664153814323</v>
      </c>
      <c r="T122" s="27">
        <f>Table1[[#This Row],[Male Ballots]]/Table1[[#This Row],[Male Population]]</f>
        <v>0.43373444474041922</v>
      </c>
      <c r="U122" s="27">
        <f>Table1[[#This Row],[Total Ballots]]/Table1[[#This Row],[Total Population]]</f>
        <v>0.51085081703252255</v>
      </c>
      <c r="V122" s="27">
        <f>Table1[[#This Row],[Female Ballots]]/Table1[[#This Row],[Female Voters]]</f>
        <v>0.6325200787998182</v>
      </c>
      <c r="W122" s="27">
        <f>Table1[[#This Row],[Male Ballots]]/Table1[[#This Row],[Male Voters]]</f>
        <v>0.57506043827497466</v>
      </c>
      <c r="X122" s="27">
        <f>Table1[[#This Row],[Total Ballots]]/Table1[[#This Row],[Total Voters]]</f>
        <v>0.60421149707961885</v>
      </c>
    </row>
    <row r="123" spans="1:24" s="7" customFormat="1" hidden="1" x14ac:dyDescent="0.25">
      <c r="A123" s="8" t="s">
        <v>40</v>
      </c>
      <c r="B123" s="16">
        <v>2016</v>
      </c>
      <c r="C123" s="16"/>
      <c r="D123" s="9" t="s">
        <v>68</v>
      </c>
      <c r="E123" s="10">
        <v>14761.402989999999</v>
      </c>
      <c r="F123" s="10">
        <v>13649.54898</v>
      </c>
      <c r="G123" s="10">
        <v>28410.9519</v>
      </c>
      <c r="H123" s="43">
        <v>12250</v>
      </c>
      <c r="I123" s="43">
        <v>11501</v>
      </c>
      <c r="J123" s="43"/>
      <c r="K123" s="43">
        <v>23751</v>
      </c>
      <c r="L123" s="43">
        <v>9076</v>
      </c>
      <c r="M123" s="43">
        <v>8075</v>
      </c>
      <c r="N123" s="43">
        <v>0</v>
      </c>
      <c r="O123" s="48">
        <v>17151</v>
      </c>
      <c r="P123" s="27">
        <f>Table1[[#This Row],[Female Voters]]/Table1[[#This Row],[Female Population]]</f>
        <v>0.82986691768381837</v>
      </c>
      <c r="Q123" s="27">
        <f>Table1[[#This Row],[Male Voters]]/Table1[[#This Row],[Male Population]]</f>
        <v>0.84259194328338904</v>
      </c>
      <c r="R123" s="27">
        <f>Table1[[#This Row],[Total Voters]]/Table1[[#This Row],[Total Population]]</f>
        <v>0.83598043752979634</v>
      </c>
      <c r="S123" s="27">
        <f>Table1[[#This Row],[Female Ballots]]/Table1[[#This Row],[Female Population]]</f>
        <v>0.61484670570598665</v>
      </c>
      <c r="T123" s="27">
        <f>Table1[[#This Row],[Male Ballots]]/Table1[[#This Row],[Male Population]]</f>
        <v>0.59159463890212727</v>
      </c>
      <c r="U123" s="27">
        <f>Table1[[#This Row],[Total Ballots]]/Table1[[#This Row],[Total Population]]</f>
        <v>0.60367565509130305</v>
      </c>
      <c r="V123" s="27">
        <f>Table1[[#This Row],[Female Ballots]]/Table1[[#This Row],[Female Voters]]</f>
        <v>0.74089795918367352</v>
      </c>
      <c r="W123" s="27">
        <f>Table1[[#This Row],[Male Ballots]]/Table1[[#This Row],[Male Voters]]</f>
        <v>0.70211285975132598</v>
      </c>
      <c r="X123" s="27">
        <f>Table1[[#This Row],[Total Ballots]]/Table1[[#This Row],[Total Voters]]</f>
        <v>0.72211696349627386</v>
      </c>
    </row>
    <row r="124" spans="1:24" s="7" customFormat="1" hidden="1" x14ac:dyDescent="0.25">
      <c r="A124" s="8" t="s">
        <v>40</v>
      </c>
      <c r="B124" s="16">
        <v>2016</v>
      </c>
      <c r="C124" s="16"/>
      <c r="D124" s="9" t="s">
        <v>69</v>
      </c>
      <c r="E124" s="10">
        <v>17917.233970000001</v>
      </c>
      <c r="F124" s="10">
        <v>16307.61162</v>
      </c>
      <c r="G124" s="10">
        <v>34224.845600000001</v>
      </c>
      <c r="H124" s="43">
        <v>14501</v>
      </c>
      <c r="I124" s="43">
        <v>13668</v>
      </c>
      <c r="J124" s="43"/>
      <c r="K124" s="43">
        <v>28169</v>
      </c>
      <c r="L124" s="43">
        <v>11905</v>
      </c>
      <c r="M124" s="43">
        <v>10866</v>
      </c>
      <c r="N124" s="43">
        <v>0</v>
      </c>
      <c r="O124" s="48">
        <v>22771</v>
      </c>
      <c r="P124" s="27">
        <f>Table1[[#This Row],[Female Voters]]/Table1[[#This Row],[Female Population]]</f>
        <v>0.80933251328190359</v>
      </c>
      <c r="Q124" s="27">
        <f>Table1[[#This Row],[Male Voters]]/Table1[[#This Row],[Male Population]]</f>
        <v>0.83813622242740171</v>
      </c>
      <c r="R124" s="27">
        <f>Table1[[#This Row],[Total Voters]]/Table1[[#This Row],[Total Population]]</f>
        <v>0.82305703666929031</v>
      </c>
      <c r="S124" s="27">
        <f>Table1[[#This Row],[Female Ballots]]/Table1[[#This Row],[Female Population]]</f>
        <v>0.66444407769264613</v>
      </c>
      <c r="T124" s="27">
        <f>Table1[[#This Row],[Male Ballots]]/Table1[[#This Row],[Male Population]]</f>
        <v>0.66631461756629695</v>
      </c>
      <c r="U124" s="27">
        <f>Table1[[#This Row],[Total Ballots]]/Table1[[#This Row],[Total Population]]</f>
        <v>0.66533536092855305</v>
      </c>
      <c r="V124" s="27">
        <f>Table1[[#This Row],[Female Ballots]]/Table1[[#This Row],[Female Voters]]</f>
        <v>0.82097786359561409</v>
      </c>
      <c r="W124" s="27">
        <f>Table1[[#This Row],[Male Ballots]]/Table1[[#This Row],[Male Voters]]</f>
        <v>0.79499561018437226</v>
      </c>
      <c r="X124" s="27">
        <f>Table1[[#This Row],[Total Ballots]]/Table1[[#This Row],[Total Voters]]</f>
        <v>0.8083709041854521</v>
      </c>
    </row>
    <row r="125" spans="1:24" s="7" customFormat="1" hidden="1" x14ac:dyDescent="0.25">
      <c r="A125" s="8" t="s">
        <v>40</v>
      </c>
      <c r="B125" s="16">
        <v>2016</v>
      </c>
      <c r="C125" s="16"/>
      <c r="D125" s="9" t="s">
        <v>70</v>
      </c>
      <c r="E125" s="10">
        <v>20558.509099999999</v>
      </c>
      <c r="F125" s="10">
        <v>19259.83195</v>
      </c>
      <c r="G125" s="10">
        <v>39818.341</v>
      </c>
      <c r="H125" s="43">
        <v>17545</v>
      </c>
      <c r="I125" s="43">
        <v>15924</v>
      </c>
      <c r="J125" s="43">
        <v>2</v>
      </c>
      <c r="K125" s="43">
        <v>33471</v>
      </c>
      <c r="L125" s="43">
        <v>15518</v>
      </c>
      <c r="M125" s="43">
        <v>13905</v>
      </c>
      <c r="N125" s="43">
        <v>2</v>
      </c>
      <c r="O125" s="48">
        <v>29425</v>
      </c>
      <c r="P125" s="27">
        <f>Table1[[#This Row],[Female Voters]]/Table1[[#This Row],[Female Population]]</f>
        <v>0.85341791637993825</v>
      </c>
      <c r="Q125" s="27">
        <f>Table1[[#This Row],[Male Voters]]/Table1[[#This Row],[Male Population]]</f>
        <v>0.82679849135443784</v>
      </c>
      <c r="R125" s="27">
        <f>Table1[[#This Row],[Total Voters]]/Table1[[#This Row],[Total Population]]</f>
        <v>0.84059252996000011</v>
      </c>
      <c r="S125" s="27">
        <f>Table1[[#This Row],[Female Ballots]]/Table1[[#This Row],[Female Population]]</f>
        <v>0.75482127252116737</v>
      </c>
      <c r="T125" s="27">
        <f>Table1[[#This Row],[Male Ballots]]/Table1[[#This Row],[Male Population]]</f>
        <v>0.72196891624487924</v>
      </c>
      <c r="U125" s="27">
        <f>Table1[[#This Row],[Total Ballots]]/Table1[[#This Row],[Total Population]]</f>
        <v>0.73898106402775543</v>
      </c>
      <c r="V125" s="27">
        <f>Table1[[#This Row],[Female Ballots]]/Table1[[#This Row],[Female Voters]]</f>
        <v>0.8844685095468795</v>
      </c>
      <c r="W125" s="27">
        <f>Table1[[#This Row],[Male Ballots]]/Table1[[#This Row],[Male Voters]]</f>
        <v>0.87321024868123587</v>
      </c>
      <c r="X125" s="27">
        <f>Table1[[#This Row],[Total Ballots]]/Table1[[#This Row],[Total Voters]]</f>
        <v>0.87911923754892296</v>
      </c>
    </row>
    <row r="126" spans="1:24" s="7" customFormat="1" hidden="1" x14ac:dyDescent="0.25">
      <c r="A126" s="8" t="s">
        <v>40</v>
      </c>
      <c r="B126" s="16">
        <v>2016</v>
      </c>
      <c r="C126" s="16"/>
      <c r="D126" s="9" t="s">
        <v>71</v>
      </c>
      <c r="E126" s="10">
        <v>26681.299459999998</v>
      </c>
      <c r="F126" s="10">
        <v>22856.276099999999</v>
      </c>
      <c r="G126" s="10">
        <v>49537.575560000005</v>
      </c>
      <c r="H126" s="43">
        <v>21421</v>
      </c>
      <c r="I126" s="43">
        <v>19240</v>
      </c>
      <c r="J126" s="43"/>
      <c r="K126" s="43">
        <v>40661</v>
      </c>
      <c r="L126" s="43">
        <v>19345</v>
      </c>
      <c r="M126" s="43">
        <v>17552</v>
      </c>
      <c r="N126" s="43">
        <v>0</v>
      </c>
      <c r="O126" s="48">
        <v>36897</v>
      </c>
      <c r="P126" s="27">
        <f>Table1[[#This Row],[Female Voters]]/Table1[[#This Row],[Female Population]]</f>
        <v>0.80284695399164796</v>
      </c>
      <c r="Q126" s="27">
        <f>Table1[[#This Row],[Male Voters]]/Table1[[#This Row],[Male Population]]</f>
        <v>0.84178192089655413</v>
      </c>
      <c r="R126" s="27">
        <f>Table1[[#This Row],[Total Voters]]/Table1[[#This Row],[Total Population]]</f>
        <v>0.82081126377998292</v>
      </c>
      <c r="S126" s="27">
        <f>Table1[[#This Row],[Female Ballots]]/Table1[[#This Row],[Female Population]]</f>
        <v>0.72503964917456842</v>
      </c>
      <c r="T126" s="27">
        <f>Table1[[#This Row],[Male Ballots]]/Table1[[#This Row],[Male Population]]</f>
        <v>0.76792912035219951</v>
      </c>
      <c r="U126" s="27">
        <f>Table1[[#This Row],[Total Ballots]]/Table1[[#This Row],[Total Population]]</f>
        <v>0.74482853839526897</v>
      </c>
      <c r="V126" s="27">
        <f>Table1[[#This Row],[Female Ballots]]/Table1[[#This Row],[Female Voters]]</f>
        <v>0.90308575696746185</v>
      </c>
      <c r="W126" s="27">
        <f>Table1[[#This Row],[Male Ballots]]/Table1[[#This Row],[Male Voters]]</f>
        <v>0.91226611226611232</v>
      </c>
      <c r="X126" s="27">
        <f>Table1[[#This Row],[Total Ballots]]/Table1[[#This Row],[Total Voters]]</f>
        <v>0.90742972381397413</v>
      </c>
    </row>
    <row r="127" spans="1:24" s="7" customFormat="1" hidden="1" x14ac:dyDescent="0.25">
      <c r="A127" s="8" t="s">
        <v>40</v>
      </c>
      <c r="B127" s="16">
        <v>2016</v>
      </c>
      <c r="C127" s="16"/>
      <c r="D127" s="9" t="s">
        <v>453</v>
      </c>
      <c r="E127" s="10">
        <v>102918.63634</v>
      </c>
      <c r="F127" s="10">
        <v>104726.24686999999</v>
      </c>
      <c r="G127" s="10">
        <v>207644.88308</v>
      </c>
      <c r="H127" s="43">
        <v>86350</v>
      </c>
      <c r="I127" s="43">
        <v>80485</v>
      </c>
      <c r="J127" s="43">
        <v>8</v>
      </c>
      <c r="K127" s="43">
        <v>166843</v>
      </c>
      <c r="L127" s="43">
        <v>68590</v>
      </c>
      <c r="M127" s="43">
        <v>61582</v>
      </c>
      <c r="N127" s="43">
        <v>6</v>
      </c>
      <c r="O127" s="48">
        <v>130178</v>
      </c>
      <c r="P127" s="27">
        <f>Table1[[#This Row],[Female Voters]]/Table1[[#This Row],[Female Population]]</f>
        <v>0.83901228262232141</v>
      </c>
      <c r="Q127" s="27">
        <f>Table1[[#This Row],[Male Voters]]/Table1[[#This Row],[Male Population]]</f>
        <v>0.76852749339817916</v>
      </c>
      <c r="R127" s="27">
        <f>Table1[[#This Row],[Total Voters]]/Table1[[#This Row],[Total Population]]</f>
        <v>0.80350162029140815</v>
      </c>
      <c r="S127" s="27">
        <f>Table1[[#This Row],[Female Ballots]]/Table1[[#This Row],[Female Population]]</f>
        <v>0.66644878361395521</v>
      </c>
      <c r="T127" s="27">
        <f>Table1[[#This Row],[Male Ballots]]/Table1[[#This Row],[Male Population]]</f>
        <v>0.58802832948309214</v>
      </c>
      <c r="U127" s="27">
        <f>Table1[[#This Row],[Total Ballots]]/Table1[[#This Row],[Total Population]]</f>
        <v>0.62692611572733004</v>
      </c>
      <c r="V127" s="27">
        <f>Table1[[#This Row],[Female Ballots]]/Table1[[#This Row],[Female Voters]]</f>
        <v>0.79432541980312676</v>
      </c>
      <c r="W127" s="27">
        <f>Table1[[#This Row],[Male Ballots]]/Table1[[#This Row],[Male Voters]]</f>
        <v>0.76513636081257375</v>
      </c>
      <c r="X127" s="27">
        <f>Table1[[#This Row],[Total Ballots]]/Table1[[#This Row],[Total Voters]]</f>
        <v>0.78024250343136958</v>
      </c>
    </row>
    <row r="128" spans="1:24" s="7" customFormat="1" hidden="1" x14ac:dyDescent="0.25">
      <c r="A128" s="8" t="s">
        <v>51</v>
      </c>
      <c r="B128" s="16">
        <v>2016</v>
      </c>
      <c r="C128" s="16"/>
      <c r="D128" s="9" t="s">
        <v>66</v>
      </c>
      <c r="E128" s="10">
        <v>4973.7579499999993</v>
      </c>
      <c r="F128" s="10">
        <v>5430.5183200000001</v>
      </c>
      <c r="G128" s="10">
        <v>10404.27627</v>
      </c>
      <c r="H128" s="43">
        <v>1435</v>
      </c>
      <c r="I128" s="43">
        <v>1385</v>
      </c>
      <c r="J128" s="43"/>
      <c r="K128" s="43">
        <v>2820</v>
      </c>
      <c r="L128" s="43">
        <v>916</v>
      </c>
      <c r="M128" s="43">
        <v>791</v>
      </c>
      <c r="N128" s="43">
        <v>0</v>
      </c>
      <c r="O128" s="48">
        <v>1707</v>
      </c>
      <c r="P128" s="27">
        <f>Table1[[#This Row],[Female Voters]]/Table1[[#This Row],[Female Population]]</f>
        <v>0.28851424102775253</v>
      </c>
      <c r="Q128" s="27">
        <f>Table1[[#This Row],[Male Voters]]/Table1[[#This Row],[Male Population]]</f>
        <v>0.25504011189856368</v>
      </c>
      <c r="R128" s="27">
        <f>Table1[[#This Row],[Total Voters]]/Table1[[#This Row],[Total Population]]</f>
        <v>0.271042398992352</v>
      </c>
      <c r="S128" s="27">
        <f>Table1[[#This Row],[Female Ballots]]/Table1[[#This Row],[Female Population]]</f>
        <v>0.18416658172921344</v>
      </c>
      <c r="T128" s="27">
        <f>Table1[[#This Row],[Male Ballots]]/Table1[[#This Row],[Male Population]]</f>
        <v>0.14565828773412554</v>
      </c>
      <c r="U128" s="27">
        <f>Table1[[#This Row],[Total Ballots]]/Table1[[#This Row],[Total Population]]</f>
        <v>0.16406715428366839</v>
      </c>
      <c r="V128" s="27">
        <f>Table1[[#This Row],[Female Ballots]]/Table1[[#This Row],[Female Voters]]</f>
        <v>0.63832752613240418</v>
      </c>
      <c r="W128" s="27">
        <f>Table1[[#This Row],[Male Ballots]]/Table1[[#This Row],[Male Voters]]</f>
        <v>0.57111913357400723</v>
      </c>
      <c r="X128" s="27">
        <f>Table1[[#This Row],[Total Ballots]]/Table1[[#This Row],[Total Voters]]</f>
        <v>0.60531914893617023</v>
      </c>
    </row>
    <row r="129" spans="1:24" s="7" customFormat="1" hidden="1" x14ac:dyDescent="0.25">
      <c r="A129" s="8" t="s">
        <v>51</v>
      </c>
      <c r="B129" s="16">
        <v>2016</v>
      </c>
      <c r="C129" s="16"/>
      <c r="D129" s="9" t="s">
        <v>67</v>
      </c>
      <c r="E129" s="10">
        <v>1844.830447</v>
      </c>
      <c r="F129" s="10">
        <v>2305.4494239999999</v>
      </c>
      <c r="G129" s="10">
        <v>4150.2798600000006</v>
      </c>
      <c r="H129" s="43">
        <v>1872</v>
      </c>
      <c r="I129" s="43">
        <v>1812</v>
      </c>
      <c r="J129" s="43"/>
      <c r="K129" s="43">
        <v>3684</v>
      </c>
      <c r="L129" s="43">
        <v>1334</v>
      </c>
      <c r="M129" s="43">
        <v>1202</v>
      </c>
      <c r="N129" s="43">
        <v>0</v>
      </c>
      <c r="O129" s="48">
        <v>2536</v>
      </c>
      <c r="P129" s="27">
        <f>Table1[[#This Row],[Female Voters]]/Table1[[#This Row],[Female Population]]</f>
        <v>1.0147273984144083</v>
      </c>
      <c r="Q129" s="27">
        <f>Table1[[#This Row],[Male Voters]]/Table1[[#This Row],[Male Population]]</f>
        <v>0.78596389109076381</v>
      </c>
      <c r="R129" s="27">
        <f>Table1[[#This Row],[Total Voters]]/Table1[[#This Row],[Total Population]]</f>
        <v>0.88765098361342787</v>
      </c>
      <c r="S129" s="27">
        <f>Table1[[#This Row],[Female Ballots]]/Table1[[#This Row],[Female Population]]</f>
        <v>0.72310168241710504</v>
      </c>
      <c r="T129" s="27">
        <f>Table1[[#This Row],[Male Ballots]]/Table1[[#This Row],[Male Population]]</f>
        <v>0.52137339795314463</v>
      </c>
      <c r="U129" s="27">
        <f>Table1[[#This Row],[Total Ballots]]/Table1[[#This Row],[Total Population]]</f>
        <v>0.61104313095647478</v>
      </c>
      <c r="V129" s="27">
        <f>Table1[[#This Row],[Female Ballots]]/Table1[[#This Row],[Female Voters]]</f>
        <v>0.71260683760683763</v>
      </c>
      <c r="W129" s="27">
        <f>Table1[[#This Row],[Male Ballots]]/Table1[[#This Row],[Male Voters]]</f>
        <v>0.66335540838852092</v>
      </c>
      <c r="X129" s="27">
        <f>Table1[[#This Row],[Total Ballots]]/Table1[[#This Row],[Total Voters]]</f>
        <v>0.68838219326818673</v>
      </c>
    </row>
    <row r="130" spans="1:24" s="7" customFormat="1" hidden="1" x14ac:dyDescent="0.25">
      <c r="A130" s="8" t="s">
        <v>51</v>
      </c>
      <c r="B130" s="16">
        <v>2016</v>
      </c>
      <c r="C130" s="16"/>
      <c r="D130" s="9" t="s">
        <v>68</v>
      </c>
      <c r="E130" s="10">
        <v>1806.9081449999999</v>
      </c>
      <c r="F130" s="10">
        <v>1909.9923690000001</v>
      </c>
      <c r="G130" s="10">
        <v>3716.9005099999999</v>
      </c>
      <c r="H130" s="43">
        <v>1654</v>
      </c>
      <c r="I130" s="43">
        <v>1563</v>
      </c>
      <c r="J130" s="43"/>
      <c r="K130" s="43">
        <v>3217</v>
      </c>
      <c r="L130" s="43">
        <v>1305</v>
      </c>
      <c r="M130" s="43">
        <v>1218</v>
      </c>
      <c r="N130" s="43">
        <v>0</v>
      </c>
      <c r="O130" s="48">
        <v>2523</v>
      </c>
      <c r="P130" s="27">
        <f>Table1[[#This Row],[Female Voters]]/Table1[[#This Row],[Female Population]]</f>
        <v>0.91537580622284487</v>
      </c>
      <c r="Q130" s="27">
        <f>Table1[[#This Row],[Male Voters]]/Table1[[#This Row],[Male Population]]</f>
        <v>0.81832787678535479</v>
      </c>
      <c r="R130" s="27">
        <f>Table1[[#This Row],[Total Voters]]/Table1[[#This Row],[Total Population]]</f>
        <v>0.86550608264733997</v>
      </c>
      <c r="S130" s="27">
        <f>Table1[[#This Row],[Female Ballots]]/Table1[[#This Row],[Female Population]]</f>
        <v>0.72222819052044296</v>
      </c>
      <c r="T130" s="27">
        <f>Table1[[#This Row],[Male Ballots]]/Table1[[#This Row],[Male Population]]</f>
        <v>0.63769888286920162</v>
      </c>
      <c r="U130" s="27">
        <f>Table1[[#This Row],[Total Ballots]]/Table1[[#This Row],[Total Population]]</f>
        <v>0.67879137286889613</v>
      </c>
      <c r="V130" s="27">
        <f>Table1[[#This Row],[Female Ballots]]/Table1[[#This Row],[Female Voters]]</f>
        <v>0.7889963724304716</v>
      </c>
      <c r="W130" s="27">
        <f>Table1[[#This Row],[Male Ballots]]/Table1[[#This Row],[Male Voters]]</f>
        <v>0.77927063339731284</v>
      </c>
      <c r="X130" s="27">
        <f>Table1[[#This Row],[Total Ballots]]/Table1[[#This Row],[Total Voters]]</f>
        <v>0.78427105999378299</v>
      </c>
    </row>
    <row r="131" spans="1:24" s="7" customFormat="1" hidden="1" x14ac:dyDescent="0.25">
      <c r="A131" s="8" t="s">
        <v>51</v>
      </c>
      <c r="B131" s="16">
        <v>2016</v>
      </c>
      <c r="C131" s="16"/>
      <c r="D131" s="9" t="s">
        <v>69</v>
      </c>
      <c r="E131" s="10">
        <v>2315.5009700000001</v>
      </c>
      <c r="F131" s="10">
        <v>2397.2111</v>
      </c>
      <c r="G131" s="10">
        <v>4712.7120699999996</v>
      </c>
      <c r="H131" s="43">
        <v>1947</v>
      </c>
      <c r="I131" s="43">
        <v>1811</v>
      </c>
      <c r="J131" s="43"/>
      <c r="K131" s="43">
        <v>3758</v>
      </c>
      <c r="L131" s="43">
        <v>1666</v>
      </c>
      <c r="M131" s="43">
        <v>1472</v>
      </c>
      <c r="N131" s="43">
        <v>0</v>
      </c>
      <c r="O131" s="48">
        <v>3138</v>
      </c>
      <c r="P131" s="27">
        <f>Table1[[#This Row],[Female Voters]]/Table1[[#This Row],[Female Population]]</f>
        <v>0.84085475464084991</v>
      </c>
      <c r="Q131" s="27">
        <f>Table1[[#This Row],[Male Voters]]/Table1[[#This Row],[Male Population]]</f>
        <v>0.75546121073776107</v>
      </c>
      <c r="R131" s="27">
        <f>Table1[[#This Row],[Total Voters]]/Table1[[#This Row],[Total Population]]</f>
        <v>0.7974176958364444</v>
      </c>
      <c r="S131" s="27">
        <f>Table1[[#This Row],[Female Ballots]]/Table1[[#This Row],[Female Population]]</f>
        <v>0.71949872687809757</v>
      </c>
      <c r="T131" s="27">
        <f>Table1[[#This Row],[Male Ballots]]/Table1[[#This Row],[Male Population]]</f>
        <v>0.61404688139480079</v>
      </c>
      <c r="U131" s="27">
        <f>Table1[[#This Row],[Total Ballots]]/Table1[[#This Row],[Total Population]]</f>
        <v>0.66585862946640839</v>
      </c>
      <c r="V131" s="27">
        <f>Table1[[#This Row],[Female Ballots]]/Table1[[#This Row],[Female Voters]]</f>
        <v>0.85567539804827941</v>
      </c>
      <c r="W131" s="27">
        <f>Table1[[#This Row],[Male Ballots]]/Table1[[#This Row],[Male Voters]]</f>
        <v>0.81281060187741583</v>
      </c>
      <c r="X131" s="27">
        <f>Table1[[#This Row],[Total Ballots]]/Table1[[#This Row],[Total Voters]]</f>
        <v>0.83501862692921769</v>
      </c>
    </row>
    <row r="132" spans="1:24" s="7" customFormat="1" hidden="1" x14ac:dyDescent="0.25">
      <c r="A132" s="8" t="s">
        <v>51</v>
      </c>
      <c r="B132" s="16">
        <v>2016</v>
      </c>
      <c r="C132" s="16"/>
      <c r="D132" s="9" t="s">
        <v>70</v>
      </c>
      <c r="E132" s="10">
        <v>2621.0291200000001</v>
      </c>
      <c r="F132" s="10">
        <v>2732.1638800000001</v>
      </c>
      <c r="G132" s="10">
        <v>5353.1929999999993</v>
      </c>
      <c r="H132" s="43">
        <v>2440</v>
      </c>
      <c r="I132" s="43">
        <v>2279</v>
      </c>
      <c r="J132" s="43"/>
      <c r="K132" s="43">
        <v>4719</v>
      </c>
      <c r="L132" s="43">
        <v>2191</v>
      </c>
      <c r="M132" s="43">
        <v>2026</v>
      </c>
      <c r="N132" s="43">
        <v>0</v>
      </c>
      <c r="O132" s="48">
        <v>4217</v>
      </c>
      <c r="P132" s="27">
        <f>Table1[[#This Row],[Female Voters]]/Table1[[#This Row],[Female Population]]</f>
        <v>0.9309320455012724</v>
      </c>
      <c r="Q132" s="27">
        <f>Table1[[#This Row],[Male Voters]]/Table1[[#This Row],[Male Population]]</f>
        <v>0.83413737246244535</v>
      </c>
      <c r="R132" s="27">
        <f>Table1[[#This Row],[Total Voters]]/Table1[[#This Row],[Total Population]]</f>
        <v>0.88152995791483713</v>
      </c>
      <c r="S132" s="27">
        <f>Table1[[#This Row],[Female Ballots]]/Table1[[#This Row],[Female Population]]</f>
        <v>0.83593119331692123</v>
      </c>
      <c r="T132" s="27">
        <f>Table1[[#This Row],[Male Ballots]]/Table1[[#This Row],[Male Population]]</f>
        <v>0.74153677780119098</v>
      </c>
      <c r="U132" s="27">
        <f>Table1[[#This Row],[Total Ballots]]/Table1[[#This Row],[Total Population]]</f>
        <v>0.78775414971961599</v>
      </c>
      <c r="V132" s="27">
        <f>Table1[[#This Row],[Female Ballots]]/Table1[[#This Row],[Female Voters]]</f>
        <v>0.8979508196721312</v>
      </c>
      <c r="W132" s="27">
        <f>Table1[[#This Row],[Male Ballots]]/Table1[[#This Row],[Male Voters]]</f>
        <v>0.88898639754278197</v>
      </c>
      <c r="X132" s="27">
        <f>Table1[[#This Row],[Total Ballots]]/Table1[[#This Row],[Total Voters]]</f>
        <v>0.89362152998516631</v>
      </c>
    </row>
    <row r="133" spans="1:24" s="7" customFormat="1" hidden="1" x14ac:dyDescent="0.25">
      <c r="A133" s="8" t="s">
        <v>51</v>
      </c>
      <c r="B133" s="16">
        <v>2016</v>
      </c>
      <c r="C133" s="16"/>
      <c r="D133" s="9" t="s">
        <v>71</v>
      </c>
      <c r="E133" s="10">
        <v>3463.5108019999998</v>
      </c>
      <c r="F133" s="10">
        <v>3347.906782</v>
      </c>
      <c r="G133" s="10">
        <v>6811.4175859999996</v>
      </c>
      <c r="H133" s="43">
        <v>3258</v>
      </c>
      <c r="I133" s="43">
        <v>3124</v>
      </c>
      <c r="J133" s="43"/>
      <c r="K133" s="43">
        <v>6382</v>
      </c>
      <c r="L133" s="43">
        <v>2965</v>
      </c>
      <c r="M133" s="43">
        <v>2863</v>
      </c>
      <c r="N133" s="43">
        <v>0</v>
      </c>
      <c r="O133" s="48">
        <v>5828</v>
      </c>
      <c r="P133" s="27">
        <f>Table1[[#This Row],[Female Voters]]/Table1[[#This Row],[Female Population]]</f>
        <v>0.9406640216391623</v>
      </c>
      <c r="Q133" s="27">
        <f>Table1[[#This Row],[Male Voters]]/Table1[[#This Row],[Male Population]]</f>
        <v>0.9331203654761735</v>
      </c>
      <c r="R133" s="27">
        <f>Table1[[#This Row],[Total Voters]]/Table1[[#This Row],[Total Population]]</f>
        <v>0.93695620910357735</v>
      </c>
      <c r="S133" s="27">
        <f>Table1[[#This Row],[Female Ballots]]/Table1[[#This Row],[Female Population]]</f>
        <v>0.85606777905467035</v>
      </c>
      <c r="T133" s="27">
        <f>Table1[[#This Row],[Male Ballots]]/Table1[[#This Row],[Male Population]]</f>
        <v>0.85516120562044973</v>
      </c>
      <c r="U133" s="27">
        <f>Table1[[#This Row],[Total Ballots]]/Table1[[#This Row],[Total Population]]</f>
        <v>0.85562218531113277</v>
      </c>
      <c r="V133" s="27">
        <f>Table1[[#This Row],[Female Ballots]]/Table1[[#This Row],[Female Voters]]</f>
        <v>0.91006752608962549</v>
      </c>
      <c r="W133" s="27">
        <f>Table1[[#This Row],[Male Ballots]]/Table1[[#This Row],[Male Voters]]</f>
        <v>0.91645326504481439</v>
      </c>
      <c r="X133" s="27">
        <f>Table1[[#This Row],[Total Ballots]]/Table1[[#This Row],[Total Voters]]</f>
        <v>0.91319335631463494</v>
      </c>
    </row>
    <row r="134" spans="1:24" s="7" customFormat="1" hidden="1" x14ac:dyDescent="0.25">
      <c r="A134" s="8" t="s">
        <v>51</v>
      </c>
      <c r="B134" s="16">
        <v>2016</v>
      </c>
      <c r="C134" s="16"/>
      <c r="D134" s="9" t="s">
        <v>453</v>
      </c>
      <c r="E134" s="10">
        <v>17025.537433999998</v>
      </c>
      <c r="F134" s="10">
        <v>18123.241875</v>
      </c>
      <c r="G134" s="10">
        <v>35148.779295999993</v>
      </c>
      <c r="H134" s="43">
        <v>12606</v>
      </c>
      <c r="I134" s="43">
        <v>11974</v>
      </c>
      <c r="J134" s="43"/>
      <c r="K134" s="43">
        <v>24580</v>
      </c>
      <c r="L134" s="43">
        <v>10377</v>
      </c>
      <c r="M134" s="43">
        <v>9572</v>
      </c>
      <c r="N134" s="43">
        <v>0</v>
      </c>
      <c r="O134" s="48">
        <v>19949</v>
      </c>
      <c r="P134" s="27">
        <f>Table1[[#This Row],[Female Voters]]/Table1[[#This Row],[Female Population]]</f>
        <v>0.74041715563268029</v>
      </c>
      <c r="Q134" s="27">
        <f>Table1[[#This Row],[Male Voters]]/Table1[[#This Row],[Male Population]]</f>
        <v>0.66069857051996117</v>
      </c>
      <c r="R134" s="27">
        <f>Table1[[#This Row],[Total Voters]]/Table1[[#This Row],[Total Population]]</f>
        <v>0.6993130484846527</v>
      </c>
      <c r="S134" s="27">
        <f>Table1[[#This Row],[Female Ballots]]/Table1[[#This Row],[Female Population]]</f>
        <v>0.609496178327806</v>
      </c>
      <c r="T134" s="27">
        <f>Table1[[#This Row],[Male Ballots]]/Table1[[#This Row],[Male Population]]</f>
        <v>0.52816157650050677</v>
      </c>
      <c r="U134" s="27">
        <f>Table1[[#This Row],[Total Ballots]]/Table1[[#This Row],[Total Population]]</f>
        <v>0.5675588284874018</v>
      </c>
      <c r="V134" s="27">
        <f>Table1[[#This Row],[Female Ballots]]/Table1[[#This Row],[Female Voters]]</f>
        <v>0.82317943836268448</v>
      </c>
      <c r="W134" s="27">
        <f>Table1[[#This Row],[Male Ballots]]/Table1[[#This Row],[Male Voters]]</f>
        <v>0.79939869717721734</v>
      </c>
      <c r="X134" s="27">
        <f>Table1[[#This Row],[Total Ballots]]/Table1[[#This Row],[Total Voters]]</f>
        <v>0.81159479251423927</v>
      </c>
    </row>
    <row r="135" spans="1:24" s="7" customFormat="1" hidden="1" x14ac:dyDescent="0.25">
      <c r="A135" s="8" t="s">
        <v>30</v>
      </c>
      <c r="B135" s="16">
        <v>2016</v>
      </c>
      <c r="C135" s="16"/>
      <c r="D135" s="9" t="s">
        <v>66</v>
      </c>
      <c r="E135" s="10">
        <v>644.08992899999998</v>
      </c>
      <c r="F135" s="10">
        <v>701.68987700000002</v>
      </c>
      <c r="G135" s="10">
        <v>1345.779806</v>
      </c>
      <c r="H135" s="43">
        <v>461</v>
      </c>
      <c r="I135" s="43">
        <v>434</v>
      </c>
      <c r="J135" s="43"/>
      <c r="K135" s="43">
        <v>895</v>
      </c>
      <c r="L135" s="43">
        <v>258</v>
      </c>
      <c r="M135" s="43">
        <v>212</v>
      </c>
      <c r="N135" s="43">
        <v>0</v>
      </c>
      <c r="O135" s="48">
        <v>470</v>
      </c>
      <c r="P135" s="27">
        <f>Table1[[#This Row],[Female Voters]]/Table1[[#This Row],[Female Population]]</f>
        <v>0.71573856265030966</v>
      </c>
      <c r="Q135" s="27">
        <f>Table1[[#This Row],[Male Voters]]/Table1[[#This Row],[Male Population]]</f>
        <v>0.61850685641286507</v>
      </c>
      <c r="R135" s="27">
        <f>Table1[[#This Row],[Total Voters]]/Table1[[#This Row],[Total Population]]</f>
        <v>0.66504193034384107</v>
      </c>
      <c r="S135" s="27">
        <f>Table1[[#This Row],[Female Ballots]]/Table1[[#This Row],[Female Population]]</f>
        <v>0.40056518256785228</v>
      </c>
      <c r="T135" s="27">
        <f>Table1[[#This Row],[Male Ballots]]/Table1[[#This Row],[Male Population]]</f>
        <v>0.3021277731786346</v>
      </c>
      <c r="U135" s="27">
        <f>Table1[[#This Row],[Total Ballots]]/Table1[[#This Row],[Total Population]]</f>
        <v>0.3492398963816819</v>
      </c>
      <c r="V135" s="27">
        <f>Table1[[#This Row],[Female Ballots]]/Table1[[#This Row],[Female Voters]]</f>
        <v>0.55965292841648595</v>
      </c>
      <c r="W135" s="27">
        <f>Table1[[#This Row],[Male Ballots]]/Table1[[#This Row],[Male Voters]]</f>
        <v>0.48847926267281105</v>
      </c>
      <c r="X135" s="27">
        <f>Table1[[#This Row],[Total Ballots]]/Table1[[#This Row],[Total Voters]]</f>
        <v>0.52513966480446927</v>
      </c>
    </row>
    <row r="136" spans="1:24" s="7" customFormat="1" hidden="1" x14ac:dyDescent="0.25">
      <c r="A136" s="8" t="s">
        <v>30</v>
      </c>
      <c r="B136" s="16">
        <v>2016</v>
      </c>
      <c r="C136" s="16"/>
      <c r="D136" s="9" t="s">
        <v>67</v>
      </c>
      <c r="E136" s="10">
        <v>862.48533300000008</v>
      </c>
      <c r="F136" s="10">
        <v>877.62826999999993</v>
      </c>
      <c r="G136" s="10">
        <v>1740.113601</v>
      </c>
      <c r="H136" s="43">
        <v>788</v>
      </c>
      <c r="I136" s="43">
        <v>789</v>
      </c>
      <c r="J136" s="43"/>
      <c r="K136" s="43">
        <v>1577</v>
      </c>
      <c r="L136" s="43">
        <v>517</v>
      </c>
      <c r="M136" s="43">
        <v>459</v>
      </c>
      <c r="N136" s="43">
        <v>0</v>
      </c>
      <c r="O136" s="48">
        <v>976</v>
      </c>
      <c r="P136" s="27">
        <f>Table1[[#This Row],[Female Voters]]/Table1[[#This Row],[Female Population]]</f>
        <v>0.91363872503093324</v>
      </c>
      <c r="Q136" s="27">
        <f>Table1[[#This Row],[Male Voters]]/Table1[[#This Row],[Male Population]]</f>
        <v>0.89901388431801554</v>
      </c>
      <c r="R136" s="27">
        <f>Table1[[#This Row],[Total Voters]]/Table1[[#This Row],[Total Population]]</f>
        <v>0.90626267106569214</v>
      </c>
      <c r="S136" s="27">
        <f>Table1[[#This Row],[Female Ballots]]/Table1[[#This Row],[Female Population]]</f>
        <v>0.59943048330075188</v>
      </c>
      <c r="T136" s="27">
        <f>Table1[[#This Row],[Male Ballots]]/Table1[[#This Row],[Male Population]]</f>
        <v>0.52300047262606986</v>
      </c>
      <c r="U136" s="27">
        <f>Table1[[#This Row],[Total Ballots]]/Table1[[#This Row],[Total Population]]</f>
        <v>0.56088292134439788</v>
      </c>
      <c r="V136" s="27">
        <f>Table1[[#This Row],[Female Ballots]]/Table1[[#This Row],[Female Voters]]</f>
        <v>0.65609137055837563</v>
      </c>
      <c r="W136" s="27">
        <f>Table1[[#This Row],[Male Ballots]]/Table1[[#This Row],[Male Voters]]</f>
        <v>0.58174904942965777</v>
      </c>
      <c r="X136" s="27">
        <f>Table1[[#This Row],[Total Ballots]]/Table1[[#This Row],[Total Voters]]</f>
        <v>0.61889663918833226</v>
      </c>
    </row>
    <row r="137" spans="1:24" s="7" customFormat="1" hidden="1" x14ac:dyDescent="0.25">
      <c r="A137" s="8" t="s">
        <v>30</v>
      </c>
      <c r="B137" s="16">
        <v>2016</v>
      </c>
      <c r="C137" s="16"/>
      <c r="D137" s="9" t="s">
        <v>68</v>
      </c>
      <c r="E137" s="10">
        <v>1132.433851</v>
      </c>
      <c r="F137" s="10">
        <v>1228.324674</v>
      </c>
      <c r="G137" s="10">
        <v>2360.7585300000001</v>
      </c>
      <c r="H137" s="43">
        <v>952</v>
      </c>
      <c r="I137" s="43">
        <v>922</v>
      </c>
      <c r="J137" s="43"/>
      <c r="K137" s="43">
        <v>1874</v>
      </c>
      <c r="L137" s="43">
        <v>735</v>
      </c>
      <c r="M137" s="43">
        <v>650</v>
      </c>
      <c r="N137" s="43">
        <v>0</v>
      </c>
      <c r="O137" s="48">
        <v>1385</v>
      </c>
      <c r="P137" s="27">
        <f>Table1[[#This Row],[Female Voters]]/Table1[[#This Row],[Female Population]]</f>
        <v>0.84066720467542788</v>
      </c>
      <c r="Q137" s="27">
        <f>Table1[[#This Row],[Male Voters]]/Table1[[#This Row],[Male Population]]</f>
        <v>0.75061587503370464</v>
      </c>
      <c r="R137" s="27">
        <f>Table1[[#This Row],[Total Voters]]/Table1[[#This Row],[Total Population]]</f>
        <v>0.79381265647698407</v>
      </c>
      <c r="S137" s="27">
        <f>Table1[[#This Row],[Female Ballots]]/Table1[[#This Row],[Female Population]]</f>
        <v>0.64904453302147003</v>
      </c>
      <c r="T137" s="27">
        <f>Table1[[#This Row],[Male Ballots]]/Table1[[#This Row],[Male Population]]</f>
        <v>0.52917605072875062</v>
      </c>
      <c r="U137" s="27">
        <f>Table1[[#This Row],[Total Ballots]]/Table1[[#This Row],[Total Population]]</f>
        <v>0.58667584270043915</v>
      </c>
      <c r="V137" s="27">
        <f>Table1[[#This Row],[Female Ballots]]/Table1[[#This Row],[Female Voters]]</f>
        <v>0.7720588235294118</v>
      </c>
      <c r="W137" s="27">
        <f>Table1[[#This Row],[Male Ballots]]/Table1[[#This Row],[Male Voters]]</f>
        <v>0.70498915401301521</v>
      </c>
      <c r="X137" s="27">
        <f>Table1[[#This Row],[Total Ballots]]/Table1[[#This Row],[Total Voters]]</f>
        <v>0.73906083244397014</v>
      </c>
    </row>
    <row r="138" spans="1:24" s="7" customFormat="1" hidden="1" x14ac:dyDescent="0.25">
      <c r="A138" s="8" t="s">
        <v>30</v>
      </c>
      <c r="B138" s="16">
        <v>2016</v>
      </c>
      <c r="C138" s="16"/>
      <c r="D138" s="9" t="s">
        <v>69</v>
      </c>
      <c r="E138" s="10">
        <v>1343.8574159999998</v>
      </c>
      <c r="F138" s="10">
        <v>1431.854198</v>
      </c>
      <c r="G138" s="10">
        <v>2775.7116100000003</v>
      </c>
      <c r="H138" s="43">
        <v>993</v>
      </c>
      <c r="I138" s="43">
        <v>1074</v>
      </c>
      <c r="J138" s="43"/>
      <c r="K138" s="43">
        <v>2067</v>
      </c>
      <c r="L138" s="43">
        <v>825</v>
      </c>
      <c r="M138" s="43">
        <v>854</v>
      </c>
      <c r="N138" s="43">
        <v>0</v>
      </c>
      <c r="O138" s="48">
        <v>1679</v>
      </c>
      <c r="P138" s="27">
        <f>Table1[[#This Row],[Female Voters]]/Table1[[#This Row],[Female Population]]</f>
        <v>0.7389176769628365</v>
      </c>
      <c r="Q138" s="27">
        <f>Table1[[#This Row],[Male Voters]]/Table1[[#This Row],[Male Population]]</f>
        <v>0.75007637055515342</v>
      </c>
      <c r="R138" s="27">
        <f>Table1[[#This Row],[Total Voters]]/Table1[[#This Row],[Total Population]]</f>
        <v>0.7446739036408756</v>
      </c>
      <c r="S138" s="27">
        <f>Table1[[#This Row],[Female Ballots]]/Table1[[#This Row],[Female Population]]</f>
        <v>0.61390441439510579</v>
      </c>
      <c r="T138" s="27">
        <f>Table1[[#This Row],[Male Ballots]]/Table1[[#This Row],[Male Population]]</f>
        <v>0.59642944176359503</v>
      </c>
      <c r="U138" s="27">
        <f>Table1[[#This Row],[Total Ballots]]/Table1[[#This Row],[Total Population]]</f>
        <v>0.60488992946929376</v>
      </c>
      <c r="V138" s="27">
        <f>Table1[[#This Row],[Female Ballots]]/Table1[[#This Row],[Female Voters]]</f>
        <v>0.83081570996978849</v>
      </c>
      <c r="W138" s="27">
        <f>Table1[[#This Row],[Male Ballots]]/Table1[[#This Row],[Male Voters]]</f>
        <v>0.7951582867783985</v>
      </c>
      <c r="X138" s="27">
        <f>Table1[[#This Row],[Total Ballots]]/Table1[[#This Row],[Total Voters]]</f>
        <v>0.81228834059022736</v>
      </c>
    </row>
    <row r="139" spans="1:24" s="7" customFormat="1" hidden="1" x14ac:dyDescent="0.25">
      <c r="A139" s="8" t="s">
        <v>30</v>
      </c>
      <c r="B139" s="16">
        <v>2016</v>
      </c>
      <c r="C139" s="16"/>
      <c r="D139" s="9" t="s">
        <v>70</v>
      </c>
      <c r="E139" s="10">
        <v>1920.160764</v>
      </c>
      <c r="F139" s="10">
        <v>1825.094554</v>
      </c>
      <c r="G139" s="10">
        <v>3745.2553200000002</v>
      </c>
      <c r="H139" s="43">
        <v>1669</v>
      </c>
      <c r="I139" s="43">
        <v>1480</v>
      </c>
      <c r="J139" s="43"/>
      <c r="K139" s="43">
        <v>3149</v>
      </c>
      <c r="L139" s="43">
        <v>1460</v>
      </c>
      <c r="M139" s="43">
        <v>1279</v>
      </c>
      <c r="N139" s="43">
        <v>0</v>
      </c>
      <c r="O139" s="48">
        <v>2739</v>
      </c>
      <c r="P139" s="27">
        <f>Table1[[#This Row],[Female Voters]]/Table1[[#This Row],[Female Population]]</f>
        <v>0.86919805429374974</v>
      </c>
      <c r="Q139" s="27">
        <f>Table1[[#This Row],[Male Voters]]/Table1[[#This Row],[Male Population]]</f>
        <v>0.81091689017225566</v>
      </c>
      <c r="R139" s="27">
        <f>Table1[[#This Row],[Total Voters]]/Table1[[#This Row],[Total Population]]</f>
        <v>0.84079715024608781</v>
      </c>
      <c r="S139" s="27">
        <f>Table1[[#This Row],[Female Ballots]]/Table1[[#This Row],[Female Population]]</f>
        <v>0.76035300135942163</v>
      </c>
      <c r="T139" s="27">
        <f>Table1[[#This Row],[Male Ballots]]/Table1[[#This Row],[Male Population]]</f>
        <v>0.70078560981778037</v>
      </c>
      <c r="U139" s="27">
        <f>Table1[[#This Row],[Total Ballots]]/Table1[[#This Row],[Total Population]]</f>
        <v>0.73132530788314853</v>
      </c>
      <c r="V139" s="27">
        <f>Table1[[#This Row],[Female Ballots]]/Table1[[#This Row],[Female Voters]]</f>
        <v>0.87477531455961655</v>
      </c>
      <c r="W139" s="27">
        <f>Table1[[#This Row],[Male Ballots]]/Table1[[#This Row],[Male Voters]]</f>
        <v>0.86418918918918919</v>
      </c>
      <c r="X139" s="27">
        <f>Table1[[#This Row],[Total Ballots]]/Table1[[#This Row],[Total Voters]]</f>
        <v>0.86979993648777387</v>
      </c>
    </row>
    <row r="140" spans="1:24" s="7" customFormat="1" hidden="1" x14ac:dyDescent="0.25">
      <c r="A140" s="8" t="s">
        <v>30</v>
      </c>
      <c r="B140" s="16">
        <v>2016</v>
      </c>
      <c r="C140" s="16"/>
      <c r="D140" s="9" t="s">
        <v>71</v>
      </c>
      <c r="E140" s="10">
        <v>2495.315509</v>
      </c>
      <c r="F140" s="10">
        <v>2592.1075609999998</v>
      </c>
      <c r="G140" s="10">
        <v>5087.4230630000002</v>
      </c>
      <c r="H140" s="43">
        <v>2154</v>
      </c>
      <c r="I140" s="43">
        <v>2246</v>
      </c>
      <c r="J140" s="43"/>
      <c r="K140" s="43">
        <v>4400</v>
      </c>
      <c r="L140" s="43">
        <v>1957</v>
      </c>
      <c r="M140" s="43">
        <v>2044</v>
      </c>
      <c r="N140" s="43">
        <v>0</v>
      </c>
      <c r="O140" s="48">
        <v>4001</v>
      </c>
      <c r="P140" s="27">
        <f>Table1[[#This Row],[Female Voters]]/Table1[[#This Row],[Female Population]]</f>
        <v>0.86321749383236013</v>
      </c>
      <c r="Q140" s="27">
        <f>Table1[[#This Row],[Male Voters]]/Table1[[#This Row],[Male Population]]</f>
        <v>0.86647638924887971</v>
      </c>
      <c r="R140" s="27">
        <f>Table1[[#This Row],[Total Voters]]/Table1[[#This Row],[Total Population]]</f>
        <v>0.86487794419938924</v>
      </c>
      <c r="S140" s="27">
        <f>Table1[[#This Row],[Female Ballots]]/Table1[[#This Row],[Female Population]]</f>
        <v>0.78426956148093252</v>
      </c>
      <c r="T140" s="27">
        <f>Table1[[#This Row],[Male Ballots]]/Table1[[#This Row],[Male Population]]</f>
        <v>0.78854752432088604</v>
      </c>
      <c r="U140" s="27">
        <f>Table1[[#This Row],[Total Ballots]]/Table1[[#This Row],[Total Population]]</f>
        <v>0.78644923971403558</v>
      </c>
      <c r="V140" s="27">
        <f>Table1[[#This Row],[Female Ballots]]/Table1[[#This Row],[Female Voters]]</f>
        <v>0.90854224698235841</v>
      </c>
      <c r="W140" s="27">
        <f>Table1[[#This Row],[Male Ballots]]/Table1[[#This Row],[Male Voters]]</f>
        <v>0.9100623330365093</v>
      </c>
      <c r="X140" s="27">
        <f>Table1[[#This Row],[Total Ballots]]/Table1[[#This Row],[Total Voters]]</f>
        <v>0.9093181818181818</v>
      </c>
    </row>
    <row r="141" spans="1:24" s="7" customFormat="1" hidden="1" x14ac:dyDescent="0.25">
      <c r="A141" s="8" t="s">
        <v>30</v>
      </c>
      <c r="B141" s="16">
        <v>2016</v>
      </c>
      <c r="C141" s="16"/>
      <c r="D141" s="9" t="s">
        <v>453</v>
      </c>
      <c r="E141" s="10">
        <v>8398.3428019999992</v>
      </c>
      <c r="F141" s="10">
        <v>8656.6991340000004</v>
      </c>
      <c r="G141" s="10">
        <v>17055.041929999999</v>
      </c>
      <c r="H141" s="43">
        <v>7017</v>
      </c>
      <c r="I141" s="43">
        <v>6945</v>
      </c>
      <c r="J141" s="43"/>
      <c r="K141" s="43">
        <v>13962</v>
      </c>
      <c r="L141" s="43">
        <v>5752</v>
      </c>
      <c r="M141" s="43">
        <v>5498</v>
      </c>
      <c r="N141" s="43">
        <v>0</v>
      </c>
      <c r="O141" s="48">
        <v>11250</v>
      </c>
      <c r="P141" s="27">
        <f>Table1[[#This Row],[Female Voters]]/Table1[[#This Row],[Female Population]]</f>
        <v>0.83552197920867877</v>
      </c>
      <c r="Q141" s="27">
        <f>Table1[[#This Row],[Male Voters]]/Table1[[#This Row],[Male Population]]</f>
        <v>0.80226884318098324</v>
      </c>
      <c r="R141" s="27">
        <f>Table1[[#This Row],[Total Voters]]/Table1[[#This Row],[Total Population]]</f>
        <v>0.81864354583852972</v>
      </c>
      <c r="S141" s="27">
        <f>Table1[[#This Row],[Female Ballots]]/Table1[[#This Row],[Female Population]]</f>
        <v>0.68489702499762295</v>
      </c>
      <c r="T141" s="27">
        <f>Table1[[#This Row],[Male Ballots]]/Table1[[#This Row],[Male Population]]</f>
        <v>0.63511506116760919</v>
      </c>
      <c r="U141" s="27">
        <f>Table1[[#This Row],[Total Ballots]]/Table1[[#This Row],[Total Population]]</f>
        <v>0.65962898515137225</v>
      </c>
      <c r="V141" s="27">
        <f>Table1[[#This Row],[Female Ballots]]/Table1[[#This Row],[Female Voters]]</f>
        <v>0.81972352857346442</v>
      </c>
      <c r="W141" s="27">
        <f>Table1[[#This Row],[Male Ballots]]/Table1[[#This Row],[Male Voters]]</f>
        <v>0.79164866810655143</v>
      </c>
      <c r="X141" s="27">
        <f>Table1[[#This Row],[Total Ballots]]/Table1[[#This Row],[Total Voters]]</f>
        <v>0.80575848732273314</v>
      </c>
    </row>
    <row r="142" spans="1:24" s="7" customFormat="1" hidden="1" x14ac:dyDescent="0.25">
      <c r="A142" s="8" t="s">
        <v>43</v>
      </c>
      <c r="B142" s="16">
        <v>2016</v>
      </c>
      <c r="C142" s="16"/>
      <c r="D142" s="9" t="s">
        <v>66</v>
      </c>
      <c r="E142" s="10">
        <v>3061.885174</v>
      </c>
      <c r="F142" s="10">
        <v>3363.5696150000003</v>
      </c>
      <c r="G142" s="10">
        <v>6425.4547899999998</v>
      </c>
      <c r="H142" s="43">
        <v>1909</v>
      </c>
      <c r="I142" s="43">
        <v>1892</v>
      </c>
      <c r="J142" s="43">
        <v>2</v>
      </c>
      <c r="K142" s="43">
        <v>3803</v>
      </c>
      <c r="L142" s="43">
        <v>1045</v>
      </c>
      <c r="M142" s="43">
        <v>944</v>
      </c>
      <c r="N142" s="43">
        <v>1</v>
      </c>
      <c r="O142" s="48">
        <v>1990</v>
      </c>
      <c r="P142" s="27">
        <f>Table1[[#This Row],[Female Voters]]/Table1[[#This Row],[Female Population]]</f>
        <v>0.6234721067302833</v>
      </c>
      <c r="Q142" s="27">
        <f>Table1[[#This Row],[Male Voters]]/Table1[[#This Row],[Male Population]]</f>
        <v>0.56249764879624764</v>
      </c>
      <c r="R142" s="27">
        <f>Table1[[#This Row],[Total Voters]]/Table1[[#This Row],[Total Population]]</f>
        <v>0.59186471997572021</v>
      </c>
      <c r="S142" s="27">
        <f>Table1[[#This Row],[Female Ballots]]/Table1[[#This Row],[Female Population]]</f>
        <v>0.34129300761296283</v>
      </c>
      <c r="T142" s="27">
        <f>Table1[[#This Row],[Male Ballots]]/Table1[[#This Row],[Male Population]]</f>
        <v>0.28065421800404744</v>
      </c>
      <c r="U142" s="27">
        <f>Table1[[#This Row],[Total Ballots]]/Table1[[#This Row],[Total Population]]</f>
        <v>0.30970570411561482</v>
      </c>
      <c r="V142" s="27">
        <f>Table1[[#This Row],[Female Ballots]]/Table1[[#This Row],[Female Voters]]</f>
        <v>0.5474070193818753</v>
      </c>
      <c r="W142" s="27">
        <f>Table1[[#This Row],[Male Ballots]]/Table1[[#This Row],[Male Voters]]</f>
        <v>0.4989429175475687</v>
      </c>
      <c r="X142" s="27">
        <f>Table1[[#This Row],[Total Ballots]]/Table1[[#This Row],[Total Voters]]</f>
        <v>0.52327110176176705</v>
      </c>
    </row>
    <row r="143" spans="1:24" s="7" customFormat="1" hidden="1" x14ac:dyDescent="0.25">
      <c r="A143" s="8" t="s">
        <v>43</v>
      </c>
      <c r="B143" s="16">
        <v>2016</v>
      </c>
      <c r="C143" s="16"/>
      <c r="D143" s="9" t="s">
        <v>67</v>
      </c>
      <c r="E143" s="10">
        <v>4137.0921699999999</v>
      </c>
      <c r="F143" s="10">
        <v>4432.6214</v>
      </c>
      <c r="G143" s="10">
        <v>8569.7135600000001</v>
      </c>
      <c r="H143" s="43">
        <v>3248</v>
      </c>
      <c r="I143" s="43">
        <v>2927</v>
      </c>
      <c r="J143" s="43">
        <v>5</v>
      </c>
      <c r="K143" s="43">
        <v>6180</v>
      </c>
      <c r="L143" s="43">
        <v>1937</v>
      </c>
      <c r="M143" s="43">
        <v>1692</v>
      </c>
      <c r="N143" s="43">
        <v>2</v>
      </c>
      <c r="O143" s="48">
        <v>3631</v>
      </c>
      <c r="P143" s="27">
        <f>Table1[[#This Row],[Female Voters]]/Table1[[#This Row],[Female Population]]</f>
        <v>0.78509249166667705</v>
      </c>
      <c r="Q143" s="27">
        <f>Table1[[#This Row],[Male Voters]]/Table1[[#This Row],[Male Population]]</f>
        <v>0.66033160422859483</v>
      </c>
      <c r="R143" s="27">
        <f>Table1[[#This Row],[Total Voters]]/Table1[[#This Row],[Total Population]]</f>
        <v>0.72114428991486612</v>
      </c>
      <c r="S143" s="27">
        <f>Table1[[#This Row],[Female Ballots]]/Table1[[#This Row],[Female Population]]</f>
        <v>0.46820325011033054</v>
      </c>
      <c r="T143" s="27">
        <f>Table1[[#This Row],[Male Ballots]]/Table1[[#This Row],[Male Population]]</f>
        <v>0.38171543367091987</v>
      </c>
      <c r="U143" s="27">
        <f>Table1[[#This Row],[Total Ballots]]/Table1[[#This Row],[Total Population]]</f>
        <v>0.42370144282862121</v>
      </c>
      <c r="V143" s="27">
        <f>Table1[[#This Row],[Female Ballots]]/Table1[[#This Row],[Female Voters]]</f>
        <v>0.59636699507389157</v>
      </c>
      <c r="W143" s="27">
        <f>Table1[[#This Row],[Male Ballots]]/Table1[[#This Row],[Male Voters]]</f>
        <v>0.57806627946703104</v>
      </c>
      <c r="X143" s="27">
        <f>Table1[[#This Row],[Total Ballots]]/Table1[[#This Row],[Total Voters]]</f>
        <v>0.5875404530744337</v>
      </c>
    </row>
    <row r="144" spans="1:24" s="7" customFormat="1" hidden="1" x14ac:dyDescent="0.25">
      <c r="A144" s="8" t="s">
        <v>43</v>
      </c>
      <c r="B144" s="16">
        <v>2016</v>
      </c>
      <c r="C144" s="16"/>
      <c r="D144" s="9" t="s">
        <v>68</v>
      </c>
      <c r="E144" s="10">
        <v>4182.4553699999997</v>
      </c>
      <c r="F144" s="10">
        <v>4253.3654200000001</v>
      </c>
      <c r="G144" s="10">
        <v>8435.82078</v>
      </c>
      <c r="H144" s="43">
        <v>3158</v>
      </c>
      <c r="I144" s="43">
        <v>2799</v>
      </c>
      <c r="J144" s="43">
        <v>1</v>
      </c>
      <c r="K144" s="43">
        <v>5958</v>
      </c>
      <c r="L144" s="43">
        <v>2241</v>
      </c>
      <c r="M144" s="43">
        <v>1938</v>
      </c>
      <c r="N144" s="43">
        <v>1</v>
      </c>
      <c r="O144" s="48">
        <v>4180</v>
      </c>
      <c r="P144" s="27">
        <f>Table1[[#This Row],[Female Voters]]/Table1[[#This Row],[Female Population]]</f>
        <v>0.75505886390366916</v>
      </c>
      <c r="Q144" s="27">
        <f>Table1[[#This Row],[Male Voters]]/Table1[[#This Row],[Male Population]]</f>
        <v>0.6580671359292708</v>
      </c>
      <c r="R144" s="27">
        <f>Table1[[#This Row],[Total Voters]]/Table1[[#This Row],[Total Population]]</f>
        <v>0.70627389502222215</v>
      </c>
      <c r="S144" s="27">
        <f>Table1[[#This Row],[Female Ballots]]/Table1[[#This Row],[Female Population]]</f>
        <v>0.53580966244715722</v>
      </c>
      <c r="T144" s="27">
        <f>Table1[[#This Row],[Male Ballots]]/Table1[[#This Row],[Male Population]]</f>
        <v>0.45563919593816604</v>
      </c>
      <c r="U144" s="27">
        <f>Table1[[#This Row],[Total Ballots]]/Table1[[#This Row],[Total Population]]</f>
        <v>0.49550602235530189</v>
      </c>
      <c r="V144" s="27">
        <f>Table1[[#This Row],[Female Ballots]]/Table1[[#This Row],[Female Voters]]</f>
        <v>0.70962634578847372</v>
      </c>
      <c r="W144" s="27">
        <f>Table1[[#This Row],[Male Ballots]]/Table1[[#This Row],[Male Voters]]</f>
        <v>0.692390139335477</v>
      </c>
      <c r="X144" s="27">
        <f>Table1[[#This Row],[Total Ballots]]/Table1[[#This Row],[Total Voters]]</f>
        <v>0.70157771064115471</v>
      </c>
    </row>
    <row r="145" spans="1:24" s="7" customFormat="1" hidden="1" x14ac:dyDescent="0.25">
      <c r="A145" s="8" t="s">
        <v>43</v>
      </c>
      <c r="B145" s="16">
        <v>2016</v>
      </c>
      <c r="C145" s="16"/>
      <c r="D145" s="9" t="s">
        <v>69</v>
      </c>
      <c r="E145" s="10">
        <v>4933.1118499999993</v>
      </c>
      <c r="F145" s="10">
        <v>5023.9535400000004</v>
      </c>
      <c r="G145" s="10">
        <v>9957.0653700000003</v>
      </c>
      <c r="H145" s="43">
        <v>3640</v>
      </c>
      <c r="I145" s="43">
        <v>3426</v>
      </c>
      <c r="J145" s="43">
        <v>1</v>
      </c>
      <c r="K145" s="43">
        <v>7067</v>
      </c>
      <c r="L145" s="43">
        <v>2890</v>
      </c>
      <c r="M145" s="43">
        <v>2681</v>
      </c>
      <c r="N145" s="43">
        <v>1</v>
      </c>
      <c r="O145" s="48">
        <v>5572</v>
      </c>
      <c r="P145" s="27">
        <f>Table1[[#This Row],[Female Voters]]/Table1[[#This Row],[Female Population]]</f>
        <v>0.7378709647542252</v>
      </c>
      <c r="Q145" s="27">
        <f>Table1[[#This Row],[Male Voters]]/Table1[[#This Row],[Male Population]]</f>
        <v>0.68193305784432068</v>
      </c>
      <c r="R145" s="27">
        <f>Table1[[#This Row],[Total Voters]]/Table1[[#This Row],[Total Population]]</f>
        <v>0.70974727365880497</v>
      </c>
      <c r="S145" s="27">
        <f>Table1[[#This Row],[Female Ballots]]/Table1[[#This Row],[Female Population]]</f>
        <v>0.58583711212629419</v>
      </c>
      <c r="T145" s="27">
        <f>Table1[[#This Row],[Male Ballots]]/Table1[[#This Row],[Male Population]]</f>
        <v>0.53364346995931811</v>
      </c>
      <c r="U145" s="27">
        <f>Table1[[#This Row],[Total Ballots]]/Table1[[#This Row],[Total Population]]</f>
        <v>0.5596026332003482</v>
      </c>
      <c r="V145" s="27">
        <f>Table1[[#This Row],[Female Ballots]]/Table1[[#This Row],[Female Voters]]</f>
        <v>0.79395604395604391</v>
      </c>
      <c r="W145" s="27">
        <f>Table1[[#This Row],[Male Ballots]]/Table1[[#This Row],[Male Voters]]</f>
        <v>0.78254524226503208</v>
      </c>
      <c r="X145" s="27">
        <f>Table1[[#This Row],[Total Ballots]]/Table1[[#This Row],[Total Voters]]</f>
        <v>0.78845337484080935</v>
      </c>
    </row>
    <row r="146" spans="1:24" s="7" customFormat="1" hidden="1" x14ac:dyDescent="0.25">
      <c r="A146" s="8" t="s">
        <v>43</v>
      </c>
      <c r="B146" s="16">
        <v>2016</v>
      </c>
      <c r="C146" s="16"/>
      <c r="D146" s="9" t="s">
        <v>70</v>
      </c>
      <c r="E146" s="10">
        <v>5705.2730900000006</v>
      </c>
      <c r="F146" s="10">
        <v>5519.5677599999999</v>
      </c>
      <c r="G146" s="10">
        <v>11224.84086</v>
      </c>
      <c r="H146" s="43">
        <v>4935</v>
      </c>
      <c r="I146" s="43">
        <v>4411</v>
      </c>
      <c r="J146" s="43">
        <v>1</v>
      </c>
      <c r="K146" s="43">
        <v>9347</v>
      </c>
      <c r="L146" s="43">
        <v>4269</v>
      </c>
      <c r="M146" s="43">
        <v>3746</v>
      </c>
      <c r="N146" s="43">
        <v>1</v>
      </c>
      <c r="O146" s="48">
        <v>8016</v>
      </c>
      <c r="P146" s="27">
        <f>Table1[[#This Row],[Female Voters]]/Table1[[#This Row],[Female Population]]</f>
        <v>0.86498926907633789</v>
      </c>
      <c r="Q146" s="27">
        <f>Table1[[#This Row],[Male Voters]]/Table1[[#This Row],[Male Population]]</f>
        <v>0.7991567803490468</v>
      </c>
      <c r="R146" s="27">
        <f>Table1[[#This Row],[Total Voters]]/Table1[[#This Row],[Total Population]]</f>
        <v>0.83270668302374484</v>
      </c>
      <c r="S146" s="27">
        <f>Table1[[#This Row],[Female Ballots]]/Table1[[#This Row],[Female Population]]</f>
        <v>0.74825515495174999</v>
      </c>
      <c r="T146" s="27">
        <f>Table1[[#This Row],[Male Ballots]]/Table1[[#This Row],[Male Population]]</f>
        <v>0.67867633171333697</v>
      </c>
      <c r="U146" s="27">
        <f>Table1[[#This Row],[Total Ballots]]/Table1[[#This Row],[Total Population]]</f>
        <v>0.71413039168913439</v>
      </c>
      <c r="V146" s="27">
        <f>Table1[[#This Row],[Female Ballots]]/Table1[[#This Row],[Female Voters]]</f>
        <v>0.86504559270516712</v>
      </c>
      <c r="W146" s="27">
        <f>Table1[[#This Row],[Male Ballots]]/Table1[[#This Row],[Male Voters]]</f>
        <v>0.84924053502607122</v>
      </c>
      <c r="X146" s="27">
        <f>Table1[[#This Row],[Total Ballots]]/Table1[[#This Row],[Total Voters]]</f>
        <v>0.85760136942334442</v>
      </c>
    </row>
    <row r="147" spans="1:24" s="7" customFormat="1" hidden="1" x14ac:dyDescent="0.25">
      <c r="A147" s="8" t="s">
        <v>43</v>
      </c>
      <c r="B147" s="16">
        <v>2016</v>
      </c>
      <c r="C147" s="16"/>
      <c r="D147" s="9" t="s">
        <v>71</v>
      </c>
      <c r="E147" s="10">
        <v>8120.9920160000001</v>
      </c>
      <c r="F147" s="10">
        <v>7445.7035290000003</v>
      </c>
      <c r="G147" s="10">
        <v>15566.695549999999</v>
      </c>
      <c r="H147" s="43">
        <v>7130</v>
      </c>
      <c r="I147" s="43">
        <v>6539</v>
      </c>
      <c r="J147" s="43"/>
      <c r="K147" s="43">
        <v>13669</v>
      </c>
      <c r="L147" s="43">
        <v>6398</v>
      </c>
      <c r="M147" s="43">
        <v>5928</v>
      </c>
      <c r="N147" s="43">
        <v>0</v>
      </c>
      <c r="O147" s="48">
        <v>12326</v>
      </c>
      <c r="P147" s="27">
        <f>Table1[[#This Row],[Female Voters]]/Table1[[#This Row],[Female Population]]</f>
        <v>0.87797155642468983</v>
      </c>
      <c r="Q147" s="27">
        <f>Table1[[#This Row],[Male Voters]]/Table1[[#This Row],[Male Population]]</f>
        <v>0.87822459953333976</v>
      </c>
      <c r="R147" s="27">
        <f>Table1[[#This Row],[Total Voters]]/Table1[[#This Row],[Total Population]]</f>
        <v>0.87809258914940369</v>
      </c>
      <c r="S147" s="27">
        <f>Table1[[#This Row],[Female Ballots]]/Table1[[#This Row],[Female Population]]</f>
        <v>0.78783478513396432</v>
      </c>
      <c r="T147" s="27">
        <f>Table1[[#This Row],[Male Ballots]]/Table1[[#This Row],[Male Population]]</f>
        <v>0.79616385166441939</v>
      </c>
      <c r="U147" s="27">
        <f>Table1[[#This Row],[Total Ballots]]/Table1[[#This Row],[Total Population]]</f>
        <v>0.79181865929150275</v>
      </c>
      <c r="V147" s="27">
        <f>Table1[[#This Row],[Female Ballots]]/Table1[[#This Row],[Female Voters]]</f>
        <v>0.89733520336605888</v>
      </c>
      <c r="W147" s="27">
        <f>Table1[[#This Row],[Male Ballots]]/Table1[[#This Row],[Male Voters]]</f>
        <v>0.90656063618290261</v>
      </c>
      <c r="X147" s="27">
        <f>Table1[[#This Row],[Total Ballots]]/Table1[[#This Row],[Total Voters]]</f>
        <v>0.90174848196649349</v>
      </c>
    </row>
    <row r="148" spans="1:24" s="7" customFormat="1" hidden="1" x14ac:dyDescent="0.25">
      <c r="A148" s="8" t="s">
        <v>43</v>
      </c>
      <c r="B148" s="16">
        <v>2016</v>
      </c>
      <c r="C148" s="16"/>
      <c r="D148" s="9" t="s">
        <v>453</v>
      </c>
      <c r="E148" s="10">
        <v>30140.809669999999</v>
      </c>
      <c r="F148" s="10">
        <v>30038.781263999997</v>
      </c>
      <c r="G148" s="10">
        <v>60179.590909999992</v>
      </c>
      <c r="H148" s="43">
        <v>24020</v>
      </c>
      <c r="I148" s="43">
        <v>21994</v>
      </c>
      <c r="J148" s="43">
        <v>10</v>
      </c>
      <c r="K148" s="43">
        <v>46024</v>
      </c>
      <c r="L148" s="43">
        <v>18780</v>
      </c>
      <c r="M148" s="43">
        <v>16929</v>
      </c>
      <c r="N148" s="43">
        <v>6</v>
      </c>
      <c r="O148" s="48">
        <v>35715</v>
      </c>
      <c r="P148" s="27">
        <f>Table1[[#This Row],[Female Voters]]/Table1[[#This Row],[Female Population]]</f>
        <v>0.79692616963464613</v>
      </c>
      <c r="Q148" s="27">
        <f>Table1[[#This Row],[Male Voters]]/Table1[[#This Row],[Male Population]]</f>
        <v>0.73218682897627163</v>
      </c>
      <c r="R148" s="27">
        <f>Table1[[#This Row],[Total Voters]]/Table1[[#This Row],[Total Population]]</f>
        <v>0.76477754840224799</v>
      </c>
      <c r="S148" s="27">
        <f>Table1[[#This Row],[Female Ballots]]/Table1[[#This Row],[Female Population]]</f>
        <v>0.62307549815731278</v>
      </c>
      <c r="T148" s="27">
        <f>Table1[[#This Row],[Male Ballots]]/Table1[[#This Row],[Male Population]]</f>
        <v>0.56357146620620635</v>
      </c>
      <c r="U148" s="27">
        <f>Table1[[#This Row],[Total Ballots]]/Table1[[#This Row],[Total Population]]</f>
        <v>0.59347362552551464</v>
      </c>
      <c r="V148" s="27">
        <f>Table1[[#This Row],[Female Ballots]]/Table1[[#This Row],[Female Voters]]</f>
        <v>0.78184845961698579</v>
      </c>
      <c r="W148" s="27">
        <f>Table1[[#This Row],[Male Ballots]]/Table1[[#This Row],[Male Voters]]</f>
        <v>0.76970992088751478</v>
      </c>
      <c r="X148" s="27">
        <f>Table1[[#This Row],[Total Ballots]]/Table1[[#This Row],[Total Voters]]</f>
        <v>0.77600816965061703</v>
      </c>
    </row>
    <row r="149" spans="1:24" s="7" customFormat="1" hidden="1" x14ac:dyDescent="0.25">
      <c r="A149" s="8" t="s">
        <v>28</v>
      </c>
      <c r="B149" s="16">
        <v>2016</v>
      </c>
      <c r="C149" s="16"/>
      <c r="D149" s="9" t="s">
        <v>66</v>
      </c>
      <c r="E149" s="10">
        <v>352.75287400000002</v>
      </c>
      <c r="F149" s="10">
        <v>370.32021199999997</v>
      </c>
      <c r="G149" s="10">
        <v>723.07308599999999</v>
      </c>
      <c r="H149" s="43">
        <v>225</v>
      </c>
      <c r="I149" s="43">
        <v>249</v>
      </c>
      <c r="J149" s="43"/>
      <c r="K149" s="43">
        <v>474</v>
      </c>
      <c r="L149" s="43">
        <v>149</v>
      </c>
      <c r="M149" s="43">
        <v>155</v>
      </c>
      <c r="N149" s="43">
        <v>0</v>
      </c>
      <c r="O149" s="48">
        <v>304</v>
      </c>
      <c r="P149" s="27">
        <f>Table1[[#This Row],[Female Voters]]/Table1[[#This Row],[Female Population]]</f>
        <v>0.63784030289714944</v>
      </c>
      <c r="Q149" s="27">
        <f>Table1[[#This Row],[Male Voters]]/Table1[[#This Row],[Male Population]]</f>
        <v>0.67239106030755902</v>
      </c>
      <c r="R149" s="27">
        <f>Table1[[#This Row],[Total Voters]]/Table1[[#This Row],[Total Population]]</f>
        <v>0.65553539355494694</v>
      </c>
      <c r="S149" s="27">
        <f>Table1[[#This Row],[Female Ballots]]/Table1[[#This Row],[Female Population]]</f>
        <v>0.42239202280744564</v>
      </c>
      <c r="T149" s="27">
        <f>Table1[[#This Row],[Male Ballots]]/Table1[[#This Row],[Male Population]]</f>
        <v>0.41855668412719532</v>
      </c>
      <c r="U149" s="27">
        <f>Table1[[#This Row],[Total Ballots]]/Table1[[#This Row],[Total Population]]</f>
        <v>0.42042776295507145</v>
      </c>
      <c r="V149" s="27">
        <f>Table1[[#This Row],[Female Ballots]]/Table1[[#This Row],[Female Voters]]</f>
        <v>0.66222222222222227</v>
      </c>
      <c r="W149" s="27">
        <f>Table1[[#This Row],[Male Ballots]]/Table1[[#This Row],[Male Voters]]</f>
        <v>0.6224899598393574</v>
      </c>
      <c r="X149" s="27">
        <f>Table1[[#This Row],[Total Ballots]]/Table1[[#This Row],[Total Voters]]</f>
        <v>0.64135021097046419</v>
      </c>
    </row>
    <row r="150" spans="1:24" s="7" customFormat="1" hidden="1" x14ac:dyDescent="0.25">
      <c r="A150" s="8" t="s">
        <v>28</v>
      </c>
      <c r="B150" s="16">
        <v>2016</v>
      </c>
      <c r="C150" s="16"/>
      <c r="D150" s="9" t="s">
        <v>67</v>
      </c>
      <c r="E150" s="10">
        <v>405.69381900000002</v>
      </c>
      <c r="F150" s="10">
        <v>418.55193299999996</v>
      </c>
      <c r="G150" s="10">
        <v>824.24575000000004</v>
      </c>
      <c r="H150" s="43">
        <v>348</v>
      </c>
      <c r="I150" s="43">
        <v>383</v>
      </c>
      <c r="J150" s="43"/>
      <c r="K150" s="43">
        <v>731</v>
      </c>
      <c r="L150" s="43">
        <v>233</v>
      </c>
      <c r="M150" s="43">
        <v>220</v>
      </c>
      <c r="N150" s="43">
        <v>0</v>
      </c>
      <c r="O150" s="48">
        <v>453</v>
      </c>
      <c r="P150" s="27">
        <f>Table1[[#This Row],[Female Voters]]/Table1[[#This Row],[Female Population]]</f>
        <v>0.85778975104375443</v>
      </c>
      <c r="Q150" s="27">
        <f>Table1[[#This Row],[Male Voters]]/Table1[[#This Row],[Male Population]]</f>
        <v>0.91505968507855395</v>
      </c>
      <c r="R150" s="27">
        <f>Table1[[#This Row],[Total Voters]]/Table1[[#This Row],[Total Population]]</f>
        <v>0.88687142153902521</v>
      </c>
      <c r="S150" s="27">
        <f>Table1[[#This Row],[Female Ballots]]/Table1[[#This Row],[Female Population]]</f>
        <v>0.57432474710688153</v>
      </c>
      <c r="T150" s="27">
        <f>Table1[[#This Row],[Male Ballots]]/Table1[[#This Row],[Male Population]]</f>
        <v>0.52562175122005717</v>
      </c>
      <c r="U150" s="27">
        <f>Table1[[#This Row],[Total Ballots]]/Table1[[#This Row],[Total Population]]</f>
        <v>0.54959337066645475</v>
      </c>
      <c r="V150" s="27">
        <f>Table1[[#This Row],[Female Ballots]]/Table1[[#This Row],[Female Voters]]</f>
        <v>0.66954022988505746</v>
      </c>
      <c r="W150" s="27">
        <f>Table1[[#This Row],[Male Ballots]]/Table1[[#This Row],[Male Voters]]</f>
        <v>0.5744125326370757</v>
      </c>
      <c r="X150" s="27">
        <f>Table1[[#This Row],[Total Ballots]]/Table1[[#This Row],[Total Voters]]</f>
        <v>0.61969904240766072</v>
      </c>
    </row>
    <row r="151" spans="1:24" s="7" customFormat="1" hidden="1" x14ac:dyDescent="0.25">
      <c r="A151" s="8" t="s">
        <v>28</v>
      </c>
      <c r="B151" s="16">
        <v>2016</v>
      </c>
      <c r="C151" s="16"/>
      <c r="D151" s="9" t="s">
        <v>68</v>
      </c>
      <c r="E151" s="10">
        <v>483.68444199999999</v>
      </c>
      <c r="F151" s="10">
        <v>493.13318000000004</v>
      </c>
      <c r="G151" s="10">
        <v>976.81762000000003</v>
      </c>
      <c r="H151" s="43">
        <v>479</v>
      </c>
      <c r="I151" s="43">
        <v>455</v>
      </c>
      <c r="J151" s="43"/>
      <c r="K151" s="43">
        <v>934</v>
      </c>
      <c r="L151" s="43">
        <v>385</v>
      </c>
      <c r="M151" s="43">
        <v>347</v>
      </c>
      <c r="N151" s="43">
        <v>0</v>
      </c>
      <c r="O151" s="48">
        <v>732</v>
      </c>
      <c r="P151" s="27">
        <f>Table1[[#This Row],[Female Voters]]/Table1[[#This Row],[Female Population]]</f>
        <v>0.99031508646292166</v>
      </c>
      <c r="Q151" s="27">
        <f>Table1[[#This Row],[Male Voters]]/Table1[[#This Row],[Male Population]]</f>
        <v>0.92267164014394643</v>
      </c>
      <c r="R151" s="27">
        <f>Table1[[#This Row],[Total Voters]]/Table1[[#This Row],[Total Population]]</f>
        <v>0.95616620838596256</v>
      </c>
      <c r="S151" s="27">
        <f>Table1[[#This Row],[Female Ballots]]/Table1[[#This Row],[Female Population]]</f>
        <v>0.79597350373324605</v>
      </c>
      <c r="T151" s="27">
        <f>Table1[[#This Row],[Male Ballots]]/Table1[[#This Row],[Male Population]]</f>
        <v>0.70366386621966903</v>
      </c>
      <c r="U151" s="27">
        <f>Table1[[#This Row],[Total Ballots]]/Table1[[#This Row],[Total Population]]</f>
        <v>0.74937223183996204</v>
      </c>
      <c r="V151" s="27">
        <f>Table1[[#This Row],[Female Ballots]]/Table1[[#This Row],[Female Voters]]</f>
        <v>0.80375782881002089</v>
      </c>
      <c r="W151" s="27">
        <f>Table1[[#This Row],[Male Ballots]]/Table1[[#This Row],[Male Voters]]</f>
        <v>0.76263736263736259</v>
      </c>
      <c r="X151" s="27">
        <f>Table1[[#This Row],[Total Ballots]]/Table1[[#This Row],[Total Voters]]</f>
        <v>0.78372591006423986</v>
      </c>
    </row>
    <row r="152" spans="1:24" s="7" customFormat="1" hidden="1" x14ac:dyDescent="0.25">
      <c r="A152" s="8" t="s">
        <v>28</v>
      </c>
      <c r="B152" s="16">
        <v>2016</v>
      </c>
      <c r="C152" s="16"/>
      <c r="D152" s="9" t="s">
        <v>69</v>
      </c>
      <c r="E152" s="10">
        <v>674.14560400000005</v>
      </c>
      <c r="F152" s="10">
        <v>688.617255</v>
      </c>
      <c r="G152" s="10">
        <v>1362.7628580000001</v>
      </c>
      <c r="H152" s="43">
        <v>513</v>
      </c>
      <c r="I152" s="43">
        <v>511</v>
      </c>
      <c r="J152" s="43"/>
      <c r="K152" s="43">
        <v>1024</v>
      </c>
      <c r="L152" s="43">
        <v>430</v>
      </c>
      <c r="M152" s="43">
        <v>431</v>
      </c>
      <c r="N152" s="43">
        <v>0</v>
      </c>
      <c r="O152" s="48">
        <v>861</v>
      </c>
      <c r="P152" s="27">
        <f>Table1[[#This Row],[Female Voters]]/Table1[[#This Row],[Female Population]]</f>
        <v>0.76096320580620436</v>
      </c>
      <c r="Q152" s="27">
        <f>Table1[[#This Row],[Male Voters]]/Table1[[#This Row],[Male Population]]</f>
        <v>0.74206679587196811</v>
      </c>
      <c r="R152" s="27">
        <f>Table1[[#This Row],[Total Voters]]/Table1[[#This Row],[Total Population]]</f>
        <v>0.7514146676281076</v>
      </c>
      <c r="S152" s="27">
        <f>Table1[[#This Row],[Female Ballots]]/Table1[[#This Row],[Female Population]]</f>
        <v>0.63784440252761776</v>
      </c>
      <c r="T152" s="27">
        <f>Table1[[#This Row],[Male Ballots]]/Table1[[#This Row],[Male Population]]</f>
        <v>0.62589195503095552</v>
      </c>
      <c r="U152" s="27">
        <f>Table1[[#This Row],[Total Ballots]]/Table1[[#This Row],[Total Population]]</f>
        <v>0.63180471565214902</v>
      </c>
      <c r="V152" s="27">
        <f>Table1[[#This Row],[Female Ballots]]/Table1[[#This Row],[Female Voters]]</f>
        <v>0.83820662768031184</v>
      </c>
      <c r="W152" s="27">
        <f>Table1[[#This Row],[Male Ballots]]/Table1[[#This Row],[Male Voters]]</f>
        <v>0.84344422700587085</v>
      </c>
      <c r="X152" s="27">
        <f>Table1[[#This Row],[Total Ballots]]/Table1[[#This Row],[Total Voters]]</f>
        <v>0.8408203125</v>
      </c>
    </row>
    <row r="153" spans="1:24" s="7" customFormat="1" hidden="1" x14ac:dyDescent="0.25">
      <c r="A153" s="8" t="s">
        <v>28</v>
      </c>
      <c r="B153" s="16">
        <v>2016</v>
      </c>
      <c r="C153" s="16"/>
      <c r="D153" s="9" t="s">
        <v>70</v>
      </c>
      <c r="E153" s="10">
        <v>936.72808800000007</v>
      </c>
      <c r="F153" s="10">
        <v>925.24817400000006</v>
      </c>
      <c r="G153" s="10">
        <v>1861.976263</v>
      </c>
      <c r="H153" s="43">
        <v>798</v>
      </c>
      <c r="I153" s="43">
        <v>788</v>
      </c>
      <c r="J153" s="43"/>
      <c r="K153" s="43">
        <v>1586</v>
      </c>
      <c r="L153" s="43">
        <v>723</v>
      </c>
      <c r="M153" s="43">
        <v>705</v>
      </c>
      <c r="N153" s="43">
        <v>0</v>
      </c>
      <c r="O153" s="48">
        <v>1428</v>
      </c>
      <c r="P153" s="27">
        <f>Table1[[#This Row],[Female Voters]]/Table1[[#This Row],[Female Population]]</f>
        <v>0.85190143246777494</v>
      </c>
      <c r="Q153" s="27">
        <f>Table1[[#This Row],[Male Voters]]/Table1[[#This Row],[Male Population]]</f>
        <v>0.85166339382583855</v>
      </c>
      <c r="R153" s="27">
        <f>Table1[[#This Row],[Total Voters]]/Table1[[#This Row],[Total Population]]</f>
        <v>0.85178314649653508</v>
      </c>
      <c r="S153" s="27">
        <f>Table1[[#This Row],[Female Ballots]]/Table1[[#This Row],[Female Population]]</f>
        <v>0.77183550836366077</v>
      </c>
      <c r="T153" s="27">
        <f>Table1[[#This Row],[Male Ballots]]/Table1[[#This Row],[Male Population]]</f>
        <v>0.76195773178580728</v>
      </c>
      <c r="U153" s="27">
        <f>Table1[[#This Row],[Total Ballots]]/Table1[[#This Row],[Total Population]]</f>
        <v>0.76692707011163441</v>
      </c>
      <c r="V153" s="27">
        <f>Table1[[#This Row],[Female Ballots]]/Table1[[#This Row],[Female Voters]]</f>
        <v>0.90601503759398494</v>
      </c>
      <c r="W153" s="27">
        <f>Table1[[#This Row],[Male Ballots]]/Table1[[#This Row],[Male Voters]]</f>
        <v>0.89467005076142136</v>
      </c>
      <c r="X153" s="27">
        <f>Table1[[#This Row],[Total Ballots]]/Table1[[#This Row],[Total Voters]]</f>
        <v>0.90037831021437575</v>
      </c>
    </row>
    <row r="154" spans="1:24" s="7" customFormat="1" hidden="1" x14ac:dyDescent="0.25">
      <c r="A154" s="8" t="s">
        <v>28</v>
      </c>
      <c r="B154" s="16">
        <v>2016</v>
      </c>
      <c r="C154" s="16"/>
      <c r="D154" s="9" t="s">
        <v>71</v>
      </c>
      <c r="E154" s="10">
        <v>1355.3921950000001</v>
      </c>
      <c r="F154" s="10">
        <v>1310.9328820000001</v>
      </c>
      <c r="G154" s="10">
        <v>2666.325077</v>
      </c>
      <c r="H154" s="43">
        <v>1168</v>
      </c>
      <c r="I154" s="43">
        <v>1170</v>
      </c>
      <c r="J154" s="43"/>
      <c r="K154" s="43">
        <v>2338</v>
      </c>
      <c r="L154" s="43">
        <v>1077</v>
      </c>
      <c r="M154" s="43">
        <v>1094</v>
      </c>
      <c r="N154" s="43">
        <v>0</v>
      </c>
      <c r="O154" s="48">
        <v>2171</v>
      </c>
      <c r="P154" s="27">
        <f>Table1[[#This Row],[Female Voters]]/Table1[[#This Row],[Female Population]]</f>
        <v>0.86174319455926918</v>
      </c>
      <c r="Q154" s="27">
        <f>Table1[[#This Row],[Male Voters]]/Table1[[#This Row],[Male Population]]</f>
        <v>0.89249420474907271</v>
      </c>
      <c r="R154" s="27">
        <f>Table1[[#This Row],[Total Voters]]/Table1[[#This Row],[Total Population]]</f>
        <v>0.87686232266569197</v>
      </c>
      <c r="S154" s="27">
        <f>Table1[[#This Row],[Female Ballots]]/Table1[[#This Row],[Female Population]]</f>
        <v>0.79460395594206579</v>
      </c>
      <c r="T154" s="27">
        <f>Table1[[#This Row],[Male Ballots]]/Table1[[#This Row],[Male Population]]</f>
        <v>0.83452022221836364</v>
      </c>
      <c r="U154" s="27">
        <f>Table1[[#This Row],[Total Ballots]]/Table1[[#This Row],[Total Population]]</f>
        <v>0.81422929961814261</v>
      </c>
      <c r="V154" s="27">
        <f>Table1[[#This Row],[Female Ballots]]/Table1[[#This Row],[Female Voters]]</f>
        <v>0.9220890410958904</v>
      </c>
      <c r="W154" s="27">
        <f>Table1[[#This Row],[Male Ballots]]/Table1[[#This Row],[Male Voters]]</f>
        <v>0.93504273504273505</v>
      </c>
      <c r="X154" s="27">
        <f>Table1[[#This Row],[Total Ballots]]/Table1[[#This Row],[Total Voters]]</f>
        <v>0.9285714285714286</v>
      </c>
    </row>
    <row r="155" spans="1:24" s="7" customFormat="1" hidden="1" x14ac:dyDescent="0.25">
      <c r="A155" s="8" t="s">
        <v>28</v>
      </c>
      <c r="B155" s="16">
        <v>2016</v>
      </c>
      <c r="C155" s="16"/>
      <c r="D155" s="9" t="s">
        <v>453</v>
      </c>
      <c r="E155" s="10">
        <v>4208.3970220000001</v>
      </c>
      <c r="F155" s="10">
        <v>4206.8036360000006</v>
      </c>
      <c r="G155" s="10">
        <v>8415.2006540000002</v>
      </c>
      <c r="H155" s="43">
        <v>3531</v>
      </c>
      <c r="I155" s="43">
        <v>3556</v>
      </c>
      <c r="J155" s="43"/>
      <c r="K155" s="43">
        <v>7087</v>
      </c>
      <c r="L155" s="43">
        <v>2997</v>
      </c>
      <c r="M155" s="43">
        <v>2952</v>
      </c>
      <c r="N155" s="43">
        <v>0</v>
      </c>
      <c r="O155" s="48">
        <v>5949</v>
      </c>
      <c r="P155" s="27">
        <f>Table1[[#This Row],[Female Voters]]/Table1[[#This Row],[Female Population]]</f>
        <v>0.83903680701730143</v>
      </c>
      <c r="Q155" s="27">
        <f>Table1[[#This Row],[Male Voters]]/Table1[[#This Row],[Male Population]]</f>
        <v>0.84529735820547802</v>
      </c>
      <c r="R155" s="27">
        <f>Table1[[#This Row],[Total Voters]]/Table1[[#This Row],[Total Population]]</f>
        <v>0.84216649030600765</v>
      </c>
      <c r="S155" s="27">
        <f>Table1[[#This Row],[Female Ballots]]/Table1[[#This Row],[Female Population]]</f>
        <v>0.71214763824153282</v>
      </c>
      <c r="T155" s="27">
        <f>Table1[[#This Row],[Male Ballots]]/Table1[[#This Row],[Male Population]]</f>
        <v>0.70172041659802342</v>
      </c>
      <c r="U155" s="27">
        <f>Table1[[#This Row],[Total Ballots]]/Table1[[#This Row],[Total Population]]</f>
        <v>0.7069350149330379</v>
      </c>
      <c r="V155" s="27">
        <f>Table1[[#This Row],[Female Ballots]]/Table1[[#This Row],[Female Voters]]</f>
        <v>0.84876805437553104</v>
      </c>
      <c r="W155" s="27">
        <f>Table1[[#This Row],[Male Ballots]]/Table1[[#This Row],[Male Voters]]</f>
        <v>0.83014623172103486</v>
      </c>
      <c r="X155" s="27">
        <f>Table1[[#This Row],[Total Ballots]]/Table1[[#This Row],[Total Voters]]</f>
        <v>0.83942429801044161</v>
      </c>
    </row>
    <row r="156" spans="1:24" s="7" customFormat="1" hidden="1" x14ac:dyDescent="0.25">
      <c r="A156" s="8" t="s">
        <v>42</v>
      </c>
      <c r="B156" s="16">
        <v>2016</v>
      </c>
      <c r="C156" s="16"/>
      <c r="D156" s="9" t="s">
        <v>66</v>
      </c>
      <c r="E156" s="10">
        <v>2226.8949929999999</v>
      </c>
      <c r="F156" s="10">
        <v>2685.4654430000001</v>
      </c>
      <c r="G156" s="10">
        <v>4912.3604400000004</v>
      </c>
      <c r="H156" s="43">
        <v>1310</v>
      </c>
      <c r="I156" s="43">
        <v>1401</v>
      </c>
      <c r="J156" s="43">
        <v>2</v>
      </c>
      <c r="K156" s="43">
        <v>2713</v>
      </c>
      <c r="L156" s="43">
        <v>677</v>
      </c>
      <c r="M156" s="43">
        <v>643</v>
      </c>
      <c r="N156" s="43">
        <v>1</v>
      </c>
      <c r="O156" s="48">
        <v>1321</v>
      </c>
      <c r="P156" s="27">
        <f>Table1[[#This Row],[Female Voters]]/Table1[[#This Row],[Female Population]]</f>
        <v>0.588263031762989</v>
      </c>
      <c r="Q156" s="27">
        <f>Table1[[#This Row],[Male Voters]]/Table1[[#This Row],[Male Population]]</f>
        <v>0.52169727361485174</v>
      </c>
      <c r="R156" s="27">
        <f>Table1[[#This Row],[Total Voters]]/Table1[[#This Row],[Total Population]]</f>
        <v>0.55228032086342582</v>
      </c>
      <c r="S156" s="27">
        <f>Table1[[#This Row],[Female Ballots]]/Table1[[#This Row],[Female Population]]</f>
        <v>0.30401074236911718</v>
      </c>
      <c r="T156" s="27">
        <f>Table1[[#This Row],[Male Ballots]]/Table1[[#This Row],[Male Population]]</f>
        <v>0.23943707846848655</v>
      </c>
      <c r="U156" s="27">
        <f>Table1[[#This Row],[Total Ballots]]/Table1[[#This Row],[Total Population]]</f>
        <v>0.26891349202380593</v>
      </c>
      <c r="V156" s="27">
        <f>Table1[[#This Row],[Female Ballots]]/Table1[[#This Row],[Female Voters]]</f>
        <v>0.51679389312977098</v>
      </c>
      <c r="W156" s="27">
        <f>Table1[[#This Row],[Male Ballots]]/Table1[[#This Row],[Male Voters]]</f>
        <v>0.45895788722341185</v>
      </c>
      <c r="X156" s="27">
        <f>Table1[[#This Row],[Total Ballots]]/Table1[[#This Row],[Total Voters]]</f>
        <v>0.48691485440471804</v>
      </c>
    </row>
    <row r="157" spans="1:24" s="7" customFormat="1" hidden="1" x14ac:dyDescent="0.25">
      <c r="A157" s="8" t="s">
        <v>42</v>
      </c>
      <c r="B157" s="16">
        <v>2016</v>
      </c>
      <c r="C157" s="16"/>
      <c r="D157" s="9" t="s">
        <v>67</v>
      </c>
      <c r="E157" s="10">
        <v>3119.0104099999999</v>
      </c>
      <c r="F157" s="10">
        <v>3838.2133699999999</v>
      </c>
      <c r="G157" s="10">
        <v>6957.2237800000003</v>
      </c>
      <c r="H157" s="43">
        <v>2243</v>
      </c>
      <c r="I157" s="43">
        <v>2019</v>
      </c>
      <c r="J157" s="43"/>
      <c r="K157" s="43">
        <v>4262</v>
      </c>
      <c r="L157" s="43">
        <v>1307</v>
      </c>
      <c r="M157" s="43">
        <v>1069</v>
      </c>
      <c r="N157" s="43">
        <v>0</v>
      </c>
      <c r="O157" s="48">
        <v>2376</v>
      </c>
      <c r="P157" s="27">
        <f>Table1[[#This Row],[Female Voters]]/Table1[[#This Row],[Female Population]]</f>
        <v>0.7191383500384021</v>
      </c>
      <c r="Q157" s="27">
        <f>Table1[[#This Row],[Male Voters]]/Table1[[#This Row],[Male Population]]</f>
        <v>0.52602599318234355</v>
      </c>
      <c r="R157" s="27">
        <f>Table1[[#This Row],[Total Voters]]/Table1[[#This Row],[Total Population]]</f>
        <v>0.61260067733511947</v>
      </c>
      <c r="S157" s="27">
        <f>Table1[[#This Row],[Female Ballots]]/Table1[[#This Row],[Female Population]]</f>
        <v>0.41904316696397303</v>
      </c>
      <c r="T157" s="27">
        <f>Table1[[#This Row],[Male Ballots]]/Table1[[#This Row],[Male Population]]</f>
        <v>0.27851500084790753</v>
      </c>
      <c r="U157" s="27">
        <f>Table1[[#This Row],[Total Ballots]]/Table1[[#This Row],[Total Population]]</f>
        <v>0.34151553480718999</v>
      </c>
      <c r="V157" s="27">
        <f>Table1[[#This Row],[Female Ballots]]/Table1[[#This Row],[Female Voters]]</f>
        <v>0.58270173874275522</v>
      </c>
      <c r="W157" s="27">
        <f>Table1[[#This Row],[Male Ballots]]/Table1[[#This Row],[Male Voters]]</f>
        <v>0.52947003467062903</v>
      </c>
      <c r="X157" s="27">
        <f>Table1[[#This Row],[Total Ballots]]/Table1[[#This Row],[Total Voters]]</f>
        <v>0.55748474894415767</v>
      </c>
    </row>
    <row r="158" spans="1:24" s="7" customFormat="1" hidden="1" x14ac:dyDescent="0.25">
      <c r="A158" s="8" t="s">
        <v>42</v>
      </c>
      <c r="B158" s="16">
        <v>2016</v>
      </c>
      <c r="C158" s="16"/>
      <c r="D158" s="9" t="s">
        <v>68</v>
      </c>
      <c r="E158" s="10">
        <v>3088.3747400000002</v>
      </c>
      <c r="F158" s="10">
        <v>3690.7635099999998</v>
      </c>
      <c r="G158" s="10">
        <v>6779.1382400000002</v>
      </c>
      <c r="H158" s="43">
        <v>2248</v>
      </c>
      <c r="I158" s="43">
        <v>2050</v>
      </c>
      <c r="J158" s="43">
        <v>2</v>
      </c>
      <c r="K158" s="43">
        <v>4300</v>
      </c>
      <c r="L158" s="43">
        <v>1569</v>
      </c>
      <c r="M158" s="43">
        <v>1368</v>
      </c>
      <c r="N158" s="43">
        <v>2</v>
      </c>
      <c r="O158" s="48">
        <v>2939</v>
      </c>
      <c r="P158" s="27">
        <f>Table1[[#This Row],[Female Voters]]/Table1[[#This Row],[Female Population]]</f>
        <v>0.72789094240551899</v>
      </c>
      <c r="Q158" s="27">
        <f>Table1[[#This Row],[Male Voters]]/Table1[[#This Row],[Male Population]]</f>
        <v>0.55544062751395307</v>
      </c>
      <c r="R158" s="27">
        <f>Table1[[#This Row],[Total Voters]]/Table1[[#This Row],[Total Population]]</f>
        <v>0.63429891053527176</v>
      </c>
      <c r="S158" s="27">
        <f>Table1[[#This Row],[Female Ballots]]/Table1[[#This Row],[Female Population]]</f>
        <v>0.50803420312911896</v>
      </c>
      <c r="T158" s="27">
        <f>Table1[[#This Row],[Male Ballots]]/Table1[[#This Row],[Male Population]]</f>
        <v>0.37065501387272576</v>
      </c>
      <c r="U158" s="27">
        <f>Table1[[#This Row],[Total Ballots]]/Table1[[#This Row],[Total Population]]</f>
        <v>0.43353592978213112</v>
      </c>
      <c r="V158" s="27">
        <f>Table1[[#This Row],[Female Ballots]]/Table1[[#This Row],[Female Voters]]</f>
        <v>0.69795373665480431</v>
      </c>
      <c r="W158" s="27">
        <f>Table1[[#This Row],[Male Ballots]]/Table1[[#This Row],[Male Voters]]</f>
        <v>0.66731707317073174</v>
      </c>
      <c r="X158" s="27">
        <f>Table1[[#This Row],[Total Ballots]]/Table1[[#This Row],[Total Voters]]</f>
        <v>0.68348837209302327</v>
      </c>
    </row>
    <row r="159" spans="1:24" s="7" customFormat="1" hidden="1" x14ac:dyDescent="0.25">
      <c r="A159" s="8" t="s">
        <v>42</v>
      </c>
      <c r="B159" s="16">
        <v>2016</v>
      </c>
      <c r="C159" s="16"/>
      <c r="D159" s="9" t="s">
        <v>69</v>
      </c>
      <c r="E159" s="10">
        <v>3741.9963400000001</v>
      </c>
      <c r="F159" s="10">
        <v>4136.60916</v>
      </c>
      <c r="G159" s="10">
        <v>7878.6055100000003</v>
      </c>
      <c r="H159" s="43">
        <v>2871</v>
      </c>
      <c r="I159" s="43">
        <v>2642</v>
      </c>
      <c r="J159" s="43"/>
      <c r="K159" s="43">
        <v>5513</v>
      </c>
      <c r="L159" s="43">
        <v>2203</v>
      </c>
      <c r="M159" s="43">
        <v>1992</v>
      </c>
      <c r="N159" s="43">
        <v>0</v>
      </c>
      <c r="O159" s="48">
        <v>4195</v>
      </c>
      <c r="P159" s="27">
        <f>Table1[[#This Row],[Female Voters]]/Table1[[#This Row],[Female Population]]</f>
        <v>0.76723752220452468</v>
      </c>
      <c r="Q159" s="27">
        <f>Table1[[#This Row],[Male Voters]]/Table1[[#This Row],[Male Population]]</f>
        <v>0.63868736392780212</v>
      </c>
      <c r="R159" s="27">
        <f>Table1[[#This Row],[Total Voters]]/Table1[[#This Row],[Total Population]]</f>
        <v>0.69974311989635329</v>
      </c>
      <c r="S159" s="27">
        <f>Table1[[#This Row],[Female Ballots]]/Table1[[#This Row],[Female Population]]</f>
        <v>0.58872318405314095</v>
      </c>
      <c r="T159" s="27">
        <f>Table1[[#This Row],[Male Ballots]]/Table1[[#This Row],[Male Population]]</f>
        <v>0.48155383381687433</v>
      </c>
      <c r="U159" s="27">
        <f>Table1[[#This Row],[Total Ballots]]/Table1[[#This Row],[Total Population]]</f>
        <v>0.53245463231728685</v>
      </c>
      <c r="V159" s="27">
        <f>Table1[[#This Row],[Female Ballots]]/Table1[[#This Row],[Female Voters]]</f>
        <v>0.76732845698362939</v>
      </c>
      <c r="W159" s="27">
        <f>Table1[[#This Row],[Male Ballots]]/Table1[[#This Row],[Male Voters]]</f>
        <v>0.75397426192278572</v>
      </c>
      <c r="X159" s="27">
        <f>Table1[[#This Row],[Total Ballots]]/Table1[[#This Row],[Total Voters]]</f>
        <v>0.7609287139488482</v>
      </c>
    </row>
    <row r="160" spans="1:24" s="7" customFormat="1" hidden="1" x14ac:dyDescent="0.25">
      <c r="A160" s="8" t="s">
        <v>42</v>
      </c>
      <c r="B160" s="16">
        <v>2016</v>
      </c>
      <c r="C160" s="16"/>
      <c r="D160" s="9" t="s">
        <v>70</v>
      </c>
      <c r="E160" s="10">
        <v>4914.3108499999998</v>
      </c>
      <c r="F160" s="10">
        <v>4830.2683799999995</v>
      </c>
      <c r="G160" s="10">
        <v>9744.5792199999996</v>
      </c>
      <c r="H160" s="43">
        <v>4370</v>
      </c>
      <c r="I160" s="43">
        <v>3961</v>
      </c>
      <c r="J160" s="43">
        <v>2</v>
      </c>
      <c r="K160" s="43">
        <v>8333</v>
      </c>
      <c r="L160" s="43">
        <v>3767</v>
      </c>
      <c r="M160" s="43">
        <v>3387</v>
      </c>
      <c r="N160" s="43">
        <v>2</v>
      </c>
      <c r="O160" s="48">
        <v>7156</v>
      </c>
      <c r="P160" s="27">
        <f>Table1[[#This Row],[Female Voters]]/Table1[[#This Row],[Female Population]]</f>
        <v>0.88923963774086456</v>
      </c>
      <c r="Q160" s="27">
        <f>Table1[[#This Row],[Male Voters]]/Table1[[#This Row],[Male Population]]</f>
        <v>0.82003725018691409</v>
      </c>
      <c r="R160" s="27">
        <f>Table1[[#This Row],[Total Voters]]/Table1[[#This Row],[Total Population]]</f>
        <v>0.85514210638230104</v>
      </c>
      <c r="S160" s="27">
        <f>Table1[[#This Row],[Female Ballots]]/Table1[[#This Row],[Female Population]]</f>
        <v>0.76653677697250266</v>
      </c>
      <c r="T160" s="27">
        <f>Table1[[#This Row],[Male Ballots]]/Table1[[#This Row],[Male Population]]</f>
        <v>0.70120327351251655</v>
      </c>
      <c r="U160" s="27">
        <f>Table1[[#This Row],[Total Ballots]]/Table1[[#This Row],[Total Population]]</f>
        <v>0.73435700387276448</v>
      </c>
      <c r="V160" s="27">
        <f>Table1[[#This Row],[Female Ballots]]/Table1[[#This Row],[Female Voters]]</f>
        <v>0.86201372997711667</v>
      </c>
      <c r="W160" s="27">
        <f>Table1[[#This Row],[Male Ballots]]/Table1[[#This Row],[Male Voters]]</f>
        <v>0.85508709921736936</v>
      </c>
      <c r="X160" s="27">
        <f>Table1[[#This Row],[Total Ballots]]/Table1[[#This Row],[Total Voters]]</f>
        <v>0.85875435017400692</v>
      </c>
    </row>
    <row r="161" spans="1:24" s="7" customFormat="1" hidden="1" x14ac:dyDescent="0.25">
      <c r="A161" s="14" t="s">
        <v>42</v>
      </c>
      <c r="B161" s="16">
        <v>2016</v>
      </c>
      <c r="C161" s="16"/>
      <c r="D161" s="9" t="s">
        <v>71</v>
      </c>
      <c r="E161" s="10">
        <v>7200.4220510000005</v>
      </c>
      <c r="F161" s="10">
        <v>6757.6320309999992</v>
      </c>
      <c r="G161" s="10">
        <v>13958.054069999998</v>
      </c>
      <c r="H161" s="43">
        <v>6479</v>
      </c>
      <c r="I161" s="43">
        <v>6097</v>
      </c>
      <c r="J161" s="43">
        <v>2</v>
      </c>
      <c r="K161" s="43">
        <v>12578</v>
      </c>
      <c r="L161" s="43">
        <v>5853</v>
      </c>
      <c r="M161" s="43">
        <v>5535</v>
      </c>
      <c r="N161" s="43">
        <v>1</v>
      </c>
      <c r="O161" s="48">
        <v>11389</v>
      </c>
      <c r="P161" s="27">
        <f>Table1[[#This Row],[Female Voters]]/Table1[[#This Row],[Female Population]]</f>
        <v>0.89980836596935188</v>
      </c>
      <c r="Q161" s="27">
        <f>Table1[[#This Row],[Male Voters]]/Table1[[#This Row],[Male Population]]</f>
        <v>0.90223912341343648</v>
      </c>
      <c r="R161" s="27">
        <f>Table1[[#This Row],[Total Voters]]/Table1[[#This Row],[Total Population]]</f>
        <v>0.90112847657137651</v>
      </c>
      <c r="S161" s="27">
        <f>Table1[[#This Row],[Female Ballots]]/Table1[[#This Row],[Female Population]]</f>
        <v>0.81286901775252618</v>
      </c>
      <c r="T161" s="27">
        <f>Table1[[#This Row],[Male Ballots]]/Table1[[#This Row],[Male Population]]</f>
        <v>0.81907389668580799</v>
      </c>
      <c r="U161" s="27">
        <f>Table1[[#This Row],[Total Ballots]]/Table1[[#This Row],[Total Population]]</f>
        <v>0.81594468275333176</v>
      </c>
      <c r="V161" s="27">
        <f>Table1[[#This Row],[Female Ballots]]/Table1[[#This Row],[Female Voters]]</f>
        <v>0.90338015125791016</v>
      </c>
      <c r="W161" s="27">
        <f>Table1[[#This Row],[Male Ballots]]/Table1[[#This Row],[Male Voters]]</f>
        <v>0.90782351976381825</v>
      </c>
      <c r="X161" s="27">
        <f>Table1[[#This Row],[Total Ballots]]/Table1[[#This Row],[Total Voters]]</f>
        <v>0.90546986802353313</v>
      </c>
    </row>
    <row r="162" spans="1:24" s="7" customFormat="1" hidden="1" x14ac:dyDescent="0.25">
      <c r="A162" s="8" t="s">
        <v>42</v>
      </c>
      <c r="B162" s="16">
        <v>2016</v>
      </c>
      <c r="C162" s="16"/>
      <c r="D162" s="9" t="s">
        <v>453</v>
      </c>
      <c r="E162" s="10">
        <v>24291.009384000001</v>
      </c>
      <c r="F162" s="10">
        <v>25938.951893999998</v>
      </c>
      <c r="G162" s="10">
        <v>50229.961259999996</v>
      </c>
      <c r="H162" s="43">
        <v>19521</v>
      </c>
      <c r="I162" s="43">
        <v>18170</v>
      </c>
      <c r="J162" s="43">
        <v>8</v>
      </c>
      <c r="K162" s="43">
        <v>37699</v>
      </c>
      <c r="L162" s="43">
        <v>15376</v>
      </c>
      <c r="M162" s="43">
        <v>13994</v>
      </c>
      <c r="N162" s="43">
        <v>6</v>
      </c>
      <c r="O162" s="48">
        <v>29376</v>
      </c>
      <c r="P162" s="27">
        <f>Table1[[#This Row],[Female Voters]]/Table1[[#This Row],[Female Population]]</f>
        <v>0.80363066397965699</v>
      </c>
      <c r="Q162" s="27">
        <f>Table1[[#This Row],[Male Voters]]/Table1[[#This Row],[Male Population]]</f>
        <v>0.70049090935717206</v>
      </c>
      <c r="R162" s="27">
        <f>Table1[[#This Row],[Total Voters]]/Table1[[#This Row],[Total Population]]</f>
        <v>0.75052815200996637</v>
      </c>
      <c r="S162" s="27">
        <f>Table1[[#This Row],[Female Ballots]]/Table1[[#This Row],[Female Population]]</f>
        <v>0.63299139846069397</v>
      </c>
      <c r="T162" s="27">
        <f>Table1[[#This Row],[Male Ballots]]/Table1[[#This Row],[Male Population]]</f>
        <v>0.53949751158746651</v>
      </c>
      <c r="U162" s="27">
        <f>Table1[[#This Row],[Total Ballots]]/Table1[[#This Row],[Total Population]]</f>
        <v>0.58483023404983614</v>
      </c>
      <c r="V162" s="27">
        <f>Table1[[#This Row],[Female Ballots]]/Table1[[#This Row],[Female Voters]]</f>
        <v>0.78766456636442805</v>
      </c>
      <c r="W162" s="27">
        <f>Table1[[#This Row],[Male Ballots]]/Table1[[#This Row],[Male Voters]]</f>
        <v>0.77017061089708305</v>
      </c>
      <c r="X162" s="27">
        <f>Table1[[#This Row],[Total Ballots]]/Table1[[#This Row],[Total Voters]]</f>
        <v>0.77922491312766917</v>
      </c>
    </row>
    <row r="163" spans="1:24" s="7" customFormat="1" hidden="1" x14ac:dyDescent="0.25">
      <c r="A163" s="8" t="s">
        <v>50</v>
      </c>
      <c r="B163" s="16">
        <v>2016</v>
      </c>
      <c r="C163" s="16"/>
      <c r="D163" s="9" t="s">
        <v>66</v>
      </c>
      <c r="E163" s="10">
        <v>1331.0290440000001</v>
      </c>
      <c r="F163" s="10">
        <v>1464.1575890000001</v>
      </c>
      <c r="G163" s="10">
        <v>2795.1866380000001</v>
      </c>
      <c r="H163" s="43">
        <v>779</v>
      </c>
      <c r="I163" s="43">
        <v>722</v>
      </c>
      <c r="J163" s="43">
        <v>2</v>
      </c>
      <c r="K163" s="43">
        <v>1503</v>
      </c>
      <c r="L163" s="43">
        <v>439</v>
      </c>
      <c r="M163" s="43">
        <v>327</v>
      </c>
      <c r="N163" s="43">
        <v>0</v>
      </c>
      <c r="O163" s="48">
        <v>766</v>
      </c>
      <c r="P163" s="27">
        <f>Table1[[#This Row],[Female Voters]]/Table1[[#This Row],[Female Population]]</f>
        <v>0.58526145880254732</v>
      </c>
      <c r="Q163" s="27">
        <f>Table1[[#This Row],[Male Voters]]/Table1[[#This Row],[Male Population]]</f>
        <v>0.49311631850579435</v>
      </c>
      <c r="R163" s="27">
        <f>Table1[[#This Row],[Total Voters]]/Table1[[#This Row],[Total Population]]</f>
        <v>0.53771006900470164</v>
      </c>
      <c r="S163" s="27">
        <f>Table1[[#This Row],[Female Ballots]]/Table1[[#This Row],[Female Population]]</f>
        <v>0.32982000053185911</v>
      </c>
      <c r="T163" s="27">
        <f>Table1[[#This Row],[Male Ballots]]/Table1[[#This Row],[Male Population]]</f>
        <v>0.22333661516813677</v>
      </c>
      <c r="U163" s="27">
        <f>Table1[[#This Row],[Total Ballots]]/Table1[[#This Row],[Total Population]]</f>
        <v>0.27404252352468494</v>
      </c>
      <c r="V163" s="27">
        <f>Table1[[#This Row],[Female Ballots]]/Table1[[#This Row],[Female Voters]]</f>
        <v>0.56354300385109113</v>
      </c>
      <c r="W163" s="27">
        <f>Table1[[#This Row],[Male Ballots]]/Table1[[#This Row],[Male Voters]]</f>
        <v>0.45290858725761773</v>
      </c>
      <c r="X163" s="27">
        <f>Table1[[#This Row],[Total Ballots]]/Table1[[#This Row],[Total Voters]]</f>
        <v>0.50964737192282106</v>
      </c>
    </row>
    <row r="164" spans="1:24" s="7" customFormat="1" hidden="1" x14ac:dyDescent="0.25">
      <c r="A164" s="8" t="s">
        <v>50</v>
      </c>
      <c r="B164" s="16">
        <v>2016</v>
      </c>
      <c r="C164" s="16"/>
      <c r="D164" s="9" t="s">
        <v>67</v>
      </c>
      <c r="E164" s="10">
        <v>1898.238139</v>
      </c>
      <c r="F164" s="10">
        <v>2012.2737309999998</v>
      </c>
      <c r="G164" s="10">
        <v>3910.5118600000005</v>
      </c>
      <c r="H164" s="43">
        <v>1433</v>
      </c>
      <c r="I164" s="43">
        <v>1252</v>
      </c>
      <c r="J164" s="43">
        <v>1</v>
      </c>
      <c r="K164" s="43">
        <v>2686</v>
      </c>
      <c r="L164" s="43">
        <v>869</v>
      </c>
      <c r="M164" s="43">
        <v>697</v>
      </c>
      <c r="N164" s="43">
        <v>0</v>
      </c>
      <c r="O164" s="48">
        <v>1566</v>
      </c>
      <c r="P164" s="27">
        <f>Table1[[#This Row],[Female Voters]]/Table1[[#This Row],[Female Population]]</f>
        <v>0.75491055129411244</v>
      </c>
      <c r="Q164" s="27">
        <f>Table1[[#This Row],[Male Voters]]/Table1[[#This Row],[Male Population]]</f>
        <v>0.62218175425756728</v>
      </c>
      <c r="R164" s="27">
        <f>Table1[[#This Row],[Total Voters]]/Table1[[#This Row],[Total Population]]</f>
        <v>0.68686660369826869</v>
      </c>
      <c r="S164" s="27">
        <f>Table1[[#This Row],[Female Ballots]]/Table1[[#This Row],[Female Population]]</f>
        <v>0.45779293026837659</v>
      </c>
      <c r="T164" s="27">
        <f>Table1[[#This Row],[Male Ballots]]/Table1[[#This Row],[Male Population]]</f>
        <v>0.34637434721846999</v>
      </c>
      <c r="U164" s="27">
        <f>Table1[[#This Row],[Total Ballots]]/Table1[[#This Row],[Total Population]]</f>
        <v>0.40045908465803753</v>
      </c>
      <c r="V164" s="27">
        <f>Table1[[#This Row],[Female Ballots]]/Table1[[#This Row],[Female Voters]]</f>
        <v>0.60642009769713889</v>
      </c>
      <c r="W164" s="27">
        <f>Table1[[#This Row],[Male Ballots]]/Table1[[#This Row],[Male Voters]]</f>
        <v>0.55670926517571884</v>
      </c>
      <c r="X164" s="27">
        <f>Table1[[#This Row],[Total Ballots]]/Table1[[#This Row],[Total Voters]]</f>
        <v>0.58302308265078184</v>
      </c>
    </row>
    <row r="165" spans="1:24" s="7" customFormat="1" hidden="1" x14ac:dyDescent="0.25">
      <c r="A165" s="8" t="s">
        <v>50</v>
      </c>
      <c r="B165" s="16">
        <v>2016</v>
      </c>
      <c r="C165" s="16"/>
      <c r="D165" s="9" t="s">
        <v>68</v>
      </c>
      <c r="E165" s="10">
        <v>2152.2913699999999</v>
      </c>
      <c r="F165" s="10">
        <v>2212.54268</v>
      </c>
      <c r="G165" s="10">
        <v>4364.8340499999995</v>
      </c>
      <c r="H165" s="43">
        <v>1438</v>
      </c>
      <c r="I165" s="43">
        <v>1302</v>
      </c>
      <c r="J165" s="43"/>
      <c r="K165" s="43">
        <v>2740</v>
      </c>
      <c r="L165" s="43">
        <v>1022</v>
      </c>
      <c r="M165" s="43">
        <v>945</v>
      </c>
      <c r="N165" s="43">
        <v>0</v>
      </c>
      <c r="O165" s="48">
        <v>1967</v>
      </c>
      <c r="P165" s="27">
        <f>Table1[[#This Row],[Female Voters]]/Table1[[#This Row],[Female Population]]</f>
        <v>0.66812515259028338</v>
      </c>
      <c r="Q165" s="27">
        <f>Table1[[#This Row],[Male Voters]]/Table1[[#This Row],[Male Population]]</f>
        <v>0.58846322458285871</v>
      </c>
      <c r="R165" s="27">
        <f>Table1[[#This Row],[Total Voters]]/Table1[[#This Row],[Total Population]]</f>
        <v>0.62774436980026771</v>
      </c>
      <c r="S165" s="27">
        <f>Table1[[#This Row],[Female Ballots]]/Table1[[#This Row],[Female Population]]</f>
        <v>0.47484277186875495</v>
      </c>
      <c r="T165" s="27">
        <f>Table1[[#This Row],[Male Ballots]]/Table1[[#This Row],[Male Population]]</f>
        <v>0.42711040493917163</v>
      </c>
      <c r="U165" s="27">
        <f>Table1[[#This Row],[Total Ballots]]/Table1[[#This Row],[Total Population]]</f>
        <v>0.45064714430552066</v>
      </c>
      <c r="V165" s="27">
        <f>Table1[[#This Row],[Female Ballots]]/Table1[[#This Row],[Female Voters]]</f>
        <v>0.71070931849791374</v>
      </c>
      <c r="W165" s="27">
        <f>Table1[[#This Row],[Male Ballots]]/Table1[[#This Row],[Male Voters]]</f>
        <v>0.72580645161290325</v>
      </c>
      <c r="X165" s="27">
        <f>Table1[[#This Row],[Total Ballots]]/Table1[[#This Row],[Total Voters]]</f>
        <v>0.71788321167883207</v>
      </c>
    </row>
    <row r="166" spans="1:24" s="7" customFormat="1" hidden="1" x14ac:dyDescent="0.25">
      <c r="A166" s="8" t="s">
        <v>50</v>
      </c>
      <c r="B166" s="16">
        <v>2016</v>
      </c>
      <c r="C166" s="16"/>
      <c r="D166" s="9" t="s">
        <v>69</v>
      </c>
      <c r="E166" s="10">
        <v>2606.5923499999999</v>
      </c>
      <c r="F166" s="10">
        <v>2641.4300499999999</v>
      </c>
      <c r="G166" s="10">
        <v>5248.0223999999998</v>
      </c>
      <c r="H166" s="43">
        <v>1647</v>
      </c>
      <c r="I166" s="43">
        <v>1473</v>
      </c>
      <c r="J166" s="43"/>
      <c r="K166" s="43">
        <v>3120</v>
      </c>
      <c r="L166" s="43">
        <v>1334</v>
      </c>
      <c r="M166" s="43">
        <v>1162</v>
      </c>
      <c r="N166" s="43">
        <v>0</v>
      </c>
      <c r="O166" s="48">
        <v>2496</v>
      </c>
      <c r="P166" s="27">
        <f>Table1[[#This Row],[Female Voters]]/Table1[[#This Row],[Female Population]]</f>
        <v>0.63185944668332972</v>
      </c>
      <c r="Q166" s="27">
        <f>Table1[[#This Row],[Male Voters]]/Table1[[#This Row],[Male Population]]</f>
        <v>0.55765247313666322</v>
      </c>
      <c r="R166" s="27">
        <f>Table1[[#This Row],[Total Voters]]/Table1[[#This Row],[Total Population]]</f>
        <v>0.59450965758072982</v>
      </c>
      <c r="S166" s="27">
        <f>Table1[[#This Row],[Female Ballots]]/Table1[[#This Row],[Female Population]]</f>
        <v>0.51177929682790635</v>
      </c>
      <c r="T166" s="27">
        <f>Table1[[#This Row],[Male Ballots]]/Table1[[#This Row],[Male Population]]</f>
        <v>0.43991322049205883</v>
      </c>
      <c r="U166" s="27">
        <f>Table1[[#This Row],[Total Ballots]]/Table1[[#This Row],[Total Population]]</f>
        <v>0.4756077260645839</v>
      </c>
      <c r="V166" s="27">
        <f>Table1[[#This Row],[Female Ballots]]/Table1[[#This Row],[Female Voters]]</f>
        <v>0.80995749848208864</v>
      </c>
      <c r="W166" s="27">
        <f>Table1[[#This Row],[Male Ballots]]/Table1[[#This Row],[Male Voters]]</f>
        <v>0.78886625933469112</v>
      </c>
      <c r="X166" s="27">
        <f>Table1[[#This Row],[Total Ballots]]/Table1[[#This Row],[Total Voters]]</f>
        <v>0.8</v>
      </c>
    </row>
    <row r="167" spans="1:24" s="7" customFormat="1" hidden="1" x14ac:dyDescent="0.25">
      <c r="A167" s="8" t="s">
        <v>50</v>
      </c>
      <c r="B167" s="16">
        <v>2016</v>
      </c>
      <c r="C167" s="16"/>
      <c r="D167" s="9" t="s">
        <v>70</v>
      </c>
      <c r="E167" s="10">
        <v>3426.5408900000002</v>
      </c>
      <c r="F167" s="10">
        <v>3311.0772299999999</v>
      </c>
      <c r="G167" s="10">
        <v>6737.6181099999994</v>
      </c>
      <c r="H167" s="43">
        <v>2755</v>
      </c>
      <c r="I167" s="43">
        <v>2416</v>
      </c>
      <c r="J167" s="43"/>
      <c r="K167" s="43">
        <v>5171</v>
      </c>
      <c r="L167" s="43">
        <v>2396</v>
      </c>
      <c r="M167" s="43">
        <v>2085</v>
      </c>
      <c r="N167" s="43">
        <v>0</v>
      </c>
      <c r="O167" s="48">
        <v>4481</v>
      </c>
      <c r="P167" s="27">
        <f>Table1[[#This Row],[Female Voters]]/Table1[[#This Row],[Female Population]]</f>
        <v>0.80401783852636288</v>
      </c>
      <c r="Q167" s="27">
        <f>Table1[[#This Row],[Male Voters]]/Table1[[#This Row],[Male Population]]</f>
        <v>0.72967189593460502</v>
      </c>
      <c r="R167" s="27">
        <f>Table1[[#This Row],[Total Voters]]/Table1[[#This Row],[Total Population]]</f>
        <v>0.76748190763812829</v>
      </c>
      <c r="S167" s="27">
        <f>Table1[[#This Row],[Female Ballots]]/Table1[[#This Row],[Female Population]]</f>
        <v>0.69924745593799109</v>
      </c>
      <c r="T167" s="27">
        <f>Table1[[#This Row],[Male Ballots]]/Table1[[#This Row],[Male Population]]</f>
        <v>0.62970443005945831</v>
      </c>
      <c r="U167" s="27">
        <f>Table1[[#This Row],[Total Ballots]]/Table1[[#This Row],[Total Population]]</f>
        <v>0.66507182907106033</v>
      </c>
      <c r="V167" s="27">
        <f>Table1[[#This Row],[Female Ballots]]/Table1[[#This Row],[Female Voters]]</f>
        <v>0.86969147005444647</v>
      </c>
      <c r="W167" s="27">
        <f>Table1[[#This Row],[Male Ballots]]/Table1[[#This Row],[Male Voters]]</f>
        <v>0.86299668874172186</v>
      </c>
      <c r="X167" s="27">
        <f>Table1[[#This Row],[Total Ballots]]/Table1[[#This Row],[Total Voters]]</f>
        <v>0.86656352736414621</v>
      </c>
    </row>
    <row r="168" spans="1:24" s="7" customFormat="1" hidden="1" x14ac:dyDescent="0.25">
      <c r="A168" s="8" t="s">
        <v>50</v>
      </c>
      <c r="B168" s="16">
        <v>2016</v>
      </c>
      <c r="C168" s="16"/>
      <c r="D168" s="9" t="s">
        <v>71</v>
      </c>
      <c r="E168" s="10">
        <v>4503.0655209999995</v>
      </c>
      <c r="F168" s="10">
        <v>4556.3949259999999</v>
      </c>
      <c r="G168" s="10">
        <v>9059.4604479999998</v>
      </c>
      <c r="H168" s="43">
        <v>3624</v>
      </c>
      <c r="I168" s="43">
        <v>3641</v>
      </c>
      <c r="J168" s="43"/>
      <c r="K168" s="43">
        <v>7265</v>
      </c>
      <c r="L168" s="43">
        <v>3252</v>
      </c>
      <c r="M168" s="43">
        <v>3311</v>
      </c>
      <c r="N168" s="43">
        <v>0</v>
      </c>
      <c r="O168" s="48">
        <v>6563</v>
      </c>
      <c r="P168" s="27">
        <f>Table1[[#This Row],[Female Voters]]/Table1[[#This Row],[Female Population]]</f>
        <v>0.80478509208882554</v>
      </c>
      <c r="Q168" s="27">
        <f>Table1[[#This Row],[Male Voters]]/Table1[[#This Row],[Male Population]]</f>
        <v>0.79909666724091155</v>
      </c>
      <c r="R168" s="27">
        <f>Table1[[#This Row],[Total Voters]]/Table1[[#This Row],[Total Population]]</f>
        <v>0.80192413684016339</v>
      </c>
      <c r="S168" s="27">
        <f>Table1[[#This Row],[Female Ballots]]/Table1[[#This Row],[Female Population]]</f>
        <v>0.72217470184129717</v>
      </c>
      <c r="T168" s="27">
        <f>Table1[[#This Row],[Male Ballots]]/Table1[[#This Row],[Male Population]]</f>
        <v>0.72667098743055702</v>
      </c>
      <c r="U168" s="27">
        <f>Table1[[#This Row],[Total Ballots]]/Table1[[#This Row],[Total Population]]</f>
        <v>0.72443607846964797</v>
      </c>
      <c r="V168" s="27">
        <f>Table1[[#This Row],[Female Ballots]]/Table1[[#This Row],[Female Voters]]</f>
        <v>0.89735099337748347</v>
      </c>
      <c r="W168" s="27">
        <f>Table1[[#This Row],[Male Ballots]]/Table1[[#This Row],[Male Voters]]</f>
        <v>0.90936555891238668</v>
      </c>
      <c r="X168" s="27">
        <f>Table1[[#This Row],[Total Ballots]]/Table1[[#This Row],[Total Voters]]</f>
        <v>0.90337233310392295</v>
      </c>
    </row>
    <row r="169" spans="1:24" s="7" customFormat="1" hidden="1" x14ac:dyDescent="0.25">
      <c r="A169" s="8" t="s">
        <v>50</v>
      </c>
      <c r="B169" s="16">
        <v>2016</v>
      </c>
      <c r="C169" s="16"/>
      <c r="D169" s="9" t="s">
        <v>453</v>
      </c>
      <c r="E169" s="10">
        <v>15917.757313999999</v>
      </c>
      <c r="F169" s="10">
        <v>16197.876206000001</v>
      </c>
      <c r="G169" s="10">
        <v>32115.633505999998</v>
      </c>
      <c r="H169" s="43">
        <v>11676</v>
      </c>
      <c r="I169" s="43">
        <v>10806</v>
      </c>
      <c r="J169" s="43">
        <v>3</v>
      </c>
      <c r="K169" s="43">
        <v>22485</v>
      </c>
      <c r="L169" s="43">
        <v>9312</v>
      </c>
      <c r="M169" s="43">
        <v>8527</v>
      </c>
      <c r="N169" s="43">
        <v>0</v>
      </c>
      <c r="O169" s="48">
        <v>17839</v>
      </c>
      <c r="P169" s="27">
        <f>Table1[[#This Row],[Female Voters]]/Table1[[#This Row],[Female Population]]</f>
        <v>0.73352041808871626</v>
      </c>
      <c r="Q169" s="27">
        <f>Table1[[#This Row],[Male Voters]]/Table1[[#This Row],[Male Population]]</f>
        <v>0.66712449598776735</v>
      </c>
      <c r="R169" s="27">
        <f>Table1[[#This Row],[Total Voters]]/Table1[[#This Row],[Total Population]]</f>
        <v>0.70012631062685537</v>
      </c>
      <c r="S169" s="27">
        <f>Table1[[#This Row],[Female Ballots]]/Table1[[#This Row],[Female Population]]</f>
        <v>0.58500703436469048</v>
      </c>
      <c r="T169" s="27">
        <f>Table1[[#This Row],[Male Ballots]]/Table1[[#This Row],[Male Population]]</f>
        <v>0.52642703843121341</v>
      </c>
      <c r="U169" s="27">
        <f>Table1[[#This Row],[Total Ballots]]/Table1[[#This Row],[Total Population]]</f>
        <v>0.55546156349888698</v>
      </c>
      <c r="V169" s="27">
        <f>Table1[[#This Row],[Female Ballots]]/Table1[[#This Row],[Female Voters]]</f>
        <v>0.79753340184994859</v>
      </c>
      <c r="W169" s="27">
        <f>Table1[[#This Row],[Male Ballots]]/Table1[[#This Row],[Male Voters]]</f>
        <v>0.78909864889875991</v>
      </c>
      <c r="X169" s="27">
        <f>Table1[[#This Row],[Total Ballots]]/Table1[[#This Row],[Total Voters]]</f>
        <v>0.79337336001778969</v>
      </c>
    </row>
    <row r="170" spans="1:24" s="7" customFormat="1" hidden="1" x14ac:dyDescent="0.25">
      <c r="A170" s="8" t="s">
        <v>35</v>
      </c>
      <c r="B170" s="16">
        <v>2016</v>
      </c>
      <c r="C170" s="16"/>
      <c r="D170" s="9" t="s">
        <v>66</v>
      </c>
      <c r="E170" s="10">
        <v>588.88770599999998</v>
      </c>
      <c r="F170" s="10">
        <v>674.760356</v>
      </c>
      <c r="G170" s="10">
        <v>1263.648062</v>
      </c>
      <c r="H170" s="43">
        <v>375</v>
      </c>
      <c r="I170" s="43">
        <v>403</v>
      </c>
      <c r="J170" s="43">
        <v>2</v>
      </c>
      <c r="K170" s="43">
        <v>780</v>
      </c>
      <c r="L170" s="43">
        <v>195</v>
      </c>
      <c r="M170" s="43">
        <v>171</v>
      </c>
      <c r="N170" s="43">
        <v>0</v>
      </c>
      <c r="O170" s="48">
        <v>366</v>
      </c>
      <c r="P170" s="27">
        <f>Table1[[#This Row],[Female Voters]]/Table1[[#This Row],[Female Population]]</f>
        <v>0.63679373194454159</v>
      </c>
      <c r="Q170" s="27">
        <f>Table1[[#This Row],[Male Voters]]/Table1[[#This Row],[Male Population]]</f>
        <v>0.59724907727092369</v>
      </c>
      <c r="R170" s="27">
        <f>Table1[[#This Row],[Total Voters]]/Table1[[#This Row],[Total Population]]</f>
        <v>0.61726047263941441</v>
      </c>
      <c r="S170" s="27">
        <f>Table1[[#This Row],[Female Ballots]]/Table1[[#This Row],[Female Population]]</f>
        <v>0.3311327406111616</v>
      </c>
      <c r="T170" s="27">
        <f>Table1[[#This Row],[Male Ballots]]/Table1[[#This Row],[Male Population]]</f>
        <v>0.25342330574026789</v>
      </c>
      <c r="U170" s="27">
        <f>Table1[[#This Row],[Total Ballots]]/Table1[[#This Row],[Total Population]]</f>
        <v>0.2896376063923406</v>
      </c>
      <c r="V170" s="27">
        <f>Table1[[#This Row],[Female Ballots]]/Table1[[#This Row],[Female Voters]]</f>
        <v>0.52</v>
      </c>
      <c r="W170" s="27">
        <f>Table1[[#This Row],[Male Ballots]]/Table1[[#This Row],[Male Voters]]</f>
        <v>0.42431761786600497</v>
      </c>
      <c r="X170" s="27">
        <f>Table1[[#This Row],[Total Ballots]]/Table1[[#This Row],[Total Voters]]</f>
        <v>0.46923076923076923</v>
      </c>
    </row>
    <row r="171" spans="1:24" s="7" customFormat="1" hidden="1" x14ac:dyDescent="0.25">
      <c r="A171" s="8" t="s">
        <v>35</v>
      </c>
      <c r="B171" s="16">
        <v>2016</v>
      </c>
      <c r="C171" s="16"/>
      <c r="D171" s="9" t="s">
        <v>67</v>
      </c>
      <c r="E171" s="10">
        <v>802.92997100000002</v>
      </c>
      <c r="F171" s="10">
        <v>902.82136700000001</v>
      </c>
      <c r="G171" s="10">
        <v>1705.751338</v>
      </c>
      <c r="H171" s="43">
        <v>692</v>
      </c>
      <c r="I171" s="43">
        <v>637</v>
      </c>
      <c r="J171" s="43">
        <v>2</v>
      </c>
      <c r="K171" s="43">
        <v>1331</v>
      </c>
      <c r="L171" s="43">
        <v>410</v>
      </c>
      <c r="M171" s="43">
        <v>326</v>
      </c>
      <c r="N171" s="43">
        <v>1</v>
      </c>
      <c r="O171" s="48">
        <v>737</v>
      </c>
      <c r="P171" s="27">
        <f>Table1[[#This Row],[Female Voters]]/Table1[[#This Row],[Female Population]]</f>
        <v>0.86184352931570918</v>
      </c>
      <c r="Q171" s="27">
        <f>Table1[[#This Row],[Male Voters]]/Table1[[#This Row],[Male Population]]</f>
        <v>0.70556593284527347</v>
      </c>
      <c r="R171" s="27">
        <f>Table1[[#This Row],[Total Voters]]/Table1[[#This Row],[Total Population]]</f>
        <v>0.78030130790376662</v>
      </c>
      <c r="S171" s="27">
        <f>Table1[[#This Row],[Female Ballots]]/Table1[[#This Row],[Female Population]]</f>
        <v>0.51062983673329587</v>
      </c>
      <c r="T171" s="27">
        <f>Table1[[#This Row],[Male Ballots]]/Table1[[#This Row],[Male Population]]</f>
        <v>0.36109025762568153</v>
      </c>
      <c r="U171" s="27">
        <f>Table1[[#This Row],[Total Ballots]]/Table1[[#This Row],[Total Population]]</f>
        <v>0.43206766635993693</v>
      </c>
      <c r="V171" s="27">
        <f>Table1[[#This Row],[Female Ballots]]/Table1[[#This Row],[Female Voters]]</f>
        <v>0.59248554913294793</v>
      </c>
      <c r="W171" s="27">
        <f>Table1[[#This Row],[Male Ballots]]/Table1[[#This Row],[Male Voters]]</f>
        <v>0.51177394034536894</v>
      </c>
      <c r="X171" s="27">
        <f>Table1[[#This Row],[Total Ballots]]/Table1[[#This Row],[Total Voters]]</f>
        <v>0.55371900826446285</v>
      </c>
    </row>
    <row r="172" spans="1:24" s="7" customFormat="1" hidden="1" x14ac:dyDescent="0.25">
      <c r="A172" s="8" t="s">
        <v>35</v>
      </c>
      <c r="B172" s="16">
        <v>2016</v>
      </c>
      <c r="C172" s="16"/>
      <c r="D172" s="9" t="s">
        <v>68</v>
      </c>
      <c r="E172" s="10">
        <v>909.96332499999994</v>
      </c>
      <c r="F172" s="10">
        <v>970.870452</v>
      </c>
      <c r="G172" s="10">
        <v>1880.8337769999998</v>
      </c>
      <c r="H172" s="43">
        <v>679</v>
      </c>
      <c r="I172" s="43">
        <v>663</v>
      </c>
      <c r="J172" s="43">
        <v>2</v>
      </c>
      <c r="K172" s="43">
        <v>1344</v>
      </c>
      <c r="L172" s="43">
        <v>468</v>
      </c>
      <c r="M172" s="43">
        <v>463</v>
      </c>
      <c r="N172" s="43">
        <v>1</v>
      </c>
      <c r="O172" s="48">
        <v>932</v>
      </c>
      <c r="P172" s="27">
        <f>Table1[[#This Row],[Female Voters]]/Table1[[#This Row],[Female Population]]</f>
        <v>0.74618391900574677</v>
      </c>
      <c r="Q172" s="27">
        <f>Table1[[#This Row],[Male Voters]]/Table1[[#This Row],[Male Population]]</f>
        <v>0.68289234535278653</v>
      </c>
      <c r="R172" s="27">
        <f>Table1[[#This Row],[Total Voters]]/Table1[[#This Row],[Total Population]]</f>
        <v>0.71457670339360357</v>
      </c>
      <c r="S172" s="27">
        <f>Table1[[#This Row],[Female Ballots]]/Table1[[#This Row],[Female Population]]</f>
        <v>0.51430644196566933</v>
      </c>
      <c r="T172" s="27">
        <f>Table1[[#This Row],[Male Ballots]]/Table1[[#This Row],[Male Population]]</f>
        <v>0.4768916378557167</v>
      </c>
      <c r="U172" s="27">
        <f>Table1[[#This Row],[Total Ballots]]/Table1[[#This Row],[Total Population]]</f>
        <v>0.49552491634139773</v>
      </c>
      <c r="V172" s="27">
        <f>Table1[[#This Row],[Female Ballots]]/Table1[[#This Row],[Female Voters]]</f>
        <v>0.68924889543446244</v>
      </c>
      <c r="W172" s="27">
        <f>Table1[[#This Row],[Male Ballots]]/Table1[[#This Row],[Male Voters]]</f>
        <v>0.69834087481146301</v>
      </c>
      <c r="X172" s="27">
        <f>Table1[[#This Row],[Total Ballots]]/Table1[[#This Row],[Total Voters]]</f>
        <v>0.69345238095238093</v>
      </c>
    </row>
    <row r="173" spans="1:24" s="7" customFormat="1" hidden="1" x14ac:dyDescent="0.25">
      <c r="A173" s="8" t="s">
        <v>35</v>
      </c>
      <c r="B173" s="16">
        <v>2016</v>
      </c>
      <c r="C173" s="16"/>
      <c r="D173" s="9" t="s">
        <v>69</v>
      </c>
      <c r="E173" s="10">
        <v>1233.0870520000001</v>
      </c>
      <c r="F173" s="10">
        <v>1292.957355</v>
      </c>
      <c r="G173" s="10">
        <v>2526.04441</v>
      </c>
      <c r="H173" s="43">
        <v>964</v>
      </c>
      <c r="I173" s="43">
        <v>842</v>
      </c>
      <c r="J173" s="43"/>
      <c r="K173" s="43">
        <v>1806</v>
      </c>
      <c r="L173" s="43">
        <v>742</v>
      </c>
      <c r="M173" s="43">
        <v>622</v>
      </c>
      <c r="N173" s="43">
        <v>0</v>
      </c>
      <c r="O173" s="48">
        <v>1364</v>
      </c>
      <c r="P173" s="27">
        <f>Table1[[#This Row],[Female Voters]]/Table1[[#This Row],[Female Population]]</f>
        <v>0.78177773291548591</v>
      </c>
      <c r="Q173" s="27">
        <f>Table1[[#This Row],[Male Voters]]/Table1[[#This Row],[Male Population]]</f>
        <v>0.65122024074800211</v>
      </c>
      <c r="R173" s="27">
        <f>Table1[[#This Row],[Total Voters]]/Table1[[#This Row],[Total Population]]</f>
        <v>0.71495180086719057</v>
      </c>
      <c r="S173" s="27">
        <f>Table1[[#This Row],[Female Ballots]]/Table1[[#This Row],[Female Population]]</f>
        <v>0.60174178197436778</v>
      </c>
      <c r="T173" s="27">
        <f>Table1[[#This Row],[Male Ballots]]/Table1[[#This Row],[Male Population]]</f>
        <v>0.48106768378296588</v>
      </c>
      <c r="U173" s="27">
        <f>Table1[[#This Row],[Total Ballots]]/Table1[[#This Row],[Total Population]]</f>
        <v>0.53997467130833221</v>
      </c>
      <c r="V173" s="27">
        <f>Table1[[#This Row],[Female Ballots]]/Table1[[#This Row],[Female Voters]]</f>
        <v>0.76970954356846477</v>
      </c>
      <c r="W173" s="27">
        <f>Table1[[#This Row],[Male Ballots]]/Table1[[#This Row],[Male Voters]]</f>
        <v>0.73871733966745845</v>
      </c>
      <c r="X173" s="27">
        <f>Table1[[#This Row],[Total Ballots]]/Table1[[#This Row],[Total Voters]]</f>
        <v>0.75526024363233668</v>
      </c>
    </row>
    <row r="174" spans="1:24" s="7" customFormat="1" hidden="1" x14ac:dyDescent="0.25">
      <c r="A174" s="8" t="s">
        <v>35</v>
      </c>
      <c r="B174" s="16">
        <v>2016</v>
      </c>
      <c r="C174" s="16"/>
      <c r="D174" s="9" t="s">
        <v>70</v>
      </c>
      <c r="E174" s="10">
        <v>2035.131799</v>
      </c>
      <c r="F174" s="10">
        <v>1904.315386</v>
      </c>
      <c r="G174" s="10">
        <v>3939.4471700000004</v>
      </c>
      <c r="H174" s="43">
        <v>1679</v>
      </c>
      <c r="I174" s="43">
        <v>1497</v>
      </c>
      <c r="J174" s="43">
        <v>2</v>
      </c>
      <c r="K174" s="43">
        <v>3178</v>
      </c>
      <c r="L174" s="43">
        <v>1469</v>
      </c>
      <c r="M174" s="43">
        <v>1242</v>
      </c>
      <c r="N174" s="43">
        <v>2</v>
      </c>
      <c r="O174" s="48">
        <v>2713</v>
      </c>
      <c r="P174" s="27">
        <f>Table1[[#This Row],[Female Voters]]/Table1[[#This Row],[Female Population]]</f>
        <v>0.82500799251675394</v>
      </c>
      <c r="Q174" s="27">
        <f>Table1[[#This Row],[Male Voters]]/Table1[[#This Row],[Male Population]]</f>
        <v>0.78610928158514604</v>
      </c>
      <c r="R174" s="27">
        <f>Table1[[#This Row],[Total Voters]]/Table1[[#This Row],[Total Population]]</f>
        <v>0.80671217631787651</v>
      </c>
      <c r="S174" s="27">
        <f>Table1[[#This Row],[Female Ballots]]/Table1[[#This Row],[Female Population]]</f>
        <v>0.72182057236873831</v>
      </c>
      <c r="T174" s="27">
        <f>Table1[[#This Row],[Male Ballots]]/Table1[[#This Row],[Male Population]]</f>
        <v>0.65220289093436967</v>
      </c>
      <c r="U174" s="27">
        <f>Table1[[#This Row],[Total Ballots]]/Table1[[#This Row],[Total Population]]</f>
        <v>0.68867530973895497</v>
      </c>
      <c r="V174" s="27">
        <f>Table1[[#This Row],[Female Ballots]]/Table1[[#This Row],[Female Voters]]</f>
        <v>0.87492555092316859</v>
      </c>
      <c r="W174" s="27">
        <f>Table1[[#This Row],[Male Ballots]]/Table1[[#This Row],[Male Voters]]</f>
        <v>0.8296593186372746</v>
      </c>
      <c r="X174" s="27">
        <f>Table1[[#This Row],[Total Ballots]]/Table1[[#This Row],[Total Voters]]</f>
        <v>0.85368156073001888</v>
      </c>
    </row>
    <row r="175" spans="1:24" s="7" customFormat="1" hidden="1" x14ac:dyDescent="0.25">
      <c r="A175" s="8" t="s">
        <v>35</v>
      </c>
      <c r="B175" s="16">
        <v>2016</v>
      </c>
      <c r="C175" s="16"/>
      <c r="D175" s="9" t="s">
        <v>71</v>
      </c>
      <c r="E175" s="10">
        <v>3154.9461259999998</v>
      </c>
      <c r="F175" s="10">
        <v>3092.6303419999995</v>
      </c>
      <c r="G175" s="10">
        <v>6247.5764679999993</v>
      </c>
      <c r="H175" s="43">
        <v>2910</v>
      </c>
      <c r="I175" s="43">
        <v>2754</v>
      </c>
      <c r="J175" s="43">
        <v>3</v>
      </c>
      <c r="K175" s="43">
        <v>5667</v>
      </c>
      <c r="L175" s="43">
        <v>2598</v>
      </c>
      <c r="M175" s="43">
        <v>2456</v>
      </c>
      <c r="N175" s="43">
        <v>3</v>
      </c>
      <c r="O175" s="48">
        <v>5057</v>
      </c>
      <c r="P175" s="27">
        <f>Table1[[#This Row],[Female Voters]]/Table1[[#This Row],[Female Population]]</f>
        <v>0.92236123337213527</v>
      </c>
      <c r="Q175" s="27">
        <f>Table1[[#This Row],[Male Voters]]/Table1[[#This Row],[Male Population]]</f>
        <v>0.89050410021489745</v>
      </c>
      <c r="R175" s="27">
        <f>Table1[[#This Row],[Total Voters]]/Table1[[#This Row],[Total Population]]</f>
        <v>0.90707173077853409</v>
      </c>
      <c r="S175" s="27">
        <f>Table1[[#This Row],[Female Ballots]]/Table1[[#This Row],[Female Population]]</f>
        <v>0.8234688949487311</v>
      </c>
      <c r="T175" s="27">
        <f>Table1[[#This Row],[Male Ballots]]/Table1[[#This Row],[Male Population]]</f>
        <v>0.79414599496288596</v>
      </c>
      <c r="U175" s="27">
        <f>Table1[[#This Row],[Total Ballots]]/Table1[[#This Row],[Total Population]]</f>
        <v>0.80943387022181867</v>
      </c>
      <c r="V175" s="27">
        <f>Table1[[#This Row],[Female Ballots]]/Table1[[#This Row],[Female Voters]]</f>
        <v>0.89278350515463922</v>
      </c>
      <c r="W175" s="27">
        <f>Table1[[#This Row],[Male Ballots]]/Table1[[#This Row],[Male Voters]]</f>
        <v>0.89179375453885257</v>
      </c>
      <c r="X175" s="27">
        <f>Table1[[#This Row],[Total Ballots]]/Table1[[#This Row],[Total Voters]]</f>
        <v>0.89235927298394213</v>
      </c>
    </row>
    <row r="176" spans="1:24" s="7" customFormat="1" hidden="1" x14ac:dyDescent="0.25">
      <c r="A176" s="8" t="s">
        <v>35</v>
      </c>
      <c r="B176" s="16">
        <v>2016</v>
      </c>
      <c r="C176" s="16"/>
      <c r="D176" s="9" t="s">
        <v>453</v>
      </c>
      <c r="E176" s="10">
        <v>8724.9459790000001</v>
      </c>
      <c r="F176" s="10">
        <v>8838.3552579999996</v>
      </c>
      <c r="G176" s="10">
        <v>17563.301224999999</v>
      </c>
      <c r="H176" s="43">
        <v>7299</v>
      </c>
      <c r="I176" s="43">
        <v>6796</v>
      </c>
      <c r="J176" s="43">
        <v>11</v>
      </c>
      <c r="K176" s="43">
        <v>14106</v>
      </c>
      <c r="L176" s="43">
        <v>5882</v>
      </c>
      <c r="M176" s="43">
        <v>5280</v>
      </c>
      <c r="N176" s="43">
        <v>7</v>
      </c>
      <c r="O176" s="48">
        <v>11169</v>
      </c>
      <c r="P176" s="27">
        <f>Table1[[#This Row],[Female Voters]]/Table1[[#This Row],[Female Population]]</f>
        <v>0.8365667842033524</v>
      </c>
      <c r="Q176" s="27">
        <f>Table1[[#This Row],[Male Voters]]/Table1[[#This Row],[Male Population]]</f>
        <v>0.76892134357788222</v>
      </c>
      <c r="R176" s="27">
        <f>Table1[[#This Row],[Total Voters]]/Table1[[#This Row],[Total Population]]</f>
        <v>0.80315197122060411</v>
      </c>
      <c r="S176" s="27">
        <f>Table1[[#This Row],[Female Ballots]]/Table1[[#This Row],[Female Population]]</f>
        <v>0.67415890186109306</v>
      </c>
      <c r="T176" s="27">
        <f>Table1[[#This Row],[Male Ballots]]/Table1[[#This Row],[Male Population]]</f>
        <v>0.5973962174942935</v>
      </c>
      <c r="U176" s="27">
        <f>Table1[[#This Row],[Total Ballots]]/Table1[[#This Row],[Total Population]]</f>
        <v>0.63592828346539965</v>
      </c>
      <c r="V176" s="27">
        <f>Table1[[#This Row],[Female Ballots]]/Table1[[#This Row],[Female Voters]]</f>
        <v>0.80586381696122755</v>
      </c>
      <c r="W176" s="27">
        <f>Table1[[#This Row],[Male Ballots]]/Table1[[#This Row],[Male Voters]]</f>
        <v>0.77692760447321951</v>
      </c>
      <c r="X176" s="27">
        <f>Table1[[#This Row],[Total Ballots]]/Table1[[#This Row],[Total Voters]]</f>
        <v>0.79179072735006384</v>
      </c>
    </row>
    <row r="177" spans="1:24" s="7" customFormat="1" hidden="1" x14ac:dyDescent="0.25">
      <c r="A177" s="8" t="s">
        <v>32</v>
      </c>
      <c r="B177" s="16">
        <v>2016</v>
      </c>
      <c r="C177" s="16"/>
      <c r="D177" s="9" t="s">
        <v>66</v>
      </c>
      <c r="E177" s="10">
        <v>468.74854600000003</v>
      </c>
      <c r="F177" s="10">
        <v>490.41371800000002</v>
      </c>
      <c r="G177" s="10">
        <v>959.16226500000005</v>
      </c>
      <c r="H177" s="43">
        <v>300</v>
      </c>
      <c r="I177" s="43">
        <v>322</v>
      </c>
      <c r="J177" s="43">
        <v>7</v>
      </c>
      <c r="K177" s="43">
        <v>629</v>
      </c>
      <c r="L177" s="43">
        <v>169</v>
      </c>
      <c r="M177" s="43">
        <v>150</v>
      </c>
      <c r="N177" s="43">
        <v>5</v>
      </c>
      <c r="O177" s="48">
        <v>324</v>
      </c>
      <c r="P177" s="27">
        <f>Table1[[#This Row],[Female Voters]]/Table1[[#This Row],[Female Population]]</f>
        <v>0.64000198520082441</v>
      </c>
      <c r="Q177" s="27">
        <f>Table1[[#This Row],[Male Voters]]/Table1[[#This Row],[Male Population]]</f>
        <v>0.65658848474544507</v>
      </c>
      <c r="R177" s="27">
        <f>Table1[[#This Row],[Total Voters]]/Table1[[#This Row],[Total Population]]</f>
        <v>0.65578059412084977</v>
      </c>
      <c r="S177" s="27">
        <f>Table1[[#This Row],[Female Ballots]]/Table1[[#This Row],[Female Population]]</f>
        <v>0.36053445166313108</v>
      </c>
      <c r="T177" s="27">
        <f>Table1[[#This Row],[Male Ballots]]/Table1[[#This Row],[Male Population]]</f>
        <v>0.30586420096837502</v>
      </c>
      <c r="U177" s="27">
        <f>Table1[[#This Row],[Total Ballots]]/Table1[[#This Row],[Total Population]]</f>
        <v>0.33779477344221831</v>
      </c>
      <c r="V177" s="27">
        <f>Table1[[#This Row],[Female Ballots]]/Table1[[#This Row],[Female Voters]]</f>
        <v>0.56333333333333335</v>
      </c>
      <c r="W177" s="27">
        <f>Table1[[#This Row],[Male Ballots]]/Table1[[#This Row],[Male Voters]]</f>
        <v>0.46583850931677018</v>
      </c>
      <c r="X177" s="27">
        <f>Table1[[#This Row],[Total Ballots]]/Table1[[#This Row],[Total Voters]]</f>
        <v>0.51510333863275037</v>
      </c>
    </row>
    <row r="178" spans="1:24" s="7" customFormat="1" hidden="1" x14ac:dyDescent="0.25">
      <c r="A178" s="8" t="s">
        <v>32</v>
      </c>
      <c r="B178" s="16">
        <v>2016</v>
      </c>
      <c r="C178" s="16"/>
      <c r="D178" s="9" t="s">
        <v>67</v>
      </c>
      <c r="E178" s="10">
        <v>534.05302099999994</v>
      </c>
      <c r="F178" s="10">
        <v>524.667012</v>
      </c>
      <c r="G178" s="10">
        <v>1058.7200330000001</v>
      </c>
      <c r="H178" s="43">
        <v>495</v>
      </c>
      <c r="I178" s="43">
        <v>456</v>
      </c>
      <c r="J178" s="43">
        <v>6</v>
      </c>
      <c r="K178" s="43">
        <v>957</v>
      </c>
      <c r="L178" s="43">
        <v>291</v>
      </c>
      <c r="M178" s="43">
        <v>264</v>
      </c>
      <c r="N178" s="43">
        <v>4</v>
      </c>
      <c r="O178" s="48">
        <v>559</v>
      </c>
      <c r="P178" s="27">
        <f>Table1[[#This Row],[Female Voters]]/Table1[[#This Row],[Female Population]]</f>
        <v>0.92687426254630256</v>
      </c>
      <c r="Q178" s="27">
        <f>Table1[[#This Row],[Male Voters]]/Table1[[#This Row],[Male Population]]</f>
        <v>0.86912268080616439</v>
      </c>
      <c r="R178" s="27">
        <f>Table1[[#This Row],[Total Voters]]/Table1[[#This Row],[Total Population]]</f>
        <v>0.90392168861510525</v>
      </c>
      <c r="S178" s="27">
        <f>Table1[[#This Row],[Female Ballots]]/Table1[[#This Row],[Female Population]]</f>
        <v>0.54488971798176578</v>
      </c>
      <c r="T178" s="27">
        <f>Table1[[#This Row],[Male Ballots]]/Table1[[#This Row],[Male Population]]</f>
        <v>0.50317628888777932</v>
      </c>
      <c r="U178" s="27">
        <f>Table1[[#This Row],[Total Ballots]]/Table1[[#This Row],[Total Population]]</f>
        <v>0.5279960542694293</v>
      </c>
      <c r="V178" s="27">
        <f>Table1[[#This Row],[Female Ballots]]/Table1[[#This Row],[Female Voters]]</f>
        <v>0.58787878787878789</v>
      </c>
      <c r="W178" s="27">
        <f>Table1[[#This Row],[Male Ballots]]/Table1[[#This Row],[Male Voters]]</f>
        <v>0.57894736842105265</v>
      </c>
      <c r="X178" s="27">
        <f>Table1[[#This Row],[Total Ballots]]/Table1[[#This Row],[Total Voters]]</f>
        <v>0.58411703239289448</v>
      </c>
    </row>
    <row r="179" spans="1:24" s="7" customFormat="1" hidden="1" x14ac:dyDescent="0.25">
      <c r="A179" s="8" t="s">
        <v>32</v>
      </c>
      <c r="B179" s="16">
        <v>2016</v>
      </c>
      <c r="C179" s="16"/>
      <c r="D179" s="9" t="s">
        <v>68</v>
      </c>
      <c r="E179" s="10">
        <v>595.15902699999992</v>
      </c>
      <c r="F179" s="10">
        <v>638.743471</v>
      </c>
      <c r="G179" s="10">
        <v>1233.9024989999998</v>
      </c>
      <c r="H179" s="43">
        <v>484</v>
      </c>
      <c r="I179" s="43">
        <v>460</v>
      </c>
      <c r="J179" s="43">
        <v>9</v>
      </c>
      <c r="K179" s="43">
        <v>953</v>
      </c>
      <c r="L179" s="43">
        <v>351</v>
      </c>
      <c r="M179" s="43">
        <v>308</v>
      </c>
      <c r="N179" s="43">
        <v>8</v>
      </c>
      <c r="O179" s="48">
        <v>667</v>
      </c>
      <c r="P179" s="27">
        <f>Table1[[#This Row],[Female Voters]]/Table1[[#This Row],[Female Population]]</f>
        <v>0.81322802485191925</v>
      </c>
      <c r="Q179" s="27">
        <f>Table1[[#This Row],[Male Voters]]/Table1[[#This Row],[Male Population]]</f>
        <v>0.72016391694749704</v>
      </c>
      <c r="R179" s="27">
        <f>Table1[[#This Row],[Total Voters]]/Table1[[#This Row],[Total Population]]</f>
        <v>0.77234627595968597</v>
      </c>
      <c r="S179" s="27">
        <f>Table1[[#This Row],[Female Ballots]]/Table1[[#This Row],[Female Population]]</f>
        <v>0.58975834033682573</v>
      </c>
      <c r="T179" s="27">
        <f>Table1[[#This Row],[Male Ballots]]/Table1[[#This Row],[Male Population]]</f>
        <v>0.48219670960832411</v>
      </c>
      <c r="U179" s="27">
        <f>Table1[[#This Row],[Total Ballots]]/Table1[[#This Row],[Total Population]]</f>
        <v>0.54056134949119683</v>
      </c>
      <c r="V179" s="27">
        <f>Table1[[#This Row],[Female Ballots]]/Table1[[#This Row],[Female Voters]]</f>
        <v>0.72520661157024791</v>
      </c>
      <c r="W179" s="27">
        <f>Table1[[#This Row],[Male Ballots]]/Table1[[#This Row],[Male Voters]]</f>
        <v>0.66956521739130437</v>
      </c>
      <c r="X179" s="27">
        <f>Table1[[#This Row],[Total Ballots]]/Table1[[#This Row],[Total Voters]]</f>
        <v>0.69989506820566627</v>
      </c>
    </row>
    <row r="180" spans="1:24" s="7" customFormat="1" hidden="1" x14ac:dyDescent="0.25">
      <c r="A180" s="8" t="s">
        <v>32</v>
      </c>
      <c r="B180" s="16">
        <v>2016</v>
      </c>
      <c r="C180" s="16"/>
      <c r="D180" s="9" t="s">
        <v>69</v>
      </c>
      <c r="E180" s="10">
        <v>872.08732199999997</v>
      </c>
      <c r="F180" s="10">
        <v>902.28511499999991</v>
      </c>
      <c r="G180" s="10">
        <v>1774.372437</v>
      </c>
      <c r="H180" s="43">
        <v>690</v>
      </c>
      <c r="I180" s="43">
        <v>656</v>
      </c>
      <c r="J180" s="43">
        <v>8</v>
      </c>
      <c r="K180" s="43">
        <v>1354</v>
      </c>
      <c r="L180" s="43">
        <v>562</v>
      </c>
      <c r="M180" s="43">
        <v>527</v>
      </c>
      <c r="N180" s="43">
        <v>6</v>
      </c>
      <c r="O180" s="48">
        <v>1095</v>
      </c>
      <c r="P180" s="27">
        <f>Table1[[#This Row],[Female Voters]]/Table1[[#This Row],[Female Population]]</f>
        <v>0.7912051724563427</v>
      </c>
      <c r="Q180" s="27">
        <f>Table1[[#This Row],[Male Voters]]/Table1[[#This Row],[Male Population]]</f>
        <v>0.72704291481080241</v>
      </c>
      <c r="R180" s="27">
        <f>Table1[[#This Row],[Total Voters]]/Table1[[#This Row],[Total Population]]</f>
        <v>0.76308669576115606</v>
      </c>
      <c r="S180" s="27">
        <f>Table1[[#This Row],[Female Ballots]]/Table1[[#This Row],[Female Population]]</f>
        <v>0.64443087959487622</v>
      </c>
      <c r="T180" s="27">
        <f>Table1[[#This Row],[Male Ballots]]/Table1[[#This Row],[Male Population]]</f>
        <v>0.5840725855263611</v>
      </c>
      <c r="U180" s="27">
        <f>Table1[[#This Row],[Total Ballots]]/Table1[[#This Row],[Total Population]]</f>
        <v>0.61711959516873405</v>
      </c>
      <c r="V180" s="27">
        <f>Table1[[#This Row],[Female Ballots]]/Table1[[#This Row],[Female Voters]]</f>
        <v>0.8144927536231884</v>
      </c>
      <c r="W180" s="27">
        <f>Table1[[#This Row],[Male Ballots]]/Table1[[#This Row],[Male Voters]]</f>
        <v>0.80335365853658536</v>
      </c>
      <c r="X180" s="27">
        <f>Table1[[#This Row],[Total Ballots]]/Table1[[#This Row],[Total Voters]]</f>
        <v>0.80871491875923196</v>
      </c>
    </row>
    <row r="181" spans="1:24" s="7" customFormat="1" hidden="1" x14ac:dyDescent="0.25">
      <c r="A181" s="8" t="s">
        <v>32</v>
      </c>
      <c r="B181" s="16">
        <v>2016</v>
      </c>
      <c r="C181" s="16"/>
      <c r="D181" s="9" t="s">
        <v>70</v>
      </c>
      <c r="E181" s="10">
        <v>1191.0834580000001</v>
      </c>
      <c r="F181" s="10">
        <v>1219.5258669999998</v>
      </c>
      <c r="G181" s="10">
        <v>2410.6093300000002</v>
      </c>
      <c r="H181" s="43">
        <v>1075</v>
      </c>
      <c r="I181" s="43">
        <v>973</v>
      </c>
      <c r="J181" s="43">
        <v>6</v>
      </c>
      <c r="K181" s="43">
        <v>2054</v>
      </c>
      <c r="L181" s="43">
        <v>952</v>
      </c>
      <c r="M181" s="43">
        <v>845</v>
      </c>
      <c r="N181" s="43">
        <v>4</v>
      </c>
      <c r="O181" s="48">
        <v>1801</v>
      </c>
      <c r="P181" s="27">
        <f>Table1[[#This Row],[Female Voters]]/Table1[[#This Row],[Female Population]]</f>
        <v>0.90253961028480667</v>
      </c>
      <c r="Q181" s="27">
        <f>Table1[[#This Row],[Male Voters]]/Table1[[#This Row],[Male Population]]</f>
        <v>0.79785105533968981</v>
      </c>
      <c r="R181" s="27">
        <f>Table1[[#This Row],[Total Voters]]/Table1[[#This Row],[Total Population]]</f>
        <v>0.85206672621647894</v>
      </c>
      <c r="S181" s="27">
        <f>Table1[[#This Row],[Female Ballots]]/Table1[[#This Row],[Female Population]]</f>
        <v>0.79927228743361489</v>
      </c>
      <c r="T181" s="27">
        <f>Table1[[#This Row],[Male Ballots]]/Table1[[#This Row],[Male Population]]</f>
        <v>0.69289223202676042</v>
      </c>
      <c r="U181" s="27">
        <f>Table1[[#This Row],[Total Ballots]]/Table1[[#This Row],[Total Population]]</f>
        <v>0.74711400872243361</v>
      </c>
      <c r="V181" s="27">
        <f>Table1[[#This Row],[Female Ballots]]/Table1[[#This Row],[Female Voters]]</f>
        <v>0.88558139534883717</v>
      </c>
      <c r="W181" s="27">
        <f>Table1[[#This Row],[Male Ballots]]/Table1[[#This Row],[Male Voters]]</f>
        <v>0.86844809866392603</v>
      </c>
      <c r="X181" s="27">
        <f>Table1[[#This Row],[Total Ballots]]/Table1[[#This Row],[Total Voters]]</f>
        <v>0.87682570593962994</v>
      </c>
    </row>
    <row r="182" spans="1:24" s="7" customFormat="1" hidden="1" x14ac:dyDescent="0.25">
      <c r="A182" s="8" t="s">
        <v>32</v>
      </c>
      <c r="B182" s="16">
        <v>2016</v>
      </c>
      <c r="C182" s="16"/>
      <c r="D182" s="9" t="s">
        <v>71</v>
      </c>
      <c r="E182" s="10">
        <v>1635.2617410000003</v>
      </c>
      <c r="F182" s="10">
        <v>1686.536382</v>
      </c>
      <c r="G182" s="10">
        <v>3321.7981179999997</v>
      </c>
      <c r="H182" s="43">
        <v>1467</v>
      </c>
      <c r="I182" s="43">
        <v>1497</v>
      </c>
      <c r="J182" s="43">
        <v>10</v>
      </c>
      <c r="K182" s="43">
        <v>2974</v>
      </c>
      <c r="L182" s="43">
        <v>1316</v>
      </c>
      <c r="M182" s="43">
        <v>1358</v>
      </c>
      <c r="N182" s="43">
        <v>8</v>
      </c>
      <c r="O182" s="48">
        <v>2682</v>
      </c>
      <c r="P182" s="27">
        <f>Table1[[#This Row],[Female Voters]]/Table1[[#This Row],[Female Population]]</f>
        <v>0.89710409240229372</v>
      </c>
      <c r="Q182" s="27">
        <f>Table1[[#This Row],[Male Voters]]/Table1[[#This Row],[Male Population]]</f>
        <v>0.88761797016484401</v>
      </c>
      <c r="R182" s="27">
        <f>Table1[[#This Row],[Total Voters]]/Table1[[#This Row],[Total Population]]</f>
        <v>0.89529823738674308</v>
      </c>
      <c r="S182" s="27">
        <f>Table1[[#This Row],[Female Ballots]]/Table1[[#This Row],[Female Population]]</f>
        <v>0.80476413469762687</v>
      </c>
      <c r="T182" s="27">
        <f>Table1[[#This Row],[Male Ballots]]/Table1[[#This Row],[Male Population]]</f>
        <v>0.8052005367293642</v>
      </c>
      <c r="U182" s="27">
        <f>Table1[[#This Row],[Total Ballots]]/Table1[[#This Row],[Total Population]]</f>
        <v>0.80739403923041186</v>
      </c>
      <c r="V182" s="27">
        <f>Table1[[#This Row],[Female Ballots]]/Table1[[#This Row],[Female Voters]]</f>
        <v>0.89706884798909337</v>
      </c>
      <c r="W182" s="27">
        <f>Table1[[#This Row],[Male Ballots]]/Table1[[#This Row],[Male Voters]]</f>
        <v>0.90714762859051434</v>
      </c>
      <c r="X182" s="27">
        <f>Table1[[#This Row],[Total Ballots]]/Table1[[#This Row],[Total Voters]]</f>
        <v>0.9018157363819771</v>
      </c>
    </row>
    <row r="183" spans="1:24" s="7" customFormat="1" hidden="1" x14ac:dyDescent="0.25">
      <c r="A183" s="8" t="s">
        <v>32</v>
      </c>
      <c r="B183" s="16">
        <v>2016</v>
      </c>
      <c r="C183" s="16"/>
      <c r="D183" s="9" t="s">
        <v>453</v>
      </c>
      <c r="E183" s="10">
        <v>5296.3931150000008</v>
      </c>
      <c r="F183" s="10">
        <v>5462.1715649999996</v>
      </c>
      <c r="G183" s="10">
        <v>10758.564682</v>
      </c>
      <c r="H183" s="43">
        <v>4511</v>
      </c>
      <c r="I183" s="43">
        <v>4364</v>
      </c>
      <c r="J183" s="43">
        <v>46</v>
      </c>
      <c r="K183" s="43">
        <v>8921</v>
      </c>
      <c r="L183" s="43">
        <v>3641</v>
      </c>
      <c r="M183" s="43">
        <v>3452</v>
      </c>
      <c r="N183" s="43">
        <v>35</v>
      </c>
      <c r="O183" s="48">
        <v>7128</v>
      </c>
      <c r="P183" s="27">
        <f>Table1[[#This Row],[Female Voters]]/Table1[[#This Row],[Female Population]]</f>
        <v>0.85171170305019916</v>
      </c>
      <c r="Q183" s="27">
        <f>Table1[[#This Row],[Male Voters]]/Table1[[#This Row],[Male Population]]</f>
        <v>0.79894963899765392</v>
      </c>
      <c r="R183" s="27">
        <f>Table1[[#This Row],[Total Voters]]/Table1[[#This Row],[Total Population]]</f>
        <v>0.8291998295019406</v>
      </c>
      <c r="S183" s="27">
        <f>Table1[[#This Row],[Female Ballots]]/Table1[[#This Row],[Female Population]]</f>
        <v>0.68744897158186102</v>
      </c>
      <c r="T183" s="27">
        <f>Table1[[#This Row],[Male Ballots]]/Table1[[#This Row],[Male Population]]</f>
        <v>0.63198307832720013</v>
      </c>
      <c r="U183" s="27">
        <f>Table1[[#This Row],[Total Ballots]]/Table1[[#This Row],[Total Population]]</f>
        <v>0.66254191062547163</v>
      </c>
      <c r="V183" s="27">
        <f>Table1[[#This Row],[Female Ballots]]/Table1[[#This Row],[Female Voters]]</f>
        <v>0.80713810684992238</v>
      </c>
      <c r="W183" s="27">
        <f>Table1[[#This Row],[Male Ballots]]/Table1[[#This Row],[Male Voters]]</f>
        <v>0.7910174152153987</v>
      </c>
      <c r="X183" s="27">
        <f>Table1[[#This Row],[Total Ballots]]/Table1[[#This Row],[Total Voters]]</f>
        <v>0.7990135635018496</v>
      </c>
    </row>
    <row r="184" spans="1:24" s="7" customFormat="1" hidden="1" x14ac:dyDescent="0.25">
      <c r="A184" s="8" t="s">
        <v>56</v>
      </c>
      <c r="B184" s="16">
        <v>2016</v>
      </c>
      <c r="C184" s="16"/>
      <c r="D184" s="9" t="s">
        <v>66</v>
      </c>
      <c r="E184" s="10">
        <v>37936.064619999997</v>
      </c>
      <c r="F184" s="10">
        <v>39092.204980000002</v>
      </c>
      <c r="G184" s="10">
        <v>77028.2696</v>
      </c>
      <c r="H184" s="43">
        <v>24782</v>
      </c>
      <c r="I184" s="43">
        <v>23461</v>
      </c>
      <c r="J184" s="43">
        <v>26</v>
      </c>
      <c r="K184" s="43">
        <v>48269</v>
      </c>
      <c r="L184" s="43">
        <v>13953</v>
      </c>
      <c r="M184" s="43">
        <v>11518</v>
      </c>
      <c r="N184" s="43">
        <v>16</v>
      </c>
      <c r="O184" s="48">
        <v>25487</v>
      </c>
      <c r="P184" s="27">
        <f>Table1[[#This Row],[Female Voters]]/Table1[[#This Row],[Female Population]]</f>
        <v>0.65325700618231397</v>
      </c>
      <c r="Q184" s="27">
        <f>Table1[[#This Row],[Male Voters]]/Table1[[#This Row],[Male Population]]</f>
        <v>0.60014522107419888</v>
      </c>
      <c r="R184" s="27">
        <f>Table1[[#This Row],[Total Voters]]/Table1[[#This Row],[Total Population]]</f>
        <v>0.62664006670091421</v>
      </c>
      <c r="S184" s="27">
        <f>Table1[[#This Row],[Female Ballots]]/Table1[[#This Row],[Female Population]]</f>
        <v>0.36780304282389747</v>
      </c>
      <c r="T184" s="27">
        <f>Table1[[#This Row],[Male Ballots]]/Table1[[#This Row],[Male Population]]</f>
        <v>0.29463674422797931</v>
      </c>
      <c r="U184" s="27">
        <f>Table1[[#This Row],[Total Ballots]]/Table1[[#This Row],[Total Population]]</f>
        <v>0.33087852203290308</v>
      </c>
      <c r="V184" s="27">
        <f>Table1[[#This Row],[Female Ballots]]/Table1[[#This Row],[Female Voters]]</f>
        <v>0.56302961827132592</v>
      </c>
      <c r="W184" s="27">
        <f>Table1[[#This Row],[Male Ballots]]/Table1[[#This Row],[Male Voters]]</f>
        <v>0.49094241507182135</v>
      </c>
      <c r="X184" s="27">
        <f>Table1[[#This Row],[Total Ballots]]/Table1[[#This Row],[Total Voters]]</f>
        <v>0.528020054279144</v>
      </c>
    </row>
    <row r="185" spans="1:24" s="7" customFormat="1" hidden="1" x14ac:dyDescent="0.25">
      <c r="A185" s="8" t="s">
        <v>56</v>
      </c>
      <c r="B185" s="16">
        <v>2016</v>
      </c>
      <c r="C185" s="16"/>
      <c r="D185" s="9" t="s">
        <v>67</v>
      </c>
      <c r="E185" s="10">
        <v>58783.431700000001</v>
      </c>
      <c r="F185" s="10">
        <v>57276.167099999999</v>
      </c>
      <c r="G185" s="10">
        <v>116059.59880000001</v>
      </c>
      <c r="H185" s="43">
        <v>45223</v>
      </c>
      <c r="I185" s="43">
        <v>41203</v>
      </c>
      <c r="J185" s="43">
        <v>33</v>
      </c>
      <c r="K185" s="43">
        <v>86459</v>
      </c>
      <c r="L185" s="43">
        <v>27889</v>
      </c>
      <c r="M185" s="43">
        <v>23395</v>
      </c>
      <c r="N185" s="43">
        <v>30</v>
      </c>
      <c r="O185" s="48">
        <v>51314</v>
      </c>
      <c r="P185" s="27">
        <f>Table1[[#This Row],[Female Voters]]/Table1[[#This Row],[Female Population]]</f>
        <v>0.76931541239025691</v>
      </c>
      <c r="Q185" s="27">
        <f>Table1[[#This Row],[Male Voters]]/Table1[[#This Row],[Male Population]]</f>
        <v>0.71937425435718449</v>
      </c>
      <c r="R185" s="27">
        <f>Table1[[#This Row],[Total Voters]]/Table1[[#This Row],[Total Population]]</f>
        <v>0.74495346265146656</v>
      </c>
      <c r="S185" s="27">
        <f>Table1[[#This Row],[Female Ballots]]/Table1[[#This Row],[Female Population]]</f>
        <v>0.47443640484160438</v>
      </c>
      <c r="T185" s="27">
        <f>Table1[[#This Row],[Male Ballots]]/Table1[[#This Row],[Male Population]]</f>
        <v>0.40845959470636434</v>
      </c>
      <c r="U185" s="27">
        <f>Table1[[#This Row],[Total Ballots]]/Table1[[#This Row],[Total Population]]</f>
        <v>0.44213490767297048</v>
      </c>
      <c r="V185" s="27">
        <f>Table1[[#This Row],[Female Ballots]]/Table1[[#This Row],[Female Voters]]</f>
        <v>0.61669946708533263</v>
      </c>
      <c r="W185" s="27">
        <f>Table1[[#This Row],[Male Ballots]]/Table1[[#This Row],[Male Voters]]</f>
        <v>0.56779846127709144</v>
      </c>
      <c r="X185" s="27">
        <f>Table1[[#This Row],[Total Ballots]]/Table1[[#This Row],[Total Voters]]</f>
        <v>0.5935067488636232</v>
      </c>
    </row>
    <row r="186" spans="1:24" s="7" customFormat="1" hidden="1" x14ac:dyDescent="0.25">
      <c r="A186" s="8" t="s">
        <v>56</v>
      </c>
      <c r="B186" s="16">
        <v>2016</v>
      </c>
      <c r="C186" s="16"/>
      <c r="D186" s="9" t="s">
        <v>68</v>
      </c>
      <c r="E186" s="10">
        <v>54429.0556</v>
      </c>
      <c r="F186" s="10">
        <v>53408.962199999994</v>
      </c>
      <c r="G186" s="10">
        <v>107838.0178</v>
      </c>
      <c r="H186" s="43">
        <v>42307</v>
      </c>
      <c r="I186" s="43">
        <v>38097</v>
      </c>
      <c r="J186" s="43">
        <v>19</v>
      </c>
      <c r="K186" s="43">
        <v>80423</v>
      </c>
      <c r="L186" s="43">
        <v>30563</v>
      </c>
      <c r="M186" s="43">
        <v>26205</v>
      </c>
      <c r="N186" s="43">
        <v>17</v>
      </c>
      <c r="O186" s="48">
        <v>56785</v>
      </c>
      <c r="P186" s="27">
        <f>Table1[[#This Row],[Female Voters]]/Table1[[#This Row],[Female Population]]</f>
        <v>0.77728704886806821</v>
      </c>
      <c r="Q186" s="27">
        <f>Table1[[#This Row],[Male Voters]]/Table1[[#This Row],[Male Population]]</f>
        <v>0.7133072508943078</v>
      </c>
      <c r="R186" s="27">
        <f>Table1[[#This Row],[Total Voters]]/Table1[[#This Row],[Total Population]]</f>
        <v>0.74577594841510519</v>
      </c>
      <c r="S186" s="27">
        <f>Table1[[#This Row],[Female Ballots]]/Table1[[#This Row],[Female Population]]</f>
        <v>0.56151993936121136</v>
      </c>
      <c r="T186" s="27">
        <f>Table1[[#This Row],[Male Ballots]]/Table1[[#This Row],[Male Population]]</f>
        <v>0.49064799090966055</v>
      </c>
      <c r="U186" s="27">
        <f>Table1[[#This Row],[Total Ballots]]/Table1[[#This Row],[Total Population]]</f>
        <v>0.52657681547258561</v>
      </c>
      <c r="V186" s="27">
        <f>Table1[[#This Row],[Female Ballots]]/Table1[[#This Row],[Female Voters]]</f>
        <v>0.72241000307277758</v>
      </c>
      <c r="W186" s="27">
        <f>Table1[[#This Row],[Male Ballots]]/Table1[[#This Row],[Male Voters]]</f>
        <v>0.68784943696354039</v>
      </c>
      <c r="X186" s="27">
        <f>Table1[[#This Row],[Total Ballots]]/Table1[[#This Row],[Total Voters]]</f>
        <v>0.70607910672320107</v>
      </c>
    </row>
    <row r="187" spans="1:24" s="7" customFormat="1" hidden="1" x14ac:dyDescent="0.25">
      <c r="A187" s="8" t="s">
        <v>56</v>
      </c>
      <c r="B187" s="16">
        <v>2016</v>
      </c>
      <c r="C187" s="16"/>
      <c r="D187" s="9" t="s">
        <v>69</v>
      </c>
      <c r="E187" s="10">
        <v>57423.934699999998</v>
      </c>
      <c r="F187" s="10">
        <v>57508.212700000004</v>
      </c>
      <c r="G187" s="10">
        <v>114932.1474</v>
      </c>
      <c r="H187" s="43">
        <v>45324</v>
      </c>
      <c r="I187" s="43">
        <v>41865</v>
      </c>
      <c r="J187" s="43">
        <v>8</v>
      </c>
      <c r="K187" s="43">
        <v>87197</v>
      </c>
      <c r="L187" s="43">
        <v>35522</v>
      </c>
      <c r="M187" s="43">
        <v>32153</v>
      </c>
      <c r="N187" s="43">
        <v>8</v>
      </c>
      <c r="O187" s="48">
        <v>67683</v>
      </c>
      <c r="P187" s="27">
        <f>Table1[[#This Row],[Female Voters]]/Table1[[#This Row],[Female Population]]</f>
        <v>0.78928760693230593</v>
      </c>
      <c r="Q187" s="27">
        <f>Table1[[#This Row],[Male Voters]]/Table1[[#This Row],[Male Population]]</f>
        <v>0.72798297902935871</v>
      </c>
      <c r="R187" s="27">
        <f>Table1[[#This Row],[Total Voters]]/Table1[[#This Row],[Total Population]]</f>
        <v>0.75868242239072614</v>
      </c>
      <c r="S187" s="27">
        <f>Table1[[#This Row],[Female Ballots]]/Table1[[#This Row],[Female Population]]</f>
        <v>0.61859223310937628</v>
      </c>
      <c r="T187" s="27">
        <f>Table1[[#This Row],[Male Ballots]]/Table1[[#This Row],[Male Population]]</f>
        <v>0.55910275229263029</v>
      </c>
      <c r="U187" s="27">
        <f>Table1[[#This Row],[Total Ballots]]/Table1[[#This Row],[Total Population]]</f>
        <v>0.58889528762080712</v>
      </c>
      <c r="V187" s="27">
        <f>Table1[[#This Row],[Female Ballots]]/Table1[[#This Row],[Female Voters]]</f>
        <v>0.7837348865942988</v>
      </c>
      <c r="W187" s="27">
        <f>Table1[[#This Row],[Male Ballots]]/Table1[[#This Row],[Male Voters]]</f>
        <v>0.76801624268482027</v>
      </c>
      <c r="X187" s="27">
        <f>Table1[[#This Row],[Total Ballots]]/Table1[[#This Row],[Total Voters]]</f>
        <v>0.77620789706067872</v>
      </c>
    </row>
    <row r="188" spans="1:24" s="7" customFormat="1" hidden="1" x14ac:dyDescent="0.25">
      <c r="A188" s="8" t="s">
        <v>56</v>
      </c>
      <c r="B188" s="16">
        <v>2016</v>
      </c>
      <c r="C188" s="16"/>
      <c r="D188" s="9" t="s">
        <v>70</v>
      </c>
      <c r="E188" s="10">
        <v>56528.673299999995</v>
      </c>
      <c r="F188" s="10">
        <v>53758.966899999999</v>
      </c>
      <c r="G188" s="10">
        <v>110287.64019999999</v>
      </c>
      <c r="H188" s="43">
        <v>47282</v>
      </c>
      <c r="I188" s="43">
        <v>42994</v>
      </c>
      <c r="J188" s="43">
        <v>12</v>
      </c>
      <c r="K188" s="43">
        <v>90288</v>
      </c>
      <c r="L188" s="43">
        <v>40144</v>
      </c>
      <c r="M188" s="43">
        <v>35935</v>
      </c>
      <c r="N188" s="43">
        <v>11</v>
      </c>
      <c r="O188" s="48">
        <v>76090</v>
      </c>
      <c r="P188" s="27">
        <f>Table1[[#This Row],[Female Voters]]/Table1[[#This Row],[Female Population]]</f>
        <v>0.83642507845659986</v>
      </c>
      <c r="Q188" s="27">
        <f>Table1[[#This Row],[Male Voters]]/Table1[[#This Row],[Male Population]]</f>
        <v>0.79975495213618031</v>
      </c>
      <c r="R188" s="27">
        <f>Table1[[#This Row],[Total Voters]]/Table1[[#This Row],[Total Population]]</f>
        <v>0.81865927892072177</v>
      </c>
      <c r="S188" s="27">
        <f>Table1[[#This Row],[Female Ballots]]/Table1[[#This Row],[Female Population]]</f>
        <v>0.71015287740708399</v>
      </c>
      <c r="T188" s="27">
        <f>Table1[[#This Row],[Male Ballots]]/Table1[[#This Row],[Male Population]]</f>
        <v>0.66844662522709308</v>
      </c>
      <c r="U188" s="27">
        <f>Table1[[#This Row],[Total Ballots]]/Table1[[#This Row],[Total Population]]</f>
        <v>0.68992318506421357</v>
      </c>
      <c r="V188" s="27">
        <f>Table1[[#This Row],[Female Ballots]]/Table1[[#This Row],[Female Voters]]</f>
        <v>0.8490334588215388</v>
      </c>
      <c r="W188" s="27">
        <f>Table1[[#This Row],[Male Ballots]]/Table1[[#This Row],[Male Voters]]</f>
        <v>0.83581429966972132</v>
      </c>
      <c r="X188" s="27">
        <f>Table1[[#This Row],[Total Ballots]]/Table1[[#This Row],[Total Voters]]</f>
        <v>0.84274765195817825</v>
      </c>
    </row>
    <row r="189" spans="1:24" s="7" customFormat="1" hidden="1" x14ac:dyDescent="0.25">
      <c r="A189" s="8" t="s">
        <v>56</v>
      </c>
      <c r="B189" s="16">
        <v>2016</v>
      </c>
      <c r="C189" s="16"/>
      <c r="D189" s="9" t="s">
        <v>71</v>
      </c>
      <c r="E189" s="10">
        <v>62688.750029999996</v>
      </c>
      <c r="F189" s="10">
        <v>51826.300390000004</v>
      </c>
      <c r="G189" s="10">
        <v>114515.0505</v>
      </c>
      <c r="H189" s="43">
        <v>54450</v>
      </c>
      <c r="I189" s="43">
        <v>45245</v>
      </c>
      <c r="J189" s="43">
        <v>8</v>
      </c>
      <c r="K189" s="43">
        <v>99703</v>
      </c>
      <c r="L189" s="43">
        <v>47475</v>
      </c>
      <c r="M189" s="43">
        <v>40221</v>
      </c>
      <c r="N189" s="43">
        <v>7</v>
      </c>
      <c r="O189" s="48">
        <v>87703</v>
      </c>
      <c r="P189" s="27">
        <f>Table1[[#This Row],[Female Voters]]/Table1[[#This Row],[Female Population]]</f>
        <v>0.86857689735307686</v>
      </c>
      <c r="Q189" s="27">
        <f>Table1[[#This Row],[Male Voters]]/Table1[[#This Row],[Male Population]]</f>
        <v>0.87301234430251018</v>
      </c>
      <c r="R189" s="27">
        <f>Table1[[#This Row],[Total Voters]]/Table1[[#This Row],[Total Population]]</f>
        <v>0.87065411546057003</v>
      </c>
      <c r="S189" s="27">
        <f>Table1[[#This Row],[Female Ballots]]/Table1[[#This Row],[Female Population]]</f>
        <v>0.75731291463429429</v>
      </c>
      <c r="T189" s="27">
        <f>Table1[[#This Row],[Male Ballots]]/Table1[[#This Row],[Male Population]]</f>
        <v>0.77607314620822765</v>
      </c>
      <c r="U189" s="27">
        <f>Table1[[#This Row],[Total Ballots]]/Table1[[#This Row],[Total Population]]</f>
        <v>0.76586439613891633</v>
      </c>
      <c r="V189" s="27">
        <f>Table1[[#This Row],[Female Ballots]]/Table1[[#This Row],[Female Voters]]</f>
        <v>0.87190082644628097</v>
      </c>
      <c r="W189" s="27">
        <f>Table1[[#This Row],[Male Ballots]]/Table1[[#This Row],[Male Voters]]</f>
        <v>0.88896010608907061</v>
      </c>
      <c r="X189" s="27">
        <f>Table1[[#This Row],[Total Ballots]]/Table1[[#This Row],[Total Voters]]</f>
        <v>0.87964253833886641</v>
      </c>
    </row>
    <row r="190" spans="1:24" s="7" customFormat="1" hidden="1" x14ac:dyDescent="0.25">
      <c r="A190" s="8" t="s">
        <v>56</v>
      </c>
      <c r="B190" s="16">
        <v>2016</v>
      </c>
      <c r="C190" s="16"/>
      <c r="D190" s="9" t="s">
        <v>453</v>
      </c>
      <c r="E190" s="10">
        <v>327789.90995</v>
      </c>
      <c r="F190" s="10">
        <v>312870.81427000003</v>
      </c>
      <c r="G190" s="10">
        <v>640660.7243</v>
      </c>
      <c r="H190" s="43">
        <v>259368</v>
      </c>
      <c r="I190" s="43">
        <v>232865</v>
      </c>
      <c r="J190" s="43">
        <v>106</v>
      </c>
      <c r="K190" s="43">
        <v>492339</v>
      </c>
      <c r="L190" s="43">
        <v>195546</v>
      </c>
      <c r="M190" s="43">
        <v>169427</v>
      </c>
      <c r="N190" s="43">
        <v>89</v>
      </c>
      <c r="O190" s="48">
        <v>365062</v>
      </c>
      <c r="P190" s="27">
        <f>Table1[[#This Row],[Female Voters]]/Table1[[#This Row],[Female Population]]</f>
        <v>0.79126291605364896</v>
      </c>
      <c r="Q190" s="27">
        <f>Table1[[#This Row],[Male Voters]]/Table1[[#This Row],[Male Population]]</f>
        <v>0.74428482740816815</v>
      </c>
      <c r="R190" s="27">
        <f>Table1[[#This Row],[Total Voters]]/Table1[[#This Row],[Total Population]]</f>
        <v>0.7684863162759672</v>
      </c>
      <c r="S190" s="27">
        <f>Table1[[#This Row],[Female Ballots]]/Table1[[#This Row],[Female Population]]</f>
        <v>0.59655893627057632</v>
      </c>
      <c r="T190" s="27">
        <f>Table1[[#This Row],[Male Ballots]]/Table1[[#This Row],[Male Population]]</f>
        <v>0.54152382476234595</v>
      </c>
      <c r="U190" s="27">
        <f>Table1[[#This Row],[Total Ballots]]/Table1[[#This Row],[Total Population]]</f>
        <v>0.56982110211122239</v>
      </c>
      <c r="V190" s="27">
        <f>Table1[[#This Row],[Female Ballots]]/Table1[[#This Row],[Female Voters]]</f>
        <v>0.75393263625427964</v>
      </c>
      <c r="W190" s="27">
        <f>Table1[[#This Row],[Male Ballots]]/Table1[[#This Row],[Male Voters]]</f>
        <v>0.72757606338436431</v>
      </c>
      <c r="X190" s="27">
        <f>Table1[[#This Row],[Total Ballots]]/Table1[[#This Row],[Total Voters]]</f>
        <v>0.74148503368613905</v>
      </c>
    </row>
    <row r="191" spans="1:24" s="7" customFormat="1" hidden="1" x14ac:dyDescent="0.25">
      <c r="A191" s="8" t="s">
        <v>24</v>
      </c>
      <c r="B191" s="16">
        <v>2016</v>
      </c>
      <c r="C191" s="16"/>
      <c r="D191" s="9" t="s">
        <v>66</v>
      </c>
      <c r="E191" s="10">
        <v>443.38860099999999</v>
      </c>
      <c r="F191" s="10">
        <v>442.01135999999997</v>
      </c>
      <c r="G191" s="10">
        <v>885.39996099999996</v>
      </c>
      <c r="H191" s="43">
        <v>343</v>
      </c>
      <c r="I191" s="43">
        <v>303</v>
      </c>
      <c r="J191" s="43">
        <v>7</v>
      </c>
      <c r="K191" s="43">
        <v>653</v>
      </c>
      <c r="L191" s="43">
        <v>247</v>
      </c>
      <c r="M191" s="43">
        <v>194</v>
      </c>
      <c r="N191" s="43">
        <v>6</v>
      </c>
      <c r="O191" s="48">
        <v>447</v>
      </c>
      <c r="P191" s="27">
        <f>Table1[[#This Row],[Female Voters]]/Table1[[#This Row],[Female Population]]</f>
        <v>0.77358777205009832</v>
      </c>
      <c r="Q191" s="27">
        <f>Table1[[#This Row],[Male Voters]]/Table1[[#This Row],[Male Population]]</f>
        <v>0.68550274363989205</v>
      </c>
      <c r="R191" s="27">
        <f>Table1[[#This Row],[Total Voters]]/Table1[[#This Row],[Total Population]]</f>
        <v>0.73751979756412034</v>
      </c>
      <c r="S191" s="27">
        <f>Table1[[#This Row],[Female Ballots]]/Table1[[#This Row],[Female Population]]</f>
        <v>0.55707341019351109</v>
      </c>
      <c r="T191" s="27">
        <f>Table1[[#This Row],[Male Ballots]]/Table1[[#This Row],[Male Population]]</f>
        <v>0.43890274675293417</v>
      </c>
      <c r="U191" s="27">
        <f>Table1[[#This Row],[Total Ballots]]/Table1[[#This Row],[Total Population]]</f>
        <v>0.50485658424373936</v>
      </c>
      <c r="V191" s="27">
        <f>Table1[[#This Row],[Female Ballots]]/Table1[[#This Row],[Female Voters]]</f>
        <v>0.72011661807580174</v>
      </c>
      <c r="W191" s="27">
        <f>Table1[[#This Row],[Male Ballots]]/Table1[[#This Row],[Male Voters]]</f>
        <v>0.64026402640264024</v>
      </c>
      <c r="X191" s="27">
        <f>Table1[[#This Row],[Total Ballots]]/Table1[[#This Row],[Total Voters]]</f>
        <v>0.68453292496171514</v>
      </c>
    </row>
    <row r="192" spans="1:24" s="7" customFormat="1" hidden="1" x14ac:dyDescent="0.25">
      <c r="A192" s="8" t="s">
        <v>24</v>
      </c>
      <c r="B192" s="16">
        <v>2016</v>
      </c>
      <c r="C192" s="16"/>
      <c r="D192" s="9" t="s">
        <v>67</v>
      </c>
      <c r="E192" s="10">
        <v>630.80036999999993</v>
      </c>
      <c r="F192" s="10">
        <v>573.72125000000005</v>
      </c>
      <c r="G192" s="10">
        <v>1204.5216190000001</v>
      </c>
      <c r="H192" s="43">
        <v>609</v>
      </c>
      <c r="I192" s="43">
        <v>539</v>
      </c>
      <c r="J192" s="43">
        <v>4</v>
      </c>
      <c r="K192" s="43">
        <v>1152</v>
      </c>
      <c r="L192" s="43">
        <v>465</v>
      </c>
      <c r="M192" s="43">
        <v>366</v>
      </c>
      <c r="N192" s="43">
        <v>4</v>
      </c>
      <c r="O192" s="48">
        <v>835</v>
      </c>
      <c r="P192" s="27">
        <f>Table1[[#This Row],[Female Voters]]/Table1[[#This Row],[Female Population]]</f>
        <v>0.96544014392382183</v>
      </c>
      <c r="Q192" s="27">
        <f>Table1[[#This Row],[Male Voters]]/Table1[[#This Row],[Male Population]]</f>
        <v>0.93948062756957307</v>
      </c>
      <c r="R192" s="27">
        <f>Table1[[#This Row],[Total Voters]]/Table1[[#This Row],[Total Population]]</f>
        <v>0.956396283660227</v>
      </c>
      <c r="S192" s="27">
        <f>Table1[[#This Row],[Female Ballots]]/Table1[[#This Row],[Female Population]]</f>
        <v>0.73715873058222847</v>
      </c>
      <c r="T192" s="27">
        <f>Table1[[#This Row],[Male Ballots]]/Table1[[#This Row],[Male Population]]</f>
        <v>0.63794046324761366</v>
      </c>
      <c r="U192" s="27">
        <f>Table1[[#This Row],[Total Ballots]]/Table1[[#This Row],[Total Population]]</f>
        <v>0.6932212646321958</v>
      </c>
      <c r="V192" s="27">
        <f>Table1[[#This Row],[Female Ballots]]/Table1[[#This Row],[Female Voters]]</f>
        <v>0.76354679802955661</v>
      </c>
      <c r="W192" s="27">
        <f>Table1[[#This Row],[Male Ballots]]/Table1[[#This Row],[Male Voters]]</f>
        <v>0.67903525046382185</v>
      </c>
      <c r="X192" s="27">
        <f>Table1[[#This Row],[Total Ballots]]/Table1[[#This Row],[Total Voters]]</f>
        <v>0.72482638888888884</v>
      </c>
    </row>
    <row r="193" spans="1:24" s="7" customFormat="1" hidden="1" x14ac:dyDescent="0.25">
      <c r="A193" s="8" t="s">
        <v>24</v>
      </c>
      <c r="B193" s="16">
        <v>2016</v>
      </c>
      <c r="C193" s="16"/>
      <c r="D193" s="9" t="s">
        <v>68</v>
      </c>
      <c r="E193" s="10">
        <v>769.11502500000006</v>
      </c>
      <c r="F193" s="10">
        <v>785.81302299999993</v>
      </c>
      <c r="G193" s="10">
        <v>1554.9280469999999</v>
      </c>
      <c r="H193" s="43">
        <v>668</v>
      </c>
      <c r="I193" s="43">
        <v>550</v>
      </c>
      <c r="J193" s="43">
        <v>2</v>
      </c>
      <c r="K193" s="43">
        <v>1220</v>
      </c>
      <c r="L193" s="43">
        <v>572</v>
      </c>
      <c r="M193" s="43">
        <v>441</v>
      </c>
      <c r="N193" s="43">
        <v>2</v>
      </c>
      <c r="O193" s="48">
        <v>1015</v>
      </c>
      <c r="P193" s="27">
        <f>Table1[[#This Row],[Female Voters]]/Table1[[#This Row],[Female Population]]</f>
        <v>0.8685306856409416</v>
      </c>
      <c r="Q193" s="27">
        <f>Table1[[#This Row],[Male Voters]]/Table1[[#This Row],[Male Population]]</f>
        <v>0.69991204510745308</v>
      </c>
      <c r="R193" s="27">
        <f>Table1[[#This Row],[Total Voters]]/Table1[[#This Row],[Total Population]]</f>
        <v>0.78460222153289139</v>
      </c>
      <c r="S193" s="27">
        <f>Table1[[#This Row],[Female Ballots]]/Table1[[#This Row],[Female Population]]</f>
        <v>0.7437119044709859</v>
      </c>
      <c r="T193" s="27">
        <f>Table1[[#This Row],[Male Ballots]]/Table1[[#This Row],[Male Population]]</f>
        <v>0.56120220344070326</v>
      </c>
      <c r="U193" s="27">
        <f>Table1[[#This Row],[Total Ballots]]/Table1[[#This Row],[Total Population]]</f>
        <v>0.65276332365236456</v>
      </c>
      <c r="V193" s="27">
        <f>Table1[[#This Row],[Female Ballots]]/Table1[[#This Row],[Female Voters]]</f>
        <v>0.85628742514970058</v>
      </c>
      <c r="W193" s="27">
        <f>Table1[[#This Row],[Male Ballots]]/Table1[[#This Row],[Male Voters]]</f>
        <v>0.80181818181818176</v>
      </c>
      <c r="X193" s="27">
        <f>Table1[[#This Row],[Total Ballots]]/Table1[[#This Row],[Total Voters]]</f>
        <v>0.83196721311475408</v>
      </c>
    </row>
    <row r="194" spans="1:24" s="7" customFormat="1" hidden="1" x14ac:dyDescent="0.25">
      <c r="A194" s="8" t="s">
        <v>24</v>
      </c>
      <c r="B194" s="16">
        <v>2016</v>
      </c>
      <c r="C194" s="16"/>
      <c r="D194" s="9" t="s">
        <v>69</v>
      </c>
      <c r="E194" s="10">
        <v>1094.5861730000001</v>
      </c>
      <c r="F194" s="10">
        <v>1035.926745</v>
      </c>
      <c r="G194" s="10">
        <v>2130.5129229999998</v>
      </c>
      <c r="H194" s="43">
        <v>883</v>
      </c>
      <c r="I194" s="43">
        <v>797</v>
      </c>
      <c r="J194" s="43">
        <v>1</v>
      </c>
      <c r="K194" s="43">
        <v>1681</v>
      </c>
      <c r="L194" s="43">
        <v>767</v>
      </c>
      <c r="M194" s="43">
        <v>690</v>
      </c>
      <c r="N194" s="43">
        <v>0</v>
      </c>
      <c r="O194" s="48">
        <v>1457</v>
      </c>
      <c r="P194" s="27">
        <f>Table1[[#This Row],[Female Voters]]/Table1[[#This Row],[Female Population]]</f>
        <v>0.80669756459640563</v>
      </c>
      <c r="Q194" s="27">
        <f>Table1[[#This Row],[Male Voters]]/Table1[[#This Row],[Male Population]]</f>
        <v>0.76935942029375837</v>
      </c>
      <c r="R194" s="27">
        <f>Table1[[#This Row],[Total Voters]]/Table1[[#This Row],[Total Population]]</f>
        <v>0.78901187683619611</v>
      </c>
      <c r="S194" s="27">
        <f>Table1[[#This Row],[Female Ballots]]/Table1[[#This Row],[Female Population]]</f>
        <v>0.7007214405950658</v>
      </c>
      <c r="T194" s="27">
        <f>Table1[[#This Row],[Male Ballots]]/Table1[[#This Row],[Male Population]]</f>
        <v>0.66607026349145948</v>
      </c>
      <c r="U194" s="27">
        <f>Table1[[#This Row],[Total Ballots]]/Table1[[#This Row],[Total Population]]</f>
        <v>0.6838728759966316</v>
      </c>
      <c r="V194" s="27">
        <f>Table1[[#This Row],[Female Ballots]]/Table1[[#This Row],[Female Voters]]</f>
        <v>0.86862967157417892</v>
      </c>
      <c r="W194" s="27">
        <f>Table1[[#This Row],[Male Ballots]]/Table1[[#This Row],[Male Voters]]</f>
        <v>0.86574654956085317</v>
      </c>
      <c r="X194" s="27">
        <f>Table1[[#This Row],[Total Ballots]]/Table1[[#This Row],[Total Voters]]</f>
        <v>0.8667459845330161</v>
      </c>
    </row>
    <row r="195" spans="1:24" s="7" customFormat="1" hidden="1" x14ac:dyDescent="0.25">
      <c r="A195" s="8" t="s">
        <v>24</v>
      </c>
      <c r="B195" s="16">
        <v>2016</v>
      </c>
      <c r="C195" s="16"/>
      <c r="D195" s="9" t="s">
        <v>70</v>
      </c>
      <c r="E195" s="10">
        <v>1727.1400349999999</v>
      </c>
      <c r="F195" s="10">
        <v>1551.1299759999999</v>
      </c>
      <c r="G195" s="10">
        <v>3278.2700100000002</v>
      </c>
      <c r="H195" s="43">
        <v>1639</v>
      </c>
      <c r="I195" s="43">
        <v>1326</v>
      </c>
      <c r="J195" s="43">
        <v>3</v>
      </c>
      <c r="K195" s="43">
        <v>2968</v>
      </c>
      <c r="L195" s="43">
        <v>1532</v>
      </c>
      <c r="M195" s="43">
        <v>1196</v>
      </c>
      <c r="N195" s="43">
        <v>3</v>
      </c>
      <c r="O195" s="48">
        <v>2731</v>
      </c>
      <c r="P195" s="27">
        <f>Table1[[#This Row],[Female Voters]]/Table1[[#This Row],[Female Population]]</f>
        <v>0.94896763828417663</v>
      </c>
      <c r="Q195" s="27">
        <f>Table1[[#This Row],[Male Voters]]/Table1[[#This Row],[Male Population]]</f>
        <v>0.85486066320466758</v>
      </c>
      <c r="R195" s="27">
        <f>Table1[[#This Row],[Total Voters]]/Table1[[#This Row],[Total Population]]</f>
        <v>0.90535556587664967</v>
      </c>
      <c r="S195" s="27">
        <f>Table1[[#This Row],[Female Ballots]]/Table1[[#This Row],[Female Population]]</f>
        <v>0.88701551058655193</v>
      </c>
      <c r="T195" s="27">
        <f>Table1[[#This Row],[Male Ballots]]/Table1[[#This Row],[Male Population]]</f>
        <v>0.77105079426303347</v>
      </c>
      <c r="U195" s="27">
        <f>Table1[[#This Row],[Total Ballots]]/Table1[[#This Row],[Total Population]]</f>
        <v>0.83306133773892521</v>
      </c>
      <c r="V195" s="27">
        <f>Table1[[#This Row],[Female Ballots]]/Table1[[#This Row],[Female Voters]]</f>
        <v>0.93471629042098836</v>
      </c>
      <c r="W195" s="27">
        <f>Table1[[#This Row],[Male Ballots]]/Table1[[#This Row],[Male Voters]]</f>
        <v>0.90196078431372551</v>
      </c>
      <c r="X195" s="27">
        <f>Table1[[#This Row],[Total Ballots]]/Table1[[#This Row],[Total Voters]]</f>
        <v>0.92014824797843664</v>
      </c>
    </row>
    <row r="196" spans="1:24" s="7" customFormat="1" hidden="1" x14ac:dyDescent="0.25">
      <c r="A196" s="8" t="s">
        <v>24</v>
      </c>
      <c r="B196" s="16">
        <v>2016</v>
      </c>
      <c r="C196" s="16"/>
      <c r="D196" s="9" t="s">
        <v>71</v>
      </c>
      <c r="E196" s="10">
        <v>2601.3159620000001</v>
      </c>
      <c r="F196" s="10">
        <v>2476.677694</v>
      </c>
      <c r="G196" s="10">
        <v>5077.9936620000008</v>
      </c>
      <c r="H196" s="43">
        <v>2559</v>
      </c>
      <c r="I196" s="43">
        <v>2507</v>
      </c>
      <c r="J196" s="43">
        <v>6</v>
      </c>
      <c r="K196" s="43">
        <v>5072</v>
      </c>
      <c r="L196" s="43">
        <v>2416</v>
      </c>
      <c r="M196" s="43">
        <v>2352</v>
      </c>
      <c r="N196" s="43">
        <v>6</v>
      </c>
      <c r="O196" s="48">
        <v>4774</v>
      </c>
      <c r="P196" s="27">
        <f>Table1[[#This Row],[Female Voters]]/Table1[[#This Row],[Female Population]]</f>
        <v>0.98373286343598731</v>
      </c>
      <c r="Q196" s="27">
        <f>Table1[[#This Row],[Male Voters]]/Table1[[#This Row],[Male Population]]</f>
        <v>1.0122431376813619</v>
      </c>
      <c r="R196" s="27">
        <f>Table1[[#This Row],[Total Voters]]/Table1[[#This Row],[Total Population]]</f>
        <v>0.99881967910971359</v>
      </c>
      <c r="S196" s="27">
        <f>Table1[[#This Row],[Female Ballots]]/Table1[[#This Row],[Female Population]]</f>
        <v>0.92876068701107672</v>
      </c>
      <c r="T196" s="27">
        <f>Table1[[#This Row],[Male Ballots]]/Table1[[#This Row],[Male Population]]</f>
        <v>0.94965929789651504</v>
      </c>
      <c r="U196" s="27">
        <f>Table1[[#This Row],[Total Ballots]]/Table1[[#This Row],[Total Population]]</f>
        <v>0.94013508439861448</v>
      </c>
      <c r="V196" s="27">
        <f>Table1[[#This Row],[Female Ballots]]/Table1[[#This Row],[Female Voters]]</f>
        <v>0.94411879640484564</v>
      </c>
      <c r="W196" s="27">
        <f>Table1[[#This Row],[Male Ballots]]/Table1[[#This Row],[Male Voters]]</f>
        <v>0.9381731152772238</v>
      </c>
      <c r="X196" s="27">
        <f>Table1[[#This Row],[Total Ballots]]/Table1[[#This Row],[Total Voters]]</f>
        <v>0.94124605678233442</v>
      </c>
    </row>
    <row r="197" spans="1:24" s="7" customFormat="1" hidden="1" x14ac:dyDescent="0.25">
      <c r="A197" s="8" t="s">
        <v>24</v>
      </c>
      <c r="B197" s="16">
        <v>2016</v>
      </c>
      <c r="C197" s="16"/>
      <c r="D197" s="9" t="s">
        <v>453</v>
      </c>
      <c r="E197" s="10">
        <v>7266.3461660000012</v>
      </c>
      <c r="F197" s="10">
        <v>6865.2800479999996</v>
      </c>
      <c r="G197" s="10">
        <v>14131.626222000001</v>
      </c>
      <c r="H197" s="43">
        <v>6701</v>
      </c>
      <c r="I197" s="43">
        <v>6022</v>
      </c>
      <c r="J197" s="43">
        <v>23</v>
      </c>
      <c r="K197" s="43">
        <v>12746</v>
      </c>
      <c r="L197" s="43">
        <v>5999</v>
      </c>
      <c r="M197" s="43">
        <v>5239</v>
      </c>
      <c r="N197" s="43">
        <v>21</v>
      </c>
      <c r="O197" s="48">
        <v>11259</v>
      </c>
      <c r="P197" s="27">
        <f>Table1[[#This Row],[Female Voters]]/Table1[[#This Row],[Female Population]]</f>
        <v>0.9221966373353756</v>
      </c>
      <c r="Q197" s="27">
        <f>Table1[[#This Row],[Male Voters]]/Table1[[#This Row],[Male Population]]</f>
        <v>0.87716742185256302</v>
      </c>
      <c r="R197" s="27">
        <f>Table1[[#This Row],[Total Voters]]/Table1[[#This Row],[Total Population]]</f>
        <v>0.90194856556261949</v>
      </c>
      <c r="S197" s="27">
        <f>Table1[[#This Row],[Female Ballots]]/Table1[[#This Row],[Female Population]]</f>
        <v>0.82558687171689571</v>
      </c>
      <c r="T197" s="27">
        <f>Table1[[#This Row],[Male Ballots]]/Table1[[#This Row],[Male Population]]</f>
        <v>0.76311526454426737</v>
      </c>
      <c r="U197" s="27">
        <f>Table1[[#This Row],[Total Ballots]]/Table1[[#This Row],[Total Population]]</f>
        <v>0.79672359168912066</v>
      </c>
      <c r="V197" s="27">
        <f>Table1[[#This Row],[Female Ballots]]/Table1[[#This Row],[Female Voters]]</f>
        <v>0.89523951649007616</v>
      </c>
      <c r="W197" s="27">
        <f>Table1[[#This Row],[Male Ballots]]/Table1[[#This Row],[Male Voters]]</f>
        <v>0.86997675190966461</v>
      </c>
      <c r="X197" s="27">
        <f>Table1[[#This Row],[Total Ballots]]/Table1[[#This Row],[Total Voters]]</f>
        <v>0.88333594853287301</v>
      </c>
    </row>
    <row r="198" spans="1:24" s="7" customFormat="1" hidden="1" x14ac:dyDescent="0.25">
      <c r="A198" s="8" t="s">
        <v>39</v>
      </c>
      <c r="B198" s="16">
        <v>2016</v>
      </c>
      <c r="C198" s="16"/>
      <c r="D198" s="9" t="s">
        <v>66</v>
      </c>
      <c r="E198" s="10">
        <v>4806.83529</v>
      </c>
      <c r="F198" s="10">
        <v>4981.05332</v>
      </c>
      <c r="G198" s="10">
        <v>9787.8886199999997</v>
      </c>
      <c r="H198" s="43">
        <v>3142</v>
      </c>
      <c r="I198" s="43">
        <v>2864</v>
      </c>
      <c r="J198" s="43"/>
      <c r="K198" s="43">
        <v>6006</v>
      </c>
      <c r="L198" s="43">
        <v>1907</v>
      </c>
      <c r="M198" s="43">
        <v>1485</v>
      </c>
      <c r="N198" s="43">
        <v>0</v>
      </c>
      <c r="O198" s="48">
        <v>3392</v>
      </c>
      <c r="P198" s="27">
        <f>Table1[[#This Row],[Female Voters]]/Table1[[#This Row],[Female Population]]</f>
        <v>0.65365251988902662</v>
      </c>
      <c r="Q198" s="27">
        <f>Table1[[#This Row],[Male Voters]]/Table1[[#This Row],[Male Population]]</f>
        <v>0.5749787878199224</v>
      </c>
      <c r="R198" s="27">
        <f>Table1[[#This Row],[Total Voters]]/Table1[[#This Row],[Total Population]]</f>
        <v>0.61361548268210675</v>
      </c>
      <c r="S198" s="27">
        <f>Table1[[#This Row],[Female Ballots]]/Table1[[#This Row],[Female Population]]</f>
        <v>0.3967267203782221</v>
      </c>
      <c r="T198" s="27">
        <f>Table1[[#This Row],[Male Ballots]]/Table1[[#This Row],[Male Population]]</f>
        <v>0.29812971365662877</v>
      </c>
      <c r="U198" s="27">
        <f>Table1[[#This Row],[Total Ballots]]/Table1[[#This Row],[Total Population]]</f>
        <v>0.34655073547414356</v>
      </c>
      <c r="V198" s="27">
        <f>Table1[[#This Row],[Female Ballots]]/Table1[[#This Row],[Female Voters]]</f>
        <v>0.60693825588796946</v>
      </c>
      <c r="W198" s="27">
        <f>Table1[[#This Row],[Male Ballots]]/Table1[[#This Row],[Male Voters]]</f>
        <v>0.51850558659217882</v>
      </c>
      <c r="X198" s="27">
        <f>Table1[[#This Row],[Total Ballots]]/Table1[[#This Row],[Total Voters]]</f>
        <v>0.56476856476856474</v>
      </c>
    </row>
    <row r="199" spans="1:24" s="7" customFormat="1" hidden="1" x14ac:dyDescent="0.25">
      <c r="A199" s="8" t="s">
        <v>39</v>
      </c>
      <c r="B199" s="16">
        <v>2016</v>
      </c>
      <c r="C199" s="16"/>
      <c r="D199" s="9" t="s">
        <v>67</v>
      </c>
      <c r="E199" s="10">
        <v>6955.3582800000004</v>
      </c>
      <c r="F199" s="10">
        <v>7330.8316099999993</v>
      </c>
      <c r="G199" s="10">
        <v>14286.18989</v>
      </c>
      <c r="H199" s="43">
        <v>5458</v>
      </c>
      <c r="I199" s="43">
        <v>4796</v>
      </c>
      <c r="J199" s="43"/>
      <c r="K199" s="43">
        <v>10254</v>
      </c>
      <c r="L199" s="43">
        <v>3490</v>
      </c>
      <c r="M199" s="43">
        <v>2836</v>
      </c>
      <c r="N199" s="43">
        <v>0</v>
      </c>
      <c r="O199" s="48">
        <v>6326</v>
      </c>
      <c r="P199" s="27">
        <f>Table1[[#This Row],[Female Voters]]/Table1[[#This Row],[Female Population]]</f>
        <v>0.7847187420516315</v>
      </c>
      <c r="Q199" s="27">
        <f>Table1[[#This Row],[Male Voters]]/Table1[[#This Row],[Male Population]]</f>
        <v>0.65422318437348481</v>
      </c>
      <c r="R199" s="27">
        <f>Table1[[#This Row],[Total Voters]]/Table1[[#This Row],[Total Population]]</f>
        <v>0.7177561042484506</v>
      </c>
      <c r="S199" s="27">
        <f>Table1[[#This Row],[Female Ballots]]/Table1[[#This Row],[Female Population]]</f>
        <v>0.50177141989010521</v>
      </c>
      <c r="T199" s="27">
        <f>Table1[[#This Row],[Male Ballots]]/Table1[[#This Row],[Male Population]]</f>
        <v>0.38685924747356193</v>
      </c>
      <c r="U199" s="27">
        <f>Table1[[#This Row],[Total Ballots]]/Table1[[#This Row],[Total Population]]</f>
        <v>0.44280525799450926</v>
      </c>
      <c r="V199" s="27">
        <f>Table1[[#This Row],[Female Ballots]]/Table1[[#This Row],[Female Voters]]</f>
        <v>0.6394283620373763</v>
      </c>
      <c r="W199" s="27">
        <f>Table1[[#This Row],[Male Ballots]]/Table1[[#This Row],[Male Voters]]</f>
        <v>0.591326105087573</v>
      </c>
      <c r="X199" s="27">
        <f>Table1[[#This Row],[Total Ballots]]/Table1[[#This Row],[Total Voters]]</f>
        <v>0.61692997854495801</v>
      </c>
    </row>
    <row r="200" spans="1:24" s="7" customFormat="1" hidden="1" x14ac:dyDescent="0.25">
      <c r="A200" s="8" t="s">
        <v>39</v>
      </c>
      <c r="B200" s="16">
        <v>2016</v>
      </c>
      <c r="C200" s="16"/>
      <c r="D200" s="9" t="s">
        <v>68</v>
      </c>
      <c r="E200" s="10">
        <v>6836.3382099999999</v>
      </c>
      <c r="F200" s="10">
        <v>7137.47019</v>
      </c>
      <c r="G200" s="10">
        <v>13973.8084</v>
      </c>
      <c r="H200" s="43">
        <v>4954</v>
      </c>
      <c r="I200" s="43">
        <v>4572</v>
      </c>
      <c r="J200" s="43"/>
      <c r="K200" s="43">
        <v>9526</v>
      </c>
      <c r="L200" s="43">
        <v>3677</v>
      </c>
      <c r="M200" s="43">
        <v>3353</v>
      </c>
      <c r="N200" s="43">
        <v>0</v>
      </c>
      <c r="O200" s="48">
        <v>7030</v>
      </c>
      <c r="P200" s="27">
        <f>Table1[[#This Row],[Female Voters]]/Table1[[#This Row],[Female Population]]</f>
        <v>0.72465695052263956</v>
      </c>
      <c r="Q200" s="27">
        <f>Table1[[#This Row],[Male Voters]]/Table1[[#This Row],[Male Population]]</f>
        <v>0.64056309564775915</v>
      </c>
      <c r="R200" s="27">
        <f>Table1[[#This Row],[Total Voters]]/Table1[[#This Row],[Total Population]]</f>
        <v>0.6817039226042344</v>
      </c>
      <c r="S200" s="27">
        <f>Table1[[#This Row],[Female Ballots]]/Table1[[#This Row],[Female Population]]</f>
        <v>0.53786104301004145</v>
      </c>
      <c r="T200" s="27">
        <f>Table1[[#This Row],[Male Ballots]]/Table1[[#This Row],[Male Population]]</f>
        <v>0.46977429127448306</v>
      </c>
      <c r="U200" s="27">
        <f>Table1[[#This Row],[Total Ballots]]/Table1[[#This Row],[Total Population]]</f>
        <v>0.50308404114085326</v>
      </c>
      <c r="V200" s="27">
        <f>Table1[[#This Row],[Female Ballots]]/Table1[[#This Row],[Female Voters]]</f>
        <v>0.74222850222042791</v>
      </c>
      <c r="W200" s="27">
        <f>Table1[[#This Row],[Male Ballots]]/Table1[[#This Row],[Male Voters]]</f>
        <v>0.73337707786526685</v>
      </c>
      <c r="X200" s="27">
        <f>Table1[[#This Row],[Total Ballots]]/Table1[[#This Row],[Total Voters]]</f>
        <v>0.73798026453915599</v>
      </c>
    </row>
    <row r="201" spans="1:24" s="7" customFormat="1" hidden="1" x14ac:dyDescent="0.25">
      <c r="A201" s="14" t="s">
        <v>39</v>
      </c>
      <c r="B201" s="16">
        <v>2016</v>
      </c>
      <c r="C201" s="16"/>
      <c r="D201" s="9" t="s">
        <v>69</v>
      </c>
      <c r="E201" s="10">
        <v>7637.4102599999997</v>
      </c>
      <c r="F201" s="10">
        <v>7760.29961</v>
      </c>
      <c r="G201" s="10">
        <v>15397.709870000001</v>
      </c>
      <c r="H201" s="43">
        <v>5818</v>
      </c>
      <c r="I201" s="43">
        <v>5260</v>
      </c>
      <c r="J201" s="43">
        <v>1</v>
      </c>
      <c r="K201" s="43">
        <v>11079</v>
      </c>
      <c r="L201" s="43">
        <v>4675</v>
      </c>
      <c r="M201" s="43">
        <v>4184</v>
      </c>
      <c r="N201" s="43">
        <v>0</v>
      </c>
      <c r="O201" s="48">
        <v>8859</v>
      </c>
      <c r="P201" s="27">
        <f>Table1[[#This Row],[Female Voters]]/Table1[[#This Row],[Female Population]]</f>
        <v>0.76177654492008395</v>
      </c>
      <c r="Q201" s="27">
        <f>Table1[[#This Row],[Male Voters]]/Table1[[#This Row],[Male Population]]</f>
        <v>0.67780888165991826</v>
      </c>
      <c r="R201" s="27">
        <f>Table1[[#This Row],[Total Voters]]/Table1[[#This Row],[Total Population]]</f>
        <v>0.71952258443222628</v>
      </c>
      <c r="S201" s="27">
        <f>Table1[[#This Row],[Female Ballots]]/Table1[[#This Row],[Female Population]]</f>
        <v>0.61211848530446766</v>
      </c>
      <c r="T201" s="27">
        <f>Table1[[#This Row],[Male Ballots]]/Table1[[#This Row],[Male Population]]</f>
        <v>0.53915444122910605</v>
      </c>
      <c r="U201" s="27">
        <f>Table1[[#This Row],[Total Ballots]]/Table1[[#This Row],[Total Population]]</f>
        <v>0.57534529970981974</v>
      </c>
      <c r="V201" s="27">
        <f>Table1[[#This Row],[Female Ballots]]/Table1[[#This Row],[Female Voters]]</f>
        <v>0.803540735647989</v>
      </c>
      <c r="W201" s="27">
        <f>Table1[[#This Row],[Male Ballots]]/Table1[[#This Row],[Male Voters]]</f>
        <v>0.79543726235741441</v>
      </c>
      <c r="X201" s="27">
        <f>Table1[[#This Row],[Total Ballots]]/Table1[[#This Row],[Total Voters]]</f>
        <v>0.79962090441375577</v>
      </c>
    </row>
    <row r="202" spans="1:24" s="7" customFormat="1" hidden="1" x14ac:dyDescent="0.25">
      <c r="A202" s="8" t="s">
        <v>39</v>
      </c>
      <c r="B202" s="16">
        <v>2016</v>
      </c>
      <c r="C202" s="16"/>
      <c r="D202" s="9" t="s">
        <v>70</v>
      </c>
      <c r="E202" s="10">
        <v>9051.9453900000008</v>
      </c>
      <c r="F202" s="10">
        <v>8529.8688399999992</v>
      </c>
      <c r="G202" s="10">
        <v>17581.81423</v>
      </c>
      <c r="H202" s="43">
        <v>7927</v>
      </c>
      <c r="I202" s="43">
        <v>6954</v>
      </c>
      <c r="J202" s="43">
        <v>1</v>
      </c>
      <c r="K202" s="43">
        <v>14882</v>
      </c>
      <c r="L202" s="43">
        <v>7030</v>
      </c>
      <c r="M202" s="43">
        <v>6076</v>
      </c>
      <c r="N202" s="43">
        <v>1</v>
      </c>
      <c r="O202" s="48">
        <v>13107</v>
      </c>
      <c r="P202" s="27">
        <f>Table1[[#This Row],[Female Voters]]/Table1[[#This Row],[Female Population]]</f>
        <v>0.87572335652369637</v>
      </c>
      <c r="Q202" s="27">
        <f>Table1[[#This Row],[Male Voters]]/Table1[[#This Row],[Male Population]]</f>
        <v>0.81525286384122186</v>
      </c>
      <c r="R202" s="27">
        <f>Table1[[#This Row],[Total Voters]]/Table1[[#This Row],[Total Population]]</f>
        <v>0.84644279625061192</v>
      </c>
      <c r="S202" s="27">
        <f>Table1[[#This Row],[Female Ballots]]/Table1[[#This Row],[Female Population]]</f>
        <v>0.77662863584730479</v>
      </c>
      <c r="T202" s="27">
        <f>Table1[[#This Row],[Male Ballots]]/Table1[[#This Row],[Male Population]]</f>
        <v>0.71232044876319578</v>
      </c>
      <c r="U202" s="27">
        <f>Table1[[#This Row],[Total Ballots]]/Table1[[#This Row],[Total Population]]</f>
        <v>0.74548620685773226</v>
      </c>
      <c r="V202" s="27">
        <f>Table1[[#This Row],[Female Ballots]]/Table1[[#This Row],[Female Voters]]</f>
        <v>0.88684243723981326</v>
      </c>
      <c r="W202" s="27">
        <f>Table1[[#This Row],[Male Ballots]]/Table1[[#This Row],[Male Voters]]</f>
        <v>0.87374173137762434</v>
      </c>
      <c r="X202" s="27">
        <f>Table1[[#This Row],[Total Ballots]]/Table1[[#This Row],[Total Voters]]</f>
        <v>0.88072839672087089</v>
      </c>
    </row>
    <row r="203" spans="1:24" s="7" customFormat="1" hidden="1" x14ac:dyDescent="0.25">
      <c r="A203" s="8" t="s">
        <v>39</v>
      </c>
      <c r="B203" s="16">
        <v>2016</v>
      </c>
      <c r="C203" s="16"/>
      <c r="D203" s="9" t="s">
        <v>71</v>
      </c>
      <c r="E203" s="10">
        <v>12710.231830000001</v>
      </c>
      <c r="F203" s="10">
        <v>11159.388570000001</v>
      </c>
      <c r="G203" s="10">
        <v>23869.6204</v>
      </c>
      <c r="H203" s="43">
        <v>11823</v>
      </c>
      <c r="I203" s="43">
        <v>10417</v>
      </c>
      <c r="J203" s="43"/>
      <c r="K203" s="43">
        <v>22240</v>
      </c>
      <c r="L203" s="43">
        <v>10718</v>
      </c>
      <c r="M203" s="43">
        <v>9577</v>
      </c>
      <c r="N203" s="43">
        <v>0</v>
      </c>
      <c r="O203" s="48">
        <v>20295</v>
      </c>
      <c r="P203" s="27">
        <f>Table1[[#This Row],[Female Voters]]/Table1[[#This Row],[Female Population]]</f>
        <v>0.93019546442057299</v>
      </c>
      <c r="Q203" s="27">
        <f>Table1[[#This Row],[Male Voters]]/Table1[[#This Row],[Male Population]]</f>
        <v>0.93347408190482961</v>
      </c>
      <c r="R203" s="27">
        <f>Table1[[#This Row],[Total Voters]]/Table1[[#This Row],[Total Population]]</f>
        <v>0.93172826493713323</v>
      </c>
      <c r="S203" s="27">
        <f>Table1[[#This Row],[Female Ballots]]/Table1[[#This Row],[Female Population]]</f>
        <v>0.84325763238261875</v>
      </c>
      <c r="T203" s="27">
        <f>Table1[[#This Row],[Male Ballots]]/Table1[[#This Row],[Male Population]]</f>
        <v>0.85820114067414355</v>
      </c>
      <c r="U203" s="27">
        <f>Table1[[#This Row],[Total Ballots]]/Table1[[#This Row],[Total Population]]</f>
        <v>0.85024393601165105</v>
      </c>
      <c r="V203" s="27">
        <f>Table1[[#This Row],[Female Ballots]]/Table1[[#This Row],[Female Voters]]</f>
        <v>0.90653810369618537</v>
      </c>
      <c r="W203" s="27">
        <f>Table1[[#This Row],[Male Ballots]]/Table1[[#This Row],[Male Voters]]</f>
        <v>0.91936258039742724</v>
      </c>
      <c r="X203" s="27">
        <f>Table1[[#This Row],[Total Ballots]]/Table1[[#This Row],[Total Voters]]</f>
        <v>0.91254496402877694</v>
      </c>
    </row>
    <row r="204" spans="1:24" s="7" customFormat="1" hidden="1" x14ac:dyDescent="0.25">
      <c r="A204" s="8" t="s">
        <v>39</v>
      </c>
      <c r="B204" s="16">
        <v>2016</v>
      </c>
      <c r="C204" s="16"/>
      <c r="D204" s="9" t="s">
        <v>453</v>
      </c>
      <c r="E204" s="10">
        <v>47998.119260000007</v>
      </c>
      <c r="F204" s="10">
        <v>46898.912140000008</v>
      </c>
      <c r="G204" s="10">
        <v>94897.031409999996</v>
      </c>
      <c r="H204" s="43">
        <v>39122</v>
      </c>
      <c r="I204" s="43">
        <v>34863</v>
      </c>
      <c r="J204" s="43">
        <v>2</v>
      </c>
      <c r="K204" s="43">
        <v>73987</v>
      </c>
      <c r="L204" s="43">
        <v>31497</v>
      </c>
      <c r="M204" s="43">
        <v>27511</v>
      </c>
      <c r="N204" s="43">
        <v>1</v>
      </c>
      <c r="O204" s="48">
        <v>59009</v>
      </c>
      <c r="P204" s="27">
        <f>Table1[[#This Row],[Female Voters]]/Table1[[#This Row],[Female Population]]</f>
        <v>0.81507360294850006</v>
      </c>
      <c r="Q204" s="27">
        <f>Table1[[#This Row],[Male Voters]]/Table1[[#This Row],[Male Population]]</f>
        <v>0.74336479055055527</v>
      </c>
      <c r="R204" s="27">
        <f>Table1[[#This Row],[Total Voters]]/Table1[[#This Row],[Total Population]]</f>
        <v>0.7796555793230372</v>
      </c>
      <c r="S204" s="27">
        <f>Table1[[#This Row],[Female Ballots]]/Table1[[#This Row],[Female Population]]</f>
        <v>0.6562132118007491</v>
      </c>
      <c r="T204" s="27">
        <f>Table1[[#This Row],[Male Ballots]]/Table1[[#This Row],[Male Population]]</f>
        <v>0.58660209255762064</v>
      </c>
      <c r="U204" s="27">
        <f>Table1[[#This Row],[Total Ballots]]/Table1[[#This Row],[Total Population]]</f>
        <v>0.62182134807835299</v>
      </c>
      <c r="V204" s="27">
        <f>Table1[[#This Row],[Female Ballots]]/Table1[[#This Row],[Female Voters]]</f>
        <v>0.80509687643780992</v>
      </c>
      <c r="W204" s="27">
        <f>Table1[[#This Row],[Male Ballots]]/Table1[[#This Row],[Male Voters]]</f>
        <v>0.78911740240369443</v>
      </c>
      <c r="X204" s="27">
        <f>Table1[[#This Row],[Total Ballots]]/Table1[[#This Row],[Total Voters]]</f>
        <v>0.79755903064051792</v>
      </c>
    </row>
    <row r="205" spans="1:24" s="7" customFormat="1" hidden="1" x14ac:dyDescent="0.25">
      <c r="A205" s="8" t="s">
        <v>37</v>
      </c>
      <c r="B205" s="16">
        <v>2016</v>
      </c>
      <c r="C205" s="16"/>
      <c r="D205" s="9" t="s">
        <v>66</v>
      </c>
      <c r="E205" s="10">
        <v>408.45661200000001</v>
      </c>
      <c r="F205" s="10">
        <v>426.99691999999999</v>
      </c>
      <c r="G205" s="10">
        <v>835.453532</v>
      </c>
      <c r="H205" s="43">
        <v>248</v>
      </c>
      <c r="I205" s="43">
        <v>245</v>
      </c>
      <c r="J205" s="43"/>
      <c r="K205" s="43">
        <v>493</v>
      </c>
      <c r="L205" s="43">
        <v>155</v>
      </c>
      <c r="M205" s="43">
        <v>128</v>
      </c>
      <c r="N205" s="43">
        <v>0</v>
      </c>
      <c r="O205" s="48">
        <v>283</v>
      </c>
      <c r="P205" s="27">
        <f>Table1[[#This Row],[Female Voters]]/Table1[[#This Row],[Female Population]]</f>
        <v>0.60716363186207889</v>
      </c>
      <c r="Q205" s="27">
        <f>Table1[[#This Row],[Male Voters]]/Table1[[#This Row],[Male Population]]</f>
        <v>0.57377463050553157</v>
      </c>
      <c r="R205" s="27">
        <f>Table1[[#This Row],[Total Voters]]/Table1[[#This Row],[Total Population]]</f>
        <v>0.59009864835905679</v>
      </c>
      <c r="S205" s="27">
        <f>Table1[[#This Row],[Female Ballots]]/Table1[[#This Row],[Female Population]]</f>
        <v>0.37947726991379932</v>
      </c>
      <c r="T205" s="27">
        <f>Table1[[#This Row],[Male Ballots]]/Table1[[#This Row],[Male Population]]</f>
        <v>0.2997679702232981</v>
      </c>
      <c r="U205" s="27">
        <f>Table1[[#This Row],[Total Ballots]]/Table1[[#This Row],[Total Population]]</f>
        <v>0.33873816934201434</v>
      </c>
      <c r="V205" s="27">
        <f>Table1[[#This Row],[Female Ballots]]/Table1[[#This Row],[Female Voters]]</f>
        <v>0.625</v>
      </c>
      <c r="W205" s="27">
        <f>Table1[[#This Row],[Male Ballots]]/Table1[[#This Row],[Male Voters]]</f>
        <v>0.52244897959183678</v>
      </c>
      <c r="X205" s="27">
        <f>Table1[[#This Row],[Total Ballots]]/Table1[[#This Row],[Total Voters]]</f>
        <v>0.57403651115618659</v>
      </c>
    </row>
    <row r="206" spans="1:24" s="7" customFormat="1" hidden="1" x14ac:dyDescent="0.25">
      <c r="A206" s="8" t="s">
        <v>37</v>
      </c>
      <c r="B206" s="16">
        <v>2016</v>
      </c>
      <c r="C206" s="16"/>
      <c r="D206" s="9" t="s">
        <v>67</v>
      </c>
      <c r="E206" s="10">
        <v>520.99782000000005</v>
      </c>
      <c r="F206" s="10">
        <v>539.02015400000005</v>
      </c>
      <c r="G206" s="10">
        <v>1060.0179739999999</v>
      </c>
      <c r="H206" s="43">
        <v>467</v>
      </c>
      <c r="I206" s="43">
        <v>426</v>
      </c>
      <c r="J206" s="43">
        <v>3</v>
      </c>
      <c r="K206" s="43">
        <v>896</v>
      </c>
      <c r="L206" s="43">
        <v>300</v>
      </c>
      <c r="M206" s="43">
        <v>225</v>
      </c>
      <c r="N206" s="43">
        <v>3</v>
      </c>
      <c r="O206" s="48">
        <v>528</v>
      </c>
      <c r="P206" s="27">
        <f>Table1[[#This Row],[Female Voters]]/Table1[[#This Row],[Female Population]]</f>
        <v>0.89635691757788916</v>
      </c>
      <c r="Q206" s="27">
        <f>Table1[[#This Row],[Male Voters]]/Table1[[#This Row],[Male Population]]</f>
        <v>0.79032295330463642</v>
      </c>
      <c r="R206" s="27">
        <f>Table1[[#This Row],[Total Voters]]/Table1[[#This Row],[Total Population]]</f>
        <v>0.84526868598173421</v>
      </c>
      <c r="S206" s="27">
        <f>Table1[[#This Row],[Female Ballots]]/Table1[[#This Row],[Female Population]]</f>
        <v>0.57581814833697376</v>
      </c>
      <c r="T206" s="27">
        <f>Table1[[#This Row],[Male Ballots]]/Table1[[#This Row],[Male Population]]</f>
        <v>0.41742409505526573</v>
      </c>
      <c r="U206" s="27">
        <f>Table1[[#This Row],[Total Ballots]]/Table1[[#This Row],[Total Population]]</f>
        <v>0.49810476138209336</v>
      </c>
      <c r="V206" s="27">
        <f>Table1[[#This Row],[Female Ballots]]/Table1[[#This Row],[Female Voters]]</f>
        <v>0.64239828693790146</v>
      </c>
      <c r="W206" s="27">
        <f>Table1[[#This Row],[Male Ballots]]/Table1[[#This Row],[Male Voters]]</f>
        <v>0.528169014084507</v>
      </c>
      <c r="X206" s="27">
        <f>Table1[[#This Row],[Total Ballots]]/Table1[[#This Row],[Total Voters]]</f>
        <v>0.5892857142857143</v>
      </c>
    </row>
    <row r="207" spans="1:24" s="7" customFormat="1" hidden="1" x14ac:dyDescent="0.25">
      <c r="A207" s="8" t="s">
        <v>37</v>
      </c>
      <c r="B207" s="16">
        <v>2016</v>
      </c>
      <c r="C207" s="16"/>
      <c r="D207" s="9" t="s">
        <v>68</v>
      </c>
      <c r="E207" s="10">
        <v>663.09465599999999</v>
      </c>
      <c r="F207" s="10">
        <v>652.76718499999993</v>
      </c>
      <c r="G207" s="10">
        <v>1315.86184</v>
      </c>
      <c r="H207" s="43">
        <v>516</v>
      </c>
      <c r="I207" s="43">
        <v>515</v>
      </c>
      <c r="J207" s="43">
        <v>1</v>
      </c>
      <c r="K207" s="43">
        <v>1032</v>
      </c>
      <c r="L207" s="43">
        <v>398</v>
      </c>
      <c r="M207" s="43">
        <v>362</v>
      </c>
      <c r="N207" s="43">
        <v>1</v>
      </c>
      <c r="O207" s="48">
        <v>761</v>
      </c>
      <c r="P207" s="27">
        <f>Table1[[#This Row],[Female Voters]]/Table1[[#This Row],[Female Population]]</f>
        <v>0.7781694443334497</v>
      </c>
      <c r="Q207" s="27">
        <f>Table1[[#This Row],[Male Voters]]/Table1[[#This Row],[Male Population]]</f>
        <v>0.78894897267239328</v>
      </c>
      <c r="R207" s="27">
        <f>Table1[[#This Row],[Total Voters]]/Table1[[#This Row],[Total Population]]</f>
        <v>0.78427686602721147</v>
      </c>
      <c r="S207" s="27">
        <f>Table1[[#This Row],[Female Ballots]]/Table1[[#This Row],[Female Population]]</f>
        <v>0.60021596675331979</v>
      </c>
      <c r="T207" s="27">
        <f>Table1[[#This Row],[Male Ballots]]/Table1[[#This Row],[Male Population]]</f>
        <v>0.55456219049981814</v>
      </c>
      <c r="U207" s="27">
        <f>Table1[[#This Row],[Total Ballots]]/Table1[[#This Row],[Total Population]]</f>
        <v>0.57832819287471704</v>
      </c>
      <c r="V207" s="27">
        <f>Table1[[#This Row],[Female Ballots]]/Table1[[#This Row],[Female Voters]]</f>
        <v>0.77131782945736438</v>
      </c>
      <c r="W207" s="27">
        <f>Table1[[#This Row],[Male Ballots]]/Table1[[#This Row],[Male Voters]]</f>
        <v>0.70291262135922328</v>
      </c>
      <c r="X207" s="27">
        <f>Table1[[#This Row],[Total Ballots]]/Table1[[#This Row],[Total Voters]]</f>
        <v>0.73740310077519378</v>
      </c>
    </row>
    <row r="208" spans="1:24" s="7" customFormat="1" hidden="1" x14ac:dyDescent="0.25">
      <c r="A208" s="8" t="s">
        <v>37</v>
      </c>
      <c r="B208" s="16">
        <v>2016</v>
      </c>
      <c r="C208" s="16"/>
      <c r="D208" s="9" t="s">
        <v>69</v>
      </c>
      <c r="E208" s="10">
        <v>848.06565799999998</v>
      </c>
      <c r="F208" s="10">
        <v>842.48006099999998</v>
      </c>
      <c r="G208" s="10">
        <v>1690.545719</v>
      </c>
      <c r="H208" s="43">
        <v>659</v>
      </c>
      <c r="I208" s="43">
        <v>640</v>
      </c>
      <c r="J208" s="43">
        <v>4</v>
      </c>
      <c r="K208" s="43">
        <v>1303</v>
      </c>
      <c r="L208" s="43">
        <v>552</v>
      </c>
      <c r="M208" s="43">
        <v>500</v>
      </c>
      <c r="N208" s="43">
        <v>3</v>
      </c>
      <c r="O208" s="48">
        <v>1055</v>
      </c>
      <c r="P208" s="27">
        <f>Table1[[#This Row],[Female Voters]]/Table1[[#This Row],[Female Population]]</f>
        <v>0.77706247598107547</v>
      </c>
      <c r="Q208" s="27">
        <f>Table1[[#This Row],[Male Voters]]/Table1[[#This Row],[Male Population]]</f>
        <v>0.7596618954285258</v>
      </c>
      <c r="R208" s="27">
        <f>Table1[[#This Row],[Total Voters]]/Table1[[#This Row],[Total Population]]</f>
        <v>0.77075703150504382</v>
      </c>
      <c r="S208" s="27">
        <f>Table1[[#This Row],[Female Ballots]]/Table1[[#This Row],[Female Population]]</f>
        <v>0.65089299960782043</v>
      </c>
      <c r="T208" s="27">
        <f>Table1[[#This Row],[Male Ballots]]/Table1[[#This Row],[Male Population]]</f>
        <v>0.59348585580353574</v>
      </c>
      <c r="U208" s="27">
        <f>Table1[[#This Row],[Total Ballots]]/Table1[[#This Row],[Total Population]]</f>
        <v>0.62405883978343923</v>
      </c>
      <c r="V208" s="27">
        <f>Table1[[#This Row],[Female Ballots]]/Table1[[#This Row],[Female Voters]]</f>
        <v>0.83763277693474958</v>
      </c>
      <c r="W208" s="27">
        <f>Table1[[#This Row],[Male Ballots]]/Table1[[#This Row],[Male Voters]]</f>
        <v>0.78125</v>
      </c>
      <c r="X208" s="27">
        <f>Table1[[#This Row],[Total Ballots]]/Table1[[#This Row],[Total Voters]]</f>
        <v>0.80966999232540293</v>
      </c>
    </row>
    <row r="209" spans="1:24" s="7" customFormat="1" hidden="1" x14ac:dyDescent="0.25">
      <c r="A209" s="8" t="s">
        <v>37</v>
      </c>
      <c r="B209" s="16">
        <v>2016</v>
      </c>
      <c r="C209" s="16"/>
      <c r="D209" s="9" t="s">
        <v>70</v>
      </c>
      <c r="E209" s="10">
        <v>1000.5655400000001</v>
      </c>
      <c r="F209" s="10">
        <v>1047.221237</v>
      </c>
      <c r="G209" s="10">
        <v>2047.7867799999999</v>
      </c>
      <c r="H209" s="43">
        <v>906</v>
      </c>
      <c r="I209" s="43">
        <v>879</v>
      </c>
      <c r="J209" s="43">
        <v>1</v>
      </c>
      <c r="K209" s="43">
        <v>1786</v>
      </c>
      <c r="L209" s="43">
        <v>777</v>
      </c>
      <c r="M209" s="43">
        <v>746</v>
      </c>
      <c r="N209" s="43">
        <v>0</v>
      </c>
      <c r="O209" s="48">
        <v>1523</v>
      </c>
      <c r="P209" s="27">
        <f>Table1[[#This Row],[Female Voters]]/Table1[[#This Row],[Female Population]]</f>
        <v>0.90548791036717091</v>
      </c>
      <c r="Q209" s="27">
        <f>Table1[[#This Row],[Male Voters]]/Table1[[#This Row],[Male Population]]</f>
        <v>0.83936418489572706</v>
      </c>
      <c r="R209" s="27">
        <f>Table1[[#This Row],[Total Voters]]/Table1[[#This Row],[Total Population]]</f>
        <v>0.8721611143519542</v>
      </c>
      <c r="S209" s="27">
        <f>Table1[[#This Row],[Female Ballots]]/Table1[[#This Row],[Female Population]]</f>
        <v>0.77656082379171276</v>
      </c>
      <c r="T209" s="27">
        <f>Table1[[#This Row],[Male Ballots]]/Table1[[#This Row],[Male Population]]</f>
        <v>0.71236141289216426</v>
      </c>
      <c r="U209" s="27">
        <f>Table1[[#This Row],[Total Ballots]]/Table1[[#This Row],[Total Population]]</f>
        <v>0.74372977444458355</v>
      </c>
      <c r="V209" s="27">
        <f>Table1[[#This Row],[Female Ballots]]/Table1[[#This Row],[Female Voters]]</f>
        <v>0.85761589403973515</v>
      </c>
      <c r="W209" s="27">
        <f>Table1[[#This Row],[Male Ballots]]/Table1[[#This Row],[Male Voters]]</f>
        <v>0.8486916951080774</v>
      </c>
      <c r="X209" s="27">
        <f>Table1[[#This Row],[Total Ballots]]/Table1[[#This Row],[Total Voters]]</f>
        <v>0.85274356103023519</v>
      </c>
    </row>
    <row r="210" spans="1:24" s="7" customFormat="1" hidden="1" x14ac:dyDescent="0.25">
      <c r="A210" s="8" t="s">
        <v>37</v>
      </c>
      <c r="B210" s="16">
        <v>2016</v>
      </c>
      <c r="C210" s="16"/>
      <c r="D210" s="9" t="s">
        <v>71</v>
      </c>
      <c r="E210" s="10">
        <v>1138.602899</v>
      </c>
      <c r="F210" s="10">
        <v>1158.8030080000001</v>
      </c>
      <c r="G210" s="10">
        <v>2297.4059070000003</v>
      </c>
      <c r="H210" s="43">
        <v>951</v>
      </c>
      <c r="I210" s="43">
        <v>1002</v>
      </c>
      <c r="J210" s="43"/>
      <c r="K210" s="43">
        <v>1953</v>
      </c>
      <c r="L210" s="43">
        <v>846</v>
      </c>
      <c r="M210" s="43">
        <v>897</v>
      </c>
      <c r="N210" s="43">
        <v>0</v>
      </c>
      <c r="O210" s="48">
        <v>1743</v>
      </c>
      <c r="P210" s="27">
        <f>Table1[[#This Row],[Female Voters]]/Table1[[#This Row],[Female Population]]</f>
        <v>0.83523412845271527</v>
      </c>
      <c r="Q210" s="27">
        <f>Table1[[#This Row],[Male Voters]]/Table1[[#This Row],[Male Population]]</f>
        <v>0.86468536332967472</v>
      </c>
      <c r="R210" s="27">
        <f>Table1[[#This Row],[Total Voters]]/Table1[[#This Row],[Total Population]]</f>
        <v>0.85008922195654468</v>
      </c>
      <c r="S210" s="27">
        <f>Table1[[#This Row],[Female Ballots]]/Table1[[#This Row],[Female Population]]</f>
        <v>0.74301584928601172</v>
      </c>
      <c r="T210" s="27">
        <f>Table1[[#This Row],[Male Ballots]]/Table1[[#This Row],[Male Population]]</f>
        <v>0.77407462166339136</v>
      </c>
      <c r="U210" s="27">
        <f>Table1[[#This Row],[Total Ballots]]/Table1[[#This Row],[Total Population]]</f>
        <v>0.75868177873541076</v>
      </c>
      <c r="V210" s="27">
        <f>Table1[[#This Row],[Female Ballots]]/Table1[[#This Row],[Female Voters]]</f>
        <v>0.88958990536277605</v>
      </c>
      <c r="W210" s="27">
        <f>Table1[[#This Row],[Male Ballots]]/Table1[[#This Row],[Male Voters]]</f>
        <v>0.89520958083832336</v>
      </c>
      <c r="X210" s="27">
        <f>Table1[[#This Row],[Total Ballots]]/Table1[[#This Row],[Total Voters]]</f>
        <v>0.89247311827956988</v>
      </c>
    </row>
    <row r="211" spans="1:24" s="7" customFormat="1" hidden="1" x14ac:dyDescent="0.25">
      <c r="A211" s="8" t="s">
        <v>37</v>
      </c>
      <c r="B211" s="16">
        <v>2016</v>
      </c>
      <c r="C211" s="16"/>
      <c r="D211" s="9" t="s">
        <v>453</v>
      </c>
      <c r="E211" s="10">
        <v>4579.7831850000002</v>
      </c>
      <c r="F211" s="10">
        <v>4667.2885649999998</v>
      </c>
      <c r="G211" s="10">
        <v>9247.0717519999998</v>
      </c>
      <c r="H211" s="43">
        <v>3747</v>
      </c>
      <c r="I211" s="43">
        <v>3707</v>
      </c>
      <c r="J211" s="43">
        <v>9</v>
      </c>
      <c r="K211" s="43">
        <v>7463</v>
      </c>
      <c r="L211" s="43">
        <v>3028</v>
      </c>
      <c r="M211" s="43">
        <v>2858</v>
      </c>
      <c r="N211" s="43">
        <v>7</v>
      </c>
      <c r="O211" s="48">
        <v>5893</v>
      </c>
      <c r="P211" s="27">
        <f>Table1[[#This Row],[Female Voters]]/Table1[[#This Row],[Female Population]]</f>
        <v>0.81816100209119391</v>
      </c>
      <c r="Q211" s="27">
        <f>Table1[[#This Row],[Male Voters]]/Table1[[#This Row],[Male Population]]</f>
        <v>0.7942512978089239</v>
      </c>
      <c r="R211" s="27">
        <f>Table1[[#This Row],[Total Voters]]/Table1[[#This Row],[Total Population]]</f>
        <v>0.80706630165228987</v>
      </c>
      <c r="S211" s="27">
        <f>Table1[[#This Row],[Female Ballots]]/Table1[[#This Row],[Female Population]]</f>
        <v>0.66116667049162936</v>
      </c>
      <c r="T211" s="27">
        <f>Table1[[#This Row],[Male Ballots]]/Table1[[#This Row],[Male Population]]</f>
        <v>0.61234696766601149</v>
      </c>
      <c r="U211" s="27">
        <f>Table1[[#This Row],[Total Ballots]]/Table1[[#This Row],[Total Population]]</f>
        <v>0.63728282401674174</v>
      </c>
      <c r="V211" s="27">
        <f>Table1[[#This Row],[Female Ballots]]/Table1[[#This Row],[Female Voters]]</f>
        <v>0.80811315719242061</v>
      </c>
      <c r="W211" s="27">
        <f>Table1[[#This Row],[Male Ballots]]/Table1[[#This Row],[Male Voters]]</f>
        <v>0.77097383328837332</v>
      </c>
      <c r="X211" s="27">
        <f>Table1[[#This Row],[Total Ballots]]/Table1[[#This Row],[Total Voters]]</f>
        <v>0.78962883558890529</v>
      </c>
    </row>
    <row r="212" spans="1:24" s="7" customFormat="1" hidden="1" x14ac:dyDescent="0.25">
      <c r="A212" s="8" t="s">
        <v>53</v>
      </c>
      <c r="B212" s="16">
        <v>2016</v>
      </c>
      <c r="C212" s="16"/>
      <c r="D212" s="9" t="s">
        <v>66</v>
      </c>
      <c r="E212" s="10">
        <v>30385.65308</v>
      </c>
      <c r="F212" s="10">
        <v>32685.252679999998</v>
      </c>
      <c r="G212" s="10">
        <v>63070.905799999993</v>
      </c>
      <c r="H212" s="43">
        <v>21624</v>
      </c>
      <c r="I212" s="43">
        <v>20752</v>
      </c>
      <c r="J212" s="43">
        <v>17</v>
      </c>
      <c r="K212" s="43">
        <v>42393</v>
      </c>
      <c r="L212" s="43">
        <v>14024</v>
      </c>
      <c r="M212" s="43">
        <v>11870</v>
      </c>
      <c r="N212" s="43">
        <v>10</v>
      </c>
      <c r="O212" s="48">
        <v>25904</v>
      </c>
      <c r="P212" s="27">
        <f>Table1[[#This Row],[Female Voters]]/Table1[[#This Row],[Female Population]]</f>
        <v>0.71165164504010725</v>
      </c>
      <c r="Q212" s="27">
        <f>Table1[[#This Row],[Male Voters]]/Table1[[#This Row],[Male Population]]</f>
        <v>0.6349040713611519</v>
      </c>
      <c r="R212" s="27">
        <f>Table1[[#This Row],[Total Voters]]/Table1[[#This Row],[Total Population]]</f>
        <v>0.67214826649913129</v>
      </c>
      <c r="S212" s="27">
        <f>Table1[[#This Row],[Female Ballots]]/Table1[[#This Row],[Female Population]]</f>
        <v>0.4615336047929367</v>
      </c>
      <c r="T212" s="27">
        <f>Table1[[#This Row],[Male Ballots]]/Table1[[#This Row],[Male Population]]</f>
        <v>0.36316072316195419</v>
      </c>
      <c r="U212" s="27">
        <f>Table1[[#This Row],[Total Ballots]]/Table1[[#This Row],[Total Population]]</f>
        <v>0.4107123509870379</v>
      </c>
      <c r="V212" s="27">
        <f>Table1[[#This Row],[Female Ballots]]/Table1[[#This Row],[Female Voters]]</f>
        <v>0.64853866074731781</v>
      </c>
      <c r="W212" s="27">
        <f>Table1[[#This Row],[Male Ballots]]/Table1[[#This Row],[Male Voters]]</f>
        <v>0.57199306090979185</v>
      </c>
      <c r="X212" s="27">
        <f>Table1[[#This Row],[Total Ballots]]/Table1[[#This Row],[Total Voters]]</f>
        <v>0.61104427617767088</v>
      </c>
    </row>
    <row r="213" spans="1:24" s="7" customFormat="1" hidden="1" x14ac:dyDescent="0.25">
      <c r="A213" s="8" t="s">
        <v>53</v>
      </c>
      <c r="B213" s="16">
        <v>2016</v>
      </c>
      <c r="C213" s="16"/>
      <c r="D213" s="9" t="s">
        <v>67</v>
      </c>
      <c r="E213" s="10">
        <v>50754.638599999998</v>
      </c>
      <c r="F213" s="10">
        <v>54217.662799999998</v>
      </c>
      <c r="G213" s="10">
        <v>104972.3014</v>
      </c>
      <c r="H213" s="43">
        <v>40031</v>
      </c>
      <c r="I213" s="43">
        <v>37480</v>
      </c>
      <c r="J213" s="43">
        <v>20</v>
      </c>
      <c r="K213" s="43">
        <v>77531</v>
      </c>
      <c r="L213" s="43">
        <v>27445</v>
      </c>
      <c r="M213" s="43">
        <v>23504</v>
      </c>
      <c r="N213" s="43">
        <v>14</v>
      </c>
      <c r="O213" s="48">
        <v>50963</v>
      </c>
      <c r="P213" s="27">
        <f>Table1[[#This Row],[Female Voters]]/Table1[[#This Row],[Female Population]]</f>
        <v>0.78871608791240611</v>
      </c>
      <c r="Q213" s="27">
        <f>Table1[[#This Row],[Male Voters]]/Table1[[#This Row],[Male Population]]</f>
        <v>0.6912876369875538</v>
      </c>
      <c r="R213" s="27">
        <f>Table1[[#This Row],[Total Voters]]/Table1[[#This Row],[Total Population]]</f>
        <v>0.73858531218217149</v>
      </c>
      <c r="S213" s="27">
        <f>Table1[[#This Row],[Female Ballots]]/Table1[[#This Row],[Female Population]]</f>
        <v>0.54073875328510368</v>
      </c>
      <c r="T213" s="27">
        <f>Table1[[#This Row],[Male Ballots]]/Table1[[#This Row],[Male Population]]</f>
        <v>0.43351186285366772</v>
      </c>
      <c r="U213" s="27">
        <f>Table1[[#This Row],[Total Ballots]]/Table1[[#This Row],[Total Population]]</f>
        <v>0.48548997516786846</v>
      </c>
      <c r="V213" s="27">
        <f>Table1[[#This Row],[Female Ballots]]/Table1[[#This Row],[Female Voters]]</f>
        <v>0.68559366490969498</v>
      </c>
      <c r="W213" s="27">
        <f>Table1[[#This Row],[Male Ballots]]/Table1[[#This Row],[Male Voters]]</f>
        <v>0.62710779082177159</v>
      </c>
      <c r="X213" s="27">
        <f>Table1[[#This Row],[Total Ballots]]/Table1[[#This Row],[Total Voters]]</f>
        <v>0.65732416710735064</v>
      </c>
    </row>
    <row r="214" spans="1:24" s="7" customFormat="1" hidden="1" x14ac:dyDescent="0.25">
      <c r="A214" s="8" t="s">
        <v>53</v>
      </c>
      <c r="B214" s="16">
        <v>2016</v>
      </c>
      <c r="C214" s="16"/>
      <c r="D214" s="9" t="s">
        <v>68</v>
      </c>
      <c r="E214" s="10">
        <v>52433.014900000002</v>
      </c>
      <c r="F214" s="10">
        <v>55379.871100000004</v>
      </c>
      <c r="G214" s="10">
        <v>107812.886</v>
      </c>
      <c r="H214" s="43">
        <v>38778</v>
      </c>
      <c r="I214" s="43">
        <v>36665</v>
      </c>
      <c r="J214" s="43">
        <v>20</v>
      </c>
      <c r="K214" s="43">
        <v>75463</v>
      </c>
      <c r="L214" s="43">
        <v>29920</v>
      </c>
      <c r="M214" s="43">
        <v>27032</v>
      </c>
      <c r="N214" s="43">
        <v>10</v>
      </c>
      <c r="O214" s="48">
        <v>56962</v>
      </c>
      <c r="P214" s="27">
        <f>Table1[[#This Row],[Female Voters]]/Table1[[#This Row],[Female Population]]</f>
        <v>0.73957219652459849</v>
      </c>
      <c r="Q214" s="27">
        <f>Table1[[#This Row],[Male Voters]]/Table1[[#This Row],[Male Population]]</f>
        <v>0.66206365727709315</v>
      </c>
      <c r="R214" s="27">
        <f>Table1[[#This Row],[Total Voters]]/Table1[[#This Row],[Total Population]]</f>
        <v>0.69994416066368914</v>
      </c>
      <c r="S214" s="27">
        <f>Table1[[#This Row],[Female Ballots]]/Table1[[#This Row],[Female Population]]</f>
        <v>0.57063283614461768</v>
      </c>
      <c r="T214" s="27">
        <f>Table1[[#This Row],[Male Ballots]]/Table1[[#This Row],[Male Population]]</f>
        <v>0.48811959044086684</v>
      </c>
      <c r="U214" s="27">
        <f>Table1[[#This Row],[Total Ballots]]/Table1[[#This Row],[Total Population]]</f>
        <v>0.52834129679081221</v>
      </c>
      <c r="V214" s="27">
        <f>Table1[[#This Row],[Female Ballots]]/Table1[[#This Row],[Female Voters]]</f>
        <v>0.77157150961885601</v>
      </c>
      <c r="W214" s="27">
        <f>Table1[[#This Row],[Male Ballots]]/Table1[[#This Row],[Male Voters]]</f>
        <v>0.73726987590345017</v>
      </c>
      <c r="X214" s="27">
        <f>Table1[[#This Row],[Total Ballots]]/Table1[[#This Row],[Total Voters]]</f>
        <v>0.75483349456024806</v>
      </c>
    </row>
    <row r="215" spans="1:24" s="7" customFormat="1" hidden="1" x14ac:dyDescent="0.25">
      <c r="A215" s="8" t="s">
        <v>53</v>
      </c>
      <c r="B215" s="16">
        <v>2016</v>
      </c>
      <c r="C215" s="16"/>
      <c r="D215" s="9" t="s">
        <v>69</v>
      </c>
      <c r="E215" s="10">
        <v>55868.780700000003</v>
      </c>
      <c r="F215" s="10">
        <v>57612.243999999999</v>
      </c>
      <c r="G215" s="10">
        <v>113481.0246</v>
      </c>
      <c r="H215" s="43">
        <v>43754</v>
      </c>
      <c r="I215" s="43">
        <v>42218</v>
      </c>
      <c r="J215" s="43">
        <v>16</v>
      </c>
      <c r="K215" s="43">
        <v>85988</v>
      </c>
      <c r="L215" s="43">
        <v>35775</v>
      </c>
      <c r="M215" s="43">
        <v>33607</v>
      </c>
      <c r="N215" s="43">
        <v>5</v>
      </c>
      <c r="O215" s="48">
        <v>69387</v>
      </c>
      <c r="P215" s="27">
        <f>Table1[[#This Row],[Female Voters]]/Table1[[#This Row],[Female Population]]</f>
        <v>0.78315652233305311</v>
      </c>
      <c r="Q215" s="27">
        <f>Table1[[#This Row],[Male Voters]]/Table1[[#This Row],[Male Population]]</f>
        <v>0.73279561893128131</v>
      </c>
      <c r="R215" s="27">
        <f>Table1[[#This Row],[Total Voters]]/Table1[[#This Row],[Total Population]]</f>
        <v>0.75773020470243446</v>
      </c>
      <c r="S215" s="27">
        <f>Table1[[#This Row],[Female Ballots]]/Table1[[#This Row],[Female Population]]</f>
        <v>0.64033973091523</v>
      </c>
      <c r="T215" s="27">
        <f>Table1[[#This Row],[Male Ballots]]/Table1[[#This Row],[Male Population]]</f>
        <v>0.58333086279367974</v>
      </c>
      <c r="U215" s="27">
        <f>Table1[[#This Row],[Total Ballots]]/Table1[[#This Row],[Total Population]]</f>
        <v>0.61144143035874565</v>
      </c>
      <c r="V215" s="27">
        <f>Table1[[#This Row],[Female Ballots]]/Table1[[#This Row],[Female Voters]]</f>
        <v>0.81763953010010515</v>
      </c>
      <c r="W215" s="27">
        <f>Table1[[#This Row],[Male Ballots]]/Table1[[#This Row],[Male Voters]]</f>
        <v>0.79603486664455925</v>
      </c>
      <c r="X215" s="27">
        <f>Table1[[#This Row],[Total Ballots]]/Table1[[#This Row],[Total Voters]]</f>
        <v>0.8069381774201051</v>
      </c>
    </row>
    <row r="216" spans="1:24" s="7" customFormat="1" hidden="1" x14ac:dyDescent="0.25">
      <c r="A216" s="8" t="s">
        <v>53</v>
      </c>
      <c r="B216" s="16">
        <v>2016</v>
      </c>
      <c r="C216" s="16"/>
      <c r="D216" s="9" t="s">
        <v>70</v>
      </c>
      <c r="E216" s="10">
        <v>53484.959900000002</v>
      </c>
      <c r="F216" s="10">
        <v>52366.797599999998</v>
      </c>
      <c r="G216" s="10">
        <v>105851.75750000001</v>
      </c>
      <c r="H216" s="43">
        <v>45204</v>
      </c>
      <c r="I216" s="43">
        <v>42560</v>
      </c>
      <c r="J216" s="43">
        <v>21</v>
      </c>
      <c r="K216" s="43">
        <v>87785</v>
      </c>
      <c r="L216" s="43">
        <v>39541</v>
      </c>
      <c r="M216" s="43">
        <v>36425</v>
      </c>
      <c r="N216" s="43">
        <v>18</v>
      </c>
      <c r="O216" s="48">
        <v>75984</v>
      </c>
      <c r="P216" s="27">
        <f>Table1[[#This Row],[Female Voters]]/Table1[[#This Row],[Female Population]]</f>
        <v>0.8451721770852445</v>
      </c>
      <c r="Q216" s="27">
        <f>Table1[[#This Row],[Male Voters]]/Table1[[#This Row],[Male Population]]</f>
        <v>0.81272871266812008</v>
      </c>
      <c r="R216" s="27">
        <f>Table1[[#This Row],[Total Voters]]/Table1[[#This Row],[Total Population]]</f>
        <v>0.82932019338460194</v>
      </c>
      <c r="S216" s="27">
        <f>Table1[[#This Row],[Female Ballots]]/Table1[[#This Row],[Female Population]]</f>
        <v>0.7392919443882765</v>
      </c>
      <c r="T216" s="27">
        <f>Table1[[#This Row],[Male Ballots]]/Table1[[#This Row],[Male Population]]</f>
        <v>0.69557432704267563</v>
      </c>
      <c r="U216" s="27">
        <f>Table1[[#This Row],[Total Ballots]]/Table1[[#This Row],[Total Population]]</f>
        <v>0.71783408981187669</v>
      </c>
      <c r="V216" s="27">
        <f>Table1[[#This Row],[Female Ballots]]/Table1[[#This Row],[Female Voters]]</f>
        <v>0.87472347579860188</v>
      </c>
      <c r="W216" s="27">
        <f>Table1[[#This Row],[Male Ballots]]/Table1[[#This Row],[Male Voters]]</f>
        <v>0.85585056390977443</v>
      </c>
      <c r="X216" s="27">
        <f>Table1[[#This Row],[Total Ballots]]/Table1[[#This Row],[Total Voters]]</f>
        <v>0.86556928860283644</v>
      </c>
    </row>
    <row r="217" spans="1:24" s="7" customFormat="1" hidden="1" x14ac:dyDescent="0.25">
      <c r="A217" s="8" t="s">
        <v>53</v>
      </c>
      <c r="B217" s="16">
        <v>2016</v>
      </c>
      <c r="C217" s="16"/>
      <c r="D217" s="9" t="s">
        <v>71</v>
      </c>
      <c r="E217" s="10">
        <v>56344.527549999999</v>
      </c>
      <c r="F217" s="10">
        <v>45462.409180000002</v>
      </c>
      <c r="G217" s="10">
        <v>101806.93669999999</v>
      </c>
      <c r="H217" s="43">
        <v>47229</v>
      </c>
      <c r="I217" s="43">
        <v>39202</v>
      </c>
      <c r="J217" s="43">
        <v>18</v>
      </c>
      <c r="K217" s="43">
        <v>86449</v>
      </c>
      <c r="L217" s="43">
        <v>42062</v>
      </c>
      <c r="M217" s="43">
        <v>35199</v>
      </c>
      <c r="N217" s="43">
        <v>11</v>
      </c>
      <c r="O217" s="48">
        <v>77272</v>
      </c>
      <c r="P217" s="27">
        <f>Table1[[#This Row],[Female Voters]]/Table1[[#This Row],[Female Population]]</f>
        <v>0.83821804980242487</v>
      </c>
      <c r="Q217" s="27">
        <f>Table1[[#This Row],[Male Voters]]/Table1[[#This Row],[Male Population]]</f>
        <v>0.86229482130581625</v>
      </c>
      <c r="R217" s="27">
        <f>Table1[[#This Row],[Total Voters]]/Table1[[#This Row],[Total Population]]</f>
        <v>0.84914646096015978</v>
      </c>
      <c r="S217" s="27">
        <f>Table1[[#This Row],[Female Ballots]]/Table1[[#This Row],[Female Population]]</f>
        <v>0.7465143791058374</v>
      </c>
      <c r="T217" s="27">
        <f>Table1[[#This Row],[Male Ballots]]/Table1[[#This Row],[Male Population]]</f>
        <v>0.77424405426109444</v>
      </c>
      <c r="U217" s="27">
        <f>Table1[[#This Row],[Total Ballots]]/Table1[[#This Row],[Total Population]]</f>
        <v>0.75900525548373565</v>
      </c>
      <c r="V217" s="27">
        <f>Table1[[#This Row],[Female Ballots]]/Table1[[#This Row],[Female Voters]]</f>
        <v>0.89059687903618534</v>
      </c>
      <c r="W217" s="27">
        <f>Table1[[#This Row],[Male Ballots]]/Table1[[#This Row],[Male Voters]]</f>
        <v>0.89788786286413957</v>
      </c>
      <c r="X217" s="27">
        <f>Table1[[#This Row],[Total Ballots]]/Table1[[#This Row],[Total Voters]]</f>
        <v>0.89384492591007414</v>
      </c>
    </row>
    <row r="218" spans="1:24" s="7" customFormat="1" hidden="1" x14ac:dyDescent="0.25">
      <c r="A218" s="8" t="s">
        <v>53</v>
      </c>
      <c r="B218" s="16">
        <v>2016</v>
      </c>
      <c r="C218" s="16"/>
      <c r="D218" s="9" t="s">
        <v>453</v>
      </c>
      <c r="E218" s="10">
        <v>299271.57472999999</v>
      </c>
      <c r="F218" s="10">
        <v>297724.23736000003</v>
      </c>
      <c r="G218" s="10">
        <v>596995.81200000003</v>
      </c>
      <c r="H218" s="43">
        <v>236620</v>
      </c>
      <c r="I218" s="43">
        <v>218877</v>
      </c>
      <c r="J218" s="43">
        <v>112</v>
      </c>
      <c r="K218" s="43">
        <v>455609</v>
      </c>
      <c r="L218" s="43">
        <v>188767</v>
      </c>
      <c r="M218" s="43">
        <v>167637</v>
      </c>
      <c r="N218" s="43">
        <v>68</v>
      </c>
      <c r="O218" s="48">
        <v>356472</v>
      </c>
      <c r="P218" s="27">
        <f>Table1[[#This Row],[Female Voters]]/Table1[[#This Row],[Female Population]]</f>
        <v>0.79065310567325464</v>
      </c>
      <c r="Q218" s="27">
        <f>Table1[[#This Row],[Male Voters]]/Table1[[#This Row],[Male Population]]</f>
        <v>0.73516688443252232</v>
      </c>
      <c r="R218" s="27">
        <f>Table1[[#This Row],[Total Voters]]/Table1[[#This Row],[Total Population]]</f>
        <v>0.7631695077954751</v>
      </c>
      <c r="S218" s="27">
        <f>Table1[[#This Row],[Female Ballots]]/Table1[[#This Row],[Female Population]]</f>
        <v>0.63075485926220631</v>
      </c>
      <c r="T218" s="27">
        <f>Table1[[#This Row],[Male Ballots]]/Table1[[#This Row],[Male Population]]</f>
        <v>0.56306131300051976</v>
      </c>
      <c r="U218" s="27">
        <f>Table1[[#This Row],[Total Ballots]]/Table1[[#This Row],[Total Population]]</f>
        <v>0.59710971640785981</v>
      </c>
      <c r="V218" s="27">
        <f>Table1[[#This Row],[Female Ballots]]/Table1[[#This Row],[Female Voters]]</f>
        <v>0.79776434789958584</v>
      </c>
      <c r="W218" s="27">
        <f>Table1[[#This Row],[Male Ballots]]/Table1[[#This Row],[Male Voters]]</f>
        <v>0.76589591414356006</v>
      </c>
      <c r="X218" s="27">
        <f>Table1[[#This Row],[Total Ballots]]/Table1[[#This Row],[Total Voters]]</f>
        <v>0.78240772241110246</v>
      </c>
    </row>
    <row r="219" spans="1:24" s="7" customFormat="1" hidden="1" x14ac:dyDescent="0.25">
      <c r="A219" s="8" t="s">
        <v>41</v>
      </c>
      <c r="B219" s="16">
        <v>2016</v>
      </c>
      <c r="C219" s="16"/>
      <c r="D219" s="9" t="s">
        <v>66</v>
      </c>
      <c r="E219" s="10">
        <v>28006.68059</v>
      </c>
      <c r="F219" s="10">
        <v>27465.652159999998</v>
      </c>
      <c r="G219" s="10">
        <v>55472.332899999994</v>
      </c>
      <c r="H219" s="43">
        <v>15193</v>
      </c>
      <c r="I219" s="43">
        <v>14603</v>
      </c>
      <c r="J219" s="43">
        <v>544</v>
      </c>
      <c r="K219" s="43">
        <v>30340</v>
      </c>
      <c r="L219" s="43">
        <v>8937</v>
      </c>
      <c r="M219" s="43">
        <v>7858</v>
      </c>
      <c r="N219" s="43">
        <v>319</v>
      </c>
      <c r="O219" s="48">
        <v>17114</v>
      </c>
      <c r="P219" s="27">
        <f>Table1[[#This Row],[Female Voters]]/Table1[[#This Row],[Female Population]]</f>
        <v>0.54247771174370363</v>
      </c>
      <c r="Q219" s="27">
        <f>Table1[[#This Row],[Male Voters]]/Table1[[#This Row],[Male Population]]</f>
        <v>0.53168225953386583</v>
      </c>
      <c r="R219" s="27">
        <f>Table1[[#This Row],[Total Voters]]/Table1[[#This Row],[Total Population]]</f>
        <v>0.54693931936653783</v>
      </c>
      <c r="S219" s="27">
        <f>Table1[[#This Row],[Female Ballots]]/Table1[[#This Row],[Female Population]]</f>
        <v>0.31910243598061472</v>
      </c>
      <c r="T219" s="27">
        <f>Table1[[#This Row],[Male Ballots]]/Table1[[#This Row],[Male Population]]</f>
        <v>0.28610280048052572</v>
      </c>
      <c r="U219" s="27">
        <f>Table1[[#This Row],[Total Ballots]]/Table1[[#This Row],[Total Population]]</f>
        <v>0.30851415661301673</v>
      </c>
      <c r="V219" s="27">
        <f>Table1[[#This Row],[Female Ballots]]/Table1[[#This Row],[Female Voters]]</f>
        <v>0.58823142236556314</v>
      </c>
      <c r="W219" s="27">
        <f>Table1[[#This Row],[Male Ballots]]/Table1[[#This Row],[Male Voters]]</f>
        <v>0.53810860782031089</v>
      </c>
      <c r="X219" s="27">
        <f>Table1[[#This Row],[Total Ballots]]/Table1[[#This Row],[Total Voters]]</f>
        <v>0.56407382992748845</v>
      </c>
    </row>
    <row r="220" spans="1:24" s="7" customFormat="1" hidden="1" x14ac:dyDescent="0.25">
      <c r="A220" s="8" t="s">
        <v>41</v>
      </c>
      <c r="B220" s="16">
        <v>2016</v>
      </c>
      <c r="C220" s="16"/>
      <c r="D220" s="9" t="s">
        <v>67</v>
      </c>
      <c r="E220" s="10">
        <v>30167.4473</v>
      </c>
      <c r="F220" s="10">
        <v>31609.814700000003</v>
      </c>
      <c r="G220" s="10">
        <v>61777.262000000002</v>
      </c>
      <c r="H220" s="43">
        <v>26769</v>
      </c>
      <c r="I220" s="43">
        <v>24795</v>
      </c>
      <c r="J220" s="43">
        <v>470</v>
      </c>
      <c r="K220" s="43">
        <v>52034</v>
      </c>
      <c r="L220" s="43">
        <v>17429</v>
      </c>
      <c r="M220" s="43">
        <v>15023</v>
      </c>
      <c r="N220" s="43">
        <v>277</v>
      </c>
      <c r="O220" s="48">
        <v>32729</v>
      </c>
      <c r="P220" s="27">
        <f>Table1[[#This Row],[Female Voters]]/Table1[[#This Row],[Female Population]]</f>
        <v>0.88734720355341434</v>
      </c>
      <c r="Q220" s="27">
        <f>Table1[[#This Row],[Male Voters]]/Table1[[#This Row],[Male Population]]</f>
        <v>0.78440826798013463</v>
      </c>
      <c r="R220" s="27">
        <f>Table1[[#This Row],[Total Voters]]/Table1[[#This Row],[Total Population]]</f>
        <v>0.84228401057981495</v>
      </c>
      <c r="S220" s="27">
        <f>Table1[[#This Row],[Female Ballots]]/Table1[[#This Row],[Female Population]]</f>
        <v>0.57774195564766928</v>
      </c>
      <c r="T220" s="27">
        <f>Table1[[#This Row],[Male Ballots]]/Table1[[#This Row],[Male Population]]</f>
        <v>0.47526377938558428</v>
      </c>
      <c r="U220" s="27">
        <f>Table1[[#This Row],[Total Ballots]]/Table1[[#This Row],[Total Population]]</f>
        <v>0.52979039440109854</v>
      </c>
      <c r="V220" s="27">
        <f>Table1[[#This Row],[Female Ballots]]/Table1[[#This Row],[Female Voters]]</f>
        <v>0.6510889461690762</v>
      </c>
      <c r="W220" s="27">
        <f>Table1[[#This Row],[Male Ballots]]/Table1[[#This Row],[Male Voters]]</f>
        <v>0.60588828392821137</v>
      </c>
      <c r="X220" s="27">
        <f>Table1[[#This Row],[Total Ballots]]/Table1[[#This Row],[Total Voters]]</f>
        <v>0.62899258177345585</v>
      </c>
    </row>
    <row r="221" spans="1:24" s="7" customFormat="1" hidden="1" x14ac:dyDescent="0.25">
      <c r="A221" s="8" t="s">
        <v>41</v>
      </c>
      <c r="B221" s="16">
        <v>2016</v>
      </c>
      <c r="C221" s="16"/>
      <c r="D221" s="9" t="s">
        <v>68</v>
      </c>
      <c r="E221" s="10">
        <v>27634.8446</v>
      </c>
      <c r="F221" s="10">
        <v>29039.794000000002</v>
      </c>
      <c r="G221" s="10">
        <v>56674.638599999998</v>
      </c>
      <c r="H221" s="43">
        <v>24090</v>
      </c>
      <c r="I221" s="43">
        <v>22581</v>
      </c>
      <c r="J221" s="43">
        <v>262</v>
      </c>
      <c r="K221" s="43">
        <v>46933</v>
      </c>
      <c r="L221" s="43">
        <v>18093</v>
      </c>
      <c r="M221" s="43">
        <v>16331</v>
      </c>
      <c r="N221" s="43">
        <v>179</v>
      </c>
      <c r="O221" s="48">
        <v>34603</v>
      </c>
      <c r="P221" s="27">
        <f>Table1[[#This Row],[Female Voters]]/Table1[[#This Row],[Female Population]]</f>
        <v>0.87172554608828878</v>
      </c>
      <c r="Q221" s="27">
        <f>Table1[[#This Row],[Male Voters]]/Table1[[#This Row],[Male Population]]</f>
        <v>0.77758816057717206</v>
      </c>
      <c r="R221" s="27">
        <f>Table1[[#This Row],[Total Voters]]/Table1[[#This Row],[Total Population]]</f>
        <v>0.8281129118660141</v>
      </c>
      <c r="S221" s="27">
        <f>Table1[[#This Row],[Female Ballots]]/Table1[[#This Row],[Female Population]]</f>
        <v>0.65471690765360768</v>
      </c>
      <c r="T221" s="27">
        <f>Table1[[#This Row],[Male Ballots]]/Table1[[#This Row],[Male Population]]</f>
        <v>0.56236624819032799</v>
      </c>
      <c r="U221" s="27">
        <f>Table1[[#This Row],[Total Ballots]]/Table1[[#This Row],[Total Population]]</f>
        <v>0.61055528283509863</v>
      </c>
      <c r="V221" s="27">
        <f>Table1[[#This Row],[Female Ballots]]/Table1[[#This Row],[Female Voters]]</f>
        <v>0.75105853051058535</v>
      </c>
      <c r="W221" s="27">
        <f>Table1[[#This Row],[Male Ballots]]/Table1[[#This Row],[Male Voters]]</f>
        <v>0.72321863513573359</v>
      </c>
      <c r="X221" s="27">
        <f>Table1[[#This Row],[Total Ballots]]/Table1[[#This Row],[Total Voters]]</f>
        <v>0.73728506594507059</v>
      </c>
    </row>
    <row r="222" spans="1:24" s="7" customFormat="1" hidden="1" x14ac:dyDescent="0.25">
      <c r="A222" s="8" t="s">
        <v>41</v>
      </c>
      <c r="B222" s="16">
        <v>2016</v>
      </c>
      <c r="C222" s="16"/>
      <c r="D222" s="9" t="s">
        <v>69</v>
      </c>
      <c r="E222" s="10">
        <v>31583.212299999999</v>
      </c>
      <c r="F222" s="10">
        <v>31677.8357</v>
      </c>
      <c r="G222" s="10">
        <v>63261.047999999995</v>
      </c>
      <c r="H222" s="43">
        <v>26249</v>
      </c>
      <c r="I222" s="43">
        <v>24227</v>
      </c>
      <c r="J222" s="43">
        <v>261</v>
      </c>
      <c r="K222" s="43">
        <v>50737</v>
      </c>
      <c r="L222" s="43">
        <v>21499</v>
      </c>
      <c r="M222" s="43">
        <v>19407</v>
      </c>
      <c r="N222" s="43">
        <v>174</v>
      </c>
      <c r="O222" s="48">
        <v>41080</v>
      </c>
      <c r="P222" s="27">
        <f>Table1[[#This Row],[Female Voters]]/Table1[[#This Row],[Female Population]]</f>
        <v>0.83110608733108504</v>
      </c>
      <c r="Q222" s="27">
        <f>Table1[[#This Row],[Male Voters]]/Table1[[#This Row],[Male Population]]</f>
        <v>0.76479341042860449</v>
      </c>
      <c r="R222" s="27">
        <f>Table1[[#This Row],[Total Voters]]/Table1[[#This Row],[Total Population]]</f>
        <v>0.80202591648497512</v>
      </c>
      <c r="S222" s="27">
        <f>Table1[[#This Row],[Female Ballots]]/Table1[[#This Row],[Female Population]]</f>
        <v>0.68070973261956635</v>
      </c>
      <c r="T222" s="27">
        <f>Table1[[#This Row],[Male Ballots]]/Table1[[#This Row],[Male Population]]</f>
        <v>0.61263655079819734</v>
      </c>
      <c r="U222" s="27">
        <f>Table1[[#This Row],[Total Ballots]]/Table1[[#This Row],[Total Population]]</f>
        <v>0.64937273881393809</v>
      </c>
      <c r="V222" s="27">
        <f>Table1[[#This Row],[Female Ballots]]/Table1[[#This Row],[Female Voters]]</f>
        <v>0.81904072536096617</v>
      </c>
      <c r="W222" s="27">
        <f>Table1[[#This Row],[Male Ballots]]/Table1[[#This Row],[Male Voters]]</f>
        <v>0.80104841705535146</v>
      </c>
      <c r="X222" s="27">
        <f>Table1[[#This Row],[Total Ballots]]/Table1[[#This Row],[Total Voters]]</f>
        <v>0.80966553008652464</v>
      </c>
    </row>
    <row r="223" spans="1:24" s="7" customFormat="1" hidden="1" x14ac:dyDescent="0.25">
      <c r="A223" s="8" t="s">
        <v>41</v>
      </c>
      <c r="B223" s="16">
        <v>2016</v>
      </c>
      <c r="C223" s="16"/>
      <c r="D223" s="9" t="s">
        <v>70</v>
      </c>
      <c r="E223" s="10">
        <v>34038.179199999999</v>
      </c>
      <c r="F223" s="10">
        <v>32188.126700000001</v>
      </c>
      <c r="G223" s="10">
        <v>66226.305900000007</v>
      </c>
      <c r="H223" s="43">
        <v>29989</v>
      </c>
      <c r="I223" s="43">
        <v>26636</v>
      </c>
      <c r="J223" s="43">
        <v>253</v>
      </c>
      <c r="K223" s="43">
        <v>56878</v>
      </c>
      <c r="L223" s="43">
        <v>26690</v>
      </c>
      <c r="M223" s="43">
        <v>23334</v>
      </c>
      <c r="N223" s="43">
        <v>213</v>
      </c>
      <c r="O223" s="48">
        <v>50237</v>
      </c>
      <c r="P223" s="27">
        <f>Table1[[#This Row],[Female Voters]]/Table1[[#This Row],[Female Population]]</f>
        <v>0.8810400763152455</v>
      </c>
      <c r="Q223" s="27">
        <f>Table1[[#This Row],[Male Voters]]/Table1[[#This Row],[Male Population]]</f>
        <v>0.82751010172952999</v>
      </c>
      <c r="R223" s="27">
        <f>Table1[[#This Row],[Total Voters]]/Table1[[#This Row],[Total Population]]</f>
        <v>0.85884301150488895</v>
      </c>
      <c r="S223" s="27">
        <f>Table1[[#This Row],[Female Ballots]]/Table1[[#This Row],[Female Population]]</f>
        <v>0.78411949837786865</v>
      </c>
      <c r="T223" s="27">
        <f>Table1[[#This Row],[Male Ballots]]/Table1[[#This Row],[Male Population]]</f>
        <v>0.72492569131088946</v>
      </c>
      <c r="U223" s="27">
        <f>Table1[[#This Row],[Total Ballots]]/Table1[[#This Row],[Total Population]]</f>
        <v>0.758565638190005</v>
      </c>
      <c r="V223" s="27">
        <f>Table1[[#This Row],[Female Ballots]]/Table1[[#This Row],[Female Voters]]</f>
        <v>0.88999299743239191</v>
      </c>
      <c r="W223" s="27">
        <f>Table1[[#This Row],[Male Ballots]]/Table1[[#This Row],[Male Voters]]</f>
        <v>0.87603243730289837</v>
      </c>
      <c r="X223" s="27">
        <f>Table1[[#This Row],[Total Ballots]]/Table1[[#This Row],[Total Voters]]</f>
        <v>0.88324132353458285</v>
      </c>
    </row>
    <row r="224" spans="1:24" s="7" customFormat="1" hidden="1" x14ac:dyDescent="0.25">
      <c r="A224" s="8" t="s">
        <v>41</v>
      </c>
      <c r="B224" s="16">
        <v>2016</v>
      </c>
      <c r="C224" s="16"/>
      <c r="D224" s="9" t="s">
        <v>71</v>
      </c>
      <c r="E224" s="10">
        <v>41899.859219999998</v>
      </c>
      <c r="F224" s="10">
        <v>34924.253749999996</v>
      </c>
      <c r="G224" s="10">
        <v>76824.112939999992</v>
      </c>
      <c r="H224" s="43">
        <v>38104</v>
      </c>
      <c r="I224" s="43">
        <v>31476</v>
      </c>
      <c r="J224" s="43">
        <v>261</v>
      </c>
      <c r="K224" s="43">
        <v>69841</v>
      </c>
      <c r="L224" s="43">
        <v>34320</v>
      </c>
      <c r="M224" s="43">
        <v>28862</v>
      </c>
      <c r="N224" s="43">
        <v>235</v>
      </c>
      <c r="O224" s="48">
        <v>63417</v>
      </c>
      <c r="P224" s="27">
        <f>Table1[[#This Row],[Female Voters]]/Table1[[#This Row],[Female Population]]</f>
        <v>0.90940639680745927</v>
      </c>
      <c r="Q224" s="27">
        <f>Table1[[#This Row],[Male Voters]]/Table1[[#This Row],[Male Population]]</f>
        <v>0.90126478364623619</v>
      </c>
      <c r="R224" s="27">
        <f>Table1[[#This Row],[Total Voters]]/Table1[[#This Row],[Total Population]]</f>
        <v>0.9091025893725081</v>
      </c>
      <c r="S224" s="27">
        <f>Table1[[#This Row],[Female Ballots]]/Table1[[#This Row],[Female Population]]</f>
        <v>0.81909583084274629</v>
      </c>
      <c r="T224" s="27">
        <f>Table1[[#This Row],[Male Ballots]]/Table1[[#This Row],[Male Population]]</f>
        <v>0.82641708557623805</v>
      </c>
      <c r="U224" s="27">
        <f>Table1[[#This Row],[Total Ballots]]/Table1[[#This Row],[Total Population]]</f>
        <v>0.8254830101263777</v>
      </c>
      <c r="V224" s="27">
        <f>Table1[[#This Row],[Female Ballots]]/Table1[[#This Row],[Female Voters]]</f>
        <v>0.90069284064665123</v>
      </c>
      <c r="W224" s="27">
        <f>Table1[[#This Row],[Male Ballots]]/Table1[[#This Row],[Male Voters]]</f>
        <v>0.91695259880543911</v>
      </c>
      <c r="X224" s="27">
        <f>Table1[[#This Row],[Total Ballots]]/Table1[[#This Row],[Total Voters]]</f>
        <v>0.9080196446213542</v>
      </c>
    </row>
    <row r="225" spans="1:24" s="7" customFormat="1" hidden="1" x14ac:dyDescent="0.25">
      <c r="A225" s="8" t="s">
        <v>41</v>
      </c>
      <c r="B225" s="16">
        <v>2016</v>
      </c>
      <c r="C225" s="16"/>
      <c r="D225" s="9" t="s">
        <v>453</v>
      </c>
      <c r="E225" s="10">
        <v>193330.22320999997</v>
      </c>
      <c r="F225" s="10">
        <v>186905.47701</v>
      </c>
      <c r="G225" s="10">
        <v>380235.70033999998</v>
      </c>
      <c r="H225" s="43">
        <v>160394</v>
      </c>
      <c r="I225" s="43">
        <v>144318</v>
      </c>
      <c r="J225" s="43">
        <v>2051</v>
      </c>
      <c r="K225" s="43">
        <v>306763</v>
      </c>
      <c r="L225" s="43">
        <v>126968</v>
      </c>
      <c r="M225" s="43">
        <v>110815</v>
      </c>
      <c r="N225" s="43">
        <v>1397</v>
      </c>
      <c r="O225" s="48">
        <v>239180</v>
      </c>
      <c r="P225" s="27">
        <f>Table1[[#This Row],[Female Voters]]/Table1[[#This Row],[Female Population]]</f>
        <v>0.82963748418050576</v>
      </c>
      <c r="Q225" s="27">
        <f>Table1[[#This Row],[Male Voters]]/Table1[[#This Row],[Male Population]]</f>
        <v>0.77214430689090274</v>
      </c>
      <c r="R225" s="27">
        <f>Table1[[#This Row],[Total Voters]]/Table1[[#This Row],[Total Population]]</f>
        <v>0.80677064180374958</v>
      </c>
      <c r="S225" s="27">
        <f>Table1[[#This Row],[Female Ballots]]/Table1[[#This Row],[Female Population]]</f>
        <v>0.65674159938295984</v>
      </c>
      <c r="T225" s="27">
        <f>Table1[[#This Row],[Male Ballots]]/Table1[[#This Row],[Male Population]]</f>
        <v>0.59289327296744265</v>
      </c>
      <c r="U225" s="27">
        <f>Table1[[#This Row],[Total Ballots]]/Table1[[#This Row],[Total Population]]</f>
        <v>0.6290308873841397</v>
      </c>
      <c r="V225" s="27">
        <f>Table1[[#This Row],[Female Ballots]]/Table1[[#This Row],[Female Voters]]</f>
        <v>0.79160068331733102</v>
      </c>
      <c r="W225" s="27">
        <f>Table1[[#This Row],[Male Ballots]]/Table1[[#This Row],[Male Voters]]</f>
        <v>0.76785293587771453</v>
      </c>
      <c r="X225" s="27">
        <f>Table1[[#This Row],[Total Ballots]]/Table1[[#This Row],[Total Voters]]</f>
        <v>0.77968985829451398</v>
      </c>
    </row>
    <row r="226" spans="1:24" s="7" customFormat="1" hidden="1" x14ac:dyDescent="0.25">
      <c r="A226" s="8" t="s">
        <v>29</v>
      </c>
      <c r="B226" s="16">
        <v>2016</v>
      </c>
      <c r="C226" s="16"/>
      <c r="D226" s="9" t="s">
        <v>66</v>
      </c>
      <c r="E226" s="10">
        <v>1825.462051</v>
      </c>
      <c r="F226" s="10">
        <v>1929.831989</v>
      </c>
      <c r="G226" s="10">
        <v>3755.2940399999998</v>
      </c>
      <c r="H226" s="43">
        <v>1213</v>
      </c>
      <c r="I226" s="43">
        <v>1231</v>
      </c>
      <c r="J226" s="43">
        <v>8</v>
      </c>
      <c r="K226" s="43">
        <v>2452</v>
      </c>
      <c r="L226" s="43">
        <v>648</v>
      </c>
      <c r="M226" s="43">
        <v>663</v>
      </c>
      <c r="N226" s="43">
        <v>2</v>
      </c>
      <c r="O226" s="48">
        <v>1313</v>
      </c>
      <c r="P226" s="27">
        <f>Table1[[#This Row],[Female Voters]]/Table1[[#This Row],[Female Population]]</f>
        <v>0.66448929975592241</v>
      </c>
      <c r="Q226" s="27">
        <f>Table1[[#This Row],[Male Voters]]/Table1[[#This Row],[Male Population]]</f>
        <v>0.63787936308273108</v>
      </c>
      <c r="R226" s="27">
        <f>Table1[[#This Row],[Total Voters]]/Table1[[#This Row],[Total Population]]</f>
        <v>0.65294487565612847</v>
      </c>
      <c r="S226" s="27">
        <f>Table1[[#This Row],[Female Ballots]]/Table1[[#This Row],[Female Population]]</f>
        <v>0.35497862014990744</v>
      </c>
      <c r="T226" s="27">
        <f>Table1[[#This Row],[Male Ballots]]/Table1[[#This Row],[Male Population]]</f>
        <v>0.34355322317128406</v>
      </c>
      <c r="U226" s="27">
        <f>Table1[[#This Row],[Total Ballots]]/Table1[[#This Row],[Total Population]]</f>
        <v>0.34963973154016992</v>
      </c>
      <c r="V226" s="27">
        <f>Table1[[#This Row],[Female Ballots]]/Table1[[#This Row],[Female Voters]]</f>
        <v>0.5342126957955482</v>
      </c>
      <c r="W226" s="27">
        <f>Table1[[#This Row],[Male Ballots]]/Table1[[#This Row],[Male Voters]]</f>
        <v>0.53858651502843213</v>
      </c>
      <c r="X226" s="27">
        <f>Table1[[#This Row],[Total Ballots]]/Table1[[#This Row],[Total Voters]]</f>
        <v>0.53548123980424145</v>
      </c>
    </row>
    <row r="227" spans="1:24" s="7" customFormat="1" hidden="1" x14ac:dyDescent="0.25">
      <c r="A227" s="8" t="s">
        <v>29</v>
      </c>
      <c r="B227" s="16">
        <v>2016</v>
      </c>
      <c r="C227" s="16"/>
      <c r="D227" s="9" t="s">
        <v>67</v>
      </c>
      <c r="E227" s="10">
        <v>1934.2036860000001</v>
      </c>
      <c r="F227" s="10">
        <v>1960.0786459999999</v>
      </c>
      <c r="G227" s="10">
        <v>3894.28233</v>
      </c>
      <c r="H227" s="43">
        <v>1800</v>
      </c>
      <c r="I227" s="43">
        <v>1719</v>
      </c>
      <c r="J227" s="43">
        <v>16</v>
      </c>
      <c r="K227" s="43">
        <v>3535</v>
      </c>
      <c r="L227" s="43">
        <v>1035</v>
      </c>
      <c r="M227" s="43">
        <v>950</v>
      </c>
      <c r="N227" s="43">
        <v>7</v>
      </c>
      <c r="O227" s="48">
        <v>1992</v>
      </c>
      <c r="P227" s="27">
        <f>Table1[[#This Row],[Female Voters]]/Table1[[#This Row],[Female Population]]</f>
        <v>0.93061553601030622</v>
      </c>
      <c r="Q227" s="27">
        <f>Table1[[#This Row],[Male Voters]]/Table1[[#This Row],[Male Population]]</f>
        <v>0.87700562602833443</v>
      </c>
      <c r="R227" s="27">
        <f>Table1[[#This Row],[Total Voters]]/Table1[[#This Row],[Total Population]]</f>
        <v>0.90774106765905693</v>
      </c>
      <c r="S227" s="27">
        <f>Table1[[#This Row],[Female Ballots]]/Table1[[#This Row],[Female Population]]</f>
        <v>0.53510393320592609</v>
      </c>
      <c r="T227" s="27">
        <f>Table1[[#This Row],[Male Ballots]]/Table1[[#This Row],[Male Population]]</f>
        <v>0.48467442974224412</v>
      </c>
      <c r="U227" s="27">
        <f>Table1[[#This Row],[Total Ballots]]/Table1[[#This Row],[Total Population]]</f>
        <v>0.51151915326077557</v>
      </c>
      <c r="V227" s="27">
        <f>Table1[[#This Row],[Female Ballots]]/Table1[[#This Row],[Female Voters]]</f>
        <v>0.57499999999999996</v>
      </c>
      <c r="W227" s="27">
        <f>Table1[[#This Row],[Male Ballots]]/Table1[[#This Row],[Male Voters]]</f>
        <v>0.55264688772542181</v>
      </c>
      <c r="X227" s="27">
        <f>Table1[[#This Row],[Total Ballots]]/Table1[[#This Row],[Total Voters]]</f>
        <v>0.56350777934936347</v>
      </c>
    </row>
    <row r="228" spans="1:24" s="7" customFormat="1" hidden="1" x14ac:dyDescent="0.25">
      <c r="A228" s="8" t="s">
        <v>29</v>
      </c>
      <c r="B228" s="16">
        <v>2016</v>
      </c>
      <c r="C228" s="16"/>
      <c r="D228" s="9" t="s">
        <v>68</v>
      </c>
      <c r="E228" s="10">
        <v>2114.74532</v>
      </c>
      <c r="F228" s="10">
        <v>2040.313633</v>
      </c>
      <c r="G228" s="10">
        <v>4155.0589500000006</v>
      </c>
      <c r="H228" s="43">
        <v>1883</v>
      </c>
      <c r="I228" s="43">
        <v>1725</v>
      </c>
      <c r="J228" s="43">
        <v>15</v>
      </c>
      <c r="K228" s="43">
        <v>3623</v>
      </c>
      <c r="L228" s="43">
        <v>1354</v>
      </c>
      <c r="M228" s="43">
        <v>1176</v>
      </c>
      <c r="N228" s="43">
        <v>11</v>
      </c>
      <c r="O228" s="48">
        <v>2541</v>
      </c>
      <c r="P228" s="27">
        <f>Table1[[#This Row],[Female Voters]]/Table1[[#This Row],[Female Population]]</f>
        <v>0.8904145488308729</v>
      </c>
      <c r="Q228" s="27">
        <f>Table1[[#This Row],[Male Voters]]/Table1[[#This Row],[Male Population]]</f>
        <v>0.8454582531331839</v>
      </c>
      <c r="R228" s="27">
        <f>Table1[[#This Row],[Total Voters]]/Table1[[#This Row],[Total Population]]</f>
        <v>0.87194912120320212</v>
      </c>
      <c r="S228" s="27">
        <f>Table1[[#This Row],[Female Ballots]]/Table1[[#This Row],[Female Population]]</f>
        <v>0.64026622364153052</v>
      </c>
      <c r="T228" s="27">
        <f>Table1[[#This Row],[Male Ballots]]/Table1[[#This Row],[Male Population]]</f>
        <v>0.5763819743099271</v>
      </c>
      <c r="U228" s="27">
        <f>Table1[[#This Row],[Total Ballots]]/Table1[[#This Row],[Total Population]]</f>
        <v>0.61154367015659306</v>
      </c>
      <c r="V228" s="27">
        <f>Table1[[#This Row],[Female Ballots]]/Table1[[#This Row],[Female Voters]]</f>
        <v>0.71906532129580458</v>
      </c>
      <c r="W228" s="27">
        <f>Table1[[#This Row],[Male Ballots]]/Table1[[#This Row],[Male Voters]]</f>
        <v>0.68173913043478263</v>
      </c>
      <c r="X228" s="27">
        <f>Table1[[#This Row],[Total Ballots]]/Table1[[#This Row],[Total Voters]]</f>
        <v>0.70135247032845704</v>
      </c>
    </row>
    <row r="229" spans="1:24" s="7" customFormat="1" hidden="1" x14ac:dyDescent="0.25">
      <c r="A229" s="8" t="s">
        <v>29</v>
      </c>
      <c r="B229" s="16">
        <v>2016</v>
      </c>
      <c r="C229" s="16"/>
      <c r="D229" s="9" t="s">
        <v>69</v>
      </c>
      <c r="E229" s="10">
        <v>2977.5387600000004</v>
      </c>
      <c r="F229" s="10">
        <v>2812.5555800000002</v>
      </c>
      <c r="G229" s="10">
        <v>5790.0943399999996</v>
      </c>
      <c r="H229" s="43">
        <v>2455</v>
      </c>
      <c r="I229" s="43">
        <v>2236</v>
      </c>
      <c r="J229" s="43">
        <v>16</v>
      </c>
      <c r="K229" s="43">
        <v>4707</v>
      </c>
      <c r="L229" s="43">
        <v>2004</v>
      </c>
      <c r="M229" s="43">
        <v>1760</v>
      </c>
      <c r="N229" s="43">
        <v>11</v>
      </c>
      <c r="O229" s="48">
        <v>3775</v>
      </c>
      <c r="P229" s="27">
        <f>Table1[[#This Row],[Female Voters]]/Table1[[#This Row],[Female Population]]</f>
        <v>0.82450647930440368</v>
      </c>
      <c r="Q229" s="27">
        <f>Table1[[#This Row],[Male Voters]]/Table1[[#This Row],[Male Population]]</f>
        <v>0.7950065114802104</v>
      </c>
      <c r="R229" s="27">
        <f>Table1[[#This Row],[Total Voters]]/Table1[[#This Row],[Total Population]]</f>
        <v>0.81294012214661082</v>
      </c>
      <c r="S229" s="27">
        <f>Table1[[#This Row],[Female Ballots]]/Table1[[#This Row],[Female Population]]</f>
        <v>0.67303909756660896</v>
      </c>
      <c r="T229" s="27">
        <f>Table1[[#This Row],[Male Ballots]]/Table1[[#This Row],[Male Population]]</f>
        <v>0.62576541154077381</v>
      </c>
      <c r="U229" s="27">
        <f>Table1[[#This Row],[Total Ballots]]/Table1[[#This Row],[Total Population]]</f>
        <v>0.65197556003897517</v>
      </c>
      <c r="V229" s="27">
        <f>Table1[[#This Row],[Female Ballots]]/Table1[[#This Row],[Female Voters]]</f>
        <v>0.81629327902240323</v>
      </c>
      <c r="W229" s="27">
        <f>Table1[[#This Row],[Male Ballots]]/Table1[[#This Row],[Male Voters]]</f>
        <v>0.7871198568872988</v>
      </c>
      <c r="X229" s="27">
        <f>Table1[[#This Row],[Total Ballots]]/Table1[[#This Row],[Total Voters]]</f>
        <v>0.80199702570639475</v>
      </c>
    </row>
    <row r="230" spans="1:24" s="7" customFormat="1" hidden="1" x14ac:dyDescent="0.25">
      <c r="A230" s="8" t="s">
        <v>29</v>
      </c>
      <c r="B230" s="16">
        <v>2016</v>
      </c>
      <c r="C230" s="16"/>
      <c r="D230" s="9" t="s">
        <v>70</v>
      </c>
      <c r="E230" s="10">
        <v>3834.4981900000002</v>
      </c>
      <c r="F230" s="10">
        <v>3666.4389999999999</v>
      </c>
      <c r="G230" s="10">
        <v>7500.9371900000006</v>
      </c>
      <c r="H230" s="43">
        <v>3586</v>
      </c>
      <c r="I230" s="43">
        <v>3270</v>
      </c>
      <c r="J230" s="43">
        <v>29</v>
      </c>
      <c r="K230" s="43">
        <v>6885</v>
      </c>
      <c r="L230" s="43">
        <v>3150</v>
      </c>
      <c r="M230" s="43">
        <v>2858</v>
      </c>
      <c r="N230" s="43">
        <v>25</v>
      </c>
      <c r="O230" s="48">
        <v>6033</v>
      </c>
      <c r="P230" s="27">
        <f>Table1[[#This Row],[Female Voters]]/Table1[[#This Row],[Female Population]]</f>
        <v>0.93519407815915534</v>
      </c>
      <c r="Q230" s="27">
        <f>Table1[[#This Row],[Male Voters]]/Table1[[#This Row],[Male Population]]</f>
        <v>0.89187355905825794</v>
      </c>
      <c r="R230" s="27">
        <f>Table1[[#This Row],[Total Voters]]/Table1[[#This Row],[Total Population]]</f>
        <v>0.91788530227647458</v>
      </c>
      <c r="S230" s="27">
        <f>Table1[[#This Row],[Female Ballots]]/Table1[[#This Row],[Female Population]]</f>
        <v>0.82148949977728369</v>
      </c>
      <c r="T230" s="27">
        <f>Table1[[#This Row],[Male Ballots]]/Table1[[#This Row],[Male Population]]</f>
        <v>0.77950294550107069</v>
      </c>
      <c r="U230" s="27">
        <f>Table1[[#This Row],[Total Ballots]]/Table1[[#This Row],[Total Population]]</f>
        <v>0.80429949580740312</v>
      </c>
      <c r="V230" s="27">
        <f>Table1[[#This Row],[Female Ballots]]/Table1[[#This Row],[Female Voters]]</f>
        <v>0.87841606246514226</v>
      </c>
      <c r="W230" s="27">
        <f>Table1[[#This Row],[Male Ballots]]/Table1[[#This Row],[Male Voters]]</f>
        <v>0.8740061162079511</v>
      </c>
      <c r="X230" s="27">
        <f>Table1[[#This Row],[Total Ballots]]/Table1[[#This Row],[Total Voters]]</f>
        <v>0.8762527233115468</v>
      </c>
    </row>
    <row r="231" spans="1:24" s="7" customFormat="1" hidden="1" x14ac:dyDescent="0.25">
      <c r="A231" s="8" t="s">
        <v>29</v>
      </c>
      <c r="B231" s="16">
        <v>2016</v>
      </c>
      <c r="C231" s="16"/>
      <c r="D231" s="9" t="s">
        <v>71</v>
      </c>
      <c r="E231" s="10">
        <v>4927.6557210000001</v>
      </c>
      <c r="F231" s="10">
        <v>4869.5676469999999</v>
      </c>
      <c r="G231" s="10">
        <v>9797.2233699999997</v>
      </c>
      <c r="H231" s="43">
        <v>4440</v>
      </c>
      <c r="I231" s="43">
        <v>4424</v>
      </c>
      <c r="J231" s="43">
        <v>44</v>
      </c>
      <c r="K231" s="43">
        <v>8908</v>
      </c>
      <c r="L231" s="43">
        <v>3984</v>
      </c>
      <c r="M231" s="43">
        <v>4009</v>
      </c>
      <c r="N231" s="43">
        <v>37</v>
      </c>
      <c r="O231" s="48">
        <v>8030</v>
      </c>
      <c r="P231" s="27">
        <f>Table1[[#This Row],[Female Voters]]/Table1[[#This Row],[Female Population]]</f>
        <v>0.90103697404796834</v>
      </c>
      <c r="Q231" s="27">
        <f>Table1[[#This Row],[Male Voters]]/Table1[[#This Row],[Male Population]]</f>
        <v>0.90849954671550748</v>
      </c>
      <c r="R231" s="27">
        <f>Table1[[#This Row],[Total Voters]]/Table1[[#This Row],[Total Population]]</f>
        <v>0.90923720564309241</v>
      </c>
      <c r="S231" s="27">
        <f>Table1[[#This Row],[Female Ballots]]/Table1[[#This Row],[Female Population]]</f>
        <v>0.80849804157817706</v>
      </c>
      <c r="T231" s="27">
        <f>Table1[[#This Row],[Male Ballots]]/Table1[[#This Row],[Male Population]]</f>
        <v>0.82327637495082939</v>
      </c>
      <c r="U231" s="27">
        <f>Table1[[#This Row],[Total Ballots]]/Table1[[#This Row],[Total Population]]</f>
        <v>0.81961997769578265</v>
      </c>
      <c r="V231" s="27">
        <f>Table1[[#This Row],[Female Ballots]]/Table1[[#This Row],[Female Voters]]</f>
        <v>0.89729729729729735</v>
      </c>
      <c r="W231" s="27">
        <f>Table1[[#This Row],[Male Ballots]]/Table1[[#This Row],[Male Voters]]</f>
        <v>0.90619349005424954</v>
      </c>
      <c r="X231" s="27">
        <f>Table1[[#This Row],[Total Ballots]]/Table1[[#This Row],[Total Voters]]</f>
        <v>0.90143691064211939</v>
      </c>
    </row>
    <row r="232" spans="1:24" s="7" customFormat="1" hidden="1" x14ac:dyDescent="0.25">
      <c r="A232" s="8" t="s">
        <v>29</v>
      </c>
      <c r="B232" s="16">
        <v>2016</v>
      </c>
      <c r="C232" s="16"/>
      <c r="D232" s="9" t="s">
        <v>453</v>
      </c>
      <c r="E232" s="10">
        <v>17614.103728000002</v>
      </c>
      <c r="F232" s="10">
        <v>17278.786495</v>
      </c>
      <c r="G232" s="10">
        <v>34892.890220000001</v>
      </c>
      <c r="H232" s="43">
        <v>15377</v>
      </c>
      <c r="I232" s="43">
        <v>14605</v>
      </c>
      <c r="J232" s="43">
        <v>128</v>
      </c>
      <c r="K232" s="43">
        <v>30110</v>
      </c>
      <c r="L232" s="43">
        <v>12175</v>
      </c>
      <c r="M232" s="43">
        <v>11416</v>
      </c>
      <c r="N232" s="43">
        <v>93</v>
      </c>
      <c r="O232" s="48">
        <v>23684</v>
      </c>
      <c r="P232" s="27">
        <f>Table1[[#This Row],[Female Voters]]/Table1[[#This Row],[Female Population]]</f>
        <v>0.87299360997608855</v>
      </c>
      <c r="Q232" s="27">
        <f>Table1[[#This Row],[Male Voters]]/Table1[[#This Row],[Male Population]]</f>
        <v>0.84525611820171975</v>
      </c>
      <c r="R232" s="27">
        <f>Table1[[#This Row],[Total Voters]]/Table1[[#This Row],[Total Population]]</f>
        <v>0.86292651053427116</v>
      </c>
      <c r="S232" s="27">
        <f>Table1[[#This Row],[Female Ballots]]/Table1[[#This Row],[Female Population]]</f>
        <v>0.69120746579039327</v>
      </c>
      <c r="T232" s="27">
        <f>Table1[[#This Row],[Male Ballots]]/Table1[[#This Row],[Male Population]]</f>
        <v>0.66069454607263489</v>
      </c>
      <c r="U232" s="27">
        <f>Table1[[#This Row],[Total Ballots]]/Table1[[#This Row],[Total Population]]</f>
        <v>0.67876291848202186</v>
      </c>
      <c r="V232" s="27">
        <f>Table1[[#This Row],[Female Ballots]]/Table1[[#This Row],[Female Voters]]</f>
        <v>0.79176692462769072</v>
      </c>
      <c r="W232" s="27">
        <f>Table1[[#This Row],[Male Ballots]]/Table1[[#This Row],[Male Voters]]</f>
        <v>0.78165011982197874</v>
      </c>
      <c r="X232" s="27">
        <f>Table1[[#This Row],[Total Ballots]]/Table1[[#This Row],[Total Voters]]</f>
        <v>0.78658253072069084</v>
      </c>
    </row>
    <row r="233" spans="1:24" s="7" customFormat="1" hidden="1" x14ac:dyDescent="0.25">
      <c r="A233" s="8" t="s">
        <v>44</v>
      </c>
      <c r="B233" s="16">
        <v>2016</v>
      </c>
      <c r="C233" s="16"/>
      <c r="D233" s="9" t="s">
        <v>66</v>
      </c>
      <c r="E233" s="10">
        <v>12299.486570000001</v>
      </c>
      <c r="F233" s="10">
        <v>12408.321</v>
      </c>
      <c r="G233" s="10">
        <v>24707.807560000001</v>
      </c>
      <c r="H233" s="43">
        <v>8315</v>
      </c>
      <c r="I233" s="43">
        <v>7800</v>
      </c>
      <c r="J233" s="43">
        <v>30</v>
      </c>
      <c r="K233" s="43">
        <v>16145</v>
      </c>
      <c r="L233" s="43">
        <v>4940</v>
      </c>
      <c r="M233" s="43">
        <v>4178</v>
      </c>
      <c r="N233" s="43">
        <v>14</v>
      </c>
      <c r="O233" s="48">
        <v>9132</v>
      </c>
      <c r="P233" s="27">
        <f>Table1[[#This Row],[Female Voters]]/Table1[[#This Row],[Female Population]]</f>
        <v>0.67604447979815141</v>
      </c>
      <c r="Q233" s="27">
        <f>Table1[[#This Row],[Male Voters]]/Table1[[#This Row],[Male Population]]</f>
        <v>0.62861043004931938</v>
      </c>
      <c r="R233" s="27">
        <f>Table1[[#This Row],[Total Voters]]/Table1[[#This Row],[Total Population]]</f>
        <v>0.65343717611503038</v>
      </c>
      <c r="S233" s="27">
        <f>Table1[[#This Row],[Female Ballots]]/Table1[[#This Row],[Female Population]]</f>
        <v>0.40164278174418133</v>
      </c>
      <c r="T233" s="27">
        <f>Table1[[#This Row],[Male Ballots]]/Table1[[#This Row],[Male Population]]</f>
        <v>0.33670953548026361</v>
      </c>
      <c r="U233" s="27">
        <f>Table1[[#This Row],[Total Ballots]]/Table1[[#This Row],[Total Population]]</f>
        <v>0.36959977034886698</v>
      </c>
      <c r="V233" s="27">
        <f>Table1[[#This Row],[Female Ballots]]/Table1[[#This Row],[Female Voters]]</f>
        <v>0.59410703547805166</v>
      </c>
      <c r="W233" s="27">
        <f>Table1[[#This Row],[Male Ballots]]/Table1[[#This Row],[Male Voters]]</f>
        <v>0.53564102564102567</v>
      </c>
      <c r="X233" s="27">
        <f>Table1[[#This Row],[Total Ballots]]/Table1[[#This Row],[Total Voters]]</f>
        <v>0.56562403220811397</v>
      </c>
    </row>
    <row r="234" spans="1:24" s="7" customFormat="1" hidden="1" x14ac:dyDescent="0.25">
      <c r="A234" s="8" t="s">
        <v>44</v>
      </c>
      <c r="B234" s="16">
        <v>2016</v>
      </c>
      <c r="C234" s="16"/>
      <c r="D234" s="9" t="s">
        <v>67</v>
      </c>
      <c r="E234" s="10">
        <v>17166.097040000001</v>
      </c>
      <c r="F234" s="10">
        <v>16671.911889999999</v>
      </c>
      <c r="G234" s="10">
        <v>33838.008900000001</v>
      </c>
      <c r="H234" s="43">
        <v>14737</v>
      </c>
      <c r="I234" s="43">
        <v>13522</v>
      </c>
      <c r="J234" s="43">
        <v>29</v>
      </c>
      <c r="K234" s="43">
        <v>28288</v>
      </c>
      <c r="L234" s="43">
        <v>9655</v>
      </c>
      <c r="M234" s="43">
        <v>7924</v>
      </c>
      <c r="N234" s="43">
        <v>22</v>
      </c>
      <c r="O234" s="48">
        <v>17601</v>
      </c>
      <c r="P234" s="27">
        <f>Table1[[#This Row],[Female Voters]]/Table1[[#This Row],[Female Population]]</f>
        <v>0.85849450609886568</v>
      </c>
      <c r="Q234" s="27">
        <f>Table1[[#This Row],[Male Voters]]/Table1[[#This Row],[Male Population]]</f>
        <v>0.81106474705583398</v>
      </c>
      <c r="R234" s="27">
        <f>Table1[[#This Row],[Total Voters]]/Table1[[#This Row],[Total Population]]</f>
        <v>0.83598299425945244</v>
      </c>
      <c r="S234" s="27">
        <f>Table1[[#This Row],[Female Ballots]]/Table1[[#This Row],[Female Population]]</f>
        <v>0.56244584762058414</v>
      </c>
      <c r="T234" s="27">
        <f>Table1[[#This Row],[Male Ballots]]/Table1[[#This Row],[Male Population]]</f>
        <v>0.47529041973601749</v>
      </c>
      <c r="U234" s="27">
        <f>Table1[[#This Row],[Total Ballots]]/Table1[[#This Row],[Total Population]]</f>
        <v>0.52015471867790664</v>
      </c>
      <c r="V234" s="27">
        <f>Table1[[#This Row],[Female Ballots]]/Table1[[#This Row],[Female Voters]]</f>
        <v>0.6551536947818416</v>
      </c>
      <c r="W234" s="27">
        <f>Table1[[#This Row],[Male Ballots]]/Table1[[#This Row],[Male Voters]]</f>
        <v>0.58600798698417389</v>
      </c>
      <c r="X234" s="27">
        <f>Table1[[#This Row],[Total Ballots]]/Table1[[#This Row],[Total Voters]]</f>
        <v>0.62220729638009054</v>
      </c>
    </row>
    <row r="235" spans="1:24" s="7" customFormat="1" hidden="1" x14ac:dyDescent="0.25">
      <c r="A235" s="8" t="s">
        <v>44</v>
      </c>
      <c r="B235" s="16">
        <v>2016</v>
      </c>
      <c r="C235" s="16"/>
      <c r="D235" s="9" t="s">
        <v>68</v>
      </c>
      <c r="E235" s="10">
        <v>17548.7392</v>
      </c>
      <c r="F235" s="10">
        <v>17011.267599999999</v>
      </c>
      <c r="G235" s="10">
        <v>34560.006800000003</v>
      </c>
      <c r="H235" s="43">
        <v>14767</v>
      </c>
      <c r="I235" s="43">
        <v>13413</v>
      </c>
      <c r="J235" s="43">
        <v>19</v>
      </c>
      <c r="K235" s="43">
        <v>28199</v>
      </c>
      <c r="L235" s="43">
        <v>11050</v>
      </c>
      <c r="M235" s="43">
        <v>9532</v>
      </c>
      <c r="N235" s="43">
        <v>14</v>
      </c>
      <c r="O235" s="48">
        <v>20596</v>
      </c>
      <c r="P235" s="27">
        <f>Table1[[#This Row],[Female Voters]]/Table1[[#This Row],[Female Population]]</f>
        <v>0.84148495408718593</v>
      </c>
      <c r="Q235" s="27">
        <f>Table1[[#This Row],[Male Voters]]/Table1[[#This Row],[Male Population]]</f>
        <v>0.7884773971811484</v>
      </c>
      <c r="R235" s="27">
        <f>Table1[[#This Row],[Total Voters]]/Table1[[#This Row],[Total Population]]</f>
        <v>0.81594312649267176</v>
      </c>
      <c r="S235" s="27">
        <f>Table1[[#This Row],[Female Ballots]]/Table1[[#This Row],[Female Population]]</f>
        <v>0.62967486575901699</v>
      </c>
      <c r="T235" s="27">
        <f>Table1[[#This Row],[Male Ballots]]/Table1[[#This Row],[Male Population]]</f>
        <v>0.56033449265121194</v>
      </c>
      <c r="U235" s="27">
        <f>Table1[[#This Row],[Total Ballots]]/Table1[[#This Row],[Total Population]]</f>
        <v>0.59594895681559867</v>
      </c>
      <c r="V235" s="27">
        <f>Table1[[#This Row],[Female Ballots]]/Table1[[#This Row],[Female Voters]]</f>
        <v>0.74829010631814186</v>
      </c>
      <c r="W235" s="27">
        <f>Table1[[#This Row],[Male Ballots]]/Table1[[#This Row],[Male Voters]]</f>
        <v>0.71065384328636394</v>
      </c>
      <c r="X235" s="27">
        <f>Table1[[#This Row],[Total Ballots]]/Table1[[#This Row],[Total Voters]]</f>
        <v>0.73038050994716119</v>
      </c>
    </row>
    <row r="236" spans="1:24" s="7" customFormat="1" hidden="1" x14ac:dyDescent="0.25">
      <c r="A236" s="8" t="s">
        <v>44</v>
      </c>
      <c r="B236" s="16">
        <v>2016</v>
      </c>
      <c r="C236" s="16"/>
      <c r="D236" s="9" t="s">
        <v>69</v>
      </c>
      <c r="E236" s="10">
        <v>18587.537660000002</v>
      </c>
      <c r="F236" s="10">
        <v>17927.019070000002</v>
      </c>
      <c r="G236" s="10">
        <v>36514.556700000001</v>
      </c>
      <c r="H236" s="43">
        <v>15227</v>
      </c>
      <c r="I236" s="43">
        <v>13882</v>
      </c>
      <c r="J236" s="43">
        <v>14</v>
      </c>
      <c r="K236" s="43">
        <v>29123</v>
      </c>
      <c r="L236" s="43">
        <v>12285</v>
      </c>
      <c r="M236" s="43">
        <v>10877</v>
      </c>
      <c r="N236" s="43">
        <v>12</v>
      </c>
      <c r="O236" s="48">
        <v>23174</v>
      </c>
      <c r="P236" s="27">
        <f>Table1[[#This Row],[Female Voters]]/Table1[[#This Row],[Female Population]]</f>
        <v>0.81920479616663755</v>
      </c>
      <c r="Q236" s="27">
        <f>Table1[[#This Row],[Male Voters]]/Table1[[#This Row],[Male Population]]</f>
        <v>0.77436186941033913</v>
      </c>
      <c r="R236" s="27">
        <f>Table1[[#This Row],[Total Voters]]/Table1[[#This Row],[Total Population]]</f>
        <v>0.7975723281887741</v>
      </c>
      <c r="S236" s="27">
        <f>Table1[[#This Row],[Female Ballots]]/Table1[[#This Row],[Female Population]]</f>
        <v>0.66092670394083808</v>
      </c>
      <c r="T236" s="27">
        <f>Table1[[#This Row],[Male Ballots]]/Table1[[#This Row],[Male Population]]</f>
        <v>0.60673779380321702</v>
      </c>
      <c r="U236" s="27">
        <f>Table1[[#This Row],[Total Ballots]]/Table1[[#This Row],[Total Population]]</f>
        <v>0.63465100207556402</v>
      </c>
      <c r="V236" s="27">
        <f>Table1[[#This Row],[Female Ballots]]/Table1[[#This Row],[Female Voters]]</f>
        <v>0.80679056938333227</v>
      </c>
      <c r="W236" s="27">
        <f>Table1[[#This Row],[Male Ballots]]/Table1[[#This Row],[Male Voters]]</f>
        <v>0.78353263218556402</v>
      </c>
      <c r="X236" s="27">
        <f>Table1[[#This Row],[Total Ballots]]/Table1[[#This Row],[Total Voters]]</f>
        <v>0.79572846204031178</v>
      </c>
    </row>
    <row r="237" spans="1:24" s="7" customFormat="1" hidden="1" x14ac:dyDescent="0.25">
      <c r="A237" s="8" t="s">
        <v>44</v>
      </c>
      <c r="B237" s="16">
        <v>2016</v>
      </c>
      <c r="C237" s="16"/>
      <c r="D237" s="9" t="s">
        <v>70</v>
      </c>
      <c r="E237" s="10">
        <v>20385.7363</v>
      </c>
      <c r="F237" s="10">
        <v>17948.400399999999</v>
      </c>
      <c r="G237" s="10">
        <v>38334.136700000003</v>
      </c>
      <c r="H237" s="43">
        <v>17686</v>
      </c>
      <c r="I237" s="43">
        <v>14862</v>
      </c>
      <c r="J237" s="43">
        <v>15</v>
      </c>
      <c r="K237" s="43">
        <v>32563</v>
      </c>
      <c r="L237" s="43">
        <v>15504</v>
      </c>
      <c r="M237" s="43">
        <v>12755</v>
      </c>
      <c r="N237" s="43">
        <v>9</v>
      </c>
      <c r="O237" s="48">
        <v>28268</v>
      </c>
      <c r="P237" s="27">
        <f>Table1[[#This Row],[Female Voters]]/Table1[[#This Row],[Female Population]]</f>
        <v>0.86756738828216862</v>
      </c>
      <c r="Q237" s="27">
        <f>Table1[[#This Row],[Male Voters]]/Table1[[#This Row],[Male Population]]</f>
        <v>0.8280403639758338</v>
      </c>
      <c r="R237" s="27">
        <f>Table1[[#This Row],[Total Voters]]/Table1[[#This Row],[Total Population]]</f>
        <v>0.8494517629244015</v>
      </c>
      <c r="S237" s="27">
        <f>Table1[[#This Row],[Female Ballots]]/Table1[[#This Row],[Female Population]]</f>
        <v>0.76053176455539651</v>
      </c>
      <c r="T237" s="27">
        <f>Table1[[#This Row],[Male Ballots]]/Table1[[#This Row],[Male Population]]</f>
        <v>0.71064828707520933</v>
      </c>
      <c r="U237" s="27">
        <f>Table1[[#This Row],[Total Ballots]]/Table1[[#This Row],[Total Population]]</f>
        <v>0.73741063275333907</v>
      </c>
      <c r="V237" s="27">
        <f>Table1[[#This Row],[Female Ballots]]/Table1[[#This Row],[Female Voters]]</f>
        <v>0.87662557955444986</v>
      </c>
      <c r="W237" s="27">
        <f>Table1[[#This Row],[Male Ballots]]/Table1[[#This Row],[Male Voters]]</f>
        <v>0.85822904050598847</v>
      </c>
      <c r="X237" s="27">
        <f>Table1[[#This Row],[Total Ballots]]/Table1[[#This Row],[Total Voters]]</f>
        <v>0.86810183336916136</v>
      </c>
    </row>
    <row r="238" spans="1:24" s="7" customFormat="1" hidden="1" x14ac:dyDescent="0.25">
      <c r="A238" s="8" t="s">
        <v>44</v>
      </c>
      <c r="B238" s="16">
        <v>2016</v>
      </c>
      <c r="C238" s="16"/>
      <c r="D238" s="9" t="s">
        <v>71</v>
      </c>
      <c r="E238" s="10">
        <v>24720.714240000001</v>
      </c>
      <c r="F238" s="10">
        <v>20214.17727</v>
      </c>
      <c r="G238" s="10">
        <v>44934.891479999998</v>
      </c>
      <c r="H238" s="43">
        <v>22310</v>
      </c>
      <c r="I238" s="43">
        <v>18788</v>
      </c>
      <c r="J238" s="43">
        <v>16</v>
      </c>
      <c r="K238" s="43">
        <v>41114</v>
      </c>
      <c r="L238" s="43">
        <v>19973</v>
      </c>
      <c r="M238" s="43">
        <v>17124</v>
      </c>
      <c r="N238" s="43">
        <v>16</v>
      </c>
      <c r="O238" s="48">
        <v>37113</v>
      </c>
      <c r="P238" s="27">
        <f>Table1[[#This Row],[Female Voters]]/Table1[[#This Row],[Female Population]]</f>
        <v>0.90248201501802561</v>
      </c>
      <c r="Q238" s="27">
        <f>Table1[[#This Row],[Male Voters]]/Table1[[#This Row],[Male Population]]</f>
        <v>0.92944668234820516</v>
      </c>
      <c r="R238" s="27">
        <f>Table1[[#This Row],[Total Voters]]/Table1[[#This Row],[Total Population]]</f>
        <v>0.91496827177827655</v>
      </c>
      <c r="S238" s="27">
        <f>Table1[[#This Row],[Female Ballots]]/Table1[[#This Row],[Female Population]]</f>
        <v>0.80794591151748207</v>
      </c>
      <c r="T238" s="27">
        <f>Table1[[#This Row],[Male Ballots]]/Table1[[#This Row],[Male Population]]</f>
        <v>0.84712821953005457</v>
      </c>
      <c r="U238" s="27">
        <f>Table1[[#This Row],[Total Ballots]]/Table1[[#This Row],[Total Population]]</f>
        <v>0.82592833269706611</v>
      </c>
      <c r="V238" s="27">
        <f>Table1[[#This Row],[Female Ballots]]/Table1[[#This Row],[Female Voters]]</f>
        <v>0.89524876736889292</v>
      </c>
      <c r="W238" s="27">
        <f>Table1[[#This Row],[Male Ballots]]/Table1[[#This Row],[Male Voters]]</f>
        <v>0.91143282946561632</v>
      </c>
      <c r="X238" s="27">
        <f>Table1[[#This Row],[Total Ballots]]/Table1[[#This Row],[Total Voters]]</f>
        <v>0.90268521671450119</v>
      </c>
    </row>
    <row r="239" spans="1:24" s="7" customFormat="1" hidden="1" x14ac:dyDescent="0.25">
      <c r="A239" s="8" t="s">
        <v>44</v>
      </c>
      <c r="B239" s="16">
        <v>2016</v>
      </c>
      <c r="C239" s="16"/>
      <c r="D239" s="9" t="s">
        <v>453</v>
      </c>
      <c r="E239" s="10">
        <v>110708.31101</v>
      </c>
      <c r="F239" s="10">
        <v>102181.09723</v>
      </c>
      <c r="G239" s="10">
        <v>212889.40814000001</v>
      </c>
      <c r="H239" s="43">
        <v>93042</v>
      </c>
      <c r="I239" s="43">
        <v>82267</v>
      </c>
      <c r="J239" s="43">
        <v>123</v>
      </c>
      <c r="K239" s="43">
        <v>175432</v>
      </c>
      <c r="L239" s="43">
        <v>73407</v>
      </c>
      <c r="M239" s="43">
        <v>62390</v>
      </c>
      <c r="N239" s="43">
        <v>87</v>
      </c>
      <c r="O239" s="48">
        <v>135884</v>
      </c>
      <c r="P239" s="27">
        <f>Table1[[#This Row],[Female Voters]]/Table1[[#This Row],[Female Population]]</f>
        <v>0.84042470841774242</v>
      </c>
      <c r="Q239" s="27">
        <f>Table1[[#This Row],[Male Voters]]/Table1[[#This Row],[Male Population]]</f>
        <v>0.80510977304172759</v>
      </c>
      <c r="R239" s="27">
        <f>Table1[[#This Row],[Total Voters]]/Table1[[#This Row],[Total Population]]</f>
        <v>0.82405226982749968</v>
      </c>
      <c r="S239" s="27">
        <f>Table1[[#This Row],[Female Ballots]]/Table1[[#This Row],[Female Population]]</f>
        <v>0.66306675018616557</v>
      </c>
      <c r="T239" s="27">
        <f>Table1[[#This Row],[Male Ballots]]/Table1[[#This Row],[Male Population]]</f>
        <v>0.61058259982828333</v>
      </c>
      <c r="U239" s="27">
        <f>Table1[[#This Row],[Total Ballots]]/Table1[[#This Row],[Total Population]]</f>
        <v>0.63828445570500236</v>
      </c>
      <c r="V239" s="27">
        <f>Table1[[#This Row],[Female Ballots]]/Table1[[#This Row],[Female Voters]]</f>
        <v>0.78896627329593083</v>
      </c>
      <c r="W239" s="27">
        <f>Table1[[#This Row],[Male Ballots]]/Table1[[#This Row],[Male Voters]]</f>
        <v>0.75838428531488933</v>
      </c>
      <c r="X239" s="27">
        <f>Table1[[#This Row],[Total Ballots]]/Table1[[#This Row],[Total Voters]]</f>
        <v>0.77456792375393313</v>
      </c>
    </row>
    <row r="240" spans="1:24" s="7" customFormat="1" hidden="1" x14ac:dyDescent="0.25">
      <c r="A240" s="8" t="s">
        <v>27</v>
      </c>
      <c r="B240" s="16">
        <v>2016</v>
      </c>
      <c r="C240" s="16"/>
      <c r="D240" s="9" t="s">
        <v>66</v>
      </c>
      <c r="E240" s="10">
        <v>115.95497800000001</v>
      </c>
      <c r="F240" s="10">
        <v>140.26340500000001</v>
      </c>
      <c r="G240" s="10">
        <v>256.21838300000002</v>
      </c>
      <c r="H240" s="43">
        <v>87</v>
      </c>
      <c r="I240" s="43">
        <v>95</v>
      </c>
      <c r="J240" s="43"/>
      <c r="K240" s="43">
        <v>182</v>
      </c>
      <c r="L240" s="43">
        <v>49</v>
      </c>
      <c r="M240" s="43">
        <v>49</v>
      </c>
      <c r="N240" s="43">
        <v>0</v>
      </c>
      <c r="O240" s="48">
        <v>98</v>
      </c>
      <c r="P240" s="27">
        <f>Table1[[#This Row],[Female Voters]]/Table1[[#This Row],[Female Population]]</f>
        <v>0.75029120353935985</v>
      </c>
      <c r="Q240" s="27">
        <f>Table1[[#This Row],[Male Voters]]/Table1[[#This Row],[Male Population]]</f>
        <v>0.67729711823265659</v>
      </c>
      <c r="R240" s="27">
        <f>Table1[[#This Row],[Total Voters]]/Table1[[#This Row],[Total Population]]</f>
        <v>0.71033154557063916</v>
      </c>
      <c r="S240" s="27">
        <f>Table1[[#This Row],[Female Ballots]]/Table1[[#This Row],[Female Population]]</f>
        <v>0.42257780429228314</v>
      </c>
      <c r="T240" s="27">
        <f>Table1[[#This Row],[Male Ballots]]/Table1[[#This Row],[Male Population]]</f>
        <v>0.34934272414105444</v>
      </c>
      <c r="U240" s="27">
        <f>Table1[[#This Row],[Total Ballots]]/Table1[[#This Row],[Total Population]]</f>
        <v>0.38248621684572881</v>
      </c>
      <c r="V240" s="27">
        <f>Table1[[#This Row],[Female Ballots]]/Table1[[#This Row],[Female Voters]]</f>
        <v>0.56321839080459768</v>
      </c>
      <c r="W240" s="27">
        <f>Table1[[#This Row],[Male Ballots]]/Table1[[#This Row],[Male Voters]]</f>
        <v>0.51578947368421058</v>
      </c>
      <c r="X240" s="27">
        <f>Table1[[#This Row],[Total Ballots]]/Table1[[#This Row],[Total Voters]]</f>
        <v>0.53846153846153844</v>
      </c>
    </row>
    <row r="241" spans="1:24" s="7" customFormat="1" hidden="1" x14ac:dyDescent="0.25">
      <c r="A241" s="14" t="s">
        <v>27</v>
      </c>
      <c r="B241" s="16">
        <v>2016</v>
      </c>
      <c r="C241" s="16"/>
      <c r="D241" s="9" t="s">
        <v>67</v>
      </c>
      <c r="E241" s="10">
        <v>119.948992</v>
      </c>
      <c r="F241" s="10">
        <v>155.791304</v>
      </c>
      <c r="G241" s="10">
        <v>275.740295</v>
      </c>
      <c r="H241" s="43">
        <v>148</v>
      </c>
      <c r="I241" s="43">
        <v>150</v>
      </c>
      <c r="J241" s="43"/>
      <c r="K241" s="43">
        <v>298</v>
      </c>
      <c r="L241" s="43">
        <v>78</v>
      </c>
      <c r="M241" s="43">
        <v>85</v>
      </c>
      <c r="N241" s="43">
        <v>0</v>
      </c>
      <c r="O241" s="48">
        <v>163</v>
      </c>
      <c r="P241" s="27">
        <f>Table1[[#This Row],[Female Voters]]/Table1[[#This Row],[Female Population]]</f>
        <v>1.2338578051577123</v>
      </c>
      <c r="Q241" s="27">
        <f>Table1[[#This Row],[Male Voters]]/Table1[[#This Row],[Male Population]]</f>
        <v>0.96282652592727513</v>
      </c>
      <c r="R241" s="27">
        <f>Table1[[#This Row],[Total Voters]]/Table1[[#This Row],[Total Population]]</f>
        <v>1.0807270660242094</v>
      </c>
      <c r="S241" s="27">
        <f>Table1[[#This Row],[Female Ballots]]/Table1[[#This Row],[Female Population]]</f>
        <v>0.65027641082636189</v>
      </c>
      <c r="T241" s="27">
        <f>Table1[[#This Row],[Male Ballots]]/Table1[[#This Row],[Male Population]]</f>
        <v>0.54560169802545588</v>
      </c>
      <c r="U241" s="27">
        <f>Table1[[#This Row],[Total Ballots]]/Table1[[#This Row],[Total Population]]</f>
        <v>0.59113594550988635</v>
      </c>
      <c r="V241" s="27">
        <f>Table1[[#This Row],[Female Ballots]]/Table1[[#This Row],[Female Voters]]</f>
        <v>0.52702702702702697</v>
      </c>
      <c r="W241" s="27">
        <f>Table1[[#This Row],[Male Ballots]]/Table1[[#This Row],[Male Voters]]</f>
        <v>0.56666666666666665</v>
      </c>
      <c r="X241" s="27">
        <f>Table1[[#This Row],[Total Ballots]]/Table1[[#This Row],[Total Voters]]</f>
        <v>0.54697986577181212</v>
      </c>
    </row>
    <row r="242" spans="1:24" s="7" customFormat="1" hidden="1" x14ac:dyDescent="0.25">
      <c r="A242" s="8" t="s">
        <v>27</v>
      </c>
      <c r="B242" s="16">
        <v>2016</v>
      </c>
      <c r="C242" s="16"/>
      <c r="D242" s="9" t="s">
        <v>68</v>
      </c>
      <c r="E242" s="10">
        <v>163.60406399999999</v>
      </c>
      <c r="F242" s="10">
        <v>161.32804299999998</v>
      </c>
      <c r="G242" s="10">
        <v>324.93210699999997</v>
      </c>
      <c r="H242" s="43">
        <v>159</v>
      </c>
      <c r="I242" s="43">
        <v>139</v>
      </c>
      <c r="J242" s="43"/>
      <c r="K242" s="43">
        <v>298</v>
      </c>
      <c r="L242" s="43">
        <v>125</v>
      </c>
      <c r="M242" s="43">
        <v>96</v>
      </c>
      <c r="N242" s="43">
        <v>0</v>
      </c>
      <c r="O242" s="48">
        <v>221</v>
      </c>
      <c r="P242" s="27">
        <f>Table1[[#This Row],[Female Voters]]/Table1[[#This Row],[Female Population]]</f>
        <v>0.97185849857617235</v>
      </c>
      <c r="Q242" s="27">
        <f>Table1[[#This Row],[Male Voters]]/Table1[[#This Row],[Male Population]]</f>
        <v>0.86159850088803236</v>
      </c>
      <c r="R242" s="27">
        <f>Table1[[#This Row],[Total Voters]]/Table1[[#This Row],[Total Population]]</f>
        <v>0.91711466358724603</v>
      </c>
      <c r="S242" s="27">
        <f>Table1[[#This Row],[Female Ballots]]/Table1[[#This Row],[Female Population]]</f>
        <v>0.76403970013850031</v>
      </c>
      <c r="T242" s="27">
        <f>Table1[[#This Row],[Male Ballots]]/Table1[[#This Row],[Male Population]]</f>
        <v>0.59506083514569141</v>
      </c>
      <c r="U242" s="27">
        <f>Table1[[#This Row],[Total Ballots]]/Table1[[#This Row],[Total Population]]</f>
        <v>0.68014208272745424</v>
      </c>
      <c r="V242" s="27">
        <f>Table1[[#This Row],[Female Ballots]]/Table1[[#This Row],[Female Voters]]</f>
        <v>0.78616352201257866</v>
      </c>
      <c r="W242" s="27">
        <f>Table1[[#This Row],[Male Ballots]]/Table1[[#This Row],[Male Voters]]</f>
        <v>0.69064748201438853</v>
      </c>
      <c r="X242" s="27">
        <f>Table1[[#This Row],[Total Ballots]]/Table1[[#This Row],[Total Voters]]</f>
        <v>0.74161073825503354</v>
      </c>
    </row>
    <row r="243" spans="1:24" s="7" customFormat="1" hidden="1" x14ac:dyDescent="0.25">
      <c r="A243" s="8" t="s">
        <v>27</v>
      </c>
      <c r="B243" s="16">
        <v>2016</v>
      </c>
      <c r="C243" s="16"/>
      <c r="D243" s="9" t="s">
        <v>69</v>
      </c>
      <c r="E243" s="10">
        <v>234.5419</v>
      </c>
      <c r="F243" s="10">
        <v>245.26458300000002</v>
      </c>
      <c r="G243" s="10">
        <v>479.80648299999996</v>
      </c>
      <c r="H243" s="43">
        <v>215</v>
      </c>
      <c r="I243" s="43">
        <v>210</v>
      </c>
      <c r="J243" s="43"/>
      <c r="K243" s="43">
        <v>425</v>
      </c>
      <c r="L243" s="43">
        <v>167</v>
      </c>
      <c r="M243" s="43">
        <v>166</v>
      </c>
      <c r="N243" s="43">
        <v>0</v>
      </c>
      <c r="O243" s="48">
        <v>333</v>
      </c>
      <c r="P243" s="27">
        <f>Table1[[#This Row],[Female Voters]]/Table1[[#This Row],[Female Population]]</f>
        <v>0.91668055899606848</v>
      </c>
      <c r="Q243" s="27">
        <f>Table1[[#This Row],[Male Voters]]/Table1[[#This Row],[Male Population]]</f>
        <v>0.85621820089694722</v>
      </c>
      <c r="R243" s="27">
        <f>Table1[[#This Row],[Total Voters]]/Table1[[#This Row],[Total Population]]</f>
        <v>0.88577377559110648</v>
      </c>
      <c r="S243" s="27">
        <f>Table1[[#This Row],[Female Ballots]]/Table1[[#This Row],[Female Population]]</f>
        <v>0.71202629466206246</v>
      </c>
      <c r="T243" s="27">
        <f>Table1[[#This Row],[Male Ballots]]/Table1[[#This Row],[Male Population]]</f>
        <v>0.67682010166139639</v>
      </c>
      <c r="U243" s="27">
        <f>Table1[[#This Row],[Total Ballots]]/Table1[[#This Row],[Total Population]]</f>
        <v>0.69402980534550229</v>
      </c>
      <c r="V243" s="27">
        <f>Table1[[#This Row],[Female Ballots]]/Table1[[#This Row],[Female Voters]]</f>
        <v>0.77674418604651163</v>
      </c>
      <c r="W243" s="27">
        <f>Table1[[#This Row],[Male Ballots]]/Table1[[#This Row],[Male Voters]]</f>
        <v>0.79047619047619044</v>
      </c>
      <c r="X243" s="27">
        <f>Table1[[#This Row],[Total Ballots]]/Table1[[#This Row],[Total Voters]]</f>
        <v>0.78352941176470592</v>
      </c>
    </row>
    <row r="244" spans="1:24" s="7" customFormat="1" hidden="1" x14ac:dyDescent="0.25">
      <c r="A244" s="8" t="s">
        <v>27</v>
      </c>
      <c r="B244" s="16">
        <v>2016</v>
      </c>
      <c r="C244" s="16"/>
      <c r="D244" s="9" t="s">
        <v>70</v>
      </c>
      <c r="E244" s="10">
        <v>367.16668700000002</v>
      </c>
      <c r="F244" s="10">
        <v>353.08385299999998</v>
      </c>
      <c r="G244" s="10">
        <v>720.250539</v>
      </c>
      <c r="H244" s="43">
        <v>306</v>
      </c>
      <c r="I244" s="43">
        <v>288</v>
      </c>
      <c r="J244" s="43"/>
      <c r="K244" s="43">
        <v>594</v>
      </c>
      <c r="L244" s="43">
        <v>275</v>
      </c>
      <c r="M244" s="43">
        <v>244</v>
      </c>
      <c r="N244" s="43">
        <v>0</v>
      </c>
      <c r="O244" s="48">
        <v>519</v>
      </c>
      <c r="P244" s="27">
        <f>Table1[[#This Row],[Female Voters]]/Table1[[#This Row],[Female Population]]</f>
        <v>0.83340894159060785</v>
      </c>
      <c r="Q244" s="27">
        <f>Table1[[#This Row],[Male Voters]]/Table1[[#This Row],[Male Population]]</f>
        <v>0.81567026515936436</v>
      </c>
      <c r="R244" s="27">
        <f>Table1[[#This Row],[Total Voters]]/Table1[[#This Row],[Total Population]]</f>
        <v>0.82471302392180512</v>
      </c>
      <c r="S244" s="27">
        <f>Table1[[#This Row],[Female Ballots]]/Table1[[#This Row],[Female Population]]</f>
        <v>0.74897862397848736</v>
      </c>
      <c r="T244" s="27">
        <f>Table1[[#This Row],[Male Ballots]]/Table1[[#This Row],[Male Population]]</f>
        <v>0.69105397464890594</v>
      </c>
      <c r="U244" s="27">
        <f>Table1[[#This Row],[Total Ballots]]/Table1[[#This Row],[Total Population]]</f>
        <v>0.72058259160844584</v>
      </c>
      <c r="V244" s="27">
        <f>Table1[[#This Row],[Female Ballots]]/Table1[[#This Row],[Female Voters]]</f>
        <v>0.89869281045751637</v>
      </c>
      <c r="W244" s="27">
        <f>Table1[[#This Row],[Male Ballots]]/Table1[[#This Row],[Male Voters]]</f>
        <v>0.84722222222222221</v>
      </c>
      <c r="X244" s="27">
        <f>Table1[[#This Row],[Total Ballots]]/Table1[[#This Row],[Total Voters]]</f>
        <v>0.8737373737373737</v>
      </c>
    </row>
    <row r="245" spans="1:24" s="7" customFormat="1" hidden="1" x14ac:dyDescent="0.25">
      <c r="A245" s="8" t="s">
        <v>27</v>
      </c>
      <c r="B245" s="16">
        <v>2016</v>
      </c>
      <c r="C245" s="16"/>
      <c r="D245" s="9" t="s">
        <v>71</v>
      </c>
      <c r="E245" s="10">
        <v>671.17970600000001</v>
      </c>
      <c r="F245" s="10">
        <v>621.25530500000002</v>
      </c>
      <c r="G245" s="10">
        <v>1292.4350089999998</v>
      </c>
      <c r="H245" s="43">
        <v>594</v>
      </c>
      <c r="I245" s="43">
        <v>619</v>
      </c>
      <c r="J245" s="43"/>
      <c r="K245" s="43">
        <v>1213</v>
      </c>
      <c r="L245" s="43">
        <v>541</v>
      </c>
      <c r="M245" s="43">
        <v>566</v>
      </c>
      <c r="N245" s="43">
        <v>0</v>
      </c>
      <c r="O245" s="48">
        <v>1107</v>
      </c>
      <c r="P245" s="27">
        <f>Table1[[#This Row],[Female Voters]]/Table1[[#This Row],[Female Population]]</f>
        <v>0.8850088801701641</v>
      </c>
      <c r="Q245" s="27">
        <f>Table1[[#This Row],[Male Voters]]/Table1[[#This Row],[Male Population]]</f>
        <v>0.99636976138175593</v>
      </c>
      <c r="R245" s="27">
        <f>Table1[[#This Row],[Total Voters]]/Table1[[#This Row],[Total Population]]</f>
        <v>0.93853848863049494</v>
      </c>
      <c r="S245" s="27">
        <f>Table1[[#This Row],[Female Ballots]]/Table1[[#This Row],[Female Population]]</f>
        <v>0.80604344136710238</v>
      </c>
      <c r="T245" s="27">
        <f>Table1[[#This Row],[Male Ballots]]/Table1[[#This Row],[Male Population]]</f>
        <v>0.91105861864632287</v>
      </c>
      <c r="U245" s="27">
        <f>Table1[[#This Row],[Total Ballots]]/Table1[[#This Row],[Total Population]]</f>
        <v>0.85652275920359267</v>
      </c>
      <c r="V245" s="27">
        <f>Table1[[#This Row],[Female Ballots]]/Table1[[#This Row],[Female Voters]]</f>
        <v>0.91077441077441079</v>
      </c>
      <c r="W245" s="27">
        <f>Table1[[#This Row],[Male Ballots]]/Table1[[#This Row],[Male Voters]]</f>
        <v>0.91437802907915988</v>
      </c>
      <c r="X245" s="27">
        <f>Table1[[#This Row],[Total Ballots]]/Table1[[#This Row],[Total Voters]]</f>
        <v>0.91261335531739485</v>
      </c>
    </row>
    <row r="246" spans="1:24" s="7" customFormat="1" hidden="1" x14ac:dyDescent="0.25">
      <c r="A246" s="8" t="s">
        <v>27</v>
      </c>
      <c r="B246" s="16">
        <v>2016</v>
      </c>
      <c r="C246" s="16"/>
      <c r="D246" s="9" t="s">
        <v>453</v>
      </c>
      <c r="E246" s="10">
        <v>1672.3963269999999</v>
      </c>
      <c r="F246" s="10">
        <v>1676.9864929999999</v>
      </c>
      <c r="G246" s="10">
        <v>3349.3828159999998</v>
      </c>
      <c r="H246" s="43">
        <v>1509</v>
      </c>
      <c r="I246" s="43">
        <v>1501</v>
      </c>
      <c r="J246" s="43"/>
      <c r="K246" s="43">
        <v>3010</v>
      </c>
      <c r="L246" s="43">
        <v>1235</v>
      </c>
      <c r="M246" s="43">
        <v>1206</v>
      </c>
      <c r="N246" s="43">
        <v>0</v>
      </c>
      <c r="O246" s="48">
        <v>2441</v>
      </c>
      <c r="P246" s="27">
        <f>Table1[[#This Row],[Female Voters]]/Table1[[#This Row],[Female Population]]</f>
        <v>0.90229808307872472</v>
      </c>
      <c r="Q246" s="27">
        <f>Table1[[#This Row],[Male Voters]]/Table1[[#This Row],[Male Population]]</f>
        <v>0.89505789478055153</v>
      </c>
      <c r="R246" s="27">
        <f>Table1[[#This Row],[Total Voters]]/Table1[[#This Row],[Total Population]]</f>
        <v>0.89867302884018863</v>
      </c>
      <c r="S246" s="27">
        <f>Table1[[#This Row],[Female Ballots]]/Table1[[#This Row],[Female Population]]</f>
        <v>0.73846132047861168</v>
      </c>
      <c r="T246" s="27">
        <f>Table1[[#This Row],[Male Ballots]]/Table1[[#This Row],[Male Population]]</f>
        <v>0.71914711599290149</v>
      </c>
      <c r="U246" s="27">
        <f>Table1[[#This Row],[Total Ballots]]/Table1[[#This Row],[Total Population]]</f>
        <v>0.72879098451790714</v>
      </c>
      <c r="V246" s="27">
        <f>Table1[[#This Row],[Female Ballots]]/Table1[[#This Row],[Female Voters]]</f>
        <v>0.81842279655400929</v>
      </c>
      <c r="W246" s="27">
        <f>Table1[[#This Row],[Male Ballots]]/Table1[[#This Row],[Male Voters]]</f>
        <v>0.80346435709526987</v>
      </c>
      <c r="X246" s="27">
        <f>Table1[[#This Row],[Total Ballots]]/Table1[[#This Row],[Total Voters]]</f>
        <v>0.81096345514950163</v>
      </c>
    </row>
    <row r="247" spans="1:24" s="7" customFormat="1" hidden="1" x14ac:dyDescent="0.25">
      <c r="A247" s="8" t="s">
        <v>46</v>
      </c>
      <c r="B247" s="16">
        <v>2016</v>
      </c>
      <c r="C247" s="16"/>
      <c r="D247" s="9" t="s">
        <v>66</v>
      </c>
      <c r="E247" s="10">
        <v>3699.8734899999999</v>
      </c>
      <c r="F247" s="10">
        <v>3848.5343499999999</v>
      </c>
      <c r="G247" s="10">
        <v>7548.4078399999999</v>
      </c>
      <c r="H247" s="43">
        <v>1652</v>
      </c>
      <c r="I247" s="43">
        <v>1609</v>
      </c>
      <c r="J247" s="43">
        <v>2</v>
      </c>
      <c r="K247" s="43">
        <v>3263</v>
      </c>
      <c r="L247" s="43">
        <v>1020</v>
      </c>
      <c r="M247" s="43">
        <v>910</v>
      </c>
      <c r="N247" s="43">
        <v>2</v>
      </c>
      <c r="O247" s="48">
        <v>1932</v>
      </c>
      <c r="P247" s="27">
        <f>Table1[[#This Row],[Female Voters]]/Table1[[#This Row],[Female Population]]</f>
        <v>0.44650175322616237</v>
      </c>
      <c r="Q247" s="27">
        <f>Table1[[#This Row],[Male Voters]]/Table1[[#This Row],[Male Population]]</f>
        <v>0.41808123656217333</v>
      </c>
      <c r="R247" s="27">
        <f>Table1[[#This Row],[Total Voters]]/Table1[[#This Row],[Total Population]]</f>
        <v>0.43227658986693013</v>
      </c>
      <c r="S247" s="27">
        <f>Table1[[#This Row],[Female Ballots]]/Table1[[#This Row],[Female Population]]</f>
        <v>0.27568510187087503</v>
      </c>
      <c r="T247" s="27">
        <f>Table1[[#This Row],[Male Ballots]]/Table1[[#This Row],[Male Population]]</f>
        <v>0.23645365150502035</v>
      </c>
      <c r="U247" s="27">
        <f>Table1[[#This Row],[Total Ballots]]/Table1[[#This Row],[Total Population]]</f>
        <v>0.25594801459482347</v>
      </c>
      <c r="V247" s="27">
        <f>Table1[[#This Row],[Female Ballots]]/Table1[[#This Row],[Female Voters]]</f>
        <v>0.61743341404358354</v>
      </c>
      <c r="W247" s="27">
        <f>Table1[[#This Row],[Male Ballots]]/Table1[[#This Row],[Male Voters]]</f>
        <v>0.56556867619639528</v>
      </c>
      <c r="X247" s="27">
        <f>Table1[[#This Row],[Total Ballots]]/Table1[[#This Row],[Total Voters]]</f>
        <v>0.59209316579834503</v>
      </c>
    </row>
    <row r="248" spans="1:24" s="7" customFormat="1" hidden="1" x14ac:dyDescent="0.25">
      <c r="A248" s="8" t="s">
        <v>46</v>
      </c>
      <c r="B248" s="16">
        <v>2016</v>
      </c>
      <c r="C248" s="16"/>
      <c r="D248" s="9" t="s">
        <v>67</v>
      </c>
      <c r="E248" s="10">
        <v>2953.3671800000002</v>
      </c>
      <c r="F248" s="10">
        <v>4241.8315700000003</v>
      </c>
      <c r="G248" s="10">
        <v>7195.1987599999993</v>
      </c>
      <c r="H248" s="43">
        <v>2542</v>
      </c>
      <c r="I248" s="43">
        <v>2323</v>
      </c>
      <c r="J248" s="43"/>
      <c r="K248" s="43">
        <v>4865</v>
      </c>
      <c r="L248" s="43">
        <v>1658</v>
      </c>
      <c r="M248" s="43">
        <v>1439</v>
      </c>
      <c r="N248" s="43">
        <v>0</v>
      </c>
      <c r="O248" s="48">
        <v>3097</v>
      </c>
      <c r="P248" s="27">
        <f>Table1[[#This Row],[Female Voters]]/Table1[[#This Row],[Female Population]]</f>
        <v>0.86071248343729467</v>
      </c>
      <c r="Q248" s="27">
        <f>Table1[[#This Row],[Male Voters]]/Table1[[#This Row],[Male Population]]</f>
        <v>0.54764079187613757</v>
      </c>
      <c r="R248" s="27">
        <f>Table1[[#This Row],[Total Voters]]/Table1[[#This Row],[Total Population]]</f>
        <v>0.67614532444132236</v>
      </c>
      <c r="S248" s="27">
        <f>Table1[[#This Row],[Female Ballots]]/Table1[[#This Row],[Female Population]]</f>
        <v>0.56139311468884134</v>
      </c>
      <c r="T248" s="27">
        <f>Table1[[#This Row],[Male Ballots]]/Table1[[#This Row],[Male Population]]</f>
        <v>0.33924024946610504</v>
      </c>
      <c r="U248" s="27">
        <f>Table1[[#This Row],[Total Ballots]]/Table1[[#This Row],[Total Population]]</f>
        <v>0.43042591362688087</v>
      </c>
      <c r="V248" s="27">
        <f>Table1[[#This Row],[Female Ballots]]/Table1[[#This Row],[Female Voters]]</f>
        <v>0.65224232887490163</v>
      </c>
      <c r="W248" s="27">
        <f>Table1[[#This Row],[Male Ballots]]/Table1[[#This Row],[Male Voters]]</f>
        <v>0.61945759793370636</v>
      </c>
      <c r="X248" s="27">
        <f>Table1[[#This Row],[Total Ballots]]/Table1[[#This Row],[Total Voters]]</f>
        <v>0.63658787255909555</v>
      </c>
    </row>
    <row r="249" spans="1:24" s="7" customFormat="1" hidden="1" x14ac:dyDescent="0.25">
      <c r="A249" s="8" t="s">
        <v>46</v>
      </c>
      <c r="B249" s="16">
        <v>2016</v>
      </c>
      <c r="C249" s="16"/>
      <c r="D249" s="9" t="s">
        <v>68</v>
      </c>
      <c r="E249" s="10">
        <v>3065.7726700000003</v>
      </c>
      <c r="F249" s="10">
        <v>3326.6883399999997</v>
      </c>
      <c r="G249" s="10">
        <v>6392.4610200000006</v>
      </c>
      <c r="H249" s="43">
        <v>2315</v>
      </c>
      <c r="I249" s="43">
        <v>2114</v>
      </c>
      <c r="J249" s="43"/>
      <c r="K249" s="43">
        <v>4429</v>
      </c>
      <c r="L249" s="43">
        <v>1760</v>
      </c>
      <c r="M249" s="43">
        <v>1628</v>
      </c>
      <c r="N249" s="43">
        <v>0</v>
      </c>
      <c r="O249" s="48">
        <v>3388</v>
      </c>
      <c r="P249" s="27">
        <f>Table1[[#This Row],[Female Voters]]/Table1[[#This Row],[Female Population]]</f>
        <v>0.75511143492579957</v>
      </c>
      <c r="Q249" s="27">
        <f>Table1[[#This Row],[Male Voters]]/Table1[[#This Row],[Male Population]]</f>
        <v>0.63546680179845172</v>
      </c>
      <c r="R249" s="27">
        <f>Table1[[#This Row],[Total Voters]]/Table1[[#This Row],[Total Population]]</f>
        <v>0.69284740042106652</v>
      </c>
      <c r="S249" s="27">
        <f>Table1[[#This Row],[Female Ballots]]/Table1[[#This Row],[Female Population]]</f>
        <v>0.57408039977080227</v>
      </c>
      <c r="T249" s="27">
        <f>Table1[[#This Row],[Male Ballots]]/Table1[[#This Row],[Male Population]]</f>
        <v>0.48937556921848596</v>
      </c>
      <c r="U249" s="27">
        <f>Table1[[#This Row],[Total Ballots]]/Table1[[#This Row],[Total Population]]</f>
        <v>0.52999932098138935</v>
      </c>
      <c r="V249" s="27">
        <f>Table1[[#This Row],[Female Ballots]]/Table1[[#This Row],[Female Voters]]</f>
        <v>0.76025917926565878</v>
      </c>
      <c r="W249" s="27">
        <f>Table1[[#This Row],[Male Ballots]]/Table1[[#This Row],[Male Voters]]</f>
        <v>0.77010406811731313</v>
      </c>
      <c r="X249" s="27">
        <f>Table1[[#This Row],[Total Ballots]]/Table1[[#This Row],[Total Voters]]</f>
        <v>0.7649582298487243</v>
      </c>
    </row>
    <row r="250" spans="1:24" s="7" customFormat="1" hidden="1" x14ac:dyDescent="0.25">
      <c r="A250" s="8" t="s">
        <v>46</v>
      </c>
      <c r="B250" s="16">
        <v>2016</v>
      </c>
      <c r="C250" s="16"/>
      <c r="D250" s="9" t="s">
        <v>69</v>
      </c>
      <c r="E250" s="10">
        <v>3618.2816899999998</v>
      </c>
      <c r="F250" s="10">
        <v>3601.4192000000003</v>
      </c>
      <c r="G250" s="10">
        <v>7219.7008999999998</v>
      </c>
      <c r="H250" s="43">
        <v>2657</v>
      </c>
      <c r="I250" s="43">
        <v>2420</v>
      </c>
      <c r="J250" s="43">
        <v>1</v>
      </c>
      <c r="K250" s="43">
        <v>5078</v>
      </c>
      <c r="L250" s="43">
        <v>2229</v>
      </c>
      <c r="M250" s="43">
        <v>1995</v>
      </c>
      <c r="N250" s="43">
        <v>1</v>
      </c>
      <c r="O250" s="48">
        <v>4225</v>
      </c>
      <c r="P250" s="27">
        <f>Table1[[#This Row],[Female Voters]]/Table1[[#This Row],[Female Population]]</f>
        <v>0.73432646422838355</v>
      </c>
      <c r="Q250" s="27">
        <f>Table1[[#This Row],[Male Voters]]/Table1[[#This Row],[Male Population]]</f>
        <v>0.67195732171361777</v>
      </c>
      <c r="R250" s="27">
        <f>Table1[[#This Row],[Total Voters]]/Table1[[#This Row],[Total Population]]</f>
        <v>0.70335323725114429</v>
      </c>
      <c r="S250" s="27">
        <f>Table1[[#This Row],[Female Ballots]]/Table1[[#This Row],[Female Population]]</f>
        <v>0.61603827202298345</v>
      </c>
      <c r="T250" s="27">
        <f>Table1[[#This Row],[Male Ballots]]/Table1[[#This Row],[Male Population]]</f>
        <v>0.55394828794159812</v>
      </c>
      <c r="U250" s="27">
        <f>Table1[[#This Row],[Total Ballots]]/Table1[[#This Row],[Total Population]]</f>
        <v>0.5852042984218363</v>
      </c>
      <c r="V250" s="27">
        <f>Table1[[#This Row],[Female Ballots]]/Table1[[#This Row],[Female Voters]]</f>
        <v>0.83891607075649233</v>
      </c>
      <c r="W250" s="27">
        <f>Table1[[#This Row],[Male Ballots]]/Table1[[#This Row],[Male Voters]]</f>
        <v>0.82438016528925617</v>
      </c>
      <c r="X250" s="27">
        <f>Table1[[#This Row],[Total Ballots]]/Table1[[#This Row],[Total Voters]]</f>
        <v>0.83202048050413546</v>
      </c>
    </row>
    <row r="251" spans="1:24" s="7" customFormat="1" hidden="1" x14ac:dyDescent="0.25">
      <c r="A251" s="8" t="s">
        <v>46</v>
      </c>
      <c r="B251" s="16">
        <v>2016</v>
      </c>
      <c r="C251" s="16"/>
      <c r="D251" s="9" t="s">
        <v>70</v>
      </c>
      <c r="E251" s="10">
        <v>4151.4635500000004</v>
      </c>
      <c r="F251" s="10">
        <v>3835.8168999999998</v>
      </c>
      <c r="G251" s="10">
        <v>7987.2804500000002</v>
      </c>
      <c r="H251" s="43">
        <v>3405</v>
      </c>
      <c r="I251" s="43">
        <v>3049</v>
      </c>
      <c r="J251" s="43"/>
      <c r="K251" s="43">
        <v>6454</v>
      </c>
      <c r="L251" s="43">
        <v>3043</v>
      </c>
      <c r="M251" s="43">
        <v>2690</v>
      </c>
      <c r="N251" s="43">
        <v>0</v>
      </c>
      <c r="O251" s="48">
        <v>5733</v>
      </c>
      <c r="P251" s="27">
        <f>Table1[[#This Row],[Female Voters]]/Table1[[#This Row],[Female Population]]</f>
        <v>0.82019267638758375</v>
      </c>
      <c r="Q251" s="27">
        <f>Table1[[#This Row],[Male Voters]]/Table1[[#This Row],[Male Population]]</f>
        <v>0.79487631435170958</v>
      </c>
      <c r="R251" s="27">
        <f>Table1[[#This Row],[Total Voters]]/Table1[[#This Row],[Total Population]]</f>
        <v>0.8080347297683782</v>
      </c>
      <c r="S251" s="27">
        <f>Table1[[#This Row],[Female Ballots]]/Table1[[#This Row],[Female Population]]</f>
        <v>0.73299451226062184</v>
      </c>
      <c r="T251" s="27">
        <f>Table1[[#This Row],[Male Ballots]]/Table1[[#This Row],[Male Population]]</f>
        <v>0.70128477717484383</v>
      </c>
      <c r="U251" s="27">
        <f>Table1[[#This Row],[Total Ballots]]/Table1[[#This Row],[Total Population]]</f>
        <v>0.71776620789620571</v>
      </c>
      <c r="V251" s="27">
        <f>Table1[[#This Row],[Female Ballots]]/Table1[[#This Row],[Female Voters]]</f>
        <v>0.89368575624082236</v>
      </c>
      <c r="W251" s="27">
        <f>Table1[[#This Row],[Male Ballots]]/Table1[[#This Row],[Male Voters]]</f>
        <v>0.88225647753361758</v>
      </c>
      <c r="X251" s="27">
        <f>Table1[[#This Row],[Total Ballots]]/Table1[[#This Row],[Total Voters]]</f>
        <v>0.88828633405639912</v>
      </c>
    </row>
    <row r="252" spans="1:24" s="7" customFormat="1" hidden="1" x14ac:dyDescent="0.25">
      <c r="A252" s="8" t="s">
        <v>46</v>
      </c>
      <c r="B252" s="16">
        <v>2016</v>
      </c>
      <c r="C252" s="16"/>
      <c r="D252" s="9" t="s">
        <v>71</v>
      </c>
      <c r="E252" s="10">
        <v>5943.6707719999995</v>
      </c>
      <c r="F252" s="10">
        <v>5025.6006470000002</v>
      </c>
      <c r="G252" s="10">
        <v>10969.271400000001</v>
      </c>
      <c r="H252" s="43">
        <v>4962</v>
      </c>
      <c r="I252" s="43">
        <v>4179</v>
      </c>
      <c r="J252" s="43">
        <v>1</v>
      </c>
      <c r="K252" s="43">
        <v>9142</v>
      </c>
      <c r="L252" s="43">
        <v>4413</v>
      </c>
      <c r="M252" s="43">
        <v>3846</v>
      </c>
      <c r="N252" s="43">
        <v>1</v>
      </c>
      <c r="O252" s="48">
        <v>8260</v>
      </c>
      <c r="P252" s="27">
        <f>Table1[[#This Row],[Female Voters]]/Table1[[#This Row],[Female Population]]</f>
        <v>0.83483762650102589</v>
      </c>
      <c r="Q252" s="27">
        <f>Table1[[#This Row],[Male Voters]]/Table1[[#This Row],[Male Population]]</f>
        <v>0.83154239533430241</v>
      </c>
      <c r="R252" s="27">
        <f>Table1[[#This Row],[Total Voters]]/Table1[[#This Row],[Total Population]]</f>
        <v>0.83341907284744532</v>
      </c>
      <c r="S252" s="27">
        <f>Table1[[#This Row],[Female Ballots]]/Table1[[#This Row],[Female Population]]</f>
        <v>0.742470464681384</v>
      </c>
      <c r="T252" s="27">
        <f>Table1[[#This Row],[Male Ballots]]/Table1[[#This Row],[Male Population]]</f>
        <v>0.76528165887909239</v>
      </c>
      <c r="U252" s="27">
        <f>Table1[[#This Row],[Total Ballots]]/Table1[[#This Row],[Total Population]]</f>
        <v>0.75301263856047895</v>
      </c>
      <c r="V252" s="27">
        <f>Table1[[#This Row],[Female Ballots]]/Table1[[#This Row],[Female Voters]]</f>
        <v>0.88935912938331319</v>
      </c>
      <c r="W252" s="27">
        <f>Table1[[#This Row],[Male Ballots]]/Table1[[#This Row],[Male Voters]]</f>
        <v>0.92031586503948315</v>
      </c>
      <c r="X252" s="27">
        <f>Table1[[#This Row],[Total Ballots]]/Table1[[#This Row],[Total Voters]]</f>
        <v>0.90352220520673809</v>
      </c>
    </row>
    <row r="253" spans="1:24" s="7" customFormat="1" hidden="1" x14ac:dyDescent="0.25">
      <c r="A253" s="8" t="s">
        <v>46</v>
      </c>
      <c r="B253" s="16">
        <v>2016</v>
      </c>
      <c r="C253" s="16"/>
      <c r="D253" s="9" t="s">
        <v>453</v>
      </c>
      <c r="E253" s="10">
        <v>23432.429351999999</v>
      </c>
      <c r="F253" s="10">
        <v>23879.891006999998</v>
      </c>
      <c r="G253" s="10">
        <v>47312.320370000001</v>
      </c>
      <c r="H253" s="43">
        <v>17533</v>
      </c>
      <c r="I253" s="43">
        <v>15694</v>
      </c>
      <c r="J253" s="43">
        <v>4</v>
      </c>
      <c r="K253" s="43">
        <v>33231</v>
      </c>
      <c r="L253" s="43">
        <v>14123</v>
      </c>
      <c r="M253" s="43">
        <v>12508</v>
      </c>
      <c r="N253" s="43">
        <v>4</v>
      </c>
      <c r="O253" s="48">
        <v>26635</v>
      </c>
      <c r="P253" s="27">
        <f>Table1[[#This Row],[Female Voters]]/Table1[[#This Row],[Female Population]]</f>
        <v>0.74823654588351618</v>
      </c>
      <c r="Q253" s="27">
        <f>Table1[[#This Row],[Male Voters]]/Table1[[#This Row],[Male Population]]</f>
        <v>0.65720567968252286</v>
      </c>
      <c r="R253" s="27">
        <f>Table1[[#This Row],[Total Voters]]/Table1[[#This Row],[Total Population]]</f>
        <v>0.7023751898051328</v>
      </c>
      <c r="S253" s="27">
        <f>Table1[[#This Row],[Female Ballots]]/Table1[[#This Row],[Female Population]]</f>
        <v>0.60271172859823763</v>
      </c>
      <c r="T253" s="27">
        <f>Table1[[#This Row],[Male Ballots]]/Table1[[#This Row],[Male Population]]</f>
        <v>0.52378798531088289</v>
      </c>
      <c r="U253" s="27">
        <f>Table1[[#This Row],[Total Ballots]]/Table1[[#This Row],[Total Population]]</f>
        <v>0.56296118625559599</v>
      </c>
      <c r="V253" s="27">
        <f>Table1[[#This Row],[Female Ballots]]/Table1[[#This Row],[Female Voters]]</f>
        <v>0.80550961044886782</v>
      </c>
      <c r="W253" s="27">
        <f>Table1[[#This Row],[Male Ballots]]/Table1[[#This Row],[Male Voters]]</f>
        <v>0.79699248120300747</v>
      </c>
      <c r="X253" s="27">
        <f>Table1[[#This Row],[Total Ballots]]/Table1[[#This Row],[Total Voters]]</f>
        <v>0.80151063765760888</v>
      </c>
    </row>
    <row r="254" spans="1:24" s="7" customFormat="1" hidden="1" x14ac:dyDescent="0.25">
      <c r="A254" s="8" t="s">
        <v>36</v>
      </c>
      <c r="B254" s="16">
        <v>2016</v>
      </c>
      <c r="C254" s="16"/>
      <c r="D254" s="9" t="s">
        <v>66</v>
      </c>
      <c r="E254" s="10">
        <v>14587.863139999999</v>
      </c>
      <c r="F254" s="10">
        <v>13835.016960000001</v>
      </c>
      <c r="G254" s="10">
        <v>28422.880069999999</v>
      </c>
      <c r="H254" s="43">
        <v>9546</v>
      </c>
      <c r="I254" s="43">
        <v>8303</v>
      </c>
      <c r="J254" s="43"/>
      <c r="K254" s="43">
        <v>17849</v>
      </c>
      <c r="L254" s="43">
        <v>7113</v>
      </c>
      <c r="M254" s="43">
        <v>5519</v>
      </c>
      <c r="N254" s="43">
        <v>0</v>
      </c>
      <c r="O254" s="48">
        <v>12632</v>
      </c>
      <c r="P254" s="27">
        <f>Table1[[#This Row],[Female Voters]]/Table1[[#This Row],[Female Population]]</f>
        <v>0.65437959681872915</v>
      </c>
      <c r="Q254" s="27">
        <f>Table1[[#This Row],[Male Voters]]/Table1[[#This Row],[Male Population]]</f>
        <v>0.60014382519412535</v>
      </c>
      <c r="R254" s="27">
        <f>Table1[[#This Row],[Total Voters]]/Table1[[#This Row],[Total Population]]</f>
        <v>0.62797999203604282</v>
      </c>
      <c r="S254" s="27">
        <f>Table1[[#This Row],[Female Ballots]]/Table1[[#This Row],[Female Population]]</f>
        <v>0.48759711629704805</v>
      </c>
      <c r="T254" s="27">
        <f>Table1[[#This Row],[Male Ballots]]/Table1[[#This Row],[Male Population]]</f>
        <v>0.39891530425706107</v>
      </c>
      <c r="U254" s="27">
        <f>Table1[[#This Row],[Total Ballots]]/Table1[[#This Row],[Total Population]]</f>
        <v>0.44443068291777094</v>
      </c>
      <c r="V254" s="27">
        <f>Table1[[#This Row],[Female Ballots]]/Table1[[#This Row],[Female Voters]]</f>
        <v>0.74512884978001259</v>
      </c>
      <c r="W254" s="27">
        <f>Table1[[#This Row],[Male Ballots]]/Table1[[#This Row],[Male Voters]]</f>
        <v>0.66469950620257734</v>
      </c>
      <c r="X254" s="27">
        <f>Table1[[#This Row],[Total Ballots]]/Table1[[#This Row],[Total Voters]]</f>
        <v>0.70771471791136753</v>
      </c>
    </row>
    <row r="255" spans="1:24" s="7" customFormat="1" hidden="1" x14ac:dyDescent="0.25">
      <c r="A255" s="8" t="s">
        <v>36</v>
      </c>
      <c r="B255" s="16">
        <v>2016</v>
      </c>
      <c r="C255" s="16"/>
      <c r="D255" s="9" t="s">
        <v>67</v>
      </c>
      <c r="E255" s="10">
        <v>12205.023659999999</v>
      </c>
      <c r="F255" s="10">
        <v>13485.887269999999</v>
      </c>
      <c r="G255" s="10">
        <v>25690.911</v>
      </c>
      <c r="H255" s="43">
        <v>11715</v>
      </c>
      <c r="I255" s="43">
        <v>11220</v>
      </c>
      <c r="J255" s="43"/>
      <c r="K255" s="43">
        <v>22935</v>
      </c>
      <c r="L255" s="43">
        <v>8703</v>
      </c>
      <c r="M255" s="43">
        <v>7738</v>
      </c>
      <c r="N255" s="43">
        <v>0</v>
      </c>
      <c r="O255" s="48">
        <v>16441</v>
      </c>
      <c r="P255" s="27">
        <f>Table1[[#This Row],[Female Voters]]/Table1[[#This Row],[Female Population]]</f>
        <v>0.95985065874095987</v>
      </c>
      <c r="Q255" s="27">
        <f>Table1[[#This Row],[Male Voters]]/Table1[[#This Row],[Male Population]]</f>
        <v>0.83198085341847894</v>
      </c>
      <c r="R255" s="27">
        <f>Table1[[#This Row],[Total Voters]]/Table1[[#This Row],[Total Population]]</f>
        <v>0.89272817145332062</v>
      </c>
      <c r="S255" s="27">
        <f>Table1[[#This Row],[Female Ballots]]/Table1[[#This Row],[Female Population]]</f>
        <v>0.71306703226825219</v>
      </c>
      <c r="T255" s="27">
        <f>Table1[[#This Row],[Male Ballots]]/Table1[[#This Row],[Male Population]]</f>
        <v>0.57378501281213812</v>
      </c>
      <c r="U255" s="27">
        <f>Table1[[#This Row],[Total Ballots]]/Table1[[#This Row],[Total Population]]</f>
        <v>0.63995395102960728</v>
      </c>
      <c r="V255" s="27">
        <f>Table1[[#This Row],[Female Ballots]]/Table1[[#This Row],[Female Voters]]</f>
        <v>0.74289372599231751</v>
      </c>
      <c r="W255" s="27">
        <f>Table1[[#This Row],[Male Ballots]]/Table1[[#This Row],[Male Voters]]</f>
        <v>0.68966131907308381</v>
      </c>
      <c r="X255" s="27">
        <f>Table1[[#This Row],[Total Ballots]]/Table1[[#This Row],[Total Voters]]</f>
        <v>0.71685197296708092</v>
      </c>
    </row>
    <row r="256" spans="1:24" s="7" customFormat="1" hidden="1" x14ac:dyDescent="0.25">
      <c r="A256" s="8" t="s">
        <v>36</v>
      </c>
      <c r="B256" s="16">
        <v>2016</v>
      </c>
      <c r="C256" s="16"/>
      <c r="D256" s="9" t="s">
        <v>68</v>
      </c>
      <c r="E256" s="10">
        <v>11876.49756</v>
      </c>
      <c r="F256" s="10">
        <v>12282.5357</v>
      </c>
      <c r="G256" s="10">
        <v>24159.033300000003</v>
      </c>
      <c r="H256" s="43">
        <v>10384</v>
      </c>
      <c r="I256" s="43">
        <v>10022</v>
      </c>
      <c r="J256" s="43"/>
      <c r="K256" s="43">
        <v>20406</v>
      </c>
      <c r="L256" s="43">
        <v>8506</v>
      </c>
      <c r="M256" s="43">
        <v>7784</v>
      </c>
      <c r="N256" s="43">
        <v>0</v>
      </c>
      <c r="O256" s="48">
        <v>16290</v>
      </c>
      <c r="P256" s="27">
        <f>Table1[[#This Row],[Female Voters]]/Table1[[#This Row],[Female Population]]</f>
        <v>0.87433184299833255</v>
      </c>
      <c r="Q256" s="27">
        <f>Table1[[#This Row],[Male Voters]]/Table1[[#This Row],[Male Population]]</f>
        <v>0.81595529170739556</v>
      </c>
      <c r="R256" s="27">
        <f>Table1[[#This Row],[Total Voters]]/Table1[[#This Row],[Total Population]]</f>
        <v>0.8446530019063303</v>
      </c>
      <c r="S256" s="27">
        <f>Table1[[#This Row],[Female Ballots]]/Table1[[#This Row],[Female Population]]</f>
        <v>0.71620441607702401</v>
      </c>
      <c r="T256" s="27">
        <f>Table1[[#This Row],[Male Ballots]]/Table1[[#This Row],[Male Population]]</f>
        <v>0.63374535927463249</v>
      </c>
      <c r="U256" s="27">
        <f>Table1[[#This Row],[Total Ballots]]/Table1[[#This Row],[Total Population]]</f>
        <v>0.6742819465379849</v>
      </c>
      <c r="V256" s="27">
        <f>Table1[[#This Row],[Female Ballots]]/Table1[[#This Row],[Female Voters]]</f>
        <v>0.81914483821263484</v>
      </c>
      <c r="W256" s="27">
        <f>Table1[[#This Row],[Male Ballots]]/Table1[[#This Row],[Male Voters]]</f>
        <v>0.77669127918579128</v>
      </c>
      <c r="X256" s="27">
        <f>Table1[[#This Row],[Total Ballots]]/Table1[[#This Row],[Total Voters]]</f>
        <v>0.79829461922963829</v>
      </c>
    </row>
    <row r="257" spans="1:24" s="7" customFormat="1" hidden="1" x14ac:dyDescent="0.25">
      <c r="A257" s="8" t="s">
        <v>36</v>
      </c>
      <c r="B257" s="16">
        <v>2016</v>
      </c>
      <c r="C257" s="16"/>
      <c r="D257" s="9" t="s">
        <v>69</v>
      </c>
      <c r="E257" s="10">
        <v>13294.247289999999</v>
      </c>
      <c r="F257" s="10">
        <v>13305.803110000001</v>
      </c>
      <c r="G257" s="10">
        <v>26600.0504</v>
      </c>
      <c r="H257" s="43">
        <v>10953</v>
      </c>
      <c r="I257" s="43">
        <v>10221</v>
      </c>
      <c r="J257" s="43"/>
      <c r="K257" s="43">
        <v>21174</v>
      </c>
      <c r="L257" s="43">
        <v>9319</v>
      </c>
      <c r="M257" s="43">
        <v>8399</v>
      </c>
      <c r="N257" s="43">
        <v>0</v>
      </c>
      <c r="O257" s="48">
        <v>17718</v>
      </c>
      <c r="P257" s="27">
        <f>Table1[[#This Row],[Female Voters]]/Table1[[#This Row],[Female Population]]</f>
        <v>0.82389019559150989</v>
      </c>
      <c r="Q257" s="27">
        <f>Table1[[#This Row],[Male Voters]]/Table1[[#This Row],[Male Population]]</f>
        <v>0.76816107344308959</v>
      </c>
      <c r="R257" s="27">
        <f>Table1[[#This Row],[Total Voters]]/Table1[[#This Row],[Total Population]]</f>
        <v>0.7960135293578241</v>
      </c>
      <c r="S257" s="27">
        <f>Table1[[#This Row],[Female Ballots]]/Table1[[#This Row],[Female Population]]</f>
        <v>0.70097988977606873</v>
      </c>
      <c r="T257" s="27">
        <f>Table1[[#This Row],[Male Ballots]]/Table1[[#This Row],[Male Population]]</f>
        <v>0.6312283392866167</v>
      </c>
      <c r="U257" s="27">
        <f>Table1[[#This Row],[Total Ballots]]/Table1[[#This Row],[Total Population]]</f>
        <v>0.66608896350061053</v>
      </c>
      <c r="V257" s="27">
        <f>Table1[[#This Row],[Female Ballots]]/Table1[[#This Row],[Female Voters]]</f>
        <v>0.85081712772756324</v>
      </c>
      <c r="W257" s="27">
        <f>Table1[[#This Row],[Male Ballots]]/Table1[[#This Row],[Male Voters]]</f>
        <v>0.8217395558164563</v>
      </c>
      <c r="X257" s="27">
        <f>Table1[[#This Row],[Total Ballots]]/Table1[[#This Row],[Total Voters]]</f>
        <v>0.83678095777840744</v>
      </c>
    </row>
    <row r="258" spans="1:24" s="7" customFormat="1" hidden="1" x14ac:dyDescent="0.25">
      <c r="A258" s="8" t="s">
        <v>36</v>
      </c>
      <c r="B258" s="16">
        <v>2016</v>
      </c>
      <c r="C258" s="16"/>
      <c r="D258" s="9" t="s">
        <v>70</v>
      </c>
      <c r="E258" s="10">
        <v>14689.545160000001</v>
      </c>
      <c r="F258" s="10">
        <v>13876.113389999999</v>
      </c>
      <c r="G258" s="10">
        <v>28565.658599999999</v>
      </c>
      <c r="H258" s="43">
        <v>12756</v>
      </c>
      <c r="I258" s="43">
        <v>11401</v>
      </c>
      <c r="J258" s="43"/>
      <c r="K258" s="43">
        <v>24157</v>
      </c>
      <c r="L258" s="43">
        <v>11542</v>
      </c>
      <c r="M258" s="43">
        <v>10096</v>
      </c>
      <c r="N258" s="43">
        <v>0</v>
      </c>
      <c r="O258" s="48">
        <v>21638</v>
      </c>
      <c r="P258" s="27">
        <f>Table1[[#This Row],[Female Voters]]/Table1[[#This Row],[Female Population]]</f>
        <v>0.86837270052002069</v>
      </c>
      <c r="Q258" s="27">
        <f>Table1[[#This Row],[Male Voters]]/Table1[[#This Row],[Male Population]]</f>
        <v>0.82162776272902749</v>
      </c>
      <c r="R258" s="27">
        <f>Table1[[#This Row],[Total Voters]]/Table1[[#This Row],[Total Population]]</f>
        <v>0.84566578135887971</v>
      </c>
      <c r="S258" s="27">
        <f>Table1[[#This Row],[Female Ballots]]/Table1[[#This Row],[Female Population]]</f>
        <v>0.78572888910333005</v>
      </c>
      <c r="T258" s="27">
        <f>Table1[[#This Row],[Male Ballots]]/Table1[[#This Row],[Male Population]]</f>
        <v>0.72758125537341123</v>
      </c>
      <c r="U258" s="27">
        <f>Table1[[#This Row],[Total Ballots]]/Table1[[#This Row],[Total Population]]</f>
        <v>0.7574829729289001</v>
      </c>
      <c r="V258" s="27">
        <f>Table1[[#This Row],[Female Ballots]]/Table1[[#This Row],[Female Voters]]</f>
        <v>0.90482910003135775</v>
      </c>
      <c r="W258" s="27">
        <f>Table1[[#This Row],[Male Ballots]]/Table1[[#This Row],[Male Voters]]</f>
        <v>0.88553635645995965</v>
      </c>
      <c r="X258" s="27">
        <f>Table1[[#This Row],[Total Ballots]]/Table1[[#This Row],[Total Voters]]</f>
        <v>0.89572380676408492</v>
      </c>
    </row>
    <row r="259" spans="1:24" s="7" customFormat="1" hidden="1" x14ac:dyDescent="0.25">
      <c r="A259" s="8" t="s">
        <v>36</v>
      </c>
      <c r="B259" s="16">
        <v>2016</v>
      </c>
      <c r="C259" s="16"/>
      <c r="D259" s="9" t="s">
        <v>71</v>
      </c>
      <c r="E259" s="10">
        <v>18991.16516</v>
      </c>
      <c r="F259" s="10">
        <v>16752.758900000001</v>
      </c>
      <c r="G259" s="10">
        <v>35743.924070000001</v>
      </c>
      <c r="H259" s="43">
        <v>17276</v>
      </c>
      <c r="I259" s="43">
        <v>15472</v>
      </c>
      <c r="J259" s="43"/>
      <c r="K259" s="43">
        <v>32748</v>
      </c>
      <c r="L259" s="43">
        <v>15883</v>
      </c>
      <c r="M259" s="43">
        <v>14252</v>
      </c>
      <c r="N259" s="43">
        <v>0</v>
      </c>
      <c r="O259" s="48">
        <v>30135</v>
      </c>
      <c r="P259" s="27">
        <f>Table1[[#This Row],[Female Voters]]/Table1[[#This Row],[Female Population]]</f>
        <v>0.90968615429596944</v>
      </c>
      <c r="Q259" s="27">
        <f>Table1[[#This Row],[Male Voters]]/Table1[[#This Row],[Male Population]]</f>
        <v>0.92354937430634187</v>
      </c>
      <c r="R259" s="27">
        <f>Table1[[#This Row],[Total Voters]]/Table1[[#This Row],[Total Population]]</f>
        <v>0.91618368301888575</v>
      </c>
      <c r="S259" s="27">
        <f>Table1[[#This Row],[Female Ballots]]/Table1[[#This Row],[Female Population]]</f>
        <v>0.83633625773806919</v>
      </c>
      <c r="T259" s="27">
        <f>Table1[[#This Row],[Male Ballots]]/Table1[[#This Row],[Male Population]]</f>
        <v>0.85072554825581592</v>
      </c>
      <c r="U259" s="27">
        <f>Table1[[#This Row],[Total Ballots]]/Table1[[#This Row],[Total Population]]</f>
        <v>0.84308034957170275</v>
      </c>
      <c r="V259" s="27">
        <f>Table1[[#This Row],[Female Ballots]]/Table1[[#This Row],[Female Voters]]</f>
        <v>0.91936790923824963</v>
      </c>
      <c r="W259" s="27">
        <f>Table1[[#This Row],[Male Ballots]]/Table1[[#This Row],[Male Voters]]</f>
        <v>0.92114788004136505</v>
      </c>
      <c r="X259" s="27">
        <f>Table1[[#This Row],[Total Ballots]]/Table1[[#This Row],[Total Voters]]</f>
        <v>0.92020886771711252</v>
      </c>
    </row>
    <row r="260" spans="1:24" s="7" customFormat="1" hidden="1" x14ac:dyDescent="0.25">
      <c r="A260" s="8" t="s">
        <v>36</v>
      </c>
      <c r="B260" s="16">
        <v>2016</v>
      </c>
      <c r="C260" s="16"/>
      <c r="D260" s="9" t="s">
        <v>453</v>
      </c>
      <c r="E260" s="10">
        <v>85644.341970000009</v>
      </c>
      <c r="F260" s="10">
        <v>83538.115330000001</v>
      </c>
      <c r="G260" s="10">
        <v>169182.45744</v>
      </c>
      <c r="H260" s="43">
        <v>72630</v>
      </c>
      <c r="I260" s="43">
        <v>66639</v>
      </c>
      <c r="J260" s="43"/>
      <c r="K260" s="43">
        <v>139269</v>
      </c>
      <c r="L260" s="43">
        <v>61066</v>
      </c>
      <c r="M260" s="43">
        <v>53788</v>
      </c>
      <c r="N260" s="43">
        <v>0</v>
      </c>
      <c r="O260" s="48">
        <v>114854</v>
      </c>
      <c r="P260" s="27">
        <f>Table1[[#This Row],[Female Voters]]/Table1[[#This Row],[Female Population]]</f>
        <v>0.84804201105825827</v>
      </c>
      <c r="Q260" s="27">
        <f>Table1[[#This Row],[Male Voters]]/Table1[[#This Row],[Male Population]]</f>
        <v>0.79770772582977778</v>
      </c>
      <c r="R260" s="27">
        <f>Table1[[#This Row],[Total Voters]]/Table1[[#This Row],[Total Population]]</f>
        <v>0.82318818456335108</v>
      </c>
      <c r="S260" s="27">
        <f>Table1[[#This Row],[Female Ballots]]/Table1[[#This Row],[Female Population]]</f>
        <v>0.71301849714007437</v>
      </c>
      <c r="T260" s="27">
        <f>Table1[[#This Row],[Male Ballots]]/Table1[[#This Row],[Male Population]]</f>
        <v>0.64387375496229071</v>
      </c>
      <c r="U260" s="27">
        <f>Table1[[#This Row],[Total Ballots]]/Table1[[#This Row],[Total Population]]</f>
        <v>0.67887653210577459</v>
      </c>
      <c r="V260" s="27">
        <f>Table1[[#This Row],[Female Ballots]]/Table1[[#This Row],[Female Voters]]</f>
        <v>0.84078204598650697</v>
      </c>
      <c r="W260" s="27">
        <f>Table1[[#This Row],[Male Ballots]]/Table1[[#This Row],[Male Voters]]</f>
        <v>0.8071549693122646</v>
      </c>
      <c r="X260" s="27">
        <f>Table1[[#This Row],[Total Ballots]]/Table1[[#This Row],[Total Voters]]</f>
        <v>0.82469178352684369</v>
      </c>
    </row>
    <row r="261" spans="1:24" s="7" customFormat="1" hidden="1" x14ac:dyDescent="0.25">
      <c r="A261" s="8" t="s">
        <v>58</v>
      </c>
      <c r="B261" s="16">
        <v>2016</v>
      </c>
      <c r="C261" s="16"/>
      <c r="D261" s="9" t="s">
        <v>66</v>
      </c>
      <c r="E261" s="10">
        <v>8990.8605200000002</v>
      </c>
      <c r="F261" s="10">
        <v>9234.5518400000001</v>
      </c>
      <c r="G261" s="10">
        <v>18225.412359999998</v>
      </c>
      <c r="H261" s="43">
        <v>2123</v>
      </c>
      <c r="I261" s="43">
        <v>2106</v>
      </c>
      <c r="J261" s="43">
        <v>23</v>
      </c>
      <c r="K261" s="43">
        <v>4252</v>
      </c>
      <c r="L261" s="43">
        <v>1400</v>
      </c>
      <c r="M261" s="43">
        <v>1208</v>
      </c>
      <c r="N261" s="43">
        <v>14</v>
      </c>
      <c r="O261" s="48">
        <v>2622</v>
      </c>
      <c r="P261" s="27">
        <f>Table1[[#This Row],[Female Voters]]/Table1[[#This Row],[Female Population]]</f>
        <v>0.23612867703568824</v>
      </c>
      <c r="Q261" s="27">
        <f>Table1[[#This Row],[Male Voters]]/Table1[[#This Row],[Male Population]]</f>
        <v>0.22805654638027351</v>
      </c>
      <c r="R261" s="27">
        <f>Table1[[#This Row],[Total Voters]]/Table1[[#This Row],[Total Population]]</f>
        <v>0.23330061981653843</v>
      </c>
      <c r="S261" s="27">
        <f>Table1[[#This Row],[Female Ballots]]/Table1[[#This Row],[Female Population]]</f>
        <v>0.15571368245405723</v>
      </c>
      <c r="T261" s="27">
        <f>Table1[[#This Row],[Male Ballots]]/Table1[[#This Row],[Male Population]]</f>
        <v>0.13081306174139146</v>
      </c>
      <c r="U261" s="27">
        <f>Table1[[#This Row],[Total Ballots]]/Table1[[#This Row],[Total Population]]</f>
        <v>0.14386505765732921</v>
      </c>
      <c r="V261" s="27">
        <f>Table1[[#This Row],[Female Ballots]]/Table1[[#This Row],[Female Voters]]</f>
        <v>0.65944418276024497</v>
      </c>
      <c r="W261" s="27">
        <f>Table1[[#This Row],[Male Ballots]]/Table1[[#This Row],[Male Voters]]</f>
        <v>0.57359924026590692</v>
      </c>
      <c r="X261" s="27">
        <f>Table1[[#This Row],[Total Ballots]]/Table1[[#This Row],[Total Voters]]</f>
        <v>0.61665098777046101</v>
      </c>
    </row>
    <row r="262" spans="1:24" s="7" customFormat="1" hidden="1" x14ac:dyDescent="0.25">
      <c r="A262" s="8" t="s">
        <v>58</v>
      </c>
      <c r="B262" s="16">
        <v>2016</v>
      </c>
      <c r="C262" s="16"/>
      <c r="D262" s="9" t="s">
        <v>67</v>
      </c>
      <c r="E262" s="10">
        <v>3344.7893599999998</v>
      </c>
      <c r="F262" s="10">
        <v>3583.1834099999996</v>
      </c>
      <c r="G262" s="10">
        <v>6927.9727700000003</v>
      </c>
      <c r="H262" s="43">
        <v>2199</v>
      </c>
      <c r="I262" s="43">
        <v>2265</v>
      </c>
      <c r="J262" s="43">
        <v>41</v>
      </c>
      <c r="K262" s="43">
        <v>4505</v>
      </c>
      <c r="L262" s="43">
        <v>1600</v>
      </c>
      <c r="M262" s="43">
        <v>1524</v>
      </c>
      <c r="N262" s="43">
        <v>21</v>
      </c>
      <c r="O262" s="48">
        <v>3145</v>
      </c>
      <c r="P262" s="27">
        <f>Table1[[#This Row],[Female Voters]]/Table1[[#This Row],[Female Population]]</f>
        <v>0.65744050321901293</v>
      </c>
      <c r="Q262" s="27">
        <f>Table1[[#This Row],[Male Voters]]/Table1[[#This Row],[Male Population]]</f>
        <v>0.63211947054644357</v>
      </c>
      <c r="R262" s="27">
        <f>Table1[[#This Row],[Total Voters]]/Table1[[#This Row],[Total Population]]</f>
        <v>0.65026237105143814</v>
      </c>
      <c r="S262" s="27">
        <f>Table1[[#This Row],[Female Ballots]]/Table1[[#This Row],[Female Population]]</f>
        <v>0.47835598233306986</v>
      </c>
      <c r="T262" s="27">
        <f>Table1[[#This Row],[Male Ballots]]/Table1[[#This Row],[Male Population]]</f>
        <v>0.42532012057959384</v>
      </c>
      <c r="U262" s="27">
        <f>Table1[[#This Row],[Total Ballots]]/Table1[[#This Row],[Total Population]]</f>
        <v>0.45395674960194737</v>
      </c>
      <c r="V262" s="27">
        <f>Table1[[#This Row],[Female Ballots]]/Table1[[#This Row],[Female Voters]]</f>
        <v>0.72760345611641652</v>
      </c>
      <c r="W262" s="27">
        <f>Table1[[#This Row],[Male Ballots]]/Table1[[#This Row],[Male Voters]]</f>
        <v>0.67284768211920531</v>
      </c>
      <c r="X262" s="27">
        <f>Table1[[#This Row],[Total Ballots]]/Table1[[#This Row],[Total Voters]]</f>
        <v>0.69811320754716977</v>
      </c>
    </row>
    <row r="263" spans="1:24" s="7" customFormat="1" hidden="1" x14ac:dyDescent="0.25">
      <c r="A263" s="8" t="s">
        <v>58</v>
      </c>
      <c r="B263" s="16">
        <v>2016</v>
      </c>
      <c r="C263" s="16"/>
      <c r="D263" s="9" t="s">
        <v>68</v>
      </c>
      <c r="E263" s="10">
        <v>1608.669531</v>
      </c>
      <c r="F263" s="10">
        <v>1606.885675</v>
      </c>
      <c r="G263" s="10">
        <v>3215.55521</v>
      </c>
      <c r="H263" s="43">
        <v>1504</v>
      </c>
      <c r="I263" s="43">
        <v>1462</v>
      </c>
      <c r="J263" s="43">
        <v>35</v>
      </c>
      <c r="K263" s="43">
        <v>3001</v>
      </c>
      <c r="L263" s="43">
        <v>1233</v>
      </c>
      <c r="M263" s="43">
        <v>1137</v>
      </c>
      <c r="N263" s="43">
        <v>30</v>
      </c>
      <c r="O263" s="48">
        <v>2400</v>
      </c>
      <c r="P263" s="27">
        <f>Table1[[#This Row],[Female Voters]]/Table1[[#This Row],[Female Population]]</f>
        <v>0.93493409989873177</v>
      </c>
      <c r="Q263" s="27">
        <f>Table1[[#This Row],[Male Voters]]/Table1[[#This Row],[Male Population]]</f>
        <v>0.90983448464683092</v>
      </c>
      <c r="R263" s="27">
        <f>Table1[[#This Row],[Total Voters]]/Table1[[#This Row],[Total Population]]</f>
        <v>0.93327584320967083</v>
      </c>
      <c r="S263" s="27">
        <f>Table1[[#This Row],[Female Ballots]]/Table1[[#This Row],[Female Population]]</f>
        <v>0.76647190503665974</v>
      </c>
      <c r="T263" s="27">
        <f>Table1[[#This Row],[Male Ballots]]/Table1[[#This Row],[Male Population]]</f>
        <v>0.70757989674654365</v>
      </c>
      <c r="U263" s="27">
        <f>Table1[[#This Row],[Total Ballots]]/Table1[[#This Row],[Total Population]]</f>
        <v>0.74637188393975673</v>
      </c>
      <c r="V263" s="27">
        <f>Table1[[#This Row],[Female Ballots]]/Table1[[#This Row],[Female Voters]]</f>
        <v>0.81981382978723405</v>
      </c>
      <c r="W263" s="27">
        <f>Table1[[#This Row],[Male Ballots]]/Table1[[#This Row],[Male Voters]]</f>
        <v>0.77770177838577292</v>
      </c>
      <c r="X263" s="27">
        <f>Table1[[#This Row],[Total Ballots]]/Table1[[#This Row],[Total Voters]]</f>
        <v>0.79973342219260246</v>
      </c>
    </row>
    <row r="264" spans="1:24" s="7" customFormat="1" hidden="1" x14ac:dyDescent="0.25">
      <c r="A264" s="8" t="s">
        <v>58</v>
      </c>
      <c r="B264" s="16">
        <v>2016</v>
      </c>
      <c r="C264" s="16"/>
      <c r="D264" s="9" t="s">
        <v>69</v>
      </c>
      <c r="E264" s="10">
        <v>1689.9963680000001</v>
      </c>
      <c r="F264" s="10">
        <v>1683.4689050000002</v>
      </c>
      <c r="G264" s="10">
        <v>3373.4652699999997</v>
      </c>
      <c r="H264" s="43">
        <v>1535</v>
      </c>
      <c r="I264" s="43">
        <v>1440</v>
      </c>
      <c r="J264" s="43">
        <v>47</v>
      </c>
      <c r="K264" s="43">
        <v>3022</v>
      </c>
      <c r="L264" s="43">
        <v>1323</v>
      </c>
      <c r="M264" s="43">
        <v>1239</v>
      </c>
      <c r="N264" s="43">
        <v>39</v>
      </c>
      <c r="O264" s="48">
        <v>2601</v>
      </c>
      <c r="P264" s="27">
        <f>Table1[[#This Row],[Female Voters]]/Table1[[#This Row],[Female Population]]</f>
        <v>0.90828597567731573</v>
      </c>
      <c r="Q264" s="27">
        <f>Table1[[#This Row],[Male Voters]]/Table1[[#This Row],[Male Population]]</f>
        <v>0.85537665455127598</v>
      </c>
      <c r="R264" s="27">
        <f>Table1[[#This Row],[Total Voters]]/Table1[[#This Row],[Total Population]]</f>
        <v>0.89581476556893691</v>
      </c>
      <c r="S264" s="27">
        <f>Table1[[#This Row],[Female Ballots]]/Table1[[#This Row],[Female Population]]</f>
        <v>0.78284191910168643</v>
      </c>
      <c r="T264" s="27">
        <f>Table1[[#This Row],[Male Ballots]]/Table1[[#This Row],[Male Population]]</f>
        <v>0.73598032985349371</v>
      </c>
      <c r="U264" s="27">
        <f>Table1[[#This Row],[Total Ballots]]/Table1[[#This Row],[Total Population]]</f>
        <v>0.77101727506446216</v>
      </c>
      <c r="V264" s="27">
        <f>Table1[[#This Row],[Female Ballots]]/Table1[[#This Row],[Female Voters]]</f>
        <v>0.86188925081433221</v>
      </c>
      <c r="W264" s="27">
        <f>Table1[[#This Row],[Male Ballots]]/Table1[[#This Row],[Male Voters]]</f>
        <v>0.86041666666666672</v>
      </c>
      <c r="X264" s="27">
        <f>Table1[[#This Row],[Total Ballots]]/Table1[[#This Row],[Total Voters]]</f>
        <v>0.86068828590337521</v>
      </c>
    </row>
    <row r="265" spans="1:24" s="7" customFormat="1" hidden="1" x14ac:dyDescent="0.25">
      <c r="A265" s="8" t="s">
        <v>58</v>
      </c>
      <c r="B265" s="16">
        <v>2016</v>
      </c>
      <c r="C265" s="16"/>
      <c r="D265" s="9" t="s">
        <v>70</v>
      </c>
      <c r="E265" s="10">
        <v>1852.7041720000002</v>
      </c>
      <c r="F265" s="10">
        <v>1844.1467749999999</v>
      </c>
      <c r="G265" s="10">
        <v>3696.85095</v>
      </c>
      <c r="H265" s="43">
        <v>1843</v>
      </c>
      <c r="I265" s="43">
        <v>1814</v>
      </c>
      <c r="J265" s="43">
        <v>39</v>
      </c>
      <c r="K265" s="43">
        <v>3696</v>
      </c>
      <c r="L265" s="43">
        <v>1666</v>
      </c>
      <c r="M265" s="43">
        <v>1604</v>
      </c>
      <c r="N265" s="43">
        <v>30</v>
      </c>
      <c r="O265" s="48">
        <v>3300</v>
      </c>
      <c r="P265" s="27">
        <f>Table1[[#This Row],[Female Voters]]/Table1[[#This Row],[Female Population]]</f>
        <v>0.99476215785193356</v>
      </c>
      <c r="Q265" s="27">
        <f>Table1[[#This Row],[Male Voters]]/Table1[[#This Row],[Male Population]]</f>
        <v>0.98365272471330278</v>
      </c>
      <c r="R265" s="27">
        <f>Table1[[#This Row],[Total Voters]]/Table1[[#This Row],[Total Population]]</f>
        <v>0.99976981760652261</v>
      </c>
      <c r="S265" s="27">
        <f>Table1[[#This Row],[Female Ballots]]/Table1[[#This Row],[Female Population]]</f>
        <v>0.89922612858454765</v>
      </c>
      <c r="T265" s="27">
        <f>Table1[[#This Row],[Male Ballots]]/Table1[[#This Row],[Male Population]]</f>
        <v>0.86977892527019718</v>
      </c>
      <c r="U265" s="27">
        <f>Table1[[#This Row],[Total Ballots]]/Table1[[#This Row],[Total Population]]</f>
        <v>0.89265162286296662</v>
      </c>
      <c r="V265" s="27">
        <f>Table1[[#This Row],[Female Ballots]]/Table1[[#This Row],[Female Voters]]</f>
        <v>0.90396093326098748</v>
      </c>
      <c r="W265" s="27">
        <f>Table1[[#This Row],[Male Ballots]]/Table1[[#This Row],[Male Voters]]</f>
        <v>0.88423373759647184</v>
      </c>
      <c r="X265" s="27">
        <f>Table1[[#This Row],[Total Ballots]]/Table1[[#This Row],[Total Voters]]</f>
        <v>0.8928571428571429</v>
      </c>
    </row>
    <row r="266" spans="1:24" s="7" customFormat="1" hidden="1" x14ac:dyDescent="0.25">
      <c r="A266" s="8" t="s">
        <v>58</v>
      </c>
      <c r="B266" s="16">
        <v>2016</v>
      </c>
      <c r="C266" s="16"/>
      <c r="D266" s="9" t="s">
        <v>71</v>
      </c>
      <c r="E266" s="10">
        <v>2377.5427500000001</v>
      </c>
      <c r="F266" s="10">
        <v>2096.6733619999995</v>
      </c>
      <c r="G266" s="10">
        <v>4474.2161109999997</v>
      </c>
      <c r="H266" s="43">
        <v>2332</v>
      </c>
      <c r="I266" s="43">
        <v>2087</v>
      </c>
      <c r="J266" s="43">
        <v>52</v>
      </c>
      <c r="K266" s="43">
        <v>4471</v>
      </c>
      <c r="L266" s="43">
        <v>2134</v>
      </c>
      <c r="M266" s="43">
        <v>1929</v>
      </c>
      <c r="N266" s="43">
        <v>47</v>
      </c>
      <c r="O266" s="48">
        <v>4110</v>
      </c>
      <c r="P266" s="27">
        <f>Table1[[#This Row],[Female Voters]]/Table1[[#This Row],[Female Population]]</f>
        <v>0.9808446136247182</v>
      </c>
      <c r="Q266" s="27">
        <f>Table1[[#This Row],[Male Voters]]/Table1[[#This Row],[Male Population]]</f>
        <v>0.99538632856442066</v>
      </c>
      <c r="R266" s="27">
        <f>Table1[[#This Row],[Total Voters]]/Table1[[#This Row],[Total Population]]</f>
        <v>0.99928119006319505</v>
      </c>
      <c r="S266" s="27">
        <f>Table1[[#This Row],[Female Ballots]]/Table1[[#This Row],[Female Population]]</f>
        <v>0.8975653539773365</v>
      </c>
      <c r="T266" s="27">
        <f>Table1[[#This Row],[Male Ballots]]/Table1[[#This Row],[Male Population]]</f>
        <v>0.92002885855331451</v>
      </c>
      <c r="U266" s="27">
        <f>Table1[[#This Row],[Total Ballots]]/Table1[[#This Row],[Total Population]]</f>
        <v>0.91859666543496565</v>
      </c>
      <c r="V266" s="27">
        <f>Table1[[#This Row],[Female Ballots]]/Table1[[#This Row],[Female Voters]]</f>
        <v>0.91509433962264153</v>
      </c>
      <c r="W266" s="27">
        <f>Table1[[#This Row],[Male Ballots]]/Table1[[#This Row],[Male Voters]]</f>
        <v>0.92429324389075229</v>
      </c>
      <c r="X266" s="27">
        <f>Table1[[#This Row],[Total Ballots]]/Table1[[#This Row],[Total Voters]]</f>
        <v>0.91925743681503025</v>
      </c>
    </row>
    <row r="267" spans="1:24" s="7" customFormat="1" hidden="1" x14ac:dyDescent="0.25">
      <c r="A267" s="8" t="s">
        <v>58</v>
      </c>
      <c r="B267" s="16">
        <v>2016</v>
      </c>
      <c r="C267" s="16"/>
      <c r="D267" s="9" t="s">
        <v>453</v>
      </c>
      <c r="E267" s="10">
        <v>19864.562701000003</v>
      </c>
      <c r="F267" s="10">
        <v>20048.909967</v>
      </c>
      <c r="G267" s="10">
        <v>39913.472670999996</v>
      </c>
      <c r="H267" s="43">
        <v>11536</v>
      </c>
      <c r="I267" s="43">
        <v>11174</v>
      </c>
      <c r="J267" s="43">
        <v>237</v>
      </c>
      <c r="K267" s="43">
        <v>22947</v>
      </c>
      <c r="L267" s="43">
        <v>9356</v>
      </c>
      <c r="M267" s="43">
        <v>8641</v>
      </c>
      <c r="N267" s="43">
        <v>181</v>
      </c>
      <c r="O267" s="48">
        <v>18178</v>
      </c>
      <c r="P267" s="27">
        <f>Table1[[#This Row],[Female Voters]]/Table1[[#This Row],[Female Population]]</f>
        <v>0.58073264303066008</v>
      </c>
      <c r="Q267" s="27">
        <f>Table1[[#This Row],[Male Voters]]/Table1[[#This Row],[Male Population]]</f>
        <v>0.55733703320490358</v>
      </c>
      <c r="R267" s="27">
        <f>Table1[[#This Row],[Total Voters]]/Table1[[#This Row],[Total Population]]</f>
        <v>0.57491865438891376</v>
      </c>
      <c r="S267" s="27">
        <f>Table1[[#This Row],[Female Ballots]]/Table1[[#This Row],[Female Population]]</f>
        <v>0.470989477132009</v>
      </c>
      <c r="T267" s="27">
        <f>Table1[[#This Row],[Male Ballots]]/Table1[[#This Row],[Male Population]]</f>
        <v>0.43099599999316013</v>
      </c>
      <c r="U267" s="27">
        <f>Table1[[#This Row],[Total Ballots]]/Table1[[#This Row],[Total Population]]</f>
        <v>0.45543518976256914</v>
      </c>
      <c r="V267" s="27">
        <f>Table1[[#This Row],[Female Ballots]]/Table1[[#This Row],[Female Voters]]</f>
        <v>0.81102635228848818</v>
      </c>
      <c r="W267" s="27">
        <f>Table1[[#This Row],[Male Ballots]]/Table1[[#This Row],[Male Voters]]</f>
        <v>0.77331304814748525</v>
      </c>
      <c r="X267" s="27">
        <f>Table1[[#This Row],[Total Ballots]]/Table1[[#This Row],[Total Voters]]</f>
        <v>0.79217326883688499</v>
      </c>
    </row>
    <row r="268" spans="1:24" s="7" customFormat="1" hidden="1" x14ac:dyDescent="0.25">
      <c r="A268" s="8" t="s">
        <v>59</v>
      </c>
      <c r="B268" s="16">
        <v>2016</v>
      </c>
      <c r="C268" s="16"/>
      <c r="D268" s="9" t="s">
        <v>66</v>
      </c>
      <c r="E268" s="10">
        <v>8500.5908899999995</v>
      </c>
      <c r="F268" s="10">
        <v>10325.538860000001</v>
      </c>
      <c r="G268" s="10">
        <v>18826.129800000002</v>
      </c>
      <c r="H268" s="43">
        <v>7169</v>
      </c>
      <c r="I268" s="43">
        <v>6293</v>
      </c>
      <c r="J268" s="43">
        <v>2</v>
      </c>
      <c r="K268" s="43">
        <v>13464</v>
      </c>
      <c r="L268" s="43">
        <v>3659</v>
      </c>
      <c r="M268" s="43">
        <v>2831</v>
      </c>
      <c r="N268" s="43">
        <v>1</v>
      </c>
      <c r="O268" s="48">
        <v>6491</v>
      </c>
      <c r="P268" s="27">
        <f>Table1[[#This Row],[Female Voters]]/Table1[[#This Row],[Female Population]]</f>
        <v>0.84335313777228493</v>
      </c>
      <c r="Q268" s="27">
        <f>Table1[[#This Row],[Male Voters]]/Table1[[#This Row],[Male Population]]</f>
        <v>0.60945971782435382</v>
      </c>
      <c r="R268" s="27">
        <f>Table1[[#This Row],[Total Voters]]/Table1[[#This Row],[Total Population]]</f>
        <v>0.71517620153665351</v>
      </c>
      <c r="S268" s="27">
        <f>Table1[[#This Row],[Female Ballots]]/Table1[[#This Row],[Female Population]]</f>
        <v>0.43044066551942956</v>
      </c>
      <c r="T268" s="27">
        <f>Table1[[#This Row],[Male Ballots]]/Table1[[#This Row],[Male Population]]</f>
        <v>0.27417455286202852</v>
      </c>
      <c r="U268" s="27">
        <f>Table1[[#This Row],[Total Ballots]]/Table1[[#This Row],[Total Population]]</f>
        <v>0.34478674421972799</v>
      </c>
      <c r="V268" s="27">
        <f>Table1[[#This Row],[Female Ballots]]/Table1[[#This Row],[Female Voters]]</f>
        <v>0.5103919654066118</v>
      </c>
      <c r="W268" s="27">
        <f>Table1[[#This Row],[Male Ballots]]/Table1[[#This Row],[Male Voters]]</f>
        <v>0.44986492928650884</v>
      </c>
      <c r="X268" s="27">
        <f>Table1[[#This Row],[Total Ballots]]/Table1[[#This Row],[Total Voters]]</f>
        <v>0.48210041592394531</v>
      </c>
    </row>
    <row r="269" spans="1:24" s="7" customFormat="1" hidden="1" x14ac:dyDescent="0.25">
      <c r="A269" s="8" t="s">
        <v>59</v>
      </c>
      <c r="B269" s="16">
        <v>2016</v>
      </c>
      <c r="C269" s="16"/>
      <c r="D269" s="9" t="s">
        <v>67</v>
      </c>
      <c r="E269" s="10">
        <v>15996.591259999999</v>
      </c>
      <c r="F269" s="10">
        <v>13993.149949999999</v>
      </c>
      <c r="G269" s="10">
        <v>29989.741199999997</v>
      </c>
      <c r="H269" s="43">
        <v>10622</v>
      </c>
      <c r="I269" s="43">
        <v>8813</v>
      </c>
      <c r="J269" s="43">
        <v>1</v>
      </c>
      <c r="K269" s="43">
        <v>19436</v>
      </c>
      <c r="L269" s="43">
        <v>5930</v>
      </c>
      <c r="M269" s="43">
        <v>4452</v>
      </c>
      <c r="N269" s="43">
        <v>1</v>
      </c>
      <c r="O269" s="48">
        <v>10383</v>
      </c>
      <c r="P269" s="27">
        <f>Table1[[#This Row],[Female Voters]]/Table1[[#This Row],[Female Population]]</f>
        <v>0.66401646621806609</v>
      </c>
      <c r="Q269" s="27">
        <f>Table1[[#This Row],[Male Voters]]/Table1[[#This Row],[Male Population]]</f>
        <v>0.62980815838395277</v>
      </c>
      <c r="R269" s="27">
        <f>Table1[[#This Row],[Total Voters]]/Table1[[#This Row],[Total Population]]</f>
        <v>0.64808828693726783</v>
      </c>
      <c r="S269" s="27">
        <f>Table1[[#This Row],[Female Ballots]]/Table1[[#This Row],[Female Population]]</f>
        <v>0.37070397709217962</v>
      </c>
      <c r="T269" s="27">
        <f>Table1[[#This Row],[Male Ballots]]/Table1[[#This Row],[Male Population]]</f>
        <v>0.31815567016059887</v>
      </c>
      <c r="U269" s="27">
        <f>Table1[[#This Row],[Total Ballots]]/Table1[[#This Row],[Total Population]]</f>
        <v>0.34621839284161615</v>
      </c>
      <c r="V269" s="27">
        <f>Table1[[#This Row],[Female Ballots]]/Table1[[#This Row],[Female Voters]]</f>
        <v>0.55827527772547547</v>
      </c>
      <c r="W269" s="27">
        <f>Table1[[#This Row],[Male Ballots]]/Table1[[#This Row],[Male Voters]]</f>
        <v>0.50516282764098486</v>
      </c>
      <c r="X269" s="27">
        <f>Table1[[#This Row],[Total Ballots]]/Table1[[#This Row],[Total Voters]]</f>
        <v>0.53421485902449062</v>
      </c>
    </row>
    <row r="270" spans="1:24" s="7" customFormat="1" hidden="1" x14ac:dyDescent="0.25">
      <c r="A270" s="8" t="s">
        <v>59</v>
      </c>
      <c r="B270" s="16">
        <v>2016</v>
      </c>
      <c r="C270" s="16"/>
      <c r="D270" s="9" t="s">
        <v>68</v>
      </c>
      <c r="E270" s="10">
        <v>16844.172620000001</v>
      </c>
      <c r="F270" s="10">
        <v>14551.052680000001</v>
      </c>
      <c r="G270" s="10">
        <v>31395.225299999998</v>
      </c>
      <c r="H270" s="43">
        <v>8968</v>
      </c>
      <c r="I270" s="43">
        <v>7686</v>
      </c>
      <c r="J270" s="43"/>
      <c r="K270" s="43">
        <v>16654</v>
      </c>
      <c r="L270" s="43">
        <v>5856</v>
      </c>
      <c r="M270" s="43">
        <v>4996</v>
      </c>
      <c r="N270" s="43">
        <v>0</v>
      </c>
      <c r="O270" s="48">
        <v>10852</v>
      </c>
      <c r="P270" s="27">
        <f>Table1[[#This Row],[Female Voters]]/Table1[[#This Row],[Female Population]]</f>
        <v>0.53240964708185234</v>
      </c>
      <c r="Q270" s="27">
        <f>Table1[[#This Row],[Male Voters]]/Table1[[#This Row],[Male Population]]</f>
        <v>0.52820920719805953</v>
      </c>
      <c r="R270" s="27">
        <f>Table1[[#This Row],[Total Voters]]/Table1[[#This Row],[Total Population]]</f>
        <v>0.5304628280530288</v>
      </c>
      <c r="S270" s="27">
        <f>Table1[[#This Row],[Female Ballots]]/Table1[[#This Row],[Female Population]]</f>
        <v>0.34765732530233351</v>
      </c>
      <c r="T270" s="27">
        <f>Table1[[#This Row],[Male Ballots]]/Table1[[#This Row],[Male Population]]</f>
        <v>0.34334285703376338</v>
      </c>
      <c r="U270" s="27">
        <f>Table1[[#This Row],[Total Ballots]]/Table1[[#This Row],[Total Population]]</f>
        <v>0.3456576564207679</v>
      </c>
      <c r="V270" s="27">
        <f>Table1[[#This Row],[Female Ballots]]/Table1[[#This Row],[Female Voters]]</f>
        <v>0.65298840321141838</v>
      </c>
      <c r="W270" s="27">
        <f>Table1[[#This Row],[Male Ballots]]/Table1[[#This Row],[Male Voters]]</f>
        <v>0.65001301066874839</v>
      </c>
      <c r="X270" s="27">
        <f>Table1[[#This Row],[Total Ballots]]/Table1[[#This Row],[Total Voters]]</f>
        <v>0.65161522757295542</v>
      </c>
    </row>
    <row r="271" spans="1:24" s="7" customFormat="1" hidden="1" x14ac:dyDescent="0.25">
      <c r="A271" s="8" t="s">
        <v>59</v>
      </c>
      <c r="B271" s="16">
        <v>2016</v>
      </c>
      <c r="C271" s="16"/>
      <c r="D271" s="9" t="s">
        <v>69</v>
      </c>
      <c r="E271" s="10">
        <v>14832.98753</v>
      </c>
      <c r="F271" s="10">
        <v>13893.73626</v>
      </c>
      <c r="G271" s="10">
        <v>28726.7238</v>
      </c>
      <c r="H271" s="43">
        <v>9129</v>
      </c>
      <c r="I271" s="43">
        <v>8299</v>
      </c>
      <c r="J271" s="43">
        <v>1</v>
      </c>
      <c r="K271" s="43">
        <v>17429</v>
      </c>
      <c r="L271" s="43">
        <v>6730</v>
      </c>
      <c r="M271" s="43">
        <v>6126</v>
      </c>
      <c r="N271" s="43">
        <v>1</v>
      </c>
      <c r="O271" s="48">
        <v>12857</v>
      </c>
      <c r="P271" s="27">
        <f>Table1[[#This Row],[Female Voters]]/Table1[[#This Row],[Female Population]]</f>
        <v>0.61545255003662769</v>
      </c>
      <c r="Q271" s="27">
        <f>Table1[[#This Row],[Male Voters]]/Table1[[#This Row],[Male Population]]</f>
        <v>0.59731952908108532</v>
      </c>
      <c r="R271" s="27">
        <f>Table1[[#This Row],[Total Voters]]/Table1[[#This Row],[Total Population]]</f>
        <v>0.60671728949473869</v>
      </c>
      <c r="S271" s="27">
        <f>Table1[[#This Row],[Female Ballots]]/Table1[[#This Row],[Female Population]]</f>
        <v>0.45371844251796523</v>
      </c>
      <c r="T271" s="27">
        <f>Table1[[#This Row],[Male Ballots]]/Table1[[#This Row],[Male Population]]</f>
        <v>0.44091811485127475</v>
      </c>
      <c r="U271" s="27">
        <f>Table1[[#This Row],[Total Ballots]]/Table1[[#This Row],[Total Population]]</f>
        <v>0.44756234959170665</v>
      </c>
      <c r="V271" s="27">
        <f>Table1[[#This Row],[Female Ballots]]/Table1[[#This Row],[Female Voters]]</f>
        <v>0.73721108555153902</v>
      </c>
      <c r="W271" s="27">
        <f>Table1[[#This Row],[Male Ballots]]/Table1[[#This Row],[Male Voters]]</f>
        <v>0.73816122424388475</v>
      </c>
      <c r="X271" s="27">
        <f>Table1[[#This Row],[Total Ballots]]/Table1[[#This Row],[Total Voters]]</f>
        <v>0.73767858167422118</v>
      </c>
    </row>
    <row r="272" spans="1:24" s="7" customFormat="1" hidden="1" x14ac:dyDescent="0.25">
      <c r="A272" s="8" t="s">
        <v>59</v>
      </c>
      <c r="B272" s="16">
        <v>2016</v>
      </c>
      <c r="C272" s="16"/>
      <c r="D272" s="9" t="s">
        <v>70</v>
      </c>
      <c r="E272" s="10">
        <v>14601.938260000001</v>
      </c>
      <c r="F272" s="10">
        <v>13664.762060000001</v>
      </c>
      <c r="G272" s="10">
        <v>28266.700299999997</v>
      </c>
      <c r="H272" s="43">
        <v>10662</v>
      </c>
      <c r="I272" s="43">
        <v>9543</v>
      </c>
      <c r="J272" s="43"/>
      <c r="K272" s="43">
        <v>20205</v>
      </c>
      <c r="L272" s="43">
        <v>8877</v>
      </c>
      <c r="M272" s="43">
        <v>7869</v>
      </c>
      <c r="N272" s="43">
        <v>0</v>
      </c>
      <c r="O272" s="48">
        <v>16746</v>
      </c>
      <c r="P272" s="27">
        <f>Table1[[#This Row],[Female Voters]]/Table1[[#This Row],[Female Population]]</f>
        <v>0.73017703609986362</v>
      </c>
      <c r="Q272" s="27">
        <f>Table1[[#This Row],[Male Voters]]/Table1[[#This Row],[Male Population]]</f>
        <v>0.69836561793744101</v>
      </c>
      <c r="R272" s="27">
        <f>Table1[[#This Row],[Total Voters]]/Table1[[#This Row],[Total Population]]</f>
        <v>0.71479867779261108</v>
      </c>
      <c r="S272" s="27">
        <f>Table1[[#This Row],[Female Ballots]]/Table1[[#This Row],[Female Population]]</f>
        <v>0.60793299094527187</v>
      </c>
      <c r="T272" s="27">
        <f>Table1[[#This Row],[Male Ballots]]/Table1[[#This Row],[Male Population]]</f>
        <v>0.57586074060041115</v>
      </c>
      <c r="U272" s="27">
        <f>Table1[[#This Row],[Total Ballots]]/Table1[[#This Row],[Total Population]]</f>
        <v>0.59242854037689008</v>
      </c>
      <c r="V272" s="27">
        <f>Table1[[#This Row],[Female Ballots]]/Table1[[#This Row],[Female Voters]]</f>
        <v>0.83258300506471583</v>
      </c>
      <c r="W272" s="27">
        <f>Table1[[#This Row],[Male Ballots]]/Table1[[#This Row],[Male Voters]]</f>
        <v>0.82458346431939644</v>
      </c>
      <c r="X272" s="27">
        <f>Table1[[#This Row],[Total Ballots]]/Table1[[#This Row],[Total Voters]]</f>
        <v>0.82880475129918341</v>
      </c>
    </row>
    <row r="273" spans="1:24" s="7" customFormat="1" hidden="1" x14ac:dyDescent="0.25">
      <c r="A273" s="8" t="s">
        <v>59</v>
      </c>
      <c r="B273" s="16">
        <v>2016</v>
      </c>
      <c r="C273" s="16"/>
      <c r="D273" s="9" t="s">
        <v>71</v>
      </c>
      <c r="E273" s="10">
        <v>18879.084899999998</v>
      </c>
      <c r="F273" s="10">
        <v>16765.430680000001</v>
      </c>
      <c r="G273" s="10">
        <v>35644.515579999999</v>
      </c>
      <c r="H273" s="43">
        <v>14525</v>
      </c>
      <c r="I273" s="43">
        <v>12464</v>
      </c>
      <c r="J273" s="43"/>
      <c r="K273" s="43">
        <v>26989</v>
      </c>
      <c r="L273" s="43">
        <v>12590</v>
      </c>
      <c r="M273" s="43">
        <v>10934</v>
      </c>
      <c r="N273" s="43">
        <v>0</v>
      </c>
      <c r="O273" s="48">
        <v>23524</v>
      </c>
      <c r="P273" s="27">
        <f>Table1[[#This Row],[Female Voters]]/Table1[[#This Row],[Female Population]]</f>
        <v>0.76936991792435883</v>
      </c>
      <c r="Q273" s="27">
        <f>Table1[[#This Row],[Male Voters]]/Table1[[#This Row],[Male Population]]</f>
        <v>0.74343452535750776</v>
      </c>
      <c r="R273" s="27">
        <f>Table1[[#This Row],[Total Voters]]/Table1[[#This Row],[Total Population]]</f>
        <v>0.75717118218162638</v>
      </c>
      <c r="S273" s="27">
        <f>Table1[[#This Row],[Female Ballots]]/Table1[[#This Row],[Female Population]]</f>
        <v>0.66687554331619125</v>
      </c>
      <c r="T273" s="27">
        <f>Table1[[#This Row],[Male Ballots]]/Table1[[#This Row],[Male Population]]</f>
        <v>0.65217531292193442</v>
      </c>
      <c r="U273" s="27">
        <f>Table1[[#This Row],[Total Ballots]]/Table1[[#This Row],[Total Population]]</f>
        <v>0.65996127643264213</v>
      </c>
      <c r="V273" s="27">
        <f>Table1[[#This Row],[Female Ballots]]/Table1[[#This Row],[Female Voters]]</f>
        <v>0.86678141135972464</v>
      </c>
      <c r="W273" s="27">
        <f>Table1[[#This Row],[Male Ballots]]/Table1[[#This Row],[Male Voters]]</f>
        <v>0.87724646983311938</v>
      </c>
      <c r="X273" s="27">
        <f>Table1[[#This Row],[Total Ballots]]/Table1[[#This Row],[Total Voters]]</f>
        <v>0.87161436140649895</v>
      </c>
    </row>
    <row r="274" spans="1:24" s="7" customFormat="1" hidden="1" x14ac:dyDescent="0.25">
      <c r="A274" s="8" t="s">
        <v>59</v>
      </c>
      <c r="B274" s="16">
        <v>2016</v>
      </c>
      <c r="C274" s="16"/>
      <c r="D274" s="9" t="s">
        <v>453</v>
      </c>
      <c r="E274" s="10">
        <v>89655.365460000001</v>
      </c>
      <c r="F274" s="10">
        <v>83193.670490000004</v>
      </c>
      <c r="G274" s="10">
        <v>172849.03598000002</v>
      </c>
      <c r="H274" s="43">
        <v>61075</v>
      </c>
      <c r="I274" s="43">
        <v>53098</v>
      </c>
      <c r="J274" s="43">
        <v>4</v>
      </c>
      <c r="K274" s="43">
        <v>114177</v>
      </c>
      <c r="L274" s="43">
        <v>43642</v>
      </c>
      <c r="M274" s="43">
        <v>37208</v>
      </c>
      <c r="N274" s="43">
        <v>3</v>
      </c>
      <c r="O274" s="48">
        <v>80853</v>
      </c>
      <c r="P274" s="27">
        <f>Table1[[#This Row],[Female Voters]]/Table1[[#This Row],[Female Population]]</f>
        <v>0.68121968703868352</v>
      </c>
      <c r="Q274" s="27">
        <f>Table1[[#This Row],[Male Voters]]/Table1[[#This Row],[Male Population]]</f>
        <v>0.63824567046098124</v>
      </c>
      <c r="R274" s="27">
        <f>Table1[[#This Row],[Total Voters]]/Table1[[#This Row],[Total Population]]</f>
        <v>0.66055907892486698</v>
      </c>
      <c r="S274" s="27">
        <f>Table1[[#This Row],[Female Ballots]]/Table1[[#This Row],[Female Population]]</f>
        <v>0.48677510571825178</v>
      </c>
      <c r="T274" s="27">
        <f>Table1[[#This Row],[Male Ballots]]/Table1[[#This Row],[Male Population]]</f>
        <v>0.44724556304403534</v>
      </c>
      <c r="U274" s="27">
        <f>Table1[[#This Row],[Total Ballots]]/Table1[[#This Row],[Total Population]]</f>
        <v>0.46776656601865763</v>
      </c>
      <c r="V274" s="27">
        <f>Table1[[#This Row],[Female Ballots]]/Table1[[#This Row],[Female Voters]]</f>
        <v>0.71456406058125255</v>
      </c>
      <c r="W274" s="27">
        <f>Table1[[#This Row],[Male Ballots]]/Table1[[#This Row],[Male Voters]]</f>
        <v>0.70074202418170173</v>
      </c>
      <c r="X274" s="27">
        <f>Table1[[#This Row],[Total Ballots]]/Table1[[#This Row],[Total Voters]]</f>
        <v>0.70813736566909269</v>
      </c>
    </row>
    <row r="275" spans="1:24" s="7" customFormat="1" hidden="1" x14ac:dyDescent="0.25">
      <c r="A275" s="8" t="s">
        <v>73</v>
      </c>
      <c r="B275" s="16">
        <v>2016</v>
      </c>
      <c r="C275" s="16"/>
      <c r="D275" s="9" t="s">
        <v>66</v>
      </c>
      <c r="E275" s="10">
        <v>325015</v>
      </c>
      <c r="F275" s="10">
        <v>341836</v>
      </c>
      <c r="G275" s="10">
        <v>666851</v>
      </c>
      <c r="H275" s="43">
        <v>205139</v>
      </c>
      <c r="I275" s="43">
        <v>194217</v>
      </c>
      <c r="J275" s="43">
        <v>2063</v>
      </c>
      <c r="K275" s="43">
        <v>401419</v>
      </c>
      <c r="L275" s="43">
        <v>128170</v>
      </c>
      <c r="M275" s="43">
        <v>107546</v>
      </c>
      <c r="N275" s="43">
        <v>1209</v>
      </c>
      <c r="O275" s="48">
        <v>236925</v>
      </c>
      <c r="P275" s="27">
        <f>Table1[[#This Row],[Female Voters]]/Table1[[#This Row],[Female Population]]</f>
        <v>0.63116779225574204</v>
      </c>
      <c r="Q275" s="27">
        <f>Table1[[#This Row],[Male Voters]]/Table1[[#This Row],[Male Population]]</f>
        <v>0.5681584151464445</v>
      </c>
      <c r="R275" s="27">
        <f>Table1[[#This Row],[Total Voters]]/Table1[[#This Row],[Total Population]]</f>
        <v>0.60196205749110376</v>
      </c>
      <c r="S275" s="27">
        <f>Table1[[#This Row],[Female Ballots]]/Table1[[#This Row],[Female Population]]</f>
        <v>0.39435102995246374</v>
      </c>
      <c r="T275" s="27">
        <f>Table1[[#This Row],[Male Ballots]]/Table1[[#This Row],[Male Population]]</f>
        <v>0.31461285528733074</v>
      </c>
      <c r="U275" s="27">
        <f>Table1[[#This Row],[Total Ballots]]/Table1[[#This Row],[Total Population]]</f>
        <v>0.35528926251891352</v>
      </c>
      <c r="V275" s="27">
        <f>Table1[[#This Row],[Female Ballots]]/Table1[[#This Row],[Female Voters]]</f>
        <v>0.62479587011733506</v>
      </c>
      <c r="W275" s="27">
        <f>Table1[[#This Row],[Male Ballots]]/Table1[[#This Row],[Male Voters]]</f>
        <v>0.55374143355113092</v>
      </c>
      <c r="X275" s="27">
        <f>Table1[[#This Row],[Total Ballots]]/Table1[[#This Row],[Total Voters]]</f>
        <v>0.59021869916471315</v>
      </c>
    </row>
    <row r="276" spans="1:24" s="7" customFormat="1" hidden="1" x14ac:dyDescent="0.25">
      <c r="A276" s="8" t="s">
        <v>73</v>
      </c>
      <c r="B276" s="16">
        <v>2016</v>
      </c>
      <c r="C276" s="16"/>
      <c r="D276" s="9" t="s">
        <v>67</v>
      </c>
      <c r="E276" s="10">
        <v>486993</v>
      </c>
      <c r="F276" s="10">
        <v>510716</v>
      </c>
      <c r="G276" s="10">
        <v>997709</v>
      </c>
      <c r="H276" s="43">
        <v>377219</v>
      </c>
      <c r="I276" s="43">
        <v>351508</v>
      </c>
      <c r="J276" s="43">
        <v>1830</v>
      </c>
      <c r="K276" s="43">
        <v>730557</v>
      </c>
      <c r="L276" s="43">
        <v>256996</v>
      </c>
      <c r="M276" s="43">
        <v>221441</v>
      </c>
      <c r="N276" s="43">
        <v>1162</v>
      </c>
      <c r="O276" s="48">
        <v>479599</v>
      </c>
      <c r="P276" s="27">
        <f>Table1[[#This Row],[Female Voters]]/Table1[[#This Row],[Female Population]]</f>
        <v>0.7745881357637584</v>
      </c>
      <c r="Q276" s="27">
        <f>Table1[[#This Row],[Male Voters]]/Table1[[#This Row],[Male Population]]</f>
        <v>0.68826510232692928</v>
      </c>
      <c r="R276" s="27">
        <f>Table1[[#This Row],[Total Voters]]/Table1[[#This Row],[Total Population]]</f>
        <v>0.73223454935256671</v>
      </c>
      <c r="S276" s="27">
        <f>Table1[[#This Row],[Female Ballots]]/Table1[[#This Row],[Female Population]]</f>
        <v>0.52772011096668736</v>
      </c>
      <c r="T276" s="27">
        <f>Table1[[#This Row],[Male Ballots]]/Table1[[#This Row],[Male Population]]</f>
        <v>0.43358931382607946</v>
      </c>
      <c r="U276" s="27">
        <f>Table1[[#This Row],[Total Ballots]]/Table1[[#This Row],[Total Population]]</f>
        <v>0.48070028435144918</v>
      </c>
      <c r="V276" s="27">
        <f>Table1[[#This Row],[Female Ballots]]/Table1[[#This Row],[Female Voters]]</f>
        <v>0.68129123930660973</v>
      </c>
      <c r="W276" s="27">
        <f>Table1[[#This Row],[Male Ballots]]/Table1[[#This Row],[Male Voters]]</f>
        <v>0.6299742822353972</v>
      </c>
      <c r="X276" s="27">
        <f>Table1[[#This Row],[Total Ballots]]/Table1[[#This Row],[Total Voters]]</f>
        <v>0.65648402520268778</v>
      </c>
    </row>
    <row r="277" spans="1:24" s="7" customFormat="1" hidden="1" x14ac:dyDescent="0.25">
      <c r="A277" s="8" t="s">
        <v>73</v>
      </c>
      <c r="B277" s="16">
        <v>2016</v>
      </c>
      <c r="C277" s="16"/>
      <c r="D277" s="9" t="s">
        <v>68</v>
      </c>
      <c r="E277" s="10">
        <v>455833</v>
      </c>
      <c r="F277" s="10">
        <v>465953</v>
      </c>
      <c r="G277" s="10">
        <v>921786</v>
      </c>
      <c r="H277" s="43">
        <v>350744</v>
      </c>
      <c r="I277" s="43">
        <v>327466</v>
      </c>
      <c r="J277" s="43">
        <v>1340</v>
      </c>
      <c r="K277" s="43">
        <v>679550</v>
      </c>
      <c r="L277" s="43">
        <v>269064</v>
      </c>
      <c r="M277" s="43">
        <v>241463</v>
      </c>
      <c r="N277" s="43">
        <v>936</v>
      </c>
      <c r="O277" s="48">
        <v>511463</v>
      </c>
      <c r="P277" s="27">
        <f>Table1[[#This Row],[Female Voters]]/Table1[[#This Row],[Female Population]]</f>
        <v>0.76945723543490707</v>
      </c>
      <c r="Q277" s="27">
        <f>Table1[[#This Row],[Male Voters]]/Table1[[#This Row],[Male Population]]</f>
        <v>0.70278762021062213</v>
      </c>
      <c r="R277" s="27">
        <f>Table1[[#This Row],[Total Voters]]/Table1[[#This Row],[Total Population]]</f>
        <v>0.73721015506853005</v>
      </c>
      <c r="S277" s="27">
        <f>Table1[[#This Row],[Female Ballots]]/Table1[[#This Row],[Female Population]]</f>
        <v>0.590268804584135</v>
      </c>
      <c r="T277" s="27">
        <f>Table1[[#This Row],[Male Ballots]]/Table1[[#This Row],[Male Population]]</f>
        <v>0.51821321034524936</v>
      </c>
      <c r="U277" s="27">
        <f>Table1[[#This Row],[Total Ballots]]/Table1[[#This Row],[Total Population]]</f>
        <v>0.55486088962080138</v>
      </c>
      <c r="V277" s="27">
        <f>Table1[[#This Row],[Female Ballots]]/Table1[[#This Row],[Female Voters]]</f>
        <v>0.76712360011860503</v>
      </c>
      <c r="W277" s="27">
        <f>Table1[[#This Row],[Male Ballots]]/Table1[[#This Row],[Male Voters]]</f>
        <v>0.73736815425112834</v>
      </c>
      <c r="X277" s="27">
        <f>Table1[[#This Row],[Total Ballots]]/Table1[[#This Row],[Total Voters]]</f>
        <v>0.75264954749466562</v>
      </c>
    </row>
    <row r="278" spans="1:24" s="7" customFormat="1" hidden="1" x14ac:dyDescent="0.25">
      <c r="A278" s="8" t="s">
        <v>73</v>
      </c>
      <c r="B278" s="16">
        <v>2016</v>
      </c>
      <c r="C278" s="16"/>
      <c r="D278" s="9" t="s">
        <v>69</v>
      </c>
      <c r="E278" s="10">
        <v>473412</v>
      </c>
      <c r="F278" s="10">
        <v>478060</v>
      </c>
      <c r="G278" s="10">
        <v>951472</v>
      </c>
      <c r="H278" s="43">
        <v>374186</v>
      </c>
      <c r="I278" s="43">
        <v>356317</v>
      </c>
      <c r="J278" s="43">
        <v>1231</v>
      </c>
      <c r="K278" s="43">
        <v>731734</v>
      </c>
      <c r="L278" s="43">
        <v>306602</v>
      </c>
      <c r="M278" s="43">
        <v>284604</v>
      </c>
      <c r="N278" s="43">
        <v>866</v>
      </c>
      <c r="O278" s="48">
        <v>592072</v>
      </c>
      <c r="P278" s="27">
        <f>Table1[[#This Row],[Female Voters]]/Table1[[#This Row],[Female Population]]</f>
        <v>0.7904024401578329</v>
      </c>
      <c r="Q278" s="27">
        <f>Table1[[#This Row],[Male Voters]]/Table1[[#This Row],[Male Population]]</f>
        <v>0.74533949713425096</v>
      </c>
      <c r="R278" s="27">
        <f>Table1[[#This Row],[Total Voters]]/Table1[[#This Row],[Total Population]]</f>
        <v>0.76905468579212</v>
      </c>
      <c r="S278" s="27">
        <f>Table1[[#This Row],[Female Ballots]]/Table1[[#This Row],[Female Population]]</f>
        <v>0.64764306777183511</v>
      </c>
      <c r="T278" s="27">
        <f>Table1[[#This Row],[Male Ballots]]/Table1[[#This Row],[Male Population]]</f>
        <v>0.59533112998368409</v>
      </c>
      <c r="U278" s="27">
        <f>Table1[[#This Row],[Total Ballots]]/Table1[[#This Row],[Total Population]]</f>
        <v>0.62226949400507847</v>
      </c>
      <c r="V278" s="27">
        <f>Table1[[#This Row],[Female Ballots]]/Table1[[#This Row],[Female Voters]]</f>
        <v>0.81938394274505189</v>
      </c>
      <c r="W278" s="27">
        <f>Table1[[#This Row],[Male Ballots]]/Table1[[#This Row],[Male Voters]]</f>
        <v>0.79873820221881076</v>
      </c>
      <c r="X278" s="27">
        <f>Table1[[#This Row],[Total Ballots]]/Table1[[#This Row],[Total Voters]]</f>
        <v>0.80913556018990507</v>
      </c>
    </row>
    <row r="279" spans="1:24" s="7" customFormat="1" hidden="1" x14ac:dyDescent="0.25">
      <c r="A279" s="8" t="s">
        <v>73</v>
      </c>
      <c r="B279" s="16">
        <v>2016</v>
      </c>
      <c r="C279" s="16"/>
      <c r="D279" s="9" t="s">
        <v>70</v>
      </c>
      <c r="E279" s="10">
        <v>483759</v>
      </c>
      <c r="F279" s="10">
        <v>463006</v>
      </c>
      <c r="G279" s="10">
        <v>946765</v>
      </c>
      <c r="H279" s="43">
        <v>412289</v>
      </c>
      <c r="I279" s="43">
        <v>378190</v>
      </c>
      <c r="J279" s="43">
        <v>1169</v>
      </c>
      <c r="K279" s="43">
        <v>791648</v>
      </c>
      <c r="L279" s="43">
        <v>361201</v>
      </c>
      <c r="M279" s="43">
        <v>325173</v>
      </c>
      <c r="N279" s="43">
        <v>908</v>
      </c>
      <c r="O279" s="48">
        <v>687282</v>
      </c>
      <c r="P279" s="27">
        <f>Table1[[#This Row],[Female Voters]]/Table1[[#This Row],[Female Population]]</f>
        <v>0.85226114656264795</v>
      </c>
      <c r="Q279" s="27">
        <f>Table1[[#This Row],[Male Voters]]/Table1[[#This Row],[Male Population]]</f>
        <v>0.81681446892696852</v>
      </c>
      <c r="R279" s="27">
        <f>Table1[[#This Row],[Total Voters]]/Table1[[#This Row],[Total Population]]</f>
        <v>0.83616103256880003</v>
      </c>
      <c r="S279" s="27">
        <f>Table1[[#This Row],[Female Ballots]]/Table1[[#This Row],[Female Population]]</f>
        <v>0.74665484259724368</v>
      </c>
      <c r="T279" s="27">
        <f>Table1[[#This Row],[Male Ballots]]/Table1[[#This Row],[Male Population]]</f>
        <v>0.70230839341174844</v>
      </c>
      <c r="U279" s="27">
        <f>Table1[[#This Row],[Total Ballots]]/Table1[[#This Row],[Total Population]]</f>
        <v>0.72592670831726991</v>
      </c>
      <c r="V279" s="27">
        <f>Table1[[#This Row],[Female Ballots]]/Table1[[#This Row],[Female Voters]]</f>
        <v>0.87608691961221374</v>
      </c>
      <c r="W279" s="27">
        <f>Table1[[#This Row],[Male Ballots]]/Table1[[#This Row],[Male Voters]]</f>
        <v>0.85981385018112588</v>
      </c>
      <c r="X279" s="27">
        <f>Table1[[#This Row],[Total Ballots]]/Table1[[#This Row],[Total Voters]]</f>
        <v>0.86816615465459401</v>
      </c>
    </row>
    <row r="280" spans="1:24" s="7" customFormat="1" hidden="1" x14ac:dyDescent="0.25">
      <c r="A280" s="8" t="s">
        <v>73</v>
      </c>
      <c r="B280" s="16">
        <v>2016</v>
      </c>
      <c r="C280" s="16"/>
      <c r="D280" s="9" t="s">
        <v>71</v>
      </c>
      <c r="E280" s="10">
        <v>581249</v>
      </c>
      <c r="F280" s="10">
        <v>492089</v>
      </c>
      <c r="G280" s="10">
        <v>1073338</v>
      </c>
      <c r="H280" s="43">
        <v>509217</v>
      </c>
      <c r="I280" s="43">
        <v>439413</v>
      </c>
      <c r="J280" s="43">
        <v>1398</v>
      </c>
      <c r="K280" s="43">
        <v>950028</v>
      </c>
      <c r="L280" s="43">
        <v>453282</v>
      </c>
      <c r="M280" s="43">
        <v>395316</v>
      </c>
      <c r="N280" s="43">
        <v>1177</v>
      </c>
      <c r="O280" s="48">
        <v>849775</v>
      </c>
      <c r="P280" s="27">
        <f>Table1[[#This Row],[Female Voters]]/Table1[[#This Row],[Female Population]]</f>
        <v>0.87607376528819836</v>
      </c>
      <c r="Q280" s="27">
        <f>Table1[[#This Row],[Male Voters]]/Table1[[#This Row],[Male Population]]</f>
        <v>0.89295432330330493</v>
      </c>
      <c r="R280" s="27">
        <f>Table1[[#This Row],[Total Voters]]/Table1[[#This Row],[Total Population]]</f>
        <v>0.88511540633053143</v>
      </c>
      <c r="S280" s="27">
        <f>Table1[[#This Row],[Female Ballots]]/Table1[[#This Row],[Female Population]]</f>
        <v>0.77984134166252328</v>
      </c>
      <c r="T280" s="27">
        <f>Table1[[#This Row],[Male Ballots]]/Table1[[#This Row],[Male Population]]</f>
        <v>0.80334248479441728</v>
      </c>
      <c r="U280" s="27">
        <f>Table1[[#This Row],[Total Ballots]]/Table1[[#This Row],[Total Population]]</f>
        <v>0.7917123962815068</v>
      </c>
      <c r="V280" s="27">
        <f>Table1[[#This Row],[Female Ballots]]/Table1[[#This Row],[Female Voters]]</f>
        <v>0.89015488485262673</v>
      </c>
      <c r="W280" s="27">
        <f>Table1[[#This Row],[Male Ballots]]/Table1[[#This Row],[Male Voters]]</f>
        <v>0.89964566364672871</v>
      </c>
      <c r="X280" s="27">
        <f>Table1[[#This Row],[Total Ballots]]/Table1[[#This Row],[Total Voters]]</f>
        <v>0.89447363656650125</v>
      </c>
    </row>
    <row r="281" spans="1:24" s="7" customFormat="1" hidden="1" x14ac:dyDescent="0.25">
      <c r="A281" s="14" t="s">
        <v>73</v>
      </c>
      <c r="B281" s="16">
        <v>2016</v>
      </c>
      <c r="C281" s="16"/>
      <c r="D281" s="9" t="s">
        <v>453</v>
      </c>
      <c r="E281" s="10">
        <v>2806261</v>
      </c>
      <c r="F281" s="10">
        <v>2751660</v>
      </c>
      <c r="G281" s="10">
        <v>5557921</v>
      </c>
      <c r="H281" s="43">
        <v>2228794</v>
      </c>
      <c r="I281" s="43">
        <v>2047111</v>
      </c>
      <c r="J281" s="43">
        <v>9031</v>
      </c>
      <c r="K281" s="43">
        <v>4284936</v>
      </c>
      <c r="L281" s="43">
        <v>1775315</v>
      </c>
      <c r="M281" s="43">
        <v>1575543</v>
      </c>
      <c r="N281" s="43">
        <v>6258</v>
      </c>
      <c r="O281" s="48">
        <v>3357116</v>
      </c>
      <c r="P281" s="27">
        <f>Table1[[#This Row],[Female Voters]]/Table1[[#This Row],[Female Population]]</f>
        <v>0.79422192019915472</v>
      </c>
      <c r="Q281" s="27">
        <f>Table1[[#This Row],[Male Voters]]/Table1[[#This Row],[Male Population]]</f>
        <v>0.74395492175632161</v>
      </c>
      <c r="R281" s="27">
        <f>Table1[[#This Row],[Total Voters]]/Table1[[#This Row],[Total Population]]</f>
        <v>0.77096022055729108</v>
      </c>
      <c r="S281" s="27">
        <f>Table1[[#This Row],[Female Ballots]]/Table1[[#This Row],[Female Population]]</f>
        <v>0.63262647344634015</v>
      </c>
      <c r="T281" s="27">
        <f>Table1[[#This Row],[Male Ballots]]/Table1[[#This Row],[Male Population]]</f>
        <v>0.57257909770829241</v>
      </c>
      <c r="U281" s="27">
        <f>Table1[[#This Row],[Total Ballots]]/Table1[[#This Row],[Total Population]]</f>
        <v>0.60402369878952944</v>
      </c>
      <c r="V281" s="27">
        <f>Table1[[#This Row],[Female Ballots]]/Table1[[#This Row],[Female Voters]]</f>
        <v>0.79653615363286157</v>
      </c>
      <c r="W281" s="27">
        <f>Table1[[#This Row],[Male Ballots]]/Table1[[#This Row],[Male Voters]]</f>
        <v>0.76964219331535999</v>
      </c>
      <c r="X281" s="27">
        <f>Table1[[#This Row],[Total Ballots]]/Table1[[#This Row],[Total Voters]]</f>
        <v>0.78346934469966412</v>
      </c>
    </row>
    <row r="282" spans="1:24" s="12" customFormat="1" hidden="1" x14ac:dyDescent="0.25">
      <c r="A282" s="8" t="s">
        <v>60</v>
      </c>
      <c r="B282" s="17">
        <v>2015</v>
      </c>
      <c r="C282" s="17"/>
      <c r="D282" s="9" t="s">
        <v>66</v>
      </c>
      <c r="E282" s="10">
        <v>898.92000000000007</v>
      </c>
      <c r="F282" s="10">
        <v>995.5</v>
      </c>
      <c r="G282" s="10">
        <v>1894.42</v>
      </c>
      <c r="H282" s="44">
        <v>290</v>
      </c>
      <c r="I282" s="44">
        <v>297</v>
      </c>
      <c r="J282" s="44"/>
      <c r="K282" s="44">
        <v>587</v>
      </c>
      <c r="L282" s="10">
        <v>42</v>
      </c>
      <c r="M282" s="10">
        <v>45</v>
      </c>
      <c r="N282" s="10">
        <v>0</v>
      </c>
      <c r="O282" s="11">
        <v>87</v>
      </c>
      <c r="P282" s="27">
        <f>Table1[[#This Row],[Female Voters]]/Table1[[#This Row],[Female Population]]</f>
        <v>0.32260935344635783</v>
      </c>
      <c r="Q282" s="27">
        <f>Table1[[#This Row],[Male Voters]]/Table1[[#This Row],[Male Population]]</f>
        <v>0.2983425414364641</v>
      </c>
      <c r="R282" s="27">
        <f>Table1[[#This Row],[Total Voters]]/Table1[[#This Row],[Total Population]]</f>
        <v>0.30985737059363816</v>
      </c>
      <c r="S282" s="27">
        <f>Table1[[#This Row],[Female Ballots]]/Table1[[#This Row],[Female Population]]</f>
        <v>4.6722733947403547E-2</v>
      </c>
      <c r="T282" s="27">
        <f>Table1[[#This Row],[Male Ballots]]/Table1[[#This Row],[Male Population]]</f>
        <v>4.5203415369161226E-2</v>
      </c>
      <c r="U282" s="27">
        <f>Table1[[#This Row],[Total Ballots]]/Table1[[#This Row],[Total Population]]</f>
        <v>4.5924346237898671E-2</v>
      </c>
      <c r="V282" s="27">
        <f>Table1[[#This Row],[Female Ballots]]/Table1[[#This Row],[Female Voters]]</f>
        <v>0.14482758620689656</v>
      </c>
      <c r="W282" s="27">
        <f>Table1[[#This Row],[Male Ballots]]/Table1[[#This Row],[Male Voters]]</f>
        <v>0.15151515151515152</v>
      </c>
      <c r="X282" s="27">
        <f>Table1[[#This Row],[Total Ballots]]/Table1[[#This Row],[Total Voters]]</f>
        <v>0.14821124361158433</v>
      </c>
    </row>
    <row r="283" spans="1:24" s="12" customFormat="1" hidden="1" x14ac:dyDescent="0.25">
      <c r="A283" s="8" t="s">
        <v>60</v>
      </c>
      <c r="B283" s="17">
        <v>2015</v>
      </c>
      <c r="C283" s="17"/>
      <c r="D283" s="9" t="s">
        <v>67</v>
      </c>
      <c r="E283" s="10">
        <v>1157.28</v>
      </c>
      <c r="F283" s="10">
        <v>1208.8700000000001</v>
      </c>
      <c r="G283" s="10">
        <v>2366.14</v>
      </c>
      <c r="H283" s="44">
        <v>545</v>
      </c>
      <c r="I283" s="44">
        <v>445</v>
      </c>
      <c r="J283" s="44"/>
      <c r="K283" s="44">
        <v>990</v>
      </c>
      <c r="L283" s="10">
        <v>78</v>
      </c>
      <c r="M283" s="10">
        <v>58</v>
      </c>
      <c r="N283" s="10">
        <v>0</v>
      </c>
      <c r="O283" s="11">
        <v>136</v>
      </c>
      <c r="P283" s="27">
        <f>Table1[[#This Row],[Female Voters]]/Table1[[#This Row],[Female Population]]</f>
        <v>0.47093184017696671</v>
      </c>
      <c r="Q283" s="27">
        <f>Table1[[#This Row],[Male Voters]]/Table1[[#This Row],[Male Population]]</f>
        <v>0.36811236940283071</v>
      </c>
      <c r="R283" s="27">
        <f>Table1[[#This Row],[Total Voters]]/Table1[[#This Row],[Total Population]]</f>
        <v>0.41840296854793041</v>
      </c>
      <c r="S283" s="27">
        <f>Table1[[#This Row],[Female Ballots]]/Table1[[#This Row],[Female Population]]</f>
        <v>6.7399419328079635E-2</v>
      </c>
      <c r="T283" s="27">
        <f>Table1[[#This Row],[Male Ballots]]/Table1[[#This Row],[Male Population]]</f>
        <v>4.7978690843515012E-2</v>
      </c>
      <c r="U283" s="27">
        <f>Table1[[#This Row],[Total Ballots]]/Table1[[#This Row],[Total Population]]</f>
        <v>5.7477579517695492E-2</v>
      </c>
      <c r="V283" s="27">
        <f>Table1[[#This Row],[Female Ballots]]/Table1[[#This Row],[Female Voters]]</f>
        <v>0.14311926605504588</v>
      </c>
      <c r="W283" s="27">
        <f>Table1[[#This Row],[Male Ballots]]/Table1[[#This Row],[Male Voters]]</f>
        <v>0.1303370786516854</v>
      </c>
      <c r="X283" s="27">
        <f>Table1[[#This Row],[Total Ballots]]/Table1[[#This Row],[Total Voters]]</f>
        <v>0.13737373737373737</v>
      </c>
    </row>
    <row r="284" spans="1:24" s="12" customFormat="1" hidden="1" x14ac:dyDescent="0.25">
      <c r="A284" s="8" t="s">
        <v>60</v>
      </c>
      <c r="B284" s="17">
        <v>2015</v>
      </c>
      <c r="C284" s="17"/>
      <c r="D284" s="9" t="s">
        <v>68</v>
      </c>
      <c r="E284" s="10">
        <v>1223.8400000000001</v>
      </c>
      <c r="F284" s="10">
        <v>1259.1500000000001</v>
      </c>
      <c r="G284" s="10">
        <v>2482.98</v>
      </c>
      <c r="H284" s="44">
        <v>484</v>
      </c>
      <c r="I284" s="44">
        <v>406</v>
      </c>
      <c r="J284" s="44"/>
      <c r="K284" s="44">
        <v>890</v>
      </c>
      <c r="L284" s="10">
        <v>107</v>
      </c>
      <c r="M284" s="10">
        <v>90</v>
      </c>
      <c r="N284" s="10">
        <v>0</v>
      </c>
      <c r="O284" s="11">
        <v>197</v>
      </c>
      <c r="P284" s="27">
        <f>Table1[[#This Row],[Female Voters]]/Table1[[#This Row],[Female Population]]</f>
        <v>0.39547653288011503</v>
      </c>
      <c r="Q284" s="27">
        <f>Table1[[#This Row],[Male Voters]]/Table1[[#This Row],[Male Population]]</f>
        <v>0.32243974109518325</v>
      </c>
      <c r="R284" s="27">
        <f>Table1[[#This Row],[Total Voters]]/Table1[[#This Row],[Total Population]]</f>
        <v>0.35844026129892309</v>
      </c>
      <c r="S284" s="27">
        <f>Table1[[#This Row],[Female Ballots]]/Table1[[#This Row],[Female Population]]</f>
        <v>8.7429729376389057E-2</v>
      </c>
      <c r="T284" s="27">
        <f>Table1[[#This Row],[Male Ballots]]/Table1[[#This Row],[Male Population]]</f>
        <v>7.1476789897947021E-2</v>
      </c>
      <c r="U284" s="27">
        <f>Table1[[#This Row],[Total Ballots]]/Table1[[#This Row],[Total Population]]</f>
        <v>7.9340147725716681E-2</v>
      </c>
      <c r="V284" s="27">
        <f>Table1[[#This Row],[Female Ballots]]/Table1[[#This Row],[Female Voters]]</f>
        <v>0.22107438016528927</v>
      </c>
      <c r="W284" s="27">
        <f>Table1[[#This Row],[Male Ballots]]/Table1[[#This Row],[Male Voters]]</f>
        <v>0.22167487684729065</v>
      </c>
      <c r="X284" s="27">
        <f>Table1[[#This Row],[Total Ballots]]/Table1[[#This Row],[Total Voters]]</f>
        <v>0.22134831460674156</v>
      </c>
    </row>
    <row r="285" spans="1:24" s="12" customFormat="1" hidden="1" x14ac:dyDescent="0.25">
      <c r="A285" s="8" t="s">
        <v>60</v>
      </c>
      <c r="B285" s="17">
        <v>2015</v>
      </c>
      <c r="C285" s="17"/>
      <c r="D285" s="9" t="s">
        <v>69</v>
      </c>
      <c r="E285" s="10">
        <v>854.8</v>
      </c>
      <c r="F285" s="10">
        <v>903.01</v>
      </c>
      <c r="G285" s="10">
        <v>1757.8200000000002</v>
      </c>
      <c r="H285" s="44">
        <v>498</v>
      </c>
      <c r="I285" s="44">
        <v>474</v>
      </c>
      <c r="J285" s="44"/>
      <c r="K285" s="44">
        <v>972</v>
      </c>
      <c r="L285" s="10">
        <v>174</v>
      </c>
      <c r="M285" s="10">
        <v>162</v>
      </c>
      <c r="N285" s="10">
        <v>0</v>
      </c>
      <c r="O285" s="11">
        <v>336</v>
      </c>
      <c r="P285" s="27">
        <f>Table1[[#This Row],[Female Voters]]/Table1[[#This Row],[Female Population]]</f>
        <v>0.58259241927936367</v>
      </c>
      <c r="Q285" s="27">
        <f>Table1[[#This Row],[Male Voters]]/Table1[[#This Row],[Male Population]]</f>
        <v>0.52491113055226413</v>
      </c>
      <c r="R285" s="27">
        <f>Table1[[#This Row],[Total Voters]]/Table1[[#This Row],[Total Population]]</f>
        <v>0.55295764071406628</v>
      </c>
      <c r="S285" s="27">
        <f>Table1[[#This Row],[Female Ballots]]/Table1[[#This Row],[Female Population]]</f>
        <v>0.20355638745905477</v>
      </c>
      <c r="T285" s="27">
        <f>Table1[[#This Row],[Male Ballots]]/Table1[[#This Row],[Male Population]]</f>
        <v>0.17940000664444469</v>
      </c>
      <c r="U285" s="27">
        <f>Table1[[#This Row],[Total Ballots]]/Table1[[#This Row],[Total Population]]</f>
        <v>0.19114585111103524</v>
      </c>
      <c r="V285" s="27">
        <f>Table1[[#This Row],[Female Ballots]]/Table1[[#This Row],[Female Voters]]</f>
        <v>0.3493975903614458</v>
      </c>
      <c r="W285" s="27">
        <f>Table1[[#This Row],[Male Ballots]]/Table1[[#This Row],[Male Voters]]</f>
        <v>0.34177215189873417</v>
      </c>
      <c r="X285" s="27">
        <f>Table1[[#This Row],[Total Ballots]]/Table1[[#This Row],[Total Voters]]</f>
        <v>0.34567901234567899</v>
      </c>
    </row>
    <row r="286" spans="1:24" s="12" customFormat="1" hidden="1" x14ac:dyDescent="0.25">
      <c r="A286" s="8" t="s">
        <v>60</v>
      </c>
      <c r="B286" s="17">
        <v>2015</v>
      </c>
      <c r="C286" s="17"/>
      <c r="D286" s="9" t="s">
        <v>70</v>
      </c>
      <c r="E286" s="10">
        <v>799.86</v>
      </c>
      <c r="F286" s="10">
        <v>778.41</v>
      </c>
      <c r="G286" s="10">
        <v>1578.27</v>
      </c>
      <c r="H286" s="44">
        <v>643</v>
      </c>
      <c r="I286" s="44">
        <v>564</v>
      </c>
      <c r="J286" s="44"/>
      <c r="K286" s="44">
        <v>1207</v>
      </c>
      <c r="L286" s="10">
        <v>323</v>
      </c>
      <c r="M286" s="10">
        <v>300</v>
      </c>
      <c r="N286" s="10">
        <v>0</v>
      </c>
      <c r="O286" s="11">
        <v>623</v>
      </c>
      <c r="P286" s="27">
        <f>Table1[[#This Row],[Female Voters]]/Table1[[#This Row],[Female Population]]</f>
        <v>0.80389068086915205</v>
      </c>
      <c r="Q286" s="27">
        <f>Table1[[#This Row],[Male Voters]]/Table1[[#This Row],[Male Population]]</f>
        <v>0.72455389833121364</v>
      </c>
      <c r="R286" s="27">
        <f>Table1[[#This Row],[Total Voters]]/Table1[[#This Row],[Total Population]]</f>
        <v>0.76476141598078906</v>
      </c>
      <c r="S286" s="27">
        <f>Table1[[#This Row],[Female Ballots]]/Table1[[#This Row],[Female Population]]</f>
        <v>0.40382066861700799</v>
      </c>
      <c r="T286" s="27">
        <f>Table1[[#This Row],[Male Ballots]]/Table1[[#This Row],[Male Population]]</f>
        <v>0.38540100975064556</v>
      </c>
      <c r="U286" s="27">
        <f>Table1[[#This Row],[Total Ballots]]/Table1[[#This Row],[Total Population]]</f>
        <v>0.39473600841427642</v>
      </c>
      <c r="V286" s="27">
        <f>Table1[[#This Row],[Female Ballots]]/Table1[[#This Row],[Female Voters]]</f>
        <v>0.50233281493001558</v>
      </c>
      <c r="W286" s="27">
        <f>Table1[[#This Row],[Male Ballots]]/Table1[[#This Row],[Male Voters]]</f>
        <v>0.53191489361702127</v>
      </c>
      <c r="X286" s="27">
        <f>Table1[[#This Row],[Total Ballots]]/Table1[[#This Row],[Total Voters]]</f>
        <v>0.51615575807787906</v>
      </c>
    </row>
    <row r="287" spans="1:24" s="12" customFormat="1" hidden="1" x14ac:dyDescent="0.25">
      <c r="A287" s="8" t="s">
        <v>60</v>
      </c>
      <c r="B287" s="17">
        <v>2015</v>
      </c>
      <c r="C287" s="17"/>
      <c r="D287" s="9" t="s">
        <v>71</v>
      </c>
      <c r="E287" s="10">
        <v>909.49</v>
      </c>
      <c r="F287" s="10">
        <v>864.4899999999999</v>
      </c>
      <c r="G287" s="10">
        <v>1773.98</v>
      </c>
      <c r="H287" s="44">
        <v>801</v>
      </c>
      <c r="I287" s="44">
        <v>754</v>
      </c>
      <c r="J287" s="44"/>
      <c r="K287" s="44">
        <v>1555</v>
      </c>
      <c r="L287" s="10">
        <v>546</v>
      </c>
      <c r="M287" s="10">
        <v>498</v>
      </c>
      <c r="N287" s="10">
        <v>0</v>
      </c>
      <c r="O287" s="11">
        <v>1044</v>
      </c>
      <c r="P287" s="27">
        <f>Table1[[#This Row],[Female Voters]]/Table1[[#This Row],[Female Population]]</f>
        <v>0.88071336683196078</v>
      </c>
      <c r="Q287" s="27">
        <f>Table1[[#This Row],[Male Voters]]/Table1[[#This Row],[Male Population]]</f>
        <v>0.87219054008721919</v>
      </c>
      <c r="R287" s="27">
        <f>Table1[[#This Row],[Total Voters]]/Table1[[#This Row],[Total Population]]</f>
        <v>0.87656005140982418</v>
      </c>
      <c r="S287" s="27">
        <f>Table1[[#This Row],[Female Ballots]]/Table1[[#This Row],[Female Population]]</f>
        <v>0.60033645229744137</v>
      </c>
      <c r="T287" s="27">
        <f>Table1[[#This Row],[Male Ballots]]/Table1[[#This Row],[Male Population]]</f>
        <v>0.57606218695415801</v>
      </c>
      <c r="U287" s="27">
        <f>Table1[[#This Row],[Total Ballots]]/Table1[[#This Row],[Total Population]]</f>
        <v>0.58850719850280164</v>
      </c>
      <c r="V287" s="27">
        <f>Table1[[#This Row],[Female Ballots]]/Table1[[#This Row],[Female Voters]]</f>
        <v>0.68164794007490637</v>
      </c>
      <c r="W287" s="27">
        <f>Table1[[#This Row],[Male Ballots]]/Table1[[#This Row],[Male Voters]]</f>
        <v>0.66047745358090182</v>
      </c>
      <c r="X287" s="27">
        <f>Table1[[#This Row],[Total Ballots]]/Table1[[#This Row],[Total Voters]]</f>
        <v>0.67138263665594855</v>
      </c>
    </row>
    <row r="288" spans="1:24" s="12" customFormat="1" hidden="1" x14ac:dyDescent="0.25">
      <c r="A288" s="8" t="s">
        <v>60</v>
      </c>
      <c r="B288" s="17">
        <v>2015</v>
      </c>
      <c r="C288" s="17"/>
      <c r="D288" s="9" t="s">
        <v>453</v>
      </c>
      <c r="E288" s="10">
        <v>5844.19</v>
      </c>
      <c r="F288" s="10">
        <v>6009.4299999999994</v>
      </c>
      <c r="G288" s="10">
        <v>11853.609999999999</v>
      </c>
      <c r="H288" s="44">
        <v>3261</v>
      </c>
      <c r="I288" s="44">
        <v>2940</v>
      </c>
      <c r="J288" s="44"/>
      <c r="K288" s="44">
        <v>6201</v>
      </c>
      <c r="L288" s="10">
        <v>1270</v>
      </c>
      <c r="M288" s="10">
        <v>1153</v>
      </c>
      <c r="N288" s="10">
        <v>0</v>
      </c>
      <c r="O288" s="11">
        <v>2423</v>
      </c>
      <c r="P288" s="27">
        <f>Table1[[#This Row],[Female Voters]]/Table1[[#This Row],[Female Population]]</f>
        <v>0.55799007219135588</v>
      </c>
      <c r="Q288" s="27">
        <f>Table1[[#This Row],[Male Voters]]/Table1[[#This Row],[Male Population]]</f>
        <v>0.48923109180071994</v>
      </c>
      <c r="R288" s="27">
        <f>Table1[[#This Row],[Total Voters]]/Table1[[#This Row],[Total Population]]</f>
        <v>0.52313177167124625</v>
      </c>
      <c r="S288" s="27">
        <f>Table1[[#This Row],[Female Ballots]]/Table1[[#This Row],[Female Population]]</f>
        <v>0.21730984105581785</v>
      </c>
      <c r="T288" s="27">
        <f>Table1[[#This Row],[Male Ballots]]/Table1[[#This Row],[Male Population]]</f>
        <v>0.1918651186551803</v>
      </c>
      <c r="U288" s="27">
        <f>Table1[[#This Row],[Total Ballots]]/Table1[[#This Row],[Total Population]]</f>
        <v>0.20441030200926133</v>
      </c>
      <c r="V288" s="27">
        <f>Table1[[#This Row],[Female Ballots]]/Table1[[#This Row],[Female Voters]]</f>
        <v>0.38945108862312172</v>
      </c>
      <c r="W288" s="27">
        <f>Table1[[#This Row],[Male Ballots]]/Table1[[#This Row],[Male Voters]]</f>
        <v>0.39217687074829932</v>
      </c>
      <c r="X288" s="27">
        <f>Table1[[#This Row],[Total Ballots]]/Table1[[#This Row],[Total Voters]]</f>
        <v>0.39074342847927751</v>
      </c>
    </row>
    <row r="289" spans="1:24" s="12" customFormat="1" hidden="1" x14ac:dyDescent="0.25">
      <c r="A289" s="8" t="s">
        <v>38</v>
      </c>
      <c r="B289" s="17">
        <v>2015</v>
      </c>
      <c r="C289" s="17"/>
      <c r="D289" s="9" t="s">
        <v>66</v>
      </c>
      <c r="E289" s="10">
        <v>801.21999999999991</v>
      </c>
      <c r="F289" s="10">
        <v>757.26</v>
      </c>
      <c r="G289" s="10">
        <v>1558.47</v>
      </c>
      <c r="H289" s="44">
        <v>458</v>
      </c>
      <c r="I289" s="44">
        <v>422</v>
      </c>
      <c r="J289" s="44"/>
      <c r="K289" s="44">
        <v>880</v>
      </c>
      <c r="L289" s="10">
        <v>52</v>
      </c>
      <c r="M289" s="10">
        <v>65</v>
      </c>
      <c r="N289" s="10">
        <v>0</v>
      </c>
      <c r="O289" s="11">
        <v>117</v>
      </c>
      <c r="P289" s="27">
        <f>Table1[[#This Row],[Female Voters]]/Table1[[#This Row],[Female Population]]</f>
        <v>0.57162826689298829</v>
      </c>
      <c r="Q289" s="27">
        <f>Table1[[#This Row],[Male Voters]]/Table1[[#This Row],[Male Population]]</f>
        <v>0.55727227108258726</v>
      </c>
      <c r="R289" s="27">
        <f>Table1[[#This Row],[Total Voters]]/Table1[[#This Row],[Total Population]]</f>
        <v>0.56465636168806588</v>
      </c>
      <c r="S289" s="27">
        <f>Table1[[#This Row],[Female Ballots]]/Table1[[#This Row],[Female Population]]</f>
        <v>6.4901025935448442E-2</v>
      </c>
      <c r="T289" s="27">
        <f>Table1[[#This Row],[Male Ballots]]/Table1[[#This Row],[Male Population]]</f>
        <v>8.5835776351583334E-2</v>
      </c>
      <c r="U289" s="27">
        <f>Table1[[#This Row],[Total Ballots]]/Table1[[#This Row],[Total Population]]</f>
        <v>7.5073629906254213E-2</v>
      </c>
      <c r="V289" s="27">
        <f>Table1[[#This Row],[Female Ballots]]/Table1[[#This Row],[Female Voters]]</f>
        <v>0.11353711790393013</v>
      </c>
      <c r="W289" s="27">
        <f>Table1[[#This Row],[Male Ballots]]/Table1[[#This Row],[Male Voters]]</f>
        <v>0.15402843601895735</v>
      </c>
      <c r="X289" s="27">
        <f>Table1[[#This Row],[Total Ballots]]/Table1[[#This Row],[Total Voters]]</f>
        <v>0.13295454545454546</v>
      </c>
    </row>
    <row r="290" spans="1:24" s="12" customFormat="1" hidden="1" x14ac:dyDescent="0.25">
      <c r="A290" s="8" t="s">
        <v>38</v>
      </c>
      <c r="B290" s="17">
        <v>2015</v>
      </c>
      <c r="C290" s="17"/>
      <c r="D290" s="9" t="s">
        <v>67</v>
      </c>
      <c r="E290" s="10">
        <v>1207.02</v>
      </c>
      <c r="F290" s="10">
        <v>1101.3699999999999</v>
      </c>
      <c r="G290" s="10">
        <v>2308.38</v>
      </c>
      <c r="H290" s="44">
        <v>898</v>
      </c>
      <c r="I290" s="44">
        <v>768</v>
      </c>
      <c r="J290" s="44">
        <v>2</v>
      </c>
      <c r="K290" s="44">
        <v>1668</v>
      </c>
      <c r="L290" s="10">
        <v>103</v>
      </c>
      <c r="M290" s="10">
        <v>109</v>
      </c>
      <c r="N290" s="10">
        <v>0</v>
      </c>
      <c r="O290" s="11">
        <v>212</v>
      </c>
      <c r="P290" s="27">
        <f>Table1[[#This Row],[Female Voters]]/Table1[[#This Row],[Female Population]]</f>
        <v>0.7439810442246193</v>
      </c>
      <c r="Q290" s="27">
        <f>Table1[[#This Row],[Male Voters]]/Table1[[#This Row],[Male Population]]</f>
        <v>0.69731334610530527</v>
      </c>
      <c r="R290" s="27">
        <f>Table1[[#This Row],[Total Voters]]/Table1[[#This Row],[Total Population]]</f>
        <v>0.72258466976840896</v>
      </c>
      <c r="S290" s="27">
        <f>Table1[[#This Row],[Female Ballots]]/Table1[[#This Row],[Female Population]]</f>
        <v>8.533412868055211E-2</v>
      </c>
      <c r="T290" s="27">
        <f>Table1[[#This Row],[Male Ballots]]/Table1[[#This Row],[Male Population]]</f>
        <v>9.8967649382133177E-2</v>
      </c>
      <c r="U290" s="27">
        <f>Table1[[#This Row],[Total Ballots]]/Table1[[#This Row],[Total Population]]</f>
        <v>9.1839298555697071E-2</v>
      </c>
      <c r="V290" s="27">
        <f>Table1[[#This Row],[Female Ballots]]/Table1[[#This Row],[Female Voters]]</f>
        <v>0.11469933184855234</v>
      </c>
      <c r="W290" s="27">
        <f>Table1[[#This Row],[Male Ballots]]/Table1[[#This Row],[Male Voters]]</f>
        <v>0.14192708333333334</v>
      </c>
      <c r="X290" s="27">
        <f>Table1[[#This Row],[Total Ballots]]/Table1[[#This Row],[Total Voters]]</f>
        <v>0.12709832134292565</v>
      </c>
    </row>
    <row r="291" spans="1:24" s="12" customFormat="1" hidden="1" x14ac:dyDescent="0.25">
      <c r="A291" s="8" t="s">
        <v>38</v>
      </c>
      <c r="B291" s="17">
        <v>2015</v>
      </c>
      <c r="C291" s="17"/>
      <c r="D291" s="9" t="s">
        <v>68</v>
      </c>
      <c r="E291" s="10">
        <v>1130.31</v>
      </c>
      <c r="F291" s="10">
        <v>1098.93</v>
      </c>
      <c r="G291" s="10">
        <v>2229.25</v>
      </c>
      <c r="H291" s="44">
        <v>880</v>
      </c>
      <c r="I291" s="44">
        <v>755</v>
      </c>
      <c r="J291" s="44">
        <v>1</v>
      </c>
      <c r="K291" s="44">
        <v>1636</v>
      </c>
      <c r="L291" s="10">
        <v>197</v>
      </c>
      <c r="M291" s="10">
        <v>151</v>
      </c>
      <c r="N291" s="10">
        <v>0</v>
      </c>
      <c r="O291" s="11">
        <v>348</v>
      </c>
      <c r="P291" s="27">
        <f>Table1[[#This Row],[Female Voters]]/Table1[[#This Row],[Female Population]]</f>
        <v>0.77854747812547009</v>
      </c>
      <c r="Q291" s="27">
        <f>Table1[[#This Row],[Male Voters]]/Table1[[#This Row],[Male Population]]</f>
        <v>0.6870319310602131</v>
      </c>
      <c r="R291" s="27">
        <f>Table1[[#This Row],[Total Voters]]/Table1[[#This Row],[Total Population]]</f>
        <v>0.7338791073230907</v>
      </c>
      <c r="S291" s="27">
        <f>Table1[[#This Row],[Female Ballots]]/Table1[[#This Row],[Female Population]]</f>
        <v>0.17428846953490637</v>
      </c>
      <c r="T291" s="27">
        <f>Table1[[#This Row],[Male Ballots]]/Table1[[#This Row],[Male Population]]</f>
        <v>0.13740638621204262</v>
      </c>
      <c r="U291" s="27">
        <f>Table1[[#This Row],[Total Ballots]]/Table1[[#This Row],[Total Population]]</f>
        <v>0.15610631378266232</v>
      </c>
      <c r="V291" s="27">
        <f>Table1[[#This Row],[Female Ballots]]/Table1[[#This Row],[Female Voters]]</f>
        <v>0.22386363636363638</v>
      </c>
      <c r="W291" s="27">
        <f>Table1[[#This Row],[Male Ballots]]/Table1[[#This Row],[Male Voters]]</f>
        <v>0.2</v>
      </c>
      <c r="X291" s="27">
        <f>Table1[[#This Row],[Total Ballots]]/Table1[[#This Row],[Total Voters]]</f>
        <v>0.21271393643031786</v>
      </c>
    </row>
    <row r="292" spans="1:24" s="12" customFormat="1" hidden="1" x14ac:dyDescent="0.25">
      <c r="A292" s="8" t="s">
        <v>38</v>
      </c>
      <c r="B292" s="17">
        <v>2015</v>
      </c>
      <c r="C292" s="17"/>
      <c r="D292" s="9" t="s">
        <v>69</v>
      </c>
      <c r="E292" s="10">
        <v>1457.6</v>
      </c>
      <c r="F292" s="10">
        <v>1373.85</v>
      </c>
      <c r="G292" s="10">
        <v>2831.4399999999996</v>
      </c>
      <c r="H292" s="44">
        <v>1079</v>
      </c>
      <c r="I292" s="44">
        <v>953</v>
      </c>
      <c r="J292" s="44">
        <v>2</v>
      </c>
      <c r="K292" s="44">
        <v>2034</v>
      </c>
      <c r="L292" s="10">
        <v>391</v>
      </c>
      <c r="M292" s="10">
        <v>347</v>
      </c>
      <c r="N292" s="10">
        <v>0</v>
      </c>
      <c r="O292" s="11">
        <v>738</v>
      </c>
      <c r="P292" s="27">
        <f>Table1[[#This Row],[Female Voters]]/Table1[[#This Row],[Female Population]]</f>
        <v>0.74025795828759611</v>
      </c>
      <c r="Q292" s="27">
        <f>Table1[[#This Row],[Male Voters]]/Table1[[#This Row],[Male Population]]</f>
        <v>0.69367107034974707</v>
      </c>
      <c r="R292" s="27">
        <f>Table1[[#This Row],[Total Voters]]/Table1[[#This Row],[Total Population]]</f>
        <v>0.71836238804283348</v>
      </c>
      <c r="S292" s="27">
        <f>Table1[[#This Row],[Female Ballots]]/Table1[[#This Row],[Female Population]]</f>
        <v>0.26824917672886939</v>
      </c>
      <c r="T292" s="27">
        <f>Table1[[#This Row],[Male Ballots]]/Table1[[#This Row],[Male Population]]</f>
        <v>0.25257488080940427</v>
      </c>
      <c r="U292" s="27">
        <f>Table1[[#This Row],[Total Ballots]]/Table1[[#This Row],[Total Population]]</f>
        <v>0.26064476026332895</v>
      </c>
      <c r="V292" s="27">
        <f>Table1[[#This Row],[Female Ballots]]/Table1[[#This Row],[Female Voters]]</f>
        <v>0.3623725671918443</v>
      </c>
      <c r="W292" s="27">
        <f>Table1[[#This Row],[Male Ballots]]/Table1[[#This Row],[Male Voters]]</f>
        <v>0.36411332633788041</v>
      </c>
      <c r="X292" s="27">
        <f>Table1[[#This Row],[Total Ballots]]/Table1[[#This Row],[Total Voters]]</f>
        <v>0.36283185840707965</v>
      </c>
    </row>
    <row r="293" spans="1:24" s="12" customFormat="1" hidden="1" x14ac:dyDescent="0.25">
      <c r="A293" s="8" t="s">
        <v>38</v>
      </c>
      <c r="B293" s="17">
        <v>2015</v>
      </c>
      <c r="C293" s="17"/>
      <c r="D293" s="9" t="s">
        <v>70</v>
      </c>
      <c r="E293" s="10">
        <v>1793.81</v>
      </c>
      <c r="F293" s="10">
        <v>1688.55</v>
      </c>
      <c r="G293" s="10">
        <v>3482.36</v>
      </c>
      <c r="H293" s="44">
        <v>1447</v>
      </c>
      <c r="I293" s="44">
        <v>1266</v>
      </c>
      <c r="J293" s="44">
        <v>4</v>
      </c>
      <c r="K293" s="44">
        <v>2717</v>
      </c>
      <c r="L293" s="10">
        <v>785</v>
      </c>
      <c r="M293" s="10">
        <v>654</v>
      </c>
      <c r="N293" s="10">
        <v>3</v>
      </c>
      <c r="O293" s="11">
        <v>1442</v>
      </c>
      <c r="P293" s="27">
        <f>Table1[[#This Row],[Female Voters]]/Table1[[#This Row],[Female Population]]</f>
        <v>0.80666291301754367</v>
      </c>
      <c r="Q293" s="27">
        <f>Table1[[#This Row],[Male Voters]]/Table1[[#This Row],[Male Population]]</f>
        <v>0.74975570755974064</v>
      </c>
      <c r="R293" s="27">
        <f>Table1[[#This Row],[Total Voters]]/Table1[[#This Row],[Total Population]]</f>
        <v>0.78021801307159511</v>
      </c>
      <c r="S293" s="27">
        <f>Table1[[#This Row],[Female Ballots]]/Table1[[#This Row],[Female Population]]</f>
        <v>0.43761602399362254</v>
      </c>
      <c r="T293" s="27">
        <f>Table1[[#This Row],[Male Ballots]]/Table1[[#This Row],[Male Population]]</f>
        <v>0.38731455982943946</v>
      </c>
      <c r="U293" s="27">
        <f>Table1[[#This Row],[Total Ballots]]/Table1[[#This Row],[Total Population]]</f>
        <v>0.4140869984723004</v>
      </c>
      <c r="V293" s="27">
        <f>Table1[[#This Row],[Female Ballots]]/Table1[[#This Row],[Female Voters]]</f>
        <v>0.5425017277125086</v>
      </c>
      <c r="W293" s="27">
        <f>Table1[[#This Row],[Male Ballots]]/Table1[[#This Row],[Male Voters]]</f>
        <v>0.51658767772511849</v>
      </c>
      <c r="X293" s="27">
        <f>Table1[[#This Row],[Total Ballots]]/Table1[[#This Row],[Total Voters]]</f>
        <v>0.53073242546926758</v>
      </c>
    </row>
    <row r="294" spans="1:24" s="12" customFormat="1" hidden="1" x14ac:dyDescent="0.25">
      <c r="A294" s="8" t="s">
        <v>38</v>
      </c>
      <c r="B294" s="17">
        <v>2015</v>
      </c>
      <c r="C294" s="17"/>
      <c r="D294" s="9" t="s">
        <v>71</v>
      </c>
      <c r="E294" s="10">
        <v>2552.66</v>
      </c>
      <c r="F294" s="10">
        <v>2493.94</v>
      </c>
      <c r="G294" s="10">
        <v>5046.6099999999997</v>
      </c>
      <c r="H294" s="44">
        <v>2233</v>
      </c>
      <c r="I294" s="44">
        <v>1939</v>
      </c>
      <c r="J294" s="44">
        <v>5</v>
      </c>
      <c r="K294" s="44">
        <v>4177</v>
      </c>
      <c r="L294" s="10">
        <v>1523</v>
      </c>
      <c r="M294" s="10">
        <v>1351</v>
      </c>
      <c r="N294" s="10">
        <v>3</v>
      </c>
      <c r="O294" s="11">
        <v>2877</v>
      </c>
      <c r="P294" s="27">
        <f>Table1[[#This Row],[Female Voters]]/Table1[[#This Row],[Female Population]]</f>
        <v>0.87477376540549867</v>
      </c>
      <c r="Q294" s="27">
        <f>Table1[[#This Row],[Male Voters]]/Table1[[#This Row],[Male Population]]</f>
        <v>0.77748462272548657</v>
      </c>
      <c r="R294" s="27">
        <f>Table1[[#This Row],[Total Voters]]/Table1[[#This Row],[Total Population]]</f>
        <v>0.82768432670644254</v>
      </c>
      <c r="S294" s="27">
        <f>Table1[[#This Row],[Female Ballots]]/Table1[[#This Row],[Female Population]]</f>
        <v>0.59663253233881519</v>
      </c>
      <c r="T294" s="27">
        <f>Table1[[#This Row],[Male Ballots]]/Table1[[#This Row],[Male Population]]</f>
        <v>0.54171311258490584</v>
      </c>
      <c r="U294" s="27">
        <f>Table1[[#This Row],[Total Ballots]]/Table1[[#This Row],[Total Population]]</f>
        <v>0.57008566146383421</v>
      </c>
      <c r="V294" s="27">
        <f>Table1[[#This Row],[Female Ballots]]/Table1[[#This Row],[Female Voters]]</f>
        <v>0.68204209583519926</v>
      </c>
      <c r="W294" s="27">
        <f>Table1[[#This Row],[Male Ballots]]/Table1[[#This Row],[Male Voters]]</f>
        <v>0.69675090252707583</v>
      </c>
      <c r="X294" s="27">
        <f>Table1[[#This Row],[Total Ballots]]/Table1[[#This Row],[Total Voters]]</f>
        <v>0.68877184582236051</v>
      </c>
    </row>
    <row r="295" spans="1:24" s="12" customFormat="1" hidden="1" x14ac:dyDescent="0.25">
      <c r="A295" s="8" t="s">
        <v>38</v>
      </c>
      <c r="B295" s="17">
        <v>2015</v>
      </c>
      <c r="C295" s="17"/>
      <c r="D295" s="9" t="s">
        <v>453</v>
      </c>
      <c r="E295" s="10">
        <v>8942.619999999999</v>
      </c>
      <c r="F295" s="10">
        <v>8513.9</v>
      </c>
      <c r="G295" s="10">
        <v>17456.510000000002</v>
      </c>
      <c r="H295" s="44">
        <v>6995</v>
      </c>
      <c r="I295" s="44">
        <v>6103</v>
      </c>
      <c r="J295" s="44">
        <v>14</v>
      </c>
      <c r="K295" s="44">
        <v>13112</v>
      </c>
      <c r="L295" s="10">
        <v>3051</v>
      </c>
      <c r="M295" s="10">
        <v>2677</v>
      </c>
      <c r="N295" s="10">
        <v>6</v>
      </c>
      <c r="O295" s="11">
        <v>5734</v>
      </c>
      <c r="P295" s="27">
        <f>Table1[[#This Row],[Female Voters]]/Table1[[#This Row],[Female Population]]</f>
        <v>0.78220924069232511</v>
      </c>
      <c r="Q295" s="27">
        <f>Table1[[#This Row],[Male Voters]]/Table1[[#This Row],[Male Population]]</f>
        <v>0.71682777575494194</v>
      </c>
      <c r="R295" s="27">
        <f>Table1[[#This Row],[Total Voters]]/Table1[[#This Row],[Total Population]]</f>
        <v>0.75112379278561403</v>
      </c>
      <c r="S295" s="27">
        <f>Table1[[#This Row],[Female Ballots]]/Table1[[#This Row],[Female Population]]</f>
        <v>0.34117518132269964</v>
      </c>
      <c r="T295" s="27">
        <f>Table1[[#This Row],[Male Ballots]]/Table1[[#This Row],[Male Population]]</f>
        <v>0.31442699585383904</v>
      </c>
      <c r="U295" s="27">
        <f>Table1[[#This Row],[Total Ballots]]/Table1[[#This Row],[Total Population]]</f>
        <v>0.32847344629596636</v>
      </c>
      <c r="V295" s="27">
        <f>Table1[[#This Row],[Female Ballots]]/Table1[[#This Row],[Female Voters]]</f>
        <v>0.436168691922802</v>
      </c>
      <c r="W295" s="27">
        <f>Table1[[#This Row],[Male Ballots]]/Table1[[#This Row],[Male Voters]]</f>
        <v>0.43863673603145992</v>
      </c>
      <c r="X295" s="27">
        <f>Table1[[#This Row],[Total Ballots]]/Table1[[#This Row],[Total Voters]]</f>
        <v>0.43730933496034169</v>
      </c>
    </row>
    <row r="296" spans="1:24" s="12" customFormat="1" hidden="1" x14ac:dyDescent="0.25">
      <c r="A296" s="8" t="s">
        <v>49</v>
      </c>
      <c r="B296" s="17">
        <v>2015</v>
      </c>
      <c r="C296" s="17" t="s">
        <v>76</v>
      </c>
      <c r="D296" s="9" t="s">
        <v>66</v>
      </c>
      <c r="E296" s="10">
        <v>8323.56</v>
      </c>
      <c r="F296" s="10">
        <v>8519.93</v>
      </c>
      <c r="G296" s="10">
        <v>16843.489999999998</v>
      </c>
      <c r="H296" s="44">
        <v>4383</v>
      </c>
      <c r="I296" s="44">
        <v>4249</v>
      </c>
      <c r="J296" s="44">
        <v>155</v>
      </c>
      <c r="K296" s="44">
        <v>8787</v>
      </c>
      <c r="L296" s="10">
        <v>485</v>
      </c>
      <c r="M296" s="10">
        <v>492</v>
      </c>
      <c r="N296" s="10">
        <v>22</v>
      </c>
      <c r="O296" s="11">
        <v>999</v>
      </c>
      <c r="P296" s="27">
        <f>Table1[[#This Row],[Female Voters]]/Table1[[#This Row],[Female Population]]</f>
        <v>0.5265775701743004</v>
      </c>
      <c r="Q296" s="27">
        <f>Table1[[#This Row],[Male Voters]]/Table1[[#This Row],[Male Population]]</f>
        <v>0.49871301759521497</v>
      </c>
      <c r="R296" s="27">
        <f>Table1[[#This Row],[Total Voters]]/Table1[[#This Row],[Total Population]]</f>
        <v>0.52168523269227463</v>
      </c>
      <c r="S296" s="27">
        <f>Table1[[#This Row],[Female Ballots]]/Table1[[#This Row],[Female Population]]</f>
        <v>5.8268337105757635E-2</v>
      </c>
      <c r="T296" s="27">
        <f>Table1[[#This Row],[Male Ballots]]/Table1[[#This Row],[Male Population]]</f>
        <v>5.7746953320039013E-2</v>
      </c>
      <c r="U296" s="27">
        <f>Table1[[#This Row],[Total Ballots]]/Table1[[#This Row],[Total Population]]</f>
        <v>5.9310748544393124E-2</v>
      </c>
      <c r="V296" s="27">
        <f>Table1[[#This Row],[Female Ballots]]/Table1[[#This Row],[Female Voters]]</f>
        <v>0.1106548026465891</v>
      </c>
      <c r="W296" s="27">
        <f>Table1[[#This Row],[Male Ballots]]/Table1[[#This Row],[Male Voters]]</f>
        <v>0.11579195104730525</v>
      </c>
      <c r="X296" s="27">
        <f>Table1[[#This Row],[Total Ballots]]/Table1[[#This Row],[Total Voters]]</f>
        <v>0.11369067941276886</v>
      </c>
    </row>
    <row r="297" spans="1:24" s="12" customFormat="1" hidden="1" x14ac:dyDescent="0.25">
      <c r="A297" s="8" t="s">
        <v>49</v>
      </c>
      <c r="B297" s="17">
        <v>2015</v>
      </c>
      <c r="C297" s="17" t="s">
        <v>76</v>
      </c>
      <c r="D297" s="9" t="s">
        <v>67</v>
      </c>
      <c r="E297" s="10">
        <v>11879.13</v>
      </c>
      <c r="F297" s="10">
        <v>12293.71</v>
      </c>
      <c r="G297" s="10">
        <v>24172.85</v>
      </c>
      <c r="H297" s="44">
        <v>8317</v>
      </c>
      <c r="I297" s="44">
        <v>7507</v>
      </c>
      <c r="J297" s="44">
        <v>147</v>
      </c>
      <c r="K297" s="44">
        <v>15971</v>
      </c>
      <c r="L297" s="10">
        <v>1001</v>
      </c>
      <c r="M297" s="10">
        <v>880</v>
      </c>
      <c r="N297" s="10">
        <v>19</v>
      </c>
      <c r="O297" s="11">
        <v>1900</v>
      </c>
      <c r="P297" s="27">
        <f>Table1[[#This Row],[Female Voters]]/Table1[[#This Row],[Female Population]]</f>
        <v>0.70013544762958235</v>
      </c>
      <c r="Q297" s="27">
        <f>Table1[[#This Row],[Male Voters]]/Table1[[#This Row],[Male Population]]</f>
        <v>0.61063747233341281</v>
      </c>
      <c r="R297" s="27">
        <f>Table1[[#This Row],[Total Voters]]/Table1[[#This Row],[Total Population]]</f>
        <v>0.66069991746939238</v>
      </c>
      <c r="S297" s="27">
        <f>Table1[[#This Row],[Female Ballots]]/Table1[[#This Row],[Female Population]]</f>
        <v>8.4265430212481895E-2</v>
      </c>
      <c r="T297" s="27">
        <f>Table1[[#This Row],[Male Ballots]]/Table1[[#This Row],[Male Population]]</f>
        <v>7.1581320854323074E-2</v>
      </c>
      <c r="U297" s="27">
        <f>Table1[[#This Row],[Total Ballots]]/Table1[[#This Row],[Total Population]]</f>
        <v>7.8600578748471941E-2</v>
      </c>
      <c r="V297" s="27">
        <f>Table1[[#This Row],[Female Ballots]]/Table1[[#This Row],[Female Voters]]</f>
        <v>0.12035589755921607</v>
      </c>
      <c r="W297" s="27">
        <f>Table1[[#This Row],[Male Ballots]]/Table1[[#This Row],[Male Voters]]</f>
        <v>0.11722392433728521</v>
      </c>
      <c r="X297" s="27">
        <f>Table1[[#This Row],[Total Ballots]]/Table1[[#This Row],[Total Voters]]</f>
        <v>0.11896562519566714</v>
      </c>
    </row>
    <row r="298" spans="1:24" s="12" customFormat="1" hidden="1" x14ac:dyDescent="0.25">
      <c r="A298" s="8" t="s">
        <v>49</v>
      </c>
      <c r="B298" s="17">
        <v>2015</v>
      </c>
      <c r="C298" s="17" t="s">
        <v>76</v>
      </c>
      <c r="D298" s="9" t="s">
        <v>68</v>
      </c>
      <c r="E298" s="10">
        <v>11437.650000000001</v>
      </c>
      <c r="F298" s="10">
        <v>11731.45</v>
      </c>
      <c r="G298" s="10">
        <v>23169.1</v>
      </c>
      <c r="H298" s="44">
        <v>7825</v>
      </c>
      <c r="I298" s="44">
        <v>7108</v>
      </c>
      <c r="J298" s="44">
        <v>107</v>
      </c>
      <c r="K298" s="44">
        <v>15040</v>
      </c>
      <c r="L298" s="10">
        <v>1557</v>
      </c>
      <c r="M298" s="10">
        <v>1382</v>
      </c>
      <c r="N298" s="10">
        <v>12</v>
      </c>
      <c r="O298" s="11">
        <v>2951</v>
      </c>
      <c r="P298" s="27">
        <f>Table1[[#This Row],[Female Voters]]/Table1[[#This Row],[Female Population]]</f>
        <v>0.68414403308371907</v>
      </c>
      <c r="Q298" s="27">
        <f>Table1[[#This Row],[Male Voters]]/Table1[[#This Row],[Male Population]]</f>
        <v>0.60589270721010613</v>
      </c>
      <c r="R298" s="27">
        <f>Table1[[#This Row],[Total Voters]]/Table1[[#This Row],[Total Population]]</f>
        <v>0.6491404499958997</v>
      </c>
      <c r="S298" s="27">
        <f>Table1[[#This Row],[Female Ballots]]/Table1[[#This Row],[Female Population]]</f>
        <v>0.13612936223787228</v>
      </c>
      <c r="T298" s="27">
        <f>Table1[[#This Row],[Male Ballots]]/Table1[[#This Row],[Male Population]]</f>
        <v>0.11780299962920183</v>
      </c>
      <c r="U298" s="27">
        <f>Table1[[#This Row],[Total Ballots]]/Table1[[#This Row],[Total Population]]</f>
        <v>0.12736791675119016</v>
      </c>
      <c r="V298" s="27">
        <f>Table1[[#This Row],[Female Ballots]]/Table1[[#This Row],[Female Voters]]</f>
        <v>0.1989776357827476</v>
      </c>
      <c r="W298" s="27">
        <f>Table1[[#This Row],[Male Ballots]]/Table1[[#This Row],[Male Voters]]</f>
        <v>0.19442881260551492</v>
      </c>
      <c r="X298" s="27">
        <f>Table1[[#This Row],[Total Ballots]]/Table1[[#This Row],[Total Voters]]</f>
        <v>0.19621010638297873</v>
      </c>
    </row>
    <row r="299" spans="1:24" s="12" customFormat="1" hidden="1" x14ac:dyDescent="0.25">
      <c r="A299" s="8" t="s">
        <v>49</v>
      </c>
      <c r="B299" s="17">
        <v>2015</v>
      </c>
      <c r="C299" s="17" t="s">
        <v>76</v>
      </c>
      <c r="D299" s="9" t="s">
        <v>69</v>
      </c>
      <c r="E299" s="10">
        <v>12294.37</v>
      </c>
      <c r="F299" s="10">
        <v>12208.2</v>
      </c>
      <c r="G299" s="10">
        <v>24502.55</v>
      </c>
      <c r="H299" s="44">
        <v>8976</v>
      </c>
      <c r="I299" s="44">
        <v>8352</v>
      </c>
      <c r="J299" s="44">
        <v>88</v>
      </c>
      <c r="K299" s="44">
        <v>17416</v>
      </c>
      <c r="L299" s="10">
        <v>2531</v>
      </c>
      <c r="M299" s="10">
        <v>2392</v>
      </c>
      <c r="N299" s="10">
        <v>22</v>
      </c>
      <c r="O299" s="11">
        <v>4945</v>
      </c>
      <c r="P299" s="27">
        <f>Table1[[#This Row],[Female Voters]]/Table1[[#This Row],[Female Population]]</f>
        <v>0.73009027709431218</v>
      </c>
      <c r="Q299" s="27">
        <f>Table1[[#This Row],[Male Voters]]/Table1[[#This Row],[Male Population]]</f>
        <v>0.68413033862485861</v>
      </c>
      <c r="R299" s="27">
        <f>Table1[[#This Row],[Total Voters]]/Table1[[#This Row],[Total Population]]</f>
        <v>0.71078316338503544</v>
      </c>
      <c r="S299" s="27">
        <f>Table1[[#This Row],[Female Ballots]]/Table1[[#This Row],[Female Population]]</f>
        <v>0.20586658771453925</v>
      </c>
      <c r="T299" s="27">
        <f>Table1[[#This Row],[Male Ballots]]/Table1[[#This Row],[Male Population]]</f>
        <v>0.19593388050654478</v>
      </c>
      <c r="U299" s="27">
        <f>Table1[[#This Row],[Total Ballots]]/Table1[[#This Row],[Total Population]]</f>
        <v>0.20181572938326828</v>
      </c>
      <c r="V299" s="27">
        <f>Table1[[#This Row],[Female Ballots]]/Table1[[#This Row],[Female Voters]]</f>
        <v>0.28197415329768272</v>
      </c>
      <c r="W299" s="27">
        <f>Table1[[#This Row],[Male Ballots]]/Table1[[#This Row],[Male Voters]]</f>
        <v>0.28639846743295017</v>
      </c>
      <c r="X299" s="27">
        <f>Table1[[#This Row],[Total Ballots]]/Table1[[#This Row],[Total Voters]]</f>
        <v>0.28393431327514929</v>
      </c>
    </row>
    <row r="300" spans="1:24" s="12" customFormat="1" hidden="1" x14ac:dyDescent="0.25">
      <c r="A300" s="8" t="s">
        <v>49</v>
      </c>
      <c r="B300" s="17">
        <v>2015</v>
      </c>
      <c r="C300" s="17" t="s">
        <v>76</v>
      </c>
      <c r="D300" s="9" t="s">
        <v>70</v>
      </c>
      <c r="E300" s="10">
        <v>12322.17</v>
      </c>
      <c r="F300" s="10">
        <v>12198.56</v>
      </c>
      <c r="G300" s="10">
        <v>24520.73</v>
      </c>
      <c r="H300" s="44">
        <v>10153</v>
      </c>
      <c r="I300" s="44">
        <v>9590</v>
      </c>
      <c r="J300" s="44">
        <v>94</v>
      </c>
      <c r="K300" s="44">
        <v>19837</v>
      </c>
      <c r="L300" s="10">
        <v>4425</v>
      </c>
      <c r="M300" s="10">
        <v>4245</v>
      </c>
      <c r="N300" s="10">
        <v>29</v>
      </c>
      <c r="O300" s="11">
        <v>8699</v>
      </c>
      <c r="P300" s="27">
        <f>Table1[[#This Row],[Female Voters]]/Table1[[#This Row],[Female Population]]</f>
        <v>0.82396201318436602</v>
      </c>
      <c r="Q300" s="27">
        <f>Table1[[#This Row],[Male Voters]]/Table1[[#This Row],[Male Population]]</f>
        <v>0.78615836623339153</v>
      </c>
      <c r="R300" s="27">
        <f>Table1[[#This Row],[Total Voters]]/Table1[[#This Row],[Total Population]]</f>
        <v>0.80898896566293088</v>
      </c>
      <c r="S300" s="27">
        <f>Table1[[#This Row],[Female Ballots]]/Table1[[#This Row],[Female Population]]</f>
        <v>0.35910882579935188</v>
      </c>
      <c r="T300" s="27">
        <f>Table1[[#This Row],[Male Ballots]]/Table1[[#This Row],[Male Population]]</f>
        <v>0.34799189412520826</v>
      </c>
      <c r="U300" s="27">
        <f>Table1[[#This Row],[Total Ballots]]/Table1[[#This Row],[Total Population]]</f>
        <v>0.35476105319866091</v>
      </c>
      <c r="V300" s="27">
        <f>Table1[[#This Row],[Female Ballots]]/Table1[[#This Row],[Female Voters]]</f>
        <v>0.43583177385994287</v>
      </c>
      <c r="W300" s="27">
        <f>Table1[[#This Row],[Male Ballots]]/Table1[[#This Row],[Male Voters]]</f>
        <v>0.44264859228362879</v>
      </c>
      <c r="X300" s="27">
        <f>Table1[[#This Row],[Total Ballots]]/Table1[[#This Row],[Total Voters]]</f>
        <v>0.43852397035842111</v>
      </c>
    </row>
    <row r="301" spans="1:24" s="12" customFormat="1" hidden="1" x14ac:dyDescent="0.25">
      <c r="A301" s="8" t="s">
        <v>49</v>
      </c>
      <c r="B301" s="17">
        <v>2015</v>
      </c>
      <c r="C301" s="17" t="s">
        <v>76</v>
      </c>
      <c r="D301" s="9" t="s">
        <v>71</v>
      </c>
      <c r="E301" s="10">
        <v>13995.17</v>
      </c>
      <c r="F301" s="10">
        <v>12336.969999999998</v>
      </c>
      <c r="G301" s="10">
        <v>26332.14</v>
      </c>
      <c r="H301" s="44">
        <v>11759</v>
      </c>
      <c r="I301" s="44">
        <v>10686</v>
      </c>
      <c r="J301" s="44">
        <v>104</v>
      </c>
      <c r="K301" s="44">
        <v>22549</v>
      </c>
      <c r="L301" s="10">
        <v>6592</v>
      </c>
      <c r="M301" s="10">
        <v>6485</v>
      </c>
      <c r="N301" s="10">
        <v>42</v>
      </c>
      <c r="O301" s="11">
        <v>13119</v>
      </c>
      <c r="P301" s="27">
        <f>Table1[[#This Row],[Female Voters]]/Table1[[#This Row],[Female Population]]</f>
        <v>0.84021844679271496</v>
      </c>
      <c r="Q301" s="27">
        <f>Table1[[#This Row],[Male Voters]]/Table1[[#This Row],[Male Population]]</f>
        <v>0.8661770272603404</v>
      </c>
      <c r="R301" s="27">
        <f>Table1[[#This Row],[Total Voters]]/Table1[[#This Row],[Total Population]]</f>
        <v>0.85632994507852378</v>
      </c>
      <c r="S301" s="27">
        <f>Table1[[#This Row],[Female Ballots]]/Table1[[#This Row],[Female Population]]</f>
        <v>0.47101964463454177</v>
      </c>
      <c r="T301" s="27">
        <f>Table1[[#This Row],[Male Ballots]]/Table1[[#This Row],[Male Population]]</f>
        <v>0.5256558133804331</v>
      </c>
      <c r="U301" s="27">
        <f>Table1[[#This Row],[Total Ballots]]/Table1[[#This Row],[Total Population]]</f>
        <v>0.49821245064016828</v>
      </c>
      <c r="V301" s="27">
        <f>Table1[[#This Row],[Female Ballots]]/Table1[[#This Row],[Female Voters]]</f>
        <v>0.56059188706522667</v>
      </c>
      <c r="W301" s="27">
        <f>Table1[[#This Row],[Male Ballots]]/Table1[[#This Row],[Male Voters]]</f>
        <v>0.60686880029945722</v>
      </c>
      <c r="X301" s="27">
        <f>Table1[[#This Row],[Total Ballots]]/Table1[[#This Row],[Total Voters]]</f>
        <v>0.58179963634750986</v>
      </c>
    </row>
    <row r="302" spans="1:24" s="12" customFormat="1" hidden="1" x14ac:dyDescent="0.25">
      <c r="A302" s="8" t="s">
        <v>49</v>
      </c>
      <c r="B302" s="17">
        <v>2015</v>
      </c>
      <c r="C302" s="17" t="s">
        <v>76</v>
      </c>
      <c r="D302" s="9" t="s">
        <v>453</v>
      </c>
      <c r="E302" s="10">
        <v>70252.05</v>
      </c>
      <c r="F302" s="10">
        <v>69288.819999999992</v>
      </c>
      <c r="G302" s="10">
        <v>139540.85999999999</v>
      </c>
      <c r="H302" s="44">
        <v>51413</v>
      </c>
      <c r="I302" s="44">
        <v>47492</v>
      </c>
      <c r="J302" s="44">
        <v>695</v>
      </c>
      <c r="K302" s="44">
        <v>99600</v>
      </c>
      <c r="L302" s="10">
        <v>16591</v>
      </c>
      <c r="M302" s="10">
        <v>15876</v>
      </c>
      <c r="N302" s="10">
        <v>146</v>
      </c>
      <c r="O302" s="11">
        <v>32613</v>
      </c>
      <c r="P302" s="27">
        <f>Table1[[#This Row],[Female Voters]]/Table1[[#This Row],[Female Population]]</f>
        <v>0.73183629516861071</v>
      </c>
      <c r="Q302" s="27">
        <f>Table1[[#This Row],[Male Voters]]/Table1[[#This Row],[Male Population]]</f>
        <v>0.68542082258003534</v>
      </c>
      <c r="R302" s="27">
        <f>Table1[[#This Row],[Total Voters]]/Table1[[#This Row],[Total Population]]</f>
        <v>0.71376942925534503</v>
      </c>
      <c r="S302" s="27">
        <f>Table1[[#This Row],[Female Ballots]]/Table1[[#This Row],[Female Population]]</f>
        <v>0.23616392688896623</v>
      </c>
      <c r="T302" s="27">
        <f>Table1[[#This Row],[Male Ballots]]/Table1[[#This Row],[Male Population]]</f>
        <v>0.22912787373201046</v>
      </c>
      <c r="U302" s="27">
        <f>Table1[[#This Row],[Total Ballots]]/Table1[[#This Row],[Total Population]]</f>
        <v>0.23371648992273664</v>
      </c>
      <c r="V302" s="27">
        <f>Table1[[#This Row],[Female Ballots]]/Table1[[#This Row],[Female Voters]]</f>
        <v>0.32270048431330595</v>
      </c>
      <c r="W302" s="27">
        <f>Table1[[#This Row],[Male Ballots]]/Table1[[#This Row],[Male Voters]]</f>
        <v>0.33428788006401078</v>
      </c>
      <c r="X302" s="27">
        <f>Table1[[#This Row],[Total Ballots]]/Table1[[#This Row],[Total Voters]]</f>
        <v>0.32743975903614458</v>
      </c>
    </row>
    <row r="303" spans="1:24" s="12" customFormat="1" hidden="1" x14ac:dyDescent="0.25">
      <c r="A303" s="8" t="s">
        <v>45</v>
      </c>
      <c r="B303" s="17">
        <v>2015</v>
      </c>
      <c r="C303" s="17"/>
      <c r="D303" s="9" t="s">
        <v>66</v>
      </c>
      <c r="E303" s="10">
        <v>2960.72</v>
      </c>
      <c r="F303" s="10">
        <v>3093.7799999999997</v>
      </c>
      <c r="G303" s="10">
        <v>6054.51</v>
      </c>
      <c r="H303" s="44">
        <v>1650</v>
      </c>
      <c r="I303" s="44">
        <v>1563</v>
      </c>
      <c r="J303" s="44">
        <v>14</v>
      </c>
      <c r="K303" s="44">
        <v>3227</v>
      </c>
      <c r="L303" s="10">
        <v>202</v>
      </c>
      <c r="M303" s="10">
        <v>190</v>
      </c>
      <c r="N303" s="10">
        <v>3</v>
      </c>
      <c r="O303" s="11">
        <v>395</v>
      </c>
      <c r="P303" s="27">
        <f>Table1[[#This Row],[Female Voters]]/Table1[[#This Row],[Female Population]]</f>
        <v>0.55729687373341619</v>
      </c>
      <c r="Q303" s="27">
        <f>Table1[[#This Row],[Male Voters]]/Table1[[#This Row],[Male Population]]</f>
        <v>0.50520722223299652</v>
      </c>
      <c r="R303" s="27">
        <f>Table1[[#This Row],[Total Voters]]/Table1[[#This Row],[Total Population]]</f>
        <v>0.53299110910709535</v>
      </c>
      <c r="S303" s="27">
        <f>Table1[[#This Row],[Female Ballots]]/Table1[[#This Row],[Female Population]]</f>
        <v>6.8226647572212168E-2</v>
      </c>
      <c r="T303" s="27">
        <f>Table1[[#This Row],[Male Ballots]]/Table1[[#This Row],[Male Population]]</f>
        <v>6.1413545888847954E-2</v>
      </c>
      <c r="U303" s="27">
        <f>Table1[[#This Row],[Total Ballots]]/Table1[[#This Row],[Total Population]]</f>
        <v>6.5240622279920252E-2</v>
      </c>
      <c r="V303" s="27">
        <f>Table1[[#This Row],[Female Ballots]]/Table1[[#This Row],[Female Voters]]</f>
        <v>0.12242424242424242</v>
      </c>
      <c r="W303" s="27">
        <f>Table1[[#This Row],[Male Ballots]]/Table1[[#This Row],[Male Voters]]</f>
        <v>0.12156110044785669</v>
      </c>
      <c r="X303" s="27">
        <f>Table1[[#This Row],[Total Ballots]]/Table1[[#This Row],[Total Voters]]</f>
        <v>0.12240471025720484</v>
      </c>
    </row>
    <row r="304" spans="1:24" s="12" customFormat="1" hidden="1" x14ac:dyDescent="0.25">
      <c r="A304" s="8" t="s">
        <v>45</v>
      </c>
      <c r="B304" s="17">
        <v>2015</v>
      </c>
      <c r="C304" s="17"/>
      <c r="D304" s="9" t="s">
        <v>67</v>
      </c>
      <c r="E304" s="10">
        <v>4130.9400000000005</v>
      </c>
      <c r="F304" s="10">
        <v>4344.68</v>
      </c>
      <c r="G304" s="10">
        <v>8475.619999999999</v>
      </c>
      <c r="H304" s="44">
        <v>2991</v>
      </c>
      <c r="I304" s="44">
        <v>2650</v>
      </c>
      <c r="J304" s="44">
        <v>4</v>
      </c>
      <c r="K304" s="44">
        <v>5645</v>
      </c>
      <c r="L304" s="10">
        <v>550</v>
      </c>
      <c r="M304" s="10">
        <v>418</v>
      </c>
      <c r="N304" s="10">
        <v>0</v>
      </c>
      <c r="O304" s="11">
        <v>968</v>
      </c>
      <c r="P304" s="27">
        <f>Table1[[#This Row],[Female Voters]]/Table1[[#This Row],[Female Population]]</f>
        <v>0.72404827956833062</v>
      </c>
      <c r="Q304" s="27">
        <f>Table1[[#This Row],[Male Voters]]/Table1[[#This Row],[Male Population]]</f>
        <v>0.60994135356343848</v>
      </c>
      <c r="R304" s="27">
        <f>Table1[[#This Row],[Total Voters]]/Table1[[#This Row],[Total Population]]</f>
        <v>0.66602797199496921</v>
      </c>
      <c r="S304" s="27">
        <f>Table1[[#This Row],[Female Ballots]]/Table1[[#This Row],[Female Population]]</f>
        <v>0.1331416094157746</v>
      </c>
      <c r="T304" s="27">
        <f>Table1[[#This Row],[Male Ballots]]/Table1[[#This Row],[Male Population]]</f>
        <v>9.6209617279063117E-2</v>
      </c>
      <c r="U304" s="27">
        <f>Table1[[#This Row],[Total Ballots]]/Table1[[#This Row],[Total Population]]</f>
        <v>0.11420993390454033</v>
      </c>
      <c r="V304" s="27">
        <f>Table1[[#This Row],[Female Ballots]]/Table1[[#This Row],[Female Voters]]</f>
        <v>0.18388498829822802</v>
      </c>
      <c r="W304" s="27">
        <f>Table1[[#This Row],[Male Ballots]]/Table1[[#This Row],[Male Voters]]</f>
        <v>0.15773584905660376</v>
      </c>
      <c r="X304" s="27">
        <f>Table1[[#This Row],[Total Ballots]]/Table1[[#This Row],[Total Voters]]</f>
        <v>0.17147918511957486</v>
      </c>
    </row>
    <row r="305" spans="1:24" s="12" customFormat="1" hidden="1" x14ac:dyDescent="0.25">
      <c r="A305" s="8" t="s">
        <v>45</v>
      </c>
      <c r="B305" s="17">
        <v>2015</v>
      </c>
      <c r="C305" s="17"/>
      <c r="D305" s="9" t="s">
        <v>68</v>
      </c>
      <c r="E305" s="10">
        <v>4245.6499999999996</v>
      </c>
      <c r="F305" s="10">
        <v>4181.96</v>
      </c>
      <c r="G305" s="10">
        <v>8427.61</v>
      </c>
      <c r="H305" s="44">
        <v>2726</v>
      </c>
      <c r="I305" s="44">
        <v>2524</v>
      </c>
      <c r="J305" s="44">
        <v>1</v>
      </c>
      <c r="K305" s="44">
        <v>5251</v>
      </c>
      <c r="L305" s="10">
        <v>828</v>
      </c>
      <c r="M305" s="10">
        <v>746</v>
      </c>
      <c r="N305" s="10">
        <v>0</v>
      </c>
      <c r="O305" s="11">
        <v>1574</v>
      </c>
      <c r="P305" s="27">
        <f>Table1[[#This Row],[Female Voters]]/Table1[[#This Row],[Female Population]]</f>
        <v>0.64206894115153157</v>
      </c>
      <c r="Q305" s="27">
        <f>Table1[[#This Row],[Male Voters]]/Table1[[#This Row],[Male Population]]</f>
        <v>0.60354474935197844</v>
      </c>
      <c r="R305" s="27">
        <f>Table1[[#This Row],[Total Voters]]/Table1[[#This Row],[Total Population]]</f>
        <v>0.62307107234435377</v>
      </c>
      <c r="S305" s="27">
        <f>Table1[[#This Row],[Female Ballots]]/Table1[[#This Row],[Female Population]]</f>
        <v>0.1950231413328937</v>
      </c>
      <c r="T305" s="27">
        <f>Table1[[#This Row],[Male Ballots]]/Table1[[#This Row],[Male Population]]</f>
        <v>0.17838525476092551</v>
      </c>
      <c r="U305" s="27">
        <f>Table1[[#This Row],[Total Ballots]]/Table1[[#This Row],[Total Population]]</f>
        <v>0.18676706681965585</v>
      </c>
      <c r="V305" s="27">
        <f>Table1[[#This Row],[Female Ballots]]/Table1[[#This Row],[Female Voters]]</f>
        <v>0.30374174614820248</v>
      </c>
      <c r="W305" s="27">
        <f>Table1[[#This Row],[Male Ballots]]/Table1[[#This Row],[Male Voters]]</f>
        <v>0.29556259904912835</v>
      </c>
      <c r="X305" s="27">
        <f>Table1[[#This Row],[Total Ballots]]/Table1[[#This Row],[Total Voters]]</f>
        <v>0.29975242810893166</v>
      </c>
    </row>
    <row r="306" spans="1:24" s="12" customFormat="1" hidden="1" x14ac:dyDescent="0.25">
      <c r="A306" s="8" t="s">
        <v>45</v>
      </c>
      <c r="B306" s="17">
        <v>2015</v>
      </c>
      <c r="C306" s="17"/>
      <c r="D306" s="9" t="s">
        <v>69</v>
      </c>
      <c r="E306" s="10">
        <v>4922.1000000000004</v>
      </c>
      <c r="F306" s="10">
        <v>4801.8899999999994</v>
      </c>
      <c r="G306" s="10">
        <v>9723.99</v>
      </c>
      <c r="H306" s="44">
        <v>3288</v>
      </c>
      <c r="I306" s="44">
        <v>3084</v>
      </c>
      <c r="J306" s="44">
        <v>3</v>
      </c>
      <c r="K306" s="44">
        <v>6375</v>
      </c>
      <c r="L306" s="10">
        <v>1282</v>
      </c>
      <c r="M306" s="10">
        <v>1161</v>
      </c>
      <c r="N306" s="10">
        <v>2</v>
      </c>
      <c r="O306" s="11">
        <v>2445</v>
      </c>
      <c r="P306" s="27">
        <f>Table1[[#This Row],[Female Voters]]/Table1[[#This Row],[Female Population]]</f>
        <v>0.66800755774974097</v>
      </c>
      <c r="Q306" s="27">
        <f>Table1[[#This Row],[Male Voters]]/Table1[[#This Row],[Male Population]]</f>
        <v>0.64224711519839073</v>
      </c>
      <c r="R306" s="27">
        <f>Table1[[#This Row],[Total Voters]]/Table1[[#This Row],[Total Population]]</f>
        <v>0.65559507979749054</v>
      </c>
      <c r="S306" s="27">
        <f>Table1[[#This Row],[Female Ballots]]/Table1[[#This Row],[Female Population]]</f>
        <v>0.26045793462140143</v>
      </c>
      <c r="T306" s="27">
        <f>Table1[[#This Row],[Male Ballots]]/Table1[[#This Row],[Male Population]]</f>
        <v>0.24177979920406342</v>
      </c>
      <c r="U306" s="27">
        <f>Table1[[#This Row],[Total Ballots]]/Table1[[#This Row],[Total Population]]</f>
        <v>0.25143999531056699</v>
      </c>
      <c r="V306" s="27">
        <f>Table1[[#This Row],[Female Ballots]]/Table1[[#This Row],[Female Voters]]</f>
        <v>0.38990267639902676</v>
      </c>
      <c r="W306" s="27">
        <f>Table1[[#This Row],[Male Ballots]]/Table1[[#This Row],[Male Voters]]</f>
        <v>0.37645914396887159</v>
      </c>
      <c r="X306" s="27">
        <f>Table1[[#This Row],[Total Ballots]]/Table1[[#This Row],[Total Voters]]</f>
        <v>0.3835294117647059</v>
      </c>
    </row>
    <row r="307" spans="1:24" s="12" customFormat="1" hidden="1" x14ac:dyDescent="0.25">
      <c r="A307" s="8" t="s">
        <v>45</v>
      </c>
      <c r="B307" s="17">
        <v>2015</v>
      </c>
      <c r="C307" s="17"/>
      <c r="D307" s="9" t="s">
        <v>70</v>
      </c>
      <c r="E307" s="10">
        <v>5500.04</v>
      </c>
      <c r="F307" s="10">
        <v>5325.83</v>
      </c>
      <c r="G307" s="10">
        <v>10825.869999999999</v>
      </c>
      <c r="H307" s="44">
        <v>4508</v>
      </c>
      <c r="I307" s="44">
        <v>4154</v>
      </c>
      <c r="J307" s="44">
        <v>5</v>
      </c>
      <c r="K307" s="44">
        <v>8667</v>
      </c>
      <c r="L307" s="10">
        <v>2430</v>
      </c>
      <c r="M307" s="10">
        <v>2171</v>
      </c>
      <c r="N307" s="10">
        <v>1</v>
      </c>
      <c r="O307" s="11">
        <v>4602</v>
      </c>
      <c r="P307" s="27">
        <f>Table1[[#This Row],[Female Voters]]/Table1[[#This Row],[Female Population]]</f>
        <v>0.81963040268798049</v>
      </c>
      <c r="Q307" s="27">
        <f>Table1[[#This Row],[Male Voters]]/Table1[[#This Row],[Male Population]]</f>
        <v>0.77997232356271229</v>
      </c>
      <c r="R307" s="27">
        <f>Table1[[#This Row],[Total Voters]]/Table1[[#This Row],[Total Population]]</f>
        <v>0.80058230885831816</v>
      </c>
      <c r="S307" s="27">
        <f>Table1[[#This Row],[Female Ballots]]/Table1[[#This Row],[Female Population]]</f>
        <v>0.44181496861841008</v>
      </c>
      <c r="T307" s="27">
        <f>Table1[[#This Row],[Male Ballots]]/Table1[[#This Row],[Male Population]]</f>
        <v>0.40763599288749358</v>
      </c>
      <c r="U307" s="27">
        <f>Table1[[#This Row],[Total Ballots]]/Table1[[#This Row],[Total Population]]</f>
        <v>0.42509285627852544</v>
      </c>
      <c r="V307" s="27">
        <f>Table1[[#This Row],[Female Ballots]]/Table1[[#This Row],[Female Voters]]</f>
        <v>0.53904170363797688</v>
      </c>
      <c r="W307" s="27">
        <f>Table1[[#This Row],[Male Ballots]]/Table1[[#This Row],[Male Voters]]</f>
        <v>0.52262879152623976</v>
      </c>
      <c r="X307" s="27">
        <f>Table1[[#This Row],[Total Ballots]]/Table1[[#This Row],[Total Voters]]</f>
        <v>0.53097957770854964</v>
      </c>
    </row>
    <row r="308" spans="1:24" s="12" customFormat="1" hidden="1" x14ac:dyDescent="0.25">
      <c r="A308" s="8" t="s">
        <v>45</v>
      </c>
      <c r="B308" s="17">
        <v>2015</v>
      </c>
      <c r="C308" s="17"/>
      <c r="D308" s="9" t="s">
        <v>71</v>
      </c>
      <c r="E308" s="10">
        <v>7271.7000000000007</v>
      </c>
      <c r="F308" s="10">
        <v>6487.16</v>
      </c>
      <c r="G308" s="10">
        <v>13758.86</v>
      </c>
      <c r="H308" s="44">
        <v>6190</v>
      </c>
      <c r="I308" s="44">
        <v>5492</v>
      </c>
      <c r="J308" s="44"/>
      <c r="K308" s="44">
        <v>11682</v>
      </c>
      <c r="L308" s="10">
        <v>4101</v>
      </c>
      <c r="M308" s="10">
        <v>3721</v>
      </c>
      <c r="N308" s="10">
        <v>0</v>
      </c>
      <c r="O308" s="11">
        <v>7822</v>
      </c>
      <c r="P308" s="27">
        <f>Table1[[#This Row],[Female Voters]]/Table1[[#This Row],[Female Population]]</f>
        <v>0.8512452383899225</v>
      </c>
      <c r="Q308" s="27">
        <f>Table1[[#This Row],[Male Voters]]/Table1[[#This Row],[Male Population]]</f>
        <v>0.84659542850800662</v>
      </c>
      <c r="R308" s="27">
        <f>Table1[[#This Row],[Total Voters]]/Table1[[#This Row],[Total Population]]</f>
        <v>0.84905290118512722</v>
      </c>
      <c r="S308" s="27">
        <f>Table1[[#This Row],[Female Ballots]]/Table1[[#This Row],[Female Population]]</f>
        <v>0.56396716036140104</v>
      </c>
      <c r="T308" s="27">
        <f>Table1[[#This Row],[Male Ballots]]/Table1[[#This Row],[Male Population]]</f>
        <v>0.57359460842649168</v>
      </c>
      <c r="U308" s="27">
        <f>Table1[[#This Row],[Total Ballots]]/Table1[[#This Row],[Total Population]]</f>
        <v>0.56850640241996786</v>
      </c>
      <c r="V308" s="27">
        <f>Table1[[#This Row],[Female Ballots]]/Table1[[#This Row],[Female Voters]]</f>
        <v>0.6625201938610662</v>
      </c>
      <c r="W308" s="27">
        <f>Table1[[#This Row],[Male Ballots]]/Table1[[#This Row],[Male Voters]]</f>
        <v>0.67753095411507647</v>
      </c>
      <c r="X308" s="27">
        <f>Table1[[#This Row],[Total Ballots]]/Table1[[#This Row],[Total Voters]]</f>
        <v>0.66957712720424589</v>
      </c>
    </row>
    <row r="309" spans="1:24" s="12" customFormat="1" hidden="1" x14ac:dyDescent="0.25">
      <c r="A309" s="8" t="s">
        <v>45</v>
      </c>
      <c r="B309" s="17">
        <v>2015</v>
      </c>
      <c r="C309" s="17"/>
      <c r="D309" s="9" t="s">
        <v>453</v>
      </c>
      <c r="E309" s="10">
        <v>29031.15</v>
      </c>
      <c r="F309" s="10">
        <v>28235.3</v>
      </c>
      <c r="G309" s="10">
        <v>57266.459999999992</v>
      </c>
      <c r="H309" s="44">
        <v>21353</v>
      </c>
      <c r="I309" s="44">
        <v>19467</v>
      </c>
      <c r="J309" s="44">
        <v>27</v>
      </c>
      <c r="K309" s="44">
        <v>40847</v>
      </c>
      <c r="L309" s="10">
        <v>9393</v>
      </c>
      <c r="M309" s="10">
        <v>8407</v>
      </c>
      <c r="N309" s="10">
        <v>6</v>
      </c>
      <c r="O309" s="11">
        <v>17806</v>
      </c>
      <c r="P309" s="27">
        <f>Table1[[#This Row],[Female Voters]]/Table1[[#This Row],[Female Population]]</f>
        <v>0.73552029458013202</v>
      </c>
      <c r="Q309" s="27">
        <f>Table1[[#This Row],[Male Voters]]/Table1[[#This Row],[Male Population]]</f>
        <v>0.68945610636331123</v>
      </c>
      <c r="R309" s="27">
        <f>Table1[[#This Row],[Total Voters]]/Table1[[#This Row],[Total Population]]</f>
        <v>0.71327964047367354</v>
      </c>
      <c r="S309" s="27">
        <f>Table1[[#This Row],[Female Ballots]]/Table1[[#This Row],[Female Population]]</f>
        <v>0.32354901545408982</v>
      </c>
      <c r="T309" s="27">
        <f>Table1[[#This Row],[Male Ballots]]/Table1[[#This Row],[Male Population]]</f>
        <v>0.29774785463586362</v>
      </c>
      <c r="U309" s="27">
        <f>Table1[[#This Row],[Total Ballots]]/Table1[[#This Row],[Total Population]]</f>
        <v>0.31093243759086914</v>
      </c>
      <c r="V309" s="27">
        <f>Table1[[#This Row],[Female Ballots]]/Table1[[#This Row],[Female Voters]]</f>
        <v>0.43989135016156983</v>
      </c>
      <c r="W309" s="27">
        <f>Table1[[#This Row],[Male Ballots]]/Table1[[#This Row],[Male Voters]]</f>
        <v>0.43185904350952897</v>
      </c>
      <c r="X309" s="27">
        <f>Table1[[#This Row],[Total Ballots]]/Table1[[#This Row],[Total Voters]]</f>
        <v>0.43591940656596567</v>
      </c>
    </row>
    <row r="310" spans="1:24" s="12" customFormat="1" hidden="1" x14ac:dyDescent="0.25">
      <c r="A310" s="8" t="s">
        <v>34</v>
      </c>
      <c r="B310" s="17">
        <v>2015</v>
      </c>
      <c r="C310" s="17" t="s">
        <v>76</v>
      </c>
      <c r="D310" s="9" t="s">
        <v>66</v>
      </c>
      <c r="E310" s="10">
        <v>2343.4499999999998</v>
      </c>
      <c r="F310" s="10">
        <v>2934.2999999999997</v>
      </c>
      <c r="G310" s="10">
        <v>5277.75</v>
      </c>
      <c r="H310" s="44">
        <v>1287</v>
      </c>
      <c r="I310" s="44">
        <v>1316</v>
      </c>
      <c r="J310" s="44"/>
      <c r="K310" s="44">
        <v>2603</v>
      </c>
      <c r="L310" s="10">
        <v>195</v>
      </c>
      <c r="M310" s="10">
        <v>182</v>
      </c>
      <c r="N310" s="10">
        <v>0</v>
      </c>
      <c r="O310" s="11">
        <v>377</v>
      </c>
      <c r="P310" s="27">
        <f>Table1[[#This Row],[Female Voters]]/Table1[[#This Row],[Female Population]]</f>
        <v>0.54919029635793382</v>
      </c>
      <c r="Q310" s="27">
        <f>Table1[[#This Row],[Male Voters]]/Table1[[#This Row],[Male Population]]</f>
        <v>0.44848856626793449</v>
      </c>
      <c r="R310" s="27">
        <f>Table1[[#This Row],[Total Voters]]/Table1[[#This Row],[Total Population]]</f>
        <v>0.4932025958031358</v>
      </c>
      <c r="S310" s="27">
        <f>Table1[[#This Row],[Female Ballots]]/Table1[[#This Row],[Female Population]]</f>
        <v>8.3210650963323307E-2</v>
      </c>
      <c r="T310" s="27">
        <f>Table1[[#This Row],[Male Ballots]]/Table1[[#This Row],[Male Population]]</f>
        <v>6.2025014483863279E-2</v>
      </c>
      <c r="U310" s="27">
        <f>Table1[[#This Row],[Total Ballots]]/Table1[[#This Row],[Total Population]]</f>
        <v>7.143195490502581E-2</v>
      </c>
      <c r="V310" s="27">
        <f>Table1[[#This Row],[Female Ballots]]/Table1[[#This Row],[Female Voters]]</f>
        <v>0.15151515151515152</v>
      </c>
      <c r="W310" s="27">
        <f>Table1[[#This Row],[Male Ballots]]/Table1[[#This Row],[Male Voters]]</f>
        <v>0.13829787234042554</v>
      </c>
      <c r="X310" s="27">
        <f>Table1[[#This Row],[Total Ballots]]/Table1[[#This Row],[Total Voters]]</f>
        <v>0.14483288513253939</v>
      </c>
    </row>
    <row r="311" spans="1:24" s="12" customFormat="1" hidden="1" x14ac:dyDescent="0.25">
      <c r="A311" s="8" t="s">
        <v>34</v>
      </c>
      <c r="B311" s="17">
        <v>2015</v>
      </c>
      <c r="C311" s="17" t="s">
        <v>76</v>
      </c>
      <c r="D311" s="9" t="s">
        <v>67</v>
      </c>
      <c r="E311" s="10">
        <v>3363.62</v>
      </c>
      <c r="F311" s="10">
        <v>3982.33</v>
      </c>
      <c r="G311" s="10">
        <v>7345.95</v>
      </c>
      <c r="H311" s="44">
        <v>2637</v>
      </c>
      <c r="I311" s="44">
        <v>2490</v>
      </c>
      <c r="J311" s="44"/>
      <c r="K311" s="44">
        <v>5127</v>
      </c>
      <c r="L311" s="10">
        <v>511</v>
      </c>
      <c r="M311" s="10">
        <v>401</v>
      </c>
      <c r="N311" s="10">
        <v>0</v>
      </c>
      <c r="O311" s="11">
        <v>912</v>
      </c>
      <c r="P311" s="27">
        <f>Table1[[#This Row],[Female Voters]]/Table1[[#This Row],[Female Population]]</f>
        <v>0.78397678691409856</v>
      </c>
      <c r="Q311" s="27">
        <f>Table1[[#This Row],[Male Voters]]/Table1[[#This Row],[Male Population]]</f>
        <v>0.62526209530601429</v>
      </c>
      <c r="R311" s="27">
        <f>Table1[[#This Row],[Total Voters]]/Table1[[#This Row],[Total Population]]</f>
        <v>0.69793559716578524</v>
      </c>
      <c r="S311" s="27">
        <f>Table1[[#This Row],[Female Ballots]]/Table1[[#This Row],[Female Population]]</f>
        <v>0.15191965798752535</v>
      </c>
      <c r="T311" s="27">
        <f>Table1[[#This Row],[Male Ballots]]/Table1[[#This Row],[Male Population]]</f>
        <v>0.10069481936454287</v>
      </c>
      <c r="U311" s="27">
        <f>Table1[[#This Row],[Total Ballots]]/Table1[[#This Row],[Total Population]]</f>
        <v>0.1241500418598003</v>
      </c>
      <c r="V311" s="27">
        <f>Table1[[#This Row],[Female Ballots]]/Table1[[#This Row],[Female Voters]]</f>
        <v>0.1937808115282518</v>
      </c>
      <c r="W311" s="27">
        <f>Table1[[#This Row],[Male Ballots]]/Table1[[#This Row],[Male Voters]]</f>
        <v>0.1610441767068273</v>
      </c>
      <c r="X311" s="27">
        <f>Table1[[#This Row],[Total Ballots]]/Table1[[#This Row],[Total Voters]]</f>
        <v>0.17788180222352254</v>
      </c>
    </row>
    <row r="312" spans="1:24" s="12" customFormat="1" hidden="1" x14ac:dyDescent="0.25">
      <c r="A312" s="8" t="s">
        <v>34</v>
      </c>
      <c r="B312" s="17">
        <v>2015</v>
      </c>
      <c r="C312" s="17" t="s">
        <v>76</v>
      </c>
      <c r="D312" s="9" t="s">
        <v>68</v>
      </c>
      <c r="E312" s="10">
        <v>3391.55</v>
      </c>
      <c r="F312" s="10">
        <v>3595.29</v>
      </c>
      <c r="G312" s="10">
        <v>6986.83</v>
      </c>
      <c r="H312" s="44">
        <v>2607</v>
      </c>
      <c r="I312" s="44">
        <v>2334</v>
      </c>
      <c r="J312" s="44"/>
      <c r="K312" s="44">
        <v>4941</v>
      </c>
      <c r="L312" s="10">
        <v>851</v>
      </c>
      <c r="M312" s="10">
        <v>674</v>
      </c>
      <c r="N312" s="10">
        <v>0</v>
      </c>
      <c r="O312" s="11">
        <v>1525</v>
      </c>
      <c r="P312" s="27">
        <f>Table1[[#This Row],[Female Voters]]/Table1[[#This Row],[Female Population]]</f>
        <v>0.7686750895608202</v>
      </c>
      <c r="Q312" s="27">
        <f>Table1[[#This Row],[Male Voters]]/Table1[[#This Row],[Male Population]]</f>
        <v>0.64918268067388163</v>
      </c>
      <c r="R312" s="27">
        <f>Table1[[#This Row],[Total Voters]]/Table1[[#This Row],[Total Population]]</f>
        <v>0.70718766593719895</v>
      </c>
      <c r="S312" s="27">
        <f>Table1[[#This Row],[Female Ballots]]/Table1[[#This Row],[Female Population]]</f>
        <v>0.25091772198552281</v>
      </c>
      <c r="T312" s="27">
        <f>Table1[[#This Row],[Male Ballots]]/Table1[[#This Row],[Male Population]]</f>
        <v>0.18746749219117234</v>
      </c>
      <c r="U312" s="27">
        <f>Table1[[#This Row],[Total Ballots]]/Table1[[#This Row],[Total Population]]</f>
        <v>0.21826779812876512</v>
      </c>
      <c r="V312" s="27">
        <f>Table1[[#This Row],[Female Ballots]]/Table1[[#This Row],[Female Voters]]</f>
        <v>0.32642884541618716</v>
      </c>
      <c r="W312" s="27">
        <f>Table1[[#This Row],[Male Ballots]]/Table1[[#This Row],[Male Voters]]</f>
        <v>0.28877463581833762</v>
      </c>
      <c r="X312" s="27">
        <f>Table1[[#This Row],[Total Ballots]]/Table1[[#This Row],[Total Voters]]</f>
        <v>0.30864197530864196</v>
      </c>
    </row>
    <row r="313" spans="1:24" s="12" customFormat="1" hidden="1" x14ac:dyDescent="0.25">
      <c r="A313" s="8" t="s">
        <v>34</v>
      </c>
      <c r="B313" s="17">
        <v>2015</v>
      </c>
      <c r="C313" s="17" t="s">
        <v>76</v>
      </c>
      <c r="D313" s="9" t="s">
        <v>69</v>
      </c>
      <c r="E313" s="10">
        <v>4353.75</v>
      </c>
      <c r="F313" s="10">
        <v>4186.0300000000007</v>
      </c>
      <c r="G313" s="10">
        <v>8539.7900000000009</v>
      </c>
      <c r="H313" s="44">
        <v>3370</v>
      </c>
      <c r="I313" s="44">
        <v>2808</v>
      </c>
      <c r="J313" s="44"/>
      <c r="K313" s="44">
        <v>6178</v>
      </c>
      <c r="L313" s="10">
        <v>1242</v>
      </c>
      <c r="M313" s="10">
        <v>1017</v>
      </c>
      <c r="N313" s="10">
        <v>0</v>
      </c>
      <c r="O313" s="11">
        <v>2259</v>
      </c>
      <c r="P313" s="27">
        <f>Table1[[#This Row],[Female Voters]]/Table1[[#This Row],[Female Population]]</f>
        <v>0.77404536319265005</v>
      </c>
      <c r="Q313" s="27">
        <f>Table1[[#This Row],[Male Voters]]/Table1[[#This Row],[Male Population]]</f>
        <v>0.67080264594377004</v>
      </c>
      <c r="R313" s="27">
        <f>Table1[[#This Row],[Total Voters]]/Table1[[#This Row],[Total Population]]</f>
        <v>0.72343699318133103</v>
      </c>
      <c r="S313" s="27">
        <f>Table1[[#This Row],[Female Ballots]]/Table1[[#This Row],[Female Population]]</f>
        <v>0.28527131782945736</v>
      </c>
      <c r="T313" s="27">
        <f>Table1[[#This Row],[Male Ballots]]/Table1[[#This Row],[Male Population]]</f>
        <v>0.24295095830655772</v>
      </c>
      <c r="U313" s="27">
        <f>Table1[[#This Row],[Total Ballots]]/Table1[[#This Row],[Total Population]]</f>
        <v>0.26452641107099822</v>
      </c>
      <c r="V313" s="27">
        <f>Table1[[#This Row],[Female Ballots]]/Table1[[#This Row],[Female Voters]]</f>
        <v>0.36854599406528188</v>
      </c>
      <c r="W313" s="27">
        <f>Table1[[#This Row],[Male Ballots]]/Table1[[#This Row],[Male Voters]]</f>
        <v>0.36217948717948717</v>
      </c>
      <c r="X313" s="27">
        <f>Table1[[#This Row],[Total Ballots]]/Table1[[#This Row],[Total Voters]]</f>
        <v>0.36565231466494014</v>
      </c>
    </row>
    <row r="314" spans="1:24" s="12" customFormat="1" hidden="1" x14ac:dyDescent="0.25">
      <c r="A314" s="8" t="s">
        <v>34</v>
      </c>
      <c r="B314" s="17">
        <v>2015</v>
      </c>
      <c r="C314" s="17" t="s">
        <v>76</v>
      </c>
      <c r="D314" s="9" t="s">
        <v>70</v>
      </c>
      <c r="E314" s="10">
        <v>6378.37</v>
      </c>
      <c r="F314" s="10">
        <v>5521.83</v>
      </c>
      <c r="G314" s="10">
        <v>11900.21</v>
      </c>
      <c r="H314" s="44">
        <v>5797</v>
      </c>
      <c r="I314" s="44">
        <v>4701</v>
      </c>
      <c r="J314" s="44"/>
      <c r="K314" s="44">
        <v>10498</v>
      </c>
      <c r="L314" s="10">
        <v>3114</v>
      </c>
      <c r="M314" s="10">
        <v>2415</v>
      </c>
      <c r="N314" s="10">
        <v>0</v>
      </c>
      <c r="O314" s="11">
        <v>5529</v>
      </c>
      <c r="P314" s="27">
        <f>Table1[[#This Row],[Female Voters]]/Table1[[#This Row],[Female Population]]</f>
        <v>0.90885288874743864</v>
      </c>
      <c r="Q314" s="27">
        <f>Table1[[#This Row],[Male Voters]]/Table1[[#This Row],[Male Population]]</f>
        <v>0.85134819434861275</v>
      </c>
      <c r="R314" s="27">
        <f>Table1[[#This Row],[Total Voters]]/Table1[[#This Row],[Total Population]]</f>
        <v>0.88216930625594003</v>
      </c>
      <c r="S314" s="27">
        <f>Table1[[#This Row],[Female Ballots]]/Table1[[#This Row],[Female Population]]</f>
        <v>0.48821250570286767</v>
      </c>
      <c r="T314" s="27">
        <f>Table1[[#This Row],[Male Ballots]]/Table1[[#This Row],[Male Population]]</f>
        <v>0.43735500730736004</v>
      </c>
      <c r="U314" s="27">
        <f>Table1[[#This Row],[Total Ballots]]/Table1[[#This Row],[Total Population]]</f>
        <v>0.46461364967508978</v>
      </c>
      <c r="V314" s="27">
        <f>Table1[[#This Row],[Female Ballots]]/Table1[[#This Row],[Female Voters]]</f>
        <v>0.53717440055200971</v>
      </c>
      <c r="W314" s="27">
        <f>Table1[[#This Row],[Male Ballots]]/Table1[[#This Row],[Male Voters]]</f>
        <v>0.51372048500319079</v>
      </c>
      <c r="X314" s="27">
        <f>Table1[[#This Row],[Total Ballots]]/Table1[[#This Row],[Total Voters]]</f>
        <v>0.52667174699942843</v>
      </c>
    </row>
    <row r="315" spans="1:24" s="12" customFormat="1" hidden="1" x14ac:dyDescent="0.25">
      <c r="A315" s="8" t="s">
        <v>34</v>
      </c>
      <c r="B315" s="17">
        <v>2015</v>
      </c>
      <c r="C315" s="17" t="s">
        <v>76</v>
      </c>
      <c r="D315" s="9" t="s">
        <v>71</v>
      </c>
      <c r="E315" s="10">
        <v>10613.230000000001</v>
      </c>
      <c r="F315" s="10">
        <v>9360.7099999999991</v>
      </c>
      <c r="G315" s="10">
        <v>19973.949999999997</v>
      </c>
      <c r="H315" s="44">
        <v>9743</v>
      </c>
      <c r="I315" s="44">
        <v>8783</v>
      </c>
      <c r="J315" s="44">
        <v>2</v>
      </c>
      <c r="K315" s="44">
        <v>18528</v>
      </c>
      <c r="L315" s="10">
        <v>6309</v>
      </c>
      <c r="M315" s="10">
        <v>5951</v>
      </c>
      <c r="N315" s="10">
        <v>0</v>
      </c>
      <c r="O315" s="11">
        <v>12260</v>
      </c>
      <c r="P315" s="27">
        <f>Table1[[#This Row],[Female Voters]]/Table1[[#This Row],[Female Population]]</f>
        <v>0.91800516902017559</v>
      </c>
      <c r="Q315" s="27">
        <f>Table1[[#This Row],[Male Voters]]/Table1[[#This Row],[Male Population]]</f>
        <v>0.93828352763839507</v>
      </c>
      <c r="R315" s="27">
        <f>Table1[[#This Row],[Total Voters]]/Table1[[#This Row],[Total Population]]</f>
        <v>0.92760820969312541</v>
      </c>
      <c r="S315" s="27">
        <f>Table1[[#This Row],[Female Ballots]]/Table1[[#This Row],[Female Population]]</f>
        <v>0.59444674241489148</v>
      </c>
      <c r="T315" s="27">
        <f>Table1[[#This Row],[Male Ballots]]/Table1[[#This Row],[Male Population]]</f>
        <v>0.63574237424297952</v>
      </c>
      <c r="U315" s="27">
        <f>Table1[[#This Row],[Total Ballots]]/Table1[[#This Row],[Total Population]]</f>
        <v>0.61379947381464361</v>
      </c>
      <c r="V315" s="27">
        <f>Table1[[#This Row],[Female Ballots]]/Table1[[#This Row],[Female Voters]]</f>
        <v>0.64754182489992818</v>
      </c>
      <c r="W315" s="27">
        <f>Table1[[#This Row],[Male Ballots]]/Table1[[#This Row],[Male Voters]]</f>
        <v>0.67755892064214962</v>
      </c>
      <c r="X315" s="27">
        <f>Table1[[#This Row],[Total Ballots]]/Table1[[#This Row],[Total Voters]]</f>
        <v>0.66170120898100171</v>
      </c>
    </row>
    <row r="316" spans="1:24" s="12" customFormat="1" hidden="1" x14ac:dyDescent="0.25">
      <c r="A316" s="8" t="s">
        <v>34</v>
      </c>
      <c r="B316" s="17">
        <v>2015</v>
      </c>
      <c r="C316" s="17" t="s">
        <v>76</v>
      </c>
      <c r="D316" s="9" t="s">
        <v>453</v>
      </c>
      <c r="E316" s="10">
        <v>30443.97</v>
      </c>
      <c r="F316" s="10">
        <v>29580.489999999998</v>
      </c>
      <c r="G316" s="10">
        <v>60024.479999999996</v>
      </c>
      <c r="H316" s="44">
        <v>25441</v>
      </c>
      <c r="I316" s="44">
        <v>22432</v>
      </c>
      <c r="J316" s="44">
        <v>2</v>
      </c>
      <c r="K316" s="44">
        <v>47875</v>
      </c>
      <c r="L316" s="10">
        <v>12222</v>
      </c>
      <c r="M316" s="10">
        <v>10640</v>
      </c>
      <c r="N316" s="10">
        <v>0</v>
      </c>
      <c r="O316" s="11">
        <v>22862</v>
      </c>
      <c r="P316" s="27">
        <f>Table1[[#This Row],[Female Voters]]/Table1[[#This Row],[Female Population]]</f>
        <v>0.83566630764647309</v>
      </c>
      <c r="Q316" s="27">
        <f>Table1[[#This Row],[Male Voters]]/Table1[[#This Row],[Male Population]]</f>
        <v>0.75833767459565415</v>
      </c>
      <c r="R316" s="27">
        <f>Table1[[#This Row],[Total Voters]]/Table1[[#This Row],[Total Population]]</f>
        <v>0.79759124943689652</v>
      </c>
      <c r="S316" s="27">
        <f>Table1[[#This Row],[Female Ballots]]/Table1[[#This Row],[Female Population]]</f>
        <v>0.40145881105519415</v>
      </c>
      <c r="T316" s="27">
        <f>Table1[[#This Row],[Male Ballots]]/Table1[[#This Row],[Male Population]]</f>
        <v>0.35969654322832384</v>
      </c>
      <c r="U316" s="27">
        <f>Table1[[#This Row],[Total Ballots]]/Table1[[#This Row],[Total Population]]</f>
        <v>0.38087793513579793</v>
      </c>
      <c r="V316" s="27">
        <f>Table1[[#This Row],[Female Ballots]]/Table1[[#This Row],[Female Voters]]</f>
        <v>0.48040564443221573</v>
      </c>
      <c r="W316" s="27">
        <f>Table1[[#This Row],[Male Ballots]]/Table1[[#This Row],[Male Voters]]</f>
        <v>0.47432239657631953</v>
      </c>
      <c r="X316" s="27">
        <f>Table1[[#This Row],[Total Ballots]]/Table1[[#This Row],[Total Voters]]</f>
        <v>0.47753524804177544</v>
      </c>
    </row>
    <row r="317" spans="1:24" s="12" customFormat="1" hidden="1" x14ac:dyDescent="0.25">
      <c r="A317" s="8" t="s">
        <v>52</v>
      </c>
      <c r="B317" s="17">
        <v>2015</v>
      </c>
      <c r="C317" s="17" t="s">
        <v>76</v>
      </c>
      <c r="D317" s="9" t="s">
        <v>66</v>
      </c>
      <c r="E317" s="10">
        <v>19409.05</v>
      </c>
      <c r="F317" s="10">
        <v>19582.86</v>
      </c>
      <c r="G317" s="10">
        <v>38991.910000000003</v>
      </c>
      <c r="H317" s="44">
        <v>10858</v>
      </c>
      <c r="I317" s="44">
        <v>10591</v>
      </c>
      <c r="J317" s="44">
        <v>3</v>
      </c>
      <c r="K317" s="44">
        <v>21452</v>
      </c>
      <c r="L317" s="10">
        <v>1449</v>
      </c>
      <c r="M317" s="10">
        <v>1371</v>
      </c>
      <c r="N317" s="10">
        <v>0</v>
      </c>
      <c r="O317" s="11">
        <v>2820</v>
      </c>
      <c r="P317" s="27">
        <f>Table1[[#This Row],[Female Voters]]/Table1[[#This Row],[Female Population]]</f>
        <v>0.55942975055450939</v>
      </c>
      <c r="Q317" s="27">
        <f>Table1[[#This Row],[Male Voters]]/Table1[[#This Row],[Male Population]]</f>
        <v>0.54083009325501996</v>
      </c>
      <c r="R317" s="27">
        <f>Table1[[#This Row],[Total Voters]]/Table1[[#This Row],[Total Population]]</f>
        <v>0.55016540610603581</v>
      </c>
      <c r="S317" s="27">
        <f>Table1[[#This Row],[Female Ballots]]/Table1[[#This Row],[Female Population]]</f>
        <v>7.4655895059263594E-2</v>
      </c>
      <c r="T317" s="27">
        <f>Table1[[#This Row],[Male Ballots]]/Table1[[#This Row],[Male Population]]</f>
        <v>7.0010202799795335E-2</v>
      </c>
      <c r="U317" s="27">
        <f>Table1[[#This Row],[Total Ballots]]/Table1[[#This Row],[Total Population]]</f>
        <v>7.2322694630758008E-2</v>
      </c>
      <c r="V317" s="27">
        <f>Table1[[#This Row],[Female Ballots]]/Table1[[#This Row],[Female Voters]]</f>
        <v>0.13344999079020078</v>
      </c>
      <c r="W317" s="27">
        <f>Table1[[#This Row],[Male Ballots]]/Table1[[#This Row],[Male Voters]]</f>
        <v>0.12944953262203757</v>
      </c>
      <c r="X317" s="27">
        <f>Table1[[#This Row],[Total Ballots]]/Table1[[#This Row],[Total Voters]]</f>
        <v>0.1314562744732426</v>
      </c>
    </row>
    <row r="318" spans="1:24" s="12" customFormat="1" hidden="1" x14ac:dyDescent="0.25">
      <c r="A318" s="8" t="s">
        <v>52</v>
      </c>
      <c r="B318" s="17">
        <v>2015</v>
      </c>
      <c r="C318" s="17" t="s">
        <v>76</v>
      </c>
      <c r="D318" s="9" t="s">
        <v>67</v>
      </c>
      <c r="E318" s="10">
        <v>28142.42</v>
      </c>
      <c r="F318" s="10">
        <v>27578.14</v>
      </c>
      <c r="G318" s="10">
        <v>55720.56</v>
      </c>
      <c r="H318" s="44">
        <v>19827</v>
      </c>
      <c r="I318" s="44">
        <v>17590</v>
      </c>
      <c r="J318" s="44">
        <v>2</v>
      </c>
      <c r="K318" s="44">
        <v>37419</v>
      </c>
      <c r="L318" s="10">
        <v>2651</v>
      </c>
      <c r="M318" s="10">
        <v>2352</v>
      </c>
      <c r="N318" s="10">
        <v>0</v>
      </c>
      <c r="O318" s="11">
        <v>5003</v>
      </c>
      <c r="P318" s="27">
        <f>Table1[[#This Row],[Female Voters]]/Table1[[#This Row],[Female Population]]</f>
        <v>0.70452363371735627</v>
      </c>
      <c r="Q318" s="27">
        <f>Table1[[#This Row],[Male Voters]]/Table1[[#This Row],[Male Population]]</f>
        <v>0.63782401568778746</v>
      </c>
      <c r="R318" s="27">
        <f>Table1[[#This Row],[Total Voters]]/Table1[[#This Row],[Total Population]]</f>
        <v>0.67154745034866847</v>
      </c>
      <c r="S318" s="27">
        <f>Table1[[#This Row],[Female Ballots]]/Table1[[#This Row],[Female Population]]</f>
        <v>9.4199432742457831E-2</v>
      </c>
      <c r="T318" s="27">
        <f>Table1[[#This Row],[Male Ballots]]/Table1[[#This Row],[Male Population]]</f>
        <v>8.5284939448418209E-2</v>
      </c>
      <c r="U318" s="27">
        <f>Table1[[#This Row],[Total Ballots]]/Table1[[#This Row],[Total Population]]</f>
        <v>8.9787324463357868E-2</v>
      </c>
      <c r="V318" s="27">
        <f>Table1[[#This Row],[Female Ballots]]/Table1[[#This Row],[Female Voters]]</f>
        <v>0.13370656175921722</v>
      </c>
      <c r="W318" s="27">
        <f>Table1[[#This Row],[Male Ballots]]/Table1[[#This Row],[Male Voters]]</f>
        <v>0.13371233655486073</v>
      </c>
      <c r="X318" s="27">
        <f>Table1[[#This Row],[Total Ballots]]/Table1[[#This Row],[Total Voters]]</f>
        <v>0.13370212993399075</v>
      </c>
    </row>
    <row r="319" spans="1:24" s="12" customFormat="1" hidden="1" x14ac:dyDescent="0.25">
      <c r="A319" s="8" t="s">
        <v>52</v>
      </c>
      <c r="B319" s="17">
        <v>2015</v>
      </c>
      <c r="C319" s="17" t="s">
        <v>76</v>
      </c>
      <c r="D319" s="9" t="s">
        <v>68</v>
      </c>
      <c r="E319" s="10">
        <v>30152.3</v>
      </c>
      <c r="F319" s="10">
        <v>29828.720000000001</v>
      </c>
      <c r="G319" s="10">
        <v>59981.020000000004</v>
      </c>
      <c r="H319" s="44">
        <v>22089</v>
      </c>
      <c r="I319" s="44">
        <v>19858</v>
      </c>
      <c r="J319" s="44"/>
      <c r="K319" s="44">
        <v>41947</v>
      </c>
      <c r="L319" s="10">
        <v>4461</v>
      </c>
      <c r="M319" s="10">
        <v>4010</v>
      </c>
      <c r="N319" s="10">
        <v>0</v>
      </c>
      <c r="O319" s="11">
        <v>8471</v>
      </c>
      <c r="P319" s="27">
        <f>Table1[[#This Row],[Female Voters]]/Table1[[#This Row],[Female Population]]</f>
        <v>0.73258093080793174</v>
      </c>
      <c r="Q319" s="27">
        <f>Table1[[#This Row],[Male Voters]]/Table1[[#This Row],[Male Population]]</f>
        <v>0.66573423197508974</v>
      </c>
      <c r="R319" s="27">
        <f>Table1[[#This Row],[Total Voters]]/Table1[[#This Row],[Total Population]]</f>
        <v>0.69933789055271145</v>
      </c>
      <c r="S319" s="27">
        <f>Table1[[#This Row],[Female Ballots]]/Table1[[#This Row],[Female Population]]</f>
        <v>0.14794891268659438</v>
      </c>
      <c r="T319" s="27">
        <f>Table1[[#This Row],[Male Ballots]]/Table1[[#This Row],[Male Population]]</f>
        <v>0.13443419630476935</v>
      </c>
      <c r="U319" s="27">
        <f>Table1[[#This Row],[Total Ballots]]/Table1[[#This Row],[Total Population]]</f>
        <v>0.14122800846000952</v>
      </c>
      <c r="V319" s="27">
        <f>Table1[[#This Row],[Female Ballots]]/Table1[[#This Row],[Female Voters]]</f>
        <v>0.20195572456878991</v>
      </c>
      <c r="W319" s="27">
        <f>Table1[[#This Row],[Male Ballots]]/Table1[[#This Row],[Male Voters]]</f>
        <v>0.20193372947930305</v>
      </c>
      <c r="X319" s="27">
        <f>Table1[[#This Row],[Total Ballots]]/Table1[[#This Row],[Total Voters]]</f>
        <v>0.2019453119412592</v>
      </c>
    </row>
    <row r="320" spans="1:24" s="12" customFormat="1" hidden="1" x14ac:dyDescent="0.25">
      <c r="A320" s="8" t="s">
        <v>52</v>
      </c>
      <c r="B320" s="17">
        <v>2015</v>
      </c>
      <c r="C320" s="17" t="s">
        <v>76</v>
      </c>
      <c r="D320" s="9" t="s">
        <v>69</v>
      </c>
      <c r="E320" s="10">
        <v>31444.53</v>
      </c>
      <c r="F320" s="10">
        <v>31086.6</v>
      </c>
      <c r="G320" s="10">
        <v>62531.13</v>
      </c>
      <c r="H320" s="44">
        <v>24134</v>
      </c>
      <c r="I320" s="44">
        <v>22387</v>
      </c>
      <c r="J320" s="44"/>
      <c r="K320" s="44">
        <v>46521</v>
      </c>
      <c r="L320" s="10">
        <v>6923</v>
      </c>
      <c r="M320" s="10">
        <v>6452</v>
      </c>
      <c r="N320" s="10">
        <v>0</v>
      </c>
      <c r="O320" s="11">
        <v>13375</v>
      </c>
      <c r="P320" s="27">
        <f>Table1[[#This Row],[Female Voters]]/Table1[[#This Row],[Female Population]]</f>
        <v>0.76751027921231452</v>
      </c>
      <c r="Q320" s="27">
        <f>Table1[[#This Row],[Male Voters]]/Table1[[#This Row],[Male Population]]</f>
        <v>0.72014951779866565</v>
      </c>
      <c r="R320" s="27">
        <f>Table1[[#This Row],[Total Voters]]/Table1[[#This Row],[Total Population]]</f>
        <v>0.74396544569081036</v>
      </c>
      <c r="S320" s="27">
        <f>Table1[[#This Row],[Female Ballots]]/Table1[[#This Row],[Female Population]]</f>
        <v>0.22016547870170106</v>
      </c>
      <c r="T320" s="27">
        <f>Table1[[#This Row],[Male Ballots]]/Table1[[#This Row],[Male Population]]</f>
        <v>0.20754923343176804</v>
      </c>
      <c r="U320" s="27">
        <f>Table1[[#This Row],[Total Ballots]]/Table1[[#This Row],[Total Population]]</f>
        <v>0.21389346394347905</v>
      </c>
      <c r="V320" s="27">
        <f>Table1[[#This Row],[Female Ballots]]/Table1[[#This Row],[Female Voters]]</f>
        <v>0.2868567166652855</v>
      </c>
      <c r="W320" s="27">
        <f>Table1[[#This Row],[Male Ballots]]/Table1[[#This Row],[Male Voters]]</f>
        <v>0.28820297494081387</v>
      </c>
      <c r="X320" s="27">
        <f>Table1[[#This Row],[Total Ballots]]/Table1[[#This Row],[Total Voters]]</f>
        <v>0.28750456782958234</v>
      </c>
    </row>
    <row r="321" spans="1:24" s="12" customFormat="1" hidden="1" x14ac:dyDescent="0.25">
      <c r="A321" s="14" t="s">
        <v>52</v>
      </c>
      <c r="B321" s="17">
        <v>2015</v>
      </c>
      <c r="C321" s="17" t="s">
        <v>76</v>
      </c>
      <c r="D321" s="9" t="s">
        <v>70</v>
      </c>
      <c r="E321" s="10">
        <v>30773.940000000002</v>
      </c>
      <c r="F321" s="10">
        <v>28732.86</v>
      </c>
      <c r="G321" s="10">
        <v>59506.8</v>
      </c>
      <c r="H321" s="45">
        <v>25100</v>
      </c>
      <c r="I321" s="45">
        <v>22587</v>
      </c>
      <c r="J321" s="45"/>
      <c r="K321" s="45">
        <v>47687</v>
      </c>
      <c r="L321" s="15">
        <v>11111</v>
      </c>
      <c r="M321" s="15">
        <v>10083</v>
      </c>
      <c r="N321" s="15">
        <v>0</v>
      </c>
      <c r="O321" s="15">
        <v>21194</v>
      </c>
      <c r="P321" s="27">
        <f>Table1[[#This Row],[Female Voters]]/Table1[[#This Row],[Female Population]]</f>
        <v>0.81562516856795064</v>
      </c>
      <c r="Q321" s="27">
        <f>Table1[[#This Row],[Male Voters]]/Table1[[#This Row],[Male Population]]</f>
        <v>0.78610343697077145</v>
      </c>
      <c r="R321" s="27">
        <f>Table1[[#This Row],[Total Voters]]/Table1[[#This Row],[Total Population]]</f>
        <v>0.80137059966255952</v>
      </c>
      <c r="S321" s="27">
        <f>Table1[[#This Row],[Female Ballots]]/Table1[[#This Row],[Female Population]]</f>
        <v>0.36105224095452187</v>
      </c>
      <c r="T321" s="27">
        <f>Table1[[#This Row],[Male Ballots]]/Table1[[#This Row],[Male Population]]</f>
        <v>0.35092225417170447</v>
      </c>
      <c r="U321" s="27">
        <f>Table1[[#This Row],[Total Ballots]]/Table1[[#This Row],[Total Population]]</f>
        <v>0.35616097656066198</v>
      </c>
      <c r="V321" s="27">
        <f>Table1[[#This Row],[Female Ballots]]/Table1[[#This Row],[Female Voters]]</f>
        <v>0.44266932270916337</v>
      </c>
      <c r="W321" s="27">
        <f>Table1[[#This Row],[Male Ballots]]/Table1[[#This Row],[Male Voters]]</f>
        <v>0.44640722539513877</v>
      </c>
      <c r="X321" s="27">
        <f>Table1[[#This Row],[Total Ballots]]/Table1[[#This Row],[Total Voters]]</f>
        <v>0.44443978442762178</v>
      </c>
    </row>
    <row r="322" spans="1:24" s="12" customFormat="1" hidden="1" x14ac:dyDescent="0.25">
      <c r="A322" s="8" t="s">
        <v>52</v>
      </c>
      <c r="B322" s="17">
        <v>2015</v>
      </c>
      <c r="C322" s="17" t="s">
        <v>76</v>
      </c>
      <c r="D322" s="9" t="s">
        <v>71</v>
      </c>
      <c r="E322" s="10">
        <v>34966.89</v>
      </c>
      <c r="F322" s="10">
        <v>29599.61</v>
      </c>
      <c r="G322" s="10">
        <v>64566.52</v>
      </c>
      <c r="H322" s="44">
        <v>30229</v>
      </c>
      <c r="I322" s="44">
        <v>25891</v>
      </c>
      <c r="J322" s="44"/>
      <c r="K322" s="44">
        <v>56120</v>
      </c>
      <c r="L322" s="10">
        <v>18098</v>
      </c>
      <c r="M322" s="10">
        <v>16554</v>
      </c>
      <c r="N322" s="10">
        <v>0</v>
      </c>
      <c r="O322" s="11">
        <v>34652</v>
      </c>
      <c r="P322" s="27">
        <f>Table1[[#This Row],[Female Voters]]/Table1[[#This Row],[Female Population]]</f>
        <v>0.86450353462947382</v>
      </c>
      <c r="Q322" s="27">
        <f>Table1[[#This Row],[Male Voters]]/Table1[[#This Row],[Male Population]]</f>
        <v>0.87470747080789235</v>
      </c>
      <c r="R322" s="27">
        <f>Table1[[#This Row],[Total Voters]]/Table1[[#This Row],[Total Population]]</f>
        <v>0.86918111739644632</v>
      </c>
      <c r="S322" s="27">
        <f>Table1[[#This Row],[Female Ballots]]/Table1[[#This Row],[Female Population]]</f>
        <v>0.51757534055788201</v>
      </c>
      <c r="T322" s="27">
        <f>Table1[[#This Row],[Male Ballots]]/Table1[[#This Row],[Male Population]]</f>
        <v>0.55926412543949056</v>
      </c>
      <c r="U322" s="27">
        <f>Table1[[#This Row],[Total Ballots]]/Table1[[#This Row],[Total Population]]</f>
        <v>0.53668681539596685</v>
      </c>
      <c r="V322" s="27">
        <f>Table1[[#This Row],[Female Ballots]]/Table1[[#This Row],[Female Voters]]</f>
        <v>0.5986966158324788</v>
      </c>
      <c r="W322" s="27">
        <f>Table1[[#This Row],[Male Ballots]]/Table1[[#This Row],[Male Voters]]</f>
        <v>0.6393727550113939</v>
      </c>
      <c r="X322" s="27">
        <f>Table1[[#This Row],[Total Ballots]]/Table1[[#This Row],[Total Voters]]</f>
        <v>0.61746258018531719</v>
      </c>
    </row>
    <row r="323" spans="1:24" s="12" customFormat="1" hidden="1" x14ac:dyDescent="0.25">
      <c r="A323" s="8" t="s">
        <v>52</v>
      </c>
      <c r="B323" s="17">
        <v>2015</v>
      </c>
      <c r="C323" s="17" t="s">
        <v>76</v>
      </c>
      <c r="D323" s="9" t="s">
        <v>453</v>
      </c>
      <c r="E323" s="10">
        <v>174889.13</v>
      </c>
      <c r="F323" s="10">
        <v>166408.78999999998</v>
      </c>
      <c r="G323" s="10">
        <v>341297.94</v>
      </c>
      <c r="H323" s="44">
        <v>132237</v>
      </c>
      <c r="I323" s="44">
        <v>118904</v>
      </c>
      <c r="J323" s="44">
        <v>5</v>
      </c>
      <c r="K323" s="44">
        <v>251146</v>
      </c>
      <c r="L323" s="10">
        <v>44693</v>
      </c>
      <c r="M323" s="10">
        <v>40822</v>
      </c>
      <c r="N323" s="10">
        <v>0</v>
      </c>
      <c r="O323" s="11">
        <v>85515</v>
      </c>
      <c r="P323" s="27">
        <f>Table1[[#This Row],[Female Voters]]/Table1[[#This Row],[Female Population]]</f>
        <v>0.75611903381302192</v>
      </c>
      <c r="Q323" s="27">
        <f>Table1[[#This Row],[Male Voters]]/Table1[[#This Row],[Male Population]]</f>
        <v>0.71452956301166548</v>
      </c>
      <c r="R323" s="27">
        <f>Table1[[#This Row],[Total Voters]]/Table1[[#This Row],[Total Population]]</f>
        <v>0.73585559877683415</v>
      </c>
      <c r="S323" s="27">
        <f>Table1[[#This Row],[Female Ballots]]/Table1[[#This Row],[Female Population]]</f>
        <v>0.25555047360576383</v>
      </c>
      <c r="T323" s="27">
        <f>Table1[[#This Row],[Male Ballots]]/Table1[[#This Row],[Male Population]]</f>
        <v>0.24531156076551008</v>
      </c>
      <c r="U323" s="27">
        <f>Table1[[#This Row],[Total Ballots]]/Table1[[#This Row],[Total Population]]</f>
        <v>0.25055820729536193</v>
      </c>
      <c r="V323" s="27">
        <f>Table1[[#This Row],[Female Ballots]]/Table1[[#This Row],[Female Voters]]</f>
        <v>0.33797651186884153</v>
      </c>
      <c r="W323" s="27">
        <f>Table1[[#This Row],[Male Ballots]]/Table1[[#This Row],[Male Voters]]</f>
        <v>0.34331898001749311</v>
      </c>
      <c r="X323" s="27">
        <f>Table1[[#This Row],[Total Ballots]]/Table1[[#This Row],[Total Voters]]</f>
        <v>0.34049915188774654</v>
      </c>
    </row>
    <row r="324" spans="1:24" s="12" customFormat="1" hidden="1" x14ac:dyDescent="0.25">
      <c r="A324" s="8" t="s">
        <v>26</v>
      </c>
      <c r="B324" s="17">
        <v>2015</v>
      </c>
      <c r="C324" s="17"/>
      <c r="D324" s="9" t="s">
        <v>66</v>
      </c>
      <c r="E324" s="10">
        <v>131.62</v>
      </c>
      <c r="F324" s="10">
        <v>130.86000000000001</v>
      </c>
      <c r="G324" s="10">
        <v>262.48</v>
      </c>
      <c r="H324" s="44">
        <v>73</v>
      </c>
      <c r="I324" s="44">
        <v>76</v>
      </c>
      <c r="J324" s="44"/>
      <c r="K324" s="44">
        <v>149</v>
      </c>
      <c r="L324" s="10">
        <v>18</v>
      </c>
      <c r="M324" s="10">
        <v>14</v>
      </c>
      <c r="N324" s="10">
        <v>0</v>
      </c>
      <c r="O324" s="11">
        <v>32</v>
      </c>
      <c r="P324" s="27">
        <f>Table1[[#This Row],[Female Voters]]/Table1[[#This Row],[Female Population]]</f>
        <v>0.55462695638960646</v>
      </c>
      <c r="Q324" s="27">
        <f>Table1[[#This Row],[Male Voters]]/Table1[[#This Row],[Male Population]]</f>
        <v>0.5807733455601406</v>
      </c>
      <c r="R324" s="27">
        <f>Table1[[#This Row],[Total Voters]]/Table1[[#This Row],[Total Population]]</f>
        <v>0.56766229807985369</v>
      </c>
      <c r="S324" s="27">
        <f>Table1[[#This Row],[Female Ballots]]/Table1[[#This Row],[Female Population]]</f>
        <v>0.1367573317125057</v>
      </c>
      <c r="T324" s="27">
        <f>Table1[[#This Row],[Male Ballots]]/Table1[[#This Row],[Male Population]]</f>
        <v>0.10698456365581537</v>
      </c>
      <c r="U324" s="27">
        <f>Table1[[#This Row],[Total Ballots]]/Table1[[#This Row],[Total Population]]</f>
        <v>0.12191405059433098</v>
      </c>
      <c r="V324" s="27">
        <f>Table1[[#This Row],[Female Ballots]]/Table1[[#This Row],[Female Voters]]</f>
        <v>0.24657534246575341</v>
      </c>
      <c r="W324" s="27">
        <f>Table1[[#This Row],[Male Ballots]]/Table1[[#This Row],[Male Voters]]</f>
        <v>0.18421052631578946</v>
      </c>
      <c r="X324" s="27">
        <f>Table1[[#This Row],[Total Ballots]]/Table1[[#This Row],[Total Voters]]</f>
        <v>0.21476510067114093</v>
      </c>
    </row>
    <row r="325" spans="1:24" s="12" customFormat="1" hidden="1" x14ac:dyDescent="0.25">
      <c r="A325" s="8" t="s">
        <v>26</v>
      </c>
      <c r="B325" s="17">
        <v>2015</v>
      </c>
      <c r="C325" s="17"/>
      <c r="D325" s="9" t="s">
        <v>67</v>
      </c>
      <c r="E325" s="10">
        <v>152.18</v>
      </c>
      <c r="F325" s="10">
        <v>161.51</v>
      </c>
      <c r="G325" s="10">
        <v>313.69</v>
      </c>
      <c r="H325" s="44">
        <v>149</v>
      </c>
      <c r="I325" s="44">
        <v>120</v>
      </c>
      <c r="J325" s="44"/>
      <c r="K325" s="44">
        <v>269</v>
      </c>
      <c r="L325" s="10">
        <v>39</v>
      </c>
      <c r="M325" s="10">
        <v>22</v>
      </c>
      <c r="N325" s="10">
        <v>0</v>
      </c>
      <c r="O325" s="11">
        <v>61</v>
      </c>
      <c r="P325" s="27">
        <f>Table1[[#This Row],[Female Voters]]/Table1[[#This Row],[Female Population]]</f>
        <v>0.97910369299513733</v>
      </c>
      <c r="Q325" s="27">
        <f>Table1[[#This Row],[Male Voters]]/Table1[[#This Row],[Male Population]]</f>
        <v>0.74298805027552473</v>
      </c>
      <c r="R325" s="27">
        <f>Table1[[#This Row],[Total Voters]]/Table1[[#This Row],[Total Population]]</f>
        <v>0.85753450859128444</v>
      </c>
      <c r="S325" s="27">
        <f>Table1[[#This Row],[Female Ballots]]/Table1[[#This Row],[Female Population]]</f>
        <v>0.25627546326718359</v>
      </c>
      <c r="T325" s="27">
        <f>Table1[[#This Row],[Male Ballots]]/Table1[[#This Row],[Male Population]]</f>
        <v>0.13621447588384622</v>
      </c>
      <c r="U325" s="27">
        <f>Table1[[#This Row],[Total Ballots]]/Table1[[#This Row],[Total Population]]</f>
        <v>0.19445949823073735</v>
      </c>
      <c r="V325" s="27">
        <f>Table1[[#This Row],[Female Ballots]]/Table1[[#This Row],[Female Voters]]</f>
        <v>0.26174496644295303</v>
      </c>
      <c r="W325" s="27">
        <f>Table1[[#This Row],[Male Ballots]]/Table1[[#This Row],[Male Voters]]</f>
        <v>0.18333333333333332</v>
      </c>
      <c r="X325" s="27">
        <f>Table1[[#This Row],[Total Ballots]]/Table1[[#This Row],[Total Voters]]</f>
        <v>0.22676579925650558</v>
      </c>
    </row>
    <row r="326" spans="1:24" s="12" customFormat="1" hidden="1" x14ac:dyDescent="0.25">
      <c r="A326" s="8" t="s">
        <v>26</v>
      </c>
      <c r="B326" s="17">
        <v>2015</v>
      </c>
      <c r="C326" s="17"/>
      <c r="D326" s="9" t="s">
        <v>68</v>
      </c>
      <c r="E326" s="10">
        <v>186.94</v>
      </c>
      <c r="F326" s="10">
        <v>199.35000000000002</v>
      </c>
      <c r="G326" s="10">
        <v>386.28999999999996</v>
      </c>
      <c r="H326" s="44">
        <v>127</v>
      </c>
      <c r="I326" s="44">
        <v>134</v>
      </c>
      <c r="J326" s="44"/>
      <c r="K326" s="44">
        <v>261</v>
      </c>
      <c r="L326" s="10">
        <v>46</v>
      </c>
      <c r="M326" s="10">
        <v>44</v>
      </c>
      <c r="N326" s="10">
        <v>0</v>
      </c>
      <c r="O326" s="11">
        <v>90</v>
      </c>
      <c r="P326" s="27">
        <f>Table1[[#This Row],[Female Voters]]/Table1[[#This Row],[Female Population]]</f>
        <v>0.67936236225526903</v>
      </c>
      <c r="Q326" s="27">
        <f>Table1[[#This Row],[Male Voters]]/Table1[[#This Row],[Male Population]]</f>
        <v>0.67218459994983693</v>
      </c>
      <c r="R326" s="27">
        <f>Table1[[#This Row],[Total Voters]]/Table1[[#This Row],[Total Population]]</f>
        <v>0.67565818426570723</v>
      </c>
      <c r="S326" s="27">
        <f>Table1[[#This Row],[Female Ballots]]/Table1[[#This Row],[Female Population]]</f>
        <v>0.24606825719482187</v>
      </c>
      <c r="T326" s="27">
        <f>Table1[[#This Row],[Male Ballots]]/Table1[[#This Row],[Male Population]]</f>
        <v>0.22071733132681212</v>
      </c>
      <c r="U326" s="27">
        <f>Table1[[#This Row],[Total Ballots]]/Table1[[#This Row],[Total Population]]</f>
        <v>0.23298558078127835</v>
      </c>
      <c r="V326" s="27">
        <f>Table1[[#This Row],[Female Ballots]]/Table1[[#This Row],[Female Voters]]</f>
        <v>0.36220472440944884</v>
      </c>
      <c r="W326" s="27">
        <f>Table1[[#This Row],[Male Ballots]]/Table1[[#This Row],[Male Voters]]</f>
        <v>0.32835820895522388</v>
      </c>
      <c r="X326" s="27">
        <f>Table1[[#This Row],[Total Ballots]]/Table1[[#This Row],[Total Voters]]</f>
        <v>0.34482758620689657</v>
      </c>
    </row>
    <row r="327" spans="1:24" s="12" customFormat="1" hidden="1" x14ac:dyDescent="0.25">
      <c r="A327" s="8" t="s">
        <v>26</v>
      </c>
      <c r="B327" s="17">
        <v>2015</v>
      </c>
      <c r="C327" s="17"/>
      <c r="D327" s="9" t="s">
        <v>69</v>
      </c>
      <c r="E327" s="10">
        <v>279.46000000000004</v>
      </c>
      <c r="F327" s="10">
        <v>285.58000000000004</v>
      </c>
      <c r="G327" s="10">
        <v>565.04</v>
      </c>
      <c r="H327" s="44">
        <v>218</v>
      </c>
      <c r="I327" s="44">
        <v>183</v>
      </c>
      <c r="J327" s="44"/>
      <c r="K327" s="44">
        <v>401</v>
      </c>
      <c r="L327" s="10">
        <v>96</v>
      </c>
      <c r="M327" s="10">
        <v>77</v>
      </c>
      <c r="N327" s="10">
        <v>0</v>
      </c>
      <c r="O327" s="11">
        <v>173</v>
      </c>
      <c r="P327" s="27">
        <f>Table1[[#This Row],[Female Voters]]/Table1[[#This Row],[Female Population]]</f>
        <v>0.78007586058827727</v>
      </c>
      <c r="Q327" s="27">
        <f>Table1[[#This Row],[Male Voters]]/Table1[[#This Row],[Male Population]]</f>
        <v>0.64080117655297986</v>
      </c>
      <c r="R327" s="27">
        <f>Table1[[#This Row],[Total Voters]]/Table1[[#This Row],[Total Population]]</f>
        <v>0.70968427014016711</v>
      </c>
      <c r="S327" s="27">
        <f>Table1[[#This Row],[Female Ballots]]/Table1[[#This Row],[Female Population]]</f>
        <v>0.34351964502970012</v>
      </c>
      <c r="T327" s="27">
        <f>Table1[[#This Row],[Male Ballots]]/Table1[[#This Row],[Male Population]]</f>
        <v>0.26962672456054343</v>
      </c>
      <c r="U327" s="27">
        <f>Table1[[#This Row],[Total Ballots]]/Table1[[#This Row],[Total Population]]</f>
        <v>0.30617301429987259</v>
      </c>
      <c r="V327" s="27">
        <f>Table1[[#This Row],[Female Ballots]]/Table1[[#This Row],[Female Voters]]</f>
        <v>0.44036697247706424</v>
      </c>
      <c r="W327" s="27">
        <f>Table1[[#This Row],[Male Ballots]]/Table1[[#This Row],[Male Voters]]</f>
        <v>0.42076502732240439</v>
      </c>
      <c r="X327" s="27">
        <f>Table1[[#This Row],[Total Ballots]]/Table1[[#This Row],[Total Voters]]</f>
        <v>0.4314214463840399</v>
      </c>
    </row>
    <row r="328" spans="1:24" s="12" customFormat="1" hidden="1" x14ac:dyDescent="0.25">
      <c r="A328" s="8" t="s">
        <v>26</v>
      </c>
      <c r="B328" s="17">
        <v>2015</v>
      </c>
      <c r="C328" s="17"/>
      <c r="D328" s="9" t="s">
        <v>70</v>
      </c>
      <c r="E328" s="10">
        <v>346.27</v>
      </c>
      <c r="F328" s="10">
        <v>351.52</v>
      </c>
      <c r="G328" s="10">
        <v>697.79</v>
      </c>
      <c r="H328" s="44">
        <v>289</v>
      </c>
      <c r="I328" s="44">
        <v>281</v>
      </c>
      <c r="J328" s="44"/>
      <c r="K328" s="44">
        <v>570</v>
      </c>
      <c r="L328" s="10">
        <v>188</v>
      </c>
      <c r="M328" s="10">
        <v>167</v>
      </c>
      <c r="N328" s="10">
        <v>0</v>
      </c>
      <c r="O328" s="11">
        <v>355</v>
      </c>
      <c r="P328" s="27">
        <f>Table1[[#This Row],[Female Voters]]/Table1[[#This Row],[Female Population]]</f>
        <v>0.83460883125884433</v>
      </c>
      <c r="Q328" s="27">
        <f>Table1[[#This Row],[Male Voters]]/Table1[[#This Row],[Male Population]]</f>
        <v>0.7993855257168867</v>
      </c>
      <c r="R328" s="27">
        <f>Table1[[#This Row],[Total Voters]]/Table1[[#This Row],[Total Population]]</f>
        <v>0.81686467275254737</v>
      </c>
      <c r="S328" s="27">
        <f>Table1[[#This Row],[Female Ballots]]/Table1[[#This Row],[Female Population]]</f>
        <v>0.54292892829295059</v>
      </c>
      <c r="T328" s="27">
        <f>Table1[[#This Row],[Male Ballots]]/Table1[[#This Row],[Male Population]]</f>
        <v>0.47507965407373692</v>
      </c>
      <c r="U328" s="27">
        <f>Table1[[#This Row],[Total Ballots]]/Table1[[#This Row],[Total Population]]</f>
        <v>0.50874905057395492</v>
      </c>
      <c r="V328" s="27">
        <f>Table1[[#This Row],[Female Ballots]]/Table1[[#This Row],[Female Voters]]</f>
        <v>0.65051903114186849</v>
      </c>
      <c r="W328" s="27">
        <f>Table1[[#This Row],[Male Ballots]]/Table1[[#This Row],[Male Voters]]</f>
        <v>0.59430604982206403</v>
      </c>
      <c r="X328" s="27">
        <f>Table1[[#This Row],[Total Ballots]]/Table1[[#This Row],[Total Voters]]</f>
        <v>0.6228070175438597</v>
      </c>
    </row>
    <row r="329" spans="1:24" s="12" customFormat="1" hidden="1" x14ac:dyDescent="0.25">
      <c r="A329" s="8" t="s">
        <v>26</v>
      </c>
      <c r="B329" s="17">
        <v>2015</v>
      </c>
      <c r="C329" s="17"/>
      <c r="D329" s="9" t="s">
        <v>71</v>
      </c>
      <c r="E329" s="10">
        <v>572.23</v>
      </c>
      <c r="F329" s="10">
        <v>530.17999999999995</v>
      </c>
      <c r="G329" s="10">
        <v>1102.3999999999999</v>
      </c>
      <c r="H329" s="44">
        <v>493</v>
      </c>
      <c r="I329" s="44">
        <v>434</v>
      </c>
      <c r="J329" s="44"/>
      <c r="K329" s="44">
        <v>927</v>
      </c>
      <c r="L329" s="10">
        <v>359</v>
      </c>
      <c r="M329" s="10">
        <v>323</v>
      </c>
      <c r="N329" s="10">
        <v>0</v>
      </c>
      <c r="O329" s="11">
        <v>682</v>
      </c>
      <c r="P329" s="27">
        <f>Table1[[#This Row],[Female Voters]]/Table1[[#This Row],[Female Population]]</f>
        <v>0.86154168778288442</v>
      </c>
      <c r="Q329" s="27">
        <f>Table1[[#This Row],[Male Voters]]/Table1[[#This Row],[Male Population]]</f>
        <v>0.81858991285978355</v>
      </c>
      <c r="R329" s="27">
        <f>Table1[[#This Row],[Total Voters]]/Table1[[#This Row],[Total Population]]</f>
        <v>0.84089259796806981</v>
      </c>
      <c r="S329" s="27">
        <f>Table1[[#This Row],[Female Ballots]]/Table1[[#This Row],[Female Population]]</f>
        <v>0.62737011341593418</v>
      </c>
      <c r="T329" s="27">
        <f>Table1[[#This Row],[Male Ballots]]/Table1[[#This Row],[Male Population]]</f>
        <v>0.60922705496246565</v>
      </c>
      <c r="U329" s="27">
        <f>Table1[[#This Row],[Total Ballots]]/Table1[[#This Row],[Total Population]]</f>
        <v>0.6186502177068216</v>
      </c>
      <c r="V329" s="27">
        <f>Table1[[#This Row],[Female Ballots]]/Table1[[#This Row],[Female Voters]]</f>
        <v>0.72819472616632863</v>
      </c>
      <c r="W329" s="27">
        <f>Table1[[#This Row],[Male Ballots]]/Table1[[#This Row],[Male Voters]]</f>
        <v>0.74423963133640558</v>
      </c>
      <c r="X329" s="27">
        <f>Table1[[#This Row],[Total Ballots]]/Table1[[#This Row],[Total Voters]]</f>
        <v>0.7357065803667745</v>
      </c>
    </row>
    <row r="330" spans="1:24" s="12" customFormat="1" hidden="1" x14ac:dyDescent="0.25">
      <c r="A330" s="8" t="s">
        <v>26</v>
      </c>
      <c r="B330" s="17">
        <v>2015</v>
      </c>
      <c r="C330" s="17"/>
      <c r="D330" s="9" t="s">
        <v>453</v>
      </c>
      <c r="E330" s="10">
        <v>1668.7</v>
      </c>
      <c r="F330" s="10">
        <v>1659</v>
      </c>
      <c r="G330" s="10">
        <v>3327.6899999999996</v>
      </c>
      <c r="H330" s="44">
        <v>1349</v>
      </c>
      <c r="I330" s="44">
        <v>1228</v>
      </c>
      <c r="J330" s="44"/>
      <c r="K330" s="44">
        <v>2577</v>
      </c>
      <c r="L330" s="10">
        <v>746</v>
      </c>
      <c r="M330" s="10">
        <v>647</v>
      </c>
      <c r="N330" s="10">
        <v>0</v>
      </c>
      <c r="O330" s="11">
        <v>1393</v>
      </c>
      <c r="P330" s="27">
        <f>Table1[[#This Row],[Female Voters]]/Table1[[#This Row],[Female Population]]</f>
        <v>0.80841373524300353</v>
      </c>
      <c r="Q330" s="27">
        <f>Table1[[#This Row],[Male Voters]]/Table1[[#This Row],[Male Population]]</f>
        <v>0.74020494273658832</v>
      </c>
      <c r="R330" s="27">
        <f>Table1[[#This Row],[Total Voters]]/Table1[[#This Row],[Total Population]]</f>
        <v>0.77441107795497788</v>
      </c>
      <c r="S330" s="27">
        <f>Table1[[#This Row],[Female Ballots]]/Table1[[#This Row],[Female Population]]</f>
        <v>0.4470545933960568</v>
      </c>
      <c r="T330" s="27">
        <f>Table1[[#This Row],[Male Ballots]]/Table1[[#This Row],[Male Population]]</f>
        <v>0.3899939722724533</v>
      </c>
      <c r="U330" s="27">
        <f>Table1[[#This Row],[Total Ballots]]/Table1[[#This Row],[Total Population]]</f>
        <v>0.41860870453678084</v>
      </c>
      <c r="V330" s="27">
        <f>Table1[[#This Row],[Female Ballots]]/Table1[[#This Row],[Female Voters]]</f>
        <v>0.55300222386953302</v>
      </c>
      <c r="W330" s="27">
        <f>Table1[[#This Row],[Male Ballots]]/Table1[[#This Row],[Male Voters]]</f>
        <v>0.52687296416938112</v>
      </c>
      <c r="X330" s="27">
        <f>Table1[[#This Row],[Total Ballots]]/Table1[[#This Row],[Total Voters]]</f>
        <v>0.54055102832751256</v>
      </c>
    </row>
    <row r="331" spans="1:24" s="12" customFormat="1" hidden="1" x14ac:dyDescent="0.25">
      <c r="A331" s="8" t="s">
        <v>47</v>
      </c>
      <c r="B331" s="17">
        <v>2015</v>
      </c>
      <c r="C331" s="17" t="s">
        <v>76</v>
      </c>
      <c r="D331" s="9" t="s">
        <v>66</v>
      </c>
      <c r="E331" s="10">
        <v>4397.3</v>
      </c>
      <c r="F331" s="10">
        <v>4389.3600000000006</v>
      </c>
      <c r="G331" s="10">
        <v>8786.65</v>
      </c>
      <c r="H331" s="44">
        <v>2289</v>
      </c>
      <c r="I331" s="44">
        <v>2198</v>
      </c>
      <c r="J331" s="44">
        <v>2</v>
      </c>
      <c r="K331" s="44">
        <v>4489</v>
      </c>
      <c r="L331" s="10">
        <v>288</v>
      </c>
      <c r="M331" s="10">
        <v>240</v>
      </c>
      <c r="N331" s="10">
        <v>0</v>
      </c>
      <c r="O331" s="11">
        <v>528</v>
      </c>
      <c r="P331" s="27">
        <f>Table1[[#This Row],[Female Voters]]/Table1[[#This Row],[Female Population]]</f>
        <v>0.52054669911081797</v>
      </c>
      <c r="Q331" s="27">
        <f>Table1[[#This Row],[Male Voters]]/Table1[[#This Row],[Male Population]]</f>
        <v>0.5007563745056226</v>
      </c>
      <c r="R331" s="27">
        <f>Table1[[#This Row],[Total Voters]]/Table1[[#This Row],[Total Population]]</f>
        <v>0.51088867770993496</v>
      </c>
      <c r="S331" s="27">
        <f>Table1[[#This Row],[Female Ballots]]/Table1[[#This Row],[Female Population]]</f>
        <v>6.5494735405817198E-2</v>
      </c>
      <c r="T331" s="27">
        <f>Table1[[#This Row],[Male Ballots]]/Table1[[#This Row],[Male Population]]</f>
        <v>5.4677675105254515E-2</v>
      </c>
      <c r="U331" s="27">
        <f>Table1[[#This Row],[Total Ballots]]/Table1[[#This Row],[Total Population]]</f>
        <v>6.0091161022687828E-2</v>
      </c>
      <c r="V331" s="27">
        <f>Table1[[#This Row],[Female Ballots]]/Table1[[#This Row],[Female Voters]]</f>
        <v>0.12581913499344691</v>
      </c>
      <c r="W331" s="27">
        <f>Table1[[#This Row],[Male Ballots]]/Table1[[#This Row],[Male Voters]]</f>
        <v>0.1091901728844404</v>
      </c>
      <c r="X331" s="27">
        <f>Table1[[#This Row],[Total Ballots]]/Table1[[#This Row],[Total Voters]]</f>
        <v>0.11762085096903542</v>
      </c>
    </row>
    <row r="332" spans="1:24" s="12" customFormat="1" hidden="1" x14ac:dyDescent="0.25">
      <c r="A332" s="8" t="s">
        <v>47</v>
      </c>
      <c r="B332" s="17">
        <v>2015</v>
      </c>
      <c r="C332" s="17" t="s">
        <v>76</v>
      </c>
      <c r="D332" s="9" t="s">
        <v>67</v>
      </c>
      <c r="E332" s="10">
        <v>6020.27</v>
      </c>
      <c r="F332" s="10">
        <v>5908.7000000000007</v>
      </c>
      <c r="G332" s="10">
        <v>11928.970000000001</v>
      </c>
      <c r="H332" s="44">
        <v>4082</v>
      </c>
      <c r="I332" s="44">
        <v>3728</v>
      </c>
      <c r="J332" s="44">
        <v>2</v>
      </c>
      <c r="K332" s="44">
        <v>7812</v>
      </c>
      <c r="L332" s="10">
        <v>512</v>
      </c>
      <c r="M332" s="10">
        <v>463</v>
      </c>
      <c r="N332" s="10">
        <v>1</v>
      </c>
      <c r="O332" s="11">
        <v>976</v>
      </c>
      <c r="P332" s="27">
        <f>Table1[[#This Row],[Female Voters]]/Table1[[#This Row],[Female Population]]</f>
        <v>0.67804267914894178</v>
      </c>
      <c r="Q332" s="27">
        <f>Table1[[#This Row],[Male Voters]]/Table1[[#This Row],[Male Population]]</f>
        <v>0.63093404640614681</v>
      </c>
      <c r="R332" s="27">
        <f>Table1[[#This Row],[Total Voters]]/Table1[[#This Row],[Total Population]]</f>
        <v>0.65487632209654301</v>
      </c>
      <c r="S332" s="27">
        <f>Table1[[#This Row],[Female Ballots]]/Table1[[#This Row],[Female Population]]</f>
        <v>8.5046019530685496E-2</v>
      </c>
      <c r="T332" s="27">
        <f>Table1[[#This Row],[Male Ballots]]/Table1[[#This Row],[Male Population]]</f>
        <v>7.835902990505525E-2</v>
      </c>
      <c r="U332" s="27">
        <f>Table1[[#This Row],[Total Ballots]]/Table1[[#This Row],[Total Population]]</f>
        <v>8.1817625494908605E-2</v>
      </c>
      <c r="V332" s="27">
        <f>Table1[[#This Row],[Female Ballots]]/Table1[[#This Row],[Female Voters]]</f>
        <v>0.12542871141597256</v>
      </c>
      <c r="W332" s="27">
        <f>Table1[[#This Row],[Male Ballots]]/Table1[[#This Row],[Male Voters]]</f>
        <v>0.12419527896995708</v>
      </c>
      <c r="X332" s="27">
        <f>Table1[[#This Row],[Total Ballots]]/Table1[[#This Row],[Total Voters]]</f>
        <v>0.12493599590373784</v>
      </c>
    </row>
    <row r="333" spans="1:24" s="12" customFormat="1" hidden="1" x14ac:dyDescent="0.25">
      <c r="A333" s="8" t="s">
        <v>47</v>
      </c>
      <c r="B333" s="17">
        <v>2015</v>
      </c>
      <c r="C333" s="17" t="s">
        <v>76</v>
      </c>
      <c r="D333" s="9" t="s">
        <v>68</v>
      </c>
      <c r="E333" s="10">
        <v>6022.33</v>
      </c>
      <c r="F333" s="10">
        <v>6003.9500000000007</v>
      </c>
      <c r="G333" s="10">
        <v>12026.27</v>
      </c>
      <c r="H333" s="44">
        <v>4295</v>
      </c>
      <c r="I333" s="44">
        <v>3755</v>
      </c>
      <c r="J333" s="44">
        <v>1</v>
      </c>
      <c r="K333" s="44">
        <v>8051</v>
      </c>
      <c r="L333" s="10">
        <v>764</v>
      </c>
      <c r="M333" s="10">
        <v>713</v>
      </c>
      <c r="N333" s="10">
        <v>0</v>
      </c>
      <c r="O333" s="11">
        <v>1477</v>
      </c>
      <c r="P333" s="27">
        <f>Table1[[#This Row],[Female Voters]]/Table1[[#This Row],[Female Population]]</f>
        <v>0.71317911838109171</v>
      </c>
      <c r="Q333" s="27">
        <f>Table1[[#This Row],[Male Voters]]/Table1[[#This Row],[Male Population]]</f>
        <v>0.62542159744834647</v>
      </c>
      <c r="R333" s="27">
        <f>Table1[[#This Row],[Total Voters]]/Table1[[#This Row],[Total Population]]</f>
        <v>0.66945112657540529</v>
      </c>
      <c r="S333" s="27">
        <f>Table1[[#This Row],[Female Ballots]]/Table1[[#This Row],[Female Population]]</f>
        <v>0.12686119824054809</v>
      </c>
      <c r="T333" s="27">
        <f>Table1[[#This Row],[Male Ballots]]/Table1[[#This Row],[Male Population]]</f>
        <v>0.118755152857702</v>
      </c>
      <c r="U333" s="27">
        <f>Table1[[#This Row],[Total Ballots]]/Table1[[#This Row],[Total Population]]</f>
        <v>0.12281447198507933</v>
      </c>
      <c r="V333" s="27">
        <f>Table1[[#This Row],[Female Ballots]]/Table1[[#This Row],[Female Voters]]</f>
        <v>0.1778812572759022</v>
      </c>
      <c r="W333" s="27">
        <f>Table1[[#This Row],[Male Ballots]]/Table1[[#This Row],[Male Voters]]</f>
        <v>0.18988015978695072</v>
      </c>
      <c r="X333" s="27">
        <f>Table1[[#This Row],[Total Ballots]]/Table1[[#This Row],[Total Voters]]</f>
        <v>0.18345547137001614</v>
      </c>
    </row>
    <row r="334" spans="1:24" s="12" customFormat="1" hidden="1" x14ac:dyDescent="0.25">
      <c r="A334" s="8" t="s">
        <v>47</v>
      </c>
      <c r="B334" s="17">
        <v>2015</v>
      </c>
      <c r="C334" s="17" t="s">
        <v>76</v>
      </c>
      <c r="D334" s="9" t="s">
        <v>69</v>
      </c>
      <c r="E334" s="10">
        <v>6968.17</v>
      </c>
      <c r="F334" s="10">
        <v>7041.66</v>
      </c>
      <c r="G334" s="10">
        <v>14009.810000000001</v>
      </c>
      <c r="H334" s="44">
        <v>5128</v>
      </c>
      <c r="I334" s="44">
        <v>4672</v>
      </c>
      <c r="J334" s="44">
        <v>1</v>
      </c>
      <c r="K334" s="44">
        <v>9801</v>
      </c>
      <c r="L334" s="10">
        <v>1332</v>
      </c>
      <c r="M334" s="10">
        <v>1203</v>
      </c>
      <c r="N334" s="10">
        <v>0</v>
      </c>
      <c r="O334" s="11">
        <v>2535</v>
      </c>
      <c r="P334" s="27">
        <f>Table1[[#This Row],[Female Voters]]/Table1[[#This Row],[Female Population]]</f>
        <v>0.73591775171960505</v>
      </c>
      <c r="Q334" s="27">
        <f>Table1[[#This Row],[Male Voters]]/Table1[[#This Row],[Male Population]]</f>
        <v>0.6634799180874964</v>
      </c>
      <c r="R334" s="27">
        <f>Table1[[#This Row],[Total Voters]]/Table1[[#This Row],[Total Population]]</f>
        <v>0.69958122201514505</v>
      </c>
      <c r="S334" s="27">
        <f>Table1[[#This Row],[Female Ballots]]/Table1[[#This Row],[Female Population]]</f>
        <v>0.19115492302857134</v>
      </c>
      <c r="T334" s="27">
        <f>Table1[[#This Row],[Male Ballots]]/Table1[[#This Row],[Male Population]]</f>
        <v>0.17084039842877957</v>
      </c>
      <c r="U334" s="27">
        <f>Table1[[#This Row],[Total Ballots]]/Table1[[#This Row],[Total Population]]</f>
        <v>0.18094463807860348</v>
      </c>
      <c r="V334" s="27">
        <f>Table1[[#This Row],[Female Ballots]]/Table1[[#This Row],[Female Voters]]</f>
        <v>0.25975039001560063</v>
      </c>
      <c r="W334" s="27">
        <f>Table1[[#This Row],[Male Ballots]]/Table1[[#This Row],[Male Voters]]</f>
        <v>0.25749143835616439</v>
      </c>
      <c r="X334" s="27">
        <f>Table1[[#This Row],[Total Ballots]]/Table1[[#This Row],[Total Voters]]</f>
        <v>0.25864707682889498</v>
      </c>
    </row>
    <row r="335" spans="1:24" s="12" customFormat="1" hidden="1" x14ac:dyDescent="0.25">
      <c r="A335" s="8" t="s">
        <v>47</v>
      </c>
      <c r="B335" s="17">
        <v>2015</v>
      </c>
      <c r="C335" s="17" t="s">
        <v>76</v>
      </c>
      <c r="D335" s="9" t="s">
        <v>70</v>
      </c>
      <c r="E335" s="10">
        <v>7583.1100000000006</v>
      </c>
      <c r="F335" s="10">
        <v>7428.49</v>
      </c>
      <c r="G335" s="10">
        <v>15011.59</v>
      </c>
      <c r="H335" s="44">
        <v>6199</v>
      </c>
      <c r="I335" s="44">
        <v>5840</v>
      </c>
      <c r="J335" s="44"/>
      <c r="K335" s="44">
        <v>12039</v>
      </c>
      <c r="L335" s="10">
        <v>2541</v>
      </c>
      <c r="M335" s="10">
        <v>2383</v>
      </c>
      <c r="N335" s="10">
        <v>0</v>
      </c>
      <c r="O335" s="11">
        <v>4924</v>
      </c>
      <c r="P335" s="27">
        <f>Table1[[#This Row],[Female Voters]]/Table1[[#This Row],[Female Population]]</f>
        <v>0.8174746245274036</v>
      </c>
      <c r="Q335" s="27">
        <f>Table1[[#This Row],[Male Voters]]/Table1[[#This Row],[Male Population]]</f>
        <v>0.78616246370392906</v>
      </c>
      <c r="R335" s="27">
        <f>Table1[[#This Row],[Total Voters]]/Table1[[#This Row],[Total Population]]</f>
        <v>0.80198033652664369</v>
      </c>
      <c r="S335" s="27">
        <f>Table1[[#This Row],[Female Ballots]]/Table1[[#This Row],[Female Population]]</f>
        <v>0.33508679156704835</v>
      </c>
      <c r="T335" s="27">
        <f>Table1[[#This Row],[Male Ballots]]/Table1[[#This Row],[Male Population]]</f>
        <v>0.3207919779120656</v>
      </c>
      <c r="U335" s="27">
        <f>Table1[[#This Row],[Total Ballots]]/Table1[[#This Row],[Total Population]]</f>
        <v>0.32801322178396825</v>
      </c>
      <c r="V335" s="27">
        <f>Table1[[#This Row],[Female Ballots]]/Table1[[#This Row],[Female Voters]]</f>
        <v>0.40990482335860623</v>
      </c>
      <c r="W335" s="27">
        <f>Table1[[#This Row],[Male Ballots]]/Table1[[#This Row],[Male Voters]]</f>
        <v>0.40804794520547943</v>
      </c>
      <c r="X335" s="27">
        <f>Table1[[#This Row],[Total Ballots]]/Table1[[#This Row],[Total Voters]]</f>
        <v>0.4090040701054905</v>
      </c>
    </row>
    <row r="336" spans="1:24" s="12" customFormat="1" hidden="1" x14ac:dyDescent="0.25">
      <c r="A336" s="8" t="s">
        <v>47</v>
      </c>
      <c r="B336" s="17">
        <v>2015</v>
      </c>
      <c r="C336" s="17" t="s">
        <v>76</v>
      </c>
      <c r="D336" s="9" t="s">
        <v>71</v>
      </c>
      <c r="E336" s="10">
        <v>10093.709999999999</v>
      </c>
      <c r="F336" s="10">
        <v>8778.3599999999988</v>
      </c>
      <c r="G336" s="10">
        <v>18872.07</v>
      </c>
      <c r="H336" s="44">
        <v>8619</v>
      </c>
      <c r="I336" s="44">
        <v>7725</v>
      </c>
      <c r="J336" s="44"/>
      <c r="K336" s="44">
        <v>16344</v>
      </c>
      <c r="L336" s="10">
        <v>4810</v>
      </c>
      <c r="M336" s="10">
        <v>4635</v>
      </c>
      <c r="N336" s="10">
        <v>0</v>
      </c>
      <c r="O336" s="11">
        <v>9445</v>
      </c>
      <c r="P336" s="27">
        <f>Table1[[#This Row],[Female Voters]]/Table1[[#This Row],[Female Population]]</f>
        <v>0.85389812071081894</v>
      </c>
      <c r="Q336" s="27">
        <f>Table1[[#This Row],[Male Voters]]/Table1[[#This Row],[Male Population]]</f>
        <v>0.88000492119256912</v>
      </c>
      <c r="R336" s="27">
        <f>Table1[[#This Row],[Total Voters]]/Table1[[#This Row],[Total Population]]</f>
        <v>0.86604172197326523</v>
      </c>
      <c r="S336" s="27">
        <f>Table1[[#This Row],[Female Ballots]]/Table1[[#This Row],[Female Population]]</f>
        <v>0.47653439617345855</v>
      </c>
      <c r="T336" s="27">
        <f>Table1[[#This Row],[Male Ballots]]/Table1[[#This Row],[Male Population]]</f>
        <v>0.52800295271554143</v>
      </c>
      <c r="U336" s="27">
        <f>Table1[[#This Row],[Total Ballots]]/Table1[[#This Row],[Total Population]]</f>
        <v>0.50047504062882342</v>
      </c>
      <c r="V336" s="27">
        <f>Table1[[#This Row],[Female Ballots]]/Table1[[#This Row],[Female Voters]]</f>
        <v>0.55806938159879338</v>
      </c>
      <c r="W336" s="27">
        <f>Table1[[#This Row],[Male Ballots]]/Table1[[#This Row],[Male Voters]]</f>
        <v>0.6</v>
      </c>
      <c r="X336" s="27">
        <f>Table1[[#This Row],[Total Ballots]]/Table1[[#This Row],[Total Voters]]</f>
        <v>0.57788790993636807</v>
      </c>
    </row>
    <row r="337" spans="1:24" s="12" customFormat="1" hidden="1" x14ac:dyDescent="0.25">
      <c r="A337" s="8" t="s">
        <v>47</v>
      </c>
      <c r="B337" s="17">
        <v>2015</v>
      </c>
      <c r="C337" s="17" t="s">
        <v>76</v>
      </c>
      <c r="D337" s="9" t="s">
        <v>453</v>
      </c>
      <c r="E337" s="10">
        <v>41084.89</v>
      </c>
      <c r="F337" s="10">
        <v>39550.520000000004</v>
      </c>
      <c r="G337" s="10">
        <v>80635.360000000015</v>
      </c>
      <c r="H337" s="44">
        <v>30612</v>
      </c>
      <c r="I337" s="44">
        <v>27918</v>
      </c>
      <c r="J337" s="44">
        <v>6</v>
      </c>
      <c r="K337" s="44">
        <v>58536</v>
      </c>
      <c r="L337" s="10">
        <v>10247</v>
      </c>
      <c r="M337" s="10">
        <v>9637</v>
      </c>
      <c r="N337" s="10">
        <v>1</v>
      </c>
      <c r="O337" s="11">
        <v>19885</v>
      </c>
      <c r="P337" s="27">
        <f>Table1[[#This Row],[Female Voters]]/Table1[[#This Row],[Female Population]]</f>
        <v>0.74509144359398305</v>
      </c>
      <c r="Q337" s="27">
        <f>Table1[[#This Row],[Male Voters]]/Table1[[#This Row],[Male Population]]</f>
        <v>0.70588199598892754</v>
      </c>
      <c r="R337" s="27">
        <f>Table1[[#This Row],[Total Voters]]/Table1[[#This Row],[Total Population]]</f>
        <v>0.72593462719085011</v>
      </c>
      <c r="S337" s="27">
        <f>Table1[[#This Row],[Female Ballots]]/Table1[[#This Row],[Female Population]]</f>
        <v>0.24941042801867061</v>
      </c>
      <c r="T337" s="27">
        <f>Table1[[#This Row],[Male Ballots]]/Table1[[#This Row],[Male Population]]</f>
        <v>0.24366304159844165</v>
      </c>
      <c r="U337" s="27">
        <f>Table1[[#This Row],[Total Ballots]]/Table1[[#This Row],[Total Population]]</f>
        <v>0.24660397126025105</v>
      </c>
      <c r="V337" s="27">
        <f>Table1[[#This Row],[Female Ballots]]/Table1[[#This Row],[Female Voters]]</f>
        <v>0.33473801123742325</v>
      </c>
      <c r="W337" s="27">
        <f>Table1[[#This Row],[Male Ballots]]/Table1[[#This Row],[Male Voters]]</f>
        <v>0.34518948348735584</v>
      </c>
      <c r="X337" s="27">
        <f>Table1[[#This Row],[Total Ballots]]/Table1[[#This Row],[Total Voters]]</f>
        <v>0.33970548038813719</v>
      </c>
    </row>
    <row r="338" spans="1:24" s="12" customFormat="1" hidden="1" x14ac:dyDescent="0.25">
      <c r="A338" s="8" t="s">
        <v>54</v>
      </c>
      <c r="B338" s="17">
        <v>2015</v>
      </c>
      <c r="C338" s="17"/>
      <c r="D338" s="9" t="s">
        <v>66</v>
      </c>
      <c r="E338" s="10">
        <v>1748.89</v>
      </c>
      <c r="F338" s="10">
        <v>1820.46</v>
      </c>
      <c r="G338" s="10">
        <v>3569.35</v>
      </c>
      <c r="H338" s="44">
        <v>764</v>
      </c>
      <c r="I338" s="44">
        <v>710</v>
      </c>
      <c r="J338" s="44">
        <v>21</v>
      </c>
      <c r="K338" s="44">
        <v>1495</v>
      </c>
      <c r="L338" s="10">
        <v>85</v>
      </c>
      <c r="M338" s="10">
        <v>95</v>
      </c>
      <c r="N338" s="10">
        <v>1</v>
      </c>
      <c r="O338" s="11">
        <v>181</v>
      </c>
      <c r="P338" s="27">
        <f>Table1[[#This Row],[Female Voters]]/Table1[[#This Row],[Female Population]]</f>
        <v>0.4368485153440182</v>
      </c>
      <c r="Q338" s="27">
        <f>Table1[[#This Row],[Male Voters]]/Table1[[#This Row],[Male Population]]</f>
        <v>0.39001131582127596</v>
      </c>
      <c r="R338" s="27">
        <f>Table1[[#This Row],[Total Voters]]/Table1[[#This Row],[Total Population]]</f>
        <v>0.41884376707243615</v>
      </c>
      <c r="S338" s="27">
        <f>Table1[[#This Row],[Female Ballots]]/Table1[[#This Row],[Female Population]]</f>
        <v>4.8602256288274276E-2</v>
      </c>
      <c r="T338" s="27">
        <f>Table1[[#This Row],[Male Ballots]]/Table1[[#This Row],[Male Population]]</f>
        <v>5.2184612680311569E-2</v>
      </c>
      <c r="U338" s="27">
        <f>Table1[[#This Row],[Total Ballots]]/Table1[[#This Row],[Total Population]]</f>
        <v>5.0709512936529061E-2</v>
      </c>
      <c r="V338" s="27">
        <f>Table1[[#This Row],[Female Ballots]]/Table1[[#This Row],[Female Voters]]</f>
        <v>0.11125654450261781</v>
      </c>
      <c r="W338" s="27">
        <f>Table1[[#This Row],[Male Ballots]]/Table1[[#This Row],[Male Voters]]</f>
        <v>0.13380281690140844</v>
      </c>
      <c r="X338" s="27">
        <f>Table1[[#This Row],[Total Ballots]]/Table1[[#This Row],[Total Voters]]</f>
        <v>0.12107023411371237</v>
      </c>
    </row>
    <row r="339" spans="1:24" s="12" customFormat="1" hidden="1" x14ac:dyDescent="0.25">
      <c r="A339" s="8" t="s">
        <v>54</v>
      </c>
      <c r="B339" s="17">
        <v>2015</v>
      </c>
      <c r="C339" s="17"/>
      <c r="D339" s="9" t="s">
        <v>67</v>
      </c>
      <c r="E339" s="10">
        <v>2332.0600000000004</v>
      </c>
      <c r="F339" s="10">
        <v>2473.31</v>
      </c>
      <c r="G339" s="10">
        <v>4805.3799999999992</v>
      </c>
      <c r="H339" s="44">
        <v>1225</v>
      </c>
      <c r="I339" s="44">
        <v>1100</v>
      </c>
      <c r="J339" s="44">
        <v>40</v>
      </c>
      <c r="K339" s="44">
        <v>2365</v>
      </c>
      <c r="L339" s="10">
        <v>201</v>
      </c>
      <c r="M339" s="10">
        <v>184</v>
      </c>
      <c r="N339" s="10">
        <v>5</v>
      </c>
      <c r="O339" s="11">
        <v>390</v>
      </c>
      <c r="P339" s="27">
        <f>Table1[[#This Row],[Female Voters]]/Table1[[#This Row],[Female Population]]</f>
        <v>0.52528665643251027</v>
      </c>
      <c r="Q339" s="27">
        <f>Table1[[#This Row],[Male Voters]]/Table1[[#This Row],[Male Population]]</f>
        <v>0.4447481310470584</v>
      </c>
      <c r="R339" s="27">
        <f>Table1[[#This Row],[Total Voters]]/Table1[[#This Row],[Total Population]]</f>
        <v>0.4921567076901307</v>
      </c>
      <c r="S339" s="27">
        <f>Table1[[#This Row],[Female Ballots]]/Table1[[#This Row],[Female Population]]</f>
        <v>8.6189892198313925E-2</v>
      </c>
      <c r="T339" s="27">
        <f>Table1[[#This Row],[Male Ballots]]/Table1[[#This Row],[Male Population]]</f>
        <v>7.4394232829689766E-2</v>
      </c>
      <c r="U339" s="27">
        <f>Table1[[#This Row],[Total Ballots]]/Table1[[#This Row],[Total Population]]</f>
        <v>8.1159034249112472E-2</v>
      </c>
      <c r="V339" s="27">
        <f>Table1[[#This Row],[Female Ballots]]/Table1[[#This Row],[Female Voters]]</f>
        <v>0.16408163265306122</v>
      </c>
      <c r="W339" s="27">
        <f>Table1[[#This Row],[Male Ballots]]/Table1[[#This Row],[Male Voters]]</f>
        <v>0.16727272727272727</v>
      </c>
      <c r="X339" s="27">
        <f>Table1[[#This Row],[Total Ballots]]/Table1[[#This Row],[Total Voters]]</f>
        <v>0.16490486257928119</v>
      </c>
    </row>
    <row r="340" spans="1:24" s="12" customFormat="1" hidden="1" x14ac:dyDescent="0.25">
      <c r="A340" s="8" t="s">
        <v>54</v>
      </c>
      <c r="B340" s="17">
        <v>2015</v>
      </c>
      <c r="C340" s="17"/>
      <c r="D340" s="9" t="s">
        <v>68</v>
      </c>
      <c r="E340" s="10">
        <v>2373.9</v>
      </c>
      <c r="F340" s="10">
        <v>2371.75</v>
      </c>
      <c r="G340" s="10">
        <v>4745.66</v>
      </c>
      <c r="H340" s="44">
        <v>1350</v>
      </c>
      <c r="I340" s="44">
        <v>1167</v>
      </c>
      <c r="J340" s="44">
        <v>57</v>
      </c>
      <c r="K340" s="44">
        <v>2574</v>
      </c>
      <c r="L340" s="10">
        <v>290</v>
      </c>
      <c r="M340" s="10">
        <v>250</v>
      </c>
      <c r="N340" s="10">
        <v>15</v>
      </c>
      <c r="O340" s="11">
        <v>555</v>
      </c>
      <c r="P340" s="27">
        <f>Table1[[#This Row],[Female Voters]]/Table1[[#This Row],[Female Population]]</f>
        <v>0.56868444332111712</v>
      </c>
      <c r="Q340" s="27">
        <f>Table1[[#This Row],[Male Voters]]/Table1[[#This Row],[Male Population]]</f>
        <v>0.49204174133024137</v>
      </c>
      <c r="R340" s="27">
        <f>Table1[[#This Row],[Total Voters]]/Table1[[#This Row],[Total Population]]</f>
        <v>0.54239031030457308</v>
      </c>
      <c r="S340" s="27">
        <f>Table1[[#This Row],[Female Ballots]]/Table1[[#This Row],[Female Population]]</f>
        <v>0.12216184338009183</v>
      </c>
      <c r="T340" s="27">
        <f>Table1[[#This Row],[Male Ballots]]/Table1[[#This Row],[Male Population]]</f>
        <v>0.10540739959945188</v>
      </c>
      <c r="U340" s="27">
        <f>Table1[[#This Row],[Total Ballots]]/Table1[[#This Row],[Total Population]]</f>
        <v>0.11694895968105595</v>
      </c>
      <c r="V340" s="27">
        <f>Table1[[#This Row],[Female Ballots]]/Table1[[#This Row],[Female Voters]]</f>
        <v>0.21481481481481482</v>
      </c>
      <c r="W340" s="27">
        <f>Table1[[#This Row],[Male Ballots]]/Table1[[#This Row],[Male Voters]]</f>
        <v>0.21422450728363324</v>
      </c>
      <c r="X340" s="27">
        <f>Table1[[#This Row],[Total Ballots]]/Table1[[#This Row],[Total Voters]]</f>
        <v>0.21561771561771562</v>
      </c>
    </row>
    <row r="341" spans="1:24" s="12" customFormat="1" hidden="1" x14ac:dyDescent="0.25">
      <c r="A341" s="8" t="s">
        <v>54</v>
      </c>
      <c r="B341" s="17">
        <v>2015</v>
      </c>
      <c r="C341" s="17"/>
      <c r="D341" s="9" t="s">
        <v>69</v>
      </c>
      <c r="E341" s="10">
        <v>2487.04</v>
      </c>
      <c r="F341" s="10">
        <v>2527.2399999999998</v>
      </c>
      <c r="G341" s="10">
        <v>5014.2800000000007</v>
      </c>
      <c r="H341" s="44">
        <v>1574</v>
      </c>
      <c r="I341" s="44">
        <v>1429</v>
      </c>
      <c r="J341" s="44">
        <v>55</v>
      </c>
      <c r="K341" s="44">
        <v>3058</v>
      </c>
      <c r="L341" s="10">
        <v>546</v>
      </c>
      <c r="M341" s="10">
        <v>455</v>
      </c>
      <c r="N341" s="10">
        <v>16</v>
      </c>
      <c r="O341" s="11">
        <v>1017</v>
      </c>
      <c r="P341" s="27">
        <f>Table1[[#This Row],[Female Voters]]/Table1[[#This Row],[Female Population]]</f>
        <v>0.63288085434894492</v>
      </c>
      <c r="Q341" s="27">
        <f>Table1[[#This Row],[Male Voters]]/Table1[[#This Row],[Male Population]]</f>
        <v>0.56543897690761469</v>
      </c>
      <c r="R341" s="27">
        <f>Table1[[#This Row],[Total Voters]]/Table1[[#This Row],[Total Population]]</f>
        <v>0.60985824485270057</v>
      </c>
      <c r="S341" s="27">
        <f>Table1[[#This Row],[Female Ballots]]/Table1[[#This Row],[Female Population]]</f>
        <v>0.2195380854348945</v>
      </c>
      <c r="T341" s="27">
        <f>Table1[[#This Row],[Male Ballots]]/Table1[[#This Row],[Male Population]]</f>
        <v>0.180038302654279</v>
      </c>
      <c r="U341" s="27">
        <f>Table1[[#This Row],[Total Ballots]]/Table1[[#This Row],[Total Population]]</f>
        <v>0.20282074395526373</v>
      </c>
      <c r="V341" s="27">
        <f>Table1[[#This Row],[Female Ballots]]/Table1[[#This Row],[Female Voters]]</f>
        <v>0.3468869123252859</v>
      </c>
      <c r="W341" s="27">
        <f>Table1[[#This Row],[Male Ballots]]/Table1[[#This Row],[Male Voters]]</f>
        <v>0.31840447865640309</v>
      </c>
      <c r="X341" s="27">
        <f>Table1[[#This Row],[Total Ballots]]/Table1[[#This Row],[Total Voters]]</f>
        <v>0.33257030739045129</v>
      </c>
    </row>
    <row r="342" spans="1:24" s="12" customFormat="1" hidden="1" x14ac:dyDescent="0.25">
      <c r="A342" s="8" t="s">
        <v>54</v>
      </c>
      <c r="B342" s="17">
        <v>2015</v>
      </c>
      <c r="C342" s="17"/>
      <c r="D342" s="9" t="s">
        <v>70</v>
      </c>
      <c r="E342" s="10">
        <v>2630.44</v>
      </c>
      <c r="F342" s="10">
        <v>2561.5699999999997</v>
      </c>
      <c r="G342" s="10">
        <v>5192.0200000000004</v>
      </c>
      <c r="H342" s="44">
        <v>1979</v>
      </c>
      <c r="I342" s="44">
        <v>1843</v>
      </c>
      <c r="J342" s="44">
        <v>55</v>
      </c>
      <c r="K342" s="44">
        <v>3877</v>
      </c>
      <c r="L342" s="10">
        <v>1018</v>
      </c>
      <c r="M342" s="10">
        <v>947</v>
      </c>
      <c r="N342" s="10">
        <v>28</v>
      </c>
      <c r="O342" s="11">
        <v>1993</v>
      </c>
      <c r="P342" s="27">
        <f>Table1[[#This Row],[Female Voters]]/Table1[[#This Row],[Female Population]]</f>
        <v>0.75234561518225085</v>
      </c>
      <c r="Q342" s="27">
        <f>Table1[[#This Row],[Male Voters]]/Table1[[#This Row],[Male Population]]</f>
        <v>0.71948063101925785</v>
      </c>
      <c r="R342" s="27">
        <f>Table1[[#This Row],[Total Voters]]/Table1[[#This Row],[Total Population]]</f>
        <v>0.74672285545895423</v>
      </c>
      <c r="S342" s="27">
        <f>Table1[[#This Row],[Female Ballots]]/Table1[[#This Row],[Female Population]]</f>
        <v>0.38700749684463437</v>
      </c>
      <c r="T342" s="27">
        <f>Table1[[#This Row],[Male Ballots]]/Table1[[#This Row],[Male Population]]</f>
        <v>0.36969514789757846</v>
      </c>
      <c r="U342" s="27">
        <f>Table1[[#This Row],[Total Ballots]]/Table1[[#This Row],[Total Population]]</f>
        <v>0.38385830563056378</v>
      </c>
      <c r="V342" s="27">
        <f>Table1[[#This Row],[Female Ballots]]/Table1[[#This Row],[Female Voters]]</f>
        <v>0.51440121273370387</v>
      </c>
      <c r="W342" s="27">
        <f>Table1[[#This Row],[Male Ballots]]/Table1[[#This Row],[Male Voters]]</f>
        <v>0.51383613673358652</v>
      </c>
      <c r="X342" s="27">
        <f>Table1[[#This Row],[Total Ballots]]/Table1[[#This Row],[Total Voters]]</f>
        <v>0.51405726076863556</v>
      </c>
    </row>
    <row r="343" spans="1:24" s="12" customFormat="1" hidden="1" x14ac:dyDescent="0.25">
      <c r="A343" s="8" t="s">
        <v>54</v>
      </c>
      <c r="B343" s="17">
        <v>2015</v>
      </c>
      <c r="C343" s="17"/>
      <c r="D343" s="9" t="s">
        <v>71</v>
      </c>
      <c r="E343" s="10">
        <v>3409.4100000000003</v>
      </c>
      <c r="F343" s="10">
        <v>3042.12</v>
      </c>
      <c r="G343" s="10">
        <v>6451.5100000000011</v>
      </c>
      <c r="H343" s="44">
        <v>2789</v>
      </c>
      <c r="I343" s="44">
        <v>2592</v>
      </c>
      <c r="J343" s="44">
        <v>101</v>
      </c>
      <c r="K343" s="44">
        <v>5482</v>
      </c>
      <c r="L343" s="10">
        <v>1842</v>
      </c>
      <c r="M343" s="10">
        <v>1825</v>
      </c>
      <c r="N343" s="10">
        <v>64</v>
      </c>
      <c r="O343" s="11">
        <v>3731</v>
      </c>
      <c r="P343" s="27">
        <f>Table1[[#This Row],[Female Voters]]/Table1[[#This Row],[Female Population]]</f>
        <v>0.81803009904939561</v>
      </c>
      <c r="Q343" s="27">
        <f>Table1[[#This Row],[Male Voters]]/Table1[[#This Row],[Male Population]]</f>
        <v>0.85203739497455722</v>
      </c>
      <c r="R343" s="27">
        <f>Table1[[#This Row],[Total Voters]]/Table1[[#This Row],[Total Population]]</f>
        <v>0.8497235530906716</v>
      </c>
      <c r="S343" s="27">
        <f>Table1[[#This Row],[Female Ballots]]/Table1[[#This Row],[Female Population]]</f>
        <v>0.54026943078127887</v>
      </c>
      <c r="T343" s="27">
        <f>Table1[[#This Row],[Male Ballots]]/Table1[[#This Row],[Male Population]]</f>
        <v>0.59991058866842861</v>
      </c>
      <c r="U343" s="27">
        <f>Table1[[#This Row],[Total Ballots]]/Table1[[#This Row],[Total Population]]</f>
        <v>0.5783142241118745</v>
      </c>
      <c r="V343" s="27">
        <f>Table1[[#This Row],[Female Ballots]]/Table1[[#This Row],[Female Voters]]</f>
        <v>0.66045177482968809</v>
      </c>
      <c r="W343" s="27">
        <f>Table1[[#This Row],[Male Ballots]]/Table1[[#This Row],[Male Voters]]</f>
        <v>0.7040895061728395</v>
      </c>
      <c r="X343" s="27">
        <f>Table1[[#This Row],[Total Ballots]]/Table1[[#This Row],[Total Voters]]</f>
        <v>0.68059102517329439</v>
      </c>
    </row>
    <row r="344" spans="1:24" s="12" customFormat="1" hidden="1" x14ac:dyDescent="0.25">
      <c r="A344" s="8" t="s">
        <v>54</v>
      </c>
      <c r="B344" s="17">
        <v>2015</v>
      </c>
      <c r="C344" s="17"/>
      <c r="D344" s="9" t="s">
        <v>453</v>
      </c>
      <c r="E344" s="10">
        <v>14981.74</v>
      </c>
      <c r="F344" s="10">
        <v>14796.45</v>
      </c>
      <c r="G344" s="10">
        <v>29778.2</v>
      </c>
      <c r="H344" s="44">
        <v>9681</v>
      </c>
      <c r="I344" s="44">
        <v>8841</v>
      </c>
      <c r="J344" s="44">
        <v>329</v>
      </c>
      <c r="K344" s="44">
        <v>18851</v>
      </c>
      <c r="L344" s="10">
        <v>3982</v>
      </c>
      <c r="M344" s="10">
        <v>3756</v>
      </c>
      <c r="N344" s="10">
        <v>129</v>
      </c>
      <c r="O344" s="11">
        <v>7867</v>
      </c>
      <c r="P344" s="27">
        <f>Table1[[#This Row],[Female Voters]]/Table1[[#This Row],[Female Population]]</f>
        <v>0.64618662451757936</v>
      </c>
      <c r="Q344" s="27">
        <f>Table1[[#This Row],[Male Voters]]/Table1[[#This Row],[Male Population]]</f>
        <v>0.59750818608517575</v>
      </c>
      <c r="R344" s="27">
        <f>Table1[[#This Row],[Total Voters]]/Table1[[#This Row],[Total Population]]</f>
        <v>0.63304699410978504</v>
      </c>
      <c r="S344" s="27">
        <f>Table1[[#This Row],[Female Ballots]]/Table1[[#This Row],[Female Population]]</f>
        <v>0.26579022196353697</v>
      </c>
      <c r="T344" s="27">
        <f>Table1[[#This Row],[Male Ballots]]/Table1[[#This Row],[Male Population]]</f>
        <v>0.25384467220177814</v>
      </c>
      <c r="U344" s="27">
        <f>Table1[[#This Row],[Total Ballots]]/Table1[[#This Row],[Total Population]]</f>
        <v>0.26418655257873208</v>
      </c>
      <c r="V344" s="27">
        <f>Table1[[#This Row],[Female Ballots]]/Table1[[#This Row],[Female Voters]]</f>
        <v>0.41132114450986468</v>
      </c>
      <c r="W344" s="27">
        <f>Table1[[#This Row],[Male Ballots]]/Table1[[#This Row],[Male Voters]]</f>
        <v>0.42483881913810656</v>
      </c>
      <c r="X344" s="27">
        <f>Table1[[#This Row],[Total Ballots]]/Table1[[#This Row],[Total Voters]]</f>
        <v>0.41732534083072514</v>
      </c>
    </row>
    <row r="345" spans="1:24" s="12" customFormat="1" hidden="1" x14ac:dyDescent="0.25">
      <c r="A345" s="8" t="s">
        <v>33</v>
      </c>
      <c r="B345" s="17">
        <v>2015</v>
      </c>
      <c r="C345" s="17"/>
      <c r="D345" s="9" t="s">
        <v>66</v>
      </c>
      <c r="E345" s="10">
        <v>290.48</v>
      </c>
      <c r="F345" s="10">
        <v>399.71</v>
      </c>
      <c r="G345" s="10">
        <v>690.18000000000006</v>
      </c>
      <c r="H345" s="44">
        <v>135</v>
      </c>
      <c r="I345" s="44">
        <v>156</v>
      </c>
      <c r="J345" s="44"/>
      <c r="K345" s="44">
        <v>291</v>
      </c>
      <c r="L345" s="10">
        <v>20</v>
      </c>
      <c r="M345" s="10">
        <v>20</v>
      </c>
      <c r="N345" s="10">
        <v>0</v>
      </c>
      <c r="O345" s="11">
        <v>40</v>
      </c>
      <c r="P345" s="27">
        <f>Table1[[#This Row],[Female Voters]]/Table1[[#This Row],[Female Population]]</f>
        <v>0.46474800330487465</v>
      </c>
      <c r="Q345" s="27">
        <f>Table1[[#This Row],[Male Voters]]/Table1[[#This Row],[Male Population]]</f>
        <v>0.39028295514247829</v>
      </c>
      <c r="R345" s="27">
        <f>Table1[[#This Row],[Total Voters]]/Table1[[#This Row],[Total Population]]</f>
        <v>0.42162914022428927</v>
      </c>
      <c r="S345" s="27">
        <f>Table1[[#This Row],[Female Ballots]]/Table1[[#This Row],[Female Population]]</f>
        <v>6.8851556045166615E-2</v>
      </c>
      <c r="T345" s="27">
        <f>Table1[[#This Row],[Male Ballots]]/Table1[[#This Row],[Male Population]]</f>
        <v>5.0036276300317734E-2</v>
      </c>
      <c r="U345" s="27">
        <f>Table1[[#This Row],[Total Ballots]]/Table1[[#This Row],[Total Population]]</f>
        <v>5.795589556347619E-2</v>
      </c>
      <c r="V345" s="27">
        <f>Table1[[#This Row],[Female Ballots]]/Table1[[#This Row],[Female Voters]]</f>
        <v>0.14814814814814814</v>
      </c>
      <c r="W345" s="27">
        <f>Table1[[#This Row],[Male Ballots]]/Table1[[#This Row],[Male Voters]]</f>
        <v>0.12820512820512819</v>
      </c>
      <c r="X345" s="27">
        <f>Table1[[#This Row],[Total Ballots]]/Table1[[#This Row],[Total Voters]]</f>
        <v>0.13745704467353953</v>
      </c>
    </row>
    <row r="346" spans="1:24" s="12" customFormat="1" hidden="1" x14ac:dyDescent="0.25">
      <c r="A346" s="8" t="s">
        <v>33</v>
      </c>
      <c r="B346" s="17">
        <v>2015</v>
      </c>
      <c r="C346" s="17"/>
      <c r="D346" s="9" t="s">
        <v>67</v>
      </c>
      <c r="E346" s="10">
        <v>297.97000000000003</v>
      </c>
      <c r="F346" s="10">
        <v>325.61</v>
      </c>
      <c r="G346" s="10">
        <v>623.57999999999993</v>
      </c>
      <c r="H346" s="44">
        <v>226</v>
      </c>
      <c r="I346" s="44">
        <v>235</v>
      </c>
      <c r="J346" s="44"/>
      <c r="K346" s="44">
        <v>461</v>
      </c>
      <c r="L346" s="10">
        <v>44</v>
      </c>
      <c r="M346" s="10">
        <v>36</v>
      </c>
      <c r="N346" s="10">
        <v>0</v>
      </c>
      <c r="O346" s="11">
        <v>80</v>
      </c>
      <c r="P346" s="27">
        <f>Table1[[#This Row],[Female Voters]]/Table1[[#This Row],[Female Population]]</f>
        <v>0.75846561734402784</v>
      </c>
      <c r="Q346" s="27">
        <f>Table1[[#This Row],[Male Voters]]/Table1[[#This Row],[Male Population]]</f>
        <v>0.72172230582598806</v>
      </c>
      <c r="R346" s="27">
        <f>Table1[[#This Row],[Total Voters]]/Table1[[#This Row],[Total Population]]</f>
        <v>0.73927964334969054</v>
      </c>
      <c r="S346" s="27">
        <f>Table1[[#This Row],[Female Ballots]]/Table1[[#This Row],[Female Population]]</f>
        <v>0.14766587240326207</v>
      </c>
      <c r="T346" s="27">
        <f>Table1[[#This Row],[Male Ballots]]/Table1[[#This Row],[Male Population]]</f>
        <v>0.11056171493504499</v>
      </c>
      <c r="U346" s="27">
        <f>Table1[[#This Row],[Total Ballots]]/Table1[[#This Row],[Total Population]]</f>
        <v>0.12829147823855802</v>
      </c>
      <c r="V346" s="27">
        <f>Table1[[#This Row],[Female Ballots]]/Table1[[#This Row],[Female Voters]]</f>
        <v>0.19469026548672566</v>
      </c>
      <c r="W346" s="27">
        <f>Table1[[#This Row],[Male Ballots]]/Table1[[#This Row],[Male Voters]]</f>
        <v>0.15319148936170213</v>
      </c>
      <c r="X346" s="27">
        <f>Table1[[#This Row],[Total Ballots]]/Table1[[#This Row],[Total Voters]]</f>
        <v>0.17353579175704989</v>
      </c>
    </row>
    <row r="347" spans="1:24" s="12" customFormat="1" hidden="1" x14ac:dyDescent="0.25">
      <c r="A347" s="8" t="s">
        <v>33</v>
      </c>
      <c r="B347" s="17">
        <v>2015</v>
      </c>
      <c r="C347" s="17"/>
      <c r="D347" s="9" t="s">
        <v>68</v>
      </c>
      <c r="E347" s="10">
        <v>330.78999999999996</v>
      </c>
      <c r="F347" s="10">
        <v>361.6</v>
      </c>
      <c r="G347" s="10">
        <v>692.39</v>
      </c>
      <c r="H347" s="44">
        <v>271</v>
      </c>
      <c r="I347" s="44">
        <v>256</v>
      </c>
      <c r="J347" s="44"/>
      <c r="K347" s="44">
        <v>527</v>
      </c>
      <c r="L347" s="10">
        <v>93</v>
      </c>
      <c r="M347" s="10">
        <v>75</v>
      </c>
      <c r="N347" s="10">
        <v>0</v>
      </c>
      <c r="O347" s="11">
        <v>168</v>
      </c>
      <c r="P347" s="27">
        <f>Table1[[#This Row],[Female Voters]]/Table1[[#This Row],[Female Population]]</f>
        <v>0.81925088424680315</v>
      </c>
      <c r="Q347" s="27">
        <f>Table1[[#This Row],[Male Voters]]/Table1[[#This Row],[Male Population]]</f>
        <v>0.70796460176991149</v>
      </c>
      <c r="R347" s="27">
        <f>Table1[[#This Row],[Total Voters]]/Table1[[#This Row],[Total Population]]</f>
        <v>0.76113173211629281</v>
      </c>
      <c r="S347" s="27">
        <f>Table1[[#This Row],[Female Ballots]]/Table1[[#This Row],[Female Population]]</f>
        <v>0.28114513739834945</v>
      </c>
      <c r="T347" s="27">
        <f>Table1[[#This Row],[Male Ballots]]/Table1[[#This Row],[Male Population]]</f>
        <v>0.20741150442477874</v>
      </c>
      <c r="U347" s="27">
        <f>Table1[[#This Row],[Total Ballots]]/Table1[[#This Row],[Total Population]]</f>
        <v>0.24263781972587703</v>
      </c>
      <c r="V347" s="27">
        <f>Table1[[#This Row],[Female Ballots]]/Table1[[#This Row],[Female Voters]]</f>
        <v>0.34317343173431736</v>
      </c>
      <c r="W347" s="27">
        <f>Table1[[#This Row],[Male Ballots]]/Table1[[#This Row],[Male Voters]]</f>
        <v>0.29296875</v>
      </c>
      <c r="X347" s="27">
        <f>Table1[[#This Row],[Total Ballots]]/Table1[[#This Row],[Total Voters]]</f>
        <v>0.31878557874762808</v>
      </c>
    </row>
    <row r="348" spans="1:24" s="12" customFormat="1" hidden="1" x14ac:dyDescent="0.25">
      <c r="A348" s="8" t="s">
        <v>33</v>
      </c>
      <c r="B348" s="17">
        <v>2015</v>
      </c>
      <c r="C348" s="17"/>
      <c r="D348" s="9" t="s">
        <v>69</v>
      </c>
      <c r="E348" s="10">
        <v>511.8</v>
      </c>
      <c r="F348" s="10">
        <v>475.26</v>
      </c>
      <c r="G348" s="10">
        <v>987.06</v>
      </c>
      <c r="H348" s="44">
        <v>369</v>
      </c>
      <c r="I348" s="44">
        <v>304</v>
      </c>
      <c r="J348" s="44"/>
      <c r="K348" s="44">
        <v>673</v>
      </c>
      <c r="L348" s="10">
        <v>139</v>
      </c>
      <c r="M348" s="10">
        <v>116</v>
      </c>
      <c r="N348" s="10">
        <v>0</v>
      </c>
      <c r="O348" s="11">
        <v>255</v>
      </c>
      <c r="P348" s="27">
        <f>Table1[[#This Row],[Female Voters]]/Table1[[#This Row],[Female Population]]</f>
        <v>0.7209847596717468</v>
      </c>
      <c r="Q348" s="27">
        <f>Table1[[#This Row],[Male Voters]]/Table1[[#This Row],[Male Population]]</f>
        <v>0.63964987585742539</v>
      </c>
      <c r="R348" s="27">
        <f>Table1[[#This Row],[Total Voters]]/Table1[[#This Row],[Total Population]]</f>
        <v>0.68182278686199427</v>
      </c>
      <c r="S348" s="27">
        <f>Table1[[#This Row],[Female Ballots]]/Table1[[#This Row],[Female Population]]</f>
        <v>0.27159046502540052</v>
      </c>
      <c r="T348" s="27">
        <f>Table1[[#This Row],[Male Ballots]]/Table1[[#This Row],[Male Population]]</f>
        <v>0.24407692631401759</v>
      </c>
      <c r="U348" s="27">
        <f>Table1[[#This Row],[Total Ballots]]/Table1[[#This Row],[Total Population]]</f>
        <v>0.25834295787490125</v>
      </c>
      <c r="V348" s="27">
        <f>Table1[[#This Row],[Female Ballots]]/Table1[[#This Row],[Female Voters]]</f>
        <v>0.37669376693766937</v>
      </c>
      <c r="W348" s="27">
        <f>Table1[[#This Row],[Male Ballots]]/Table1[[#This Row],[Male Voters]]</f>
        <v>0.38157894736842107</v>
      </c>
      <c r="X348" s="27">
        <f>Table1[[#This Row],[Total Ballots]]/Table1[[#This Row],[Total Voters]]</f>
        <v>0.3789004457652303</v>
      </c>
    </row>
    <row r="349" spans="1:24" s="12" customFormat="1" hidden="1" x14ac:dyDescent="0.25">
      <c r="A349" s="8" t="s">
        <v>33</v>
      </c>
      <c r="B349" s="17">
        <v>2015</v>
      </c>
      <c r="C349" s="17"/>
      <c r="D349" s="9" t="s">
        <v>70</v>
      </c>
      <c r="E349" s="10">
        <v>700.61</v>
      </c>
      <c r="F349" s="10">
        <v>720.19</v>
      </c>
      <c r="G349" s="10">
        <v>1420.8</v>
      </c>
      <c r="H349" s="44">
        <v>565</v>
      </c>
      <c r="I349" s="44">
        <v>543</v>
      </c>
      <c r="J349" s="44"/>
      <c r="K349" s="44">
        <v>1108</v>
      </c>
      <c r="L349" s="10">
        <v>314</v>
      </c>
      <c r="M349" s="10">
        <v>279</v>
      </c>
      <c r="N349" s="10">
        <v>0</v>
      </c>
      <c r="O349" s="11">
        <v>593</v>
      </c>
      <c r="P349" s="27">
        <f>Table1[[#This Row],[Female Voters]]/Table1[[#This Row],[Female Population]]</f>
        <v>0.80644010219665718</v>
      </c>
      <c r="Q349" s="27">
        <f>Table1[[#This Row],[Male Voters]]/Table1[[#This Row],[Male Population]]</f>
        <v>0.75396770296727245</v>
      </c>
      <c r="R349" s="27">
        <f>Table1[[#This Row],[Total Voters]]/Table1[[#This Row],[Total Population]]</f>
        <v>0.7798423423423424</v>
      </c>
      <c r="S349" s="27">
        <f>Table1[[#This Row],[Female Ballots]]/Table1[[#This Row],[Female Population]]</f>
        <v>0.44818087095531034</v>
      </c>
      <c r="T349" s="27">
        <f>Table1[[#This Row],[Male Ballots]]/Table1[[#This Row],[Male Population]]</f>
        <v>0.38739777003290793</v>
      </c>
      <c r="U349" s="27">
        <f>Table1[[#This Row],[Total Ballots]]/Table1[[#This Row],[Total Population]]</f>
        <v>0.41737049549549549</v>
      </c>
      <c r="V349" s="27">
        <f>Table1[[#This Row],[Female Ballots]]/Table1[[#This Row],[Female Voters]]</f>
        <v>0.55575221238938055</v>
      </c>
      <c r="W349" s="27">
        <f>Table1[[#This Row],[Male Ballots]]/Table1[[#This Row],[Male Voters]]</f>
        <v>0.51381215469613262</v>
      </c>
      <c r="X349" s="27">
        <f>Table1[[#This Row],[Total Ballots]]/Table1[[#This Row],[Total Voters]]</f>
        <v>0.53519855595667865</v>
      </c>
    </row>
    <row r="350" spans="1:24" s="12" customFormat="1" hidden="1" x14ac:dyDescent="0.25">
      <c r="A350" s="8" t="s">
        <v>33</v>
      </c>
      <c r="B350" s="17">
        <v>2015</v>
      </c>
      <c r="C350" s="17"/>
      <c r="D350" s="9" t="s">
        <v>71</v>
      </c>
      <c r="E350" s="10">
        <v>909.63</v>
      </c>
      <c r="F350" s="10">
        <v>968.8900000000001</v>
      </c>
      <c r="G350" s="10">
        <v>1878.53</v>
      </c>
      <c r="H350" s="44">
        <v>731</v>
      </c>
      <c r="I350" s="44">
        <v>784</v>
      </c>
      <c r="J350" s="44"/>
      <c r="K350" s="44">
        <v>1515</v>
      </c>
      <c r="L350" s="10">
        <v>496</v>
      </c>
      <c r="M350" s="10">
        <v>531</v>
      </c>
      <c r="N350" s="10">
        <v>0</v>
      </c>
      <c r="O350" s="11">
        <v>1027</v>
      </c>
      <c r="P350" s="27">
        <f>Table1[[#This Row],[Female Voters]]/Table1[[#This Row],[Female Population]]</f>
        <v>0.80362345129338297</v>
      </c>
      <c r="Q350" s="27">
        <f>Table1[[#This Row],[Male Voters]]/Table1[[#This Row],[Male Population]]</f>
        <v>0.809173383975477</v>
      </c>
      <c r="R350" s="27">
        <f>Table1[[#This Row],[Total Voters]]/Table1[[#This Row],[Total Population]]</f>
        <v>0.80648166385418385</v>
      </c>
      <c r="S350" s="27">
        <f>Table1[[#This Row],[Female Ballots]]/Table1[[#This Row],[Female Population]]</f>
        <v>0.54527665094598898</v>
      </c>
      <c r="T350" s="27">
        <f>Table1[[#This Row],[Male Ballots]]/Table1[[#This Row],[Male Population]]</f>
        <v>0.54804983021808451</v>
      </c>
      <c r="U350" s="27">
        <f>Table1[[#This Row],[Total Ballots]]/Table1[[#This Row],[Total Population]]</f>
        <v>0.54670407180082303</v>
      </c>
      <c r="V350" s="27">
        <f>Table1[[#This Row],[Female Ballots]]/Table1[[#This Row],[Female Voters]]</f>
        <v>0.67852257181942544</v>
      </c>
      <c r="W350" s="27">
        <f>Table1[[#This Row],[Male Ballots]]/Table1[[#This Row],[Male Voters]]</f>
        <v>0.67729591836734693</v>
      </c>
      <c r="X350" s="27">
        <f>Table1[[#This Row],[Total Ballots]]/Table1[[#This Row],[Total Voters]]</f>
        <v>0.6778877887788779</v>
      </c>
    </row>
    <row r="351" spans="1:24" s="12" customFormat="1" hidden="1" x14ac:dyDescent="0.25">
      <c r="A351" s="8" t="s">
        <v>33</v>
      </c>
      <c r="B351" s="17">
        <v>2015</v>
      </c>
      <c r="C351" s="17"/>
      <c r="D351" s="9" t="s">
        <v>453</v>
      </c>
      <c r="E351" s="10">
        <v>3041.28</v>
      </c>
      <c r="F351" s="10">
        <v>3251.26</v>
      </c>
      <c r="G351" s="10">
        <v>6292.54</v>
      </c>
      <c r="H351" s="44">
        <v>2297</v>
      </c>
      <c r="I351" s="44">
        <v>2278</v>
      </c>
      <c r="J351" s="44"/>
      <c r="K351" s="44">
        <v>4575</v>
      </c>
      <c r="L351" s="10">
        <v>1106</v>
      </c>
      <c r="M351" s="10">
        <v>1057</v>
      </c>
      <c r="N351" s="10">
        <v>0</v>
      </c>
      <c r="O351" s="11">
        <v>2163</v>
      </c>
      <c r="P351" s="27">
        <f>Table1[[#This Row],[Female Voters]]/Table1[[#This Row],[Female Population]]</f>
        <v>0.75527409511784505</v>
      </c>
      <c r="Q351" s="27">
        <f>Table1[[#This Row],[Male Voters]]/Table1[[#This Row],[Male Population]]</f>
        <v>0.70065143974951249</v>
      </c>
      <c r="R351" s="27">
        <f>Table1[[#This Row],[Total Voters]]/Table1[[#This Row],[Total Population]]</f>
        <v>0.72705139736894797</v>
      </c>
      <c r="S351" s="27">
        <f>Table1[[#This Row],[Female Ballots]]/Table1[[#This Row],[Female Population]]</f>
        <v>0.36366266835016831</v>
      </c>
      <c r="T351" s="27">
        <f>Table1[[#This Row],[Male Ballots]]/Table1[[#This Row],[Male Population]]</f>
        <v>0.3251047286282856</v>
      </c>
      <c r="U351" s="27">
        <f>Table1[[#This Row],[Total Ballots]]/Table1[[#This Row],[Total Population]]</f>
        <v>0.34374036557574528</v>
      </c>
      <c r="V351" s="27">
        <f>Table1[[#This Row],[Female Ballots]]/Table1[[#This Row],[Female Voters]]</f>
        <v>0.48149760557248583</v>
      </c>
      <c r="W351" s="27">
        <f>Table1[[#This Row],[Male Ballots]]/Table1[[#This Row],[Male Voters]]</f>
        <v>0.46400351185250222</v>
      </c>
      <c r="X351" s="27">
        <f>Table1[[#This Row],[Total Ballots]]/Table1[[#This Row],[Total Voters]]</f>
        <v>0.47278688524590162</v>
      </c>
    </row>
    <row r="352" spans="1:24" s="12" customFormat="1" hidden="1" x14ac:dyDescent="0.25">
      <c r="A352" s="8" t="s">
        <v>61</v>
      </c>
      <c r="B352" s="17">
        <v>2015</v>
      </c>
      <c r="C352" s="17" t="s">
        <v>76</v>
      </c>
      <c r="D352" s="9" t="s">
        <v>66</v>
      </c>
      <c r="E352" s="10">
        <v>4089.9500000000003</v>
      </c>
      <c r="F352" s="10">
        <v>4429.58</v>
      </c>
      <c r="G352" s="10">
        <v>8519.5299999999988</v>
      </c>
      <c r="H352" s="44">
        <v>1780</v>
      </c>
      <c r="I352" s="44">
        <v>1585</v>
      </c>
      <c r="J352" s="44">
        <v>6</v>
      </c>
      <c r="K352" s="44">
        <v>3371</v>
      </c>
      <c r="L352" s="10">
        <v>214</v>
      </c>
      <c r="M352" s="10">
        <v>196</v>
      </c>
      <c r="N352" s="10">
        <v>0</v>
      </c>
      <c r="O352" s="11">
        <v>410</v>
      </c>
      <c r="P352" s="27">
        <f>Table1[[#This Row],[Female Voters]]/Table1[[#This Row],[Female Population]]</f>
        <v>0.43521314441496839</v>
      </c>
      <c r="Q352" s="27">
        <f>Table1[[#This Row],[Male Voters]]/Table1[[#This Row],[Male Population]]</f>
        <v>0.3578217347920119</v>
      </c>
      <c r="R352" s="27">
        <f>Table1[[#This Row],[Total Voters]]/Table1[[#This Row],[Total Population]]</f>
        <v>0.39567910436373843</v>
      </c>
      <c r="S352" s="27">
        <f>Table1[[#This Row],[Female Ballots]]/Table1[[#This Row],[Female Population]]</f>
        <v>5.2323378036406312E-2</v>
      </c>
      <c r="T352" s="27">
        <f>Table1[[#This Row],[Male Ballots]]/Table1[[#This Row],[Male Population]]</f>
        <v>4.4247987393838693E-2</v>
      </c>
      <c r="U352" s="27">
        <f>Table1[[#This Row],[Total Ballots]]/Table1[[#This Row],[Total Population]]</f>
        <v>4.8124720495144692E-2</v>
      </c>
      <c r="V352" s="27">
        <f>Table1[[#This Row],[Female Ballots]]/Table1[[#This Row],[Female Voters]]</f>
        <v>0.12022471910112359</v>
      </c>
      <c r="W352" s="27">
        <f>Table1[[#This Row],[Male Ballots]]/Table1[[#This Row],[Male Voters]]</f>
        <v>0.12365930599369085</v>
      </c>
      <c r="X352" s="27">
        <f>Table1[[#This Row],[Total Ballots]]/Table1[[#This Row],[Total Voters]]</f>
        <v>0.1216256303767428</v>
      </c>
    </row>
    <row r="353" spans="1:24" s="12" customFormat="1" hidden="1" x14ac:dyDescent="0.25">
      <c r="A353" s="8" t="s">
        <v>61</v>
      </c>
      <c r="B353" s="17">
        <v>2015</v>
      </c>
      <c r="C353" s="17" t="s">
        <v>76</v>
      </c>
      <c r="D353" s="9" t="s">
        <v>67</v>
      </c>
      <c r="E353" s="10">
        <v>6273.11</v>
      </c>
      <c r="F353" s="10">
        <v>6990.75</v>
      </c>
      <c r="G353" s="10">
        <v>13263.86</v>
      </c>
      <c r="H353" s="44">
        <v>3333</v>
      </c>
      <c r="I353" s="44">
        <v>2850</v>
      </c>
      <c r="J353" s="44">
        <v>30</v>
      </c>
      <c r="K353" s="44">
        <v>6213</v>
      </c>
      <c r="L353" s="10">
        <v>540</v>
      </c>
      <c r="M353" s="10">
        <v>418</v>
      </c>
      <c r="N353" s="10">
        <v>1</v>
      </c>
      <c r="O353" s="11">
        <v>959</v>
      </c>
      <c r="P353" s="27">
        <f>Table1[[#This Row],[Female Voters]]/Table1[[#This Row],[Female Population]]</f>
        <v>0.53131540814683631</v>
      </c>
      <c r="Q353" s="27">
        <f>Table1[[#This Row],[Male Voters]]/Table1[[#This Row],[Male Population]]</f>
        <v>0.40768157922969639</v>
      </c>
      <c r="R353" s="27">
        <f>Table1[[#This Row],[Total Voters]]/Table1[[#This Row],[Total Population]]</f>
        <v>0.46841567990011956</v>
      </c>
      <c r="S353" s="27">
        <f>Table1[[#This Row],[Female Ballots]]/Table1[[#This Row],[Female Population]]</f>
        <v>8.6081704290216499E-2</v>
      </c>
      <c r="T353" s="27">
        <f>Table1[[#This Row],[Male Ballots]]/Table1[[#This Row],[Male Population]]</f>
        <v>5.9793298287022137E-2</v>
      </c>
      <c r="U353" s="27">
        <f>Table1[[#This Row],[Total Ballots]]/Table1[[#This Row],[Total Population]]</f>
        <v>7.2301728154549272E-2</v>
      </c>
      <c r="V353" s="27">
        <f>Table1[[#This Row],[Female Ballots]]/Table1[[#This Row],[Female Voters]]</f>
        <v>0.162016201620162</v>
      </c>
      <c r="W353" s="27">
        <f>Table1[[#This Row],[Male Ballots]]/Table1[[#This Row],[Male Voters]]</f>
        <v>0.14666666666666667</v>
      </c>
      <c r="X353" s="27">
        <f>Table1[[#This Row],[Total Ballots]]/Table1[[#This Row],[Total Voters]]</f>
        <v>0.15435377434411718</v>
      </c>
    </row>
    <row r="354" spans="1:24" s="12" customFormat="1" hidden="1" x14ac:dyDescent="0.25">
      <c r="A354" s="8" t="s">
        <v>61</v>
      </c>
      <c r="B354" s="17">
        <v>2015</v>
      </c>
      <c r="C354" s="17" t="s">
        <v>76</v>
      </c>
      <c r="D354" s="9" t="s">
        <v>68</v>
      </c>
      <c r="E354" s="10">
        <v>5729.36</v>
      </c>
      <c r="F354" s="10">
        <v>6203.04</v>
      </c>
      <c r="G354" s="10">
        <v>11932.41</v>
      </c>
      <c r="H354" s="44">
        <v>2888</v>
      </c>
      <c r="I354" s="44">
        <v>2585</v>
      </c>
      <c r="J354" s="44">
        <v>65</v>
      </c>
      <c r="K354" s="44">
        <v>5538</v>
      </c>
      <c r="L354" s="10">
        <v>736</v>
      </c>
      <c r="M354" s="10">
        <v>631</v>
      </c>
      <c r="N354" s="10">
        <v>14</v>
      </c>
      <c r="O354" s="11">
        <v>1381</v>
      </c>
      <c r="P354" s="27">
        <f>Table1[[#This Row],[Female Voters]]/Table1[[#This Row],[Female Population]]</f>
        <v>0.50407026264713684</v>
      </c>
      <c r="Q354" s="27">
        <f>Table1[[#This Row],[Male Voters]]/Table1[[#This Row],[Male Population]]</f>
        <v>0.41673115117748716</v>
      </c>
      <c r="R354" s="27">
        <f>Table1[[#This Row],[Total Voters]]/Table1[[#This Row],[Total Population]]</f>
        <v>0.46411412279665215</v>
      </c>
      <c r="S354" s="27">
        <f>Table1[[#This Row],[Female Ballots]]/Table1[[#This Row],[Female Population]]</f>
        <v>0.12846111956658335</v>
      </c>
      <c r="T354" s="27">
        <f>Table1[[#This Row],[Male Ballots]]/Table1[[#This Row],[Male Population]]</f>
        <v>0.10172431581934019</v>
      </c>
      <c r="U354" s="27">
        <f>Table1[[#This Row],[Total Ballots]]/Table1[[#This Row],[Total Population]]</f>
        <v>0.11573521191444143</v>
      </c>
      <c r="V354" s="27">
        <f>Table1[[#This Row],[Female Ballots]]/Table1[[#This Row],[Female Voters]]</f>
        <v>0.25484764542936289</v>
      </c>
      <c r="W354" s="27">
        <f>Table1[[#This Row],[Male Ballots]]/Table1[[#This Row],[Male Voters]]</f>
        <v>0.24410058027079304</v>
      </c>
      <c r="X354" s="27">
        <f>Table1[[#This Row],[Total Ballots]]/Table1[[#This Row],[Total Voters]]</f>
        <v>0.24936800288912964</v>
      </c>
    </row>
    <row r="355" spans="1:24" s="12" customFormat="1" hidden="1" x14ac:dyDescent="0.25">
      <c r="A355" s="8" t="s">
        <v>61</v>
      </c>
      <c r="B355" s="17">
        <v>2015</v>
      </c>
      <c r="C355" s="17" t="s">
        <v>76</v>
      </c>
      <c r="D355" s="9" t="s">
        <v>69</v>
      </c>
      <c r="E355" s="10">
        <v>4433.4799999999996</v>
      </c>
      <c r="F355" s="10">
        <v>4882.8899999999994</v>
      </c>
      <c r="G355" s="10">
        <v>9316.369999999999</v>
      </c>
      <c r="H355" s="44">
        <v>2284</v>
      </c>
      <c r="I355" s="44">
        <v>2157</v>
      </c>
      <c r="J355" s="44">
        <v>59</v>
      </c>
      <c r="K355" s="44">
        <v>4500</v>
      </c>
      <c r="L355" s="10">
        <v>740</v>
      </c>
      <c r="M355" s="10">
        <v>684</v>
      </c>
      <c r="N355" s="10">
        <v>14</v>
      </c>
      <c r="O355" s="11">
        <v>1438</v>
      </c>
      <c r="P355" s="27">
        <f>Table1[[#This Row],[Female Voters]]/Table1[[#This Row],[Female Population]]</f>
        <v>0.51517092667610997</v>
      </c>
      <c r="Q355" s="27">
        <f>Table1[[#This Row],[Male Voters]]/Table1[[#This Row],[Male Population]]</f>
        <v>0.44174658859814581</v>
      </c>
      <c r="R355" s="27">
        <f>Table1[[#This Row],[Total Voters]]/Table1[[#This Row],[Total Population]]</f>
        <v>0.48302074735116796</v>
      </c>
      <c r="S355" s="27">
        <f>Table1[[#This Row],[Female Ballots]]/Table1[[#This Row],[Female Population]]</f>
        <v>0.16691177133989554</v>
      </c>
      <c r="T355" s="27">
        <f>Table1[[#This Row],[Male Ballots]]/Table1[[#This Row],[Male Population]]</f>
        <v>0.14008097663473887</v>
      </c>
      <c r="U355" s="27">
        <f>Table1[[#This Row],[Total Ballots]]/Table1[[#This Row],[Total Population]]</f>
        <v>0.15435196326466211</v>
      </c>
      <c r="V355" s="27">
        <f>Table1[[#This Row],[Female Ballots]]/Table1[[#This Row],[Female Voters]]</f>
        <v>0.32399299474605953</v>
      </c>
      <c r="W355" s="27">
        <f>Table1[[#This Row],[Male Ballots]]/Table1[[#This Row],[Male Voters]]</f>
        <v>0.31710709318497915</v>
      </c>
      <c r="X355" s="27">
        <f>Table1[[#This Row],[Total Ballots]]/Table1[[#This Row],[Total Voters]]</f>
        <v>0.31955555555555554</v>
      </c>
    </row>
    <row r="356" spans="1:24" s="12" customFormat="1" hidden="1" x14ac:dyDescent="0.25">
      <c r="A356" s="8" t="s">
        <v>61</v>
      </c>
      <c r="B356" s="17">
        <v>2015</v>
      </c>
      <c r="C356" s="17" t="s">
        <v>76</v>
      </c>
      <c r="D356" s="9" t="s">
        <v>70</v>
      </c>
      <c r="E356" s="10">
        <v>3767.15</v>
      </c>
      <c r="F356" s="10">
        <v>3960.71</v>
      </c>
      <c r="G356" s="10">
        <v>7727.869999999999</v>
      </c>
      <c r="H356" s="44">
        <v>2662</v>
      </c>
      <c r="I356" s="44">
        <v>2578</v>
      </c>
      <c r="J356" s="44">
        <v>56</v>
      </c>
      <c r="K356" s="44">
        <v>5296</v>
      </c>
      <c r="L356" s="10">
        <v>1248</v>
      </c>
      <c r="M356" s="10">
        <v>1186</v>
      </c>
      <c r="N356" s="10">
        <v>17</v>
      </c>
      <c r="O356" s="11">
        <v>2451</v>
      </c>
      <c r="P356" s="27">
        <f>Table1[[#This Row],[Female Voters]]/Table1[[#This Row],[Female Population]]</f>
        <v>0.70663498931553026</v>
      </c>
      <c r="Q356" s="27">
        <f>Table1[[#This Row],[Male Voters]]/Table1[[#This Row],[Male Population]]</f>
        <v>0.65089340042568122</v>
      </c>
      <c r="R356" s="27">
        <f>Table1[[#This Row],[Total Voters]]/Table1[[#This Row],[Total Population]]</f>
        <v>0.68531173531645861</v>
      </c>
      <c r="S356" s="27">
        <f>Table1[[#This Row],[Female Ballots]]/Table1[[#This Row],[Female Population]]</f>
        <v>0.33128492361599615</v>
      </c>
      <c r="T356" s="27">
        <f>Table1[[#This Row],[Male Ballots]]/Table1[[#This Row],[Male Population]]</f>
        <v>0.29944126179397129</v>
      </c>
      <c r="U356" s="27">
        <f>Table1[[#This Row],[Total Ballots]]/Table1[[#This Row],[Total Population]]</f>
        <v>0.31716372040419938</v>
      </c>
      <c r="V356" s="27">
        <f>Table1[[#This Row],[Female Ballots]]/Table1[[#This Row],[Female Voters]]</f>
        <v>0.46882043576258453</v>
      </c>
      <c r="W356" s="27">
        <f>Table1[[#This Row],[Male Ballots]]/Table1[[#This Row],[Male Voters]]</f>
        <v>0.46004654771140419</v>
      </c>
      <c r="X356" s="27">
        <f>Table1[[#This Row],[Total Ballots]]/Table1[[#This Row],[Total Voters]]</f>
        <v>0.46280211480362538</v>
      </c>
    </row>
    <row r="357" spans="1:24" s="12" customFormat="1" hidden="1" x14ac:dyDescent="0.25">
      <c r="A357" s="8" t="s">
        <v>61</v>
      </c>
      <c r="B357" s="17">
        <v>2015</v>
      </c>
      <c r="C357" s="17" t="s">
        <v>76</v>
      </c>
      <c r="D357" s="9" t="s">
        <v>71</v>
      </c>
      <c r="E357" s="10">
        <v>3814.91</v>
      </c>
      <c r="F357" s="10">
        <v>3615.3</v>
      </c>
      <c r="G357" s="10">
        <v>7430.2</v>
      </c>
      <c r="H357" s="44">
        <v>2960</v>
      </c>
      <c r="I357" s="44">
        <v>2763</v>
      </c>
      <c r="J357" s="44">
        <v>66</v>
      </c>
      <c r="K357" s="44">
        <v>5789</v>
      </c>
      <c r="L357" s="10">
        <v>1832</v>
      </c>
      <c r="M357" s="10">
        <v>1724</v>
      </c>
      <c r="N357" s="10">
        <v>44</v>
      </c>
      <c r="O357" s="11">
        <v>3600</v>
      </c>
      <c r="P357" s="27">
        <f>Table1[[#This Row],[Female Voters]]/Table1[[#This Row],[Female Population]]</f>
        <v>0.77590297018802545</v>
      </c>
      <c r="Q357" s="27">
        <f>Table1[[#This Row],[Male Voters]]/Table1[[#This Row],[Male Population]]</f>
        <v>0.76425192930047292</v>
      </c>
      <c r="R357" s="27">
        <f>Table1[[#This Row],[Total Voters]]/Table1[[#This Row],[Total Population]]</f>
        <v>0.77911765497564001</v>
      </c>
      <c r="S357" s="27">
        <f>Table1[[#This Row],[Female Ballots]]/Table1[[#This Row],[Female Population]]</f>
        <v>0.48022102749475087</v>
      </c>
      <c r="T357" s="27">
        <f>Table1[[#This Row],[Male Ballots]]/Table1[[#This Row],[Male Population]]</f>
        <v>0.47686222443503995</v>
      </c>
      <c r="U357" s="27">
        <f>Table1[[#This Row],[Total Ballots]]/Table1[[#This Row],[Total Population]]</f>
        <v>0.4845091652983769</v>
      </c>
      <c r="V357" s="27">
        <f>Table1[[#This Row],[Female Ballots]]/Table1[[#This Row],[Female Voters]]</f>
        <v>0.61891891891891893</v>
      </c>
      <c r="W357" s="27">
        <f>Table1[[#This Row],[Male Ballots]]/Table1[[#This Row],[Male Voters]]</f>
        <v>0.62395946435034388</v>
      </c>
      <c r="X357" s="27">
        <f>Table1[[#This Row],[Total Ballots]]/Table1[[#This Row],[Total Voters]]</f>
        <v>0.62186906201416481</v>
      </c>
    </row>
    <row r="358" spans="1:24" s="12" customFormat="1" hidden="1" x14ac:dyDescent="0.25">
      <c r="A358" s="8" t="s">
        <v>61</v>
      </c>
      <c r="B358" s="17">
        <v>2015</v>
      </c>
      <c r="C358" s="17" t="s">
        <v>76</v>
      </c>
      <c r="D358" s="9" t="s">
        <v>453</v>
      </c>
      <c r="E358" s="10">
        <v>28107.96</v>
      </c>
      <c r="F358" s="10">
        <v>30082.269999999997</v>
      </c>
      <c r="G358" s="10">
        <v>58190.239999999991</v>
      </c>
      <c r="H358" s="44">
        <v>15907</v>
      </c>
      <c r="I358" s="44">
        <v>14518</v>
      </c>
      <c r="J358" s="44">
        <v>282</v>
      </c>
      <c r="K358" s="44">
        <v>30707</v>
      </c>
      <c r="L358" s="10">
        <v>5310</v>
      </c>
      <c r="M358" s="10">
        <v>4839</v>
      </c>
      <c r="N358" s="10">
        <v>90</v>
      </c>
      <c r="O358" s="11">
        <v>10239</v>
      </c>
      <c r="P358" s="27">
        <f>Table1[[#This Row],[Female Voters]]/Table1[[#This Row],[Female Population]]</f>
        <v>0.56592509737455154</v>
      </c>
      <c r="Q358" s="27">
        <f>Table1[[#This Row],[Male Voters]]/Table1[[#This Row],[Male Population]]</f>
        <v>0.48260985623757785</v>
      </c>
      <c r="R358" s="27">
        <f>Table1[[#This Row],[Total Voters]]/Table1[[#This Row],[Total Population]]</f>
        <v>0.52770017789924917</v>
      </c>
      <c r="S358" s="27">
        <f>Table1[[#This Row],[Female Ballots]]/Table1[[#This Row],[Female Population]]</f>
        <v>0.18891445697233097</v>
      </c>
      <c r="T358" s="27">
        <f>Table1[[#This Row],[Male Ballots]]/Table1[[#This Row],[Male Population]]</f>
        <v>0.1608588713551205</v>
      </c>
      <c r="U358" s="27">
        <f>Table1[[#This Row],[Total Ballots]]/Table1[[#This Row],[Total Population]]</f>
        <v>0.17595734267464788</v>
      </c>
      <c r="V358" s="27">
        <f>Table1[[#This Row],[Female Ballots]]/Table1[[#This Row],[Female Voters]]</f>
        <v>0.3338153014396178</v>
      </c>
      <c r="W358" s="27">
        <f>Table1[[#This Row],[Male Ballots]]/Table1[[#This Row],[Male Voters]]</f>
        <v>0.33331037332965974</v>
      </c>
      <c r="X358" s="27">
        <f>Table1[[#This Row],[Total Ballots]]/Table1[[#This Row],[Total Voters]]</f>
        <v>0.33344188621486959</v>
      </c>
    </row>
    <row r="359" spans="1:24" s="12" customFormat="1" hidden="1" x14ac:dyDescent="0.25">
      <c r="A359" s="8" t="s">
        <v>23</v>
      </c>
      <c r="B359" s="17">
        <v>2015</v>
      </c>
      <c r="C359" s="17"/>
      <c r="D359" s="9" t="s">
        <v>66</v>
      </c>
      <c r="E359" s="10">
        <v>60.08</v>
      </c>
      <c r="F359" s="10">
        <v>81.25</v>
      </c>
      <c r="G359" s="10">
        <v>141.35</v>
      </c>
      <c r="H359" s="44">
        <v>50</v>
      </c>
      <c r="I359" s="44">
        <v>54</v>
      </c>
      <c r="J359" s="44"/>
      <c r="K359" s="44">
        <v>104</v>
      </c>
      <c r="L359" s="10">
        <v>10</v>
      </c>
      <c r="M359" s="10">
        <v>11</v>
      </c>
      <c r="N359" s="10">
        <v>0</v>
      </c>
      <c r="O359" s="11">
        <v>21</v>
      </c>
      <c r="P359" s="27">
        <f>Table1[[#This Row],[Female Voters]]/Table1[[#This Row],[Female Population]]</f>
        <v>0.83222370173102533</v>
      </c>
      <c r="Q359" s="27">
        <f>Table1[[#This Row],[Male Voters]]/Table1[[#This Row],[Male Population]]</f>
        <v>0.66461538461538461</v>
      </c>
      <c r="R359" s="27">
        <f>Table1[[#This Row],[Total Voters]]/Table1[[#This Row],[Total Population]]</f>
        <v>0.73576229218252565</v>
      </c>
      <c r="S359" s="27">
        <f>Table1[[#This Row],[Female Ballots]]/Table1[[#This Row],[Female Population]]</f>
        <v>0.16644474034620507</v>
      </c>
      <c r="T359" s="27">
        <f>Table1[[#This Row],[Male Ballots]]/Table1[[#This Row],[Male Population]]</f>
        <v>0.13538461538461538</v>
      </c>
      <c r="U359" s="27">
        <f>Table1[[#This Row],[Total Ballots]]/Table1[[#This Row],[Total Population]]</f>
        <v>0.14856738592147153</v>
      </c>
      <c r="V359" s="27">
        <f>Table1[[#This Row],[Female Ballots]]/Table1[[#This Row],[Female Voters]]</f>
        <v>0.2</v>
      </c>
      <c r="W359" s="27">
        <f>Table1[[#This Row],[Male Ballots]]/Table1[[#This Row],[Male Voters]]</f>
        <v>0.20370370370370369</v>
      </c>
      <c r="X359" s="27">
        <f>Table1[[#This Row],[Total Ballots]]/Table1[[#This Row],[Total Voters]]</f>
        <v>0.20192307692307693</v>
      </c>
    </row>
    <row r="360" spans="1:24" s="12" customFormat="1" hidden="1" x14ac:dyDescent="0.25">
      <c r="A360" s="8" t="s">
        <v>23</v>
      </c>
      <c r="B360" s="17">
        <v>2015</v>
      </c>
      <c r="C360" s="17"/>
      <c r="D360" s="9" t="s">
        <v>67</v>
      </c>
      <c r="E360" s="10">
        <v>76.08</v>
      </c>
      <c r="F360" s="10">
        <v>81.259999999999991</v>
      </c>
      <c r="G360" s="10">
        <v>157.32999999999998</v>
      </c>
      <c r="H360" s="44">
        <v>98</v>
      </c>
      <c r="I360" s="44">
        <v>94</v>
      </c>
      <c r="J360" s="44"/>
      <c r="K360" s="44">
        <v>192</v>
      </c>
      <c r="L360" s="10">
        <v>29</v>
      </c>
      <c r="M360" s="10">
        <v>24</v>
      </c>
      <c r="N360" s="10">
        <v>0</v>
      </c>
      <c r="O360" s="11">
        <v>53</v>
      </c>
      <c r="P360" s="27">
        <f>Table1[[#This Row],[Female Voters]]/Table1[[#This Row],[Female Population]]</f>
        <v>1.288117770767613</v>
      </c>
      <c r="Q360" s="27">
        <f>Table1[[#This Row],[Male Voters]]/Table1[[#This Row],[Male Population]]</f>
        <v>1.1567807039133646</v>
      </c>
      <c r="R360" s="27">
        <f>Table1[[#This Row],[Total Voters]]/Table1[[#This Row],[Total Population]]</f>
        <v>1.2203648382380985</v>
      </c>
      <c r="S360" s="27">
        <f>Table1[[#This Row],[Female Ballots]]/Table1[[#This Row],[Female Population]]</f>
        <v>0.38117770767613041</v>
      </c>
      <c r="T360" s="27">
        <f>Table1[[#This Row],[Male Ballots]]/Table1[[#This Row],[Male Population]]</f>
        <v>0.29534826482894416</v>
      </c>
      <c r="U360" s="27">
        <f>Table1[[#This Row],[Total Ballots]]/Table1[[#This Row],[Total Population]]</f>
        <v>0.33687154388864177</v>
      </c>
      <c r="V360" s="27">
        <f>Table1[[#This Row],[Female Ballots]]/Table1[[#This Row],[Female Voters]]</f>
        <v>0.29591836734693877</v>
      </c>
      <c r="W360" s="27">
        <f>Table1[[#This Row],[Male Ballots]]/Table1[[#This Row],[Male Voters]]</f>
        <v>0.25531914893617019</v>
      </c>
      <c r="X360" s="27">
        <f>Table1[[#This Row],[Total Ballots]]/Table1[[#This Row],[Total Voters]]</f>
        <v>0.27604166666666669</v>
      </c>
    </row>
    <row r="361" spans="1:24" s="12" customFormat="1" hidden="1" x14ac:dyDescent="0.25">
      <c r="A361" s="14" t="s">
        <v>23</v>
      </c>
      <c r="B361" s="18">
        <v>2015</v>
      </c>
      <c r="C361" s="18"/>
      <c r="D361" s="9" t="s">
        <v>68</v>
      </c>
      <c r="E361" s="10">
        <v>116.81</v>
      </c>
      <c r="F361" s="10">
        <v>117.19999999999999</v>
      </c>
      <c r="G361" s="10">
        <v>234.01</v>
      </c>
      <c r="H361" s="45">
        <v>86</v>
      </c>
      <c r="I361" s="45">
        <v>93</v>
      </c>
      <c r="J361" s="45"/>
      <c r="K361" s="45">
        <v>179</v>
      </c>
      <c r="L361" s="15">
        <v>41</v>
      </c>
      <c r="M361" s="15">
        <v>36</v>
      </c>
      <c r="N361" s="15">
        <v>0</v>
      </c>
      <c r="O361" s="15">
        <v>77</v>
      </c>
      <c r="P361" s="27">
        <f>Table1[[#This Row],[Female Voters]]/Table1[[#This Row],[Female Population]]</f>
        <v>0.73623833575892472</v>
      </c>
      <c r="Q361" s="27">
        <f>Table1[[#This Row],[Male Voters]]/Table1[[#This Row],[Male Population]]</f>
        <v>0.79351535836177478</v>
      </c>
      <c r="R361" s="27">
        <f>Table1[[#This Row],[Total Voters]]/Table1[[#This Row],[Total Population]]</f>
        <v>0.76492457587282603</v>
      </c>
      <c r="S361" s="27">
        <f>Table1[[#This Row],[Female Ballots]]/Table1[[#This Row],[Female Population]]</f>
        <v>0.3509973461176269</v>
      </c>
      <c r="T361" s="27">
        <f>Table1[[#This Row],[Male Ballots]]/Table1[[#This Row],[Male Population]]</f>
        <v>0.30716723549488056</v>
      </c>
      <c r="U361" s="27">
        <f>Table1[[#This Row],[Total Ballots]]/Table1[[#This Row],[Total Population]]</f>
        <v>0.32904576727490281</v>
      </c>
      <c r="V361" s="27">
        <f>Table1[[#This Row],[Female Ballots]]/Table1[[#This Row],[Female Voters]]</f>
        <v>0.47674418604651164</v>
      </c>
      <c r="W361" s="27">
        <f>Table1[[#This Row],[Male Ballots]]/Table1[[#This Row],[Male Voters]]</f>
        <v>0.38709677419354838</v>
      </c>
      <c r="X361" s="27">
        <f>Table1[[#This Row],[Total Ballots]]/Table1[[#This Row],[Total Voters]]</f>
        <v>0.43016759776536312</v>
      </c>
    </row>
    <row r="362" spans="1:24" s="12" customFormat="1" hidden="1" x14ac:dyDescent="0.25">
      <c r="A362" s="8" t="s">
        <v>23</v>
      </c>
      <c r="B362" s="17">
        <v>2015</v>
      </c>
      <c r="C362" s="17"/>
      <c r="D362" s="9" t="s">
        <v>69</v>
      </c>
      <c r="E362" s="10">
        <v>146.38</v>
      </c>
      <c r="F362" s="10">
        <v>138.81</v>
      </c>
      <c r="G362" s="10">
        <v>285.19</v>
      </c>
      <c r="H362" s="44">
        <v>114</v>
      </c>
      <c r="I362" s="44">
        <v>103</v>
      </c>
      <c r="J362" s="44"/>
      <c r="K362" s="44">
        <v>217</v>
      </c>
      <c r="L362" s="10">
        <v>60</v>
      </c>
      <c r="M362" s="10">
        <v>57</v>
      </c>
      <c r="N362" s="10">
        <v>0</v>
      </c>
      <c r="O362" s="11">
        <v>117</v>
      </c>
      <c r="P362" s="27">
        <f>Table1[[#This Row],[Female Voters]]/Table1[[#This Row],[Female Population]]</f>
        <v>0.7787949173384342</v>
      </c>
      <c r="Q362" s="27">
        <f>Table1[[#This Row],[Male Voters]]/Table1[[#This Row],[Male Population]]</f>
        <v>0.74202146819393411</v>
      </c>
      <c r="R362" s="27">
        <f>Table1[[#This Row],[Total Voters]]/Table1[[#This Row],[Total Population]]</f>
        <v>0.7608962446088573</v>
      </c>
      <c r="S362" s="27">
        <f>Table1[[#This Row],[Female Ballots]]/Table1[[#This Row],[Female Population]]</f>
        <v>0.40989206175707066</v>
      </c>
      <c r="T362" s="27">
        <f>Table1[[#This Row],[Male Ballots]]/Table1[[#This Row],[Male Population]]</f>
        <v>0.41063323968013832</v>
      </c>
      <c r="U362" s="27">
        <f>Table1[[#This Row],[Total Ballots]]/Table1[[#This Row],[Total Population]]</f>
        <v>0.41025281391353136</v>
      </c>
      <c r="V362" s="27">
        <f>Table1[[#This Row],[Female Ballots]]/Table1[[#This Row],[Female Voters]]</f>
        <v>0.52631578947368418</v>
      </c>
      <c r="W362" s="27">
        <f>Table1[[#This Row],[Male Ballots]]/Table1[[#This Row],[Male Voters]]</f>
        <v>0.55339805825242716</v>
      </c>
      <c r="X362" s="27">
        <f>Table1[[#This Row],[Total Ballots]]/Table1[[#This Row],[Total Voters]]</f>
        <v>0.53917050691244239</v>
      </c>
    </row>
    <row r="363" spans="1:24" s="12" customFormat="1" hidden="1" x14ac:dyDescent="0.25">
      <c r="A363" s="8" t="s">
        <v>23</v>
      </c>
      <c r="B363" s="17">
        <v>2015</v>
      </c>
      <c r="C363" s="17"/>
      <c r="D363" s="9" t="s">
        <v>70</v>
      </c>
      <c r="E363" s="10">
        <v>204.66000000000003</v>
      </c>
      <c r="F363" s="10">
        <v>203.76</v>
      </c>
      <c r="G363" s="10">
        <v>408.42</v>
      </c>
      <c r="H363" s="44">
        <v>186</v>
      </c>
      <c r="I363" s="44">
        <v>175</v>
      </c>
      <c r="J363" s="44"/>
      <c r="K363" s="44">
        <v>361</v>
      </c>
      <c r="L363" s="10">
        <v>145</v>
      </c>
      <c r="M363" s="10">
        <v>122</v>
      </c>
      <c r="N363" s="10">
        <v>0</v>
      </c>
      <c r="O363" s="11">
        <v>267</v>
      </c>
      <c r="P363" s="27">
        <f>Table1[[#This Row],[Female Voters]]/Table1[[#This Row],[Female Population]]</f>
        <v>0.90882439167399576</v>
      </c>
      <c r="Q363" s="27">
        <f>Table1[[#This Row],[Male Voters]]/Table1[[#This Row],[Male Population]]</f>
        <v>0.85885355319984302</v>
      </c>
      <c r="R363" s="27">
        <f>Table1[[#This Row],[Total Voters]]/Table1[[#This Row],[Total Population]]</f>
        <v>0.88389403065471817</v>
      </c>
      <c r="S363" s="27">
        <f>Table1[[#This Row],[Female Ballots]]/Table1[[#This Row],[Female Population]]</f>
        <v>0.70849213329424399</v>
      </c>
      <c r="T363" s="27">
        <f>Table1[[#This Row],[Male Ballots]]/Table1[[#This Row],[Male Population]]</f>
        <v>0.59874361994503345</v>
      </c>
      <c r="U363" s="27">
        <f>Table1[[#This Row],[Total Ballots]]/Table1[[#This Row],[Total Population]]</f>
        <v>0.65373879829587189</v>
      </c>
      <c r="V363" s="27">
        <f>Table1[[#This Row],[Female Ballots]]/Table1[[#This Row],[Female Voters]]</f>
        <v>0.77956989247311825</v>
      </c>
      <c r="W363" s="27">
        <f>Table1[[#This Row],[Male Ballots]]/Table1[[#This Row],[Male Voters]]</f>
        <v>0.69714285714285718</v>
      </c>
      <c r="X363" s="27">
        <f>Table1[[#This Row],[Total Ballots]]/Table1[[#This Row],[Total Voters]]</f>
        <v>0.73961218836565101</v>
      </c>
    </row>
    <row r="364" spans="1:24" s="12" customFormat="1" hidden="1" x14ac:dyDescent="0.25">
      <c r="A364" s="8" t="s">
        <v>23</v>
      </c>
      <c r="B364" s="17">
        <v>2015</v>
      </c>
      <c r="C364" s="17"/>
      <c r="D364" s="9" t="s">
        <v>71</v>
      </c>
      <c r="E364" s="10">
        <v>319.20000000000005</v>
      </c>
      <c r="F364" s="10">
        <v>278.92</v>
      </c>
      <c r="G364" s="10">
        <v>598.12</v>
      </c>
      <c r="H364" s="44">
        <v>265</v>
      </c>
      <c r="I364" s="44">
        <v>227</v>
      </c>
      <c r="J364" s="44"/>
      <c r="K364" s="44">
        <v>492</v>
      </c>
      <c r="L364" s="10">
        <v>214</v>
      </c>
      <c r="M364" s="10">
        <v>186</v>
      </c>
      <c r="N364" s="10">
        <v>0</v>
      </c>
      <c r="O364" s="11">
        <v>400</v>
      </c>
      <c r="P364" s="27">
        <f>Table1[[#This Row],[Female Voters]]/Table1[[#This Row],[Female Population]]</f>
        <v>0.83020050125313272</v>
      </c>
      <c r="Q364" s="27">
        <f>Table1[[#This Row],[Male Voters]]/Table1[[#This Row],[Male Population]]</f>
        <v>0.81385343467660975</v>
      </c>
      <c r="R364" s="27">
        <f>Table1[[#This Row],[Total Voters]]/Table1[[#This Row],[Total Population]]</f>
        <v>0.82257740921554201</v>
      </c>
      <c r="S364" s="27">
        <f>Table1[[#This Row],[Female Ballots]]/Table1[[#This Row],[Female Population]]</f>
        <v>0.67042606516290715</v>
      </c>
      <c r="T364" s="27">
        <f>Table1[[#This Row],[Male Ballots]]/Table1[[#This Row],[Male Population]]</f>
        <v>0.6668578803958124</v>
      </c>
      <c r="U364" s="27">
        <f>Table1[[#This Row],[Total Ballots]]/Table1[[#This Row],[Total Population]]</f>
        <v>0.66876212131344881</v>
      </c>
      <c r="V364" s="27">
        <f>Table1[[#This Row],[Female Ballots]]/Table1[[#This Row],[Female Voters]]</f>
        <v>0.8075471698113208</v>
      </c>
      <c r="W364" s="27">
        <f>Table1[[#This Row],[Male Ballots]]/Table1[[#This Row],[Male Voters]]</f>
        <v>0.81938325991189431</v>
      </c>
      <c r="X364" s="27">
        <f>Table1[[#This Row],[Total Ballots]]/Table1[[#This Row],[Total Voters]]</f>
        <v>0.81300813008130079</v>
      </c>
    </row>
    <row r="365" spans="1:24" s="12" customFormat="1" hidden="1" x14ac:dyDescent="0.25">
      <c r="A365" s="8" t="s">
        <v>23</v>
      </c>
      <c r="B365" s="17">
        <v>2015</v>
      </c>
      <c r="C365" s="17"/>
      <c r="D365" s="9" t="s">
        <v>453</v>
      </c>
      <c r="E365" s="10">
        <v>923.21</v>
      </c>
      <c r="F365" s="10">
        <v>901.2</v>
      </c>
      <c r="G365" s="10">
        <v>1824.42</v>
      </c>
      <c r="H365" s="44">
        <v>799</v>
      </c>
      <c r="I365" s="44">
        <v>746</v>
      </c>
      <c r="J365" s="44"/>
      <c r="K365" s="44">
        <v>1545</v>
      </c>
      <c r="L365" s="10">
        <v>499</v>
      </c>
      <c r="M365" s="10">
        <v>436</v>
      </c>
      <c r="N365" s="10">
        <v>0</v>
      </c>
      <c r="O365" s="11">
        <v>935</v>
      </c>
      <c r="P365" s="27">
        <f>Table1[[#This Row],[Female Voters]]/Table1[[#This Row],[Female Population]]</f>
        <v>0.86545856305715918</v>
      </c>
      <c r="Q365" s="27">
        <f>Table1[[#This Row],[Male Voters]]/Table1[[#This Row],[Male Population]]</f>
        <v>0.82778517532179308</v>
      </c>
      <c r="R365" s="27">
        <f>Table1[[#This Row],[Total Voters]]/Table1[[#This Row],[Total Population]]</f>
        <v>0.84684447660078266</v>
      </c>
      <c r="S365" s="27">
        <f>Table1[[#This Row],[Female Ballots]]/Table1[[#This Row],[Female Population]]</f>
        <v>0.54050541046999057</v>
      </c>
      <c r="T365" s="27">
        <f>Table1[[#This Row],[Male Ballots]]/Table1[[#This Row],[Male Population]]</f>
        <v>0.48379937860630268</v>
      </c>
      <c r="U365" s="27">
        <f>Table1[[#This Row],[Total Ballots]]/Table1[[#This Row],[Total Population]]</f>
        <v>0.51249164117911439</v>
      </c>
      <c r="V365" s="27">
        <f>Table1[[#This Row],[Female Ballots]]/Table1[[#This Row],[Female Voters]]</f>
        <v>0.62453066332916141</v>
      </c>
      <c r="W365" s="27">
        <f>Table1[[#This Row],[Male Ballots]]/Table1[[#This Row],[Male Voters]]</f>
        <v>0.58445040214477206</v>
      </c>
      <c r="X365" s="27">
        <f>Table1[[#This Row],[Total Ballots]]/Table1[[#This Row],[Total Voters]]</f>
        <v>0.60517799352750812</v>
      </c>
    </row>
    <row r="366" spans="1:24" s="12" customFormat="1" hidden="1" x14ac:dyDescent="0.25">
      <c r="A366" s="8" t="s">
        <v>57</v>
      </c>
      <c r="B366" s="17">
        <v>2015</v>
      </c>
      <c r="C366" s="17"/>
      <c r="D366" s="9" t="s">
        <v>66</v>
      </c>
      <c r="E366" s="10">
        <v>4249.72</v>
      </c>
      <c r="F366" s="10">
        <v>4796.16</v>
      </c>
      <c r="G366" s="10">
        <v>9045.880000000001</v>
      </c>
      <c r="H366" s="44">
        <v>1765</v>
      </c>
      <c r="I366" s="44">
        <v>1555</v>
      </c>
      <c r="J366" s="44">
        <v>1</v>
      </c>
      <c r="K366" s="44">
        <v>3321</v>
      </c>
      <c r="L366" s="10">
        <v>231</v>
      </c>
      <c r="M366" s="10">
        <v>176</v>
      </c>
      <c r="N366" s="10">
        <v>0</v>
      </c>
      <c r="O366" s="11">
        <v>407</v>
      </c>
      <c r="P366" s="27">
        <f>Table1[[#This Row],[Female Voters]]/Table1[[#This Row],[Female Population]]</f>
        <v>0.41532148000338842</v>
      </c>
      <c r="Q366" s="27">
        <f>Table1[[#This Row],[Male Voters]]/Table1[[#This Row],[Male Population]]</f>
        <v>0.32421770749933282</v>
      </c>
      <c r="R366" s="27">
        <f>Table1[[#This Row],[Total Voters]]/Table1[[#This Row],[Total Population]]</f>
        <v>0.36712846069149707</v>
      </c>
      <c r="S366" s="27">
        <f>Table1[[#This Row],[Female Ballots]]/Table1[[#This Row],[Female Population]]</f>
        <v>5.4356522312058203E-2</v>
      </c>
      <c r="T366" s="27">
        <f>Table1[[#This Row],[Male Ballots]]/Table1[[#This Row],[Male Population]]</f>
        <v>3.6696023485455032E-2</v>
      </c>
      <c r="U366" s="27">
        <f>Table1[[#This Row],[Total Ballots]]/Table1[[#This Row],[Total Population]]</f>
        <v>4.4992858627353E-2</v>
      </c>
      <c r="V366" s="27">
        <f>Table1[[#This Row],[Female Ballots]]/Table1[[#This Row],[Female Voters]]</f>
        <v>0.13087818696883852</v>
      </c>
      <c r="W366" s="27">
        <f>Table1[[#This Row],[Male Ballots]]/Table1[[#This Row],[Male Voters]]</f>
        <v>0.11318327974276528</v>
      </c>
      <c r="X366" s="27">
        <f>Table1[[#This Row],[Total Ballots]]/Table1[[#This Row],[Total Voters]]</f>
        <v>0.1225534477566998</v>
      </c>
    </row>
    <row r="367" spans="1:24" s="12" customFormat="1" hidden="1" x14ac:dyDescent="0.25">
      <c r="A367" s="8" t="s">
        <v>57</v>
      </c>
      <c r="B367" s="17">
        <v>2015</v>
      </c>
      <c r="C367" s="17"/>
      <c r="D367" s="9" t="s">
        <v>67</v>
      </c>
      <c r="E367" s="10">
        <v>5832.0300000000007</v>
      </c>
      <c r="F367" s="10">
        <v>6552.6900000000005</v>
      </c>
      <c r="G367" s="10">
        <v>12384.720000000001</v>
      </c>
      <c r="H367" s="44">
        <v>3033</v>
      </c>
      <c r="I367" s="44">
        <v>2737</v>
      </c>
      <c r="J367" s="44">
        <v>2</v>
      </c>
      <c r="K367" s="44">
        <v>5772</v>
      </c>
      <c r="L367" s="10">
        <v>496</v>
      </c>
      <c r="M367" s="10">
        <v>435</v>
      </c>
      <c r="N367" s="10">
        <v>0</v>
      </c>
      <c r="O367" s="11">
        <v>931</v>
      </c>
      <c r="P367" s="27">
        <f>Table1[[#This Row],[Female Voters]]/Table1[[#This Row],[Female Population]]</f>
        <v>0.52005905319417078</v>
      </c>
      <c r="Q367" s="27">
        <f>Table1[[#This Row],[Male Voters]]/Table1[[#This Row],[Male Population]]</f>
        <v>0.41769105512392618</v>
      </c>
      <c r="R367" s="27">
        <f>Table1[[#This Row],[Total Voters]]/Table1[[#This Row],[Total Population]]</f>
        <v>0.46605817491231127</v>
      </c>
      <c r="S367" s="27">
        <f>Table1[[#This Row],[Female Ballots]]/Table1[[#This Row],[Female Population]]</f>
        <v>8.5047573486418962E-2</v>
      </c>
      <c r="T367" s="27">
        <f>Table1[[#This Row],[Male Ballots]]/Table1[[#This Row],[Male Population]]</f>
        <v>6.6384950302852713E-2</v>
      </c>
      <c r="U367" s="27">
        <f>Table1[[#This Row],[Total Ballots]]/Table1[[#This Row],[Total Population]]</f>
        <v>7.5173278039390473E-2</v>
      </c>
      <c r="V367" s="27">
        <f>Table1[[#This Row],[Female Ballots]]/Table1[[#This Row],[Female Voters]]</f>
        <v>0.16353445433564129</v>
      </c>
      <c r="W367" s="27">
        <f>Table1[[#This Row],[Male Ballots]]/Table1[[#This Row],[Male Voters]]</f>
        <v>0.15893313847278043</v>
      </c>
      <c r="X367" s="27">
        <f>Table1[[#This Row],[Total Ballots]]/Table1[[#This Row],[Total Voters]]</f>
        <v>0.16129591129591131</v>
      </c>
    </row>
    <row r="368" spans="1:24" s="12" customFormat="1" hidden="1" x14ac:dyDescent="0.25">
      <c r="A368" s="8" t="s">
        <v>57</v>
      </c>
      <c r="B368" s="17">
        <v>2015</v>
      </c>
      <c r="C368" s="17"/>
      <c r="D368" s="9" t="s">
        <v>68</v>
      </c>
      <c r="E368" s="10">
        <v>5430.27</v>
      </c>
      <c r="F368" s="10">
        <v>5751</v>
      </c>
      <c r="G368" s="10">
        <v>11181.279999999999</v>
      </c>
      <c r="H368" s="44">
        <v>2683</v>
      </c>
      <c r="I368" s="44">
        <v>2275</v>
      </c>
      <c r="J368" s="44">
        <v>4</v>
      </c>
      <c r="K368" s="44">
        <v>4962</v>
      </c>
      <c r="L368" s="10">
        <v>718</v>
      </c>
      <c r="M368" s="10">
        <v>594</v>
      </c>
      <c r="N368" s="10">
        <v>2</v>
      </c>
      <c r="O368" s="11">
        <v>1314</v>
      </c>
      <c r="P368" s="27">
        <f>Table1[[#This Row],[Female Voters]]/Table1[[#This Row],[Female Population]]</f>
        <v>0.49408224637080655</v>
      </c>
      <c r="Q368" s="27">
        <f>Table1[[#This Row],[Male Voters]]/Table1[[#This Row],[Male Population]]</f>
        <v>0.3955833768040341</v>
      </c>
      <c r="R368" s="27">
        <f>Table1[[#This Row],[Total Voters]]/Table1[[#This Row],[Total Population]]</f>
        <v>0.44377745660604156</v>
      </c>
      <c r="S368" s="27">
        <f>Table1[[#This Row],[Female Ballots]]/Table1[[#This Row],[Female Population]]</f>
        <v>0.13222178639367838</v>
      </c>
      <c r="T368" s="27">
        <f>Table1[[#This Row],[Male Ballots]]/Table1[[#This Row],[Male Population]]</f>
        <v>0.10328638497652583</v>
      </c>
      <c r="U368" s="27">
        <f>Table1[[#This Row],[Total Ballots]]/Table1[[#This Row],[Total Population]]</f>
        <v>0.11751785126568695</v>
      </c>
      <c r="V368" s="27">
        <f>Table1[[#This Row],[Female Ballots]]/Table1[[#This Row],[Female Voters]]</f>
        <v>0.2676108833395453</v>
      </c>
      <c r="W368" s="27">
        <f>Table1[[#This Row],[Male Ballots]]/Table1[[#This Row],[Male Voters]]</f>
        <v>0.2610989010989011</v>
      </c>
      <c r="X368" s="27">
        <f>Table1[[#This Row],[Total Ballots]]/Table1[[#This Row],[Total Voters]]</f>
        <v>0.26481257557436516</v>
      </c>
    </row>
    <row r="369" spans="1:24" s="12" customFormat="1" hidden="1" x14ac:dyDescent="0.25">
      <c r="A369" s="8" t="s">
        <v>57</v>
      </c>
      <c r="B369" s="17">
        <v>2015</v>
      </c>
      <c r="C369" s="17"/>
      <c r="D369" s="9" t="s">
        <v>69</v>
      </c>
      <c r="E369" s="10">
        <v>5235.75</v>
      </c>
      <c r="F369" s="10">
        <v>5564.12</v>
      </c>
      <c r="G369" s="10">
        <v>10799.86</v>
      </c>
      <c r="H369" s="44">
        <v>3031</v>
      </c>
      <c r="I369" s="44">
        <v>2836</v>
      </c>
      <c r="J369" s="44">
        <v>1</v>
      </c>
      <c r="K369" s="44">
        <v>5868</v>
      </c>
      <c r="L369" s="10">
        <v>1062</v>
      </c>
      <c r="M369" s="10">
        <v>992</v>
      </c>
      <c r="N369" s="10">
        <v>0</v>
      </c>
      <c r="O369" s="11">
        <v>2054</v>
      </c>
      <c r="P369" s="27">
        <f>Table1[[#This Row],[Female Voters]]/Table1[[#This Row],[Female Population]]</f>
        <v>0.57890464594375213</v>
      </c>
      <c r="Q369" s="27">
        <f>Table1[[#This Row],[Male Voters]]/Table1[[#This Row],[Male Population]]</f>
        <v>0.50969425533597412</v>
      </c>
      <c r="R369" s="27">
        <f>Table1[[#This Row],[Total Voters]]/Table1[[#This Row],[Total Population]]</f>
        <v>0.54334037663451185</v>
      </c>
      <c r="S369" s="27">
        <f>Table1[[#This Row],[Female Ballots]]/Table1[[#This Row],[Female Population]]</f>
        <v>0.20283626987537601</v>
      </c>
      <c r="T369" s="27">
        <f>Table1[[#This Row],[Male Ballots]]/Table1[[#This Row],[Male Population]]</f>
        <v>0.1782851556041207</v>
      </c>
      <c r="U369" s="27">
        <f>Table1[[#This Row],[Total Ballots]]/Table1[[#This Row],[Total Population]]</f>
        <v>0.19018765058065568</v>
      </c>
      <c r="V369" s="27">
        <f>Table1[[#This Row],[Female Ballots]]/Table1[[#This Row],[Female Voters]]</f>
        <v>0.35037941273507095</v>
      </c>
      <c r="W369" s="27">
        <f>Table1[[#This Row],[Male Ballots]]/Table1[[#This Row],[Male Voters]]</f>
        <v>0.34978843441466856</v>
      </c>
      <c r="X369" s="27">
        <f>Table1[[#This Row],[Total Ballots]]/Table1[[#This Row],[Total Voters]]</f>
        <v>0.35003408316291751</v>
      </c>
    </row>
    <row r="370" spans="1:24" s="12" customFormat="1" hidden="1" x14ac:dyDescent="0.25">
      <c r="A370" s="8" t="s">
        <v>57</v>
      </c>
      <c r="B370" s="17">
        <v>2015</v>
      </c>
      <c r="C370" s="17"/>
      <c r="D370" s="9" t="s">
        <v>70</v>
      </c>
      <c r="E370" s="10">
        <v>5115.2299999999996</v>
      </c>
      <c r="F370" s="10">
        <v>5145.8999999999996</v>
      </c>
      <c r="G370" s="10">
        <v>10261.14</v>
      </c>
      <c r="H370" s="44">
        <v>3572</v>
      </c>
      <c r="I370" s="44">
        <v>3416</v>
      </c>
      <c r="J370" s="44">
        <v>1</v>
      </c>
      <c r="K370" s="44">
        <v>6989</v>
      </c>
      <c r="L370" s="10">
        <v>1887</v>
      </c>
      <c r="M370" s="10">
        <v>1693</v>
      </c>
      <c r="N370" s="10">
        <v>1</v>
      </c>
      <c r="O370" s="11">
        <v>3581</v>
      </c>
      <c r="P370" s="27">
        <f>Table1[[#This Row],[Female Voters]]/Table1[[#This Row],[Female Population]]</f>
        <v>0.69830682100316122</v>
      </c>
      <c r="Q370" s="27">
        <f>Table1[[#This Row],[Male Voters]]/Table1[[#This Row],[Male Population]]</f>
        <v>0.66382945646048319</v>
      </c>
      <c r="R370" s="27">
        <f>Table1[[#This Row],[Total Voters]]/Table1[[#This Row],[Total Population]]</f>
        <v>0.68111340455349023</v>
      </c>
      <c r="S370" s="27">
        <f>Table1[[#This Row],[Female Ballots]]/Table1[[#This Row],[Female Population]]</f>
        <v>0.36889836820631722</v>
      </c>
      <c r="T370" s="27">
        <f>Table1[[#This Row],[Male Ballots]]/Table1[[#This Row],[Male Population]]</f>
        <v>0.32899978623758724</v>
      </c>
      <c r="U370" s="27">
        <f>Table1[[#This Row],[Total Ballots]]/Table1[[#This Row],[Total Population]]</f>
        <v>0.34898656484562146</v>
      </c>
      <c r="V370" s="27">
        <f>Table1[[#This Row],[Female Ballots]]/Table1[[#This Row],[Female Voters]]</f>
        <v>0.52827547592385216</v>
      </c>
      <c r="W370" s="27">
        <f>Table1[[#This Row],[Male Ballots]]/Table1[[#This Row],[Male Voters]]</f>
        <v>0.49560889929742391</v>
      </c>
      <c r="X370" s="27">
        <f>Table1[[#This Row],[Total Ballots]]/Table1[[#This Row],[Total Voters]]</f>
        <v>0.51237659178709405</v>
      </c>
    </row>
    <row r="371" spans="1:24" s="12" customFormat="1" hidden="1" x14ac:dyDescent="0.25">
      <c r="A371" s="8" t="s">
        <v>57</v>
      </c>
      <c r="B371" s="17">
        <v>2015</v>
      </c>
      <c r="C371" s="17"/>
      <c r="D371" s="9" t="s">
        <v>71</v>
      </c>
      <c r="E371" s="10">
        <v>6443.24</v>
      </c>
      <c r="F371" s="10">
        <v>5953.59</v>
      </c>
      <c r="G371" s="10">
        <v>12396.830000000002</v>
      </c>
      <c r="H371" s="44">
        <v>5131</v>
      </c>
      <c r="I371" s="44">
        <v>4681</v>
      </c>
      <c r="J371" s="44">
        <v>1</v>
      </c>
      <c r="K371" s="44">
        <v>9813</v>
      </c>
      <c r="L371" s="10">
        <v>3227</v>
      </c>
      <c r="M371" s="10">
        <v>3037</v>
      </c>
      <c r="N371" s="10">
        <v>1</v>
      </c>
      <c r="O371" s="11">
        <v>6265</v>
      </c>
      <c r="P371" s="27">
        <f>Table1[[#This Row],[Female Voters]]/Table1[[#This Row],[Female Population]]</f>
        <v>0.79633848808984298</v>
      </c>
      <c r="Q371" s="27">
        <f>Table1[[#This Row],[Male Voters]]/Table1[[#This Row],[Male Population]]</f>
        <v>0.78624829724586343</v>
      </c>
      <c r="R371" s="27">
        <f>Table1[[#This Row],[Total Voters]]/Table1[[#This Row],[Total Population]]</f>
        <v>0.79157332963346261</v>
      </c>
      <c r="S371" s="27">
        <f>Table1[[#This Row],[Female Ballots]]/Table1[[#This Row],[Female Population]]</f>
        <v>0.50083498364177026</v>
      </c>
      <c r="T371" s="27">
        <f>Table1[[#This Row],[Male Ballots]]/Table1[[#This Row],[Male Population]]</f>
        <v>0.51011238597216135</v>
      </c>
      <c r="U371" s="27">
        <f>Table1[[#This Row],[Total Ballots]]/Table1[[#This Row],[Total Population]]</f>
        <v>0.50537113116820986</v>
      </c>
      <c r="V371" s="27">
        <f>Table1[[#This Row],[Female Ballots]]/Table1[[#This Row],[Female Voters]]</f>
        <v>0.62892223738062758</v>
      </c>
      <c r="W371" s="27">
        <f>Table1[[#This Row],[Male Ballots]]/Table1[[#This Row],[Male Voters]]</f>
        <v>0.6487929929502243</v>
      </c>
      <c r="X371" s="27">
        <f>Table1[[#This Row],[Total Ballots]]/Table1[[#This Row],[Total Voters]]</f>
        <v>0.63843880566595335</v>
      </c>
    </row>
    <row r="372" spans="1:24" s="12" customFormat="1" hidden="1" x14ac:dyDescent="0.25">
      <c r="A372" s="8" t="s">
        <v>57</v>
      </c>
      <c r="B372" s="17">
        <v>2015</v>
      </c>
      <c r="C372" s="17"/>
      <c r="D372" s="9" t="s">
        <v>453</v>
      </c>
      <c r="E372" s="10">
        <v>32306.239999999998</v>
      </c>
      <c r="F372" s="10">
        <v>33763.459999999992</v>
      </c>
      <c r="G372" s="10">
        <v>66069.710000000006</v>
      </c>
      <c r="H372" s="44">
        <v>19215</v>
      </c>
      <c r="I372" s="44">
        <v>17500</v>
      </c>
      <c r="J372" s="44">
        <v>10</v>
      </c>
      <c r="K372" s="44">
        <v>36725</v>
      </c>
      <c r="L372" s="10">
        <v>7621</v>
      </c>
      <c r="M372" s="10">
        <v>6927</v>
      </c>
      <c r="N372" s="10">
        <v>4</v>
      </c>
      <c r="O372" s="11">
        <v>14552</v>
      </c>
      <c r="P372" s="27">
        <f>Table1[[#This Row],[Female Voters]]/Table1[[#This Row],[Female Population]]</f>
        <v>0.59477673663044661</v>
      </c>
      <c r="Q372" s="27">
        <f>Table1[[#This Row],[Male Voters]]/Table1[[#This Row],[Male Population]]</f>
        <v>0.51831180809075861</v>
      </c>
      <c r="R372" s="27">
        <f>Table1[[#This Row],[Total Voters]]/Table1[[#This Row],[Total Population]]</f>
        <v>0.55585229600674801</v>
      </c>
      <c r="S372" s="27">
        <f>Table1[[#This Row],[Female Ballots]]/Table1[[#This Row],[Female Population]]</f>
        <v>0.23589869944629893</v>
      </c>
      <c r="T372" s="27">
        <f>Table1[[#This Row],[Male Ballots]]/Table1[[#This Row],[Male Population]]</f>
        <v>0.20516262255112486</v>
      </c>
      <c r="U372" s="27">
        <f>Table1[[#This Row],[Total Ballots]]/Table1[[#This Row],[Total Population]]</f>
        <v>0.22025221542519255</v>
      </c>
      <c r="V372" s="27">
        <f>Table1[[#This Row],[Female Ballots]]/Table1[[#This Row],[Female Voters]]</f>
        <v>0.39661722612542283</v>
      </c>
      <c r="W372" s="27">
        <f>Table1[[#This Row],[Male Ballots]]/Table1[[#This Row],[Male Voters]]</f>
        <v>0.39582857142857142</v>
      </c>
      <c r="X372" s="27">
        <f>Table1[[#This Row],[Total Ballots]]/Table1[[#This Row],[Total Voters]]</f>
        <v>0.39624234172906742</v>
      </c>
    </row>
    <row r="373" spans="1:24" s="12" customFormat="1" hidden="1" x14ac:dyDescent="0.25">
      <c r="A373" s="8" t="s">
        <v>55</v>
      </c>
      <c r="B373" s="17">
        <v>2015</v>
      </c>
      <c r="C373" s="17"/>
      <c r="D373" s="9" t="s">
        <v>66</v>
      </c>
      <c r="E373" s="10">
        <v>2802.5299999999997</v>
      </c>
      <c r="F373" s="10">
        <v>3232.07</v>
      </c>
      <c r="G373" s="10">
        <v>6034.6100000000006</v>
      </c>
      <c r="H373" s="44">
        <v>1416</v>
      </c>
      <c r="I373" s="44">
        <v>1394</v>
      </c>
      <c r="J373" s="44">
        <v>81</v>
      </c>
      <c r="K373" s="44">
        <v>2891</v>
      </c>
      <c r="L373" s="10">
        <v>221</v>
      </c>
      <c r="M373" s="10">
        <v>209</v>
      </c>
      <c r="N373" s="10">
        <v>15</v>
      </c>
      <c r="O373" s="11">
        <v>445</v>
      </c>
      <c r="P373" s="27">
        <f>Table1[[#This Row],[Female Voters]]/Table1[[#This Row],[Female Population]]</f>
        <v>0.50525774924800093</v>
      </c>
      <c r="Q373" s="27">
        <f>Table1[[#This Row],[Male Voters]]/Table1[[#This Row],[Male Population]]</f>
        <v>0.43130253985835698</v>
      </c>
      <c r="R373" s="27">
        <f>Table1[[#This Row],[Total Voters]]/Table1[[#This Row],[Total Population]]</f>
        <v>0.47906989846899795</v>
      </c>
      <c r="S373" s="27">
        <f>Table1[[#This Row],[Female Ballots]]/Table1[[#This Row],[Female Population]]</f>
        <v>7.8857318208904098E-2</v>
      </c>
      <c r="T373" s="27">
        <f>Table1[[#This Row],[Male Ballots]]/Table1[[#This Row],[Male Population]]</f>
        <v>6.4664441054803887E-2</v>
      </c>
      <c r="U373" s="27">
        <f>Table1[[#This Row],[Total Ballots]]/Table1[[#This Row],[Total Population]]</f>
        <v>7.3741302254826738E-2</v>
      </c>
      <c r="V373" s="27">
        <f>Table1[[#This Row],[Female Ballots]]/Table1[[#This Row],[Female Voters]]</f>
        <v>0.15607344632768361</v>
      </c>
      <c r="W373" s="27">
        <f>Table1[[#This Row],[Male Ballots]]/Table1[[#This Row],[Male Voters]]</f>
        <v>0.14992826398852224</v>
      </c>
      <c r="X373" s="27">
        <f>Table1[[#This Row],[Total Ballots]]/Table1[[#This Row],[Total Voters]]</f>
        <v>0.15392597717052922</v>
      </c>
    </row>
    <row r="374" spans="1:24" s="12" customFormat="1" hidden="1" x14ac:dyDescent="0.25">
      <c r="A374" s="8" t="s">
        <v>55</v>
      </c>
      <c r="B374" s="17">
        <v>2015</v>
      </c>
      <c r="C374" s="17"/>
      <c r="D374" s="9" t="s">
        <v>67</v>
      </c>
      <c r="E374" s="10">
        <v>3913.44</v>
      </c>
      <c r="F374" s="10">
        <v>4972.1399999999994</v>
      </c>
      <c r="G374" s="10">
        <v>8885.59</v>
      </c>
      <c r="H374" s="44">
        <v>2462</v>
      </c>
      <c r="I374" s="44">
        <v>2275</v>
      </c>
      <c r="J374" s="44">
        <v>45</v>
      </c>
      <c r="K374" s="44">
        <v>4782</v>
      </c>
      <c r="L374" s="10">
        <v>450</v>
      </c>
      <c r="M374" s="10">
        <v>371</v>
      </c>
      <c r="N374" s="10">
        <v>7</v>
      </c>
      <c r="O374" s="11">
        <v>828</v>
      </c>
      <c r="P374" s="27">
        <f>Table1[[#This Row],[Female Voters]]/Table1[[#This Row],[Female Population]]</f>
        <v>0.62911402755631873</v>
      </c>
      <c r="Q374" s="27">
        <f>Table1[[#This Row],[Male Voters]]/Table1[[#This Row],[Male Population]]</f>
        <v>0.45754946562244836</v>
      </c>
      <c r="R374" s="27">
        <f>Table1[[#This Row],[Total Voters]]/Table1[[#This Row],[Total Population]]</f>
        <v>0.53817473009670713</v>
      </c>
      <c r="S374" s="27">
        <f>Table1[[#This Row],[Female Ballots]]/Table1[[#This Row],[Female Population]]</f>
        <v>0.11498834784741813</v>
      </c>
      <c r="T374" s="27">
        <f>Table1[[#This Row],[Male Ballots]]/Table1[[#This Row],[Male Population]]</f>
        <v>7.461575900919927E-2</v>
      </c>
      <c r="U374" s="27">
        <f>Table1[[#This Row],[Total Ballots]]/Table1[[#This Row],[Total Population]]</f>
        <v>9.3184583128413531E-2</v>
      </c>
      <c r="V374" s="27">
        <f>Table1[[#This Row],[Female Ballots]]/Table1[[#This Row],[Female Voters]]</f>
        <v>0.18277822908204711</v>
      </c>
      <c r="W374" s="27">
        <f>Table1[[#This Row],[Male Ballots]]/Table1[[#This Row],[Male Voters]]</f>
        <v>0.16307692307692306</v>
      </c>
      <c r="X374" s="27">
        <f>Table1[[#This Row],[Total Ballots]]/Table1[[#This Row],[Total Voters]]</f>
        <v>0.17314930991217065</v>
      </c>
    </row>
    <row r="375" spans="1:24" s="12" customFormat="1" hidden="1" x14ac:dyDescent="0.25">
      <c r="A375" s="8" t="s">
        <v>55</v>
      </c>
      <c r="B375" s="17">
        <v>2015</v>
      </c>
      <c r="C375" s="17"/>
      <c r="D375" s="9" t="s">
        <v>68</v>
      </c>
      <c r="E375" s="10">
        <v>3792.59</v>
      </c>
      <c r="F375" s="10">
        <v>4572.7199999999993</v>
      </c>
      <c r="G375" s="10">
        <v>8365.31</v>
      </c>
      <c r="H375" s="44">
        <v>2529</v>
      </c>
      <c r="I375" s="44">
        <v>2258</v>
      </c>
      <c r="J375" s="44">
        <v>38</v>
      </c>
      <c r="K375" s="44">
        <v>4825</v>
      </c>
      <c r="L375" s="10">
        <v>773</v>
      </c>
      <c r="M375" s="10">
        <v>625</v>
      </c>
      <c r="N375" s="10">
        <v>8</v>
      </c>
      <c r="O375" s="11">
        <v>1406</v>
      </c>
      <c r="P375" s="27">
        <f>Table1[[#This Row],[Female Voters]]/Table1[[#This Row],[Female Population]]</f>
        <v>0.66682662771351497</v>
      </c>
      <c r="Q375" s="27">
        <f>Table1[[#This Row],[Male Voters]]/Table1[[#This Row],[Male Population]]</f>
        <v>0.49379800206441687</v>
      </c>
      <c r="R375" s="27">
        <f>Table1[[#This Row],[Total Voters]]/Table1[[#This Row],[Total Population]]</f>
        <v>0.57678675386805756</v>
      </c>
      <c r="S375" s="27">
        <f>Table1[[#This Row],[Female Ballots]]/Table1[[#This Row],[Female Population]]</f>
        <v>0.20381849870405183</v>
      </c>
      <c r="T375" s="27">
        <f>Table1[[#This Row],[Male Ballots]]/Table1[[#This Row],[Male Population]]</f>
        <v>0.13668013786105426</v>
      </c>
      <c r="U375" s="27">
        <f>Table1[[#This Row],[Total Ballots]]/Table1[[#This Row],[Total Population]]</f>
        <v>0.16807506237067127</v>
      </c>
      <c r="V375" s="27">
        <f>Table1[[#This Row],[Female Ballots]]/Table1[[#This Row],[Female Voters]]</f>
        <v>0.30565440885725581</v>
      </c>
      <c r="W375" s="27">
        <f>Table1[[#This Row],[Male Ballots]]/Table1[[#This Row],[Male Voters]]</f>
        <v>0.27679362267493357</v>
      </c>
      <c r="X375" s="27">
        <f>Table1[[#This Row],[Total Ballots]]/Table1[[#This Row],[Total Voters]]</f>
        <v>0.29139896373056995</v>
      </c>
    </row>
    <row r="376" spans="1:24" s="12" customFormat="1" hidden="1" x14ac:dyDescent="0.25">
      <c r="A376" s="8" t="s">
        <v>55</v>
      </c>
      <c r="B376" s="17">
        <v>2015</v>
      </c>
      <c r="C376" s="17"/>
      <c r="D376" s="9" t="s">
        <v>69</v>
      </c>
      <c r="E376" s="10">
        <v>4609.49</v>
      </c>
      <c r="F376" s="10">
        <v>5076.58</v>
      </c>
      <c r="G376" s="10">
        <v>9686.07</v>
      </c>
      <c r="H376" s="44">
        <v>3158</v>
      </c>
      <c r="I376" s="44">
        <v>2808</v>
      </c>
      <c r="J376" s="44">
        <v>43</v>
      </c>
      <c r="K376" s="44">
        <v>6009</v>
      </c>
      <c r="L376" s="10">
        <v>1234</v>
      </c>
      <c r="M376" s="10">
        <v>1086</v>
      </c>
      <c r="N376" s="10">
        <v>12</v>
      </c>
      <c r="O376" s="11">
        <v>2332</v>
      </c>
      <c r="P376" s="27">
        <f>Table1[[#This Row],[Female Voters]]/Table1[[#This Row],[Female Population]]</f>
        <v>0.68510833085655898</v>
      </c>
      <c r="Q376" s="27">
        <f>Table1[[#This Row],[Male Voters]]/Table1[[#This Row],[Male Population]]</f>
        <v>0.55312828715395013</v>
      </c>
      <c r="R376" s="27">
        <f>Table1[[#This Row],[Total Voters]]/Table1[[#This Row],[Total Population]]</f>
        <v>0.62037544638847342</v>
      </c>
      <c r="S376" s="27">
        <f>Table1[[#This Row],[Female Ballots]]/Table1[[#This Row],[Female Population]]</f>
        <v>0.26770857513521018</v>
      </c>
      <c r="T376" s="27">
        <f>Table1[[#This Row],[Male Ballots]]/Table1[[#This Row],[Male Population]]</f>
        <v>0.21392354695483967</v>
      </c>
      <c r="U376" s="27">
        <f>Table1[[#This Row],[Total Ballots]]/Table1[[#This Row],[Total Population]]</f>
        <v>0.24075811965017804</v>
      </c>
      <c r="V376" s="27">
        <f>Table1[[#This Row],[Female Ballots]]/Table1[[#This Row],[Female Voters]]</f>
        <v>0.3907536415452818</v>
      </c>
      <c r="W376" s="27">
        <f>Table1[[#This Row],[Male Ballots]]/Table1[[#This Row],[Male Voters]]</f>
        <v>0.38675213675213677</v>
      </c>
      <c r="X376" s="27">
        <f>Table1[[#This Row],[Total Ballots]]/Table1[[#This Row],[Total Voters]]</f>
        <v>0.38808453985688135</v>
      </c>
    </row>
    <row r="377" spans="1:24" s="12" customFormat="1" hidden="1" x14ac:dyDescent="0.25">
      <c r="A377" s="8" t="s">
        <v>55</v>
      </c>
      <c r="B377" s="17">
        <v>2015</v>
      </c>
      <c r="C377" s="17"/>
      <c r="D377" s="9" t="s">
        <v>70</v>
      </c>
      <c r="E377" s="10">
        <v>5579.59</v>
      </c>
      <c r="F377" s="10">
        <v>5491.83</v>
      </c>
      <c r="G377" s="10">
        <v>11071.4</v>
      </c>
      <c r="H377" s="44">
        <v>4453</v>
      </c>
      <c r="I377" s="44">
        <v>3871</v>
      </c>
      <c r="J377" s="44">
        <v>34</v>
      </c>
      <c r="K377" s="44">
        <v>8358</v>
      </c>
      <c r="L377" s="10">
        <v>2438</v>
      </c>
      <c r="M377" s="10">
        <v>2056</v>
      </c>
      <c r="N377" s="10">
        <v>18</v>
      </c>
      <c r="O377" s="11">
        <v>4512</v>
      </c>
      <c r="P377" s="27">
        <f>Table1[[#This Row],[Female Voters]]/Table1[[#This Row],[Female Population]]</f>
        <v>0.79808731465932081</v>
      </c>
      <c r="Q377" s="27">
        <f>Table1[[#This Row],[Male Voters]]/Table1[[#This Row],[Male Population]]</f>
        <v>0.70486522707367127</v>
      </c>
      <c r="R377" s="27">
        <f>Table1[[#This Row],[Total Voters]]/Table1[[#This Row],[Total Population]]</f>
        <v>0.75491807720794124</v>
      </c>
      <c r="S377" s="27">
        <f>Table1[[#This Row],[Female Ballots]]/Table1[[#This Row],[Female Population]]</f>
        <v>0.4369496683448067</v>
      </c>
      <c r="T377" s="27">
        <f>Table1[[#This Row],[Male Ballots]]/Table1[[#This Row],[Male Population]]</f>
        <v>0.37437429782058074</v>
      </c>
      <c r="U377" s="27">
        <f>Table1[[#This Row],[Total Ballots]]/Table1[[#This Row],[Total Population]]</f>
        <v>0.40753653557815633</v>
      </c>
      <c r="V377" s="27">
        <f>Table1[[#This Row],[Female Ballots]]/Table1[[#This Row],[Female Voters]]</f>
        <v>0.54749607006512468</v>
      </c>
      <c r="W377" s="27">
        <f>Table1[[#This Row],[Male Ballots]]/Table1[[#This Row],[Male Voters]]</f>
        <v>0.53112890725910622</v>
      </c>
      <c r="X377" s="27">
        <f>Table1[[#This Row],[Total Ballots]]/Table1[[#This Row],[Total Voters]]</f>
        <v>0.53984206748025843</v>
      </c>
    </row>
    <row r="378" spans="1:24" s="12" customFormat="1" hidden="1" x14ac:dyDescent="0.25">
      <c r="A378" s="8" t="s">
        <v>55</v>
      </c>
      <c r="B378" s="17">
        <v>2015</v>
      </c>
      <c r="C378" s="17"/>
      <c r="D378" s="9" t="s">
        <v>71</v>
      </c>
      <c r="E378" s="10">
        <v>7299.8099999999995</v>
      </c>
      <c r="F378" s="10">
        <v>6710.6200000000008</v>
      </c>
      <c r="G378" s="10">
        <v>14010.43</v>
      </c>
      <c r="H378" s="44">
        <v>6155</v>
      </c>
      <c r="I378" s="44">
        <v>5650</v>
      </c>
      <c r="J378" s="44">
        <v>41</v>
      </c>
      <c r="K378" s="44">
        <v>11846</v>
      </c>
      <c r="L378" s="10">
        <v>4086</v>
      </c>
      <c r="M378" s="10">
        <v>3846</v>
      </c>
      <c r="N378" s="10">
        <v>29</v>
      </c>
      <c r="O378" s="11">
        <v>7961</v>
      </c>
      <c r="P378" s="27">
        <f>Table1[[#This Row],[Female Voters]]/Table1[[#This Row],[Female Population]]</f>
        <v>0.84317263052052049</v>
      </c>
      <c r="Q378" s="27">
        <f>Table1[[#This Row],[Male Voters]]/Table1[[#This Row],[Male Population]]</f>
        <v>0.84194903004491384</v>
      </c>
      <c r="R378" s="27">
        <f>Table1[[#This Row],[Total Voters]]/Table1[[#This Row],[Total Population]]</f>
        <v>0.84551294999511073</v>
      </c>
      <c r="S378" s="27">
        <f>Table1[[#This Row],[Female Ballots]]/Table1[[#This Row],[Female Population]]</f>
        <v>0.55974059598811476</v>
      </c>
      <c r="T378" s="27">
        <f>Table1[[#This Row],[Male Ballots]]/Table1[[#This Row],[Male Population]]</f>
        <v>0.57312141054030763</v>
      </c>
      <c r="U378" s="27">
        <f>Table1[[#This Row],[Total Ballots]]/Table1[[#This Row],[Total Population]]</f>
        <v>0.56821953359033228</v>
      </c>
      <c r="V378" s="27">
        <f>Table1[[#This Row],[Female Ballots]]/Table1[[#This Row],[Female Voters]]</f>
        <v>0.66385052802599509</v>
      </c>
      <c r="W378" s="27">
        <f>Table1[[#This Row],[Male Ballots]]/Table1[[#This Row],[Male Voters]]</f>
        <v>0.68070796460176997</v>
      </c>
      <c r="X378" s="27">
        <f>Table1[[#This Row],[Total Ballots]]/Table1[[#This Row],[Total Voters]]</f>
        <v>0.67204119534019924</v>
      </c>
    </row>
    <row r="379" spans="1:24" s="12" customFormat="1" hidden="1" x14ac:dyDescent="0.25">
      <c r="A379" s="8" t="s">
        <v>55</v>
      </c>
      <c r="B379" s="17">
        <v>2015</v>
      </c>
      <c r="C379" s="17"/>
      <c r="D379" s="9" t="s">
        <v>453</v>
      </c>
      <c r="E379" s="10">
        <v>27997.449999999997</v>
      </c>
      <c r="F379" s="10">
        <v>30055.96</v>
      </c>
      <c r="G379" s="10">
        <v>58053.41</v>
      </c>
      <c r="H379" s="44">
        <v>20173</v>
      </c>
      <c r="I379" s="44">
        <v>18256</v>
      </c>
      <c r="J379" s="44">
        <v>282</v>
      </c>
      <c r="K379" s="44">
        <v>38711</v>
      </c>
      <c r="L379" s="10">
        <v>9202</v>
      </c>
      <c r="M379" s="10">
        <v>8193</v>
      </c>
      <c r="N379" s="10">
        <v>89</v>
      </c>
      <c r="O379" s="11">
        <v>17484</v>
      </c>
      <c r="P379" s="27">
        <f>Table1[[#This Row],[Female Voters]]/Table1[[#This Row],[Female Population]]</f>
        <v>0.72052990540209916</v>
      </c>
      <c r="Q379" s="27">
        <f>Table1[[#This Row],[Male Voters]]/Table1[[#This Row],[Male Population]]</f>
        <v>0.60740032925250098</v>
      </c>
      <c r="R379" s="27">
        <f>Table1[[#This Row],[Total Voters]]/Table1[[#This Row],[Total Population]]</f>
        <v>0.66681698801155687</v>
      </c>
      <c r="S379" s="27">
        <f>Table1[[#This Row],[Female Ballots]]/Table1[[#This Row],[Female Population]]</f>
        <v>0.32867278984336079</v>
      </c>
      <c r="T379" s="27">
        <f>Table1[[#This Row],[Male Ballots]]/Table1[[#This Row],[Male Population]]</f>
        <v>0.27259152594027941</v>
      </c>
      <c r="U379" s="27">
        <f>Table1[[#This Row],[Total Ballots]]/Table1[[#This Row],[Total Population]]</f>
        <v>0.30117093896809849</v>
      </c>
      <c r="V379" s="27">
        <f>Table1[[#This Row],[Female Ballots]]/Table1[[#This Row],[Female Voters]]</f>
        <v>0.45615426560253802</v>
      </c>
      <c r="W379" s="27">
        <f>Table1[[#This Row],[Male Ballots]]/Table1[[#This Row],[Male Voters]]</f>
        <v>0.44878396143733568</v>
      </c>
      <c r="X379" s="27">
        <f>Table1[[#This Row],[Total Ballots]]/Table1[[#This Row],[Total Voters]]</f>
        <v>0.45165456846891067</v>
      </c>
    </row>
    <row r="380" spans="1:24" s="12" customFormat="1" hidden="1" x14ac:dyDescent="0.25">
      <c r="A380" s="8" t="s">
        <v>31</v>
      </c>
      <c r="B380" s="17">
        <v>2015</v>
      </c>
      <c r="C380" s="17"/>
      <c r="D380" s="9" t="s">
        <v>66</v>
      </c>
      <c r="E380" s="10">
        <v>3282.44</v>
      </c>
      <c r="F380" s="10">
        <v>3899.62</v>
      </c>
      <c r="G380" s="10">
        <v>7182.0599999999995</v>
      </c>
      <c r="H380" s="44">
        <v>1643</v>
      </c>
      <c r="I380" s="44">
        <v>1598</v>
      </c>
      <c r="J380" s="44"/>
      <c r="K380" s="44">
        <v>3241</v>
      </c>
      <c r="L380" s="10">
        <v>217</v>
      </c>
      <c r="M380" s="10">
        <v>203</v>
      </c>
      <c r="N380" s="10">
        <v>0</v>
      </c>
      <c r="O380" s="11">
        <v>420</v>
      </c>
      <c r="P380" s="27">
        <f>Table1[[#This Row],[Female Voters]]/Table1[[#This Row],[Female Population]]</f>
        <v>0.50054227952376884</v>
      </c>
      <c r="Q380" s="27">
        <f>Table1[[#This Row],[Male Voters]]/Table1[[#This Row],[Male Population]]</f>
        <v>0.409783517368359</v>
      </c>
      <c r="R380" s="27">
        <f>Table1[[#This Row],[Total Voters]]/Table1[[#This Row],[Total Population]]</f>
        <v>0.45126328657794562</v>
      </c>
      <c r="S380" s="27">
        <f>Table1[[#This Row],[Female Ballots]]/Table1[[#This Row],[Female Population]]</f>
        <v>6.6109357672950606E-2</v>
      </c>
      <c r="T380" s="27">
        <f>Table1[[#This Row],[Male Ballots]]/Table1[[#This Row],[Male Population]]</f>
        <v>5.2056354208871634E-2</v>
      </c>
      <c r="U380" s="27">
        <f>Table1[[#This Row],[Total Ballots]]/Table1[[#This Row],[Total Population]]</f>
        <v>5.8479043617012394E-2</v>
      </c>
      <c r="V380" s="27">
        <f>Table1[[#This Row],[Female Ballots]]/Table1[[#This Row],[Female Voters]]</f>
        <v>0.13207547169811321</v>
      </c>
      <c r="W380" s="27">
        <f>Table1[[#This Row],[Male Ballots]]/Table1[[#This Row],[Male Voters]]</f>
        <v>0.12703379224030037</v>
      </c>
      <c r="X380" s="27">
        <f>Table1[[#This Row],[Total Ballots]]/Table1[[#This Row],[Total Voters]]</f>
        <v>0.12958963282937366</v>
      </c>
    </row>
    <row r="381" spans="1:24" s="12" customFormat="1" hidden="1" x14ac:dyDescent="0.25">
      <c r="A381" s="8" t="s">
        <v>31</v>
      </c>
      <c r="B381" s="17">
        <v>2015</v>
      </c>
      <c r="C381" s="17"/>
      <c r="D381" s="9" t="s">
        <v>67</v>
      </c>
      <c r="E381" s="10">
        <v>4394.49</v>
      </c>
      <c r="F381" s="10">
        <v>4956.5</v>
      </c>
      <c r="G381" s="10">
        <v>9350.99</v>
      </c>
      <c r="H381" s="44">
        <v>3167</v>
      </c>
      <c r="I381" s="44">
        <v>2849</v>
      </c>
      <c r="J381" s="44"/>
      <c r="K381" s="44">
        <v>6016</v>
      </c>
      <c r="L381" s="10">
        <v>449</v>
      </c>
      <c r="M381" s="10">
        <v>340</v>
      </c>
      <c r="N381" s="10">
        <v>0</v>
      </c>
      <c r="O381" s="11">
        <v>789</v>
      </c>
      <c r="P381" s="27">
        <f>Table1[[#This Row],[Female Voters]]/Table1[[#This Row],[Female Population]]</f>
        <v>0.72067520918240802</v>
      </c>
      <c r="Q381" s="27">
        <f>Table1[[#This Row],[Male Voters]]/Table1[[#This Row],[Male Population]]</f>
        <v>0.57480076667002922</v>
      </c>
      <c r="R381" s="27">
        <f>Table1[[#This Row],[Total Voters]]/Table1[[#This Row],[Total Population]]</f>
        <v>0.64335434002175174</v>
      </c>
      <c r="S381" s="27">
        <f>Table1[[#This Row],[Female Ballots]]/Table1[[#This Row],[Female Population]]</f>
        <v>0.10217340351212542</v>
      </c>
      <c r="T381" s="27">
        <f>Table1[[#This Row],[Male Ballots]]/Table1[[#This Row],[Male Population]]</f>
        <v>6.8596792091193376E-2</v>
      </c>
      <c r="U381" s="27">
        <f>Table1[[#This Row],[Total Ballots]]/Table1[[#This Row],[Total Population]]</f>
        <v>8.4376092798730401E-2</v>
      </c>
      <c r="V381" s="27">
        <f>Table1[[#This Row],[Female Ballots]]/Table1[[#This Row],[Female Voters]]</f>
        <v>0.14177455004736345</v>
      </c>
      <c r="W381" s="27">
        <f>Table1[[#This Row],[Male Ballots]]/Table1[[#This Row],[Male Voters]]</f>
        <v>0.11934011934011934</v>
      </c>
      <c r="X381" s="27">
        <f>Table1[[#This Row],[Total Ballots]]/Table1[[#This Row],[Total Voters]]</f>
        <v>0.1311502659574468</v>
      </c>
    </row>
    <row r="382" spans="1:24" s="12" customFormat="1" hidden="1" x14ac:dyDescent="0.25">
      <c r="A382" s="8" t="s">
        <v>31</v>
      </c>
      <c r="B382" s="17">
        <v>2015</v>
      </c>
      <c r="C382" s="17"/>
      <c r="D382" s="9" t="s">
        <v>68</v>
      </c>
      <c r="E382" s="10">
        <v>3876.49</v>
      </c>
      <c r="F382" s="10">
        <v>3946.52</v>
      </c>
      <c r="G382" s="10">
        <v>7823.01</v>
      </c>
      <c r="H382" s="44">
        <v>2916</v>
      </c>
      <c r="I382" s="44">
        <v>2626</v>
      </c>
      <c r="J382" s="44"/>
      <c r="K382" s="44">
        <v>5542</v>
      </c>
      <c r="L382" s="10">
        <v>649</v>
      </c>
      <c r="M382" s="10">
        <v>543</v>
      </c>
      <c r="N382" s="10">
        <v>0</v>
      </c>
      <c r="O382" s="11">
        <v>1192</v>
      </c>
      <c r="P382" s="27">
        <f>Table1[[#This Row],[Female Voters]]/Table1[[#This Row],[Female Population]]</f>
        <v>0.75222688566202933</v>
      </c>
      <c r="Q382" s="27">
        <f>Table1[[#This Row],[Male Voters]]/Table1[[#This Row],[Male Population]]</f>
        <v>0.66539634918865231</v>
      </c>
      <c r="R382" s="27">
        <f>Table1[[#This Row],[Total Voters]]/Table1[[#This Row],[Total Population]]</f>
        <v>0.70842297274322796</v>
      </c>
      <c r="S382" s="27">
        <f>Table1[[#This Row],[Female Ballots]]/Table1[[#This Row],[Female Population]]</f>
        <v>0.16741949547141874</v>
      </c>
      <c r="T382" s="27">
        <f>Table1[[#This Row],[Male Ballots]]/Table1[[#This Row],[Male Population]]</f>
        <v>0.1375895725854677</v>
      </c>
      <c r="U382" s="27">
        <f>Table1[[#This Row],[Total Ballots]]/Table1[[#This Row],[Total Population]]</f>
        <v>0.1523710183164792</v>
      </c>
      <c r="V382" s="27">
        <f>Table1[[#This Row],[Female Ballots]]/Table1[[#This Row],[Female Voters]]</f>
        <v>0.22256515775034294</v>
      </c>
      <c r="W382" s="27">
        <f>Table1[[#This Row],[Male Ballots]]/Table1[[#This Row],[Male Voters]]</f>
        <v>0.20677837014470679</v>
      </c>
      <c r="X382" s="27">
        <f>Table1[[#This Row],[Total Ballots]]/Table1[[#This Row],[Total Voters]]</f>
        <v>0.21508480692890652</v>
      </c>
    </row>
    <row r="383" spans="1:24" s="12" customFormat="1" hidden="1" x14ac:dyDescent="0.25">
      <c r="A383" s="8" t="s">
        <v>31</v>
      </c>
      <c r="B383" s="17">
        <v>2015</v>
      </c>
      <c r="C383" s="17"/>
      <c r="D383" s="9" t="s">
        <v>69</v>
      </c>
      <c r="E383" s="10">
        <v>5004.67</v>
      </c>
      <c r="F383" s="10">
        <v>4610.97</v>
      </c>
      <c r="G383" s="10">
        <v>9615.64</v>
      </c>
      <c r="H383" s="44">
        <v>3968</v>
      </c>
      <c r="I383" s="44">
        <v>3698</v>
      </c>
      <c r="J383" s="44"/>
      <c r="K383" s="44">
        <v>7666</v>
      </c>
      <c r="L383" s="10">
        <v>1397</v>
      </c>
      <c r="M383" s="10">
        <v>1256</v>
      </c>
      <c r="N383" s="10">
        <v>0</v>
      </c>
      <c r="O383" s="11">
        <v>2653</v>
      </c>
      <c r="P383" s="27">
        <f>Table1[[#This Row],[Female Voters]]/Table1[[#This Row],[Female Population]]</f>
        <v>0.79285946925571515</v>
      </c>
      <c r="Q383" s="27">
        <f>Table1[[#This Row],[Male Voters]]/Table1[[#This Row],[Male Population]]</f>
        <v>0.80200044676065985</v>
      </c>
      <c r="R383" s="27">
        <f>Table1[[#This Row],[Total Voters]]/Table1[[#This Row],[Total Population]]</f>
        <v>0.79724282523056189</v>
      </c>
      <c r="S383" s="27">
        <f>Table1[[#This Row],[Female Ballots]]/Table1[[#This Row],[Female Population]]</f>
        <v>0.27913928390882914</v>
      </c>
      <c r="T383" s="27">
        <f>Table1[[#This Row],[Male Ballots]]/Table1[[#This Row],[Male Population]]</f>
        <v>0.27239387807771465</v>
      </c>
      <c r="U383" s="27">
        <f>Table1[[#This Row],[Total Ballots]]/Table1[[#This Row],[Total Population]]</f>
        <v>0.27590467197191243</v>
      </c>
      <c r="V383" s="27">
        <f>Table1[[#This Row],[Female Ballots]]/Table1[[#This Row],[Female Voters]]</f>
        <v>0.3520665322580645</v>
      </c>
      <c r="W383" s="27">
        <f>Table1[[#This Row],[Male Ballots]]/Table1[[#This Row],[Male Voters]]</f>
        <v>0.33964305029745806</v>
      </c>
      <c r="X383" s="27">
        <f>Table1[[#This Row],[Total Ballots]]/Table1[[#This Row],[Total Voters]]</f>
        <v>0.34607357161492303</v>
      </c>
    </row>
    <row r="384" spans="1:24" s="12" customFormat="1" hidden="1" x14ac:dyDescent="0.25">
      <c r="A384" s="8" t="s">
        <v>31</v>
      </c>
      <c r="B384" s="17">
        <v>2015</v>
      </c>
      <c r="C384" s="17"/>
      <c r="D384" s="9" t="s">
        <v>70</v>
      </c>
      <c r="E384" s="10">
        <v>6658.6399999999994</v>
      </c>
      <c r="F384" s="10">
        <v>5691.24</v>
      </c>
      <c r="G384" s="10">
        <v>12349.88</v>
      </c>
      <c r="H384" s="44">
        <v>6061</v>
      </c>
      <c r="I384" s="44">
        <v>4968</v>
      </c>
      <c r="J384" s="44"/>
      <c r="K384" s="44">
        <v>11029</v>
      </c>
      <c r="L384" s="10">
        <v>3201</v>
      </c>
      <c r="M384" s="10">
        <v>2561</v>
      </c>
      <c r="N384" s="10">
        <v>0</v>
      </c>
      <c r="O384" s="11">
        <v>5762</v>
      </c>
      <c r="P384" s="27">
        <f>Table1[[#This Row],[Female Voters]]/Table1[[#This Row],[Female Population]]</f>
        <v>0.91024593610707305</v>
      </c>
      <c r="Q384" s="27">
        <f>Table1[[#This Row],[Male Voters]]/Table1[[#This Row],[Male Population]]</f>
        <v>0.87292048832943259</v>
      </c>
      <c r="R384" s="27">
        <f>Table1[[#This Row],[Total Voters]]/Table1[[#This Row],[Total Population]]</f>
        <v>0.89304511460840108</v>
      </c>
      <c r="S384" s="27">
        <f>Table1[[#This Row],[Female Ballots]]/Table1[[#This Row],[Female Population]]</f>
        <v>0.48072879747215652</v>
      </c>
      <c r="T384" s="27">
        <f>Table1[[#This Row],[Male Ballots]]/Table1[[#This Row],[Male Population]]</f>
        <v>0.44998980889929086</v>
      </c>
      <c r="U384" s="27">
        <f>Table1[[#This Row],[Total Ballots]]/Table1[[#This Row],[Total Population]]</f>
        <v>0.46656323786142057</v>
      </c>
      <c r="V384" s="27">
        <f>Table1[[#This Row],[Female Ballots]]/Table1[[#This Row],[Female Voters]]</f>
        <v>0.52813067150635207</v>
      </c>
      <c r="W384" s="27">
        <f>Table1[[#This Row],[Male Ballots]]/Table1[[#This Row],[Male Voters]]</f>
        <v>0.51549919484702089</v>
      </c>
      <c r="X384" s="27">
        <f>Table1[[#This Row],[Total Ballots]]/Table1[[#This Row],[Total Voters]]</f>
        <v>0.52244083779127759</v>
      </c>
    </row>
    <row r="385" spans="1:24" s="12" customFormat="1" hidden="1" x14ac:dyDescent="0.25">
      <c r="A385" s="8" t="s">
        <v>31</v>
      </c>
      <c r="B385" s="17">
        <v>2015</v>
      </c>
      <c r="C385" s="17"/>
      <c r="D385" s="9" t="s">
        <v>71</v>
      </c>
      <c r="E385" s="10">
        <v>9574.6400000000012</v>
      </c>
      <c r="F385" s="10">
        <v>8523.19</v>
      </c>
      <c r="G385" s="10">
        <v>18097.82</v>
      </c>
      <c r="H385" s="44">
        <v>8984</v>
      </c>
      <c r="I385" s="44">
        <v>8392</v>
      </c>
      <c r="J385" s="44"/>
      <c r="K385" s="44">
        <v>17376</v>
      </c>
      <c r="L385" s="10">
        <v>6158</v>
      </c>
      <c r="M385" s="10">
        <v>5888</v>
      </c>
      <c r="N385" s="10">
        <v>0</v>
      </c>
      <c r="O385" s="11">
        <v>12046</v>
      </c>
      <c r="P385" s="27">
        <f>Table1[[#This Row],[Female Voters]]/Table1[[#This Row],[Female Population]]</f>
        <v>0.93831204097490861</v>
      </c>
      <c r="Q385" s="27">
        <f>Table1[[#This Row],[Male Voters]]/Table1[[#This Row],[Male Population]]</f>
        <v>0.98460787568973585</v>
      </c>
      <c r="R385" s="27">
        <f>Table1[[#This Row],[Total Voters]]/Table1[[#This Row],[Total Population]]</f>
        <v>0.96011563823709156</v>
      </c>
      <c r="S385" s="27">
        <f>Table1[[#This Row],[Female Ballots]]/Table1[[#This Row],[Female Population]]</f>
        <v>0.64315734064152796</v>
      </c>
      <c r="T385" s="27">
        <f>Table1[[#This Row],[Male Ballots]]/Table1[[#This Row],[Male Population]]</f>
        <v>0.69082115968317026</v>
      </c>
      <c r="U385" s="27">
        <f>Table1[[#This Row],[Total Ballots]]/Table1[[#This Row],[Total Population]]</f>
        <v>0.66560502867196158</v>
      </c>
      <c r="V385" s="27">
        <f>Table1[[#This Row],[Female Ballots]]/Table1[[#This Row],[Female Voters]]</f>
        <v>0.68544078361531613</v>
      </c>
      <c r="W385" s="27">
        <f>Table1[[#This Row],[Male Ballots]]/Table1[[#This Row],[Male Voters]]</f>
        <v>0.70162059103908481</v>
      </c>
      <c r="X385" s="27">
        <f>Table1[[#This Row],[Total Ballots]]/Table1[[#This Row],[Total Voters]]</f>
        <v>0.69325506445672191</v>
      </c>
    </row>
    <row r="386" spans="1:24" s="12" customFormat="1" hidden="1" x14ac:dyDescent="0.25">
      <c r="A386" s="8" t="s">
        <v>31</v>
      </c>
      <c r="B386" s="17">
        <v>2015</v>
      </c>
      <c r="C386" s="17"/>
      <c r="D386" s="9" t="s">
        <v>453</v>
      </c>
      <c r="E386" s="10">
        <v>32791.370000000003</v>
      </c>
      <c r="F386" s="10">
        <v>31628.04</v>
      </c>
      <c r="G386" s="10">
        <v>64419.399999999994</v>
      </c>
      <c r="H386" s="44">
        <v>26739</v>
      </c>
      <c r="I386" s="44">
        <v>24131</v>
      </c>
      <c r="J386" s="44"/>
      <c r="K386" s="44">
        <v>50870</v>
      </c>
      <c r="L386" s="10">
        <v>12071</v>
      </c>
      <c r="M386" s="10">
        <v>10791</v>
      </c>
      <c r="N386" s="10">
        <v>0</v>
      </c>
      <c r="O386" s="11">
        <v>22862</v>
      </c>
      <c r="P386" s="27">
        <f>Table1[[#This Row],[Female Voters]]/Table1[[#This Row],[Female Population]]</f>
        <v>0.81542796168626064</v>
      </c>
      <c r="Q386" s="27">
        <f>Table1[[#This Row],[Male Voters]]/Table1[[#This Row],[Male Population]]</f>
        <v>0.76296223224708204</v>
      </c>
      <c r="R386" s="27">
        <f>Table1[[#This Row],[Total Voters]]/Table1[[#This Row],[Total Population]]</f>
        <v>0.78966895065772125</v>
      </c>
      <c r="S386" s="27">
        <f>Table1[[#This Row],[Female Ballots]]/Table1[[#This Row],[Female Population]]</f>
        <v>0.36811514736956702</v>
      </c>
      <c r="T386" s="27">
        <f>Table1[[#This Row],[Male Ballots]]/Table1[[#This Row],[Male Population]]</f>
        <v>0.34118459442949989</v>
      </c>
      <c r="U386" s="27">
        <f>Table1[[#This Row],[Total Ballots]]/Table1[[#This Row],[Total Population]]</f>
        <v>0.35489309121165369</v>
      </c>
      <c r="V386" s="27">
        <f>Table1[[#This Row],[Female Ballots]]/Table1[[#This Row],[Female Voters]]</f>
        <v>0.45143797449418455</v>
      </c>
      <c r="W386" s="27">
        <f>Table1[[#This Row],[Male Ballots]]/Table1[[#This Row],[Male Voters]]</f>
        <v>0.44718412001160335</v>
      </c>
      <c r="X386" s="27">
        <f>Table1[[#This Row],[Total Ballots]]/Table1[[#This Row],[Total Voters]]</f>
        <v>0.44942009042657755</v>
      </c>
    </row>
    <row r="387" spans="1:24" s="12" customFormat="1" hidden="1" x14ac:dyDescent="0.25">
      <c r="A387" s="8" t="s">
        <v>25</v>
      </c>
      <c r="B387" s="17">
        <v>2015</v>
      </c>
      <c r="C387" s="17"/>
      <c r="D387" s="9" t="s">
        <v>66</v>
      </c>
      <c r="E387" s="10">
        <v>790.76</v>
      </c>
      <c r="F387" s="10">
        <v>860.56999999999994</v>
      </c>
      <c r="G387" s="10">
        <v>1651.3400000000001</v>
      </c>
      <c r="H387" s="44">
        <v>478</v>
      </c>
      <c r="I387" s="44">
        <v>470</v>
      </c>
      <c r="J387" s="44"/>
      <c r="K387" s="44">
        <v>948</v>
      </c>
      <c r="L387" s="10">
        <v>79</v>
      </c>
      <c r="M387" s="10">
        <v>82</v>
      </c>
      <c r="N387" s="10">
        <v>0</v>
      </c>
      <c r="O387" s="11">
        <v>161</v>
      </c>
      <c r="P387" s="27">
        <f>Table1[[#This Row],[Female Voters]]/Table1[[#This Row],[Female Population]]</f>
        <v>0.60448176437857248</v>
      </c>
      <c r="Q387" s="27">
        <f>Table1[[#This Row],[Male Voters]]/Table1[[#This Row],[Male Population]]</f>
        <v>0.54614964500273078</v>
      </c>
      <c r="R387" s="27">
        <f>Table1[[#This Row],[Total Voters]]/Table1[[#This Row],[Total Population]]</f>
        <v>0.57407923262320293</v>
      </c>
      <c r="S387" s="27">
        <f>Table1[[#This Row],[Female Ballots]]/Table1[[#This Row],[Female Population]]</f>
        <v>9.9903889928676215E-2</v>
      </c>
      <c r="T387" s="27">
        <f>Table1[[#This Row],[Male Ballots]]/Table1[[#This Row],[Male Population]]</f>
        <v>9.528568274515728E-2</v>
      </c>
      <c r="U387" s="27">
        <f>Table1[[#This Row],[Total Ballots]]/Table1[[#This Row],[Total Population]]</f>
        <v>9.7496578536219056E-2</v>
      </c>
      <c r="V387" s="27">
        <f>Table1[[#This Row],[Female Ballots]]/Table1[[#This Row],[Female Voters]]</f>
        <v>0.16527196652719664</v>
      </c>
      <c r="W387" s="27">
        <f>Table1[[#This Row],[Male Ballots]]/Table1[[#This Row],[Male Voters]]</f>
        <v>0.17446808510638298</v>
      </c>
      <c r="X387" s="27">
        <f>Table1[[#This Row],[Total Ballots]]/Table1[[#This Row],[Total Voters]]</f>
        <v>0.16983122362869199</v>
      </c>
    </row>
    <row r="388" spans="1:24" s="12" customFormat="1" hidden="1" x14ac:dyDescent="0.25">
      <c r="A388" s="8" t="s">
        <v>25</v>
      </c>
      <c r="B388" s="17">
        <v>2015</v>
      </c>
      <c r="C388" s="17"/>
      <c r="D388" s="9" t="s">
        <v>67</v>
      </c>
      <c r="E388" s="10">
        <v>1086.53</v>
      </c>
      <c r="F388" s="10">
        <v>1255.3699999999999</v>
      </c>
      <c r="G388" s="10">
        <v>2341.8900000000003</v>
      </c>
      <c r="H388" s="44">
        <v>1049</v>
      </c>
      <c r="I388" s="44">
        <v>968</v>
      </c>
      <c r="J388" s="44"/>
      <c r="K388" s="44">
        <v>2017</v>
      </c>
      <c r="L388" s="10">
        <v>232</v>
      </c>
      <c r="M388" s="10">
        <v>180</v>
      </c>
      <c r="N388" s="10">
        <v>0</v>
      </c>
      <c r="O388" s="11">
        <v>412</v>
      </c>
      <c r="P388" s="27">
        <f>Table1[[#This Row],[Female Voters]]/Table1[[#This Row],[Female Population]]</f>
        <v>0.96545884605119048</v>
      </c>
      <c r="Q388" s="27">
        <f>Table1[[#This Row],[Male Voters]]/Table1[[#This Row],[Male Population]]</f>
        <v>0.77108740849311364</v>
      </c>
      <c r="R388" s="27">
        <f>Table1[[#This Row],[Total Voters]]/Table1[[#This Row],[Total Population]]</f>
        <v>0.86127017067411349</v>
      </c>
      <c r="S388" s="27">
        <f>Table1[[#This Row],[Female Ballots]]/Table1[[#This Row],[Female Population]]</f>
        <v>0.21352378673391439</v>
      </c>
      <c r="T388" s="27">
        <f>Table1[[#This Row],[Male Ballots]]/Table1[[#This Row],[Male Population]]</f>
        <v>0.14338402224045502</v>
      </c>
      <c r="U388" s="27">
        <f>Table1[[#This Row],[Total Ballots]]/Table1[[#This Row],[Total Population]]</f>
        <v>0.17592628176387445</v>
      </c>
      <c r="V388" s="27">
        <f>Table1[[#This Row],[Female Ballots]]/Table1[[#This Row],[Female Voters]]</f>
        <v>0.22116301239275502</v>
      </c>
      <c r="W388" s="27">
        <f>Table1[[#This Row],[Male Ballots]]/Table1[[#This Row],[Male Voters]]</f>
        <v>0.18595041322314049</v>
      </c>
      <c r="X388" s="27">
        <f>Table1[[#This Row],[Total Ballots]]/Table1[[#This Row],[Total Voters]]</f>
        <v>0.20426375805651958</v>
      </c>
    </row>
    <row r="389" spans="1:24" s="12" customFormat="1" hidden="1" x14ac:dyDescent="0.25">
      <c r="A389" s="8" t="s">
        <v>25</v>
      </c>
      <c r="B389" s="17">
        <v>2015</v>
      </c>
      <c r="C389" s="17"/>
      <c r="D389" s="9" t="s">
        <v>68</v>
      </c>
      <c r="E389" s="10">
        <v>1259</v>
      </c>
      <c r="F389" s="10">
        <v>1376.87</v>
      </c>
      <c r="G389" s="10">
        <v>2635.88</v>
      </c>
      <c r="H389" s="44">
        <v>1074</v>
      </c>
      <c r="I389" s="44">
        <v>897</v>
      </c>
      <c r="J389" s="44"/>
      <c r="K389" s="44">
        <v>1971</v>
      </c>
      <c r="L389" s="10">
        <v>330</v>
      </c>
      <c r="M389" s="10">
        <v>255</v>
      </c>
      <c r="N389" s="10">
        <v>0</v>
      </c>
      <c r="O389" s="11">
        <v>585</v>
      </c>
      <c r="P389" s="27">
        <f>Table1[[#This Row],[Female Voters]]/Table1[[#This Row],[Female Population]]</f>
        <v>0.85305798252581411</v>
      </c>
      <c r="Q389" s="27">
        <f>Table1[[#This Row],[Male Voters]]/Table1[[#This Row],[Male Population]]</f>
        <v>0.65147762679120036</v>
      </c>
      <c r="R389" s="27">
        <f>Table1[[#This Row],[Total Voters]]/Table1[[#This Row],[Total Population]]</f>
        <v>0.74775786454618565</v>
      </c>
      <c r="S389" s="27">
        <f>Table1[[#This Row],[Female Ballots]]/Table1[[#This Row],[Female Population]]</f>
        <v>0.26211278792692611</v>
      </c>
      <c r="T389" s="27">
        <f>Table1[[#This Row],[Male Ballots]]/Table1[[#This Row],[Male Population]]</f>
        <v>0.18520266982358538</v>
      </c>
      <c r="U389" s="27">
        <f>Table1[[#This Row],[Total Ballots]]/Table1[[#This Row],[Total Population]]</f>
        <v>0.22193726573288616</v>
      </c>
      <c r="V389" s="27">
        <f>Table1[[#This Row],[Female Ballots]]/Table1[[#This Row],[Female Voters]]</f>
        <v>0.30726256983240224</v>
      </c>
      <c r="W389" s="27">
        <f>Table1[[#This Row],[Male Ballots]]/Table1[[#This Row],[Male Voters]]</f>
        <v>0.28428093645484948</v>
      </c>
      <c r="X389" s="27">
        <f>Table1[[#This Row],[Total Ballots]]/Table1[[#This Row],[Total Voters]]</f>
        <v>0.29680365296803651</v>
      </c>
    </row>
    <row r="390" spans="1:24" s="12" customFormat="1" hidden="1" x14ac:dyDescent="0.25">
      <c r="A390" s="8" t="s">
        <v>25</v>
      </c>
      <c r="B390" s="17">
        <v>2015</v>
      </c>
      <c r="C390" s="17"/>
      <c r="D390" s="9" t="s">
        <v>69</v>
      </c>
      <c r="E390" s="10">
        <v>1947.2200000000003</v>
      </c>
      <c r="F390" s="10">
        <v>1813.22</v>
      </c>
      <c r="G390" s="10">
        <v>3760.45</v>
      </c>
      <c r="H390" s="44">
        <v>1538</v>
      </c>
      <c r="I390" s="44">
        <v>1272</v>
      </c>
      <c r="J390" s="44"/>
      <c r="K390" s="44">
        <v>2810</v>
      </c>
      <c r="L390" s="10">
        <v>676</v>
      </c>
      <c r="M390" s="10">
        <v>511</v>
      </c>
      <c r="N390" s="10">
        <v>0</v>
      </c>
      <c r="O390" s="11">
        <v>1187</v>
      </c>
      <c r="P390" s="27">
        <f>Table1[[#This Row],[Female Voters]]/Table1[[#This Row],[Female Population]]</f>
        <v>0.7898439827035465</v>
      </c>
      <c r="Q390" s="27">
        <f>Table1[[#This Row],[Male Voters]]/Table1[[#This Row],[Male Population]]</f>
        <v>0.7015144328873496</v>
      </c>
      <c r="R390" s="27">
        <f>Table1[[#This Row],[Total Voters]]/Table1[[#This Row],[Total Population]]</f>
        <v>0.747250993897007</v>
      </c>
      <c r="S390" s="27">
        <f>Table1[[#This Row],[Female Ballots]]/Table1[[#This Row],[Female Population]]</f>
        <v>0.34716159447828182</v>
      </c>
      <c r="T390" s="27">
        <f>Table1[[#This Row],[Male Ballots]]/Table1[[#This Row],[Male Population]]</f>
        <v>0.28181908428100283</v>
      </c>
      <c r="U390" s="27">
        <f>Table1[[#This Row],[Total Ballots]]/Table1[[#This Row],[Total Population]]</f>
        <v>0.31565371165684958</v>
      </c>
      <c r="V390" s="27">
        <f>Table1[[#This Row],[Female Ballots]]/Table1[[#This Row],[Female Voters]]</f>
        <v>0.43953185955786733</v>
      </c>
      <c r="W390" s="27">
        <f>Table1[[#This Row],[Male Ballots]]/Table1[[#This Row],[Male Voters]]</f>
        <v>0.40172955974842767</v>
      </c>
      <c r="X390" s="27">
        <f>Table1[[#This Row],[Total Ballots]]/Table1[[#This Row],[Total Voters]]</f>
        <v>0.42241992882562279</v>
      </c>
    </row>
    <row r="391" spans="1:24" s="12" customFormat="1" hidden="1" x14ac:dyDescent="0.25">
      <c r="A391" s="8" t="s">
        <v>25</v>
      </c>
      <c r="B391" s="17">
        <v>2015</v>
      </c>
      <c r="C391" s="17"/>
      <c r="D391" s="9" t="s">
        <v>70</v>
      </c>
      <c r="E391" s="10">
        <v>3284.95</v>
      </c>
      <c r="F391" s="10">
        <v>2876.3100000000004</v>
      </c>
      <c r="G391" s="10">
        <v>6161.26</v>
      </c>
      <c r="H391" s="44">
        <v>3059</v>
      </c>
      <c r="I391" s="44">
        <v>2496</v>
      </c>
      <c r="J391" s="44"/>
      <c r="K391" s="44">
        <v>5555</v>
      </c>
      <c r="L391" s="10">
        <v>1844</v>
      </c>
      <c r="M391" s="10">
        <v>1430</v>
      </c>
      <c r="N391" s="10">
        <v>0</v>
      </c>
      <c r="O391" s="11">
        <v>3274</v>
      </c>
      <c r="P391" s="27">
        <f>Table1[[#This Row],[Female Voters]]/Table1[[#This Row],[Female Population]]</f>
        <v>0.93121660908080794</v>
      </c>
      <c r="Q391" s="27">
        <f>Table1[[#This Row],[Male Voters]]/Table1[[#This Row],[Male Population]]</f>
        <v>0.86777850787988764</v>
      </c>
      <c r="R391" s="27">
        <f>Table1[[#This Row],[Total Voters]]/Table1[[#This Row],[Total Population]]</f>
        <v>0.90160129583883808</v>
      </c>
      <c r="S391" s="27">
        <f>Table1[[#This Row],[Female Ballots]]/Table1[[#This Row],[Female Population]]</f>
        <v>0.56134796572246159</v>
      </c>
      <c r="T391" s="27">
        <f>Table1[[#This Row],[Male Ballots]]/Table1[[#This Row],[Male Population]]</f>
        <v>0.49716477013951899</v>
      </c>
      <c r="U391" s="27">
        <f>Table1[[#This Row],[Total Ballots]]/Table1[[#This Row],[Total Population]]</f>
        <v>0.53138481414515859</v>
      </c>
      <c r="V391" s="27">
        <f>Table1[[#This Row],[Female Ballots]]/Table1[[#This Row],[Female Voters]]</f>
        <v>0.60281137626675385</v>
      </c>
      <c r="W391" s="27">
        <f>Table1[[#This Row],[Male Ballots]]/Table1[[#This Row],[Male Voters]]</f>
        <v>0.57291666666666663</v>
      </c>
      <c r="X391" s="27">
        <f>Table1[[#This Row],[Total Ballots]]/Table1[[#This Row],[Total Voters]]</f>
        <v>0.58937893789378937</v>
      </c>
    </row>
    <row r="392" spans="1:24" s="12" customFormat="1" hidden="1" x14ac:dyDescent="0.25">
      <c r="A392" s="8" t="s">
        <v>25</v>
      </c>
      <c r="B392" s="17">
        <v>2015</v>
      </c>
      <c r="C392" s="17"/>
      <c r="D392" s="9" t="s">
        <v>71</v>
      </c>
      <c r="E392" s="10">
        <v>5191.5</v>
      </c>
      <c r="F392" s="10">
        <v>5058.57</v>
      </c>
      <c r="G392" s="10">
        <v>10250.070000000002</v>
      </c>
      <c r="H392" s="44">
        <v>4963</v>
      </c>
      <c r="I392" s="44">
        <v>4896</v>
      </c>
      <c r="J392" s="44"/>
      <c r="K392" s="44">
        <v>9859</v>
      </c>
      <c r="L392" s="10">
        <v>3515</v>
      </c>
      <c r="M392" s="10">
        <v>3537</v>
      </c>
      <c r="N392" s="10">
        <v>0</v>
      </c>
      <c r="O392" s="11">
        <v>7052</v>
      </c>
      <c r="P392" s="27">
        <f>Table1[[#This Row],[Female Voters]]/Table1[[#This Row],[Female Population]]</f>
        <v>0.95598574593084851</v>
      </c>
      <c r="Q392" s="27">
        <f>Table1[[#This Row],[Male Voters]]/Table1[[#This Row],[Male Population]]</f>
        <v>0.96786245915347624</v>
      </c>
      <c r="R392" s="27">
        <f>Table1[[#This Row],[Total Voters]]/Table1[[#This Row],[Total Population]]</f>
        <v>0.96184708982475231</v>
      </c>
      <c r="S392" s="27">
        <f>Table1[[#This Row],[Female Ballots]]/Table1[[#This Row],[Female Population]]</f>
        <v>0.67706828469613789</v>
      </c>
      <c r="T392" s="27">
        <f>Table1[[#This Row],[Male Ballots]]/Table1[[#This Row],[Male Population]]</f>
        <v>0.69920946038109588</v>
      </c>
      <c r="U392" s="27">
        <f>Table1[[#This Row],[Total Ballots]]/Table1[[#This Row],[Total Population]]</f>
        <v>0.68799530149550192</v>
      </c>
      <c r="V392" s="27">
        <f>Table1[[#This Row],[Female Ballots]]/Table1[[#This Row],[Female Voters]]</f>
        <v>0.70824098327624418</v>
      </c>
      <c r="W392" s="27">
        <f>Table1[[#This Row],[Male Ballots]]/Table1[[#This Row],[Male Voters]]</f>
        <v>0.72242647058823528</v>
      </c>
      <c r="X392" s="27">
        <f>Table1[[#This Row],[Total Ballots]]/Table1[[#This Row],[Total Voters]]</f>
        <v>0.71528552591540728</v>
      </c>
    </row>
    <row r="393" spans="1:24" s="12" customFormat="1" hidden="1" x14ac:dyDescent="0.25">
      <c r="A393" s="8" t="s">
        <v>25</v>
      </c>
      <c r="B393" s="17">
        <v>2015</v>
      </c>
      <c r="C393" s="17"/>
      <c r="D393" s="9" t="s">
        <v>453</v>
      </c>
      <c r="E393" s="10">
        <v>13559.96</v>
      </c>
      <c r="F393" s="10">
        <v>13240.91</v>
      </c>
      <c r="G393" s="10">
        <v>26800.89</v>
      </c>
      <c r="H393" s="44">
        <v>12161</v>
      </c>
      <c r="I393" s="44">
        <v>10999</v>
      </c>
      <c r="J393" s="44"/>
      <c r="K393" s="44">
        <v>23160</v>
      </c>
      <c r="L393" s="10">
        <v>6676</v>
      </c>
      <c r="M393" s="10">
        <v>5995</v>
      </c>
      <c r="N393" s="10">
        <v>0</v>
      </c>
      <c r="O393" s="11">
        <v>12671</v>
      </c>
      <c r="P393" s="27">
        <f>Table1[[#This Row],[Female Voters]]/Table1[[#This Row],[Female Population]]</f>
        <v>0.89683155407538084</v>
      </c>
      <c r="Q393" s="27">
        <f>Table1[[#This Row],[Male Voters]]/Table1[[#This Row],[Male Population]]</f>
        <v>0.83068308749172071</v>
      </c>
      <c r="R393" s="27">
        <f>Table1[[#This Row],[Total Voters]]/Table1[[#This Row],[Total Population]]</f>
        <v>0.86415040694544099</v>
      </c>
      <c r="S393" s="27">
        <f>Table1[[#This Row],[Female Ballots]]/Table1[[#This Row],[Female Population]]</f>
        <v>0.49233183578712625</v>
      </c>
      <c r="T393" s="27">
        <f>Table1[[#This Row],[Male Ballots]]/Table1[[#This Row],[Male Population]]</f>
        <v>0.45276344299598742</v>
      </c>
      <c r="U393" s="27">
        <f>Table1[[#This Row],[Total Ballots]]/Table1[[#This Row],[Total Population]]</f>
        <v>0.47278280683962359</v>
      </c>
      <c r="V393" s="27">
        <f>Table1[[#This Row],[Female Ballots]]/Table1[[#This Row],[Female Voters]]</f>
        <v>0.54896801249897209</v>
      </c>
      <c r="W393" s="27">
        <f>Table1[[#This Row],[Male Ballots]]/Table1[[#This Row],[Male Voters]]</f>
        <v>0.54504954995908717</v>
      </c>
      <c r="X393" s="27">
        <f>Table1[[#This Row],[Total Ballots]]/Table1[[#This Row],[Total Voters]]</f>
        <v>0.54710708117443874</v>
      </c>
    </row>
    <row r="394" spans="1:24" s="12" customFormat="1" hidden="1" x14ac:dyDescent="0.25">
      <c r="A394" s="8" t="s">
        <v>48</v>
      </c>
      <c r="B394" s="17">
        <v>2015</v>
      </c>
      <c r="C394" s="17" t="s">
        <v>77</v>
      </c>
      <c r="D394" s="9" t="s">
        <v>66</v>
      </c>
      <c r="E394" s="10">
        <v>89986.07</v>
      </c>
      <c r="F394" s="10">
        <v>90787.24</v>
      </c>
      <c r="G394" s="10">
        <v>180773.31</v>
      </c>
      <c r="H394" s="44">
        <v>48287</v>
      </c>
      <c r="I394" s="44">
        <v>46236</v>
      </c>
      <c r="J394" s="44">
        <v>8</v>
      </c>
      <c r="K394" s="44">
        <v>94531</v>
      </c>
      <c r="L394" s="10">
        <v>8424</v>
      </c>
      <c r="M394" s="10">
        <v>7704</v>
      </c>
      <c r="N394" s="10">
        <v>0</v>
      </c>
      <c r="O394" s="11">
        <v>16128</v>
      </c>
      <c r="P394" s="27">
        <f>Table1[[#This Row],[Female Voters]]/Table1[[#This Row],[Female Population]]</f>
        <v>0.53660527679450831</v>
      </c>
      <c r="Q394" s="27">
        <f>Table1[[#This Row],[Male Voters]]/Table1[[#This Row],[Male Population]]</f>
        <v>0.50927861668666208</v>
      </c>
      <c r="R394" s="27">
        <f>Table1[[#This Row],[Total Voters]]/Table1[[#This Row],[Total Population]]</f>
        <v>0.52292564649062412</v>
      </c>
      <c r="S394" s="27">
        <f>Table1[[#This Row],[Female Ballots]]/Table1[[#This Row],[Female Population]]</f>
        <v>9.3614489442643722E-2</v>
      </c>
      <c r="T394" s="27">
        <f>Table1[[#This Row],[Male Ballots]]/Table1[[#This Row],[Male Population]]</f>
        <v>8.4857739920279535E-2</v>
      </c>
      <c r="U394" s="27">
        <f>Table1[[#This Row],[Total Ballots]]/Table1[[#This Row],[Total Population]]</f>
        <v>8.9216710143770667E-2</v>
      </c>
      <c r="V394" s="27">
        <f>Table1[[#This Row],[Female Ballots]]/Table1[[#This Row],[Female Voters]]</f>
        <v>0.1744568931596496</v>
      </c>
      <c r="W394" s="27">
        <f>Table1[[#This Row],[Male Ballots]]/Table1[[#This Row],[Male Voters]]</f>
        <v>0.16662341032961328</v>
      </c>
      <c r="X394" s="27">
        <f>Table1[[#This Row],[Total Ballots]]/Table1[[#This Row],[Total Voters]]</f>
        <v>0.17061069913573326</v>
      </c>
    </row>
    <row r="395" spans="1:24" s="12" customFormat="1" hidden="1" x14ac:dyDescent="0.25">
      <c r="A395" s="8" t="s">
        <v>48</v>
      </c>
      <c r="B395" s="17">
        <v>2015</v>
      </c>
      <c r="C395" s="17" t="s">
        <v>77</v>
      </c>
      <c r="D395" s="9" t="s">
        <v>67</v>
      </c>
      <c r="E395" s="10">
        <v>166900.24</v>
      </c>
      <c r="F395" s="10">
        <v>175799.63</v>
      </c>
      <c r="G395" s="10">
        <v>342699.87</v>
      </c>
      <c r="H395" s="44">
        <v>115224</v>
      </c>
      <c r="I395" s="44">
        <v>109368</v>
      </c>
      <c r="J395" s="44">
        <v>3</v>
      </c>
      <c r="K395" s="44">
        <v>224595</v>
      </c>
      <c r="L395" s="10">
        <v>25613</v>
      </c>
      <c r="M395" s="10">
        <v>23854</v>
      </c>
      <c r="N395" s="10">
        <v>0</v>
      </c>
      <c r="O395" s="11">
        <v>49467</v>
      </c>
      <c r="P395" s="27">
        <f>Table1[[#This Row],[Female Voters]]/Table1[[#This Row],[Female Population]]</f>
        <v>0.69037647878756803</v>
      </c>
      <c r="Q395" s="27">
        <f>Table1[[#This Row],[Male Voters]]/Table1[[#This Row],[Male Population]]</f>
        <v>0.62211735030386583</v>
      </c>
      <c r="R395" s="27">
        <f>Table1[[#This Row],[Total Voters]]/Table1[[#This Row],[Total Population]]</f>
        <v>0.65536937612494572</v>
      </c>
      <c r="S395" s="27">
        <f>Table1[[#This Row],[Female Ballots]]/Table1[[#This Row],[Female Population]]</f>
        <v>0.15346293091010535</v>
      </c>
      <c r="T395" s="27">
        <f>Table1[[#This Row],[Male Ballots]]/Table1[[#This Row],[Male Population]]</f>
        <v>0.13568856771769086</v>
      </c>
      <c r="U395" s="27">
        <f>Table1[[#This Row],[Total Ballots]]/Table1[[#This Row],[Total Population]]</f>
        <v>0.14434496283876619</v>
      </c>
      <c r="V395" s="27">
        <f>Table1[[#This Row],[Female Ballots]]/Table1[[#This Row],[Female Voters]]</f>
        <v>0.2222887592862598</v>
      </c>
      <c r="W395" s="27">
        <f>Table1[[#This Row],[Male Ballots]]/Table1[[#This Row],[Male Voters]]</f>
        <v>0.21810767317679761</v>
      </c>
      <c r="X395" s="27">
        <f>Table1[[#This Row],[Total Ballots]]/Table1[[#This Row],[Total Voters]]</f>
        <v>0.22024978294263006</v>
      </c>
    </row>
    <row r="396" spans="1:24" s="12" customFormat="1" hidden="1" x14ac:dyDescent="0.25">
      <c r="A396" s="8" t="s">
        <v>48</v>
      </c>
      <c r="B396" s="17">
        <v>2015</v>
      </c>
      <c r="C396" s="17" t="s">
        <v>77</v>
      </c>
      <c r="D396" s="9" t="s">
        <v>68</v>
      </c>
      <c r="E396" s="10">
        <v>147808</v>
      </c>
      <c r="F396" s="10">
        <v>154278.93</v>
      </c>
      <c r="G396" s="10">
        <v>302086.93999999994</v>
      </c>
      <c r="H396" s="44">
        <v>108317</v>
      </c>
      <c r="I396" s="44">
        <v>103892</v>
      </c>
      <c r="J396" s="44"/>
      <c r="K396" s="44">
        <v>212209</v>
      </c>
      <c r="L396" s="10">
        <v>32434</v>
      </c>
      <c r="M396" s="10">
        <v>30220</v>
      </c>
      <c r="N396" s="10">
        <v>0</v>
      </c>
      <c r="O396" s="11">
        <v>62654</v>
      </c>
      <c r="P396" s="27">
        <f>Table1[[#This Row],[Female Voters]]/Table1[[#This Row],[Female Population]]</f>
        <v>0.7328223100238147</v>
      </c>
      <c r="Q396" s="27">
        <f>Table1[[#This Row],[Male Voters]]/Table1[[#This Row],[Male Population]]</f>
        <v>0.67340368513056192</v>
      </c>
      <c r="R396" s="27">
        <f>Table1[[#This Row],[Total Voters]]/Table1[[#This Row],[Total Population]]</f>
        <v>0.70247657843136169</v>
      </c>
      <c r="S396" s="27">
        <f>Table1[[#This Row],[Female Ballots]]/Table1[[#This Row],[Female Population]]</f>
        <v>0.21943331890019485</v>
      </c>
      <c r="T396" s="27">
        <f>Table1[[#This Row],[Male Ballots]]/Table1[[#This Row],[Male Population]]</f>
        <v>0.1958789836045661</v>
      </c>
      <c r="U396" s="27">
        <f>Table1[[#This Row],[Total Ballots]]/Table1[[#This Row],[Total Population]]</f>
        <v>0.20740386856843268</v>
      </c>
      <c r="V396" s="27">
        <f>Table1[[#This Row],[Female Ballots]]/Table1[[#This Row],[Female Voters]]</f>
        <v>0.29943591495333144</v>
      </c>
      <c r="W396" s="27">
        <f>Table1[[#This Row],[Male Ballots]]/Table1[[#This Row],[Male Voters]]</f>
        <v>0.29087898972009396</v>
      </c>
      <c r="X396" s="27">
        <f>Table1[[#This Row],[Total Ballots]]/Table1[[#This Row],[Total Voters]]</f>
        <v>0.29524666720073134</v>
      </c>
    </row>
    <row r="397" spans="1:24" s="12" customFormat="1" hidden="1" x14ac:dyDescent="0.25">
      <c r="A397" s="8" t="s">
        <v>48</v>
      </c>
      <c r="B397" s="17">
        <v>2015</v>
      </c>
      <c r="C397" s="17" t="s">
        <v>77</v>
      </c>
      <c r="D397" s="9" t="s">
        <v>69</v>
      </c>
      <c r="E397" s="10">
        <v>141372.74</v>
      </c>
      <c r="F397" s="10">
        <v>145575.70000000001</v>
      </c>
      <c r="G397" s="10">
        <v>286948.44</v>
      </c>
      <c r="H397" s="44">
        <v>112435</v>
      </c>
      <c r="I397" s="44">
        <v>111344</v>
      </c>
      <c r="J397" s="44">
        <v>1</v>
      </c>
      <c r="K397" s="44">
        <v>223780</v>
      </c>
      <c r="L397" s="10">
        <v>43976</v>
      </c>
      <c r="M397" s="10">
        <v>43173</v>
      </c>
      <c r="N397" s="10">
        <v>0</v>
      </c>
      <c r="O397" s="11">
        <v>87149</v>
      </c>
      <c r="P397" s="27">
        <f>Table1[[#This Row],[Female Voters]]/Table1[[#This Row],[Female Population]]</f>
        <v>0.79530891174635232</v>
      </c>
      <c r="Q397" s="27">
        <f>Table1[[#This Row],[Male Voters]]/Table1[[#This Row],[Male Population]]</f>
        <v>0.76485292531651916</v>
      </c>
      <c r="R397" s="27">
        <f>Table1[[#This Row],[Total Voters]]/Table1[[#This Row],[Total Population]]</f>
        <v>0.77986135767108544</v>
      </c>
      <c r="S397" s="27">
        <f>Table1[[#This Row],[Female Ballots]]/Table1[[#This Row],[Female Population]]</f>
        <v>0.31106421223780484</v>
      </c>
      <c r="T397" s="27">
        <f>Table1[[#This Row],[Male Ballots]]/Table1[[#This Row],[Male Population]]</f>
        <v>0.29656735293046843</v>
      </c>
      <c r="U397" s="27">
        <f>Table1[[#This Row],[Total Ballots]]/Table1[[#This Row],[Total Population]]</f>
        <v>0.30370961417319431</v>
      </c>
      <c r="V397" s="27">
        <f>Table1[[#This Row],[Female Ballots]]/Table1[[#This Row],[Female Voters]]</f>
        <v>0.39112376039489483</v>
      </c>
      <c r="W397" s="27">
        <f>Table1[[#This Row],[Male Ballots]]/Table1[[#This Row],[Male Voters]]</f>
        <v>0.38774428797240984</v>
      </c>
      <c r="X397" s="27">
        <f>Table1[[#This Row],[Total Ballots]]/Table1[[#This Row],[Total Voters]]</f>
        <v>0.38944052194119222</v>
      </c>
    </row>
    <row r="398" spans="1:24" s="12" customFormat="1" hidden="1" x14ac:dyDescent="0.25">
      <c r="A398" s="8" t="s">
        <v>48</v>
      </c>
      <c r="B398" s="17">
        <v>2015</v>
      </c>
      <c r="C398" s="17" t="s">
        <v>77</v>
      </c>
      <c r="D398" s="9" t="s">
        <v>70</v>
      </c>
      <c r="E398" s="10">
        <v>128377.54000000001</v>
      </c>
      <c r="F398" s="10">
        <v>124987.51</v>
      </c>
      <c r="G398" s="10">
        <v>253365.06</v>
      </c>
      <c r="H398" s="44">
        <v>108589</v>
      </c>
      <c r="I398" s="44">
        <v>103088</v>
      </c>
      <c r="J398" s="44"/>
      <c r="K398" s="44">
        <v>211677</v>
      </c>
      <c r="L398" s="10">
        <v>55981</v>
      </c>
      <c r="M398" s="10">
        <v>53114</v>
      </c>
      <c r="N398" s="10">
        <v>0</v>
      </c>
      <c r="O398" s="11">
        <v>109095</v>
      </c>
      <c r="P398" s="27">
        <f>Table1[[#This Row],[Female Voters]]/Table1[[#This Row],[Female Population]]</f>
        <v>0.8458566817840566</v>
      </c>
      <c r="Q398" s="27">
        <f>Table1[[#This Row],[Male Voters]]/Table1[[#This Row],[Male Population]]</f>
        <v>0.82478641265835284</v>
      </c>
      <c r="R398" s="27">
        <f>Table1[[#This Row],[Total Voters]]/Table1[[#This Row],[Total Population]]</f>
        <v>0.83546247458114387</v>
      </c>
      <c r="S398" s="27">
        <f>Table1[[#This Row],[Female Ballots]]/Table1[[#This Row],[Female Population]]</f>
        <v>0.43606537405219009</v>
      </c>
      <c r="T398" s="27">
        <f>Table1[[#This Row],[Male Ballots]]/Table1[[#This Row],[Male Population]]</f>
        <v>0.4249544614497881</v>
      </c>
      <c r="U398" s="27">
        <f>Table1[[#This Row],[Total Ballots]]/Table1[[#This Row],[Total Population]]</f>
        <v>0.43058423288515002</v>
      </c>
      <c r="V398" s="27">
        <f>Table1[[#This Row],[Female Ballots]]/Table1[[#This Row],[Female Voters]]</f>
        <v>0.51553103905552122</v>
      </c>
      <c r="W398" s="27">
        <f>Table1[[#This Row],[Male Ballots]]/Table1[[#This Row],[Male Voters]]</f>
        <v>0.51522970665838896</v>
      </c>
      <c r="X398" s="27">
        <f>Table1[[#This Row],[Total Ballots]]/Table1[[#This Row],[Total Voters]]</f>
        <v>0.51538428832608174</v>
      </c>
    </row>
    <row r="399" spans="1:24" s="12" customFormat="1" hidden="1" x14ac:dyDescent="0.25">
      <c r="A399" s="8" t="s">
        <v>48</v>
      </c>
      <c r="B399" s="17">
        <v>2015</v>
      </c>
      <c r="C399" s="17" t="s">
        <v>77</v>
      </c>
      <c r="D399" s="9" t="s">
        <v>71</v>
      </c>
      <c r="E399" s="10">
        <v>141841.49000000002</v>
      </c>
      <c r="F399" s="10">
        <v>112614.17000000001</v>
      </c>
      <c r="G399" s="10">
        <v>254455.66000000003</v>
      </c>
      <c r="H399" s="44">
        <v>122205</v>
      </c>
      <c r="I399" s="44">
        <v>101483</v>
      </c>
      <c r="J399" s="44">
        <v>1</v>
      </c>
      <c r="K399" s="44">
        <v>223689</v>
      </c>
      <c r="L399" s="10">
        <v>76786</v>
      </c>
      <c r="M399" s="10">
        <v>66182</v>
      </c>
      <c r="N399" s="10">
        <v>0</v>
      </c>
      <c r="O399" s="11">
        <v>142968</v>
      </c>
      <c r="P399" s="27">
        <f>Table1[[#This Row],[Female Voters]]/Table1[[#This Row],[Female Population]]</f>
        <v>0.86156032342863842</v>
      </c>
      <c r="Q399" s="27">
        <f>Table1[[#This Row],[Male Voters]]/Table1[[#This Row],[Male Population]]</f>
        <v>0.90115657736499755</v>
      </c>
      <c r="R399" s="27">
        <f>Table1[[#This Row],[Total Voters]]/Table1[[#This Row],[Total Population]]</f>
        <v>0.87908832525085101</v>
      </c>
      <c r="S399" s="27">
        <f>Table1[[#This Row],[Female Ballots]]/Table1[[#This Row],[Female Population]]</f>
        <v>0.54135077120241748</v>
      </c>
      <c r="T399" s="27">
        <f>Table1[[#This Row],[Male Ballots]]/Table1[[#This Row],[Male Population]]</f>
        <v>0.58768803250958557</v>
      </c>
      <c r="U399" s="27">
        <f>Table1[[#This Row],[Total Ballots]]/Table1[[#This Row],[Total Population]]</f>
        <v>0.56185820350783311</v>
      </c>
      <c r="V399" s="27">
        <f>Table1[[#This Row],[Female Ballots]]/Table1[[#This Row],[Female Voters]]</f>
        <v>0.62833762939323268</v>
      </c>
      <c r="W399" s="27">
        <f>Table1[[#This Row],[Male Ballots]]/Table1[[#This Row],[Male Voters]]</f>
        <v>0.65214863573209303</v>
      </c>
      <c r="X399" s="27">
        <f>Table1[[#This Row],[Total Ballots]]/Table1[[#This Row],[Total Voters]]</f>
        <v>0.63913737376446766</v>
      </c>
    </row>
    <row r="400" spans="1:24" s="12" customFormat="1" hidden="1" x14ac:dyDescent="0.25">
      <c r="A400" s="8" t="s">
        <v>48</v>
      </c>
      <c r="B400" s="17">
        <v>2015</v>
      </c>
      <c r="C400" s="17" t="s">
        <v>77</v>
      </c>
      <c r="D400" s="9" t="s">
        <v>453</v>
      </c>
      <c r="E400" s="10">
        <v>816286.08000000007</v>
      </c>
      <c r="F400" s="10">
        <v>804043.18</v>
      </c>
      <c r="G400" s="10">
        <v>1620329.2799999998</v>
      </c>
      <c r="H400" s="44">
        <v>615057</v>
      </c>
      <c r="I400" s="44">
        <v>575411</v>
      </c>
      <c r="J400" s="44">
        <v>13</v>
      </c>
      <c r="K400" s="44">
        <v>1190481</v>
      </c>
      <c r="L400" s="10">
        <v>243214</v>
      </c>
      <c r="M400" s="10">
        <v>224247</v>
      </c>
      <c r="N400" s="10">
        <v>0</v>
      </c>
      <c r="O400" s="11">
        <v>467461</v>
      </c>
      <c r="P400" s="27">
        <f>Table1[[#This Row],[Female Voters]]/Table1[[#This Row],[Female Population]]</f>
        <v>0.75348216154806891</v>
      </c>
      <c r="Q400" s="27">
        <f>Table1[[#This Row],[Male Voters]]/Table1[[#This Row],[Male Population]]</f>
        <v>0.71564688851660918</v>
      </c>
      <c r="R400" s="27">
        <f>Table1[[#This Row],[Total Voters]]/Table1[[#This Row],[Total Population]]</f>
        <v>0.73471547709117502</v>
      </c>
      <c r="S400" s="27">
        <f>Table1[[#This Row],[Female Ballots]]/Table1[[#This Row],[Female Population]]</f>
        <v>0.29795191411324812</v>
      </c>
      <c r="T400" s="27">
        <f>Table1[[#This Row],[Male Ballots]]/Table1[[#This Row],[Male Population]]</f>
        <v>0.27889920041358973</v>
      </c>
      <c r="U400" s="27">
        <f>Table1[[#This Row],[Total Ballots]]/Table1[[#This Row],[Total Population]]</f>
        <v>0.28849753304464143</v>
      </c>
      <c r="V400" s="27">
        <f>Table1[[#This Row],[Female Ballots]]/Table1[[#This Row],[Female Voters]]</f>
        <v>0.39543326878647017</v>
      </c>
      <c r="W400" s="27">
        <f>Table1[[#This Row],[Male Ballots]]/Table1[[#This Row],[Male Voters]]</f>
        <v>0.38971622023214708</v>
      </c>
      <c r="X400" s="27">
        <f>Table1[[#This Row],[Total Ballots]]/Table1[[#This Row],[Total Voters]]</f>
        <v>0.39266565363075934</v>
      </c>
    </row>
    <row r="401" spans="1:24" s="12" customFormat="1" hidden="1" x14ac:dyDescent="0.25">
      <c r="A401" s="14" t="s">
        <v>40</v>
      </c>
      <c r="B401" s="18">
        <v>2015</v>
      </c>
      <c r="C401" s="18" t="s">
        <v>77</v>
      </c>
      <c r="D401" s="9" t="s">
        <v>66</v>
      </c>
      <c r="E401" s="10">
        <v>9457.880000000001</v>
      </c>
      <c r="F401" s="10">
        <v>15386.630000000001</v>
      </c>
      <c r="G401" s="10">
        <v>24844.510000000002</v>
      </c>
      <c r="H401" s="45">
        <v>6112</v>
      </c>
      <c r="I401" s="45">
        <v>6188</v>
      </c>
      <c r="J401" s="45">
        <v>1</v>
      </c>
      <c r="K401" s="45">
        <v>12301</v>
      </c>
      <c r="L401" s="15">
        <v>836</v>
      </c>
      <c r="M401" s="15">
        <v>780</v>
      </c>
      <c r="N401" s="15">
        <v>0</v>
      </c>
      <c r="O401" s="15">
        <v>1616</v>
      </c>
      <c r="P401" s="27">
        <f>Table1[[#This Row],[Female Voters]]/Table1[[#This Row],[Female Population]]</f>
        <v>0.64623361683590819</v>
      </c>
      <c r="Q401" s="27">
        <f>Table1[[#This Row],[Male Voters]]/Table1[[#This Row],[Male Population]]</f>
        <v>0.40216733618732625</v>
      </c>
      <c r="R401" s="27">
        <f>Table1[[#This Row],[Total Voters]]/Table1[[#This Row],[Total Population]]</f>
        <v>0.49511944489949689</v>
      </c>
      <c r="S401" s="27">
        <f>Table1[[#This Row],[Female Ballots]]/Table1[[#This Row],[Female Population]]</f>
        <v>8.839190177925707E-2</v>
      </c>
      <c r="T401" s="27">
        <f>Table1[[#This Row],[Male Ballots]]/Table1[[#This Row],[Male Population]]</f>
        <v>5.0693361704284817E-2</v>
      </c>
      <c r="U401" s="27">
        <f>Table1[[#This Row],[Total Ballots]]/Table1[[#This Row],[Total Population]]</f>
        <v>6.5044551089959102E-2</v>
      </c>
      <c r="V401" s="27">
        <f>Table1[[#This Row],[Female Ballots]]/Table1[[#This Row],[Female Voters]]</f>
        <v>0.13678010471204188</v>
      </c>
      <c r="W401" s="27">
        <f>Table1[[#This Row],[Male Ballots]]/Table1[[#This Row],[Male Voters]]</f>
        <v>0.12605042016806722</v>
      </c>
      <c r="X401" s="27">
        <f>Table1[[#This Row],[Total Ballots]]/Table1[[#This Row],[Total Voters]]</f>
        <v>0.13137143321681163</v>
      </c>
    </row>
    <row r="402" spans="1:24" s="12" customFormat="1" hidden="1" x14ac:dyDescent="0.25">
      <c r="A402" s="8" t="s">
        <v>40</v>
      </c>
      <c r="B402" s="17">
        <v>2015</v>
      </c>
      <c r="C402" s="17" t="s">
        <v>77</v>
      </c>
      <c r="D402" s="9" t="s">
        <v>67</v>
      </c>
      <c r="E402" s="10">
        <v>14127.79</v>
      </c>
      <c r="F402" s="10">
        <v>17056.61</v>
      </c>
      <c r="G402" s="10">
        <v>31184.400000000001</v>
      </c>
      <c r="H402" s="44">
        <v>11358</v>
      </c>
      <c r="I402" s="44">
        <v>11140</v>
      </c>
      <c r="J402" s="44"/>
      <c r="K402" s="44">
        <v>22498</v>
      </c>
      <c r="L402" s="10">
        <v>1537</v>
      </c>
      <c r="M402" s="10">
        <v>1442</v>
      </c>
      <c r="N402" s="10">
        <v>0</v>
      </c>
      <c r="O402" s="11">
        <v>2979</v>
      </c>
      <c r="P402" s="27">
        <f>Table1[[#This Row],[Female Voters]]/Table1[[#This Row],[Female Population]]</f>
        <v>0.80394739729285325</v>
      </c>
      <c r="Q402" s="27">
        <f>Table1[[#This Row],[Male Voters]]/Table1[[#This Row],[Male Population]]</f>
        <v>0.65311923060913035</v>
      </c>
      <c r="R402" s="27">
        <f>Table1[[#This Row],[Total Voters]]/Table1[[#This Row],[Total Population]]</f>
        <v>0.72145046882415564</v>
      </c>
      <c r="S402" s="27">
        <f>Table1[[#This Row],[Female Ballots]]/Table1[[#This Row],[Female Population]]</f>
        <v>0.10879267033272719</v>
      </c>
      <c r="T402" s="27">
        <f>Table1[[#This Row],[Male Ballots]]/Table1[[#This Row],[Male Population]]</f>
        <v>8.4542004536657639E-2</v>
      </c>
      <c r="U402" s="27">
        <f>Table1[[#This Row],[Total Ballots]]/Table1[[#This Row],[Total Population]]</f>
        <v>9.5528533497517984E-2</v>
      </c>
      <c r="V402" s="27">
        <f>Table1[[#This Row],[Female Ballots]]/Table1[[#This Row],[Female Voters]]</f>
        <v>0.13532312026765275</v>
      </c>
      <c r="W402" s="27">
        <f>Table1[[#This Row],[Male Ballots]]/Table1[[#This Row],[Male Voters]]</f>
        <v>0.12944344703770197</v>
      </c>
      <c r="X402" s="27">
        <f>Table1[[#This Row],[Total Ballots]]/Table1[[#This Row],[Total Voters]]</f>
        <v>0.13241176993510534</v>
      </c>
    </row>
    <row r="403" spans="1:24" s="12" customFormat="1" hidden="1" x14ac:dyDescent="0.25">
      <c r="A403" s="8" t="s">
        <v>40</v>
      </c>
      <c r="B403" s="17">
        <v>2015</v>
      </c>
      <c r="C403" s="17" t="s">
        <v>77</v>
      </c>
      <c r="D403" s="9" t="s">
        <v>68</v>
      </c>
      <c r="E403" s="10">
        <v>14697.32</v>
      </c>
      <c r="F403" s="10">
        <v>13852.12</v>
      </c>
      <c r="G403" s="10">
        <v>28549.449999999997</v>
      </c>
      <c r="H403" s="44">
        <v>10945</v>
      </c>
      <c r="I403" s="44">
        <v>10393</v>
      </c>
      <c r="J403" s="44"/>
      <c r="K403" s="44">
        <v>21338</v>
      </c>
      <c r="L403" s="10">
        <v>2442</v>
      </c>
      <c r="M403" s="10">
        <v>2200</v>
      </c>
      <c r="N403" s="10">
        <v>0</v>
      </c>
      <c r="O403" s="11">
        <v>4642</v>
      </c>
      <c r="P403" s="27">
        <f>Table1[[#This Row],[Female Voters]]/Table1[[#This Row],[Female Population]]</f>
        <v>0.74469359039607219</v>
      </c>
      <c r="Q403" s="27">
        <f>Table1[[#This Row],[Male Voters]]/Table1[[#This Row],[Male Population]]</f>
        <v>0.75028226726306146</v>
      </c>
      <c r="R403" s="27">
        <f>Table1[[#This Row],[Total Voters]]/Table1[[#This Row],[Total Population]]</f>
        <v>0.7474049412510575</v>
      </c>
      <c r="S403" s="27">
        <f>Table1[[#This Row],[Female Ballots]]/Table1[[#This Row],[Female Population]]</f>
        <v>0.16615274077178696</v>
      </c>
      <c r="T403" s="27">
        <f>Table1[[#This Row],[Male Ballots]]/Table1[[#This Row],[Male Population]]</f>
        <v>0.15882045491953578</v>
      </c>
      <c r="U403" s="27">
        <f>Table1[[#This Row],[Total Ballots]]/Table1[[#This Row],[Total Population]]</f>
        <v>0.16259507626241487</v>
      </c>
      <c r="V403" s="27">
        <f>Table1[[#This Row],[Female Ballots]]/Table1[[#This Row],[Female Voters]]</f>
        <v>0.22311557788944725</v>
      </c>
      <c r="W403" s="27">
        <f>Table1[[#This Row],[Male Ballots]]/Table1[[#This Row],[Male Voters]]</f>
        <v>0.21168093909362071</v>
      </c>
      <c r="X403" s="27">
        <f>Table1[[#This Row],[Total Ballots]]/Table1[[#This Row],[Total Voters]]</f>
        <v>0.21754616177711125</v>
      </c>
    </row>
    <row r="404" spans="1:24" s="12" customFormat="1" hidden="1" x14ac:dyDescent="0.25">
      <c r="A404" s="8" t="s">
        <v>40</v>
      </c>
      <c r="B404" s="17">
        <v>2015</v>
      </c>
      <c r="C404" s="17" t="s">
        <v>77</v>
      </c>
      <c r="D404" s="9" t="s">
        <v>69</v>
      </c>
      <c r="E404" s="10">
        <v>18027.739999999998</v>
      </c>
      <c r="F404" s="10">
        <v>16586.900000000001</v>
      </c>
      <c r="G404" s="10">
        <v>34614.630000000005</v>
      </c>
      <c r="H404" s="44">
        <v>14072</v>
      </c>
      <c r="I404" s="44">
        <v>13294</v>
      </c>
      <c r="J404" s="44"/>
      <c r="K404" s="44">
        <v>27366</v>
      </c>
      <c r="L404" s="10">
        <v>4970</v>
      </c>
      <c r="M404" s="10">
        <v>4476</v>
      </c>
      <c r="N404" s="10">
        <v>0</v>
      </c>
      <c r="O404" s="11">
        <v>9446</v>
      </c>
      <c r="P404" s="27">
        <f>Table1[[#This Row],[Female Voters]]/Table1[[#This Row],[Female Population]]</f>
        <v>0.78057482524154453</v>
      </c>
      <c r="Q404" s="27">
        <f>Table1[[#This Row],[Male Voters]]/Table1[[#This Row],[Male Population]]</f>
        <v>0.80147586348262778</v>
      </c>
      <c r="R404" s="27">
        <f>Table1[[#This Row],[Total Voters]]/Table1[[#This Row],[Total Population]]</f>
        <v>0.79059056820772011</v>
      </c>
      <c r="S404" s="27">
        <f>Table1[[#This Row],[Female Ballots]]/Table1[[#This Row],[Female Population]]</f>
        <v>0.27568624797118224</v>
      </c>
      <c r="T404" s="27">
        <f>Table1[[#This Row],[Male Ballots]]/Table1[[#This Row],[Male Population]]</f>
        <v>0.26985150932362284</v>
      </c>
      <c r="U404" s="27">
        <f>Table1[[#This Row],[Total Ballots]]/Table1[[#This Row],[Total Population]]</f>
        <v>0.27289039345502175</v>
      </c>
      <c r="V404" s="27">
        <f>Table1[[#This Row],[Female Ballots]]/Table1[[#This Row],[Female Voters]]</f>
        <v>0.35318362706083001</v>
      </c>
      <c r="W404" s="27">
        <f>Table1[[#This Row],[Male Ballots]]/Table1[[#This Row],[Male Voters]]</f>
        <v>0.33669324507296527</v>
      </c>
      <c r="X404" s="27">
        <f>Table1[[#This Row],[Total Ballots]]/Table1[[#This Row],[Total Voters]]</f>
        <v>0.34517284221296501</v>
      </c>
    </row>
    <row r="405" spans="1:24" s="12" customFormat="1" hidden="1" x14ac:dyDescent="0.25">
      <c r="A405" s="8" t="s">
        <v>40</v>
      </c>
      <c r="B405" s="17">
        <v>2015</v>
      </c>
      <c r="C405" s="17" t="s">
        <v>77</v>
      </c>
      <c r="D405" s="9" t="s">
        <v>70</v>
      </c>
      <c r="E405" s="10">
        <v>20060.29</v>
      </c>
      <c r="F405" s="10">
        <v>18842.059999999998</v>
      </c>
      <c r="G405" s="10">
        <v>38902.35</v>
      </c>
      <c r="H405" s="44">
        <v>16712</v>
      </c>
      <c r="I405" s="44">
        <v>15301</v>
      </c>
      <c r="J405" s="44"/>
      <c r="K405" s="44">
        <v>32013</v>
      </c>
      <c r="L405" s="10">
        <v>8194</v>
      </c>
      <c r="M405" s="10">
        <v>7605</v>
      </c>
      <c r="N405" s="10">
        <v>0</v>
      </c>
      <c r="O405" s="11">
        <v>15799</v>
      </c>
      <c r="P405" s="27">
        <f>Table1[[#This Row],[Female Voters]]/Table1[[#This Row],[Female Population]]</f>
        <v>0.83308865425175804</v>
      </c>
      <c r="Q405" s="27">
        <f>Table1[[#This Row],[Male Voters]]/Table1[[#This Row],[Male Population]]</f>
        <v>0.8120661965836008</v>
      </c>
      <c r="R405" s="27">
        <f>Table1[[#This Row],[Total Voters]]/Table1[[#This Row],[Total Population]]</f>
        <v>0.82290658533481909</v>
      </c>
      <c r="S405" s="27">
        <f>Table1[[#This Row],[Female Ballots]]/Table1[[#This Row],[Female Population]]</f>
        <v>0.40846867119069563</v>
      </c>
      <c r="T405" s="27">
        <f>Table1[[#This Row],[Male Ballots]]/Table1[[#This Row],[Male Population]]</f>
        <v>0.40361828802158578</v>
      </c>
      <c r="U405" s="27">
        <f>Table1[[#This Row],[Total Ballots]]/Table1[[#This Row],[Total Population]]</f>
        <v>0.40611942466200629</v>
      </c>
      <c r="V405" s="27">
        <f>Table1[[#This Row],[Female Ballots]]/Table1[[#This Row],[Female Voters]]</f>
        <v>0.49030636668262328</v>
      </c>
      <c r="W405" s="27">
        <f>Table1[[#This Row],[Male Ballots]]/Table1[[#This Row],[Male Voters]]</f>
        <v>0.49702633814783348</v>
      </c>
      <c r="X405" s="27">
        <f>Table1[[#This Row],[Total Ballots]]/Table1[[#This Row],[Total Voters]]</f>
        <v>0.49351825820760314</v>
      </c>
    </row>
    <row r="406" spans="1:24" s="12" customFormat="1" hidden="1" x14ac:dyDescent="0.25">
      <c r="A406" s="8" t="s">
        <v>40</v>
      </c>
      <c r="B406" s="17">
        <v>2015</v>
      </c>
      <c r="C406" s="17" t="s">
        <v>77</v>
      </c>
      <c r="D406" s="9" t="s">
        <v>71</v>
      </c>
      <c r="E406" s="10">
        <v>24584.61</v>
      </c>
      <c r="F406" s="10">
        <v>21123.989999999998</v>
      </c>
      <c r="G406" s="10">
        <v>45708.61</v>
      </c>
      <c r="H406" s="44">
        <v>19970</v>
      </c>
      <c r="I406" s="44">
        <v>17925</v>
      </c>
      <c r="J406" s="44"/>
      <c r="K406" s="44">
        <v>37895</v>
      </c>
      <c r="L406" s="10">
        <v>12623</v>
      </c>
      <c r="M406" s="10">
        <v>11800</v>
      </c>
      <c r="N406" s="10">
        <v>0</v>
      </c>
      <c r="O406" s="11">
        <v>24423</v>
      </c>
      <c r="P406" s="27">
        <f>Table1[[#This Row],[Female Voters]]/Table1[[#This Row],[Female Population]]</f>
        <v>0.81229679868828508</v>
      </c>
      <c r="Q406" s="27">
        <f>Table1[[#This Row],[Male Voters]]/Table1[[#This Row],[Male Population]]</f>
        <v>0.84856128032630207</v>
      </c>
      <c r="R406" s="27">
        <f>Table1[[#This Row],[Total Voters]]/Table1[[#This Row],[Total Population]]</f>
        <v>0.82905605749113787</v>
      </c>
      <c r="S406" s="27">
        <f>Table1[[#This Row],[Female Ballots]]/Table1[[#This Row],[Female Population]]</f>
        <v>0.51345130144427753</v>
      </c>
      <c r="T406" s="27">
        <f>Table1[[#This Row],[Male Ballots]]/Table1[[#This Row],[Male Population]]</f>
        <v>0.55860658900141502</v>
      </c>
      <c r="U406" s="27">
        <f>Table1[[#This Row],[Total Ballots]]/Table1[[#This Row],[Total Population]]</f>
        <v>0.53431946410096476</v>
      </c>
      <c r="V406" s="27">
        <f>Table1[[#This Row],[Female Ballots]]/Table1[[#This Row],[Female Voters]]</f>
        <v>0.63209814722083124</v>
      </c>
      <c r="W406" s="27">
        <f>Table1[[#This Row],[Male Ballots]]/Table1[[#This Row],[Male Voters]]</f>
        <v>0.65829846582984664</v>
      </c>
      <c r="X406" s="27">
        <f>Table1[[#This Row],[Total Ballots]]/Table1[[#This Row],[Total Voters]]</f>
        <v>0.64449135769890487</v>
      </c>
    </row>
    <row r="407" spans="1:24" s="12" customFormat="1" hidden="1" x14ac:dyDescent="0.25">
      <c r="A407" s="8" t="s">
        <v>40</v>
      </c>
      <c r="B407" s="17">
        <v>2015</v>
      </c>
      <c r="C407" s="17" t="s">
        <v>77</v>
      </c>
      <c r="D407" s="9" t="s">
        <v>453</v>
      </c>
      <c r="E407" s="10">
        <v>100955.63</v>
      </c>
      <c r="F407" s="10">
        <v>102848.31</v>
      </c>
      <c r="G407" s="10">
        <v>203803.95</v>
      </c>
      <c r="H407" s="44">
        <v>79169</v>
      </c>
      <c r="I407" s="44">
        <v>74241</v>
      </c>
      <c r="J407" s="44">
        <v>1</v>
      </c>
      <c r="K407" s="44">
        <v>153411</v>
      </c>
      <c r="L407" s="10">
        <v>30602</v>
      </c>
      <c r="M407" s="10">
        <v>28303</v>
      </c>
      <c r="N407" s="10">
        <v>0</v>
      </c>
      <c r="O407" s="11">
        <v>58905</v>
      </c>
      <c r="P407" s="27">
        <f>Table1[[#This Row],[Female Voters]]/Table1[[#This Row],[Female Population]]</f>
        <v>0.78419598788101263</v>
      </c>
      <c r="Q407" s="27">
        <f>Table1[[#This Row],[Male Voters]]/Table1[[#This Row],[Male Population]]</f>
        <v>0.72184948882485289</v>
      </c>
      <c r="R407" s="27">
        <f>Table1[[#This Row],[Total Voters]]/Table1[[#This Row],[Total Population]]</f>
        <v>0.75273810934478935</v>
      </c>
      <c r="S407" s="27">
        <f>Table1[[#This Row],[Female Ballots]]/Table1[[#This Row],[Female Population]]</f>
        <v>0.30312326316026156</v>
      </c>
      <c r="T407" s="27">
        <f>Table1[[#This Row],[Male Ballots]]/Table1[[#This Row],[Male Population]]</f>
        <v>0.2751916876417318</v>
      </c>
      <c r="U407" s="27">
        <f>Table1[[#This Row],[Total Ballots]]/Table1[[#This Row],[Total Population]]</f>
        <v>0.28902776418219567</v>
      </c>
      <c r="V407" s="27">
        <f>Table1[[#This Row],[Female Ballots]]/Table1[[#This Row],[Female Voters]]</f>
        <v>0.38654018618398617</v>
      </c>
      <c r="W407" s="27">
        <f>Table1[[#This Row],[Male Ballots]]/Table1[[#This Row],[Male Voters]]</f>
        <v>0.38123139505125203</v>
      </c>
      <c r="X407" s="27">
        <f>Table1[[#This Row],[Total Ballots]]/Table1[[#This Row],[Total Voters]]</f>
        <v>0.3839685550579815</v>
      </c>
    </row>
    <row r="408" spans="1:24" s="12" customFormat="1" hidden="1" x14ac:dyDescent="0.25">
      <c r="A408" s="8" t="s">
        <v>51</v>
      </c>
      <c r="B408" s="17">
        <v>2015</v>
      </c>
      <c r="C408" s="17"/>
      <c r="D408" s="9" t="s">
        <v>66</v>
      </c>
      <c r="E408" s="10">
        <v>4699.87</v>
      </c>
      <c r="F408" s="10">
        <v>5059.82</v>
      </c>
      <c r="G408" s="10">
        <v>9759.68</v>
      </c>
      <c r="H408" s="44">
        <v>1084</v>
      </c>
      <c r="I408" s="44">
        <v>1067</v>
      </c>
      <c r="J408" s="44"/>
      <c r="K408" s="44">
        <v>2151</v>
      </c>
      <c r="L408" s="10">
        <v>135</v>
      </c>
      <c r="M408" s="10">
        <v>132</v>
      </c>
      <c r="N408" s="10">
        <v>0</v>
      </c>
      <c r="O408" s="11">
        <v>267</v>
      </c>
      <c r="P408" s="27">
        <f>Table1[[#This Row],[Female Voters]]/Table1[[#This Row],[Female Population]]</f>
        <v>0.2306446774059708</v>
      </c>
      <c r="Q408" s="27">
        <f>Table1[[#This Row],[Male Voters]]/Table1[[#This Row],[Male Population]]</f>
        <v>0.21087706677312634</v>
      </c>
      <c r="R408" s="27">
        <f>Table1[[#This Row],[Total Voters]]/Table1[[#This Row],[Total Population]]</f>
        <v>0.2203965703793567</v>
      </c>
      <c r="S408" s="27">
        <f>Table1[[#This Row],[Female Ballots]]/Table1[[#This Row],[Female Population]]</f>
        <v>2.8724198754433633E-2</v>
      </c>
      <c r="T408" s="27">
        <f>Table1[[#This Row],[Male Ballots]]/Table1[[#This Row],[Male Population]]</f>
        <v>2.6087884549252743E-2</v>
      </c>
      <c r="U408" s="27">
        <f>Table1[[#This Row],[Total Ballots]]/Table1[[#This Row],[Total Population]]</f>
        <v>2.7357454342765337E-2</v>
      </c>
      <c r="V408" s="27">
        <f>Table1[[#This Row],[Female Ballots]]/Table1[[#This Row],[Female Voters]]</f>
        <v>0.12453874538745388</v>
      </c>
      <c r="W408" s="27">
        <f>Table1[[#This Row],[Male Ballots]]/Table1[[#This Row],[Male Voters]]</f>
        <v>0.12371134020618557</v>
      </c>
      <c r="X408" s="27">
        <f>Table1[[#This Row],[Total Ballots]]/Table1[[#This Row],[Total Voters]]</f>
        <v>0.12412831241283125</v>
      </c>
    </row>
    <row r="409" spans="1:24" s="12" customFormat="1" hidden="1" x14ac:dyDescent="0.25">
      <c r="A409" s="8" t="s">
        <v>51</v>
      </c>
      <c r="B409" s="17">
        <v>2015</v>
      </c>
      <c r="C409" s="17"/>
      <c r="D409" s="9" t="s">
        <v>67</v>
      </c>
      <c r="E409" s="10">
        <v>1992.75</v>
      </c>
      <c r="F409" s="10">
        <v>2435.06</v>
      </c>
      <c r="G409" s="10">
        <v>4427.8</v>
      </c>
      <c r="H409" s="44">
        <v>1651</v>
      </c>
      <c r="I409" s="44">
        <v>1541</v>
      </c>
      <c r="J409" s="44"/>
      <c r="K409" s="44">
        <v>3192</v>
      </c>
      <c r="L409" s="10">
        <v>300</v>
      </c>
      <c r="M409" s="10">
        <v>258</v>
      </c>
      <c r="N409" s="10">
        <v>0</v>
      </c>
      <c r="O409" s="11">
        <v>558</v>
      </c>
      <c r="P409" s="27">
        <f>Table1[[#This Row],[Female Voters]]/Table1[[#This Row],[Female Population]]</f>
        <v>0.82850332455149922</v>
      </c>
      <c r="Q409" s="27">
        <f>Table1[[#This Row],[Male Voters]]/Table1[[#This Row],[Male Population]]</f>
        <v>0.63283861588626156</v>
      </c>
      <c r="R409" s="27">
        <f>Table1[[#This Row],[Total Voters]]/Table1[[#This Row],[Total Population]]</f>
        <v>0.72089976963729163</v>
      </c>
      <c r="S409" s="27">
        <f>Table1[[#This Row],[Female Ballots]]/Table1[[#This Row],[Female Population]]</f>
        <v>0.15054572826496049</v>
      </c>
      <c r="T409" s="27">
        <f>Table1[[#This Row],[Male Ballots]]/Table1[[#This Row],[Male Population]]</f>
        <v>0.10595221472982186</v>
      </c>
      <c r="U409" s="27">
        <f>Table1[[#This Row],[Total Ballots]]/Table1[[#This Row],[Total Population]]</f>
        <v>0.1260219522110303</v>
      </c>
      <c r="V409" s="27">
        <f>Table1[[#This Row],[Female Ballots]]/Table1[[#This Row],[Female Voters]]</f>
        <v>0.18170805572380375</v>
      </c>
      <c r="W409" s="27">
        <f>Table1[[#This Row],[Male Ballots]]/Table1[[#This Row],[Male Voters]]</f>
        <v>0.16742375081116159</v>
      </c>
      <c r="X409" s="27">
        <f>Table1[[#This Row],[Total Ballots]]/Table1[[#This Row],[Total Voters]]</f>
        <v>0.17481203007518797</v>
      </c>
    </row>
    <row r="410" spans="1:24" s="12" customFormat="1" hidden="1" x14ac:dyDescent="0.25">
      <c r="A410" s="8" t="s">
        <v>51</v>
      </c>
      <c r="B410" s="17">
        <v>2015</v>
      </c>
      <c r="C410" s="17"/>
      <c r="D410" s="9" t="s">
        <v>68</v>
      </c>
      <c r="E410" s="10">
        <v>1833.91</v>
      </c>
      <c r="F410" s="10">
        <v>1933.9699999999998</v>
      </c>
      <c r="G410" s="10">
        <v>3767.88</v>
      </c>
      <c r="H410" s="44">
        <v>1527</v>
      </c>
      <c r="I410" s="44">
        <v>1427</v>
      </c>
      <c r="J410" s="44"/>
      <c r="K410" s="44">
        <v>2954</v>
      </c>
      <c r="L410" s="10">
        <v>433</v>
      </c>
      <c r="M410" s="10">
        <v>382</v>
      </c>
      <c r="N410" s="10">
        <v>0</v>
      </c>
      <c r="O410" s="11">
        <v>815</v>
      </c>
      <c r="P410" s="27">
        <f>Table1[[#This Row],[Female Voters]]/Table1[[#This Row],[Female Population]]</f>
        <v>0.83264718552164496</v>
      </c>
      <c r="Q410" s="27">
        <f>Table1[[#This Row],[Male Voters]]/Table1[[#This Row],[Male Population]]</f>
        <v>0.7378604631922937</v>
      </c>
      <c r="R410" s="27">
        <f>Table1[[#This Row],[Total Voters]]/Table1[[#This Row],[Total Population]]</f>
        <v>0.78399524400989418</v>
      </c>
      <c r="S410" s="27">
        <f>Table1[[#This Row],[Female Ballots]]/Table1[[#This Row],[Female Population]]</f>
        <v>0.23610755162467079</v>
      </c>
      <c r="T410" s="27">
        <f>Table1[[#This Row],[Male Ballots]]/Table1[[#This Row],[Male Population]]</f>
        <v>0.19752116113486767</v>
      </c>
      <c r="U410" s="27">
        <f>Table1[[#This Row],[Total Ballots]]/Table1[[#This Row],[Total Population]]</f>
        <v>0.21630200537172095</v>
      </c>
      <c r="V410" s="27">
        <f>Table1[[#This Row],[Female Ballots]]/Table1[[#This Row],[Female Voters]]</f>
        <v>0.28356254092992794</v>
      </c>
      <c r="W410" s="27">
        <f>Table1[[#This Row],[Male Ballots]]/Table1[[#This Row],[Male Voters]]</f>
        <v>0.26769446391030133</v>
      </c>
      <c r="X410" s="27">
        <f>Table1[[#This Row],[Total Ballots]]/Table1[[#This Row],[Total Voters]]</f>
        <v>0.27589708869329721</v>
      </c>
    </row>
    <row r="411" spans="1:24" s="12" customFormat="1" hidden="1" x14ac:dyDescent="0.25">
      <c r="A411" s="8" t="s">
        <v>51</v>
      </c>
      <c r="B411" s="17">
        <v>2015</v>
      </c>
      <c r="C411" s="17"/>
      <c r="D411" s="9" t="s">
        <v>69</v>
      </c>
      <c r="E411" s="10">
        <v>2308.67</v>
      </c>
      <c r="F411" s="10">
        <v>2341.1499999999996</v>
      </c>
      <c r="G411" s="10">
        <v>4649.83</v>
      </c>
      <c r="H411" s="44">
        <v>1879</v>
      </c>
      <c r="I411" s="44">
        <v>1712</v>
      </c>
      <c r="J411" s="44"/>
      <c r="K411" s="44">
        <v>3591</v>
      </c>
      <c r="L411" s="10">
        <v>730</v>
      </c>
      <c r="M411" s="10">
        <v>620</v>
      </c>
      <c r="N411" s="10">
        <v>0</v>
      </c>
      <c r="O411" s="11">
        <v>1350</v>
      </c>
      <c r="P411" s="27">
        <f>Table1[[#This Row],[Female Voters]]/Table1[[#This Row],[Female Population]]</f>
        <v>0.81388851589876421</v>
      </c>
      <c r="Q411" s="27">
        <f>Table1[[#This Row],[Male Voters]]/Table1[[#This Row],[Male Population]]</f>
        <v>0.73126454947354946</v>
      </c>
      <c r="R411" s="27">
        <f>Table1[[#This Row],[Total Voters]]/Table1[[#This Row],[Total Population]]</f>
        <v>0.77228629863887499</v>
      </c>
      <c r="S411" s="27">
        <f>Table1[[#This Row],[Female Ballots]]/Table1[[#This Row],[Female Population]]</f>
        <v>0.31619937020015854</v>
      </c>
      <c r="T411" s="27">
        <f>Table1[[#This Row],[Male Ballots]]/Table1[[#This Row],[Male Population]]</f>
        <v>0.26482711487943961</v>
      </c>
      <c r="U411" s="27">
        <f>Table1[[#This Row],[Total Ballots]]/Table1[[#This Row],[Total Population]]</f>
        <v>0.29033319497702065</v>
      </c>
      <c r="V411" s="27">
        <f>Table1[[#This Row],[Female Ballots]]/Table1[[#This Row],[Female Voters]]</f>
        <v>0.38850452368281002</v>
      </c>
      <c r="W411" s="27">
        <f>Table1[[#This Row],[Male Ballots]]/Table1[[#This Row],[Male Voters]]</f>
        <v>0.36214953271028039</v>
      </c>
      <c r="X411" s="27">
        <f>Table1[[#This Row],[Total Ballots]]/Table1[[#This Row],[Total Voters]]</f>
        <v>0.37593984962406013</v>
      </c>
    </row>
    <row r="412" spans="1:24" s="12" customFormat="1" hidden="1" x14ac:dyDescent="0.25">
      <c r="A412" s="8" t="s">
        <v>51</v>
      </c>
      <c r="B412" s="17">
        <v>2015</v>
      </c>
      <c r="C412" s="17"/>
      <c r="D412" s="9" t="s">
        <v>70</v>
      </c>
      <c r="E412" s="10">
        <v>2530.34</v>
      </c>
      <c r="F412" s="10">
        <v>2595</v>
      </c>
      <c r="G412" s="10">
        <v>5125.33</v>
      </c>
      <c r="H412" s="44">
        <v>2296</v>
      </c>
      <c r="I412" s="44">
        <v>2179</v>
      </c>
      <c r="J412" s="44"/>
      <c r="K412" s="44">
        <v>4475</v>
      </c>
      <c r="L412" s="10">
        <v>1227</v>
      </c>
      <c r="M412" s="10">
        <v>1088</v>
      </c>
      <c r="N412" s="10">
        <v>0</v>
      </c>
      <c r="O412" s="11">
        <v>2315</v>
      </c>
      <c r="P412" s="27">
        <f>Table1[[#This Row],[Female Voters]]/Table1[[#This Row],[Female Population]]</f>
        <v>0.9073879399606376</v>
      </c>
      <c r="Q412" s="27">
        <f>Table1[[#This Row],[Male Voters]]/Table1[[#This Row],[Male Population]]</f>
        <v>0.83969171483622351</v>
      </c>
      <c r="R412" s="27">
        <f>Table1[[#This Row],[Total Voters]]/Table1[[#This Row],[Total Population]]</f>
        <v>0.8731145116509571</v>
      </c>
      <c r="S412" s="27">
        <f>Table1[[#This Row],[Female Ballots]]/Table1[[#This Row],[Female Population]]</f>
        <v>0.48491507070196099</v>
      </c>
      <c r="T412" s="27">
        <f>Table1[[#This Row],[Male Ballots]]/Table1[[#This Row],[Male Population]]</f>
        <v>0.4192678227360308</v>
      </c>
      <c r="U412" s="27">
        <f>Table1[[#This Row],[Total Ballots]]/Table1[[#This Row],[Total Population]]</f>
        <v>0.45167823340155661</v>
      </c>
      <c r="V412" s="27">
        <f>Table1[[#This Row],[Female Ballots]]/Table1[[#This Row],[Female Voters]]</f>
        <v>0.53440766550522645</v>
      </c>
      <c r="W412" s="27">
        <f>Table1[[#This Row],[Male Ballots]]/Table1[[#This Row],[Male Voters]]</f>
        <v>0.49931161083065628</v>
      </c>
      <c r="X412" s="27">
        <f>Table1[[#This Row],[Total Ballots]]/Table1[[#This Row],[Total Voters]]</f>
        <v>0.5173184357541899</v>
      </c>
    </row>
    <row r="413" spans="1:24" s="12" customFormat="1" hidden="1" x14ac:dyDescent="0.25">
      <c r="A413" s="8" t="s">
        <v>51</v>
      </c>
      <c r="B413" s="17">
        <v>2015</v>
      </c>
      <c r="C413" s="17"/>
      <c r="D413" s="9" t="s">
        <v>71</v>
      </c>
      <c r="E413" s="10">
        <v>3309.7199999999993</v>
      </c>
      <c r="F413" s="10">
        <v>3147.8900000000003</v>
      </c>
      <c r="G413" s="10">
        <v>6457.62</v>
      </c>
      <c r="H413" s="44">
        <v>3051</v>
      </c>
      <c r="I413" s="44">
        <v>2885</v>
      </c>
      <c r="J413" s="44"/>
      <c r="K413" s="44">
        <v>5936</v>
      </c>
      <c r="L413" s="10">
        <v>1934</v>
      </c>
      <c r="M413" s="10">
        <v>1876</v>
      </c>
      <c r="N413" s="10">
        <v>0</v>
      </c>
      <c r="O413" s="11">
        <v>3810</v>
      </c>
      <c r="P413" s="27">
        <f>Table1[[#This Row],[Female Voters]]/Table1[[#This Row],[Female Population]]</f>
        <v>0.92183024545883052</v>
      </c>
      <c r="Q413" s="27">
        <f>Table1[[#This Row],[Male Voters]]/Table1[[#This Row],[Male Population]]</f>
        <v>0.91648691663304616</v>
      </c>
      <c r="R413" s="27">
        <f>Table1[[#This Row],[Total Voters]]/Table1[[#This Row],[Total Population]]</f>
        <v>0.9192241104307779</v>
      </c>
      <c r="S413" s="27">
        <f>Table1[[#This Row],[Female Ballots]]/Table1[[#This Row],[Female Population]]</f>
        <v>0.58433946073988141</v>
      </c>
      <c r="T413" s="27">
        <f>Table1[[#This Row],[Male Ballots]]/Table1[[#This Row],[Male Population]]</f>
        <v>0.59595475064249381</v>
      </c>
      <c r="U413" s="27">
        <f>Table1[[#This Row],[Total Ballots]]/Table1[[#This Row],[Total Population]]</f>
        <v>0.59000065039441774</v>
      </c>
      <c r="V413" s="27">
        <f>Table1[[#This Row],[Female Ballots]]/Table1[[#This Row],[Female Voters]]</f>
        <v>0.63389052769583742</v>
      </c>
      <c r="W413" s="27">
        <f>Table1[[#This Row],[Male Ballots]]/Table1[[#This Row],[Male Voters]]</f>
        <v>0.65025996533795494</v>
      </c>
      <c r="X413" s="27">
        <f>Table1[[#This Row],[Total Ballots]]/Table1[[#This Row],[Total Voters]]</f>
        <v>0.64184636118598382</v>
      </c>
    </row>
    <row r="414" spans="1:24" s="12" customFormat="1" hidden="1" x14ac:dyDescent="0.25">
      <c r="A414" s="8" t="s">
        <v>51</v>
      </c>
      <c r="B414" s="17">
        <v>2015</v>
      </c>
      <c r="C414" s="17"/>
      <c r="D414" s="9" t="s">
        <v>453</v>
      </c>
      <c r="E414" s="10">
        <v>16675.260000000002</v>
      </c>
      <c r="F414" s="10">
        <v>17512.89</v>
      </c>
      <c r="G414" s="10">
        <v>34188.140000000007</v>
      </c>
      <c r="H414" s="44">
        <v>11488</v>
      </c>
      <c r="I414" s="44">
        <v>10811</v>
      </c>
      <c r="J414" s="44"/>
      <c r="K414" s="44">
        <v>22299</v>
      </c>
      <c r="L414" s="10">
        <v>4759</v>
      </c>
      <c r="M414" s="10">
        <v>4356</v>
      </c>
      <c r="N414" s="10">
        <v>0</v>
      </c>
      <c r="O414" s="11">
        <v>9115</v>
      </c>
      <c r="P414" s="27">
        <f>Table1[[#This Row],[Female Voters]]/Table1[[#This Row],[Female Population]]</f>
        <v>0.68892479037808096</v>
      </c>
      <c r="Q414" s="27">
        <f>Table1[[#This Row],[Male Voters]]/Table1[[#This Row],[Male Population]]</f>
        <v>0.61731673070521198</v>
      </c>
      <c r="R414" s="27">
        <f>Table1[[#This Row],[Total Voters]]/Table1[[#This Row],[Total Population]]</f>
        <v>0.6522437313056515</v>
      </c>
      <c r="S414" s="27">
        <f>Table1[[#This Row],[Female Ballots]]/Table1[[#This Row],[Female Population]]</f>
        <v>0.28539285144579452</v>
      </c>
      <c r="T414" s="27">
        <f>Table1[[#This Row],[Male Ballots]]/Table1[[#This Row],[Male Population]]</f>
        <v>0.24873107750919465</v>
      </c>
      <c r="U414" s="27">
        <f>Table1[[#This Row],[Total Ballots]]/Table1[[#This Row],[Total Population]]</f>
        <v>0.26661292483299759</v>
      </c>
      <c r="V414" s="27">
        <f>Table1[[#This Row],[Female Ballots]]/Table1[[#This Row],[Female Voters]]</f>
        <v>0.41425835654596099</v>
      </c>
      <c r="W414" s="27">
        <f>Table1[[#This Row],[Male Ballots]]/Table1[[#This Row],[Male Voters]]</f>
        <v>0.40292294884839513</v>
      </c>
      <c r="X414" s="27">
        <f>Table1[[#This Row],[Total Ballots]]/Table1[[#This Row],[Total Voters]]</f>
        <v>0.40876272478586484</v>
      </c>
    </row>
    <row r="415" spans="1:24" s="12" customFormat="1" hidden="1" x14ac:dyDescent="0.25">
      <c r="A415" s="8" t="s">
        <v>30</v>
      </c>
      <c r="B415" s="17">
        <v>2015</v>
      </c>
      <c r="C415" s="17" t="s">
        <v>76</v>
      </c>
      <c r="D415" s="9" t="s">
        <v>66</v>
      </c>
      <c r="E415" s="10">
        <v>664.02</v>
      </c>
      <c r="F415" s="10">
        <v>701.7</v>
      </c>
      <c r="G415" s="10">
        <v>1365.7199999999998</v>
      </c>
      <c r="H415" s="44">
        <v>389</v>
      </c>
      <c r="I415" s="44">
        <v>368</v>
      </c>
      <c r="J415" s="44"/>
      <c r="K415" s="44">
        <v>757</v>
      </c>
      <c r="L415" s="10">
        <v>54</v>
      </c>
      <c r="M415" s="10">
        <v>34</v>
      </c>
      <c r="N415" s="10">
        <v>0</v>
      </c>
      <c r="O415" s="11">
        <v>88</v>
      </c>
      <c r="P415" s="27">
        <f>Table1[[#This Row],[Female Voters]]/Table1[[#This Row],[Female Population]]</f>
        <v>0.58582572814071865</v>
      </c>
      <c r="Q415" s="27">
        <f>Table1[[#This Row],[Male Voters]]/Table1[[#This Row],[Male Population]]</f>
        <v>0.52444064414992153</v>
      </c>
      <c r="R415" s="27">
        <f>Table1[[#This Row],[Total Voters]]/Table1[[#This Row],[Total Population]]</f>
        <v>0.5542863837389802</v>
      </c>
      <c r="S415" s="27">
        <f>Table1[[#This Row],[Female Ballots]]/Table1[[#This Row],[Female Population]]</f>
        <v>8.1322851721333703E-2</v>
      </c>
      <c r="T415" s="27">
        <f>Table1[[#This Row],[Male Ballots]]/Table1[[#This Row],[Male Population]]</f>
        <v>4.8453755166025361E-2</v>
      </c>
      <c r="U415" s="27">
        <f>Table1[[#This Row],[Total Ballots]]/Table1[[#This Row],[Total Population]]</f>
        <v>6.4434876841519495E-2</v>
      </c>
      <c r="V415" s="27">
        <f>Table1[[#This Row],[Female Ballots]]/Table1[[#This Row],[Female Voters]]</f>
        <v>0.13881748071979436</v>
      </c>
      <c r="W415" s="27">
        <f>Table1[[#This Row],[Male Ballots]]/Table1[[#This Row],[Male Voters]]</f>
        <v>9.2391304347826081E-2</v>
      </c>
      <c r="X415" s="27">
        <f>Table1[[#This Row],[Total Ballots]]/Table1[[#This Row],[Total Voters]]</f>
        <v>0.11624834874504623</v>
      </c>
    </row>
    <row r="416" spans="1:24" s="12" customFormat="1" hidden="1" x14ac:dyDescent="0.25">
      <c r="A416" s="8" t="s">
        <v>30</v>
      </c>
      <c r="B416" s="17">
        <v>2015</v>
      </c>
      <c r="C416" s="17" t="s">
        <v>76</v>
      </c>
      <c r="D416" s="9" t="s">
        <v>67</v>
      </c>
      <c r="E416" s="10">
        <v>883.29</v>
      </c>
      <c r="F416" s="10">
        <v>900.64</v>
      </c>
      <c r="G416" s="10">
        <v>1783.92</v>
      </c>
      <c r="H416" s="44">
        <v>773</v>
      </c>
      <c r="I416" s="44">
        <v>734</v>
      </c>
      <c r="J416" s="44"/>
      <c r="K416" s="44">
        <v>1507</v>
      </c>
      <c r="L416" s="10">
        <v>102</v>
      </c>
      <c r="M416" s="10">
        <v>85</v>
      </c>
      <c r="N416" s="10">
        <v>0</v>
      </c>
      <c r="O416" s="11">
        <v>187</v>
      </c>
      <c r="P416" s="27">
        <f>Table1[[#This Row],[Female Voters]]/Table1[[#This Row],[Female Population]]</f>
        <v>0.87513727088498683</v>
      </c>
      <c r="Q416" s="27">
        <f>Table1[[#This Row],[Male Voters]]/Table1[[#This Row],[Male Population]]</f>
        <v>0.81497601705453904</v>
      </c>
      <c r="R416" s="27">
        <f>Table1[[#This Row],[Total Voters]]/Table1[[#This Row],[Total Population]]</f>
        <v>0.84476882371406781</v>
      </c>
      <c r="S416" s="27">
        <f>Table1[[#This Row],[Female Ballots]]/Table1[[#This Row],[Female Population]]</f>
        <v>0.11547736304045104</v>
      </c>
      <c r="T416" s="27">
        <f>Table1[[#This Row],[Male Ballots]]/Table1[[#This Row],[Male Population]]</f>
        <v>9.4377331675253154E-2</v>
      </c>
      <c r="U416" s="27">
        <f>Table1[[#This Row],[Total Ballots]]/Table1[[#This Row],[Total Population]]</f>
        <v>0.10482532849006682</v>
      </c>
      <c r="V416" s="27">
        <f>Table1[[#This Row],[Female Ballots]]/Table1[[#This Row],[Female Voters]]</f>
        <v>0.13195342820181113</v>
      </c>
      <c r="W416" s="27">
        <f>Table1[[#This Row],[Male Ballots]]/Table1[[#This Row],[Male Voters]]</f>
        <v>0.11580381471389646</v>
      </c>
      <c r="X416" s="27">
        <f>Table1[[#This Row],[Total Ballots]]/Table1[[#This Row],[Total Voters]]</f>
        <v>0.12408759124087591</v>
      </c>
    </row>
    <row r="417" spans="1:24" s="12" customFormat="1" hidden="1" x14ac:dyDescent="0.25">
      <c r="A417" s="8" t="s">
        <v>30</v>
      </c>
      <c r="B417" s="17">
        <v>2015</v>
      </c>
      <c r="C417" s="17" t="s">
        <v>76</v>
      </c>
      <c r="D417" s="9" t="s">
        <v>68</v>
      </c>
      <c r="E417" s="10">
        <v>1141.93</v>
      </c>
      <c r="F417" s="10">
        <v>1224.46</v>
      </c>
      <c r="G417" s="10">
        <v>2366.39</v>
      </c>
      <c r="H417" s="44">
        <v>904</v>
      </c>
      <c r="I417" s="44">
        <v>876</v>
      </c>
      <c r="J417" s="44"/>
      <c r="K417" s="44">
        <v>1780</v>
      </c>
      <c r="L417" s="10">
        <v>250</v>
      </c>
      <c r="M417" s="10">
        <v>209</v>
      </c>
      <c r="N417" s="10">
        <v>0</v>
      </c>
      <c r="O417" s="11">
        <v>459</v>
      </c>
      <c r="P417" s="27">
        <f>Table1[[#This Row],[Female Voters]]/Table1[[#This Row],[Female Population]]</f>
        <v>0.79164221975077276</v>
      </c>
      <c r="Q417" s="27">
        <f>Table1[[#This Row],[Male Voters]]/Table1[[#This Row],[Male Population]]</f>
        <v>0.71541740849027324</v>
      </c>
      <c r="R417" s="27">
        <f>Table1[[#This Row],[Total Voters]]/Table1[[#This Row],[Total Population]]</f>
        <v>0.7522006093670105</v>
      </c>
      <c r="S417" s="27">
        <f>Table1[[#This Row],[Female Ballots]]/Table1[[#This Row],[Female Population]]</f>
        <v>0.21892760501957212</v>
      </c>
      <c r="T417" s="27">
        <f>Table1[[#This Row],[Male Ballots]]/Table1[[#This Row],[Male Population]]</f>
        <v>0.17068748672884373</v>
      </c>
      <c r="U417" s="27">
        <f>Table1[[#This Row],[Total Ballots]]/Table1[[#This Row],[Total Population]]</f>
        <v>0.19396633690980777</v>
      </c>
      <c r="V417" s="27">
        <f>Table1[[#This Row],[Female Ballots]]/Table1[[#This Row],[Female Voters]]</f>
        <v>0.27654867256637167</v>
      </c>
      <c r="W417" s="27">
        <f>Table1[[#This Row],[Male Ballots]]/Table1[[#This Row],[Male Voters]]</f>
        <v>0.23858447488584475</v>
      </c>
      <c r="X417" s="27">
        <f>Table1[[#This Row],[Total Ballots]]/Table1[[#This Row],[Total Voters]]</f>
        <v>0.25786516853932584</v>
      </c>
    </row>
    <row r="418" spans="1:24" s="12" customFormat="1" hidden="1" x14ac:dyDescent="0.25">
      <c r="A418" s="8" t="s">
        <v>30</v>
      </c>
      <c r="B418" s="17">
        <v>2015</v>
      </c>
      <c r="C418" s="17" t="s">
        <v>76</v>
      </c>
      <c r="D418" s="9" t="s">
        <v>69</v>
      </c>
      <c r="E418" s="10">
        <v>1361.35</v>
      </c>
      <c r="F418" s="10">
        <v>1424.26</v>
      </c>
      <c r="G418" s="10">
        <v>2785.6099999999997</v>
      </c>
      <c r="H418" s="44">
        <v>1007</v>
      </c>
      <c r="I418" s="44">
        <v>1027</v>
      </c>
      <c r="J418" s="44"/>
      <c r="K418" s="44">
        <v>2034</v>
      </c>
      <c r="L418" s="10">
        <v>355</v>
      </c>
      <c r="M418" s="10">
        <v>331</v>
      </c>
      <c r="N418" s="10">
        <v>0</v>
      </c>
      <c r="O418" s="11">
        <v>686</v>
      </c>
      <c r="P418" s="27">
        <f>Table1[[#This Row],[Female Voters]]/Table1[[#This Row],[Female Population]]</f>
        <v>0.7397069085833915</v>
      </c>
      <c r="Q418" s="27">
        <f>Table1[[#This Row],[Male Voters]]/Table1[[#This Row],[Male Population]]</f>
        <v>0.72107620799573113</v>
      </c>
      <c r="R418" s="27">
        <f>Table1[[#This Row],[Total Voters]]/Table1[[#This Row],[Total Population]]</f>
        <v>0.73018118114165309</v>
      </c>
      <c r="S418" s="27">
        <f>Table1[[#This Row],[Female Ballots]]/Table1[[#This Row],[Female Population]]</f>
        <v>0.26077055863664744</v>
      </c>
      <c r="T418" s="27">
        <f>Table1[[#This Row],[Male Ballots]]/Table1[[#This Row],[Male Population]]</f>
        <v>0.23240138738713437</v>
      </c>
      <c r="U418" s="27">
        <f>Table1[[#This Row],[Total Ballots]]/Table1[[#This Row],[Total Population]]</f>
        <v>0.24626562943125566</v>
      </c>
      <c r="V418" s="27">
        <f>Table1[[#This Row],[Female Ballots]]/Table1[[#This Row],[Female Voters]]</f>
        <v>0.35253227408143001</v>
      </c>
      <c r="W418" s="27">
        <f>Table1[[#This Row],[Male Ballots]]/Table1[[#This Row],[Male Voters]]</f>
        <v>0.32229795520934762</v>
      </c>
      <c r="X418" s="27">
        <f>Table1[[#This Row],[Total Ballots]]/Table1[[#This Row],[Total Voters]]</f>
        <v>0.33726647000983284</v>
      </c>
    </row>
    <row r="419" spans="1:24" s="12" customFormat="1" hidden="1" x14ac:dyDescent="0.25">
      <c r="A419" s="8" t="s">
        <v>30</v>
      </c>
      <c r="B419" s="17">
        <v>2015</v>
      </c>
      <c r="C419" s="17" t="s">
        <v>76</v>
      </c>
      <c r="D419" s="9" t="s">
        <v>70</v>
      </c>
      <c r="E419" s="10">
        <v>1885.6999999999998</v>
      </c>
      <c r="F419" s="10">
        <v>1797.56</v>
      </c>
      <c r="G419" s="10">
        <v>3683.25</v>
      </c>
      <c r="H419" s="44">
        <v>1624</v>
      </c>
      <c r="I419" s="44">
        <v>1490</v>
      </c>
      <c r="J419" s="44"/>
      <c r="K419" s="44">
        <v>3114</v>
      </c>
      <c r="L419" s="10">
        <v>788</v>
      </c>
      <c r="M419" s="10">
        <v>669</v>
      </c>
      <c r="N419" s="10">
        <v>0</v>
      </c>
      <c r="O419" s="11">
        <v>1457</v>
      </c>
      <c r="P419" s="27">
        <f>Table1[[#This Row],[Female Voters]]/Table1[[#This Row],[Female Population]]</f>
        <v>0.86121864559580008</v>
      </c>
      <c r="Q419" s="27">
        <f>Table1[[#This Row],[Male Voters]]/Table1[[#This Row],[Male Population]]</f>
        <v>0.82890139967511522</v>
      </c>
      <c r="R419" s="27">
        <f>Table1[[#This Row],[Total Voters]]/Table1[[#This Row],[Total Population]]</f>
        <v>0.84544899205864388</v>
      </c>
      <c r="S419" s="27">
        <f>Table1[[#This Row],[Female Ballots]]/Table1[[#This Row],[Female Population]]</f>
        <v>0.41788195365116404</v>
      </c>
      <c r="T419" s="27">
        <f>Table1[[#This Row],[Male Ballots]]/Table1[[#This Row],[Male Population]]</f>
        <v>0.37217116535748462</v>
      </c>
      <c r="U419" s="27">
        <f>Table1[[#This Row],[Total Ballots]]/Table1[[#This Row],[Total Population]]</f>
        <v>0.39557456051041878</v>
      </c>
      <c r="V419" s="27">
        <f>Table1[[#This Row],[Female Ballots]]/Table1[[#This Row],[Female Voters]]</f>
        <v>0.48522167487684731</v>
      </c>
      <c r="W419" s="27">
        <f>Table1[[#This Row],[Male Ballots]]/Table1[[#This Row],[Male Voters]]</f>
        <v>0.448993288590604</v>
      </c>
      <c r="X419" s="27">
        <f>Table1[[#This Row],[Total Ballots]]/Table1[[#This Row],[Total Voters]]</f>
        <v>0.46788696210661529</v>
      </c>
    </row>
    <row r="420" spans="1:24" s="12" customFormat="1" hidden="1" x14ac:dyDescent="0.25">
      <c r="A420" s="8" t="s">
        <v>30</v>
      </c>
      <c r="B420" s="17">
        <v>2015</v>
      </c>
      <c r="C420" s="17" t="s">
        <v>76</v>
      </c>
      <c r="D420" s="9" t="s">
        <v>71</v>
      </c>
      <c r="E420" s="10">
        <v>2358.2399999999998</v>
      </c>
      <c r="F420" s="10">
        <v>2434.42</v>
      </c>
      <c r="G420" s="10">
        <v>4792.66</v>
      </c>
      <c r="H420" s="44">
        <v>2031</v>
      </c>
      <c r="I420" s="44">
        <v>2110</v>
      </c>
      <c r="J420" s="44"/>
      <c r="K420" s="44">
        <v>4141</v>
      </c>
      <c r="L420" s="10">
        <v>1256</v>
      </c>
      <c r="M420" s="10">
        <v>1314</v>
      </c>
      <c r="N420" s="10">
        <v>0</v>
      </c>
      <c r="O420" s="11">
        <v>2570</v>
      </c>
      <c r="P420" s="27">
        <f>Table1[[#This Row],[Female Voters]]/Table1[[#This Row],[Female Population]]</f>
        <v>0.86123549765927143</v>
      </c>
      <c r="Q420" s="27">
        <f>Table1[[#This Row],[Male Voters]]/Table1[[#This Row],[Male Population]]</f>
        <v>0.86673622464488453</v>
      </c>
      <c r="R420" s="27">
        <f>Table1[[#This Row],[Total Voters]]/Table1[[#This Row],[Total Population]]</f>
        <v>0.86402957856388729</v>
      </c>
      <c r="S420" s="27">
        <f>Table1[[#This Row],[Female Ballots]]/Table1[[#This Row],[Female Population]]</f>
        <v>0.5326005834859896</v>
      </c>
      <c r="T420" s="27">
        <f>Table1[[#This Row],[Male Ballots]]/Table1[[#This Row],[Male Population]]</f>
        <v>0.53975895695894704</v>
      </c>
      <c r="U420" s="27">
        <f>Table1[[#This Row],[Total Ballots]]/Table1[[#This Row],[Total Population]]</f>
        <v>0.5362366618954818</v>
      </c>
      <c r="V420" s="27">
        <f>Table1[[#This Row],[Female Ballots]]/Table1[[#This Row],[Female Voters]]</f>
        <v>0.61841457410142786</v>
      </c>
      <c r="W420" s="27">
        <f>Table1[[#This Row],[Male Ballots]]/Table1[[#This Row],[Male Voters]]</f>
        <v>0.62274881516587677</v>
      </c>
      <c r="X420" s="27">
        <f>Table1[[#This Row],[Total Ballots]]/Table1[[#This Row],[Total Voters]]</f>
        <v>0.62062303791354745</v>
      </c>
    </row>
    <row r="421" spans="1:24" s="12" customFormat="1" hidden="1" x14ac:dyDescent="0.25">
      <c r="A421" s="8" t="s">
        <v>30</v>
      </c>
      <c r="B421" s="17">
        <v>2015</v>
      </c>
      <c r="C421" s="17" t="s">
        <v>76</v>
      </c>
      <c r="D421" s="9" t="s">
        <v>453</v>
      </c>
      <c r="E421" s="10">
        <v>8294.5299999999988</v>
      </c>
      <c r="F421" s="10">
        <v>8483.0400000000009</v>
      </c>
      <c r="G421" s="10">
        <v>16777.55</v>
      </c>
      <c r="H421" s="44">
        <v>6728</v>
      </c>
      <c r="I421" s="44">
        <v>6605</v>
      </c>
      <c r="J421" s="44"/>
      <c r="K421" s="44">
        <v>13333</v>
      </c>
      <c r="L421" s="10">
        <v>2805</v>
      </c>
      <c r="M421" s="10">
        <v>2642</v>
      </c>
      <c r="N421" s="10">
        <v>0</v>
      </c>
      <c r="O421" s="11">
        <v>5447</v>
      </c>
      <c r="P421" s="27">
        <f>Table1[[#This Row],[Female Voters]]/Table1[[#This Row],[Female Population]]</f>
        <v>0.81113697822540887</v>
      </c>
      <c r="Q421" s="27">
        <f>Table1[[#This Row],[Male Voters]]/Table1[[#This Row],[Male Population]]</f>
        <v>0.7786123842396121</v>
      </c>
      <c r="R421" s="27">
        <f>Table1[[#This Row],[Total Voters]]/Table1[[#This Row],[Total Population]]</f>
        <v>0.79469290808252702</v>
      </c>
      <c r="S421" s="27">
        <f>Table1[[#This Row],[Female Ballots]]/Table1[[#This Row],[Female Population]]</f>
        <v>0.33817467656395245</v>
      </c>
      <c r="T421" s="27">
        <f>Table1[[#This Row],[Male Ballots]]/Table1[[#This Row],[Male Population]]</f>
        <v>0.31144495369584485</v>
      </c>
      <c r="U421" s="27">
        <f>Table1[[#This Row],[Total Ballots]]/Table1[[#This Row],[Total Population]]</f>
        <v>0.32466003677533373</v>
      </c>
      <c r="V421" s="27">
        <f>Table1[[#This Row],[Female Ballots]]/Table1[[#This Row],[Female Voters]]</f>
        <v>0.41691438763376931</v>
      </c>
      <c r="W421" s="27">
        <f>Table1[[#This Row],[Male Ballots]]/Table1[[#This Row],[Male Voters]]</f>
        <v>0.4</v>
      </c>
      <c r="X421" s="27">
        <f>Table1[[#This Row],[Total Ballots]]/Table1[[#This Row],[Total Voters]]</f>
        <v>0.40853521338033449</v>
      </c>
    </row>
    <row r="422" spans="1:24" s="12" customFormat="1" hidden="1" x14ac:dyDescent="0.25">
      <c r="A422" s="8" t="s">
        <v>43</v>
      </c>
      <c r="B422" s="17">
        <v>2015</v>
      </c>
      <c r="C422" s="17"/>
      <c r="D422" s="9" t="s">
        <v>66</v>
      </c>
      <c r="E422" s="10">
        <v>3054.5299999999997</v>
      </c>
      <c r="F422" s="10">
        <v>3405.56</v>
      </c>
      <c r="G422" s="10">
        <v>6460.09</v>
      </c>
      <c r="H422" s="44">
        <v>1682</v>
      </c>
      <c r="I422" s="44">
        <v>1677</v>
      </c>
      <c r="J422" s="44">
        <v>2</v>
      </c>
      <c r="K422" s="44">
        <v>3361</v>
      </c>
      <c r="L422" s="10">
        <v>239</v>
      </c>
      <c r="M422" s="10">
        <v>247</v>
      </c>
      <c r="N422" s="10">
        <v>0</v>
      </c>
      <c r="O422" s="11">
        <v>486</v>
      </c>
      <c r="P422" s="27">
        <f>Table1[[#This Row],[Female Voters]]/Table1[[#This Row],[Female Population]]</f>
        <v>0.55065754796973676</v>
      </c>
      <c r="Q422" s="27">
        <f>Table1[[#This Row],[Male Voters]]/Table1[[#This Row],[Male Population]]</f>
        <v>0.49243002619246173</v>
      </c>
      <c r="R422" s="27">
        <f>Table1[[#This Row],[Total Voters]]/Table1[[#This Row],[Total Population]]</f>
        <v>0.52027138940788753</v>
      </c>
      <c r="S422" s="27">
        <f>Table1[[#This Row],[Female Ballots]]/Table1[[#This Row],[Female Population]]</f>
        <v>7.8244443498672475E-2</v>
      </c>
      <c r="T422" s="27">
        <f>Table1[[#This Row],[Male Ballots]]/Table1[[#This Row],[Male Population]]</f>
        <v>7.2528453470207546E-2</v>
      </c>
      <c r="U422" s="27">
        <f>Table1[[#This Row],[Total Ballots]]/Table1[[#This Row],[Total Population]]</f>
        <v>7.5231150030417526E-2</v>
      </c>
      <c r="V422" s="27">
        <f>Table1[[#This Row],[Female Ballots]]/Table1[[#This Row],[Female Voters]]</f>
        <v>0.14209274673008324</v>
      </c>
      <c r="W422" s="27">
        <f>Table1[[#This Row],[Male Ballots]]/Table1[[#This Row],[Male Voters]]</f>
        <v>0.14728682170542637</v>
      </c>
      <c r="X422" s="27">
        <f>Table1[[#This Row],[Total Ballots]]/Table1[[#This Row],[Total Voters]]</f>
        <v>0.14459982148170186</v>
      </c>
    </row>
    <row r="423" spans="1:24" s="12" customFormat="1" hidden="1" x14ac:dyDescent="0.25">
      <c r="A423" s="8" t="s">
        <v>43</v>
      </c>
      <c r="B423" s="17">
        <v>2015</v>
      </c>
      <c r="C423" s="17"/>
      <c r="D423" s="9" t="s">
        <v>67</v>
      </c>
      <c r="E423" s="10">
        <v>4211.59</v>
      </c>
      <c r="F423" s="10">
        <v>4461.09</v>
      </c>
      <c r="G423" s="10">
        <v>8672.68</v>
      </c>
      <c r="H423" s="44">
        <v>2967</v>
      </c>
      <c r="I423" s="44">
        <v>2646</v>
      </c>
      <c r="J423" s="44">
        <v>1</v>
      </c>
      <c r="K423" s="44">
        <v>5614</v>
      </c>
      <c r="L423" s="10">
        <v>420</v>
      </c>
      <c r="M423" s="10">
        <v>359</v>
      </c>
      <c r="N423" s="10">
        <v>0</v>
      </c>
      <c r="O423" s="11">
        <v>779</v>
      </c>
      <c r="P423" s="27">
        <f>Table1[[#This Row],[Female Voters]]/Table1[[#This Row],[Female Population]]</f>
        <v>0.70448452959571084</v>
      </c>
      <c r="Q423" s="27">
        <f>Table1[[#This Row],[Male Voters]]/Table1[[#This Row],[Male Population]]</f>
        <v>0.59312858516640554</v>
      </c>
      <c r="R423" s="27">
        <f>Table1[[#This Row],[Total Voters]]/Table1[[#This Row],[Total Population]]</f>
        <v>0.64732009021432824</v>
      </c>
      <c r="S423" s="27">
        <f>Table1[[#This Row],[Female Ballots]]/Table1[[#This Row],[Female Population]]</f>
        <v>9.9724807020626416E-2</v>
      </c>
      <c r="T423" s="27">
        <f>Table1[[#This Row],[Male Ballots]]/Table1[[#This Row],[Male Population]]</f>
        <v>8.0473606226281025E-2</v>
      </c>
      <c r="U423" s="27">
        <f>Table1[[#This Row],[Total Ballots]]/Table1[[#This Row],[Total Population]]</f>
        <v>8.9822292532412126E-2</v>
      </c>
      <c r="V423" s="27">
        <f>Table1[[#This Row],[Female Ballots]]/Table1[[#This Row],[Female Voters]]</f>
        <v>0.14155712841253792</v>
      </c>
      <c r="W423" s="27">
        <f>Table1[[#This Row],[Male Ballots]]/Table1[[#This Row],[Male Voters]]</f>
        <v>0.13567649281934996</v>
      </c>
      <c r="X423" s="27">
        <f>Table1[[#This Row],[Total Ballots]]/Table1[[#This Row],[Total Voters]]</f>
        <v>0.13876024225151407</v>
      </c>
    </row>
    <row r="424" spans="1:24" s="12" customFormat="1" hidden="1" x14ac:dyDescent="0.25">
      <c r="A424" s="8" t="s">
        <v>43</v>
      </c>
      <c r="B424" s="17">
        <v>2015</v>
      </c>
      <c r="C424" s="17"/>
      <c r="D424" s="9" t="s">
        <v>68</v>
      </c>
      <c r="E424" s="10">
        <v>4218.96</v>
      </c>
      <c r="F424" s="10">
        <v>4266.8500000000004</v>
      </c>
      <c r="G424" s="10">
        <v>8485.82</v>
      </c>
      <c r="H424" s="44">
        <v>2983</v>
      </c>
      <c r="I424" s="44">
        <v>2620</v>
      </c>
      <c r="J424" s="44">
        <v>1</v>
      </c>
      <c r="K424" s="44">
        <v>5604</v>
      </c>
      <c r="L424" s="10">
        <v>763</v>
      </c>
      <c r="M424" s="10">
        <v>619</v>
      </c>
      <c r="N424" s="10">
        <v>1</v>
      </c>
      <c r="O424" s="11">
        <v>1383</v>
      </c>
      <c r="P424" s="27">
        <f>Table1[[#This Row],[Female Voters]]/Table1[[#This Row],[Female Population]]</f>
        <v>0.70704628628856403</v>
      </c>
      <c r="Q424" s="27">
        <f>Table1[[#This Row],[Male Voters]]/Table1[[#This Row],[Male Population]]</f>
        <v>0.61403611563565619</v>
      </c>
      <c r="R424" s="27">
        <f>Table1[[#This Row],[Total Voters]]/Table1[[#This Row],[Total Population]]</f>
        <v>0.66039581325081143</v>
      </c>
      <c r="S424" s="27">
        <f>Table1[[#This Row],[Female Ballots]]/Table1[[#This Row],[Female Population]]</f>
        <v>0.18085025693535847</v>
      </c>
      <c r="T424" s="27">
        <f>Table1[[#This Row],[Male Ballots]]/Table1[[#This Row],[Male Population]]</f>
        <v>0.14507189144216459</v>
      </c>
      <c r="U424" s="27">
        <f>Table1[[#This Row],[Total Ballots]]/Table1[[#This Row],[Total Population]]</f>
        <v>0.16297776761703642</v>
      </c>
      <c r="V424" s="27">
        <f>Table1[[#This Row],[Female Ballots]]/Table1[[#This Row],[Female Voters]]</f>
        <v>0.255782769024472</v>
      </c>
      <c r="W424" s="27">
        <f>Table1[[#This Row],[Male Ballots]]/Table1[[#This Row],[Male Voters]]</f>
        <v>0.23625954198473281</v>
      </c>
      <c r="X424" s="27">
        <f>Table1[[#This Row],[Total Ballots]]/Table1[[#This Row],[Total Voters]]</f>
        <v>0.2467880085653105</v>
      </c>
    </row>
    <row r="425" spans="1:24" s="12" customFormat="1" hidden="1" x14ac:dyDescent="0.25">
      <c r="A425" s="8" t="s">
        <v>43</v>
      </c>
      <c r="B425" s="17">
        <v>2015</v>
      </c>
      <c r="C425" s="17"/>
      <c r="D425" s="9" t="s">
        <v>69</v>
      </c>
      <c r="E425" s="10">
        <v>4988.84</v>
      </c>
      <c r="F425" s="10">
        <v>5044.34</v>
      </c>
      <c r="G425" s="10">
        <v>10033.19</v>
      </c>
      <c r="H425" s="44">
        <v>3537</v>
      </c>
      <c r="I425" s="44">
        <v>3211</v>
      </c>
      <c r="J425" s="44"/>
      <c r="K425" s="44">
        <v>6748</v>
      </c>
      <c r="L425" s="10">
        <v>1175</v>
      </c>
      <c r="M425" s="10">
        <v>1076</v>
      </c>
      <c r="N425" s="10">
        <v>0</v>
      </c>
      <c r="O425" s="11">
        <v>2251</v>
      </c>
      <c r="P425" s="27">
        <f>Table1[[#This Row],[Female Voters]]/Table1[[#This Row],[Female Population]]</f>
        <v>0.7089824488257791</v>
      </c>
      <c r="Q425" s="27">
        <f>Table1[[#This Row],[Male Voters]]/Table1[[#This Row],[Male Population]]</f>
        <v>0.63655502999401303</v>
      </c>
      <c r="R425" s="27">
        <f>Table1[[#This Row],[Total Voters]]/Table1[[#This Row],[Total Population]]</f>
        <v>0.67256774764556437</v>
      </c>
      <c r="S425" s="27">
        <f>Table1[[#This Row],[Female Ballots]]/Table1[[#This Row],[Female Population]]</f>
        <v>0.23552569334755172</v>
      </c>
      <c r="T425" s="27">
        <f>Table1[[#This Row],[Male Ballots]]/Table1[[#This Row],[Male Population]]</f>
        <v>0.21330838127485457</v>
      </c>
      <c r="U425" s="27">
        <f>Table1[[#This Row],[Total Ballots]]/Table1[[#This Row],[Total Population]]</f>
        <v>0.22435536454507488</v>
      </c>
      <c r="V425" s="27">
        <f>Table1[[#This Row],[Female Ballots]]/Table1[[#This Row],[Female Voters]]</f>
        <v>0.33220243143907269</v>
      </c>
      <c r="W425" s="27">
        <f>Table1[[#This Row],[Male Ballots]]/Table1[[#This Row],[Male Voters]]</f>
        <v>0.33509810028028653</v>
      </c>
      <c r="X425" s="27">
        <f>Table1[[#This Row],[Total Ballots]]/Table1[[#This Row],[Total Voters]]</f>
        <v>0.3335803200948429</v>
      </c>
    </row>
    <row r="426" spans="1:24" s="12" customFormat="1" hidden="1" x14ac:dyDescent="0.25">
      <c r="A426" s="8" t="s">
        <v>43</v>
      </c>
      <c r="B426" s="17">
        <v>2015</v>
      </c>
      <c r="C426" s="17"/>
      <c r="D426" s="9" t="s">
        <v>70</v>
      </c>
      <c r="E426" s="10">
        <v>5663.65</v>
      </c>
      <c r="F426" s="10">
        <v>5475.1100000000006</v>
      </c>
      <c r="G426" s="10">
        <v>11138.76</v>
      </c>
      <c r="H426" s="44">
        <v>4685</v>
      </c>
      <c r="I426" s="44">
        <v>4268</v>
      </c>
      <c r="J426" s="44"/>
      <c r="K426" s="44">
        <v>8953</v>
      </c>
      <c r="L426" s="10">
        <v>2375</v>
      </c>
      <c r="M426" s="10">
        <v>2066</v>
      </c>
      <c r="N426" s="10">
        <v>0</v>
      </c>
      <c r="O426" s="11">
        <v>4441</v>
      </c>
      <c r="P426" s="27">
        <f>Table1[[#This Row],[Female Voters]]/Table1[[#This Row],[Female Population]]</f>
        <v>0.82720507093482121</v>
      </c>
      <c r="Q426" s="27">
        <f>Table1[[#This Row],[Male Voters]]/Table1[[#This Row],[Male Population]]</f>
        <v>0.77952771725134284</v>
      </c>
      <c r="R426" s="27">
        <f>Table1[[#This Row],[Total Voters]]/Table1[[#This Row],[Total Population]]</f>
        <v>0.80376989898336981</v>
      </c>
      <c r="S426" s="27">
        <f>Table1[[#This Row],[Female Ballots]]/Table1[[#This Row],[Female Population]]</f>
        <v>0.41934088441199585</v>
      </c>
      <c r="T426" s="27">
        <f>Table1[[#This Row],[Male Ballots]]/Table1[[#This Row],[Male Population]]</f>
        <v>0.37734401683253849</v>
      </c>
      <c r="U426" s="27">
        <f>Table1[[#This Row],[Total Ballots]]/Table1[[#This Row],[Total Population]]</f>
        <v>0.39869788019492297</v>
      </c>
      <c r="V426" s="27">
        <f>Table1[[#This Row],[Female Ballots]]/Table1[[#This Row],[Female Voters]]</f>
        <v>0.50693703308431159</v>
      </c>
      <c r="W426" s="27">
        <f>Table1[[#This Row],[Male Ballots]]/Table1[[#This Row],[Male Voters]]</f>
        <v>0.48406747891283974</v>
      </c>
      <c r="X426" s="27">
        <f>Table1[[#This Row],[Total Ballots]]/Table1[[#This Row],[Total Voters]]</f>
        <v>0.49603484865408243</v>
      </c>
    </row>
    <row r="427" spans="1:24" s="12" customFormat="1" hidden="1" x14ac:dyDescent="0.25">
      <c r="A427" s="8" t="s">
        <v>43</v>
      </c>
      <c r="B427" s="17">
        <v>2015</v>
      </c>
      <c r="C427" s="17"/>
      <c r="D427" s="9" t="s">
        <v>71</v>
      </c>
      <c r="E427" s="10">
        <v>7958.7199999999993</v>
      </c>
      <c r="F427" s="10">
        <v>7220.1399999999994</v>
      </c>
      <c r="G427" s="10">
        <v>15178.87</v>
      </c>
      <c r="H427" s="44">
        <v>6804</v>
      </c>
      <c r="I427" s="44">
        <v>6234</v>
      </c>
      <c r="J427" s="44"/>
      <c r="K427" s="44">
        <v>13038</v>
      </c>
      <c r="L427" s="10">
        <v>4345</v>
      </c>
      <c r="M427" s="10">
        <v>4121</v>
      </c>
      <c r="N427" s="10">
        <v>0</v>
      </c>
      <c r="O427" s="11">
        <v>8466</v>
      </c>
      <c r="P427" s="27">
        <f>Table1[[#This Row],[Female Voters]]/Table1[[#This Row],[Female Population]]</f>
        <v>0.85491134252744172</v>
      </c>
      <c r="Q427" s="27">
        <f>Table1[[#This Row],[Male Voters]]/Table1[[#This Row],[Male Population]]</f>
        <v>0.86341816086668688</v>
      </c>
      <c r="R427" s="27">
        <f>Table1[[#This Row],[Total Voters]]/Table1[[#This Row],[Total Population]]</f>
        <v>0.85895722145324382</v>
      </c>
      <c r="S427" s="27">
        <f>Table1[[#This Row],[Female Ballots]]/Table1[[#This Row],[Female Population]]</f>
        <v>0.54594206103494036</v>
      </c>
      <c r="T427" s="27">
        <f>Table1[[#This Row],[Male Ballots]]/Table1[[#This Row],[Male Population]]</f>
        <v>0.57076455581193719</v>
      </c>
      <c r="U427" s="27">
        <f>Table1[[#This Row],[Total Ballots]]/Table1[[#This Row],[Total Population]]</f>
        <v>0.55774902874851684</v>
      </c>
      <c r="V427" s="27">
        <f>Table1[[#This Row],[Female Ballots]]/Table1[[#This Row],[Female Voters]]</f>
        <v>0.63859494415049967</v>
      </c>
      <c r="W427" s="27">
        <f>Table1[[#This Row],[Male Ballots]]/Table1[[#This Row],[Male Voters]]</f>
        <v>0.66105229387231312</v>
      </c>
      <c r="X427" s="27">
        <f>Table1[[#This Row],[Total Ballots]]/Table1[[#This Row],[Total Voters]]</f>
        <v>0.64933271974229179</v>
      </c>
    </row>
    <row r="428" spans="1:24" s="12" customFormat="1" hidden="1" x14ac:dyDescent="0.25">
      <c r="A428" s="8" t="s">
        <v>43</v>
      </c>
      <c r="B428" s="17">
        <v>2015</v>
      </c>
      <c r="C428" s="17"/>
      <c r="D428" s="9" t="s">
        <v>453</v>
      </c>
      <c r="E428" s="10">
        <v>30096.29</v>
      </c>
      <c r="F428" s="10">
        <v>29873.09</v>
      </c>
      <c r="G428" s="10">
        <v>59969.41</v>
      </c>
      <c r="H428" s="44">
        <v>22658</v>
      </c>
      <c r="I428" s="44">
        <v>20656</v>
      </c>
      <c r="J428" s="44">
        <v>4</v>
      </c>
      <c r="K428" s="44">
        <v>43318</v>
      </c>
      <c r="L428" s="10">
        <v>9317</v>
      </c>
      <c r="M428" s="10">
        <v>8488</v>
      </c>
      <c r="N428" s="10">
        <v>1</v>
      </c>
      <c r="O428" s="11">
        <v>17806</v>
      </c>
      <c r="P428" s="27">
        <f>Table1[[#This Row],[Female Voters]]/Table1[[#This Row],[Female Population]]</f>
        <v>0.75285026825565537</v>
      </c>
      <c r="Q428" s="27">
        <f>Table1[[#This Row],[Male Voters]]/Table1[[#This Row],[Male Population]]</f>
        <v>0.69145843299102971</v>
      </c>
      <c r="R428" s="27">
        <f>Table1[[#This Row],[Total Voters]]/Table1[[#This Row],[Total Population]]</f>
        <v>0.72233493709542906</v>
      </c>
      <c r="S428" s="27">
        <f>Table1[[#This Row],[Female Ballots]]/Table1[[#This Row],[Female Population]]</f>
        <v>0.30957304039800254</v>
      </c>
      <c r="T428" s="27">
        <f>Table1[[#This Row],[Male Ballots]]/Table1[[#This Row],[Male Population]]</f>
        <v>0.2841353204506129</v>
      </c>
      <c r="U428" s="27">
        <f>Table1[[#This Row],[Total Ballots]]/Table1[[#This Row],[Total Population]]</f>
        <v>0.29691804538347133</v>
      </c>
      <c r="V428" s="27">
        <f>Table1[[#This Row],[Female Ballots]]/Table1[[#This Row],[Female Voters]]</f>
        <v>0.41120134168946948</v>
      </c>
      <c r="W428" s="27">
        <f>Table1[[#This Row],[Male Ballots]]/Table1[[#This Row],[Male Voters]]</f>
        <v>0.41092176607281178</v>
      </c>
      <c r="X428" s="27">
        <f>Table1[[#This Row],[Total Ballots]]/Table1[[#This Row],[Total Voters]]</f>
        <v>0.41105314188097325</v>
      </c>
    </row>
    <row r="429" spans="1:24" s="12" customFormat="1" hidden="1" x14ac:dyDescent="0.25">
      <c r="A429" s="8" t="s">
        <v>28</v>
      </c>
      <c r="B429" s="17">
        <v>2015</v>
      </c>
      <c r="C429" s="17"/>
      <c r="D429" s="9" t="s">
        <v>66</v>
      </c>
      <c r="E429" s="10">
        <v>378.43</v>
      </c>
      <c r="F429" s="10">
        <v>405.59000000000003</v>
      </c>
      <c r="G429" s="10">
        <v>784.03</v>
      </c>
      <c r="H429" s="44">
        <v>199</v>
      </c>
      <c r="I429" s="44">
        <v>196</v>
      </c>
      <c r="J429" s="44"/>
      <c r="K429" s="44">
        <v>395</v>
      </c>
      <c r="L429" s="10">
        <v>49</v>
      </c>
      <c r="M429" s="10">
        <v>50</v>
      </c>
      <c r="N429" s="10">
        <v>0</v>
      </c>
      <c r="O429" s="11">
        <v>99</v>
      </c>
      <c r="P429" s="27">
        <f>Table1[[#This Row],[Female Voters]]/Table1[[#This Row],[Female Population]]</f>
        <v>0.52585682953254231</v>
      </c>
      <c r="Q429" s="27">
        <f>Table1[[#This Row],[Male Voters]]/Table1[[#This Row],[Male Population]]</f>
        <v>0.48324662836854948</v>
      </c>
      <c r="R429" s="27">
        <f>Table1[[#This Row],[Total Voters]]/Table1[[#This Row],[Total Population]]</f>
        <v>0.50380725227350998</v>
      </c>
      <c r="S429" s="27">
        <f>Table1[[#This Row],[Female Ballots]]/Table1[[#This Row],[Female Population]]</f>
        <v>0.12948233491002298</v>
      </c>
      <c r="T429" s="27">
        <f>Table1[[#This Row],[Male Ballots]]/Table1[[#This Row],[Male Population]]</f>
        <v>0.12327720111442589</v>
      </c>
      <c r="U429" s="27">
        <f>Table1[[#This Row],[Total Ballots]]/Table1[[#This Row],[Total Population]]</f>
        <v>0.1262706784179177</v>
      </c>
      <c r="V429" s="27">
        <f>Table1[[#This Row],[Female Ballots]]/Table1[[#This Row],[Female Voters]]</f>
        <v>0.24623115577889448</v>
      </c>
      <c r="W429" s="27">
        <f>Table1[[#This Row],[Male Ballots]]/Table1[[#This Row],[Male Voters]]</f>
        <v>0.25510204081632654</v>
      </c>
      <c r="X429" s="27">
        <f>Table1[[#This Row],[Total Ballots]]/Table1[[#This Row],[Total Voters]]</f>
        <v>0.25063291139240507</v>
      </c>
    </row>
    <row r="430" spans="1:24" s="12" customFormat="1" hidden="1" x14ac:dyDescent="0.25">
      <c r="A430" s="8" t="s">
        <v>28</v>
      </c>
      <c r="B430" s="17">
        <v>2015</v>
      </c>
      <c r="C430" s="17"/>
      <c r="D430" s="9" t="s">
        <v>67</v>
      </c>
      <c r="E430" s="10">
        <v>426.11</v>
      </c>
      <c r="F430" s="10">
        <v>438.35</v>
      </c>
      <c r="G430" s="10">
        <v>864.46</v>
      </c>
      <c r="H430" s="44">
        <v>357</v>
      </c>
      <c r="I430" s="44">
        <v>375</v>
      </c>
      <c r="J430" s="44"/>
      <c r="K430" s="44">
        <v>732</v>
      </c>
      <c r="L430" s="10">
        <v>114</v>
      </c>
      <c r="M430" s="10">
        <v>112</v>
      </c>
      <c r="N430" s="10">
        <v>0</v>
      </c>
      <c r="O430" s="11">
        <v>226</v>
      </c>
      <c r="P430" s="27">
        <f>Table1[[#This Row],[Female Voters]]/Table1[[#This Row],[Female Population]]</f>
        <v>0.83781183262537839</v>
      </c>
      <c r="Q430" s="27">
        <f>Table1[[#This Row],[Male Voters]]/Table1[[#This Row],[Male Population]]</f>
        <v>0.85548078019847151</v>
      </c>
      <c r="R430" s="27">
        <f>Table1[[#This Row],[Total Voters]]/Table1[[#This Row],[Total Population]]</f>
        <v>0.84677139485921848</v>
      </c>
      <c r="S430" s="27">
        <f>Table1[[#This Row],[Female Ballots]]/Table1[[#This Row],[Female Population]]</f>
        <v>0.26753655159465867</v>
      </c>
      <c r="T430" s="27">
        <f>Table1[[#This Row],[Male Ballots]]/Table1[[#This Row],[Male Population]]</f>
        <v>0.25550359301927683</v>
      </c>
      <c r="U430" s="27">
        <f>Table1[[#This Row],[Total Ballots]]/Table1[[#This Row],[Total Population]]</f>
        <v>0.26143488420516853</v>
      </c>
      <c r="V430" s="27">
        <f>Table1[[#This Row],[Female Ballots]]/Table1[[#This Row],[Female Voters]]</f>
        <v>0.31932773109243695</v>
      </c>
      <c r="W430" s="27">
        <f>Table1[[#This Row],[Male Ballots]]/Table1[[#This Row],[Male Voters]]</f>
        <v>0.29866666666666669</v>
      </c>
      <c r="X430" s="27">
        <f>Table1[[#This Row],[Total Ballots]]/Table1[[#This Row],[Total Voters]]</f>
        <v>0.30874316939890711</v>
      </c>
    </row>
    <row r="431" spans="1:24" s="12" customFormat="1" hidden="1" x14ac:dyDescent="0.25">
      <c r="A431" s="8" t="s">
        <v>28</v>
      </c>
      <c r="B431" s="17">
        <v>2015</v>
      </c>
      <c r="C431" s="17"/>
      <c r="D431" s="9" t="s">
        <v>68</v>
      </c>
      <c r="E431" s="10">
        <v>489.98</v>
      </c>
      <c r="F431" s="10">
        <v>497.25</v>
      </c>
      <c r="G431" s="10">
        <v>987.23</v>
      </c>
      <c r="H431" s="44">
        <v>427</v>
      </c>
      <c r="I431" s="44">
        <v>409</v>
      </c>
      <c r="J431" s="44"/>
      <c r="K431" s="44">
        <v>836</v>
      </c>
      <c r="L431" s="10">
        <v>175</v>
      </c>
      <c r="M431" s="10">
        <v>136</v>
      </c>
      <c r="N431" s="10">
        <v>0</v>
      </c>
      <c r="O431" s="11">
        <v>311</v>
      </c>
      <c r="P431" s="27">
        <f>Table1[[#This Row],[Female Voters]]/Table1[[#This Row],[Female Population]]</f>
        <v>0.87146414139352624</v>
      </c>
      <c r="Q431" s="27">
        <f>Table1[[#This Row],[Male Voters]]/Table1[[#This Row],[Male Population]]</f>
        <v>0.82252388134741072</v>
      </c>
      <c r="R431" s="27">
        <f>Table1[[#This Row],[Total Voters]]/Table1[[#This Row],[Total Population]]</f>
        <v>0.84681381238414555</v>
      </c>
      <c r="S431" s="27">
        <f>Table1[[#This Row],[Female Ballots]]/Table1[[#This Row],[Female Population]]</f>
        <v>0.35715743499734681</v>
      </c>
      <c r="T431" s="27">
        <f>Table1[[#This Row],[Male Ballots]]/Table1[[#This Row],[Male Population]]</f>
        <v>0.27350427350427353</v>
      </c>
      <c r="U431" s="27">
        <f>Table1[[#This Row],[Total Ballots]]/Table1[[#This Row],[Total Population]]</f>
        <v>0.31502284168836037</v>
      </c>
      <c r="V431" s="27">
        <f>Table1[[#This Row],[Female Ballots]]/Table1[[#This Row],[Female Voters]]</f>
        <v>0.4098360655737705</v>
      </c>
      <c r="W431" s="27">
        <f>Table1[[#This Row],[Male Ballots]]/Table1[[#This Row],[Male Voters]]</f>
        <v>0.33251833740831294</v>
      </c>
      <c r="X431" s="27">
        <f>Table1[[#This Row],[Total Ballots]]/Table1[[#This Row],[Total Voters]]</f>
        <v>0.37200956937799046</v>
      </c>
    </row>
    <row r="432" spans="1:24" s="12" customFormat="1" hidden="1" x14ac:dyDescent="0.25">
      <c r="A432" s="8" t="s">
        <v>28</v>
      </c>
      <c r="B432" s="17">
        <v>2015</v>
      </c>
      <c r="C432" s="17"/>
      <c r="D432" s="9" t="s">
        <v>69</v>
      </c>
      <c r="E432" s="10">
        <v>690.59999999999991</v>
      </c>
      <c r="F432" s="10">
        <v>693.06</v>
      </c>
      <c r="G432" s="10">
        <v>1383.6599999999999</v>
      </c>
      <c r="H432" s="44">
        <v>518</v>
      </c>
      <c r="I432" s="44">
        <v>514</v>
      </c>
      <c r="J432" s="44"/>
      <c r="K432" s="44">
        <v>1032</v>
      </c>
      <c r="L432" s="10">
        <v>281</v>
      </c>
      <c r="M432" s="10">
        <v>271</v>
      </c>
      <c r="N432" s="10">
        <v>0</v>
      </c>
      <c r="O432" s="11">
        <v>552</v>
      </c>
      <c r="P432" s="27">
        <f>Table1[[#This Row],[Female Voters]]/Table1[[#This Row],[Female Population]]</f>
        <v>0.75007240081088922</v>
      </c>
      <c r="Q432" s="27">
        <f>Table1[[#This Row],[Male Voters]]/Table1[[#This Row],[Male Population]]</f>
        <v>0.74163853057455353</v>
      </c>
      <c r="R432" s="27">
        <f>Table1[[#This Row],[Total Voters]]/Table1[[#This Row],[Total Population]]</f>
        <v>0.74584796843155121</v>
      </c>
      <c r="S432" s="27">
        <f>Table1[[#This Row],[Female Ballots]]/Table1[[#This Row],[Female Population]]</f>
        <v>0.40689255719664064</v>
      </c>
      <c r="T432" s="27">
        <f>Table1[[#This Row],[Male Ballots]]/Table1[[#This Row],[Male Population]]</f>
        <v>0.39101953654806226</v>
      </c>
      <c r="U432" s="27">
        <f>Table1[[#This Row],[Total Ballots]]/Table1[[#This Row],[Total Population]]</f>
        <v>0.39894193660292271</v>
      </c>
      <c r="V432" s="27">
        <f>Table1[[#This Row],[Female Ballots]]/Table1[[#This Row],[Female Voters]]</f>
        <v>0.5424710424710425</v>
      </c>
      <c r="W432" s="27">
        <f>Table1[[#This Row],[Male Ballots]]/Table1[[#This Row],[Male Voters]]</f>
        <v>0.52723735408560313</v>
      </c>
      <c r="X432" s="27">
        <f>Table1[[#This Row],[Total Ballots]]/Table1[[#This Row],[Total Voters]]</f>
        <v>0.53488372093023251</v>
      </c>
    </row>
    <row r="433" spans="1:24" s="12" customFormat="1" hidden="1" x14ac:dyDescent="0.25">
      <c r="A433" s="8" t="s">
        <v>28</v>
      </c>
      <c r="B433" s="17">
        <v>2015</v>
      </c>
      <c r="C433" s="17"/>
      <c r="D433" s="9" t="s">
        <v>70</v>
      </c>
      <c r="E433" s="10">
        <v>927.99</v>
      </c>
      <c r="F433" s="10">
        <v>918.41</v>
      </c>
      <c r="G433" s="10">
        <v>1846.4</v>
      </c>
      <c r="H433" s="44">
        <v>759</v>
      </c>
      <c r="I433" s="44">
        <v>755</v>
      </c>
      <c r="J433" s="44"/>
      <c r="K433" s="44">
        <v>1514</v>
      </c>
      <c r="L433" s="10">
        <v>535</v>
      </c>
      <c r="M433" s="10">
        <v>479</v>
      </c>
      <c r="N433" s="10">
        <v>0</v>
      </c>
      <c r="O433" s="11">
        <v>1014</v>
      </c>
      <c r="P433" s="27">
        <f>Table1[[#This Row],[Female Voters]]/Table1[[#This Row],[Female Population]]</f>
        <v>0.81789674457698902</v>
      </c>
      <c r="Q433" s="27">
        <f>Table1[[#This Row],[Male Voters]]/Table1[[#This Row],[Male Population]]</f>
        <v>0.82207293039056628</v>
      </c>
      <c r="R433" s="27">
        <f>Table1[[#This Row],[Total Voters]]/Table1[[#This Row],[Total Population]]</f>
        <v>0.81997400346620442</v>
      </c>
      <c r="S433" s="27">
        <f>Table1[[#This Row],[Female Ballots]]/Table1[[#This Row],[Female Population]]</f>
        <v>0.57651483313397778</v>
      </c>
      <c r="T433" s="27">
        <f>Table1[[#This Row],[Male Ballots]]/Table1[[#This Row],[Male Population]]</f>
        <v>0.52155355451269048</v>
      </c>
      <c r="U433" s="27">
        <f>Table1[[#This Row],[Total Ballots]]/Table1[[#This Row],[Total Population]]</f>
        <v>0.54917677642980933</v>
      </c>
      <c r="V433" s="27">
        <f>Table1[[#This Row],[Female Ballots]]/Table1[[#This Row],[Female Voters]]</f>
        <v>0.70487483530961792</v>
      </c>
      <c r="W433" s="27">
        <f>Table1[[#This Row],[Male Ballots]]/Table1[[#This Row],[Male Voters]]</f>
        <v>0.63443708609271521</v>
      </c>
      <c r="X433" s="27">
        <f>Table1[[#This Row],[Total Ballots]]/Table1[[#This Row],[Total Voters]]</f>
        <v>0.66974900924702774</v>
      </c>
    </row>
    <row r="434" spans="1:24" s="12" customFormat="1" hidden="1" x14ac:dyDescent="0.25">
      <c r="A434" s="8" t="s">
        <v>28</v>
      </c>
      <c r="B434" s="17">
        <v>2015</v>
      </c>
      <c r="C434" s="17"/>
      <c r="D434" s="9" t="s">
        <v>71</v>
      </c>
      <c r="E434" s="10">
        <v>1335.21</v>
      </c>
      <c r="F434" s="10">
        <v>1286.3899999999999</v>
      </c>
      <c r="G434" s="10">
        <v>2621.58</v>
      </c>
      <c r="H434" s="44">
        <v>1125</v>
      </c>
      <c r="I434" s="44">
        <v>1109</v>
      </c>
      <c r="J434" s="44"/>
      <c r="K434" s="44">
        <v>2234</v>
      </c>
      <c r="L434" s="10">
        <v>873</v>
      </c>
      <c r="M434" s="10">
        <v>847</v>
      </c>
      <c r="N434" s="10">
        <v>0</v>
      </c>
      <c r="O434" s="11">
        <v>1720</v>
      </c>
      <c r="P434" s="27">
        <f>Table1[[#This Row],[Female Voters]]/Table1[[#This Row],[Female Population]]</f>
        <v>0.84256409104185859</v>
      </c>
      <c r="Q434" s="27">
        <f>Table1[[#This Row],[Male Voters]]/Table1[[#This Row],[Male Population]]</f>
        <v>0.86210247281151142</v>
      </c>
      <c r="R434" s="27">
        <f>Table1[[#This Row],[Total Voters]]/Table1[[#This Row],[Total Population]]</f>
        <v>0.85215785900106045</v>
      </c>
      <c r="S434" s="27">
        <f>Table1[[#This Row],[Female Ballots]]/Table1[[#This Row],[Female Population]]</f>
        <v>0.65382973464848226</v>
      </c>
      <c r="T434" s="27">
        <f>Table1[[#This Row],[Male Ballots]]/Table1[[#This Row],[Male Population]]</f>
        <v>0.6584317353213256</v>
      </c>
      <c r="U434" s="27">
        <f>Table1[[#This Row],[Total Ballots]]/Table1[[#This Row],[Total Population]]</f>
        <v>0.6560928905469221</v>
      </c>
      <c r="V434" s="27">
        <f>Table1[[#This Row],[Female Ballots]]/Table1[[#This Row],[Female Voters]]</f>
        <v>0.77600000000000002</v>
      </c>
      <c r="W434" s="27">
        <f>Table1[[#This Row],[Male Ballots]]/Table1[[#This Row],[Male Voters]]</f>
        <v>0.76375112714156901</v>
      </c>
      <c r="X434" s="27">
        <f>Table1[[#This Row],[Total Ballots]]/Table1[[#This Row],[Total Voters]]</f>
        <v>0.76991942703670546</v>
      </c>
    </row>
    <row r="435" spans="1:24" s="12" customFormat="1" hidden="1" x14ac:dyDescent="0.25">
      <c r="A435" s="8" t="s">
        <v>28</v>
      </c>
      <c r="B435" s="17">
        <v>2015</v>
      </c>
      <c r="C435" s="17"/>
      <c r="D435" s="9" t="s">
        <v>453</v>
      </c>
      <c r="E435" s="10">
        <v>4248.32</v>
      </c>
      <c r="F435" s="10">
        <v>4239.0499999999993</v>
      </c>
      <c r="G435" s="10">
        <v>8487.36</v>
      </c>
      <c r="H435" s="44">
        <v>3385</v>
      </c>
      <c r="I435" s="44">
        <v>3358</v>
      </c>
      <c r="J435" s="44"/>
      <c r="K435" s="44">
        <v>6743</v>
      </c>
      <c r="L435" s="10">
        <v>2027</v>
      </c>
      <c r="M435" s="10">
        <v>1895</v>
      </c>
      <c r="N435" s="10">
        <v>0</v>
      </c>
      <c r="O435" s="11">
        <v>3922</v>
      </c>
      <c r="P435" s="27">
        <f>Table1[[#This Row],[Female Voters]]/Table1[[#This Row],[Female Population]]</f>
        <v>0.79678555287737274</v>
      </c>
      <c r="Q435" s="27">
        <f>Table1[[#This Row],[Male Voters]]/Table1[[#This Row],[Male Population]]</f>
        <v>0.7921586204456188</v>
      </c>
      <c r="R435" s="27">
        <f>Table1[[#This Row],[Total Voters]]/Table1[[#This Row],[Total Population]]</f>
        <v>0.79447554952305544</v>
      </c>
      <c r="S435" s="27">
        <f>Table1[[#This Row],[Female Ballots]]/Table1[[#This Row],[Female Population]]</f>
        <v>0.47712978306718895</v>
      </c>
      <c r="T435" s="27">
        <f>Table1[[#This Row],[Male Ballots]]/Table1[[#This Row],[Male Population]]</f>
        <v>0.44703412321156871</v>
      </c>
      <c r="U435" s="27">
        <f>Table1[[#This Row],[Total Ballots]]/Table1[[#This Row],[Total Population]]</f>
        <v>0.46209893300154581</v>
      </c>
      <c r="V435" s="27">
        <f>Table1[[#This Row],[Female Ballots]]/Table1[[#This Row],[Female Voters]]</f>
        <v>0.59881831610044312</v>
      </c>
      <c r="W435" s="27">
        <f>Table1[[#This Row],[Male Ballots]]/Table1[[#This Row],[Male Voters]]</f>
        <v>0.56432400238237046</v>
      </c>
      <c r="X435" s="27">
        <f>Table1[[#This Row],[Total Ballots]]/Table1[[#This Row],[Total Voters]]</f>
        <v>0.58164021948687528</v>
      </c>
    </row>
    <row r="436" spans="1:24" s="12" customFormat="1" hidden="1" x14ac:dyDescent="0.25">
      <c r="A436" s="8" t="s">
        <v>42</v>
      </c>
      <c r="B436" s="17">
        <v>2015</v>
      </c>
      <c r="C436" s="17"/>
      <c r="D436" s="9" t="s">
        <v>66</v>
      </c>
      <c r="E436" s="10">
        <v>2211.0299999999997</v>
      </c>
      <c r="F436" s="10">
        <v>2686.95</v>
      </c>
      <c r="G436" s="10">
        <v>4897.9799999999996</v>
      </c>
      <c r="H436" s="44">
        <v>1128</v>
      </c>
      <c r="I436" s="44">
        <v>1215</v>
      </c>
      <c r="J436" s="44"/>
      <c r="K436" s="44">
        <v>2343</v>
      </c>
      <c r="L436" s="10">
        <v>139</v>
      </c>
      <c r="M436" s="10">
        <v>153</v>
      </c>
      <c r="N436" s="10">
        <v>0</v>
      </c>
      <c r="O436" s="11">
        <v>292</v>
      </c>
      <c r="P436" s="27">
        <f>Table1[[#This Row],[Female Voters]]/Table1[[#This Row],[Female Population]]</f>
        <v>0.51016946852824252</v>
      </c>
      <c r="Q436" s="27">
        <f>Table1[[#This Row],[Male Voters]]/Table1[[#This Row],[Male Population]]</f>
        <v>0.45218556355719314</v>
      </c>
      <c r="R436" s="27">
        <f>Table1[[#This Row],[Total Voters]]/Table1[[#This Row],[Total Population]]</f>
        <v>0.47836046696801543</v>
      </c>
      <c r="S436" s="27">
        <f>Table1[[#This Row],[Female Ballots]]/Table1[[#This Row],[Female Population]]</f>
        <v>6.2866627770767472E-2</v>
      </c>
      <c r="T436" s="27">
        <f>Table1[[#This Row],[Male Ballots]]/Table1[[#This Row],[Male Population]]</f>
        <v>5.6941885781276173E-2</v>
      </c>
      <c r="U436" s="27">
        <f>Table1[[#This Row],[Total Ballots]]/Table1[[#This Row],[Total Population]]</f>
        <v>5.9616413296910163E-2</v>
      </c>
      <c r="V436" s="27">
        <f>Table1[[#This Row],[Female Ballots]]/Table1[[#This Row],[Female Voters]]</f>
        <v>0.12322695035460993</v>
      </c>
      <c r="W436" s="27">
        <f>Table1[[#This Row],[Male Ballots]]/Table1[[#This Row],[Male Voters]]</f>
        <v>0.12592592592592591</v>
      </c>
      <c r="X436" s="27">
        <f>Table1[[#This Row],[Total Ballots]]/Table1[[#This Row],[Total Voters]]</f>
        <v>0.12462654716175843</v>
      </c>
    </row>
    <row r="437" spans="1:24" s="12" customFormat="1" hidden="1" x14ac:dyDescent="0.25">
      <c r="A437" s="8" t="s">
        <v>42</v>
      </c>
      <c r="B437" s="17">
        <v>2015</v>
      </c>
      <c r="C437" s="17"/>
      <c r="D437" s="9" t="s">
        <v>67</v>
      </c>
      <c r="E437" s="10">
        <v>3155.29</v>
      </c>
      <c r="F437" s="10">
        <v>3886.55</v>
      </c>
      <c r="G437" s="10">
        <v>7041.84</v>
      </c>
      <c r="H437" s="44">
        <v>2015</v>
      </c>
      <c r="I437" s="44">
        <v>1784</v>
      </c>
      <c r="J437" s="44"/>
      <c r="K437" s="44">
        <v>3799</v>
      </c>
      <c r="L437" s="10">
        <v>279</v>
      </c>
      <c r="M437" s="10">
        <v>221</v>
      </c>
      <c r="N437" s="10">
        <v>0</v>
      </c>
      <c r="O437" s="11">
        <v>500</v>
      </c>
      <c r="P437" s="27">
        <f>Table1[[#This Row],[Female Voters]]/Table1[[#This Row],[Female Population]]</f>
        <v>0.63861008021449694</v>
      </c>
      <c r="Q437" s="27">
        <f>Table1[[#This Row],[Male Voters]]/Table1[[#This Row],[Male Population]]</f>
        <v>0.4590189242387207</v>
      </c>
      <c r="R437" s="27">
        <f>Table1[[#This Row],[Total Voters]]/Table1[[#This Row],[Total Population]]</f>
        <v>0.53948967883394117</v>
      </c>
      <c r="S437" s="27">
        <f>Table1[[#This Row],[Female Ballots]]/Table1[[#This Row],[Female Population]]</f>
        <v>8.8422934183545729E-2</v>
      </c>
      <c r="T437" s="27">
        <f>Table1[[#This Row],[Male Ballots]]/Table1[[#This Row],[Male Population]]</f>
        <v>5.6862770323294433E-2</v>
      </c>
      <c r="U437" s="27">
        <f>Table1[[#This Row],[Total Ballots]]/Table1[[#This Row],[Total Population]]</f>
        <v>7.1004169364825107E-2</v>
      </c>
      <c r="V437" s="27">
        <f>Table1[[#This Row],[Female Ballots]]/Table1[[#This Row],[Female Voters]]</f>
        <v>0.13846153846153847</v>
      </c>
      <c r="W437" s="27">
        <f>Table1[[#This Row],[Male Ballots]]/Table1[[#This Row],[Male Voters]]</f>
        <v>0.12387892376681614</v>
      </c>
      <c r="X437" s="27">
        <f>Table1[[#This Row],[Total Ballots]]/Table1[[#This Row],[Total Voters]]</f>
        <v>0.13161358252171623</v>
      </c>
    </row>
    <row r="438" spans="1:24" s="12" customFormat="1" hidden="1" x14ac:dyDescent="0.25">
      <c r="A438" s="8" t="s">
        <v>42</v>
      </c>
      <c r="B438" s="17">
        <v>2015</v>
      </c>
      <c r="C438" s="17"/>
      <c r="D438" s="9" t="s">
        <v>68</v>
      </c>
      <c r="E438" s="10">
        <v>3121.7</v>
      </c>
      <c r="F438" s="10">
        <v>3719.41</v>
      </c>
      <c r="G438" s="10">
        <v>6841.1100000000006</v>
      </c>
      <c r="H438" s="44">
        <v>2035</v>
      </c>
      <c r="I438" s="44">
        <v>1842</v>
      </c>
      <c r="J438" s="44"/>
      <c r="K438" s="44">
        <v>3877</v>
      </c>
      <c r="L438" s="10">
        <v>448</v>
      </c>
      <c r="M438" s="10">
        <v>347</v>
      </c>
      <c r="N438" s="10">
        <v>0</v>
      </c>
      <c r="O438" s="11">
        <v>795</v>
      </c>
      <c r="P438" s="27">
        <f>Table1[[#This Row],[Female Voters]]/Table1[[#This Row],[Female Population]]</f>
        <v>0.65188839414421629</v>
      </c>
      <c r="Q438" s="27">
        <f>Table1[[#This Row],[Male Voters]]/Table1[[#This Row],[Male Population]]</f>
        <v>0.49523983642566966</v>
      </c>
      <c r="R438" s="27">
        <f>Table1[[#This Row],[Total Voters]]/Table1[[#This Row],[Total Population]]</f>
        <v>0.56672089763210931</v>
      </c>
      <c r="S438" s="27">
        <f>Table1[[#This Row],[Female Ballots]]/Table1[[#This Row],[Female Population]]</f>
        <v>0.14351154819489381</v>
      </c>
      <c r="T438" s="27">
        <f>Table1[[#This Row],[Male Ballots]]/Table1[[#This Row],[Male Population]]</f>
        <v>9.3294366579645696E-2</v>
      </c>
      <c r="U438" s="27">
        <f>Table1[[#This Row],[Total Ballots]]/Table1[[#This Row],[Total Population]]</f>
        <v>0.11620921166301959</v>
      </c>
      <c r="V438" s="27">
        <f>Table1[[#This Row],[Female Ballots]]/Table1[[#This Row],[Female Voters]]</f>
        <v>0.22014742014742014</v>
      </c>
      <c r="W438" s="27">
        <f>Table1[[#This Row],[Male Ballots]]/Table1[[#This Row],[Male Voters]]</f>
        <v>0.18838219326818675</v>
      </c>
      <c r="X438" s="27">
        <f>Table1[[#This Row],[Total Ballots]]/Table1[[#This Row],[Total Voters]]</f>
        <v>0.20505545524890378</v>
      </c>
    </row>
    <row r="439" spans="1:24" s="12" customFormat="1" hidden="1" x14ac:dyDescent="0.25">
      <c r="A439" s="8" t="s">
        <v>42</v>
      </c>
      <c r="B439" s="17">
        <v>2015</v>
      </c>
      <c r="C439" s="17"/>
      <c r="D439" s="9" t="s">
        <v>69</v>
      </c>
      <c r="E439" s="10">
        <v>3833.01</v>
      </c>
      <c r="F439" s="10">
        <v>4173.25</v>
      </c>
      <c r="G439" s="10">
        <v>8006.26</v>
      </c>
      <c r="H439" s="44">
        <v>2784</v>
      </c>
      <c r="I439" s="44">
        <v>2522</v>
      </c>
      <c r="J439" s="44"/>
      <c r="K439" s="44">
        <v>5306</v>
      </c>
      <c r="L439" s="10">
        <v>849</v>
      </c>
      <c r="M439" s="10">
        <v>733</v>
      </c>
      <c r="N439" s="10">
        <v>0</v>
      </c>
      <c r="O439" s="11">
        <v>1582</v>
      </c>
      <c r="P439" s="27">
        <f>Table1[[#This Row],[Female Voters]]/Table1[[#This Row],[Female Population]]</f>
        <v>0.7263221332581965</v>
      </c>
      <c r="Q439" s="27">
        <f>Table1[[#This Row],[Male Voters]]/Table1[[#This Row],[Male Population]]</f>
        <v>0.604325166237345</v>
      </c>
      <c r="R439" s="27">
        <f>Table1[[#This Row],[Total Voters]]/Table1[[#This Row],[Total Population]]</f>
        <v>0.66273141266958602</v>
      </c>
      <c r="S439" s="27">
        <f>Table1[[#This Row],[Female Ballots]]/Table1[[#This Row],[Female Population]]</f>
        <v>0.22149694365524744</v>
      </c>
      <c r="T439" s="27">
        <f>Table1[[#This Row],[Male Ballots]]/Table1[[#This Row],[Male Population]]</f>
        <v>0.17564248487389925</v>
      </c>
      <c r="U439" s="27">
        <f>Table1[[#This Row],[Total Ballots]]/Table1[[#This Row],[Total Population]]</f>
        <v>0.19759538161388712</v>
      </c>
      <c r="V439" s="27">
        <f>Table1[[#This Row],[Female Ballots]]/Table1[[#This Row],[Female Voters]]</f>
        <v>0.30495689655172414</v>
      </c>
      <c r="W439" s="27">
        <f>Table1[[#This Row],[Male Ballots]]/Table1[[#This Row],[Male Voters]]</f>
        <v>0.29064234734337829</v>
      </c>
      <c r="X439" s="27">
        <f>Table1[[#This Row],[Total Ballots]]/Table1[[#This Row],[Total Voters]]</f>
        <v>0.29815303430079154</v>
      </c>
    </row>
    <row r="440" spans="1:24" s="12" customFormat="1" hidden="1" x14ac:dyDescent="0.25">
      <c r="A440" s="8" t="s">
        <v>42</v>
      </c>
      <c r="B440" s="17">
        <v>2015</v>
      </c>
      <c r="C440" s="17"/>
      <c r="D440" s="9" t="s">
        <v>70</v>
      </c>
      <c r="E440" s="10">
        <v>4952.8899999999994</v>
      </c>
      <c r="F440" s="10">
        <v>4844</v>
      </c>
      <c r="G440" s="10">
        <v>9796.89</v>
      </c>
      <c r="H440" s="44">
        <v>4158</v>
      </c>
      <c r="I440" s="44">
        <v>3842</v>
      </c>
      <c r="J440" s="44"/>
      <c r="K440" s="44">
        <v>8000</v>
      </c>
      <c r="L440" s="10">
        <v>2048</v>
      </c>
      <c r="M440" s="10">
        <v>1794</v>
      </c>
      <c r="N440" s="10">
        <v>0</v>
      </c>
      <c r="O440" s="11">
        <v>3842</v>
      </c>
      <c r="P440" s="27">
        <f>Table1[[#This Row],[Female Voters]]/Table1[[#This Row],[Female Population]]</f>
        <v>0.8395098619190009</v>
      </c>
      <c r="Q440" s="27">
        <f>Table1[[#This Row],[Male Voters]]/Table1[[#This Row],[Male Population]]</f>
        <v>0.79314616019818329</v>
      </c>
      <c r="R440" s="27">
        <f>Table1[[#This Row],[Total Voters]]/Table1[[#This Row],[Total Population]]</f>
        <v>0.81658567157536732</v>
      </c>
      <c r="S440" s="27">
        <f>Table1[[#This Row],[Female Ballots]]/Table1[[#This Row],[Female Population]]</f>
        <v>0.4134959589249913</v>
      </c>
      <c r="T440" s="27">
        <f>Table1[[#This Row],[Male Ballots]]/Table1[[#This Row],[Male Population]]</f>
        <v>0.37035507844756399</v>
      </c>
      <c r="U440" s="27">
        <f>Table1[[#This Row],[Total Ballots]]/Table1[[#This Row],[Total Population]]</f>
        <v>0.39216526877407015</v>
      </c>
      <c r="V440" s="27">
        <f>Table1[[#This Row],[Female Ballots]]/Table1[[#This Row],[Female Voters]]</f>
        <v>0.49254449254449256</v>
      </c>
      <c r="W440" s="27">
        <f>Table1[[#This Row],[Male Ballots]]/Table1[[#This Row],[Male Voters]]</f>
        <v>0.46694429984383135</v>
      </c>
      <c r="X440" s="27">
        <f>Table1[[#This Row],[Total Ballots]]/Table1[[#This Row],[Total Voters]]</f>
        <v>0.48025000000000001</v>
      </c>
    </row>
    <row r="441" spans="1:24" s="12" customFormat="1" hidden="1" x14ac:dyDescent="0.25">
      <c r="A441" s="14" t="s">
        <v>42</v>
      </c>
      <c r="B441" s="18">
        <v>2015</v>
      </c>
      <c r="C441" s="18"/>
      <c r="D441" s="9" t="s">
        <v>71</v>
      </c>
      <c r="E441" s="10">
        <v>6984.6599999999989</v>
      </c>
      <c r="F441" s="10">
        <v>6552.91</v>
      </c>
      <c r="G441" s="10">
        <v>13537.57</v>
      </c>
      <c r="H441" s="45">
        <v>6171</v>
      </c>
      <c r="I441" s="45">
        <v>5702</v>
      </c>
      <c r="J441" s="45"/>
      <c r="K441" s="45">
        <v>11873</v>
      </c>
      <c r="L441" s="15">
        <v>3890</v>
      </c>
      <c r="M441" s="15">
        <v>3735</v>
      </c>
      <c r="N441" s="15">
        <v>0</v>
      </c>
      <c r="O441" s="15">
        <v>7625</v>
      </c>
      <c r="P441" s="27">
        <f>Table1[[#This Row],[Female Voters]]/Table1[[#This Row],[Female Population]]</f>
        <v>0.883507572308459</v>
      </c>
      <c r="Q441" s="27">
        <f>Table1[[#This Row],[Male Voters]]/Table1[[#This Row],[Male Population]]</f>
        <v>0.87014776641217417</v>
      </c>
      <c r="R441" s="27">
        <f>Table1[[#This Row],[Total Voters]]/Table1[[#This Row],[Total Population]]</f>
        <v>0.87704070966946068</v>
      </c>
      <c r="S441" s="27">
        <f>Table1[[#This Row],[Female Ballots]]/Table1[[#This Row],[Female Population]]</f>
        <v>0.55693476847835122</v>
      </c>
      <c r="T441" s="27">
        <f>Table1[[#This Row],[Male Ballots]]/Table1[[#This Row],[Male Population]]</f>
        <v>0.56997578175192398</v>
      </c>
      <c r="U441" s="27">
        <f>Table1[[#This Row],[Total Ballots]]/Table1[[#This Row],[Total Population]]</f>
        <v>0.56324731838875075</v>
      </c>
      <c r="V441" s="27">
        <f>Table1[[#This Row],[Female Ballots]]/Table1[[#This Row],[Female Voters]]</f>
        <v>0.63036784961918657</v>
      </c>
      <c r="W441" s="27">
        <f>Table1[[#This Row],[Male Ballots]]/Table1[[#This Row],[Male Voters]]</f>
        <v>0.65503332164152928</v>
      </c>
      <c r="X441" s="27">
        <f>Table1[[#This Row],[Total Ballots]]/Table1[[#This Row],[Total Voters]]</f>
        <v>0.64221342541901794</v>
      </c>
    </row>
    <row r="442" spans="1:24" s="12" customFormat="1" hidden="1" x14ac:dyDescent="0.25">
      <c r="A442" s="8" t="s">
        <v>42</v>
      </c>
      <c r="B442" s="17">
        <v>2015</v>
      </c>
      <c r="C442" s="17"/>
      <c r="D442" s="9" t="s">
        <v>453</v>
      </c>
      <c r="E442" s="10">
        <v>24258.579999999998</v>
      </c>
      <c r="F442" s="10">
        <v>25863.07</v>
      </c>
      <c r="G442" s="10">
        <v>50121.65</v>
      </c>
      <c r="H442" s="44">
        <v>18291</v>
      </c>
      <c r="I442" s="44">
        <v>16907</v>
      </c>
      <c r="J442" s="44"/>
      <c r="K442" s="44">
        <v>35198</v>
      </c>
      <c r="L442" s="10">
        <v>7653</v>
      </c>
      <c r="M442" s="10">
        <v>6983</v>
      </c>
      <c r="N442" s="10">
        <v>0</v>
      </c>
      <c r="O442" s="11">
        <v>14636</v>
      </c>
      <c r="P442" s="27">
        <f>Table1[[#This Row],[Female Voters]]/Table1[[#This Row],[Female Population]]</f>
        <v>0.75400126470716755</v>
      </c>
      <c r="Q442" s="27">
        <f>Table1[[#This Row],[Male Voters]]/Table1[[#This Row],[Male Population]]</f>
        <v>0.65371203031967973</v>
      </c>
      <c r="R442" s="27">
        <f>Table1[[#This Row],[Total Voters]]/Table1[[#This Row],[Total Population]]</f>
        <v>0.70225142228956949</v>
      </c>
      <c r="S442" s="27">
        <f>Table1[[#This Row],[Female Ballots]]/Table1[[#This Row],[Female Population]]</f>
        <v>0.31547600890076832</v>
      </c>
      <c r="T442" s="27">
        <f>Table1[[#This Row],[Male Ballots]]/Table1[[#This Row],[Male Population]]</f>
        <v>0.26999888257658505</v>
      </c>
      <c r="U442" s="27">
        <f>Table1[[#This Row],[Total Ballots]]/Table1[[#This Row],[Total Population]]</f>
        <v>0.2920095407872646</v>
      </c>
      <c r="V442" s="27">
        <f>Table1[[#This Row],[Female Ballots]]/Table1[[#This Row],[Female Voters]]</f>
        <v>0.41840249302935872</v>
      </c>
      <c r="W442" s="27">
        <f>Table1[[#This Row],[Male Ballots]]/Table1[[#This Row],[Male Voters]]</f>
        <v>0.41302419116342343</v>
      </c>
      <c r="X442" s="27">
        <f>Table1[[#This Row],[Total Ballots]]/Table1[[#This Row],[Total Voters]]</f>
        <v>0.41581908062958123</v>
      </c>
    </row>
    <row r="443" spans="1:24" s="12" customFormat="1" hidden="1" x14ac:dyDescent="0.25">
      <c r="A443" s="8" t="s">
        <v>50</v>
      </c>
      <c r="B443" s="17">
        <v>2015</v>
      </c>
      <c r="C443" s="17"/>
      <c r="D443" s="9" t="s">
        <v>66</v>
      </c>
      <c r="E443" s="10">
        <v>1452.09</v>
      </c>
      <c r="F443" s="10">
        <v>1565.3500000000001</v>
      </c>
      <c r="G443" s="10">
        <v>3017.4399999999996</v>
      </c>
      <c r="H443" s="44">
        <v>640</v>
      </c>
      <c r="I443" s="44">
        <v>588</v>
      </c>
      <c r="J443" s="44"/>
      <c r="K443" s="44">
        <v>1228</v>
      </c>
      <c r="L443" s="10">
        <v>81</v>
      </c>
      <c r="M443" s="10">
        <v>75</v>
      </c>
      <c r="N443" s="10">
        <v>0</v>
      </c>
      <c r="O443" s="11">
        <v>156</v>
      </c>
      <c r="P443" s="27">
        <f>Table1[[#This Row],[Female Voters]]/Table1[[#This Row],[Female Population]]</f>
        <v>0.4407440310173612</v>
      </c>
      <c r="Q443" s="27">
        <f>Table1[[#This Row],[Male Voters]]/Table1[[#This Row],[Male Population]]</f>
        <v>0.37563484204810421</v>
      </c>
      <c r="R443" s="27">
        <f>Table1[[#This Row],[Total Voters]]/Table1[[#This Row],[Total Population]]</f>
        <v>0.40696749562543089</v>
      </c>
      <c r="S443" s="27">
        <f>Table1[[#This Row],[Female Ballots]]/Table1[[#This Row],[Female Population]]</f>
        <v>5.5781666425634778E-2</v>
      </c>
      <c r="T443" s="27">
        <f>Table1[[#This Row],[Male Ballots]]/Table1[[#This Row],[Male Population]]</f>
        <v>4.7912607404094927E-2</v>
      </c>
      <c r="U443" s="27">
        <f>Table1[[#This Row],[Total Ballots]]/Table1[[#This Row],[Total Population]]</f>
        <v>5.1699453841667117E-2</v>
      </c>
      <c r="V443" s="27">
        <f>Table1[[#This Row],[Female Ballots]]/Table1[[#This Row],[Female Voters]]</f>
        <v>0.12656249999999999</v>
      </c>
      <c r="W443" s="27">
        <f>Table1[[#This Row],[Male Ballots]]/Table1[[#This Row],[Male Voters]]</f>
        <v>0.12755102040816327</v>
      </c>
      <c r="X443" s="27">
        <f>Table1[[#This Row],[Total Ballots]]/Table1[[#This Row],[Total Voters]]</f>
        <v>0.12703583061889251</v>
      </c>
    </row>
    <row r="444" spans="1:24" s="12" customFormat="1" hidden="1" x14ac:dyDescent="0.25">
      <c r="A444" s="8" t="s">
        <v>50</v>
      </c>
      <c r="B444" s="17">
        <v>2015</v>
      </c>
      <c r="C444" s="17"/>
      <c r="D444" s="9" t="s">
        <v>67</v>
      </c>
      <c r="E444" s="10">
        <v>1983.54</v>
      </c>
      <c r="F444" s="10">
        <v>2108.46</v>
      </c>
      <c r="G444" s="10">
        <v>4092</v>
      </c>
      <c r="H444" s="44">
        <v>1281</v>
      </c>
      <c r="I444" s="44">
        <v>1155</v>
      </c>
      <c r="J444" s="44"/>
      <c r="K444" s="44">
        <v>2436</v>
      </c>
      <c r="L444" s="10">
        <v>221</v>
      </c>
      <c r="M444" s="10">
        <v>161</v>
      </c>
      <c r="N444" s="10">
        <v>0</v>
      </c>
      <c r="O444" s="11">
        <v>382</v>
      </c>
      <c r="P444" s="27">
        <f>Table1[[#This Row],[Female Voters]]/Table1[[#This Row],[Female Population]]</f>
        <v>0.6458150579267371</v>
      </c>
      <c r="Q444" s="27">
        <f>Table1[[#This Row],[Male Voters]]/Table1[[#This Row],[Male Population]]</f>
        <v>0.54779317606214961</v>
      </c>
      <c r="R444" s="27">
        <f>Table1[[#This Row],[Total Voters]]/Table1[[#This Row],[Total Population]]</f>
        <v>0.59530791788856308</v>
      </c>
      <c r="S444" s="27">
        <f>Table1[[#This Row],[Female Ballots]]/Table1[[#This Row],[Female Population]]</f>
        <v>0.11141696159391795</v>
      </c>
      <c r="T444" s="27">
        <f>Table1[[#This Row],[Male Ballots]]/Table1[[#This Row],[Male Population]]</f>
        <v>7.635904878442086E-2</v>
      </c>
      <c r="U444" s="27">
        <f>Table1[[#This Row],[Total Ballots]]/Table1[[#This Row],[Total Population]]</f>
        <v>9.3352883675464321E-2</v>
      </c>
      <c r="V444" s="27">
        <f>Table1[[#This Row],[Female Ballots]]/Table1[[#This Row],[Female Voters]]</f>
        <v>0.17252146760343481</v>
      </c>
      <c r="W444" s="27">
        <f>Table1[[#This Row],[Male Ballots]]/Table1[[#This Row],[Male Voters]]</f>
        <v>0.1393939393939394</v>
      </c>
      <c r="X444" s="27">
        <f>Table1[[#This Row],[Total Ballots]]/Table1[[#This Row],[Total Voters]]</f>
        <v>0.1568144499178982</v>
      </c>
    </row>
    <row r="445" spans="1:24" s="12" customFormat="1" hidden="1" x14ac:dyDescent="0.25">
      <c r="A445" s="8" t="s">
        <v>50</v>
      </c>
      <c r="B445" s="17">
        <v>2015</v>
      </c>
      <c r="C445" s="17"/>
      <c r="D445" s="9" t="s">
        <v>68</v>
      </c>
      <c r="E445" s="10">
        <v>2176.21</v>
      </c>
      <c r="F445" s="10">
        <v>2235.0299999999997</v>
      </c>
      <c r="G445" s="10">
        <v>4411.24</v>
      </c>
      <c r="H445" s="44">
        <v>1328</v>
      </c>
      <c r="I445" s="44">
        <v>1194</v>
      </c>
      <c r="J445" s="44"/>
      <c r="K445" s="44">
        <v>2522</v>
      </c>
      <c r="L445" s="10">
        <v>341</v>
      </c>
      <c r="M445" s="10">
        <v>301</v>
      </c>
      <c r="N445" s="10">
        <v>0</v>
      </c>
      <c r="O445" s="11">
        <v>642</v>
      </c>
      <c r="P445" s="27">
        <f>Table1[[#This Row],[Female Voters]]/Table1[[#This Row],[Female Population]]</f>
        <v>0.61023522546077813</v>
      </c>
      <c r="Q445" s="27">
        <f>Table1[[#This Row],[Male Voters]]/Table1[[#This Row],[Male Population]]</f>
        <v>0.53422101716755488</v>
      </c>
      <c r="R445" s="27">
        <f>Table1[[#This Row],[Total Voters]]/Table1[[#This Row],[Total Population]]</f>
        <v>0.57172133005685477</v>
      </c>
      <c r="S445" s="27">
        <f>Table1[[#This Row],[Female Ballots]]/Table1[[#This Row],[Female Population]]</f>
        <v>0.15669443665822691</v>
      </c>
      <c r="T445" s="27">
        <f>Table1[[#This Row],[Male Ballots]]/Table1[[#This Row],[Male Population]]</f>
        <v>0.13467380751041375</v>
      </c>
      <c r="U445" s="27">
        <f>Table1[[#This Row],[Total Ballots]]/Table1[[#This Row],[Total Population]]</f>
        <v>0.14553730923731195</v>
      </c>
      <c r="V445" s="27">
        <f>Table1[[#This Row],[Female Ballots]]/Table1[[#This Row],[Female Voters]]</f>
        <v>0.25677710843373491</v>
      </c>
      <c r="W445" s="27">
        <f>Table1[[#This Row],[Male Ballots]]/Table1[[#This Row],[Male Voters]]</f>
        <v>0.25209380234505863</v>
      </c>
      <c r="X445" s="27">
        <f>Table1[[#This Row],[Total Ballots]]/Table1[[#This Row],[Total Voters]]</f>
        <v>0.25455987311657413</v>
      </c>
    </row>
    <row r="446" spans="1:24" s="12" customFormat="1" hidden="1" x14ac:dyDescent="0.25">
      <c r="A446" s="8" t="s">
        <v>50</v>
      </c>
      <c r="B446" s="17">
        <v>2015</v>
      </c>
      <c r="C446" s="17"/>
      <c r="D446" s="9" t="s">
        <v>69</v>
      </c>
      <c r="E446" s="10">
        <v>2649.3</v>
      </c>
      <c r="F446" s="10">
        <v>2647.04</v>
      </c>
      <c r="G446" s="10">
        <v>5296.34</v>
      </c>
      <c r="H446" s="44">
        <v>1636</v>
      </c>
      <c r="I446" s="44">
        <v>1434</v>
      </c>
      <c r="J446" s="44"/>
      <c r="K446" s="44">
        <v>3070</v>
      </c>
      <c r="L446" s="10">
        <v>650</v>
      </c>
      <c r="M446" s="10">
        <v>494</v>
      </c>
      <c r="N446" s="10">
        <v>0</v>
      </c>
      <c r="O446" s="11">
        <v>1144</v>
      </c>
      <c r="P446" s="27">
        <f>Table1[[#This Row],[Female Voters]]/Table1[[#This Row],[Female Population]]</f>
        <v>0.61752160948174983</v>
      </c>
      <c r="Q446" s="27">
        <f>Table1[[#This Row],[Male Voters]]/Table1[[#This Row],[Male Population]]</f>
        <v>0.54173718568665374</v>
      </c>
      <c r="R446" s="27">
        <f>Table1[[#This Row],[Total Voters]]/Table1[[#This Row],[Total Population]]</f>
        <v>0.57964556656105914</v>
      </c>
      <c r="S446" s="27">
        <f>Table1[[#This Row],[Female Ballots]]/Table1[[#This Row],[Female Population]]</f>
        <v>0.24534782772807909</v>
      </c>
      <c r="T446" s="27">
        <f>Table1[[#This Row],[Male Ballots]]/Table1[[#This Row],[Male Population]]</f>
        <v>0.18662354932301742</v>
      </c>
      <c r="U446" s="27">
        <f>Table1[[#This Row],[Total Ballots]]/Table1[[#This Row],[Total Population]]</f>
        <v>0.21599821763708524</v>
      </c>
      <c r="V446" s="27">
        <f>Table1[[#This Row],[Female Ballots]]/Table1[[#This Row],[Female Voters]]</f>
        <v>0.39731051344743279</v>
      </c>
      <c r="W446" s="27">
        <f>Table1[[#This Row],[Male Ballots]]/Table1[[#This Row],[Male Voters]]</f>
        <v>0.34449093444909346</v>
      </c>
      <c r="X446" s="27">
        <f>Table1[[#This Row],[Total Ballots]]/Table1[[#This Row],[Total Voters]]</f>
        <v>0.37263843648208467</v>
      </c>
    </row>
    <row r="447" spans="1:24" s="12" customFormat="1" hidden="1" x14ac:dyDescent="0.25">
      <c r="A447" s="8" t="s">
        <v>50</v>
      </c>
      <c r="B447" s="17">
        <v>2015</v>
      </c>
      <c r="C447" s="17"/>
      <c r="D447" s="9" t="s">
        <v>70</v>
      </c>
      <c r="E447" s="10">
        <v>3391.81</v>
      </c>
      <c r="F447" s="10">
        <v>3270.15</v>
      </c>
      <c r="G447" s="10">
        <v>6661.9699999999993</v>
      </c>
      <c r="H447" s="44">
        <v>2701</v>
      </c>
      <c r="I447" s="44">
        <v>2340</v>
      </c>
      <c r="J447" s="44"/>
      <c r="K447" s="44">
        <v>5041</v>
      </c>
      <c r="L447" s="10">
        <v>1374</v>
      </c>
      <c r="M447" s="10">
        <v>1193</v>
      </c>
      <c r="N447" s="10">
        <v>0</v>
      </c>
      <c r="O447" s="11">
        <v>2567</v>
      </c>
      <c r="P447" s="27">
        <f>Table1[[#This Row],[Female Voters]]/Table1[[#This Row],[Female Population]]</f>
        <v>0.79632998310636505</v>
      </c>
      <c r="Q447" s="27">
        <f>Table1[[#This Row],[Male Voters]]/Table1[[#This Row],[Male Population]]</f>
        <v>0.7155635062611807</v>
      </c>
      <c r="R447" s="27">
        <f>Table1[[#This Row],[Total Voters]]/Table1[[#This Row],[Total Population]]</f>
        <v>0.75668308323213707</v>
      </c>
      <c r="S447" s="27">
        <f>Table1[[#This Row],[Female Ballots]]/Table1[[#This Row],[Female Population]]</f>
        <v>0.40509344568239375</v>
      </c>
      <c r="T447" s="27">
        <f>Table1[[#This Row],[Male Ballots]]/Table1[[#This Row],[Male Population]]</f>
        <v>0.36481506964512328</v>
      </c>
      <c r="U447" s="27">
        <f>Table1[[#This Row],[Total Ballots]]/Table1[[#This Row],[Total Population]]</f>
        <v>0.38532145896784287</v>
      </c>
      <c r="V447" s="27">
        <f>Table1[[#This Row],[Female Ballots]]/Table1[[#This Row],[Female Voters]]</f>
        <v>0.50870048130322099</v>
      </c>
      <c r="W447" s="27">
        <f>Table1[[#This Row],[Male Ballots]]/Table1[[#This Row],[Male Voters]]</f>
        <v>0.50982905982905979</v>
      </c>
      <c r="X447" s="27">
        <f>Table1[[#This Row],[Total Ballots]]/Table1[[#This Row],[Total Voters]]</f>
        <v>0.50922436024598294</v>
      </c>
    </row>
    <row r="448" spans="1:24" s="12" customFormat="1" hidden="1" x14ac:dyDescent="0.25">
      <c r="A448" s="8" t="s">
        <v>50</v>
      </c>
      <c r="B448" s="17">
        <v>2015</v>
      </c>
      <c r="C448" s="17"/>
      <c r="D448" s="9" t="s">
        <v>71</v>
      </c>
      <c r="E448" s="10">
        <v>4374.8599999999997</v>
      </c>
      <c r="F448" s="10">
        <v>4399.79</v>
      </c>
      <c r="G448" s="10">
        <v>8774.65</v>
      </c>
      <c r="H448" s="44">
        <v>3493</v>
      </c>
      <c r="I448" s="44">
        <v>3462</v>
      </c>
      <c r="J448" s="44"/>
      <c r="K448" s="44">
        <v>6955</v>
      </c>
      <c r="L448" s="10">
        <v>2271</v>
      </c>
      <c r="M448" s="10">
        <v>2322</v>
      </c>
      <c r="N448" s="10">
        <v>0</v>
      </c>
      <c r="O448" s="11">
        <v>4593</v>
      </c>
      <c r="P448" s="27">
        <f>Table1[[#This Row],[Female Voters]]/Table1[[#This Row],[Female Population]]</f>
        <v>0.79842554961758783</v>
      </c>
      <c r="Q448" s="27">
        <f>Table1[[#This Row],[Male Voters]]/Table1[[#This Row],[Male Population]]</f>
        <v>0.78685573629650507</v>
      </c>
      <c r="R448" s="27">
        <f>Table1[[#This Row],[Total Voters]]/Table1[[#This Row],[Total Population]]</f>
        <v>0.79262420723333693</v>
      </c>
      <c r="S448" s="27">
        <f>Table1[[#This Row],[Female Ballots]]/Table1[[#This Row],[Female Population]]</f>
        <v>0.51910232556013225</v>
      </c>
      <c r="T448" s="27">
        <f>Table1[[#This Row],[Male Ballots]]/Table1[[#This Row],[Male Population]]</f>
        <v>0.52775246091290717</v>
      </c>
      <c r="U448" s="27">
        <f>Table1[[#This Row],[Total Ballots]]/Table1[[#This Row],[Total Population]]</f>
        <v>0.52343968135481189</v>
      </c>
      <c r="V448" s="27">
        <f>Table1[[#This Row],[Female Ballots]]/Table1[[#This Row],[Female Voters]]</f>
        <v>0.65015745777268819</v>
      </c>
      <c r="W448" s="27">
        <f>Table1[[#This Row],[Male Ballots]]/Table1[[#This Row],[Male Voters]]</f>
        <v>0.6707105719237435</v>
      </c>
      <c r="X448" s="27">
        <f>Table1[[#This Row],[Total Ballots]]/Table1[[#This Row],[Total Voters]]</f>
        <v>0.66038820992092018</v>
      </c>
    </row>
    <row r="449" spans="1:24" s="12" customFormat="1" hidden="1" x14ac:dyDescent="0.25">
      <c r="A449" s="8" t="s">
        <v>50</v>
      </c>
      <c r="B449" s="17">
        <v>2015</v>
      </c>
      <c r="C449" s="17"/>
      <c r="D449" s="9" t="s">
        <v>453</v>
      </c>
      <c r="E449" s="10">
        <v>16027.809999999998</v>
      </c>
      <c r="F449" s="10">
        <v>16225.82</v>
      </c>
      <c r="G449" s="10">
        <v>32253.64</v>
      </c>
      <c r="H449" s="44">
        <v>11079</v>
      </c>
      <c r="I449" s="44">
        <v>10173</v>
      </c>
      <c r="J449" s="44"/>
      <c r="K449" s="44">
        <v>21252</v>
      </c>
      <c r="L449" s="10">
        <v>4938</v>
      </c>
      <c r="M449" s="10">
        <v>4546</v>
      </c>
      <c r="N449" s="10">
        <v>0</v>
      </c>
      <c r="O449" s="11">
        <v>9484</v>
      </c>
      <c r="P449" s="27">
        <f>Table1[[#This Row],[Female Voters]]/Table1[[#This Row],[Female Population]]</f>
        <v>0.69123604534867844</v>
      </c>
      <c r="Q449" s="27">
        <f>Table1[[#This Row],[Male Voters]]/Table1[[#This Row],[Male Population]]</f>
        <v>0.62696369120327977</v>
      </c>
      <c r="R449" s="27">
        <f>Table1[[#This Row],[Total Voters]]/Table1[[#This Row],[Total Population]]</f>
        <v>0.65890237504976179</v>
      </c>
      <c r="S449" s="27">
        <f>Table1[[#This Row],[Female Ballots]]/Table1[[#This Row],[Female Population]]</f>
        <v>0.30808950193445023</v>
      </c>
      <c r="T449" s="27">
        <f>Table1[[#This Row],[Male Ballots]]/Table1[[#This Row],[Male Population]]</f>
        <v>0.28017074021528648</v>
      </c>
      <c r="U449" s="27">
        <f>Table1[[#This Row],[Total Ballots]]/Table1[[#This Row],[Total Population]]</f>
        <v>0.29404433112045647</v>
      </c>
      <c r="V449" s="27">
        <f>Table1[[#This Row],[Female Ballots]]/Table1[[#This Row],[Female Voters]]</f>
        <v>0.44570809639859194</v>
      </c>
      <c r="W449" s="27">
        <f>Table1[[#This Row],[Male Ballots]]/Table1[[#This Row],[Male Voters]]</f>
        <v>0.4468691634719355</v>
      </c>
      <c r="X449" s="27">
        <f>Table1[[#This Row],[Total Ballots]]/Table1[[#This Row],[Total Voters]]</f>
        <v>0.44626388104648973</v>
      </c>
    </row>
    <row r="450" spans="1:24" s="12" customFormat="1" hidden="1" x14ac:dyDescent="0.25">
      <c r="A450" s="8" t="s">
        <v>35</v>
      </c>
      <c r="B450" s="17">
        <v>2015</v>
      </c>
      <c r="C450" s="17"/>
      <c r="D450" s="9" t="s">
        <v>66</v>
      </c>
      <c r="E450" s="10">
        <v>591.01</v>
      </c>
      <c r="F450" s="10">
        <v>679.38</v>
      </c>
      <c r="G450" s="10">
        <v>1270.3800000000001</v>
      </c>
      <c r="H450" s="44">
        <v>339</v>
      </c>
      <c r="I450" s="44">
        <v>359</v>
      </c>
      <c r="J450" s="44">
        <v>2</v>
      </c>
      <c r="K450" s="44">
        <v>700</v>
      </c>
      <c r="L450" s="10">
        <v>43</v>
      </c>
      <c r="M450" s="10">
        <v>66</v>
      </c>
      <c r="N450" s="10">
        <v>0</v>
      </c>
      <c r="O450" s="11">
        <v>109</v>
      </c>
      <c r="P450" s="27">
        <f>Table1[[#This Row],[Female Voters]]/Table1[[#This Row],[Female Population]]</f>
        <v>0.57359435542545811</v>
      </c>
      <c r="Q450" s="27">
        <f>Table1[[#This Row],[Male Voters]]/Table1[[#This Row],[Male Population]]</f>
        <v>0.52842297388795667</v>
      </c>
      <c r="R450" s="27">
        <f>Table1[[#This Row],[Total Voters]]/Table1[[#This Row],[Total Population]]</f>
        <v>0.55101623136384381</v>
      </c>
      <c r="S450" s="27">
        <f>Table1[[#This Row],[Female Ballots]]/Table1[[#This Row],[Female Population]]</f>
        <v>7.2756806145412092E-2</v>
      </c>
      <c r="T450" s="27">
        <f>Table1[[#This Row],[Male Ballots]]/Table1[[#This Row],[Male Population]]</f>
        <v>9.7147399099178661E-2</v>
      </c>
      <c r="U450" s="27">
        <f>Table1[[#This Row],[Total Ballots]]/Table1[[#This Row],[Total Population]]</f>
        <v>8.5801098883798541E-2</v>
      </c>
      <c r="V450" s="27">
        <f>Table1[[#This Row],[Female Ballots]]/Table1[[#This Row],[Female Voters]]</f>
        <v>0.12684365781710916</v>
      </c>
      <c r="W450" s="27">
        <f>Table1[[#This Row],[Male Ballots]]/Table1[[#This Row],[Male Voters]]</f>
        <v>0.18384401114206128</v>
      </c>
      <c r="X450" s="27">
        <f>Table1[[#This Row],[Total Ballots]]/Table1[[#This Row],[Total Voters]]</f>
        <v>0.15571428571428572</v>
      </c>
    </row>
    <row r="451" spans="1:24" s="12" customFormat="1" hidden="1" x14ac:dyDescent="0.25">
      <c r="A451" s="8" t="s">
        <v>35</v>
      </c>
      <c r="B451" s="17">
        <v>2015</v>
      </c>
      <c r="C451" s="17"/>
      <c r="D451" s="9" t="s">
        <v>67</v>
      </c>
      <c r="E451" s="10">
        <v>827.79</v>
      </c>
      <c r="F451" s="10">
        <v>927.06999999999994</v>
      </c>
      <c r="G451" s="10">
        <v>1754.87</v>
      </c>
      <c r="H451" s="44">
        <v>681</v>
      </c>
      <c r="I451" s="44">
        <v>630</v>
      </c>
      <c r="J451" s="44">
        <v>1</v>
      </c>
      <c r="K451" s="44">
        <v>1312</v>
      </c>
      <c r="L451" s="10">
        <v>131</v>
      </c>
      <c r="M451" s="10">
        <v>104</v>
      </c>
      <c r="N451" s="10">
        <v>0</v>
      </c>
      <c r="O451" s="11">
        <v>235</v>
      </c>
      <c r="P451" s="27">
        <f>Table1[[#This Row],[Female Voters]]/Table1[[#This Row],[Female Population]]</f>
        <v>0.82267241691733417</v>
      </c>
      <c r="Q451" s="27">
        <f>Table1[[#This Row],[Male Voters]]/Table1[[#This Row],[Male Population]]</f>
        <v>0.67956033524976545</v>
      </c>
      <c r="R451" s="27">
        <f>Table1[[#This Row],[Total Voters]]/Table1[[#This Row],[Total Population]]</f>
        <v>0.74763372785448501</v>
      </c>
      <c r="S451" s="27">
        <f>Table1[[#This Row],[Female Ballots]]/Table1[[#This Row],[Female Population]]</f>
        <v>0.15825269694004518</v>
      </c>
      <c r="T451" s="27">
        <f>Table1[[#This Row],[Male Ballots]]/Table1[[#This Row],[Male Population]]</f>
        <v>0.11218138867615175</v>
      </c>
      <c r="U451" s="27">
        <f>Table1[[#This Row],[Total Ballots]]/Table1[[#This Row],[Total Population]]</f>
        <v>0.1339130533885701</v>
      </c>
      <c r="V451" s="27">
        <f>Table1[[#This Row],[Female Ballots]]/Table1[[#This Row],[Female Voters]]</f>
        <v>0.19236417033773862</v>
      </c>
      <c r="W451" s="27">
        <f>Table1[[#This Row],[Male Ballots]]/Table1[[#This Row],[Male Voters]]</f>
        <v>0.16507936507936508</v>
      </c>
      <c r="X451" s="27">
        <f>Table1[[#This Row],[Total Ballots]]/Table1[[#This Row],[Total Voters]]</f>
        <v>0.17911585365853658</v>
      </c>
    </row>
    <row r="452" spans="1:24" s="12" customFormat="1" hidden="1" x14ac:dyDescent="0.25">
      <c r="A452" s="8" t="s">
        <v>35</v>
      </c>
      <c r="B452" s="17">
        <v>2015</v>
      </c>
      <c r="C452" s="17"/>
      <c r="D452" s="9" t="s">
        <v>68</v>
      </c>
      <c r="E452" s="10">
        <v>923.68000000000006</v>
      </c>
      <c r="F452" s="10">
        <v>974.02</v>
      </c>
      <c r="G452" s="10">
        <v>1897.7</v>
      </c>
      <c r="H452" s="44">
        <v>636</v>
      </c>
      <c r="I452" s="44">
        <v>615</v>
      </c>
      <c r="J452" s="44">
        <v>1</v>
      </c>
      <c r="K452" s="44">
        <v>1252</v>
      </c>
      <c r="L452" s="10">
        <v>174</v>
      </c>
      <c r="M452" s="10">
        <v>162</v>
      </c>
      <c r="N452" s="10">
        <v>0</v>
      </c>
      <c r="O452" s="11">
        <v>336</v>
      </c>
      <c r="P452" s="27">
        <f>Table1[[#This Row],[Female Voters]]/Table1[[#This Row],[Female Population]]</f>
        <v>0.68855014723713837</v>
      </c>
      <c r="Q452" s="27">
        <f>Table1[[#This Row],[Male Voters]]/Table1[[#This Row],[Male Population]]</f>
        <v>0.63140387261041864</v>
      </c>
      <c r="R452" s="27">
        <f>Table1[[#This Row],[Total Voters]]/Table1[[#This Row],[Total Population]]</f>
        <v>0.65974600832586816</v>
      </c>
      <c r="S452" s="27">
        <f>Table1[[#This Row],[Female Ballots]]/Table1[[#This Row],[Female Population]]</f>
        <v>0.18837692707431145</v>
      </c>
      <c r="T452" s="27">
        <f>Table1[[#This Row],[Male Ballots]]/Table1[[#This Row],[Male Population]]</f>
        <v>0.16632102010225663</v>
      </c>
      <c r="U452" s="27">
        <f>Table1[[#This Row],[Total Ballots]]/Table1[[#This Row],[Total Population]]</f>
        <v>0.17705643673921062</v>
      </c>
      <c r="V452" s="27">
        <f>Table1[[#This Row],[Female Ballots]]/Table1[[#This Row],[Female Voters]]</f>
        <v>0.27358490566037735</v>
      </c>
      <c r="W452" s="27">
        <f>Table1[[#This Row],[Male Ballots]]/Table1[[#This Row],[Male Voters]]</f>
        <v>0.26341463414634148</v>
      </c>
      <c r="X452" s="27">
        <f>Table1[[#This Row],[Total Ballots]]/Table1[[#This Row],[Total Voters]]</f>
        <v>0.26837060702875398</v>
      </c>
    </row>
    <row r="453" spans="1:24" s="12" customFormat="1" hidden="1" x14ac:dyDescent="0.25">
      <c r="A453" s="8" t="s">
        <v>35</v>
      </c>
      <c r="B453" s="17">
        <v>2015</v>
      </c>
      <c r="C453" s="17"/>
      <c r="D453" s="9" t="s">
        <v>69</v>
      </c>
      <c r="E453" s="10">
        <v>1272.04</v>
      </c>
      <c r="F453" s="10">
        <v>1313.12</v>
      </c>
      <c r="G453" s="10">
        <v>2585.16</v>
      </c>
      <c r="H453" s="44">
        <v>931</v>
      </c>
      <c r="I453" s="44">
        <v>844</v>
      </c>
      <c r="J453" s="44"/>
      <c r="K453" s="44">
        <v>1775</v>
      </c>
      <c r="L453" s="10">
        <v>338</v>
      </c>
      <c r="M453" s="10">
        <v>306</v>
      </c>
      <c r="N453" s="10">
        <v>0</v>
      </c>
      <c r="O453" s="11">
        <v>644</v>
      </c>
      <c r="P453" s="27">
        <f>Table1[[#This Row],[Female Voters]]/Table1[[#This Row],[Female Population]]</f>
        <v>0.73189522342064717</v>
      </c>
      <c r="Q453" s="27">
        <f>Table1[[#This Row],[Male Voters]]/Table1[[#This Row],[Male Population]]</f>
        <v>0.64274399902522239</v>
      </c>
      <c r="R453" s="27">
        <f>Table1[[#This Row],[Total Voters]]/Table1[[#This Row],[Total Population]]</f>
        <v>0.68661127357687735</v>
      </c>
      <c r="S453" s="27">
        <f>Table1[[#This Row],[Female Ballots]]/Table1[[#This Row],[Female Population]]</f>
        <v>0.26571491462532626</v>
      </c>
      <c r="T453" s="27">
        <f>Table1[[#This Row],[Male Ballots]]/Table1[[#This Row],[Male Population]]</f>
        <v>0.23303277689777022</v>
      </c>
      <c r="U453" s="27">
        <f>Table1[[#This Row],[Total Ballots]]/Table1[[#This Row],[Total Population]]</f>
        <v>0.24911417475127265</v>
      </c>
      <c r="V453" s="27">
        <f>Table1[[#This Row],[Female Ballots]]/Table1[[#This Row],[Female Voters]]</f>
        <v>0.36305048335123524</v>
      </c>
      <c r="W453" s="27">
        <f>Table1[[#This Row],[Male Ballots]]/Table1[[#This Row],[Male Voters]]</f>
        <v>0.36255924170616116</v>
      </c>
      <c r="X453" s="27">
        <f>Table1[[#This Row],[Total Ballots]]/Table1[[#This Row],[Total Voters]]</f>
        <v>0.36281690140845069</v>
      </c>
    </row>
    <row r="454" spans="1:24" s="12" customFormat="1" hidden="1" x14ac:dyDescent="0.25">
      <c r="A454" s="8" t="s">
        <v>35</v>
      </c>
      <c r="B454" s="17">
        <v>2015</v>
      </c>
      <c r="C454" s="17"/>
      <c r="D454" s="9" t="s">
        <v>70</v>
      </c>
      <c r="E454" s="10">
        <v>2066.56</v>
      </c>
      <c r="F454" s="10">
        <v>1926.2600000000002</v>
      </c>
      <c r="G454" s="10">
        <v>3992.8199999999997</v>
      </c>
      <c r="H454" s="44">
        <v>1650</v>
      </c>
      <c r="I454" s="44">
        <v>1429</v>
      </c>
      <c r="J454" s="44">
        <v>2</v>
      </c>
      <c r="K454" s="44">
        <v>3081</v>
      </c>
      <c r="L454" s="10">
        <v>885</v>
      </c>
      <c r="M454" s="10">
        <v>734</v>
      </c>
      <c r="N454" s="10">
        <v>1</v>
      </c>
      <c r="O454" s="11">
        <v>1620</v>
      </c>
      <c r="P454" s="27">
        <f>Table1[[#This Row],[Female Voters]]/Table1[[#This Row],[Female Population]]</f>
        <v>0.7984283059770827</v>
      </c>
      <c r="Q454" s="27">
        <f>Table1[[#This Row],[Male Voters]]/Table1[[#This Row],[Male Population]]</f>
        <v>0.74185208642654665</v>
      </c>
      <c r="R454" s="27">
        <f>Table1[[#This Row],[Total Voters]]/Table1[[#This Row],[Total Population]]</f>
        <v>0.77163508497753475</v>
      </c>
      <c r="S454" s="27">
        <f>Table1[[#This Row],[Female Ballots]]/Table1[[#This Row],[Female Population]]</f>
        <v>0.42824790956952619</v>
      </c>
      <c r="T454" s="27">
        <f>Table1[[#This Row],[Male Ballots]]/Table1[[#This Row],[Male Population]]</f>
        <v>0.38104928721979375</v>
      </c>
      <c r="U454" s="27">
        <f>Table1[[#This Row],[Total Ballots]]/Table1[[#This Row],[Total Population]]</f>
        <v>0.40572828226666868</v>
      </c>
      <c r="V454" s="27">
        <f>Table1[[#This Row],[Female Ballots]]/Table1[[#This Row],[Female Voters]]</f>
        <v>0.53636363636363638</v>
      </c>
      <c r="W454" s="27">
        <f>Table1[[#This Row],[Male Ballots]]/Table1[[#This Row],[Male Voters]]</f>
        <v>0.51364590622813155</v>
      </c>
      <c r="X454" s="27">
        <f>Table1[[#This Row],[Total Ballots]]/Table1[[#This Row],[Total Voters]]</f>
        <v>0.52580331061343721</v>
      </c>
    </row>
    <row r="455" spans="1:24" s="12" customFormat="1" hidden="1" x14ac:dyDescent="0.25">
      <c r="A455" s="8" t="s">
        <v>35</v>
      </c>
      <c r="B455" s="17">
        <v>2015</v>
      </c>
      <c r="C455" s="17"/>
      <c r="D455" s="9" t="s">
        <v>71</v>
      </c>
      <c r="E455" s="10">
        <v>3092.12</v>
      </c>
      <c r="F455" s="10">
        <v>3014.61</v>
      </c>
      <c r="G455" s="10">
        <v>6106.73</v>
      </c>
      <c r="H455" s="44">
        <v>2761</v>
      </c>
      <c r="I455" s="44">
        <v>2646</v>
      </c>
      <c r="J455" s="44">
        <v>2</v>
      </c>
      <c r="K455" s="44">
        <v>5409</v>
      </c>
      <c r="L455" s="10">
        <v>1800</v>
      </c>
      <c r="M455" s="10">
        <v>1702</v>
      </c>
      <c r="N455" s="10">
        <v>2</v>
      </c>
      <c r="O455" s="11">
        <v>3504</v>
      </c>
      <c r="P455" s="27">
        <f>Table1[[#This Row],[Female Voters]]/Table1[[#This Row],[Female Population]]</f>
        <v>0.89291489334178498</v>
      </c>
      <c r="Q455" s="27">
        <f>Table1[[#This Row],[Male Voters]]/Table1[[#This Row],[Male Population]]</f>
        <v>0.87772547692736369</v>
      </c>
      <c r="R455" s="27">
        <f>Table1[[#This Row],[Total Voters]]/Table1[[#This Row],[Total Population]]</f>
        <v>0.88574408889864142</v>
      </c>
      <c r="S455" s="27">
        <f>Table1[[#This Row],[Female Ballots]]/Table1[[#This Row],[Female Population]]</f>
        <v>0.58212488519203653</v>
      </c>
      <c r="T455" s="27">
        <f>Table1[[#This Row],[Male Ballots]]/Table1[[#This Row],[Male Population]]</f>
        <v>0.5645838101777676</v>
      </c>
      <c r="U455" s="27">
        <f>Table1[[#This Row],[Total Ballots]]/Table1[[#This Row],[Total Population]]</f>
        <v>0.57379317572579769</v>
      </c>
      <c r="V455" s="27">
        <f>Table1[[#This Row],[Female Ballots]]/Table1[[#This Row],[Female Voters]]</f>
        <v>0.65193770373053239</v>
      </c>
      <c r="W455" s="27">
        <f>Table1[[#This Row],[Male Ballots]]/Table1[[#This Row],[Male Voters]]</f>
        <v>0.64323507180650041</v>
      </c>
      <c r="X455" s="27">
        <f>Table1[[#This Row],[Total Ballots]]/Table1[[#This Row],[Total Voters]]</f>
        <v>0.64780920687742649</v>
      </c>
    </row>
    <row r="456" spans="1:24" s="12" customFormat="1" hidden="1" x14ac:dyDescent="0.25">
      <c r="A456" s="8" t="s">
        <v>35</v>
      </c>
      <c r="B456" s="17">
        <v>2015</v>
      </c>
      <c r="C456" s="17"/>
      <c r="D456" s="9" t="s">
        <v>453</v>
      </c>
      <c r="E456" s="10">
        <v>8773.2000000000007</v>
      </c>
      <c r="F456" s="10">
        <v>8834.4600000000009</v>
      </c>
      <c r="G456" s="10">
        <v>17607.66</v>
      </c>
      <c r="H456" s="44">
        <v>6998</v>
      </c>
      <c r="I456" s="44">
        <v>6523</v>
      </c>
      <c r="J456" s="44">
        <v>8</v>
      </c>
      <c r="K456" s="44">
        <v>13529</v>
      </c>
      <c r="L456" s="10">
        <v>3371</v>
      </c>
      <c r="M456" s="10">
        <v>3074</v>
      </c>
      <c r="N456" s="10">
        <v>3</v>
      </c>
      <c r="O456" s="11">
        <v>6448</v>
      </c>
      <c r="P456" s="27">
        <f>Table1[[#This Row],[Female Voters]]/Table1[[#This Row],[Female Population]]</f>
        <v>0.79765649933889571</v>
      </c>
      <c r="Q456" s="27">
        <f>Table1[[#This Row],[Male Voters]]/Table1[[#This Row],[Male Population]]</f>
        <v>0.73835865463197514</v>
      </c>
      <c r="R456" s="27">
        <f>Table1[[#This Row],[Total Voters]]/Table1[[#This Row],[Total Population]]</f>
        <v>0.76835877112574869</v>
      </c>
      <c r="S456" s="27">
        <f>Table1[[#This Row],[Female Ballots]]/Table1[[#This Row],[Female Population]]</f>
        <v>0.38423836228514108</v>
      </c>
      <c r="T456" s="27">
        <f>Table1[[#This Row],[Male Ballots]]/Table1[[#This Row],[Male Population]]</f>
        <v>0.34795561924554524</v>
      </c>
      <c r="U456" s="27">
        <f>Table1[[#This Row],[Total Ballots]]/Table1[[#This Row],[Total Population]]</f>
        <v>0.36620425428478287</v>
      </c>
      <c r="V456" s="27">
        <f>Table1[[#This Row],[Female Ballots]]/Table1[[#This Row],[Female Voters]]</f>
        <v>0.48170905973135181</v>
      </c>
      <c r="W456" s="27">
        <f>Table1[[#This Row],[Male Ballots]]/Table1[[#This Row],[Male Voters]]</f>
        <v>0.47125555725892992</v>
      </c>
      <c r="X456" s="27">
        <f>Table1[[#This Row],[Total Ballots]]/Table1[[#This Row],[Total Voters]]</f>
        <v>0.47660580974203565</v>
      </c>
    </row>
    <row r="457" spans="1:24" s="12" customFormat="1" hidden="1" x14ac:dyDescent="0.25">
      <c r="A457" s="8" t="s">
        <v>32</v>
      </c>
      <c r="B457" s="17">
        <v>2015</v>
      </c>
      <c r="C457" s="17"/>
      <c r="D457" s="9" t="s">
        <v>66</v>
      </c>
      <c r="E457" s="10">
        <v>468.1</v>
      </c>
      <c r="F457" s="10">
        <v>476.18000000000006</v>
      </c>
      <c r="G457" s="10">
        <v>944.28</v>
      </c>
      <c r="H457" s="44">
        <v>266</v>
      </c>
      <c r="I457" s="44">
        <v>313</v>
      </c>
      <c r="J457" s="44">
        <v>1</v>
      </c>
      <c r="K457" s="44">
        <v>580</v>
      </c>
      <c r="L457" s="10">
        <v>55</v>
      </c>
      <c r="M457" s="10">
        <v>50</v>
      </c>
      <c r="N457" s="10">
        <v>1</v>
      </c>
      <c r="O457" s="11">
        <v>106</v>
      </c>
      <c r="P457" s="27">
        <f>Table1[[#This Row],[Female Voters]]/Table1[[#This Row],[Female Population]]</f>
        <v>0.56825464644306767</v>
      </c>
      <c r="Q457" s="27">
        <f>Table1[[#This Row],[Male Voters]]/Table1[[#This Row],[Male Population]]</f>
        <v>0.65731446091814016</v>
      </c>
      <c r="R457" s="27">
        <f>Table1[[#This Row],[Total Voters]]/Table1[[#This Row],[Total Population]]</f>
        <v>0.61422459439996613</v>
      </c>
      <c r="S457" s="27">
        <f>Table1[[#This Row],[Female Ballots]]/Table1[[#This Row],[Female Population]]</f>
        <v>0.11749626148258918</v>
      </c>
      <c r="T457" s="27">
        <f>Table1[[#This Row],[Male Ballots]]/Table1[[#This Row],[Male Population]]</f>
        <v>0.1050023100508211</v>
      </c>
      <c r="U457" s="27">
        <f>Table1[[#This Row],[Total Ballots]]/Table1[[#This Row],[Total Population]]</f>
        <v>0.1122548396662007</v>
      </c>
      <c r="V457" s="27">
        <f>Table1[[#This Row],[Female Ballots]]/Table1[[#This Row],[Female Voters]]</f>
        <v>0.20676691729323307</v>
      </c>
      <c r="W457" s="27">
        <f>Table1[[#This Row],[Male Ballots]]/Table1[[#This Row],[Male Voters]]</f>
        <v>0.15974440894568689</v>
      </c>
      <c r="X457" s="27">
        <f>Table1[[#This Row],[Total Ballots]]/Table1[[#This Row],[Total Voters]]</f>
        <v>0.18275862068965518</v>
      </c>
    </row>
    <row r="458" spans="1:24" s="12" customFormat="1" hidden="1" x14ac:dyDescent="0.25">
      <c r="A458" s="8" t="s">
        <v>32</v>
      </c>
      <c r="B458" s="17">
        <v>2015</v>
      </c>
      <c r="C458" s="17"/>
      <c r="D458" s="9" t="s">
        <v>67</v>
      </c>
      <c r="E458" s="10">
        <v>530.41999999999996</v>
      </c>
      <c r="F458" s="10">
        <v>526.13000000000011</v>
      </c>
      <c r="G458" s="10">
        <v>1056.55</v>
      </c>
      <c r="H458" s="44">
        <v>443</v>
      </c>
      <c r="I458" s="44">
        <v>389</v>
      </c>
      <c r="J458" s="44">
        <v>2</v>
      </c>
      <c r="K458" s="44">
        <v>834</v>
      </c>
      <c r="L458" s="10">
        <v>80</v>
      </c>
      <c r="M458" s="10">
        <v>79</v>
      </c>
      <c r="N458" s="10">
        <v>1</v>
      </c>
      <c r="O458" s="11">
        <v>160</v>
      </c>
      <c r="P458" s="27">
        <f>Table1[[#This Row],[Female Voters]]/Table1[[#This Row],[Female Population]]</f>
        <v>0.83518721013536446</v>
      </c>
      <c r="Q458" s="27">
        <f>Table1[[#This Row],[Male Voters]]/Table1[[#This Row],[Male Population]]</f>
        <v>0.73936099443103398</v>
      </c>
      <c r="R458" s="27">
        <f>Table1[[#This Row],[Total Voters]]/Table1[[#This Row],[Total Population]]</f>
        <v>0.78936160143864464</v>
      </c>
      <c r="S458" s="27">
        <f>Table1[[#This Row],[Female Ballots]]/Table1[[#This Row],[Female Population]]</f>
        <v>0.15082387541947892</v>
      </c>
      <c r="T458" s="27">
        <f>Table1[[#This Row],[Male Ballots]]/Table1[[#This Row],[Male Population]]</f>
        <v>0.15015300401041565</v>
      </c>
      <c r="U458" s="27">
        <f>Table1[[#This Row],[Total Ballots]]/Table1[[#This Row],[Total Population]]</f>
        <v>0.151436278453457</v>
      </c>
      <c r="V458" s="27">
        <f>Table1[[#This Row],[Female Ballots]]/Table1[[#This Row],[Female Voters]]</f>
        <v>0.18058690744920994</v>
      </c>
      <c r="W458" s="27">
        <f>Table1[[#This Row],[Male Ballots]]/Table1[[#This Row],[Male Voters]]</f>
        <v>0.20308483290488433</v>
      </c>
      <c r="X458" s="27">
        <f>Table1[[#This Row],[Total Ballots]]/Table1[[#This Row],[Total Voters]]</f>
        <v>0.19184652278177458</v>
      </c>
    </row>
    <row r="459" spans="1:24" s="12" customFormat="1" hidden="1" x14ac:dyDescent="0.25">
      <c r="A459" s="8" t="s">
        <v>32</v>
      </c>
      <c r="B459" s="17">
        <v>2015</v>
      </c>
      <c r="C459" s="17"/>
      <c r="D459" s="9" t="s">
        <v>68</v>
      </c>
      <c r="E459" s="10">
        <v>609.13</v>
      </c>
      <c r="F459" s="10">
        <v>651.46</v>
      </c>
      <c r="G459" s="10">
        <v>1260.5999999999999</v>
      </c>
      <c r="H459" s="44">
        <v>459</v>
      </c>
      <c r="I459" s="44">
        <v>416</v>
      </c>
      <c r="J459" s="44">
        <v>3</v>
      </c>
      <c r="K459" s="44">
        <v>878</v>
      </c>
      <c r="L459" s="10">
        <v>131</v>
      </c>
      <c r="M459" s="10">
        <v>108</v>
      </c>
      <c r="N459" s="10">
        <v>1</v>
      </c>
      <c r="O459" s="11">
        <v>240</v>
      </c>
      <c r="P459" s="27">
        <f>Table1[[#This Row],[Female Voters]]/Table1[[#This Row],[Female Population]]</f>
        <v>0.75353372843235433</v>
      </c>
      <c r="Q459" s="27">
        <f>Table1[[#This Row],[Male Voters]]/Table1[[#This Row],[Male Population]]</f>
        <v>0.63856568323458074</v>
      </c>
      <c r="R459" s="27">
        <f>Table1[[#This Row],[Total Voters]]/Table1[[#This Row],[Total Population]]</f>
        <v>0.69649373314294782</v>
      </c>
      <c r="S459" s="27">
        <f>Table1[[#This Row],[Female Ballots]]/Table1[[#This Row],[Female Population]]</f>
        <v>0.21506082445454994</v>
      </c>
      <c r="T459" s="27">
        <f>Table1[[#This Row],[Male Ballots]]/Table1[[#This Row],[Male Population]]</f>
        <v>0.16578147545513156</v>
      </c>
      <c r="U459" s="27">
        <f>Table1[[#This Row],[Total Ballots]]/Table1[[#This Row],[Total Population]]</f>
        <v>0.19038553069966685</v>
      </c>
      <c r="V459" s="27">
        <f>Table1[[#This Row],[Female Ballots]]/Table1[[#This Row],[Female Voters]]</f>
        <v>0.28540305010893247</v>
      </c>
      <c r="W459" s="27">
        <f>Table1[[#This Row],[Male Ballots]]/Table1[[#This Row],[Male Voters]]</f>
        <v>0.25961538461538464</v>
      </c>
      <c r="X459" s="27">
        <f>Table1[[#This Row],[Total Ballots]]/Table1[[#This Row],[Total Voters]]</f>
        <v>0.27334851936218679</v>
      </c>
    </row>
    <row r="460" spans="1:24" s="12" customFormat="1" hidden="1" x14ac:dyDescent="0.25">
      <c r="A460" s="8" t="s">
        <v>32</v>
      </c>
      <c r="B460" s="17">
        <v>2015</v>
      </c>
      <c r="C460" s="17"/>
      <c r="D460" s="9" t="s">
        <v>69</v>
      </c>
      <c r="E460" s="10">
        <v>900.77</v>
      </c>
      <c r="F460" s="10">
        <v>917.2</v>
      </c>
      <c r="G460" s="10">
        <v>1817.96</v>
      </c>
      <c r="H460" s="44">
        <v>711</v>
      </c>
      <c r="I460" s="44">
        <v>628</v>
      </c>
      <c r="J460" s="44">
        <v>2</v>
      </c>
      <c r="K460" s="44">
        <v>1341</v>
      </c>
      <c r="L460" s="10">
        <v>291</v>
      </c>
      <c r="M460" s="10">
        <v>234</v>
      </c>
      <c r="N460" s="10">
        <v>1</v>
      </c>
      <c r="O460" s="11">
        <v>526</v>
      </c>
      <c r="P460" s="27">
        <f>Table1[[#This Row],[Female Voters]]/Table1[[#This Row],[Female Population]]</f>
        <v>0.7893246888772939</v>
      </c>
      <c r="Q460" s="27">
        <f>Table1[[#This Row],[Male Voters]]/Table1[[#This Row],[Male Population]]</f>
        <v>0.68469254252071521</v>
      </c>
      <c r="R460" s="27">
        <f>Table1[[#This Row],[Total Voters]]/Table1[[#This Row],[Total Population]]</f>
        <v>0.73763999207903364</v>
      </c>
      <c r="S460" s="27">
        <f>Table1[[#This Row],[Female Ballots]]/Table1[[#This Row],[Female Population]]</f>
        <v>0.32305694017340719</v>
      </c>
      <c r="T460" s="27">
        <f>Table1[[#This Row],[Male Ballots]]/Table1[[#This Row],[Male Population]]</f>
        <v>0.25512429132141301</v>
      </c>
      <c r="U460" s="27">
        <f>Table1[[#This Row],[Total Ballots]]/Table1[[#This Row],[Total Population]]</f>
        <v>0.28933529890646659</v>
      </c>
      <c r="V460" s="27">
        <f>Table1[[#This Row],[Female Ballots]]/Table1[[#This Row],[Female Voters]]</f>
        <v>0.40928270042194093</v>
      </c>
      <c r="W460" s="27">
        <f>Table1[[#This Row],[Male Ballots]]/Table1[[#This Row],[Male Voters]]</f>
        <v>0.37261146496815284</v>
      </c>
      <c r="X460" s="27">
        <f>Table1[[#This Row],[Total Ballots]]/Table1[[#This Row],[Total Voters]]</f>
        <v>0.39224459358687547</v>
      </c>
    </row>
    <row r="461" spans="1:24" s="12" customFormat="1" hidden="1" x14ac:dyDescent="0.25">
      <c r="A461" s="8" t="s">
        <v>32</v>
      </c>
      <c r="B461" s="17">
        <v>2015</v>
      </c>
      <c r="C461" s="17"/>
      <c r="D461" s="9" t="s">
        <v>70</v>
      </c>
      <c r="E461" s="10">
        <v>1189.27</v>
      </c>
      <c r="F461" s="10">
        <v>1225.44</v>
      </c>
      <c r="G461" s="10">
        <v>2414.71</v>
      </c>
      <c r="H461" s="44">
        <v>1026</v>
      </c>
      <c r="I461" s="44">
        <v>960</v>
      </c>
      <c r="J461" s="44">
        <v>4</v>
      </c>
      <c r="K461" s="44">
        <v>1990</v>
      </c>
      <c r="L461" s="10">
        <v>607</v>
      </c>
      <c r="M461" s="10">
        <v>549</v>
      </c>
      <c r="N461" s="10">
        <v>3</v>
      </c>
      <c r="O461" s="11">
        <v>1159</v>
      </c>
      <c r="P461" s="27">
        <f>Table1[[#This Row],[Female Voters]]/Table1[[#This Row],[Female Population]]</f>
        <v>0.86271410192807352</v>
      </c>
      <c r="Q461" s="27">
        <f>Table1[[#This Row],[Male Voters]]/Table1[[#This Row],[Male Population]]</f>
        <v>0.78339208773991376</v>
      </c>
      <c r="R461" s="27">
        <f>Table1[[#This Row],[Total Voters]]/Table1[[#This Row],[Total Population]]</f>
        <v>0.82411552525976206</v>
      </c>
      <c r="S461" s="27">
        <f>Table1[[#This Row],[Female Ballots]]/Table1[[#This Row],[Female Population]]</f>
        <v>0.51039713437655032</v>
      </c>
      <c r="T461" s="27">
        <f>Table1[[#This Row],[Male Ballots]]/Table1[[#This Row],[Male Population]]</f>
        <v>0.44800235017626322</v>
      </c>
      <c r="U461" s="27">
        <f>Table1[[#This Row],[Total Ballots]]/Table1[[#This Row],[Total Population]]</f>
        <v>0.4799748209929971</v>
      </c>
      <c r="V461" s="27">
        <f>Table1[[#This Row],[Female Ballots]]/Table1[[#This Row],[Female Voters]]</f>
        <v>0.59161793372319693</v>
      </c>
      <c r="W461" s="27">
        <f>Table1[[#This Row],[Male Ballots]]/Table1[[#This Row],[Male Voters]]</f>
        <v>0.57187500000000002</v>
      </c>
      <c r="X461" s="27">
        <f>Table1[[#This Row],[Total Ballots]]/Table1[[#This Row],[Total Voters]]</f>
        <v>0.58241206030150749</v>
      </c>
    </row>
    <row r="462" spans="1:24" s="12" customFormat="1" hidden="1" x14ac:dyDescent="0.25">
      <c r="A462" s="8" t="s">
        <v>32</v>
      </c>
      <c r="B462" s="17">
        <v>2015</v>
      </c>
      <c r="C462" s="17"/>
      <c r="D462" s="9" t="s">
        <v>71</v>
      </c>
      <c r="E462" s="10">
        <v>1588.8600000000001</v>
      </c>
      <c r="F462" s="10">
        <v>1606.99</v>
      </c>
      <c r="G462" s="10">
        <v>3195.87</v>
      </c>
      <c r="H462" s="44">
        <v>1387</v>
      </c>
      <c r="I462" s="44">
        <v>1422</v>
      </c>
      <c r="J462" s="44">
        <v>7</v>
      </c>
      <c r="K462" s="44">
        <v>2816</v>
      </c>
      <c r="L462" s="10">
        <v>948</v>
      </c>
      <c r="M462" s="10">
        <v>1002</v>
      </c>
      <c r="N462" s="10">
        <v>3</v>
      </c>
      <c r="O462" s="11">
        <v>1953</v>
      </c>
      <c r="P462" s="27">
        <f>Table1[[#This Row],[Female Voters]]/Table1[[#This Row],[Female Population]]</f>
        <v>0.87295293480860481</v>
      </c>
      <c r="Q462" s="27">
        <f>Table1[[#This Row],[Male Voters]]/Table1[[#This Row],[Male Population]]</f>
        <v>0.88488416231588252</v>
      </c>
      <c r="R462" s="27">
        <f>Table1[[#This Row],[Total Voters]]/Table1[[#This Row],[Total Population]]</f>
        <v>0.88113721772162201</v>
      </c>
      <c r="S462" s="27">
        <f>Table1[[#This Row],[Female Ballots]]/Table1[[#This Row],[Female Population]]</f>
        <v>0.59665420490162757</v>
      </c>
      <c r="T462" s="27">
        <f>Table1[[#This Row],[Male Ballots]]/Table1[[#This Row],[Male Population]]</f>
        <v>0.62352597091456696</v>
      </c>
      <c r="U462" s="27">
        <f>Table1[[#This Row],[Total Ballots]]/Table1[[#This Row],[Total Population]]</f>
        <v>0.61110120248946298</v>
      </c>
      <c r="V462" s="27">
        <f>Table1[[#This Row],[Female Ballots]]/Table1[[#This Row],[Female Voters]]</f>
        <v>0.68348954578226384</v>
      </c>
      <c r="W462" s="27">
        <f>Table1[[#This Row],[Male Ballots]]/Table1[[#This Row],[Male Voters]]</f>
        <v>0.70464135021097052</v>
      </c>
      <c r="X462" s="27">
        <f>Table1[[#This Row],[Total Ballots]]/Table1[[#This Row],[Total Voters]]</f>
        <v>0.69353693181818177</v>
      </c>
    </row>
    <row r="463" spans="1:24" s="12" customFormat="1" hidden="1" x14ac:dyDescent="0.25">
      <c r="A463" s="8" t="s">
        <v>32</v>
      </c>
      <c r="B463" s="17">
        <v>2015</v>
      </c>
      <c r="C463" s="17"/>
      <c r="D463" s="9" t="s">
        <v>453</v>
      </c>
      <c r="E463" s="10">
        <v>5286.55</v>
      </c>
      <c r="F463" s="10">
        <v>5403.4000000000005</v>
      </c>
      <c r="G463" s="10">
        <v>10689.97</v>
      </c>
      <c r="H463" s="44">
        <v>4292</v>
      </c>
      <c r="I463" s="44">
        <v>4128</v>
      </c>
      <c r="J463" s="44">
        <v>19</v>
      </c>
      <c r="K463" s="44">
        <v>8439</v>
      </c>
      <c r="L463" s="10">
        <v>2112</v>
      </c>
      <c r="M463" s="10">
        <v>2022</v>
      </c>
      <c r="N463" s="10">
        <v>10</v>
      </c>
      <c r="O463" s="11">
        <v>4144</v>
      </c>
      <c r="P463" s="27">
        <f>Table1[[#This Row],[Female Voters]]/Table1[[#This Row],[Female Population]]</f>
        <v>0.8118716365115245</v>
      </c>
      <c r="Q463" s="27">
        <f>Table1[[#This Row],[Male Voters]]/Table1[[#This Row],[Male Population]]</f>
        <v>0.76396343043269044</v>
      </c>
      <c r="R463" s="27">
        <f>Table1[[#This Row],[Total Voters]]/Table1[[#This Row],[Total Population]]</f>
        <v>0.78943158867611418</v>
      </c>
      <c r="S463" s="27">
        <f>Table1[[#This Row],[Female Ballots]]/Table1[[#This Row],[Female Population]]</f>
        <v>0.3995044026822786</v>
      </c>
      <c r="T463" s="27">
        <f>Table1[[#This Row],[Male Ballots]]/Table1[[#This Row],[Male Population]]</f>
        <v>0.37420883147647771</v>
      </c>
      <c r="U463" s="27">
        <f>Table1[[#This Row],[Total Ballots]]/Table1[[#This Row],[Total Population]]</f>
        <v>0.38765309912001628</v>
      </c>
      <c r="V463" s="27">
        <f>Table1[[#This Row],[Female Ballots]]/Table1[[#This Row],[Female Voters]]</f>
        <v>0.49207828518173347</v>
      </c>
      <c r="W463" s="27">
        <f>Table1[[#This Row],[Male Ballots]]/Table1[[#This Row],[Male Voters]]</f>
        <v>0.48982558139534882</v>
      </c>
      <c r="X463" s="27">
        <f>Table1[[#This Row],[Total Ballots]]/Table1[[#This Row],[Total Voters]]</f>
        <v>0.49105344235098947</v>
      </c>
    </row>
    <row r="464" spans="1:24" s="12" customFormat="1" hidden="1" x14ac:dyDescent="0.25">
      <c r="A464" s="8" t="s">
        <v>56</v>
      </c>
      <c r="B464" s="17">
        <v>2015</v>
      </c>
      <c r="C464" s="17" t="s">
        <v>77</v>
      </c>
      <c r="D464" s="9" t="s">
        <v>66</v>
      </c>
      <c r="E464" s="10">
        <v>37957.43</v>
      </c>
      <c r="F464" s="10">
        <v>39045.67</v>
      </c>
      <c r="G464" s="10">
        <v>77003.11</v>
      </c>
      <c r="H464" s="44">
        <v>20927</v>
      </c>
      <c r="I464" s="44">
        <v>20103</v>
      </c>
      <c r="J464" s="44">
        <v>4</v>
      </c>
      <c r="K464" s="44">
        <v>41034</v>
      </c>
      <c r="L464" s="10">
        <v>2542</v>
      </c>
      <c r="M464" s="10">
        <v>2389</v>
      </c>
      <c r="N464" s="10">
        <v>1</v>
      </c>
      <c r="O464" s="11">
        <v>4932</v>
      </c>
      <c r="P464" s="27">
        <f>Table1[[#This Row],[Female Voters]]/Table1[[#This Row],[Female Population]]</f>
        <v>0.55132815894016007</v>
      </c>
      <c r="Q464" s="27">
        <f>Table1[[#This Row],[Male Voters]]/Table1[[#This Row],[Male Population]]</f>
        <v>0.51485862580921271</v>
      </c>
      <c r="R464" s="27">
        <f>Table1[[#This Row],[Total Voters]]/Table1[[#This Row],[Total Population]]</f>
        <v>0.53288756778784652</v>
      </c>
      <c r="S464" s="27">
        <f>Table1[[#This Row],[Female Ballots]]/Table1[[#This Row],[Female Population]]</f>
        <v>6.6969760597595782E-2</v>
      </c>
      <c r="T464" s="27">
        <f>Table1[[#This Row],[Male Ballots]]/Table1[[#This Row],[Male Population]]</f>
        <v>6.1184761332050391E-2</v>
      </c>
      <c r="U464" s="27">
        <f>Table1[[#This Row],[Total Ballots]]/Table1[[#This Row],[Total Population]]</f>
        <v>6.4049361123206583E-2</v>
      </c>
      <c r="V464" s="27">
        <f>Table1[[#This Row],[Female Ballots]]/Table1[[#This Row],[Female Voters]]</f>
        <v>0.12146987145792516</v>
      </c>
      <c r="W464" s="27">
        <f>Table1[[#This Row],[Male Ballots]]/Table1[[#This Row],[Male Voters]]</f>
        <v>0.11883798438044073</v>
      </c>
      <c r="X464" s="27">
        <f>Table1[[#This Row],[Total Ballots]]/Table1[[#This Row],[Total Voters]]</f>
        <v>0.12019301067407516</v>
      </c>
    </row>
    <row r="465" spans="1:24" s="12" customFormat="1" hidden="1" x14ac:dyDescent="0.25">
      <c r="A465" s="8" t="s">
        <v>56</v>
      </c>
      <c r="B465" s="17">
        <v>2015</v>
      </c>
      <c r="C465" s="17" t="s">
        <v>77</v>
      </c>
      <c r="D465" s="9" t="s">
        <v>67</v>
      </c>
      <c r="E465" s="10">
        <v>58273.85</v>
      </c>
      <c r="F465" s="10">
        <v>57406.880000000005</v>
      </c>
      <c r="G465" s="10">
        <v>115680.74</v>
      </c>
      <c r="H465" s="44">
        <v>40283</v>
      </c>
      <c r="I465" s="44">
        <v>36058</v>
      </c>
      <c r="J465" s="44">
        <v>1</v>
      </c>
      <c r="K465" s="44">
        <v>76342</v>
      </c>
      <c r="L465" s="10">
        <v>5751</v>
      </c>
      <c r="M465" s="10">
        <v>4906</v>
      </c>
      <c r="N465" s="10">
        <v>0</v>
      </c>
      <c r="O465" s="11">
        <v>10657</v>
      </c>
      <c r="P465" s="27">
        <f>Table1[[#This Row],[Female Voters]]/Table1[[#This Row],[Female Population]]</f>
        <v>0.69127061280488589</v>
      </c>
      <c r="Q465" s="27">
        <f>Table1[[#This Row],[Male Voters]]/Table1[[#This Row],[Male Population]]</f>
        <v>0.62811286730789062</v>
      </c>
      <c r="R465" s="27">
        <f>Table1[[#This Row],[Total Voters]]/Table1[[#This Row],[Total Population]]</f>
        <v>0.65993699556209617</v>
      </c>
      <c r="S465" s="27">
        <f>Table1[[#This Row],[Female Ballots]]/Table1[[#This Row],[Female Population]]</f>
        <v>9.8689206222001807E-2</v>
      </c>
      <c r="T465" s="27">
        <f>Table1[[#This Row],[Male Ballots]]/Table1[[#This Row],[Male Population]]</f>
        <v>8.5460139969285906E-2</v>
      </c>
      <c r="U465" s="27">
        <f>Table1[[#This Row],[Total Ballots]]/Table1[[#This Row],[Total Population]]</f>
        <v>9.2124237794467767E-2</v>
      </c>
      <c r="V465" s="27">
        <f>Table1[[#This Row],[Female Ballots]]/Table1[[#This Row],[Female Voters]]</f>
        <v>0.14276493806320284</v>
      </c>
      <c r="W465" s="27">
        <f>Table1[[#This Row],[Male Ballots]]/Table1[[#This Row],[Male Voters]]</f>
        <v>0.13605857230018303</v>
      </c>
      <c r="X465" s="27">
        <f>Table1[[#This Row],[Total Ballots]]/Table1[[#This Row],[Total Voters]]</f>
        <v>0.13959550444054386</v>
      </c>
    </row>
    <row r="466" spans="1:24" s="12" customFormat="1" hidden="1" x14ac:dyDescent="0.25">
      <c r="A466" s="8" t="s">
        <v>56</v>
      </c>
      <c r="B466" s="17">
        <v>2015</v>
      </c>
      <c r="C466" s="17" t="s">
        <v>77</v>
      </c>
      <c r="D466" s="9" t="s">
        <v>68</v>
      </c>
      <c r="E466" s="10">
        <v>53802.080000000002</v>
      </c>
      <c r="F466" s="10">
        <v>53053.34</v>
      </c>
      <c r="G466" s="10">
        <v>106855.43</v>
      </c>
      <c r="H466" s="44">
        <v>38563</v>
      </c>
      <c r="I466" s="44">
        <v>34513</v>
      </c>
      <c r="J466" s="44">
        <v>3</v>
      </c>
      <c r="K466" s="44">
        <v>73079</v>
      </c>
      <c r="L466" s="10">
        <v>8895</v>
      </c>
      <c r="M466" s="10">
        <v>7825</v>
      </c>
      <c r="N466" s="10">
        <v>2</v>
      </c>
      <c r="O466" s="11">
        <v>16722</v>
      </c>
      <c r="P466" s="27">
        <f>Table1[[#This Row],[Female Voters]]/Table1[[#This Row],[Female Population]]</f>
        <v>0.71675667557834188</v>
      </c>
      <c r="Q466" s="27">
        <f>Table1[[#This Row],[Male Voters]]/Table1[[#This Row],[Male Population]]</f>
        <v>0.65053397203644492</v>
      </c>
      <c r="R466" s="27">
        <f>Table1[[#This Row],[Total Voters]]/Table1[[#This Row],[Total Population]]</f>
        <v>0.68390534762716326</v>
      </c>
      <c r="S466" s="27">
        <f>Table1[[#This Row],[Female Ballots]]/Table1[[#This Row],[Female Population]]</f>
        <v>0.16532818062052618</v>
      </c>
      <c r="T466" s="27">
        <f>Table1[[#This Row],[Male Ballots]]/Table1[[#This Row],[Male Population]]</f>
        <v>0.14749307018182078</v>
      </c>
      <c r="U466" s="27">
        <f>Table1[[#This Row],[Total Ballots]]/Table1[[#This Row],[Total Population]]</f>
        <v>0.15649181328454717</v>
      </c>
      <c r="V466" s="27">
        <f>Table1[[#This Row],[Female Ballots]]/Table1[[#This Row],[Female Voters]]</f>
        <v>0.23066151492363146</v>
      </c>
      <c r="W466" s="27">
        <f>Table1[[#This Row],[Male Ballots]]/Table1[[#This Row],[Male Voters]]</f>
        <v>0.22672616115666561</v>
      </c>
      <c r="X466" s="27">
        <f>Table1[[#This Row],[Total Ballots]]/Table1[[#This Row],[Total Voters]]</f>
        <v>0.22882086509120267</v>
      </c>
    </row>
    <row r="467" spans="1:24" s="12" customFormat="1" hidden="1" x14ac:dyDescent="0.25">
      <c r="A467" s="8" t="s">
        <v>56</v>
      </c>
      <c r="B467" s="17">
        <v>2015</v>
      </c>
      <c r="C467" s="17" t="s">
        <v>77</v>
      </c>
      <c r="D467" s="9" t="s">
        <v>69</v>
      </c>
      <c r="E467" s="10">
        <v>57316.800000000003</v>
      </c>
      <c r="F467" s="10">
        <v>57202.3</v>
      </c>
      <c r="G467" s="10">
        <v>114519.1</v>
      </c>
      <c r="H467" s="44">
        <v>43664</v>
      </c>
      <c r="I467" s="44">
        <v>39915</v>
      </c>
      <c r="J467" s="44"/>
      <c r="K467" s="44">
        <v>83579</v>
      </c>
      <c r="L467" s="10">
        <v>13492</v>
      </c>
      <c r="M467" s="10">
        <v>12644</v>
      </c>
      <c r="N467" s="10">
        <v>0</v>
      </c>
      <c r="O467" s="11">
        <v>26136</v>
      </c>
      <c r="P467" s="27">
        <f>Table1[[#This Row],[Female Voters]]/Table1[[#This Row],[Female Population]]</f>
        <v>0.76180107752002901</v>
      </c>
      <c r="Q467" s="27">
        <f>Table1[[#This Row],[Male Voters]]/Table1[[#This Row],[Male Population]]</f>
        <v>0.6977866274607839</v>
      </c>
      <c r="R467" s="27">
        <f>Table1[[#This Row],[Total Voters]]/Table1[[#This Row],[Total Population]]</f>
        <v>0.7298258543771301</v>
      </c>
      <c r="S467" s="27">
        <f>Table1[[#This Row],[Female Ballots]]/Table1[[#This Row],[Female Population]]</f>
        <v>0.23539346230075647</v>
      </c>
      <c r="T467" s="27">
        <f>Table1[[#This Row],[Male Ballots]]/Table1[[#This Row],[Male Population]]</f>
        <v>0.22104006307438687</v>
      </c>
      <c r="U467" s="27">
        <f>Table1[[#This Row],[Total Ballots]]/Table1[[#This Row],[Total Population]]</f>
        <v>0.22822393819022327</v>
      </c>
      <c r="V467" s="27">
        <f>Table1[[#This Row],[Female Ballots]]/Table1[[#This Row],[Female Voters]]</f>
        <v>0.30899596921949429</v>
      </c>
      <c r="W467" s="27">
        <f>Table1[[#This Row],[Male Ballots]]/Table1[[#This Row],[Male Voters]]</f>
        <v>0.31677314292872355</v>
      </c>
      <c r="X467" s="27">
        <f>Table1[[#This Row],[Total Ballots]]/Table1[[#This Row],[Total Voters]]</f>
        <v>0.31271013053518226</v>
      </c>
    </row>
    <row r="468" spans="1:24" s="12" customFormat="1" hidden="1" x14ac:dyDescent="0.25">
      <c r="A468" s="8" t="s">
        <v>56</v>
      </c>
      <c r="B468" s="17">
        <v>2015</v>
      </c>
      <c r="C468" s="17" t="s">
        <v>77</v>
      </c>
      <c r="D468" s="9" t="s">
        <v>70</v>
      </c>
      <c r="E468" s="10">
        <v>54845.03</v>
      </c>
      <c r="F468" s="10">
        <v>52111.22</v>
      </c>
      <c r="G468" s="10">
        <v>106956.25</v>
      </c>
      <c r="H468" s="44">
        <v>44804</v>
      </c>
      <c r="I468" s="44">
        <v>40440</v>
      </c>
      <c r="J468" s="44"/>
      <c r="K468" s="44">
        <v>85244</v>
      </c>
      <c r="L468" s="10">
        <v>19893</v>
      </c>
      <c r="M468" s="10">
        <v>17999</v>
      </c>
      <c r="N468" s="10">
        <v>0</v>
      </c>
      <c r="O468" s="11">
        <v>37892</v>
      </c>
      <c r="P468" s="27">
        <f>Table1[[#This Row],[Female Voters]]/Table1[[#This Row],[Female Population]]</f>
        <v>0.81691996521836163</v>
      </c>
      <c r="Q468" s="27">
        <f>Table1[[#This Row],[Male Voters]]/Table1[[#This Row],[Male Population]]</f>
        <v>0.7760324935781584</v>
      </c>
      <c r="R468" s="27">
        <f>Table1[[#This Row],[Total Voters]]/Table1[[#This Row],[Total Population]]</f>
        <v>0.7969987728627359</v>
      </c>
      <c r="S468" s="27">
        <f>Table1[[#This Row],[Female Ballots]]/Table1[[#This Row],[Female Population]]</f>
        <v>0.3627129021535771</v>
      </c>
      <c r="T468" s="27">
        <f>Table1[[#This Row],[Male Ballots]]/Table1[[#This Row],[Male Population]]</f>
        <v>0.34539586676343403</v>
      </c>
      <c r="U468" s="27">
        <f>Table1[[#This Row],[Total Ballots]]/Table1[[#This Row],[Total Population]]</f>
        <v>0.35427569683866067</v>
      </c>
      <c r="V468" s="27">
        <f>Table1[[#This Row],[Female Ballots]]/Table1[[#This Row],[Female Voters]]</f>
        <v>0.44400053566645836</v>
      </c>
      <c r="W468" s="27">
        <f>Table1[[#This Row],[Male Ballots]]/Table1[[#This Row],[Male Voters]]</f>
        <v>0.44507912957467854</v>
      </c>
      <c r="X468" s="27">
        <f>Table1[[#This Row],[Total Ballots]]/Table1[[#This Row],[Total Voters]]</f>
        <v>0.44451222373422178</v>
      </c>
    </row>
    <row r="469" spans="1:24" s="12" customFormat="1" hidden="1" x14ac:dyDescent="0.25">
      <c r="A469" s="8" t="s">
        <v>56</v>
      </c>
      <c r="B469" s="17">
        <v>2015</v>
      </c>
      <c r="C469" s="17" t="s">
        <v>77</v>
      </c>
      <c r="D469" s="9" t="s">
        <v>71</v>
      </c>
      <c r="E469" s="10">
        <v>59815.5</v>
      </c>
      <c r="F469" s="10">
        <v>49179.97</v>
      </c>
      <c r="G469" s="10">
        <v>108995.48</v>
      </c>
      <c r="H469" s="44">
        <v>51184</v>
      </c>
      <c r="I469" s="44">
        <v>42659</v>
      </c>
      <c r="J469" s="44">
        <v>1</v>
      </c>
      <c r="K469" s="44">
        <v>93844</v>
      </c>
      <c r="L469" s="10">
        <v>29999</v>
      </c>
      <c r="M469" s="10">
        <v>26930</v>
      </c>
      <c r="N469" s="10">
        <v>1</v>
      </c>
      <c r="O469" s="11">
        <v>56930</v>
      </c>
      <c r="P469" s="27">
        <f>Table1[[#This Row],[Female Voters]]/Table1[[#This Row],[Female Population]]</f>
        <v>0.85569793782547998</v>
      </c>
      <c r="Q469" s="27">
        <f>Table1[[#This Row],[Male Voters]]/Table1[[#This Row],[Male Population]]</f>
        <v>0.86740597849083678</v>
      </c>
      <c r="R469" s="27">
        <f>Table1[[#This Row],[Total Voters]]/Table1[[#This Row],[Total Population]]</f>
        <v>0.86098983187192724</v>
      </c>
      <c r="S469" s="27">
        <f>Table1[[#This Row],[Female Ballots]]/Table1[[#This Row],[Female Population]]</f>
        <v>0.50152552432061925</v>
      </c>
      <c r="T469" s="27">
        <f>Table1[[#This Row],[Male Ballots]]/Table1[[#This Row],[Male Population]]</f>
        <v>0.54758065122853872</v>
      </c>
      <c r="U469" s="27">
        <f>Table1[[#This Row],[Total Ballots]]/Table1[[#This Row],[Total Population]]</f>
        <v>0.52231523729240881</v>
      </c>
      <c r="V469" s="27">
        <f>Table1[[#This Row],[Female Ballots]]/Table1[[#This Row],[Female Voters]]</f>
        <v>0.58610112535167236</v>
      </c>
      <c r="W469" s="27">
        <f>Table1[[#This Row],[Male Ballots]]/Table1[[#This Row],[Male Voters]]</f>
        <v>0.63128530907897518</v>
      </c>
      <c r="X469" s="27">
        <f>Table1[[#This Row],[Total Ballots]]/Table1[[#This Row],[Total Voters]]</f>
        <v>0.60664507054260264</v>
      </c>
    </row>
    <row r="470" spans="1:24" s="12" customFormat="1" hidden="1" x14ac:dyDescent="0.25">
      <c r="A470" s="8" t="s">
        <v>56</v>
      </c>
      <c r="B470" s="17">
        <v>2015</v>
      </c>
      <c r="C470" s="17" t="s">
        <v>77</v>
      </c>
      <c r="D470" s="9" t="s">
        <v>453</v>
      </c>
      <c r="E470" s="10">
        <v>322010.68999999994</v>
      </c>
      <c r="F470" s="10">
        <v>307999.38</v>
      </c>
      <c r="G470" s="10">
        <v>630010.11</v>
      </c>
      <c r="H470" s="44">
        <v>239425</v>
      </c>
      <c r="I470" s="44">
        <v>213688</v>
      </c>
      <c r="J470" s="44">
        <v>9</v>
      </c>
      <c r="K470" s="44">
        <v>453122</v>
      </c>
      <c r="L470" s="10">
        <v>80572</v>
      </c>
      <c r="M470" s="10">
        <v>72693</v>
      </c>
      <c r="N470" s="10">
        <v>4</v>
      </c>
      <c r="O470" s="11">
        <v>153269</v>
      </c>
      <c r="P470" s="27">
        <f>Table1[[#This Row],[Female Voters]]/Table1[[#This Row],[Female Population]]</f>
        <v>0.74353121630837793</v>
      </c>
      <c r="Q470" s="27">
        <f>Table1[[#This Row],[Male Voters]]/Table1[[#This Row],[Male Population]]</f>
        <v>0.69379360438972315</v>
      </c>
      <c r="R470" s="27">
        <f>Table1[[#This Row],[Total Voters]]/Table1[[#This Row],[Total Population]]</f>
        <v>0.71922972791658857</v>
      </c>
      <c r="S470" s="27">
        <f>Table1[[#This Row],[Female Ballots]]/Table1[[#This Row],[Female Population]]</f>
        <v>0.25021529564748307</v>
      </c>
      <c r="T470" s="27">
        <f>Table1[[#This Row],[Male Ballots]]/Table1[[#This Row],[Male Population]]</f>
        <v>0.23601670886480355</v>
      </c>
      <c r="U470" s="27">
        <f>Table1[[#This Row],[Total Ballots]]/Table1[[#This Row],[Total Population]]</f>
        <v>0.24328022291578782</v>
      </c>
      <c r="V470" s="27">
        <f>Table1[[#This Row],[Female Ballots]]/Table1[[#This Row],[Female Voters]]</f>
        <v>0.33652291949462254</v>
      </c>
      <c r="W470" s="27">
        <f>Table1[[#This Row],[Male Ballots]]/Table1[[#This Row],[Male Voters]]</f>
        <v>0.34018288345625397</v>
      </c>
      <c r="X470" s="27">
        <f>Table1[[#This Row],[Total Ballots]]/Table1[[#This Row],[Total Voters]]</f>
        <v>0.33825106704154728</v>
      </c>
    </row>
    <row r="471" spans="1:24" s="12" customFormat="1" hidden="1" x14ac:dyDescent="0.25">
      <c r="A471" s="8" t="s">
        <v>24</v>
      </c>
      <c r="B471" s="17">
        <v>2015</v>
      </c>
      <c r="C471" s="17" t="s">
        <v>76</v>
      </c>
      <c r="D471" s="9" t="s">
        <v>66</v>
      </c>
      <c r="E471" s="10">
        <v>444.33</v>
      </c>
      <c r="F471" s="10">
        <v>440.13</v>
      </c>
      <c r="G471" s="10">
        <v>884.47</v>
      </c>
      <c r="H471" s="44">
        <v>283</v>
      </c>
      <c r="I471" s="44">
        <v>229</v>
      </c>
      <c r="J471" s="44">
        <v>7</v>
      </c>
      <c r="K471" s="44">
        <v>519</v>
      </c>
      <c r="L471" s="10">
        <v>63</v>
      </c>
      <c r="M471" s="10">
        <v>46</v>
      </c>
      <c r="N471" s="10">
        <v>2</v>
      </c>
      <c r="O471" s="11">
        <v>111</v>
      </c>
      <c r="P471" s="27">
        <f>Table1[[#This Row],[Female Voters]]/Table1[[#This Row],[Female Population]]</f>
        <v>0.63691400535637932</v>
      </c>
      <c r="Q471" s="27">
        <f>Table1[[#This Row],[Male Voters]]/Table1[[#This Row],[Male Population]]</f>
        <v>0.52030082021221002</v>
      </c>
      <c r="R471" s="27">
        <f>Table1[[#This Row],[Total Voters]]/Table1[[#This Row],[Total Population]]</f>
        <v>0.58679209017829881</v>
      </c>
      <c r="S471" s="27">
        <f>Table1[[#This Row],[Female Ballots]]/Table1[[#This Row],[Female Population]]</f>
        <v>0.14178651002633177</v>
      </c>
      <c r="T471" s="27">
        <f>Table1[[#This Row],[Male Ballots]]/Table1[[#This Row],[Male Population]]</f>
        <v>0.10451457523913389</v>
      </c>
      <c r="U471" s="27">
        <f>Table1[[#This Row],[Total Ballots]]/Table1[[#This Row],[Total Population]]</f>
        <v>0.12549888633871131</v>
      </c>
      <c r="V471" s="27">
        <f>Table1[[#This Row],[Female Ballots]]/Table1[[#This Row],[Female Voters]]</f>
        <v>0.22261484098939929</v>
      </c>
      <c r="W471" s="27">
        <f>Table1[[#This Row],[Male Ballots]]/Table1[[#This Row],[Male Voters]]</f>
        <v>0.20087336244541484</v>
      </c>
      <c r="X471" s="27">
        <f>Table1[[#This Row],[Total Ballots]]/Table1[[#This Row],[Total Voters]]</f>
        <v>0.2138728323699422</v>
      </c>
    </row>
    <row r="472" spans="1:24" s="12" customFormat="1" hidden="1" x14ac:dyDescent="0.25">
      <c r="A472" s="8" t="s">
        <v>24</v>
      </c>
      <c r="B472" s="17">
        <v>2015</v>
      </c>
      <c r="C472" s="17" t="s">
        <v>76</v>
      </c>
      <c r="D472" s="9" t="s">
        <v>67</v>
      </c>
      <c r="E472" s="10">
        <v>638.96</v>
      </c>
      <c r="F472" s="10">
        <v>578.37</v>
      </c>
      <c r="G472" s="10">
        <v>1217.33</v>
      </c>
      <c r="H472" s="44">
        <v>548</v>
      </c>
      <c r="I472" s="44">
        <v>492</v>
      </c>
      <c r="J472" s="44">
        <v>3</v>
      </c>
      <c r="K472" s="44">
        <v>1043</v>
      </c>
      <c r="L472" s="10">
        <v>128</v>
      </c>
      <c r="M472" s="10">
        <v>119</v>
      </c>
      <c r="N472" s="10">
        <v>2</v>
      </c>
      <c r="O472" s="11">
        <v>249</v>
      </c>
      <c r="P472" s="27">
        <f>Table1[[#This Row],[Female Voters]]/Table1[[#This Row],[Female Population]]</f>
        <v>0.85764367096531857</v>
      </c>
      <c r="Q472" s="27">
        <f>Table1[[#This Row],[Male Voters]]/Table1[[#This Row],[Male Population]]</f>
        <v>0.85066652834690593</v>
      </c>
      <c r="R472" s="27">
        <f>Table1[[#This Row],[Total Voters]]/Table1[[#This Row],[Total Population]]</f>
        <v>0.85679314565483478</v>
      </c>
      <c r="S472" s="27">
        <f>Table1[[#This Row],[Female Ballots]]/Table1[[#This Row],[Female Population]]</f>
        <v>0.20032552898459996</v>
      </c>
      <c r="T472" s="27">
        <f>Table1[[#This Row],[Male Ballots]]/Table1[[#This Row],[Male Population]]</f>
        <v>0.20575064405138579</v>
      </c>
      <c r="U472" s="27">
        <f>Table1[[#This Row],[Total Ballots]]/Table1[[#This Row],[Total Population]]</f>
        <v>0.20454601463859431</v>
      </c>
      <c r="V472" s="27">
        <f>Table1[[#This Row],[Female Ballots]]/Table1[[#This Row],[Female Voters]]</f>
        <v>0.23357664233576642</v>
      </c>
      <c r="W472" s="27">
        <f>Table1[[#This Row],[Male Ballots]]/Table1[[#This Row],[Male Voters]]</f>
        <v>0.241869918699187</v>
      </c>
      <c r="X472" s="27">
        <f>Table1[[#This Row],[Total Ballots]]/Table1[[#This Row],[Total Voters]]</f>
        <v>0.23873441994247363</v>
      </c>
    </row>
    <row r="473" spans="1:24" s="12" customFormat="1" hidden="1" x14ac:dyDescent="0.25">
      <c r="A473" s="8" t="s">
        <v>24</v>
      </c>
      <c r="B473" s="17">
        <v>2015</v>
      </c>
      <c r="C473" s="17" t="s">
        <v>76</v>
      </c>
      <c r="D473" s="9" t="s">
        <v>68</v>
      </c>
      <c r="E473" s="10">
        <v>766.29</v>
      </c>
      <c r="F473" s="10">
        <v>785.41000000000008</v>
      </c>
      <c r="G473" s="10">
        <v>1551.7</v>
      </c>
      <c r="H473" s="44">
        <v>598</v>
      </c>
      <c r="I473" s="44">
        <v>537</v>
      </c>
      <c r="J473" s="44">
        <v>2</v>
      </c>
      <c r="K473" s="44">
        <v>1137</v>
      </c>
      <c r="L473" s="10">
        <v>241</v>
      </c>
      <c r="M473" s="10">
        <v>184</v>
      </c>
      <c r="N473" s="10">
        <v>2</v>
      </c>
      <c r="O473" s="11">
        <v>427</v>
      </c>
      <c r="P473" s="27">
        <f>Table1[[#This Row],[Female Voters]]/Table1[[#This Row],[Female Population]]</f>
        <v>0.78038340576022136</v>
      </c>
      <c r="Q473" s="27">
        <f>Table1[[#This Row],[Male Voters]]/Table1[[#This Row],[Male Population]]</f>
        <v>0.68371933130466878</v>
      </c>
      <c r="R473" s="27">
        <f>Table1[[#This Row],[Total Voters]]/Table1[[#This Row],[Total Population]]</f>
        <v>0.73274473158471354</v>
      </c>
      <c r="S473" s="27">
        <f>Table1[[#This Row],[Female Ballots]]/Table1[[#This Row],[Female Population]]</f>
        <v>0.31450234245520625</v>
      </c>
      <c r="T473" s="27">
        <f>Table1[[#This Row],[Male Ballots]]/Table1[[#This Row],[Male Population]]</f>
        <v>0.23427254554945823</v>
      </c>
      <c r="U473" s="27">
        <f>Table1[[#This Row],[Total Ballots]]/Table1[[#This Row],[Total Population]]</f>
        <v>0.27518205838757492</v>
      </c>
      <c r="V473" s="27">
        <f>Table1[[#This Row],[Female Ballots]]/Table1[[#This Row],[Female Voters]]</f>
        <v>0.40301003344481606</v>
      </c>
      <c r="W473" s="27">
        <f>Table1[[#This Row],[Male Ballots]]/Table1[[#This Row],[Male Voters]]</f>
        <v>0.34264432029795161</v>
      </c>
      <c r="X473" s="27">
        <f>Table1[[#This Row],[Total Ballots]]/Table1[[#This Row],[Total Voters]]</f>
        <v>0.37554969217238349</v>
      </c>
    </row>
    <row r="474" spans="1:24" s="12" customFormat="1" hidden="1" x14ac:dyDescent="0.25">
      <c r="A474" s="8" t="s">
        <v>24</v>
      </c>
      <c r="B474" s="17">
        <v>2015</v>
      </c>
      <c r="C474" s="17" t="s">
        <v>76</v>
      </c>
      <c r="D474" s="9" t="s">
        <v>69</v>
      </c>
      <c r="E474" s="10">
        <v>1113.6500000000001</v>
      </c>
      <c r="F474" s="10">
        <v>1033.6199999999999</v>
      </c>
      <c r="G474" s="10">
        <v>2147.2799999999997</v>
      </c>
      <c r="H474" s="44">
        <v>891</v>
      </c>
      <c r="I474" s="44">
        <v>761</v>
      </c>
      <c r="J474" s="44">
        <v>1</v>
      </c>
      <c r="K474" s="44">
        <v>1653</v>
      </c>
      <c r="L474" s="10">
        <v>417</v>
      </c>
      <c r="M474" s="10">
        <v>348</v>
      </c>
      <c r="N474" s="10">
        <v>0</v>
      </c>
      <c r="O474" s="11">
        <v>765</v>
      </c>
      <c r="P474" s="27">
        <f>Table1[[#This Row],[Female Voters]]/Table1[[#This Row],[Female Population]]</f>
        <v>0.80007183585507113</v>
      </c>
      <c r="Q474" s="27">
        <f>Table1[[#This Row],[Male Voters]]/Table1[[#This Row],[Male Population]]</f>
        <v>0.73624736363460463</v>
      </c>
      <c r="R474" s="27">
        <f>Table1[[#This Row],[Total Voters]]/Table1[[#This Row],[Total Population]]</f>
        <v>0.76981110986922996</v>
      </c>
      <c r="S474" s="27">
        <f>Table1[[#This Row],[Female Ballots]]/Table1[[#This Row],[Female Population]]</f>
        <v>0.37444439455843392</v>
      </c>
      <c r="T474" s="27">
        <f>Table1[[#This Row],[Male Ballots]]/Table1[[#This Row],[Male Population]]</f>
        <v>0.33668079178034482</v>
      </c>
      <c r="U474" s="27">
        <f>Table1[[#This Row],[Total Ballots]]/Table1[[#This Row],[Total Population]]</f>
        <v>0.35626466972169446</v>
      </c>
      <c r="V474" s="27">
        <f>Table1[[#This Row],[Female Ballots]]/Table1[[#This Row],[Female Voters]]</f>
        <v>0.46801346801346799</v>
      </c>
      <c r="W474" s="27">
        <f>Table1[[#This Row],[Male Ballots]]/Table1[[#This Row],[Male Voters]]</f>
        <v>0.45729303547963207</v>
      </c>
      <c r="X474" s="27">
        <f>Table1[[#This Row],[Total Ballots]]/Table1[[#This Row],[Total Voters]]</f>
        <v>0.4627949183303085</v>
      </c>
    </row>
    <row r="475" spans="1:24" s="12" customFormat="1" hidden="1" x14ac:dyDescent="0.25">
      <c r="A475" s="8" t="s">
        <v>24</v>
      </c>
      <c r="B475" s="17">
        <v>2015</v>
      </c>
      <c r="C475" s="17" t="s">
        <v>76</v>
      </c>
      <c r="D475" s="9" t="s">
        <v>70</v>
      </c>
      <c r="E475" s="10">
        <v>1735.29</v>
      </c>
      <c r="F475" s="10">
        <v>1561.62</v>
      </c>
      <c r="G475" s="10">
        <v>3296.92</v>
      </c>
      <c r="H475" s="44">
        <v>1623</v>
      </c>
      <c r="I475" s="44">
        <v>1340</v>
      </c>
      <c r="J475" s="44">
        <v>2</v>
      </c>
      <c r="K475" s="44">
        <v>2965</v>
      </c>
      <c r="L475" s="10">
        <v>1062</v>
      </c>
      <c r="M475" s="10">
        <v>811</v>
      </c>
      <c r="N475" s="10">
        <v>2</v>
      </c>
      <c r="O475" s="11">
        <v>1875</v>
      </c>
      <c r="P475" s="27">
        <f>Table1[[#This Row],[Female Voters]]/Table1[[#This Row],[Female Population]]</f>
        <v>0.935290354926266</v>
      </c>
      <c r="Q475" s="27">
        <f>Table1[[#This Row],[Male Voters]]/Table1[[#This Row],[Male Population]]</f>
        <v>0.85808327249907157</v>
      </c>
      <c r="R475" s="27">
        <f>Table1[[#This Row],[Total Voters]]/Table1[[#This Row],[Total Population]]</f>
        <v>0.89932421775475291</v>
      </c>
      <c r="S475" s="27">
        <f>Table1[[#This Row],[Female Ballots]]/Table1[[#This Row],[Female Population]]</f>
        <v>0.61200145220683577</v>
      </c>
      <c r="T475" s="27">
        <f>Table1[[#This Row],[Male Ballots]]/Table1[[#This Row],[Male Population]]</f>
        <v>0.51933248805727394</v>
      </c>
      <c r="U475" s="27">
        <f>Table1[[#This Row],[Total Ballots]]/Table1[[#This Row],[Total Population]]</f>
        <v>0.56871261662400052</v>
      </c>
      <c r="V475" s="27">
        <f>Table1[[#This Row],[Female Ballots]]/Table1[[#This Row],[Female Voters]]</f>
        <v>0.65434380776340106</v>
      </c>
      <c r="W475" s="27">
        <f>Table1[[#This Row],[Male Ballots]]/Table1[[#This Row],[Male Voters]]</f>
        <v>0.60522388059701493</v>
      </c>
      <c r="X475" s="27">
        <f>Table1[[#This Row],[Total Ballots]]/Table1[[#This Row],[Total Voters]]</f>
        <v>0.63237774030354132</v>
      </c>
    </row>
    <row r="476" spans="1:24" s="12" customFormat="1" hidden="1" x14ac:dyDescent="0.25">
      <c r="A476" s="8" t="s">
        <v>24</v>
      </c>
      <c r="B476" s="17">
        <v>2015</v>
      </c>
      <c r="C476" s="17" t="s">
        <v>76</v>
      </c>
      <c r="D476" s="9" t="s">
        <v>71</v>
      </c>
      <c r="E476" s="10">
        <v>2490.1800000000003</v>
      </c>
      <c r="F476" s="10">
        <v>2386.63</v>
      </c>
      <c r="G476" s="10">
        <v>4876.82</v>
      </c>
      <c r="H476" s="44">
        <v>2458</v>
      </c>
      <c r="I476" s="44">
        <v>2373</v>
      </c>
      <c r="J476" s="44">
        <v>4</v>
      </c>
      <c r="K476" s="44">
        <v>4835</v>
      </c>
      <c r="L476" s="10">
        <v>1826</v>
      </c>
      <c r="M476" s="10">
        <v>1749</v>
      </c>
      <c r="N476" s="10">
        <v>2</v>
      </c>
      <c r="O476" s="11">
        <v>3577</v>
      </c>
      <c r="P476" s="27">
        <f>Table1[[#This Row],[Female Voters]]/Table1[[#This Row],[Female Population]]</f>
        <v>0.98707723939634873</v>
      </c>
      <c r="Q476" s="27">
        <f>Table1[[#This Row],[Male Voters]]/Table1[[#This Row],[Male Population]]</f>
        <v>0.99428901840670736</v>
      </c>
      <c r="R476" s="27">
        <f>Table1[[#This Row],[Total Voters]]/Table1[[#This Row],[Total Population]]</f>
        <v>0.99142473989197888</v>
      </c>
      <c r="S476" s="27">
        <f>Table1[[#This Row],[Female Ballots]]/Table1[[#This Row],[Female Population]]</f>
        <v>0.73328032511705976</v>
      </c>
      <c r="T476" s="27">
        <f>Table1[[#This Row],[Male Ballots]]/Table1[[#This Row],[Male Population]]</f>
        <v>0.7328324876499499</v>
      </c>
      <c r="U476" s="27">
        <f>Table1[[#This Row],[Total Ballots]]/Table1[[#This Row],[Total Population]]</f>
        <v>0.73346976103280426</v>
      </c>
      <c r="V476" s="27">
        <f>Table1[[#This Row],[Female Ballots]]/Table1[[#This Row],[Female Voters]]</f>
        <v>0.74288039056143207</v>
      </c>
      <c r="W476" s="27">
        <f>Table1[[#This Row],[Male Ballots]]/Table1[[#This Row],[Male Voters]]</f>
        <v>0.73704171934260432</v>
      </c>
      <c r="X476" s="27">
        <f>Table1[[#This Row],[Total Ballots]]/Table1[[#This Row],[Total Voters]]</f>
        <v>0.73981385729058946</v>
      </c>
    </row>
    <row r="477" spans="1:24" s="12" customFormat="1" hidden="1" x14ac:dyDescent="0.25">
      <c r="A477" s="8" t="s">
        <v>24</v>
      </c>
      <c r="B477" s="17">
        <v>2015</v>
      </c>
      <c r="C477" s="17" t="s">
        <v>76</v>
      </c>
      <c r="D477" s="9" t="s">
        <v>453</v>
      </c>
      <c r="E477" s="10">
        <v>7188.7000000000007</v>
      </c>
      <c r="F477" s="10">
        <v>6785.78</v>
      </c>
      <c r="G477" s="10">
        <v>13974.52</v>
      </c>
      <c r="H477" s="44">
        <v>6401</v>
      </c>
      <c r="I477" s="44">
        <v>5732</v>
      </c>
      <c r="J477" s="44">
        <v>19</v>
      </c>
      <c r="K477" s="44">
        <v>12152</v>
      </c>
      <c r="L477" s="10">
        <v>3737</v>
      </c>
      <c r="M477" s="10">
        <v>3257</v>
      </c>
      <c r="N477" s="10">
        <v>10</v>
      </c>
      <c r="O477" s="11">
        <v>7004</v>
      </c>
      <c r="P477" s="27">
        <f>Table1[[#This Row],[Female Voters]]/Table1[[#This Row],[Female Population]]</f>
        <v>0.89042525074074586</v>
      </c>
      <c r="Q477" s="27">
        <f>Table1[[#This Row],[Male Voters]]/Table1[[#This Row],[Male Population]]</f>
        <v>0.84470760914736409</v>
      </c>
      <c r="R477" s="27">
        <f>Table1[[#This Row],[Total Voters]]/Table1[[#This Row],[Total Population]]</f>
        <v>0.86958264040553801</v>
      </c>
      <c r="S477" s="27">
        <f>Table1[[#This Row],[Female Ballots]]/Table1[[#This Row],[Female Population]]</f>
        <v>0.5198436434960424</v>
      </c>
      <c r="T477" s="27">
        <f>Table1[[#This Row],[Male Ballots]]/Table1[[#This Row],[Male Population]]</f>
        <v>0.47997429919626045</v>
      </c>
      <c r="U477" s="27">
        <f>Table1[[#This Row],[Total Ballots]]/Table1[[#This Row],[Total Population]]</f>
        <v>0.50119789445361984</v>
      </c>
      <c r="V477" s="27">
        <f>Table1[[#This Row],[Female Ballots]]/Table1[[#This Row],[Female Voters]]</f>
        <v>0.58381502890173409</v>
      </c>
      <c r="W477" s="27">
        <f>Table1[[#This Row],[Male Ballots]]/Table1[[#This Row],[Male Voters]]</f>
        <v>0.56821353803210051</v>
      </c>
      <c r="X477" s="27">
        <f>Table1[[#This Row],[Total Ballots]]/Table1[[#This Row],[Total Voters]]</f>
        <v>0.57636603028308098</v>
      </c>
    </row>
    <row r="478" spans="1:24" s="12" customFormat="1" hidden="1" x14ac:dyDescent="0.25">
      <c r="A478" s="8" t="s">
        <v>39</v>
      </c>
      <c r="B478" s="17">
        <v>2015</v>
      </c>
      <c r="C478" s="17" t="s">
        <v>76</v>
      </c>
      <c r="D478" s="9" t="s">
        <v>66</v>
      </c>
      <c r="E478" s="10">
        <v>4862.51</v>
      </c>
      <c r="F478" s="10">
        <v>5049.91</v>
      </c>
      <c r="G478" s="10">
        <v>9912.42</v>
      </c>
      <c r="H478" s="44">
        <v>2588</v>
      </c>
      <c r="I478" s="44">
        <v>2408</v>
      </c>
      <c r="J478" s="44"/>
      <c r="K478" s="44">
        <v>4996</v>
      </c>
      <c r="L478" s="10">
        <v>395</v>
      </c>
      <c r="M478" s="10">
        <v>346</v>
      </c>
      <c r="N478" s="10">
        <v>0</v>
      </c>
      <c r="O478" s="11">
        <v>741</v>
      </c>
      <c r="P478" s="27">
        <f>Table1[[#This Row],[Female Voters]]/Table1[[#This Row],[Female Population]]</f>
        <v>0.5322354092845053</v>
      </c>
      <c r="Q478" s="27">
        <f>Table1[[#This Row],[Male Voters]]/Table1[[#This Row],[Male Population]]</f>
        <v>0.47684018131016198</v>
      </c>
      <c r="R478" s="27">
        <f>Table1[[#This Row],[Total Voters]]/Table1[[#This Row],[Total Population]]</f>
        <v>0.50401415597805577</v>
      </c>
      <c r="S478" s="27">
        <f>Table1[[#This Row],[Female Ballots]]/Table1[[#This Row],[Female Population]]</f>
        <v>8.1233766100223953E-2</v>
      </c>
      <c r="T478" s="27">
        <f>Table1[[#This Row],[Male Ballots]]/Table1[[#This Row],[Male Population]]</f>
        <v>6.8516072563669456E-2</v>
      </c>
      <c r="U478" s="27">
        <f>Table1[[#This Row],[Total Ballots]]/Table1[[#This Row],[Total Population]]</f>
        <v>7.4754701677289703E-2</v>
      </c>
      <c r="V478" s="27">
        <f>Table1[[#This Row],[Female Ballots]]/Table1[[#This Row],[Female Voters]]</f>
        <v>0.15262751159196292</v>
      </c>
      <c r="W478" s="27">
        <f>Table1[[#This Row],[Male Ballots]]/Table1[[#This Row],[Male Voters]]</f>
        <v>0.14368770764119601</v>
      </c>
      <c r="X478" s="27">
        <f>Table1[[#This Row],[Total Ballots]]/Table1[[#This Row],[Total Voters]]</f>
        <v>0.14831865492393914</v>
      </c>
    </row>
    <row r="479" spans="1:24" s="12" customFormat="1" hidden="1" x14ac:dyDescent="0.25">
      <c r="A479" s="8" t="s">
        <v>39</v>
      </c>
      <c r="B479" s="17">
        <v>2015</v>
      </c>
      <c r="C479" s="17" t="s">
        <v>76</v>
      </c>
      <c r="D479" s="9" t="s">
        <v>67</v>
      </c>
      <c r="E479" s="10">
        <v>7027.6399999999994</v>
      </c>
      <c r="F479" s="10">
        <v>7430.85</v>
      </c>
      <c r="G479" s="10">
        <v>14458.490000000002</v>
      </c>
      <c r="H479" s="44">
        <v>4859</v>
      </c>
      <c r="I479" s="44">
        <v>4313</v>
      </c>
      <c r="J479" s="44"/>
      <c r="K479" s="44">
        <v>9172</v>
      </c>
      <c r="L479" s="10">
        <v>817</v>
      </c>
      <c r="M479" s="10">
        <v>705</v>
      </c>
      <c r="N479" s="10">
        <v>0</v>
      </c>
      <c r="O479" s="11">
        <v>1522</v>
      </c>
      <c r="P479" s="27">
        <f>Table1[[#This Row],[Female Voters]]/Table1[[#This Row],[Female Population]]</f>
        <v>0.69141276445577748</v>
      </c>
      <c r="Q479" s="27">
        <f>Table1[[#This Row],[Male Voters]]/Table1[[#This Row],[Male Population]]</f>
        <v>0.58041812174919416</v>
      </c>
      <c r="R479" s="27">
        <f>Table1[[#This Row],[Total Voters]]/Table1[[#This Row],[Total Population]]</f>
        <v>0.6343677659285305</v>
      </c>
      <c r="S479" s="27">
        <f>Table1[[#This Row],[Female Ballots]]/Table1[[#This Row],[Female Population]]</f>
        <v>0.11625524358105994</v>
      </c>
      <c r="T479" s="27">
        <f>Table1[[#This Row],[Male Ballots]]/Table1[[#This Row],[Male Population]]</f>
        <v>9.4874745150285628E-2</v>
      </c>
      <c r="U479" s="27">
        <f>Table1[[#This Row],[Total Ballots]]/Table1[[#This Row],[Total Population]]</f>
        <v>0.10526687088347399</v>
      </c>
      <c r="V479" s="27">
        <f>Table1[[#This Row],[Female Ballots]]/Table1[[#This Row],[Female Voters]]</f>
        <v>0.16814159292035399</v>
      </c>
      <c r="W479" s="27">
        <f>Table1[[#This Row],[Male Ballots]]/Table1[[#This Row],[Male Voters]]</f>
        <v>0.16345930906561559</v>
      </c>
      <c r="X479" s="27">
        <f>Table1[[#This Row],[Total Ballots]]/Table1[[#This Row],[Total Voters]]</f>
        <v>0.16593981683384212</v>
      </c>
    </row>
    <row r="480" spans="1:24" s="12" customFormat="1" hidden="1" x14ac:dyDescent="0.25">
      <c r="A480" s="8" t="s">
        <v>39</v>
      </c>
      <c r="B480" s="17">
        <v>2015</v>
      </c>
      <c r="C480" s="17" t="s">
        <v>76</v>
      </c>
      <c r="D480" s="9" t="s">
        <v>68</v>
      </c>
      <c r="E480" s="10">
        <v>6812.9699999999993</v>
      </c>
      <c r="F480" s="10">
        <v>7061.32</v>
      </c>
      <c r="G480" s="10">
        <v>13874.29</v>
      </c>
      <c r="H480" s="44">
        <v>4648</v>
      </c>
      <c r="I480" s="44">
        <v>4192</v>
      </c>
      <c r="J480" s="44"/>
      <c r="K480" s="44">
        <v>8840</v>
      </c>
      <c r="L480" s="10">
        <v>1137</v>
      </c>
      <c r="M480" s="10">
        <v>1050</v>
      </c>
      <c r="N480" s="10">
        <v>0</v>
      </c>
      <c r="O480" s="11">
        <v>2187</v>
      </c>
      <c r="P480" s="27">
        <f>Table1[[#This Row],[Female Voters]]/Table1[[#This Row],[Female Population]]</f>
        <v>0.68222816187360291</v>
      </c>
      <c r="Q480" s="27">
        <f>Table1[[#This Row],[Male Voters]]/Table1[[#This Row],[Male Population]]</f>
        <v>0.59365671007686949</v>
      </c>
      <c r="R480" s="27">
        <f>Table1[[#This Row],[Total Voters]]/Table1[[#This Row],[Total Population]]</f>
        <v>0.63714972081454258</v>
      </c>
      <c r="S480" s="27">
        <f>Table1[[#This Row],[Female Ballots]]/Table1[[#This Row],[Female Population]]</f>
        <v>0.16688756885763478</v>
      </c>
      <c r="T480" s="27">
        <f>Table1[[#This Row],[Male Ballots]]/Table1[[#This Row],[Male Population]]</f>
        <v>0.14869741068242198</v>
      </c>
      <c r="U480" s="27">
        <f>Table1[[#This Row],[Total Ballots]]/Table1[[#This Row],[Total Population]]</f>
        <v>0.15762968771735344</v>
      </c>
      <c r="V480" s="27">
        <f>Table1[[#This Row],[Female Ballots]]/Table1[[#This Row],[Female Voters]]</f>
        <v>0.24462134251290879</v>
      </c>
      <c r="W480" s="27">
        <f>Table1[[#This Row],[Male Ballots]]/Table1[[#This Row],[Male Voters]]</f>
        <v>0.25047709923664124</v>
      </c>
      <c r="X480" s="27">
        <f>Table1[[#This Row],[Total Ballots]]/Table1[[#This Row],[Total Voters]]</f>
        <v>0.24739819004524888</v>
      </c>
    </row>
    <row r="481" spans="1:24" s="12" customFormat="1" hidden="1" x14ac:dyDescent="0.25">
      <c r="A481" s="14" t="s">
        <v>39</v>
      </c>
      <c r="B481" s="18">
        <v>2015</v>
      </c>
      <c r="C481" s="18" t="s">
        <v>76</v>
      </c>
      <c r="D481" s="9" t="s">
        <v>69</v>
      </c>
      <c r="E481" s="10">
        <v>7636.65</v>
      </c>
      <c r="F481" s="10">
        <v>7705.59</v>
      </c>
      <c r="G481" s="10">
        <v>15342.23</v>
      </c>
      <c r="H481" s="45">
        <v>5669</v>
      </c>
      <c r="I481" s="45">
        <v>5114</v>
      </c>
      <c r="J481" s="45">
        <v>1</v>
      </c>
      <c r="K481" s="45">
        <v>10784</v>
      </c>
      <c r="L481" s="15">
        <v>2048</v>
      </c>
      <c r="M481" s="15">
        <v>1752</v>
      </c>
      <c r="N481" s="15">
        <v>0</v>
      </c>
      <c r="O481" s="15">
        <v>3800</v>
      </c>
      <c r="P481" s="27">
        <f>Table1[[#This Row],[Female Voters]]/Table1[[#This Row],[Female Population]]</f>
        <v>0.74234120982367924</v>
      </c>
      <c r="Q481" s="27">
        <f>Table1[[#This Row],[Male Voters]]/Table1[[#This Row],[Male Population]]</f>
        <v>0.66367403404541381</v>
      </c>
      <c r="R481" s="27">
        <f>Table1[[#This Row],[Total Voters]]/Table1[[#This Row],[Total Population]]</f>
        <v>0.70289651504377137</v>
      </c>
      <c r="S481" s="27">
        <f>Table1[[#This Row],[Female Ballots]]/Table1[[#This Row],[Female Population]]</f>
        <v>0.2681804194247478</v>
      </c>
      <c r="T481" s="27">
        <f>Table1[[#This Row],[Male Ballots]]/Table1[[#This Row],[Male Population]]</f>
        <v>0.22736740470230055</v>
      </c>
      <c r="U481" s="27">
        <f>Table1[[#This Row],[Total Ballots]]/Table1[[#This Row],[Total Population]]</f>
        <v>0.24768237733367315</v>
      </c>
      <c r="V481" s="27">
        <f>Table1[[#This Row],[Female Ballots]]/Table1[[#This Row],[Female Voters]]</f>
        <v>0.36126300934909156</v>
      </c>
      <c r="W481" s="27">
        <f>Table1[[#This Row],[Male Ballots]]/Table1[[#This Row],[Male Voters]]</f>
        <v>0.34258897145091904</v>
      </c>
      <c r="X481" s="27">
        <f>Table1[[#This Row],[Total Ballots]]/Table1[[#This Row],[Total Voters]]</f>
        <v>0.35237388724035607</v>
      </c>
    </row>
    <row r="482" spans="1:24" s="12" customFormat="1" hidden="1" x14ac:dyDescent="0.25">
      <c r="A482" s="8" t="s">
        <v>39</v>
      </c>
      <c r="B482" s="17">
        <v>2015</v>
      </c>
      <c r="C482" s="17" t="s">
        <v>76</v>
      </c>
      <c r="D482" s="9" t="s">
        <v>70</v>
      </c>
      <c r="E482" s="10">
        <v>8858.89</v>
      </c>
      <c r="F482" s="10">
        <v>8328.6899999999987</v>
      </c>
      <c r="G482" s="10">
        <v>17187.59</v>
      </c>
      <c r="H482" s="44">
        <v>7613</v>
      </c>
      <c r="I482" s="44">
        <v>6771</v>
      </c>
      <c r="J482" s="44">
        <v>1</v>
      </c>
      <c r="K482" s="44">
        <v>14385</v>
      </c>
      <c r="L482" s="10">
        <v>3952</v>
      </c>
      <c r="M482" s="10">
        <v>3448</v>
      </c>
      <c r="N482" s="10">
        <v>0</v>
      </c>
      <c r="O482" s="11">
        <v>7400</v>
      </c>
      <c r="P482" s="27">
        <f>Table1[[#This Row],[Female Voters]]/Table1[[#This Row],[Female Population]]</f>
        <v>0.85936274183334482</v>
      </c>
      <c r="Q482" s="27">
        <f>Table1[[#This Row],[Male Voters]]/Table1[[#This Row],[Male Population]]</f>
        <v>0.81297298854921973</v>
      </c>
      <c r="R482" s="27">
        <f>Table1[[#This Row],[Total Voters]]/Table1[[#This Row],[Total Population]]</f>
        <v>0.83694107201765922</v>
      </c>
      <c r="S482" s="27">
        <f>Table1[[#This Row],[Female Ballots]]/Table1[[#This Row],[Female Population]]</f>
        <v>0.44610555046964123</v>
      </c>
      <c r="T482" s="27">
        <f>Table1[[#This Row],[Male Ballots]]/Table1[[#This Row],[Male Population]]</f>
        <v>0.41399067560444686</v>
      </c>
      <c r="U482" s="27">
        <f>Table1[[#This Row],[Total Ballots]]/Table1[[#This Row],[Total Population]]</f>
        <v>0.43054320006469782</v>
      </c>
      <c r="V482" s="27">
        <f>Table1[[#This Row],[Female Ballots]]/Table1[[#This Row],[Female Voters]]</f>
        <v>0.51911204518586629</v>
      </c>
      <c r="W482" s="27">
        <f>Table1[[#This Row],[Male Ballots]]/Table1[[#This Row],[Male Voters]]</f>
        <v>0.50923054201742723</v>
      </c>
      <c r="X482" s="27">
        <f>Table1[[#This Row],[Total Ballots]]/Table1[[#This Row],[Total Voters]]</f>
        <v>0.51442474800139038</v>
      </c>
    </row>
    <row r="483" spans="1:24" s="12" customFormat="1" hidden="1" x14ac:dyDescent="0.25">
      <c r="A483" s="8" t="s">
        <v>39</v>
      </c>
      <c r="B483" s="17">
        <v>2015</v>
      </c>
      <c r="C483" s="17" t="s">
        <v>76</v>
      </c>
      <c r="D483" s="9" t="s">
        <v>71</v>
      </c>
      <c r="E483" s="10">
        <v>12131.7</v>
      </c>
      <c r="F483" s="10">
        <v>10613.96</v>
      </c>
      <c r="G483" s="10">
        <v>22745.670000000002</v>
      </c>
      <c r="H483" s="44">
        <v>11225</v>
      </c>
      <c r="I483" s="44">
        <v>9837</v>
      </c>
      <c r="J483" s="44"/>
      <c r="K483" s="44">
        <v>21062</v>
      </c>
      <c r="L483" s="10">
        <v>7467</v>
      </c>
      <c r="M483" s="10">
        <v>6652</v>
      </c>
      <c r="N483" s="10">
        <v>0</v>
      </c>
      <c r="O483" s="11">
        <v>14119</v>
      </c>
      <c r="P483" s="27">
        <f>Table1[[#This Row],[Female Voters]]/Table1[[#This Row],[Female Population]]</f>
        <v>0.92526191712620653</v>
      </c>
      <c r="Q483" s="27">
        <f>Table1[[#This Row],[Male Voters]]/Table1[[#This Row],[Male Population]]</f>
        <v>0.92679829206064479</v>
      </c>
      <c r="R483" s="27">
        <f>Table1[[#This Row],[Total Voters]]/Table1[[#This Row],[Total Population]]</f>
        <v>0.92597843897321985</v>
      </c>
      <c r="S483" s="27">
        <f>Table1[[#This Row],[Female Ballots]]/Table1[[#This Row],[Female Population]]</f>
        <v>0.61549494300056873</v>
      </c>
      <c r="T483" s="27">
        <f>Table1[[#This Row],[Male Ballots]]/Table1[[#This Row],[Male Population]]</f>
        <v>0.62672178904009446</v>
      </c>
      <c r="U483" s="27">
        <f>Table1[[#This Row],[Total Ballots]]/Table1[[#This Row],[Total Population]]</f>
        <v>0.62073352862325004</v>
      </c>
      <c r="V483" s="27">
        <f>Table1[[#This Row],[Female Ballots]]/Table1[[#This Row],[Female Voters]]</f>
        <v>0.6652115812917595</v>
      </c>
      <c r="W483" s="27">
        <f>Table1[[#This Row],[Male Ballots]]/Table1[[#This Row],[Male Voters]]</f>
        <v>0.67622242553624068</v>
      </c>
      <c r="X483" s="27">
        <f>Table1[[#This Row],[Total Ballots]]/Table1[[#This Row],[Total Voters]]</f>
        <v>0.67035419238438898</v>
      </c>
    </row>
    <row r="484" spans="1:24" s="12" customFormat="1" hidden="1" x14ac:dyDescent="0.25">
      <c r="A484" s="8" t="s">
        <v>39</v>
      </c>
      <c r="B484" s="17">
        <v>2015</v>
      </c>
      <c r="C484" s="17" t="s">
        <v>76</v>
      </c>
      <c r="D484" s="9" t="s">
        <v>453</v>
      </c>
      <c r="E484" s="10">
        <v>47330.36</v>
      </c>
      <c r="F484" s="10">
        <v>46190.32</v>
      </c>
      <c r="G484" s="10">
        <v>93520.69</v>
      </c>
      <c r="H484" s="44">
        <v>36602</v>
      </c>
      <c r="I484" s="44">
        <v>32635</v>
      </c>
      <c r="J484" s="44">
        <v>2</v>
      </c>
      <c r="K484" s="44">
        <v>69239</v>
      </c>
      <c r="L484" s="10">
        <v>15816</v>
      </c>
      <c r="M484" s="10">
        <v>13953</v>
      </c>
      <c r="N484" s="10">
        <v>0</v>
      </c>
      <c r="O484" s="11">
        <v>29769</v>
      </c>
      <c r="P484" s="27">
        <f>Table1[[#This Row],[Female Voters]]/Table1[[#This Row],[Female Population]]</f>
        <v>0.77333026835206831</v>
      </c>
      <c r="Q484" s="27">
        <f>Table1[[#This Row],[Male Voters]]/Table1[[#This Row],[Male Population]]</f>
        <v>0.70653331693740162</v>
      </c>
      <c r="R484" s="27">
        <f>Table1[[#This Row],[Total Voters]]/Table1[[#This Row],[Total Population]]</f>
        <v>0.74036023472452994</v>
      </c>
      <c r="S484" s="27">
        <f>Table1[[#This Row],[Female Ballots]]/Table1[[#This Row],[Female Population]]</f>
        <v>0.33416183608153416</v>
      </c>
      <c r="T484" s="27">
        <f>Table1[[#This Row],[Male Ballots]]/Table1[[#This Row],[Male Population]]</f>
        <v>0.30207627918576879</v>
      </c>
      <c r="U484" s="27">
        <f>Table1[[#This Row],[Total Ballots]]/Table1[[#This Row],[Total Population]]</f>
        <v>0.31831458899629589</v>
      </c>
      <c r="V484" s="27">
        <f>Table1[[#This Row],[Female Ballots]]/Table1[[#This Row],[Female Voters]]</f>
        <v>0.43210753510737115</v>
      </c>
      <c r="W484" s="27">
        <f>Table1[[#This Row],[Male Ballots]]/Table1[[#This Row],[Male Voters]]</f>
        <v>0.42754711199632295</v>
      </c>
      <c r="X484" s="27">
        <f>Table1[[#This Row],[Total Ballots]]/Table1[[#This Row],[Total Voters]]</f>
        <v>0.42994555091783532</v>
      </c>
    </row>
    <row r="485" spans="1:24" s="12" customFormat="1" hidden="1" x14ac:dyDescent="0.25">
      <c r="A485" s="8" t="s">
        <v>37</v>
      </c>
      <c r="B485" s="17">
        <v>2015</v>
      </c>
      <c r="C485" s="17" t="s">
        <v>76</v>
      </c>
      <c r="D485" s="9" t="s">
        <v>66</v>
      </c>
      <c r="E485" s="10">
        <v>403.07000000000005</v>
      </c>
      <c r="F485" s="10">
        <v>425.8</v>
      </c>
      <c r="G485" s="10">
        <v>828.87</v>
      </c>
      <c r="H485" s="44">
        <v>220</v>
      </c>
      <c r="I485" s="44">
        <v>243</v>
      </c>
      <c r="J485" s="44"/>
      <c r="K485" s="44">
        <v>463</v>
      </c>
      <c r="L485" s="10">
        <v>40</v>
      </c>
      <c r="M485" s="10">
        <v>33</v>
      </c>
      <c r="N485" s="10">
        <v>0</v>
      </c>
      <c r="O485" s="11">
        <v>73</v>
      </c>
      <c r="P485" s="27">
        <f>Table1[[#This Row],[Female Voters]]/Table1[[#This Row],[Female Population]]</f>
        <v>0.54581090133227472</v>
      </c>
      <c r="Q485" s="27">
        <f>Table1[[#This Row],[Male Voters]]/Table1[[#This Row],[Male Population]]</f>
        <v>0.57069046500704557</v>
      </c>
      <c r="R485" s="27">
        <f>Table1[[#This Row],[Total Voters]]/Table1[[#This Row],[Total Population]]</f>
        <v>0.5585918177760083</v>
      </c>
      <c r="S485" s="27">
        <f>Table1[[#This Row],[Female Ballots]]/Table1[[#This Row],[Female Population]]</f>
        <v>9.9238345696777225E-2</v>
      </c>
      <c r="T485" s="27">
        <f>Table1[[#This Row],[Male Ballots]]/Table1[[#This Row],[Male Population]]</f>
        <v>7.7501174260216063E-2</v>
      </c>
      <c r="U485" s="27">
        <f>Table1[[#This Row],[Total Ballots]]/Table1[[#This Row],[Total Population]]</f>
        <v>8.8071712089953791E-2</v>
      </c>
      <c r="V485" s="27">
        <f>Table1[[#This Row],[Female Ballots]]/Table1[[#This Row],[Female Voters]]</f>
        <v>0.18181818181818182</v>
      </c>
      <c r="W485" s="27">
        <f>Table1[[#This Row],[Male Ballots]]/Table1[[#This Row],[Male Voters]]</f>
        <v>0.13580246913580246</v>
      </c>
      <c r="X485" s="27">
        <f>Table1[[#This Row],[Total Ballots]]/Table1[[#This Row],[Total Voters]]</f>
        <v>0.15766738660907129</v>
      </c>
    </row>
    <row r="486" spans="1:24" s="12" customFormat="1" hidden="1" x14ac:dyDescent="0.25">
      <c r="A486" s="8" t="s">
        <v>37</v>
      </c>
      <c r="B486" s="17">
        <v>2015</v>
      </c>
      <c r="C486" s="17" t="s">
        <v>76</v>
      </c>
      <c r="D486" s="9" t="s">
        <v>67</v>
      </c>
      <c r="E486" s="10">
        <v>528.39</v>
      </c>
      <c r="F486" s="10">
        <v>544.71</v>
      </c>
      <c r="G486" s="10">
        <v>1073.1100000000001</v>
      </c>
      <c r="H486" s="44">
        <v>406</v>
      </c>
      <c r="I486" s="44">
        <v>385</v>
      </c>
      <c r="J486" s="44"/>
      <c r="K486" s="44">
        <v>791</v>
      </c>
      <c r="L486" s="10">
        <v>85</v>
      </c>
      <c r="M486" s="10">
        <v>50</v>
      </c>
      <c r="N486" s="10">
        <v>0</v>
      </c>
      <c r="O486" s="11">
        <v>135</v>
      </c>
      <c r="P486" s="27">
        <f>Table1[[#This Row],[Female Voters]]/Table1[[#This Row],[Female Population]]</f>
        <v>0.76837184655273572</v>
      </c>
      <c r="Q486" s="27">
        <f>Table1[[#This Row],[Male Voters]]/Table1[[#This Row],[Male Population]]</f>
        <v>0.70679811275724691</v>
      </c>
      <c r="R486" s="27">
        <f>Table1[[#This Row],[Total Voters]]/Table1[[#This Row],[Total Population]]</f>
        <v>0.73710989553727013</v>
      </c>
      <c r="S486" s="27">
        <f>Table1[[#This Row],[Female Ballots]]/Table1[[#This Row],[Female Population]]</f>
        <v>0.16086602698764171</v>
      </c>
      <c r="T486" s="27">
        <f>Table1[[#This Row],[Male Ballots]]/Table1[[#This Row],[Male Population]]</f>
        <v>9.1791962695746354E-2</v>
      </c>
      <c r="U486" s="27">
        <f>Table1[[#This Row],[Total Ballots]]/Table1[[#This Row],[Total Population]]</f>
        <v>0.1258025738274734</v>
      </c>
      <c r="V486" s="27">
        <f>Table1[[#This Row],[Female Ballots]]/Table1[[#This Row],[Female Voters]]</f>
        <v>0.20935960591133004</v>
      </c>
      <c r="W486" s="27">
        <f>Table1[[#This Row],[Male Ballots]]/Table1[[#This Row],[Male Voters]]</f>
        <v>0.12987012987012986</v>
      </c>
      <c r="X486" s="27">
        <f>Table1[[#This Row],[Total Ballots]]/Table1[[#This Row],[Total Voters]]</f>
        <v>0.17067003792667509</v>
      </c>
    </row>
    <row r="487" spans="1:24" s="12" customFormat="1" hidden="1" x14ac:dyDescent="0.25">
      <c r="A487" s="8" t="s">
        <v>37</v>
      </c>
      <c r="B487" s="17">
        <v>2015</v>
      </c>
      <c r="C487" s="17" t="s">
        <v>76</v>
      </c>
      <c r="D487" s="9" t="s">
        <v>68</v>
      </c>
      <c r="E487" s="10">
        <v>677.44</v>
      </c>
      <c r="F487" s="10">
        <v>658.6</v>
      </c>
      <c r="G487" s="10">
        <v>1336.0300000000002</v>
      </c>
      <c r="H487" s="44">
        <v>517</v>
      </c>
      <c r="I487" s="44">
        <v>470</v>
      </c>
      <c r="J487" s="44"/>
      <c r="K487" s="44">
        <v>987</v>
      </c>
      <c r="L487" s="10">
        <v>145</v>
      </c>
      <c r="M487" s="10">
        <v>116</v>
      </c>
      <c r="N487" s="10">
        <v>0</v>
      </c>
      <c r="O487" s="11">
        <v>261</v>
      </c>
      <c r="P487" s="27">
        <f>Table1[[#This Row],[Female Voters]]/Table1[[#This Row],[Female Population]]</f>
        <v>0.76316721776098251</v>
      </c>
      <c r="Q487" s="27">
        <f>Table1[[#This Row],[Male Voters]]/Table1[[#This Row],[Male Population]]</f>
        <v>0.71363498329790465</v>
      </c>
      <c r="R487" s="27">
        <f>Table1[[#This Row],[Total Voters]]/Table1[[#This Row],[Total Population]]</f>
        <v>0.73875586626048806</v>
      </c>
      <c r="S487" s="27">
        <f>Table1[[#This Row],[Female Ballots]]/Table1[[#This Row],[Female Population]]</f>
        <v>0.21404109589041095</v>
      </c>
      <c r="T487" s="27">
        <f>Table1[[#This Row],[Male Ballots]]/Table1[[#This Row],[Male Population]]</f>
        <v>0.17613118736714242</v>
      </c>
      <c r="U487" s="27">
        <f>Table1[[#This Row],[Total Ballots]]/Table1[[#This Row],[Total Population]]</f>
        <v>0.19535489472541781</v>
      </c>
      <c r="V487" s="27">
        <f>Table1[[#This Row],[Female Ballots]]/Table1[[#This Row],[Female Voters]]</f>
        <v>0.28046421663442939</v>
      </c>
      <c r="W487" s="27">
        <f>Table1[[#This Row],[Male Ballots]]/Table1[[#This Row],[Male Voters]]</f>
        <v>0.24680851063829787</v>
      </c>
      <c r="X487" s="27">
        <f>Table1[[#This Row],[Total Ballots]]/Table1[[#This Row],[Total Voters]]</f>
        <v>0.26443768996960487</v>
      </c>
    </row>
    <row r="488" spans="1:24" s="12" customFormat="1" hidden="1" x14ac:dyDescent="0.25">
      <c r="A488" s="8" t="s">
        <v>37</v>
      </c>
      <c r="B488" s="17">
        <v>2015</v>
      </c>
      <c r="C488" s="17" t="s">
        <v>76</v>
      </c>
      <c r="D488" s="9" t="s">
        <v>69</v>
      </c>
      <c r="E488" s="10">
        <v>866.46</v>
      </c>
      <c r="F488" s="10">
        <v>854.52</v>
      </c>
      <c r="G488" s="10">
        <v>1720.98</v>
      </c>
      <c r="H488" s="44">
        <v>645</v>
      </c>
      <c r="I488" s="44">
        <v>644</v>
      </c>
      <c r="J488" s="44"/>
      <c r="K488" s="44">
        <v>1289</v>
      </c>
      <c r="L488" s="10">
        <v>235</v>
      </c>
      <c r="M488" s="10">
        <v>213</v>
      </c>
      <c r="N488" s="10">
        <v>0</v>
      </c>
      <c r="O488" s="11">
        <v>448</v>
      </c>
      <c r="P488" s="27">
        <f>Table1[[#This Row],[Female Voters]]/Table1[[#This Row],[Female Population]]</f>
        <v>0.74440828197493247</v>
      </c>
      <c r="Q488" s="27">
        <f>Table1[[#This Row],[Male Voters]]/Table1[[#This Row],[Male Population]]</f>
        <v>0.75363947011187571</v>
      </c>
      <c r="R488" s="27">
        <f>Table1[[#This Row],[Total Voters]]/Table1[[#This Row],[Total Population]]</f>
        <v>0.74899185347883179</v>
      </c>
      <c r="S488" s="27">
        <f>Table1[[#This Row],[Female Ballots]]/Table1[[#This Row],[Female Population]]</f>
        <v>0.27121852133970409</v>
      </c>
      <c r="T488" s="27">
        <f>Table1[[#This Row],[Male Ballots]]/Table1[[#This Row],[Male Population]]</f>
        <v>0.2492627439966297</v>
      </c>
      <c r="U488" s="27">
        <f>Table1[[#This Row],[Total Ballots]]/Table1[[#This Row],[Total Population]]</f>
        <v>0.2603167962440005</v>
      </c>
      <c r="V488" s="27">
        <f>Table1[[#This Row],[Female Ballots]]/Table1[[#This Row],[Female Voters]]</f>
        <v>0.36434108527131781</v>
      </c>
      <c r="W488" s="27">
        <f>Table1[[#This Row],[Male Ballots]]/Table1[[#This Row],[Male Voters]]</f>
        <v>0.33074534161490682</v>
      </c>
      <c r="X488" s="27">
        <f>Table1[[#This Row],[Total Ballots]]/Table1[[#This Row],[Total Voters]]</f>
        <v>0.34755624515128009</v>
      </c>
    </row>
    <row r="489" spans="1:24" s="12" customFormat="1" hidden="1" x14ac:dyDescent="0.25">
      <c r="A489" s="8" t="s">
        <v>37</v>
      </c>
      <c r="B489" s="17">
        <v>2015</v>
      </c>
      <c r="C489" s="17" t="s">
        <v>76</v>
      </c>
      <c r="D489" s="9" t="s">
        <v>70</v>
      </c>
      <c r="E489" s="10">
        <v>992.82999999999993</v>
      </c>
      <c r="F489" s="10">
        <v>1044.26</v>
      </c>
      <c r="G489" s="10">
        <v>2037.0900000000001</v>
      </c>
      <c r="H489" s="44">
        <v>898</v>
      </c>
      <c r="I489" s="44">
        <v>879</v>
      </c>
      <c r="J489" s="44"/>
      <c r="K489" s="44">
        <v>1777</v>
      </c>
      <c r="L489" s="10">
        <v>437</v>
      </c>
      <c r="M489" s="10">
        <v>403</v>
      </c>
      <c r="N489" s="10">
        <v>0</v>
      </c>
      <c r="O489" s="11">
        <v>840</v>
      </c>
      <c r="P489" s="27">
        <f>Table1[[#This Row],[Female Voters]]/Table1[[#This Row],[Female Population]]</f>
        <v>0.90448515858706935</v>
      </c>
      <c r="Q489" s="27">
        <f>Table1[[#This Row],[Male Voters]]/Table1[[#This Row],[Male Population]]</f>
        <v>0.8417443931587919</v>
      </c>
      <c r="R489" s="27">
        <f>Table1[[#This Row],[Total Voters]]/Table1[[#This Row],[Total Population]]</f>
        <v>0.87232277415332649</v>
      </c>
      <c r="S489" s="27">
        <f>Table1[[#This Row],[Female Ballots]]/Table1[[#This Row],[Female Population]]</f>
        <v>0.44015591793156938</v>
      </c>
      <c r="T489" s="27">
        <f>Table1[[#This Row],[Male Ballots]]/Table1[[#This Row],[Male Population]]</f>
        <v>0.38591921552103881</v>
      </c>
      <c r="U489" s="27">
        <f>Table1[[#This Row],[Total Ballots]]/Table1[[#This Row],[Total Population]]</f>
        <v>0.41235291518784145</v>
      </c>
      <c r="V489" s="27">
        <f>Table1[[#This Row],[Female Ballots]]/Table1[[#This Row],[Female Voters]]</f>
        <v>0.48663697104677062</v>
      </c>
      <c r="W489" s="27">
        <f>Table1[[#This Row],[Male Ballots]]/Table1[[#This Row],[Male Voters]]</f>
        <v>0.45847554038680316</v>
      </c>
      <c r="X489" s="27">
        <f>Table1[[#This Row],[Total Ballots]]/Table1[[#This Row],[Total Voters]]</f>
        <v>0.47270680922903768</v>
      </c>
    </row>
    <row r="490" spans="1:24" s="12" customFormat="1" hidden="1" x14ac:dyDescent="0.25">
      <c r="A490" s="8" t="s">
        <v>37</v>
      </c>
      <c r="B490" s="17">
        <v>2015</v>
      </c>
      <c r="C490" s="17" t="s">
        <v>76</v>
      </c>
      <c r="D490" s="9" t="s">
        <v>71</v>
      </c>
      <c r="E490" s="10">
        <v>1073.23</v>
      </c>
      <c r="F490" s="10">
        <v>1090</v>
      </c>
      <c r="G490" s="10">
        <v>2163.2299999999996</v>
      </c>
      <c r="H490" s="44">
        <v>892</v>
      </c>
      <c r="I490" s="44">
        <v>947</v>
      </c>
      <c r="J490" s="44"/>
      <c r="K490" s="44">
        <v>1839</v>
      </c>
      <c r="L490" s="10">
        <v>561</v>
      </c>
      <c r="M490" s="10">
        <v>590</v>
      </c>
      <c r="N490" s="10">
        <v>0</v>
      </c>
      <c r="O490" s="11">
        <v>1151</v>
      </c>
      <c r="P490" s="27">
        <f>Table1[[#This Row],[Female Voters]]/Table1[[#This Row],[Female Population]]</f>
        <v>0.83113591681186694</v>
      </c>
      <c r="Q490" s="27">
        <f>Table1[[#This Row],[Male Voters]]/Table1[[#This Row],[Male Population]]</f>
        <v>0.86880733944954125</v>
      </c>
      <c r="R490" s="27">
        <f>Table1[[#This Row],[Total Voters]]/Table1[[#This Row],[Total Population]]</f>
        <v>0.8501176481465218</v>
      </c>
      <c r="S490" s="27">
        <f>Table1[[#This Row],[Female Ballots]]/Table1[[#This Row],[Female Population]]</f>
        <v>0.52272113153750821</v>
      </c>
      <c r="T490" s="27">
        <f>Table1[[#This Row],[Male Ballots]]/Table1[[#This Row],[Male Population]]</f>
        <v>0.54128440366972475</v>
      </c>
      <c r="U490" s="27">
        <f>Table1[[#This Row],[Total Ballots]]/Table1[[#This Row],[Total Population]]</f>
        <v>0.53207472159687141</v>
      </c>
      <c r="V490" s="27">
        <f>Table1[[#This Row],[Female Ballots]]/Table1[[#This Row],[Female Voters]]</f>
        <v>0.62892376681614348</v>
      </c>
      <c r="W490" s="27">
        <f>Table1[[#This Row],[Male Ballots]]/Table1[[#This Row],[Male Voters]]</f>
        <v>0.62302006335797255</v>
      </c>
      <c r="X490" s="27">
        <f>Table1[[#This Row],[Total Ballots]]/Table1[[#This Row],[Total Voters]]</f>
        <v>0.62588363240891787</v>
      </c>
    </row>
    <row r="491" spans="1:24" s="12" customFormat="1" hidden="1" x14ac:dyDescent="0.25">
      <c r="A491" s="8" t="s">
        <v>37</v>
      </c>
      <c r="B491" s="17">
        <v>2015</v>
      </c>
      <c r="C491" s="17" t="s">
        <v>76</v>
      </c>
      <c r="D491" s="9" t="s">
        <v>453</v>
      </c>
      <c r="E491" s="10">
        <v>4541.42</v>
      </c>
      <c r="F491" s="10">
        <v>4617.8900000000003</v>
      </c>
      <c r="G491" s="10">
        <v>9159.31</v>
      </c>
      <c r="H491" s="44">
        <v>3578</v>
      </c>
      <c r="I491" s="44">
        <v>3568</v>
      </c>
      <c r="J491" s="44"/>
      <c r="K491" s="44">
        <v>7146</v>
      </c>
      <c r="L491" s="10">
        <v>1503</v>
      </c>
      <c r="M491" s="10">
        <v>1405</v>
      </c>
      <c r="N491" s="10">
        <v>0</v>
      </c>
      <c r="O491" s="11">
        <v>2908</v>
      </c>
      <c r="P491" s="27">
        <f>Table1[[#This Row],[Female Voters]]/Table1[[#This Row],[Female Population]]</f>
        <v>0.78785930391815773</v>
      </c>
      <c r="Q491" s="27">
        <f>Table1[[#This Row],[Male Voters]]/Table1[[#This Row],[Male Population]]</f>
        <v>0.77264724798555173</v>
      </c>
      <c r="R491" s="27">
        <f>Table1[[#This Row],[Total Voters]]/Table1[[#This Row],[Total Population]]</f>
        <v>0.78018977412053969</v>
      </c>
      <c r="S491" s="27">
        <f>Table1[[#This Row],[Female Ballots]]/Table1[[#This Row],[Female Population]]</f>
        <v>0.33095375455254084</v>
      </c>
      <c r="T491" s="27">
        <f>Table1[[#This Row],[Male Ballots]]/Table1[[#This Row],[Male Population]]</f>
        <v>0.30425150880596979</v>
      </c>
      <c r="U491" s="27">
        <f>Table1[[#This Row],[Total Ballots]]/Table1[[#This Row],[Total Population]]</f>
        <v>0.31749116472747402</v>
      </c>
      <c r="V491" s="27">
        <f>Table1[[#This Row],[Female Ballots]]/Table1[[#This Row],[Female Voters]]</f>
        <v>0.42006707657909448</v>
      </c>
      <c r="W491" s="27">
        <f>Table1[[#This Row],[Male Ballots]]/Table1[[#This Row],[Male Voters]]</f>
        <v>0.39377802690582958</v>
      </c>
      <c r="X491" s="27">
        <f>Table1[[#This Row],[Total Ballots]]/Table1[[#This Row],[Total Voters]]</f>
        <v>0.40694094598376712</v>
      </c>
    </row>
    <row r="492" spans="1:24" s="12" customFormat="1" hidden="1" x14ac:dyDescent="0.25">
      <c r="A492" s="8" t="s">
        <v>53</v>
      </c>
      <c r="B492" s="17">
        <v>2015</v>
      </c>
      <c r="C492" s="17" t="s">
        <v>77</v>
      </c>
      <c r="D492" s="9" t="s">
        <v>66</v>
      </c>
      <c r="E492" s="10">
        <v>30580.54</v>
      </c>
      <c r="F492" s="10">
        <v>32893.49</v>
      </c>
      <c r="G492" s="10">
        <v>63474.03</v>
      </c>
      <c r="H492" s="44">
        <v>18055</v>
      </c>
      <c r="I492" s="44">
        <v>17674</v>
      </c>
      <c r="J492" s="44">
        <v>45</v>
      </c>
      <c r="K492" s="44">
        <v>35774</v>
      </c>
      <c r="L492" s="10">
        <v>2653</v>
      </c>
      <c r="M492" s="10">
        <v>2614</v>
      </c>
      <c r="N492" s="10">
        <v>1</v>
      </c>
      <c r="O492" s="11">
        <v>5268</v>
      </c>
      <c r="P492" s="27">
        <f>Table1[[#This Row],[Female Voters]]/Table1[[#This Row],[Female Population]]</f>
        <v>0.59040814844996192</v>
      </c>
      <c r="Q492" s="27">
        <f>Table1[[#This Row],[Male Voters]]/Table1[[#This Row],[Male Population]]</f>
        <v>0.53730996619695881</v>
      </c>
      <c r="R492" s="27">
        <f>Table1[[#This Row],[Total Voters]]/Table1[[#This Row],[Total Population]]</f>
        <v>0.56360057806318586</v>
      </c>
      <c r="S492" s="27">
        <f>Table1[[#This Row],[Female Ballots]]/Table1[[#This Row],[Female Population]]</f>
        <v>8.6754517742328938E-2</v>
      </c>
      <c r="T492" s="27">
        <f>Table1[[#This Row],[Male Ballots]]/Table1[[#This Row],[Male Population]]</f>
        <v>7.9468612178276013E-2</v>
      </c>
      <c r="U492" s="27">
        <f>Table1[[#This Row],[Total Ballots]]/Table1[[#This Row],[Total Population]]</f>
        <v>8.2994572741009201E-2</v>
      </c>
      <c r="V492" s="27">
        <f>Table1[[#This Row],[Female Ballots]]/Table1[[#This Row],[Female Voters]]</f>
        <v>0.14693990584325672</v>
      </c>
      <c r="W492" s="27">
        <f>Table1[[#This Row],[Male Ballots]]/Table1[[#This Row],[Male Voters]]</f>
        <v>0.14790087133642638</v>
      </c>
      <c r="X492" s="27">
        <f>Table1[[#This Row],[Total Ballots]]/Table1[[#This Row],[Total Voters]]</f>
        <v>0.14725778498350758</v>
      </c>
    </row>
    <row r="493" spans="1:24" s="12" customFormat="1" hidden="1" x14ac:dyDescent="0.25">
      <c r="A493" s="8" t="s">
        <v>53</v>
      </c>
      <c r="B493" s="17">
        <v>2015</v>
      </c>
      <c r="C493" s="17" t="s">
        <v>77</v>
      </c>
      <c r="D493" s="9" t="s">
        <v>67</v>
      </c>
      <c r="E493" s="10">
        <v>50463.39</v>
      </c>
      <c r="F493" s="10">
        <v>53910.130000000005</v>
      </c>
      <c r="G493" s="10">
        <v>104373.53</v>
      </c>
      <c r="H493" s="44">
        <v>35649</v>
      </c>
      <c r="I493" s="44">
        <v>33220</v>
      </c>
      <c r="J493" s="44">
        <v>27</v>
      </c>
      <c r="K493" s="44">
        <v>68896</v>
      </c>
      <c r="L493" s="10">
        <v>5303</v>
      </c>
      <c r="M493" s="10">
        <v>4811</v>
      </c>
      <c r="N493" s="10">
        <v>0</v>
      </c>
      <c r="O493" s="11">
        <v>10114</v>
      </c>
      <c r="P493" s="27">
        <f>Table1[[#This Row],[Female Voters]]/Table1[[#This Row],[Female Population]]</f>
        <v>0.706432920974988</v>
      </c>
      <c r="Q493" s="27">
        <f>Table1[[#This Row],[Male Voters]]/Table1[[#This Row],[Male Population]]</f>
        <v>0.61621071958090246</v>
      </c>
      <c r="R493" s="27">
        <f>Table1[[#This Row],[Total Voters]]/Table1[[#This Row],[Total Population]]</f>
        <v>0.66009073373296856</v>
      </c>
      <c r="S493" s="27">
        <f>Table1[[#This Row],[Female Ballots]]/Table1[[#This Row],[Female Population]]</f>
        <v>0.10508608319813631</v>
      </c>
      <c r="T493" s="27">
        <f>Table1[[#This Row],[Male Ballots]]/Table1[[#This Row],[Male Population]]</f>
        <v>8.9241112941111436E-2</v>
      </c>
      <c r="U493" s="27">
        <f>Table1[[#This Row],[Total Ballots]]/Table1[[#This Row],[Total Population]]</f>
        <v>9.6901963553402859E-2</v>
      </c>
      <c r="V493" s="27">
        <f>Table1[[#This Row],[Female Ballots]]/Table1[[#This Row],[Female Voters]]</f>
        <v>0.14875592583242167</v>
      </c>
      <c r="W493" s="27">
        <f>Table1[[#This Row],[Male Ballots]]/Table1[[#This Row],[Male Voters]]</f>
        <v>0.14482239614689946</v>
      </c>
      <c r="X493" s="27">
        <f>Table1[[#This Row],[Total Ballots]]/Table1[[#This Row],[Total Voters]]</f>
        <v>0.14680097538318626</v>
      </c>
    </row>
    <row r="494" spans="1:24" s="12" customFormat="1" hidden="1" x14ac:dyDescent="0.25">
      <c r="A494" s="8" t="s">
        <v>53</v>
      </c>
      <c r="B494" s="17">
        <v>2015</v>
      </c>
      <c r="C494" s="17" t="s">
        <v>77</v>
      </c>
      <c r="D494" s="9" t="s">
        <v>68</v>
      </c>
      <c r="E494" s="10">
        <v>51582.85</v>
      </c>
      <c r="F494" s="10">
        <v>54238.96</v>
      </c>
      <c r="G494" s="10">
        <v>105821.8</v>
      </c>
      <c r="H494" s="44">
        <v>35568</v>
      </c>
      <c r="I494" s="44">
        <v>33443</v>
      </c>
      <c r="J494" s="44">
        <v>15</v>
      </c>
      <c r="K494" s="44">
        <v>69026</v>
      </c>
      <c r="L494" s="10">
        <v>7993</v>
      </c>
      <c r="M494" s="10">
        <v>7160</v>
      </c>
      <c r="N494" s="10">
        <v>0</v>
      </c>
      <c r="O494" s="11">
        <v>15153</v>
      </c>
      <c r="P494" s="27">
        <f>Table1[[#This Row],[Female Voters]]/Table1[[#This Row],[Female Population]]</f>
        <v>0.68953150126447071</v>
      </c>
      <c r="Q494" s="27">
        <f>Table1[[#This Row],[Male Voters]]/Table1[[#This Row],[Male Population]]</f>
        <v>0.61658630622711053</v>
      </c>
      <c r="R494" s="27">
        <f>Table1[[#This Row],[Total Voters]]/Table1[[#This Row],[Total Population]]</f>
        <v>0.65228525691303685</v>
      </c>
      <c r="S494" s="27">
        <f>Table1[[#This Row],[Female Ballots]]/Table1[[#This Row],[Female Population]]</f>
        <v>0.15495460215943865</v>
      </c>
      <c r="T494" s="27">
        <f>Table1[[#This Row],[Male Ballots]]/Table1[[#This Row],[Male Population]]</f>
        <v>0.13200843084011935</v>
      </c>
      <c r="U494" s="27">
        <f>Table1[[#This Row],[Total Ballots]]/Table1[[#This Row],[Total Population]]</f>
        <v>0.14319355747114487</v>
      </c>
      <c r="V494" s="27">
        <f>Table1[[#This Row],[Female Ballots]]/Table1[[#This Row],[Female Voters]]</f>
        <v>0.22472447143499774</v>
      </c>
      <c r="W494" s="27">
        <f>Table1[[#This Row],[Male Ballots]]/Table1[[#This Row],[Male Voters]]</f>
        <v>0.2140956253924588</v>
      </c>
      <c r="X494" s="27">
        <f>Table1[[#This Row],[Total Ballots]]/Table1[[#This Row],[Total Voters]]</f>
        <v>0.21952597571929419</v>
      </c>
    </row>
    <row r="495" spans="1:24" s="12" customFormat="1" hidden="1" x14ac:dyDescent="0.25">
      <c r="A495" s="8" t="s">
        <v>53</v>
      </c>
      <c r="B495" s="17">
        <v>2015</v>
      </c>
      <c r="C495" s="17" t="s">
        <v>77</v>
      </c>
      <c r="D495" s="9" t="s">
        <v>69</v>
      </c>
      <c r="E495" s="10">
        <v>55580.29</v>
      </c>
      <c r="F495" s="10">
        <v>57019.93</v>
      </c>
      <c r="G495" s="10">
        <v>112600.21</v>
      </c>
      <c r="H495" s="44">
        <v>42583</v>
      </c>
      <c r="I495" s="44">
        <v>40923</v>
      </c>
      <c r="J495" s="44">
        <v>19</v>
      </c>
      <c r="K495" s="44">
        <v>83525</v>
      </c>
      <c r="L495" s="10">
        <v>13768</v>
      </c>
      <c r="M495" s="10">
        <v>13083</v>
      </c>
      <c r="N495" s="10">
        <v>3</v>
      </c>
      <c r="O495" s="11">
        <v>26854</v>
      </c>
      <c r="P495" s="27">
        <f>Table1[[#This Row],[Female Voters]]/Table1[[#This Row],[Female Population]]</f>
        <v>0.76615289340879655</v>
      </c>
      <c r="Q495" s="27">
        <f>Table1[[#This Row],[Male Voters]]/Table1[[#This Row],[Male Population]]</f>
        <v>0.71769642649508691</v>
      </c>
      <c r="R495" s="27">
        <f>Table1[[#This Row],[Total Voters]]/Table1[[#This Row],[Total Population]]</f>
        <v>0.74178369649577025</v>
      </c>
      <c r="S495" s="27">
        <f>Table1[[#This Row],[Female Ballots]]/Table1[[#This Row],[Female Population]]</f>
        <v>0.24771371290074232</v>
      </c>
      <c r="T495" s="27">
        <f>Table1[[#This Row],[Male Ballots]]/Table1[[#This Row],[Male Population]]</f>
        <v>0.22944609016531589</v>
      </c>
      <c r="U495" s="27">
        <f>Table1[[#This Row],[Total Ballots]]/Table1[[#This Row],[Total Population]]</f>
        <v>0.23848978612029231</v>
      </c>
      <c r="V495" s="27">
        <f>Table1[[#This Row],[Female Ballots]]/Table1[[#This Row],[Female Voters]]</f>
        <v>0.3233215132799474</v>
      </c>
      <c r="W495" s="27">
        <f>Table1[[#This Row],[Male Ballots]]/Table1[[#This Row],[Male Voters]]</f>
        <v>0.31969796935708528</v>
      </c>
      <c r="X495" s="27">
        <f>Table1[[#This Row],[Total Ballots]]/Table1[[#This Row],[Total Voters]]</f>
        <v>0.32150853038012572</v>
      </c>
    </row>
    <row r="496" spans="1:24" s="12" customFormat="1" hidden="1" x14ac:dyDescent="0.25">
      <c r="A496" s="8" t="s">
        <v>53</v>
      </c>
      <c r="B496" s="17">
        <v>2015</v>
      </c>
      <c r="C496" s="17" t="s">
        <v>77</v>
      </c>
      <c r="D496" s="9" t="s">
        <v>70</v>
      </c>
      <c r="E496" s="10">
        <v>51772.08</v>
      </c>
      <c r="F496" s="10">
        <v>50592.639999999999</v>
      </c>
      <c r="G496" s="10">
        <v>102364.72</v>
      </c>
      <c r="H496" s="44">
        <v>42888</v>
      </c>
      <c r="I496" s="44">
        <v>40269</v>
      </c>
      <c r="J496" s="44">
        <v>15</v>
      </c>
      <c r="K496" s="44">
        <v>83172</v>
      </c>
      <c r="L496" s="10">
        <v>20054</v>
      </c>
      <c r="M496" s="10">
        <v>18862</v>
      </c>
      <c r="N496" s="10">
        <v>4</v>
      </c>
      <c r="O496" s="11">
        <v>38920</v>
      </c>
      <c r="P496" s="27">
        <f>Table1[[#This Row],[Female Voters]]/Table1[[#This Row],[Female Population]]</f>
        <v>0.82840017244816122</v>
      </c>
      <c r="Q496" s="27">
        <f>Table1[[#This Row],[Male Voters]]/Table1[[#This Row],[Male Population]]</f>
        <v>0.79594581346219528</v>
      </c>
      <c r="R496" s="27">
        <f>Table1[[#This Row],[Total Voters]]/Table1[[#This Row],[Total Population]]</f>
        <v>0.81250649637883054</v>
      </c>
      <c r="S496" s="27">
        <f>Table1[[#This Row],[Female Ballots]]/Table1[[#This Row],[Female Population]]</f>
        <v>0.38735163818027013</v>
      </c>
      <c r="T496" s="27">
        <f>Table1[[#This Row],[Male Ballots]]/Table1[[#This Row],[Male Population]]</f>
        <v>0.3728210269319806</v>
      </c>
      <c r="U496" s="27">
        <f>Table1[[#This Row],[Total Ballots]]/Table1[[#This Row],[Total Population]]</f>
        <v>0.38020911892300396</v>
      </c>
      <c r="V496" s="27">
        <f>Table1[[#This Row],[Female Ballots]]/Table1[[#This Row],[Female Voters]]</f>
        <v>0.46759000186532362</v>
      </c>
      <c r="W496" s="27">
        <f>Table1[[#This Row],[Male Ballots]]/Table1[[#This Row],[Male Voters]]</f>
        <v>0.46840000993319925</v>
      </c>
      <c r="X496" s="27">
        <f>Table1[[#This Row],[Total Ballots]]/Table1[[#This Row],[Total Voters]]</f>
        <v>0.46794594334631845</v>
      </c>
    </row>
    <row r="497" spans="1:24" s="12" customFormat="1" hidden="1" x14ac:dyDescent="0.25">
      <c r="A497" s="8" t="s">
        <v>53</v>
      </c>
      <c r="B497" s="17">
        <v>2015</v>
      </c>
      <c r="C497" s="17" t="s">
        <v>77</v>
      </c>
      <c r="D497" s="9" t="s">
        <v>71</v>
      </c>
      <c r="E497" s="10">
        <v>53219.28</v>
      </c>
      <c r="F497" s="10">
        <v>42617.41</v>
      </c>
      <c r="G497" s="10">
        <v>95836.69</v>
      </c>
      <c r="H497" s="44">
        <v>43930</v>
      </c>
      <c r="I497" s="44">
        <v>36503</v>
      </c>
      <c r="J497" s="44">
        <v>14</v>
      </c>
      <c r="K497" s="44">
        <v>80447</v>
      </c>
      <c r="L497" s="10">
        <v>27037</v>
      </c>
      <c r="M497" s="10">
        <v>23397</v>
      </c>
      <c r="N497" s="10">
        <v>5</v>
      </c>
      <c r="O497" s="11">
        <v>50439</v>
      </c>
      <c r="P497" s="27">
        <f>Table1[[#This Row],[Female Voters]]/Table1[[#This Row],[Female Population]]</f>
        <v>0.82545273066452607</v>
      </c>
      <c r="Q497" s="27">
        <f>Table1[[#This Row],[Male Voters]]/Table1[[#This Row],[Male Population]]</f>
        <v>0.85652788379209333</v>
      </c>
      <c r="R497" s="27">
        <f>Table1[[#This Row],[Total Voters]]/Table1[[#This Row],[Total Population]]</f>
        <v>0.83941755500946447</v>
      </c>
      <c r="S497" s="27">
        <f>Table1[[#This Row],[Female Ballots]]/Table1[[#This Row],[Female Population]]</f>
        <v>0.50803017252394245</v>
      </c>
      <c r="T497" s="27">
        <f>Table1[[#This Row],[Male Ballots]]/Table1[[#This Row],[Male Population]]</f>
        <v>0.54900098340091519</v>
      </c>
      <c r="U497" s="27">
        <f>Table1[[#This Row],[Total Ballots]]/Table1[[#This Row],[Total Population]]</f>
        <v>0.52630156571559383</v>
      </c>
      <c r="V497" s="27">
        <f>Table1[[#This Row],[Female Ballots]]/Table1[[#This Row],[Female Voters]]</f>
        <v>0.61545640792169365</v>
      </c>
      <c r="W497" s="27">
        <f>Table1[[#This Row],[Male Ballots]]/Table1[[#This Row],[Male Voters]]</f>
        <v>0.64096101690272034</v>
      </c>
      <c r="X497" s="27">
        <f>Table1[[#This Row],[Total Ballots]]/Table1[[#This Row],[Total Voters]]</f>
        <v>0.62698422563924072</v>
      </c>
    </row>
    <row r="498" spans="1:24" s="12" customFormat="1" hidden="1" x14ac:dyDescent="0.25">
      <c r="A498" s="8" t="s">
        <v>53</v>
      </c>
      <c r="B498" s="17">
        <v>2015</v>
      </c>
      <c r="C498" s="17" t="s">
        <v>77</v>
      </c>
      <c r="D498" s="9" t="s">
        <v>453</v>
      </c>
      <c r="E498" s="10">
        <v>293198.43000000005</v>
      </c>
      <c r="F498" s="10">
        <v>291272.55999999994</v>
      </c>
      <c r="G498" s="10">
        <v>584470.98</v>
      </c>
      <c r="H498" s="44">
        <v>218673</v>
      </c>
      <c r="I498" s="44">
        <v>202032</v>
      </c>
      <c r="J498" s="44">
        <v>135</v>
      </c>
      <c r="K498" s="44">
        <v>420840</v>
      </c>
      <c r="L498" s="10">
        <v>76808</v>
      </c>
      <c r="M498" s="10">
        <v>69927</v>
      </c>
      <c r="N498" s="10">
        <v>13</v>
      </c>
      <c r="O498" s="11">
        <v>146748</v>
      </c>
      <c r="P498" s="27">
        <f>Table1[[#This Row],[Female Voters]]/Table1[[#This Row],[Female Population]]</f>
        <v>0.74581913688964829</v>
      </c>
      <c r="Q498" s="27">
        <f>Table1[[#This Row],[Male Voters]]/Table1[[#This Row],[Male Population]]</f>
        <v>0.69361837586074038</v>
      </c>
      <c r="R498" s="27">
        <f>Table1[[#This Row],[Total Voters]]/Table1[[#This Row],[Total Population]]</f>
        <v>0.72003574925140001</v>
      </c>
      <c r="S498" s="27">
        <f>Table1[[#This Row],[Female Ballots]]/Table1[[#This Row],[Female Population]]</f>
        <v>0.261965932082242</v>
      </c>
      <c r="T498" s="27">
        <f>Table1[[#This Row],[Male Ballots]]/Table1[[#This Row],[Male Population]]</f>
        <v>0.24007410790772743</v>
      </c>
      <c r="U498" s="27">
        <f>Table1[[#This Row],[Total Ballots]]/Table1[[#This Row],[Total Population]]</f>
        <v>0.25107833412019875</v>
      </c>
      <c r="V498" s="27">
        <f>Table1[[#This Row],[Female Ballots]]/Table1[[#This Row],[Female Voters]]</f>
        <v>0.35124592427963214</v>
      </c>
      <c r="W498" s="27">
        <f>Table1[[#This Row],[Male Ballots]]/Table1[[#This Row],[Male Voters]]</f>
        <v>0.34611843668329767</v>
      </c>
      <c r="X498" s="27">
        <f>Table1[[#This Row],[Total Ballots]]/Table1[[#This Row],[Total Voters]]</f>
        <v>0.34870259481037924</v>
      </c>
    </row>
    <row r="499" spans="1:24" s="12" customFormat="1" hidden="1" x14ac:dyDescent="0.25">
      <c r="A499" s="8" t="s">
        <v>41</v>
      </c>
      <c r="B499" s="17">
        <v>2015</v>
      </c>
      <c r="C499" s="17"/>
      <c r="D499" s="9" t="s">
        <v>66</v>
      </c>
      <c r="E499" s="10">
        <v>27698.53</v>
      </c>
      <c r="F499" s="10">
        <v>27153.519999999997</v>
      </c>
      <c r="G499" s="10">
        <v>54852.05</v>
      </c>
      <c r="H499" s="44">
        <v>13409</v>
      </c>
      <c r="I499" s="44">
        <v>12878</v>
      </c>
      <c r="J499" s="44">
        <v>117</v>
      </c>
      <c r="K499" s="44">
        <v>26404</v>
      </c>
      <c r="L499" s="10">
        <v>2007</v>
      </c>
      <c r="M499" s="10">
        <v>1858</v>
      </c>
      <c r="N499" s="10">
        <v>18</v>
      </c>
      <c r="O499" s="11">
        <v>3883</v>
      </c>
      <c r="P499" s="27">
        <f>Table1[[#This Row],[Female Voters]]/Table1[[#This Row],[Female Population]]</f>
        <v>0.48410511315943483</v>
      </c>
      <c r="Q499" s="27">
        <f>Table1[[#This Row],[Male Voters]]/Table1[[#This Row],[Male Population]]</f>
        <v>0.47426631979942202</v>
      </c>
      <c r="R499" s="27">
        <f>Table1[[#This Row],[Total Voters]]/Table1[[#This Row],[Total Population]]</f>
        <v>0.4813676061332256</v>
      </c>
      <c r="S499" s="27">
        <f>Table1[[#This Row],[Female Ballots]]/Table1[[#This Row],[Female Population]]</f>
        <v>7.2458718928405233E-2</v>
      </c>
      <c r="T499" s="27">
        <f>Table1[[#This Row],[Male Ballots]]/Table1[[#This Row],[Male Population]]</f>
        <v>6.8425751062845638E-2</v>
      </c>
      <c r="U499" s="27">
        <f>Table1[[#This Row],[Total Ballots]]/Table1[[#This Row],[Total Population]]</f>
        <v>7.0790426246603352E-2</v>
      </c>
      <c r="V499" s="27">
        <f>Table1[[#This Row],[Female Ballots]]/Table1[[#This Row],[Female Voters]]</f>
        <v>0.14967559102095607</v>
      </c>
      <c r="W499" s="27">
        <f>Table1[[#This Row],[Male Ballots]]/Table1[[#This Row],[Male Voters]]</f>
        <v>0.14427706165553658</v>
      </c>
      <c r="X499" s="27">
        <f>Table1[[#This Row],[Total Ballots]]/Table1[[#This Row],[Total Voters]]</f>
        <v>0.14706105135585518</v>
      </c>
    </row>
    <row r="500" spans="1:24" s="12" customFormat="1" hidden="1" x14ac:dyDescent="0.25">
      <c r="A500" s="8" t="s">
        <v>41</v>
      </c>
      <c r="B500" s="17">
        <v>2015</v>
      </c>
      <c r="C500" s="17"/>
      <c r="D500" s="9" t="s">
        <v>67</v>
      </c>
      <c r="E500" s="10">
        <v>30696.769999999997</v>
      </c>
      <c r="F500" s="10">
        <v>32203.88</v>
      </c>
      <c r="G500" s="10">
        <v>62900.649999999994</v>
      </c>
      <c r="H500" s="44">
        <v>24596</v>
      </c>
      <c r="I500" s="44">
        <v>22741</v>
      </c>
      <c r="J500" s="44">
        <v>63</v>
      </c>
      <c r="K500" s="44">
        <v>47400</v>
      </c>
      <c r="L500" s="10">
        <v>4268</v>
      </c>
      <c r="M500" s="10">
        <v>3793</v>
      </c>
      <c r="N500" s="10">
        <v>9</v>
      </c>
      <c r="O500" s="11">
        <v>8070</v>
      </c>
      <c r="P500" s="27">
        <f>Table1[[#This Row],[Female Voters]]/Table1[[#This Row],[Female Population]]</f>
        <v>0.80125694006242354</v>
      </c>
      <c r="Q500" s="27">
        <f>Table1[[#This Row],[Male Voters]]/Table1[[#This Row],[Male Population]]</f>
        <v>0.70615714628175241</v>
      </c>
      <c r="R500" s="27">
        <f>Table1[[#This Row],[Total Voters]]/Table1[[#This Row],[Total Population]]</f>
        <v>0.75356931923596981</v>
      </c>
      <c r="S500" s="27">
        <f>Table1[[#This Row],[Female Ballots]]/Table1[[#This Row],[Female Population]]</f>
        <v>0.13903742967093932</v>
      </c>
      <c r="T500" s="27">
        <f>Table1[[#This Row],[Male Ballots]]/Table1[[#This Row],[Male Population]]</f>
        <v>0.11778083883060053</v>
      </c>
      <c r="U500" s="27">
        <f>Table1[[#This Row],[Total Ballots]]/Table1[[#This Row],[Total Population]]</f>
        <v>0.12829756131295941</v>
      </c>
      <c r="V500" s="27">
        <f>Table1[[#This Row],[Female Ballots]]/Table1[[#This Row],[Female Voters]]</f>
        <v>0.17352415026833631</v>
      </c>
      <c r="W500" s="27">
        <f>Table1[[#This Row],[Male Ballots]]/Table1[[#This Row],[Male Voters]]</f>
        <v>0.1667912580801196</v>
      </c>
      <c r="X500" s="27">
        <f>Table1[[#This Row],[Total Ballots]]/Table1[[#This Row],[Total Voters]]</f>
        <v>0.17025316455696202</v>
      </c>
    </row>
    <row r="501" spans="1:24" s="12" customFormat="1" hidden="1" x14ac:dyDescent="0.25">
      <c r="A501" s="8" t="s">
        <v>41</v>
      </c>
      <c r="B501" s="17">
        <v>2015</v>
      </c>
      <c r="C501" s="17"/>
      <c r="D501" s="9" t="s">
        <v>68</v>
      </c>
      <c r="E501" s="10">
        <v>27771.01</v>
      </c>
      <c r="F501" s="10">
        <v>29065.89</v>
      </c>
      <c r="G501" s="10">
        <v>56836.899999999994</v>
      </c>
      <c r="H501" s="44">
        <v>22758</v>
      </c>
      <c r="I501" s="44">
        <v>20940</v>
      </c>
      <c r="J501" s="44">
        <v>37</v>
      </c>
      <c r="K501" s="44">
        <v>43735</v>
      </c>
      <c r="L501" s="10">
        <v>6108</v>
      </c>
      <c r="M501" s="10">
        <v>5605</v>
      </c>
      <c r="N501" s="10">
        <v>4</v>
      </c>
      <c r="O501" s="11">
        <v>11717</v>
      </c>
      <c r="P501" s="27">
        <f>Table1[[#This Row],[Female Voters]]/Table1[[#This Row],[Female Population]]</f>
        <v>0.81948765997347595</v>
      </c>
      <c r="Q501" s="27">
        <f>Table1[[#This Row],[Male Voters]]/Table1[[#This Row],[Male Population]]</f>
        <v>0.72043209411444142</v>
      </c>
      <c r="R501" s="27">
        <f>Table1[[#This Row],[Total Voters]]/Table1[[#This Row],[Total Population]]</f>
        <v>0.76948250168464505</v>
      </c>
      <c r="S501" s="27">
        <f>Table1[[#This Row],[Female Ballots]]/Table1[[#This Row],[Female Population]]</f>
        <v>0.21994158656815146</v>
      </c>
      <c r="T501" s="27">
        <f>Table1[[#This Row],[Male Ballots]]/Table1[[#This Row],[Male Population]]</f>
        <v>0.19283772146664011</v>
      </c>
      <c r="U501" s="27">
        <f>Table1[[#This Row],[Total Ballots]]/Table1[[#This Row],[Total Population]]</f>
        <v>0.20615128552049816</v>
      </c>
      <c r="V501" s="27">
        <f>Table1[[#This Row],[Female Ballots]]/Table1[[#This Row],[Female Voters]]</f>
        <v>0.26838913788557872</v>
      </c>
      <c r="W501" s="27">
        <f>Table1[[#This Row],[Male Ballots]]/Table1[[#This Row],[Male Voters]]</f>
        <v>0.26766953199617954</v>
      </c>
      <c r="X501" s="27">
        <f>Table1[[#This Row],[Total Ballots]]/Table1[[#This Row],[Total Voters]]</f>
        <v>0.26790899737052704</v>
      </c>
    </row>
    <row r="502" spans="1:24" s="12" customFormat="1" hidden="1" x14ac:dyDescent="0.25">
      <c r="A502" s="8" t="s">
        <v>41</v>
      </c>
      <c r="B502" s="17">
        <v>2015</v>
      </c>
      <c r="C502" s="17"/>
      <c r="D502" s="9" t="s">
        <v>69</v>
      </c>
      <c r="E502" s="10">
        <v>31845.98</v>
      </c>
      <c r="F502" s="10">
        <v>31659.02</v>
      </c>
      <c r="G502" s="10">
        <v>63504.99</v>
      </c>
      <c r="H502" s="44">
        <v>25756</v>
      </c>
      <c r="I502" s="44">
        <v>23583</v>
      </c>
      <c r="J502" s="44">
        <v>26</v>
      </c>
      <c r="K502" s="44">
        <v>49365</v>
      </c>
      <c r="L502" s="10">
        <v>10109</v>
      </c>
      <c r="M502" s="10">
        <v>9158</v>
      </c>
      <c r="N502" s="10">
        <v>6</v>
      </c>
      <c r="O502" s="11">
        <v>19273</v>
      </c>
      <c r="P502" s="27">
        <f>Table1[[#This Row],[Female Voters]]/Table1[[#This Row],[Female Population]]</f>
        <v>0.80876770003623688</v>
      </c>
      <c r="Q502" s="27">
        <f>Table1[[#This Row],[Male Voters]]/Table1[[#This Row],[Male Population]]</f>
        <v>0.74490619103181333</v>
      </c>
      <c r="R502" s="27">
        <f>Table1[[#This Row],[Total Voters]]/Table1[[#This Row],[Total Population]]</f>
        <v>0.77734048930643096</v>
      </c>
      <c r="S502" s="27">
        <f>Table1[[#This Row],[Female Ballots]]/Table1[[#This Row],[Female Population]]</f>
        <v>0.31743410000257488</v>
      </c>
      <c r="T502" s="27">
        <f>Table1[[#This Row],[Male Ballots]]/Table1[[#This Row],[Male Population]]</f>
        <v>0.28926985105666569</v>
      </c>
      <c r="U502" s="27">
        <f>Table1[[#This Row],[Total Ballots]]/Table1[[#This Row],[Total Population]]</f>
        <v>0.30348796212707063</v>
      </c>
      <c r="V502" s="27">
        <f>Table1[[#This Row],[Female Ballots]]/Table1[[#This Row],[Female Voters]]</f>
        <v>0.39249107004193196</v>
      </c>
      <c r="W502" s="27">
        <f>Table1[[#This Row],[Male Ballots]]/Table1[[#This Row],[Male Voters]]</f>
        <v>0.38833057711063051</v>
      </c>
      <c r="X502" s="27">
        <f>Table1[[#This Row],[Total Ballots]]/Table1[[#This Row],[Total Voters]]</f>
        <v>0.39041831256963433</v>
      </c>
    </row>
    <row r="503" spans="1:24" s="12" customFormat="1" hidden="1" x14ac:dyDescent="0.25">
      <c r="A503" s="8" t="s">
        <v>41</v>
      </c>
      <c r="B503" s="17">
        <v>2015</v>
      </c>
      <c r="C503" s="17"/>
      <c r="D503" s="9" t="s">
        <v>70</v>
      </c>
      <c r="E503" s="10">
        <v>33511.599999999999</v>
      </c>
      <c r="F503" s="10">
        <v>31631.559999999998</v>
      </c>
      <c r="G503" s="10">
        <v>65143.17</v>
      </c>
      <c r="H503" s="44">
        <v>29110</v>
      </c>
      <c r="I503" s="44">
        <v>25877</v>
      </c>
      <c r="J503" s="44">
        <v>21</v>
      </c>
      <c r="K503" s="44">
        <v>55008</v>
      </c>
      <c r="L503" s="10">
        <v>16392</v>
      </c>
      <c r="M503" s="10">
        <v>14718</v>
      </c>
      <c r="N503" s="10">
        <v>9</v>
      </c>
      <c r="O503" s="11">
        <v>31119</v>
      </c>
      <c r="P503" s="27">
        <f>Table1[[#This Row],[Female Voters]]/Table1[[#This Row],[Female Population]]</f>
        <v>0.86865443607586634</v>
      </c>
      <c r="Q503" s="27">
        <f>Table1[[#This Row],[Male Voters]]/Table1[[#This Row],[Male Population]]</f>
        <v>0.81807536523649171</v>
      </c>
      <c r="R503" s="27">
        <f>Table1[[#This Row],[Total Voters]]/Table1[[#This Row],[Total Population]]</f>
        <v>0.84441699720784236</v>
      </c>
      <c r="S503" s="27">
        <f>Table1[[#This Row],[Female Ballots]]/Table1[[#This Row],[Female Population]]</f>
        <v>0.48914405758006185</v>
      </c>
      <c r="T503" s="27">
        <f>Table1[[#This Row],[Male Ballots]]/Table1[[#This Row],[Male Population]]</f>
        <v>0.46529478786376649</v>
      </c>
      <c r="U503" s="27">
        <f>Table1[[#This Row],[Total Ballots]]/Table1[[#This Row],[Total Population]]</f>
        <v>0.47770165314337637</v>
      </c>
      <c r="V503" s="27">
        <f>Table1[[#This Row],[Female Ballots]]/Table1[[#This Row],[Female Voters]]</f>
        <v>0.56310546204053591</v>
      </c>
      <c r="W503" s="27">
        <f>Table1[[#This Row],[Male Ballots]]/Table1[[#This Row],[Male Voters]]</f>
        <v>0.56876763148742127</v>
      </c>
      <c r="X503" s="27">
        <f>Table1[[#This Row],[Total Ballots]]/Table1[[#This Row],[Total Voters]]</f>
        <v>0.56571771378708546</v>
      </c>
    </row>
    <row r="504" spans="1:24" s="12" customFormat="1" hidden="1" x14ac:dyDescent="0.25">
      <c r="A504" s="8" t="s">
        <v>41</v>
      </c>
      <c r="B504" s="17">
        <v>2015</v>
      </c>
      <c r="C504" s="17"/>
      <c r="D504" s="9" t="s">
        <v>71</v>
      </c>
      <c r="E504" s="10">
        <v>40474.75</v>
      </c>
      <c r="F504" s="10">
        <v>33381.769999999997</v>
      </c>
      <c r="G504" s="10">
        <v>73856.51999999999</v>
      </c>
      <c r="H504" s="44">
        <v>35794</v>
      </c>
      <c r="I504" s="44">
        <v>29527</v>
      </c>
      <c r="J504" s="44">
        <v>16</v>
      </c>
      <c r="K504" s="44">
        <v>65337</v>
      </c>
      <c r="L504" s="10">
        <v>24696</v>
      </c>
      <c r="M504" s="10">
        <v>21586</v>
      </c>
      <c r="N504" s="10">
        <v>10</v>
      </c>
      <c r="O504" s="11">
        <v>46292</v>
      </c>
      <c r="P504" s="27">
        <f>Table1[[#This Row],[Female Voters]]/Table1[[#This Row],[Female Population]]</f>
        <v>0.88435382553320285</v>
      </c>
      <c r="Q504" s="27">
        <f>Table1[[#This Row],[Male Voters]]/Table1[[#This Row],[Male Population]]</f>
        <v>0.88452469716255322</v>
      </c>
      <c r="R504" s="27">
        <f>Table1[[#This Row],[Total Voters]]/Table1[[#This Row],[Total Population]]</f>
        <v>0.88464769258015419</v>
      </c>
      <c r="S504" s="27">
        <f>Table1[[#This Row],[Female Ballots]]/Table1[[#This Row],[Female Population]]</f>
        <v>0.61015818504129116</v>
      </c>
      <c r="T504" s="27">
        <f>Table1[[#This Row],[Male Ballots]]/Table1[[#This Row],[Male Population]]</f>
        <v>0.64664036688288251</v>
      </c>
      <c r="U504" s="27">
        <f>Table1[[#This Row],[Total Ballots]]/Table1[[#This Row],[Total Population]]</f>
        <v>0.62678284869094847</v>
      </c>
      <c r="V504" s="27">
        <f>Table1[[#This Row],[Female Ballots]]/Table1[[#This Row],[Female Voters]]</f>
        <v>0.68994803598368437</v>
      </c>
      <c r="W504" s="27">
        <f>Table1[[#This Row],[Male Ballots]]/Table1[[#This Row],[Male Voters]]</f>
        <v>0.73105970806380605</v>
      </c>
      <c r="X504" s="27">
        <f>Table1[[#This Row],[Total Ballots]]/Table1[[#This Row],[Total Voters]]</f>
        <v>0.70851125702128959</v>
      </c>
    </row>
    <row r="505" spans="1:24" s="12" customFormat="1" hidden="1" x14ac:dyDescent="0.25">
      <c r="A505" s="8" t="s">
        <v>41</v>
      </c>
      <c r="B505" s="17">
        <v>2015</v>
      </c>
      <c r="C505" s="17"/>
      <c r="D505" s="9" t="s">
        <v>453</v>
      </c>
      <c r="E505" s="10">
        <v>191998.63999999998</v>
      </c>
      <c r="F505" s="10">
        <v>185095.63999999998</v>
      </c>
      <c r="G505" s="10">
        <v>377094.27999999991</v>
      </c>
      <c r="H505" s="44">
        <v>151423</v>
      </c>
      <c r="I505" s="44">
        <v>135546</v>
      </c>
      <c r="J505" s="44">
        <v>280</v>
      </c>
      <c r="K505" s="44">
        <v>287249</v>
      </c>
      <c r="L505" s="10">
        <v>63580</v>
      </c>
      <c r="M505" s="10">
        <v>56718</v>
      </c>
      <c r="N505" s="10">
        <v>56</v>
      </c>
      <c r="O505" s="11">
        <v>120354</v>
      </c>
      <c r="P505" s="27">
        <f>Table1[[#This Row],[Female Voters]]/Table1[[#This Row],[Female Population]]</f>
        <v>0.78866704472490023</v>
      </c>
      <c r="Q505" s="27">
        <f>Table1[[#This Row],[Male Voters]]/Table1[[#This Row],[Male Population]]</f>
        <v>0.73230250048029233</v>
      </c>
      <c r="R505" s="27">
        <f>Table1[[#This Row],[Total Voters]]/Table1[[#This Row],[Total Population]]</f>
        <v>0.76174319058883644</v>
      </c>
      <c r="S505" s="27">
        <f>Table1[[#This Row],[Female Ballots]]/Table1[[#This Row],[Female Population]]</f>
        <v>0.33114817896626769</v>
      </c>
      <c r="T505" s="27">
        <f>Table1[[#This Row],[Male Ballots]]/Table1[[#This Row],[Male Population]]</f>
        <v>0.30642537014918342</v>
      </c>
      <c r="U505" s="27">
        <f>Table1[[#This Row],[Total Ballots]]/Table1[[#This Row],[Total Population]]</f>
        <v>0.31916156352199249</v>
      </c>
      <c r="V505" s="27">
        <f>Table1[[#This Row],[Female Ballots]]/Table1[[#This Row],[Female Voters]]</f>
        <v>0.41988337306749968</v>
      </c>
      <c r="W505" s="27">
        <f>Table1[[#This Row],[Male Ballots]]/Table1[[#This Row],[Male Voters]]</f>
        <v>0.41844097206852288</v>
      </c>
      <c r="X505" s="27">
        <f>Table1[[#This Row],[Total Ballots]]/Table1[[#This Row],[Total Voters]]</f>
        <v>0.41898840378904711</v>
      </c>
    </row>
    <row r="506" spans="1:24" s="12" customFormat="1" hidden="1" x14ac:dyDescent="0.25">
      <c r="A506" s="8" t="s">
        <v>29</v>
      </c>
      <c r="B506" s="17">
        <v>2015</v>
      </c>
      <c r="C506" s="17"/>
      <c r="D506" s="9" t="s">
        <v>66</v>
      </c>
      <c r="E506" s="10">
        <v>1794.88</v>
      </c>
      <c r="F506" s="10">
        <v>1916.82</v>
      </c>
      <c r="G506" s="10">
        <v>3711.68</v>
      </c>
      <c r="H506" s="44">
        <v>1127</v>
      </c>
      <c r="I506" s="44">
        <v>1196</v>
      </c>
      <c r="J506" s="44">
        <v>8</v>
      </c>
      <c r="K506" s="44">
        <v>2331</v>
      </c>
      <c r="L506" s="10">
        <v>186</v>
      </c>
      <c r="M506" s="10">
        <v>192</v>
      </c>
      <c r="N506" s="10">
        <v>2</v>
      </c>
      <c r="O506" s="11">
        <v>380</v>
      </c>
      <c r="P506" s="27">
        <f>Table1[[#This Row],[Female Voters]]/Table1[[#This Row],[Female Population]]</f>
        <v>0.62789712961312172</v>
      </c>
      <c r="Q506" s="27">
        <f>Table1[[#This Row],[Male Voters]]/Table1[[#This Row],[Male Population]]</f>
        <v>0.62395008399328056</v>
      </c>
      <c r="R506" s="27">
        <f>Table1[[#This Row],[Total Voters]]/Table1[[#This Row],[Total Population]]</f>
        <v>0.6280175015087508</v>
      </c>
      <c r="S506" s="27">
        <f>Table1[[#This Row],[Female Ballots]]/Table1[[#This Row],[Female Population]]</f>
        <v>0.10362809770012479</v>
      </c>
      <c r="T506" s="27">
        <f>Table1[[#This Row],[Male Ballots]]/Table1[[#This Row],[Male Population]]</f>
        <v>0.10016589977149655</v>
      </c>
      <c r="U506" s="27">
        <f>Table1[[#This Row],[Total Ballots]]/Table1[[#This Row],[Total Population]]</f>
        <v>0.10237951547547203</v>
      </c>
      <c r="V506" s="27">
        <f>Table1[[#This Row],[Female Ballots]]/Table1[[#This Row],[Female Voters]]</f>
        <v>0.1650399290150843</v>
      </c>
      <c r="W506" s="27">
        <f>Table1[[#This Row],[Male Ballots]]/Table1[[#This Row],[Male Voters]]</f>
        <v>0.16053511705685619</v>
      </c>
      <c r="X506" s="27">
        <f>Table1[[#This Row],[Total Ballots]]/Table1[[#This Row],[Total Voters]]</f>
        <v>0.16302016302016303</v>
      </c>
    </row>
    <row r="507" spans="1:24" s="12" customFormat="1" hidden="1" x14ac:dyDescent="0.25">
      <c r="A507" s="8" t="s">
        <v>29</v>
      </c>
      <c r="B507" s="17">
        <v>2015</v>
      </c>
      <c r="C507" s="17"/>
      <c r="D507" s="9" t="s">
        <v>67</v>
      </c>
      <c r="E507" s="10">
        <v>1918.0900000000001</v>
      </c>
      <c r="F507" s="10">
        <v>1915.7</v>
      </c>
      <c r="G507" s="10">
        <v>3833.79</v>
      </c>
      <c r="H507" s="44">
        <v>1654</v>
      </c>
      <c r="I507" s="44">
        <v>1634</v>
      </c>
      <c r="J507" s="44">
        <v>21</v>
      </c>
      <c r="K507" s="44">
        <v>3309</v>
      </c>
      <c r="L507" s="10">
        <v>232</v>
      </c>
      <c r="M507" s="10">
        <v>240</v>
      </c>
      <c r="N507" s="10">
        <v>4</v>
      </c>
      <c r="O507" s="11">
        <v>476</v>
      </c>
      <c r="P507" s="27">
        <f>Table1[[#This Row],[Female Voters]]/Table1[[#This Row],[Female Population]]</f>
        <v>0.8623161582616039</v>
      </c>
      <c r="Q507" s="27">
        <f>Table1[[#This Row],[Male Voters]]/Table1[[#This Row],[Male Population]]</f>
        <v>0.85295192357884841</v>
      </c>
      <c r="R507" s="27">
        <f>Table1[[#This Row],[Total Voters]]/Table1[[#This Row],[Total Population]]</f>
        <v>0.86311456809058396</v>
      </c>
      <c r="S507" s="27">
        <f>Table1[[#This Row],[Female Ballots]]/Table1[[#This Row],[Female Population]]</f>
        <v>0.12095365702339306</v>
      </c>
      <c r="T507" s="27">
        <f>Table1[[#This Row],[Male Ballots]]/Table1[[#This Row],[Male Population]]</f>
        <v>0.12528057629065092</v>
      </c>
      <c r="U507" s="27">
        <f>Table1[[#This Row],[Total Ballots]]/Table1[[#This Row],[Total Population]]</f>
        <v>0.1241591219133025</v>
      </c>
      <c r="V507" s="27">
        <f>Table1[[#This Row],[Female Ballots]]/Table1[[#This Row],[Female Voters]]</f>
        <v>0.14026602176541716</v>
      </c>
      <c r="W507" s="27">
        <f>Table1[[#This Row],[Male Ballots]]/Table1[[#This Row],[Male Voters]]</f>
        <v>0.14687882496940025</v>
      </c>
      <c r="X507" s="27">
        <f>Table1[[#This Row],[Total Ballots]]/Table1[[#This Row],[Total Voters]]</f>
        <v>0.14385010577213661</v>
      </c>
    </row>
    <row r="508" spans="1:24" s="12" customFormat="1" hidden="1" x14ac:dyDescent="0.25">
      <c r="A508" s="8" t="s">
        <v>29</v>
      </c>
      <c r="B508" s="17">
        <v>2015</v>
      </c>
      <c r="C508" s="17"/>
      <c r="D508" s="9" t="s">
        <v>68</v>
      </c>
      <c r="E508" s="10">
        <v>2182.9299999999998</v>
      </c>
      <c r="F508" s="10">
        <v>2092.0299999999997</v>
      </c>
      <c r="G508" s="10">
        <v>4274.96</v>
      </c>
      <c r="H508" s="44">
        <v>1840</v>
      </c>
      <c r="I508" s="44">
        <v>1654</v>
      </c>
      <c r="J508" s="44">
        <v>17</v>
      </c>
      <c r="K508" s="44">
        <v>3511</v>
      </c>
      <c r="L508" s="10">
        <v>485</v>
      </c>
      <c r="M508" s="10">
        <v>371</v>
      </c>
      <c r="N508" s="10">
        <v>8</v>
      </c>
      <c r="O508" s="11">
        <v>864</v>
      </c>
      <c r="P508" s="27">
        <f>Table1[[#This Row],[Female Voters]]/Table1[[#This Row],[Female Population]]</f>
        <v>0.84290380360341377</v>
      </c>
      <c r="Q508" s="27">
        <f>Table1[[#This Row],[Male Voters]]/Table1[[#This Row],[Male Population]]</f>
        <v>0.79061963738569729</v>
      </c>
      <c r="R508" s="27">
        <f>Table1[[#This Row],[Total Voters]]/Table1[[#This Row],[Total Population]]</f>
        <v>0.82129423433201709</v>
      </c>
      <c r="S508" s="27">
        <f>Table1[[#This Row],[Female Ballots]]/Table1[[#This Row],[Female Population]]</f>
        <v>0.22217844823242158</v>
      </c>
      <c r="T508" s="27">
        <f>Table1[[#This Row],[Male Ballots]]/Table1[[#This Row],[Male Population]]</f>
        <v>0.17733971310162858</v>
      </c>
      <c r="U508" s="27">
        <f>Table1[[#This Row],[Total Ballots]]/Table1[[#This Row],[Total Population]]</f>
        <v>0.20210715421898684</v>
      </c>
      <c r="V508" s="27">
        <f>Table1[[#This Row],[Female Ballots]]/Table1[[#This Row],[Female Voters]]</f>
        <v>0.26358695652173914</v>
      </c>
      <c r="W508" s="27">
        <f>Table1[[#This Row],[Male Ballots]]/Table1[[#This Row],[Male Voters]]</f>
        <v>0.22430471584038694</v>
      </c>
      <c r="X508" s="27">
        <f>Table1[[#This Row],[Total Ballots]]/Table1[[#This Row],[Total Voters]]</f>
        <v>0.24608373682711479</v>
      </c>
    </row>
    <row r="509" spans="1:24" s="12" customFormat="1" hidden="1" x14ac:dyDescent="0.25">
      <c r="A509" s="8" t="s">
        <v>29</v>
      </c>
      <c r="B509" s="17">
        <v>2015</v>
      </c>
      <c r="C509" s="17"/>
      <c r="D509" s="9" t="s">
        <v>69</v>
      </c>
      <c r="E509" s="10">
        <v>3056.4</v>
      </c>
      <c r="F509" s="10">
        <v>2870.12</v>
      </c>
      <c r="G509" s="10">
        <v>5926.5300000000007</v>
      </c>
      <c r="H509" s="44">
        <v>2425</v>
      </c>
      <c r="I509" s="44">
        <v>2244</v>
      </c>
      <c r="J509" s="44">
        <v>16</v>
      </c>
      <c r="K509" s="44">
        <v>4685</v>
      </c>
      <c r="L509" s="10">
        <v>921</v>
      </c>
      <c r="M509" s="10">
        <v>829</v>
      </c>
      <c r="N509" s="10">
        <v>3</v>
      </c>
      <c r="O509" s="11">
        <v>1753</v>
      </c>
      <c r="P509" s="27">
        <f>Table1[[#This Row],[Female Voters]]/Table1[[#This Row],[Female Population]]</f>
        <v>0.79341709200366439</v>
      </c>
      <c r="Q509" s="27">
        <f>Table1[[#This Row],[Male Voters]]/Table1[[#This Row],[Male Population]]</f>
        <v>0.78184884255710563</v>
      </c>
      <c r="R509" s="27">
        <f>Table1[[#This Row],[Total Voters]]/Table1[[#This Row],[Total Population]]</f>
        <v>0.7905131670640323</v>
      </c>
      <c r="S509" s="27">
        <f>Table1[[#This Row],[Female Ballots]]/Table1[[#This Row],[Female Population]]</f>
        <v>0.30133490380840205</v>
      </c>
      <c r="T509" s="27">
        <f>Table1[[#This Row],[Male Ballots]]/Table1[[#This Row],[Male Population]]</f>
        <v>0.28883809736178279</v>
      </c>
      <c r="U509" s="27">
        <f>Table1[[#This Row],[Total Ballots]]/Table1[[#This Row],[Total Population]]</f>
        <v>0.29578859804978624</v>
      </c>
      <c r="V509" s="27">
        <f>Table1[[#This Row],[Female Ballots]]/Table1[[#This Row],[Female Voters]]</f>
        <v>0.37979381443298971</v>
      </c>
      <c r="W509" s="27">
        <f>Table1[[#This Row],[Male Ballots]]/Table1[[#This Row],[Male Voters]]</f>
        <v>0.36942959001782533</v>
      </c>
      <c r="X509" s="27">
        <f>Table1[[#This Row],[Total Ballots]]/Table1[[#This Row],[Total Voters]]</f>
        <v>0.37417289220917821</v>
      </c>
    </row>
    <row r="510" spans="1:24" s="12" customFormat="1" hidden="1" x14ac:dyDescent="0.25">
      <c r="A510" s="8" t="s">
        <v>29</v>
      </c>
      <c r="B510" s="17">
        <v>2015</v>
      </c>
      <c r="C510" s="17"/>
      <c r="D510" s="9" t="s">
        <v>70</v>
      </c>
      <c r="E510" s="10">
        <v>3837.27</v>
      </c>
      <c r="F510" s="10">
        <v>3688.8999999999996</v>
      </c>
      <c r="G510" s="10">
        <v>7526.17</v>
      </c>
      <c r="H510" s="44">
        <v>3529</v>
      </c>
      <c r="I510" s="44">
        <v>3213</v>
      </c>
      <c r="J510" s="44">
        <v>29</v>
      </c>
      <c r="K510" s="44">
        <v>6771</v>
      </c>
      <c r="L510" s="10">
        <v>1967</v>
      </c>
      <c r="M510" s="10">
        <v>1675</v>
      </c>
      <c r="N510" s="10">
        <v>15</v>
      </c>
      <c r="O510" s="11">
        <v>3657</v>
      </c>
      <c r="P510" s="27">
        <f>Table1[[#This Row],[Female Voters]]/Table1[[#This Row],[Female Population]]</f>
        <v>0.91966424046262052</v>
      </c>
      <c r="Q510" s="27">
        <f>Table1[[#This Row],[Male Voters]]/Table1[[#This Row],[Male Population]]</f>
        <v>0.87099135243568548</v>
      </c>
      <c r="R510" s="27">
        <f>Table1[[#This Row],[Total Voters]]/Table1[[#This Row],[Total Population]]</f>
        <v>0.89966078363895574</v>
      </c>
      <c r="S510" s="27">
        <f>Table1[[#This Row],[Female Ballots]]/Table1[[#This Row],[Female Population]]</f>
        <v>0.51260401274864686</v>
      </c>
      <c r="T510" s="27">
        <f>Table1[[#This Row],[Male Ballots]]/Table1[[#This Row],[Male Population]]</f>
        <v>0.45406489739488742</v>
      </c>
      <c r="U510" s="27">
        <f>Table1[[#This Row],[Total Ballots]]/Table1[[#This Row],[Total Population]]</f>
        <v>0.48590451717141653</v>
      </c>
      <c r="V510" s="27">
        <f>Table1[[#This Row],[Female Ballots]]/Table1[[#This Row],[Female Voters]]</f>
        <v>0.55738169453102859</v>
      </c>
      <c r="W510" s="27">
        <f>Table1[[#This Row],[Male Ballots]]/Table1[[#This Row],[Male Voters]]</f>
        <v>0.52131963896669775</v>
      </c>
      <c r="X510" s="27">
        <f>Table1[[#This Row],[Total Ballots]]/Table1[[#This Row],[Total Voters]]</f>
        <v>0.54009747452370405</v>
      </c>
    </row>
    <row r="511" spans="1:24" s="12" customFormat="1" hidden="1" x14ac:dyDescent="0.25">
      <c r="A511" s="8" t="s">
        <v>29</v>
      </c>
      <c r="B511" s="17">
        <v>2015</v>
      </c>
      <c r="C511" s="17"/>
      <c r="D511" s="9" t="s">
        <v>71</v>
      </c>
      <c r="E511" s="10">
        <v>4739.6099999999997</v>
      </c>
      <c r="F511" s="10">
        <v>4712.92</v>
      </c>
      <c r="G511" s="10">
        <v>9452.56</v>
      </c>
      <c r="H511" s="44">
        <v>4212</v>
      </c>
      <c r="I511" s="44">
        <v>4227</v>
      </c>
      <c r="J511" s="44">
        <v>46</v>
      </c>
      <c r="K511" s="44">
        <v>8485</v>
      </c>
      <c r="L511" s="10">
        <v>2749</v>
      </c>
      <c r="M511" s="10">
        <v>2853</v>
      </c>
      <c r="N511" s="10">
        <v>28</v>
      </c>
      <c r="O511" s="11">
        <v>5630</v>
      </c>
      <c r="P511" s="27">
        <f>Table1[[#This Row],[Female Voters]]/Table1[[#This Row],[Female Population]]</f>
        <v>0.88868071423598149</v>
      </c>
      <c r="Q511" s="27">
        <f>Table1[[#This Row],[Male Voters]]/Table1[[#This Row],[Male Population]]</f>
        <v>0.89689619174524493</v>
      </c>
      <c r="R511" s="27">
        <f>Table1[[#This Row],[Total Voters]]/Table1[[#This Row],[Total Population]]</f>
        <v>0.89764042756671214</v>
      </c>
      <c r="S511" s="27">
        <f>Table1[[#This Row],[Female Ballots]]/Table1[[#This Row],[Female Population]]</f>
        <v>0.58000552788098603</v>
      </c>
      <c r="T511" s="27">
        <f>Table1[[#This Row],[Male Ballots]]/Table1[[#This Row],[Male Population]]</f>
        <v>0.60535718832486018</v>
      </c>
      <c r="U511" s="27">
        <f>Table1[[#This Row],[Total Ballots]]/Table1[[#This Row],[Total Population]]</f>
        <v>0.59560584645852555</v>
      </c>
      <c r="V511" s="27">
        <f>Table1[[#This Row],[Female Ballots]]/Table1[[#This Row],[Female Voters]]</f>
        <v>0.65265906932573603</v>
      </c>
      <c r="W511" s="27">
        <f>Table1[[#This Row],[Male Ballots]]/Table1[[#This Row],[Male Voters]]</f>
        <v>0.67494677075940379</v>
      </c>
      <c r="X511" s="27">
        <f>Table1[[#This Row],[Total Ballots]]/Table1[[#This Row],[Total Voters]]</f>
        <v>0.66352386564525634</v>
      </c>
    </row>
    <row r="512" spans="1:24" s="12" customFormat="1" hidden="1" x14ac:dyDescent="0.25">
      <c r="A512" s="8" t="s">
        <v>29</v>
      </c>
      <c r="B512" s="17">
        <v>2015</v>
      </c>
      <c r="C512" s="17"/>
      <c r="D512" s="9" t="s">
        <v>453</v>
      </c>
      <c r="E512" s="10">
        <v>17529.18</v>
      </c>
      <c r="F512" s="10">
        <v>17196.489999999998</v>
      </c>
      <c r="G512" s="10">
        <v>34725.689999999995</v>
      </c>
      <c r="H512" s="44">
        <v>14787</v>
      </c>
      <c r="I512" s="44">
        <v>14168</v>
      </c>
      <c r="J512" s="44">
        <v>137</v>
      </c>
      <c r="K512" s="44">
        <v>29092</v>
      </c>
      <c r="L512" s="10">
        <v>6540</v>
      </c>
      <c r="M512" s="10">
        <v>6160</v>
      </c>
      <c r="N512" s="10">
        <v>60</v>
      </c>
      <c r="O512" s="11">
        <v>12760</v>
      </c>
      <c r="P512" s="27">
        <f>Table1[[#This Row],[Female Voters]]/Table1[[#This Row],[Female Population]]</f>
        <v>0.84356484444794333</v>
      </c>
      <c r="Q512" s="27">
        <f>Table1[[#This Row],[Male Voters]]/Table1[[#This Row],[Male Population]]</f>
        <v>0.82388906108165105</v>
      </c>
      <c r="R512" s="27">
        <f>Table1[[#This Row],[Total Voters]]/Table1[[#This Row],[Total Population]]</f>
        <v>0.83776593064097515</v>
      </c>
      <c r="S512" s="27">
        <f>Table1[[#This Row],[Female Ballots]]/Table1[[#This Row],[Female Population]]</f>
        <v>0.37309218115165682</v>
      </c>
      <c r="T512" s="27">
        <f>Table1[[#This Row],[Male Ballots]]/Table1[[#This Row],[Male Population]]</f>
        <v>0.35821263525289176</v>
      </c>
      <c r="U512" s="27">
        <f>Table1[[#This Row],[Total Ballots]]/Table1[[#This Row],[Total Population]]</f>
        <v>0.36745130190357633</v>
      </c>
      <c r="V512" s="27">
        <f>Table1[[#This Row],[Female Ballots]]/Table1[[#This Row],[Female Voters]]</f>
        <v>0.44228038141610876</v>
      </c>
      <c r="W512" s="27">
        <f>Table1[[#This Row],[Male Ballots]]/Table1[[#This Row],[Male Voters]]</f>
        <v>0.43478260869565216</v>
      </c>
      <c r="X512" s="27">
        <f>Table1[[#This Row],[Total Ballots]]/Table1[[#This Row],[Total Voters]]</f>
        <v>0.43860855217929329</v>
      </c>
    </row>
    <row r="513" spans="1:24" s="12" customFormat="1" hidden="1" x14ac:dyDescent="0.25">
      <c r="A513" s="8" t="s">
        <v>44</v>
      </c>
      <c r="B513" s="17">
        <v>2015</v>
      </c>
      <c r="C513" s="17" t="s">
        <v>76</v>
      </c>
      <c r="D513" s="9" t="s">
        <v>66</v>
      </c>
      <c r="E513" s="10">
        <v>12162.86</v>
      </c>
      <c r="F513" s="10">
        <v>12250.89</v>
      </c>
      <c r="G513" s="10">
        <v>24413.75</v>
      </c>
      <c r="H513" s="44">
        <v>7318</v>
      </c>
      <c r="I513" s="44">
        <v>6949</v>
      </c>
      <c r="J513" s="44">
        <v>1</v>
      </c>
      <c r="K513" s="44">
        <v>14268</v>
      </c>
      <c r="L513" s="10">
        <v>927</v>
      </c>
      <c r="M513" s="10">
        <v>855</v>
      </c>
      <c r="N513" s="10">
        <v>0</v>
      </c>
      <c r="O513" s="11">
        <v>1782</v>
      </c>
      <c r="P513" s="27">
        <f>Table1[[#This Row],[Female Voters]]/Table1[[#This Row],[Female Population]]</f>
        <v>0.60166769986664315</v>
      </c>
      <c r="Q513" s="27">
        <f>Table1[[#This Row],[Male Voters]]/Table1[[#This Row],[Male Population]]</f>
        <v>0.56722409555550657</v>
      </c>
      <c r="R513" s="27">
        <f>Table1[[#This Row],[Total Voters]]/Table1[[#This Row],[Total Population]]</f>
        <v>0.58442476063693616</v>
      </c>
      <c r="S513" s="27">
        <f>Table1[[#This Row],[Female Ballots]]/Table1[[#This Row],[Female Population]]</f>
        <v>7.6215626916695575E-2</v>
      </c>
      <c r="T513" s="27">
        <f>Table1[[#This Row],[Male Ballots]]/Table1[[#This Row],[Male Population]]</f>
        <v>6.9790847848605286E-2</v>
      </c>
      <c r="U513" s="27">
        <f>Table1[[#This Row],[Total Ballots]]/Table1[[#This Row],[Total Population]]</f>
        <v>7.299165429317496E-2</v>
      </c>
      <c r="V513" s="27">
        <f>Table1[[#This Row],[Female Ballots]]/Table1[[#This Row],[Female Voters]]</f>
        <v>0.12667395463241324</v>
      </c>
      <c r="W513" s="27">
        <f>Table1[[#This Row],[Male Ballots]]/Table1[[#This Row],[Male Voters]]</f>
        <v>0.12303928622823428</v>
      </c>
      <c r="X513" s="27">
        <f>Table1[[#This Row],[Total Ballots]]/Table1[[#This Row],[Total Voters]]</f>
        <v>0.12489486963835156</v>
      </c>
    </row>
    <row r="514" spans="1:24" s="12" customFormat="1" hidden="1" x14ac:dyDescent="0.25">
      <c r="A514" s="8" t="s">
        <v>44</v>
      </c>
      <c r="B514" s="17">
        <v>2015</v>
      </c>
      <c r="C514" s="17" t="s">
        <v>76</v>
      </c>
      <c r="D514" s="9" t="s">
        <v>67</v>
      </c>
      <c r="E514" s="10">
        <v>17291.21</v>
      </c>
      <c r="F514" s="10">
        <v>16827.87</v>
      </c>
      <c r="G514" s="10">
        <v>34119.089999999997</v>
      </c>
      <c r="H514" s="44">
        <v>13661</v>
      </c>
      <c r="I514" s="44">
        <v>12449</v>
      </c>
      <c r="J514" s="44"/>
      <c r="K514" s="44">
        <v>26110</v>
      </c>
      <c r="L514" s="10">
        <v>2095</v>
      </c>
      <c r="M514" s="10">
        <v>1806</v>
      </c>
      <c r="N514" s="10">
        <v>0</v>
      </c>
      <c r="O514" s="11">
        <v>3901</v>
      </c>
      <c r="P514" s="27">
        <f>Table1[[#This Row],[Female Voters]]/Table1[[#This Row],[Female Population]]</f>
        <v>0.7900545999961831</v>
      </c>
      <c r="Q514" s="27">
        <f>Table1[[#This Row],[Male Voters]]/Table1[[#This Row],[Male Population]]</f>
        <v>0.739784654861251</v>
      </c>
      <c r="R514" s="27">
        <f>Table1[[#This Row],[Total Voters]]/Table1[[#This Row],[Total Population]]</f>
        <v>0.76526073819671048</v>
      </c>
      <c r="S514" s="27">
        <f>Table1[[#This Row],[Female Ballots]]/Table1[[#This Row],[Female Population]]</f>
        <v>0.1211598262932438</v>
      </c>
      <c r="T514" s="27">
        <f>Table1[[#This Row],[Male Ballots]]/Table1[[#This Row],[Male Population]]</f>
        <v>0.10732196053332954</v>
      </c>
      <c r="U514" s="27">
        <f>Table1[[#This Row],[Total Ballots]]/Table1[[#This Row],[Total Population]]</f>
        <v>0.1143348195980608</v>
      </c>
      <c r="V514" s="27">
        <f>Table1[[#This Row],[Female Ballots]]/Table1[[#This Row],[Female Voters]]</f>
        <v>0.15335626967279115</v>
      </c>
      <c r="W514" s="27">
        <f>Table1[[#This Row],[Male Ballots]]/Table1[[#This Row],[Male Voters]]</f>
        <v>0.14507189332476503</v>
      </c>
      <c r="X514" s="27">
        <f>Table1[[#This Row],[Total Ballots]]/Table1[[#This Row],[Total Voters]]</f>
        <v>0.14940635771734967</v>
      </c>
    </row>
    <row r="515" spans="1:24" s="12" customFormat="1" hidden="1" x14ac:dyDescent="0.25">
      <c r="A515" s="8" t="s">
        <v>44</v>
      </c>
      <c r="B515" s="17">
        <v>2015</v>
      </c>
      <c r="C515" s="17" t="s">
        <v>76</v>
      </c>
      <c r="D515" s="9" t="s">
        <v>68</v>
      </c>
      <c r="E515" s="10">
        <v>17320.830000000002</v>
      </c>
      <c r="F515" s="10">
        <v>16806.129999999997</v>
      </c>
      <c r="G515" s="10">
        <v>34126.959999999999</v>
      </c>
      <c r="H515" s="44">
        <v>13938</v>
      </c>
      <c r="I515" s="44">
        <v>12619</v>
      </c>
      <c r="J515" s="44">
        <v>1</v>
      </c>
      <c r="K515" s="44">
        <v>26558</v>
      </c>
      <c r="L515" s="10">
        <v>3253</v>
      </c>
      <c r="M515" s="10">
        <v>2800</v>
      </c>
      <c r="N515" s="10">
        <v>0</v>
      </c>
      <c r="O515" s="11">
        <v>6053</v>
      </c>
      <c r="P515" s="27">
        <f>Table1[[#This Row],[Female Voters]]/Table1[[#This Row],[Female Population]]</f>
        <v>0.80469584887098355</v>
      </c>
      <c r="Q515" s="27">
        <f>Table1[[#This Row],[Male Voters]]/Table1[[#This Row],[Male Population]]</f>
        <v>0.7508569789713635</v>
      </c>
      <c r="R515" s="27">
        <f>Table1[[#This Row],[Total Voters]]/Table1[[#This Row],[Total Population]]</f>
        <v>0.77821171296828084</v>
      </c>
      <c r="S515" s="27">
        <f>Table1[[#This Row],[Female Ballots]]/Table1[[#This Row],[Female Population]]</f>
        <v>0.18780855189964912</v>
      </c>
      <c r="T515" s="27">
        <f>Table1[[#This Row],[Male Ballots]]/Table1[[#This Row],[Male Population]]</f>
        <v>0.16660587535619445</v>
      </c>
      <c r="U515" s="27">
        <f>Table1[[#This Row],[Total Ballots]]/Table1[[#This Row],[Total Population]]</f>
        <v>0.17736710213860243</v>
      </c>
      <c r="V515" s="27">
        <f>Table1[[#This Row],[Female Ballots]]/Table1[[#This Row],[Female Voters]]</f>
        <v>0.23339073037738556</v>
      </c>
      <c r="W515" s="27">
        <f>Table1[[#This Row],[Male Ballots]]/Table1[[#This Row],[Male Voters]]</f>
        <v>0.22188762976464063</v>
      </c>
      <c r="X515" s="27">
        <f>Table1[[#This Row],[Total Ballots]]/Table1[[#This Row],[Total Voters]]</f>
        <v>0.22791625875442428</v>
      </c>
    </row>
    <row r="516" spans="1:24" s="12" customFormat="1" hidden="1" x14ac:dyDescent="0.25">
      <c r="A516" s="8" t="s">
        <v>44</v>
      </c>
      <c r="B516" s="17">
        <v>2015</v>
      </c>
      <c r="C516" s="17" t="s">
        <v>76</v>
      </c>
      <c r="D516" s="9" t="s">
        <v>69</v>
      </c>
      <c r="E516" s="10">
        <v>18444.21</v>
      </c>
      <c r="F516" s="10">
        <v>17626.7</v>
      </c>
      <c r="G516" s="10">
        <v>36070.899999999994</v>
      </c>
      <c r="H516" s="44">
        <v>14952</v>
      </c>
      <c r="I516" s="44">
        <v>13474</v>
      </c>
      <c r="J516" s="44"/>
      <c r="K516" s="44">
        <v>28426</v>
      </c>
      <c r="L516" s="10">
        <v>4771</v>
      </c>
      <c r="M516" s="10">
        <v>4368</v>
      </c>
      <c r="N516" s="10">
        <v>0</v>
      </c>
      <c r="O516" s="11">
        <v>9139</v>
      </c>
      <c r="P516" s="27">
        <f>Table1[[#This Row],[Female Voters]]/Table1[[#This Row],[Female Population]]</f>
        <v>0.81066090659345136</v>
      </c>
      <c r="Q516" s="27">
        <f>Table1[[#This Row],[Male Voters]]/Table1[[#This Row],[Male Population]]</f>
        <v>0.76440853931819341</v>
      </c>
      <c r="R516" s="27">
        <f>Table1[[#This Row],[Total Voters]]/Table1[[#This Row],[Total Population]]</f>
        <v>0.78805907254878604</v>
      </c>
      <c r="S516" s="27">
        <f>Table1[[#This Row],[Female Ballots]]/Table1[[#This Row],[Female Population]]</f>
        <v>0.2586719626375974</v>
      </c>
      <c r="T516" s="27">
        <f>Table1[[#This Row],[Male Ballots]]/Table1[[#This Row],[Male Population]]</f>
        <v>0.24780588538977799</v>
      </c>
      <c r="U516" s="27">
        <f>Table1[[#This Row],[Total Ballots]]/Table1[[#This Row],[Total Population]]</f>
        <v>0.25336212847475392</v>
      </c>
      <c r="V516" s="27">
        <f>Table1[[#This Row],[Female Ballots]]/Table1[[#This Row],[Female Voters]]</f>
        <v>0.31908774745853397</v>
      </c>
      <c r="W516" s="27">
        <f>Table1[[#This Row],[Male Ballots]]/Table1[[#This Row],[Male Voters]]</f>
        <v>0.32417990203354607</v>
      </c>
      <c r="X516" s="27">
        <f>Table1[[#This Row],[Total Ballots]]/Table1[[#This Row],[Total Voters]]</f>
        <v>0.32150144234151834</v>
      </c>
    </row>
    <row r="517" spans="1:24" s="12" customFormat="1" hidden="1" x14ac:dyDescent="0.25">
      <c r="A517" s="8" t="s">
        <v>44</v>
      </c>
      <c r="B517" s="17">
        <v>2015</v>
      </c>
      <c r="C517" s="17" t="s">
        <v>76</v>
      </c>
      <c r="D517" s="9" t="s">
        <v>70</v>
      </c>
      <c r="E517" s="10">
        <v>19981.32</v>
      </c>
      <c r="F517" s="10">
        <v>17534.47</v>
      </c>
      <c r="G517" s="10">
        <v>37515.78</v>
      </c>
      <c r="H517" s="44">
        <v>17385</v>
      </c>
      <c r="I517" s="44">
        <v>14627</v>
      </c>
      <c r="J517" s="44">
        <v>1</v>
      </c>
      <c r="K517" s="44">
        <v>32013</v>
      </c>
      <c r="L517" s="10">
        <v>8365</v>
      </c>
      <c r="M517" s="10">
        <v>7002</v>
      </c>
      <c r="N517" s="10">
        <v>0</v>
      </c>
      <c r="O517" s="11">
        <v>15367</v>
      </c>
      <c r="P517" s="27">
        <f>Table1[[#This Row],[Female Voters]]/Table1[[#This Row],[Female Population]]</f>
        <v>0.87006263850436305</v>
      </c>
      <c r="Q517" s="27">
        <f>Table1[[#This Row],[Male Voters]]/Table1[[#This Row],[Male Population]]</f>
        <v>0.83418546440240271</v>
      </c>
      <c r="R517" s="27">
        <f>Table1[[#This Row],[Total Voters]]/Table1[[#This Row],[Total Population]]</f>
        <v>0.85332092255578851</v>
      </c>
      <c r="S517" s="27">
        <f>Table1[[#This Row],[Female Ballots]]/Table1[[#This Row],[Female Population]]</f>
        <v>0.41864101070399756</v>
      </c>
      <c r="T517" s="27">
        <f>Table1[[#This Row],[Male Ballots]]/Table1[[#This Row],[Male Population]]</f>
        <v>0.39932772419126439</v>
      </c>
      <c r="U517" s="27">
        <f>Table1[[#This Row],[Total Ballots]]/Table1[[#This Row],[Total Population]]</f>
        <v>0.40961430096881901</v>
      </c>
      <c r="V517" s="27">
        <f>Table1[[#This Row],[Female Ballots]]/Table1[[#This Row],[Female Voters]]</f>
        <v>0.4811619211964337</v>
      </c>
      <c r="W517" s="27">
        <f>Table1[[#This Row],[Male Ballots]]/Table1[[#This Row],[Male Voters]]</f>
        <v>0.47870376700622136</v>
      </c>
      <c r="X517" s="27">
        <f>Table1[[#This Row],[Total Ballots]]/Table1[[#This Row],[Total Voters]]</f>
        <v>0.48002374035548057</v>
      </c>
    </row>
    <row r="518" spans="1:24" s="12" customFormat="1" hidden="1" x14ac:dyDescent="0.25">
      <c r="A518" s="8" t="s">
        <v>44</v>
      </c>
      <c r="B518" s="17">
        <v>2015</v>
      </c>
      <c r="C518" s="17" t="s">
        <v>76</v>
      </c>
      <c r="D518" s="9" t="s">
        <v>71</v>
      </c>
      <c r="E518" s="10">
        <v>23385.09</v>
      </c>
      <c r="F518" s="10">
        <v>19086.469999999998</v>
      </c>
      <c r="G518" s="10">
        <v>42471.55</v>
      </c>
      <c r="H518" s="44">
        <v>20912</v>
      </c>
      <c r="I518" s="44">
        <v>17619</v>
      </c>
      <c r="J518" s="44"/>
      <c r="K518" s="44">
        <v>38531</v>
      </c>
      <c r="L518" s="10">
        <v>12955</v>
      </c>
      <c r="M518" s="10">
        <v>11655</v>
      </c>
      <c r="N518" s="10">
        <v>0</v>
      </c>
      <c r="O518" s="11">
        <v>24610</v>
      </c>
      <c r="P518" s="27">
        <f>Table1[[#This Row],[Female Voters]]/Table1[[#This Row],[Female Population]]</f>
        <v>0.89424500825098385</v>
      </c>
      <c r="Q518" s="27">
        <f>Table1[[#This Row],[Male Voters]]/Table1[[#This Row],[Male Population]]</f>
        <v>0.9231146461341464</v>
      </c>
      <c r="R518" s="27">
        <f>Table1[[#This Row],[Total Voters]]/Table1[[#This Row],[Total Population]]</f>
        <v>0.90721906782304851</v>
      </c>
      <c r="S518" s="27">
        <f>Table1[[#This Row],[Female Ballots]]/Table1[[#This Row],[Female Population]]</f>
        <v>0.55398546680812433</v>
      </c>
      <c r="T518" s="27">
        <f>Table1[[#This Row],[Male Ballots]]/Table1[[#This Row],[Male Population]]</f>
        <v>0.61064198880149134</v>
      </c>
      <c r="U518" s="27">
        <f>Table1[[#This Row],[Total Ballots]]/Table1[[#This Row],[Total Population]]</f>
        <v>0.57944671197542819</v>
      </c>
      <c r="V518" s="27">
        <f>Table1[[#This Row],[Female Ballots]]/Table1[[#This Row],[Female Voters]]</f>
        <v>0.6195007651109411</v>
      </c>
      <c r="W518" s="27">
        <f>Table1[[#This Row],[Male Ballots]]/Table1[[#This Row],[Male Voters]]</f>
        <v>0.66150178784266989</v>
      </c>
      <c r="X518" s="27">
        <f>Table1[[#This Row],[Total Ballots]]/Table1[[#This Row],[Total Voters]]</f>
        <v>0.63870649606810104</v>
      </c>
    </row>
    <row r="519" spans="1:24" s="12" customFormat="1" hidden="1" x14ac:dyDescent="0.25">
      <c r="A519" s="8" t="s">
        <v>44</v>
      </c>
      <c r="B519" s="17">
        <v>2015</v>
      </c>
      <c r="C519" s="17" t="s">
        <v>76</v>
      </c>
      <c r="D519" s="9" t="s">
        <v>453</v>
      </c>
      <c r="E519" s="10">
        <v>108585.51999999999</v>
      </c>
      <c r="F519" s="10">
        <v>100132.53</v>
      </c>
      <c r="G519" s="10">
        <v>208718.02999999997</v>
      </c>
      <c r="H519" s="44">
        <v>88166</v>
      </c>
      <c r="I519" s="44">
        <v>77737</v>
      </c>
      <c r="J519" s="44">
        <v>3</v>
      </c>
      <c r="K519" s="44">
        <v>165906</v>
      </c>
      <c r="L519" s="10">
        <v>32366</v>
      </c>
      <c r="M519" s="10">
        <v>28486</v>
      </c>
      <c r="N519" s="10">
        <v>0</v>
      </c>
      <c r="O519" s="11">
        <v>60852</v>
      </c>
      <c r="P519" s="27">
        <f>Table1[[#This Row],[Female Voters]]/Table1[[#This Row],[Female Population]]</f>
        <v>0.81194988061023243</v>
      </c>
      <c r="Q519" s="27">
        <f>Table1[[#This Row],[Male Voters]]/Table1[[#This Row],[Male Population]]</f>
        <v>0.77634111512013126</v>
      </c>
      <c r="R519" s="27">
        <f>Table1[[#This Row],[Total Voters]]/Table1[[#This Row],[Total Population]]</f>
        <v>0.79488101722692583</v>
      </c>
      <c r="S519" s="27">
        <f>Table1[[#This Row],[Female Ballots]]/Table1[[#This Row],[Female Population]]</f>
        <v>0.29806920849115059</v>
      </c>
      <c r="T519" s="27">
        <f>Table1[[#This Row],[Male Ballots]]/Table1[[#This Row],[Male Population]]</f>
        <v>0.28448297471361206</v>
      </c>
      <c r="U519" s="27">
        <f>Table1[[#This Row],[Total Ballots]]/Table1[[#This Row],[Total Population]]</f>
        <v>0.29155123781112735</v>
      </c>
      <c r="V519" s="27">
        <f>Table1[[#This Row],[Female Ballots]]/Table1[[#This Row],[Female Voters]]</f>
        <v>0.3671029648617381</v>
      </c>
      <c r="W519" s="27">
        <f>Table1[[#This Row],[Male Ballots]]/Table1[[#This Row],[Male Voters]]</f>
        <v>0.36644069104802091</v>
      </c>
      <c r="X519" s="27">
        <f>Table1[[#This Row],[Total Ballots]]/Table1[[#This Row],[Total Voters]]</f>
        <v>0.366786011355828</v>
      </c>
    </row>
    <row r="520" spans="1:24" s="12" customFormat="1" hidden="1" x14ac:dyDescent="0.25">
      <c r="A520" s="8" t="s">
        <v>27</v>
      </c>
      <c r="B520" s="17">
        <v>2015</v>
      </c>
      <c r="C520" s="17"/>
      <c r="D520" s="9" t="s">
        <v>66</v>
      </c>
      <c r="E520" s="10">
        <v>107.97999999999999</v>
      </c>
      <c r="F520" s="10">
        <v>139.04</v>
      </c>
      <c r="G520" s="10">
        <v>247.01999999999998</v>
      </c>
      <c r="H520" s="44">
        <v>84</v>
      </c>
      <c r="I520" s="44">
        <v>91</v>
      </c>
      <c r="J520" s="44"/>
      <c r="K520" s="44">
        <v>175</v>
      </c>
      <c r="L520" s="10">
        <v>16</v>
      </c>
      <c r="M520" s="10">
        <v>13</v>
      </c>
      <c r="N520" s="10">
        <v>0</v>
      </c>
      <c r="O520" s="11">
        <v>29</v>
      </c>
      <c r="P520" s="27">
        <f>Table1[[#This Row],[Female Voters]]/Table1[[#This Row],[Female Population]]</f>
        <v>0.77792183737729215</v>
      </c>
      <c r="Q520" s="27">
        <f>Table1[[#This Row],[Male Voters]]/Table1[[#This Row],[Male Population]]</f>
        <v>0.65448791714614507</v>
      </c>
      <c r="R520" s="27">
        <f>Table1[[#This Row],[Total Voters]]/Table1[[#This Row],[Total Population]]</f>
        <v>0.70844466035138864</v>
      </c>
      <c r="S520" s="27">
        <f>Table1[[#This Row],[Female Ballots]]/Table1[[#This Row],[Female Population]]</f>
        <v>0.14817558807186518</v>
      </c>
      <c r="T520" s="27">
        <f>Table1[[#This Row],[Male Ballots]]/Table1[[#This Row],[Male Population]]</f>
        <v>9.3498273878020718E-2</v>
      </c>
      <c r="U520" s="27">
        <f>Table1[[#This Row],[Total Ballots]]/Table1[[#This Row],[Total Population]]</f>
        <v>0.11739940085823011</v>
      </c>
      <c r="V520" s="27">
        <f>Table1[[#This Row],[Female Ballots]]/Table1[[#This Row],[Female Voters]]</f>
        <v>0.19047619047619047</v>
      </c>
      <c r="W520" s="27">
        <f>Table1[[#This Row],[Male Ballots]]/Table1[[#This Row],[Male Voters]]</f>
        <v>0.14285714285714285</v>
      </c>
      <c r="X520" s="27">
        <f>Table1[[#This Row],[Total Ballots]]/Table1[[#This Row],[Total Voters]]</f>
        <v>0.1657142857142857</v>
      </c>
    </row>
    <row r="521" spans="1:24" s="12" customFormat="1" hidden="1" x14ac:dyDescent="0.25">
      <c r="A521" s="14" t="s">
        <v>27</v>
      </c>
      <c r="B521" s="18">
        <v>2015</v>
      </c>
      <c r="C521" s="18"/>
      <c r="D521" s="9" t="s">
        <v>67</v>
      </c>
      <c r="E521" s="10">
        <v>120.59</v>
      </c>
      <c r="F521" s="10">
        <v>154.69</v>
      </c>
      <c r="G521" s="10">
        <v>275.27999999999997</v>
      </c>
      <c r="H521" s="45">
        <v>141</v>
      </c>
      <c r="I521" s="45">
        <v>137</v>
      </c>
      <c r="J521" s="45"/>
      <c r="K521" s="45">
        <v>278</v>
      </c>
      <c r="L521" s="15">
        <v>24</v>
      </c>
      <c r="M521" s="15">
        <v>31</v>
      </c>
      <c r="N521" s="15">
        <v>0</v>
      </c>
      <c r="O521" s="15">
        <v>55</v>
      </c>
      <c r="P521" s="27">
        <f>Table1[[#This Row],[Female Voters]]/Table1[[#This Row],[Female Population]]</f>
        <v>1.169251181690024</v>
      </c>
      <c r="Q521" s="27">
        <f>Table1[[#This Row],[Male Voters]]/Table1[[#This Row],[Male Population]]</f>
        <v>0.88564225224642834</v>
      </c>
      <c r="R521" s="27">
        <f>Table1[[#This Row],[Total Voters]]/Table1[[#This Row],[Total Population]]</f>
        <v>1.0098808485905262</v>
      </c>
      <c r="S521" s="27">
        <f>Table1[[#This Row],[Female Ballots]]/Table1[[#This Row],[Female Population]]</f>
        <v>0.19902147773447218</v>
      </c>
      <c r="T521" s="27">
        <f>Table1[[#This Row],[Male Ballots]]/Table1[[#This Row],[Male Population]]</f>
        <v>0.20040080160320642</v>
      </c>
      <c r="U521" s="27">
        <f>Table1[[#This Row],[Total Ballots]]/Table1[[#This Row],[Total Population]]</f>
        <v>0.19979657076431273</v>
      </c>
      <c r="V521" s="27">
        <f>Table1[[#This Row],[Female Ballots]]/Table1[[#This Row],[Female Voters]]</f>
        <v>0.1702127659574468</v>
      </c>
      <c r="W521" s="27">
        <f>Table1[[#This Row],[Male Ballots]]/Table1[[#This Row],[Male Voters]]</f>
        <v>0.22627737226277372</v>
      </c>
      <c r="X521" s="27">
        <f>Table1[[#This Row],[Total Ballots]]/Table1[[#This Row],[Total Voters]]</f>
        <v>0.19784172661870503</v>
      </c>
    </row>
    <row r="522" spans="1:24" s="12" customFormat="1" hidden="1" x14ac:dyDescent="0.25">
      <c r="A522" s="8" t="s">
        <v>27</v>
      </c>
      <c r="B522" s="17">
        <v>2015</v>
      </c>
      <c r="C522" s="17"/>
      <c r="D522" s="9" t="s">
        <v>68</v>
      </c>
      <c r="E522" s="10">
        <v>171.14</v>
      </c>
      <c r="F522" s="10">
        <v>163.72</v>
      </c>
      <c r="G522" s="10">
        <v>334.85</v>
      </c>
      <c r="H522" s="44">
        <v>156</v>
      </c>
      <c r="I522" s="44">
        <v>144</v>
      </c>
      <c r="J522" s="44"/>
      <c r="K522" s="44">
        <v>300</v>
      </c>
      <c r="L522" s="10">
        <v>44</v>
      </c>
      <c r="M522" s="10">
        <v>48</v>
      </c>
      <c r="N522" s="10">
        <v>0</v>
      </c>
      <c r="O522" s="11">
        <v>92</v>
      </c>
      <c r="P522" s="27">
        <f>Table1[[#This Row],[Female Voters]]/Table1[[#This Row],[Female Population]]</f>
        <v>0.91153441626738352</v>
      </c>
      <c r="Q522" s="27">
        <f>Table1[[#This Row],[Male Voters]]/Table1[[#This Row],[Male Population]]</f>
        <v>0.87955045199120452</v>
      </c>
      <c r="R522" s="27">
        <f>Table1[[#This Row],[Total Voters]]/Table1[[#This Row],[Total Population]]</f>
        <v>0.89592354785724948</v>
      </c>
      <c r="S522" s="27">
        <f>Table1[[#This Row],[Female Ballots]]/Table1[[#This Row],[Female Population]]</f>
        <v>0.25709945074208251</v>
      </c>
      <c r="T522" s="27">
        <f>Table1[[#This Row],[Male Ballots]]/Table1[[#This Row],[Male Population]]</f>
        <v>0.29318348399706817</v>
      </c>
      <c r="U522" s="27">
        <f>Table1[[#This Row],[Total Ballots]]/Table1[[#This Row],[Total Population]]</f>
        <v>0.27474988800955652</v>
      </c>
      <c r="V522" s="27">
        <f>Table1[[#This Row],[Female Ballots]]/Table1[[#This Row],[Female Voters]]</f>
        <v>0.28205128205128205</v>
      </c>
      <c r="W522" s="27">
        <f>Table1[[#This Row],[Male Ballots]]/Table1[[#This Row],[Male Voters]]</f>
        <v>0.33333333333333331</v>
      </c>
      <c r="X522" s="27">
        <f>Table1[[#This Row],[Total Ballots]]/Table1[[#This Row],[Total Voters]]</f>
        <v>0.30666666666666664</v>
      </c>
    </row>
    <row r="523" spans="1:24" s="12" customFormat="1" hidden="1" x14ac:dyDescent="0.25">
      <c r="A523" s="8" t="s">
        <v>27</v>
      </c>
      <c r="B523" s="17">
        <v>2015</v>
      </c>
      <c r="C523" s="17"/>
      <c r="D523" s="9" t="s">
        <v>69</v>
      </c>
      <c r="E523" s="10">
        <v>237.18</v>
      </c>
      <c r="F523" s="10">
        <v>248.23000000000002</v>
      </c>
      <c r="G523" s="10">
        <v>485.41</v>
      </c>
      <c r="H523" s="44">
        <v>214</v>
      </c>
      <c r="I523" s="44">
        <v>212</v>
      </c>
      <c r="J523" s="44"/>
      <c r="K523" s="44">
        <v>426</v>
      </c>
      <c r="L523" s="10">
        <v>70</v>
      </c>
      <c r="M523" s="10">
        <v>72</v>
      </c>
      <c r="N523" s="10">
        <v>0</v>
      </c>
      <c r="O523" s="11">
        <v>142</v>
      </c>
      <c r="P523" s="27">
        <f>Table1[[#This Row],[Female Voters]]/Table1[[#This Row],[Female Population]]</f>
        <v>0.90226831941984986</v>
      </c>
      <c r="Q523" s="27">
        <f>Table1[[#This Row],[Male Voters]]/Table1[[#This Row],[Male Population]]</f>
        <v>0.85404665028401072</v>
      </c>
      <c r="R523" s="27">
        <f>Table1[[#This Row],[Total Voters]]/Table1[[#This Row],[Total Population]]</f>
        <v>0.87760861951752123</v>
      </c>
      <c r="S523" s="27">
        <f>Table1[[#This Row],[Female Ballots]]/Table1[[#This Row],[Female Population]]</f>
        <v>0.29513449700649297</v>
      </c>
      <c r="T523" s="27">
        <f>Table1[[#This Row],[Male Ballots]]/Table1[[#This Row],[Male Population]]</f>
        <v>0.29005357934173948</v>
      </c>
      <c r="U523" s="27">
        <f>Table1[[#This Row],[Total Ballots]]/Table1[[#This Row],[Total Population]]</f>
        <v>0.29253620650584039</v>
      </c>
      <c r="V523" s="27">
        <f>Table1[[#This Row],[Female Ballots]]/Table1[[#This Row],[Female Voters]]</f>
        <v>0.32710280373831774</v>
      </c>
      <c r="W523" s="27">
        <f>Table1[[#This Row],[Male Ballots]]/Table1[[#This Row],[Male Voters]]</f>
        <v>0.33962264150943394</v>
      </c>
      <c r="X523" s="27">
        <f>Table1[[#This Row],[Total Ballots]]/Table1[[#This Row],[Total Voters]]</f>
        <v>0.33333333333333331</v>
      </c>
    </row>
    <row r="524" spans="1:24" s="12" customFormat="1" hidden="1" x14ac:dyDescent="0.25">
      <c r="A524" s="8" t="s">
        <v>27</v>
      </c>
      <c r="B524" s="17">
        <v>2015</v>
      </c>
      <c r="C524" s="17"/>
      <c r="D524" s="9" t="s">
        <v>70</v>
      </c>
      <c r="E524" s="10">
        <v>369.78999999999996</v>
      </c>
      <c r="F524" s="10">
        <v>357.72</v>
      </c>
      <c r="G524" s="10">
        <v>727.51</v>
      </c>
      <c r="H524" s="44">
        <v>314</v>
      </c>
      <c r="I524" s="44">
        <v>285</v>
      </c>
      <c r="J524" s="44"/>
      <c r="K524" s="44">
        <v>599</v>
      </c>
      <c r="L524" s="10">
        <v>168</v>
      </c>
      <c r="M524" s="10">
        <v>138</v>
      </c>
      <c r="N524" s="10">
        <v>0</v>
      </c>
      <c r="O524" s="11">
        <v>306</v>
      </c>
      <c r="P524" s="27">
        <f>Table1[[#This Row],[Female Voters]]/Table1[[#This Row],[Female Population]]</f>
        <v>0.84913058763081761</v>
      </c>
      <c r="Q524" s="27">
        <f>Table1[[#This Row],[Male Voters]]/Table1[[#This Row],[Male Population]]</f>
        <v>0.79671251257967124</v>
      </c>
      <c r="R524" s="27">
        <f>Table1[[#This Row],[Total Voters]]/Table1[[#This Row],[Total Population]]</f>
        <v>0.82335637998103117</v>
      </c>
      <c r="S524" s="27">
        <f>Table1[[#This Row],[Female Ballots]]/Table1[[#This Row],[Female Population]]</f>
        <v>0.45431190675788968</v>
      </c>
      <c r="T524" s="27">
        <f>Table1[[#This Row],[Male Ballots]]/Table1[[#This Row],[Male Population]]</f>
        <v>0.38577658503857765</v>
      </c>
      <c r="U524" s="27">
        <f>Table1[[#This Row],[Total Ballots]]/Table1[[#This Row],[Total Population]]</f>
        <v>0.42061277508212946</v>
      </c>
      <c r="V524" s="27">
        <f>Table1[[#This Row],[Female Ballots]]/Table1[[#This Row],[Female Voters]]</f>
        <v>0.53503184713375795</v>
      </c>
      <c r="W524" s="27">
        <f>Table1[[#This Row],[Male Ballots]]/Table1[[#This Row],[Male Voters]]</f>
        <v>0.48421052631578948</v>
      </c>
      <c r="X524" s="27">
        <f>Table1[[#This Row],[Total Ballots]]/Table1[[#This Row],[Total Voters]]</f>
        <v>0.51085141903171949</v>
      </c>
    </row>
    <row r="525" spans="1:24" s="12" customFormat="1" hidden="1" x14ac:dyDescent="0.25">
      <c r="A525" s="8" t="s">
        <v>27</v>
      </c>
      <c r="B525" s="17">
        <v>2015</v>
      </c>
      <c r="C525" s="17"/>
      <c r="D525" s="9" t="s">
        <v>71</v>
      </c>
      <c r="E525" s="10">
        <v>645.07000000000005</v>
      </c>
      <c r="F525" s="10">
        <v>608.34</v>
      </c>
      <c r="G525" s="10">
        <v>1253.42</v>
      </c>
      <c r="H525" s="44">
        <v>578</v>
      </c>
      <c r="I525" s="44">
        <v>600</v>
      </c>
      <c r="J525" s="44"/>
      <c r="K525" s="44">
        <v>1178</v>
      </c>
      <c r="L525" s="10">
        <v>400</v>
      </c>
      <c r="M525" s="10">
        <v>406</v>
      </c>
      <c r="N525" s="10">
        <v>0</v>
      </c>
      <c r="O525" s="11">
        <v>806</v>
      </c>
      <c r="P525" s="27">
        <f>Table1[[#This Row],[Female Voters]]/Table1[[#This Row],[Female Population]]</f>
        <v>0.89602678779047229</v>
      </c>
      <c r="Q525" s="27">
        <f>Table1[[#This Row],[Male Voters]]/Table1[[#This Row],[Male Population]]</f>
        <v>0.98629056119932923</v>
      </c>
      <c r="R525" s="27">
        <f>Table1[[#This Row],[Total Voters]]/Table1[[#This Row],[Total Population]]</f>
        <v>0.93982862887140772</v>
      </c>
      <c r="S525" s="27">
        <f>Table1[[#This Row],[Female Ballots]]/Table1[[#This Row],[Female Population]]</f>
        <v>0.62008774241555176</v>
      </c>
      <c r="T525" s="27">
        <f>Table1[[#This Row],[Male Ballots]]/Table1[[#This Row],[Male Population]]</f>
        <v>0.66738994641154614</v>
      </c>
      <c r="U525" s="27">
        <f>Table1[[#This Row],[Total Ballots]]/Table1[[#This Row],[Total Population]]</f>
        <v>0.64304064080675272</v>
      </c>
      <c r="V525" s="27">
        <f>Table1[[#This Row],[Female Ballots]]/Table1[[#This Row],[Female Voters]]</f>
        <v>0.69204152249134943</v>
      </c>
      <c r="W525" s="27">
        <f>Table1[[#This Row],[Male Ballots]]/Table1[[#This Row],[Male Voters]]</f>
        <v>0.67666666666666664</v>
      </c>
      <c r="X525" s="27">
        <f>Table1[[#This Row],[Total Ballots]]/Table1[[#This Row],[Total Voters]]</f>
        <v>0.68421052631578949</v>
      </c>
    </row>
    <row r="526" spans="1:24" s="12" customFormat="1" hidden="1" x14ac:dyDescent="0.25">
      <c r="A526" s="8" t="s">
        <v>27</v>
      </c>
      <c r="B526" s="17">
        <v>2015</v>
      </c>
      <c r="C526" s="17"/>
      <c r="D526" s="9" t="s">
        <v>453</v>
      </c>
      <c r="E526" s="10">
        <v>1651.75</v>
      </c>
      <c r="F526" s="10">
        <v>1671.7400000000002</v>
      </c>
      <c r="G526" s="10">
        <v>3323.49</v>
      </c>
      <c r="H526" s="44">
        <v>1487</v>
      </c>
      <c r="I526" s="44">
        <v>1469</v>
      </c>
      <c r="J526" s="44"/>
      <c r="K526" s="44">
        <v>2956</v>
      </c>
      <c r="L526" s="10">
        <v>722</v>
      </c>
      <c r="M526" s="10">
        <v>708</v>
      </c>
      <c r="N526" s="10">
        <v>0</v>
      </c>
      <c r="O526" s="11">
        <v>1430</v>
      </c>
      <c r="P526" s="27">
        <f>Table1[[#This Row],[Female Voters]]/Table1[[#This Row],[Female Population]]</f>
        <v>0.90025730286060235</v>
      </c>
      <c r="Q526" s="27">
        <f>Table1[[#This Row],[Male Voters]]/Table1[[#This Row],[Male Population]]</f>
        <v>0.87872516061109973</v>
      </c>
      <c r="R526" s="27">
        <f>Table1[[#This Row],[Total Voters]]/Table1[[#This Row],[Total Population]]</f>
        <v>0.88942647638476424</v>
      </c>
      <c r="S526" s="27">
        <f>Table1[[#This Row],[Female Ballots]]/Table1[[#This Row],[Female Population]]</f>
        <v>0.43711215377629786</v>
      </c>
      <c r="T526" s="27">
        <f>Table1[[#This Row],[Male Ballots]]/Table1[[#This Row],[Male Population]]</f>
        <v>0.42351083302427406</v>
      </c>
      <c r="U526" s="27">
        <f>Table1[[#This Row],[Total Ballots]]/Table1[[#This Row],[Total Population]]</f>
        <v>0.43027058904946308</v>
      </c>
      <c r="V526" s="27">
        <f>Table1[[#This Row],[Female Ballots]]/Table1[[#This Row],[Female Voters]]</f>
        <v>0.48554135843981172</v>
      </c>
      <c r="W526" s="27">
        <f>Table1[[#This Row],[Male Ballots]]/Table1[[#This Row],[Male Voters]]</f>
        <v>0.48196051735874745</v>
      </c>
      <c r="X526" s="27">
        <f>Table1[[#This Row],[Total Ballots]]/Table1[[#This Row],[Total Voters]]</f>
        <v>0.48376184032476321</v>
      </c>
    </row>
    <row r="527" spans="1:24" s="12" customFormat="1" hidden="1" x14ac:dyDescent="0.25">
      <c r="A527" s="8" t="s">
        <v>46</v>
      </c>
      <c r="B527" s="17">
        <v>2015</v>
      </c>
      <c r="C527" s="17"/>
      <c r="D527" s="9" t="s">
        <v>66</v>
      </c>
      <c r="E527" s="10">
        <v>3782.9</v>
      </c>
      <c r="F527" s="10">
        <v>4085.8599999999997</v>
      </c>
      <c r="G527" s="10">
        <v>7868.75</v>
      </c>
      <c r="H527" s="44">
        <v>1456</v>
      </c>
      <c r="I527" s="44">
        <v>1454</v>
      </c>
      <c r="J527" s="44"/>
      <c r="K527" s="44">
        <v>2910</v>
      </c>
      <c r="L527" s="10">
        <v>194</v>
      </c>
      <c r="M527" s="10">
        <v>189</v>
      </c>
      <c r="N527" s="10">
        <v>0</v>
      </c>
      <c r="O527" s="11">
        <v>383</v>
      </c>
      <c r="P527" s="27">
        <f>Table1[[#This Row],[Female Voters]]/Table1[[#This Row],[Female Population]]</f>
        <v>0.38488989928361839</v>
      </c>
      <c r="Q527" s="27">
        <f>Table1[[#This Row],[Male Voters]]/Table1[[#This Row],[Male Population]]</f>
        <v>0.35586143431248257</v>
      </c>
      <c r="R527" s="27">
        <f>Table1[[#This Row],[Total Voters]]/Table1[[#This Row],[Total Population]]</f>
        <v>0.36981731532962669</v>
      </c>
      <c r="S527" s="27">
        <f>Table1[[#This Row],[Female Ballots]]/Table1[[#This Row],[Female Population]]</f>
        <v>5.1283406910042559E-2</v>
      </c>
      <c r="T527" s="27">
        <f>Table1[[#This Row],[Male Ballots]]/Table1[[#This Row],[Male Population]]</f>
        <v>4.6257091530302073E-2</v>
      </c>
      <c r="U527" s="27">
        <f>Table1[[#This Row],[Total Ballots]]/Table1[[#This Row],[Total Population]]</f>
        <v>4.8673550436854646E-2</v>
      </c>
      <c r="V527" s="27">
        <f>Table1[[#This Row],[Female Ballots]]/Table1[[#This Row],[Female Voters]]</f>
        <v>0.13324175824175824</v>
      </c>
      <c r="W527" s="27">
        <f>Table1[[#This Row],[Male Ballots]]/Table1[[#This Row],[Male Voters]]</f>
        <v>0.12998624484181567</v>
      </c>
      <c r="X527" s="27">
        <f>Table1[[#This Row],[Total Ballots]]/Table1[[#This Row],[Total Voters]]</f>
        <v>0.13161512027491409</v>
      </c>
    </row>
    <row r="528" spans="1:24" s="12" customFormat="1" hidden="1" x14ac:dyDescent="0.25">
      <c r="A528" s="8" t="s">
        <v>46</v>
      </c>
      <c r="B528" s="17">
        <v>2015</v>
      </c>
      <c r="C528" s="17"/>
      <c r="D528" s="9" t="s">
        <v>67</v>
      </c>
      <c r="E528" s="10">
        <v>3149.52</v>
      </c>
      <c r="F528" s="10">
        <v>4355.26</v>
      </c>
      <c r="G528" s="10">
        <v>7504.7899999999991</v>
      </c>
      <c r="H528" s="44">
        <v>2471</v>
      </c>
      <c r="I528" s="44">
        <v>2228</v>
      </c>
      <c r="J528" s="44"/>
      <c r="K528" s="44">
        <v>4699</v>
      </c>
      <c r="L528" s="10">
        <v>310</v>
      </c>
      <c r="M528" s="10">
        <v>288</v>
      </c>
      <c r="N528" s="10">
        <v>0</v>
      </c>
      <c r="O528" s="11">
        <v>598</v>
      </c>
      <c r="P528" s="27">
        <f>Table1[[#This Row],[Female Voters]]/Table1[[#This Row],[Female Population]]</f>
        <v>0.78456399705351931</v>
      </c>
      <c r="Q528" s="27">
        <f>Table1[[#This Row],[Male Voters]]/Table1[[#This Row],[Male Population]]</f>
        <v>0.51156532560627832</v>
      </c>
      <c r="R528" s="27">
        <f>Table1[[#This Row],[Total Voters]]/Table1[[#This Row],[Total Population]]</f>
        <v>0.62613344277454808</v>
      </c>
      <c r="S528" s="27">
        <f>Table1[[#This Row],[Female Ballots]]/Table1[[#This Row],[Female Population]]</f>
        <v>9.842769691889558E-2</v>
      </c>
      <c r="T528" s="27">
        <f>Table1[[#This Row],[Male Ballots]]/Table1[[#This Row],[Male Population]]</f>
        <v>6.612693616454586E-2</v>
      </c>
      <c r="U528" s="27">
        <f>Table1[[#This Row],[Total Ballots]]/Table1[[#This Row],[Total Population]]</f>
        <v>7.968244281318998E-2</v>
      </c>
      <c r="V528" s="27">
        <f>Table1[[#This Row],[Female Ballots]]/Table1[[#This Row],[Female Voters]]</f>
        <v>0.12545528126264671</v>
      </c>
      <c r="W528" s="27">
        <f>Table1[[#This Row],[Male Ballots]]/Table1[[#This Row],[Male Voters]]</f>
        <v>0.12926391382405744</v>
      </c>
      <c r="X528" s="27">
        <f>Table1[[#This Row],[Total Ballots]]/Table1[[#This Row],[Total Voters]]</f>
        <v>0.12726111938710363</v>
      </c>
    </row>
    <row r="529" spans="1:24" s="12" customFormat="1" hidden="1" x14ac:dyDescent="0.25">
      <c r="A529" s="8" t="s">
        <v>46</v>
      </c>
      <c r="B529" s="17">
        <v>2015</v>
      </c>
      <c r="C529" s="17"/>
      <c r="D529" s="9" t="s">
        <v>68</v>
      </c>
      <c r="E529" s="10">
        <v>3093.16</v>
      </c>
      <c r="F529" s="10">
        <v>3408.71</v>
      </c>
      <c r="G529" s="10">
        <v>6501.87</v>
      </c>
      <c r="H529" s="44">
        <v>2211</v>
      </c>
      <c r="I529" s="44">
        <v>2041</v>
      </c>
      <c r="J529" s="44"/>
      <c r="K529" s="44">
        <v>4252</v>
      </c>
      <c r="L529" s="10">
        <v>508</v>
      </c>
      <c r="M529" s="10">
        <v>469</v>
      </c>
      <c r="N529" s="10">
        <v>0</v>
      </c>
      <c r="O529" s="11">
        <v>977</v>
      </c>
      <c r="P529" s="27">
        <f>Table1[[#This Row],[Female Voters]]/Table1[[#This Row],[Female Population]]</f>
        <v>0.71480298465000203</v>
      </c>
      <c r="Q529" s="27">
        <f>Table1[[#This Row],[Male Voters]]/Table1[[#This Row],[Male Population]]</f>
        <v>0.5987602348102361</v>
      </c>
      <c r="R529" s="27">
        <f>Table1[[#This Row],[Total Voters]]/Table1[[#This Row],[Total Population]]</f>
        <v>0.65396570525095088</v>
      </c>
      <c r="S529" s="27">
        <f>Table1[[#This Row],[Female Ballots]]/Table1[[#This Row],[Female Population]]</f>
        <v>0.16423334066133016</v>
      </c>
      <c r="T529" s="27">
        <f>Table1[[#This Row],[Male Ballots]]/Table1[[#This Row],[Male Population]]</f>
        <v>0.13758870657814834</v>
      </c>
      <c r="U529" s="27">
        <f>Table1[[#This Row],[Total Ballots]]/Table1[[#This Row],[Total Population]]</f>
        <v>0.15026446237774671</v>
      </c>
      <c r="V529" s="27">
        <f>Table1[[#This Row],[Female Ballots]]/Table1[[#This Row],[Female Voters]]</f>
        <v>0.22976028946178201</v>
      </c>
      <c r="W529" s="27">
        <f>Table1[[#This Row],[Male Ballots]]/Table1[[#This Row],[Male Voters]]</f>
        <v>0.22978931896129348</v>
      </c>
      <c r="X529" s="27">
        <f>Table1[[#This Row],[Total Ballots]]/Table1[[#This Row],[Total Voters]]</f>
        <v>0.22977422389463781</v>
      </c>
    </row>
    <row r="530" spans="1:24" s="12" customFormat="1" hidden="1" x14ac:dyDescent="0.25">
      <c r="A530" s="8" t="s">
        <v>46</v>
      </c>
      <c r="B530" s="17">
        <v>2015</v>
      </c>
      <c r="C530" s="17"/>
      <c r="D530" s="9" t="s">
        <v>69</v>
      </c>
      <c r="E530" s="10">
        <v>3610.6400000000003</v>
      </c>
      <c r="F530" s="10">
        <v>3642.59</v>
      </c>
      <c r="G530" s="10">
        <v>7253.23</v>
      </c>
      <c r="H530" s="44">
        <v>2765</v>
      </c>
      <c r="I530" s="44">
        <v>2423</v>
      </c>
      <c r="J530" s="44"/>
      <c r="K530" s="44">
        <v>5188</v>
      </c>
      <c r="L530" s="10">
        <v>911</v>
      </c>
      <c r="M530" s="10">
        <v>805</v>
      </c>
      <c r="N530" s="10">
        <v>0</v>
      </c>
      <c r="O530" s="11">
        <v>1716</v>
      </c>
      <c r="P530" s="27">
        <f>Table1[[#This Row],[Female Voters]]/Table1[[#This Row],[Female Population]]</f>
        <v>0.76579221412270393</v>
      </c>
      <c r="Q530" s="27">
        <f>Table1[[#This Row],[Male Voters]]/Table1[[#This Row],[Male Population]]</f>
        <v>0.66518603521120956</v>
      </c>
      <c r="R530" s="27">
        <f>Table1[[#This Row],[Total Voters]]/Table1[[#This Row],[Total Population]]</f>
        <v>0.7152675428740024</v>
      </c>
      <c r="S530" s="27">
        <f>Table1[[#This Row],[Female Ballots]]/Table1[[#This Row],[Female Population]]</f>
        <v>0.25230983980679322</v>
      </c>
      <c r="T530" s="27">
        <f>Table1[[#This Row],[Male Ballots]]/Table1[[#This Row],[Male Population]]</f>
        <v>0.22099659857409151</v>
      </c>
      <c r="U530" s="27">
        <f>Table1[[#This Row],[Total Ballots]]/Table1[[#This Row],[Total Population]]</f>
        <v>0.23658425280874867</v>
      </c>
      <c r="V530" s="27">
        <f>Table1[[#This Row],[Female Ballots]]/Table1[[#This Row],[Female Voters]]</f>
        <v>0.32947558770343582</v>
      </c>
      <c r="W530" s="27">
        <f>Table1[[#This Row],[Male Ballots]]/Table1[[#This Row],[Male Voters]]</f>
        <v>0.33223276929426332</v>
      </c>
      <c r="X530" s="27">
        <f>Table1[[#This Row],[Total Ballots]]/Table1[[#This Row],[Total Voters]]</f>
        <v>0.33076329992289899</v>
      </c>
    </row>
    <row r="531" spans="1:24" s="12" customFormat="1" hidden="1" x14ac:dyDescent="0.25">
      <c r="A531" s="8" t="s">
        <v>46</v>
      </c>
      <c r="B531" s="17">
        <v>2015</v>
      </c>
      <c r="C531" s="17"/>
      <c r="D531" s="9" t="s">
        <v>70</v>
      </c>
      <c r="E531" s="10">
        <v>4019.2300000000005</v>
      </c>
      <c r="F531" s="10">
        <v>3783.42</v>
      </c>
      <c r="G531" s="10">
        <v>7802.65</v>
      </c>
      <c r="H531" s="44">
        <v>3340</v>
      </c>
      <c r="I531" s="44">
        <v>3026</v>
      </c>
      <c r="J531" s="44"/>
      <c r="K531" s="44">
        <v>6366</v>
      </c>
      <c r="L531" s="10">
        <v>1648</v>
      </c>
      <c r="M531" s="10">
        <v>1455</v>
      </c>
      <c r="N531" s="10">
        <v>0</v>
      </c>
      <c r="O531" s="11">
        <v>3103</v>
      </c>
      <c r="P531" s="27">
        <f>Table1[[#This Row],[Female Voters]]/Table1[[#This Row],[Female Population]]</f>
        <v>0.83100494373300349</v>
      </c>
      <c r="Q531" s="27">
        <f>Table1[[#This Row],[Male Voters]]/Table1[[#This Row],[Male Population]]</f>
        <v>0.79980546701132837</v>
      </c>
      <c r="R531" s="27">
        <f>Table1[[#This Row],[Total Voters]]/Table1[[#This Row],[Total Population]]</f>
        <v>0.81587665728951064</v>
      </c>
      <c r="S531" s="27">
        <f>Table1[[#This Row],[Female Ballots]]/Table1[[#This Row],[Female Population]]</f>
        <v>0.41002878660838016</v>
      </c>
      <c r="T531" s="27">
        <f>Table1[[#This Row],[Male Ballots]]/Table1[[#This Row],[Male Population]]</f>
        <v>0.38457268820273721</v>
      </c>
      <c r="U531" s="27">
        <f>Table1[[#This Row],[Total Ballots]]/Table1[[#This Row],[Total Population]]</f>
        <v>0.39768540175453215</v>
      </c>
      <c r="V531" s="27">
        <f>Table1[[#This Row],[Female Ballots]]/Table1[[#This Row],[Female Voters]]</f>
        <v>0.4934131736526946</v>
      </c>
      <c r="W531" s="27">
        <f>Table1[[#This Row],[Male Ballots]]/Table1[[#This Row],[Male Voters]]</f>
        <v>0.48083278255122275</v>
      </c>
      <c r="X531" s="27">
        <f>Table1[[#This Row],[Total Ballots]]/Table1[[#This Row],[Total Voters]]</f>
        <v>0.48743323908262648</v>
      </c>
    </row>
    <row r="532" spans="1:24" s="12" customFormat="1" hidden="1" x14ac:dyDescent="0.25">
      <c r="A532" s="8" t="s">
        <v>46</v>
      </c>
      <c r="B532" s="17">
        <v>2015</v>
      </c>
      <c r="C532" s="17"/>
      <c r="D532" s="9" t="s">
        <v>71</v>
      </c>
      <c r="E532" s="10">
        <v>5716.1</v>
      </c>
      <c r="F532" s="10">
        <v>4714.0600000000004</v>
      </c>
      <c r="G532" s="10">
        <v>10430.16</v>
      </c>
      <c r="H532" s="44">
        <v>4846</v>
      </c>
      <c r="I532" s="44">
        <v>4000</v>
      </c>
      <c r="J532" s="44"/>
      <c r="K532" s="44">
        <v>8846</v>
      </c>
      <c r="L532" s="10">
        <v>2974</v>
      </c>
      <c r="M532" s="10">
        <v>2636</v>
      </c>
      <c r="N532" s="10">
        <v>0</v>
      </c>
      <c r="O532" s="11">
        <v>5610</v>
      </c>
      <c r="P532" s="27">
        <f>Table1[[#This Row],[Female Voters]]/Table1[[#This Row],[Female Population]]</f>
        <v>0.84778082958660617</v>
      </c>
      <c r="Q532" s="27">
        <f>Table1[[#This Row],[Male Voters]]/Table1[[#This Row],[Male Population]]</f>
        <v>0.84852547485606877</v>
      </c>
      <c r="R532" s="27">
        <f>Table1[[#This Row],[Total Voters]]/Table1[[#This Row],[Total Population]]</f>
        <v>0.84811738266718828</v>
      </c>
      <c r="S532" s="27">
        <f>Table1[[#This Row],[Female Ballots]]/Table1[[#This Row],[Female Population]]</f>
        <v>0.52028480957296053</v>
      </c>
      <c r="T532" s="27">
        <f>Table1[[#This Row],[Male Ballots]]/Table1[[#This Row],[Male Population]]</f>
        <v>0.55917828793014934</v>
      </c>
      <c r="U532" s="27">
        <f>Table1[[#This Row],[Total Ballots]]/Table1[[#This Row],[Total Population]]</f>
        <v>0.53786327343012952</v>
      </c>
      <c r="V532" s="27">
        <f>Table1[[#This Row],[Female Ballots]]/Table1[[#This Row],[Female Voters]]</f>
        <v>0.61370202228642179</v>
      </c>
      <c r="W532" s="27">
        <f>Table1[[#This Row],[Male Ballots]]/Table1[[#This Row],[Male Voters]]</f>
        <v>0.65900000000000003</v>
      </c>
      <c r="X532" s="27">
        <f>Table1[[#This Row],[Total Ballots]]/Table1[[#This Row],[Total Voters]]</f>
        <v>0.63418494234682343</v>
      </c>
    </row>
    <row r="533" spans="1:24" s="12" customFormat="1" hidden="1" x14ac:dyDescent="0.25">
      <c r="A533" s="8" t="s">
        <v>46</v>
      </c>
      <c r="B533" s="17">
        <v>2015</v>
      </c>
      <c r="C533" s="17"/>
      <c r="D533" s="9" t="s">
        <v>453</v>
      </c>
      <c r="E533" s="10">
        <v>23371.550000000003</v>
      </c>
      <c r="F533" s="10">
        <v>23989.899999999998</v>
      </c>
      <c r="G533" s="10">
        <v>47361.45</v>
      </c>
      <c r="H533" s="44">
        <v>17089</v>
      </c>
      <c r="I533" s="44">
        <v>15172</v>
      </c>
      <c r="J533" s="44"/>
      <c r="K533" s="44">
        <v>32261</v>
      </c>
      <c r="L533" s="10">
        <v>6545</v>
      </c>
      <c r="M533" s="10">
        <v>5842</v>
      </c>
      <c r="N533" s="10">
        <v>0</v>
      </c>
      <c r="O533" s="11">
        <v>12387</v>
      </c>
      <c r="P533" s="27">
        <f>Table1[[#This Row],[Female Voters]]/Table1[[#This Row],[Female Population]]</f>
        <v>0.73118813257999571</v>
      </c>
      <c r="Q533" s="27">
        <f>Table1[[#This Row],[Male Voters]]/Table1[[#This Row],[Male Population]]</f>
        <v>0.63243281547651309</v>
      </c>
      <c r="R533" s="27">
        <f>Table1[[#This Row],[Total Voters]]/Table1[[#This Row],[Total Population]]</f>
        <v>0.68116580045585606</v>
      </c>
      <c r="S533" s="27">
        <f>Table1[[#This Row],[Female Ballots]]/Table1[[#This Row],[Female Population]]</f>
        <v>0.28004133230359129</v>
      </c>
      <c r="T533" s="27">
        <f>Table1[[#This Row],[Male Ballots]]/Table1[[#This Row],[Male Population]]</f>
        <v>0.24351914764129906</v>
      </c>
      <c r="U533" s="27">
        <f>Table1[[#This Row],[Total Ballots]]/Table1[[#This Row],[Total Population]]</f>
        <v>0.2615418235717023</v>
      </c>
      <c r="V533" s="27">
        <f>Table1[[#This Row],[Female Ballots]]/Table1[[#This Row],[Female Voters]]</f>
        <v>0.38299490900579319</v>
      </c>
      <c r="W533" s="27">
        <f>Table1[[#This Row],[Male Ballots]]/Table1[[#This Row],[Male Voters]]</f>
        <v>0.38505141049301345</v>
      </c>
      <c r="X533" s="27">
        <f>Table1[[#This Row],[Total Ballots]]/Table1[[#This Row],[Total Voters]]</f>
        <v>0.38396205945258982</v>
      </c>
    </row>
    <row r="534" spans="1:24" s="12" customFormat="1" hidden="1" x14ac:dyDescent="0.25">
      <c r="A534" s="8" t="s">
        <v>36</v>
      </c>
      <c r="B534" s="17">
        <v>2015</v>
      </c>
      <c r="C534" s="17" t="s">
        <v>76</v>
      </c>
      <c r="D534" s="9" t="s">
        <v>66</v>
      </c>
      <c r="E534" s="10">
        <v>14489.57</v>
      </c>
      <c r="F534" s="10">
        <v>13806.240000000002</v>
      </c>
      <c r="G534" s="10">
        <v>28295.800000000003</v>
      </c>
      <c r="H534" s="44">
        <v>8247</v>
      </c>
      <c r="I534" s="44">
        <v>7316</v>
      </c>
      <c r="J534" s="44">
        <v>8</v>
      </c>
      <c r="K534" s="44">
        <v>15571</v>
      </c>
      <c r="L534" s="10">
        <v>1792</v>
      </c>
      <c r="M534" s="10">
        <v>1448</v>
      </c>
      <c r="N534" s="10">
        <v>0</v>
      </c>
      <c r="O534" s="11">
        <v>3240</v>
      </c>
      <c r="P534" s="27">
        <f>Table1[[#This Row],[Female Voters]]/Table1[[#This Row],[Female Population]]</f>
        <v>0.56916802914096143</v>
      </c>
      <c r="Q534" s="27">
        <f>Table1[[#This Row],[Male Voters]]/Table1[[#This Row],[Male Population]]</f>
        <v>0.52990531817497011</v>
      </c>
      <c r="R534" s="27">
        <f>Table1[[#This Row],[Total Voters]]/Table1[[#This Row],[Total Population]]</f>
        <v>0.55029368316145855</v>
      </c>
      <c r="S534" s="27">
        <f>Table1[[#This Row],[Female Ballots]]/Table1[[#This Row],[Female Population]]</f>
        <v>0.12367516772409395</v>
      </c>
      <c r="T534" s="27">
        <f>Table1[[#This Row],[Male Ballots]]/Table1[[#This Row],[Male Population]]</f>
        <v>0.10488011218115866</v>
      </c>
      <c r="U534" s="27">
        <f>Table1[[#This Row],[Total Ballots]]/Table1[[#This Row],[Total Population]]</f>
        <v>0.1145046261282593</v>
      </c>
      <c r="V534" s="27">
        <f>Table1[[#This Row],[Female Ballots]]/Table1[[#This Row],[Female Voters]]</f>
        <v>0.21729113617072876</v>
      </c>
      <c r="W534" s="27">
        <f>Table1[[#This Row],[Male Ballots]]/Table1[[#This Row],[Male Voters]]</f>
        <v>0.1979223619464188</v>
      </c>
      <c r="X534" s="27">
        <f>Table1[[#This Row],[Total Ballots]]/Table1[[#This Row],[Total Voters]]</f>
        <v>0.20807912144370946</v>
      </c>
    </row>
    <row r="535" spans="1:24" s="12" customFormat="1" hidden="1" x14ac:dyDescent="0.25">
      <c r="A535" s="8" t="s">
        <v>36</v>
      </c>
      <c r="B535" s="17">
        <v>2015</v>
      </c>
      <c r="C535" s="17" t="s">
        <v>76</v>
      </c>
      <c r="D535" s="9" t="s">
        <v>67</v>
      </c>
      <c r="E535" s="10">
        <v>12583.240000000002</v>
      </c>
      <c r="F535" s="10">
        <v>13804.830000000002</v>
      </c>
      <c r="G535" s="10">
        <v>26388.07</v>
      </c>
      <c r="H535" s="44">
        <v>10679</v>
      </c>
      <c r="I535" s="44">
        <v>10111</v>
      </c>
      <c r="J535" s="44"/>
      <c r="K535" s="44">
        <v>20790</v>
      </c>
      <c r="L535" s="10">
        <v>2817</v>
      </c>
      <c r="M535" s="10">
        <v>2475</v>
      </c>
      <c r="N535" s="10">
        <v>0</v>
      </c>
      <c r="O535" s="11">
        <v>5292</v>
      </c>
      <c r="P535" s="27">
        <f>Table1[[#This Row],[Female Voters]]/Table1[[#This Row],[Female Population]]</f>
        <v>0.84866854641570844</v>
      </c>
      <c r="Q535" s="27">
        <f>Table1[[#This Row],[Male Voters]]/Table1[[#This Row],[Male Population]]</f>
        <v>0.73242481073653198</v>
      </c>
      <c r="R535" s="27">
        <f>Table1[[#This Row],[Total Voters]]/Table1[[#This Row],[Total Population]]</f>
        <v>0.78785602736388072</v>
      </c>
      <c r="S535" s="27">
        <f>Table1[[#This Row],[Female Ballots]]/Table1[[#This Row],[Female Population]]</f>
        <v>0.22386921015573094</v>
      </c>
      <c r="T535" s="27">
        <f>Table1[[#This Row],[Male Ballots]]/Table1[[#This Row],[Male Population]]</f>
        <v>0.17928507631024793</v>
      </c>
      <c r="U535" s="27">
        <f>Table1[[#This Row],[Total Ballots]]/Table1[[#This Row],[Total Population]]</f>
        <v>0.20054517060171509</v>
      </c>
      <c r="V535" s="27">
        <f>Table1[[#This Row],[Female Ballots]]/Table1[[#This Row],[Female Voters]]</f>
        <v>0.26378874426444426</v>
      </c>
      <c r="W535" s="27">
        <f>Table1[[#This Row],[Male Ballots]]/Table1[[#This Row],[Male Voters]]</f>
        <v>0.24478290970230443</v>
      </c>
      <c r="X535" s="27">
        <f>Table1[[#This Row],[Total Ballots]]/Table1[[#This Row],[Total Voters]]</f>
        <v>0.25454545454545452</v>
      </c>
    </row>
    <row r="536" spans="1:24" s="12" customFormat="1" hidden="1" x14ac:dyDescent="0.25">
      <c r="A536" s="8" t="s">
        <v>36</v>
      </c>
      <c r="B536" s="17">
        <v>2015</v>
      </c>
      <c r="C536" s="17" t="s">
        <v>76</v>
      </c>
      <c r="D536" s="9" t="s">
        <v>68</v>
      </c>
      <c r="E536" s="10">
        <v>11879.72</v>
      </c>
      <c r="F536" s="10">
        <v>12223.220000000001</v>
      </c>
      <c r="G536" s="10">
        <v>24102.95</v>
      </c>
      <c r="H536" s="44">
        <v>9702</v>
      </c>
      <c r="I536" s="44">
        <v>9402</v>
      </c>
      <c r="J536" s="44"/>
      <c r="K536" s="44">
        <v>19104</v>
      </c>
      <c r="L536" s="10">
        <v>3637</v>
      </c>
      <c r="M536" s="10">
        <v>3291</v>
      </c>
      <c r="N536" s="10">
        <v>0</v>
      </c>
      <c r="O536" s="11">
        <v>6928</v>
      </c>
      <c r="P536" s="27">
        <f>Table1[[#This Row],[Female Voters]]/Table1[[#This Row],[Female Population]]</f>
        <v>0.81668591515624955</v>
      </c>
      <c r="Q536" s="27">
        <f>Table1[[#This Row],[Male Voters]]/Table1[[#This Row],[Male Population]]</f>
        <v>0.76919175143701901</v>
      </c>
      <c r="R536" s="27">
        <f>Table1[[#This Row],[Total Voters]]/Table1[[#This Row],[Total Population]]</f>
        <v>0.79260007592431625</v>
      </c>
      <c r="S536" s="27">
        <f>Table1[[#This Row],[Female Ballots]]/Table1[[#This Row],[Female Population]]</f>
        <v>0.3061519968484106</v>
      </c>
      <c r="T536" s="27">
        <f>Table1[[#This Row],[Male Ballots]]/Table1[[#This Row],[Male Population]]</f>
        <v>0.269241656453864</v>
      </c>
      <c r="U536" s="27">
        <f>Table1[[#This Row],[Total Ballots]]/Table1[[#This Row],[Total Population]]</f>
        <v>0.28743369587540113</v>
      </c>
      <c r="V536" s="27">
        <f>Table1[[#This Row],[Female Ballots]]/Table1[[#This Row],[Female Voters]]</f>
        <v>0.37487116058544628</v>
      </c>
      <c r="W536" s="27">
        <f>Table1[[#This Row],[Male Ballots]]/Table1[[#This Row],[Male Voters]]</f>
        <v>0.35003190810465856</v>
      </c>
      <c r="X536" s="27">
        <f>Table1[[#This Row],[Total Ballots]]/Table1[[#This Row],[Total Voters]]</f>
        <v>0.36264656616415408</v>
      </c>
    </row>
    <row r="537" spans="1:24" s="12" customFormat="1" hidden="1" x14ac:dyDescent="0.25">
      <c r="A537" s="8" t="s">
        <v>36</v>
      </c>
      <c r="B537" s="17">
        <v>2015</v>
      </c>
      <c r="C537" s="17" t="s">
        <v>76</v>
      </c>
      <c r="D537" s="9" t="s">
        <v>69</v>
      </c>
      <c r="E537" s="10">
        <v>13206.51</v>
      </c>
      <c r="F537" s="10">
        <v>13103.369999999999</v>
      </c>
      <c r="G537" s="10">
        <v>26309.879999999997</v>
      </c>
      <c r="H537" s="44">
        <v>10631</v>
      </c>
      <c r="I537" s="44">
        <v>9906</v>
      </c>
      <c r="J537" s="44"/>
      <c r="K537" s="44">
        <v>20537</v>
      </c>
      <c r="L537" s="10">
        <v>4918</v>
      </c>
      <c r="M537" s="10">
        <v>4534</v>
      </c>
      <c r="N537" s="10">
        <v>0</v>
      </c>
      <c r="O537" s="11">
        <v>9452</v>
      </c>
      <c r="P537" s="27">
        <f>Table1[[#This Row],[Female Voters]]/Table1[[#This Row],[Female Population]]</f>
        <v>0.80498178549821264</v>
      </c>
      <c r="Q537" s="27">
        <f>Table1[[#This Row],[Male Voters]]/Table1[[#This Row],[Male Population]]</f>
        <v>0.7559887265642351</v>
      </c>
      <c r="R537" s="27">
        <f>Table1[[#This Row],[Total Voters]]/Table1[[#This Row],[Total Population]]</f>
        <v>0.78058128733388377</v>
      </c>
      <c r="S537" s="27">
        <f>Table1[[#This Row],[Female Ballots]]/Table1[[#This Row],[Female Population]]</f>
        <v>0.37239210056252559</v>
      </c>
      <c r="T537" s="27">
        <f>Table1[[#This Row],[Male Ballots]]/Table1[[#This Row],[Male Population]]</f>
        <v>0.34601785647509004</v>
      </c>
      <c r="U537" s="27">
        <f>Table1[[#This Row],[Total Ballots]]/Table1[[#This Row],[Total Population]]</f>
        <v>0.35925667467886591</v>
      </c>
      <c r="V537" s="27">
        <f>Table1[[#This Row],[Female Ballots]]/Table1[[#This Row],[Female Voters]]</f>
        <v>0.46260935001410969</v>
      </c>
      <c r="W537" s="27">
        <f>Table1[[#This Row],[Male Ballots]]/Table1[[#This Row],[Male Voters]]</f>
        <v>0.45770240258429234</v>
      </c>
      <c r="X537" s="27">
        <f>Table1[[#This Row],[Total Ballots]]/Table1[[#This Row],[Total Voters]]</f>
        <v>0.46024248916589572</v>
      </c>
    </row>
    <row r="538" spans="1:24" s="12" customFormat="1" hidden="1" x14ac:dyDescent="0.25">
      <c r="A538" s="8" t="s">
        <v>36</v>
      </c>
      <c r="B538" s="17">
        <v>2015</v>
      </c>
      <c r="C538" s="17" t="s">
        <v>76</v>
      </c>
      <c r="D538" s="9" t="s">
        <v>70</v>
      </c>
      <c r="E538" s="10">
        <v>14362.630000000001</v>
      </c>
      <c r="F538" s="10">
        <v>13514.439999999999</v>
      </c>
      <c r="G538" s="10">
        <v>27877.08</v>
      </c>
      <c r="H538" s="44">
        <v>12390</v>
      </c>
      <c r="I538" s="44">
        <v>11068</v>
      </c>
      <c r="J538" s="44"/>
      <c r="K538" s="44">
        <v>23458</v>
      </c>
      <c r="L538" s="10">
        <v>7512</v>
      </c>
      <c r="M538" s="10">
        <v>6613</v>
      </c>
      <c r="N538" s="10">
        <v>0</v>
      </c>
      <c r="O538" s="11">
        <v>14125</v>
      </c>
      <c r="P538" s="27">
        <f>Table1[[#This Row],[Female Voters]]/Table1[[#This Row],[Female Population]]</f>
        <v>0.86265537718370511</v>
      </c>
      <c r="Q538" s="27">
        <f>Table1[[#This Row],[Male Voters]]/Table1[[#This Row],[Male Population]]</f>
        <v>0.8189758510156544</v>
      </c>
      <c r="R538" s="27">
        <f>Table1[[#This Row],[Total Voters]]/Table1[[#This Row],[Total Population]]</f>
        <v>0.8414798106544874</v>
      </c>
      <c r="S538" s="27">
        <f>Table1[[#This Row],[Female Ballots]]/Table1[[#This Row],[Female Population]]</f>
        <v>0.52302398655399462</v>
      </c>
      <c r="T538" s="27">
        <f>Table1[[#This Row],[Male Ballots]]/Table1[[#This Row],[Male Population]]</f>
        <v>0.48932845164135552</v>
      </c>
      <c r="U538" s="27">
        <f>Table1[[#This Row],[Total Ballots]]/Table1[[#This Row],[Total Population]]</f>
        <v>0.50668864888288156</v>
      </c>
      <c r="V538" s="27">
        <f>Table1[[#This Row],[Female Ballots]]/Table1[[#This Row],[Female Voters]]</f>
        <v>0.60629539951573852</v>
      </c>
      <c r="W538" s="27">
        <f>Table1[[#This Row],[Male Ballots]]/Table1[[#This Row],[Male Voters]]</f>
        <v>0.59748825442717746</v>
      </c>
      <c r="X538" s="27">
        <f>Table1[[#This Row],[Total Ballots]]/Table1[[#This Row],[Total Voters]]</f>
        <v>0.60213999488447434</v>
      </c>
    </row>
    <row r="539" spans="1:24" s="12" customFormat="1" hidden="1" x14ac:dyDescent="0.25">
      <c r="A539" s="8" t="s">
        <v>36</v>
      </c>
      <c r="B539" s="17">
        <v>2015</v>
      </c>
      <c r="C539" s="17" t="s">
        <v>76</v>
      </c>
      <c r="D539" s="9" t="s">
        <v>71</v>
      </c>
      <c r="E539" s="10">
        <v>17952.739999999998</v>
      </c>
      <c r="F539" s="10">
        <v>15796.539999999999</v>
      </c>
      <c r="G539" s="10">
        <v>33749.269999999997</v>
      </c>
      <c r="H539" s="44">
        <v>16113</v>
      </c>
      <c r="I539" s="44">
        <v>14412</v>
      </c>
      <c r="J539" s="44"/>
      <c r="K539" s="44">
        <v>30525</v>
      </c>
      <c r="L539" s="10">
        <v>11452</v>
      </c>
      <c r="M539" s="10">
        <v>10625</v>
      </c>
      <c r="N539" s="10">
        <v>0</v>
      </c>
      <c r="O539" s="11">
        <v>22077</v>
      </c>
      <c r="P539" s="27">
        <f>Table1[[#This Row],[Female Voters]]/Table1[[#This Row],[Female Population]]</f>
        <v>0.89752316359508366</v>
      </c>
      <c r="Q539" s="27">
        <f>Table1[[#This Row],[Male Voters]]/Table1[[#This Row],[Male Population]]</f>
        <v>0.91235169220601475</v>
      </c>
      <c r="R539" s="27">
        <f>Table1[[#This Row],[Total Voters]]/Table1[[#This Row],[Total Population]]</f>
        <v>0.9044640076659437</v>
      </c>
      <c r="S539" s="27">
        <f>Table1[[#This Row],[Female Ballots]]/Table1[[#This Row],[Female Population]]</f>
        <v>0.63789705638247984</v>
      </c>
      <c r="T539" s="27">
        <f>Table1[[#This Row],[Male Ballots]]/Table1[[#This Row],[Male Population]]</f>
        <v>0.67261564874333246</v>
      </c>
      <c r="U539" s="27">
        <f>Table1[[#This Row],[Total Ballots]]/Table1[[#This Row],[Total Population]]</f>
        <v>0.65414748230109876</v>
      </c>
      <c r="V539" s="27">
        <f>Table1[[#This Row],[Female Ballots]]/Table1[[#This Row],[Female Voters]]</f>
        <v>0.71073046608328683</v>
      </c>
      <c r="W539" s="27">
        <f>Table1[[#This Row],[Male Ballots]]/Table1[[#This Row],[Male Voters]]</f>
        <v>0.73723286150430201</v>
      </c>
      <c r="X539" s="27">
        <f>Table1[[#This Row],[Total Ballots]]/Table1[[#This Row],[Total Voters]]</f>
        <v>0.72324324324324329</v>
      </c>
    </row>
    <row r="540" spans="1:24" s="12" customFormat="1" hidden="1" x14ac:dyDescent="0.25">
      <c r="A540" s="8" t="s">
        <v>36</v>
      </c>
      <c r="B540" s="17">
        <v>2015</v>
      </c>
      <c r="C540" s="17" t="s">
        <v>76</v>
      </c>
      <c r="D540" s="9" t="s">
        <v>453</v>
      </c>
      <c r="E540" s="10">
        <v>84474.41</v>
      </c>
      <c r="F540" s="10">
        <v>82248.639999999999</v>
      </c>
      <c r="G540" s="10">
        <v>166723.05000000002</v>
      </c>
      <c r="H540" s="44">
        <v>67762</v>
      </c>
      <c r="I540" s="44">
        <v>62215</v>
      </c>
      <c r="J540" s="44">
        <v>8</v>
      </c>
      <c r="K540" s="44">
        <v>129985</v>
      </c>
      <c r="L540" s="10">
        <v>32128</v>
      </c>
      <c r="M540" s="10">
        <v>28986</v>
      </c>
      <c r="N540" s="10">
        <v>0</v>
      </c>
      <c r="O540" s="11">
        <v>61114</v>
      </c>
      <c r="P540" s="27">
        <f>Table1[[#This Row],[Female Voters]]/Table1[[#This Row],[Female Population]]</f>
        <v>0.80216008611365264</v>
      </c>
      <c r="Q540" s="27">
        <f>Table1[[#This Row],[Male Voters]]/Table1[[#This Row],[Male Population]]</f>
        <v>0.75642588132764266</v>
      </c>
      <c r="R540" s="27">
        <f>Table1[[#This Row],[Total Voters]]/Table1[[#This Row],[Total Population]]</f>
        <v>0.779646245675088</v>
      </c>
      <c r="S540" s="27">
        <f>Table1[[#This Row],[Female Ballots]]/Table1[[#This Row],[Female Population]]</f>
        <v>0.38032819643250543</v>
      </c>
      <c r="T540" s="27">
        <f>Table1[[#This Row],[Male Ballots]]/Table1[[#This Row],[Male Population]]</f>
        <v>0.35241920109560476</v>
      </c>
      <c r="U540" s="27">
        <f>Table1[[#This Row],[Total Ballots]]/Table1[[#This Row],[Total Population]]</f>
        <v>0.36655999275445111</v>
      </c>
      <c r="V540" s="27">
        <f>Table1[[#This Row],[Female Ballots]]/Table1[[#This Row],[Female Voters]]</f>
        <v>0.47413004338714915</v>
      </c>
      <c r="W540" s="27">
        <f>Table1[[#This Row],[Male Ballots]]/Table1[[#This Row],[Male Voters]]</f>
        <v>0.465900506308768</v>
      </c>
      <c r="X540" s="27">
        <f>Table1[[#This Row],[Total Ballots]]/Table1[[#This Row],[Total Voters]]</f>
        <v>0.47016194176251108</v>
      </c>
    </row>
    <row r="541" spans="1:24" s="12" customFormat="1" hidden="1" x14ac:dyDescent="0.25">
      <c r="A541" s="8" t="s">
        <v>58</v>
      </c>
      <c r="B541" s="17">
        <v>2015</v>
      </c>
      <c r="C541" s="17"/>
      <c r="D541" s="9" t="s">
        <v>66</v>
      </c>
      <c r="E541" s="10">
        <v>8769.74</v>
      </c>
      <c r="F541" s="10">
        <v>9495.0400000000009</v>
      </c>
      <c r="G541" s="10">
        <v>18264.78</v>
      </c>
      <c r="H541" s="44">
        <v>1378</v>
      </c>
      <c r="I541" s="44">
        <v>1425</v>
      </c>
      <c r="J541" s="44">
        <v>71</v>
      </c>
      <c r="K541" s="44">
        <v>2874</v>
      </c>
      <c r="L541" s="10">
        <v>194</v>
      </c>
      <c r="M541" s="10">
        <v>208</v>
      </c>
      <c r="N541" s="10">
        <v>5</v>
      </c>
      <c r="O541" s="11">
        <v>407</v>
      </c>
      <c r="P541" s="27">
        <f>Table1[[#This Row],[Female Voters]]/Table1[[#This Row],[Female Population]]</f>
        <v>0.15713122623931838</v>
      </c>
      <c r="Q541" s="27">
        <f>Table1[[#This Row],[Male Voters]]/Table1[[#This Row],[Male Population]]</f>
        <v>0.15007835669991909</v>
      </c>
      <c r="R541" s="27">
        <f>Table1[[#This Row],[Total Voters]]/Table1[[#This Row],[Total Population]]</f>
        <v>0.15735201847490088</v>
      </c>
      <c r="S541" s="27">
        <f>Table1[[#This Row],[Female Ballots]]/Table1[[#This Row],[Female Population]]</f>
        <v>2.2121522416856144E-2</v>
      </c>
      <c r="T541" s="27">
        <f>Table1[[#This Row],[Male Ballots]]/Table1[[#This Row],[Male Population]]</f>
        <v>2.1906174170935561E-2</v>
      </c>
      <c r="U541" s="27">
        <f>Table1[[#This Row],[Total Ballots]]/Table1[[#This Row],[Total Population]]</f>
        <v>2.2283323423550681E-2</v>
      </c>
      <c r="V541" s="27">
        <f>Table1[[#This Row],[Female Ballots]]/Table1[[#This Row],[Female Voters]]</f>
        <v>0.14078374455732948</v>
      </c>
      <c r="W541" s="27">
        <f>Table1[[#This Row],[Male Ballots]]/Table1[[#This Row],[Male Voters]]</f>
        <v>0.14596491228070174</v>
      </c>
      <c r="X541" s="27">
        <f>Table1[[#This Row],[Total Ballots]]/Table1[[#This Row],[Total Voters]]</f>
        <v>0.14161447459986082</v>
      </c>
    </row>
    <row r="542" spans="1:24" s="12" customFormat="1" hidden="1" x14ac:dyDescent="0.25">
      <c r="A542" s="8" t="s">
        <v>58</v>
      </c>
      <c r="B542" s="17">
        <v>2015</v>
      </c>
      <c r="C542" s="17"/>
      <c r="D542" s="9" t="s">
        <v>67</v>
      </c>
      <c r="E542" s="10">
        <v>3030.84</v>
      </c>
      <c r="F542" s="10">
        <v>3518.56</v>
      </c>
      <c r="G542" s="10">
        <v>6549.4000000000005</v>
      </c>
      <c r="H542" s="44">
        <v>1945</v>
      </c>
      <c r="I542" s="44">
        <v>2030</v>
      </c>
      <c r="J542" s="44">
        <v>67</v>
      </c>
      <c r="K542" s="44">
        <v>4042</v>
      </c>
      <c r="L542" s="10">
        <v>412</v>
      </c>
      <c r="M542" s="10">
        <v>429</v>
      </c>
      <c r="N542" s="10">
        <v>8</v>
      </c>
      <c r="O542" s="11">
        <v>849</v>
      </c>
      <c r="P542" s="27">
        <f>Table1[[#This Row],[Female Voters]]/Table1[[#This Row],[Female Population]]</f>
        <v>0.64173628433041663</v>
      </c>
      <c r="Q542" s="27">
        <f>Table1[[#This Row],[Male Voters]]/Table1[[#This Row],[Male Population]]</f>
        <v>0.57694056659542536</v>
      </c>
      <c r="R542" s="27">
        <f>Table1[[#This Row],[Total Voters]]/Table1[[#This Row],[Total Population]]</f>
        <v>0.61715576999419786</v>
      </c>
      <c r="S542" s="27">
        <f>Table1[[#This Row],[Female Ballots]]/Table1[[#This Row],[Female Population]]</f>
        <v>0.13593591215636588</v>
      </c>
      <c r="T542" s="27">
        <f>Table1[[#This Row],[Male Ballots]]/Table1[[#This Row],[Male Population]]</f>
        <v>0.12192487835932882</v>
      </c>
      <c r="U542" s="27">
        <f>Table1[[#This Row],[Total Ballots]]/Table1[[#This Row],[Total Population]]</f>
        <v>0.12963019513237853</v>
      </c>
      <c r="V542" s="27">
        <f>Table1[[#This Row],[Female Ballots]]/Table1[[#This Row],[Female Voters]]</f>
        <v>0.21182519280205656</v>
      </c>
      <c r="W542" s="27">
        <f>Table1[[#This Row],[Male Ballots]]/Table1[[#This Row],[Male Voters]]</f>
        <v>0.21133004926108373</v>
      </c>
      <c r="X542" s="27">
        <f>Table1[[#This Row],[Total Ballots]]/Table1[[#This Row],[Total Voters]]</f>
        <v>0.21004453240969817</v>
      </c>
    </row>
    <row r="543" spans="1:24" s="12" customFormat="1" hidden="1" x14ac:dyDescent="0.25">
      <c r="A543" s="8" t="s">
        <v>58</v>
      </c>
      <c r="B543" s="17">
        <v>2015</v>
      </c>
      <c r="C543" s="17"/>
      <c r="D543" s="9" t="s">
        <v>68</v>
      </c>
      <c r="E543" s="10">
        <v>1515.8600000000001</v>
      </c>
      <c r="F543" s="10">
        <v>1504.79</v>
      </c>
      <c r="G543" s="10">
        <v>3020.6499999999996</v>
      </c>
      <c r="H543" s="44">
        <v>1396</v>
      </c>
      <c r="I543" s="44">
        <v>1364</v>
      </c>
      <c r="J543" s="44">
        <v>54</v>
      </c>
      <c r="K543" s="44">
        <v>2814</v>
      </c>
      <c r="L543" s="10">
        <v>495</v>
      </c>
      <c r="M543" s="10">
        <v>449</v>
      </c>
      <c r="N543" s="10">
        <v>19</v>
      </c>
      <c r="O543" s="11">
        <v>963</v>
      </c>
      <c r="P543" s="27">
        <f>Table1[[#This Row],[Female Voters]]/Table1[[#This Row],[Female Population]]</f>
        <v>0.92092937342498637</v>
      </c>
      <c r="Q543" s="27">
        <f>Table1[[#This Row],[Male Voters]]/Table1[[#This Row],[Male Population]]</f>
        <v>0.90643877218748137</v>
      </c>
      <c r="R543" s="27">
        <f>Table1[[#This Row],[Total Voters]]/Table1[[#This Row],[Total Population]]</f>
        <v>0.93158757221127919</v>
      </c>
      <c r="S543" s="27">
        <f>Table1[[#This Row],[Female Ballots]]/Table1[[#This Row],[Female Population]]</f>
        <v>0.32654730647949015</v>
      </c>
      <c r="T543" s="27">
        <f>Table1[[#This Row],[Male Ballots]]/Table1[[#This Row],[Male Population]]</f>
        <v>0.29838050492095242</v>
      </c>
      <c r="U543" s="27">
        <f>Table1[[#This Row],[Total Ballots]]/Table1[[#This Row],[Total Population]]</f>
        <v>0.31880555509575759</v>
      </c>
      <c r="V543" s="27">
        <f>Table1[[#This Row],[Female Ballots]]/Table1[[#This Row],[Female Voters]]</f>
        <v>0.35458452722063039</v>
      </c>
      <c r="W543" s="27">
        <f>Table1[[#This Row],[Male Ballots]]/Table1[[#This Row],[Male Voters]]</f>
        <v>0.32917888563049852</v>
      </c>
      <c r="X543" s="27">
        <f>Table1[[#This Row],[Total Ballots]]/Table1[[#This Row],[Total Voters]]</f>
        <v>0.34221748400852881</v>
      </c>
    </row>
    <row r="544" spans="1:24" s="12" customFormat="1" hidden="1" x14ac:dyDescent="0.25">
      <c r="A544" s="8" t="s">
        <v>58</v>
      </c>
      <c r="B544" s="17">
        <v>2015</v>
      </c>
      <c r="C544" s="17"/>
      <c r="D544" s="9" t="s">
        <v>69</v>
      </c>
      <c r="E544" s="10">
        <v>1705.1799999999998</v>
      </c>
      <c r="F544" s="10">
        <v>1684.3600000000001</v>
      </c>
      <c r="G544" s="10">
        <v>3389.54</v>
      </c>
      <c r="H544" s="44">
        <v>1505</v>
      </c>
      <c r="I544" s="44">
        <v>1405</v>
      </c>
      <c r="J544" s="44">
        <v>63</v>
      </c>
      <c r="K544" s="44">
        <v>2973</v>
      </c>
      <c r="L544" s="10">
        <v>724</v>
      </c>
      <c r="M544" s="10">
        <v>677</v>
      </c>
      <c r="N544" s="10">
        <v>24</v>
      </c>
      <c r="O544" s="11">
        <v>1425</v>
      </c>
      <c r="P544" s="27">
        <f>Table1[[#This Row],[Female Voters]]/Table1[[#This Row],[Female Population]]</f>
        <v>0.88260476899799445</v>
      </c>
      <c r="Q544" s="27">
        <f>Table1[[#This Row],[Male Voters]]/Table1[[#This Row],[Male Population]]</f>
        <v>0.83414471965613046</v>
      </c>
      <c r="R544" s="27">
        <f>Table1[[#This Row],[Total Voters]]/Table1[[#This Row],[Total Population]]</f>
        <v>0.87711016834142685</v>
      </c>
      <c r="S544" s="27">
        <f>Table1[[#This Row],[Female Ballots]]/Table1[[#This Row],[Female Population]]</f>
        <v>0.42458860648142721</v>
      </c>
      <c r="T544" s="27">
        <f>Table1[[#This Row],[Male Ballots]]/Table1[[#This Row],[Male Population]]</f>
        <v>0.40193307843928849</v>
      </c>
      <c r="U544" s="27">
        <f>Table1[[#This Row],[Total Ballots]]/Table1[[#This Row],[Total Population]]</f>
        <v>0.42041102922520462</v>
      </c>
      <c r="V544" s="27">
        <f>Table1[[#This Row],[Female Ballots]]/Table1[[#This Row],[Female Voters]]</f>
        <v>0.48106312292358805</v>
      </c>
      <c r="W544" s="27">
        <f>Table1[[#This Row],[Male Ballots]]/Table1[[#This Row],[Male Voters]]</f>
        <v>0.48185053380782916</v>
      </c>
      <c r="X544" s="27">
        <f>Table1[[#This Row],[Total Ballots]]/Table1[[#This Row],[Total Voters]]</f>
        <v>0.47931382441977799</v>
      </c>
    </row>
    <row r="545" spans="1:24" s="12" customFormat="1" hidden="1" x14ac:dyDescent="0.25">
      <c r="A545" s="8" t="s">
        <v>58</v>
      </c>
      <c r="B545" s="17">
        <v>2015</v>
      </c>
      <c r="C545" s="17"/>
      <c r="D545" s="9" t="s">
        <v>70</v>
      </c>
      <c r="E545" s="10">
        <v>1826.6599999999999</v>
      </c>
      <c r="F545" s="10">
        <v>1825.1</v>
      </c>
      <c r="G545" s="10">
        <v>3651.77</v>
      </c>
      <c r="H545" s="44">
        <v>1771</v>
      </c>
      <c r="I545" s="44">
        <v>1747</v>
      </c>
      <c r="J545" s="44">
        <v>49</v>
      </c>
      <c r="K545" s="44">
        <v>3567</v>
      </c>
      <c r="L545" s="10">
        <v>1104</v>
      </c>
      <c r="M545" s="10">
        <v>1071</v>
      </c>
      <c r="N545" s="10">
        <v>17</v>
      </c>
      <c r="O545" s="11">
        <v>2192</v>
      </c>
      <c r="P545" s="27">
        <f>Table1[[#This Row],[Female Voters]]/Table1[[#This Row],[Female Population]]</f>
        <v>0.96952908587257625</v>
      </c>
      <c r="Q545" s="27">
        <f>Table1[[#This Row],[Male Voters]]/Table1[[#This Row],[Male Population]]</f>
        <v>0.95720782422880946</v>
      </c>
      <c r="R545" s="27">
        <f>Table1[[#This Row],[Total Voters]]/Table1[[#This Row],[Total Population]]</f>
        <v>0.9767865993750976</v>
      </c>
      <c r="S545" s="27">
        <f>Table1[[#This Row],[Female Ballots]]/Table1[[#This Row],[Female Population]]</f>
        <v>0.60438176781667097</v>
      </c>
      <c r="T545" s="27">
        <f>Table1[[#This Row],[Male Ballots]]/Table1[[#This Row],[Male Population]]</f>
        <v>0.58681716070352308</v>
      </c>
      <c r="U545" s="27">
        <f>Table1[[#This Row],[Total Ballots]]/Table1[[#This Row],[Total Population]]</f>
        <v>0.60025686174101878</v>
      </c>
      <c r="V545" s="27">
        <f>Table1[[#This Row],[Female Ballots]]/Table1[[#This Row],[Female Voters]]</f>
        <v>0.62337662337662336</v>
      </c>
      <c r="W545" s="27">
        <f>Table1[[#This Row],[Male Ballots]]/Table1[[#This Row],[Male Voters]]</f>
        <v>0.61305094447624497</v>
      </c>
      <c r="X545" s="27">
        <f>Table1[[#This Row],[Total Ballots]]/Table1[[#This Row],[Total Voters]]</f>
        <v>0.61452200728903839</v>
      </c>
    </row>
    <row r="546" spans="1:24" s="12" customFormat="1" hidden="1" x14ac:dyDescent="0.25">
      <c r="A546" s="8" t="s">
        <v>58</v>
      </c>
      <c r="B546" s="17">
        <v>2015</v>
      </c>
      <c r="C546" s="17"/>
      <c r="D546" s="9" t="s">
        <v>71</v>
      </c>
      <c r="E546" s="10">
        <v>2342.65</v>
      </c>
      <c r="F546" s="10">
        <v>2021.8799999999999</v>
      </c>
      <c r="G546" s="10">
        <v>4364.5300000000007</v>
      </c>
      <c r="H546" s="44">
        <v>2233</v>
      </c>
      <c r="I546" s="44">
        <v>1996</v>
      </c>
      <c r="J546" s="44">
        <v>56</v>
      </c>
      <c r="K546" s="44">
        <v>4285</v>
      </c>
      <c r="L546" s="10">
        <v>1677</v>
      </c>
      <c r="M546" s="10">
        <v>1514</v>
      </c>
      <c r="N546" s="10">
        <v>34</v>
      </c>
      <c r="O546" s="11">
        <v>3225</v>
      </c>
      <c r="P546" s="27">
        <f>Table1[[#This Row],[Female Voters]]/Table1[[#This Row],[Female Population]]</f>
        <v>0.95319403239920597</v>
      </c>
      <c r="Q546" s="27">
        <f>Table1[[#This Row],[Male Voters]]/Table1[[#This Row],[Male Population]]</f>
        <v>0.98720003165370851</v>
      </c>
      <c r="R546" s="27">
        <f>Table1[[#This Row],[Total Voters]]/Table1[[#This Row],[Total Population]]</f>
        <v>0.98177810669190024</v>
      </c>
      <c r="S546" s="27">
        <f>Table1[[#This Row],[Female Ballots]]/Table1[[#This Row],[Female Population]]</f>
        <v>0.71585597507096665</v>
      </c>
      <c r="T546" s="27">
        <f>Table1[[#This Row],[Male Ballots]]/Table1[[#This Row],[Male Population]]</f>
        <v>0.74880804004194124</v>
      </c>
      <c r="U546" s="27">
        <f>Table1[[#This Row],[Total Ballots]]/Table1[[#This Row],[Total Population]]</f>
        <v>0.73891117714851307</v>
      </c>
      <c r="V546" s="27">
        <f>Table1[[#This Row],[Female Ballots]]/Table1[[#This Row],[Female Voters]]</f>
        <v>0.7510076130765786</v>
      </c>
      <c r="W546" s="27">
        <f>Table1[[#This Row],[Male Ballots]]/Table1[[#This Row],[Male Voters]]</f>
        <v>0.75851703406813631</v>
      </c>
      <c r="X546" s="27">
        <f>Table1[[#This Row],[Total Ballots]]/Table1[[#This Row],[Total Voters]]</f>
        <v>0.75262543757292877</v>
      </c>
    </row>
    <row r="547" spans="1:24" s="12" customFormat="1" hidden="1" x14ac:dyDescent="0.25">
      <c r="A547" s="8" t="s">
        <v>58</v>
      </c>
      <c r="B547" s="17">
        <v>2015</v>
      </c>
      <c r="C547" s="17"/>
      <c r="D547" s="9" t="s">
        <v>453</v>
      </c>
      <c r="E547" s="10">
        <v>19190.93</v>
      </c>
      <c r="F547" s="10">
        <v>20049.73</v>
      </c>
      <c r="G547" s="10">
        <v>39240.67</v>
      </c>
      <c r="H547" s="44">
        <v>10228</v>
      </c>
      <c r="I547" s="44">
        <v>9967</v>
      </c>
      <c r="J547" s="44">
        <v>360</v>
      </c>
      <c r="K547" s="44">
        <v>20555</v>
      </c>
      <c r="L547" s="10">
        <v>4606</v>
      </c>
      <c r="M547" s="10">
        <v>4348</v>
      </c>
      <c r="N547" s="10">
        <v>107</v>
      </c>
      <c r="O547" s="11">
        <v>9061</v>
      </c>
      <c r="P547" s="27">
        <f>Table1[[#This Row],[Female Voters]]/Table1[[#This Row],[Female Population]]</f>
        <v>0.53296010146459816</v>
      </c>
      <c r="Q547" s="27">
        <f>Table1[[#This Row],[Male Voters]]/Table1[[#This Row],[Male Population]]</f>
        <v>0.49711392622244788</v>
      </c>
      <c r="R547" s="27">
        <f>Table1[[#This Row],[Total Voters]]/Table1[[#This Row],[Total Population]]</f>
        <v>0.5238187829106894</v>
      </c>
      <c r="S547" s="27">
        <f>Table1[[#This Row],[Female Ballots]]/Table1[[#This Row],[Female Population]]</f>
        <v>0.24000921268536751</v>
      </c>
      <c r="T547" s="27">
        <f>Table1[[#This Row],[Male Ballots]]/Table1[[#This Row],[Male Population]]</f>
        <v>0.21686077568126852</v>
      </c>
      <c r="U547" s="27">
        <f>Table1[[#This Row],[Total Ballots]]/Table1[[#This Row],[Total Population]]</f>
        <v>0.23090839172725644</v>
      </c>
      <c r="V547" s="27">
        <f>Table1[[#This Row],[Female Ballots]]/Table1[[#This Row],[Female Voters]]</f>
        <v>0.45033242080563157</v>
      </c>
      <c r="W547" s="27">
        <f>Table1[[#This Row],[Male Ballots]]/Table1[[#This Row],[Male Voters]]</f>
        <v>0.43623959064914219</v>
      </c>
      <c r="X547" s="27">
        <f>Table1[[#This Row],[Total Ballots]]/Table1[[#This Row],[Total Voters]]</f>
        <v>0.44081731938701046</v>
      </c>
    </row>
    <row r="548" spans="1:24" s="12" customFormat="1" hidden="1" x14ac:dyDescent="0.25">
      <c r="A548" s="8" t="s">
        <v>59</v>
      </c>
      <c r="B548" s="17">
        <v>2015</v>
      </c>
      <c r="C548" s="17"/>
      <c r="D548" s="9" t="s">
        <v>66</v>
      </c>
      <c r="E548" s="10">
        <v>9345.9500000000007</v>
      </c>
      <c r="F548" s="10">
        <v>10930.970000000001</v>
      </c>
      <c r="G548" s="10">
        <v>20276.91</v>
      </c>
      <c r="H548" s="44">
        <v>6303</v>
      </c>
      <c r="I548" s="44">
        <v>5624</v>
      </c>
      <c r="J548" s="44">
        <v>2</v>
      </c>
      <c r="K548" s="44">
        <v>11929</v>
      </c>
      <c r="L548" s="10">
        <v>650</v>
      </c>
      <c r="M548" s="10">
        <v>592</v>
      </c>
      <c r="N548" s="10">
        <v>0</v>
      </c>
      <c r="O548" s="11">
        <v>1242</v>
      </c>
      <c r="P548" s="27">
        <f>Table1[[#This Row],[Female Voters]]/Table1[[#This Row],[Female Population]]</f>
        <v>0.67440977107731148</v>
      </c>
      <c r="Q548" s="27">
        <f>Table1[[#This Row],[Male Voters]]/Table1[[#This Row],[Male Population]]</f>
        <v>0.51450145778462475</v>
      </c>
      <c r="R548" s="27">
        <f>Table1[[#This Row],[Total Voters]]/Table1[[#This Row],[Total Population]]</f>
        <v>0.58830462826929741</v>
      </c>
      <c r="S548" s="27">
        <f>Table1[[#This Row],[Female Ballots]]/Table1[[#This Row],[Female Population]]</f>
        <v>6.9548842011780493E-2</v>
      </c>
      <c r="T548" s="27">
        <f>Table1[[#This Row],[Male Ballots]]/Table1[[#This Row],[Male Population]]</f>
        <v>5.4158048187855232E-2</v>
      </c>
      <c r="U548" s="27">
        <f>Table1[[#This Row],[Total Ballots]]/Table1[[#This Row],[Total Population]]</f>
        <v>6.125193631574042E-2</v>
      </c>
      <c r="V548" s="27">
        <f>Table1[[#This Row],[Female Ballots]]/Table1[[#This Row],[Female Voters]]</f>
        <v>0.10312549579565286</v>
      </c>
      <c r="W548" s="27">
        <f>Table1[[#This Row],[Male Ballots]]/Table1[[#This Row],[Male Voters]]</f>
        <v>0.10526315789473684</v>
      </c>
      <c r="X548" s="27">
        <f>Table1[[#This Row],[Total Ballots]]/Table1[[#This Row],[Total Voters]]</f>
        <v>0.10411601978372034</v>
      </c>
    </row>
    <row r="549" spans="1:24" s="12" customFormat="1" hidden="1" x14ac:dyDescent="0.25">
      <c r="A549" s="8" t="s">
        <v>59</v>
      </c>
      <c r="B549" s="17">
        <v>2015</v>
      </c>
      <c r="C549" s="17"/>
      <c r="D549" s="9" t="s">
        <v>67</v>
      </c>
      <c r="E549" s="10">
        <v>16332.150000000001</v>
      </c>
      <c r="F549" s="10">
        <v>14905.779999999999</v>
      </c>
      <c r="G549" s="10">
        <v>31237.940000000002</v>
      </c>
      <c r="H549" s="44">
        <v>9833</v>
      </c>
      <c r="I549" s="44">
        <v>8211</v>
      </c>
      <c r="J549" s="44"/>
      <c r="K549" s="44">
        <v>18044</v>
      </c>
      <c r="L549" s="10">
        <v>1157</v>
      </c>
      <c r="M549" s="10">
        <v>946</v>
      </c>
      <c r="N549" s="10">
        <v>0</v>
      </c>
      <c r="O549" s="11">
        <v>2103</v>
      </c>
      <c r="P549" s="27">
        <f>Table1[[#This Row],[Female Voters]]/Table1[[#This Row],[Female Population]]</f>
        <v>0.6020640270876767</v>
      </c>
      <c r="Q549" s="27">
        <f>Table1[[#This Row],[Male Voters]]/Table1[[#This Row],[Male Population]]</f>
        <v>0.55086013613511009</v>
      </c>
      <c r="R549" s="27">
        <f>Table1[[#This Row],[Total Voters]]/Table1[[#This Row],[Total Population]]</f>
        <v>0.57763091932438559</v>
      </c>
      <c r="S549" s="27">
        <f>Table1[[#This Row],[Female Ballots]]/Table1[[#This Row],[Female Population]]</f>
        <v>7.08418671148624E-2</v>
      </c>
      <c r="T549" s="27">
        <f>Table1[[#This Row],[Male Ballots]]/Table1[[#This Row],[Male Population]]</f>
        <v>6.346531345558569E-2</v>
      </c>
      <c r="U549" s="27">
        <f>Table1[[#This Row],[Total Ballots]]/Table1[[#This Row],[Total Population]]</f>
        <v>6.7321980898868483E-2</v>
      </c>
      <c r="V549" s="27">
        <f>Table1[[#This Row],[Female Ballots]]/Table1[[#This Row],[Female Voters]]</f>
        <v>0.11766500559340995</v>
      </c>
      <c r="W549" s="27">
        <f>Table1[[#This Row],[Male Ballots]]/Table1[[#This Row],[Male Voters]]</f>
        <v>0.11521130191206917</v>
      </c>
      <c r="X549" s="27">
        <f>Table1[[#This Row],[Total Ballots]]/Table1[[#This Row],[Total Voters]]</f>
        <v>0.11654843715362448</v>
      </c>
    </row>
    <row r="550" spans="1:24" s="12" customFormat="1" hidden="1" x14ac:dyDescent="0.25">
      <c r="A550" s="8" t="s">
        <v>59</v>
      </c>
      <c r="B550" s="17">
        <v>2015</v>
      </c>
      <c r="C550" s="17"/>
      <c r="D550" s="9" t="s">
        <v>68</v>
      </c>
      <c r="E550" s="10">
        <v>16333.07</v>
      </c>
      <c r="F550" s="10">
        <v>14743.880000000001</v>
      </c>
      <c r="G550" s="10">
        <v>31076.95</v>
      </c>
      <c r="H550" s="44">
        <v>8617</v>
      </c>
      <c r="I550" s="44">
        <v>7268</v>
      </c>
      <c r="J550" s="44"/>
      <c r="K550" s="44">
        <v>15885</v>
      </c>
      <c r="L550" s="10">
        <v>1681</v>
      </c>
      <c r="M550" s="10">
        <v>1460</v>
      </c>
      <c r="N550" s="10">
        <v>0</v>
      </c>
      <c r="O550" s="11">
        <v>3141</v>
      </c>
      <c r="P550" s="27">
        <f>Table1[[#This Row],[Female Voters]]/Table1[[#This Row],[Female Population]]</f>
        <v>0.52757993445200446</v>
      </c>
      <c r="Q550" s="27">
        <f>Table1[[#This Row],[Male Voters]]/Table1[[#This Row],[Male Population]]</f>
        <v>0.49295029530896883</v>
      </c>
      <c r="R550" s="27">
        <f>Table1[[#This Row],[Total Voters]]/Table1[[#This Row],[Total Population]]</f>
        <v>0.51115054727056553</v>
      </c>
      <c r="S550" s="27">
        <f>Table1[[#This Row],[Female Ballots]]/Table1[[#This Row],[Female Population]]</f>
        <v>0.10292002666981774</v>
      </c>
      <c r="T550" s="27">
        <f>Table1[[#This Row],[Male Ballots]]/Table1[[#This Row],[Male Population]]</f>
        <v>9.9024137472632709E-2</v>
      </c>
      <c r="U550" s="27">
        <f>Table1[[#This Row],[Total Ballots]]/Table1[[#This Row],[Total Population]]</f>
        <v>0.10107169461610614</v>
      </c>
      <c r="V550" s="27">
        <f>Table1[[#This Row],[Female Ballots]]/Table1[[#This Row],[Female Voters]]</f>
        <v>0.19507949402344205</v>
      </c>
      <c r="W550" s="27">
        <f>Table1[[#This Row],[Male Ballots]]/Table1[[#This Row],[Male Voters]]</f>
        <v>0.20088057237204182</v>
      </c>
      <c r="X550" s="27">
        <f>Table1[[#This Row],[Total Ballots]]/Table1[[#This Row],[Total Voters]]</f>
        <v>0.19773371104815865</v>
      </c>
    </row>
    <row r="551" spans="1:24" s="12" customFormat="1" hidden="1" x14ac:dyDescent="0.25">
      <c r="A551" s="8" t="s">
        <v>59</v>
      </c>
      <c r="B551" s="17">
        <v>2015</v>
      </c>
      <c r="C551" s="17"/>
      <c r="D551" s="9" t="s">
        <v>69</v>
      </c>
      <c r="E551" s="10">
        <v>14703.34</v>
      </c>
      <c r="F551" s="10">
        <v>14115.69</v>
      </c>
      <c r="G551" s="10">
        <v>28819.040000000001</v>
      </c>
      <c r="H551" s="44">
        <v>9040</v>
      </c>
      <c r="I551" s="44">
        <v>8134</v>
      </c>
      <c r="J551" s="44"/>
      <c r="K551" s="44">
        <v>17174</v>
      </c>
      <c r="L551" s="10">
        <v>2580</v>
      </c>
      <c r="M551" s="10">
        <v>2357</v>
      </c>
      <c r="N551" s="10">
        <v>0</v>
      </c>
      <c r="O551" s="11">
        <v>4937</v>
      </c>
      <c r="P551" s="27">
        <f>Table1[[#This Row],[Female Voters]]/Table1[[#This Row],[Female Population]]</f>
        <v>0.61482629116921728</v>
      </c>
      <c r="Q551" s="27">
        <f>Table1[[#This Row],[Male Voters]]/Table1[[#This Row],[Male Population]]</f>
        <v>0.57623821435579836</v>
      </c>
      <c r="R551" s="27">
        <f>Table1[[#This Row],[Total Voters]]/Table1[[#This Row],[Total Population]]</f>
        <v>0.59592547149384567</v>
      </c>
      <c r="S551" s="27">
        <f>Table1[[#This Row],[Female Ballots]]/Table1[[#This Row],[Female Population]]</f>
        <v>0.17547033531156866</v>
      </c>
      <c r="T551" s="27">
        <f>Table1[[#This Row],[Male Ballots]]/Table1[[#This Row],[Male Population]]</f>
        <v>0.16697731389680562</v>
      </c>
      <c r="U551" s="27">
        <f>Table1[[#This Row],[Total Ballots]]/Table1[[#This Row],[Total Population]]</f>
        <v>0.17131035593135649</v>
      </c>
      <c r="V551" s="27">
        <f>Table1[[#This Row],[Female Ballots]]/Table1[[#This Row],[Female Voters]]</f>
        <v>0.28539823008849557</v>
      </c>
      <c r="W551" s="27">
        <f>Table1[[#This Row],[Male Ballots]]/Table1[[#This Row],[Male Voters]]</f>
        <v>0.2897713302188345</v>
      </c>
      <c r="X551" s="27">
        <f>Table1[[#This Row],[Total Ballots]]/Table1[[#This Row],[Total Voters]]</f>
        <v>0.28746943053452895</v>
      </c>
    </row>
    <row r="552" spans="1:24" s="12" customFormat="1" hidden="1" x14ac:dyDescent="0.25">
      <c r="A552" s="8" t="s">
        <v>59</v>
      </c>
      <c r="B552" s="17">
        <v>2015</v>
      </c>
      <c r="C552" s="17"/>
      <c r="D552" s="9" t="s">
        <v>70</v>
      </c>
      <c r="E552" s="10">
        <v>14301.43</v>
      </c>
      <c r="F552" s="10">
        <v>13471.82</v>
      </c>
      <c r="G552" s="10">
        <v>27773.25</v>
      </c>
      <c r="H552" s="44">
        <v>10467</v>
      </c>
      <c r="I552" s="44">
        <v>9303</v>
      </c>
      <c r="J552" s="44"/>
      <c r="K552" s="44">
        <v>19770</v>
      </c>
      <c r="L552" s="10">
        <v>4529</v>
      </c>
      <c r="M552" s="10">
        <v>4119</v>
      </c>
      <c r="N552" s="10">
        <v>0</v>
      </c>
      <c r="O552" s="11">
        <v>8648</v>
      </c>
      <c r="P552" s="27">
        <f>Table1[[#This Row],[Female Voters]]/Table1[[#This Row],[Female Population]]</f>
        <v>0.73188485347269472</v>
      </c>
      <c r="Q552" s="27">
        <f>Table1[[#This Row],[Male Voters]]/Table1[[#This Row],[Male Population]]</f>
        <v>0.69055257567277473</v>
      </c>
      <c r="R552" s="27">
        <f>Table1[[#This Row],[Total Voters]]/Table1[[#This Row],[Total Population]]</f>
        <v>0.71183602927277145</v>
      </c>
      <c r="S552" s="27">
        <f>Table1[[#This Row],[Female Ballots]]/Table1[[#This Row],[Female Population]]</f>
        <v>0.31668161855143157</v>
      </c>
      <c r="T552" s="27">
        <f>Table1[[#This Row],[Male Ballots]]/Table1[[#This Row],[Male Population]]</f>
        <v>0.30574933453683317</v>
      </c>
      <c r="U552" s="27">
        <f>Table1[[#This Row],[Total Ballots]]/Table1[[#This Row],[Total Population]]</f>
        <v>0.31137875473702215</v>
      </c>
      <c r="V552" s="27">
        <f>Table1[[#This Row],[Female Ballots]]/Table1[[#This Row],[Female Voters]]</f>
        <v>0.43269322633037166</v>
      </c>
      <c r="W552" s="27">
        <f>Table1[[#This Row],[Male Ballots]]/Table1[[#This Row],[Male Voters]]</f>
        <v>0.44276039987100935</v>
      </c>
      <c r="X552" s="27">
        <f>Table1[[#This Row],[Total Ballots]]/Table1[[#This Row],[Total Voters]]</f>
        <v>0.43743045017703591</v>
      </c>
    </row>
    <row r="553" spans="1:24" s="12" customFormat="1" hidden="1" x14ac:dyDescent="0.25">
      <c r="A553" s="8" t="s">
        <v>59</v>
      </c>
      <c r="B553" s="17">
        <v>2015</v>
      </c>
      <c r="C553" s="17"/>
      <c r="D553" s="9" t="s">
        <v>71</v>
      </c>
      <c r="E553" s="10">
        <v>18205.05</v>
      </c>
      <c r="F553" s="10">
        <v>15893.019999999999</v>
      </c>
      <c r="G553" s="10">
        <v>34098.080000000002</v>
      </c>
      <c r="H553" s="44">
        <v>14020</v>
      </c>
      <c r="I553" s="44">
        <v>12009</v>
      </c>
      <c r="J553" s="44"/>
      <c r="K553" s="44">
        <v>26029</v>
      </c>
      <c r="L553" s="10">
        <v>8029</v>
      </c>
      <c r="M553" s="10">
        <v>7281</v>
      </c>
      <c r="N553" s="10">
        <v>0</v>
      </c>
      <c r="O553" s="11">
        <v>15310</v>
      </c>
      <c r="P553" s="27">
        <f>Table1[[#This Row],[Female Voters]]/Table1[[#This Row],[Female Population]]</f>
        <v>0.77011598430105932</v>
      </c>
      <c r="Q553" s="27">
        <f>Table1[[#This Row],[Male Voters]]/Table1[[#This Row],[Male Population]]</f>
        <v>0.75561472898165361</v>
      </c>
      <c r="R553" s="27">
        <f>Table1[[#This Row],[Total Voters]]/Table1[[#This Row],[Total Population]]</f>
        <v>0.76335676378259421</v>
      </c>
      <c r="S553" s="27">
        <f>Table1[[#This Row],[Female Ballots]]/Table1[[#This Row],[Female Population]]</f>
        <v>0.44103147203660525</v>
      </c>
      <c r="T553" s="27">
        <f>Table1[[#This Row],[Male Ballots]]/Table1[[#This Row],[Male Population]]</f>
        <v>0.45812564257768507</v>
      </c>
      <c r="U553" s="27">
        <f>Table1[[#This Row],[Total Ballots]]/Table1[[#This Row],[Total Population]]</f>
        <v>0.44899888791392356</v>
      </c>
      <c r="V553" s="27">
        <f>Table1[[#This Row],[Female Ballots]]/Table1[[#This Row],[Female Voters]]</f>
        <v>0.57268188302425105</v>
      </c>
      <c r="W553" s="27">
        <f>Table1[[#This Row],[Male Ballots]]/Table1[[#This Row],[Male Voters]]</f>
        <v>0.60629527854109422</v>
      </c>
      <c r="X553" s="27">
        <f>Table1[[#This Row],[Total Ballots]]/Table1[[#This Row],[Total Voters]]</f>
        <v>0.58819009566253022</v>
      </c>
    </row>
    <row r="554" spans="1:24" s="12" customFormat="1" hidden="1" x14ac:dyDescent="0.25">
      <c r="A554" s="8" t="s">
        <v>59</v>
      </c>
      <c r="B554" s="17">
        <v>2015</v>
      </c>
      <c r="C554" s="17"/>
      <c r="D554" s="9" t="s">
        <v>453</v>
      </c>
      <c r="E554" s="10">
        <v>89220.99</v>
      </c>
      <c r="F554" s="10">
        <v>84061.160000000018</v>
      </c>
      <c r="G554" s="10">
        <v>173282.16999999998</v>
      </c>
      <c r="H554" s="44">
        <v>58280</v>
      </c>
      <c r="I554" s="44">
        <v>50549</v>
      </c>
      <c r="J554" s="44">
        <v>2</v>
      </c>
      <c r="K554" s="44">
        <v>108831</v>
      </c>
      <c r="L554" s="10">
        <v>18626</v>
      </c>
      <c r="M554" s="10">
        <v>16755</v>
      </c>
      <c r="N554" s="10">
        <v>0</v>
      </c>
      <c r="O554" s="11">
        <v>35381</v>
      </c>
      <c r="P554" s="27">
        <f>Table1[[#This Row],[Female Voters]]/Table1[[#This Row],[Female Population]]</f>
        <v>0.65320951941914118</v>
      </c>
      <c r="Q554" s="27">
        <f>Table1[[#This Row],[Male Voters]]/Table1[[#This Row],[Male Population]]</f>
        <v>0.60133597966052321</v>
      </c>
      <c r="R554" s="27">
        <f>Table1[[#This Row],[Total Voters]]/Table1[[#This Row],[Total Population]]</f>
        <v>0.6280565392273193</v>
      </c>
      <c r="S554" s="27">
        <f>Table1[[#This Row],[Female Ballots]]/Table1[[#This Row],[Female Population]]</f>
        <v>0.2087625344663851</v>
      </c>
      <c r="T554" s="27">
        <f>Table1[[#This Row],[Male Ballots]]/Table1[[#This Row],[Male Population]]</f>
        <v>0.19931916238129471</v>
      </c>
      <c r="U554" s="27">
        <f>Table1[[#This Row],[Total Ballots]]/Table1[[#This Row],[Total Population]]</f>
        <v>0.20418142270494422</v>
      </c>
      <c r="V554" s="27">
        <f>Table1[[#This Row],[Female Ballots]]/Table1[[#This Row],[Female Voters]]</f>
        <v>0.31959505833905283</v>
      </c>
      <c r="W554" s="27">
        <f>Table1[[#This Row],[Male Ballots]]/Table1[[#This Row],[Male Voters]]</f>
        <v>0.3314605630180617</v>
      </c>
      <c r="X554" s="27">
        <f>Table1[[#This Row],[Total Ballots]]/Table1[[#This Row],[Total Voters]]</f>
        <v>0.32510038500059724</v>
      </c>
    </row>
    <row r="555" spans="1:24" s="12" customFormat="1" hidden="1" x14ac:dyDescent="0.25">
      <c r="A555" s="8" t="s">
        <v>73</v>
      </c>
      <c r="B555" s="17">
        <v>2015</v>
      </c>
      <c r="C555" s="17"/>
      <c r="D555" s="9" t="s">
        <v>66</v>
      </c>
      <c r="E555" s="10">
        <v>321944.02</v>
      </c>
      <c r="F555" s="10">
        <v>338711.02</v>
      </c>
      <c r="G555" s="10">
        <v>660655.05999999994</v>
      </c>
      <c r="H555" s="44">
        <v>170840</v>
      </c>
      <c r="I555" s="44">
        <v>164031</v>
      </c>
      <c r="J555" s="44">
        <v>560</v>
      </c>
      <c r="K555" s="44">
        <v>335431</v>
      </c>
      <c r="L555" s="10">
        <v>25522</v>
      </c>
      <c r="M555" s="10">
        <v>23665</v>
      </c>
      <c r="N555" s="10">
        <v>71</v>
      </c>
      <c r="O555" s="11">
        <v>49258</v>
      </c>
      <c r="P555" s="27">
        <f>Table1[[#This Row],[Female Voters]]/Table1[[#This Row],[Female Population]]</f>
        <v>0.5306512604272009</v>
      </c>
      <c r="Q555" s="27">
        <f>Table1[[#This Row],[Male Voters]]/Table1[[#This Row],[Male Population]]</f>
        <v>0.48428008040600506</v>
      </c>
      <c r="R555" s="27">
        <f>Table1[[#This Row],[Total Voters]]/Table1[[#This Row],[Total Population]]</f>
        <v>0.50772486325920219</v>
      </c>
      <c r="S555" s="27">
        <f>Table1[[#This Row],[Female Ballots]]/Table1[[#This Row],[Female Population]]</f>
        <v>7.9274651537245513E-2</v>
      </c>
      <c r="T555" s="27">
        <f>Table1[[#This Row],[Male Ballots]]/Table1[[#This Row],[Male Population]]</f>
        <v>6.986781829537167E-2</v>
      </c>
      <c r="U555" s="27">
        <f>Table1[[#This Row],[Total Ballots]]/Table1[[#This Row],[Total Population]]</f>
        <v>7.4559332066570422E-2</v>
      </c>
      <c r="V555" s="27">
        <f>Table1[[#This Row],[Female Ballots]]/Table1[[#This Row],[Female Voters]]</f>
        <v>0.14939124326855538</v>
      </c>
      <c r="W555" s="27">
        <f>Table1[[#This Row],[Male Ballots]]/Table1[[#This Row],[Male Voters]]</f>
        <v>0.14427150965366303</v>
      </c>
      <c r="X555" s="27">
        <f>Table1[[#This Row],[Total Ballots]]/Table1[[#This Row],[Total Voters]]</f>
        <v>0.14684987374452571</v>
      </c>
    </row>
    <row r="556" spans="1:24" s="12" customFormat="1" hidden="1" x14ac:dyDescent="0.25">
      <c r="A556" s="8" t="s">
        <v>73</v>
      </c>
      <c r="B556" s="17">
        <v>2015</v>
      </c>
      <c r="C556" s="17"/>
      <c r="D556" s="9" t="s">
        <v>67</v>
      </c>
      <c r="E556" s="10">
        <v>477352.03</v>
      </c>
      <c r="F556" s="10">
        <v>500284.05</v>
      </c>
      <c r="G556" s="10">
        <v>977636.08000000007</v>
      </c>
      <c r="H556" s="44">
        <v>337514</v>
      </c>
      <c r="I556" s="44">
        <v>312177</v>
      </c>
      <c r="J556" s="44">
        <v>463</v>
      </c>
      <c r="K556" s="44">
        <v>650154</v>
      </c>
      <c r="L556" s="10">
        <v>60082</v>
      </c>
      <c r="M556" s="10">
        <v>53965</v>
      </c>
      <c r="N556" s="10">
        <v>57</v>
      </c>
      <c r="O556" s="11">
        <v>114104</v>
      </c>
      <c r="P556" s="27">
        <f>Table1[[#This Row],[Female Voters]]/Table1[[#This Row],[Female Population]]</f>
        <v>0.70705470761274436</v>
      </c>
      <c r="Q556" s="27">
        <f>Table1[[#This Row],[Male Voters]]/Table1[[#This Row],[Male Population]]</f>
        <v>0.62399950588070918</v>
      </c>
      <c r="R556" s="27">
        <f>Table1[[#This Row],[Total Voters]]/Table1[[#This Row],[Total Population]]</f>
        <v>0.66502660171870898</v>
      </c>
      <c r="S556" s="27">
        <f>Table1[[#This Row],[Female Ballots]]/Table1[[#This Row],[Female Population]]</f>
        <v>0.12586518171924396</v>
      </c>
      <c r="T556" s="27">
        <f>Table1[[#This Row],[Male Ballots]]/Table1[[#This Row],[Male Population]]</f>
        <v>0.10786871978029282</v>
      </c>
      <c r="U556" s="27">
        <f>Table1[[#This Row],[Total Ballots]]/Table1[[#This Row],[Total Population]]</f>
        <v>0.11671418673500675</v>
      </c>
      <c r="V556" s="27">
        <f>Table1[[#This Row],[Female Ballots]]/Table1[[#This Row],[Female Voters]]</f>
        <v>0.17801335648299033</v>
      </c>
      <c r="W556" s="27">
        <f>Table1[[#This Row],[Male Ballots]]/Table1[[#This Row],[Male Voters]]</f>
        <v>0.17286667499527511</v>
      </c>
      <c r="X556" s="27">
        <f>Table1[[#This Row],[Total Ballots]]/Table1[[#This Row],[Total Voters]]</f>
        <v>0.17550303466563308</v>
      </c>
    </row>
    <row r="557" spans="1:24" s="12" customFormat="1" hidden="1" x14ac:dyDescent="0.25">
      <c r="A557" s="8" t="s">
        <v>73</v>
      </c>
      <c r="B557" s="17">
        <v>2015</v>
      </c>
      <c r="C557" s="17"/>
      <c r="D557" s="9" t="s">
        <v>68</v>
      </c>
      <c r="E557" s="10">
        <v>451630.01</v>
      </c>
      <c r="F557" s="10">
        <v>462039.01</v>
      </c>
      <c r="G557" s="10">
        <v>913669</v>
      </c>
      <c r="H557" s="44">
        <v>324903</v>
      </c>
      <c r="I557" s="44">
        <v>301302</v>
      </c>
      <c r="J557" s="44">
        <v>408</v>
      </c>
      <c r="K557" s="44">
        <v>626613</v>
      </c>
      <c r="L557" s="10">
        <v>84654</v>
      </c>
      <c r="M557" s="10">
        <v>76331</v>
      </c>
      <c r="N557" s="10">
        <v>88</v>
      </c>
      <c r="O557" s="11">
        <v>161073</v>
      </c>
      <c r="P557" s="27">
        <f>Table1[[#This Row],[Female Voters]]/Table1[[#This Row],[Female Population]]</f>
        <v>0.71940082103932812</v>
      </c>
      <c r="Q557" s="27">
        <f>Table1[[#This Row],[Male Voters]]/Table1[[#This Row],[Male Population]]</f>
        <v>0.65211376848894209</v>
      </c>
      <c r="R557" s="27">
        <f>Table1[[#This Row],[Total Voters]]/Table1[[#This Row],[Total Population]]</f>
        <v>0.68582057616051328</v>
      </c>
      <c r="S557" s="27">
        <f>Table1[[#This Row],[Female Ballots]]/Table1[[#This Row],[Female Population]]</f>
        <v>0.1874410427243309</v>
      </c>
      <c r="T557" s="27">
        <f>Table1[[#This Row],[Male Ballots]]/Table1[[#This Row],[Male Population]]</f>
        <v>0.16520466529438715</v>
      </c>
      <c r="U557" s="27">
        <f>Table1[[#This Row],[Total Ballots]]/Table1[[#This Row],[Total Population]]</f>
        <v>0.17629250855616202</v>
      </c>
      <c r="V557" s="27">
        <f>Table1[[#This Row],[Female Ballots]]/Table1[[#This Row],[Female Voters]]</f>
        <v>0.26055161078845068</v>
      </c>
      <c r="W557" s="27">
        <f>Table1[[#This Row],[Male Ballots]]/Table1[[#This Row],[Male Voters]]</f>
        <v>0.25333718329118293</v>
      </c>
      <c r="X557" s="27">
        <f>Table1[[#This Row],[Total Ballots]]/Table1[[#This Row],[Total Voters]]</f>
        <v>0.25705339659407</v>
      </c>
    </row>
    <row r="558" spans="1:24" s="12" customFormat="1" hidden="1" x14ac:dyDescent="0.25">
      <c r="A558" s="8" t="s">
        <v>73</v>
      </c>
      <c r="B558" s="17">
        <v>2015</v>
      </c>
      <c r="C558" s="17"/>
      <c r="D558" s="9" t="s">
        <v>69</v>
      </c>
      <c r="E558" s="10">
        <v>473678.97</v>
      </c>
      <c r="F558" s="10">
        <v>476457.99</v>
      </c>
      <c r="G558" s="10">
        <v>950136.96</v>
      </c>
      <c r="H558" s="44">
        <v>362977</v>
      </c>
      <c r="I558" s="44">
        <v>342788</v>
      </c>
      <c r="J558" s="44">
        <v>381</v>
      </c>
      <c r="K558" s="44">
        <v>706146</v>
      </c>
      <c r="L558" s="10">
        <v>128404</v>
      </c>
      <c r="M558" s="10">
        <v>120522</v>
      </c>
      <c r="N558" s="10">
        <v>103</v>
      </c>
      <c r="O558" s="11">
        <v>249029</v>
      </c>
      <c r="P558" s="27">
        <f>Table1[[#This Row],[Female Voters]]/Table1[[#This Row],[Female Population]]</f>
        <v>0.76629325553549488</v>
      </c>
      <c r="Q558" s="27">
        <f>Table1[[#This Row],[Male Voters]]/Table1[[#This Row],[Male Population]]</f>
        <v>0.7194506277457956</v>
      </c>
      <c r="R558" s="27">
        <f>Table1[[#This Row],[Total Voters]]/Table1[[#This Row],[Total Population]]</f>
        <v>0.74320443233783895</v>
      </c>
      <c r="S558" s="27">
        <f>Table1[[#This Row],[Female Ballots]]/Table1[[#This Row],[Female Population]]</f>
        <v>0.27107811013860295</v>
      </c>
      <c r="T558" s="27">
        <f>Table1[[#This Row],[Male Ballots]]/Table1[[#This Row],[Male Population]]</f>
        <v>0.25295409570107114</v>
      </c>
      <c r="U558" s="27">
        <f>Table1[[#This Row],[Total Ballots]]/Table1[[#This Row],[Total Population]]</f>
        <v>0.26209800321839916</v>
      </c>
      <c r="V558" s="27">
        <f>Table1[[#This Row],[Female Ballots]]/Table1[[#This Row],[Female Voters]]</f>
        <v>0.35375244161475794</v>
      </c>
      <c r="W558" s="27">
        <f>Table1[[#This Row],[Male Ballots]]/Table1[[#This Row],[Male Voters]]</f>
        <v>0.35159340466994177</v>
      </c>
      <c r="X558" s="27">
        <f>Table1[[#This Row],[Total Ballots]]/Table1[[#This Row],[Total Voters]]</f>
        <v>0.35265936506048323</v>
      </c>
    </row>
    <row r="559" spans="1:24" s="12" customFormat="1" hidden="1" x14ac:dyDescent="0.25">
      <c r="A559" s="8" t="s">
        <v>73</v>
      </c>
      <c r="B559" s="17">
        <v>2015</v>
      </c>
      <c r="C559" s="17"/>
      <c r="D559" s="9" t="s">
        <v>70</v>
      </c>
      <c r="E559" s="10">
        <v>474898.94</v>
      </c>
      <c r="F559" s="10">
        <v>454004.94</v>
      </c>
      <c r="G559" s="10">
        <v>928903.87</v>
      </c>
      <c r="H559" s="44">
        <v>397005</v>
      </c>
      <c r="I559" s="44">
        <v>363370</v>
      </c>
      <c r="J559" s="44">
        <v>373</v>
      </c>
      <c r="K559" s="44">
        <v>760748</v>
      </c>
      <c r="L559" s="10">
        <v>198109</v>
      </c>
      <c r="M559" s="10">
        <v>180297</v>
      </c>
      <c r="N559" s="10">
        <v>148</v>
      </c>
      <c r="O559" s="11">
        <v>378554</v>
      </c>
      <c r="P559" s="27">
        <f>Table1[[#This Row],[Female Voters]]/Table1[[#This Row],[Female Population]]</f>
        <v>0.83597786088972947</v>
      </c>
      <c r="Q559" s="27">
        <f>Table1[[#This Row],[Male Voters]]/Table1[[#This Row],[Male Population]]</f>
        <v>0.80036574051374854</v>
      </c>
      <c r="R559" s="27">
        <f>Table1[[#This Row],[Total Voters]]/Table1[[#This Row],[Total Population]]</f>
        <v>0.81897387293692725</v>
      </c>
      <c r="S559" s="27">
        <f>Table1[[#This Row],[Female Ballots]]/Table1[[#This Row],[Female Population]]</f>
        <v>0.41716033310160683</v>
      </c>
      <c r="T559" s="27">
        <f>Table1[[#This Row],[Male Ballots]]/Table1[[#This Row],[Male Population]]</f>
        <v>0.39712563480036145</v>
      </c>
      <c r="U559" s="27">
        <f>Table1[[#This Row],[Total Ballots]]/Table1[[#This Row],[Total Population]]</f>
        <v>0.40752763792447111</v>
      </c>
      <c r="V559" s="27">
        <f>Table1[[#This Row],[Female Ballots]]/Table1[[#This Row],[Female Voters]]</f>
        <v>0.49900882860417373</v>
      </c>
      <c r="W559" s="27">
        <f>Table1[[#This Row],[Male Ballots]]/Table1[[#This Row],[Male Voters]]</f>
        <v>0.49618020199796353</v>
      </c>
      <c r="X559" s="27">
        <f>Table1[[#This Row],[Total Ballots]]/Table1[[#This Row],[Total Voters]]</f>
        <v>0.49760761776567275</v>
      </c>
    </row>
    <row r="560" spans="1:24" s="12" customFormat="1" hidden="1" x14ac:dyDescent="0.25">
      <c r="A560" s="8" t="s">
        <v>73</v>
      </c>
      <c r="B560" s="17">
        <v>2015</v>
      </c>
      <c r="C560" s="17"/>
      <c r="D560" s="9" t="s">
        <v>71</v>
      </c>
      <c r="E560" s="10">
        <v>557556.89</v>
      </c>
      <c r="F560" s="10">
        <v>470106.92</v>
      </c>
      <c r="G560" s="10">
        <v>1027663.82</v>
      </c>
      <c r="H560" s="44">
        <v>479440</v>
      </c>
      <c r="I560" s="44">
        <v>413376</v>
      </c>
      <c r="J560" s="44">
        <v>467</v>
      </c>
      <c r="K560" s="44">
        <v>893283</v>
      </c>
      <c r="L560" s="10">
        <v>302256</v>
      </c>
      <c r="M560" s="10">
        <v>272867</v>
      </c>
      <c r="N560" s="10">
        <v>268</v>
      </c>
      <c r="O560" s="11">
        <v>575391</v>
      </c>
      <c r="P560" s="27">
        <f>Table1[[#This Row],[Female Voters]]/Table1[[#This Row],[Female Population]]</f>
        <v>0.85989431499985591</v>
      </c>
      <c r="Q560" s="27">
        <f>Table1[[#This Row],[Male Voters]]/Table1[[#This Row],[Male Population]]</f>
        <v>0.87932336754370688</v>
      </c>
      <c r="R560" s="27">
        <f>Table1[[#This Row],[Total Voters]]/Table1[[#This Row],[Total Population]]</f>
        <v>0.86923659529047159</v>
      </c>
      <c r="S560" s="27">
        <f>Table1[[#This Row],[Female Ballots]]/Table1[[#This Row],[Female Population]]</f>
        <v>0.54210790938302278</v>
      </c>
      <c r="T560" s="27">
        <f>Table1[[#This Row],[Male Ballots]]/Table1[[#This Row],[Male Population]]</f>
        <v>0.58043604208166089</v>
      </c>
      <c r="U560" s="27">
        <f>Table1[[#This Row],[Total Ballots]]/Table1[[#This Row],[Total Population]]</f>
        <v>0.55990197261201624</v>
      </c>
      <c r="V560" s="27">
        <f>Table1[[#This Row],[Female Ballots]]/Table1[[#This Row],[Female Voters]]</f>
        <v>0.63043550809277493</v>
      </c>
      <c r="W560" s="27">
        <f>Table1[[#This Row],[Male Ballots]]/Table1[[#This Row],[Male Voters]]</f>
        <v>0.66009395804304072</v>
      </c>
      <c r="X560" s="27">
        <f>Table1[[#This Row],[Total Ballots]]/Table1[[#This Row],[Total Voters]]</f>
        <v>0.64413069542351076</v>
      </c>
    </row>
    <row r="561" spans="1:24" s="12" customFormat="1" hidden="1" x14ac:dyDescent="0.25">
      <c r="A561" s="14" t="s">
        <v>73</v>
      </c>
      <c r="B561" s="18">
        <v>2015</v>
      </c>
      <c r="C561" s="18"/>
      <c r="D561" s="9" t="s">
        <v>453</v>
      </c>
      <c r="E561" s="10">
        <v>2757060.8600000003</v>
      </c>
      <c r="F561" s="10">
        <v>2701603.93</v>
      </c>
      <c r="G561" s="10">
        <v>5458664.79</v>
      </c>
      <c r="H561" s="45">
        <v>2072679</v>
      </c>
      <c r="I561" s="45">
        <v>1897044</v>
      </c>
      <c r="J561" s="45">
        <v>2652</v>
      </c>
      <c r="K561" s="45">
        <v>3972375</v>
      </c>
      <c r="L561" s="15">
        <v>799027</v>
      </c>
      <c r="M561" s="15">
        <v>727647</v>
      </c>
      <c r="N561" s="15">
        <v>735</v>
      </c>
      <c r="O561" s="15">
        <v>1527409</v>
      </c>
      <c r="P561" s="27">
        <f>Table1[[#This Row],[Female Voters]]/Table1[[#This Row],[Female Population]]</f>
        <v>0.75177121770173749</v>
      </c>
      <c r="Q561" s="27">
        <f>Table1[[#This Row],[Male Voters]]/Table1[[#This Row],[Male Population]]</f>
        <v>0.70219175317826843</v>
      </c>
      <c r="R561" s="27">
        <f>Table1[[#This Row],[Total Voters]]/Table1[[#This Row],[Total Population]]</f>
        <v>0.72771916811546877</v>
      </c>
      <c r="S561" s="27">
        <f>Table1[[#This Row],[Female Ballots]]/Table1[[#This Row],[Female Population]]</f>
        <v>0.28981115781390471</v>
      </c>
      <c r="T561" s="27">
        <f>Table1[[#This Row],[Male Ballots]]/Table1[[#This Row],[Male Population]]</f>
        <v>0.26933888862087935</v>
      </c>
      <c r="U561" s="27">
        <f>Table1[[#This Row],[Total Ballots]]/Table1[[#This Row],[Total Population]]</f>
        <v>0.27981366483579218</v>
      </c>
      <c r="V561" s="27">
        <f>Table1[[#This Row],[Female Ballots]]/Table1[[#This Row],[Female Voters]]</f>
        <v>0.38550446065213184</v>
      </c>
      <c r="W561" s="27">
        <f>Table1[[#This Row],[Male Ballots]]/Table1[[#This Row],[Male Voters]]</f>
        <v>0.38356885765432958</v>
      </c>
      <c r="X561" s="27">
        <f>Table1[[#This Row],[Total Ballots]]/Table1[[#This Row],[Total Voters]]</f>
        <v>0.38450775669467258</v>
      </c>
    </row>
    <row r="562" spans="1:24" s="12" customFormat="1" hidden="1" x14ac:dyDescent="0.25">
      <c r="A562" s="22" t="s">
        <v>60</v>
      </c>
      <c r="B562" s="23">
        <v>2014</v>
      </c>
      <c r="C562" s="23"/>
      <c r="D562" s="9" t="s">
        <v>66</v>
      </c>
      <c r="E562" s="25">
        <v>911.21477200000004</v>
      </c>
      <c r="F562" s="25">
        <v>1038.170214</v>
      </c>
      <c r="G562" s="25">
        <v>1949.3849869999999</v>
      </c>
      <c r="H562" s="44">
        <v>327</v>
      </c>
      <c r="I562" s="44">
        <v>324</v>
      </c>
      <c r="J562" s="44">
        <v>0</v>
      </c>
      <c r="K562" s="44">
        <v>651</v>
      </c>
      <c r="L562" s="25">
        <v>69</v>
      </c>
      <c r="M562" s="25">
        <v>79</v>
      </c>
      <c r="N562" s="25">
        <v>0</v>
      </c>
      <c r="O562" s="26">
        <v>148</v>
      </c>
      <c r="P562" s="27">
        <f>Table1[[#This Row],[Female Voters]]/Table1[[#This Row],[Female Population]]</f>
        <v>0.35886160985107468</v>
      </c>
      <c r="Q562" s="27">
        <f>Table1[[#This Row],[Male Voters]]/Table1[[#This Row],[Male Population]]</f>
        <v>0.3120875513771964</v>
      </c>
      <c r="R562" s="27">
        <f>Table1[[#This Row],[Total Voters]]/Table1[[#This Row],[Total Population]]</f>
        <v>0.33395147923133156</v>
      </c>
      <c r="S562" s="27">
        <f>Table1[[#This Row],[Female Ballots]]/Table1[[#This Row],[Female Population]]</f>
        <v>7.5723091986924021E-2</v>
      </c>
      <c r="T562" s="27">
        <f>Table1[[#This Row],[Male Ballots]]/Table1[[#This Row],[Male Population]]</f>
        <v>7.6095421477773206E-2</v>
      </c>
      <c r="U562" s="27">
        <f>Table1[[#This Row],[Total Ballots]]/Table1[[#This Row],[Total Population]]</f>
        <v>7.5921380839073835E-2</v>
      </c>
      <c r="V562" s="27">
        <f>Table1[[#This Row],[Female Ballots]]/Table1[[#This Row],[Female Voters]]</f>
        <v>0.21100917431192662</v>
      </c>
      <c r="W562" s="27">
        <f>Table1[[#This Row],[Male Ballots]]/Table1[[#This Row],[Male Voters]]</f>
        <v>0.24382716049382716</v>
      </c>
      <c r="X562" s="27">
        <f>Table1[[#This Row],[Total Ballots]]/Table1[[#This Row],[Total Voters]]</f>
        <v>0.22734254992319508</v>
      </c>
    </row>
    <row r="563" spans="1:24" s="12" customFormat="1" hidden="1" x14ac:dyDescent="0.25">
      <c r="A563" s="22" t="s">
        <v>60</v>
      </c>
      <c r="B563" s="23">
        <v>2014</v>
      </c>
      <c r="C563" s="23"/>
      <c r="D563" s="24" t="s">
        <v>67</v>
      </c>
      <c r="E563" s="25">
        <v>1191.160603</v>
      </c>
      <c r="F563" s="25">
        <v>1231.456236</v>
      </c>
      <c r="G563" s="25">
        <v>2422.6168399999997</v>
      </c>
      <c r="H563" s="44">
        <v>505</v>
      </c>
      <c r="I563" s="44">
        <v>418</v>
      </c>
      <c r="J563" s="44">
        <v>0</v>
      </c>
      <c r="K563" s="44">
        <v>923</v>
      </c>
      <c r="L563" s="25">
        <v>155</v>
      </c>
      <c r="M563" s="25">
        <v>137</v>
      </c>
      <c r="N563" s="25">
        <v>0</v>
      </c>
      <c r="O563" s="26">
        <v>292</v>
      </c>
      <c r="P563" s="27">
        <f>Table1[[#This Row],[Female Voters]]/Table1[[#This Row],[Female Population]]</f>
        <v>0.42395626477918358</v>
      </c>
      <c r="Q563" s="27">
        <f>Table1[[#This Row],[Male Voters]]/Table1[[#This Row],[Male Population]]</f>
        <v>0.33943552988755987</v>
      </c>
      <c r="R563" s="27">
        <f>Table1[[#This Row],[Total Voters]]/Table1[[#This Row],[Total Population]]</f>
        <v>0.38099297617364869</v>
      </c>
      <c r="S563" s="27">
        <f>Table1[[#This Row],[Female Ballots]]/Table1[[#This Row],[Female Population]]</f>
        <v>0.13012519017974941</v>
      </c>
      <c r="T563" s="27">
        <f>Table1[[#This Row],[Male Ballots]]/Table1[[#This Row],[Male Population]]</f>
        <v>0.11125040094400886</v>
      </c>
      <c r="U563" s="27">
        <f>Table1[[#This Row],[Total Ballots]]/Table1[[#This Row],[Total Population]]</f>
        <v>0.12053082236479461</v>
      </c>
      <c r="V563" s="27">
        <f>Table1[[#This Row],[Female Ballots]]/Table1[[#This Row],[Female Voters]]</f>
        <v>0.30693069306930693</v>
      </c>
      <c r="W563" s="27">
        <f>Table1[[#This Row],[Male Ballots]]/Table1[[#This Row],[Male Voters]]</f>
        <v>0.32775119617224879</v>
      </c>
      <c r="X563" s="27">
        <f>Table1[[#This Row],[Total Ballots]]/Table1[[#This Row],[Total Voters]]</f>
        <v>0.3163596966413868</v>
      </c>
    </row>
    <row r="564" spans="1:24" s="12" customFormat="1" hidden="1" x14ac:dyDescent="0.25">
      <c r="A564" s="22" t="s">
        <v>60</v>
      </c>
      <c r="B564" s="23">
        <v>2014</v>
      </c>
      <c r="C564" s="23"/>
      <c r="D564" s="24" t="s">
        <v>68</v>
      </c>
      <c r="E564" s="25">
        <v>1193.3755329999999</v>
      </c>
      <c r="F564" s="25">
        <v>1243.753412</v>
      </c>
      <c r="G564" s="25">
        <v>2437.1289500000003</v>
      </c>
      <c r="H564" s="44">
        <v>486</v>
      </c>
      <c r="I564" s="44">
        <v>403</v>
      </c>
      <c r="J564" s="44">
        <v>0</v>
      </c>
      <c r="K564" s="44">
        <v>889</v>
      </c>
      <c r="L564" s="25">
        <v>214</v>
      </c>
      <c r="M564" s="25">
        <v>176</v>
      </c>
      <c r="N564" s="25">
        <v>0</v>
      </c>
      <c r="O564" s="26">
        <v>390</v>
      </c>
      <c r="P564" s="27">
        <f>Table1[[#This Row],[Female Voters]]/Table1[[#This Row],[Female Population]]</f>
        <v>0.40724816837685246</v>
      </c>
      <c r="Q564" s="27">
        <f>Table1[[#This Row],[Male Voters]]/Table1[[#This Row],[Male Population]]</f>
        <v>0.32401921161523617</v>
      </c>
      <c r="R564" s="27">
        <f>Table1[[#This Row],[Total Voters]]/Table1[[#This Row],[Total Population]]</f>
        <v>0.36477347659425241</v>
      </c>
      <c r="S564" s="27">
        <f>Table1[[#This Row],[Female Ballots]]/Table1[[#This Row],[Female Population]]</f>
        <v>0.17932326755688566</v>
      </c>
      <c r="T564" s="27">
        <f>Table1[[#This Row],[Male Ballots]]/Table1[[#This Row],[Male Population]]</f>
        <v>0.14150714948953241</v>
      </c>
      <c r="U564" s="27">
        <f>Table1[[#This Row],[Total Ballots]]/Table1[[#This Row],[Total Population]]</f>
        <v>0.16002435981075189</v>
      </c>
      <c r="V564" s="27">
        <f>Table1[[#This Row],[Female Ballots]]/Table1[[#This Row],[Female Voters]]</f>
        <v>0.44032921810699588</v>
      </c>
      <c r="W564" s="27">
        <f>Table1[[#This Row],[Male Ballots]]/Table1[[#This Row],[Male Voters]]</f>
        <v>0.43672456575682383</v>
      </c>
      <c r="X564" s="27">
        <f>Table1[[#This Row],[Total Ballots]]/Table1[[#This Row],[Total Voters]]</f>
        <v>0.43869516310461193</v>
      </c>
    </row>
    <row r="565" spans="1:24" s="12" customFormat="1" hidden="1" x14ac:dyDescent="0.25">
      <c r="A565" s="22" t="s">
        <v>60</v>
      </c>
      <c r="B565" s="23">
        <v>2014</v>
      </c>
      <c r="C565" s="23"/>
      <c r="D565" s="24" t="s">
        <v>70</v>
      </c>
      <c r="E565" s="25">
        <v>838.04409699999997</v>
      </c>
      <c r="F565" s="25">
        <v>816.17212599999993</v>
      </c>
      <c r="G565" s="25">
        <v>1654.2162229999999</v>
      </c>
      <c r="H565" s="44">
        <v>648</v>
      </c>
      <c r="I565" s="44">
        <v>575</v>
      </c>
      <c r="J565" s="44">
        <v>0</v>
      </c>
      <c r="K565" s="44">
        <v>1223</v>
      </c>
      <c r="L565" s="25">
        <v>453</v>
      </c>
      <c r="M565" s="25">
        <v>416</v>
      </c>
      <c r="N565" s="25">
        <v>0</v>
      </c>
      <c r="O565" s="26">
        <v>869</v>
      </c>
      <c r="P565" s="27">
        <f>Table1[[#This Row],[Female Voters]]/Table1[[#This Row],[Female Population]]</f>
        <v>0.77322900109873338</v>
      </c>
      <c r="Q565" s="27">
        <f>Table1[[#This Row],[Male Voters]]/Table1[[#This Row],[Male Population]]</f>
        <v>0.70450825467176026</v>
      </c>
      <c r="R565" s="27">
        <f>Table1[[#This Row],[Total Voters]]/Table1[[#This Row],[Total Population]]</f>
        <v>0.73932293916331637</v>
      </c>
      <c r="S565" s="27">
        <f>Table1[[#This Row],[Female Ballots]]/Table1[[#This Row],[Female Population]]</f>
        <v>0.54054434799031825</v>
      </c>
      <c r="T565" s="27">
        <f>Table1[[#This Row],[Male Ballots]]/Table1[[#This Row],[Male Population]]</f>
        <v>0.50969640685817785</v>
      </c>
      <c r="U565" s="27">
        <f>Table1[[#This Row],[Total Ballots]]/Table1[[#This Row],[Total Population]]</f>
        <v>0.5253243124553737</v>
      </c>
      <c r="V565" s="27">
        <f>Table1[[#This Row],[Female Ballots]]/Table1[[#This Row],[Female Voters]]</f>
        <v>0.69907407407407407</v>
      </c>
      <c r="W565" s="27">
        <f>Table1[[#This Row],[Male Ballots]]/Table1[[#This Row],[Male Voters]]</f>
        <v>0.72347826086956524</v>
      </c>
      <c r="X565" s="27">
        <f>Table1[[#This Row],[Total Ballots]]/Table1[[#This Row],[Total Voters]]</f>
        <v>0.71054783319705639</v>
      </c>
    </row>
    <row r="566" spans="1:24" s="12" customFormat="1" hidden="1" x14ac:dyDescent="0.25">
      <c r="A566" s="22" t="s">
        <v>60</v>
      </c>
      <c r="B566" s="23">
        <v>2014</v>
      </c>
      <c r="C566" s="23"/>
      <c r="D566" s="24" t="s">
        <v>70</v>
      </c>
      <c r="E566" s="25">
        <v>892.38792000000001</v>
      </c>
      <c r="F566" s="25">
        <v>935.67170799999997</v>
      </c>
      <c r="G566" s="25">
        <v>1828.059628</v>
      </c>
      <c r="H566" s="44">
        <v>509</v>
      </c>
      <c r="I566" s="44">
        <v>465</v>
      </c>
      <c r="J566" s="44">
        <v>0</v>
      </c>
      <c r="K566" s="44">
        <v>974</v>
      </c>
      <c r="L566" s="25">
        <v>291</v>
      </c>
      <c r="M566" s="25">
        <v>276</v>
      </c>
      <c r="N566" s="25">
        <v>0</v>
      </c>
      <c r="O566" s="26">
        <v>567</v>
      </c>
      <c r="P566" s="27">
        <f>Table1[[#This Row],[Female Voters]]/Table1[[#This Row],[Female Population]]</f>
        <v>0.57037975144262376</v>
      </c>
      <c r="Q566" s="27">
        <f>Table1[[#This Row],[Male Voters]]/Table1[[#This Row],[Male Population]]</f>
        <v>0.49696917842470451</v>
      </c>
      <c r="R566" s="27">
        <f>Table1[[#This Row],[Total Voters]]/Table1[[#This Row],[Total Population]]</f>
        <v>0.53280537739658462</v>
      </c>
      <c r="S566" s="27">
        <f>Table1[[#This Row],[Female Ballots]]/Table1[[#This Row],[Female Population]]</f>
        <v>0.32609137066759036</v>
      </c>
      <c r="T566" s="27">
        <f>Table1[[#This Row],[Male Ballots]]/Table1[[#This Row],[Male Population]]</f>
        <v>0.29497525429079235</v>
      </c>
      <c r="U566" s="27">
        <f>Table1[[#This Row],[Total Ballots]]/Table1[[#This Row],[Total Population]]</f>
        <v>0.31016493735509593</v>
      </c>
      <c r="V566" s="27">
        <f>Table1[[#This Row],[Female Ballots]]/Table1[[#This Row],[Female Voters]]</f>
        <v>0.57170923379174854</v>
      </c>
      <c r="W566" s="27">
        <f>Table1[[#This Row],[Male Ballots]]/Table1[[#This Row],[Male Voters]]</f>
        <v>0.59354838709677415</v>
      </c>
      <c r="X566" s="27">
        <f>Table1[[#This Row],[Total Ballots]]/Table1[[#This Row],[Total Voters]]</f>
        <v>0.58213552361396304</v>
      </c>
    </row>
    <row r="567" spans="1:24" s="12" customFormat="1" hidden="1" x14ac:dyDescent="0.25">
      <c r="A567" s="22" t="s">
        <v>60</v>
      </c>
      <c r="B567" s="23">
        <v>2014</v>
      </c>
      <c r="C567" s="23"/>
      <c r="D567" s="24" t="s">
        <v>71</v>
      </c>
      <c r="E567" s="25">
        <v>957.49325500000009</v>
      </c>
      <c r="F567" s="25">
        <v>889.47278500000004</v>
      </c>
      <c r="G567" s="25">
        <v>1846.96604</v>
      </c>
      <c r="H567" s="44">
        <v>782</v>
      </c>
      <c r="I567" s="44">
        <v>747</v>
      </c>
      <c r="J567" s="44">
        <v>0</v>
      </c>
      <c r="K567" s="44">
        <v>1529</v>
      </c>
      <c r="L567" s="25">
        <v>617</v>
      </c>
      <c r="M567" s="25">
        <v>610</v>
      </c>
      <c r="N567" s="25">
        <v>0</v>
      </c>
      <c r="O567" s="26">
        <v>1227</v>
      </c>
      <c r="P567" s="27">
        <f>Table1[[#This Row],[Female Voters]]/Table1[[#This Row],[Female Population]]</f>
        <v>0.81671593603027515</v>
      </c>
      <c r="Q567" s="27">
        <f>Table1[[#This Row],[Male Voters]]/Table1[[#This Row],[Male Population]]</f>
        <v>0.83982333422376709</v>
      </c>
      <c r="R567" s="27">
        <f>Table1[[#This Row],[Total Voters]]/Table1[[#This Row],[Total Population]]</f>
        <v>0.82784413296521686</v>
      </c>
      <c r="S567" s="27">
        <f>Table1[[#This Row],[Female Ballots]]/Table1[[#This Row],[Female Population]]</f>
        <v>0.64439096231544724</v>
      </c>
      <c r="T567" s="27">
        <f>Table1[[#This Row],[Male Ballots]]/Table1[[#This Row],[Male Population]]</f>
        <v>0.68579950987482996</v>
      </c>
      <c r="U567" s="27">
        <f>Table1[[#This Row],[Total Ballots]]/Table1[[#This Row],[Total Population]]</f>
        <v>0.66433273456397712</v>
      </c>
      <c r="V567" s="27">
        <f>Table1[[#This Row],[Female Ballots]]/Table1[[#This Row],[Female Voters]]</f>
        <v>0.78900255754475701</v>
      </c>
      <c r="W567" s="27">
        <f>Table1[[#This Row],[Male Ballots]]/Table1[[#This Row],[Male Voters]]</f>
        <v>0.81659973226238292</v>
      </c>
      <c r="X567" s="27">
        <f>Table1[[#This Row],[Total Ballots]]/Table1[[#This Row],[Total Voters]]</f>
        <v>0.80248528449967294</v>
      </c>
    </row>
    <row r="568" spans="1:24" s="12" customFormat="1" hidden="1" x14ac:dyDescent="0.25">
      <c r="A568" s="22" t="s">
        <v>60</v>
      </c>
      <c r="B568" s="23">
        <v>2014</v>
      </c>
      <c r="C568" s="23"/>
      <c r="D568" s="24" t="s">
        <v>453</v>
      </c>
      <c r="E568" s="25">
        <v>5983.6761800000004</v>
      </c>
      <c r="F568" s="25">
        <v>6154.696480999999</v>
      </c>
      <c r="G568" s="25">
        <v>12138.372668</v>
      </c>
      <c r="H568" s="44">
        <v>3257</v>
      </c>
      <c r="I568" s="44">
        <v>2932</v>
      </c>
      <c r="J568" s="44">
        <v>0</v>
      </c>
      <c r="K568" s="44">
        <v>6189</v>
      </c>
      <c r="L568" s="25">
        <v>1799</v>
      </c>
      <c r="M568" s="25">
        <v>1694</v>
      </c>
      <c r="N568" s="25">
        <v>0</v>
      </c>
      <c r="O568" s="26">
        <v>3493</v>
      </c>
      <c r="P568" s="27">
        <f>Table1[[#This Row],[Female Voters]]/Table1[[#This Row],[Female Population]]</f>
        <v>0.54431421454360851</v>
      </c>
      <c r="Q568" s="27">
        <f>Table1[[#This Row],[Male Voters]]/Table1[[#This Row],[Male Population]]</f>
        <v>0.47638417411017747</v>
      </c>
      <c r="R568" s="27">
        <f>Table1[[#This Row],[Total Voters]]/Table1[[#This Row],[Total Population]]</f>
        <v>0.50987065311611834</v>
      </c>
      <c r="S568" s="27">
        <f>Table1[[#This Row],[Female Ballots]]/Table1[[#This Row],[Female Population]]</f>
        <v>0.30065129627385684</v>
      </c>
      <c r="T568" s="27">
        <f>Table1[[#This Row],[Male Ballots]]/Table1[[#This Row],[Male Population]]</f>
        <v>0.27523696826147359</v>
      </c>
      <c r="U568" s="27">
        <f>Table1[[#This Row],[Total Ballots]]/Table1[[#This Row],[Total Population]]</f>
        <v>0.28776509796972072</v>
      </c>
      <c r="V568" s="27">
        <f>Table1[[#This Row],[Female Ballots]]/Table1[[#This Row],[Female Voters]]</f>
        <v>0.55234878722751002</v>
      </c>
      <c r="W568" s="27">
        <f>Table1[[#This Row],[Male Ballots]]/Table1[[#This Row],[Male Voters]]</f>
        <v>0.577762619372442</v>
      </c>
      <c r="X568" s="27">
        <f>Table1[[#This Row],[Total Ballots]]/Table1[[#This Row],[Total Voters]]</f>
        <v>0.5643884310874131</v>
      </c>
    </row>
    <row r="569" spans="1:24" s="12" customFormat="1" hidden="1" x14ac:dyDescent="0.25">
      <c r="A569" s="22" t="s">
        <v>38</v>
      </c>
      <c r="B569" s="23">
        <v>2014</v>
      </c>
      <c r="C569" s="23"/>
      <c r="D569" s="24" t="s">
        <v>66</v>
      </c>
      <c r="E569" s="25">
        <v>8938.7699549999998</v>
      </c>
      <c r="F569" s="25">
        <v>8480.3456609999994</v>
      </c>
      <c r="G569" s="25">
        <v>17419.115624999999</v>
      </c>
      <c r="H569" s="44">
        <v>7126</v>
      </c>
      <c r="I569" s="44">
        <v>6224</v>
      </c>
      <c r="J569" s="44">
        <v>15</v>
      </c>
      <c r="K569" s="44">
        <v>13365</v>
      </c>
      <c r="L569" s="25">
        <v>4140</v>
      </c>
      <c r="M569" s="25">
        <v>3729</v>
      </c>
      <c r="N569" s="25">
        <v>6</v>
      </c>
      <c r="O569" s="26">
        <v>7875</v>
      </c>
      <c r="P569" s="27">
        <f>Table1[[#This Row],[Female Voters]]/Table1[[#This Row],[Female Population]]</f>
        <v>0.79720140868084355</v>
      </c>
      <c r="Q569" s="27">
        <f>Table1[[#This Row],[Male Voters]]/Table1[[#This Row],[Male Population]]</f>
        <v>0.73393234766636484</v>
      </c>
      <c r="R569" s="27">
        <f>Table1[[#This Row],[Total Voters]]/Table1[[#This Row],[Total Population]]</f>
        <v>0.76726053651188164</v>
      </c>
      <c r="S569" s="27">
        <f>Table1[[#This Row],[Female Ballots]]/Table1[[#This Row],[Female Population]]</f>
        <v>0.4631509727671474</v>
      </c>
      <c r="T569" s="27">
        <f>Table1[[#This Row],[Male Ballots]]/Table1[[#This Row],[Male Population]]</f>
        <v>0.43972264210280759</v>
      </c>
      <c r="U569" s="27">
        <f>Table1[[#This Row],[Total Ballots]]/Table1[[#This Row],[Total Population]]</f>
        <v>0.45208954171575522</v>
      </c>
      <c r="V569" s="27">
        <f>Table1[[#This Row],[Female Ballots]]/Table1[[#This Row],[Female Voters]]</f>
        <v>0.58097109177659279</v>
      </c>
      <c r="W569" s="27">
        <f>Table1[[#This Row],[Male Ballots]]/Table1[[#This Row],[Male Voters]]</f>
        <v>0.59913239074550129</v>
      </c>
      <c r="X569" s="27">
        <f>Table1[[#This Row],[Total Ballots]]/Table1[[#This Row],[Total Voters]]</f>
        <v>0.58922558922558921</v>
      </c>
    </row>
    <row r="570" spans="1:24" s="12" customFormat="1" hidden="1" x14ac:dyDescent="0.25">
      <c r="A570" s="22" t="s">
        <v>38</v>
      </c>
      <c r="B570" s="23">
        <v>2014</v>
      </c>
      <c r="C570" s="23"/>
      <c r="D570" s="24" t="s">
        <v>67</v>
      </c>
      <c r="E570" s="25">
        <v>2484.4553089999999</v>
      </c>
      <c r="F570" s="25">
        <v>2416.0976419999997</v>
      </c>
      <c r="G570" s="25">
        <v>4900.5529580000002</v>
      </c>
      <c r="H570" s="44">
        <v>2185</v>
      </c>
      <c r="I570" s="44">
        <v>1915</v>
      </c>
      <c r="J570" s="44">
        <v>5</v>
      </c>
      <c r="K570" s="44">
        <v>4105</v>
      </c>
      <c r="L570" s="25">
        <v>1758</v>
      </c>
      <c r="M570" s="25">
        <v>1594</v>
      </c>
      <c r="N570" s="25">
        <v>2</v>
      </c>
      <c r="O570" s="26">
        <v>3354</v>
      </c>
      <c r="P570" s="27">
        <f>Table1[[#This Row],[Female Voters]]/Table1[[#This Row],[Female Population]]</f>
        <v>0.87946842597038644</v>
      </c>
      <c r="Q570" s="27">
        <f>Table1[[#This Row],[Male Voters]]/Table1[[#This Row],[Male Population]]</f>
        <v>0.79260041759520916</v>
      </c>
      <c r="R570" s="27">
        <f>Table1[[#This Row],[Total Voters]]/Table1[[#This Row],[Total Population]]</f>
        <v>0.83766057324178389</v>
      </c>
      <c r="S570" s="27">
        <f>Table1[[#This Row],[Female Ballots]]/Table1[[#This Row],[Female Population]]</f>
        <v>0.70759976789745505</v>
      </c>
      <c r="T570" s="27">
        <f>Table1[[#This Row],[Male Ballots]]/Table1[[#This Row],[Male Population]]</f>
        <v>0.65974154864060752</v>
      </c>
      <c r="U570" s="27">
        <f>Table1[[#This Row],[Total Ballots]]/Table1[[#This Row],[Total Population]]</f>
        <v>0.68441256093859759</v>
      </c>
      <c r="V570" s="27">
        <f>Table1[[#This Row],[Female Ballots]]/Table1[[#This Row],[Female Voters]]</f>
        <v>0.80457665903890163</v>
      </c>
      <c r="W570" s="27">
        <f>Table1[[#This Row],[Male Ballots]]/Table1[[#This Row],[Male Voters]]</f>
        <v>0.83237597911227157</v>
      </c>
      <c r="X570" s="27">
        <f>Table1[[#This Row],[Total Ballots]]/Table1[[#This Row],[Total Voters]]</f>
        <v>0.81705237515225337</v>
      </c>
    </row>
    <row r="571" spans="1:24" s="12" customFormat="1" hidden="1" x14ac:dyDescent="0.25">
      <c r="A571" s="22" t="s">
        <v>38</v>
      </c>
      <c r="B571" s="23">
        <v>2014</v>
      </c>
      <c r="C571" s="23"/>
      <c r="D571" s="24" t="s">
        <v>68</v>
      </c>
      <c r="E571" s="25">
        <v>1781.277728</v>
      </c>
      <c r="F571" s="25">
        <v>1681.8367189999999</v>
      </c>
      <c r="G571" s="25">
        <v>3463.1144399999998</v>
      </c>
      <c r="H571" s="44">
        <v>1451</v>
      </c>
      <c r="I571" s="44">
        <v>1292</v>
      </c>
      <c r="J571" s="44">
        <v>3</v>
      </c>
      <c r="K571" s="44">
        <v>2746</v>
      </c>
      <c r="L571" s="25">
        <v>1014</v>
      </c>
      <c r="M571" s="25">
        <v>924</v>
      </c>
      <c r="N571" s="25">
        <v>3</v>
      </c>
      <c r="O571" s="26">
        <v>1941</v>
      </c>
      <c r="P571" s="27">
        <f>Table1[[#This Row],[Female Voters]]/Table1[[#This Row],[Female Population]]</f>
        <v>0.81458381093057708</v>
      </c>
      <c r="Q571" s="27">
        <f>Table1[[#This Row],[Male Voters]]/Table1[[#This Row],[Male Population]]</f>
        <v>0.76820774894735788</v>
      </c>
      <c r="R571" s="27">
        <f>Table1[[#This Row],[Total Voters]]/Table1[[#This Row],[Total Population]]</f>
        <v>0.79292788256803903</v>
      </c>
      <c r="S571" s="27">
        <f>Table1[[#This Row],[Female Ballots]]/Table1[[#This Row],[Female Population]]</f>
        <v>0.56925429654280169</v>
      </c>
      <c r="T571" s="27">
        <f>Table1[[#This Row],[Male Ballots]]/Table1[[#This Row],[Male Population]]</f>
        <v>0.54939934986637673</v>
      </c>
      <c r="U571" s="27">
        <f>Table1[[#This Row],[Total Ballots]]/Table1[[#This Row],[Total Population]]</f>
        <v>0.56047815734324968</v>
      </c>
      <c r="V571" s="27">
        <f>Table1[[#This Row],[Female Ballots]]/Table1[[#This Row],[Female Voters]]</f>
        <v>0.69882839421088905</v>
      </c>
      <c r="W571" s="27">
        <f>Table1[[#This Row],[Male Ballots]]/Table1[[#This Row],[Male Voters]]</f>
        <v>0.71517027863777094</v>
      </c>
      <c r="X571" s="27">
        <f>Table1[[#This Row],[Total Ballots]]/Table1[[#This Row],[Total Voters]]</f>
        <v>0.70684632192279684</v>
      </c>
    </row>
    <row r="572" spans="1:24" s="12" customFormat="1" hidden="1" x14ac:dyDescent="0.25">
      <c r="A572" s="22" t="s">
        <v>38</v>
      </c>
      <c r="B572" s="23">
        <v>2014</v>
      </c>
      <c r="C572" s="23"/>
      <c r="D572" s="24" t="s">
        <v>69</v>
      </c>
      <c r="E572" s="25">
        <v>1495.0944850000001</v>
      </c>
      <c r="F572" s="25">
        <v>1399.8056510000001</v>
      </c>
      <c r="G572" s="25">
        <v>2894.9001399999997</v>
      </c>
      <c r="H572" s="44">
        <v>1133</v>
      </c>
      <c r="I572" s="44">
        <v>1009</v>
      </c>
      <c r="J572" s="44">
        <v>3</v>
      </c>
      <c r="K572" s="44">
        <v>2145</v>
      </c>
      <c r="L572" s="25">
        <v>654</v>
      </c>
      <c r="M572" s="25">
        <v>577</v>
      </c>
      <c r="N572" s="25">
        <v>1</v>
      </c>
      <c r="O572" s="26">
        <v>1232</v>
      </c>
      <c r="P572" s="27">
        <f>Table1[[#This Row],[Female Voters]]/Table1[[#This Row],[Female Population]]</f>
        <v>0.75781163757018333</v>
      </c>
      <c r="Q572" s="27">
        <f>Table1[[#This Row],[Male Voters]]/Table1[[#This Row],[Male Population]]</f>
        <v>0.72081434967717528</v>
      </c>
      <c r="R572" s="27">
        <f>Table1[[#This Row],[Total Voters]]/Table1[[#This Row],[Total Population]]</f>
        <v>0.74095820106596155</v>
      </c>
      <c r="S572" s="27">
        <f>Table1[[#This Row],[Female Ballots]]/Table1[[#This Row],[Female Population]]</f>
        <v>0.43743054807669896</v>
      </c>
      <c r="T572" s="27">
        <f>Table1[[#This Row],[Male Ballots]]/Table1[[#This Row],[Male Population]]</f>
        <v>0.41220007905225975</v>
      </c>
      <c r="U572" s="27">
        <f>Table1[[#This Row],[Total Ballots]]/Table1[[#This Row],[Total Population]]</f>
        <v>0.42557599240711635</v>
      </c>
      <c r="V572" s="27">
        <f>Table1[[#This Row],[Female Ballots]]/Table1[[#This Row],[Female Voters]]</f>
        <v>0.5772285966460724</v>
      </c>
      <c r="W572" s="27">
        <f>Table1[[#This Row],[Male Ballots]]/Table1[[#This Row],[Male Voters]]</f>
        <v>0.57185332011892964</v>
      </c>
      <c r="X572" s="27">
        <f>Table1[[#This Row],[Total Ballots]]/Table1[[#This Row],[Total Voters]]</f>
        <v>0.57435897435897432</v>
      </c>
    </row>
    <row r="573" spans="1:24" s="12" customFormat="1" hidden="1" x14ac:dyDescent="0.25">
      <c r="A573" s="22" t="s">
        <v>38</v>
      </c>
      <c r="B573" s="23">
        <v>2014</v>
      </c>
      <c r="C573" s="23"/>
      <c r="D573" s="24" t="s">
        <v>70</v>
      </c>
      <c r="E573" s="25">
        <v>1226.5154539999999</v>
      </c>
      <c r="F573" s="25">
        <v>1118.9836300000002</v>
      </c>
      <c r="G573" s="25">
        <v>2345.4990900000003</v>
      </c>
      <c r="H573" s="44">
        <v>940</v>
      </c>
      <c r="I573" s="44">
        <v>767</v>
      </c>
      <c r="J573" s="44">
        <v>2</v>
      </c>
      <c r="K573" s="44">
        <v>1709</v>
      </c>
      <c r="L573" s="25">
        <v>225</v>
      </c>
      <c r="M573" s="25">
        <v>187</v>
      </c>
      <c r="N573" s="25">
        <v>0</v>
      </c>
      <c r="O573" s="26">
        <v>412</v>
      </c>
      <c r="P573" s="27">
        <f>Table1[[#This Row],[Female Voters]]/Table1[[#This Row],[Female Population]]</f>
        <v>0.76639882272531079</v>
      </c>
      <c r="Q573" s="27">
        <f>Table1[[#This Row],[Male Voters]]/Table1[[#This Row],[Male Population]]</f>
        <v>0.6854434501423402</v>
      </c>
      <c r="R573" s="27">
        <f>Table1[[#This Row],[Total Voters]]/Table1[[#This Row],[Total Population]]</f>
        <v>0.72862957282153529</v>
      </c>
      <c r="S573" s="27">
        <f>Table1[[#This Row],[Female Ballots]]/Table1[[#This Row],[Female Population]]</f>
        <v>0.18344652671616482</v>
      </c>
      <c r="T573" s="27">
        <f>Table1[[#This Row],[Male Ballots]]/Table1[[#This Row],[Male Population]]</f>
        <v>0.16711593895256535</v>
      </c>
      <c r="U573" s="27">
        <f>Table1[[#This Row],[Total Ballots]]/Table1[[#This Row],[Total Population]]</f>
        <v>0.17565557870244153</v>
      </c>
      <c r="V573" s="27">
        <f>Table1[[#This Row],[Female Ballots]]/Table1[[#This Row],[Female Voters]]</f>
        <v>0.23936170212765959</v>
      </c>
      <c r="W573" s="27">
        <f>Table1[[#This Row],[Male Ballots]]/Table1[[#This Row],[Male Voters]]</f>
        <v>0.24380704041720991</v>
      </c>
      <c r="X573" s="27">
        <f>Table1[[#This Row],[Total Ballots]]/Table1[[#This Row],[Total Voters]]</f>
        <v>0.24107665301345815</v>
      </c>
    </row>
    <row r="574" spans="1:24" s="12" customFormat="1" hidden="1" x14ac:dyDescent="0.25">
      <c r="A574" s="22" t="s">
        <v>38</v>
      </c>
      <c r="B574" s="23">
        <v>2014</v>
      </c>
      <c r="C574" s="23"/>
      <c r="D574" s="24" t="s">
        <v>71</v>
      </c>
      <c r="E574" s="25">
        <v>811.91923699999995</v>
      </c>
      <c r="F574" s="25">
        <v>765.56295999999998</v>
      </c>
      <c r="G574" s="25">
        <v>1577.4821969999998</v>
      </c>
      <c r="H574" s="44">
        <v>523</v>
      </c>
      <c r="I574" s="44">
        <v>471</v>
      </c>
      <c r="J574" s="44">
        <v>1</v>
      </c>
      <c r="K574" s="44">
        <v>995</v>
      </c>
      <c r="L574" s="25">
        <v>117</v>
      </c>
      <c r="M574" s="25">
        <v>115</v>
      </c>
      <c r="N574" s="25">
        <v>0</v>
      </c>
      <c r="O574" s="26">
        <v>232</v>
      </c>
      <c r="P574" s="27">
        <f>Table1[[#This Row],[Female Voters]]/Table1[[#This Row],[Female Population]]</f>
        <v>0.64415273855618727</v>
      </c>
      <c r="Q574" s="27">
        <f>Table1[[#This Row],[Male Voters]]/Table1[[#This Row],[Male Population]]</f>
        <v>0.6152335269720991</v>
      </c>
      <c r="R574" s="27">
        <f>Table1[[#This Row],[Total Voters]]/Table1[[#This Row],[Total Population]]</f>
        <v>0.63075196784613863</v>
      </c>
      <c r="S574" s="27">
        <f>Table1[[#This Row],[Female Ballots]]/Table1[[#This Row],[Female Population]]</f>
        <v>0.14410300269803805</v>
      </c>
      <c r="T574" s="27">
        <f>Table1[[#This Row],[Male Ballots]]/Table1[[#This Row],[Male Population]]</f>
        <v>0.15021625393161656</v>
      </c>
      <c r="U574" s="27">
        <f>Table1[[#This Row],[Total Ballots]]/Table1[[#This Row],[Total Population]]</f>
        <v>0.14706980556814489</v>
      </c>
      <c r="V574" s="27">
        <f>Table1[[#This Row],[Female Ballots]]/Table1[[#This Row],[Female Voters]]</f>
        <v>0.22370936902485661</v>
      </c>
      <c r="W574" s="27">
        <f>Table1[[#This Row],[Male Ballots]]/Table1[[#This Row],[Male Voters]]</f>
        <v>0.24416135881104034</v>
      </c>
      <c r="X574" s="27">
        <f>Table1[[#This Row],[Total Ballots]]/Table1[[#This Row],[Total Voters]]</f>
        <v>0.23316582914572864</v>
      </c>
    </row>
    <row r="575" spans="1:24" s="12" customFormat="1" hidden="1" x14ac:dyDescent="0.25">
      <c r="A575" s="22" t="s">
        <v>38</v>
      </c>
      <c r="B575" s="23">
        <v>2014</v>
      </c>
      <c r="C575" s="23"/>
      <c r="D575" s="24" t="s">
        <v>453</v>
      </c>
      <c r="E575" s="25">
        <v>1139.507742</v>
      </c>
      <c r="F575" s="25">
        <v>1098.0590589999999</v>
      </c>
      <c r="G575" s="25">
        <v>2237.5668000000001</v>
      </c>
      <c r="H575" s="44">
        <v>894</v>
      </c>
      <c r="I575" s="44">
        <v>770</v>
      </c>
      <c r="J575" s="44">
        <v>1</v>
      </c>
      <c r="K575" s="44">
        <v>1665</v>
      </c>
      <c r="L575" s="25">
        <v>372</v>
      </c>
      <c r="M575" s="25">
        <v>332</v>
      </c>
      <c r="N575" s="25">
        <v>0</v>
      </c>
      <c r="O575" s="26">
        <v>704</v>
      </c>
      <c r="P575" s="27">
        <f>Table1[[#This Row],[Female Voters]]/Table1[[#This Row],[Female Population]]</f>
        <v>0.78454929883223201</v>
      </c>
      <c r="Q575" s="27">
        <f>Table1[[#This Row],[Male Voters]]/Table1[[#This Row],[Male Population]]</f>
        <v>0.70123732752702517</v>
      </c>
      <c r="R575" s="27">
        <f>Table1[[#This Row],[Total Voters]]/Table1[[#This Row],[Total Population]]</f>
        <v>0.74411186293968967</v>
      </c>
      <c r="S575" s="27">
        <f>Table1[[#This Row],[Female Ballots]]/Table1[[#This Row],[Female Population]]</f>
        <v>0.32645675521878115</v>
      </c>
      <c r="T575" s="27">
        <f>Table1[[#This Row],[Male Ballots]]/Table1[[#This Row],[Male Population]]</f>
        <v>0.30235167888178227</v>
      </c>
      <c r="U575" s="27">
        <f>Table1[[#This Row],[Total Ballots]]/Table1[[#This Row],[Total Population]]</f>
        <v>0.31462747838410904</v>
      </c>
      <c r="V575" s="27">
        <f>Table1[[#This Row],[Female Ballots]]/Table1[[#This Row],[Female Voters]]</f>
        <v>0.41610738255033558</v>
      </c>
      <c r="W575" s="27">
        <f>Table1[[#This Row],[Male Ballots]]/Table1[[#This Row],[Male Voters]]</f>
        <v>0.43116883116883115</v>
      </c>
      <c r="X575" s="27">
        <f>Table1[[#This Row],[Total Ballots]]/Table1[[#This Row],[Total Voters]]</f>
        <v>0.4228228228228228</v>
      </c>
    </row>
    <row r="576" spans="1:24" s="12" customFormat="1" hidden="1" x14ac:dyDescent="0.25">
      <c r="A576" s="22" t="s">
        <v>49</v>
      </c>
      <c r="B576" s="23">
        <v>2014</v>
      </c>
      <c r="C576" s="23" t="s">
        <v>76</v>
      </c>
      <c r="D576" s="24" t="s">
        <v>66</v>
      </c>
      <c r="E576" s="25">
        <v>69467.566040000005</v>
      </c>
      <c r="F576" s="25">
        <v>68233.488079999996</v>
      </c>
      <c r="G576" s="25">
        <v>137701.05414999998</v>
      </c>
      <c r="H576" s="44">
        <v>51864</v>
      </c>
      <c r="I576" s="44">
        <v>47887</v>
      </c>
      <c r="J576" s="44">
        <v>574</v>
      </c>
      <c r="K576" s="44">
        <v>100325</v>
      </c>
      <c r="L576" s="25">
        <v>27560</v>
      </c>
      <c r="M576" s="25">
        <v>26736</v>
      </c>
      <c r="N576" s="25">
        <v>209</v>
      </c>
      <c r="O576" s="26">
        <v>54505</v>
      </c>
      <c r="P576" s="27">
        <f>Table1[[#This Row],[Female Voters]]/Table1[[#This Row],[Female Population]]</f>
        <v>0.74659302112494164</v>
      </c>
      <c r="Q576" s="27">
        <f>Table1[[#This Row],[Male Voters]]/Table1[[#This Row],[Male Population]]</f>
        <v>0.70181081676280621</v>
      </c>
      <c r="R576" s="27">
        <f>Table1[[#This Row],[Total Voters]]/Table1[[#This Row],[Total Population]]</f>
        <v>0.7285710383212779</v>
      </c>
      <c r="S576" s="27">
        <f>Table1[[#This Row],[Female Ballots]]/Table1[[#This Row],[Female Population]]</f>
        <v>0.39673190772411288</v>
      </c>
      <c r="T576" s="27">
        <f>Table1[[#This Row],[Male Ballots]]/Table1[[#This Row],[Male Population]]</f>
        <v>0.39183106055861483</v>
      </c>
      <c r="U576" s="27">
        <f>Table1[[#This Row],[Total Ballots]]/Table1[[#This Row],[Total Population]]</f>
        <v>0.39582122545428611</v>
      </c>
      <c r="V576" s="27">
        <f>Table1[[#This Row],[Female Ballots]]/Table1[[#This Row],[Female Voters]]</f>
        <v>0.53138978867808118</v>
      </c>
      <c r="W576" s="27">
        <f>Table1[[#This Row],[Male Ballots]]/Table1[[#This Row],[Male Voters]]</f>
        <v>0.55831436506776366</v>
      </c>
      <c r="X576" s="27">
        <f>Table1[[#This Row],[Total Ballots]]/Table1[[#This Row],[Total Voters]]</f>
        <v>0.54328432594069276</v>
      </c>
    </row>
    <row r="577" spans="1:24" s="12" customFormat="1" hidden="1" x14ac:dyDescent="0.25">
      <c r="A577" s="22" t="s">
        <v>49</v>
      </c>
      <c r="B577" s="23">
        <v>2014</v>
      </c>
      <c r="C577" s="23" t="s">
        <v>76</v>
      </c>
      <c r="D577" s="24" t="s">
        <v>67</v>
      </c>
      <c r="E577" s="25">
        <v>13413.360649999999</v>
      </c>
      <c r="F577" s="25">
        <v>11580.5172</v>
      </c>
      <c r="G577" s="25">
        <v>24993.877860000004</v>
      </c>
      <c r="H577" s="44">
        <v>11458</v>
      </c>
      <c r="I577" s="44">
        <v>10259</v>
      </c>
      <c r="J577" s="44">
        <v>81</v>
      </c>
      <c r="K577" s="44">
        <v>21798</v>
      </c>
      <c r="L577" s="25">
        <v>8750</v>
      </c>
      <c r="M577" s="25">
        <v>8437</v>
      </c>
      <c r="N577" s="25">
        <v>43</v>
      </c>
      <c r="O577" s="26">
        <v>17230</v>
      </c>
      <c r="P577" s="27">
        <f>Table1[[#This Row],[Female Voters]]/Table1[[#This Row],[Female Population]]</f>
        <v>0.85422291243619108</v>
      </c>
      <c r="Q577" s="27">
        <f>Table1[[#This Row],[Male Voters]]/Table1[[#This Row],[Male Population]]</f>
        <v>0.88588444046350534</v>
      </c>
      <c r="R577" s="27">
        <f>Table1[[#This Row],[Total Voters]]/Table1[[#This Row],[Total Population]]</f>
        <v>0.87213357295329264</v>
      </c>
      <c r="S577" s="27">
        <f>Table1[[#This Row],[Female Ballots]]/Table1[[#This Row],[Female Population]]</f>
        <v>0.65233465559579962</v>
      </c>
      <c r="T577" s="27">
        <f>Table1[[#This Row],[Male Ballots]]/Table1[[#This Row],[Male Population]]</f>
        <v>0.72855122567410024</v>
      </c>
      <c r="U577" s="27">
        <f>Table1[[#This Row],[Total Ballots]]/Table1[[#This Row],[Total Population]]</f>
        <v>0.68936881649624882</v>
      </c>
      <c r="V577" s="27">
        <f>Table1[[#This Row],[Female Ballots]]/Table1[[#This Row],[Female Voters]]</f>
        <v>0.76365857915866642</v>
      </c>
      <c r="W577" s="27">
        <f>Table1[[#This Row],[Male Ballots]]/Table1[[#This Row],[Male Voters]]</f>
        <v>0.82239984403938005</v>
      </c>
      <c r="X577" s="27">
        <f>Table1[[#This Row],[Total Ballots]]/Table1[[#This Row],[Total Voters]]</f>
        <v>0.79043948986145518</v>
      </c>
    </row>
    <row r="578" spans="1:24" s="12" customFormat="1" hidden="1" x14ac:dyDescent="0.25">
      <c r="A578" s="22" t="s">
        <v>49</v>
      </c>
      <c r="B578" s="23">
        <v>2014</v>
      </c>
      <c r="C578" s="23" t="s">
        <v>76</v>
      </c>
      <c r="D578" s="24" t="s">
        <v>68</v>
      </c>
      <c r="E578" s="25">
        <v>12036.15827</v>
      </c>
      <c r="F578" s="25">
        <v>11962.267879999999</v>
      </c>
      <c r="G578" s="25">
        <v>23998.426099999997</v>
      </c>
      <c r="H578" s="44">
        <v>10065</v>
      </c>
      <c r="I578" s="44">
        <v>9775</v>
      </c>
      <c r="J578" s="44">
        <v>85</v>
      </c>
      <c r="K578" s="44">
        <v>19925</v>
      </c>
      <c r="L578" s="25">
        <v>6957</v>
      </c>
      <c r="M578" s="25">
        <v>7043</v>
      </c>
      <c r="N578" s="25">
        <v>45</v>
      </c>
      <c r="O578" s="26">
        <v>14045</v>
      </c>
      <c r="P578" s="27">
        <f>Table1[[#This Row],[Female Voters]]/Table1[[#This Row],[Female Population]]</f>
        <v>0.83623027997952704</v>
      </c>
      <c r="Q578" s="27">
        <f>Table1[[#This Row],[Male Voters]]/Table1[[#This Row],[Male Population]]</f>
        <v>0.81715274211030298</v>
      </c>
      <c r="R578" s="27">
        <f>Table1[[#This Row],[Total Voters]]/Table1[[#This Row],[Total Population]]</f>
        <v>0.83026278127464381</v>
      </c>
      <c r="S578" s="27">
        <f>Table1[[#This Row],[Female Ballots]]/Table1[[#This Row],[Female Population]]</f>
        <v>0.57800835149702634</v>
      </c>
      <c r="T578" s="27">
        <f>Table1[[#This Row],[Male Ballots]]/Table1[[#This Row],[Male Population]]</f>
        <v>0.58876795526167403</v>
      </c>
      <c r="U578" s="27">
        <f>Table1[[#This Row],[Total Ballots]]/Table1[[#This Row],[Total Population]]</f>
        <v>0.58524671332508771</v>
      </c>
      <c r="V578" s="27">
        <f>Table1[[#This Row],[Female Ballots]]/Table1[[#This Row],[Female Voters]]</f>
        <v>0.69120715350223549</v>
      </c>
      <c r="W578" s="27">
        <f>Table1[[#This Row],[Male Ballots]]/Table1[[#This Row],[Male Voters]]</f>
        <v>0.7205115089514067</v>
      </c>
      <c r="X578" s="27">
        <f>Table1[[#This Row],[Total Ballots]]/Table1[[#This Row],[Total Voters]]</f>
        <v>0.70489335006273524</v>
      </c>
    </row>
    <row r="579" spans="1:24" s="12" customFormat="1" hidden="1" x14ac:dyDescent="0.25">
      <c r="A579" s="22" t="s">
        <v>49</v>
      </c>
      <c r="B579" s="23">
        <v>2014</v>
      </c>
      <c r="C579" s="23" t="s">
        <v>76</v>
      </c>
      <c r="D579" s="24" t="s">
        <v>69</v>
      </c>
      <c r="E579" s="25">
        <v>11425.70708</v>
      </c>
      <c r="F579" s="25">
        <v>11632.129710000001</v>
      </c>
      <c r="G579" s="25">
        <v>23057.836799999997</v>
      </c>
      <c r="H579" s="44">
        <v>7861</v>
      </c>
      <c r="I579" s="44">
        <v>7172</v>
      </c>
      <c r="J579" s="44">
        <v>98</v>
      </c>
      <c r="K579" s="44">
        <v>15131</v>
      </c>
      <c r="L579" s="25">
        <v>3274</v>
      </c>
      <c r="M579" s="25">
        <v>3156</v>
      </c>
      <c r="N579" s="25">
        <v>33</v>
      </c>
      <c r="O579" s="26">
        <v>6463</v>
      </c>
      <c r="P579" s="27">
        <f>Table1[[#This Row],[Female Voters]]/Table1[[#This Row],[Female Population]]</f>
        <v>0.68800993627433338</v>
      </c>
      <c r="Q579" s="27">
        <f>Table1[[#This Row],[Male Voters]]/Table1[[#This Row],[Male Population]]</f>
        <v>0.61656809017821723</v>
      </c>
      <c r="R579" s="27">
        <f>Table1[[#This Row],[Total Voters]]/Table1[[#This Row],[Total Population]]</f>
        <v>0.65621940736435436</v>
      </c>
      <c r="S579" s="27">
        <f>Table1[[#This Row],[Female Ballots]]/Table1[[#This Row],[Female Population]]</f>
        <v>0.28654681737211135</v>
      </c>
      <c r="T579" s="27">
        <f>Table1[[#This Row],[Male Ballots]]/Table1[[#This Row],[Male Population]]</f>
        <v>0.2713174696880164</v>
      </c>
      <c r="U579" s="27">
        <f>Table1[[#This Row],[Total Ballots]]/Table1[[#This Row],[Total Population]]</f>
        <v>0.28029515760992813</v>
      </c>
      <c r="V579" s="27">
        <f>Table1[[#This Row],[Female Ballots]]/Table1[[#This Row],[Female Voters]]</f>
        <v>0.41648645210533008</v>
      </c>
      <c r="W579" s="27">
        <f>Table1[[#This Row],[Male Ballots]]/Table1[[#This Row],[Male Voters]]</f>
        <v>0.4400446179587284</v>
      </c>
      <c r="X579" s="27">
        <f>Table1[[#This Row],[Total Ballots]]/Table1[[#This Row],[Total Voters]]</f>
        <v>0.42713634260789107</v>
      </c>
    </row>
    <row r="580" spans="1:24" s="12" customFormat="1" hidden="1" x14ac:dyDescent="0.25">
      <c r="A580" s="22" t="s">
        <v>49</v>
      </c>
      <c r="B580" s="23">
        <v>2014</v>
      </c>
      <c r="C580" s="23" t="s">
        <v>76</v>
      </c>
      <c r="D580" s="24" t="s">
        <v>70</v>
      </c>
      <c r="E580" s="25">
        <v>11997.242839999999</v>
      </c>
      <c r="F580" s="25">
        <v>12406.89128</v>
      </c>
      <c r="G580" s="25">
        <v>24404.1342</v>
      </c>
      <c r="H580" s="44">
        <v>8490</v>
      </c>
      <c r="I580" s="44">
        <v>7524</v>
      </c>
      <c r="J580" s="44">
        <v>128</v>
      </c>
      <c r="K580" s="44">
        <v>16142</v>
      </c>
      <c r="L580" s="25">
        <v>2454</v>
      </c>
      <c r="M580" s="25">
        <v>2219</v>
      </c>
      <c r="N580" s="25">
        <v>34</v>
      </c>
      <c r="O580" s="26">
        <v>4707</v>
      </c>
      <c r="P580" s="27">
        <f>Table1[[#This Row],[Female Voters]]/Table1[[#This Row],[Female Population]]</f>
        <v>0.70766259491668349</v>
      </c>
      <c r="Q580" s="27">
        <f>Table1[[#This Row],[Male Voters]]/Table1[[#This Row],[Male Population]]</f>
        <v>0.60643716707091189</v>
      </c>
      <c r="R580" s="27">
        <f>Table1[[#This Row],[Total Voters]]/Table1[[#This Row],[Total Population]]</f>
        <v>0.66144530544337032</v>
      </c>
      <c r="S580" s="27">
        <f>Table1[[#This Row],[Female Ballots]]/Table1[[#This Row],[Female Population]]</f>
        <v>0.20454699739994595</v>
      </c>
      <c r="T580" s="27">
        <f>Table1[[#This Row],[Male Ballots]]/Table1[[#This Row],[Male Population]]</f>
        <v>0.17885221607261476</v>
      </c>
      <c r="U580" s="27">
        <f>Table1[[#This Row],[Total Ballots]]/Table1[[#This Row],[Total Population]]</f>
        <v>0.19287715603530814</v>
      </c>
      <c r="V580" s="27">
        <f>Table1[[#This Row],[Female Ballots]]/Table1[[#This Row],[Female Voters]]</f>
        <v>0.28904593639575971</v>
      </c>
      <c r="W580" s="27">
        <f>Table1[[#This Row],[Male Ballots]]/Table1[[#This Row],[Male Voters]]</f>
        <v>0.29492291334396598</v>
      </c>
      <c r="X580" s="27">
        <f>Table1[[#This Row],[Total Ballots]]/Table1[[#This Row],[Total Voters]]</f>
        <v>0.29159955395861725</v>
      </c>
    </row>
    <row r="581" spans="1:24" s="12" customFormat="1" hidden="1" x14ac:dyDescent="0.25">
      <c r="A581" s="22" t="s">
        <v>49</v>
      </c>
      <c r="B581" s="23">
        <v>2014</v>
      </c>
      <c r="C581" s="23" t="s">
        <v>76</v>
      </c>
      <c r="D581" s="24" t="s">
        <v>71</v>
      </c>
      <c r="E581" s="25">
        <v>8263.4303299999992</v>
      </c>
      <c r="F581" s="25">
        <v>8469.8182400000005</v>
      </c>
      <c r="G581" s="25">
        <v>16733.248589999999</v>
      </c>
      <c r="H581" s="44">
        <v>4792</v>
      </c>
      <c r="I581" s="44">
        <v>4619</v>
      </c>
      <c r="J581" s="44">
        <v>107</v>
      </c>
      <c r="K581" s="44">
        <v>9518</v>
      </c>
      <c r="L581" s="25">
        <v>1119</v>
      </c>
      <c r="M581" s="25">
        <v>1088</v>
      </c>
      <c r="N581" s="25">
        <v>30</v>
      </c>
      <c r="O581" s="26">
        <v>2237</v>
      </c>
      <c r="P581" s="27">
        <f>Table1[[#This Row],[Female Voters]]/Table1[[#This Row],[Female Population]]</f>
        <v>0.5799044475032199</v>
      </c>
      <c r="Q581" s="27">
        <f>Table1[[#This Row],[Male Voters]]/Table1[[#This Row],[Male Population]]</f>
        <v>0.54534818447296451</v>
      </c>
      <c r="R581" s="27">
        <f>Table1[[#This Row],[Total Voters]]/Table1[[#This Row],[Total Population]]</f>
        <v>0.56880766151338225</v>
      </c>
      <c r="S581" s="27">
        <f>Table1[[#This Row],[Female Ballots]]/Table1[[#This Row],[Female Population]]</f>
        <v>0.13541591752005491</v>
      </c>
      <c r="T581" s="27">
        <f>Table1[[#This Row],[Male Ballots]]/Table1[[#This Row],[Male Population]]</f>
        <v>0.12845612139133697</v>
      </c>
      <c r="U581" s="27">
        <f>Table1[[#This Row],[Total Ballots]]/Table1[[#This Row],[Total Population]]</f>
        <v>0.13368593599552805</v>
      </c>
      <c r="V581" s="27">
        <f>Table1[[#This Row],[Female Ballots]]/Table1[[#This Row],[Female Voters]]</f>
        <v>0.23351419031719534</v>
      </c>
      <c r="W581" s="27">
        <f>Table1[[#This Row],[Male Ballots]]/Table1[[#This Row],[Male Voters]]</f>
        <v>0.23554882009092878</v>
      </c>
      <c r="X581" s="27">
        <f>Table1[[#This Row],[Total Ballots]]/Table1[[#This Row],[Total Voters]]</f>
        <v>0.23502836730405546</v>
      </c>
    </row>
    <row r="582" spans="1:24" s="12" customFormat="1" hidden="1" x14ac:dyDescent="0.25">
      <c r="A582" s="22" t="s">
        <v>49</v>
      </c>
      <c r="B582" s="23">
        <v>2014</v>
      </c>
      <c r="C582" s="23" t="s">
        <v>76</v>
      </c>
      <c r="D582" s="24" t="s">
        <v>453</v>
      </c>
      <c r="E582" s="25">
        <v>12331.666870000001</v>
      </c>
      <c r="F582" s="25">
        <v>12181.86377</v>
      </c>
      <c r="G582" s="25">
        <v>24513.530599999998</v>
      </c>
      <c r="H582" s="44">
        <v>9198</v>
      </c>
      <c r="I582" s="44">
        <v>8538</v>
      </c>
      <c r="J582" s="44">
        <v>75</v>
      </c>
      <c r="K582" s="44">
        <v>17811</v>
      </c>
      <c r="L582" s="25">
        <v>5006</v>
      </c>
      <c r="M582" s="25">
        <v>4793</v>
      </c>
      <c r="N582" s="25">
        <v>24</v>
      </c>
      <c r="O582" s="26">
        <v>9823</v>
      </c>
      <c r="P582" s="27">
        <f>Table1[[#This Row],[Female Voters]]/Table1[[#This Row],[Female Population]]</f>
        <v>0.74588456669848391</v>
      </c>
      <c r="Q582" s="27">
        <f>Table1[[#This Row],[Male Voters]]/Table1[[#This Row],[Male Population]]</f>
        <v>0.70087797410986807</v>
      </c>
      <c r="R582" s="27">
        <f>Table1[[#This Row],[Total Voters]]/Table1[[#This Row],[Total Population]]</f>
        <v>0.72657832487010265</v>
      </c>
      <c r="S582" s="27">
        <f>Table1[[#This Row],[Female Ballots]]/Table1[[#This Row],[Female Population]]</f>
        <v>0.40594674286721139</v>
      </c>
      <c r="T582" s="27">
        <f>Table1[[#This Row],[Male Ballots]]/Table1[[#This Row],[Male Population]]</f>
        <v>0.39345375145333777</v>
      </c>
      <c r="U582" s="27">
        <f>Table1[[#This Row],[Total Ballots]]/Table1[[#This Row],[Total Population]]</f>
        <v>0.40071747151754633</v>
      </c>
      <c r="V582" s="27">
        <f>Table1[[#This Row],[Female Ballots]]/Table1[[#This Row],[Female Voters]]</f>
        <v>0.54424874972820181</v>
      </c>
      <c r="W582" s="27">
        <f>Table1[[#This Row],[Male Ballots]]/Table1[[#This Row],[Male Voters]]</f>
        <v>0.56137268681189978</v>
      </c>
      <c r="X582" s="27">
        <f>Table1[[#This Row],[Total Ballots]]/Table1[[#This Row],[Total Voters]]</f>
        <v>0.55151310987591939</v>
      </c>
    </row>
    <row r="583" spans="1:24" s="12" customFormat="1" hidden="1" x14ac:dyDescent="0.25">
      <c r="A583" s="22" t="s">
        <v>45</v>
      </c>
      <c r="B583" s="23">
        <v>2014</v>
      </c>
      <c r="C583" s="23"/>
      <c r="D583" s="24" t="s">
        <v>66</v>
      </c>
      <c r="E583" s="25">
        <v>28694.274616999999</v>
      </c>
      <c r="F583" s="25">
        <v>27885.250478999998</v>
      </c>
      <c r="G583" s="25">
        <v>56579.525108999995</v>
      </c>
      <c r="H583" s="44">
        <v>20847</v>
      </c>
      <c r="I583" s="44">
        <v>19068</v>
      </c>
      <c r="J583" s="44">
        <v>17</v>
      </c>
      <c r="K583" s="44">
        <v>39932</v>
      </c>
      <c r="L583" s="25">
        <v>12095</v>
      </c>
      <c r="M583" s="25">
        <v>11247</v>
      </c>
      <c r="N583" s="25">
        <v>5</v>
      </c>
      <c r="O583" s="26">
        <v>23347</v>
      </c>
      <c r="P583" s="27">
        <f>Table1[[#This Row],[Female Voters]]/Table1[[#This Row],[Female Population]]</f>
        <v>0.72652124084883263</v>
      </c>
      <c r="Q583" s="27">
        <f>Table1[[#This Row],[Male Voters]]/Table1[[#This Row],[Male Population]]</f>
        <v>0.68380235688970592</v>
      </c>
      <c r="R583" s="27">
        <f>Table1[[#This Row],[Total Voters]]/Table1[[#This Row],[Total Population]]</f>
        <v>0.70576767696567488</v>
      </c>
      <c r="S583" s="27">
        <f>Table1[[#This Row],[Female Ballots]]/Table1[[#This Row],[Female Population]]</f>
        <v>0.42151265928270881</v>
      </c>
      <c r="T583" s="27">
        <f>Table1[[#This Row],[Male Ballots]]/Table1[[#This Row],[Male Population]]</f>
        <v>0.40333150345807228</v>
      </c>
      <c r="U583" s="27">
        <f>Table1[[#This Row],[Total Ballots]]/Table1[[#This Row],[Total Population]]</f>
        <v>0.41264043759685493</v>
      </c>
      <c r="V583" s="27">
        <f>Table1[[#This Row],[Female Ballots]]/Table1[[#This Row],[Female Voters]]</f>
        <v>0.58017940231208331</v>
      </c>
      <c r="W583" s="27">
        <f>Table1[[#This Row],[Male Ballots]]/Table1[[#This Row],[Male Voters]]</f>
        <v>0.58983637507866582</v>
      </c>
      <c r="X583" s="27">
        <f>Table1[[#This Row],[Total Ballots]]/Table1[[#This Row],[Total Voters]]</f>
        <v>0.58466893719322843</v>
      </c>
    </row>
    <row r="584" spans="1:24" s="12" customFormat="1" hidden="1" x14ac:dyDescent="0.25">
      <c r="A584" s="22" t="s">
        <v>45</v>
      </c>
      <c r="B584" s="23">
        <v>2014</v>
      </c>
      <c r="C584" s="23"/>
      <c r="D584" s="24" t="s">
        <v>67</v>
      </c>
      <c r="E584" s="25">
        <v>6969.5807159999995</v>
      </c>
      <c r="F584" s="25">
        <v>6115.0870110000005</v>
      </c>
      <c r="G584" s="25">
        <v>13084.667719999999</v>
      </c>
      <c r="H584" s="44">
        <v>5968</v>
      </c>
      <c r="I584" s="44">
        <v>5258</v>
      </c>
      <c r="J584" s="44">
        <v>0</v>
      </c>
      <c r="K584" s="44">
        <v>11226</v>
      </c>
      <c r="L584" s="25">
        <v>4664</v>
      </c>
      <c r="M584" s="25">
        <v>4371</v>
      </c>
      <c r="N584" s="25">
        <v>0</v>
      </c>
      <c r="O584" s="26">
        <v>9035</v>
      </c>
      <c r="P584" s="27">
        <f>Table1[[#This Row],[Female Voters]]/Table1[[#This Row],[Female Population]]</f>
        <v>0.85629254372495034</v>
      </c>
      <c r="Q584" s="27">
        <f>Table1[[#This Row],[Male Voters]]/Table1[[#This Row],[Male Population]]</f>
        <v>0.85984058616692671</v>
      </c>
      <c r="R584" s="27">
        <f>Table1[[#This Row],[Total Voters]]/Table1[[#This Row],[Total Population]]</f>
        <v>0.85795071301971138</v>
      </c>
      <c r="S584" s="27">
        <f>Table1[[#This Row],[Female Ballots]]/Table1[[#This Row],[Female Population]]</f>
        <v>0.6691937707662815</v>
      </c>
      <c r="T584" s="27">
        <f>Table1[[#This Row],[Male Ballots]]/Table1[[#This Row],[Male Population]]</f>
        <v>0.71478950211784642</v>
      </c>
      <c r="U584" s="27">
        <f>Table1[[#This Row],[Total Ballots]]/Table1[[#This Row],[Total Population]]</f>
        <v>0.69050282310111277</v>
      </c>
      <c r="V584" s="27">
        <f>Table1[[#This Row],[Female Ballots]]/Table1[[#This Row],[Female Voters]]</f>
        <v>0.78150134048257369</v>
      </c>
      <c r="W584" s="27">
        <f>Table1[[#This Row],[Male Ballots]]/Table1[[#This Row],[Male Voters]]</f>
        <v>0.83130467858501333</v>
      </c>
      <c r="X584" s="27">
        <f>Table1[[#This Row],[Total Ballots]]/Table1[[#This Row],[Total Voters]]</f>
        <v>0.80482807767682163</v>
      </c>
    </row>
    <row r="585" spans="1:24" s="12" customFormat="1" hidden="1" x14ac:dyDescent="0.25">
      <c r="A585" s="22" t="s">
        <v>45</v>
      </c>
      <c r="B585" s="23">
        <v>2014</v>
      </c>
      <c r="C585" s="23"/>
      <c r="D585" s="24" t="s">
        <v>68</v>
      </c>
      <c r="E585" s="25">
        <v>5366.6976699999996</v>
      </c>
      <c r="F585" s="25">
        <v>5230.2843699999994</v>
      </c>
      <c r="G585" s="25">
        <v>10596.982039999999</v>
      </c>
      <c r="H585" s="44">
        <v>4492</v>
      </c>
      <c r="I585" s="44">
        <v>4117</v>
      </c>
      <c r="J585" s="44">
        <v>4</v>
      </c>
      <c r="K585" s="44">
        <v>8613</v>
      </c>
      <c r="L585" s="25">
        <v>3214</v>
      </c>
      <c r="M585" s="25">
        <v>2942</v>
      </c>
      <c r="N585" s="25">
        <v>1</v>
      </c>
      <c r="O585" s="26">
        <v>6157</v>
      </c>
      <c r="P585" s="27">
        <f>Table1[[#This Row],[Female Voters]]/Table1[[#This Row],[Female Population]]</f>
        <v>0.83701379809606458</v>
      </c>
      <c r="Q585" s="27">
        <f>Table1[[#This Row],[Male Voters]]/Table1[[#This Row],[Male Population]]</f>
        <v>0.78714649314564911</v>
      </c>
      <c r="R585" s="27">
        <f>Table1[[#This Row],[Total Voters]]/Table1[[#This Row],[Total Population]]</f>
        <v>0.81277857860746183</v>
      </c>
      <c r="S585" s="27">
        <f>Table1[[#This Row],[Female Ballots]]/Table1[[#This Row],[Female Population]]</f>
        <v>0.59887852784522522</v>
      </c>
      <c r="T585" s="27">
        <f>Table1[[#This Row],[Male Ballots]]/Table1[[#This Row],[Male Population]]</f>
        <v>0.56249331620949705</v>
      </c>
      <c r="U585" s="27">
        <f>Table1[[#This Row],[Total Ballots]]/Table1[[#This Row],[Total Population]]</f>
        <v>0.58101447909974946</v>
      </c>
      <c r="V585" s="27">
        <f>Table1[[#This Row],[Female Ballots]]/Table1[[#This Row],[Female Voters]]</f>
        <v>0.7154942119323241</v>
      </c>
      <c r="W585" s="27">
        <f>Table1[[#This Row],[Male Ballots]]/Table1[[#This Row],[Male Voters]]</f>
        <v>0.71459800825844066</v>
      </c>
      <c r="X585" s="27">
        <f>Table1[[#This Row],[Total Ballots]]/Table1[[#This Row],[Total Voters]]</f>
        <v>0.71484964588412869</v>
      </c>
    </row>
    <row r="586" spans="1:24" s="12" customFormat="1" hidden="1" x14ac:dyDescent="0.25">
      <c r="A586" s="22" t="s">
        <v>45</v>
      </c>
      <c r="B586" s="23">
        <v>2014</v>
      </c>
      <c r="C586" s="23"/>
      <c r="D586" s="24" t="s">
        <v>69</v>
      </c>
      <c r="E586" s="25">
        <v>4956.6369500000001</v>
      </c>
      <c r="F586" s="25">
        <v>4829.5183999999999</v>
      </c>
      <c r="G586" s="25">
        <v>9786.1553700000004</v>
      </c>
      <c r="H586" s="44">
        <v>3319</v>
      </c>
      <c r="I586" s="44">
        <v>3166</v>
      </c>
      <c r="J586" s="44">
        <v>0</v>
      </c>
      <c r="K586" s="44">
        <v>6485</v>
      </c>
      <c r="L586" s="25">
        <v>1820</v>
      </c>
      <c r="M586" s="25">
        <v>1758</v>
      </c>
      <c r="N586" s="25">
        <v>0</v>
      </c>
      <c r="O586" s="26">
        <v>3578</v>
      </c>
      <c r="P586" s="27">
        <f>Table1[[#This Row],[Female Voters]]/Table1[[#This Row],[Female Population]]</f>
        <v>0.66960724246709247</v>
      </c>
      <c r="Q586" s="27">
        <f>Table1[[#This Row],[Male Voters]]/Table1[[#This Row],[Male Population]]</f>
        <v>0.65555190761878035</v>
      </c>
      <c r="R586" s="27">
        <f>Table1[[#This Row],[Total Voters]]/Table1[[#This Row],[Total Population]]</f>
        <v>0.66267086049748669</v>
      </c>
      <c r="S586" s="27">
        <f>Table1[[#This Row],[Female Ballots]]/Table1[[#This Row],[Female Population]]</f>
        <v>0.36718444751133122</v>
      </c>
      <c r="T586" s="27">
        <f>Table1[[#This Row],[Male Ballots]]/Table1[[#This Row],[Male Population]]</f>
        <v>0.36401145091402903</v>
      </c>
      <c r="U586" s="27">
        <f>Table1[[#This Row],[Total Ballots]]/Table1[[#This Row],[Total Population]]</f>
        <v>0.36561855649344754</v>
      </c>
      <c r="V586" s="27">
        <f>Table1[[#This Row],[Female Ballots]]/Table1[[#This Row],[Female Voters]]</f>
        <v>0.54835793913829467</v>
      </c>
      <c r="W586" s="27">
        <f>Table1[[#This Row],[Male Ballots]]/Table1[[#This Row],[Male Voters]]</f>
        <v>0.55527479469361973</v>
      </c>
      <c r="X586" s="27">
        <f>Table1[[#This Row],[Total Ballots]]/Table1[[#This Row],[Total Voters]]</f>
        <v>0.55173477255204317</v>
      </c>
    </row>
    <row r="587" spans="1:24" s="12" customFormat="1" hidden="1" x14ac:dyDescent="0.25">
      <c r="A587" s="22" t="s">
        <v>45</v>
      </c>
      <c r="B587" s="23">
        <v>2014</v>
      </c>
      <c r="C587" s="23"/>
      <c r="D587" s="24" t="s">
        <v>70</v>
      </c>
      <c r="E587" s="25">
        <v>4165.95867</v>
      </c>
      <c r="F587" s="25">
        <v>4387.3417799999997</v>
      </c>
      <c r="G587" s="25">
        <v>8553.3004500000006</v>
      </c>
      <c r="H587" s="44">
        <v>2830</v>
      </c>
      <c r="I587" s="44">
        <v>2529</v>
      </c>
      <c r="J587" s="44">
        <v>3</v>
      </c>
      <c r="K587" s="44">
        <v>5362</v>
      </c>
      <c r="L587" s="25">
        <v>866</v>
      </c>
      <c r="M587" s="25">
        <v>738</v>
      </c>
      <c r="N587" s="25">
        <v>2</v>
      </c>
      <c r="O587" s="26">
        <v>1606</v>
      </c>
      <c r="P587" s="27">
        <f>Table1[[#This Row],[Female Voters]]/Table1[[#This Row],[Female Population]]</f>
        <v>0.67931542873419815</v>
      </c>
      <c r="Q587" s="27">
        <f>Table1[[#This Row],[Male Voters]]/Table1[[#This Row],[Male Population]]</f>
        <v>0.57643104340049844</v>
      </c>
      <c r="R587" s="27">
        <f>Table1[[#This Row],[Total Voters]]/Table1[[#This Row],[Total Population]]</f>
        <v>0.62689251141645552</v>
      </c>
      <c r="S587" s="27">
        <f>Table1[[#This Row],[Female Ballots]]/Table1[[#This Row],[Female Population]]</f>
        <v>0.20787532200841541</v>
      </c>
      <c r="T587" s="27">
        <f>Table1[[#This Row],[Male Ballots]]/Table1[[#This Row],[Male Population]]</f>
        <v>0.16821119415957606</v>
      </c>
      <c r="U587" s="27">
        <f>Table1[[#This Row],[Total Ballots]]/Table1[[#This Row],[Total Population]]</f>
        <v>0.18776377719784179</v>
      </c>
      <c r="V587" s="27">
        <f>Table1[[#This Row],[Female Ballots]]/Table1[[#This Row],[Female Voters]]</f>
        <v>0.30600706713780917</v>
      </c>
      <c r="W587" s="27">
        <f>Table1[[#This Row],[Male Ballots]]/Table1[[#This Row],[Male Voters]]</f>
        <v>0.29181494661921709</v>
      </c>
      <c r="X587" s="27">
        <f>Table1[[#This Row],[Total Ballots]]/Table1[[#This Row],[Total Voters]]</f>
        <v>0.29951510630361805</v>
      </c>
    </row>
    <row r="588" spans="1:24" s="12" customFormat="1" hidden="1" x14ac:dyDescent="0.25">
      <c r="A588" s="22" t="s">
        <v>45</v>
      </c>
      <c r="B588" s="23">
        <v>2014</v>
      </c>
      <c r="C588" s="23"/>
      <c r="D588" s="24" t="s">
        <v>71</v>
      </c>
      <c r="E588" s="25">
        <v>2982.1568809999999</v>
      </c>
      <c r="F588" s="25">
        <v>3155.3026679999998</v>
      </c>
      <c r="G588" s="25">
        <v>6137.4595490000002</v>
      </c>
      <c r="H588" s="44">
        <v>1615</v>
      </c>
      <c r="I588" s="44">
        <v>1582</v>
      </c>
      <c r="J588" s="44">
        <v>8</v>
      </c>
      <c r="K588" s="44">
        <v>3205</v>
      </c>
      <c r="L588" s="25">
        <v>358</v>
      </c>
      <c r="M588" s="25">
        <v>359</v>
      </c>
      <c r="N588" s="25">
        <v>2</v>
      </c>
      <c r="O588" s="26">
        <v>719</v>
      </c>
      <c r="P588" s="27">
        <f>Table1[[#This Row],[Female Voters]]/Table1[[#This Row],[Female Population]]</f>
        <v>0.54155433950827081</v>
      </c>
      <c r="Q588" s="27">
        <f>Table1[[#This Row],[Male Voters]]/Table1[[#This Row],[Male Population]]</f>
        <v>0.50137820883051976</v>
      </c>
      <c r="R588" s="27">
        <f>Table1[[#This Row],[Total Voters]]/Table1[[#This Row],[Total Population]]</f>
        <v>0.52220303440080562</v>
      </c>
      <c r="S588" s="27">
        <f>Table1[[#This Row],[Female Ballots]]/Table1[[#This Row],[Female Population]]</f>
        <v>0.12004733965570338</v>
      </c>
      <c r="T588" s="27">
        <f>Table1[[#This Row],[Male Ballots]]/Table1[[#This Row],[Male Population]]</f>
        <v>0.1137767237485187</v>
      </c>
      <c r="U588" s="27">
        <f>Table1[[#This Row],[Total Ballots]]/Table1[[#This Row],[Total Population]]</f>
        <v>0.11714944827899508</v>
      </c>
      <c r="V588" s="27">
        <f>Table1[[#This Row],[Female Ballots]]/Table1[[#This Row],[Female Voters]]</f>
        <v>0.22167182662538701</v>
      </c>
      <c r="W588" s="27">
        <f>Table1[[#This Row],[Male Ballots]]/Table1[[#This Row],[Male Voters]]</f>
        <v>0.22692793931731986</v>
      </c>
      <c r="X588" s="27">
        <f>Table1[[#This Row],[Total Ballots]]/Table1[[#This Row],[Total Voters]]</f>
        <v>0.22433697347893916</v>
      </c>
    </row>
    <row r="589" spans="1:24" s="12" customFormat="1" hidden="1" x14ac:dyDescent="0.25">
      <c r="A589" s="22" t="s">
        <v>45</v>
      </c>
      <c r="B589" s="23">
        <v>2014</v>
      </c>
      <c r="C589" s="23"/>
      <c r="D589" s="24" t="s">
        <v>453</v>
      </c>
      <c r="E589" s="25">
        <v>4253.2437300000001</v>
      </c>
      <c r="F589" s="25">
        <v>4167.7162499999995</v>
      </c>
      <c r="G589" s="25">
        <v>8420.9599799999996</v>
      </c>
      <c r="H589" s="44">
        <v>2623</v>
      </c>
      <c r="I589" s="44">
        <v>2416</v>
      </c>
      <c r="J589" s="44">
        <v>2</v>
      </c>
      <c r="K589" s="44">
        <v>5041</v>
      </c>
      <c r="L589" s="25">
        <v>1173</v>
      </c>
      <c r="M589" s="25">
        <v>1079</v>
      </c>
      <c r="N589" s="25">
        <v>0</v>
      </c>
      <c r="O589" s="26">
        <v>2252</v>
      </c>
      <c r="P589" s="27">
        <f>Table1[[#This Row],[Female Voters]]/Table1[[#This Row],[Female Population]]</f>
        <v>0.61670578187156933</v>
      </c>
      <c r="Q589" s="27">
        <f>Table1[[#This Row],[Male Voters]]/Table1[[#This Row],[Male Population]]</f>
        <v>0.57969397508767551</v>
      </c>
      <c r="R589" s="27">
        <f>Table1[[#This Row],[Total Voters]]/Table1[[#This Row],[Total Population]]</f>
        <v>0.59862533630043446</v>
      </c>
      <c r="S589" s="27">
        <f>Table1[[#This Row],[Female Ballots]]/Table1[[#This Row],[Female Population]]</f>
        <v>0.27578950901080856</v>
      </c>
      <c r="T589" s="27">
        <f>Table1[[#This Row],[Male Ballots]]/Table1[[#This Row],[Male Population]]</f>
        <v>0.2588947844038087</v>
      </c>
      <c r="U589" s="27">
        <f>Table1[[#This Row],[Total Ballots]]/Table1[[#This Row],[Total Population]]</f>
        <v>0.26742794234250716</v>
      </c>
      <c r="V589" s="27">
        <f>Table1[[#This Row],[Female Ballots]]/Table1[[#This Row],[Female Voters]]</f>
        <v>0.44719786504003051</v>
      </c>
      <c r="W589" s="27">
        <f>Table1[[#This Row],[Male Ballots]]/Table1[[#This Row],[Male Voters]]</f>
        <v>0.44660596026490068</v>
      </c>
      <c r="X589" s="27">
        <f>Table1[[#This Row],[Total Ballots]]/Table1[[#This Row],[Total Voters]]</f>
        <v>0.4467367585796469</v>
      </c>
    </row>
    <row r="590" spans="1:24" s="12" customFormat="1" hidden="1" x14ac:dyDescent="0.25">
      <c r="A590" s="22" t="s">
        <v>34</v>
      </c>
      <c r="B590" s="23">
        <v>2014</v>
      </c>
      <c r="C590" s="23"/>
      <c r="D590" s="24" t="s">
        <v>66</v>
      </c>
      <c r="E590" s="25">
        <v>30389.248459000002</v>
      </c>
      <c r="F590" s="25">
        <v>29453.714532999998</v>
      </c>
      <c r="G590" s="25">
        <v>59842.962981999997</v>
      </c>
      <c r="H590" s="44">
        <v>24807</v>
      </c>
      <c r="I590" s="44">
        <v>21930</v>
      </c>
      <c r="J590" s="44">
        <v>2</v>
      </c>
      <c r="K590" s="44">
        <v>46739</v>
      </c>
      <c r="L590" s="25">
        <v>15381</v>
      </c>
      <c r="M590" s="25">
        <v>13784</v>
      </c>
      <c r="N590" s="25">
        <v>0</v>
      </c>
      <c r="O590" s="26">
        <v>29165</v>
      </c>
      <c r="P590" s="27">
        <f>Table1[[#This Row],[Female Voters]]/Table1[[#This Row],[Female Population]]</f>
        <v>0.81630843992304203</v>
      </c>
      <c r="Q590" s="27">
        <f>Table1[[#This Row],[Male Voters]]/Table1[[#This Row],[Male Population]]</f>
        <v>0.7445580412422883</v>
      </c>
      <c r="R590" s="27">
        <f>Table1[[#This Row],[Total Voters]]/Table1[[#This Row],[Total Population]]</f>
        <v>0.78102750383630737</v>
      </c>
      <c r="S590" s="27">
        <f>Table1[[#This Row],[Female Ballots]]/Table1[[#This Row],[Female Population]]</f>
        <v>0.50613295095966093</v>
      </c>
      <c r="T590" s="27">
        <f>Table1[[#This Row],[Male Ballots]]/Table1[[#This Row],[Male Population]]</f>
        <v>0.46798851073797093</v>
      </c>
      <c r="U590" s="27">
        <f>Table1[[#This Row],[Total Ballots]]/Table1[[#This Row],[Total Population]]</f>
        <v>0.48735888977911174</v>
      </c>
      <c r="V590" s="27">
        <f>Table1[[#This Row],[Female Ballots]]/Table1[[#This Row],[Female Voters]]</f>
        <v>0.62002660539363885</v>
      </c>
      <c r="W590" s="27">
        <f>Table1[[#This Row],[Male Ballots]]/Table1[[#This Row],[Male Voters]]</f>
        <v>0.62854537163702695</v>
      </c>
      <c r="X590" s="27">
        <f>Table1[[#This Row],[Total Ballots]]/Table1[[#This Row],[Total Voters]]</f>
        <v>0.62399709022443783</v>
      </c>
    </row>
    <row r="591" spans="1:24" s="12" customFormat="1" hidden="1" x14ac:dyDescent="0.25">
      <c r="A591" s="22" t="s">
        <v>34</v>
      </c>
      <c r="B591" s="23">
        <v>2014</v>
      </c>
      <c r="C591" s="23"/>
      <c r="D591" s="24" t="s">
        <v>67</v>
      </c>
      <c r="E591" s="25">
        <v>10384.390149999999</v>
      </c>
      <c r="F591" s="25">
        <v>9066.1161100000008</v>
      </c>
      <c r="G591" s="25">
        <v>19450.506259999998</v>
      </c>
      <c r="H591" s="44">
        <v>9383</v>
      </c>
      <c r="I591" s="44">
        <v>8463</v>
      </c>
      <c r="J591" s="44">
        <v>1</v>
      </c>
      <c r="K591" s="44">
        <v>17847</v>
      </c>
      <c r="L591" s="25">
        <v>7391</v>
      </c>
      <c r="M591" s="25">
        <v>6980</v>
      </c>
      <c r="N591" s="25">
        <v>0</v>
      </c>
      <c r="O591" s="26">
        <v>14371</v>
      </c>
      <c r="P591" s="27">
        <f>Table1[[#This Row],[Female Voters]]/Table1[[#This Row],[Female Population]]</f>
        <v>0.90356774586324651</v>
      </c>
      <c r="Q591" s="27">
        <f>Table1[[#This Row],[Male Voters]]/Table1[[#This Row],[Male Population]]</f>
        <v>0.93347580124914142</v>
      </c>
      <c r="R591" s="27">
        <f>Table1[[#This Row],[Total Voters]]/Table1[[#This Row],[Total Population]]</f>
        <v>0.91755966458839111</v>
      </c>
      <c r="S591" s="27">
        <f>Table1[[#This Row],[Female Ballots]]/Table1[[#This Row],[Female Population]]</f>
        <v>0.71174136306887514</v>
      </c>
      <c r="T591" s="27">
        <f>Table1[[#This Row],[Male Ballots]]/Table1[[#This Row],[Male Population]]</f>
        <v>0.76989969192000562</v>
      </c>
      <c r="U591" s="27">
        <f>Table1[[#This Row],[Total Ballots]]/Table1[[#This Row],[Total Population]]</f>
        <v>0.73884966323750589</v>
      </c>
      <c r="V591" s="27">
        <f>Table1[[#This Row],[Female Ballots]]/Table1[[#This Row],[Female Voters]]</f>
        <v>0.7877011616753703</v>
      </c>
      <c r="W591" s="27">
        <f>Table1[[#This Row],[Male Ballots]]/Table1[[#This Row],[Male Voters]]</f>
        <v>0.82476663121824412</v>
      </c>
      <c r="X591" s="27">
        <f>Table1[[#This Row],[Total Ballots]]/Table1[[#This Row],[Total Voters]]</f>
        <v>0.80523337255561156</v>
      </c>
    </row>
    <row r="592" spans="1:24" s="12" customFormat="1" hidden="1" x14ac:dyDescent="0.25">
      <c r="A592" s="22" t="s">
        <v>34</v>
      </c>
      <c r="B592" s="23">
        <v>2014</v>
      </c>
      <c r="C592" s="23"/>
      <c r="D592" s="24" t="s">
        <v>68</v>
      </c>
      <c r="E592" s="25">
        <v>6398.6893099999998</v>
      </c>
      <c r="F592" s="25">
        <v>5579.45532</v>
      </c>
      <c r="G592" s="25">
        <v>11978.144630000001</v>
      </c>
      <c r="H592" s="44">
        <v>5658</v>
      </c>
      <c r="I592" s="44">
        <v>4680</v>
      </c>
      <c r="J592" s="44">
        <v>1</v>
      </c>
      <c r="K592" s="44">
        <v>10339</v>
      </c>
      <c r="L592" s="25">
        <v>4028</v>
      </c>
      <c r="M592" s="25">
        <v>3333</v>
      </c>
      <c r="N592" s="25">
        <v>0</v>
      </c>
      <c r="O592" s="26">
        <v>7361</v>
      </c>
      <c r="P592" s="27">
        <f>Table1[[#This Row],[Female Voters]]/Table1[[#This Row],[Female Population]]</f>
        <v>0.88424358894212352</v>
      </c>
      <c r="Q592" s="27">
        <f>Table1[[#This Row],[Male Voters]]/Table1[[#This Row],[Male Population]]</f>
        <v>0.8387915542981712</v>
      </c>
      <c r="R592" s="27">
        <f>Table1[[#This Row],[Total Voters]]/Table1[[#This Row],[Total Population]]</f>
        <v>0.86315538168618688</v>
      </c>
      <c r="S592" s="27">
        <f>Table1[[#This Row],[Female Ballots]]/Table1[[#This Row],[Female Population]]</f>
        <v>0.6295039194519042</v>
      </c>
      <c r="T592" s="27">
        <f>Table1[[#This Row],[Male Ballots]]/Table1[[#This Row],[Male Population]]</f>
        <v>0.59737013899055647</v>
      </c>
      <c r="U592" s="27">
        <f>Table1[[#This Row],[Total Ballots]]/Table1[[#This Row],[Total Population]]</f>
        <v>0.61453590913937728</v>
      </c>
      <c r="V592" s="27">
        <f>Table1[[#This Row],[Female Ballots]]/Table1[[#This Row],[Female Voters]]</f>
        <v>0.71191233651466945</v>
      </c>
      <c r="W592" s="27">
        <f>Table1[[#This Row],[Male Ballots]]/Table1[[#This Row],[Male Voters]]</f>
        <v>0.7121794871794872</v>
      </c>
      <c r="X592" s="27">
        <f>Table1[[#This Row],[Total Ballots]]/Table1[[#This Row],[Total Voters]]</f>
        <v>0.71196440661572691</v>
      </c>
    </row>
    <row r="593" spans="1:24" s="12" customFormat="1" hidden="1" x14ac:dyDescent="0.25">
      <c r="A593" s="22" t="s">
        <v>34</v>
      </c>
      <c r="B593" s="23">
        <v>2014</v>
      </c>
      <c r="C593" s="23"/>
      <c r="D593" s="24" t="s">
        <v>69</v>
      </c>
      <c r="E593" s="25">
        <v>4448.9597899999999</v>
      </c>
      <c r="F593" s="25">
        <v>4245.7731800000001</v>
      </c>
      <c r="G593" s="25">
        <v>8694.7329700000009</v>
      </c>
      <c r="H593" s="44">
        <v>3406</v>
      </c>
      <c r="I593" s="44">
        <v>2817</v>
      </c>
      <c r="J593" s="44">
        <v>0</v>
      </c>
      <c r="K593" s="44">
        <v>6223</v>
      </c>
      <c r="L593" s="25">
        <v>1865</v>
      </c>
      <c r="M593" s="25">
        <v>1524</v>
      </c>
      <c r="N593" s="25">
        <v>0</v>
      </c>
      <c r="O593" s="26">
        <v>3389</v>
      </c>
      <c r="P593" s="27">
        <f>Table1[[#This Row],[Female Voters]]/Table1[[#This Row],[Female Population]]</f>
        <v>0.76557221480304727</v>
      </c>
      <c r="Q593" s="27">
        <f>Table1[[#This Row],[Male Voters]]/Table1[[#This Row],[Male Population]]</f>
        <v>0.66348339408936585</v>
      </c>
      <c r="R593" s="27">
        <f>Table1[[#This Row],[Total Voters]]/Table1[[#This Row],[Total Population]]</f>
        <v>0.71572065772136062</v>
      </c>
      <c r="S593" s="27">
        <f>Table1[[#This Row],[Female Ballots]]/Table1[[#This Row],[Female Population]]</f>
        <v>0.41919911350783418</v>
      </c>
      <c r="T593" s="27">
        <f>Table1[[#This Row],[Male Ballots]]/Table1[[#This Row],[Male Population]]</f>
        <v>0.35894522278743113</v>
      </c>
      <c r="U593" s="27">
        <f>Table1[[#This Row],[Total Ballots]]/Table1[[#This Row],[Total Population]]</f>
        <v>0.38977620263822771</v>
      </c>
      <c r="V593" s="27">
        <f>Table1[[#This Row],[Female Ballots]]/Table1[[#This Row],[Female Voters]]</f>
        <v>0.54756312389900175</v>
      </c>
      <c r="W593" s="27">
        <f>Table1[[#This Row],[Male Ballots]]/Table1[[#This Row],[Male Voters]]</f>
        <v>0.54100106496272626</v>
      </c>
      <c r="X593" s="27">
        <f>Table1[[#This Row],[Total Ballots]]/Table1[[#This Row],[Total Voters]]</f>
        <v>0.54459264020568854</v>
      </c>
    </row>
    <row r="594" spans="1:24" s="12" customFormat="1" hidden="1" x14ac:dyDescent="0.25">
      <c r="A594" s="22" t="s">
        <v>34</v>
      </c>
      <c r="B594" s="23">
        <v>2014</v>
      </c>
      <c r="C594" s="23"/>
      <c r="D594" s="24" t="s">
        <v>70</v>
      </c>
      <c r="E594" s="25">
        <v>3394.8444199999999</v>
      </c>
      <c r="F594" s="25">
        <v>3979.1090899999999</v>
      </c>
      <c r="G594" s="25">
        <v>7373.9535099999994</v>
      </c>
      <c r="H594" s="44">
        <v>2556</v>
      </c>
      <c r="I594" s="44">
        <v>2398</v>
      </c>
      <c r="J594" s="44">
        <v>0</v>
      </c>
      <c r="K594" s="44">
        <v>4954</v>
      </c>
      <c r="L594" s="25">
        <v>729</v>
      </c>
      <c r="M594" s="25">
        <v>694</v>
      </c>
      <c r="N594" s="25">
        <v>0</v>
      </c>
      <c r="O594" s="26">
        <v>1423</v>
      </c>
      <c r="P594" s="27">
        <f>Table1[[#This Row],[Female Voters]]/Table1[[#This Row],[Female Population]]</f>
        <v>0.7529063732469955</v>
      </c>
      <c r="Q594" s="27">
        <f>Table1[[#This Row],[Male Voters]]/Table1[[#This Row],[Male Population]]</f>
        <v>0.60264746348032394</v>
      </c>
      <c r="R594" s="27">
        <f>Table1[[#This Row],[Total Voters]]/Table1[[#This Row],[Total Population]]</f>
        <v>0.67182414335563123</v>
      </c>
      <c r="S594" s="27">
        <f>Table1[[#This Row],[Female Ballots]]/Table1[[#This Row],[Female Population]]</f>
        <v>0.21473738110213605</v>
      </c>
      <c r="T594" s="27">
        <f>Table1[[#This Row],[Male Ballots]]/Table1[[#This Row],[Male Population]]</f>
        <v>0.17441090060689943</v>
      </c>
      <c r="U594" s="27">
        <f>Table1[[#This Row],[Total Ballots]]/Table1[[#This Row],[Total Population]]</f>
        <v>0.19297653532399339</v>
      </c>
      <c r="V594" s="27">
        <f>Table1[[#This Row],[Female Ballots]]/Table1[[#This Row],[Female Voters]]</f>
        <v>0.28521126760563381</v>
      </c>
      <c r="W594" s="27">
        <f>Table1[[#This Row],[Male Ballots]]/Table1[[#This Row],[Male Voters]]</f>
        <v>0.28940783986655544</v>
      </c>
      <c r="X594" s="27">
        <f>Table1[[#This Row],[Total Ballots]]/Table1[[#This Row],[Total Voters]]</f>
        <v>0.28724263221639079</v>
      </c>
    </row>
    <row r="595" spans="1:24" s="12" customFormat="1" hidden="1" x14ac:dyDescent="0.25">
      <c r="A595" s="22" t="s">
        <v>34</v>
      </c>
      <c r="B595" s="23">
        <v>2014</v>
      </c>
      <c r="C595" s="23"/>
      <c r="D595" s="24" t="s">
        <v>71</v>
      </c>
      <c r="E595" s="25">
        <v>2353.185829</v>
      </c>
      <c r="F595" s="25">
        <v>2986.4555330000003</v>
      </c>
      <c r="G595" s="25">
        <v>5339.6413620000003</v>
      </c>
      <c r="H595" s="44">
        <v>1311</v>
      </c>
      <c r="I595" s="44">
        <v>1332</v>
      </c>
      <c r="J595" s="44">
        <v>0</v>
      </c>
      <c r="K595" s="44">
        <v>2643</v>
      </c>
      <c r="L595" s="25">
        <v>322</v>
      </c>
      <c r="M595" s="25">
        <v>315</v>
      </c>
      <c r="N595" s="25">
        <v>0</v>
      </c>
      <c r="O595" s="26">
        <v>637</v>
      </c>
      <c r="P595" s="27">
        <f>Table1[[#This Row],[Female Voters]]/Table1[[#This Row],[Female Population]]</f>
        <v>0.55711707245709408</v>
      </c>
      <c r="Q595" s="27">
        <f>Table1[[#This Row],[Male Voters]]/Table1[[#This Row],[Male Population]]</f>
        <v>0.44601367248952767</v>
      </c>
      <c r="R595" s="27">
        <f>Table1[[#This Row],[Total Voters]]/Table1[[#This Row],[Total Population]]</f>
        <v>0.49497706321797719</v>
      </c>
      <c r="S595" s="27">
        <f>Table1[[#This Row],[Female Ballots]]/Table1[[#This Row],[Female Population]]</f>
        <v>0.13683577218244417</v>
      </c>
      <c r="T595" s="27">
        <f>Table1[[#This Row],[Male Ballots]]/Table1[[#This Row],[Male Population]]</f>
        <v>0.1054762063319829</v>
      </c>
      <c r="U595" s="27">
        <f>Table1[[#This Row],[Total Ballots]]/Table1[[#This Row],[Total Population]]</f>
        <v>0.11929640153986057</v>
      </c>
      <c r="V595" s="27">
        <f>Table1[[#This Row],[Female Ballots]]/Table1[[#This Row],[Female Voters]]</f>
        <v>0.24561403508771928</v>
      </c>
      <c r="W595" s="27">
        <f>Table1[[#This Row],[Male Ballots]]/Table1[[#This Row],[Male Voters]]</f>
        <v>0.23648648648648649</v>
      </c>
      <c r="X595" s="27">
        <f>Table1[[#This Row],[Total Ballots]]/Table1[[#This Row],[Total Voters]]</f>
        <v>0.24101399924328415</v>
      </c>
    </row>
    <row r="596" spans="1:24" s="12" customFormat="1" hidden="1" x14ac:dyDescent="0.25">
      <c r="A596" s="22" t="s">
        <v>34</v>
      </c>
      <c r="B596" s="23">
        <v>2014</v>
      </c>
      <c r="C596" s="23"/>
      <c r="D596" s="24" t="s">
        <v>453</v>
      </c>
      <c r="E596" s="25">
        <v>3409.1789600000002</v>
      </c>
      <c r="F596" s="25">
        <v>3596.8053</v>
      </c>
      <c r="G596" s="25">
        <v>7005.9842499999995</v>
      </c>
      <c r="H596" s="44">
        <v>2493</v>
      </c>
      <c r="I596" s="44">
        <v>2240</v>
      </c>
      <c r="J596" s="44">
        <v>0</v>
      </c>
      <c r="K596" s="44">
        <v>4733</v>
      </c>
      <c r="L596" s="25">
        <v>1046</v>
      </c>
      <c r="M596" s="25">
        <v>938</v>
      </c>
      <c r="N596" s="25">
        <v>0</v>
      </c>
      <c r="O596" s="26">
        <v>1984</v>
      </c>
      <c r="P596" s="27">
        <f>Table1[[#This Row],[Female Voters]]/Table1[[#This Row],[Female Population]]</f>
        <v>0.73126111279297579</v>
      </c>
      <c r="Q596" s="27">
        <f>Table1[[#This Row],[Male Voters]]/Table1[[#This Row],[Male Population]]</f>
        <v>0.6227748830330071</v>
      </c>
      <c r="R596" s="27">
        <f>Table1[[#This Row],[Total Voters]]/Table1[[#This Row],[Total Population]]</f>
        <v>0.67556532117525103</v>
      </c>
      <c r="S596" s="27">
        <f>Table1[[#This Row],[Female Ballots]]/Table1[[#This Row],[Female Population]]</f>
        <v>0.30681874207037813</v>
      </c>
      <c r="T596" s="27">
        <f>Table1[[#This Row],[Male Ballots]]/Table1[[#This Row],[Male Population]]</f>
        <v>0.26078698227007174</v>
      </c>
      <c r="U596" s="27">
        <f>Table1[[#This Row],[Total Ballots]]/Table1[[#This Row],[Total Population]]</f>
        <v>0.28318647733186098</v>
      </c>
      <c r="V596" s="27">
        <f>Table1[[#This Row],[Female Ballots]]/Table1[[#This Row],[Female Voters]]</f>
        <v>0.41957480946650622</v>
      </c>
      <c r="W596" s="27">
        <f>Table1[[#This Row],[Male Ballots]]/Table1[[#This Row],[Male Voters]]</f>
        <v>0.41875000000000001</v>
      </c>
      <c r="X596" s="27">
        <f>Table1[[#This Row],[Total Ballots]]/Table1[[#This Row],[Total Voters]]</f>
        <v>0.41918444960912743</v>
      </c>
    </row>
    <row r="597" spans="1:24" s="12" customFormat="1" hidden="1" x14ac:dyDescent="0.25">
      <c r="A597" s="22" t="s">
        <v>52</v>
      </c>
      <c r="B597" s="23">
        <v>2014</v>
      </c>
      <c r="C597" s="23" t="s">
        <v>76</v>
      </c>
      <c r="D597" s="24" t="s">
        <v>66</v>
      </c>
      <c r="E597" s="25">
        <v>170627.64374999999</v>
      </c>
      <c r="F597" s="25">
        <v>162124.04530000003</v>
      </c>
      <c r="G597" s="25">
        <v>332751.68887000001</v>
      </c>
      <c r="H597" s="44">
        <v>130504</v>
      </c>
      <c r="I597" s="44">
        <v>117760</v>
      </c>
      <c r="J597" s="44">
        <v>14</v>
      </c>
      <c r="K597" s="44">
        <v>248278</v>
      </c>
      <c r="L597" s="25">
        <v>65598</v>
      </c>
      <c r="M597" s="25">
        <v>60620</v>
      </c>
      <c r="N597" s="25">
        <v>5</v>
      </c>
      <c r="O597" s="26">
        <v>126223</v>
      </c>
      <c r="P597" s="27">
        <f>Table1[[#This Row],[Female Voters]]/Table1[[#This Row],[Female Population]]</f>
        <v>0.76484675713632722</v>
      </c>
      <c r="Q597" s="27">
        <f>Table1[[#This Row],[Male Voters]]/Table1[[#This Row],[Male Population]]</f>
        <v>0.7263573998668289</v>
      </c>
      <c r="R597" s="27">
        <f>Table1[[#This Row],[Total Voters]]/Table1[[#This Row],[Total Population]]</f>
        <v>0.74613595754580131</v>
      </c>
      <c r="S597" s="27">
        <f>Table1[[#This Row],[Female Ballots]]/Table1[[#This Row],[Female Population]]</f>
        <v>0.38445118597612943</v>
      </c>
      <c r="T597" s="27">
        <f>Table1[[#This Row],[Male Ballots]]/Table1[[#This Row],[Male Population]]</f>
        <v>0.37391122265563154</v>
      </c>
      <c r="U597" s="27">
        <f>Table1[[#This Row],[Total Ballots]]/Table1[[#This Row],[Total Population]]</f>
        <v>0.37933090716577256</v>
      </c>
      <c r="V597" s="27">
        <f>Table1[[#This Row],[Female Ballots]]/Table1[[#This Row],[Female Voters]]</f>
        <v>0.50265125973150249</v>
      </c>
      <c r="W597" s="27">
        <f>Table1[[#This Row],[Male Ballots]]/Table1[[#This Row],[Male Voters]]</f>
        <v>0.51477581521739135</v>
      </c>
      <c r="X597" s="27">
        <f>Table1[[#This Row],[Total Ballots]]/Table1[[#This Row],[Total Voters]]</f>
        <v>0.50839381660880145</v>
      </c>
    </row>
    <row r="598" spans="1:24" s="12" customFormat="1" hidden="1" x14ac:dyDescent="0.25">
      <c r="A598" s="22" t="s">
        <v>52</v>
      </c>
      <c r="B598" s="23">
        <v>2014</v>
      </c>
      <c r="C598" s="23" t="s">
        <v>76</v>
      </c>
      <c r="D598" s="24" t="s">
        <v>67</v>
      </c>
      <c r="E598" s="25">
        <v>32710.66634</v>
      </c>
      <c r="F598" s="25">
        <v>27341.381849999998</v>
      </c>
      <c r="G598" s="25">
        <v>60052.048220000004</v>
      </c>
      <c r="H598" s="44">
        <v>29014</v>
      </c>
      <c r="I598" s="44">
        <v>24949</v>
      </c>
      <c r="J598" s="44">
        <v>1</v>
      </c>
      <c r="K598" s="44">
        <v>53964</v>
      </c>
      <c r="L598" s="25">
        <v>21356</v>
      </c>
      <c r="M598" s="25">
        <v>19484</v>
      </c>
      <c r="N598" s="25">
        <v>1</v>
      </c>
      <c r="O598" s="26">
        <v>40841</v>
      </c>
      <c r="P598" s="27">
        <f>Table1[[#This Row],[Female Voters]]/Table1[[#This Row],[Female Population]]</f>
        <v>0.88698896251222015</v>
      </c>
      <c r="Q598" s="27">
        <f>Table1[[#This Row],[Male Voters]]/Table1[[#This Row],[Male Population]]</f>
        <v>0.9124995999424953</v>
      </c>
      <c r="R598" s="27">
        <f>Table1[[#This Row],[Total Voters]]/Table1[[#This Row],[Total Population]]</f>
        <v>0.8986204733984009</v>
      </c>
      <c r="S598" s="27">
        <f>Table1[[#This Row],[Female Ballots]]/Table1[[#This Row],[Female Population]]</f>
        <v>0.65287572494006252</v>
      </c>
      <c r="T598" s="27">
        <f>Table1[[#This Row],[Male Ballots]]/Table1[[#This Row],[Male Population]]</f>
        <v>0.71261943185216159</v>
      </c>
      <c r="U598" s="27">
        <f>Table1[[#This Row],[Total Ballots]]/Table1[[#This Row],[Total Population]]</f>
        <v>0.68009337250878532</v>
      </c>
      <c r="V598" s="27">
        <f>Table1[[#This Row],[Female Ballots]]/Table1[[#This Row],[Female Voters]]</f>
        <v>0.73605845453918795</v>
      </c>
      <c r="W598" s="27">
        <f>Table1[[#This Row],[Male Ballots]]/Table1[[#This Row],[Male Voters]]</f>
        <v>0.78095314441460584</v>
      </c>
      <c r="X598" s="27">
        <f>Table1[[#This Row],[Total Ballots]]/Table1[[#This Row],[Total Voters]]</f>
        <v>0.7568193610555185</v>
      </c>
    </row>
    <row r="599" spans="1:24" s="12" customFormat="1" hidden="1" x14ac:dyDescent="0.25">
      <c r="A599" s="22" t="s">
        <v>52</v>
      </c>
      <c r="B599" s="23">
        <v>2014</v>
      </c>
      <c r="C599" s="23" t="s">
        <v>76</v>
      </c>
      <c r="D599" s="24" t="s">
        <v>68</v>
      </c>
      <c r="E599" s="25">
        <v>29824.251400000001</v>
      </c>
      <c r="F599" s="25">
        <v>27846.631300000001</v>
      </c>
      <c r="G599" s="25">
        <v>57670.882700000002</v>
      </c>
      <c r="H599" s="44">
        <v>24777</v>
      </c>
      <c r="I599" s="44">
        <v>22440</v>
      </c>
      <c r="J599" s="44">
        <v>1</v>
      </c>
      <c r="K599" s="44">
        <v>47218</v>
      </c>
      <c r="L599" s="25">
        <v>15736</v>
      </c>
      <c r="M599" s="25">
        <v>14723</v>
      </c>
      <c r="N599" s="25">
        <v>1</v>
      </c>
      <c r="O599" s="26">
        <v>30460</v>
      </c>
      <c r="P599" s="27">
        <f>Table1[[#This Row],[Female Voters]]/Table1[[#This Row],[Female Population]]</f>
        <v>0.83076687048044395</v>
      </c>
      <c r="Q599" s="27">
        <f>Table1[[#This Row],[Male Voters]]/Table1[[#This Row],[Male Population]]</f>
        <v>0.80584253650817717</v>
      </c>
      <c r="R599" s="27">
        <f>Table1[[#This Row],[Total Voters]]/Table1[[#This Row],[Total Population]]</f>
        <v>0.81874938945576425</v>
      </c>
      <c r="S599" s="27">
        <f>Table1[[#This Row],[Female Ballots]]/Table1[[#This Row],[Female Population]]</f>
        <v>0.52762430778061375</v>
      </c>
      <c r="T599" s="27">
        <f>Table1[[#This Row],[Male Ballots]]/Table1[[#This Row],[Male Population]]</f>
        <v>0.52871745387744618</v>
      </c>
      <c r="U599" s="27">
        <f>Table1[[#This Row],[Total Ballots]]/Table1[[#This Row],[Total Population]]</f>
        <v>0.52816947780131684</v>
      </c>
      <c r="V599" s="27">
        <f>Table1[[#This Row],[Female Ballots]]/Table1[[#This Row],[Female Voters]]</f>
        <v>0.63510513782943856</v>
      </c>
      <c r="W599" s="27">
        <f>Table1[[#This Row],[Male Ballots]]/Table1[[#This Row],[Male Voters]]</f>
        <v>0.65610516934046348</v>
      </c>
      <c r="X599" s="27">
        <f>Table1[[#This Row],[Total Ballots]]/Table1[[#This Row],[Total Voters]]</f>
        <v>0.645092973018764</v>
      </c>
    </row>
    <row r="600" spans="1:24" s="12" customFormat="1" hidden="1" x14ac:dyDescent="0.25">
      <c r="A600" s="22" t="s">
        <v>52</v>
      </c>
      <c r="B600" s="23">
        <v>2014</v>
      </c>
      <c r="C600" s="23" t="s">
        <v>76</v>
      </c>
      <c r="D600" s="24" t="s">
        <v>69</v>
      </c>
      <c r="E600" s="25">
        <v>31104.111499999999</v>
      </c>
      <c r="F600" s="25">
        <v>30657.716800000002</v>
      </c>
      <c r="G600" s="25">
        <v>61761.828200000004</v>
      </c>
      <c r="H600" s="44">
        <v>23952</v>
      </c>
      <c r="I600" s="44">
        <v>22131</v>
      </c>
      <c r="J600" s="44">
        <v>0</v>
      </c>
      <c r="K600" s="44">
        <v>46083</v>
      </c>
      <c r="L600" s="25">
        <v>11711</v>
      </c>
      <c r="M600" s="25">
        <v>11257</v>
      </c>
      <c r="N600" s="25">
        <v>0</v>
      </c>
      <c r="O600" s="26">
        <v>22968</v>
      </c>
      <c r="P600" s="27">
        <f>Table1[[#This Row],[Female Voters]]/Table1[[#This Row],[Female Population]]</f>
        <v>0.77005896792776096</v>
      </c>
      <c r="Q600" s="27">
        <f>Table1[[#This Row],[Male Voters]]/Table1[[#This Row],[Male Population]]</f>
        <v>0.72187371761487462</v>
      </c>
      <c r="R600" s="27">
        <f>Table1[[#This Row],[Total Voters]]/Table1[[#This Row],[Total Population]]</f>
        <v>0.74614047775224368</v>
      </c>
      <c r="S600" s="27">
        <f>Table1[[#This Row],[Female Ballots]]/Table1[[#This Row],[Female Population]]</f>
        <v>0.3765097099783738</v>
      </c>
      <c r="T600" s="27">
        <f>Table1[[#This Row],[Male Ballots]]/Table1[[#This Row],[Male Population]]</f>
        <v>0.36718324699248311</v>
      </c>
      <c r="U600" s="27">
        <f>Table1[[#This Row],[Total Ballots]]/Table1[[#This Row],[Total Population]]</f>
        <v>0.37188018343019191</v>
      </c>
      <c r="V600" s="27">
        <f>Table1[[#This Row],[Female Ballots]]/Table1[[#This Row],[Female Voters]]</f>
        <v>0.48893620574482299</v>
      </c>
      <c r="W600" s="27">
        <f>Table1[[#This Row],[Male Ballots]]/Table1[[#This Row],[Male Voters]]</f>
        <v>0.50865302064976725</v>
      </c>
      <c r="X600" s="27">
        <f>Table1[[#This Row],[Total Ballots]]/Table1[[#This Row],[Total Voters]]</f>
        <v>0.49840505175444305</v>
      </c>
    </row>
    <row r="601" spans="1:24" s="12" customFormat="1" hidden="1" x14ac:dyDescent="0.25">
      <c r="A601" s="22" t="s">
        <v>52</v>
      </c>
      <c r="B601" s="23">
        <v>2014</v>
      </c>
      <c r="C601" s="23" t="s">
        <v>76</v>
      </c>
      <c r="D601" s="24" t="s">
        <v>70</v>
      </c>
      <c r="E601" s="25">
        <v>27901.458299999998</v>
      </c>
      <c r="F601" s="25">
        <v>27311.211000000003</v>
      </c>
      <c r="G601" s="25">
        <v>55212.669299999994</v>
      </c>
      <c r="H601" s="44">
        <v>19628</v>
      </c>
      <c r="I601" s="44">
        <v>17366</v>
      </c>
      <c r="J601" s="44">
        <v>2</v>
      </c>
      <c r="K601" s="44">
        <v>36996</v>
      </c>
      <c r="L601" s="25">
        <v>5500</v>
      </c>
      <c r="M601" s="25">
        <v>4731</v>
      </c>
      <c r="N601" s="25">
        <v>0</v>
      </c>
      <c r="O601" s="26">
        <v>10231</v>
      </c>
      <c r="P601" s="27">
        <f>Table1[[#This Row],[Female Voters]]/Table1[[#This Row],[Female Population]]</f>
        <v>0.70347577495617863</v>
      </c>
      <c r="Q601" s="27">
        <f>Table1[[#This Row],[Male Voters]]/Table1[[#This Row],[Male Population]]</f>
        <v>0.63585609587213099</v>
      </c>
      <c r="R601" s="27">
        <f>Table1[[#This Row],[Total Voters]]/Table1[[#This Row],[Total Population]]</f>
        <v>0.67006360078301819</v>
      </c>
      <c r="S601" s="27">
        <f>Table1[[#This Row],[Female Ballots]]/Table1[[#This Row],[Female Population]]</f>
        <v>0.19712231313730294</v>
      </c>
      <c r="T601" s="27">
        <f>Table1[[#This Row],[Male Ballots]]/Table1[[#This Row],[Male Population]]</f>
        <v>0.17322556659973809</v>
      </c>
      <c r="U601" s="27">
        <f>Table1[[#This Row],[Total Ballots]]/Table1[[#This Row],[Total Population]]</f>
        <v>0.18530167314334142</v>
      </c>
      <c r="V601" s="27">
        <f>Table1[[#This Row],[Female Ballots]]/Table1[[#This Row],[Female Voters]]</f>
        <v>0.28021194212349704</v>
      </c>
      <c r="W601" s="27">
        <f>Table1[[#This Row],[Male Ballots]]/Table1[[#This Row],[Male Voters]]</f>
        <v>0.2724288840262582</v>
      </c>
      <c r="X601" s="27">
        <f>Table1[[#This Row],[Total Ballots]]/Table1[[#This Row],[Total Voters]]</f>
        <v>0.27654341009838901</v>
      </c>
    </row>
    <row r="602" spans="1:24" s="12" customFormat="1" hidden="1" x14ac:dyDescent="0.25">
      <c r="A602" s="22" t="s">
        <v>52</v>
      </c>
      <c r="B602" s="23">
        <v>2014</v>
      </c>
      <c r="C602" s="23" t="s">
        <v>76</v>
      </c>
      <c r="D602" s="24" t="s">
        <v>71</v>
      </c>
      <c r="E602" s="25">
        <v>19171.71141</v>
      </c>
      <c r="F602" s="25">
        <v>19398.083750000002</v>
      </c>
      <c r="G602" s="25">
        <v>38569.795149999998</v>
      </c>
      <c r="H602" s="44">
        <v>11052</v>
      </c>
      <c r="I602" s="44">
        <v>10901</v>
      </c>
      <c r="J602" s="44">
        <v>10</v>
      </c>
      <c r="K602" s="44">
        <v>21963</v>
      </c>
      <c r="L602" s="25">
        <v>2649</v>
      </c>
      <c r="M602" s="25">
        <v>2530</v>
      </c>
      <c r="N602" s="25">
        <v>3</v>
      </c>
      <c r="O602" s="26">
        <v>5182</v>
      </c>
      <c r="P602" s="27">
        <f>Table1[[#This Row],[Female Voters]]/Table1[[#This Row],[Female Population]]</f>
        <v>0.57647435659996715</v>
      </c>
      <c r="Q602" s="27">
        <f>Table1[[#This Row],[Male Voters]]/Table1[[#This Row],[Male Population]]</f>
        <v>0.56196272479749443</v>
      </c>
      <c r="R602" s="27">
        <f>Table1[[#This Row],[Total Voters]]/Table1[[#This Row],[Total Population]]</f>
        <v>0.56943522553295178</v>
      </c>
      <c r="S602" s="27">
        <f>Table1[[#This Row],[Female Ballots]]/Table1[[#This Row],[Female Population]]</f>
        <v>0.13817232814271743</v>
      </c>
      <c r="T602" s="27">
        <f>Table1[[#This Row],[Male Ballots]]/Table1[[#This Row],[Male Population]]</f>
        <v>0.13042525398932767</v>
      </c>
      <c r="U602" s="27">
        <f>Table1[[#This Row],[Total Ballots]]/Table1[[#This Row],[Total Population]]</f>
        <v>0.13435383775949353</v>
      </c>
      <c r="V602" s="27">
        <f>Table1[[#This Row],[Female Ballots]]/Table1[[#This Row],[Female Voters]]</f>
        <v>0.23968512486427795</v>
      </c>
      <c r="W602" s="27">
        <f>Table1[[#This Row],[Male Ballots]]/Table1[[#This Row],[Male Voters]]</f>
        <v>0.23208879919273462</v>
      </c>
      <c r="X602" s="27">
        <f>Table1[[#This Row],[Total Ballots]]/Table1[[#This Row],[Total Voters]]</f>
        <v>0.23594226653917952</v>
      </c>
    </row>
    <row r="603" spans="1:24" s="12" customFormat="1" hidden="1" x14ac:dyDescent="0.25">
      <c r="A603" s="22" t="s">
        <v>52</v>
      </c>
      <c r="B603" s="23">
        <v>2014</v>
      </c>
      <c r="C603" s="23" t="s">
        <v>76</v>
      </c>
      <c r="D603" s="24" t="s">
        <v>453</v>
      </c>
      <c r="E603" s="25">
        <v>29915.444799999997</v>
      </c>
      <c r="F603" s="25">
        <v>29569.0206</v>
      </c>
      <c r="G603" s="25">
        <v>59484.465300000003</v>
      </c>
      <c r="H603" s="44">
        <v>22081</v>
      </c>
      <c r="I603" s="44">
        <v>19973</v>
      </c>
      <c r="J603" s="44">
        <v>0</v>
      </c>
      <c r="K603" s="44">
        <v>42054</v>
      </c>
      <c r="L603" s="25">
        <v>8646</v>
      </c>
      <c r="M603" s="25">
        <v>7895</v>
      </c>
      <c r="N603" s="25">
        <v>0</v>
      </c>
      <c r="O603" s="26">
        <v>16541</v>
      </c>
      <c r="P603" s="27">
        <f>Table1[[#This Row],[Female Voters]]/Table1[[#This Row],[Female Population]]</f>
        <v>0.73811371175066076</v>
      </c>
      <c r="Q603" s="27">
        <f>Table1[[#This Row],[Male Voters]]/Table1[[#This Row],[Male Population]]</f>
        <v>0.6754704618116435</v>
      </c>
      <c r="R603" s="27">
        <f>Table1[[#This Row],[Total Voters]]/Table1[[#This Row],[Total Population]]</f>
        <v>0.70697449809639623</v>
      </c>
      <c r="S603" s="27">
        <f>Table1[[#This Row],[Female Ballots]]/Table1[[#This Row],[Female Population]]</f>
        <v>0.28901458954740333</v>
      </c>
      <c r="T603" s="27">
        <f>Table1[[#This Row],[Male Ballots]]/Table1[[#This Row],[Male Population]]</f>
        <v>0.2670024180645334</v>
      </c>
      <c r="U603" s="27">
        <f>Table1[[#This Row],[Total Ballots]]/Table1[[#This Row],[Total Population]]</f>
        <v>0.27807260125106981</v>
      </c>
      <c r="V603" s="27">
        <f>Table1[[#This Row],[Female Ballots]]/Table1[[#This Row],[Female Voters]]</f>
        <v>0.39155835333544675</v>
      </c>
      <c r="W603" s="27">
        <f>Table1[[#This Row],[Male Ballots]]/Table1[[#This Row],[Male Voters]]</f>
        <v>0.39528363290442098</v>
      </c>
      <c r="X603" s="27">
        <f>Table1[[#This Row],[Total Ballots]]/Table1[[#This Row],[Total Voters]]</f>
        <v>0.39332762638512386</v>
      </c>
    </row>
    <row r="604" spans="1:24" s="12" customFormat="1" hidden="1" x14ac:dyDescent="0.25">
      <c r="A604" s="22" t="s">
        <v>26</v>
      </c>
      <c r="B604" s="23">
        <v>2014</v>
      </c>
      <c r="C604" s="23"/>
      <c r="D604" s="24" t="s">
        <v>66</v>
      </c>
      <c r="E604" s="25">
        <v>1661.589442</v>
      </c>
      <c r="F604" s="25">
        <v>1652.9129809999999</v>
      </c>
      <c r="G604" s="25">
        <v>3314.5024229999999</v>
      </c>
      <c r="H604" s="44">
        <v>1389</v>
      </c>
      <c r="I604" s="44">
        <v>1252</v>
      </c>
      <c r="J604" s="44">
        <v>0</v>
      </c>
      <c r="K604" s="44">
        <v>2641</v>
      </c>
      <c r="L604" s="25">
        <v>1024</v>
      </c>
      <c r="M604" s="25">
        <v>915</v>
      </c>
      <c r="N604" s="25">
        <v>0</v>
      </c>
      <c r="O604" s="26">
        <v>1939</v>
      </c>
      <c r="P604" s="27">
        <f>Table1[[#This Row],[Female Voters]]/Table1[[#This Row],[Female Population]]</f>
        <v>0.83594657313668708</v>
      </c>
      <c r="Q604" s="27">
        <f>Table1[[#This Row],[Male Voters]]/Table1[[#This Row],[Male Population]]</f>
        <v>0.75745064282969654</v>
      </c>
      <c r="R604" s="27">
        <f>Table1[[#This Row],[Total Voters]]/Table1[[#This Row],[Total Population]]</f>
        <v>0.79680134842369377</v>
      </c>
      <c r="S604" s="27">
        <f>Table1[[#This Row],[Female Ballots]]/Table1[[#This Row],[Female Population]]</f>
        <v>0.61627738725123649</v>
      </c>
      <c r="T604" s="27">
        <f>Table1[[#This Row],[Male Ballots]]/Table1[[#This Row],[Male Population]]</f>
        <v>0.55356816149294918</v>
      </c>
      <c r="U604" s="27">
        <f>Table1[[#This Row],[Total Ballots]]/Table1[[#This Row],[Total Population]]</f>
        <v>0.58500485217476039</v>
      </c>
      <c r="V604" s="27">
        <f>Table1[[#This Row],[Female Ballots]]/Table1[[#This Row],[Female Voters]]</f>
        <v>0.73722102231821451</v>
      </c>
      <c r="W604" s="27">
        <f>Table1[[#This Row],[Male Ballots]]/Table1[[#This Row],[Male Voters]]</f>
        <v>0.73083067092651754</v>
      </c>
      <c r="X604" s="27">
        <f>Table1[[#This Row],[Total Ballots]]/Table1[[#This Row],[Total Voters]]</f>
        <v>0.73419159409314649</v>
      </c>
    </row>
    <row r="605" spans="1:24" s="12" customFormat="1" hidden="1" x14ac:dyDescent="0.25">
      <c r="A605" s="22" t="s">
        <v>26</v>
      </c>
      <c r="B605" s="23">
        <v>2014</v>
      </c>
      <c r="C605" s="23"/>
      <c r="D605" s="24" t="s">
        <v>67</v>
      </c>
      <c r="E605" s="25">
        <v>551.24228200000005</v>
      </c>
      <c r="F605" s="25">
        <v>515.85415199999989</v>
      </c>
      <c r="G605" s="25">
        <v>1067.0964349999999</v>
      </c>
      <c r="H605" s="44">
        <v>480</v>
      </c>
      <c r="I605" s="44">
        <v>439</v>
      </c>
      <c r="J605" s="44">
        <v>0</v>
      </c>
      <c r="K605" s="44">
        <v>919</v>
      </c>
      <c r="L605" s="25">
        <v>416</v>
      </c>
      <c r="M605" s="25">
        <v>389</v>
      </c>
      <c r="N605" s="25">
        <v>0</v>
      </c>
      <c r="O605" s="26">
        <v>805</v>
      </c>
      <c r="P605" s="27">
        <f>Table1[[#This Row],[Female Voters]]/Table1[[#This Row],[Female Population]]</f>
        <v>0.87076049075640383</v>
      </c>
      <c r="Q605" s="27">
        <f>Table1[[#This Row],[Male Voters]]/Table1[[#This Row],[Male Population]]</f>
        <v>0.85101573438532696</v>
      </c>
      <c r="R605" s="27">
        <f>Table1[[#This Row],[Total Voters]]/Table1[[#This Row],[Total Population]]</f>
        <v>0.861215509542959</v>
      </c>
      <c r="S605" s="27">
        <f>Table1[[#This Row],[Female Ballots]]/Table1[[#This Row],[Female Population]]</f>
        <v>0.75465909198888337</v>
      </c>
      <c r="T605" s="27">
        <f>Table1[[#This Row],[Male Ballots]]/Table1[[#This Row],[Male Population]]</f>
        <v>0.75408911315692984</v>
      </c>
      <c r="U605" s="27">
        <f>Table1[[#This Row],[Total Ballots]]/Table1[[#This Row],[Total Population]]</f>
        <v>0.75438355297288573</v>
      </c>
      <c r="V605" s="27">
        <f>Table1[[#This Row],[Female Ballots]]/Table1[[#This Row],[Female Voters]]</f>
        <v>0.8666666666666667</v>
      </c>
      <c r="W605" s="27">
        <f>Table1[[#This Row],[Male Ballots]]/Table1[[#This Row],[Male Voters]]</f>
        <v>0.88610478359908884</v>
      </c>
      <c r="X605" s="27">
        <f>Table1[[#This Row],[Total Ballots]]/Table1[[#This Row],[Total Voters]]</f>
        <v>0.87595212187159954</v>
      </c>
    </row>
    <row r="606" spans="1:24" s="12" customFormat="1" hidden="1" x14ac:dyDescent="0.25">
      <c r="A606" s="22" t="s">
        <v>26</v>
      </c>
      <c r="B606" s="23">
        <v>2014</v>
      </c>
      <c r="C606" s="23"/>
      <c r="D606" s="24" t="s">
        <v>68</v>
      </c>
      <c r="E606" s="25">
        <v>339.79950200000002</v>
      </c>
      <c r="F606" s="25">
        <v>348.51220799999999</v>
      </c>
      <c r="G606" s="25">
        <v>688.31171100000006</v>
      </c>
      <c r="H606" s="44">
        <v>306</v>
      </c>
      <c r="I606" s="44">
        <v>275</v>
      </c>
      <c r="J606" s="44">
        <v>0</v>
      </c>
      <c r="K606" s="44">
        <v>581</v>
      </c>
      <c r="L606" s="25">
        <v>261</v>
      </c>
      <c r="M606" s="25">
        <v>222</v>
      </c>
      <c r="N606" s="25">
        <v>0</v>
      </c>
      <c r="O606" s="26">
        <v>483</v>
      </c>
      <c r="P606" s="27">
        <f>Table1[[#This Row],[Female Voters]]/Table1[[#This Row],[Female Population]]</f>
        <v>0.90053104315614918</v>
      </c>
      <c r="Q606" s="27">
        <f>Table1[[#This Row],[Male Voters]]/Table1[[#This Row],[Male Population]]</f>
        <v>0.78906848508445937</v>
      </c>
      <c r="R606" s="27">
        <f>Table1[[#This Row],[Total Voters]]/Table1[[#This Row],[Total Population]]</f>
        <v>0.84409431179938177</v>
      </c>
      <c r="S606" s="27">
        <f>Table1[[#This Row],[Female Ballots]]/Table1[[#This Row],[Female Population]]</f>
        <v>0.76810000739789186</v>
      </c>
      <c r="T606" s="27">
        <f>Table1[[#This Row],[Male Ballots]]/Table1[[#This Row],[Male Population]]</f>
        <v>0.63699346795909084</v>
      </c>
      <c r="U606" s="27">
        <f>Table1[[#This Row],[Total Ballots]]/Table1[[#This Row],[Total Population]]</f>
        <v>0.70171695800189571</v>
      </c>
      <c r="V606" s="27">
        <f>Table1[[#This Row],[Female Ballots]]/Table1[[#This Row],[Female Voters]]</f>
        <v>0.8529411764705882</v>
      </c>
      <c r="W606" s="27">
        <f>Table1[[#This Row],[Male Ballots]]/Table1[[#This Row],[Male Voters]]</f>
        <v>0.80727272727272725</v>
      </c>
      <c r="X606" s="27">
        <f>Table1[[#This Row],[Total Ballots]]/Table1[[#This Row],[Total Voters]]</f>
        <v>0.83132530120481929</v>
      </c>
    </row>
    <row r="607" spans="1:24" s="12" customFormat="1" hidden="1" x14ac:dyDescent="0.25">
      <c r="A607" s="22" t="s">
        <v>26</v>
      </c>
      <c r="B607" s="23">
        <v>2014</v>
      </c>
      <c r="C607" s="23"/>
      <c r="D607" s="24" t="s">
        <v>69</v>
      </c>
      <c r="E607" s="25">
        <v>288.564956</v>
      </c>
      <c r="F607" s="25">
        <v>285.09956699999998</v>
      </c>
      <c r="G607" s="25">
        <v>573.66452299999992</v>
      </c>
      <c r="H607" s="44">
        <v>229</v>
      </c>
      <c r="I607" s="44">
        <v>196</v>
      </c>
      <c r="J607" s="44">
        <v>0</v>
      </c>
      <c r="K607" s="44">
        <v>425</v>
      </c>
      <c r="L607" s="25">
        <v>159</v>
      </c>
      <c r="M607" s="25">
        <v>141</v>
      </c>
      <c r="N607" s="25">
        <v>0</v>
      </c>
      <c r="O607" s="26">
        <v>300</v>
      </c>
      <c r="P607" s="27">
        <f>Table1[[#This Row],[Female Voters]]/Table1[[#This Row],[Female Population]]</f>
        <v>0.7935821562476908</v>
      </c>
      <c r="Q607" s="27">
        <f>Table1[[#This Row],[Male Voters]]/Table1[[#This Row],[Male Population]]</f>
        <v>0.68747912198688121</v>
      </c>
      <c r="R607" s="27">
        <f>Table1[[#This Row],[Total Voters]]/Table1[[#This Row],[Total Population]]</f>
        <v>0.74085111238437185</v>
      </c>
      <c r="S607" s="27">
        <f>Table1[[#This Row],[Female Ballots]]/Table1[[#This Row],[Female Population]]</f>
        <v>0.55100245783136603</v>
      </c>
      <c r="T607" s="27">
        <f>Table1[[#This Row],[Male Ballots]]/Table1[[#This Row],[Male Population]]</f>
        <v>0.49456406224566457</v>
      </c>
      <c r="U607" s="27">
        <f>Table1[[#This Row],[Total Ballots]]/Table1[[#This Row],[Total Population]]</f>
        <v>0.52295372638896831</v>
      </c>
      <c r="V607" s="27">
        <f>Table1[[#This Row],[Female Ballots]]/Table1[[#This Row],[Female Voters]]</f>
        <v>0.69432314410480345</v>
      </c>
      <c r="W607" s="27">
        <f>Table1[[#This Row],[Male Ballots]]/Table1[[#This Row],[Male Voters]]</f>
        <v>0.71938775510204078</v>
      </c>
      <c r="X607" s="27">
        <f>Table1[[#This Row],[Total Ballots]]/Table1[[#This Row],[Total Voters]]</f>
        <v>0.70588235294117652</v>
      </c>
    </row>
    <row r="608" spans="1:24" s="12" customFormat="1" hidden="1" x14ac:dyDescent="0.25">
      <c r="A608" s="22" t="s">
        <v>26</v>
      </c>
      <c r="B608" s="23">
        <v>2014</v>
      </c>
      <c r="C608" s="23"/>
      <c r="D608" s="24" t="s">
        <v>70</v>
      </c>
      <c r="E608" s="25">
        <v>158.204342</v>
      </c>
      <c r="F608" s="25">
        <v>168.29349500000001</v>
      </c>
      <c r="G608" s="25">
        <v>326.497837</v>
      </c>
      <c r="H608" s="44">
        <v>164</v>
      </c>
      <c r="I608" s="44">
        <v>121</v>
      </c>
      <c r="J608" s="44">
        <v>0</v>
      </c>
      <c r="K608" s="44">
        <v>285</v>
      </c>
      <c r="L608" s="25">
        <v>80</v>
      </c>
      <c r="M608" s="25">
        <v>52</v>
      </c>
      <c r="N608" s="25">
        <v>0</v>
      </c>
      <c r="O608" s="26">
        <v>132</v>
      </c>
      <c r="P608" s="27">
        <f>Table1[[#This Row],[Female Voters]]/Table1[[#This Row],[Female Population]]</f>
        <v>1.0366340008544139</v>
      </c>
      <c r="Q608" s="27">
        <f>Table1[[#This Row],[Male Voters]]/Table1[[#This Row],[Male Population]]</f>
        <v>0.71898203789754322</v>
      </c>
      <c r="R608" s="27">
        <f>Table1[[#This Row],[Total Voters]]/Table1[[#This Row],[Total Population]]</f>
        <v>0.87290011663997635</v>
      </c>
      <c r="S608" s="27">
        <f>Table1[[#This Row],[Female Ballots]]/Table1[[#This Row],[Female Population]]</f>
        <v>0.50567512236800682</v>
      </c>
      <c r="T608" s="27">
        <f>Table1[[#This Row],[Male Ballots]]/Table1[[#This Row],[Male Population]]</f>
        <v>0.30898401628654748</v>
      </c>
      <c r="U608" s="27">
        <f>Table1[[#This Row],[Total Ballots]]/Table1[[#This Row],[Total Population]]</f>
        <v>0.40429058033851539</v>
      </c>
      <c r="V608" s="27">
        <f>Table1[[#This Row],[Female Ballots]]/Table1[[#This Row],[Female Voters]]</f>
        <v>0.48780487804878048</v>
      </c>
      <c r="W608" s="27">
        <f>Table1[[#This Row],[Male Ballots]]/Table1[[#This Row],[Male Voters]]</f>
        <v>0.42975206611570249</v>
      </c>
      <c r="X608" s="27">
        <f>Table1[[#This Row],[Total Ballots]]/Table1[[#This Row],[Total Voters]]</f>
        <v>0.4631578947368421</v>
      </c>
    </row>
    <row r="609" spans="1:24" s="12" customFormat="1" hidden="1" x14ac:dyDescent="0.25">
      <c r="A609" s="22" t="s">
        <v>26</v>
      </c>
      <c r="B609" s="23">
        <v>2014</v>
      </c>
      <c r="C609" s="23"/>
      <c r="D609" s="24" t="s">
        <v>71</v>
      </c>
      <c r="E609" s="25">
        <v>133.955578</v>
      </c>
      <c r="F609" s="25">
        <v>136.12054499999999</v>
      </c>
      <c r="G609" s="25">
        <v>270.076122</v>
      </c>
      <c r="H609" s="44">
        <v>76</v>
      </c>
      <c r="I609" s="44">
        <v>76</v>
      </c>
      <c r="J609" s="44">
        <v>0</v>
      </c>
      <c r="K609" s="44">
        <v>152</v>
      </c>
      <c r="L609" s="25">
        <v>31</v>
      </c>
      <c r="M609" s="25">
        <v>28</v>
      </c>
      <c r="N609" s="25">
        <v>0</v>
      </c>
      <c r="O609" s="26">
        <v>59</v>
      </c>
      <c r="P609" s="27">
        <f>Table1[[#This Row],[Female Voters]]/Table1[[#This Row],[Female Population]]</f>
        <v>0.56735226061284283</v>
      </c>
      <c r="Q609" s="27">
        <f>Table1[[#This Row],[Male Voters]]/Table1[[#This Row],[Male Population]]</f>
        <v>0.5583286490661642</v>
      </c>
      <c r="R609" s="27">
        <f>Table1[[#This Row],[Total Voters]]/Table1[[#This Row],[Total Population]]</f>
        <v>0.562804289673561</v>
      </c>
      <c r="S609" s="27">
        <f>Table1[[#This Row],[Female Ballots]]/Table1[[#This Row],[Female Population]]</f>
        <v>0.23142000103944907</v>
      </c>
      <c r="T609" s="27">
        <f>Table1[[#This Row],[Male Ballots]]/Table1[[#This Row],[Male Population]]</f>
        <v>0.20570002860332362</v>
      </c>
      <c r="U609" s="27">
        <f>Table1[[#This Row],[Total Ballots]]/Table1[[#This Row],[Total Population]]</f>
        <v>0.21845692822855328</v>
      </c>
      <c r="V609" s="27">
        <f>Table1[[#This Row],[Female Ballots]]/Table1[[#This Row],[Female Voters]]</f>
        <v>0.40789473684210525</v>
      </c>
      <c r="W609" s="27">
        <f>Table1[[#This Row],[Male Ballots]]/Table1[[#This Row],[Male Voters]]</f>
        <v>0.36842105263157893</v>
      </c>
      <c r="X609" s="27">
        <f>Table1[[#This Row],[Total Ballots]]/Table1[[#This Row],[Total Voters]]</f>
        <v>0.38815789473684209</v>
      </c>
    </row>
    <row r="610" spans="1:24" s="12" customFormat="1" hidden="1" x14ac:dyDescent="0.25">
      <c r="A610" s="22" t="s">
        <v>26</v>
      </c>
      <c r="B610" s="23">
        <v>2014</v>
      </c>
      <c r="C610" s="23"/>
      <c r="D610" s="24" t="s">
        <v>453</v>
      </c>
      <c r="E610" s="25">
        <v>189.82278200000002</v>
      </c>
      <c r="F610" s="25">
        <v>199.03301400000001</v>
      </c>
      <c r="G610" s="25">
        <v>388.855795</v>
      </c>
      <c r="H610" s="44">
        <v>134</v>
      </c>
      <c r="I610" s="44">
        <v>145</v>
      </c>
      <c r="J610" s="44">
        <v>0</v>
      </c>
      <c r="K610" s="44">
        <v>279</v>
      </c>
      <c r="L610" s="25">
        <v>77</v>
      </c>
      <c r="M610" s="25">
        <v>83</v>
      </c>
      <c r="N610" s="25">
        <v>0</v>
      </c>
      <c r="O610" s="26">
        <v>160</v>
      </c>
      <c r="P610" s="27">
        <f>Table1[[#This Row],[Female Voters]]/Table1[[#This Row],[Female Population]]</f>
        <v>0.70592158953818296</v>
      </c>
      <c r="Q610" s="27">
        <f>Table1[[#This Row],[Male Voters]]/Table1[[#This Row],[Male Population]]</f>
        <v>0.72852235458786752</v>
      </c>
      <c r="R610" s="27">
        <f>Table1[[#This Row],[Total Voters]]/Table1[[#This Row],[Total Population]]</f>
        <v>0.71748962877099465</v>
      </c>
      <c r="S610" s="27">
        <f>Table1[[#This Row],[Female Ballots]]/Table1[[#This Row],[Female Population]]</f>
        <v>0.40564151040626933</v>
      </c>
      <c r="T610" s="27">
        <f>Table1[[#This Row],[Male Ballots]]/Table1[[#This Row],[Male Population]]</f>
        <v>0.41701624435029655</v>
      </c>
      <c r="U610" s="27">
        <f>Table1[[#This Row],[Total Ballots]]/Table1[[#This Row],[Total Population]]</f>
        <v>0.41146358639196828</v>
      </c>
      <c r="V610" s="27">
        <f>Table1[[#This Row],[Female Ballots]]/Table1[[#This Row],[Female Voters]]</f>
        <v>0.57462686567164178</v>
      </c>
      <c r="W610" s="27">
        <f>Table1[[#This Row],[Male Ballots]]/Table1[[#This Row],[Male Voters]]</f>
        <v>0.57241379310344831</v>
      </c>
      <c r="X610" s="27">
        <f>Table1[[#This Row],[Total Ballots]]/Table1[[#This Row],[Total Voters]]</f>
        <v>0.57347670250896055</v>
      </c>
    </row>
    <row r="611" spans="1:24" s="12" customFormat="1" hidden="1" x14ac:dyDescent="0.25">
      <c r="A611" s="22" t="s">
        <v>47</v>
      </c>
      <c r="B611" s="23">
        <v>2014</v>
      </c>
      <c r="C611" s="23" t="s">
        <v>76</v>
      </c>
      <c r="D611" s="24" t="s">
        <v>66</v>
      </c>
      <c r="E611" s="25">
        <v>40808.729679999997</v>
      </c>
      <c r="F611" s="25">
        <v>39161.758057999999</v>
      </c>
      <c r="G611" s="25">
        <v>79970.487739999997</v>
      </c>
      <c r="H611" s="44">
        <v>30233</v>
      </c>
      <c r="I611" s="44">
        <v>27614</v>
      </c>
      <c r="J611" s="44">
        <v>5</v>
      </c>
      <c r="K611" s="44">
        <v>57852</v>
      </c>
      <c r="L611" s="25">
        <v>16530</v>
      </c>
      <c r="M611" s="25">
        <v>15541</v>
      </c>
      <c r="N611" s="25">
        <v>1</v>
      </c>
      <c r="O611" s="26">
        <v>32072</v>
      </c>
      <c r="P611" s="27">
        <f>Table1[[#This Row],[Female Voters]]/Table1[[#This Row],[Female Population]]</f>
        <v>0.74084638843381911</v>
      </c>
      <c r="Q611" s="27">
        <f>Table1[[#This Row],[Male Voters]]/Table1[[#This Row],[Male Population]]</f>
        <v>0.70512666870324503</v>
      </c>
      <c r="R611" s="27">
        <f>Table1[[#This Row],[Total Voters]]/Table1[[#This Row],[Total Population]]</f>
        <v>0.72341687083475581</v>
      </c>
      <c r="S611" s="27">
        <f>Table1[[#This Row],[Female Ballots]]/Table1[[#This Row],[Female Population]]</f>
        <v>0.40506039099034269</v>
      </c>
      <c r="T611" s="27">
        <f>Table1[[#This Row],[Male Ballots]]/Table1[[#This Row],[Male Population]]</f>
        <v>0.39684122395586047</v>
      </c>
      <c r="U611" s="27">
        <f>Table1[[#This Row],[Total Ballots]]/Table1[[#This Row],[Total Population]]</f>
        <v>0.40104794789138298</v>
      </c>
      <c r="V611" s="27">
        <f>Table1[[#This Row],[Female Ballots]]/Table1[[#This Row],[Female Voters]]</f>
        <v>0.54675354744815263</v>
      </c>
      <c r="W611" s="27">
        <f>Table1[[#This Row],[Male Ballots]]/Table1[[#This Row],[Male Voters]]</f>
        <v>0.56279423480843049</v>
      </c>
      <c r="X611" s="27">
        <f>Table1[[#This Row],[Total Ballots]]/Table1[[#This Row],[Total Voters]]</f>
        <v>0.55438014243241374</v>
      </c>
    </row>
    <row r="612" spans="1:24" s="12" customFormat="1" hidden="1" x14ac:dyDescent="0.25">
      <c r="A612" s="22" t="s">
        <v>47</v>
      </c>
      <c r="B612" s="23">
        <v>2014</v>
      </c>
      <c r="C612" s="23" t="s">
        <v>76</v>
      </c>
      <c r="D612" s="24" t="s">
        <v>67</v>
      </c>
      <c r="E612" s="25">
        <v>9774.36355</v>
      </c>
      <c r="F612" s="25">
        <v>8326.3046999999988</v>
      </c>
      <c r="G612" s="25">
        <v>18100.668229999999</v>
      </c>
      <c r="H612" s="44">
        <v>8313</v>
      </c>
      <c r="I612" s="44">
        <v>7463</v>
      </c>
      <c r="J612" s="44">
        <v>0</v>
      </c>
      <c r="K612" s="44">
        <v>15776</v>
      </c>
      <c r="L612" s="25">
        <v>6270</v>
      </c>
      <c r="M612" s="25">
        <v>5984</v>
      </c>
      <c r="N612" s="25">
        <v>0</v>
      </c>
      <c r="O612" s="26">
        <v>12254</v>
      </c>
      <c r="P612" s="27">
        <f>Table1[[#This Row],[Female Voters]]/Table1[[#This Row],[Female Population]]</f>
        <v>0.85049015800113148</v>
      </c>
      <c r="Q612" s="27">
        <f>Table1[[#This Row],[Male Voters]]/Table1[[#This Row],[Male Population]]</f>
        <v>0.89631598516926736</v>
      </c>
      <c r="R612" s="27">
        <f>Table1[[#This Row],[Total Voters]]/Table1[[#This Row],[Total Population]]</f>
        <v>0.87157003263851329</v>
      </c>
      <c r="S612" s="27">
        <f>Table1[[#This Row],[Female Ballots]]/Table1[[#This Row],[Female Population]]</f>
        <v>0.64147399141911388</v>
      </c>
      <c r="T612" s="27">
        <f>Table1[[#This Row],[Male Ballots]]/Table1[[#This Row],[Male Population]]</f>
        <v>0.71868616578492506</v>
      </c>
      <c r="U612" s="27">
        <f>Table1[[#This Row],[Total Ballots]]/Table1[[#This Row],[Total Population]]</f>
        <v>0.67699158087933198</v>
      </c>
      <c r="V612" s="27">
        <f>Table1[[#This Row],[Female Ballots]]/Table1[[#This Row],[Female Voters]]</f>
        <v>0.75424034644532656</v>
      </c>
      <c r="W612" s="27">
        <f>Table1[[#This Row],[Male Ballots]]/Table1[[#This Row],[Male Voters]]</f>
        <v>0.80182232346241455</v>
      </c>
      <c r="X612" s="27">
        <f>Table1[[#This Row],[Total Ballots]]/Table1[[#This Row],[Total Voters]]</f>
        <v>0.77674949290060857</v>
      </c>
    </row>
    <row r="613" spans="1:24" s="12" customFormat="1" hidden="1" x14ac:dyDescent="0.25">
      <c r="A613" s="22" t="s">
        <v>47</v>
      </c>
      <c r="B613" s="23">
        <v>2014</v>
      </c>
      <c r="C613" s="23" t="s">
        <v>76</v>
      </c>
      <c r="D613" s="24" t="s">
        <v>68</v>
      </c>
      <c r="E613" s="25">
        <v>7483.6383499999993</v>
      </c>
      <c r="F613" s="25">
        <v>7307.2189600000002</v>
      </c>
      <c r="G613" s="25">
        <v>14790.857319999999</v>
      </c>
      <c r="H613" s="44">
        <v>6146</v>
      </c>
      <c r="I613" s="44">
        <v>5789</v>
      </c>
      <c r="J613" s="44">
        <v>0</v>
      </c>
      <c r="K613" s="44">
        <v>11935</v>
      </c>
      <c r="L613" s="25">
        <v>4052</v>
      </c>
      <c r="M613" s="25">
        <v>3888</v>
      </c>
      <c r="N613" s="25">
        <v>0</v>
      </c>
      <c r="O613" s="26">
        <v>7940</v>
      </c>
      <c r="P613" s="27">
        <f>Table1[[#This Row],[Female Voters]]/Table1[[#This Row],[Female Population]]</f>
        <v>0.82125828541674528</v>
      </c>
      <c r="Q613" s="27">
        <f>Table1[[#This Row],[Male Voters]]/Table1[[#This Row],[Male Population]]</f>
        <v>0.79223026320809742</v>
      </c>
      <c r="R613" s="27">
        <f>Table1[[#This Row],[Total Voters]]/Table1[[#This Row],[Total Population]]</f>
        <v>0.80691739104680926</v>
      </c>
      <c r="S613" s="27">
        <f>Table1[[#This Row],[Female Ballots]]/Table1[[#This Row],[Female Population]]</f>
        <v>0.54144786405933154</v>
      </c>
      <c r="T613" s="27">
        <f>Table1[[#This Row],[Male Ballots]]/Table1[[#This Row],[Male Population]]</f>
        <v>0.53207656993489083</v>
      </c>
      <c r="U613" s="27">
        <f>Table1[[#This Row],[Total Ballots]]/Table1[[#This Row],[Total Population]]</f>
        <v>0.53681810514551032</v>
      </c>
      <c r="V613" s="27">
        <f>Table1[[#This Row],[Female Ballots]]/Table1[[#This Row],[Female Voters]]</f>
        <v>0.65929059550927438</v>
      </c>
      <c r="W613" s="27">
        <f>Table1[[#This Row],[Male Ballots]]/Table1[[#This Row],[Male Voters]]</f>
        <v>0.67161858697529797</v>
      </c>
      <c r="X613" s="27">
        <f>Table1[[#This Row],[Total Ballots]]/Table1[[#This Row],[Total Voters]]</f>
        <v>0.66527021365731043</v>
      </c>
    </row>
    <row r="614" spans="1:24" s="12" customFormat="1" hidden="1" x14ac:dyDescent="0.25">
      <c r="A614" s="22" t="s">
        <v>47</v>
      </c>
      <c r="B614" s="23">
        <v>2014</v>
      </c>
      <c r="C614" s="23" t="s">
        <v>76</v>
      </c>
      <c r="D614" s="24" t="s">
        <v>69</v>
      </c>
      <c r="E614" s="25">
        <v>6999.14743</v>
      </c>
      <c r="F614" s="25">
        <v>7103.6197199999997</v>
      </c>
      <c r="G614" s="25">
        <v>14102.76715</v>
      </c>
      <c r="H614" s="44">
        <v>5183</v>
      </c>
      <c r="I614" s="44">
        <v>4660</v>
      </c>
      <c r="J614" s="44">
        <v>1</v>
      </c>
      <c r="K614" s="44">
        <v>9844</v>
      </c>
      <c r="L614" s="25">
        <v>2694</v>
      </c>
      <c r="M614" s="25">
        <v>2477</v>
      </c>
      <c r="N614" s="25">
        <v>0</v>
      </c>
      <c r="O614" s="26">
        <v>5171</v>
      </c>
      <c r="P614" s="27">
        <f>Table1[[#This Row],[Female Voters]]/Table1[[#This Row],[Female Population]]</f>
        <v>0.74051876344030665</v>
      </c>
      <c r="Q614" s="27">
        <f>Table1[[#This Row],[Male Voters]]/Table1[[#This Row],[Male Population]]</f>
        <v>0.65600358460629982</v>
      </c>
      <c r="R614" s="27">
        <f>Table1[[#This Row],[Total Voters]]/Table1[[#This Row],[Total Population]]</f>
        <v>0.69801904089439637</v>
      </c>
      <c r="S614" s="27">
        <f>Table1[[#This Row],[Female Ballots]]/Table1[[#This Row],[Female Population]]</f>
        <v>0.38490402251749684</v>
      </c>
      <c r="T614" s="27">
        <f>Table1[[#This Row],[Male Ballots]]/Table1[[#This Row],[Male Population]]</f>
        <v>0.34869546761154607</v>
      </c>
      <c r="U614" s="27">
        <f>Table1[[#This Row],[Total Ballots]]/Table1[[#This Row],[Total Population]]</f>
        <v>0.36666562987250345</v>
      </c>
      <c r="V614" s="27">
        <f>Table1[[#This Row],[Female Ballots]]/Table1[[#This Row],[Female Voters]]</f>
        <v>0.51977619139494502</v>
      </c>
      <c r="W614" s="27">
        <f>Table1[[#This Row],[Male Ballots]]/Table1[[#This Row],[Male Voters]]</f>
        <v>0.53154506437768245</v>
      </c>
      <c r="X614" s="27">
        <f>Table1[[#This Row],[Total Ballots]]/Table1[[#This Row],[Total Voters]]</f>
        <v>0.52529459569280779</v>
      </c>
    </row>
    <row r="615" spans="1:24" s="12" customFormat="1" hidden="1" x14ac:dyDescent="0.25">
      <c r="A615" s="22" t="s">
        <v>47</v>
      </c>
      <c r="B615" s="23">
        <v>2014</v>
      </c>
      <c r="C615" s="23" t="s">
        <v>76</v>
      </c>
      <c r="D615" s="24" t="s">
        <v>70</v>
      </c>
      <c r="E615" s="25">
        <v>6018.8359499999997</v>
      </c>
      <c r="F615" s="25">
        <v>5936.13987</v>
      </c>
      <c r="G615" s="25">
        <v>11954.97582</v>
      </c>
      <c r="H615" s="44">
        <v>3922</v>
      </c>
      <c r="I615" s="44">
        <v>3600</v>
      </c>
      <c r="J615" s="44">
        <v>2</v>
      </c>
      <c r="K615" s="44">
        <v>7524</v>
      </c>
      <c r="L615" s="25">
        <v>1185</v>
      </c>
      <c r="M615" s="25">
        <v>1047</v>
      </c>
      <c r="N615" s="25">
        <v>1</v>
      </c>
      <c r="O615" s="26">
        <v>2233</v>
      </c>
      <c r="P615" s="27">
        <f>Table1[[#This Row],[Female Voters]]/Table1[[#This Row],[Female Population]]</f>
        <v>0.6516210165189833</v>
      </c>
      <c r="Q615" s="27">
        <f>Table1[[#This Row],[Male Voters]]/Table1[[#This Row],[Male Population]]</f>
        <v>0.60645471279975083</v>
      </c>
      <c r="R615" s="27">
        <f>Table1[[#This Row],[Total Voters]]/Table1[[#This Row],[Total Population]]</f>
        <v>0.62936137331309139</v>
      </c>
      <c r="S615" s="27">
        <f>Table1[[#This Row],[Female Ballots]]/Table1[[#This Row],[Female Population]]</f>
        <v>0.19688192365502172</v>
      </c>
      <c r="T615" s="27">
        <f>Table1[[#This Row],[Male Ballots]]/Table1[[#This Row],[Male Population]]</f>
        <v>0.17637724563926085</v>
      </c>
      <c r="U615" s="27">
        <f>Table1[[#This Row],[Total Ballots]]/Table1[[#This Row],[Total Population]]</f>
        <v>0.18678415026689699</v>
      </c>
      <c r="V615" s="27">
        <f>Table1[[#This Row],[Female Ballots]]/Table1[[#This Row],[Female Voters]]</f>
        <v>0.30214176440591534</v>
      </c>
      <c r="W615" s="27">
        <f>Table1[[#This Row],[Male Ballots]]/Table1[[#This Row],[Male Voters]]</f>
        <v>0.29083333333333333</v>
      </c>
      <c r="X615" s="27">
        <f>Table1[[#This Row],[Total Ballots]]/Table1[[#This Row],[Total Voters]]</f>
        <v>0.29678362573099415</v>
      </c>
    </row>
    <row r="616" spans="1:24" s="12" customFormat="1" hidden="1" x14ac:dyDescent="0.25">
      <c r="A616" s="22" t="s">
        <v>47</v>
      </c>
      <c r="B616" s="23">
        <v>2014</v>
      </c>
      <c r="C616" s="23" t="s">
        <v>76</v>
      </c>
      <c r="D616" s="9" t="s">
        <v>71</v>
      </c>
      <c r="E616" s="25">
        <v>4441.9146899999996</v>
      </c>
      <c r="F616" s="25">
        <v>4434.0321480000002</v>
      </c>
      <c r="G616" s="25">
        <v>8875.9468400000005</v>
      </c>
      <c r="H616" s="44">
        <v>2443</v>
      </c>
      <c r="I616" s="44">
        <v>2319</v>
      </c>
      <c r="J616" s="44">
        <v>2</v>
      </c>
      <c r="K616" s="44">
        <v>4764</v>
      </c>
      <c r="L616" s="25">
        <v>611</v>
      </c>
      <c r="M616" s="25">
        <v>576</v>
      </c>
      <c r="N616" s="25">
        <v>0</v>
      </c>
      <c r="O616" s="26">
        <v>1187</v>
      </c>
      <c r="P616" s="27">
        <f>Table1[[#This Row],[Female Voters]]/Table1[[#This Row],[Female Population]]</f>
        <v>0.54998805031079967</v>
      </c>
      <c r="Q616" s="27">
        <f>Table1[[#This Row],[Male Voters]]/Table1[[#This Row],[Male Population]]</f>
        <v>0.52300026761105023</v>
      </c>
      <c r="R616" s="27">
        <f>Table1[[#This Row],[Total Voters]]/Table1[[#This Row],[Total Population]]</f>
        <v>0.53673147055486414</v>
      </c>
      <c r="S616" s="27">
        <f>Table1[[#This Row],[Female Ballots]]/Table1[[#This Row],[Female Population]]</f>
        <v>0.137553294613139</v>
      </c>
      <c r="T616" s="27">
        <f>Table1[[#This Row],[Male Ballots]]/Table1[[#This Row],[Male Population]]</f>
        <v>0.1299043355515157</v>
      </c>
      <c r="U616" s="27">
        <f>Table1[[#This Row],[Total Ballots]]/Table1[[#This Row],[Total Population]]</f>
        <v>0.13373221149215445</v>
      </c>
      <c r="V616" s="27">
        <f>Table1[[#This Row],[Female Ballots]]/Table1[[#This Row],[Female Voters]]</f>
        <v>0.25010233319688907</v>
      </c>
      <c r="W616" s="27">
        <f>Table1[[#This Row],[Male Ballots]]/Table1[[#This Row],[Male Voters]]</f>
        <v>0.24838292367399742</v>
      </c>
      <c r="X616" s="27">
        <f>Table1[[#This Row],[Total Ballots]]/Table1[[#This Row],[Total Voters]]</f>
        <v>0.24916036943744752</v>
      </c>
    </row>
    <row r="617" spans="1:24" s="12" customFormat="1" hidden="1" x14ac:dyDescent="0.25">
      <c r="A617" s="22" t="s">
        <v>47</v>
      </c>
      <c r="B617" s="23">
        <v>2014</v>
      </c>
      <c r="C617" s="23" t="s">
        <v>76</v>
      </c>
      <c r="D617" s="24" t="s">
        <v>453</v>
      </c>
      <c r="E617" s="25">
        <v>6090.82971</v>
      </c>
      <c r="F617" s="25">
        <v>6054.4426600000006</v>
      </c>
      <c r="G617" s="25">
        <v>12145.272379999999</v>
      </c>
      <c r="H617" s="44">
        <v>4226</v>
      </c>
      <c r="I617" s="44">
        <v>3783</v>
      </c>
      <c r="J617" s="44">
        <v>0</v>
      </c>
      <c r="K617" s="44">
        <v>8009</v>
      </c>
      <c r="L617" s="25">
        <v>1718</v>
      </c>
      <c r="M617" s="25">
        <v>1569</v>
      </c>
      <c r="N617" s="25">
        <v>0</v>
      </c>
      <c r="O617" s="26">
        <v>3287</v>
      </c>
      <c r="P617" s="27">
        <f>Table1[[#This Row],[Female Voters]]/Table1[[#This Row],[Female Population]]</f>
        <v>0.69382993799050086</v>
      </c>
      <c r="Q617" s="27">
        <f>Table1[[#This Row],[Male Voters]]/Table1[[#This Row],[Male Population]]</f>
        <v>0.62483042823961599</v>
      </c>
      <c r="R617" s="27">
        <f>Table1[[#This Row],[Total Voters]]/Table1[[#This Row],[Total Population]]</f>
        <v>0.65943354330930215</v>
      </c>
      <c r="S617" s="27">
        <f>Table1[[#This Row],[Female Ballots]]/Table1[[#This Row],[Female Population]]</f>
        <v>0.28206337753612881</v>
      </c>
      <c r="T617" s="27">
        <f>Table1[[#This Row],[Male Ballots]]/Table1[[#This Row],[Male Population]]</f>
        <v>0.25914854398835779</v>
      </c>
      <c r="U617" s="27">
        <f>Table1[[#This Row],[Total Ballots]]/Table1[[#This Row],[Total Population]]</f>
        <v>0.27064028678457686</v>
      </c>
      <c r="V617" s="27">
        <f>Table1[[#This Row],[Female Ballots]]/Table1[[#This Row],[Female Voters]]</f>
        <v>0.40653099858021768</v>
      </c>
      <c r="W617" s="27">
        <f>Table1[[#This Row],[Male Ballots]]/Table1[[#This Row],[Male Voters]]</f>
        <v>0.41475019825535292</v>
      </c>
      <c r="X617" s="27">
        <f>Table1[[#This Row],[Total Ballots]]/Table1[[#This Row],[Total Voters]]</f>
        <v>0.4104132850543139</v>
      </c>
    </row>
    <row r="618" spans="1:24" s="12" customFormat="1" hidden="1" x14ac:dyDescent="0.25">
      <c r="A618" s="22" t="s">
        <v>54</v>
      </c>
      <c r="B618" s="23">
        <v>2014</v>
      </c>
      <c r="C618" s="23"/>
      <c r="D618" s="24" t="s">
        <v>66</v>
      </c>
      <c r="E618" s="25">
        <v>14836.118541</v>
      </c>
      <c r="F618" s="25">
        <v>14613.935743999999</v>
      </c>
      <c r="G618" s="25">
        <v>29450.054285999999</v>
      </c>
      <c r="H618" s="44">
        <v>9657</v>
      </c>
      <c r="I618" s="44">
        <v>8898</v>
      </c>
      <c r="J618" s="44">
        <v>334</v>
      </c>
      <c r="K618" s="44">
        <v>18889</v>
      </c>
      <c r="L618" s="25">
        <v>5389</v>
      </c>
      <c r="M618" s="25">
        <v>5223</v>
      </c>
      <c r="N618" s="25">
        <v>190</v>
      </c>
      <c r="O618" s="26">
        <v>10802</v>
      </c>
      <c r="P618" s="27">
        <f>Table1[[#This Row],[Female Voters]]/Table1[[#This Row],[Female Population]]</f>
        <v>0.65091148829207779</v>
      </c>
      <c r="Q618" s="27">
        <f>Table1[[#This Row],[Male Voters]]/Table1[[#This Row],[Male Population]]</f>
        <v>0.60887088569916736</v>
      </c>
      <c r="R618" s="27">
        <f>Table1[[#This Row],[Total Voters]]/Table1[[#This Row],[Total Population]]</f>
        <v>0.64139100785900671</v>
      </c>
      <c r="S618" s="27">
        <f>Table1[[#This Row],[Female Ballots]]/Table1[[#This Row],[Female Population]]</f>
        <v>0.36323516727824451</v>
      </c>
      <c r="T618" s="27">
        <f>Table1[[#This Row],[Male Ballots]]/Table1[[#This Row],[Male Population]]</f>
        <v>0.35739858799806151</v>
      </c>
      <c r="U618" s="27">
        <f>Table1[[#This Row],[Total Ballots]]/Table1[[#This Row],[Total Population]]</f>
        <v>0.36679049536200914</v>
      </c>
      <c r="V618" s="27">
        <f>Table1[[#This Row],[Female Ballots]]/Table1[[#This Row],[Female Voters]]</f>
        <v>0.55804079942010976</v>
      </c>
      <c r="W618" s="27">
        <f>Table1[[#This Row],[Male Ballots]]/Table1[[#This Row],[Male Voters]]</f>
        <v>0.58698583951449768</v>
      </c>
      <c r="X618" s="27">
        <f>Table1[[#This Row],[Total Ballots]]/Table1[[#This Row],[Total Voters]]</f>
        <v>0.57186722431044523</v>
      </c>
    </row>
    <row r="619" spans="1:24" s="12" customFormat="1" hidden="1" x14ac:dyDescent="0.25">
      <c r="A619" s="22" t="s">
        <v>54</v>
      </c>
      <c r="B619" s="23">
        <v>2014</v>
      </c>
      <c r="C619" s="23"/>
      <c r="D619" s="24" t="s">
        <v>67</v>
      </c>
      <c r="E619" s="25">
        <v>3282.7113710000003</v>
      </c>
      <c r="F619" s="25">
        <v>2896.6081690000001</v>
      </c>
      <c r="G619" s="25">
        <v>6179.3195410000008</v>
      </c>
      <c r="H619" s="44">
        <v>2691</v>
      </c>
      <c r="I619" s="44">
        <v>2531</v>
      </c>
      <c r="J619" s="44">
        <v>97</v>
      </c>
      <c r="K619" s="44">
        <v>5319</v>
      </c>
      <c r="L619" s="25">
        <v>2127</v>
      </c>
      <c r="M619" s="25">
        <v>2090</v>
      </c>
      <c r="N619" s="25">
        <v>72</v>
      </c>
      <c r="O619" s="26">
        <v>4289</v>
      </c>
      <c r="P619" s="27">
        <f>Table1[[#This Row],[Female Voters]]/Table1[[#This Row],[Female Population]]</f>
        <v>0.8197491938440663</v>
      </c>
      <c r="Q619" s="27">
        <f>Table1[[#This Row],[Male Voters]]/Table1[[#This Row],[Male Population]]</f>
        <v>0.87378059175804246</v>
      </c>
      <c r="R619" s="27">
        <f>Table1[[#This Row],[Total Voters]]/Table1[[#This Row],[Total Population]]</f>
        <v>0.86077438862131173</v>
      </c>
      <c r="S619" s="27">
        <f>Table1[[#This Row],[Female Ballots]]/Table1[[#This Row],[Female Population]]</f>
        <v>0.6479399982557893</v>
      </c>
      <c r="T619" s="27">
        <f>Table1[[#This Row],[Male Ballots]]/Table1[[#This Row],[Male Population]]</f>
        <v>0.72153355858329071</v>
      </c>
      <c r="U619" s="27">
        <f>Table1[[#This Row],[Total Ballots]]/Table1[[#This Row],[Total Population]]</f>
        <v>0.69408936882812666</v>
      </c>
      <c r="V619" s="27">
        <f>Table1[[#This Row],[Female Ballots]]/Table1[[#This Row],[Female Voters]]</f>
        <v>0.79041248606465997</v>
      </c>
      <c r="W619" s="27">
        <f>Table1[[#This Row],[Male Ballots]]/Table1[[#This Row],[Male Voters]]</f>
        <v>0.82576056894508099</v>
      </c>
      <c r="X619" s="27">
        <f>Table1[[#This Row],[Total Ballots]]/Table1[[#This Row],[Total Voters]]</f>
        <v>0.80635457792818199</v>
      </c>
    </row>
    <row r="620" spans="1:24" s="12" customFormat="1" hidden="1" x14ac:dyDescent="0.25">
      <c r="A620" s="22" t="s">
        <v>54</v>
      </c>
      <c r="B620" s="23">
        <v>2014</v>
      </c>
      <c r="C620" s="23"/>
      <c r="D620" s="24" t="s">
        <v>68</v>
      </c>
      <c r="E620" s="25">
        <v>2584.8059000000003</v>
      </c>
      <c r="F620" s="25">
        <v>2528.1810399999999</v>
      </c>
      <c r="G620" s="25">
        <v>5112.9869399999998</v>
      </c>
      <c r="H620" s="44">
        <v>2040</v>
      </c>
      <c r="I620" s="44">
        <v>1878</v>
      </c>
      <c r="J620" s="44">
        <v>62</v>
      </c>
      <c r="K620" s="44">
        <v>3980</v>
      </c>
      <c r="L620" s="25">
        <v>1391</v>
      </c>
      <c r="M620" s="25">
        <v>1345</v>
      </c>
      <c r="N620" s="25">
        <v>38</v>
      </c>
      <c r="O620" s="26">
        <v>2774</v>
      </c>
      <c r="P620" s="27">
        <f>Table1[[#This Row],[Female Voters]]/Table1[[#This Row],[Female Population]]</f>
        <v>0.78922753929028089</v>
      </c>
      <c r="Q620" s="27">
        <f>Table1[[#This Row],[Male Voters]]/Table1[[#This Row],[Male Population]]</f>
        <v>0.74282655011130061</v>
      </c>
      <c r="R620" s="27">
        <f>Table1[[#This Row],[Total Voters]]/Table1[[#This Row],[Total Population]]</f>
        <v>0.77840996793158246</v>
      </c>
      <c r="S620" s="27">
        <f>Table1[[#This Row],[Female Ballots]]/Table1[[#This Row],[Female Population]]</f>
        <v>0.53814485644744148</v>
      </c>
      <c r="T620" s="27">
        <f>Table1[[#This Row],[Male Ballots]]/Table1[[#This Row],[Male Population]]</f>
        <v>0.53200304041517532</v>
      </c>
      <c r="U620" s="27">
        <f>Table1[[#This Row],[Total Ballots]]/Table1[[#This Row],[Total Population]]</f>
        <v>0.5425400128246759</v>
      </c>
      <c r="V620" s="27">
        <f>Table1[[#This Row],[Female Ballots]]/Table1[[#This Row],[Female Voters]]</f>
        <v>0.68186274509803924</v>
      </c>
      <c r="W620" s="27">
        <f>Table1[[#This Row],[Male Ballots]]/Table1[[#This Row],[Male Voters]]</f>
        <v>0.7161874334398296</v>
      </c>
      <c r="X620" s="27">
        <f>Table1[[#This Row],[Total Ballots]]/Table1[[#This Row],[Total Voters]]</f>
        <v>0.69698492462311556</v>
      </c>
    </row>
    <row r="621" spans="1:24" s="12" customFormat="1" hidden="1" x14ac:dyDescent="0.25">
      <c r="A621" s="22" t="s">
        <v>54</v>
      </c>
      <c r="B621" s="23">
        <v>2014</v>
      </c>
      <c r="C621" s="23"/>
      <c r="D621" s="24" t="s">
        <v>69</v>
      </c>
      <c r="E621" s="25">
        <v>2492.9324699999997</v>
      </c>
      <c r="F621" s="25">
        <v>2521.6108599999998</v>
      </c>
      <c r="G621" s="25">
        <v>5014.5433300000004</v>
      </c>
      <c r="H621" s="44">
        <v>1607</v>
      </c>
      <c r="I621" s="44">
        <v>1456</v>
      </c>
      <c r="J621" s="44">
        <v>55</v>
      </c>
      <c r="K621" s="44">
        <v>3118</v>
      </c>
      <c r="L621" s="25">
        <v>862</v>
      </c>
      <c r="M621" s="25">
        <v>799</v>
      </c>
      <c r="N621" s="25">
        <v>31</v>
      </c>
      <c r="O621" s="26">
        <v>1692</v>
      </c>
      <c r="P621" s="27">
        <f>Table1[[#This Row],[Female Voters]]/Table1[[#This Row],[Female Population]]</f>
        <v>0.64462235513343058</v>
      </c>
      <c r="Q621" s="27">
        <f>Table1[[#This Row],[Male Voters]]/Table1[[#This Row],[Male Population]]</f>
        <v>0.57740868073513929</v>
      </c>
      <c r="R621" s="27">
        <f>Table1[[#This Row],[Total Voters]]/Table1[[#This Row],[Total Population]]</f>
        <v>0.62179141644788616</v>
      </c>
      <c r="S621" s="27">
        <f>Table1[[#This Row],[Female Ballots]]/Table1[[#This Row],[Female Population]]</f>
        <v>0.3457775171904276</v>
      </c>
      <c r="T621" s="27">
        <f>Table1[[#This Row],[Male Ballots]]/Table1[[#This Row],[Male Population]]</f>
        <v>0.31686094499132988</v>
      </c>
      <c r="U621" s="27">
        <f>Table1[[#This Row],[Total Ballots]]/Table1[[#This Row],[Total Population]]</f>
        <v>0.33741856210064891</v>
      </c>
      <c r="V621" s="27">
        <f>Table1[[#This Row],[Female Ballots]]/Table1[[#This Row],[Female Voters]]</f>
        <v>0.53640323584318605</v>
      </c>
      <c r="W621" s="27">
        <f>Table1[[#This Row],[Male Ballots]]/Table1[[#This Row],[Male Voters]]</f>
        <v>0.54876373626373631</v>
      </c>
      <c r="X621" s="27">
        <f>Table1[[#This Row],[Total Ballots]]/Table1[[#This Row],[Total Voters]]</f>
        <v>0.54265554842847974</v>
      </c>
    </row>
    <row r="622" spans="1:24" s="12" customFormat="1" hidden="1" x14ac:dyDescent="0.25">
      <c r="A622" s="22" t="s">
        <v>54</v>
      </c>
      <c r="B622" s="23">
        <v>2014</v>
      </c>
      <c r="C622" s="23"/>
      <c r="D622" s="24" t="s">
        <v>70</v>
      </c>
      <c r="E622" s="25">
        <v>2353.6017400000001</v>
      </c>
      <c r="F622" s="25">
        <v>2486.3280399999999</v>
      </c>
      <c r="G622" s="25">
        <v>4839.9297800000004</v>
      </c>
      <c r="H622" s="44">
        <v>1221</v>
      </c>
      <c r="I622" s="44">
        <v>1126</v>
      </c>
      <c r="J622" s="44">
        <v>35</v>
      </c>
      <c r="K622" s="44">
        <v>2382</v>
      </c>
      <c r="L622" s="25">
        <v>360</v>
      </c>
      <c r="M622" s="25">
        <v>342</v>
      </c>
      <c r="N622" s="25">
        <v>14</v>
      </c>
      <c r="O622" s="26">
        <v>716</v>
      </c>
      <c r="P622" s="27">
        <f>Table1[[#This Row],[Female Voters]]/Table1[[#This Row],[Female Population]]</f>
        <v>0.51877935814238474</v>
      </c>
      <c r="Q622" s="27">
        <f>Table1[[#This Row],[Male Voters]]/Table1[[#This Row],[Male Population]]</f>
        <v>0.45287668476763027</v>
      </c>
      <c r="R622" s="27">
        <f>Table1[[#This Row],[Total Voters]]/Table1[[#This Row],[Total Population]]</f>
        <v>0.49215590065854214</v>
      </c>
      <c r="S622" s="27">
        <f>Table1[[#This Row],[Female Ballots]]/Table1[[#This Row],[Female Population]]</f>
        <v>0.15295705891175965</v>
      </c>
      <c r="T622" s="27">
        <f>Table1[[#This Row],[Male Ballots]]/Table1[[#This Row],[Male Population]]</f>
        <v>0.13755224350846321</v>
      </c>
      <c r="U622" s="27">
        <f>Table1[[#This Row],[Total Ballots]]/Table1[[#This Row],[Total Population]]</f>
        <v>0.14793603059257607</v>
      </c>
      <c r="V622" s="27">
        <f>Table1[[#This Row],[Female Ballots]]/Table1[[#This Row],[Female Voters]]</f>
        <v>0.29484029484029484</v>
      </c>
      <c r="W622" s="27">
        <f>Table1[[#This Row],[Male Ballots]]/Table1[[#This Row],[Male Voters]]</f>
        <v>0.30373001776198932</v>
      </c>
      <c r="X622" s="27">
        <f>Table1[[#This Row],[Total Ballots]]/Table1[[#This Row],[Total Voters]]</f>
        <v>0.30058774139378674</v>
      </c>
    </row>
    <row r="623" spans="1:24" s="12" customFormat="1" hidden="1" x14ac:dyDescent="0.25">
      <c r="A623" s="22" t="s">
        <v>54</v>
      </c>
      <c r="B623" s="23">
        <v>2014</v>
      </c>
      <c r="C623" s="23"/>
      <c r="D623" s="24" t="s">
        <v>71</v>
      </c>
      <c r="E623" s="25">
        <v>1730.1716500000002</v>
      </c>
      <c r="F623" s="25">
        <v>1802.240875</v>
      </c>
      <c r="G623" s="25">
        <v>3532.4125249999997</v>
      </c>
      <c r="H623" s="44">
        <v>782</v>
      </c>
      <c r="I623" s="44">
        <v>725</v>
      </c>
      <c r="J623" s="44">
        <v>22</v>
      </c>
      <c r="K623" s="44">
        <v>1529</v>
      </c>
      <c r="L623" s="25">
        <v>152</v>
      </c>
      <c r="M623" s="25">
        <v>163</v>
      </c>
      <c r="N623" s="25">
        <v>7</v>
      </c>
      <c r="O623" s="26">
        <v>322</v>
      </c>
      <c r="P623" s="27">
        <f>Table1[[#This Row],[Female Voters]]/Table1[[#This Row],[Female Population]]</f>
        <v>0.45197827625946818</v>
      </c>
      <c r="Q623" s="27">
        <f>Table1[[#This Row],[Male Voters]]/Table1[[#This Row],[Male Population]]</f>
        <v>0.40227697088492681</v>
      </c>
      <c r="R623" s="27">
        <f>Table1[[#This Row],[Total Voters]]/Table1[[#This Row],[Total Population]]</f>
        <v>0.43284865206959372</v>
      </c>
      <c r="S623" s="27">
        <f>Table1[[#This Row],[Female Ballots]]/Table1[[#This Row],[Female Population]]</f>
        <v>8.7852554976264915E-2</v>
      </c>
      <c r="T623" s="27">
        <f>Table1[[#This Row],[Male Ballots]]/Table1[[#This Row],[Male Population]]</f>
        <v>9.0442960350680099E-2</v>
      </c>
      <c r="U623" s="27">
        <f>Table1[[#This Row],[Total Ballots]]/Table1[[#This Row],[Total Population]]</f>
        <v>9.1155831240293778E-2</v>
      </c>
      <c r="V623" s="27">
        <f>Table1[[#This Row],[Female Ballots]]/Table1[[#This Row],[Female Voters]]</f>
        <v>0.19437340153452684</v>
      </c>
      <c r="W623" s="27">
        <f>Table1[[#This Row],[Male Ballots]]/Table1[[#This Row],[Male Voters]]</f>
        <v>0.22482758620689655</v>
      </c>
      <c r="X623" s="27">
        <f>Table1[[#This Row],[Total Ballots]]/Table1[[#This Row],[Total Voters]]</f>
        <v>0.210595160235448</v>
      </c>
    </row>
    <row r="624" spans="1:24" s="12" customFormat="1" hidden="1" x14ac:dyDescent="0.25">
      <c r="A624" s="22" t="s">
        <v>54</v>
      </c>
      <c r="B624" s="23">
        <v>2014</v>
      </c>
      <c r="C624" s="23"/>
      <c r="D624" s="24" t="s">
        <v>453</v>
      </c>
      <c r="E624" s="25">
        <v>2391.8954100000001</v>
      </c>
      <c r="F624" s="25">
        <v>2378.9667600000002</v>
      </c>
      <c r="G624" s="25">
        <v>4770.8621700000003</v>
      </c>
      <c r="H624" s="44">
        <v>1316</v>
      </c>
      <c r="I624" s="44">
        <v>1182</v>
      </c>
      <c r="J624" s="44">
        <v>63</v>
      </c>
      <c r="K624" s="44">
        <v>2561</v>
      </c>
      <c r="L624" s="25">
        <v>497</v>
      </c>
      <c r="M624" s="25">
        <v>484</v>
      </c>
      <c r="N624" s="25">
        <v>28</v>
      </c>
      <c r="O624" s="26">
        <v>1009</v>
      </c>
      <c r="P624" s="27">
        <f>Table1[[#This Row],[Female Voters]]/Table1[[#This Row],[Female Population]]</f>
        <v>0.55019128114803317</v>
      </c>
      <c r="Q624" s="27">
        <f>Table1[[#This Row],[Male Voters]]/Table1[[#This Row],[Male Population]]</f>
        <v>0.49685435705709474</v>
      </c>
      <c r="R624" s="27">
        <f>Table1[[#This Row],[Total Voters]]/Table1[[#This Row],[Total Population]]</f>
        <v>0.53680024883217281</v>
      </c>
      <c r="S624" s="27">
        <f>Table1[[#This Row],[Female Ballots]]/Table1[[#This Row],[Female Population]]</f>
        <v>0.20778500511441678</v>
      </c>
      <c r="T624" s="27">
        <f>Table1[[#This Row],[Male Ballots]]/Table1[[#This Row],[Male Population]]</f>
        <v>0.20344966904875961</v>
      </c>
      <c r="U624" s="27">
        <f>Table1[[#This Row],[Total Ballots]]/Table1[[#This Row],[Total Population]]</f>
        <v>0.21149217144539725</v>
      </c>
      <c r="V624" s="27">
        <f>Table1[[#This Row],[Female Ballots]]/Table1[[#This Row],[Female Voters]]</f>
        <v>0.37765957446808512</v>
      </c>
      <c r="W624" s="27">
        <f>Table1[[#This Row],[Male Ballots]]/Table1[[#This Row],[Male Voters]]</f>
        <v>0.40947546531302875</v>
      </c>
      <c r="X624" s="27">
        <f>Table1[[#This Row],[Total Ballots]]/Table1[[#This Row],[Total Voters]]</f>
        <v>0.39398672393596251</v>
      </c>
    </row>
    <row r="625" spans="1:24" s="12" customFormat="1" hidden="1" x14ac:dyDescent="0.25">
      <c r="A625" s="22" t="s">
        <v>33</v>
      </c>
      <c r="B625" s="23">
        <v>2014</v>
      </c>
      <c r="C625" s="23"/>
      <c r="D625" s="24" t="s">
        <v>66</v>
      </c>
      <c r="E625" s="25">
        <v>3026.0118199999997</v>
      </c>
      <c r="F625" s="25">
        <v>3215.4436760000003</v>
      </c>
      <c r="G625" s="25">
        <v>6241.4554939999998</v>
      </c>
      <c r="H625" s="44">
        <v>2232</v>
      </c>
      <c r="I625" s="44">
        <v>2210</v>
      </c>
      <c r="J625" s="44">
        <v>0</v>
      </c>
      <c r="K625" s="44">
        <v>4442</v>
      </c>
      <c r="L625" s="25">
        <v>1551</v>
      </c>
      <c r="M625" s="25">
        <v>1501</v>
      </c>
      <c r="N625" s="25">
        <v>0</v>
      </c>
      <c r="O625" s="26">
        <v>3052</v>
      </c>
      <c r="P625" s="27">
        <f>Table1[[#This Row],[Female Voters]]/Table1[[#This Row],[Female Population]]</f>
        <v>0.7376045213200787</v>
      </c>
      <c r="Q625" s="27">
        <f>Table1[[#This Row],[Male Voters]]/Table1[[#This Row],[Male Population]]</f>
        <v>0.68730794959818164</v>
      </c>
      <c r="R625" s="27">
        <f>Table1[[#This Row],[Total Voters]]/Table1[[#This Row],[Total Population]]</f>
        <v>0.71169297037688695</v>
      </c>
      <c r="S625" s="27">
        <f>Table1[[#This Row],[Female Ballots]]/Table1[[#This Row],[Female Population]]</f>
        <v>0.51255583000333427</v>
      </c>
      <c r="T625" s="27">
        <f>Table1[[#This Row],[Male Ballots]]/Table1[[#This Row],[Male Population]]</f>
        <v>0.46680960739677402</v>
      </c>
      <c r="U625" s="27">
        <f>Table1[[#This Row],[Total Ballots]]/Table1[[#This Row],[Total Population]]</f>
        <v>0.48898850643634822</v>
      </c>
      <c r="V625" s="27">
        <f>Table1[[#This Row],[Female Ballots]]/Table1[[#This Row],[Female Voters]]</f>
        <v>0.69489247311827962</v>
      </c>
      <c r="W625" s="27">
        <f>Table1[[#This Row],[Male Ballots]]/Table1[[#This Row],[Male Voters]]</f>
        <v>0.67918552036199098</v>
      </c>
      <c r="X625" s="27">
        <f>Table1[[#This Row],[Total Ballots]]/Table1[[#This Row],[Total Voters]]</f>
        <v>0.68707789284106258</v>
      </c>
    </row>
    <row r="626" spans="1:24" s="12" customFormat="1" hidden="1" x14ac:dyDescent="0.25">
      <c r="A626" s="22" t="s">
        <v>33</v>
      </c>
      <c r="B626" s="23">
        <v>2014</v>
      </c>
      <c r="C626" s="23"/>
      <c r="D626" s="24" t="s">
        <v>67</v>
      </c>
      <c r="E626" s="25">
        <v>865.74894400000005</v>
      </c>
      <c r="F626" s="25">
        <v>904.18623600000012</v>
      </c>
      <c r="G626" s="25">
        <v>1769.9351789999998</v>
      </c>
      <c r="H626" s="44">
        <v>679</v>
      </c>
      <c r="I626" s="44">
        <v>732</v>
      </c>
      <c r="J626" s="44">
        <v>0</v>
      </c>
      <c r="K626" s="44">
        <v>1411</v>
      </c>
      <c r="L626" s="25">
        <v>582</v>
      </c>
      <c r="M626" s="25">
        <v>621</v>
      </c>
      <c r="N626" s="25">
        <v>0</v>
      </c>
      <c r="O626" s="26">
        <v>1203</v>
      </c>
      <c r="P626" s="27">
        <f>Table1[[#This Row],[Female Voters]]/Table1[[#This Row],[Female Population]]</f>
        <v>0.78429203374229006</v>
      </c>
      <c r="Q626" s="27">
        <f>Table1[[#This Row],[Male Voters]]/Table1[[#This Row],[Male Population]]</f>
        <v>0.80956773157515738</v>
      </c>
      <c r="R626" s="27">
        <f>Table1[[#This Row],[Total Voters]]/Table1[[#This Row],[Total Population]]</f>
        <v>0.79720433648717259</v>
      </c>
      <c r="S626" s="27">
        <f>Table1[[#This Row],[Female Ballots]]/Table1[[#This Row],[Female Population]]</f>
        <v>0.67225031463624862</v>
      </c>
      <c r="T626" s="27">
        <f>Table1[[#This Row],[Male Ballots]]/Table1[[#This Row],[Male Population]]</f>
        <v>0.68680541162318676</v>
      </c>
      <c r="U626" s="27">
        <f>Table1[[#This Row],[Total Ballots]]/Table1[[#This Row],[Total Population]]</f>
        <v>0.67968590842953136</v>
      </c>
      <c r="V626" s="27">
        <f>Table1[[#This Row],[Female Ballots]]/Table1[[#This Row],[Female Voters]]</f>
        <v>0.8571428571428571</v>
      </c>
      <c r="W626" s="27">
        <f>Table1[[#This Row],[Male Ballots]]/Table1[[#This Row],[Male Voters]]</f>
        <v>0.84836065573770492</v>
      </c>
      <c r="X626" s="27">
        <f>Table1[[#This Row],[Total Ballots]]/Table1[[#This Row],[Total Voters]]</f>
        <v>0.85258681785967394</v>
      </c>
    </row>
    <row r="627" spans="1:24" s="12" customFormat="1" hidden="1" x14ac:dyDescent="0.25">
      <c r="A627" s="22" t="s">
        <v>33</v>
      </c>
      <c r="B627" s="23">
        <v>2014</v>
      </c>
      <c r="C627" s="23"/>
      <c r="D627" s="24" t="s">
        <v>68</v>
      </c>
      <c r="E627" s="25">
        <v>702.49107800000002</v>
      </c>
      <c r="F627" s="25">
        <v>730.76421099999993</v>
      </c>
      <c r="G627" s="25">
        <v>1433.2552889999999</v>
      </c>
      <c r="H627" s="44">
        <v>575</v>
      </c>
      <c r="I627" s="44">
        <v>555</v>
      </c>
      <c r="J627" s="44">
        <v>0</v>
      </c>
      <c r="K627" s="44">
        <v>1130</v>
      </c>
      <c r="L627" s="25">
        <v>439</v>
      </c>
      <c r="M627" s="25">
        <v>421</v>
      </c>
      <c r="N627" s="25">
        <v>0</v>
      </c>
      <c r="O627" s="26">
        <v>860</v>
      </c>
      <c r="P627" s="27">
        <f>Table1[[#This Row],[Female Voters]]/Table1[[#This Row],[Female Population]]</f>
        <v>0.81851573351939422</v>
      </c>
      <c r="Q627" s="27">
        <f>Table1[[#This Row],[Male Voters]]/Table1[[#This Row],[Male Population]]</f>
        <v>0.75947890119101635</v>
      </c>
      <c r="R627" s="27">
        <f>Table1[[#This Row],[Total Voters]]/Table1[[#This Row],[Total Population]]</f>
        <v>0.78841502185449119</v>
      </c>
      <c r="S627" s="27">
        <f>Table1[[#This Row],[Female Ballots]]/Table1[[#This Row],[Female Population]]</f>
        <v>0.62491896872176356</v>
      </c>
      <c r="T627" s="27">
        <f>Table1[[#This Row],[Male Ballots]]/Table1[[#This Row],[Male Population]]</f>
        <v>0.57610922054309532</v>
      </c>
      <c r="U627" s="27">
        <f>Table1[[#This Row],[Total Ballots]]/Table1[[#This Row],[Total Population]]</f>
        <v>0.60003267149987827</v>
      </c>
      <c r="V627" s="27">
        <f>Table1[[#This Row],[Female Ballots]]/Table1[[#This Row],[Female Voters]]</f>
        <v>0.76347826086956527</v>
      </c>
      <c r="W627" s="27">
        <f>Table1[[#This Row],[Male Ballots]]/Table1[[#This Row],[Male Voters]]</f>
        <v>0.75855855855855858</v>
      </c>
      <c r="X627" s="27">
        <f>Table1[[#This Row],[Total Ballots]]/Table1[[#This Row],[Total Voters]]</f>
        <v>0.76106194690265483</v>
      </c>
    </row>
    <row r="628" spans="1:24" s="12" customFormat="1" hidden="1" x14ac:dyDescent="0.25">
      <c r="A628" s="22" t="s">
        <v>33</v>
      </c>
      <c r="B628" s="23">
        <v>2014</v>
      </c>
      <c r="C628" s="23"/>
      <c r="D628" s="24" t="s">
        <v>69</v>
      </c>
      <c r="E628" s="25">
        <v>524.71405000000004</v>
      </c>
      <c r="F628" s="25">
        <v>483.34516900000006</v>
      </c>
      <c r="G628" s="25">
        <v>1008.059218</v>
      </c>
      <c r="H628" s="44">
        <v>376</v>
      </c>
      <c r="I628" s="44">
        <v>298</v>
      </c>
      <c r="J628" s="44">
        <v>0</v>
      </c>
      <c r="K628" s="44">
        <v>674</v>
      </c>
      <c r="L628" s="25">
        <v>249</v>
      </c>
      <c r="M628" s="25">
        <v>202</v>
      </c>
      <c r="N628" s="25">
        <v>0</v>
      </c>
      <c r="O628" s="26">
        <v>451</v>
      </c>
      <c r="P628" s="27">
        <f>Table1[[#This Row],[Female Voters]]/Table1[[#This Row],[Female Population]]</f>
        <v>0.7165807738519675</v>
      </c>
      <c r="Q628" s="27">
        <f>Table1[[#This Row],[Male Voters]]/Table1[[#This Row],[Male Population]]</f>
        <v>0.61653662664413633</v>
      </c>
      <c r="R628" s="27">
        <f>Table1[[#This Row],[Total Voters]]/Table1[[#This Row],[Total Population]]</f>
        <v>0.66861151405095332</v>
      </c>
      <c r="S628" s="27">
        <f>Table1[[#This Row],[Female Ballots]]/Table1[[#This Row],[Female Population]]</f>
        <v>0.47454418268388271</v>
      </c>
      <c r="T628" s="27">
        <f>Table1[[#This Row],[Male Ballots]]/Table1[[#This Row],[Male Population]]</f>
        <v>0.41792080061112596</v>
      </c>
      <c r="U628" s="27">
        <f>Table1[[#This Row],[Total Ballots]]/Table1[[#This Row],[Total Population]]</f>
        <v>0.44739435139017797</v>
      </c>
      <c r="V628" s="27">
        <f>Table1[[#This Row],[Female Ballots]]/Table1[[#This Row],[Female Voters]]</f>
        <v>0.66223404255319152</v>
      </c>
      <c r="W628" s="27">
        <f>Table1[[#This Row],[Male Ballots]]/Table1[[#This Row],[Male Voters]]</f>
        <v>0.67785234899328861</v>
      </c>
      <c r="X628" s="27">
        <f>Table1[[#This Row],[Total Ballots]]/Table1[[#This Row],[Total Voters]]</f>
        <v>0.66913946587537088</v>
      </c>
    </row>
    <row r="629" spans="1:24" s="12" customFormat="1" hidden="1" x14ac:dyDescent="0.25">
      <c r="A629" s="22" t="s">
        <v>33</v>
      </c>
      <c r="B629" s="23">
        <v>2014</v>
      </c>
      <c r="C629" s="23"/>
      <c r="D629" s="24" t="s">
        <v>70</v>
      </c>
      <c r="E629" s="25">
        <v>300.35224900000003</v>
      </c>
      <c r="F629" s="25">
        <v>330.393777</v>
      </c>
      <c r="G629" s="25">
        <v>630.74602500000003</v>
      </c>
      <c r="H629" s="44">
        <v>218</v>
      </c>
      <c r="I629" s="44">
        <v>226</v>
      </c>
      <c r="J629" s="44">
        <v>0</v>
      </c>
      <c r="K629" s="44">
        <v>444</v>
      </c>
      <c r="L629" s="25">
        <v>96</v>
      </c>
      <c r="M629" s="25">
        <v>81</v>
      </c>
      <c r="N629" s="25">
        <v>0</v>
      </c>
      <c r="O629" s="26">
        <v>177</v>
      </c>
      <c r="P629" s="27">
        <f>Table1[[#This Row],[Female Voters]]/Table1[[#This Row],[Female Population]]</f>
        <v>0.72581444196211087</v>
      </c>
      <c r="Q629" s="27">
        <f>Table1[[#This Row],[Male Voters]]/Table1[[#This Row],[Male Population]]</f>
        <v>0.68403225403364665</v>
      </c>
      <c r="R629" s="27">
        <f>Table1[[#This Row],[Total Voters]]/Table1[[#This Row],[Total Population]]</f>
        <v>0.70392833629034757</v>
      </c>
      <c r="S629" s="27">
        <f>Table1[[#This Row],[Female Ballots]]/Table1[[#This Row],[Female Population]]</f>
        <v>0.31962470838698459</v>
      </c>
      <c r="T629" s="27">
        <f>Table1[[#This Row],[Male Ballots]]/Table1[[#This Row],[Male Population]]</f>
        <v>0.2451620025518822</v>
      </c>
      <c r="U629" s="27">
        <f>Table1[[#This Row],[Total Ballots]]/Table1[[#This Row],[Total Population]]</f>
        <v>0.28062008000763855</v>
      </c>
      <c r="V629" s="27">
        <f>Table1[[#This Row],[Female Ballots]]/Table1[[#This Row],[Female Voters]]</f>
        <v>0.44036697247706424</v>
      </c>
      <c r="W629" s="27">
        <f>Table1[[#This Row],[Male Ballots]]/Table1[[#This Row],[Male Voters]]</f>
        <v>0.3584070796460177</v>
      </c>
      <c r="X629" s="27">
        <f>Table1[[#This Row],[Total Ballots]]/Table1[[#This Row],[Total Voters]]</f>
        <v>0.39864864864864863</v>
      </c>
    </row>
    <row r="630" spans="1:24" s="12" customFormat="1" hidden="1" x14ac:dyDescent="0.25">
      <c r="A630" s="22" t="s">
        <v>33</v>
      </c>
      <c r="B630" s="23">
        <v>2014</v>
      </c>
      <c r="C630" s="23"/>
      <c r="D630" s="24" t="s">
        <v>71</v>
      </c>
      <c r="E630" s="25">
        <v>290.94539299999997</v>
      </c>
      <c r="F630" s="25">
        <v>403.771321</v>
      </c>
      <c r="G630" s="25">
        <v>694.71671400000002</v>
      </c>
      <c r="H630" s="44">
        <v>135</v>
      </c>
      <c r="I630" s="44">
        <v>152</v>
      </c>
      <c r="J630" s="44">
        <v>0</v>
      </c>
      <c r="K630" s="44">
        <v>287</v>
      </c>
      <c r="L630" s="25">
        <v>47</v>
      </c>
      <c r="M630" s="25">
        <v>48</v>
      </c>
      <c r="N630" s="25">
        <v>0</v>
      </c>
      <c r="O630" s="26">
        <v>95</v>
      </c>
      <c r="P630" s="27">
        <f>Table1[[#This Row],[Female Voters]]/Table1[[#This Row],[Female Population]]</f>
        <v>0.46400459759127383</v>
      </c>
      <c r="Q630" s="27">
        <f>Table1[[#This Row],[Male Voters]]/Table1[[#This Row],[Male Population]]</f>
        <v>0.37645070884071036</v>
      </c>
      <c r="R630" s="27">
        <f>Table1[[#This Row],[Total Voters]]/Table1[[#This Row],[Total Population]]</f>
        <v>0.41311802957428195</v>
      </c>
      <c r="S630" s="27">
        <f>Table1[[#This Row],[Female Ballots]]/Table1[[#This Row],[Female Population]]</f>
        <v>0.16154234138362866</v>
      </c>
      <c r="T630" s="27">
        <f>Table1[[#This Row],[Male Ballots]]/Table1[[#This Row],[Male Population]]</f>
        <v>0.11887917121285591</v>
      </c>
      <c r="U630" s="27">
        <f>Table1[[#This Row],[Total Ballots]]/Table1[[#This Row],[Total Population]]</f>
        <v>0.13674638609601669</v>
      </c>
      <c r="V630" s="27">
        <f>Table1[[#This Row],[Female Ballots]]/Table1[[#This Row],[Female Voters]]</f>
        <v>0.34814814814814815</v>
      </c>
      <c r="W630" s="27">
        <f>Table1[[#This Row],[Male Ballots]]/Table1[[#This Row],[Male Voters]]</f>
        <v>0.31578947368421051</v>
      </c>
      <c r="X630" s="27">
        <f>Table1[[#This Row],[Total Ballots]]/Table1[[#This Row],[Total Voters]]</f>
        <v>0.33101045296167247</v>
      </c>
    </row>
    <row r="631" spans="1:24" s="12" customFormat="1" hidden="1" x14ac:dyDescent="0.25">
      <c r="A631" s="22" t="s">
        <v>33</v>
      </c>
      <c r="B631" s="23">
        <v>2014</v>
      </c>
      <c r="C631" s="23"/>
      <c r="D631" s="24" t="s">
        <v>453</v>
      </c>
      <c r="E631" s="25">
        <v>341.76010600000001</v>
      </c>
      <c r="F631" s="25">
        <v>362.98296200000004</v>
      </c>
      <c r="G631" s="25">
        <v>704.74306899999999</v>
      </c>
      <c r="H631" s="44">
        <v>249</v>
      </c>
      <c r="I631" s="44">
        <v>247</v>
      </c>
      <c r="J631" s="44">
        <v>0</v>
      </c>
      <c r="K631" s="44">
        <v>496</v>
      </c>
      <c r="L631" s="25">
        <v>138</v>
      </c>
      <c r="M631" s="25">
        <v>128</v>
      </c>
      <c r="N631" s="25">
        <v>0</v>
      </c>
      <c r="O631" s="26">
        <v>266</v>
      </c>
      <c r="P631" s="27">
        <f>Table1[[#This Row],[Female Voters]]/Table1[[#This Row],[Female Population]]</f>
        <v>0.72858123469800185</v>
      </c>
      <c r="Q631" s="27">
        <f>Table1[[#This Row],[Male Voters]]/Table1[[#This Row],[Male Population]]</f>
        <v>0.68047271045190261</v>
      </c>
      <c r="R631" s="27">
        <f>Table1[[#This Row],[Total Voters]]/Table1[[#This Row],[Total Population]]</f>
        <v>0.70380259390674471</v>
      </c>
      <c r="S631" s="27">
        <f>Table1[[#This Row],[Female Ballots]]/Table1[[#This Row],[Female Population]]</f>
        <v>0.40379200959166367</v>
      </c>
      <c r="T631" s="27">
        <f>Table1[[#This Row],[Male Ballots]]/Table1[[#This Row],[Male Population]]</f>
        <v>0.35263363132730174</v>
      </c>
      <c r="U631" s="27">
        <f>Table1[[#This Row],[Total Ballots]]/Table1[[#This Row],[Total Population]]</f>
        <v>0.37744252011934298</v>
      </c>
      <c r="V631" s="27">
        <f>Table1[[#This Row],[Female Ballots]]/Table1[[#This Row],[Female Voters]]</f>
        <v>0.55421686746987953</v>
      </c>
      <c r="W631" s="27">
        <f>Table1[[#This Row],[Male Ballots]]/Table1[[#This Row],[Male Voters]]</f>
        <v>0.51821862348178138</v>
      </c>
      <c r="X631" s="27">
        <f>Table1[[#This Row],[Total Ballots]]/Table1[[#This Row],[Total Voters]]</f>
        <v>0.53629032258064513</v>
      </c>
    </row>
    <row r="632" spans="1:24" s="12" customFormat="1" hidden="1" x14ac:dyDescent="0.25">
      <c r="A632" s="22" t="s">
        <v>61</v>
      </c>
      <c r="B632" s="23">
        <v>2014</v>
      </c>
      <c r="C632" s="23" t="s">
        <v>76</v>
      </c>
      <c r="D632" s="24" t="s">
        <v>66</v>
      </c>
      <c r="E632" s="25">
        <v>27847.887705999998</v>
      </c>
      <c r="F632" s="25">
        <v>29734.612767999999</v>
      </c>
      <c r="G632" s="25">
        <v>57582.500473</v>
      </c>
      <c r="H632" s="44">
        <v>15589</v>
      </c>
      <c r="I632" s="44">
        <v>14311</v>
      </c>
      <c r="J632" s="44">
        <v>291</v>
      </c>
      <c r="K632" s="44">
        <v>30191</v>
      </c>
      <c r="L632" s="25">
        <v>7772</v>
      </c>
      <c r="M632" s="25">
        <v>7469</v>
      </c>
      <c r="N632" s="25">
        <v>138</v>
      </c>
      <c r="O632" s="26">
        <v>15379</v>
      </c>
      <c r="P632" s="27">
        <f>Table1[[#This Row],[Female Voters]]/Table1[[#This Row],[Female Population]]</f>
        <v>0.55979111107379442</v>
      </c>
      <c r="Q632" s="27">
        <f>Table1[[#This Row],[Male Voters]]/Table1[[#This Row],[Male Population]]</f>
        <v>0.48129094909220782</v>
      </c>
      <c r="R632" s="27">
        <f>Table1[[#This Row],[Total Voters]]/Table1[[#This Row],[Total Population]]</f>
        <v>0.52430859639650995</v>
      </c>
      <c r="S632" s="27">
        <f>Table1[[#This Row],[Female Ballots]]/Table1[[#This Row],[Female Population]]</f>
        <v>0.27908759479540257</v>
      </c>
      <c r="T632" s="27">
        <f>Table1[[#This Row],[Male Ballots]]/Table1[[#This Row],[Male Population]]</f>
        <v>0.2511887428390539</v>
      </c>
      <c r="U632" s="27">
        <f>Table1[[#This Row],[Total Ballots]]/Table1[[#This Row],[Total Population]]</f>
        <v>0.26707766897359897</v>
      </c>
      <c r="V632" s="27">
        <f>Table1[[#This Row],[Female Ballots]]/Table1[[#This Row],[Female Voters]]</f>
        <v>0.49855667457822822</v>
      </c>
      <c r="W632" s="27">
        <f>Table1[[#This Row],[Male Ballots]]/Table1[[#This Row],[Male Voters]]</f>
        <v>0.52190622598001535</v>
      </c>
      <c r="X632" s="27">
        <f>Table1[[#This Row],[Total Ballots]]/Table1[[#This Row],[Total Voters]]</f>
        <v>0.50939021562717368</v>
      </c>
    </row>
    <row r="633" spans="1:24" s="12" customFormat="1" hidden="1" x14ac:dyDescent="0.25">
      <c r="A633" s="22" t="s">
        <v>61</v>
      </c>
      <c r="B633" s="23">
        <v>2014</v>
      </c>
      <c r="C633" s="23" t="s">
        <v>76</v>
      </c>
      <c r="D633" s="24" t="s">
        <v>67</v>
      </c>
      <c r="E633" s="25">
        <v>3666.2916609999997</v>
      </c>
      <c r="F633" s="25">
        <v>3401.2502260000001</v>
      </c>
      <c r="G633" s="25">
        <v>7067.5418730000001</v>
      </c>
      <c r="H633" s="44">
        <v>2798</v>
      </c>
      <c r="I633" s="44">
        <v>2583</v>
      </c>
      <c r="J633" s="44">
        <v>63</v>
      </c>
      <c r="K633" s="44">
        <v>5444</v>
      </c>
      <c r="L633" s="25">
        <v>2219</v>
      </c>
      <c r="M633" s="25">
        <v>2093</v>
      </c>
      <c r="N633" s="25">
        <v>47</v>
      </c>
      <c r="O633" s="26">
        <v>4359</v>
      </c>
      <c r="P633" s="27">
        <f>Table1[[#This Row],[Female Voters]]/Table1[[#This Row],[Female Population]]</f>
        <v>0.763168961641429</v>
      </c>
      <c r="Q633" s="27">
        <f>Table1[[#This Row],[Male Voters]]/Table1[[#This Row],[Male Population]]</f>
        <v>0.75942663090616136</v>
      </c>
      <c r="R633" s="27">
        <f>Table1[[#This Row],[Total Voters]]/Table1[[#This Row],[Total Population]]</f>
        <v>0.77028195910626474</v>
      </c>
      <c r="S633" s="27">
        <f>Table1[[#This Row],[Female Ballots]]/Table1[[#This Row],[Female Population]]</f>
        <v>0.60524371904300611</v>
      </c>
      <c r="T633" s="27">
        <f>Table1[[#This Row],[Male Ballots]]/Table1[[#This Row],[Male Population]]</f>
        <v>0.61536195837653729</v>
      </c>
      <c r="U633" s="27">
        <f>Table1[[#This Row],[Total Ballots]]/Table1[[#This Row],[Total Population]]</f>
        <v>0.61676323654375609</v>
      </c>
      <c r="V633" s="27">
        <f>Table1[[#This Row],[Female Ballots]]/Table1[[#This Row],[Female Voters]]</f>
        <v>0.79306647605432457</v>
      </c>
      <c r="W633" s="27">
        <f>Table1[[#This Row],[Male Ballots]]/Table1[[#This Row],[Male Voters]]</f>
        <v>0.81029810298102978</v>
      </c>
      <c r="X633" s="27">
        <f>Table1[[#This Row],[Total Ballots]]/Table1[[#This Row],[Total Voters]]</f>
        <v>0.80069801616458491</v>
      </c>
    </row>
    <row r="634" spans="1:24" s="12" customFormat="1" hidden="1" x14ac:dyDescent="0.25">
      <c r="A634" s="22" t="s">
        <v>61</v>
      </c>
      <c r="B634" s="23">
        <v>2014</v>
      </c>
      <c r="C634" s="23" t="s">
        <v>76</v>
      </c>
      <c r="D634" s="24" t="s">
        <v>68</v>
      </c>
      <c r="E634" s="25">
        <v>3682.9465700000001</v>
      </c>
      <c r="F634" s="25">
        <v>3881.6559200000002</v>
      </c>
      <c r="G634" s="25">
        <v>7564.6025</v>
      </c>
      <c r="H634" s="44">
        <v>2636</v>
      </c>
      <c r="I634" s="44">
        <v>2609</v>
      </c>
      <c r="J634" s="44">
        <v>53</v>
      </c>
      <c r="K634" s="44">
        <v>5298</v>
      </c>
      <c r="L634" s="25">
        <v>1817</v>
      </c>
      <c r="M634" s="25">
        <v>1854</v>
      </c>
      <c r="N634" s="25">
        <v>35</v>
      </c>
      <c r="O634" s="26">
        <v>3706</v>
      </c>
      <c r="P634" s="27">
        <f>Table1[[#This Row],[Female Voters]]/Table1[[#This Row],[Female Population]]</f>
        <v>0.71573126297077938</v>
      </c>
      <c r="Q634" s="27">
        <f>Table1[[#This Row],[Male Voters]]/Table1[[#This Row],[Male Population]]</f>
        <v>0.67213582392949445</v>
      </c>
      <c r="R634" s="27">
        <f>Table1[[#This Row],[Total Voters]]/Table1[[#This Row],[Total Population]]</f>
        <v>0.70036726979375319</v>
      </c>
      <c r="S634" s="27">
        <f>Table1[[#This Row],[Female Ballots]]/Table1[[#This Row],[Female Population]]</f>
        <v>0.49335497147872009</v>
      </c>
      <c r="T634" s="27">
        <f>Table1[[#This Row],[Male Ballots]]/Table1[[#This Row],[Male Population]]</f>
        <v>0.47763120642594203</v>
      </c>
      <c r="U634" s="27">
        <f>Table1[[#This Row],[Total Ballots]]/Table1[[#This Row],[Total Population]]</f>
        <v>0.48991338275871071</v>
      </c>
      <c r="V634" s="27">
        <f>Table1[[#This Row],[Female Ballots]]/Table1[[#This Row],[Female Voters]]</f>
        <v>0.68930197268588767</v>
      </c>
      <c r="W634" s="27">
        <f>Table1[[#This Row],[Male Ballots]]/Table1[[#This Row],[Male Voters]]</f>
        <v>0.71061709467228829</v>
      </c>
      <c r="X634" s="27">
        <f>Table1[[#This Row],[Total Ballots]]/Table1[[#This Row],[Total Voters]]</f>
        <v>0.69950924877312193</v>
      </c>
    </row>
    <row r="635" spans="1:24" s="12" customFormat="1" hidden="1" x14ac:dyDescent="0.25">
      <c r="A635" s="22" t="s">
        <v>61</v>
      </c>
      <c r="B635" s="23">
        <v>2014</v>
      </c>
      <c r="C635" s="23" t="s">
        <v>76</v>
      </c>
      <c r="D635" s="24" t="s">
        <v>69</v>
      </c>
      <c r="E635" s="25">
        <v>4345.0657000000001</v>
      </c>
      <c r="F635" s="25">
        <v>4763.9418400000004</v>
      </c>
      <c r="G635" s="25">
        <v>9109.0075399999987</v>
      </c>
      <c r="H635" s="44">
        <v>2291</v>
      </c>
      <c r="I635" s="44">
        <v>2155</v>
      </c>
      <c r="J635" s="44">
        <v>66</v>
      </c>
      <c r="K635" s="44">
        <v>4512</v>
      </c>
      <c r="L635" s="25">
        <v>1214</v>
      </c>
      <c r="M635" s="25">
        <v>1164</v>
      </c>
      <c r="N635" s="25">
        <v>24</v>
      </c>
      <c r="O635" s="26">
        <v>2402</v>
      </c>
      <c r="P635" s="27">
        <f>Table1[[#This Row],[Female Voters]]/Table1[[#This Row],[Female Population]]</f>
        <v>0.52726475459277866</v>
      </c>
      <c r="Q635" s="27">
        <f>Table1[[#This Row],[Male Voters]]/Table1[[#This Row],[Male Population]]</f>
        <v>0.45235648804646195</v>
      </c>
      <c r="R635" s="27">
        <f>Table1[[#This Row],[Total Voters]]/Table1[[#This Row],[Total Population]]</f>
        <v>0.49533387475931329</v>
      </c>
      <c r="S635" s="27">
        <f>Table1[[#This Row],[Female Ballots]]/Table1[[#This Row],[Female Population]]</f>
        <v>0.2793973863272079</v>
      </c>
      <c r="T635" s="27">
        <f>Table1[[#This Row],[Male Ballots]]/Table1[[#This Row],[Male Population]]</f>
        <v>0.24433547660607038</v>
      </c>
      <c r="U635" s="27">
        <f>Table1[[#This Row],[Total Ballots]]/Table1[[#This Row],[Total Population]]</f>
        <v>0.26369502818525498</v>
      </c>
      <c r="V635" s="27">
        <f>Table1[[#This Row],[Female Ballots]]/Table1[[#This Row],[Female Voters]]</f>
        <v>0.52989960715844608</v>
      </c>
      <c r="W635" s="27">
        <f>Table1[[#This Row],[Male Ballots]]/Table1[[#This Row],[Male Voters]]</f>
        <v>0.54013921113689101</v>
      </c>
      <c r="X635" s="27">
        <f>Table1[[#This Row],[Total Ballots]]/Table1[[#This Row],[Total Voters]]</f>
        <v>0.53235815602836878</v>
      </c>
    </row>
    <row r="636" spans="1:24" s="12" customFormat="1" hidden="1" x14ac:dyDescent="0.25">
      <c r="A636" s="22" t="s">
        <v>61</v>
      </c>
      <c r="B636" s="23">
        <v>2014</v>
      </c>
      <c r="C636" s="23" t="s">
        <v>76</v>
      </c>
      <c r="D636" s="24" t="s">
        <v>70</v>
      </c>
      <c r="E636" s="25">
        <v>6407.2794899999999</v>
      </c>
      <c r="F636" s="25">
        <v>7121.2814400000007</v>
      </c>
      <c r="G636" s="25">
        <v>13528.56093</v>
      </c>
      <c r="H636" s="44">
        <v>3259</v>
      </c>
      <c r="I636" s="44">
        <v>2836</v>
      </c>
      <c r="J636" s="44">
        <v>44</v>
      </c>
      <c r="K636" s="44">
        <v>6139</v>
      </c>
      <c r="L636" s="25">
        <v>1009</v>
      </c>
      <c r="M636" s="25">
        <v>939</v>
      </c>
      <c r="N636" s="25">
        <v>13</v>
      </c>
      <c r="O636" s="26">
        <v>1961</v>
      </c>
      <c r="P636" s="27">
        <f>Table1[[#This Row],[Female Voters]]/Table1[[#This Row],[Female Population]]</f>
        <v>0.50864021229078615</v>
      </c>
      <c r="Q636" s="27">
        <f>Table1[[#This Row],[Male Voters]]/Table1[[#This Row],[Male Population]]</f>
        <v>0.39824293196309901</v>
      </c>
      <c r="R636" s="27">
        <f>Table1[[#This Row],[Total Voters]]/Table1[[#This Row],[Total Population]]</f>
        <v>0.45378071117575991</v>
      </c>
      <c r="S636" s="27">
        <f>Table1[[#This Row],[Female Ballots]]/Table1[[#This Row],[Female Population]]</f>
        <v>0.15747713231095528</v>
      </c>
      <c r="T636" s="27">
        <f>Table1[[#This Row],[Male Ballots]]/Table1[[#This Row],[Male Population]]</f>
        <v>0.13185829094264809</v>
      </c>
      <c r="U636" s="27">
        <f>Table1[[#This Row],[Total Ballots]]/Table1[[#This Row],[Total Population]]</f>
        <v>0.14495259400809013</v>
      </c>
      <c r="V636" s="27">
        <f>Table1[[#This Row],[Female Ballots]]/Table1[[#This Row],[Female Voters]]</f>
        <v>0.30960417305922061</v>
      </c>
      <c r="W636" s="27">
        <f>Table1[[#This Row],[Male Ballots]]/Table1[[#This Row],[Male Voters]]</f>
        <v>0.33110014104372354</v>
      </c>
      <c r="X636" s="27">
        <f>Table1[[#This Row],[Total Ballots]]/Table1[[#This Row],[Total Voters]]</f>
        <v>0.31943313243199217</v>
      </c>
    </row>
    <row r="637" spans="1:24" s="12" customFormat="1" hidden="1" x14ac:dyDescent="0.25">
      <c r="A637" s="22" t="s">
        <v>61</v>
      </c>
      <c r="B637" s="23">
        <v>2014</v>
      </c>
      <c r="C637" s="23" t="s">
        <v>76</v>
      </c>
      <c r="D637" s="24" t="s">
        <v>71</v>
      </c>
      <c r="E637" s="25">
        <v>4064.3460249999998</v>
      </c>
      <c r="F637" s="25">
        <v>4415.5662119999997</v>
      </c>
      <c r="G637" s="25">
        <v>8479.9122399999997</v>
      </c>
      <c r="H637" s="44">
        <v>1818</v>
      </c>
      <c r="I637" s="44">
        <v>1626</v>
      </c>
      <c r="J637" s="44">
        <v>10</v>
      </c>
      <c r="K637" s="44">
        <v>3454</v>
      </c>
      <c r="L637" s="25">
        <v>384</v>
      </c>
      <c r="M637" s="25">
        <v>336</v>
      </c>
      <c r="N637" s="25">
        <v>2</v>
      </c>
      <c r="O637" s="26">
        <v>722</v>
      </c>
      <c r="P637" s="27">
        <f>Table1[[#This Row],[Female Voters]]/Table1[[#This Row],[Female Population]]</f>
        <v>0.44730443442004919</v>
      </c>
      <c r="Q637" s="27">
        <f>Table1[[#This Row],[Male Voters]]/Table1[[#This Row],[Male Population]]</f>
        <v>0.3682426945792564</v>
      </c>
      <c r="R637" s="27">
        <f>Table1[[#This Row],[Total Voters]]/Table1[[#This Row],[Total Population]]</f>
        <v>0.40731553608625554</v>
      </c>
      <c r="S637" s="27">
        <f>Table1[[#This Row],[Female Ballots]]/Table1[[#This Row],[Female Population]]</f>
        <v>9.4480144563970789E-2</v>
      </c>
      <c r="T637" s="27">
        <f>Table1[[#This Row],[Male Ballots]]/Table1[[#This Row],[Male Population]]</f>
        <v>7.609443135217106E-2</v>
      </c>
      <c r="U637" s="27">
        <f>Table1[[#This Row],[Total Ballots]]/Table1[[#This Row],[Total Population]]</f>
        <v>8.5142390577381738E-2</v>
      </c>
      <c r="V637" s="27">
        <f>Table1[[#This Row],[Female Ballots]]/Table1[[#This Row],[Female Voters]]</f>
        <v>0.21122112211221122</v>
      </c>
      <c r="W637" s="27">
        <f>Table1[[#This Row],[Male Ballots]]/Table1[[#This Row],[Male Voters]]</f>
        <v>0.20664206642066421</v>
      </c>
      <c r="X637" s="27">
        <f>Table1[[#This Row],[Total Ballots]]/Table1[[#This Row],[Total Voters]]</f>
        <v>0.20903300521134915</v>
      </c>
    </row>
    <row r="638" spans="1:24" s="12" customFormat="1" hidden="1" x14ac:dyDescent="0.25">
      <c r="A638" s="22" t="s">
        <v>61</v>
      </c>
      <c r="B638" s="23">
        <v>2014</v>
      </c>
      <c r="C638" s="23" t="s">
        <v>76</v>
      </c>
      <c r="D638" s="24" t="s">
        <v>453</v>
      </c>
      <c r="E638" s="25">
        <v>5681.9582600000003</v>
      </c>
      <c r="F638" s="25">
        <v>6150.9171299999998</v>
      </c>
      <c r="G638" s="25">
        <v>11832.875390000001</v>
      </c>
      <c r="H638" s="44">
        <v>2787</v>
      </c>
      <c r="I638" s="44">
        <v>2502</v>
      </c>
      <c r="J638" s="44">
        <v>55</v>
      </c>
      <c r="K638" s="44">
        <v>5344</v>
      </c>
      <c r="L638" s="25">
        <v>1129</v>
      </c>
      <c r="M638" s="25">
        <v>1083</v>
      </c>
      <c r="N638" s="25">
        <v>17</v>
      </c>
      <c r="O638" s="26">
        <v>2229</v>
      </c>
      <c r="P638" s="27">
        <f>Table1[[#This Row],[Female Voters]]/Table1[[#This Row],[Female Population]]</f>
        <v>0.49049990733300458</v>
      </c>
      <c r="Q638" s="27">
        <f>Table1[[#This Row],[Male Voters]]/Table1[[#This Row],[Male Population]]</f>
        <v>0.40676860817989918</v>
      </c>
      <c r="R638" s="27">
        <f>Table1[[#This Row],[Total Voters]]/Table1[[#This Row],[Total Population]]</f>
        <v>0.45162311136279104</v>
      </c>
      <c r="S638" s="27">
        <f>Table1[[#This Row],[Female Ballots]]/Table1[[#This Row],[Female Population]]</f>
        <v>0.19869910132004384</v>
      </c>
      <c r="T638" s="27">
        <f>Table1[[#This Row],[Male Ballots]]/Table1[[#This Row],[Male Population]]</f>
        <v>0.17607130402031607</v>
      </c>
      <c r="U638" s="27">
        <f>Table1[[#This Row],[Total Ballots]]/Table1[[#This Row],[Total Population]]</f>
        <v>0.18837348713092464</v>
      </c>
      <c r="V638" s="27">
        <f>Table1[[#This Row],[Female Ballots]]/Table1[[#This Row],[Female Voters]]</f>
        <v>0.40509508432005742</v>
      </c>
      <c r="W638" s="27">
        <f>Table1[[#This Row],[Male Ballots]]/Table1[[#This Row],[Male Voters]]</f>
        <v>0.43285371702637887</v>
      </c>
      <c r="X638" s="27">
        <f>Table1[[#This Row],[Total Ballots]]/Table1[[#This Row],[Total Voters]]</f>
        <v>0.41710329341317365</v>
      </c>
    </row>
    <row r="639" spans="1:24" s="12" customFormat="1" hidden="1" x14ac:dyDescent="0.25">
      <c r="A639" s="22" t="s">
        <v>23</v>
      </c>
      <c r="B639" s="23">
        <v>2014</v>
      </c>
      <c r="C639" s="23"/>
      <c r="D639" s="24" t="s">
        <v>66</v>
      </c>
      <c r="E639" s="25">
        <v>915.95510599999989</v>
      </c>
      <c r="F639" s="25">
        <v>895.09156299999995</v>
      </c>
      <c r="G639" s="25">
        <v>1811.046666</v>
      </c>
      <c r="H639" s="44">
        <v>800</v>
      </c>
      <c r="I639" s="44">
        <v>740</v>
      </c>
      <c r="J639" s="44">
        <v>0</v>
      </c>
      <c r="K639" s="44">
        <v>1540</v>
      </c>
      <c r="L639" s="25">
        <v>646</v>
      </c>
      <c r="M639" s="25">
        <v>586</v>
      </c>
      <c r="N639" s="25">
        <v>0</v>
      </c>
      <c r="O639" s="26">
        <v>1232</v>
      </c>
      <c r="P639" s="27">
        <f>Table1[[#This Row],[Female Voters]]/Table1[[#This Row],[Female Population]]</f>
        <v>0.87340525180717765</v>
      </c>
      <c r="Q639" s="27">
        <f>Table1[[#This Row],[Male Voters]]/Table1[[#This Row],[Male Population]]</f>
        <v>0.82673106371353433</v>
      </c>
      <c r="R639" s="27">
        <f>Table1[[#This Row],[Total Voters]]/Table1[[#This Row],[Total Population]]</f>
        <v>0.85033700616966879</v>
      </c>
      <c r="S639" s="27">
        <f>Table1[[#This Row],[Female Ballots]]/Table1[[#This Row],[Female Population]]</f>
        <v>0.70527474083429598</v>
      </c>
      <c r="T639" s="27">
        <f>Table1[[#This Row],[Male Ballots]]/Table1[[#This Row],[Male Population]]</f>
        <v>0.65468162612990688</v>
      </c>
      <c r="U639" s="27">
        <f>Table1[[#This Row],[Total Ballots]]/Table1[[#This Row],[Total Population]]</f>
        <v>0.68026960493573496</v>
      </c>
      <c r="V639" s="27">
        <f>Table1[[#This Row],[Female Ballots]]/Table1[[#This Row],[Female Voters]]</f>
        <v>0.8075</v>
      </c>
      <c r="W639" s="27">
        <f>Table1[[#This Row],[Male Ballots]]/Table1[[#This Row],[Male Voters]]</f>
        <v>0.79189189189189191</v>
      </c>
      <c r="X639" s="27">
        <f>Table1[[#This Row],[Total Ballots]]/Table1[[#This Row],[Total Voters]]</f>
        <v>0.8</v>
      </c>
    </row>
    <row r="640" spans="1:24" s="12" customFormat="1" hidden="1" x14ac:dyDescent="0.25">
      <c r="A640" s="22" t="s">
        <v>23</v>
      </c>
      <c r="B640" s="23">
        <v>2014</v>
      </c>
      <c r="C640" s="23"/>
      <c r="D640" s="24" t="s">
        <v>67</v>
      </c>
      <c r="E640" s="25">
        <v>117.921753</v>
      </c>
      <c r="F640" s="25">
        <v>117.047281</v>
      </c>
      <c r="G640" s="25">
        <v>234.96903399999999</v>
      </c>
      <c r="H640" s="44">
        <v>85</v>
      </c>
      <c r="I640" s="44">
        <v>88</v>
      </c>
      <c r="J640" s="44">
        <v>0</v>
      </c>
      <c r="K640" s="44">
        <v>173</v>
      </c>
      <c r="L640" s="25">
        <v>69</v>
      </c>
      <c r="M640" s="25">
        <v>67</v>
      </c>
      <c r="N640" s="25">
        <v>0</v>
      </c>
      <c r="O640" s="26">
        <v>136</v>
      </c>
      <c r="P640" s="27">
        <f>Table1[[#This Row],[Female Voters]]/Table1[[#This Row],[Female Population]]</f>
        <v>0.72081696411009089</v>
      </c>
      <c r="Q640" s="27">
        <f>Table1[[#This Row],[Male Voters]]/Table1[[#This Row],[Male Population]]</f>
        <v>0.75183292809680902</v>
      </c>
      <c r="R640" s="27">
        <f>Table1[[#This Row],[Total Voters]]/Table1[[#This Row],[Total Population]]</f>
        <v>0.73626723085561996</v>
      </c>
      <c r="S640" s="27">
        <f>Table1[[#This Row],[Female Ballots]]/Table1[[#This Row],[Female Population]]</f>
        <v>0.58513377086583851</v>
      </c>
      <c r="T640" s="27">
        <f>Table1[[#This Row],[Male Ballots]]/Table1[[#This Row],[Male Population]]</f>
        <v>0.57241825207370689</v>
      </c>
      <c r="U640" s="27">
        <f>Table1[[#This Row],[Total Ballots]]/Table1[[#This Row],[Total Population]]</f>
        <v>0.57879967281135436</v>
      </c>
      <c r="V640" s="27">
        <f>Table1[[#This Row],[Female Ballots]]/Table1[[#This Row],[Female Voters]]</f>
        <v>0.81176470588235294</v>
      </c>
      <c r="W640" s="27">
        <f>Table1[[#This Row],[Male Ballots]]/Table1[[#This Row],[Male Voters]]</f>
        <v>0.76136363636363635</v>
      </c>
      <c r="X640" s="27">
        <f>Table1[[#This Row],[Total Ballots]]/Table1[[#This Row],[Total Voters]]</f>
        <v>0.78612716763005785</v>
      </c>
    </row>
    <row r="641" spans="1:24" s="12" customFormat="1" hidden="1" x14ac:dyDescent="0.25">
      <c r="A641" s="22" t="s">
        <v>23</v>
      </c>
      <c r="B641" s="23">
        <v>2014</v>
      </c>
      <c r="C641" s="23"/>
      <c r="D641" s="24" t="s">
        <v>68</v>
      </c>
      <c r="E641" s="25">
        <v>303.083392</v>
      </c>
      <c r="F641" s="25">
        <v>264.41780699999998</v>
      </c>
      <c r="G641" s="25">
        <v>567.50119799999993</v>
      </c>
      <c r="H641" s="44">
        <v>268</v>
      </c>
      <c r="I641" s="44">
        <v>229</v>
      </c>
      <c r="J641" s="44">
        <v>0</v>
      </c>
      <c r="K641" s="44">
        <v>497</v>
      </c>
      <c r="L641" s="25">
        <v>234</v>
      </c>
      <c r="M641" s="25">
        <v>204</v>
      </c>
      <c r="N641" s="25">
        <v>0</v>
      </c>
      <c r="O641" s="26">
        <v>438</v>
      </c>
      <c r="P641" s="27">
        <f>Table1[[#This Row],[Female Voters]]/Table1[[#This Row],[Female Population]]</f>
        <v>0.8842450859201153</v>
      </c>
      <c r="Q641" s="27">
        <f>Table1[[#This Row],[Male Voters]]/Table1[[#This Row],[Male Population]]</f>
        <v>0.86605362399061125</v>
      </c>
      <c r="R641" s="27">
        <f>Table1[[#This Row],[Total Voters]]/Table1[[#This Row],[Total Population]]</f>
        <v>0.87576907635003809</v>
      </c>
      <c r="S641" s="27">
        <f>Table1[[#This Row],[Female Ballots]]/Table1[[#This Row],[Female Population]]</f>
        <v>0.77206473919890672</v>
      </c>
      <c r="T641" s="27">
        <f>Table1[[#This Row],[Male Ballots]]/Table1[[#This Row],[Male Population]]</f>
        <v>0.77150628512700736</v>
      </c>
      <c r="U641" s="27">
        <f>Table1[[#This Row],[Total Ballots]]/Table1[[#This Row],[Total Population]]</f>
        <v>0.77180453811130112</v>
      </c>
      <c r="V641" s="27">
        <f>Table1[[#This Row],[Female Ballots]]/Table1[[#This Row],[Female Voters]]</f>
        <v>0.87313432835820892</v>
      </c>
      <c r="W641" s="27">
        <f>Table1[[#This Row],[Male Ballots]]/Table1[[#This Row],[Male Voters]]</f>
        <v>0.89082969432314407</v>
      </c>
      <c r="X641" s="27">
        <f>Table1[[#This Row],[Total Ballots]]/Table1[[#This Row],[Total Voters]]</f>
        <v>0.88128772635814889</v>
      </c>
    </row>
    <row r="642" spans="1:24" s="12" customFormat="1" hidden="1" x14ac:dyDescent="0.25">
      <c r="A642" s="22" t="s">
        <v>23</v>
      </c>
      <c r="B642" s="23">
        <v>2014</v>
      </c>
      <c r="C642" s="23"/>
      <c r="D642" s="24" t="s">
        <v>69</v>
      </c>
      <c r="E642" s="25">
        <v>203.691508</v>
      </c>
      <c r="F642" s="25">
        <v>202.87819500000001</v>
      </c>
      <c r="G642" s="25">
        <v>406.569704</v>
      </c>
      <c r="H642" s="44">
        <v>185</v>
      </c>
      <c r="I642" s="44">
        <v>173</v>
      </c>
      <c r="J642" s="44">
        <v>0</v>
      </c>
      <c r="K642" s="44">
        <v>358</v>
      </c>
      <c r="L642" s="25">
        <v>169</v>
      </c>
      <c r="M642" s="25">
        <v>154</v>
      </c>
      <c r="N642" s="25">
        <v>0</v>
      </c>
      <c r="O642" s="26">
        <v>323</v>
      </c>
      <c r="P642" s="27">
        <f>Table1[[#This Row],[Female Voters]]/Table1[[#This Row],[Female Population]]</f>
        <v>0.90823619411762613</v>
      </c>
      <c r="Q642" s="27">
        <f>Table1[[#This Row],[Male Voters]]/Table1[[#This Row],[Male Population]]</f>
        <v>0.85272840681572504</v>
      </c>
      <c r="R642" s="27">
        <f>Table1[[#This Row],[Total Voters]]/Table1[[#This Row],[Total Population]]</f>
        <v>0.88053781793834796</v>
      </c>
      <c r="S642" s="27">
        <f>Table1[[#This Row],[Female Ballots]]/Table1[[#This Row],[Female Population]]</f>
        <v>0.82968603678853414</v>
      </c>
      <c r="T642" s="27">
        <f>Table1[[#This Row],[Male Ballots]]/Table1[[#This Row],[Male Population]]</f>
        <v>0.75907615404405582</v>
      </c>
      <c r="U642" s="27">
        <f>Table1[[#This Row],[Total Ballots]]/Table1[[#This Row],[Total Population]]</f>
        <v>0.79445171841923568</v>
      </c>
      <c r="V642" s="27">
        <f>Table1[[#This Row],[Female Ballots]]/Table1[[#This Row],[Female Voters]]</f>
        <v>0.91351351351351351</v>
      </c>
      <c r="W642" s="27">
        <f>Table1[[#This Row],[Male Ballots]]/Table1[[#This Row],[Male Voters]]</f>
        <v>0.89017341040462428</v>
      </c>
      <c r="X642" s="27">
        <f>Table1[[#This Row],[Total Ballots]]/Table1[[#This Row],[Total Voters]]</f>
        <v>0.9022346368715084</v>
      </c>
    </row>
    <row r="643" spans="1:24" s="12" customFormat="1" hidden="1" x14ac:dyDescent="0.25">
      <c r="A643" s="22" t="s">
        <v>23</v>
      </c>
      <c r="B643" s="23">
        <v>2014</v>
      </c>
      <c r="C643" s="23"/>
      <c r="D643" s="24" t="s">
        <v>70</v>
      </c>
      <c r="E643" s="25">
        <v>62.517158999999999</v>
      </c>
      <c r="F643" s="25">
        <v>84.531217999999996</v>
      </c>
      <c r="G643" s="25">
        <v>147.04837599999999</v>
      </c>
      <c r="H643" s="44">
        <v>52</v>
      </c>
      <c r="I643" s="44">
        <v>59</v>
      </c>
      <c r="J643" s="44">
        <v>0</v>
      </c>
      <c r="K643" s="44">
        <v>111</v>
      </c>
      <c r="L643" s="25">
        <v>26</v>
      </c>
      <c r="M643" s="25">
        <v>27</v>
      </c>
      <c r="N643" s="25">
        <v>0</v>
      </c>
      <c r="O643" s="26">
        <v>53</v>
      </c>
      <c r="P643" s="27">
        <f>Table1[[#This Row],[Female Voters]]/Table1[[#This Row],[Female Population]]</f>
        <v>0.83177164208629506</v>
      </c>
      <c r="Q643" s="27">
        <f>Table1[[#This Row],[Male Voters]]/Table1[[#This Row],[Male Population]]</f>
        <v>0.69796699250210736</v>
      </c>
      <c r="R643" s="27">
        <f>Table1[[#This Row],[Total Voters]]/Table1[[#This Row],[Total Population]]</f>
        <v>0.75485362721720917</v>
      </c>
      <c r="S643" s="27">
        <f>Table1[[#This Row],[Female Ballots]]/Table1[[#This Row],[Female Population]]</f>
        <v>0.41588582104314753</v>
      </c>
      <c r="T643" s="27">
        <f>Table1[[#This Row],[Male Ballots]]/Table1[[#This Row],[Male Population]]</f>
        <v>0.31940862368740508</v>
      </c>
      <c r="U643" s="27">
        <f>Table1[[#This Row],[Total Ballots]]/Table1[[#This Row],[Total Population]]</f>
        <v>0.36042560578839716</v>
      </c>
      <c r="V643" s="27">
        <f>Table1[[#This Row],[Female Ballots]]/Table1[[#This Row],[Female Voters]]</f>
        <v>0.5</v>
      </c>
      <c r="W643" s="27">
        <f>Table1[[#This Row],[Male Ballots]]/Table1[[#This Row],[Male Voters]]</f>
        <v>0.4576271186440678</v>
      </c>
      <c r="X643" s="27">
        <f>Table1[[#This Row],[Total Ballots]]/Table1[[#This Row],[Total Voters]]</f>
        <v>0.47747747747747749</v>
      </c>
    </row>
    <row r="644" spans="1:24" s="12" customFormat="1" hidden="1" x14ac:dyDescent="0.25">
      <c r="A644" s="22" t="s">
        <v>23</v>
      </c>
      <c r="B644" s="23">
        <v>2014</v>
      </c>
      <c r="C644" s="23"/>
      <c r="D644" s="24" t="s">
        <v>71</v>
      </c>
      <c r="E644" s="25">
        <v>79.452632999999992</v>
      </c>
      <c r="F644" s="25">
        <v>83.436396999999999</v>
      </c>
      <c r="G644" s="25">
        <v>162.88902899999999</v>
      </c>
      <c r="H644" s="44">
        <v>98</v>
      </c>
      <c r="I644" s="44">
        <v>92</v>
      </c>
      <c r="J644" s="44">
        <v>0</v>
      </c>
      <c r="K644" s="44">
        <v>190</v>
      </c>
      <c r="L644" s="25">
        <v>62</v>
      </c>
      <c r="M644" s="25">
        <v>50</v>
      </c>
      <c r="N644" s="25">
        <v>0</v>
      </c>
      <c r="O644" s="26">
        <v>112</v>
      </c>
      <c r="P644" s="27">
        <f>Table1[[#This Row],[Female Voters]]/Table1[[#This Row],[Female Population]]</f>
        <v>1.2334392996138972</v>
      </c>
      <c r="Q644" s="27">
        <f>Table1[[#This Row],[Male Voters]]/Table1[[#This Row],[Male Population]]</f>
        <v>1.102636299120155</v>
      </c>
      <c r="R644" s="27">
        <f>Table1[[#This Row],[Total Voters]]/Table1[[#This Row],[Total Population]]</f>
        <v>1.1664382872587449</v>
      </c>
      <c r="S644" s="27">
        <f>Table1[[#This Row],[Female Ballots]]/Table1[[#This Row],[Female Population]]</f>
        <v>0.78033914873532262</v>
      </c>
      <c r="T644" s="27">
        <f>Table1[[#This Row],[Male Ballots]]/Table1[[#This Row],[Male Population]]</f>
        <v>0.59925885821747549</v>
      </c>
      <c r="U644" s="27">
        <f>Table1[[#This Row],[Total Ballots]]/Table1[[#This Row],[Total Population]]</f>
        <v>0.68758467459462846</v>
      </c>
      <c r="V644" s="27">
        <f>Table1[[#This Row],[Female Ballots]]/Table1[[#This Row],[Female Voters]]</f>
        <v>0.63265306122448983</v>
      </c>
      <c r="W644" s="27">
        <f>Table1[[#This Row],[Male Ballots]]/Table1[[#This Row],[Male Voters]]</f>
        <v>0.54347826086956519</v>
      </c>
      <c r="X644" s="27">
        <f>Table1[[#This Row],[Total Ballots]]/Table1[[#This Row],[Total Voters]]</f>
        <v>0.58947368421052626</v>
      </c>
    </row>
    <row r="645" spans="1:24" s="12" customFormat="1" hidden="1" x14ac:dyDescent="0.25">
      <c r="A645" s="22" t="s">
        <v>23</v>
      </c>
      <c r="B645" s="23">
        <v>2014</v>
      </c>
      <c r="C645" s="23"/>
      <c r="D645" s="24" t="s">
        <v>453</v>
      </c>
      <c r="E645" s="25">
        <v>149.28866099999999</v>
      </c>
      <c r="F645" s="25">
        <v>142.780665</v>
      </c>
      <c r="G645" s="25">
        <v>292.06932500000005</v>
      </c>
      <c r="H645" s="44">
        <v>112</v>
      </c>
      <c r="I645" s="44">
        <v>99</v>
      </c>
      <c r="J645" s="44">
        <v>0</v>
      </c>
      <c r="K645" s="44">
        <v>211</v>
      </c>
      <c r="L645" s="25">
        <v>86</v>
      </c>
      <c r="M645" s="25">
        <v>84</v>
      </c>
      <c r="N645" s="25">
        <v>0</v>
      </c>
      <c r="O645" s="26">
        <v>170</v>
      </c>
      <c r="P645" s="27">
        <f>Table1[[#This Row],[Female Voters]]/Table1[[#This Row],[Female Population]]</f>
        <v>0.75022442595288608</v>
      </c>
      <c r="Q645" s="27">
        <f>Table1[[#This Row],[Male Voters]]/Table1[[#This Row],[Male Population]]</f>
        <v>0.69337119280121018</v>
      </c>
      <c r="R645" s="27">
        <f>Table1[[#This Row],[Total Voters]]/Table1[[#This Row],[Total Population]]</f>
        <v>0.72243122416227712</v>
      </c>
      <c r="S645" s="27">
        <f>Table1[[#This Row],[Female Ballots]]/Table1[[#This Row],[Female Population]]</f>
        <v>0.57606518421382324</v>
      </c>
      <c r="T645" s="27">
        <f>Table1[[#This Row],[Male Ballots]]/Table1[[#This Row],[Male Population]]</f>
        <v>0.58831495146769353</v>
      </c>
      <c r="U645" s="27">
        <f>Table1[[#This Row],[Total Ballots]]/Table1[[#This Row],[Total Population]]</f>
        <v>0.58205359292695313</v>
      </c>
      <c r="V645" s="27">
        <f>Table1[[#This Row],[Female Ballots]]/Table1[[#This Row],[Female Voters]]</f>
        <v>0.7678571428571429</v>
      </c>
      <c r="W645" s="27">
        <f>Table1[[#This Row],[Male Ballots]]/Table1[[#This Row],[Male Voters]]</f>
        <v>0.84848484848484851</v>
      </c>
      <c r="X645" s="27">
        <f>Table1[[#This Row],[Total Ballots]]/Table1[[#This Row],[Total Voters]]</f>
        <v>0.80568720379146919</v>
      </c>
    </row>
    <row r="646" spans="1:24" s="12" customFormat="1" hidden="1" x14ac:dyDescent="0.25">
      <c r="A646" s="22" t="s">
        <v>57</v>
      </c>
      <c r="B646" s="23">
        <v>2014</v>
      </c>
      <c r="C646" s="23"/>
      <c r="D646" s="24" t="s">
        <v>66</v>
      </c>
      <c r="E646" s="25">
        <v>31897.672896</v>
      </c>
      <c r="F646" s="25">
        <v>33247.920192000005</v>
      </c>
      <c r="G646" s="25">
        <v>65145.593070000003</v>
      </c>
      <c r="H646" s="44">
        <v>18897</v>
      </c>
      <c r="I646" s="44">
        <v>17340</v>
      </c>
      <c r="J646" s="44">
        <v>8</v>
      </c>
      <c r="K646" s="44">
        <v>36245</v>
      </c>
      <c r="L646" s="25">
        <v>10834</v>
      </c>
      <c r="M646" s="25">
        <v>10186</v>
      </c>
      <c r="N646" s="25">
        <v>1</v>
      </c>
      <c r="O646" s="26">
        <v>21021</v>
      </c>
      <c r="P646" s="27">
        <f>Table1[[#This Row],[Female Voters]]/Table1[[#This Row],[Female Population]]</f>
        <v>0.59242566257457929</v>
      </c>
      <c r="Q646" s="27">
        <f>Table1[[#This Row],[Male Voters]]/Table1[[#This Row],[Male Population]]</f>
        <v>0.52153638182072781</v>
      </c>
      <c r="R646" s="27">
        <f>Table1[[#This Row],[Total Voters]]/Table1[[#This Row],[Total Population]]</f>
        <v>0.55636917697647104</v>
      </c>
      <c r="S646" s="27">
        <f>Table1[[#This Row],[Female Ballots]]/Table1[[#This Row],[Female Population]]</f>
        <v>0.33964860180626516</v>
      </c>
      <c r="T646" s="27">
        <f>Table1[[#This Row],[Male Ballots]]/Table1[[#This Row],[Male Population]]</f>
        <v>0.30636502798304116</v>
      </c>
      <c r="U646" s="27">
        <f>Table1[[#This Row],[Total Ballots]]/Table1[[#This Row],[Total Population]]</f>
        <v>0.32267723739060283</v>
      </c>
      <c r="V646" s="27">
        <f>Table1[[#This Row],[Female Ballots]]/Table1[[#This Row],[Female Voters]]</f>
        <v>0.57331851616658724</v>
      </c>
      <c r="W646" s="27">
        <f>Table1[[#This Row],[Male Ballots]]/Table1[[#This Row],[Male Voters]]</f>
        <v>0.58742791234140712</v>
      </c>
      <c r="X646" s="27">
        <f>Table1[[#This Row],[Total Ballots]]/Table1[[#This Row],[Total Voters]]</f>
        <v>0.5799696509863429</v>
      </c>
    </row>
    <row r="647" spans="1:24" s="12" customFormat="1" hidden="1" x14ac:dyDescent="0.25">
      <c r="A647" s="22" t="s">
        <v>57</v>
      </c>
      <c r="B647" s="23">
        <v>2014</v>
      </c>
      <c r="C647" s="23"/>
      <c r="D647" s="24" t="s">
        <v>67</v>
      </c>
      <c r="E647" s="25">
        <v>6220.1473729999998</v>
      </c>
      <c r="F647" s="25">
        <v>5648.1794890000001</v>
      </c>
      <c r="G647" s="25">
        <v>11868.326860000001</v>
      </c>
      <c r="H647" s="44">
        <v>4958</v>
      </c>
      <c r="I647" s="44">
        <v>4534</v>
      </c>
      <c r="J647" s="44">
        <v>0</v>
      </c>
      <c r="K647" s="44">
        <v>9492</v>
      </c>
      <c r="L647" s="25">
        <v>3861</v>
      </c>
      <c r="M647" s="25">
        <v>3650</v>
      </c>
      <c r="N647" s="25">
        <v>0</v>
      </c>
      <c r="O647" s="26">
        <v>7511</v>
      </c>
      <c r="P647" s="27">
        <f>Table1[[#This Row],[Female Voters]]/Table1[[#This Row],[Female Population]]</f>
        <v>0.79708722361167117</v>
      </c>
      <c r="Q647" s="27">
        <f>Table1[[#This Row],[Male Voters]]/Table1[[#This Row],[Male Population]]</f>
        <v>0.80273652932420114</v>
      </c>
      <c r="R647" s="27">
        <f>Table1[[#This Row],[Total Voters]]/Table1[[#This Row],[Total Population]]</f>
        <v>0.79977574867701273</v>
      </c>
      <c r="S647" s="27">
        <f>Table1[[#This Row],[Female Ballots]]/Table1[[#This Row],[Female Population]]</f>
        <v>0.62072484275204975</v>
      </c>
      <c r="T647" s="27">
        <f>Table1[[#This Row],[Male Ballots]]/Table1[[#This Row],[Male Population]]</f>
        <v>0.64622592237171017</v>
      </c>
      <c r="U647" s="27">
        <f>Table1[[#This Row],[Total Ballots]]/Table1[[#This Row],[Total Population]]</f>
        <v>0.6328608984737718</v>
      </c>
      <c r="V647" s="27">
        <f>Table1[[#This Row],[Female Ballots]]/Table1[[#This Row],[Female Voters]]</f>
        <v>0.77874142799515933</v>
      </c>
      <c r="W647" s="27">
        <f>Table1[[#This Row],[Male Ballots]]/Table1[[#This Row],[Male Voters]]</f>
        <v>0.80502867225408026</v>
      </c>
      <c r="X647" s="27">
        <f>Table1[[#This Row],[Total Ballots]]/Table1[[#This Row],[Total Voters]]</f>
        <v>0.79129793510324486</v>
      </c>
    </row>
    <row r="648" spans="1:24" s="12" customFormat="1" hidden="1" x14ac:dyDescent="0.25">
      <c r="A648" s="22" t="s">
        <v>57</v>
      </c>
      <c r="B648" s="23">
        <v>2014</v>
      </c>
      <c r="C648" s="23"/>
      <c r="D648" s="24" t="s">
        <v>68</v>
      </c>
      <c r="E648" s="25">
        <v>5003.9383899999993</v>
      </c>
      <c r="F648" s="25">
        <v>5024.6705999999995</v>
      </c>
      <c r="G648" s="25">
        <v>10028.608990000001</v>
      </c>
      <c r="H648" s="44">
        <v>3543</v>
      </c>
      <c r="I648" s="44">
        <v>3396</v>
      </c>
      <c r="J648" s="44">
        <v>1</v>
      </c>
      <c r="K648" s="44">
        <v>6940</v>
      </c>
      <c r="L648" s="25">
        <v>2573</v>
      </c>
      <c r="M648" s="25">
        <v>2464</v>
      </c>
      <c r="N648" s="25">
        <v>0</v>
      </c>
      <c r="O648" s="26">
        <v>5037</v>
      </c>
      <c r="P648" s="27">
        <f>Table1[[#This Row],[Female Voters]]/Table1[[#This Row],[Female Population]]</f>
        <v>0.70804229066457403</v>
      </c>
      <c r="Q648" s="27">
        <f>Table1[[#This Row],[Male Voters]]/Table1[[#This Row],[Male Population]]</f>
        <v>0.67586519999937911</v>
      </c>
      <c r="R648" s="27">
        <f>Table1[[#This Row],[Total Voters]]/Table1[[#This Row],[Total Population]]</f>
        <v>0.69202020010154963</v>
      </c>
      <c r="S648" s="27">
        <f>Table1[[#This Row],[Female Ballots]]/Table1[[#This Row],[Female Population]]</f>
        <v>0.51419497992660146</v>
      </c>
      <c r="T648" s="27">
        <f>Table1[[#This Row],[Male Ballots]]/Table1[[#This Row],[Male Population]]</f>
        <v>0.4903804042398322</v>
      </c>
      <c r="U648" s="27">
        <f>Table1[[#This Row],[Total Ballots]]/Table1[[#This Row],[Total Population]]</f>
        <v>0.5022630760679403</v>
      </c>
      <c r="V648" s="27">
        <f>Table1[[#This Row],[Female Ballots]]/Table1[[#This Row],[Female Voters]]</f>
        <v>0.7262207169065763</v>
      </c>
      <c r="W648" s="27">
        <f>Table1[[#This Row],[Male Ballots]]/Table1[[#This Row],[Male Voters]]</f>
        <v>0.72555948174322737</v>
      </c>
      <c r="X648" s="27">
        <f>Table1[[#This Row],[Total Ballots]]/Table1[[#This Row],[Total Voters]]</f>
        <v>0.72579250720461097</v>
      </c>
    </row>
    <row r="649" spans="1:24" s="12" customFormat="1" hidden="1" x14ac:dyDescent="0.25">
      <c r="A649" s="22" t="s">
        <v>57</v>
      </c>
      <c r="B649" s="23">
        <v>2014</v>
      </c>
      <c r="C649" s="23"/>
      <c r="D649" s="24" t="s">
        <v>69</v>
      </c>
      <c r="E649" s="25">
        <v>5206.8185199999998</v>
      </c>
      <c r="F649" s="25">
        <v>5507.1362200000003</v>
      </c>
      <c r="G649" s="25">
        <v>10713.954729999999</v>
      </c>
      <c r="H649" s="44">
        <v>3058</v>
      </c>
      <c r="I649" s="44">
        <v>2864</v>
      </c>
      <c r="J649" s="44">
        <v>1</v>
      </c>
      <c r="K649" s="44">
        <v>5923</v>
      </c>
      <c r="L649" s="25">
        <v>1770</v>
      </c>
      <c r="M649" s="25">
        <v>1661</v>
      </c>
      <c r="N649" s="25">
        <v>0</v>
      </c>
      <c r="O649" s="26">
        <v>3431</v>
      </c>
      <c r="P649" s="27">
        <f>Table1[[#This Row],[Female Voters]]/Table1[[#This Row],[Female Population]]</f>
        <v>0.58730681475720037</v>
      </c>
      <c r="Q649" s="27">
        <f>Table1[[#This Row],[Male Voters]]/Table1[[#This Row],[Male Population]]</f>
        <v>0.52005250743552511</v>
      </c>
      <c r="R649" s="27">
        <f>Table1[[#This Row],[Total Voters]]/Table1[[#This Row],[Total Population]]</f>
        <v>0.55283041129668842</v>
      </c>
      <c r="S649" s="27">
        <f>Table1[[#This Row],[Female Ballots]]/Table1[[#This Row],[Female Population]]</f>
        <v>0.33993886923487399</v>
      </c>
      <c r="T649" s="27">
        <f>Table1[[#This Row],[Male Ballots]]/Table1[[#This Row],[Male Population]]</f>
        <v>0.30160866440307516</v>
      </c>
      <c r="U649" s="27">
        <f>Table1[[#This Row],[Total Ballots]]/Table1[[#This Row],[Total Population]]</f>
        <v>0.3202365593717606</v>
      </c>
      <c r="V649" s="27">
        <f>Table1[[#This Row],[Female Ballots]]/Table1[[#This Row],[Female Voters]]</f>
        <v>0.578809679529104</v>
      </c>
      <c r="W649" s="27">
        <f>Table1[[#This Row],[Male Ballots]]/Table1[[#This Row],[Male Voters]]</f>
        <v>0.57995810055865926</v>
      </c>
      <c r="X649" s="27">
        <f>Table1[[#This Row],[Total Ballots]]/Table1[[#This Row],[Total Voters]]</f>
        <v>0.57926726321121058</v>
      </c>
    </row>
    <row r="650" spans="1:24" s="12" customFormat="1" hidden="1" x14ac:dyDescent="0.25">
      <c r="A650" s="22" t="s">
        <v>57</v>
      </c>
      <c r="B650" s="23">
        <v>2014</v>
      </c>
      <c r="C650" s="23"/>
      <c r="D650" s="24" t="s">
        <v>70</v>
      </c>
      <c r="E650" s="25">
        <v>5857.0663299999997</v>
      </c>
      <c r="F650" s="25">
        <v>6536.1342599999998</v>
      </c>
      <c r="G650" s="25">
        <v>12393.20059</v>
      </c>
      <c r="H650" s="44">
        <v>2876</v>
      </c>
      <c r="I650" s="44">
        <v>2629</v>
      </c>
      <c r="J650" s="44">
        <v>1</v>
      </c>
      <c r="K650" s="44">
        <v>5506</v>
      </c>
      <c r="L650" s="25">
        <v>897</v>
      </c>
      <c r="M650" s="25">
        <v>890</v>
      </c>
      <c r="N650" s="25">
        <v>0</v>
      </c>
      <c r="O650" s="26">
        <v>1787</v>
      </c>
      <c r="P650" s="27">
        <f>Table1[[#This Row],[Female Voters]]/Table1[[#This Row],[Female Population]]</f>
        <v>0.49103080586079006</v>
      </c>
      <c r="Q650" s="27">
        <f>Table1[[#This Row],[Male Voters]]/Table1[[#This Row],[Male Population]]</f>
        <v>0.40222551976770443</v>
      </c>
      <c r="R650" s="27">
        <f>Table1[[#This Row],[Total Voters]]/Table1[[#This Row],[Total Population]]</f>
        <v>0.44427587208124097</v>
      </c>
      <c r="S650" s="27">
        <f>Table1[[#This Row],[Female Ballots]]/Table1[[#This Row],[Female Population]]</f>
        <v>0.15314834243989175</v>
      </c>
      <c r="T650" s="27">
        <f>Table1[[#This Row],[Male Ballots]]/Table1[[#This Row],[Male Population]]</f>
        <v>0.13616611357674285</v>
      </c>
      <c r="U650" s="27">
        <f>Table1[[#This Row],[Total Ballots]]/Table1[[#This Row],[Total Population]]</f>
        <v>0.14419196938052625</v>
      </c>
      <c r="V650" s="27">
        <f>Table1[[#This Row],[Female Ballots]]/Table1[[#This Row],[Female Voters]]</f>
        <v>0.31189151599443671</v>
      </c>
      <c r="W650" s="27">
        <f>Table1[[#This Row],[Male Ballots]]/Table1[[#This Row],[Male Voters]]</f>
        <v>0.33853176112590339</v>
      </c>
      <c r="X650" s="27">
        <f>Table1[[#This Row],[Total Ballots]]/Table1[[#This Row],[Total Voters]]</f>
        <v>0.32455503087540866</v>
      </c>
    </row>
    <row r="651" spans="1:24" s="12" customFormat="1" hidden="1" x14ac:dyDescent="0.25">
      <c r="A651" s="22" t="s">
        <v>57</v>
      </c>
      <c r="B651" s="23">
        <v>2014</v>
      </c>
      <c r="C651" s="23"/>
      <c r="D651" s="24" t="s">
        <v>71</v>
      </c>
      <c r="E651" s="25">
        <v>4198.8895130000001</v>
      </c>
      <c r="F651" s="25">
        <v>4832.1789630000003</v>
      </c>
      <c r="G651" s="25">
        <v>9031.0684799999999</v>
      </c>
      <c r="H651" s="44">
        <v>1824</v>
      </c>
      <c r="I651" s="44">
        <v>1652</v>
      </c>
      <c r="J651" s="44">
        <v>1</v>
      </c>
      <c r="K651" s="44">
        <v>3477</v>
      </c>
      <c r="L651" s="25">
        <v>479</v>
      </c>
      <c r="M651" s="25">
        <v>393</v>
      </c>
      <c r="N651" s="25">
        <v>0</v>
      </c>
      <c r="O651" s="26">
        <v>872</v>
      </c>
      <c r="P651" s="27">
        <f>Table1[[#This Row],[Female Voters]]/Table1[[#This Row],[Female Population]]</f>
        <v>0.43440057052056086</v>
      </c>
      <c r="Q651" s="27">
        <f>Table1[[#This Row],[Male Voters]]/Table1[[#This Row],[Male Population]]</f>
        <v>0.34187475518795263</v>
      </c>
      <c r="R651" s="27">
        <f>Table1[[#This Row],[Total Voters]]/Table1[[#This Row],[Total Population]]</f>
        <v>0.38500427803200538</v>
      </c>
      <c r="S651" s="27">
        <f>Table1[[#This Row],[Female Ballots]]/Table1[[#This Row],[Female Population]]</f>
        <v>0.11407778140315167</v>
      </c>
      <c r="T651" s="27">
        <f>Table1[[#This Row],[Male Ballots]]/Table1[[#This Row],[Male Population]]</f>
        <v>8.1329769242654601E-2</v>
      </c>
      <c r="U651" s="27">
        <f>Table1[[#This Row],[Total Ballots]]/Table1[[#This Row],[Total Population]]</f>
        <v>9.6555573898161828E-2</v>
      </c>
      <c r="V651" s="27">
        <f>Table1[[#This Row],[Female Ballots]]/Table1[[#This Row],[Female Voters]]</f>
        <v>0.26260964912280704</v>
      </c>
      <c r="W651" s="27">
        <f>Table1[[#This Row],[Male Ballots]]/Table1[[#This Row],[Male Voters]]</f>
        <v>0.23789346246973367</v>
      </c>
      <c r="X651" s="27">
        <f>Table1[[#This Row],[Total Ballots]]/Table1[[#This Row],[Total Voters]]</f>
        <v>0.25079091170549322</v>
      </c>
    </row>
    <row r="652" spans="1:24" s="12" customFormat="1" hidden="1" x14ac:dyDescent="0.25">
      <c r="A652" s="22" t="s">
        <v>57</v>
      </c>
      <c r="B652" s="23">
        <v>2014</v>
      </c>
      <c r="C652" s="23"/>
      <c r="D652" s="24" t="s">
        <v>453</v>
      </c>
      <c r="E652" s="25">
        <v>5410.8127700000005</v>
      </c>
      <c r="F652" s="25">
        <v>5699.6206600000005</v>
      </c>
      <c r="G652" s="25">
        <v>11110.433419999999</v>
      </c>
      <c r="H652" s="44">
        <v>2638</v>
      </c>
      <c r="I652" s="44">
        <v>2265</v>
      </c>
      <c r="J652" s="44">
        <v>4</v>
      </c>
      <c r="K652" s="44">
        <v>4907</v>
      </c>
      <c r="L652" s="25">
        <v>1254</v>
      </c>
      <c r="M652" s="25">
        <v>1128</v>
      </c>
      <c r="N652" s="25">
        <v>1</v>
      </c>
      <c r="O652" s="26">
        <v>2383</v>
      </c>
      <c r="P652" s="27">
        <f>Table1[[#This Row],[Female Voters]]/Table1[[#This Row],[Female Population]]</f>
        <v>0.48754228100929092</v>
      </c>
      <c r="Q652" s="27">
        <f>Table1[[#This Row],[Male Voters]]/Table1[[#This Row],[Male Population]]</f>
        <v>0.39739486802969093</v>
      </c>
      <c r="R652" s="27">
        <f>Table1[[#This Row],[Total Voters]]/Table1[[#This Row],[Total Population]]</f>
        <v>0.44165693762827124</v>
      </c>
      <c r="S652" s="27">
        <f>Table1[[#This Row],[Female Ballots]]/Table1[[#This Row],[Female Population]]</f>
        <v>0.23175815784141426</v>
      </c>
      <c r="T652" s="27">
        <f>Table1[[#This Row],[Male Ballots]]/Table1[[#This Row],[Male Population]]</f>
        <v>0.1979079077869719</v>
      </c>
      <c r="U652" s="27">
        <f>Table1[[#This Row],[Total Ballots]]/Table1[[#This Row],[Total Population]]</f>
        <v>0.21448308179502146</v>
      </c>
      <c r="V652" s="27">
        <f>Table1[[#This Row],[Female Ballots]]/Table1[[#This Row],[Female Voters]]</f>
        <v>0.47536012130401817</v>
      </c>
      <c r="W652" s="27">
        <f>Table1[[#This Row],[Male Ballots]]/Table1[[#This Row],[Male Voters]]</f>
        <v>0.49801324503311256</v>
      </c>
      <c r="X652" s="27">
        <f>Table1[[#This Row],[Total Ballots]]/Table1[[#This Row],[Total Voters]]</f>
        <v>0.48563276951294071</v>
      </c>
    </row>
    <row r="653" spans="1:24" s="12" customFormat="1" hidden="1" x14ac:dyDescent="0.25">
      <c r="A653" s="22" t="s">
        <v>55</v>
      </c>
      <c r="B653" s="23">
        <v>2014</v>
      </c>
      <c r="C653" s="23"/>
      <c r="D653" s="24" t="s">
        <v>66</v>
      </c>
      <c r="E653" s="25">
        <v>28156.215079000001</v>
      </c>
      <c r="F653" s="25">
        <v>30018.805688</v>
      </c>
      <c r="G653" s="25">
        <v>58175.020750999996</v>
      </c>
      <c r="H653" s="44">
        <v>19384</v>
      </c>
      <c r="I653" s="44">
        <v>17598</v>
      </c>
      <c r="J653" s="44">
        <v>212</v>
      </c>
      <c r="K653" s="44">
        <v>37194</v>
      </c>
      <c r="L653" s="25">
        <v>10901</v>
      </c>
      <c r="M653" s="25">
        <v>9906</v>
      </c>
      <c r="N653" s="25">
        <v>67</v>
      </c>
      <c r="O653" s="26">
        <v>20874</v>
      </c>
      <c r="P653" s="27">
        <f>Table1[[#This Row],[Female Voters]]/Table1[[#This Row],[Female Population]]</f>
        <v>0.6884448050141988</v>
      </c>
      <c r="Q653" s="27">
        <f>Table1[[#This Row],[Male Voters]]/Table1[[#This Row],[Male Population]]</f>
        <v>0.58623251647332497</v>
      </c>
      <c r="R653" s="27">
        <f>Table1[[#This Row],[Total Voters]]/Table1[[#This Row],[Total Population]]</f>
        <v>0.63934657039826936</v>
      </c>
      <c r="S653" s="27">
        <f>Table1[[#This Row],[Female Ballots]]/Table1[[#This Row],[Female Population]]</f>
        <v>0.38716141247728958</v>
      </c>
      <c r="T653" s="27">
        <f>Table1[[#This Row],[Male Ballots]]/Table1[[#This Row],[Male Population]]</f>
        <v>0.3299931417311488</v>
      </c>
      <c r="U653" s="27">
        <f>Table1[[#This Row],[Total Ballots]]/Table1[[#This Row],[Total Population]]</f>
        <v>0.35881379551791887</v>
      </c>
      <c r="V653" s="27">
        <f>Table1[[#This Row],[Female Ballots]]/Table1[[#This Row],[Female Voters]]</f>
        <v>0.56237102765167146</v>
      </c>
      <c r="W653" s="27">
        <f>Table1[[#This Row],[Male Ballots]]/Table1[[#This Row],[Male Voters]]</f>
        <v>0.56290487555404023</v>
      </c>
      <c r="X653" s="27">
        <f>Table1[[#This Row],[Total Ballots]]/Table1[[#This Row],[Total Voters]]</f>
        <v>0.56121955154057102</v>
      </c>
    </row>
    <row r="654" spans="1:24" s="12" customFormat="1" hidden="1" x14ac:dyDescent="0.25">
      <c r="A654" s="22" t="s">
        <v>55</v>
      </c>
      <c r="B654" s="23">
        <v>2014</v>
      </c>
      <c r="C654" s="23"/>
      <c r="D654" s="24" t="s">
        <v>67</v>
      </c>
      <c r="E654" s="25">
        <v>7107.0644270000003</v>
      </c>
      <c r="F654" s="25">
        <v>6428.2650290000001</v>
      </c>
      <c r="G654" s="25">
        <v>13535.329440000001</v>
      </c>
      <c r="H654" s="44">
        <v>5882</v>
      </c>
      <c r="I654" s="44">
        <v>5331</v>
      </c>
      <c r="J654" s="44">
        <v>26</v>
      </c>
      <c r="K654" s="44">
        <v>11239</v>
      </c>
      <c r="L654" s="25">
        <v>4508</v>
      </c>
      <c r="M654" s="25">
        <v>4178</v>
      </c>
      <c r="N654" s="25">
        <v>9</v>
      </c>
      <c r="O654" s="26">
        <v>8695</v>
      </c>
      <c r="P654" s="27">
        <f>Table1[[#This Row],[Female Voters]]/Table1[[#This Row],[Female Population]]</f>
        <v>0.82762722364722974</v>
      </c>
      <c r="Q654" s="27">
        <f>Table1[[#This Row],[Male Voters]]/Table1[[#This Row],[Male Population]]</f>
        <v>0.82930619318744958</v>
      </c>
      <c r="R654" s="27">
        <f>Table1[[#This Row],[Total Voters]]/Table1[[#This Row],[Total Population]]</f>
        <v>0.83034550801446905</v>
      </c>
      <c r="S654" s="27">
        <f>Table1[[#This Row],[Female Ballots]]/Table1[[#This Row],[Female Population]]</f>
        <v>0.63429845702171228</v>
      </c>
      <c r="T654" s="27">
        <f>Table1[[#This Row],[Male Ballots]]/Table1[[#This Row],[Male Population]]</f>
        <v>0.64994208875204729</v>
      </c>
      <c r="U654" s="27">
        <f>Table1[[#This Row],[Total Ballots]]/Table1[[#This Row],[Total Population]]</f>
        <v>0.64239293461925517</v>
      </c>
      <c r="V654" s="27">
        <f>Table1[[#This Row],[Female Ballots]]/Table1[[#This Row],[Female Voters]]</f>
        <v>0.7664059843590616</v>
      </c>
      <c r="W654" s="27">
        <f>Table1[[#This Row],[Male Ballots]]/Table1[[#This Row],[Male Voters]]</f>
        <v>0.78371787657099978</v>
      </c>
      <c r="X654" s="27">
        <f>Table1[[#This Row],[Total Ballots]]/Table1[[#This Row],[Total Voters]]</f>
        <v>0.77364534211228753</v>
      </c>
    </row>
    <row r="655" spans="1:24" s="12" customFormat="1" hidden="1" x14ac:dyDescent="0.25">
      <c r="A655" s="22" t="s">
        <v>55</v>
      </c>
      <c r="B655" s="23">
        <v>2014</v>
      </c>
      <c r="C655" s="23"/>
      <c r="D655" s="24" t="s">
        <v>68</v>
      </c>
      <c r="E655" s="25">
        <v>5580.8219499999996</v>
      </c>
      <c r="F655" s="25">
        <v>5504.3670299999994</v>
      </c>
      <c r="G655" s="25">
        <v>11085.188979999999</v>
      </c>
      <c r="H655" s="44">
        <v>4341</v>
      </c>
      <c r="I655" s="44">
        <v>3830</v>
      </c>
      <c r="J655" s="44">
        <v>27</v>
      </c>
      <c r="K655" s="44">
        <v>8198</v>
      </c>
      <c r="L655" s="25">
        <v>2869</v>
      </c>
      <c r="M655" s="25">
        <v>2552</v>
      </c>
      <c r="N655" s="25">
        <v>13</v>
      </c>
      <c r="O655" s="26">
        <v>5434</v>
      </c>
      <c r="P655" s="27">
        <f>Table1[[#This Row],[Female Voters]]/Table1[[#This Row],[Female Population]]</f>
        <v>0.77784241082982419</v>
      </c>
      <c r="Q655" s="27">
        <f>Table1[[#This Row],[Male Voters]]/Table1[[#This Row],[Male Population]]</f>
        <v>0.6958111585084471</v>
      </c>
      <c r="R655" s="27">
        <f>Table1[[#This Row],[Total Voters]]/Table1[[#This Row],[Total Population]]</f>
        <v>0.73954535324484838</v>
      </c>
      <c r="S655" s="27">
        <f>Table1[[#This Row],[Female Ballots]]/Table1[[#This Row],[Female Population]]</f>
        <v>0.51408198034341523</v>
      </c>
      <c r="T655" s="27">
        <f>Table1[[#This Row],[Male Ballots]]/Table1[[#This Row],[Male Population]]</f>
        <v>0.46363187376333082</v>
      </c>
      <c r="U655" s="27">
        <f>Table1[[#This Row],[Total Ballots]]/Table1[[#This Row],[Total Population]]</f>
        <v>0.49020364107495806</v>
      </c>
      <c r="V655" s="27">
        <f>Table1[[#This Row],[Female Ballots]]/Table1[[#This Row],[Female Voters]]</f>
        <v>0.66090762497120481</v>
      </c>
      <c r="W655" s="27">
        <f>Table1[[#This Row],[Male Ballots]]/Table1[[#This Row],[Male Voters]]</f>
        <v>0.66631853785900785</v>
      </c>
      <c r="X655" s="27">
        <f>Table1[[#This Row],[Total Ballots]]/Table1[[#This Row],[Total Voters]]</f>
        <v>0.66284459624298608</v>
      </c>
    </row>
    <row r="656" spans="1:24" s="12" customFormat="1" hidden="1" x14ac:dyDescent="0.25">
      <c r="A656" s="22" t="s">
        <v>55</v>
      </c>
      <c r="B656" s="23">
        <v>2014</v>
      </c>
      <c r="C656" s="23"/>
      <c r="D656" s="24" t="s">
        <v>69</v>
      </c>
      <c r="E656" s="25">
        <v>4721.0687899999994</v>
      </c>
      <c r="F656" s="25">
        <v>5154.2218400000002</v>
      </c>
      <c r="G656" s="25">
        <v>9875.2906299999995</v>
      </c>
      <c r="H656" s="44">
        <v>3088</v>
      </c>
      <c r="I656" s="44">
        <v>2815</v>
      </c>
      <c r="J656" s="44">
        <v>32</v>
      </c>
      <c r="K656" s="44">
        <v>5935</v>
      </c>
      <c r="L656" s="25">
        <v>1619</v>
      </c>
      <c r="M656" s="25">
        <v>1479</v>
      </c>
      <c r="N656" s="25">
        <v>13</v>
      </c>
      <c r="O656" s="26">
        <v>3111</v>
      </c>
      <c r="P656" s="27">
        <f>Table1[[#This Row],[Female Voters]]/Table1[[#This Row],[Female Population]]</f>
        <v>0.65408917712465708</v>
      </c>
      <c r="Q656" s="27">
        <f>Table1[[#This Row],[Male Voters]]/Table1[[#This Row],[Male Population]]</f>
        <v>0.54615421830582289</v>
      </c>
      <c r="R656" s="27">
        <f>Table1[[#This Row],[Total Voters]]/Table1[[#This Row],[Total Population]]</f>
        <v>0.60099497041334171</v>
      </c>
      <c r="S656" s="27">
        <f>Table1[[#This Row],[Female Ballots]]/Table1[[#This Row],[Female Population]]</f>
        <v>0.34293082181503232</v>
      </c>
      <c r="T656" s="27">
        <f>Table1[[#This Row],[Male Ballots]]/Table1[[#This Row],[Male Population]]</f>
        <v>0.28694923228217123</v>
      </c>
      <c r="U656" s="27">
        <f>Table1[[#This Row],[Total Ballots]]/Table1[[#This Row],[Total Population]]</f>
        <v>0.31502870310967246</v>
      </c>
      <c r="V656" s="27">
        <f>Table1[[#This Row],[Female Ballots]]/Table1[[#This Row],[Female Voters]]</f>
        <v>0.52428756476683935</v>
      </c>
      <c r="W656" s="27">
        <f>Table1[[#This Row],[Male Ballots]]/Table1[[#This Row],[Male Voters]]</f>
        <v>0.52539964476021317</v>
      </c>
      <c r="X656" s="27">
        <f>Table1[[#This Row],[Total Ballots]]/Table1[[#This Row],[Total Voters]]</f>
        <v>0.52417860151642792</v>
      </c>
    </row>
    <row r="657" spans="1:24" s="12" customFormat="1" hidden="1" x14ac:dyDescent="0.25">
      <c r="A657" s="22" t="s">
        <v>55</v>
      </c>
      <c r="B657" s="23">
        <v>2014</v>
      </c>
      <c r="C657" s="23"/>
      <c r="D657" s="24" t="s">
        <v>70</v>
      </c>
      <c r="E657" s="25">
        <v>4001.8407999999999</v>
      </c>
      <c r="F657" s="25">
        <v>5010.2609899999998</v>
      </c>
      <c r="G657" s="25">
        <v>9012.1017900000006</v>
      </c>
      <c r="H657" s="44">
        <v>2311</v>
      </c>
      <c r="I657" s="44">
        <v>2051</v>
      </c>
      <c r="J657" s="44">
        <v>41</v>
      </c>
      <c r="K657" s="44">
        <v>4403</v>
      </c>
      <c r="L657" s="25">
        <v>649</v>
      </c>
      <c r="M657" s="25">
        <v>561</v>
      </c>
      <c r="N657" s="25">
        <v>12</v>
      </c>
      <c r="O657" s="26">
        <v>1222</v>
      </c>
      <c r="P657" s="27">
        <f>Table1[[#This Row],[Female Voters]]/Table1[[#This Row],[Female Population]]</f>
        <v>0.57748424175194579</v>
      </c>
      <c r="Q657" s="27">
        <f>Table1[[#This Row],[Male Voters]]/Table1[[#This Row],[Male Population]]</f>
        <v>0.40935991240647929</v>
      </c>
      <c r="R657" s="27">
        <f>Table1[[#This Row],[Total Voters]]/Table1[[#This Row],[Total Population]]</f>
        <v>0.48856527618070766</v>
      </c>
      <c r="S657" s="27">
        <f>Table1[[#This Row],[Female Ballots]]/Table1[[#This Row],[Female Population]]</f>
        <v>0.16217536689615439</v>
      </c>
      <c r="T657" s="27">
        <f>Table1[[#This Row],[Male Ballots]]/Table1[[#This Row],[Male Population]]</f>
        <v>0.11197021494882246</v>
      </c>
      <c r="U657" s="27">
        <f>Table1[[#This Row],[Total Ballots]]/Table1[[#This Row],[Total Population]]</f>
        <v>0.13559545025955594</v>
      </c>
      <c r="V657" s="27">
        <f>Table1[[#This Row],[Female Ballots]]/Table1[[#This Row],[Female Voters]]</f>
        <v>0.28083080917351794</v>
      </c>
      <c r="W657" s="27">
        <f>Table1[[#This Row],[Male Ballots]]/Table1[[#This Row],[Male Voters]]</f>
        <v>0.27352510970258409</v>
      </c>
      <c r="X657" s="27">
        <f>Table1[[#This Row],[Total Ballots]]/Table1[[#This Row],[Total Voters]]</f>
        <v>0.27753804224392459</v>
      </c>
    </row>
    <row r="658" spans="1:24" s="12" customFormat="1" hidden="1" x14ac:dyDescent="0.25">
      <c r="A658" s="22" t="s">
        <v>55</v>
      </c>
      <c r="B658" s="23">
        <v>2014</v>
      </c>
      <c r="C658" s="23"/>
      <c r="D658" s="24" t="s">
        <v>71</v>
      </c>
      <c r="E658" s="25">
        <v>2913.3935120000001</v>
      </c>
      <c r="F658" s="25">
        <v>3336.7986689999998</v>
      </c>
      <c r="G658" s="25">
        <v>6250.1921810000003</v>
      </c>
      <c r="H658" s="44">
        <v>1372</v>
      </c>
      <c r="I658" s="44">
        <v>1417</v>
      </c>
      <c r="J658" s="44">
        <v>63</v>
      </c>
      <c r="K658" s="44">
        <v>2852</v>
      </c>
      <c r="L658" s="25">
        <v>306</v>
      </c>
      <c r="M658" s="25">
        <v>302</v>
      </c>
      <c r="N658" s="25">
        <v>14</v>
      </c>
      <c r="O658" s="26">
        <v>622</v>
      </c>
      <c r="P658" s="27">
        <f>Table1[[#This Row],[Female Voters]]/Table1[[#This Row],[Female Population]]</f>
        <v>0.47092848746619986</v>
      </c>
      <c r="Q658" s="27">
        <f>Table1[[#This Row],[Male Voters]]/Table1[[#This Row],[Male Population]]</f>
        <v>0.42465852470046045</v>
      </c>
      <c r="R658" s="27">
        <f>Table1[[#This Row],[Total Voters]]/Table1[[#This Row],[Total Population]]</f>
        <v>0.4563059690660094</v>
      </c>
      <c r="S658" s="27">
        <f>Table1[[#This Row],[Female Ballots]]/Table1[[#This Row],[Female Population]]</f>
        <v>0.10503215536782591</v>
      </c>
      <c r="T658" s="27">
        <f>Table1[[#This Row],[Male Ballots]]/Table1[[#This Row],[Male Population]]</f>
        <v>9.0505909992617539E-2</v>
      </c>
      <c r="U658" s="27">
        <f>Table1[[#This Row],[Total Ballots]]/Table1[[#This Row],[Total Population]]</f>
        <v>9.951693995759392E-2</v>
      </c>
      <c r="V658" s="27">
        <f>Table1[[#This Row],[Female Ballots]]/Table1[[#This Row],[Female Voters]]</f>
        <v>0.22303206997084549</v>
      </c>
      <c r="W658" s="27">
        <f>Table1[[#This Row],[Male Ballots]]/Table1[[#This Row],[Male Voters]]</f>
        <v>0.21312632321806635</v>
      </c>
      <c r="X658" s="27">
        <f>Table1[[#This Row],[Total Ballots]]/Table1[[#This Row],[Total Voters]]</f>
        <v>0.21809256661991586</v>
      </c>
    </row>
    <row r="659" spans="1:24" s="12" customFormat="1" hidden="1" x14ac:dyDescent="0.25">
      <c r="A659" s="22" t="s">
        <v>55</v>
      </c>
      <c r="B659" s="23">
        <v>2014</v>
      </c>
      <c r="C659" s="23"/>
      <c r="D659" s="24" t="s">
        <v>453</v>
      </c>
      <c r="E659" s="25">
        <v>3832.0255999999999</v>
      </c>
      <c r="F659" s="25">
        <v>4584.8921300000002</v>
      </c>
      <c r="G659" s="25">
        <v>8416.917730000001</v>
      </c>
      <c r="H659" s="44">
        <v>2390</v>
      </c>
      <c r="I659" s="44">
        <v>2154</v>
      </c>
      <c r="J659" s="44">
        <v>23</v>
      </c>
      <c r="K659" s="44">
        <v>4567</v>
      </c>
      <c r="L659" s="25">
        <v>950</v>
      </c>
      <c r="M659" s="25">
        <v>834</v>
      </c>
      <c r="N659" s="25">
        <v>6</v>
      </c>
      <c r="O659" s="26">
        <v>1790</v>
      </c>
      <c r="P659" s="27">
        <f>Table1[[#This Row],[Female Voters]]/Table1[[#This Row],[Female Population]]</f>
        <v>0.62369103170918272</v>
      </c>
      <c r="Q659" s="27">
        <f>Table1[[#This Row],[Male Voters]]/Table1[[#This Row],[Male Population]]</f>
        <v>0.46980385555984716</v>
      </c>
      <c r="R659" s="27">
        <f>Table1[[#This Row],[Total Voters]]/Table1[[#This Row],[Total Population]]</f>
        <v>0.54259767607351905</v>
      </c>
      <c r="S659" s="27">
        <f>Table1[[#This Row],[Female Ballots]]/Table1[[#This Row],[Female Population]]</f>
        <v>0.24791066113963331</v>
      </c>
      <c r="T659" s="27">
        <f>Table1[[#This Row],[Male Ballots]]/Table1[[#This Row],[Male Population]]</f>
        <v>0.18190177137275418</v>
      </c>
      <c r="U659" s="27">
        <f>Table1[[#This Row],[Total Ballots]]/Table1[[#This Row],[Total Population]]</f>
        <v>0.21266692361979397</v>
      </c>
      <c r="V659" s="27">
        <f>Table1[[#This Row],[Female Ballots]]/Table1[[#This Row],[Female Voters]]</f>
        <v>0.39748953974895396</v>
      </c>
      <c r="W659" s="27">
        <f>Table1[[#This Row],[Male Ballots]]/Table1[[#This Row],[Male Voters]]</f>
        <v>0.38718662952646238</v>
      </c>
      <c r="X659" s="27">
        <f>Table1[[#This Row],[Total Ballots]]/Table1[[#This Row],[Total Voters]]</f>
        <v>0.39194219400043795</v>
      </c>
    </row>
    <row r="660" spans="1:24" s="12" customFormat="1" hidden="1" x14ac:dyDescent="0.25">
      <c r="A660" s="22" t="s">
        <v>31</v>
      </c>
      <c r="B660" s="23">
        <v>2014</v>
      </c>
      <c r="C660" s="23"/>
      <c r="D660" s="24" t="s">
        <v>66</v>
      </c>
      <c r="E660" s="25">
        <v>32527.276589000001</v>
      </c>
      <c r="F660" s="25">
        <v>31301.237531999999</v>
      </c>
      <c r="G660" s="25">
        <v>63828.514113000012</v>
      </c>
      <c r="H660" s="44">
        <v>26110</v>
      </c>
      <c r="I660" s="44">
        <v>23762</v>
      </c>
      <c r="J660" s="44">
        <v>0</v>
      </c>
      <c r="K660" s="44">
        <v>49872</v>
      </c>
      <c r="L660" s="25">
        <v>16534</v>
      </c>
      <c r="M660" s="25">
        <v>15080</v>
      </c>
      <c r="N660" s="25">
        <v>0</v>
      </c>
      <c r="O660" s="26">
        <v>31614</v>
      </c>
      <c r="P660" s="27">
        <f>Table1[[#This Row],[Female Voters]]/Table1[[#This Row],[Female Population]]</f>
        <v>0.80271091643835379</v>
      </c>
      <c r="Q660" s="27">
        <f>Table1[[#This Row],[Male Voters]]/Table1[[#This Row],[Male Population]]</f>
        <v>0.75913931440274662</v>
      </c>
      <c r="R660" s="27">
        <f>Table1[[#This Row],[Total Voters]]/Table1[[#This Row],[Total Population]]</f>
        <v>0.78134358433768591</v>
      </c>
      <c r="S660" s="27">
        <f>Table1[[#This Row],[Female Ballots]]/Table1[[#This Row],[Female Population]]</f>
        <v>0.50831184574460897</v>
      </c>
      <c r="T660" s="27">
        <f>Table1[[#This Row],[Male Ballots]]/Table1[[#This Row],[Male Population]]</f>
        <v>0.48177008926830311</v>
      </c>
      <c r="U660" s="27">
        <f>Table1[[#This Row],[Total Ballots]]/Table1[[#This Row],[Total Population]]</f>
        <v>0.49529587895515725</v>
      </c>
      <c r="V660" s="27">
        <f>Table1[[#This Row],[Female Ballots]]/Table1[[#This Row],[Female Voters]]</f>
        <v>0.63324396782841819</v>
      </c>
      <c r="W660" s="27">
        <f>Table1[[#This Row],[Male Ballots]]/Table1[[#This Row],[Male Voters]]</f>
        <v>0.63462671492298628</v>
      </c>
      <c r="X660" s="27">
        <f>Table1[[#This Row],[Total Ballots]]/Table1[[#This Row],[Total Voters]]</f>
        <v>0.6339027911453321</v>
      </c>
    </row>
    <row r="661" spans="1:24" s="12" customFormat="1" hidden="1" x14ac:dyDescent="0.25">
      <c r="A661" s="22" t="s">
        <v>31</v>
      </c>
      <c r="B661" s="23">
        <v>2014</v>
      </c>
      <c r="C661" s="23"/>
      <c r="D661" s="24" t="s">
        <v>67</v>
      </c>
      <c r="E661" s="25">
        <v>9147.3167799999992</v>
      </c>
      <c r="F661" s="25">
        <v>8046.8345680000002</v>
      </c>
      <c r="G661" s="25">
        <v>17194.15134</v>
      </c>
      <c r="H661" s="44">
        <v>8575</v>
      </c>
      <c r="I661" s="44">
        <v>8032</v>
      </c>
      <c r="J661" s="44">
        <v>0</v>
      </c>
      <c r="K661" s="44">
        <v>16607</v>
      </c>
      <c r="L661" s="25">
        <v>7097</v>
      </c>
      <c r="M661" s="25">
        <v>6854</v>
      </c>
      <c r="N661" s="25">
        <v>0</v>
      </c>
      <c r="O661" s="26">
        <v>13951</v>
      </c>
      <c r="P661" s="27">
        <f>Table1[[#This Row],[Female Voters]]/Table1[[#This Row],[Female Population]]</f>
        <v>0.93743337048834563</v>
      </c>
      <c r="Q661" s="27">
        <f>Table1[[#This Row],[Male Voters]]/Table1[[#This Row],[Male Population]]</f>
        <v>0.99815647160698528</v>
      </c>
      <c r="R661" s="27">
        <f>Table1[[#This Row],[Total Voters]]/Table1[[#This Row],[Total Population]]</f>
        <v>0.96585168244773634</v>
      </c>
      <c r="S661" s="27">
        <f>Table1[[#This Row],[Female Ballots]]/Table1[[#This Row],[Female Population]]</f>
        <v>0.77585593356918825</v>
      </c>
      <c r="T661" s="27">
        <f>Table1[[#This Row],[Male Ballots]]/Table1[[#This Row],[Male Population]]</f>
        <v>0.8517635030371361</v>
      </c>
      <c r="U661" s="27">
        <f>Table1[[#This Row],[Total Ballots]]/Table1[[#This Row],[Total Population]]</f>
        <v>0.81138055168473344</v>
      </c>
      <c r="V661" s="27">
        <f>Table1[[#This Row],[Female Ballots]]/Table1[[#This Row],[Female Voters]]</f>
        <v>0.8276384839650146</v>
      </c>
      <c r="W661" s="27">
        <f>Table1[[#This Row],[Male Ballots]]/Table1[[#This Row],[Male Voters]]</f>
        <v>0.85333665338645415</v>
      </c>
      <c r="X661" s="27">
        <f>Table1[[#This Row],[Total Ballots]]/Table1[[#This Row],[Total Voters]]</f>
        <v>0.8400674414403565</v>
      </c>
    </row>
    <row r="662" spans="1:24" s="12" customFormat="1" hidden="1" x14ac:dyDescent="0.25">
      <c r="A662" s="22" t="s">
        <v>31</v>
      </c>
      <c r="B662" s="23">
        <v>2014</v>
      </c>
      <c r="C662" s="23"/>
      <c r="D662" s="24" t="s">
        <v>68</v>
      </c>
      <c r="E662" s="25">
        <v>6585.0418499999996</v>
      </c>
      <c r="F662" s="25">
        <v>5638.9785499999998</v>
      </c>
      <c r="G662" s="25">
        <v>12224.020400000001</v>
      </c>
      <c r="H662" s="44">
        <v>5987</v>
      </c>
      <c r="I662" s="44">
        <v>4976</v>
      </c>
      <c r="J662" s="44">
        <v>0</v>
      </c>
      <c r="K662" s="44">
        <v>10963</v>
      </c>
      <c r="L662" s="25">
        <v>4438</v>
      </c>
      <c r="M662" s="25">
        <v>3681</v>
      </c>
      <c r="N662" s="25">
        <v>0</v>
      </c>
      <c r="O662" s="26">
        <v>8119</v>
      </c>
      <c r="P662" s="27">
        <f>Table1[[#This Row],[Female Voters]]/Table1[[#This Row],[Female Population]]</f>
        <v>0.9091817692851869</v>
      </c>
      <c r="Q662" s="27">
        <f>Table1[[#This Row],[Male Voters]]/Table1[[#This Row],[Male Population]]</f>
        <v>0.88242931869283314</v>
      </c>
      <c r="R662" s="27">
        <f>Table1[[#This Row],[Total Voters]]/Table1[[#This Row],[Total Population]]</f>
        <v>0.89684078079581731</v>
      </c>
      <c r="S662" s="27">
        <f>Table1[[#This Row],[Female Ballots]]/Table1[[#This Row],[Female Population]]</f>
        <v>0.67395167731546013</v>
      </c>
      <c r="T662" s="27">
        <f>Table1[[#This Row],[Male Ballots]]/Table1[[#This Row],[Male Population]]</f>
        <v>0.65277779785135026</v>
      </c>
      <c r="U662" s="27">
        <f>Table1[[#This Row],[Total Ballots]]/Table1[[#This Row],[Total Population]]</f>
        <v>0.66418410100166381</v>
      </c>
      <c r="V662" s="27">
        <f>Table1[[#This Row],[Female Ballots]]/Table1[[#This Row],[Female Voters]]</f>
        <v>0.74127275764155676</v>
      </c>
      <c r="W662" s="27">
        <f>Table1[[#This Row],[Male Ballots]]/Table1[[#This Row],[Male Voters]]</f>
        <v>0.73975080385852088</v>
      </c>
      <c r="X662" s="27">
        <f>Table1[[#This Row],[Total Ballots]]/Table1[[#This Row],[Total Voters]]</f>
        <v>0.74058195749338684</v>
      </c>
    </row>
    <row r="663" spans="1:24" s="12" customFormat="1" hidden="1" x14ac:dyDescent="0.25">
      <c r="A663" s="22" t="s">
        <v>31</v>
      </c>
      <c r="B663" s="23">
        <v>2014</v>
      </c>
      <c r="C663" s="23"/>
      <c r="D663" s="24" t="s">
        <v>69</v>
      </c>
      <c r="E663" s="25">
        <v>5128.5879299999997</v>
      </c>
      <c r="F663" s="25">
        <v>4693.9941799999997</v>
      </c>
      <c r="G663" s="25">
        <v>9822.5821099999994</v>
      </c>
      <c r="H663" s="44">
        <v>4045</v>
      </c>
      <c r="I663" s="44">
        <v>3744</v>
      </c>
      <c r="J663" s="44">
        <v>0</v>
      </c>
      <c r="K663" s="44">
        <v>7789</v>
      </c>
      <c r="L663" s="25">
        <v>2365</v>
      </c>
      <c r="M663" s="25">
        <v>2210</v>
      </c>
      <c r="N663" s="25">
        <v>0</v>
      </c>
      <c r="O663" s="26">
        <v>4575</v>
      </c>
      <c r="P663" s="27">
        <f>Table1[[#This Row],[Female Voters]]/Table1[[#This Row],[Female Population]]</f>
        <v>0.78871612522006618</v>
      </c>
      <c r="Q663" s="27">
        <f>Table1[[#This Row],[Male Voters]]/Table1[[#This Row],[Male Population]]</f>
        <v>0.79761496423500045</v>
      </c>
      <c r="R663" s="27">
        <f>Table1[[#This Row],[Total Voters]]/Table1[[#This Row],[Total Population]]</f>
        <v>0.7929686830584306</v>
      </c>
      <c r="S663" s="27">
        <f>Table1[[#This Row],[Female Ballots]]/Table1[[#This Row],[Female Population]]</f>
        <v>0.46114057753904986</v>
      </c>
      <c r="T663" s="27">
        <f>Table1[[#This Row],[Male Ballots]]/Table1[[#This Row],[Male Population]]</f>
        <v>0.47081438861093777</v>
      </c>
      <c r="U663" s="27">
        <f>Table1[[#This Row],[Total Ballots]]/Table1[[#This Row],[Total Population]]</f>
        <v>0.46576347733885221</v>
      </c>
      <c r="V663" s="27">
        <f>Table1[[#This Row],[Female Ballots]]/Table1[[#This Row],[Female Voters]]</f>
        <v>0.58467243510506794</v>
      </c>
      <c r="W663" s="27">
        <f>Table1[[#This Row],[Male Ballots]]/Table1[[#This Row],[Male Voters]]</f>
        <v>0.59027777777777779</v>
      </c>
      <c r="X663" s="27">
        <f>Table1[[#This Row],[Total Ballots]]/Table1[[#This Row],[Total Voters]]</f>
        <v>0.58736679933239189</v>
      </c>
    </row>
    <row r="664" spans="1:24" s="12" customFormat="1" hidden="1" x14ac:dyDescent="0.25">
      <c r="A664" s="22" t="s">
        <v>31</v>
      </c>
      <c r="B664" s="23">
        <v>2014</v>
      </c>
      <c r="C664" s="23"/>
      <c r="D664" s="24" t="s">
        <v>70</v>
      </c>
      <c r="E664" s="25">
        <v>4398.44895</v>
      </c>
      <c r="F664" s="25">
        <v>5006.3765999999996</v>
      </c>
      <c r="G664" s="25">
        <v>9404.8255500000014</v>
      </c>
      <c r="H664" s="44">
        <v>2965</v>
      </c>
      <c r="I664" s="44">
        <v>2722</v>
      </c>
      <c r="J664" s="44">
        <v>0</v>
      </c>
      <c r="K664" s="44">
        <v>5687</v>
      </c>
      <c r="L664" s="25">
        <v>892</v>
      </c>
      <c r="M664" s="25">
        <v>770</v>
      </c>
      <c r="N664" s="25">
        <v>0</v>
      </c>
      <c r="O664" s="26">
        <v>1662</v>
      </c>
      <c r="P664" s="27">
        <f>Table1[[#This Row],[Female Voters]]/Table1[[#This Row],[Female Population]]</f>
        <v>0.67410126471969167</v>
      </c>
      <c r="Q664" s="27">
        <f>Table1[[#This Row],[Male Voters]]/Table1[[#This Row],[Male Population]]</f>
        <v>0.54370660009876204</v>
      </c>
      <c r="R664" s="27">
        <f>Table1[[#This Row],[Total Voters]]/Table1[[#This Row],[Total Population]]</f>
        <v>0.60468957874503049</v>
      </c>
      <c r="S664" s="27">
        <f>Table1[[#This Row],[Female Ballots]]/Table1[[#This Row],[Female Population]]</f>
        <v>0.20279876159526644</v>
      </c>
      <c r="T664" s="27">
        <f>Table1[[#This Row],[Male Ballots]]/Table1[[#This Row],[Male Population]]</f>
        <v>0.15380385087290477</v>
      </c>
      <c r="U664" s="27">
        <f>Table1[[#This Row],[Total Ballots]]/Table1[[#This Row],[Total Population]]</f>
        <v>0.17671779143208027</v>
      </c>
      <c r="V664" s="27">
        <f>Table1[[#This Row],[Female Ballots]]/Table1[[#This Row],[Female Voters]]</f>
        <v>0.3008431703204047</v>
      </c>
      <c r="W664" s="27">
        <f>Table1[[#This Row],[Male Ballots]]/Table1[[#This Row],[Male Voters]]</f>
        <v>0.28288023512123439</v>
      </c>
      <c r="X664" s="27">
        <f>Table1[[#This Row],[Total Ballots]]/Table1[[#This Row],[Total Voters]]</f>
        <v>0.29224547212941798</v>
      </c>
    </row>
    <row r="665" spans="1:24" s="12" customFormat="1" hidden="1" x14ac:dyDescent="0.25">
      <c r="A665" s="22" t="s">
        <v>31</v>
      </c>
      <c r="B665" s="23">
        <v>2014</v>
      </c>
      <c r="C665" s="23"/>
      <c r="D665" s="24" t="s">
        <v>71</v>
      </c>
      <c r="E665" s="25">
        <v>3313.0110489999997</v>
      </c>
      <c r="F665" s="25">
        <v>3927.7657440000003</v>
      </c>
      <c r="G665" s="25">
        <v>7240.7767830000003</v>
      </c>
      <c r="H665" s="44">
        <v>1667</v>
      </c>
      <c r="I665" s="44">
        <v>1594</v>
      </c>
      <c r="J665" s="44">
        <v>0</v>
      </c>
      <c r="K665" s="44">
        <v>3261</v>
      </c>
      <c r="L665" s="25">
        <v>457</v>
      </c>
      <c r="M665" s="25">
        <v>402</v>
      </c>
      <c r="N665" s="25">
        <v>0</v>
      </c>
      <c r="O665" s="26">
        <v>859</v>
      </c>
      <c r="P665" s="27">
        <f>Table1[[#This Row],[Female Voters]]/Table1[[#This Row],[Female Population]]</f>
        <v>0.50316765484472736</v>
      </c>
      <c r="Q665" s="27">
        <f>Table1[[#This Row],[Male Voters]]/Table1[[#This Row],[Male Population]]</f>
        <v>0.40582868324949672</v>
      </c>
      <c r="R665" s="27">
        <f>Table1[[#This Row],[Total Voters]]/Table1[[#This Row],[Total Population]]</f>
        <v>0.45036604465645491</v>
      </c>
      <c r="S665" s="27">
        <f>Table1[[#This Row],[Female Ballots]]/Table1[[#This Row],[Female Population]]</f>
        <v>0.13794098276187186</v>
      </c>
      <c r="T665" s="27">
        <f>Table1[[#This Row],[Male Ballots]]/Table1[[#This Row],[Male Population]]</f>
        <v>0.10234826265137872</v>
      </c>
      <c r="U665" s="27">
        <f>Table1[[#This Row],[Total Ballots]]/Table1[[#This Row],[Total Population]]</f>
        <v>0.118633680576478</v>
      </c>
      <c r="V665" s="27">
        <f>Table1[[#This Row],[Female Ballots]]/Table1[[#This Row],[Female Voters]]</f>
        <v>0.27414517096580682</v>
      </c>
      <c r="W665" s="27">
        <f>Table1[[#This Row],[Male Ballots]]/Table1[[#This Row],[Male Voters]]</f>
        <v>0.25219573400250939</v>
      </c>
      <c r="X665" s="27">
        <f>Table1[[#This Row],[Total Ballots]]/Table1[[#This Row],[Total Voters]]</f>
        <v>0.2634161300214658</v>
      </c>
    </row>
    <row r="666" spans="1:24" s="12" customFormat="1" hidden="1" x14ac:dyDescent="0.25">
      <c r="A666" s="22" t="s">
        <v>31</v>
      </c>
      <c r="B666" s="23">
        <v>2014</v>
      </c>
      <c r="C666" s="23"/>
      <c r="D666" s="24" t="s">
        <v>453</v>
      </c>
      <c r="E666" s="25">
        <v>3954.87003</v>
      </c>
      <c r="F666" s="25">
        <v>3987.2878899999996</v>
      </c>
      <c r="G666" s="25">
        <v>7942.1579299999994</v>
      </c>
      <c r="H666" s="44">
        <v>2871</v>
      </c>
      <c r="I666" s="44">
        <v>2694</v>
      </c>
      <c r="J666" s="44">
        <v>0</v>
      </c>
      <c r="K666" s="44">
        <v>5565</v>
      </c>
      <c r="L666" s="25">
        <v>1285</v>
      </c>
      <c r="M666" s="25">
        <v>1163</v>
      </c>
      <c r="N666" s="25">
        <v>0</v>
      </c>
      <c r="O666" s="26">
        <v>2448</v>
      </c>
      <c r="P666" s="27">
        <f>Table1[[#This Row],[Female Voters]]/Table1[[#This Row],[Female Population]]</f>
        <v>0.72594041731378967</v>
      </c>
      <c r="Q666" s="27">
        <f>Table1[[#This Row],[Male Voters]]/Table1[[#This Row],[Male Population]]</f>
        <v>0.67564722546281963</v>
      </c>
      <c r="R666" s="27">
        <f>Table1[[#This Row],[Total Voters]]/Table1[[#This Row],[Total Population]]</f>
        <v>0.70069117852457519</v>
      </c>
      <c r="S666" s="27">
        <f>Table1[[#This Row],[Female Ballots]]/Table1[[#This Row],[Female Population]]</f>
        <v>0.32491586076218032</v>
      </c>
      <c r="T666" s="27">
        <f>Table1[[#This Row],[Male Ballots]]/Table1[[#This Row],[Male Population]]</f>
        <v>0.29167695739170718</v>
      </c>
      <c r="U666" s="27">
        <f>Table1[[#This Row],[Total Ballots]]/Table1[[#This Row],[Total Population]]</f>
        <v>0.30822857233210421</v>
      </c>
      <c r="V666" s="27">
        <f>Table1[[#This Row],[Female Ballots]]/Table1[[#This Row],[Female Voters]]</f>
        <v>0.44757924068268895</v>
      </c>
      <c r="W666" s="27">
        <f>Table1[[#This Row],[Male Ballots]]/Table1[[#This Row],[Male Voters]]</f>
        <v>0.43170007423904971</v>
      </c>
      <c r="X666" s="27">
        <f>Table1[[#This Row],[Total Ballots]]/Table1[[#This Row],[Total Voters]]</f>
        <v>0.43989218328840968</v>
      </c>
    </row>
    <row r="667" spans="1:24" s="12" customFormat="1" hidden="1" x14ac:dyDescent="0.25">
      <c r="A667" s="22" t="s">
        <v>25</v>
      </c>
      <c r="B667" s="23">
        <v>2014</v>
      </c>
      <c r="C667" s="23"/>
      <c r="D667" s="24" t="s">
        <v>66</v>
      </c>
      <c r="E667" s="25">
        <v>13469.533896999999</v>
      </c>
      <c r="F667" s="25">
        <v>13086.089866999999</v>
      </c>
      <c r="G667" s="25">
        <v>26555.623769000002</v>
      </c>
      <c r="H667" s="44">
        <v>11826</v>
      </c>
      <c r="I667" s="44">
        <v>10733</v>
      </c>
      <c r="J667" s="44">
        <v>1</v>
      </c>
      <c r="K667" s="44">
        <v>22560</v>
      </c>
      <c r="L667" s="25">
        <v>8525</v>
      </c>
      <c r="M667" s="25">
        <v>7603</v>
      </c>
      <c r="N667" s="25">
        <v>0</v>
      </c>
      <c r="O667" s="26">
        <v>16128</v>
      </c>
      <c r="P667" s="27">
        <f>Table1[[#This Row],[Female Voters]]/Table1[[#This Row],[Female Population]]</f>
        <v>0.87798138305542595</v>
      </c>
      <c r="Q667" s="27">
        <f>Table1[[#This Row],[Male Voters]]/Table1[[#This Row],[Male Population]]</f>
        <v>0.82018388296920297</v>
      </c>
      <c r="R667" s="27">
        <f>Table1[[#This Row],[Total Voters]]/Table1[[#This Row],[Total Population]]</f>
        <v>0.8495375667407844</v>
      </c>
      <c r="S667" s="27">
        <f>Table1[[#This Row],[Female Ballots]]/Table1[[#This Row],[Female Population]]</f>
        <v>0.6329097996404115</v>
      </c>
      <c r="T667" s="27">
        <f>Table1[[#This Row],[Male Ballots]]/Table1[[#This Row],[Male Population]]</f>
        <v>0.58099860823766425</v>
      </c>
      <c r="U667" s="27">
        <f>Table1[[#This Row],[Total Ballots]]/Table1[[#This Row],[Total Population]]</f>
        <v>0.60732898388277357</v>
      </c>
      <c r="V667" s="27">
        <f>Table1[[#This Row],[Female Ballots]]/Table1[[#This Row],[Female Voters]]</f>
        <v>0.72086927109758159</v>
      </c>
      <c r="W667" s="27">
        <f>Table1[[#This Row],[Male Ballots]]/Table1[[#This Row],[Male Voters]]</f>
        <v>0.7083760365228734</v>
      </c>
      <c r="X667" s="27">
        <f>Table1[[#This Row],[Total Ballots]]/Table1[[#This Row],[Total Voters]]</f>
        <v>0.71489361702127663</v>
      </c>
    </row>
    <row r="668" spans="1:24" s="12" customFormat="1" hidden="1" x14ac:dyDescent="0.25">
      <c r="A668" s="22" t="s">
        <v>25</v>
      </c>
      <c r="B668" s="23">
        <v>2014</v>
      </c>
      <c r="C668" s="23"/>
      <c r="D668" s="24" t="s">
        <v>67</v>
      </c>
      <c r="E668" s="25">
        <v>4972.3597019999997</v>
      </c>
      <c r="F668" s="25">
        <v>4792.78388</v>
      </c>
      <c r="G668" s="25">
        <v>9765.1435799999999</v>
      </c>
      <c r="H668" s="44">
        <v>4713</v>
      </c>
      <c r="I668" s="44">
        <v>4628</v>
      </c>
      <c r="J668" s="44">
        <v>1</v>
      </c>
      <c r="K668" s="44">
        <v>9342</v>
      </c>
      <c r="L668" s="25">
        <v>4039</v>
      </c>
      <c r="M668" s="25">
        <v>3996</v>
      </c>
      <c r="N668" s="25">
        <v>0</v>
      </c>
      <c r="O668" s="26">
        <v>8035</v>
      </c>
      <c r="P668" s="27">
        <f>Table1[[#This Row],[Female Voters]]/Table1[[#This Row],[Female Population]]</f>
        <v>0.9478397144326306</v>
      </c>
      <c r="Q668" s="27">
        <f>Table1[[#This Row],[Male Voters]]/Table1[[#This Row],[Male Population]]</f>
        <v>0.96561833704047595</v>
      </c>
      <c r="R668" s="27">
        <f>Table1[[#This Row],[Total Voters]]/Table1[[#This Row],[Total Population]]</f>
        <v>0.95666796125080633</v>
      </c>
      <c r="S668" s="27">
        <f>Table1[[#This Row],[Female Ballots]]/Table1[[#This Row],[Female Population]]</f>
        <v>0.81229038968669531</v>
      </c>
      <c r="T668" s="27">
        <f>Table1[[#This Row],[Male Ballots]]/Table1[[#This Row],[Male Population]]</f>
        <v>0.83375343016718706</v>
      </c>
      <c r="U668" s="27">
        <f>Table1[[#This Row],[Total Ballots]]/Table1[[#This Row],[Total Population]]</f>
        <v>0.82282456311820051</v>
      </c>
      <c r="V668" s="27">
        <f>Table1[[#This Row],[Female Ballots]]/Table1[[#This Row],[Female Voters]]</f>
        <v>0.8569913006577552</v>
      </c>
      <c r="W668" s="27">
        <f>Table1[[#This Row],[Male Ballots]]/Table1[[#This Row],[Male Voters]]</f>
        <v>0.86343993085566118</v>
      </c>
      <c r="X668" s="27">
        <f>Table1[[#This Row],[Total Ballots]]/Table1[[#This Row],[Total Voters]]</f>
        <v>0.8600941982444873</v>
      </c>
    </row>
    <row r="669" spans="1:24" s="12" customFormat="1" hidden="1" x14ac:dyDescent="0.25">
      <c r="A669" s="22" t="s">
        <v>25</v>
      </c>
      <c r="B669" s="23">
        <v>2014</v>
      </c>
      <c r="C669" s="23"/>
      <c r="D669" s="24" t="s">
        <v>68</v>
      </c>
      <c r="E669" s="25">
        <v>3325.6714700000002</v>
      </c>
      <c r="F669" s="25">
        <v>2920.2909100000002</v>
      </c>
      <c r="G669" s="25">
        <v>6245.9623900000006</v>
      </c>
      <c r="H669" s="44">
        <v>3051</v>
      </c>
      <c r="I669" s="44">
        <v>2534</v>
      </c>
      <c r="J669" s="44">
        <v>0</v>
      </c>
      <c r="K669" s="44">
        <v>5585</v>
      </c>
      <c r="L669" s="25">
        <v>2411</v>
      </c>
      <c r="M669" s="25">
        <v>1932</v>
      </c>
      <c r="N669" s="25">
        <v>0</v>
      </c>
      <c r="O669" s="26">
        <v>4343</v>
      </c>
      <c r="P669" s="27">
        <f>Table1[[#This Row],[Female Voters]]/Table1[[#This Row],[Female Population]]</f>
        <v>0.9174087180655881</v>
      </c>
      <c r="Q669" s="27">
        <f>Table1[[#This Row],[Male Voters]]/Table1[[#This Row],[Male Population]]</f>
        <v>0.86772177091083025</v>
      </c>
      <c r="R669" s="27">
        <f>Table1[[#This Row],[Total Voters]]/Table1[[#This Row],[Total Population]]</f>
        <v>0.89417765450233511</v>
      </c>
      <c r="S669" s="27">
        <f>Table1[[#This Row],[Female Ballots]]/Table1[[#This Row],[Female Population]]</f>
        <v>0.72496637799283281</v>
      </c>
      <c r="T669" s="27">
        <f>Table1[[#This Row],[Male Ballots]]/Table1[[#This Row],[Male Population]]</f>
        <v>0.66157792478284294</v>
      </c>
      <c r="U669" s="27">
        <f>Table1[[#This Row],[Total Ballots]]/Table1[[#This Row],[Total Population]]</f>
        <v>0.69532919489769762</v>
      </c>
      <c r="V669" s="27">
        <f>Table1[[#This Row],[Female Ballots]]/Table1[[#This Row],[Female Voters]]</f>
        <v>0.79023271058669287</v>
      </c>
      <c r="W669" s="27">
        <f>Table1[[#This Row],[Male Ballots]]/Table1[[#This Row],[Male Voters]]</f>
        <v>0.76243093922651939</v>
      </c>
      <c r="X669" s="27">
        <f>Table1[[#This Row],[Total Ballots]]/Table1[[#This Row],[Total Voters]]</f>
        <v>0.77761862130707249</v>
      </c>
    </row>
    <row r="670" spans="1:24" s="12" customFormat="1" hidden="1" x14ac:dyDescent="0.25">
      <c r="A670" s="22" t="s">
        <v>25</v>
      </c>
      <c r="B670" s="23">
        <v>2014</v>
      </c>
      <c r="C670" s="23"/>
      <c r="D670" s="24" t="s">
        <v>69</v>
      </c>
      <c r="E670" s="25">
        <v>2009.100852</v>
      </c>
      <c r="F670" s="25">
        <v>1844.2771680000001</v>
      </c>
      <c r="G670" s="25">
        <v>3853.3780200000001</v>
      </c>
      <c r="H670" s="44">
        <v>1525</v>
      </c>
      <c r="I670" s="44">
        <v>1274</v>
      </c>
      <c r="J670" s="44">
        <v>0</v>
      </c>
      <c r="K670" s="44">
        <v>2799</v>
      </c>
      <c r="L670" s="25">
        <v>1000</v>
      </c>
      <c r="M670" s="25">
        <v>774</v>
      </c>
      <c r="N670" s="25">
        <v>0</v>
      </c>
      <c r="O670" s="26">
        <v>1774</v>
      </c>
      <c r="P670" s="27">
        <f>Table1[[#This Row],[Female Voters]]/Table1[[#This Row],[Female Population]]</f>
        <v>0.75904601726782805</v>
      </c>
      <c r="Q670" s="27">
        <f>Table1[[#This Row],[Male Voters]]/Table1[[#This Row],[Male Population]]</f>
        <v>0.69078554032177875</v>
      </c>
      <c r="R670" s="27">
        <f>Table1[[#This Row],[Total Voters]]/Table1[[#This Row],[Total Population]]</f>
        <v>0.72637565934940374</v>
      </c>
      <c r="S670" s="27">
        <f>Table1[[#This Row],[Female Ballots]]/Table1[[#This Row],[Female Population]]</f>
        <v>0.49773509329037902</v>
      </c>
      <c r="T670" s="27">
        <f>Table1[[#This Row],[Male Ballots]]/Table1[[#This Row],[Male Population]]</f>
        <v>0.41967661554871016</v>
      </c>
      <c r="U670" s="27">
        <f>Table1[[#This Row],[Total Ballots]]/Table1[[#This Row],[Total Population]]</f>
        <v>0.46037528391777144</v>
      </c>
      <c r="V670" s="27">
        <f>Table1[[#This Row],[Female Ballots]]/Table1[[#This Row],[Female Voters]]</f>
        <v>0.65573770491803274</v>
      </c>
      <c r="W670" s="27">
        <f>Table1[[#This Row],[Male Ballots]]/Table1[[#This Row],[Male Voters]]</f>
        <v>0.60753532182103609</v>
      </c>
      <c r="X670" s="27">
        <f>Table1[[#This Row],[Total Ballots]]/Table1[[#This Row],[Total Voters]]</f>
        <v>0.63379778492318684</v>
      </c>
    </row>
    <row r="671" spans="1:24" s="12" customFormat="1" hidden="1" x14ac:dyDescent="0.25">
      <c r="A671" s="22" t="s">
        <v>25</v>
      </c>
      <c r="B671" s="23">
        <v>2014</v>
      </c>
      <c r="C671" s="23"/>
      <c r="D671" s="24" t="s">
        <v>70</v>
      </c>
      <c r="E671" s="25">
        <v>1099.865826</v>
      </c>
      <c r="F671" s="25">
        <v>1270.5848780000001</v>
      </c>
      <c r="G671" s="25">
        <v>2370.4506999999999</v>
      </c>
      <c r="H671" s="44">
        <v>981</v>
      </c>
      <c r="I671" s="44">
        <v>920</v>
      </c>
      <c r="J671" s="44">
        <v>0</v>
      </c>
      <c r="K671" s="44">
        <v>1901</v>
      </c>
      <c r="L671" s="25">
        <v>386</v>
      </c>
      <c r="M671" s="25">
        <v>328</v>
      </c>
      <c r="N671" s="25">
        <v>0</v>
      </c>
      <c r="O671" s="26">
        <v>714</v>
      </c>
      <c r="P671" s="27">
        <f>Table1[[#This Row],[Female Voters]]/Table1[[#This Row],[Female Population]]</f>
        <v>0.89192697582732239</v>
      </c>
      <c r="Q671" s="27">
        <f>Table1[[#This Row],[Male Voters]]/Table1[[#This Row],[Male Population]]</f>
        <v>0.72407598731078238</v>
      </c>
      <c r="R671" s="27">
        <f>Table1[[#This Row],[Total Voters]]/Table1[[#This Row],[Total Population]]</f>
        <v>0.80195719742241423</v>
      </c>
      <c r="S671" s="27">
        <f>Table1[[#This Row],[Female Ballots]]/Table1[[#This Row],[Female Population]]</f>
        <v>0.35095189874551119</v>
      </c>
      <c r="T671" s="27">
        <f>Table1[[#This Row],[Male Ballots]]/Table1[[#This Row],[Male Population]]</f>
        <v>0.25814883025862673</v>
      </c>
      <c r="U671" s="27">
        <f>Table1[[#This Row],[Total Ballots]]/Table1[[#This Row],[Total Population]]</f>
        <v>0.30120854232488364</v>
      </c>
      <c r="V671" s="27">
        <f>Table1[[#This Row],[Female Ballots]]/Table1[[#This Row],[Female Voters]]</f>
        <v>0.39347604485219162</v>
      </c>
      <c r="W671" s="27">
        <f>Table1[[#This Row],[Male Ballots]]/Table1[[#This Row],[Male Voters]]</f>
        <v>0.35652173913043478</v>
      </c>
      <c r="X671" s="27">
        <f>Table1[[#This Row],[Total Ballots]]/Table1[[#This Row],[Total Voters]]</f>
        <v>0.37559179379274066</v>
      </c>
    </row>
    <row r="672" spans="1:24" s="12" customFormat="1" hidden="1" x14ac:dyDescent="0.25">
      <c r="A672" s="22" t="s">
        <v>25</v>
      </c>
      <c r="B672" s="23">
        <v>2014</v>
      </c>
      <c r="C672" s="23"/>
      <c r="D672" s="24" t="s">
        <v>71</v>
      </c>
      <c r="E672" s="25">
        <v>792.40348399999993</v>
      </c>
      <c r="F672" s="25">
        <v>878.01451799999995</v>
      </c>
      <c r="G672" s="25">
        <v>1670.417999</v>
      </c>
      <c r="H672" s="44">
        <v>500</v>
      </c>
      <c r="I672" s="44">
        <v>495</v>
      </c>
      <c r="J672" s="44">
        <v>0</v>
      </c>
      <c r="K672" s="44">
        <v>995</v>
      </c>
      <c r="L672" s="25">
        <v>141</v>
      </c>
      <c r="M672" s="25">
        <v>149</v>
      </c>
      <c r="N672" s="25">
        <v>0</v>
      </c>
      <c r="O672" s="26">
        <v>290</v>
      </c>
      <c r="P672" s="27">
        <f>Table1[[#This Row],[Female Voters]]/Table1[[#This Row],[Female Population]]</f>
        <v>0.6309916729240429</v>
      </c>
      <c r="Q672" s="27">
        <f>Table1[[#This Row],[Male Voters]]/Table1[[#This Row],[Male Population]]</f>
        <v>0.56377199904113662</v>
      </c>
      <c r="R672" s="27">
        <f>Table1[[#This Row],[Total Voters]]/Table1[[#This Row],[Total Population]]</f>
        <v>0.59565929042650356</v>
      </c>
      <c r="S672" s="27">
        <f>Table1[[#This Row],[Female Ballots]]/Table1[[#This Row],[Female Population]]</f>
        <v>0.1779396517645801</v>
      </c>
      <c r="T672" s="27">
        <f>Table1[[#This Row],[Male Ballots]]/Table1[[#This Row],[Male Population]]</f>
        <v>0.16970106637803911</v>
      </c>
      <c r="U672" s="27">
        <f>Table1[[#This Row],[Total Ballots]]/Table1[[#This Row],[Total Population]]</f>
        <v>0.17360924042581513</v>
      </c>
      <c r="V672" s="27">
        <f>Table1[[#This Row],[Female Ballots]]/Table1[[#This Row],[Female Voters]]</f>
        <v>0.28199999999999997</v>
      </c>
      <c r="W672" s="27">
        <f>Table1[[#This Row],[Male Ballots]]/Table1[[#This Row],[Male Voters]]</f>
        <v>0.30101010101010101</v>
      </c>
      <c r="X672" s="27">
        <f>Table1[[#This Row],[Total Ballots]]/Table1[[#This Row],[Total Voters]]</f>
        <v>0.29145728643216079</v>
      </c>
    </row>
    <row r="673" spans="1:24" s="12" customFormat="1" hidden="1" x14ac:dyDescent="0.25">
      <c r="A673" s="22" t="s">
        <v>25</v>
      </c>
      <c r="B673" s="23">
        <v>2014</v>
      </c>
      <c r="C673" s="23"/>
      <c r="D673" s="24" t="s">
        <v>453</v>
      </c>
      <c r="E673" s="25">
        <v>1270.1325630000001</v>
      </c>
      <c r="F673" s="25">
        <v>1380.1385129999999</v>
      </c>
      <c r="G673" s="25">
        <v>2650.27108</v>
      </c>
      <c r="H673" s="44">
        <v>1056</v>
      </c>
      <c r="I673" s="44">
        <v>882</v>
      </c>
      <c r="J673" s="44">
        <v>0</v>
      </c>
      <c r="K673" s="44">
        <v>1938</v>
      </c>
      <c r="L673" s="25">
        <v>548</v>
      </c>
      <c r="M673" s="25">
        <v>424</v>
      </c>
      <c r="N673" s="25">
        <v>0</v>
      </c>
      <c r="O673" s="26">
        <v>972</v>
      </c>
      <c r="P673" s="27">
        <f>Table1[[#This Row],[Female Voters]]/Table1[[#This Row],[Female Population]]</f>
        <v>0.83140928022959437</v>
      </c>
      <c r="Q673" s="27">
        <f>Table1[[#This Row],[Male Voters]]/Table1[[#This Row],[Male Population]]</f>
        <v>0.63906629058760289</v>
      </c>
      <c r="R673" s="27">
        <f>Table1[[#This Row],[Total Voters]]/Table1[[#This Row],[Total Population]]</f>
        <v>0.73124595239517909</v>
      </c>
      <c r="S673" s="27">
        <f>Table1[[#This Row],[Female Ballots]]/Table1[[#This Row],[Female Population]]</f>
        <v>0.43145102799793345</v>
      </c>
      <c r="T673" s="27">
        <f>Table1[[#This Row],[Male Ballots]]/Table1[[#This Row],[Male Population]]</f>
        <v>0.30721554105345078</v>
      </c>
      <c r="U673" s="27">
        <f>Table1[[#This Row],[Total Ballots]]/Table1[[#This Row],[Total Population]]</f>
        <v>0.36675493587621988</v>
      </c>
      <c r="V673" s="27">
        <f>Table1[[#This Row],[Female Ballots]]/Table1[[#This Row],[Female Voters]]</f>
        <v>0.51893939393939392</v>
      </c>
      <c r="W673" s="27">
        <f>Table1[[#This Row],[Male Ballots]]/Table1[[#This Row],[Male Voters]]</f>
        <v>0.48072562358276644</v>
      </c>
      <c r="X673" s="27">
        <f>Table1[[#This Row],[Total Ballots]]/Table1[[#This Row],[Total Voters]]</f>
        <v>0.50154798761609909</v>
      </c>
    </row>
    <row r="674" spans="1:24" s="12" customFormat="1" hidden="1" x14ac:dyDescent="0.25">
      <c r="A674" s="22" t="s">
        <v>48</v>
      </c>
      <c r="B674" s="23">
        <v>2014</v>
      </c>
      <c r="C674" s="23" t="s">
        <v>77</v>
      </c>
      <c r="D674" s="24" t="s">
        <v>66</v>
      </c>
      <c r="E674" s="25">
        <v>802203.38719999988</v>
      </c>
      <c r="F674" s="25">
        <v>787914.45660000003</v>
      </c>
      <c r="G674" s="25">
        <v>1590117.8440999999</v>
      </c>
      <c r="H674" s="44">
        <v>607289</v>
      </c>
      <c r="I674" s="44">
        <v>567464</v>
      </c>
      <c r="J674" s="44">
        <v>12</v>
      </c>
      <c r="K674" s="44">
        <v>1174765</v>
      </c>
      <c r="L674" s="25">
        <v>328239</v>
      </c>
      <c r="M674" s="25">
        <v>302601</v>
      </c>
      <c r="N674" s="25">
        <v>0</v>
      </c>
      <c r="O674" s="26">
        <v>630840</v>
      </c>
      <c r="P674" s="27">
        <f>Table1[[#This Row],[Female Voters]]/Table1[[#This Row],[Female Population]]</f>
        <v>0.75702622263871699</v>
      </c>
      <c r="Q674" s="27">
        <f>Table1[[#This Row],[Male Voters]]/Table1[[#This Row],[Male Population]]</f>
        <v>0.72021016399256654</v>
      </c>
      <c r="R674" s="27">
        <f>Table1[[#This Row],[Total Voters]]/Table1[[#This Row],[Total Population]]</f>
        <v>0.73879115586235822</v>
      </c>
      <c r="S674" s="27">
        <f>Table1[[#This Row],[Female Ballots]]/Table1[[#This Row],[Female Population]]</f>
        <v>0.40917179513001195</v>
      </c>
      <c r="T674" s="27">
        <f>Table1[[#This Row],[Male Ballots]]/Table1[[#This Row],[Male Population]]</f>
        <v>0.38405311320949809</v>
      </c>
      <c r="U674" s="27">
        <f>Table1[[#This Row],[Total Ballots]]/Table1[[#This Row],[Total Population]]</f>
        <v>0.3967253133726405</v>
      </c>
      <c r="V674" s="27">
        <f>Table1[[#This Row],[Female Ballots]]/Table1[[#This Row],[Female Voters]]</f>
        <v>0.54049883992629544</v>
      </c>
      <c r="W674" s="27">
        <f>Table1[[#This Row],[Male Ballots]]/Table1[[#This Row],[Male Voters]]</f>
        <v>0.53325144855004014</v>
      </c>
      <c r="X674" s="27">
        <f>Table1[[#This Row],[Total Ballots]]/Table1[[#This Row],[Total Voters]]</f>
        <v>0.53699250488395556</v>
      </c>
    </row>
    <row r="675" spans="1:24" s="12" customFormat="1" hidden="1" x14ac:dyDescent="0.25">
      <c r="A675" s="22" t="s">
        <v>48</v>
      </c>
      <c r="B675" s="23">
        <v>2014</v>
      </c>
      <c r="C675" s="23" t="s">
        <v>77</v>
      </c>
      <c r="D675" s="24" t="s">
        <v>67</v>
      </c>
      <c r="E675" s="25">
        <v>137423.47149999999</v>
      </c>
      <c r="F675" s="25">
        <v>107834.2257</v>
      </c>
      <c r="G675" s="25">
        <v>245257.69709999999</v>
      </c>
      <c r="H675" s="44">
        <v>118085</v>
      </c>
      <c r="I675" s="44">
        <v>97826</v>
      </c>
      <c r="J675" s="44">
        <v>0</v>
      </c>
      <c r="K675" s="44">
        <v>215911</v>
      </c>
      <c r="L675" s="25">
        <v>87978</v>
      </c>
      <c r="M675" s="25">
        <v>75447</v>
      </c>
      <c r="N675" s="25">
        <v>0</v>
      </c>
      <c r="O675" s="26">
        <v>163425</v>
      </c>
      <c r="P675" s="27">
        <f>Table1[[#This Row],[Female Voters]]/Table1[[#This Row],[Female Population]]</f>
        <v>0.85927824927636187</v>
      </c>
      <c r="Q675" s="27">
        <f>Table1[[#This Row],[Male Voters]]/Table1[[#This Row],[Male Population]]</f>
        <v>0.9071887831990989</v>
      </c>
      <c r="R675" s="27">
        <f>Table1[[#This Row],[Total Voters]]/Table1[[#This Row],[Total Population]]</f>
        <v>0.88034342062653248</v>
      </c>
      <c r="S675" s="27">
        <f>Table1[[#This Row],[Female Ballots]]/Table1[[#This Row],[Female Population]]</f>
        <v>0.64019631464483862</v>
      </c>
      <c r="T675" s="27">
        <f>Table1[[#This Row],[Male Ballots]]/Table1[[#This Row],[Male Population]]</f>
        <v>0.69965727031691394</v>
      </c>
      <c r="U675" s="27">
        <f>Table1[[#This Row],[Total Ballots]]/Table1[[#This Row],[Total Population]]</f>
        <v>0.66633994338357505</v>
      </c>
      <c r="V675" s="27">
        <f>Table1[[#This Row],[Female Ballots]]/Table1[[#This Row],[Female Voters]]</f>
        <v>0.74503959012575682</v>
      </c>
      <c r="W675" s="27">
        <f>Table1[[#This Row],[Male Ballots]]/Table1[[#This Row],[Male Voters]]</f>
        <v>0.77123668554372049</v>
      </c>
      <c r="X675" s="27">
        <f>Table1[[#This Row],[Total Ballots]]/Table1[[#This Row],[Total Voters]]</f>
        <v>0.75690909680377561</v>
      </c>
    </row>
    <row r="676" spans="1:24" s="12" customFormat="1" hidden="1" x14ac:dyDescent="0.25">
      <c r="A676" s="22" t="s">
        <v>48</v>
      </c>
      <c r="B676" s="23">
        <v>2014</v>
      </c>
      <c r="C676" s="23" t="s">
        <v>77</v>
      </c>
      <c r="D676" s="24" t="s">
        <v>68</v>
      </c>
      <c r="E676" s="25">
        <v>126966.16579999999</v>
      </c>
      <c r="F676" s="25">
        <v>123044.1321</v>
      </c>
      <c r="G676" s="25">
        <v>250010.29800000001</v>
      </c>
      <c r="H676" s="44">
        <v>107670</v>
      </c>
      <c r="I676" s="44">
        <v>101976</v>
      </c>
      <c r="J676" s="44">
        <v>1</v>
      </c>
      <c r="K676" s="44">
        <v>209647</v>
      </c>
      <c r="L676" s="25">
        <v>72684</v>
      </c>
      <c r="M676" s="25">
        <v>69161</v>
      </c>
      <c r="N676" s="25">
        <v>0</v>
      </c>
      <c r="O676" s="26">
        <v>141845</v>
      </c>
      <c r="P676" s="27">
        <f>Table1[[#This Row],[Female Voters]]/Table1[[#This Row],[Female Population]]</f>
        <v>0.84802119778590657</v>
      </c>
      <c r="Q676" s="27">
        <f>Table1[[#This Row],[Male Voters]]/Table1[[#This Row],[Male Population]]</f>
        <v>0.82877580799320372</v>
      </c>
      <c r="R676" s="27">
        <f>Table1[[#This Row],[Total Voters]]/Table1[[#This Row],[Total Population]]</f>
        <v>0.83855345830594541</v>
      </c>
      <c r="S676" s="27">
        <f>Table1[[#This Row],[Female Ballots]]/Table1[[#This Row],[Female Population]]</f>
        <v>0.57246747227520045</v>
      </c>
      <c r="T676" s="27">
        <f>Table1[[#This Row],[Male Ballots]]/Table1[[#This Row],[Male Population]]</f>
        <v>0.56208287887952035</v>
      </c>
      <c r="U676" s="27">
        <f>Table1[[#This Row],[Total Ballots]]/Table1[[#This Row],[Total Population]]</f>
        <v>0.56735662944571985</v>
      </c>
      <c r="V676" s="27">
        <f>Table1[[#This Row],[Female Ballots]]/Table1[[#This Row],[Female Voters]]</f>
        <v>0.67506269155753695</v>
      </c>
      <c r="W676" s="27">
        <f>Table1[[#This Row],[Male Ballots]]/Table1[[#This Row],[Male Voters]]</f>
        <v>0.67820859810151413</v>
      </c>
      <c r="X676" s="27">
        <f>Table1[[#This Row],[Total Ballots]]/Table1[[#This Row],[Total Voters]]</f>
        <v>0.6765896960128216</v>
      </c>
    </row>
    <row r="677" spans="1:24" s="12" customFormat="1" hidden="1" x14ac:dyDescent="0.25">
      <c r="A677" s="22" t="s">
        <v>48</v>
      </c>
      <c r="B677" s="23">
        <v>2014</v>
      </c>
      <c r="C677" s="23" t="s">
        <v>77</v>
      </c>
      <c r="D677" s="24" t="s">
        <v>69</v>
      </c>
      <c r="E677" s="25">
        <v>146923.23139999999</v>
      </c>
      <c r="F677" s="25">
        <v>153019.24119999999</v>
      </c>
      <c r="G677" s="25">
        <v>299942.473</v>
      </c>
      <c r="H677" s="44">
        <v>107385</v>
      </c>
      <c r="I677" s="44">
        <v>103826</v>
      </c>
      <c r="J677" s="44">
        <v>0</v>
      </c>
      <c r="K677" s="44">
        <v>211211</v>
      </c>
      <c r="L677" s="25">
        <v>50054</v>
      </c>
      <c r="M677" s="25">
        <v>46979</v>
      </c>
      <c r="N677" s="25">
        <v>0</v>
      </c>
      <c r="O677" s="26">
        <v>97033</v>
      </c>
      <c r="P677" s="27">
        <f>Table1[[#This Row],[Female Voters]]/Table1[[#This Row],[Female Population]]</f>
        <v>0.73089190168737339</v>
      </c>
      <c r="Q677" s="27">
        <f>Table1[[#This Row],[Male Voters]]/Table1[[#This Row],[Male Population]]</f>
        <v>0.67851597737500746</v>
      </c>
      <c r="R677" s="27">
        <f>Table1[[#This Row],[Total Voters]]/Table1[[#This Row],[Total Population]]</f>
        <v>0.70417169628390708</v>
      </c>
      <c r="S677" s="27">
        <f>Table1[[#This Row],[Female Ballots]]/Table1[[#This Row],[Female Population]]</f>
        <v>0.34068131719569572</v>
      </c>
      <c r="T677" s="27">
        <f>Table1[[#This Row],[Male Ballots]]/Table1[[#This Row],[Male Population]]</f>
        <v>0.30701367770212157</v>
      </c>
      <c r="U677" s="27">
        <f>Table1[[#This Row],[Total Ballots]]/Table1[[#This Row],[Total Population]]</f>
        <v>0.32350536764428156</v>
      </c>
      <c r="V677" s="27">
        <f>Table1[[#This Row],[Female Ballots]]/Table1[[#This Row],[Female Voters]]</f>
        <v>0.46611724170042373</v>
      </c>
      <c r="W677" s="27">
        <f>Table1[[#This Row],[Male Ballots]]/Table1[[#This Row],[Male Voters]]</f>
        <v>0.45247818465509604</v>
      </c>
      <c r="X677" s="27">
        <f>Table1[[#This Row],[Total Ballots]]/Table1[[#This Row],[Total Voters]]</f>
        <v>0.45941262528940252</v>
      </c>
    </row>
    <row r="678" spans="1:24" s="12" customFormat="1" hidden="1" x14ac:dyDescent="0.25">
      <c r="A678" s="22" t="s">
        <v>48</v>
      </c>
      <c r="B678" s="23">
        <v>2014</v>
      </c>
      <c r="C678" s="23" t="s">
        <v>77</v>
      </c>
      <c r="D678" s="24" t="s">
        <v>70</v>
      </c>
      <c r="E678" s="25">
        <v>161505.0759</v>
      </c>
      <c r="F678" s="25">
        <v>169293.61360000001</v>
      </c>
      <c r="G678" s="25">
        <v>330798.68900000001</v>
      </c>
      <c r="H678" s="44">
        <v>112882</v>
      </c>
      <c r="I678" s="44">
        <v>106279</v>
      </c>
      <c r="J678" s="44">
        <v>2</v>
      </c>
      <c r="K678" s="44">
        <v>219163</v>
      </c>
      <c r="L678" s="25">
        <v>40723</v>
      </c>
      <c r="M678" s="25">
        <v>36652</v>
      </c>
      <c r="N678" s="25">
        <v>0</v>
      </c>
      <c r="O678" s="26">
        <v>77375</v>
      </c>
      <c r="P678" s="27">
        <f>Table1[[#This Row],[Female Voters]]/Table1[[#This Row],[Female Population]]</f>
        <v>0.69893778490215241</v>
      </c>
      <c r="Q678" s="27">
        <f>Table1[[#This Row],[Male Voters]]/Table1[[#This Row],[Male Population]]</f>
        <v>0.62777914500136811</v>
      </c>
      <c r="R678" s="27">
        <f>Table1[[#This Row],[Total Voters]]/Table1[[#This Row],[Total Population]]</f>
        <v>0.66252680946991294</v>
      </c>
      <c r="S678" s="27">
        <f>Table1[[#This Row],[Female Ballots]]/Table1[[#This Row],[Female Population]]</f>
        <v>0.25214687385562229</v>
      </c>
      <c r="T678" s="27">
        <f>Table1[[#This Row],[Male Ballots]]/Table1[[#This Row],[Male Population]]</f>
        <v>0.21649960220354111</v>
      </c>
      <c r="U678" s="27">
        <f>Table1[[#This Row],[Total Ballots]]/Table1[[#This Row],[Total Population]]</f>
        <v>0.23390358720557081</v>
      </c>
      <c r="V678" s="27">
        <f>Table1[[#This Row],[Female Ballots]]/Table1[[#This Row],[Female Voters]]</f>
        <v>0.36075725093460426</v>
      </c>
      <c r="W678" s="27">
        <f>Table1[[#This Row],[Male Ballots]]/Table1[[#This Row],[Male Voters]]</f>
        <v>0.34486587190319817</v>
      </c>
      <c r="X678" s="27">
        <f>Table1[[#This Row],[Total Ballots]]/Table1[[#This Row],[Total Voters]]</f>
        <v>0.35304773159703051</v>
      </c>
    </row>
    <row r="679" spans="1:24" s="12" customFormat="1" hidden="1" x14ac:dyDescent="0.25">
      <c r="A679" s="22" t="s">
        <v>48</v>
      </c>
      <c r="B679" s="23">
        <v>2014</v>
      </c>
      <c r="C679" s="23" t="s">
        <v>77</v>
      </c>
      <c r="D679" s="24" t="s">
        <v>71</v>
      </c>
      <c r="E679" s="25">
        <v>87877.33170000001</v>
      </c>
      <c r="F679" s="25">
        <v>89401.323399999994</v>
      </c>
      <c r="G679" s="25">
        <v>177278.655</v>
      </c>
      <c r="H679" s="44">
        <v>48973</v>
      </c>
      <c r="I679" s="44">
        <v>47042</v>
      </c>
      <c r="J679" s="44">
        <v>8</v>
      </c>
      <c r="K679" s="44">
        <v>96023</v>
      </c>
      <c r="L679" s="25">
        <v>13881</v>
      </c>
      <c r="M679" s="25">
        <v>12584</v>
      </c>
      <c r="N679" s="25">
        <v>0</v>
      </c>
      <c r="O679" s="26">
        <v>26465</v>
      </c>
      <c r="P679" s="27">
        <f>Table1[[#This Row],[Female Voters]]/Table1[[#This Row],[Female Population]]</f>
        <v>0.55728819995566614</v>
      </c>
      <c r="Q679" s="27">
        <f>Table1[[#This Row],[Male Voters]]/Table1[[#This Row],[Male Population]]</f>
        <v>0.52618907876256338</v>
      </c>
      <c r="R679" s="27">
        <f>Table1[[#This Row],[Total Voters]]/Table1[[#This Row],[Total Population]]</f>
        <v>0.54165009318239699</v>
      </c>
      <c r="S679" s="27">
        <f>Table1[[#This Row],[Female Ballots]]/Table1[[#This Row],[Female Population]]</f>
        <v>0.15795882432329245</v>
      </c>
      <c r="T679" s="27">
        <f>Table1[[#This Row],[Male Ballots]]/Table1[[#This Row],[Male Population]]</f>
        <v>0.14075854273092339</v>
      </c>
      <c r="U679" s="27">
        <f>Table1[[#This Row],[Total Ballots]]/Table1[[#This Row],[Total Population]]</f>
        <v>0.14928475173731434</v>
      </c>
      <c r="V679" s="27">
        <f>Table1[[#This Row],[Female Ballots]]/Table1[[#This Row],[Female Voters]]</f>
        <v>0.28344189655524471</v>
      </c>
      <c r="W679" s="27">
        <f>Table1[[#This Row],[Male Ballots]]/Table1[[#This Row],[Male Voters]]</f>
        <v>0.26750563326389182</v>
      </c>
      <c r="X679" s="27">
        <f>Table1[[#This Row],[Total Ballots]]/Table1[[#This Row],[Total Voters]]</f>
        <v>0.27561105151890691</v>
      </c>
    </row>
    <row r="680" spans="1:24" s="12" customFormat="1" hidden="1" x14ac:dyDescent="0.25">
      <c r="A680" s="22" t="s">
        <v>48</v>
      </c>
      <c r="B680" s="23">
        <v>2014</v>
      </c>
      <c r="C680" s="23" t="s">
        <v>77</v>
      </c>
      <c r="D680" s="24" t="s">
        <v>453</v>
      </c>
      <c r="E680" s="25">
        <v>141508.1109</v>
      </c>
      <c r="F680" s="25">
        <v>145321.92060000001</v>
      </c>
      <c r="G680" s="25">
        <v>286830.03200000001</v>
      </c>
      <c r="H680" s="44">
        <v>112294</v>
      </c>
      <c r="I680" s="44">
        <v>110515</v>
      </c>
      <c r="J680" s="44">
        <v>1</v>
      </c>
      <c r="K680" s="44">
        <v>222810</v>
      </c>
      <c r="L680" s="25">
        <v>62919</v>
      </c>
      <c r="M680" s="25">
        <v>61778</v>
      </c>
      <c r="N680" s="25">
        <v>0</v>
      </c>
      <c r="O680" s="26">
        <v>124697</v>
      </c>
      <c r="P680" s="27">
        <f>Table1[[#This Row],[Female Voters]]/Table1[[#This Row],[Female Population]]</f>
        <v>0.79355168608925297</v>
      </c>
      <c r="Q680" s="27">
        <f>Table1[[#This Row],[Male Voters]]/Table1[[#This Row],[Male Population]]</f>
        <v>0.76048403120265384</v>
      </c>
      <c r="R680" s="27">
        <f>Table1[[#This Row],[Total Voters]]/Table1[[#This Row],[Total Population]]</f>
        <v>0.77680150312851481</v>
      </c>
      <c r="S680" s="27">
        <f>Table1[[#This Row],[Female Ballots]]/Table1[[#This Row],[Female Population]]</f>
        <v>0.44463175714686187</v>
      </c>
      <c r="T680" s="27">
        <f>Table1[[#This Row],[Male Ballots]]/Table1[[#This Row],[Male Population]]</f>
        <v>0.42511136478883005</v>
      </c>
      <c r="U680" s="27">
        <f>Table1[[#This Row],[Total Ballots]]/Table1[[#This Row],[Total Population]]</f>
        <v>0.43474178463990132</v>
      </c>
      <c r="V680" s="27">
        <f>Table1[[#This Row],[Female Ballots]]/Table1[[#This Row],[Female Voters]]</f>
        <v>0.56030598251019648</v>
      </c>
      <c r="W680" s="27">
        <f>Table1[[#This Row],[Male Ballots]]/Table1[[#This Row],[Male Voters]]</f>
        <v>0.55900104058272637</v>
      </c>
      <c r="X680" s="27">
        <f>Table1[[#This Row],[Total Ballots]]/Table1[[#This Row],[Total Voters]]</f>
        <v>0.55965620932633187</v>
      </c>
    </row>
    <row r="681" spans="1:24" s="12" customFormat="1" hidden="1" x14ac:dyDescent="0.25">
      <c r="A681" s="22" t="s">
        <v>40</v>
      </c>
      <c r="B681" s="23">
        <v>2014</v>
      </c>
      <c r="C681" s="23" t="s">
        <v>77</v>
      </c>
      <c r="D681" s="24" t="s">
        <v>66</v>
      </c>
      <c r="E681" s="25">
        <v>99995.871010000003</v>
      </c>
      <c r="F681" s="25">
        <v>101660.54281</v>
      </c>
      <c r="G681" s="25">
        <v>201656.41376000002</v>
      </c>
      <c r="H681" s="44">
        <v>78643</v>
      </c>
      <c r="I681" s="44">
        <v>73737</v>
      </c>
      <c r="J681" s="44">
        <v>2</v>
      </c>
      <c r="K681" s="44">
        <v>152382</v>
      </c>
      <c r="L681" s="25">
        <v>44574</v>
      </c>
      <c r="M681" s="25">
        <v>41884</v>
      </c>
      <c r="N681" s="25">
        <v>2</v>
      </c>
      <c r="O681" s="26">
        <v>86460</v>
      </c>
      <c r="P681" s="27">
        <f>Table1[[#This Row],[Female Voters]]/Table1[[#This Row],[Female Population]]</f>
        <v>0.78646247295686211</v>
      </c>
      <c r="Q681" s="27">
        <f>Table1[[#This Row],[Male Voters]]/Table1[[#This Row],[Male Population]]</f>
        <v>0.72532565695435913</v>
      </c>
      <c r="R681" s="27">
        <f>Table1[[#This Row],[Total Voters]]/Table1[[#This Row],[Total Population]]</f>
        <v>0.75565164111941596</v>
      </c>
      <c r="S681" s="27">
        <f>Table1[[#This Row],[Female Ballots]]/Table1[[#This Row],[Female Population]]</f>
        <v>0.44575840531997979</v>
      </c>
      <c r="T681" s="27">
        <f>Table1[[#This Row],[Male Ballots]]/Table1[[#This Row],[Male Population]]</f>
        <v>0.41199858708486076</v>
      </c>
      <c r="U681" s="27">
        <f>Table1[[#This Row],[Total Ballots]]/Table1[[#This Row],[Total Population]]</f>
        <v>0.42874907069853857</v>
      </c>
      <c r="V681" s="27">
        <f>Table1[[#This Row],[Female Ballots]]/Table1[[#This Row],[Female Voters]]</f>
        <v>0.56678916114593803</v>
      </c>
      <c r="W681" s="27">
        <f>Table1[[#This Row],[Male Ballots]]/Table1[[#This Row],[Male Voters]]</f>
        <v>0.56801876941020113</v>
      </c>
      <c r="X681" s="27">
        <f>Table1[[#This Row],[Total Ballots]]/Table1[[#This Row],[Total Voters]]</f>
        <v>0.56738984919478674</v>
      </c>
    </row>
    <row r="682" spans="1:24" s="12" customFormat="1" hidden="1" x14ac:dyDescent="0.25">
      <c r="A682" s="22" t="s">
        <v>40</v>
      </c>
      <c r="B682" s="23">
        <v>2014</v>
      </c>
      <c r="C682" s="23" t="s">
        <v>77</v>
      </c>
      <c r="D682" s="24" t="s">
        <v>67</v>
      </c>
      <c r="E682" s="25">
        <v>23132.99739</v>
      </c>
      <c r="F682" s="25">
        <v>19655.31565</v>
      </c>
      <c r="G682" s="25">
        <v>42788.31306</v>
      </c>
      <c r="H682" s="44">
        <v>19105</v>
      </c>
      <c r="I682" s="44">
        <v>17176</v>
      </c>
      <c r="J682" s="44">
        <v>0</v>
      </c>
      <c r="K682" s="44">
        <v>36281</v>
      </c>
      <c r="L682" s="25">
        <v>15064</v>
      </c>
      <c r="M682" s="25">
        <v>14212</v>
      </c>
      <c r="N682" s="25">
        <v>0</v>
      </c>
      <c r="O682" s="26">
        <v>29276</v>
      </c>
      <c r="P682" s="27">
        <f>Table1[[#This Row],[Female Voters]]/Table1[[#This Row],[Female Population]]</f>
        <v>0.82587654673141342</v>
      </c>
      <c r="Q682" s="27">
        <f>Table1[[#This Row],[Male Voters]]/Table1[[#This Row],[Male Population]]</f>
        <v>0.8738602984480689</v>
      </c>
      <c r="R682" s="27">
        <f>Table1[[#This Row],[Total Voters]]/Table1[[#This Row],[Total Population]]</f>
        <v>0.84791844794453319</v>
      </c>
      <c r="S682" s="27">
        <f>Table1[[#This Row],[Female Ballots]]/Table1[[#This Row],[Female Population]]</f>
        <v>0.65119101282187974</v>
      </c>
      <c r="T682" s="27">
        <f>Table1[[#This Row],[Male Ballots]]/Table1[[#This Row],[Male Population]]</f>
        <v>0.72306139738844644</v>
      </c>
      <c r="U682" s="27">
        <f>Table1[[#This Row],[Total Ballots]]/Table1[[#This Row],[Total Population]]</f>
        <v>0.68420552030054727</v>
      </c>
      <c r="V682" s="27">
        <f>Table1[[#This Row],[Female Ballots]]/Table1[[#This Row],[Female Voters]]</f>
        <v>0.78848468987176135</v>
      </c>
      <c r="W682" s="27">
        <f>Table1[[#This Row],[Male Ballots]]/Table1[[#This Row],[Male Voters]]</f>
        <v>0.82743362831858402</v>
      </c>
      <c r="X682" s="27">
        <f>Table1[[#This Row],[Total Ballots]]/Table1[[#This Row],[Total Voters]]</f>
        <v>0.80692373418593755</v>
      </c>
    </row>
    <row r="683" spans="1:24" s="12" customFormat="1" hidden="1" x14ac:dyDescent="0.25">
      <c r="A683" s="22" t="s">
        <v>40</v>
      </c>
      <c r="B683" s="23">
        <v>2014</v>
      </c>
      <c r="C683" s="23" t="s">
        <v>77</v>
      </c>
      <c r="D683" s="24" t="s">
        <v>68</v>
      </c>
      <c r="E683" s="25">
        <v>19752.658599999999</v>
      </c>
      <c r="F683" s="25">
        <v>18589.11377</v>
      </c>
      <c r="G683" s="25">
        <v>38341.772400000002</v>
      </c>
      <c r="H683" s="44">
        <v>16669</v>
      </c>
      <c r="I683" s="44">
        <v>15356</v>
      </c>
      <c r="J683" s="44">
        <v>0</v>
      </c>
      <c r="K683" s="44">
        <v>32025</v>
      </c>
      <c r="L683" s="25">
        <v>11770</v>
      </c>
      <c r="M683" s="25">
        <v>11067</v>
      </c>
      <c r="N683" s="25">
        <v>1</v>
      </c>
      <c r="O683" s="26">
        <v>22838</v>
      </c>
      <c r="P683" s="27">
        <f>Table1[[#This Row],[Female Voters]]/Table1[[#This Row],[Female Population]]</f>
        <v>0.84388640220815647</v>
      </c>
      <c r="Q683" s="27">
        <f>Table1[[#This Row],[Male Voters]]/Table1[[#This Row],[Male Population]]</f>
        <v>0.82607488393460948</v>
      </c>
      <c r="R683" s="27">
        <f>Table1[[#This Row],[Total Voters]]/Table1[[#This Row],[Total Population]]</f>
        <v>0.83525090248566591</v>
      </c>
      <c r="S683" s="27">
        <f>Table1[[#This Row],[Female Ballots]]/Table1[[#This Row],[Female Population]]</f>
        <v>0.59586915555762199</v>
      </c>
      <c r="T683" s="27">
        <f>Table1[[#This Row],[Male Ballots]]/Table1[[#This Row],[Male Population]]</f>
        <v>0.59534844624279259</v>
      </c>
      <c r="U683" s="27">
        <f>Table1[[#This Row],[Total Ballots]]/Table1[[#This Row],[Total Population]]</f>
        <v>0.59564278254387637</v>
      </c>
      <c r="V683" s="27">
        <f>Table1[[#This Row],[Female Ballots]]/Table1[[#This Row],[Female Voters]]</f>
        <v>0.7061011458395825</v>
      </c>
      <c r="W683" s="27">
        <f>Table1[[#This Row],[Male Ballots]]/Table1[[#This Row],[Male Voters]]</f>
        <v>0.72069549361812968</v>
      </c>
      <c r="X683" s="27">
        <f>Table1[[#This Row],[Total Ballots]]/Table1[[#This Row],[Total Voters]]</f>
        <v>0.71313036690085874</v>
      </c>
    </row>
    <row r="684" spans="1:24" s="12" customFormat="1" hidden="1" x14ac:dyDescent="0.25">
      <c r="A684" s="22" t="s">
        <v>40</v>
      </c>
      <c r="B684" s="23">
        <v>2014</v>
      </c>
      <c r="C684" s="23" t="s">
        <v>77</v>
      </c>
      <c r="D684" s="24" t="s">
        <v>69</v>
      </c>
      <c r="E684" s="25">
        <v>14809.90429</v>
      </c>
      <c r="F684" s="25">
        <v>14109.79999</v>
      </c>
      <c r="G684" s="25">
        <v>28919.704299999998</v>
      </c>
      <c r="H684" s="44">
        <v>10869</v>
      </c>
      <c r="I684" s="44">
        <v>10333</v>
      </c>
      <c r="J684" s="44">
        <v>0</v>
      </c>
      <c r="K684" s="44">
        <v>21202</v>
      </c>
      <c r="L684" s="25">
        <v>4626</v>
      </c>
      <c r="M684" s="25">
        <v>4298</v>
      </c>
      <c r="N684" s="25">
        <v>0</v>
      </c>
      <c r="O684" s="26">
        <v>8924</v>
      </c>
      <c r="P684" s="27">
        <f>Table1[[#This Row],[Female Voters]]/Table1[[#This Row],[Female Population]]</f>
        <v>0.73390075905750496</v>
      </c>
      <c r="Q684" s="27">
        <f>Table1[[#This Row],[Male Voters]]/Table1[[#This Row],[Male Population]]</f>
        <v>0.73232788610209065</v>
      </c>
      <c r="R684" s="27">
        <f>Table1[[#This Row],[Total Voters]]/Table1[[#This Row],[Total Population]]</f>
        <v>0.73313336056482437</v>
      </c>
      <c r="S684" s="27">
        <f>Table1[[#This Row],[Female Ballots]]/Table1[[#This Row],[Female Population]]</f>
        <v>0.31235853449259526</v>
      </c>
      <c r="T684" s="27">
        <f>Table1[[#This Row],[Male Ballots]]/Table1[[#This Row],[Male Population]]</f>
        <v>0.30461097981871538</v>
      </c>
      <c r="U684" s="27">
        <f>Table1[[#This Row],[Total Ballots]]/Table1[[#This Row],[Total Population]]</f>
        <v>0.30857853550044773</v>
      </c>
      <c r="V684" s="27">
        <f>Table1[[#This Row],[Female Ballots]]/Table1[[#This Row],[Female Voters]]</f>
        <v>0.42561413193486064</v>
      </c>
      <c r="W684" s="27">
        <f>Table1[[#This Row],[Male Ballots]]/Table1[[#This Row],[Male Voters]]</f>
        <v>0.41594890157747022</v>
      </c>
      <c r="X684" s="27">
        <f>Table1[[#This Row],[Total Ballots]]/Table1[[#This Row],[Total Voters]]</f>
        <v>0.42090368833128949</v>
      </c>
    </row>
    <row r="685" spans="1:24" s="12" customFormat="1" hidden="1" x14ac:dyDescent="0.25">
      <c r="A685" s="22" t="s">
        <v>40</v>
      </c>
      <c r="B685" s="23">
        <v>2014</v>
      </c>
      <c r="C685" s="23" t="s">
        <v>77</v>
      </c>
      <c r="D685" s="24" t="s">
        <v>70</v>
      </c>
      <c r="E685" s="25">
        <v>14465.826710000001</v>
      </c>
      <c r="F685" s="25">
        <v>16908.628120000001</v>
      </c>
      <c r="G685" s="25">
        <v>31374.4548</v>
      </c>
      <c r="H685" s="44">
        <v>11239</v>
      </c>
      <c r="I685" s="44">
        <v>11013</v>
      </c>
      <c r="J685" s="44">
        <v>0</v>
      </c>
      <c r="K685" s="44">
        <v>22252</v>
      </c>
      <c r="L685" s="25">
        <v>3274</v>
      </c>
      <c r="M685" s="25">
        <v>3097</v>
      </c>
      <c r="N685" s="25">
        <v>0</v>
      </c>
      <c r="O685" s="26">
        <v>6371</v>
      </c>
      <c r="P685" s="27">
        <f>Table1[[#This Row],[Female Voters]]/Table1[[#This Row],[Female Population]]</f>
        <v>0.77693451092087629</v>
      </c>
      <c r="Q685" s="27">
        <f>Table1[[#This Row],[Male Voters]]/Table1[[#This Row],[Male Population]]</f>
        <v>0.6513242778681444</v>
      </c>
      <c r="R685" s="27">
        <f>Table1[[#This Row],[Total Voters]]/Table1[[#This Row],[Total Population]]</f>
        <v>0.70923941601050544</v>
      </c>
      <c r="S685" s="27">
        <f>Table1[[#This Row],[Female Ballots]]/Table1[[#This Row],[Female Population]]</f>
        <v>0.22632650491635814</v>
      </c>
      <c r="T685" s="27">
        <f>Table1[[#This Row],[Male Ballots]]/Table1[[#This Row],[Male Population]]</f>
        <v>0.18316092695520231</v>
      </c>
      <c r="U685" s="27">
        <f>Table1[[#This Row],[Total Ballots]]/Table1[[#This Row],[Total Population]]</f>
        <v>0.2030632895651146</v>
      </c>
      <c r="V685" s="27">
        <f>Table1[[#This Row],[Female Ballots]]/Table1[[#This Row],[Female Voters]]</f>
        <v>0.29130705578788146</v>
      </c>
      <c r="W685" s="27">
        <f>Table1[[#This Row],[Male Ballots]]/Table1[[#This Row],[Male Voters]]</f>
        <v>0.28121311177699082</v>
      </c>
      <c r="X685" s="27">
        <f>Table1[[#This Row],[Total Ballots]]/Table1[[#This Row],[Total Voters]]</f>
        <v>0.28631134280064713</v>
      </c>
    </row>
    <row r="686" spans="1:24" s="12" customFormat="1" hidden="1" x14ac:dyDescent="0.25">
      <c r="A686" s="22" t="s">
        <v>40</v>
      </c>
      <c r="B686" s="23">
        <v>2014</v>
      </c>
      <c r="C686" s="23" t="s">
        <v>77</v>
      </c>
      <c r="D686" s="24" t="s">
        <v>71</v>
      </c>
      <c r="E686" s="25">
        <v>9555.7099500000004</v>
      </c>
      <c r="F686" s="25">
        <v>15474.03278</v>
      </c>
      <c r="G686" s="25">
        <v>25029.742699999999</v>
      </c>
      <c r="H686" s="44">
        <v>6437</v>
      </c>
      <c r="I686" s="44">
        <v>6400</v>
      </c>
      <c r="J686" s="44">
        <v>2</v>
      </c>
      <c r="K686" s="44">
        <v>12839</v>
      </c>
      <c r="L686" s="25">
        <v>1639</v>
      </c>
      <c r="M686" s="25">
        <v>1550</v>
      </c>
      <c r="N686" s="25">
        <v>1</v>
      </c>
      <c r="O686" s="26">
        <v>3190</v>
      </c>
      <c r="P686" s="27">
        <f>Table1[[#This Row],[Female Voters]]/Table1[[#This Row],[Female Population]]</f>
        <v>0.67362865068963296</v>
      </c>
      <c r="Q686" s="27">
        <f>Table1[[#This Row],[Male Voters]]/Table1[[#This Row],[Male Population]]</f>
        <v>0.41359612526295814</v>
      </c>
      <c r="R686" s="27">
        <f>Table1[[#This Row],[Total Voters]]/Table1[[#This Row],[Total Population]]</f>
        <v>0.51294973959121049</v>
      </c>
      <c r="S686" s="27">
        <f>Table1[[#This Row],[Female Ballots]]/Table1[[#This Row],[Female Population]]</f>
        <v>0.17152048446175366</v>
      </c>
      <c r="T686" s="27">
        <f>Table1[[#This Row],[Male Ballots]]/Table1[[#This Row],[Male Population]]</f>
        <v>0.10016781158712267</v>
      </c>
      <c r="U686" s="27">
        <f>Table1[[#This Row],[Total Ballots]]/Table1[[#This Row],[Total Population]]</f>
        <v>0.12744837365028128</v>
      </c>
      <c r="V686" s="27">
        <f>Table1[[#This Row],[Female Ballots]]/Table1[[#This Row],[Female Voters]]</f>
        <v>0.2546217181917042</v>
      </c>
      <c r="W686" s="27">
        <f>Table1[[#This Row],[Male Ballots]]/Table1[[#This Row],[Male Voters]]</f>
        <v>0.2421875</v>
      </c>
      <c r="X686" s="27">
        <f>Table1[[#This Row],[Total Ballots]]/Table1[[#This Row],[Total Voters]]</f>
        <v>0.24846171820235222</v>
      </c>
    </row>
    <row r="687" spans="1:24" s="12" customFormat="1" hidden="1" x14ac:dyDescent="0.25">
      <c r="A687" s="22" t="s">
        <v>40</v>
      </c>
      <c r="B687" s="23">
        <v>2014</v>
      </c>
      <c r="C687" s="23" t="s">
        <v>77</v>
      </c>
      <c r="D687" s="24" t="s">
        <v>453</v>
      </c>
      <c r="E687" s="25">
        <v>18278.774069999999</v>
      </c>
      <c r="F687" s="25">
        <v>16923.6525</v>
      </c>
      <c r="G687" s="25">
        <v>35202.426500000001</v>
      </c>
      <c r="H687" s="44">
        <v>14324</v>
      </c>
      <c r="I687" s="44">
        <v>13459</v>
      </c>
      <c r="J687" s="44">
        <v>0</v>
      </c>
      <c r="K687" s="44">
        <v>27783</v>
      </c>
      <c r="L687" s="25">
        <v>8201</v>
      </c>
      <c r="M687" s="25">
        <v>7660</v>
      </c>
      <c r="N687" s="25">
        <v>0</v>
      </c>
      <c r="O687" s="26">
        <v>15861</v>
      </c>
      <c r="P687" s="27">
        <f>Table1[[#This Row],[Female Voters]]/Table1[[#This Row],[Female Population]]</f>
        <v>0.78364117555942858</v>
      </c>
      <c r="Q687" s="27">
        <f>Table1[[#This Row],[Male Voters]]/Table1[[#This Row],[Male Population]]</f>
        <v>0.7952774969824038</v>
      </c>
      <c r="R687" s="27">
        <f>Table1[[#This Row],[Total Voters]]/Table1[[#This Row],[Total Population]]</f>
        <v>0.78923536705630215</v>
      </c>
      <c r="S687" s="27">
        <f>Table1[[#This Row],[Female Ballots]]/Table1[[#This Row],[Female Population]]</f>
        <v>0.4486624742224849</v>
      </c>
      <c r="T687" s="27">
        <f>Table1[[#This Row],[Male Ballots]]/Table1[[#This Row],[Male Population]]</f>
        <v>0.45262096937998458</v>
      </c>
      <c r="U687" s="27">
        <f>Table1[[#This Row],[Total Ballots]]/Table1[[#This Row],[Total Population]]</f>
        <v>0.4505655313277907</v>
      </c>
      <c r="V687" s="27">
        <f>Table1[[#This Row],[Female Ballots]]/Table1[[#This Row],[Female Voters]]</f>
        <v>0.5725356045797263</v>
      </c>
      <c r="W687" s="27">
        <f>Table1[[#This Row],[Male Ballots]]/Table1[[#This Row],[Male Voters]]</f>
        <v>0.56913589419719146</v>
      </c>
      <c r="X687" s="27">
        <f>Table1[[#This Row],[Total Ballots]]/Table1[[#This Row],[Total Voters]]</f>
        <v>0.5708886729294893</v>
      </c>
    </row>
    <row r="688" spans="1:24" s="12" customFormat="1" hidden="1" x14ac:dyDescent="0.25">
      <c r="A688" s="22" t="s">
        <v>51</v>
      </c>
      <c r="B688" s="23">
        <v>2014</v>
      </c>
      <c r="C688" s="23"/>
      <c r="D688" s="24" t="s">
        <v>66</v>
      </c>
      <c r="E688" s="25">
        <v>16525.484431000001</v>
      </c>
      <c r="F688" s="25">
        <v>17211.261287000001</v>
      </c>
      <c r="G688" s="25">
        <v>33736.745733000003</v>
      </c>
      <c r="H688" s="44">
        <v>11212</v>
      </c>
      <c r="I688" s="44">
        <v>10594</v>
      </c>
      <c r="J688" s="44">
        <v>0</v>
      </c>
      <c r="K688" s="44">
        <v>21806</v>
      </c>
      <c r="L688" s="25">
        <v>6756</v>
      </c>
      <c r="M688" s="25">
        <v>6466</v>
      </c>
      <c r="N688" s="25">
        <v>0</v>
      </c>
      <c r="O688" s="26">
        <v>13222</v>
      </c>
      <c r="P688" s="27">
        <f>Table1[[#This Row],[Female Voters]]/Table1[[#This Row],[Female Population]]</f>
        <v>0.67846725140277975</v>
      </c>
      <c r="Q688" s="27">
        <f>Table1[[#This Row],[Male Voters]]/Table1[[#This Row],[Male Population]]</f>
        <v>0.61552723088352934</v>
      </c>
      <c r="R688" s="27">
        <f>Table1[[#This Row],[Total Voters]]/Table1[[#This Row],[Total Population]]</f>
        <v>0.64635754060505601</v>
      </c>
      <c r="S688" s="27">
        <f>Table1[[#This Row],[Female Ballots]]/Table1[[#This Row],[Female Population]]</f>
        <v>0.4088231136708152</v>
      </c>
      <c r="T688" s="27">
        <f>Table1[[#This Row],[Male Ballots]]/Table1[[#This Row],[Male Population]]</f>
        <v>0.37568426230818397</v>
      </c>
      <c r="U688" s="27">
        <f>Table1[[#This Row],[Total Ballots]]/Table1[[#This Row],[Total Population]]</f>
        <v>0.39191687617536691</v>
      </c>
      <c r="V688" s="27">
        <f>Table1[[#This Row],[Female Ballots]]/Table1[[#This Row],[Female Voters]]</f>
        <v>0.60256867641812339</v>
      </c>
      <c r="W688" s="27">
        <f>Table1[[#This Row],[Male Ballots]]/Table1[[#This Row],[Male Voters]]</f>
        <v>0.61034547857277699</v>
      </c>
      <c r="X688" s="27">
        <f>Table1[[#This Row],[Total Ballots]]/Table1[[#This Row],[Total Voters]]</f>
        <v>0.6063468770063285</v>
      </c>
    </row>
    <row r="689" spans="1:24" s="12" customFormat="1" hidden="1" x14ac:dyDescent="0.25">
      <c r="A689" s="22" t="s">
        <v>51</v>
      </c>
      <c r="B689" s="23">
        <v>2014</v>
      </c>
      <c r="C689" s="23"/>
      <c r="D689" s="24" t="s">
        <v>67</v>
      </c>
      <c r="E689" s="25">
        <v>3183.5990299999999</v>
      </c>
      <c r="F689" s="25">
        <v>2947.8469730000002</v>
      </c>
      <c r="G689" s="25">
        <v>6131.4460030000009</v>
      </c>
      <c r="H689" s="44">
        <v>2887</v>
      </c>
      <c r="I689" s="44">
        <v>2730</v>
      </c>
      <c r="J689" s="44">
        <v>0</v>
      </c>
      <c r="K689" s="44">
        <v>5617</v>
      </c>
      <c r="L689" s="25">
        <v>2316</v>
      </c>
      <c r="M689" s="25">
        <v>2258</v>
      </c>
      <c r="N689" s="25">
        <v>0</v>
      </c>
      <c r="O689" s="26">
        <v>4574</v>
      </c>
      <c r="P689" s="27">
        <f>Table1[[#This Row],[Female Voters]]/Table1[[#This Row],[Female Population]]</f>
        <v>0.9068353058268146</v>
      </c>
      <c r="Q689" s="27">
        <f>Table1[[#This Row],[Male Voters]]/Table1[[#This Row],[Male Population]]</f>
        <v>0.92609963305581666</v>
      </c>
      <c r="R689" s="27">
        <f>Table1[[#This Row],[Total Voters]]/Table1[[#This Row],[Total Population]]</f>
        <v>0.91609711595791721</v>
      </c>
      <c r="S689" s="27">
        <f>Table1[[#This Row],[Female Ballots]]/Table1[[#This Row],[Female Population]]</f>
        <v>0.72747854807582346</v>
      </c>
      <c r="T689" s="27">
        <f>Table1[[#This Row],[Male Ballots]]/Table1[[#This Row],[Male Population]]</f>
        <v>0.76598277342125787</v>
      </c>
      <c r="U689" s="27">
        <f>Table1[[#This Row],[Total Ballots]]/Table1[[#This Row],[Total Population]]</f>
        <v>0.74599042342736577</v>
      </c>
      <c r="V689" s="27">
        <f>Table1[[#This Row],[Female Ballots]]/Table1[[#This Row],[Female Voters]]</f>
        <v>0.80221683408382405</v>
      </c>
      <c r="W689" s="27">
        <f>Table1[[#This Row],[Male Ballots]]/Table1[[#This Row],[Male Voters]]</f>
        <v>0.82710622710622705</v>
      </c>
      <c r="X689" s="27">
        <f>Table1[[#This Row],[Total Ballots]]/Table1[[#This Row],[Total Voters]]</f>
        <v>0.8143136905821613</v>
      </c>
    </row>
    <row r="690" spans="1:24" s="12" customFormat="1" hidden="1" x14ac:dyDescent="0.25">
      <c r="A690" s="22" t="s">
        <v>51</v>
      </c>
      <c r="B690" s="23">
        <v>2014</v>
      </c>
      <c r="C690" s="23"/>
      <c r="D690" s="24" t="s">
        <v>68</v>
      </c>
      <c r="E690" s="25">
        <v>2339.1478200000001</v>
      </c>
      <c r="F690" s="25">
        <v>2349.52153</v>
      </c>
      <c r="G690" s="25">
        <v>4688.6693500000001</v>
      </c>
      <c r="H690" s="44">
        <v>1865</v>
      </c>
      <c r="I690" s="44">
        <v>1707</v>
      </c>
      <c r="J690" s="44">
        <v>0</v>
      </c>
      <c r="K690" s="44">
        <v>3572</v>
      </c>
      <c r="L690" s="25">
        <v>1123</v>
      </c>
      <c r="M690" s="25">
        <v>1038</v>
      </c>
      <c r="N690" s="25">
        <v>0</v>
      </c>
      <c r="O690" s="26">
        <v>2161</v>
      </c>
      <c r="P690" s="27">
        <f>Table1[[#This Row],[Female Voters]]/Table1[[#This Row],[Female Population]]</f>
        <v>0.79729890691559624</v>
      </c>
      <c r="Q690" s="27">
        <f>Table1[[#This Row],[Male Voters]]/Table1[[#This Row],[Male Population]]</f>
        <v>0.72653090350697913</v>
      </c>
      <c r="R690" s="27">
        <f>Table1[[#This Row],[Total Voters]]/Table1[[#This Row],[Total Population]]</f>
        <v>0.76183661788818613</v>
      </c>
      <c r="S690" s="27">
        <f>Table1[[#This Row],[Female Ballots]]/Table1[[#This Row],[Female Population]]</f>
        <v>0.48008936861459228</v>
      </c>
      <c r="T690" s="27">
        <f>Table1[[#This Row],[Male Ballots]]/Table1[[#This Row],[Male Population]]</f>
        <v>0.44179207840670437</v>
      </c>
      <c r="U690" s="27">
        <f>Table1[[#This Row],[Total Ballots]]/Table1[[#This Row],[Total Population]]</f>
        <v>0.46089835701466131</v>
      </c>
      <c r="V690" s="27">
        <f>Table1[[#This Row],[Female Ballots]]/Table1[[#This Row],[Female Voters]]</f>
        <v>0.60214477211796247</v>
      </c>
      <c r="W690" s="27">
        <f>Table1[[#This Row],[Male Ballots]]/Table1[[#This Row],[Male Voters]]</f>
        <v>0.60808435852372589</v>
      </c>
      <c r="X690" s="27">
        <f>Table1[[#This Row],[Total Ballots]]/Table1[[#This Row],[Total Voters]]</f>
        <v>0.60498320268757</v>
      </c>
    </row>
    <row r="691" spans="1:24" s="12" customFormat="1" hidden="1" x14ac:dyDescent="0.25">
      <c r="A691" s="22" t="s">
        <v>51</v>
      </c>
      <c r="B691" s="23">
        <v>2014</v>
      </c>
      <c r="C691" s="23"/>
      <c r="D691" s="24" t="s">
        <v>69</v>
      </c>
      <c r="E691" s="25">
        <v>1873.9697569999998</v>
      </c>
      <c r="F691" s="25">
        <v>1956.430147</v>
      </c>
      <c r="G691" s="25">
        <v>3830.3998999999999</v>
      </c>
      <c r="H691" s="44">
        <v>1492</v>
      </c>
      <c r="I691" s="44">
        <v>1416</v>
      </c>
      <c r="J691" s="44">
        <v>0</v>
      </c>
      <c r="K691" s="44">
        <v>2908</v>
      </c>
      <c r="L691" s="25">
        <v>770</v>
      </c>
      <c r="M691" s="25">
        <v>745</v>
      </c>
      <c r="N691" s="25">
        <v>0</v>
      </c>
      <c r="O691" s="26">
        <v>1515</v>
      </c>
      <c r="P691" s="27">
        <f>Table1[[#This Row],[Female Voters]]/Table1[[#This Row],[Female Population]]</f>
        <v>0.79617079967635795</v>
      </c>
      <c r="Q691" s="27">
        <f>Table1[[#This Row],[Male Voters]]/Table1[[#This Row],[Male Population]]</f>
        <v>0.72376721559484325</v>
      </c>
      <c r="R691" s="27">
        <f>Table1[[#This Row],[Total Voters]]/Table1[[#This Row],[Total Population]]</f>
        <v>0.75918966058870252</v>
      </c>
      <c r="S691" s="27">
        <f>Table1[[#This Row],[Female Ballots]]/Table1[[#This Row],[Female Population]]</f>
        <v>0.41089243683029197</v>
      </c>
      <c r="T691" s="27">
        <f>Table1[[#This Row],[Male Ballots]]/Table1[[#This Row],[Male Population]]</f>
        <v>0.38079560425011177</v>
      </c>
      <c r="U691" s="27">
        <f>Table1[[#This Row],[Total Ballots]]/Table1[[#This Row],[Total Population]]</f>
        <v>0.39552006045112942</v>
      </c>
      <c r="V691" s="27">
        <f>Table1[[#This Row],[Female Ballots]]/Table1[[#This Row],[Female Voters]]</f>
        <v>0.51608579088471851</v>
      </c>
      <c r="W691" s="27">
        <f>Table1[[#This Row],[Male Ballots]]/Table1[[#This Row],[Male Voters]]</f>
        <v>0.52612994350282483</v>
      </c>
      <c r="X691" s="27">
        <f>Table1[[#This Row],[Total Ballots]]/Table1[[#This Row],[Total Voters]]</f>
        <v>0.52097661623108671</v>
      </c>
    </row>
    <row r="692" spans="1:24" s="12" customFormat="1" hidden="1" x14ac:dyDescent="0.25">
      <c r="A692" s="22" t="s">
        <v>51</v>
      </c>
      <c r="B692" s="23">
        <v>2014</v>
      </c>
      <c r="C692" s="23"/>
      <c r="D692" s="24" t="s">
        <v>70</v>
      </c>
      <c r="E692" s="25">
        <v>2100.4028440000002</v>
      </c>
      <c r="F692" s="25">
        <v>2541.3703500000001</v>
      </c>
      <c r="G692" s="25">
        <v>4641.7732100000003</v>
      </c>
      <c r="H692" s="44">
        <v>1625</v>
      </c>
      <c r="I692" s="44">
        <v>1503</v>
      </c>
      <c r="J692" s="44">
        <v>0</v>
      </c>
      <c r="K692" s="44">
        <v>3128</v>
      </c>
      <c r="L692" s="25">
        <v>610</v>
      </c>
      <c r="M692" s="25">
        <v>538</v>
      </c>
      <c r="N692" s="25">
        <v>0</v>
      </c>
      <c r="O692" s="26">
        <v>1148</v>
      </c>
      <c r="P692" s="27">
        <f>Table1[[#This Row],[Female Voters]]/Table1[[#This Row],[Female Population]]</f>
        <v>0.77366111202999299</v>
      </c>
      <c r="Q692" s="27">
        <f>Table1[[#This Row],[Male Voters]]/Table1[[#This Row],[Male Population]]</f>
        <v>0.59141321138023029</v>
      </c>
      <c r="R692" s="27">
        <f>Table1[[#This Row],[Total Voters]]/Table1[[#This Row],[Total Population]]</f>
        <v>0.67388040270067395</v>
      </c>
      <c r="S692" s="27">
        <f>Table1[[#This Row],[Female Ballots]]/Table1[[#This Row],[Female Population]]</f>
        <v>0.29042047897741274</v>
      </c>
      <c r="T692" s="27">
        <f>Table1[[#This Row],[Male Ballots]]/Table1[[#This Row],[Male Population]]</f>
        <v>0.2116968115253253</v>
      </c>
      <c r="U692" s="27">
        <f>Table1[[#This Row],[Total Ballots]]/Table1[[#This Row],[Total Population]]</f>
        <v>0.2473192782290197</v>
      </c>
      <c r="V692" s="27">
        <f>Table1[[#This Row],[Female Ballots]]/Table1[[#This Row],[Female Voters]]</f>
        <v>0.37538461538461537</v>
      </c>
      <c r="W692" s="27">
        <f>Table1[[#This Row],[Male Ballots]]/Table1[[#This Row],[Male Voters]]</f>
        <v>0.3579507651363939</v>
      </c>
      <c r="X692" s="27">
        <f>Table1[[#This Row],[Total Ballots]]/Table1[[#This Row],[Total Voters]]</f>
        <v>0.36700767263427109</v>
      </c>
    </row>
    <row r="693" spans="1:24" s="12" customFormat="1" hidden="1" x14ac:dyDescent="0.25">
      <c r="A693" s="22" t="s">
        <v>51</v>
      </c>
      <c r="B693" s="23">
        <v>2014</v>
      </c>
      <c r="C693" s="23"/>
      <c r="D693" s="24" t="s">
        <v>71</v>
      </c>
      <c r="E693" s="25">
        <v>4540.47181</v>
      </c>
      <c r="F693" s="25">
        <v>4880.8067270000001</v>
      </c>
      <c r="G693" s="25">
        <v>9421.2785399999993</v>
      </c>
      <c r="H693" s="44">
        <v>1082</v>
      </c>
      <c r="I693" s="44">
        <v>1114</v>
      </c>
      <c r="J693" s="44">
        <v>0</v>
      </c>
      <c r="K693" s="44">
        <v>2196</v>
      </c>
      <c r="L693" s="25">
        <v>287</v>
      </c>
      <c r="M693" s="25">
        <v>305</v>
      </c>
      <c r="N693" s="25">
        <v>0</v>
      </c>
      <c r="O693" s="26">
        <v>592</v>
      </c>
      <c r="P693" s="27">
        <f>Table1[[#This Row],[Female Voters]]/Table1[[#This Row],[Female Population]]</f>
        <v>0.23830122623313899</v>
      </c>
      <c r="Q693" s="27">
        <f>Table1[[#This Row],[Male Voters]]/Table1[[#This Row],[Male Population]]</f>
        <v>0.22824095734778724</v>
      </c>
      <c r="R693" s="27">
        <f>Table1[[#This Row],[Total Voters]]/Table1[[#This Row],[Total Population]]</f>
        <v>0.23308938279198782</v>
      </c>
      <c r="S693" s="27">
        <f>Table1[[#This Row],[Female Ballots]]/Table1[[#This Row],[Female Population]]</f>
        <v>6.3209290137625593E-2</v>
      </c>
      <c r="T693" s="27">
        <f>Table1[[#This Row],[Male Ballots]]/Table1[[#This Row],[Male Population]]</f>
        <v>6.2489669650875317E-2</v>
      </c>
      <c r="U693" s="27">
        <f>Table1[[#This Row],[Total Ballots]]/Table1[[#This Row],[Total Population]]</f>
        <v>6.283648206414244E-2</v>
      </c>
      <c r="V693" s="27">
        <f>Table1[[#This Row],[Female Ballots]]/Table1[[#This Row],[Female Voters]]</f>
        <v>0.26524953789279115</v>
      </c>
      <c r="W693" s="27">
        <f>Table1[[#This Row],[Male Ballots]]/Table1[[#This Row],[Male Voters]]</f>
        <v>0.27378815080789948</v>
      </c>
      <c r="X693" s="27">
        <f>Table1[[#This Row],[Total Ballots]]/Table1[[#This Row],[Total Voters]]</f>
        <v>0.26958105646630237</v>
      </c>
    </row>
    <row r="694" spans="1:24" s="12" customFormat="1" hidden="1" x14ac:dyDescent="0.25">
      <c r="A694" s="22" t="s">
        <v>51</v>
      </c>
      <c r="B694" s="23">
        <v>2014</v>
      </c>
      <c r="C694" s="23"/>
      <c r="D694" s="24" t="s">
        <v>453</v>
      </c>
      <c r="E694" s="25">
        <v>2487.8931700000003</v>
      </c>
      <c r="F694" s="25">
        <v>2535.2855600000003</v>
      </c>
      <c r="G694" s="25">
        <v>5023.1787299999996</v>
      </c>
      <c r="H694" s="44">
        <v>2261</v>
      </c>
      <c r="I694" s="44">
        <v>2124</v>
      </c>
      <c r="J694" s="44">
        <v>0</v>
      </c>
      <c r="K694" s="44">
        <v>4385</v>
      </c>
      <c r="L694" s="25">
        <v>1650</v>
      </c>
      <c r="M694" s="25">
        <v>1582</v>
      </c>
      <c r="N694" s="25">
        <v>0</v>
      </c>
      <c r="O694" s="26">
        <v>3232</v>
      </c>
      <c r="P694" s="27">
        <f>Table1[[#This Row],[Female Voters]]/Table1[[#This Row],[Female Population]]</f>
        <v>0.90880108007209959</v>
      </c>
      <c r="Q694" s="27">
        <f>Table1[[#This Row],[Male Voters]]/Table1[[#This Row],[Male Population]]</f>
        <v>0.83777544964205131</v>
      </c>
      <c r="R694" s="27">
        <f>Table1[[#This Row],[Total Voters]]/Table1[[#This Row],[Total Population]]</f>
        <v>0.87295321064556275</v>
      </c>
      <c r="S694" s="27">
        <f>Table1[[#This Row],[Female Ballots]]/Table1[[#This Row],[Female Population]]</f>
        <v>0.66321175679741895</v>
      </c>
      <c r="T694" s="27">
        <f>Table1[[#This Row],[Male Ballots]]/Table1[[#This Row],[Male Population]]</f>
        <v>0.62399282548668789</v>
      </c>
      <c r="U694" s="27">
        <f>Table1[[#This Row],[Total Ballots]]/Table1[[#This Row],[Total Population]]</f>
        <v>0.64341728091367356</v>
      </c>
      <c r="V694" s="27">
        <f>Table1[[#This Row],[Female Ballots]]/Table1[[#This Row],[Female Voters]]</f>
        <v>0.72976559044670497</v>
      </c>
      <c r="W694" s="27">
        <f>Table1[[#This Row],[Male Ballots]]/Table1[[#This Row],[Male Voters]]</f>
        <v>0.7448210922787194</v>
      </c>
      <c r="X694" s="27">
        <f>Table1[[#This Row],[Total Ballots]]/Table1[[#This Row],[Total Voters]]</f>
        <v>0.73705815279361464</v>
      </c>
    </row>
    <row r="695" spans="1:24" s="12" customFormat="1" hidden="1" x14ac:dyDescent="0.25">
      <c r="A695" s="22" t="s">
        <v>30</v>
      </c>
      <c r="B695" s="23">
        <v>2014</v>
      </c>
      <c r="C695" s="23" t="s">
        <v>76</v>
      </c>
      <c r="D695" s="24" t="s">
        <v>66</v>
      </c>
      <c r="E695" s="25">
        <v>8234.5986630000007</v>
      </c>
      <c r="F695" s="25">
        <v>8353.8599630000008</v>
      </c>
      <c r="G695" s="25">
        <v>16588.458634000002</v>
      </c>
      <c r="H695" s="44">
        <v>6547</v>
      </c>
      <c r="I695" s="44">
        <v>6422</v>
      </c>
      <c r="J695" s="44">
        <v>0</v>
      </c>
      <c r="K695" s="44">
        <v>12969</v>
      </c>
      <c r="L695" s="25">
        <v>4303</v>
      </c>
      <c r="M695" s="25">
        <v>4160</v>
      </c>
      <c r="N695" s="25">
        <v>0</v>
      </c>
      <c r="O695" s="26">
        <v>8463</v>
      </c>
      <c r="P695" s="27">
        <f>Table1[[#This Row],[Female Voters]]/Table1[[#This Row],[Female Population]]</f>
        <v>0.79505999842071473</v>
      </c>
      <c r="Q695" s="27">
        <f>Table1[[#This Row],[Male Voters]]/Table1[[#This Row],[Male Population]]</f>
        <v>0.76874642721372122</v>
      </c>
      <c r="R695" s="27">
        <f>Table1[[#This Row],[Total Voters]]/Table1[[#This Row],[Total Population]]</f>
        <v>0.78180862285893793</v>
      </c>
      <c r="S695" s="27">
        <f>Table1[[#This Row],[Female Ballots]]/Table1[[#This Row],[Female Population]]</f>
        <v>0.52255127130049417</v>
      </c>
      <c r="T695" s="27">
        <f>Table1[[#This Row],[Male Ballots]]/Table1[[#This Row],[Male Population]]</f>
        <v>0.49797339414654007</v>
      </c>
      <c r="U695" s="27">
        <f>Table1[[#This Row],[Total Ballots]]/Table1[[#This Row],[Total Population]]</f>
        <v>0.51017398220797217</v>
      </c>
      <c r="V695" s="27">
        <f>Table1[[#This Row],[Female Ballots]]/Table1[[#This Row],[Female Voters]]</f>
        <v>0.65724759431800828</v>
      </c>
      <c r="W695" s="27">
        <f>Table1[[#This Row],[Male Ballots]]/Table1[[#This Row],[Male Voters]]</f>
        <v>0.64777327935222673</v>
      </c>
      <c r="X695" s="27">
        <f>Table1[[#This Row],[Total Ballots]]/Table1[[#This Row],[Total Voters]]</f>
        <v>0.6525560953041869</v>
      </c>
    </row>
    <row r="696" spans="1:24" s="12" customFormat="1" hidden="1" x14ac:dyDescent="0.25">
      <c r="A696" s="22" t="s">
        <v>30</v>
      </c>
      <c r="B696" s="23">
        <v>2014</v>
      </c>
      <c r="C696" s="23" t="s">
        <v>76</v>
      </c>
      <c r="D696" s="24" t="s">
        <v>67</v>
      </c>
      <c r="E696" s="25">
        <v>2242.3672529999999</v>
      </c>
      <c r="F696" s="25">
        <v>2286.5452129999999</v>
      </c>
      <c r="G696" s="25">
        <v>4528.9124659999998</v>
      </c>
      <c r="H696" s="44">
        <v>1918</v>
      </c>
      <c r="I696" s="44">
        <v>2022</v>
      </c>
      <c r="J696" s="44">
        <v>0</v>
      </c>
      <c r="K696" s="44">
        <v>3940</v>
      </c>
      <c r="L696" s="25">
        <v>1599</v>
      </c>
      <c r="M696" s="25">
        <v>1697</v>
      </c>
      <c r="N696" s="25">
        <v>0</v>
      </c>
      <c r="O696" s="26">
        <v>3296</v>
      </c>
      <c r="P696" s="27">
        <f>Table1[[#This Row],[Female Voters]]/Table1[[#This Row],[Female Population]]</f>
        <v>0.85534606226253163</v>
      </c>
      <c r="Q696" s="27">
        <f>Table1[[#This Row],[Male Voters]]/Table1[[#This Row],[Male Population]]</f>
        <v>0.8843035285303148</v>
      </c>
      <c r="R696" s="27">
        <f>Table1[[#This Row],[Total Voters]]/Table1[[#This Row],[Total Population]]</f>
        <v>0.8699660303834188</v>
      </c>
      <c r="S696" s="27">
        <f>Table1[[#This Row],[Female Ballots]]/Table1[[#This Row],[Female Population]]</f>
        <v>0.71308569007183953</v>
      </c>
      <c r="T696" s="27">
        <f>Table1[[#This Row],[Male Ballots]]/Table1[[#This Row],[Male Population]]</f>
        <v>0.74216769926604553</v>
      </c>
      <c r="U696" s="27">
        <f>Table1[[#This Row],[Total Ballots]]/Table1[[#This Row],[Total Population]]</f>
        <v>0.72776853709232192</v>
      </c>
      <c r="V696" s="27">
        <f>Table1[[#This Row],[Female Ballots]]/Table1[[#This Row],[Female Voters]]</f>
        <v>0.8336809176225235</v>
      </c>
      <c r="W696" s="27">
        <f>Table1[[#This Row],[Male Ballots]]/Table1[[#This Row],[Male Voters]]</f>
        <v>0.83926805143422356</v>
      </c>
      <c r="X696" s="27">
        <f>Table1[[#This Row],[Total Ballots]]/Table1[[#This Row],[Total Voters]]</f>
        <v>0.83654822335025381</v>
      </c>
    </row>
    <row r="697" spans="1:24" s="12" customFormat="1" hidden="1" x14ac:dyDescent="0.25">
      <c r="A697" s="22" t="s">
        <v>30</v>
      </c>
      <c r="B697" s="23">
        <v>2014</v>
      </c>
      <c r="C697" s="23" t="s">
        <v>76</v>
      </c>
      <c r="D697" s="24" t="s">
        <v>68</v>
      </c>
      <c r="E697" s="25">
        <v>1861.760718</v>
      </c>
      <c r="F697" s="25">
        <v>1792.7877269999999</v>
      </c>
      <c r="G697" s="25">
        <v>3654.5484500000002</v>
      </c>
      <c r="H697" s="44">
        <v>1614</v>
      </c>
      <c r="I697" s="44">
        <v>1448</v>
      </c>
      <c r="J697" s="44">
        <v>0</v>
      </c>
      <c r="K697" s="44">
        <v>3062</v>
      </c>
      <c r="L697" s="25">
        <v>1185</v>
      </c>
      <c r="M697" s="25">
        <v>1048</v>
      </c>
      <c r="N697" s="25">
        <v>0</v>
      </c>
      <c r="O697" s="26">
        <v>2233</v>
      </c>
      <c r="P697" s="27">
        <f>Table1[[#This Row],[Female Voters]]/Table1[[#This Row],[Female Population]]</f>
        <v>0.86692128821680292</v>
      </c>
      <c r="Q697" s="27">
        <f>Table1[[#This Row],[Male Voters]]/Table1[[#This Row],[Male Population]]</f>
        <v>0.80768067417721678</v>
      </c>
      <c r="R697" s="27">
        <f>Table1[[#This Row],[Total Voters]]/Table1[[#This Row],[Total Population]]</f>
        <v>0.83786000976399688</v>
      </c>
      <c r="S697" s="27">
        <f>Table1[[#This Row],[Female Ballots]]/Table1[[#This Row],[Female Population]]</f>
        <v>0.63649425435992035</v>
      </c>
      <c r="T697" s="27">
        <f>Table1[[#This Row],[Male Ballots]]/Table1[[#This Row],[Male Population]]</f>
        <v>0.58456446584096911</v>
      </c>
      <c r="U697" s="27">
        <f>Table1[[#This Row],[Total Ballots]]/Table1[[#This Row],[Total Population]]</f>
        <v>0.61101939967439745</v>
      </c>
      <c r="V697" s="27">
        <f>Table1[[#This Row],[Female Ballots]]/Table1[[#This Row],[Female Voters]]</f>
        <v>0.73420074349442377</v>
      </c>
      <c r="W697" s="27">
        <f>Table1[[#This Row],[Male Ballots]]/Table1[[#This Row],[Male Voters]]</f>
        <v>0.72375690607734811</v>
      </c>
      <c r="X697" s="27">
        <f>Table1[[#This Row],[Total Ballots]]/Table1[[#This Row],[Total Voters]]</f>
        <v>0.72926192031352055</v>
      </c>
    </row>
    <row r="698" spans="1:24" s="12" customFormat="1" hidden="1" x14ac:dyDescent="0.25">
      <c r="A698" s="22" t="s">
        <v>30</v>
      </c>
      <c r="B698" s="23">
        <v>2014</v>
      </c>
      <c r="C698" s="23" t="s">
        <v>76</v>
      </c>
      <c r="D698" s="24" t="s">
        <v>69</v>
      </c>
      <c r="E698" s="25">
        <v>1388.24215</v>
      </c>
      <c r="F698" s="25">
        <v>1420.590436</v>
      </c>
      <c r="G698" s="25">
        <v>2808.8325800000002</v>
      </c>
      <c r="H698" s="44">
        <v>993</v>
      </c>
      <c r="I698" s="44">
        <v>1030</v>
      </c>
      <c r="J698" s="44">
        <v>0</v>
      </c>
      <c r="K698" s="44">
        <v>2023</v>
      </c>
      <c r="L698" s="25">
        <v>646</v>
      </c>
      <c r="M698" s="25">
        <v>643</v>
      </c>
      <c r="N698" s="25">
        <v>0</v>
      </c>
      <c r="O698" s="26">
        <v>1289</v>
      </c>
      <c r="P698" s="27">
        <f>Table1[[#This Row],[Female Voters]]/Table1[[#This Row],[Female Population]]</f>
        <v>0.71529307765219485</v>
      </c>
      <c r="Q698" s="27">
        <f>Table1[[#This Row],[Male Voters]]/Table1[[#This Row],[Male Population]]</f>
        <v>0.72505063662134916</v>
      </c>
      <c r="R698" s="27">
        <f>Table1[[#This Row],[Total Voters]]/Table1[[#This Row],[Total Population]]</f>
        <v>0.72022804577409161</v>
      </c>
      <c r="S698" s="27">
        <f>Table1[[#This Row],[Female Ballots]]/Table1[[#This Row],[Female Population]]</f>
        <v>0.46533668495802405</v>
      </c>
      <c r="T698" s="27">
        <f>Table1[[#This Row],[Male Ballots]]/Table1[[#This Row],[Male Population]]</f>
        <v>0.45262869839565778</v>
      </c>
      <c r="U698" s="27">
        <f>Table1[[#This Row],[Total Ballots]]/Table1[[#This Row],[Total Population]]</f>
        <v>0.45890951606663571</v>
      </c>
      <c r="V698" s="27">
        <f>Table1[[#This Row],[Female Ballots]]/Table1[[#This Row],[Female Voters]]</f>
        <v>0.65055387713997981</v>
      </c>
      <c r="W698" s="27">
        <f>Table1[[#This Row],[Male Ballots]]/Table1[[#This Row],[Male Voters]]</f>
        <v>0.62427184466019414</v>
      </c>
      <c r="X698" s="27">
        <f>Table1[[#This Row],[Total Ballots]]/Table1[[#This Row],[Total Voters]]</f>
        <v>0.63717251606524961</v>
      </c>
    </row>
    <row r="699" spans="1:24" s="12" customFormat="1" hidden="1" x14ac:dyDescent="0.25">
      <c r="A699" s="22" t="s">
        <v>30</v>
      </c>
      <c r="B699" s="23">
        <v>2014</v>
      </c>
      <c r="C699" s="23" t="s">
        <v>76</v>
      </c>
      <c r="D699" s="24" t="s">
        <v>70</v>
      </c>
      <c r="E699" s="25">
        <v>900.89666899999997</v>
      </c>
      <c r="F699" s="25">
        <v>929.31722800000011</v>
      </c>
      <c r="G699" s="25">
        <v>1830.213902</v>
      </c>
      <c r="H699" s="44">
        <v>723</v>
      </c>
      <c r="I699" s="44">
        <v>719</v>
      </c>
      <c r="J699" s="44">
        <v>0</v>
      </c>
      <c r="K699" s="44">
        <v>1442</v>
      </c>
      <c r="L699" s="25">
        <v>262</v>
      </c>
      <c r="M699" s="25">
        <v>238</v>
      </c>
      <c r="N699" s="25">
        <v>0</v>
      </c>
      <c r="O699" s="26">
        <v>500</v>
      </c>
      <c r="P699" s="27">
        <f>Table1[[#This Row],[Female Voters]]/Table1[[#This Row],[Female Population]]</f>
        <v>0.80253376983015579</v>
      </c>
      <c r="Q699" s="27">
        <f>Table1[[#This Row],[Male Voters]]/Table1[[#This Row],[Male Population]]</f>
        <v>0.77368629175999726</v>
      </c>
      <c r="R699" s="27">
        <f>Table1[[#This Row],[Total Voters]]/Table1[[#This Row],[Total Population]]</f>
        <v>0.78788604896084979</v>
      </c>
      <c r="S699" s="27">
        <f>Table1[[#This Row],[Female Ballots]]/Table1[[#This Row],[Female Population]]</f>
        <v>0.29082136610719339</v>
      </c>
      <c r="T699" s="27">
        <f>Table1[[#This Row],[Male Ballots]]/Table1[[#This Row],[Male Population]]</f>
        <v>0.25610199921958188</v>
      </c>
      <c r="U699" s="27">
        <f>Table1[[#This Row],[Total Ballots]]/Table1[[#This Row],[Total Population]]</f>
        <v>0.27319211129016985</v>
      </c>
      <c r="V699" s="27">
        <f>Table1[[#This Row],[Female Ballots]]/Table1[[#This Row],[Female Voters]]</f>
        <v>0.36237897648686029</v>
      </c>
      <c r="W699" s="27">
        <f>Table1[[#This Row],[Male Ballots]]/Table1[[#This Row],[Male Voters]]</f>
        <v>0.33101529902642557</v>
      </c>
      <c r="X699" s="27">
        <f>Table1[[#This Row],[Total Ballots]]/Table1[[#This Row],[Total Voters]]</f>
        <v>0.34674063800277394</v>
      </c>
    </row>
    <row r="700" spans="1:24" s="12" customFormat="1" hidden="1" x14ac:dyDescent="0.25">
      <c r="A700" s="22" t="s">
        <v>30</v>
      </c>
      <c r="B700" s="23">
        <v>2014</v>
      </c>
      <c r="C700" s="23" t="s">
        <v>76</v>
      </c>
      <c r="D700" s="24" t="s">
        <v>71</v>
      </c>
      <c r="E700" s="25">
        <v>681.84276900000009</v>
      </c>
      <c r="F700" s="25">
        <v>699.76176799999996</v>
      </c>
      <c r="G700" s="25">
        <v>1381.6045360000001</v>
      </c>
      <c r="H700" s="44">
        <v>417</v>
      </c>
      <c r="I700" s="44">
        <v>363</v>
      </c>
      <c r="J700" s="44">
        <v>0</v>
      </c>
      <c r="K700" s="44">
        <v>780</v>
      </c>
      <c r="L700" s="25">
        <v>132</v>
      </c>
      <c r="M700" s="25">
        <v>108</v>
      </c>
      <c r="N700" s="25">
        <v>0</v>
      </c>
      <c r="O700" s="26">
        <v>240</v>
      </c>
      <c r="P700" s="27">
        <f>Table1[[#This Row],[Female Voters]]/Table1[[#This Row],[Female Population]]</f>
        <v>0.61157794576538205</v>
      </c>
      <c r="Q700" s="27">
        <f>Table1[[#This Row],[Male Voters]]/Table1[[#This Row],[Male Population]]</f>
        <v>0.51874797481076451</v>
      </c>
      <c r="R700" s="27">
        <f>Table1[[#This Row],[Total Voters]]/Table1[[#This Row],[Total Population]]</f>
        <v>0.56456097217098311</v>
      </c>
      <c r="S700" s="27">
        <f>Table1[[#This Row],[Female Ballots]]/Table1[[#This Row],[Female Population]]</f>
        <v>0.1935930188034303</v>
      </c>
      <c r="T700" s="27">
        <f>Table1[[#This Row],[Male Ballots]]/Table1[[#This Row],[Male Population]]</f>
        <v>0.15433824043956629</v>
      </c>
      <c r="U700" s="27">
        <f>Table1[[#This Row],[Total Ballots]]/Table1[[#This Row],[Total Population]]</f>
        <v>0.17371106836030248</v>
      </c>
      <c r="V700" s="27">
        <f>Table1[[#This Row],[Female Ballots]]/Table1[[#This Row],[Female Voters]]</f>
        <v>0.31654676258992803</v>
      </c>
      <c r="W700" s="27">
        <f>Table1[[#This Row],[Male Ballots]]/Table1[[#This Row],[Male Voters]]</f>
        <v>0.2975206611570248</v>
      </c>
      <c r="X700" s="27">
        <f>Table1[[#This Row],[Total Ballots]]/Table1[[#This Row],[Total Voters]]</f>
        <v>0.30769230769230771</v>
      </c>
    </row>
    <row r="701" spans="1:24" s="12" customFormat="1" hidden="1" x14ac:dyDescent="0.25">
      <c r="A701" s="22" t="s">
        <v>30</v>
      </c>
      <c r="B701" s="23">
        <v>2014</v>
      </c>
      <c r="C701" s="23" t="s">
        <v>76</v>
      </c>
      <c r="D701" s="24" t="s">
        <v>453</v>
      </c>
      <c r="E701" s="25">
        <v>1159.489104</v>
      </c>
      <c r="F701" s="25">
        <v>1224.857591</v>
      </c>
      <c r="G701" s="25">
        <v>2384.3467000000001</v>
      </c>
      <c r="H701" s="44">
        <v>882</v>
      </c>
      <c r="I701" s="44">
        <v>840</v>
      </c>
      <c r="J701" s="44">
        <v>0</v>
      </c>
      <c r="K701" s="44">
        <v>1722</v>
      </c>
      <c r="L701" s="25">
        <v>479</v>
      </c>
      <c r="M701" s="25">
        <v>426</v>
      </c>
      <c r="N701" s="25">
        <v>0</v>
      </c>
      <c r="O701" s="26">
        <v>905</v>
      </c>
      <c r="P701" s="27">
        <f>Table1[[#This Row],[Female Voters]]/Table1[[#This Row],[Female Population]]</f>
        <v>0.76067985197728949</v>
      </c>
      <c r="Q701" s="27">
        <f>Table1[[#This Row],[Male Voters]]/Table1[[#This Row],[Male Population]]</f>
        <v>0.68579401080757973</v>
      </c>
      <c r="R701" s="27">
        <f>Table1[[#This Row],[Total Voters]]/Table1[[#This Row],[Total Population]]</f>
        <v>0.72221040673321546</v>
      </c>
      <c r="S701" s="27">
        <f>Table1[[#This Row],[Female Ballots]]/Table1[[#This Row],[Female Population]]</f>
        <v>0.41311298083573883</v>
      </c>
      <c r="T701" s="27">
        <f>Table1[[#This Row],[Male Ballots]]/Table1[[#This Row],[Male Population]]</f>
        <v>0.34779553405241542</v>
      </c>
      <c r="U701" s="27">
        <f>Table1[[#This Row],[Total Ballots]]/Table1[[#This Row],[Total Population]]</f>
        <v>0.37955889552471545</v>
      </c>
      <c r="V701" s="27">
        <f>Table1[[#This Row],[Female Ballots]]/Table1[[#This Row],[Female Voters]]</f>
        <v>0.54308390022675734</v>
      </c>
      <c r="W701" s="27">
        <f>Table1[[#This Row],[Male Ballots]]/Table1[[#This Row],[Male Voters]]</f>
        <v>0.50714285714285712</v>
      </c>
      <c r="X701" s="27">
        <f>Table1[[#This Row],[Total Ballots]]/Table1[[#This Row],[Total Voters]]</f>
        <v>0.52555168408826947</v>
      </c>
    </row>
    <row r="702" spans="1:24" s="12" customFormat="1" hidden="1" x14ac:dyDescent="0.25">
      <c r="A702" s="22" t="s">
        <v>43</v>
      </c>
      <c r="B702" s="23">
        <v>2014</v>
      </c>
      <c r="C702" s="23"/>
      <c r="D702" s="24" t="s">
        <v>66</v>
      </c>
      <c r="E702" s="25">
        <v>29944.238799999999</v>
      </c>
      <c r="F702" s="25">
        <v>29594.438687000002</v>
      </c>
      <c r="G702" s="25">
        <v>59538.677482000006</v>
      </c>
      <c r="H702" s="44">
        <v>22721</v>
      </c>
      <c r="I702" s="44">
        <v>20768</v>
      </c>
      <c r="J702" s="44">
        <v>24</v>
      </c>
      <c r="K702" s="44">
        <v>43513</v>
      </c>
      <c r="L702" s="25">
        <v>12827</v>
      </c>
      <c r="M702" s="25">
        <v>12098</v>
      </c>
      <c r="N702" s="25">
        <v>8</v>
      </c>
      <c r="O702" s="26">
        <v>24933</v>
      </c>
      <c r="P702" s="27">
        <f>Table1[[#This Row],[Female Voters]]/Table1[[#This Row],[Female Population]]</f>
        <v>0.75877701055469815</v>
      </c>
      <c r="Q702" s="27">
        <f>Table1[[#This Row],[Male Voters]]/Table1[[#This Row],[Male Population]]</f>
        <v>0.70175346860431564</v>
      </c>
      <c r="R702" s="27">
        <f>Table1[[#This Row],[Total Voters]]/Table1[[#This Row],[Total Population]]</f>
        <v>0.73083585058057499</v>
      </c>
      <c r="S702" s="27">
        <f>Table1[[#This Row],[Female Ballots]]/Table1[[#This Row],[Female Population]]</f>
        <v>0.42836286758439823</v>
      </c>
      <c r="T702" s="27">
        <f>Table1[[#This Row],[Male Ballots]]/Table1[[#This Row],[Male Population]]</f>
        <v>0.40879302114671662</v>
      </c>
      <c r="U702" s="27">
        <f>Table1[[#This Row],[Total Ballots]]/Table1[[#This Row],[Total Population]]</f>
        <v>0.41876979896870992</v>
      </c>
      <c r="V702" s="27">
        <f>Table1[[#This Row],[Female Ballots]]/Table1[[#This Row],[Female Voters]]</f>
        <v>0.56454381409268961</v>
      </c>
      <c r="W702" s="27">
        <f>Table1[[#This Row],[Male Ballots]]/Table1[[#This Row],[Male Voters]]</f>
        <v>0.58253081664098616</v>
      </c>
      <c r="X702" s="27">
        <f>Table1[[#This Row],[Total Ballots]]/Table1[[#This Row],[Total Voters]]</f>
        <v>0.57300117206352119</v>
      </c>
    </row>
    <row r="703" spans="1:24" s="12" customFormat="1" hidden="1" x14ac:dyDescent="0.25">
      <c r="A703" s="22" t="s">
        <v>43</v>
      </c>
      <c r="B703" s="23">
        <v>2014</v>
      </c>
      <c r="C703" s="23"/>
      <c r="D703" s="24" t="s">
        <v>67</v>
      </c>
      <c r="E703" s="25">
        <v>7751.2364150000012</v>
      </c>
      <c r="F703" s="25">
        <v>6919.8516600000003</v>
      </c>
      <c r="G703" s="25">
        <v>14671.08806</v>
      </c>
      <c r="H703" s="44">
        <v>6651</v>
      </c>
      <c r="I703" s="44">
        <v>6107</v>
      </c>
      <c r="J703" s="44">
        <v>3</v>
      </c>
      <c r="K703" s="44">
        <v>12761</v>
      </c>
      <c r="L703" s="25">
        <v>5097</v>
      </c>
      <c r="M703" s="25">
        <v>4929</v>
      </c>
      <c r="N703" s="25">
        <v>2</v>
      </c>
      <c r="O703" s="26">
        <v>10028</v>
      </c>
      <c r="P703" s="27">
        <f>Table1[[#This Row],[Female Voters]]/Table1[[#This Row],[Female Population]]</f>
        <v>0.85805665624249949</v>
      </c>
      <c r="Q703" s="27">
        <f>Table1[[#This Row],[Male Voters]]/Table1[[#This Row],[Male Population]]</f>
        <v>0.88253336921965175</v>
      </c>
      <c r="R703" s="27">
        <f>Table1[[#This Row],[Total Voters]]/Table1[[#This Row],[Total Population]]</f>
        <v>0.86980597129617387</v>
      </c>
      <c r="S703" s="27">
        <f>Table1[[#This Row],[Female Ballots]]/Table1[[#This Row],[Female Population]]</f>
        <v>0.65757251193324606</v>
      </c>
      <c r="T703" s="27">
        <f>Table1[[#This Row],[Male Ballots]]/Table1[[#This Row],[Male Population]]</f>
        <v>0.71229850612144474</v>
      </c>
      <c r="U703" s="27">
        <f>Table1[[#This Row],[Total Ballots]]/Table1[[#This Row],[Total Population]]</f>
        <v>0.68352121935256105</v>
      </c>
      <c r="V703" s="27">
        <f>Table1[[#This Row],[Female Ballots]]/Table1[[#This Row],[Female Voters]]</f>
        <v>0.76635092467298149</v>
      </c>
      <c r="W703" s="27">
        <f>Table1[[#This Row],[Male Ballots]]/Table1[[#This Row],[Male Voters]]</f>
        <v>0.80710659898477155</v>
      </c>
      <c r="X703" s="27">
        <f>Table1[[#This Row],[Total Ballots]]/Table1[[#This Row],[Total Voters]]</f>
        <v>0.78583183136117862</v>
      </c>
    </row>
    <row r="704" spans="1:24" s="12" customFormat="1" hidden="1" x14ac:dyDescent="0.25">
      <c r="A704" s="22" t="s">
        <v>43</v>
      </c>
      <c r="B704" s="23">
        <v>2014</v>
      </c>
      <c r="C704" s="23"/>
      <c r="D704" s="24" t="s">
        <v>68</v>
      </c>
      <c r="E704" s="25">
        <v>5587.1279599999998</v>
      </c>
      <c r="F704" s="25">
        <v>5406.0428699999993</v>
      </c>
      <c r="G704" s="25">
        <v>10993.170829999999</v>
      </c>
      <c r="H704" s="44">
        <v>4635</v>
      </c>
      <c r="I704" s="44">
        <v>4288</v>
      </c>
      <c r="J704" s="44">
        <v>4</v>
      </c>
      <c r="K704" s="44">
        <v>8927</v>
      </c>
      <c r="L704" s="25">
        <v>3178</v>
      </c>
      <c r="M704" s="25">
        <v>2952</v>
      </c>
      <c r="N704" s="25">
        <v>3</v>
      </c>
      <c r="O704" s="26">
        <v>6133</v>
      </c>
      <c r="P704" s="27">
        <f>Table1[[#This Row],[Female Voters]]/Table1[[#This Row],[Female Population]]</f>
        <v>0.82958543874123125</v>
      </c>
      <c r="Q704" s="27">
        <f>Table1[[#This Row],[Male Voters]]/Table1[[#This Row],[Male Population]]</f>
        <v>0.79318645876739058</v>
      </c>
      <c r="R704" s="27">
        <f>Table1[[#This Row],[Total Voters]]/Table1[[#This Row],[Total Population]]</f>
        <v>0.81204960225292899</v>
      </c>
      <c r="S704" s="27">
        <f>Table1[[#This Row],[Female Ballots]]/Table1[[#This Row],[Female Population]]</f>
        <v>0.56880744861264998</v>
      </c>
      <c r="T704" s="27">
        <f>Table1[[#This Row],[Male Ballots]]/Table1[[#This Row],[Male Population]]</f>
        <v>0.5460556031439685</v>
      </c>
      <c r="U704" s="27">
        <f>Table1[[#This Row],[Total Ballots]]/Table1[[#This Row],[Total Population]]</f>
        <v>0.55789181254813636</v>
      </c>
      <c r="V704" s="27">
        <f>Table1[[#This Row],[Female Ballots]]/Table1[[#This Row],[Female Voters]]</f>
        <v>0.68565264293419637</v>
      </c>
      <c r="W704" s="27">
        <f>Table1[[#This Row],[Male Ballots]]/Table1[[#This Row],[Male Voters]]</f>
        <v>0.68843283582089554</v>
      </c>
      <c r="X704" s="27">
        <f>Table1[[#This Row],[Total Ballots]]/Table1[[#This Row],[Total Voters]]</f>
        <v>0.68701691497703599</v>
      </c>
    </row>
    <row r="705" spans="1:24" s="12" customFormat="1" hidden="1" x14ac:dyDescent="0.25">
      <c r="A705" s="22" t="s">
        <v>43</v>
      </c>
      <c r="B705" s="23">
        <v>2014</v>
      </c>
      <c r="C705" s="23"/>
      <c r="D705" s="24" t="s">
        <v>69</v>
      </c>
      <c r="E705" s="25">
        <v>5053.7661100000005</v>
      </c>
      <c r="F705" s="25">
        <v>5076.7220900000002</v>
      </c>
      <c r="G705" s="25">
        <v>10130.4882</v>
      </c>
      <c r="H705" s="44">
        <v>3661</v>
      </c>
      <c r="I705" s="44">
        <v>3288</v>
      </c>
      <c r="J705" s="44">
        <v>2</v>
      </c>
      <c r="K705" s="44">
        <v>6951</v>
      </c>
      <c r="L705" s="25">
        <v>1970</v>
      </c>
      <c r="M705" s="25">
        <v>1821</v>
      </c>
      <c r="N705" s="25">
        <v>0</v>
      </c>
      <c r="O705" s="26">
        <v>3791</v>
      </c>
      <c r="P705" s="27">
        <f>Table1[[#This Row],[Female Voters]]/Table1[[#This Row],[Female Population]]</f>
        <v>0.72441025570136641</v>
      </c>
      <c r="Q705" s="27">
        <f>Table1[[#This Row],[Male Voters]]/Table1[[#This Row],[Male Population]]</f>
        <v>0.64766200349564529</v>
      </c>
      <c r="R705" s="27">
        <f>Table1[[#This Row],[Total Voters]]/Table1[[#This Row],[Total Population]]</f>
        <v>0.68614659656777455</v>
      </c>
      <c r="S705" s="27">
        <f>Table1[[#This Row],[Female Ballots]]/Table1[[#This Row],[Female Population]]</f>
        <v>0.38980830476145639</v>
      </c>
      <c r="T705" s="27">
        <f>Table1[[#This Row],[Male Ballots]]/Table1[[#This Row],[Male Population]]</f>
        <v>0.35869601835935833</v>
      </c>
      <c r="U705" s="27">
        <f>Table1[[#This Row],[Total Ballots]]/Table1[[#This Row],[Total Population]]</f>
        <v>0.37421691088885528</v>
      </c>
      <c r="V705" s="27">
        <f>Table1[[#This Row],[Female Ballots]]/Table1[[#This Row],[Female Voters]]</f>
        <v>0.53810434307566235</v>
      </c>
      <c r="W705" s="27">
        <f>Table1[[#This Row],[Male Ballots]]/Table1[[#This Row],[Male Voters]]</f>
        <v>0.55383211678832112</v>
      </c>
      <c r="X705" s="27">
        <f>Table1[[#This Row],[Total Ballots]]/Table1[[#This Row],[Total Voters]]</f>
        <v>0.54538915263990795</v>
      </c>
    </row>
    <row r="706" spans="1:24" s="12" customFormat="1" hidden="1" x14ac:dyDescent="0.25">
      <c r="A706" s="22" t="s">
        <v>43</v>
      </c>
      <c r="B706" s="23">
        <v>2014</v>
      </c>
      <c r="C706" s="23"/>
      <c r="D706" s="24" t="s">
        <v>70</v>
      </c>
      <c r="E706" s="25">
        <v>4257.7016199999998</v>
      </c>
      <c r="F706" s="25">
        <v>4450.31963</v>
      </c>
      <c r="G706" s="25">
        <v>8708.0212499999998</v>
      </c>
      <c r="H706" s="44">
        <v>2950</v>
      </c>
      <c r="I706" s="44">
        <v>2685</v>
      </c>
      <c r="J706" s="44">
        <v>8</v>
      </c>
      <c r="K706" s="44">
        <v>5643</v>
      </c>
      <c r="L706" s="25">
        <v>861</v>
      </c>
      <c r="M706" s="25">
        <v>811</v>
      </c>
      <c r="N706" s="25">
        <v>2</v>
      </c>
      <c r="O706" s="26">
        <v>1674</v>
      </c>
      <c r="P706" s="27">
        <f>Table1[[#This Row],[Female Voters]]/Table1[[#This Row],[Female Population]]</f>
        <v>0.69286207989370574</v>
      </c>
      <c r="Q706" s="27">
        <f>Table1[[#This Row],[Male Voters]]/Table1[[#This Row],[Male Population]]</f>
        <v>0.60332745133634369</v>
      </c>
      <c r="R706" s="27">
        <f>Table1[[#This Row],[Total Voters]]/Table1[[#This Row],[Total Population]]</f>
        <v>0.64802322341599705</v>
      </c>
      <c r="S706" s="27">
        <f>Table1[[#This Row],[Female Ballots]]/Table1[[#This Row],[Female Population]]</f>
        <v>0.20222177992829851</v>
      </c>
      <c r="T706" s="27">
        <f>Table1[[#This Row],[Male Ballots]]/Table1[[#This Row],[Male Population]]</f>
        <v>0.18223410168855669</v>
      </c>
      <c r="U706" s="27">
        <f>Table1[[#This Row],[Total Ballots]]/Table1[[#This Row],[Total Population]]</f>
        <v>0.19223655431479339</v>
      </c>
      <c r="V706" s="27">
        <f>Table1[[#This Row],[Female Ballots]]/Table1[[#This Row],[Female Voters]]</f>
        <v>0.29186440677966102</v>
      </c>
      <c r="W706" s="27">
        <f>Table1[[#This Row],[Male Ballots]]/Table1[[#This Row],[Male Voters]]</f>
        <v>0.30204841713221603</v>
      </c>
      <c r="X706" s="27">
        <f>Table1[[#This Row],[Total Ballots]]/Table1[[#This Row],[Total Voters]]</f>
        <v>0.29665071770334928</v>
      </c>
    </row>
    <row r="707" spans="1:24" s="12" customFormat="1" hidden="1" x14ac:dyDescent="0.25">
      <c r="A707" s="22" t="s">
        <v>43</v>
      </c>
      <c r="B707" s="23">
        <v>2014</v>
      </c>
      <c r="C707" s="23"/>
      <c r="D707" s="24" t="s">
        <v>71</v>
      </c>
      <c r="E707" s="25">
        <v>3052.3880550000003</v>
      </c>
      <c r="F707" s="25">
        <v>3472.3853669999999</v>
      </c>
      <c r="G707" s="25">
        <v>6524.7734220000002</v>
      </c>
      <c r="H707" s="44">
        <v>1814</v>
      </c>
      <c r="I707" s="44">
        <v>1767</v>
      </c>
      <c r="J707" s="44">
        <v>5</v>
      </c>
      <c r="K707" s="44">
        <v>3586</v>
      </c>
      <c r="L707" s="25">
        <v>449</v>
      </c>
      <c r="M707" s="25">
        <v>459</v>
      </c>
      <c r="N707" s="25">
        <v>1</v>
      </c>
      <c r="O707" s="26">
        <v>909</v>
      </c>
      <c r="P707" s="27">
        <f>Table1[[#This Row],[Female Voters]]/Table1[[#This Row],[Female Population]]</f>
        <v>0.59428878874969904</v>
      </c>
      <c r="Q707" s="27">
        <f>Table1[[#This Row],[Male Voters]]/Table1[[#This Row],[Male Population]]</f>
        <v>0.50887209029066272</v>
      </c>
      <c r="R707" s="27">
        <f>Table1[[#This Row],[Total Voters]]/Table1[[#This Row],[Total Population]]</f>
        <v>0.54959762861785388</v>
      </c>
      <c r="S707" s="27">
        <f>Table1[[#This Row],[Female Ballots]]/Table1[[#This Row],[Female Population]]</f>
        <v>0.14709794164752749</v>
      </c>
      <c r="T707" s="27">
        <f>Table1[[#This Row],[Male Ballots]]/Table1[[#This Row],[Male Population]]</f>
        <v>0.13218578915869508</v>
      </c>
      <c r="U707" s="27">
        <f>Table1[[#This Row],[Total Ballots]]/Table1[[#This Row],[Total Population]]</f>
        <v>0.13931518249125188</v>
      </c>
      <c r="V707" s="27">
        <f>Table1[[#This Row],[Female Ballots]]/Table1[[#This Row],[Female Voters]]</f>
        <v>0.24751929437706727</v>
      </c>
      <c r="W707" s="27">
        <f>Table1[[#This Row],[Male Ballots]]/Table1[[#This Row],[Male Voters]]</f>
        <v>0.25976230899830222</v>
      </c>
      <c r="X707" s="27">
        <f>Table1[[#This Row],[Total Ballots]]/Table1[[#This Row],[Total Voters]]</f>
        <v>0.25348577802565531</v>
      </c>
    </row>
    <row r="708" spans="1:24" s="12" customFormat="1" hidden="1" x14ac:dyDescent="0.25">
      <c r="A708" s="22" t="s">
        <v>43</v>
      </c>
      <c r="B708" s="23">
        <v>2014</v>
      </c>
      <c r="C708" s="23"/>
      <c r="D708" s="24" t="s">
        <v>453</v>
      </c>
      <c r="E708" s="25">
        <v>4242.0186400000002</v>
      </c>
      <c r="F708" s="25">
        <v>4269.1170700000002</v>
      </c>
      <c r="G708" s="25">
        <v>8511.1357200000002</v>
      </c>
      <c r="H708" s="44">
        <v>3010</v>
      </c>
      <c r="I708" s="44">
        <v>2633</v>
      </c>
      <c r="J708" s="44">
        <v>2</v>
      </c>
      <c r="K708" s="44">
        <v>5645</v>
      </c>
      <c r="L708" s="25">
        <v>1272</v>
      </c>
      <c r="M708" s="25">
        <v>1126</v>
      </c>
      <c r="N708" s="25">
        <v>0</v>
      </c>
      <c r="O708" s="26">
        <v>2398</v>
      </c>
      <c r="P708" s="27">
        <f>Table1[[#This Row],[Female Voters]]/Table1[[#This Row],[Female Population]]</f>
        <v>0.70956783914556298</v>
      </c>
      <c r="Q708" s="27">
        <f>Table1[[#This Row],[Male Voters]]/Table1[[#This Row],[Male Population]]</f>
        <v>0.61675516431785271</v>
      </c>
      <c r="R708" s="27">
        <f>Table1[[#This Row],[Total Voters]]/Table1[[#This Row],[Total Population]]</f>
        <v>0.66324873503485848</v>
      </c>
      <c r="S708" s="27">
        <f>Table1[[#This Row],[Female Ballots]]/Table1[[#This Row],[Female Population]]</f>
        <v>0.29985723966550037</v>
      </c>
      <c r="T708" s="27">
        <f>Table1[[#This Row],[Male Ballots]]/Table1[[#This Row],[Male Population]]</f>
        <v>0.26375477213137188</v>
      </c>
      <c r="U708" s="27">
        <f>Table1[[#This Row],[Total Ballots]]/Table1[[#This Row],[Total Population]]</f>
        <v>0.28174853261533939</v>
      </c>
      <c r="V708" s="27">
        <f>Table1[[#This Row],[Female Ballots]]/Table1[[#This Row],[Female Voters]]</f>
        <v>0.42259136212624587</v>
      </c>
      <c r="W708" s="27">
        <f>Table1[[#This Row],[Male Ballots]]/Table1[[#This Row],[Male Voters]]</f>
        <v>0.42764906950246867</v>
      </c>
      <c r="X708" s="27">
        <f>Table1[[#This Row],[Total Ballots]]/Table1[[#This Row],[Total Voters]]</f>
        <v>0.42480070859167407</v>
      </c>
    </row>
    <row r="709" spans="1:24" s="12" customFormat="1" hidden="1" x14ac:dyDescent="0.25">
      <c r="A709" s="22" t="s">
        <v>28</v>
      </c>
      <c r="B709" s="23">
        <v>2014</v>
      </c>
      <c r="C709" s="23"/>
      <c r="D709" s="24" t="s">
        <v>66</v>
      </c>
      <c r="E709" s="25">
        <v>4213.4119840000003</v>
      </c>
      <c r="F709" s="25">
        <v>4203.8374760000006</v>
      </c>
      <c r="G709" s="25">
        <v>8417.2494599999991</v>
      </c>
      <c r="H709" s="44">
        <v>3443</v>
      </c>
      <c r="I709" s="44">
        <v>3409</v>
      </c>
      <c r="J709" s="44">
        <v>0</v>
      </c>
      <c r="K709" s="44">
        <v>6852</v>
      </c>
      <c r="L709" s="25">
        <v>2326</v>
      </c>
      <c r="M709" s="25">
        <v>2266</v>
      </c>
      <c r="N709" s="25">
        <v>0</v>
      </c>
      <c r="O709" s="26">
        <v>4592</v>
      </c>
      <c r="P709" s="27">
        <f>Table1[[#This Row],[Female Voters]]/Table1[[#This Row],[Female Population]]</f>
        <v>0.81715246766146754</v>
      </c>
      <c r="Q709" s="27">
        <f>Table1[[#This Row],[Male Voters]]/Table1[[#This Row],[Male Population]]</f>
        <v>0.81092573617848385</v>
      </c>
      <c r="R709" s="27">
        <f>Table1[[#This Row],[Total Voters]]/Table1[[#This Row],[Total Population]]</f>
        <v>0.81404264333161402</v>
      </c>
      <c r="S709" s="27">
        <f>Table1[[#This Row],[Female Ballots]]/Table1[[#This Row],[Female Population]]</f>
        <v>0.55204665692145616</v>
      </c>
      <c r="T709" s="27">
        <f>Table1[[#This Row],[Male Ballots]]/Table1[[#This Row],[Male Population]]</f>
        <v>0.53903130483439265</v>
      </c>
      <c r="U709" s="27">
        <f>Table1[[#This Row],[Total Ballots]]/Table1[[#This Row],[Total Population]]</f>
        <v>0.54554638327185812</v>
      </c>
      <c r="V709" s="27">
        <f>Table1[[#This Row],[Female Ballots]]/Table1[[#This Row],[Female Voters]]</f>
        <v>0.67557362765030493</v>
      </c>
      <c r="W709" s="27">
        <f>Table1[[#This Row],[Male Ballots]]/Table1[[#This Row],[Male Voters]]</f>
        <v>0.66471105896157234</v>
      </c>
      <c r="X709" s="27">
        <f>Table1[[#This Row],[Total Ballots]]/Table1[[#This Row],[Total Voters]]</f>
        <v>0.67016929363689437</v>
      </c>
    </row>
    <row r="710" spans="1:24" s="12" customFormat="1" hidden="1" x14ac:dyDescent="0.25">
      <c r="A710" s="22" t="s">
        <v>28</v>
      </c>
      <c r="B710" s="23">
        <v>2014</v>
      </c>
      <c r="C710" s="23"/>
      <c r="D710" s="24" t="s">
        <v>67</v>
      </c>
      <c r="E710" s="25">
        <v>1282.900838</v>
      </c>
      <c r="F710" s="25">
        <v>1232.9399410000001</v>
      </c>
      <c r="G710" s="25">
        <v>2515.8407799999995</v>
      </c>
      <c r="H710" s="44">
        <v>1115</v>
      </c>
      <c r="I710" s="44">
        <v>1101</v>
      </c>
      <c r="J710" s="44">
        <v>0</v>
      </c>
      <c r="K710" s="44">
        <v>2216</v>
      </c>
      <c r="L710" s="25">
        <v>922</v>
      </c>
      <c r="M710" s="25">
        <v>929</v>
      </c>
      <c r="N710" s="25">
        <v>0</v>
      </c>
      <c r="O710" s="26">
        <v>1851</v>
      </c>
      <c r="P710" s="27">
        <f>Table1[[#This Row],[Female Voters]]/Table1[[#This Row],[Female Population]]</f>
        <v>0.86912407177022977</v>
      </c>
      <c r="Q710" s="27">
        <f>Table1[[#This Row],[Male Voters]]/Table1[[#This Row],[Male Population]]</f>
        <v>0.89298753604089776</v>
      </c>
      <c r="R710" s="27">
        <f>Table1[[#This Row],[Total Voters]]/Table1[[#This Row],[Total Population]]</f>
        <v>0.88081885690715311</v>
      </c>
      <c r="S710" s="27">
        <f>Table1[[#This Row],[Female Ballots]]/Table1[[#This Row],[Female Population]]</f>
        <v>0.71868376158937386</v>
      </c>
      <c r="T710" s="27">
        <f>Table1[[#This Row],[Male Ballots]]/Table1[[#This Row],[Male Population]]</f>
        <v>0.75348357945685196</v>
      </c>
      <c r="U710" s="27">
        <f>Table1[[#This Row],[Total Ballots]]/Table1[[#This Row],[Total Population]]</f>
        <v>0.73573813363499119</v>
      </c>
      <c r="V710" s="27">
        <f>Table1[[#This Row],[Female Ballots]]/Table1[[#This Row],[Female Voters]]</f>
        <v>0.82690582959641257</v>
      </c>
      <c r="W710" s="27">
        <f>Table1[[#This Row],[Male Ballots]]/Table1[[#This Row],[Male Voters]]</f>
        <v>0.8437783832879201</v>
      </c>
      <c r="X710" s="27">
        <f>Table1[[#This Row],[Total Ballots]]/Table1[[#This Row],[Total Voters]]</f>
        <v>0.83528880866425992</v>
      </c>
    </row>
    <row r="711" spans="1:24" s="12" customFormat="1" hidden="1" x14ac:dyDescent="0.25">
      <c r="A711" s="22" t="s">
        <v>28</v>
      </c>
      <c r="B711" s="23">
        <v>2014</v>
      </c>
      <c r="C711" s="23"/>
      <c r="D711" s="24" t="s">
        <v>68</v>
      </c>
      <c r="E711" s="25">
        <v>928.68623000000002</v>
      </c>
      <c r="F711" s="25">
        <v>920.04120499999999</v>
      </c>
      <c r="G711" s="25">
        <v>1848.7274360000001</v>
      </c>
      <c r="H711" s="44">
        <v>772</v>
      </c>
      <c r="I711" s="44">
        <v>765</v>
      </c>
      <c r="J711" s="44">
        <v>0</v>
      </c>
      <c r="K711" s="44">
        <v>1537</v>
      </c>
      <c r="L711" s="25">
        <v>590</v>
      </c>
      <c r="M711" s="25">
        <v>588</v>
      </c>
      <c r="N711" s="25">
        <v>0</v>
      </c>
      <c r="O711" s="26">
        <v>1178</v>
      </c>
      <c r="P711" s="27">
        <f>Table1[[#This Row],[Female Voters]]/Table1[[#This Row],[Female Population]]</f>
        <v>0.83128184209213485</v>
      </c>
      <c r="Q711" s="27">
        <f>Table1[[#This Row],[Male Voters]]/Table1[[#This Row],[Male Population]]</f>
        <v>0.83148449856656148</v>
      </c>
      <c r="R711" s="27">
        <f>Table1[[#This Row],[Total Voters]]/Table1[[#This Row],[Total Population]]</f>
        <v>0.83138269604822368</v>
      </c>
      <c r="S711" s="27">
        <f>Table1[[#This Row],[Female Ballots]]/Table1[[#This Row],[Female Population]]</f>
        <v>0.63530607102896308</v>
      </c>
      <c r="T711" s="27">
        <f>Table1[[#This Row],[Male Ballots]]/Table1[[#This Row],[Male Population]]</f>
        <v>0.63910181066292571</v>
      </c>
      <c r="U711" s="27">
        <f>Table1[[#This Row],[Total Ballots]]/Table1[[#This Row],[Total Population]]</f>
        <v>0.63719506567651751</v>
      </c>
      <c r="V711" s="27">
        <f>Table1[[#This Row],[Female Ballots]]/Table1[[#This Row],[Female Voters]]</f>
        <v>0.76424870466321249</v>
      </c>
      <c r="W711" s="27">
        <f>Table1[[#This Row],[Male Ballots]]/Table1[[#This Row],[Male Voters]]</f>
        <v>0.7686274509803922</v>
      </c>
      <c r="X711" s="27">
        <f>Table1[[#This Row],[Total Ballots]]/Table1[[#This Row],[Total Voters]]</f>
        <v>0.7664281067013663</v>
      </c>
    </row>
    <row r="712" spans="1:24" s="12" customFormat="1" hidden="1" x14ac:dyDescent="0.25">
      <c r="A712" s="22" t="s">
        <v>28</v>
      </c>
      <c r="B712" s="23">
        <v>2014</v>
      </c>
      <c r="C712" s="23"/>
      <c r="D712" s="24" t="s">
        <v>69</v>
      </c>
      <c r="E712" s="25">
        <v>713.67142899999999</v>
      </c>
      <c r="F712" s="25">
        <v>713.98459099999991</v>
      </c>
      <c r="G712" s="25">
        <v>1427.6560199999999</v>
      </c>
      <c r="H712" s="44">
        <v>525</v>
      </c>
      <c r="I712" s="44">
        <v>513</v>
      </c>
      <c r="J712" s="44">
        <v>0</v>
      </c>
      <c r="K712" s="44">
        <v>1038</v>
      </c>
      <c r="L712" s="25">
        <v>351</v>
      </c>
      <c r="M712" s="25">
        <v>333</v>
      </c>
      <c r="N712" s="25">
        <v>0</v>
      </c>
      <c r="O712" s="26">
        <v>684</v>
      </c>
      <c r="P712" s="27">
        <f>Table1[[#This Row],[Female Voters]]/Table1[[#This Row],[Female Population]]</f>
        <v>0.73563264363214409</v>
      </c>
      <c r="Q712" s="27">
        <f>Table1[[#This Row],[Male Voters]]/Table1[[#This Row],[Male Population]]</f>
        <v>0.71850290113613957</v>
      </c>
      <c r="R712" s="27">
        <f>Table1[[#This Row],[Total Voters]]/Table1[[#This Row],[Total Population]]</f>
        <v>0.72706589364572571</v>
      </c>
      <c r="S712" s="27">
        <f>Table1[[#This Row],[Female Ballots]]/Table1[[#This Row],[Female Population]]</f>
        <v>0.49182296745691917</v>
      </c>
      <c r="T712" s="27">
        <f>Table1[[#This Row],[Male Ballots]]/Table1[[#This Row],[Male Population]]</f>
        <v>0.46639662003573973</v>
      </c>
      <c r="U712" s="27">
        <f>Table1[[#This Row],[Total Ballots]]/Table1[[#This Row],[Total Population]]</f>
        <v>0.47910700506134529</v>
      </c>
      <c r="V712" s="27">
        <f>Table1[[#This Row],[Female Ballots]]/Table1[[#This Row],[Female Voters]]</f>
        <v>0.66857142857142859</v>
      </c>
      <c r="W712" s="27">
        <f>Table1[[#This Row],[Male Ballots]]/Table1[[#This Row],[Male Voters]]</f>
        <v>0.64912280701754388</v>
      </c>
      <c r="X712" s="27">
        <f>Table1[[#This Row],[Total Ballots]]/Table1[[#This Row],[Total Voters]]</f>
        <v>0.65895953757225434</v>
      </c>
    </row>
    <row r="713" spans="1:24" s="12" customFormat="1" hidden="1" x14ac:dyDescent="0.25">
      <c r="A713" s="22" t="s">
        <v>28</v>
      </c>
      <c r="B713" s="23">
        <v>2014</v>
      </c>
      <c r="C713" s="23"/>
      <c r="D713" s="24" t="s">
        <v>70</v>
      </c>
      <c r="E713" s="25">
        <v>427.12415399999998</v>
      </c>
      <c r="F713" s="25">
        <v>430.34361100000001</v>
      </c>
      <c r="G713" s="25">
        <v>857.46776299999999</v>
      </c>
      <c r="H713" s="44">
        <v>370</v>
      </c>
      <c r="I713" s="44">
        <v>385</v>
      </c>
      <c r="J713" s="44">
        <v>0</v>
      </c>
      <c r="K713" s="44">
        <v>755</v>
      </c>
      <c r="L713" s="25">
        <v>154</v>
      </c>
      <c r="M713" s="25">
        <v>146</v>
      </c>
      <c r="N713" s="25">
        <v>0</v>
      </c>
      <c r="O713" s="26">
        <v>300</v>
      </c>
      <c r="P713" s="27">
        <f>Table1[[#This Row],[Female Voters]]/Table1[[#This Row],[Female Population]]</f>
        <v>0.8662586663267936</v>
      </c>
      <c r="Q713" s="27">
        <f>Table1[[#This Row],[Male Voters]]/Table1[[#This Row],[Male Population]]</f>
        <v>0.89463393938942426</v>
      </c>
      <c r="R713" s="27">
        <f>Table1[[#This Row],[Total Voters]]/Table1[[#This Row],[Total Population]]</f>
        <v>0.88049957395307932</v>
      </c>
      <c r="S713" s="27">
        <f>Table1[[#This Row],[Female Ballots]]/Table1[[#This Row],[Female Population]]</f>
        <v>0.36055090436304382</v>
      </c>
      <c r="T713" s="27">
        <f>Table1[[#This Row],[Male Ballots]]/Table1[[#This Row],[Male Population]]</f>
        <v>0.33926377961261284</v>
      </c>
      <c r="U713" s="27">
        <f>Table1[[#This Row],[Total Ballots]]/Table1[[#This Row],[Total Population]]</f>
        <v>0.34986738037870702</v>
      </c>
      <c r="V713" s="27">
        <f>Table1[[#This Row],[Female Ballots]]/Table1[[#This Row],[Female Voters]]</f>
        <v>0.41621621621621624</v>
      </c>
      <c r="W713" s="27">
        <f>Table1[[#This Row],[Male Ballots]]/Table1[[#This Row],[Male Voters]]</f>
        <v>0.37922077922077924</v>
      </c>
      <c r="X713" s="27">
        <f>Table1[[#This Row],[Total Ballots]]/Table1[[#This Row],[Total Voters]]</f>
        <v>0.39735099337748342</v>
      </c>
    </row>
    <row r="714" spans="1:24" s="12" customFormat="1" hidden="1" x14ac:dyDescent="0.25">
      <c r="A714" s="22" t="s">
        <v>28</v>
      </c>
      <c r="B714" s="23">
        <v>2014</v>
      </c>
      <c r="C714" s="23"/>
      <c r="D714" s="24" t="s">
        <v>71</v>
      </c>
      <c r="E714" s="25">
        <v>360.97773599999999</v>
      </c>
      <c r="F714" s="25">
        <v>395.872207</v>
      </c>
      <c r="G714" s="25">
        <v>756.84994299999994</v>
      </c>
      <c r="H714" s="44">
        <v>229</v>
      </c>
      <c r="I714" s="44">
        <v>213</v>
      </c>
      <c r="J714" s="44">
        <v>0</v>
      </c>
      <c r="K714" s="44">
        <v>442</v>
      </c>
      <c r="L714" s="25">
        <v>82</v>
      </c>
      <c r="M714" s="25">
        <v>58</v>
      </c>
      <c r="N714" s="25">
        <v>0</v>
      </c>
      <c r="O714" s="26">
        <v>140</v>
      </c>
      <c r="P714" s="27">
        <f>Table1[[#This Row],[Female Voters]]/Table1[[#This Row],[Female Population]]</f>
        <v>0.63438815517420166</v>
      </c>
      <c r="Q714" s="27">
        <f>Table1[[#This Row],[Male Voters]]/Table1[[#This Row],[Male Population]]</f>
        <v>0.53805242255867691</v>
      </c>
      <c r="R714" s="27">
        <f>Table1[[#This Row],[Total Voters]]/Table1[[#This Row],[Total Population]]</f>
        <v>0.58399951547594953</v>
      </c>
      <c r="S714" s="27">
        <f>Table1[[#This Row],[Female Ballots]]/Table1[[#This Row],[Female Population]]</f>
        <v>0.22716082412351327</v>
      </c>
      <c r="T714" s="27">
        <f>Table1[[#This Row],[Male Ballots]]/Table1[[#This Row],[Male Population]]</f>
        <v>0.14651192726949885</v>
      </c>
      <c r="U714" s="27">
        <f>Table1[[#This Row],[Total Ballots]]/Table1[[#This Row],[Total Population]]</f>
        <v>0.18497722209645462</v>
      </c>
      <c r="V714" s="27">
        <f>Table1[[#This Row],[Female Ballots]]/Table1[[#This Row],[Female Voters]]</f>
        <v>0.35807860262008734</v>
      </c>
      <c r="W714" s="27">
        <f>Table1[[#This Row],[Male Ballots]]/Table1[[#This Row],[Male Voters]]</f>
        <v>0.27230046948356806</v>
      </c>
      <c r="X714" s="27">
        <f>Table1[[#This Row],[Total Ballots]]/Table1[[#This Row],[Total Voters]]</f>
        <v>0.31674208144796379</v>
      </c>
    </row>
    <row r="715" spans="1:24" s="12" customFormat="1" hidden="1" x14ac:dyDescent="0.25">
      <c r="A715" s="22" t="s">
        <v>28</v>
      </c>
      <c r="B715" s="23">
        <v>2014</v>
      </c>
      <c r="C715" s="23"/>
      <c r="D715" s="24" t="s">
        <v>453</v>
      </c>
      <c r="E715" s="25">
        <v>500.05159700000002</v>
      </c>
      <c r="F715" s="25">
        <v>510.65592100000003</v>
      </c>
      <c r="G715" s="25">
        <v>1010.7075180000001</v>
      </c>
      <c r="H715" s="44">
        <v>432</v>
      </c>
      <c r="I715" s="44">
        <v>432</v>
      </c>
      <c r="J715" s="44">
        <v>0</v>
      </c>
      <c r="K715" s="44">
        <v>864</v>
      </c>
      <c r="L715" s="25">
        <v>227</v>
      </c>
      <c r="M715" s="25">
        <v>212</v>
      </c>
      <c r="N715" s="25">
        <v>0</v>
      </c>
      <c r="O715" s="26">
        <v>439</v>
      </c>
      <c r="P715" s="27">
        <f>Table1[[#This Row],[Female Voters]]/Table1[[#This Row],[Female Population]]</f>
        <v>0.86391084958378805</v>
      </c>
      <c r="Q715" s="27">
        <f>Table1[[#This Row],[Male Voters]]/Table1[[#This Row],[Male Population]]</f>
        <v>0.84597080389086488</v>
      </c>
      <c r="R715" s="27">
        <f>Table1[[#This Row],[Total Voters]]/Table1[[#This Row],[Total Population]]</f>
        <v>0.85484671342872109</v>
      </c>
      <c r="S715" s="27">
        <f>Table1[[#This Row],[Female Ballots]]/Table1[[#This Row],[Female Population]]</f>
        <v>0.45395315475814785</v>
      </c>
      <c r="T715" s="27">
        <f>Table1[[#This Row],[Male Ballots]]/Table1[[#This Row],[Male Population]]</f>
        <v>0.41515233894644293</v>
      </c>
      <c r="U715" s="27">
        <f>Table1[[#This Row],[Total Ballots]]/Table1[[#This Row],[Total Population]]</f>
        <v>0.43434919814260248</v>
      </c>
      <c r="V715" s="27">
        <f>Table1[[#This Row],[Female Ballots]]/Table1[[#This Row],[Female Voters]]</f>
        <v>0.52546296296296291</v>
      </c>
      <c r="W715" s="27">
        <f>Table1[[#This Row],[Male Ballots]]/Table1[[#This Row],[Male Voters]]</f>
        <v>0.49074074074074076</v>
      </c>
      <c r="X715" s="27">
        <f>Table1[[#This Row],[Total Ballots]]/Table1[[#This Row],[Total Voters]]</f>
        <v>0.50810185185185186</v>
      </c>
    </row>
    <row r="716" spans="1:24" s="12" customFormat="1" hidden="1" x14ac:dyDescent="0.25">
      <c r="A716" s="22" t="s">
        <v>42</v>
      </c>
      <c r="B716" s="23">
        <v>2014</v>
      </c>
      <c r="C716" s="23"/>
      <c r="D716" s="24" t="s">
        <v>66</v>
      </c>
      <c r="E716" s="25">
        <v>24157.803742</v>
      </c>
      <c r="F716" s="25">
        <v>25690.925554999998</v>
      </c>
      <c r="G716" s="25">
        <v>49848.72933300001</v>
      </c>
      <c r="H716" s="44">
        <v>18231</v>
      </c>
      <c r="I716" s="44">
        <v>16813</v>
      </c>
      <c r="J716" s="44">
        <v>0</v>
      </c>
      <c r="K716" s="44">
        <v>35044</v>
      </c>
      <c r="L716" s="25">
        <v>10733</v>
      </c>
      <c r="M716" s="25">
        <v>10164</v>
      </c>
      <c r="N716" s="25">
        <v>0</v>
      </c>
      <c r="O716" s="26">
        <v>20897</v>
      </c>
      <c r="P716" s="27">
        <f>Table1[[#This Row],[Female Voters]]/Table1[[#This Row],[Female Population]]</f>
        <v>0.75466297328610854</v>
      </c>
      <c r="Q716" s="27">
        <f>Table1[[#This Row],[Male Voters]]/Table1[[#This Row],[Male Population]]</f>
        <v>0.65443340933771199</v>
      </c>
      <c r="R716" s="27">
        <f>Table1[[#This Row],[Total Voters]]/Table1[[#This Row],[Total Population]]</f>
        <v>0.70300688641226339</v>
      </c>
      <c r="S716" s="27">
        <f>Table1[[#This Row],[Female Ballots]]/Table1[[#This Row],[Female Population]]</f>
        <v>0.44428707653336641</v>
      </c>
      <c r="T716" s="27">
        <f>Table1[[#This Row],[Male Ballots]]/Table1[[#This Row],[Male Population]]</f>
        <v>0.3956260734258315</v>
      </c>
      <c r="U716" s="27">
        <f>Table1[[#This Row],[Total Ballots]]/Table1[[#This Row],[Total Population]]</f>
        <v>0.41920827831745999</v>
      </c>
      <c r="V716" s="27">
        <f>Table1[[#This Row],[Female Ballots]]/Table1[[#This Row],[Female Voters]]</f>
        <v>0.58872250562229167</v>
      </c>
      <c r="W716" s="27">
        <f>Table1[[#This Row],[Male Ballots]]/Table1[[#This Row],[Male Voters]]</f>
        <v>0.60453220722060308</v>
      </c>
      <c r="X716" s="27">
        <f>Table1[[#This Row],[Total Ballots]]/Table1[[#This Row],[Total Voters]]</f>
        <v>0.59630749914393333</v>
      </c>
    </row>
    <row r="717" spans="1:24" s="12" customFormat="1" hidden="1" x14ac:dyDescent="0.25">
      <c r="A717" s="22" t="s">
        <v>42</v>
      </c>
      <c r="B717" s="23">
        <v>2014</v>
      </c>
      <c r="C717" s="23"/>
      <c r="D717" s="24" t="s">
        <v>67</v>
      </c>
      <c r="E717" s="25">
        <v>6745.771893000001</v>
      </c>
      <c r="F717" s="25">
        <v>6278.8073709999999</v>
      </c>
      <c r="G717" s="25">
        <v>13024.579280000002</v>
      </c>
      <c r="H717" s="44">
        <v>5948</v>
      </c>
      <c r="I717" s="44">
        <v>5551</v>
      </c>
      <c r="J717" s="44">
        <v>0</v>
      </c>
      <c r="K717" s="44">
        <v>11499</v>
      </c>
      <c r="L717" s="25">
        <v>4706</v>
      </c>
      <c r="M717" s="25">
        <v>4572</v>
      </c>
      <c r="N717" s="25">
        <v>0</v>
      </c>
      <c r="O717" s="26">
        <v>9278</v>
      </c>
      <c r="P717" s="27">
        <f>Table1[[#This Row],[Female Voters]]/Table1[[#This Row],[Female Population]]</f>
        <v>0.88173749340266927</v>
      </c>
      <c r="Q717" s="27">
        <f>Table1[[#This Row],[Male Voters]]/Table1[[#This Row],[Male Population]]</f>
        <v>0.884085093235774</v>
      </c>
      <c r="R717" s="27">
        <f>Table1[[#This Row],[Total Voters]]/Table1[[#This Row],[Total Population]]</f>
        <v>0.88286920850160455</v>
      </c>
      <c r="S717" s="27">
        <f>Table1[[#This Row],[Female Ballots]]/Table1[[#This Row],[Female Population]]</f>
        <v>0.69762216609834593</v>
      </c>
      <c r="T717" s="27">
        <f>Table1[[#This Row],[Male Ballots]]/Table1[[#This Row],[Male Population]]</f>
        <v>0.72816376261465665</v>
      </c>
      <c r="U717" s="27">
        <f>Table1[[#This Row],[Total Ballots]]/Table1[[#This Row],[Total Population]]</f>
        <v>0.71234546625601247</v>
      </c>
      <c r="V717" s="27">
        <f>Table1[[#This Row],[Female Ballots]]/Table1[[#This Row],[Female Voters]]</f>
        <v>0.79119031607262946</v>
      </c>
      <c r="W717" s="27">
        <f>Table1[[#This Row],[Male Ballots]]/Table1[[#This Row],[Male Voters]]</f>
        <v>0.82363538101243017</v>
      </c>
      <c r="X717" s="27">
        <f>Table1[[#This Row],[Total Ballots]]/Table1[[#This Row],[Total Voters]]</f>
        <v>0.80685276980607012</v>
      </c>
    </row>
    <row r="718" spans="1:24" s="12" customFormat="1" hidden="1" x14ac:dyDescent="0.25">
      <c r="A718" s="22" t="s">
        <v>42</v>
      </c>
      <c r="B718" s="23">
        <v>2014</v>
      </c>
      <c r="C718" s="23"/>
      <c r="D718" s="24" t="s">
        <v>68</v>
      </c>
      <c r="E718" s="25">
        <v>4958.93253</v>
      </c>
      <c r="F718" s="25">
        <v>4823.9275400000006</v>
      </c>
      <c r="G718" s="25">
        <v>9782.8600800000004</v>
      </c>
      <c r="H718" s="44">
        <v>4166</v>
      </c>
      <c r="I718" s="44">
        <v>3802</v>
      </c>
      <c r="J718" s="44">
        <v>0</v>
      </c>
      <c r="K718" s="44">
        <v>7968</v>
      </c>
      <c r="L718" s="25">
        <v>2868</v>
      </c>
      <c r="M718" s="25">
        <v>2638</v>
      </c>
      <c r="N718" s="25">
        <v>0</v>
      </c>
      <c r="O718" s="26">
        <v>5506</v>
      </c>
      <c r="P718" s="27">
        <f>Table1[[#This Row],[Female Voters]]/Table1[[#This Row],[Female Population]]</f>
        <v>0.84010015760387846</v>
      </c>
      <c r="Q718" s="27">
        <f>Table1[[#This Row],[Male Voters]]/Table1[[#This Row],[Male Population]]</f>
        <v>0.78815445888724922</v>
      </c>
      <c r="R718" s="27">
        <f>Table1[[#This Row],[Total Voters]]/Table1[[#This Row],[Total Population]]</f>
        <v>0.81448573677238978</v>
      </c>
      <c r="S718" s="27">
        <f>Table1[[#This Row],[Female Ballots]]/Table1[[#This Row],[Female Population]]</f>
        <v>0.57835027652614579</v>
      </c>
      <c r="T718" s="27">
        <f>Table1[[#This Row],[Male Ballots]]/Table1[[#This Row],[Male Population]]</f>
        <v>0.54685730208957484</v>
      </c>
      <c r="U718" s="27">
        <f>Table1[[#This Row],[Total Ballots]]/Table1[[#This Row],[Total Population]]</f>
        <v>0.56282109270441494</v>
      </c>
      <c r="V718" s="27">
        <f>Table1[[#This Row],[Female Ballots]]/Table1[[#This Row],[Female Voters]]</f>
        <v>0.68843014882381182</v>
      </c>
      <c r="W718" s="27">
        <f>Table1[[#This Row],[Male Ballots]]/Table1[[#This Row],[Male Voters]]</f>
        <v>0.69384534455549707</v>
      </c>
      <c r="X718" s="27">
        <f>Table1[[#This Row],[Total Ballots]]/Table1[[#This Row],[Total Voters]]</f>
        <v>0.69101405622489964</v>
      </c>
    </row>
    <row r="719" spans="1:24" s="12" customFormat="1" hidden="1" x14ac:dyDescent="0.25">
      <c r="A719" s="22" t="s">
        <v>42</v>
      </c>
      <c r="B719" s="23">
        <v>2014</v>
      </c>
      <c r="C719" s="23"/>
      <c r="D719" s="24" t="s">
        <v>69</v>
      </c>
      <c r="E719" s="25">
        <v>3937.5865600000002</v>
      </c>
      <c r="F719" s="25">
        <v>4229.2403199999999</v>
      </c>
      <c r="G719" s="25">
        <v>8166.8268900000003</v>
      </c>
      <c r="H719" s="44">
        <v>2878</v>
      </c>
      <c r="I719" s="44">
        <v>2560</v>
      </c>
      <c r="J719" s="44">
        <v>0</v>
      </c>
      <c r="K719" s="44">
        <v>5438</v>
      </c>
      <c r="L719" s="25">
        <v>1484</v>
      </c>
      <c r="M719" s="25">
        <v>1382</v>
      </c>
      <c r="N719" s="25">
        <v>0</v>
      </c>
      <c r="O719" s="26">
        <v>2866</v>
      </c>
      <c r="P719" s="27">
        <f>Table1[[#This Row],[Female Voters]]/Table1[[#This Row],[Female Population]]</f>
        <v>0.73090456708588514</v>
      </c>
      <c r="Q719" s="27">
        <f>Table1[[#This Row],[Male Voters]]/Table1[[#This Row],[Male Population]]</f>
        <v>0.60530965523377966</v>
      </c>
      <c r="R719" s="27">
        <f>Table1[[#This Row],[Total Voters]]/Table1[[#This Row],[Total Population]]</f>
        <v>0.66586448730273007</v>
      </c>
      <c r="S719" s="27">
        <f>Table1[[#This Row],[Female Ballots]]/Table1[[#This Row],[Female Population]]</f>
        <v>0.37688060373712773</v>
      </c>
      <c r="T719" s="27">
        <f>Table1[[#This Row],[Male Ballots]]/Table1[[#This Row],[Male Population]]</f>
        <v>0.32677263419261077</v>
      </c>
      <c r="U719" s="27">
        <f>Table1[[#This Row],[Total Ballots]]/Table1[[#This Row],[Total Population]]</f>
        <v>0.35093189051298723</v>
      </c>
      <c r="V719" s="27">
        <f>Table1[[#This Row],[Female Ballots]]/Table1[[#This Row],[Female Voters]]</f>
        <v>0.51563585823488534</v>
      </c>
      <c r="W719" s="27">
        <f>Table1[[#This Row],[Male Ballots]]/Table1[[#This Row],[Male Voters]]</f>
        <v>0.53984374999999996</v>
      </c>
      <c r="X719" s="27">
        <f>Table1[[#This Row],[Total Ballots]]/Table1[[#This Row],[Total Voters]]</f>
        <v>0.52703199705774184</v>
      </c>
    </row>
    <row r="720" spans="1:24" s="12" customFormat="1" hidden="1" x14ac:dyDescent="0.25">
      <c r="A720" s="22" t="s">
        <v>42</v>
      </c>
      <c r="B720" s="23">
        <v>2014</v>
      </c>
      <c r="C720" s="23"/>
      <c r="D720" s="24" t="s">
        <v>70</v>
      </c>
      <c r="E720" s="25">
        <v>3170.51505</v>
      </c>
      <c r="F720" s="25">
        <v>3913.8869299999997</v>
      </c>
      <c r="G720" s="25">
        <v>7084.4019900000003</v>
      </c>
      <c r="H720" s="44">
        <v>2006</v>
      </c>
      <c r="I720" s="44">
        <v>1789</v>
      </c>
      <c r="J720" s="44">
        <v>0</v>
      </c>
      <c r="K720" s="44">
        <v>3795</v>
      </c>
      <c r="L720" s="25">
        <v>567</v>
      </c>
      <c r="M720" s="25">
        <v>505</v>
      </c>
      <c r="N720" s="25">
        <v>0</v>
      </c>
      <c r="O720" s="26">
        <v>1072</v>
      </c>
      <c r="P720" s="27">
        <f>Table1[[#This Row],[Female Voters]]/Table1[[#This Row],[Female Population]]</f>
        <v>0.63270477142191772</v>
      </c>
      <c r="Q720" s="27">
        <f>Table1[[#This Row],[Male Voters]]/Table1[[#This Row],[Male Population]]</f>
        <v>0.4570903636196767</v>
      </c>
      <c r="R720" s="27">
        <f>Table1[[#This Row],[Total Voters]]/Table1[[#This Row],[Total Population]]</f>
        <v>0.53568388769536779</v>
      </c>
      <c r="S720" s="27">
        <f>Table1[[#This Row],[Female Ballots]]/Table1[[#This Row],[Female Population]]</f>
        <v>0.17883529680769061</v>
      </c>
      <c r="T720" s="27">
        <f>Table1[[#This Row],[Male Ballots]]/Table1[[#This Row],[Male Population]]</f>
        <v>0.12902774378308371</v>
      </c>
      <c r="U720" s="27">
        <f>Table1[[#This Row],[Total Ballots]]/Table1[[#This Row],[Total Population]]</f>
        <v>0.15131834719616186</v>
      </c>
      <c r="V720" s="27">
        <f>Table1[[#This Row],[Female Ballots]]/Table1[[#This Row],[Female Voters]]</f>
        <v>0.28265204386839482</v>
      </c>
      <c r="W720" s="27">
        <f>Table1[[#This Row],[Male Ballots]]/Table1[[#This Row],[Male Voters]]</f>
        <v>0.28228060368921187</v>
      </c>
      <c r="X720" s="27">
        <f>Table1[[#This Row],[Total Ballots]]/Table1[[#This Row],[Total Voters]]</f>
        <v>0.28247694334650858</v>
      </c>
    </row>
    <row r="721" spans="1:24" s="12" customFormat="1" hidden="1" x14ac:dyDescent="0.25">
      <c r="A721" s="22" t="s">
        <v>42</v>
      </c>
      <c r="B721" s="23">
        <v>2014</v>
      </c>
      <c r="C721" s="23"/>
      <c r="D721" s="24" t="s">
        <v>71</v>
      </c>
      <c r="E721" s="25">
        <v>2198.1275190000001</v>
      </c>
      <c r="F721" s="25">
        <v>2695.5420340000001</v>
      </c>
      <c r="G721" s="25">
        <v>4893.6695529999997</v>
      </c>
      <c r="H721" s="44">
        <v>1200</v>
      </c>
      <c r="I721" s="44">
        <v>1252</v>
      </c>
      <c r="J721" s="44">
        <v>0</v>
      </c>
      <c r="K721" s="44">
        <v>2452</v>
      </c>
      <c r="L721" s="25">
        <v>279</v>
      </c>
      <c r="M721" s="25">
        <v>289</v>
      </c>
      <c r="N721" s="25">
        <v>0</v>
      </c>
      <c r="O721" s="26">
        <v>568</v>
      </c>
      <c r="P721" s="27">
        <f>Table1[[#This Row],[Female Voters]]/Table1[[#This Row],[Female Population]]</f>
        <v>0.54591919241606102</v>
      </c>
      <c r="Q721" s="27">
        <f>Table1[[#This Row],[Male Voters]]/Table1[[#This Row],[Male Population]]</f>
        <v>0.46447059040742078</v>
      </c>
      <c r="R721" s="27">
        <f>Table1[[#This Row],[Total Voters]]/Table1[[#This Row],[Total Population]]</f>
        <v>0.50105549086305468</v>
      </c>
      <c r="S721" s="27">
        <f>Table1[[#This Row],[Female Ballots]]/Table1[[#This Row],[Female Population]]</f>
        <v>0.1269262122367342</v>
      </c>
      <c r="T721" s="27">
        <f>Table1[[#This Row],[Male Ballots]]/Table1[[#This Row],[Male Population]]</f>
        <v>0.10721405800938068</v>
      </c>
      <c r="U721" s="27">
        <f>Table1[[#This Row],[Total Ballots]]/Table1[[#This Row],[Total Population]]</f>
        <v>0.11606831925375817</v>
      </c>
      <c r="V721" s="27">
        <f>Table1[[#This Row],[Female Ballots]]/Table1[[#This Row],[Female Voters]]</f>
        <v>0.23250000000000001</v>
      </c>
      <c r="W721" s="27">
        <f>Table1[[#This Row],[Male Ballots]]/Table1[[#This Row],[Male Voters]]</f>
        <v>0.23083067092651757</v>
      </c>
      <c r="X721" s="27">
        <f>Table1[[#This Row],[Total Ballots]]/Table1[[#This Row],[Total Voters]]</f>
        <v>0.23164763458401305</v>
      </c>
    </row>
    <row r="722" spans="1:24" s="12" customFormat="1" hidden="1" x14ac:dyDescent="0.25">
      <c r="A722" s="22" t="s">
        <v>42</v>
      </c>
      <c r="B722" s="23">
        <v>2014</v>
      </c>
      <c r="C722" s="23"/>
      <c r="D722" s="24" t="s">
        <v>453</v>
      </c>
      <c r="E722" s="25">
        <v>3146.8701900000001</v>
      </c>
      <c r="F722" s="25">
        <v>3749.5213599999997</v>
      </c>
      <c r="G722" s="25">
        <v>6896.3915400000005</v>
      </c>
      <c r="H722" s="44">
        <v>2033</v>
      </c>
      <c r="I722" s="44">
        <v>1859</v>
      </c>
      <c r="J722" s="44">
        <v>0</v>
      </c>
      <c r="K722" s="44">
        <v>3892</v>
      </c>
      <c r="L722" s="25">
        <v>829</v>
      </c>
      <c r="M722" s="25">
        <v>778</v>
      </c>
      <c r="N722" s="25">
        <v>0</v>
      </c>
      <c r="O722" s="26">
        <v>1607</v>
      </c>
      <c r="P722" s="27">
        <f>Table1[[#This Row],[Female Voters]]/Table1[[#This Row],[Female Population]]</f>
        <v>0.64603872331956591</v>
      </c>
      <c r="Q722" s="27">
        <f>Table1[[#This Row],[Male Voters]]/Table1[[#This Row],[Male Population]]</f>
        <v>0.49579661549121035</v>
      </c>
      <c r="R722" s="27">
        <f>Table1[[#This Row],[Total Voters]]/Table1[[#This Row],[Total Population]]</f>
        <v>0.5643531080603349</v>
      </c>
      <c r="S722" s="27">
        <f>Table1[[#This Row],[Female Ballots]]/Table1[[#This Row],[Female Population]]</f>
        <v>0.26343635102406304</v>
      </c>
      <c r="T722" s="27">
        <f>Table1[[#This Row],[Male Ballots]]/Table1[[#This Row],[Male Population]]</f>
        <v>0.20749315053908643</v>
      </c>
      <c r="U722" s="27">
        <f>Table1[[#This Row],[Total Ballots]]/Table1[[#This Row],[Total Population]]</f>
        <v>0.23302041229521023</v>
      </c>
      <c r="V722" s="27">
        <f>Table1[[#This Row],[Female Ballots]]/Table1[[#This Row],[Female Voters]]</f>
        <v>0.40777176586325625</v>
      </c>
      <c r="W722" s="27">
        <f>Table1[[#This Row],[Male Ballots]]/Table1[[#This Row],[Male Voters]]</f>
        <v>0.41850457235072619</v>
      </c>
      <c r="X722" s="27">
        <f>Table1[[#This Row],[Total Ballots]]/Table1[[#This Row],[Total Voters]]</f>
        <v>0.41289825282631037</v>
      </c>
    </row>
    <row r="723" spans="1:24" s="12" customFormat="1" hidden="1" x14ac:dyDescent="0.25">
      <c r="A723" s="22" t="s">
        <v>50</v>
      </c>
      <c r="B723" s="23">
        <v>2014</v>
      </c>
      <c r="C723" s="23"/>
      <c r="D723" s="24" t="s">
        <v>66</v>
      </c>
      <c r="E723" s="25">
        <v>15975.290716000001</v>
      </c>
      <c r="F723" s="25">
        <v>16112.735989000001</v>
      </c>
      <c r="G723" s="25">
        <v>32088.026720000002</v>
      </c>
      <c r="H723" s="44">
        <v>11039</v>
      </c>
      <c r="I723" s="44">
        <v>10188</v>
      </c>
      <c r="J723" s="44">
        <v>0</v>
      </c>
      <c r="K723" s="44">
        <v>21227</v>
      </c>
      <c r="L723" s="25">
        <v>6488</v>
      </c>
      <c r="M723" s="25">
        <v>6135</v>
      </c>
      <c r="N723" s="25">
        <v>0</v>
      </c>
      <c r="O723" s="26">
        <v>12623</v>
      </c>
      <c r="P723" s="27">
        <f>Table1[[#This Row],[Female Voters]]/Table1[[#This Row],[Female Population]]</f>
        <v>0.69100463936746548</v>
      </c>
      <c r="Q723" s="27">
        <f>Table1[[#This Row],[Male Voters]]/Table1[[#This Row],[Male Population]]</f>
        <v>0.63229485091515447</v>
      </c>
      <c r="R723" s="27">
        <f>Table1[[#This Row],[Total Voters]]/Table1[[#This Row],[Total Population]]</f>
        <v>0.6615240066092789</v>
      </c>
      <c r="S723" s="27">
        <f>Table1[[#This Row],[Female Ballots]]/Table1[[#This Row],[Female Population]]</f>
        <v>0.40612719451183221</v>
      </c>
      <c r="T723" s="27">
        <f>Table1[[#This Row],[Male Ballots]]/Table1[[#This Row],[Male Population]]</f>
        <v>0.38075470262705857</v>
      </c>
      <c r="U723" s="27">
        <f>Table1[[#This Row],[Total Ballots]]/Table1[[#This Row],[Total Population]]</f>
        <v>0.39338660834922162</v>
      </c>
      <c r="V723" s="27">
        <f>Table1[[#This Row],[Female Ballots]]/Table1[[#This Row],[Female Voters]]</f>
        <v>0.58773439623154267</v>
      </c>
      <c r="W723" s="27">
        <f>Table1[[#This Row],[Male Ballots]]/Table1[[#This Row],[Male Voters]]</f>
        <v>0.60217903415783269</v>
      </c>
      <c r="X723" s="27">
        <f>Table1[[#This Row],[Total Ballots]]/Table1[[#This Row],[Total Voters]]</f>
        <v>0.59466716917133844</v>
      </c>
    </row>
    <row r="724" spans="1:24" s="12" customFormat="1" hidden="1" x14ac:dyDescent="0.25">
      <c r="A724" s="22" t="s">
        <v>50</v>
      </c>
      <c r="B724" s="23">
        <v>2014</v>
      </c>
      <c r="C724" s="23"/>
      <c r="D724" s="24" t="s">
        <v>67</v>
      </c>
      <c r="E724" s="25">
        <v>4177.3454010000005</v>
      </c>
      <c r="F724" s="25">
        <v>4175.9471210000002</v>
      </c>
      <c r="G724" s="25">
        <v>8353.2925240000004</v>
      </c>
      <c r="H724" s="44">
        <v>3389</v>
      </c>
      <c r="I724" s="44">
        <v>3379</v>
      </c>
      <c r="J724" s="44">
        <v>0</v>
      </c>
      <c r="K724" s="44">
        <v>6768</v>
      </c>
      <c r="L724" s="25">
        <v>2588</v>
      </c>
      <c r="M724" s="25">
        <v>2658</v>
      </c>
      <c r="N724" s="25">
        <v>0</v>
      </c>
      <c r="O724" s="26">
        <v>5246</v>
      </c>
      <c r="P724" s="27">
        <f>Table1[[#This Row],[Female Voters]]/Table1[[#This Row],[Female Population]]</f>
        <v>0.81128077156098199</v>
      </c>
      <c r="Q724" s="27">
        <f>Table1[[#This Row],[Male Voters]]/Table1[[#This Row],[Male Population]]</f>
        <v>0.80915775561613001</v>
      </c>
      <c r="R724" s="27">
        <f>Table1[[#This Row],[Total Voters]]/Table1[[#This Row],[Total Population]]</f>
        <v>0.81021944108322952</v>
      </c>
      <c r="S724" s="27">
        <f>Table1[[#This Row],[Female Ballots]]/Table1[[#This Row],[Female Population]]</f>
        <v>0.61953220324574254</v>
      </c>
      <c r="T724" s="27">
        <f>Table1[[#This Row],[Male Ballots]]/Table1[[#This Row],[Male Population]]</f>
        <v>0.63650231264506474</v>
      </c>
      <c r="U724" s="27">
        <f>Table1[[#This Row],[Total Ballots]]/Table1[[#This Row],[Total Population]]</f>
        <v>0.62801583745901624</v>
      </c>
      <c r="V724" s="27">
        <f>Table1[[#This Row],[Female Ballots]]/Table1[[#This Row],[Female Voters]]</f>
        <v>0.76364709353791682</v>
      </c>
      <c r="W724" s="27">
        <f>Table1[[#This Row],[Male Ballots]]/Table1[[#This Row],[Male Voters]]</f>
        <v>0.78662326131991711</v>
      </c>
      <c r="X724" s="27">
        <f>Table1[[#This Row],[Total Ballots]]/Table1[[#This Row],[Total Voters]]</f>
        <v>0.77511820330969272</v>
      </c>
    </row>
    <row r="725" spans="1:24" s="12" customFormat="1" hidden="1" x14ac:dyDescent="0.25">
      <c r="A725" s="22" t="s">
        <v>50</v>
      </c>
      <c r="B725" s="23">
        <v>2014</v>
      </c>
      <c r="C725" s="23"/>
      <c r="D725" s="24" t="s">
        <v>68</v>
      </c>
      <c r="E725" s="25">
        <v>3402.6830500000001</v>
      </c>
      <c r="F725" s="25">
        <v>3291.53051</v>
      </c>
      <c r="G725" s="25">
        <v>6694.2135600000001</v>
      </c>
      <c r="H725" s="44">
        <v>2695</v>
      </c>
      <c r="I725" s="44">
        <v>2369</v>
      </c>
      <c r="J725" s="44">
        <v>0</v>
      </c>
      <c r="K725" s="44">
        <v>5064</v>
      </c>
      <c r="L725" s="25">
        <v>1852</v>
      </c>
      <c r="M725" s="25">
        <v>1648</v>
      </c>
      <c r="N725" s="25">
        <v>0</v>
      </c>
      <c r="O725" s="26">
        <v>3500</v>
      </c>
      <c r="P725" s="27">
        <f>Table1[[#This Row],[Female Voters]]/Table1[[#This Row],[Female Population]]</f>
        <v>0.79202204860073577</v>
      </c>
      <c r="Q725" s="27">
        <f>Table1[[#This Row],[Male Voters]]/Table1[[#This Row],[Male Population]]</f>
        <v>0.7197259733132475</v>
      </c>
      <c r="R725" s="27">
        <f>Table1[[#This Row],[Total Voters]]/Table1[[#This Row],[Total Population]]</f>
        <v>0.75647422279130272</v>
      </c>
      <c r="S725" s="27">
        <f>Table1[[#This Row],[Female Ballots]]/Table1[[#This Row],[Female Population]]</f>
        <v>0.54427637625549641</v>
      </c>
      <c r="T725" s="27">
        <f>Table1[[#This Row],[Male Ballots]]/Table1[[#This Row],[Male Population]]</f>
        <v>0.50067893795704177</v>
      </c>
      <c r="U725" s="27">
        <f>Table1[[#This Row],[Total Ballots]]/Table1[[#This Row],[Total Population]]</f>
        <v>0.52283960895923376</v>
      </c>
      <c r="V725" s="27">
        <f>Table1[[#This Row],[Female Ballots]]/Table1[[#This Row],[Female Voters]]</f>
        <v>0.6871985157699444</v>
      </c>
      <c r="W725" s="27">
        <f>Table1[[#This Row],[Male Ballots]]/Table1[[#This Row],[Male Voters]]</f>
        <v>0.69565217391304346</v>
      </c>
      <c r="X725" s="27">
        <f>Table1[[#This Row],[Total Ballots]]/Table1[[#This Row],[Total Voters]]</f>
        <v>0.69115323854660349</v>
      </c>
    </row>
    <row r="726" spans="1:24" s="12" customFormat="1" hidden="1" x14ac:dyDescent="0.25">
      <c r="A726" s="22" t="s">
        <v>50</v>
      </c>
      <c r="B726" s="23">
        <v>2014</v>
      </c>
      <c r="C726" s="23"/>
      <c r="D726" s="24" t="s">
        <v>69</v>
      </c>
      <c r="E726" s="25">
        <v>2713.9523600000002</v>
      </c>
      <c r="F726" s="25">
        <v>2673.4135900000001</v>
      </c>
      <c r="G726" s="25">
        <v>5387.3659499999994</v>
      </c>
      <c r="H726" s="44">
        <v>1723</v>
      </c>
      <c r="I726" s="44">
        <v>1525</v>
      </c>
      <c r="J726" s="44">
        <v>0</v>
      </c>
      <c r="K726" s="44">
        <v>3248</v>
      </c>
      <c r="L726" s="25">
        <v>951</v>
      </c>
      <c r="M726" s="25">
        <v>873</v>
      </c>
      <c r="N726" s="25">
        <v>0</v>
      </c>
      <c r="O726" s="26">
        <v>1824</v>
      </c>
      <c r="P726" s="27">
        <f>Table1[[#This Row],[Female Voters]]/Table1[[#This Row],[Female Population]]</f>
        <v>0.63486744476236856</v>
      </c>
      <c r="Q726" s="27">
        <f>Table1[[#This Row],[Male Voters]]/Table1[[#This Row],[Male Population]]</f>
        <v>0.5704317527614573</v>
      </c>
      <c r="R726" s="27">
        <f>Table1[[#This Row],[Total Voters]]/Table1[[#This Row],[Total Population]]</f>
        <v>0.60289203112329881</v>
      </c>
      <c r="S726" s="27">
        <f>Table1[[#This Row],[Female Ballots]]/Table1[[#This Row],[Female Population]]</f>
        <v>0.35041145674347796</v>
      </c>
      <c r="T726" s="27">
        <f>Table1[[#This Row],[Male Ballots]]/Table1[[#This Row],[Male Population]]</f>
        <v>0.32654880010541126</v>
      </c>
      <c r="U726" s="27">
        <f>Table1[[#This Row],[Total Ballots]]/Table1[[#This Row],[Total Population]]</f>
        <v>0.33856990910372448</v>
      </c>
      <c r="V726" s="27">
        <f>Table1[[#This Row],[Female Ballots]]/Table1[[#This Row],[Female Voters]]</f>
        <v>0.55194428322692979</v>
      </c>
      <c r="W726" s="27">
        <f>Table1[[#This Row],[Male Ballots]]/Table1[[#This Row],[Male Voters]]</f>
        <v>0.57245901639344265</v>
      </c>
      <c r="X726" s="27">
        <f>Table1[[#This Row],[Total Ballots]]/Table1[[#This Row],[Total Voters]]</f>
        <v>0.56157635467980294</v>
      </c>
    </row>
    <row r="727" spans="1:24" s="12" customFormat="1" hidden="1" x14ac:dyDescent="0.25">
      <c r="A727" s="22" t="s">
        <v>50</v>
      </c>
      <c r="B727" s="23">
        <v>2014</v>
      </c>
      <c r="C727" s="23"/>
      <c r="D727" s="24" t="s">
        <v>70</v>
      </c>
      <c r="E727" s="25">
        <v>2013.809137</v>
      </c>
      <c r="F727" s="25">
        <v>2132.4328099999998</v>
      </c>
      <c r="G727" s="25">
        <v>4146.2419600000003</v>
      </c>
      <c r="H727" s="44">
        <v>1276</v>
      </c>
      <c r="I727" s="44">
        <v>1157</v>
      </c>
      <c r="J727" s="44">
        <v>0</v>
      </c>
      <c r="K727" s="44">
        <v>2433</v>
      </c>
      <c r="L727" s="25">
        <v>388</v>
      </c>
      <c r="M727" s="25">
        <v>313</v>
      </c>
      <c r="N727" s="25">
        <v>0</v>
      </c>
      <c r="O727" s="26">
        <v>701</v>
      </c>
      <c r="P727" s="27">
        <f>Table1[[#This Row],[Female Voters]]/Table1[[#This Row],[Female Population]]</f>
        <v>0.63362509214794571</v>
      </c>
      <c r="Q727" s="27">
        <f>Table1[[#This Row],[Male Voters]]/Table1[[#This Row],[Male Population]]</f>
        <v>0.54257278099186634</v>
      </c>
      <c r="R727" s="27">
        <f>Table1[[#This Row],[Total Voters]]/Table1[[#This Row],[Total Population]]</f>
        <v>0.58679643481298416</v>
      </c>
      <c r="S727" s="27">
        <f>Table1[[#This Row],[Female Ballots]]/Table1[[#This Row],[Female Population]]</f>
        <v>0.19266969886630325</v>
      </c>
      <c r="T727" s="27">
        <f>Table1[[#This Row],[Male Ballots]]/Table1[[#This Row],[Male Population]]</f>
        <v>0.14678070911880223</v>
      </c>
      <c r="U727" s="27">
        <f>Table1[[#This Row],[Total Ballots]]/Table1[[#This Row],[Total Population]]</f>
        <v>0.16906876317464115</v>
      </c>
      <c r="V727" s="27">
        <f>Table1[[#This Row],[Female Ballots]]/Table1[[#This Row],[Female Voters]]</f>
        <v>0.30407523510971785</v>
      </c>
      <c r="W727" s="27">
        <f>Table1[[#This Row],[Male Ballots]]/Table1[[#This Row],[Male Voters]]</f>
        <v>0.27052722558340536</v>
      </c>
      <c r="X727" s="27">
        <f>Table1[[#This Row],[Total Ballots]]/Table1[[#This Row],[Total Voters]]</f>
        <v>0.28812166050143856</v>
      </c>
    </row>
    <row r="728" spans="1:24" s="12" customFormat="1" hidden="1" x14ac:dyDescent="0.25">
      <c r="A728" s="22" t="s">
        <v>50</v>
      </c>
      <c r="B728" s="23">
        <v>2014</v>
      </c>
      <c r="C728" s="23"/>
      <c r="D728" s="24" t="s">
        <v>71</v>
      </c>
      <c r="E728" s="25">
        <v>1458.9342080000001</v>
      </c>
      <c r="F728" s="25">
        <v>1577.3764980000001</v>
      </c>
      <c r="G728" s="25">
        <v>3036.310716</v>
      </c>
      <c r="H728" s="44">
        <v>635</v>
      </c>
      <c r="I728" s="44">
        <v>599</v>
      </c>
      <c r="J728" s="44">
        <v>0</v>
      </c>
      <c r="K728" s="44">
        <v>1234</v>
      </c>
      <c r="L728" s="25">
        <v>130</v>
      </c>
      <c r="M728" s="25">
        <v>129</v>
      </c>
      <c r="N728" s="25">
        <v>0</v>
      </c>
      <c r="O728" s="26">
        <v>259</v>
      </c>
      <c r="P728" s="27">
        <f>Table1[[#This Row],[Female Voters]]/Table1[[#This Row],[Female Population]]</f>
        <v>0.43524923640696478</v>
      </c>
      <c r="Q728" s="27">
        <f>Table1[[#This Row],[Male Voters]]/Table1[[#This Row],[Male Population]]</f>
        <v>0.3797444685904024</v>
      </c>
      <c r="R728" s="27">
        <f>Table1[[#This Row],[Total Voters]]/Table1[[#This Row],[Total Population]]</f>
        <v>0.40641426896706312</v>
      </c>
      <c r="S728" s="27">
        <f>Table1[[#This Row],[Female Ballots]]/Table1[[#This Row],[Female Population]]</f>
        <v>8.9106142886465234E-2</v>
      </c>
      <c r="T728" s="27">
        <f>Table1[[#This Row],[Male Ballots]]/Table1[[#This Row],[Male Population]]</f>
        <v>8.1781363018634243E-2</v>
      </c>
      <c r="U728" s="27">
        <f>Table1[[#This Row],[Total Ballots]]/Table1[[#This Row],[Total Population]]</f>
        <v>8.5300887895031888E-2</v>
      </c>
      <c r="V728" s="27">
        <f>Table1[[#This Row],[Female Ballots]]/Table1[[#This Row],[Female Voters]]</f>
        <v>0.20472440944881889</v>
      </c>
      <c r="W728" s="27">
        <f>Table1[[#This Row],[Male Ballots]]/Table1[[#This Row],[Male Voters]]</f>
        <v>0.21535893155258765</v>
      </c>
      <c r="X728" s="27">
        <f>Table1[[#This Row],[Total Ballots]]/Table1[[#This Row],[Total Voters]]</f>
        <v>0.20988654781199351</v>
      </c>
    </row>
    <row r="729" spans="1:24" s="12" customFormat="1" hidden="1" x14ac:dyDescent="0.25">
      <c r="A729" s="22" t="s">
        <v>50</v>
      </c>
      <c r="B729" s="23">
        <v>2014</v>
      </c>
      <c r="C729" s="23"/>
      <c r="D729" s="24" t="s">
        <v>453</v>
      </c>
      <c r="E729" s="25">
        <v>2208.5665600000002</v>
      </c>
      <c r="F729" s="25">
        <v>2262.0354600000001</v>
      </c>
      <c r="G729" s="25">
        <v>4470.6020100000005</v>
      </c>
      <c r="H729" s="44">
        <v>1321</v>
      </c>
      <c r="I729" s="44">
        <v>1159</v>
      </c>
      <c r="J729" s="44">
        <v>0</v>
      </c>
      <c r="K729" s="44">
        <v>2480</v>
      </c>
      <c r="L729" s="25">
        <v>579</v>
      </c>
      <c r="M729" s="25">
        <v>514</v>
      </c>
      <c r="N729" s="25">
        <v>0</v>
      </c>
      <c r="O729" s="26">
        <v>1093</v>
      </c>
      <c r="P729" s="27">
        <f>Table1[[#This Row],[Female Voters]]/Table1[[#This Row],[Female Population]]</f>
        <v>0.59812550996878255</v>
      </c>
      <c r="Q729" s="27">
        <f>Table1[[#This Row],[Male Voters]]/Table1[[#This Row],[Male Population]]</f>
        <v>0.51237039405208973</v>
      </c>
      <c r="R729" s="27">
        <f>Table1[[#This Row],[Total Voters]]/Table1[[#This Row],[Total Population]]</f>
        <v>0.55473513286413068</v>
      </c>
      <c r="S729" s="27">
        <f>Table1[[#This Row],[Female Ballots]]/Table1[[#This Row],[Female Population]]</f>
        <v>0.26216099187882297</v>
      </c>
      <c r="T729" s="27">
        <f>Table1[[#This Row],[Male Ballots]]/Table1[[#This Row],[Male Population]]</f>
        <v>0.22722897544674212</v>
      </c>
      <c r="U729" s="27">
        <f>Table1[[#This Row],[Total Ballots]]/Table1[[#This Row],[Total Population]]</f>
        <v>0.24448608879858663</v>
      </c>
      <c r="V729" s="27">
        <f>Table1[[#This Row],[Female Ballots]]/Table1[[#This Row],[Female Voters]]</f>
        <v>0.43830431491294475</v>
      </c>
      <c r="W729" s="27">
        <f>Table1[[#This Row],[Male Ballots]]/Table1[[#This Row],[Male Voters]]</f>
        <v>0.44348576358930114</v>
      </c>
      <c r="X729" s="27">
        <f>Table1[[#This Row],[Total Ballots]]/Table1[[#This Row],[Total Voters]]</f>
        <v>0.44072580645161291</v>
      </c>
    </row>
    <row r="730" spans="1:24" s="12" customFormat="1" hidden="1" x14ac:dyDescent="0.25">
      <c r="A730" s="22" t="s">
        <v>35</v>
      </c>
      <c r="B730" s="23">
        <v>2014</v>
      </c>
      <c r="C730" s="23"/>
      <c r="D730" s="24" t="s">
        <v>66</v>
      </c>
      <c r="E730" s="25">
        <v>8774.0203509999992</v>
      </c>
      <c r="F730" s="25">
        <v>8734.9819339999995</v>
      </c>
      <c r="G730" s="25">
        <v>17509.002282000001</v>
      </c>
      <c r="H730" s="44">
        <v>6840</v>
      </c>
      <c r="I730" s="44">
        <v>6349</v>
      </c>
      <c r="J730" s="44">
        <v>8</v>
      </c>
      <c r="K730" s="44">
        <v>13197</v>
      </c>
      <c r="L730" s="25">
        <v>4298</v>
      </c>
      <c r="M730" s="25">
        <v>4054</v>
      </c>
      <c r="N730" s="25">
        <v>4</v>
      </c>
      <c r="O730" s="26">
        <v>8356</v>
      </c>
      <c r="P730" s="27">
        <f>Table1[[#This Row],[Female Voters]]/Table1[[#This Row],[Female Population]]</f>
        <v>0.77957421186291487</v>
      </c>
      <c r="Q730" s="27">
        <f>Table1[[#This Row],[Male Voters]]/Table1[[#This Row],[Male Population]]</f>
        <v>0.726847525040342</v>
      </c>
      <c r="R730" s="27">
        <f>Table1[[#This Row],[Total Voters]]/Table1[[#This Row],[Total Population]]</f>
        <v>0.7537265566277912</v>
      </c>
      <c r="S730" s="27">
        <f>Table1[[#This Row],[Female Ballots]]/Table1[[#This Row],[Female Population]]</f>
        <v>0.48985525768812982</v>
      </c>
      <c r="T730" s="27">
        <f>Table1[[#This Row],[Male Ballots]]/Table1[[#This Row],[Male Population]]</f>
        <v>0.46411086257891743</v>
      </c>
      <c r="U730" s="27">
        <f>Table1[[#This Row],[Total Ballots]]/Table1[[#This Row],[Total Population]]</f>
        <v>0.4772402142291296</v>
      </c>
      <c r="V730" s="27">
        <f>Table1[[#This Row],[Female Ballots]]/Table1[[#This Row],[Female Voters]]</f>
        <v>0.62836257309941523</v>
      </c>
      <c r="W730" s="27">
        <f>Table1[[#This Row],[Male Ballots]]/Table1[[#This Row],[Male Voters]]</f>
        <v>0.63852575208694284</v>
      </c>
      <c r="X730" s="27">
        <f>Table1[[#This Row],[Total Ballots]]/Table1[[#This Row],[Total Voters]]</f>
        <v>0.63317420625899823</v>
      </c>
    </row>
    <row r="731" spans="1:24" s="12" customFormat="1" hidden="1" x14ac:dyDescent="0.25">
      <c r="A731" s="22" t="s">
        <v>35</v>
      </c>
      <c r="B731" s="23">
        <v>2014</v>
      </c>
      <c r="C731" s="23"/>
      <c r="D731" s="24" t="s">
        <v>67</v>
      </c>
      <c r="E731" s="25">
        <v>3021.842979</v>
      </c>
      <c r="F731" s="25">
        <v>2863.612361</v>
      </c>
      <c r="G731" s="25">
        <v>5885.4553370000003</v>
      </c>
      <c r="H731" s="44">
        <v>2635</v>
      </c>
      <c r="I731" s="44">
        <v>2520</v>
      </c>
      <c r="J731" s="44">
        <v>2</v>
      </c>
      <c r="K731" s="44">
        <v>5157</v>
      </c>
      <c r="L731" s="25">
        <v>2084</v>
      </c>
      <c r="M731" s="25">
        <v>2069</v>
      </c>
      <c r="N731" s="25">
        <v>2</v>
      </c>
      <c r="O731" s="26">
        <v>4155</v>
      </c>
      <c r="P731" s="27">
        <f>Table1[[#This Row],[Female Voters]]/Table1[[#This Row],[Female Population]]</f>
        <v>0.87198442086887795</v>
      </c>
      <c r="Q731" s="27">
        <f>Table1[[#This Row],[Male Voters]]/Table1[[#This Row],[Male Population]]</f>
        <v>0.88000737611007962</v>
      </c>
      <c r="R731" s="27">
        <f>Table1[[#This Row],[Total Voters]]/Table1[[#This Row],[Total Population]]</f>
        <v>0.87622787103311595</v>
      </c>
      <c r="S731" s="27">
        <f>Table1[[#This Row],[Female Ballots]]/Table1[[#This Row],[Female Population]]</f>
        <v>0.68964536360179951</v>
      </c>
      <c r="T731" s="27">
        <f>Table1[[#This Row],[Male Ballots]]/Table1[[#This Row],[Male Population]]</f>
        <v>0.72251399252847404</v>
      </c>
      <c r="U731" s="27">
        <f>Table1[[#This Row],[Total Ballots]]/Table1[[#This Row],[Total Population]]</f>
        <v>0.70597766223436043</v>
      </c>
      <c r="V731" s="27">
        <f>Table1[[#This Row],[Female Ballots]]/Table1[[#This Row],[Female Voters]]</f>
        <v>0.79089184060721063</v>
      </c>
      <c r="W731" s="27">
        <f>Table1[[#This Row],[Male Ballots]]/Table1[[#This Row],[Male Voters]]</f>
        <v>0.821031746031746</v>
      </c>
      <c r="X731" s="27">
        <f>Table1[[#This Row],[Total Ballots]]/Table1[[#This Row],[Total Voters]]</f>
        <v>0.80570098894706221</v>
      </c>
    </row>
    <row r="732" spans="1:24" s="12" customFormat="1" hidden="1" x14ac:dyDescent="0.25">
      <c r="A732" s="22" t="s">
        <v>35</v>
      </c>
      <c r="B732" s="23">
        <v>2014</v>
      </c>
      <c r="C732" s="23"/>
      <c r="D732" s="24" t="s">
        <v>68</v>
      </c>
      <c r="E732" s="25">
        <v>2070.5073739999998</v>
      </c>
      <c r="F732" s="25">
        <v>1935.793876</v>
      </c>
      <c r="G732" s="25">
        <v>4006.3012500000004</v>
      </c>
      <c r="H732" s="44">
        <v>1667</v>
      </c>
      <c r="I732" s="44">
        <v>1410</v>
      </c>
      <c r="J732" s="44">
        <v>1</v>
      </c>
      <c r="K732" s="44">
        <v>3078</v>
      </c>
      <c r="L732" s="25">
        <v>1161</v>
      </c>
      <c r="M732" s="25">
        <v>1000</v>
      </c>
      <c r="N732" s="25">
        <v>1</v>
      </c>
      <c r="O732" s="26">
        <v>2162</v>
      </c>
      <c r="P732" s="27">
        <f>Table1[[#This Row],[Female Voters]]/Table1[[#This Row],[Female Population]]</f>
        <v>0.80511666895420586</v>
      </c>
      <c r="Q732" s="27">
        <f>Table1[[#This Row],[Male Voters]]/Table1[[#This Row],[Male Population]]</f>
        <v>0.72838333537532074</v>
      </c>
      <c r="R732" s="27">
        <f>Table1[[#This Row],[Total Voters]]/Table1[[#This Row],[Total Population]]</f>
        <v>0.76828970362625615</v>
      </c>
      <c r="S732" s="27">
        <f>Table1[[#This Row],[Female Ballots]]/Table1[[#This Row],[Female Population]]</f>
        <v>0.56073212516846616</v>
      </c>
      <c r="T732" s="27">
        <f>Table1[[#This Row],[Male Ballots]]/Table1[[#This Row],[Male Population]]</f>
        <v>0.51658392579809986</v>
      </c>
      <c r="U732" s="27">
        <f>Table1[[#This Row],[Total Ballots]]/Table1[[#This Row],[Total Population]]</f>
        <v>0.53964988279401105</v>
      </c>
      <c r="V732" s="27">
        <f>Table1[[#This Row],[Female Ballots]]/Table1[[#This Row],[Female Voters]]</f>
        <v>0.69646070785842829</v>
      </c>
      <c r="W732" s="27">
        <f>Table1[[#This Row],[Male Ballots]]/Table1[[#This Row],[Male Voters]]</f>
        <v>0.70921985815602839</v>
      </c>
      <c r="X732" s="27">
        <f>Table1[[#This Row],[Total Ballots]]/Table1[[#This Row],[Total Voters]]</f>
        <v>0.70240415854450944</v>
      </c>
    </row>
    <row r="733" spans="1:24" s="12" customFormat="1" hidden="1" x14ac:dyDescent="0.25">
      <c r="A733" s="22" t="s">
        <v>35</v>
      </c>
      <c r="B733" s="23">
        <v>2014</v>
      </c>
      <c r="C733" s="23"/>
      <c r="D733" s="24" t="s">
        <v>69</v>
      </c>
      <c r="E733" s="25">
        <v>1297.196234</v>
      </c>
      <c r="F733" s="25">
        <v>1329.5110099999999</v>
      </c>
      <c r="G733" s="25">
        <v>2626.7072400000002</v>
      </c>
      <c r="H733" s="44">
        <v>910</v>
      </c>
      <c r="I733" s="44">
        <v>836</v>
      </c>
      <c r="J733" s="44">
        <v>1</v>
      </c>
      <c r="K733" s="44">
        <v>1747</v>
      </c>
      <c r="L733" s="25">
        <v>500</v>
      </c>
      <c r="M733" s="25">
        <v>445</v>
      </c>
      <c r="N733" s="25">
        <v>0</v>
      </c>
      <c r="O733" s="26">
        <v>945</v>
      </c>
      <c r="P733" s="27">
        <f>Table1[[#This Row],[Female Voters]]/Table1[[#This Row],[Female Population]]</f>
        <v>0.7015129832700393</v>
      </c>
      <c r="Q733" s="27">
        <f>Table1[[#This Row],[Male Voters]]/Table1[[#This Row],[Male Population]]</f>
        <v>0.62880261518105074</v>
      </c>
      <c r="R733" s="27">
        <f>Table1[[#This Row],[Total Voters]]/Table1[[#This Row],[Total Population]]</f>
        <v>0.66509124937730013</v>
      </c>
      <c r="S733" s="27">
        <f>Table1[[#This Row],[Female Ballots]]/Table1[[#This Row],[Female Population]]</f>
        <v>0.38544669410441718</v>
      </c>
      <c r="T733" s="27">
        <f>Table1[[#This Row],[Male Ballots]]/Table1[[#This Row],[Male Population]]</f>
        <v>0.33470952602340615</v>
      </c>
      <c r="U733" s="27">
        <f>Table1[[#This Row],[Total Ballots]]/Table1[[#This Row],[Total Population]]</f>
        <v>0.35976601640615263</v>
      </c>
      <c r="V733" s="27">
        <f>Table1[[#This Row],[Female Ballots]]/Table1[[#This Row],[Female Voters]]</f>
        <v>0.5494505494505495</v>
      </c>
      <c r="W733" s="27">
        <f>Table1[[#This Row],[Male Ballots]]/Table1[[#This Row],[Male Voters]]</f>
        <v>0.53229665071770338</v>
      </c>
      <c r="X733" s="27">
        <f>Table1[[#This Row],[Total Ballots]]/Table1[[#This Row],[Total Voters]]</f>
        <v>0.54092730394962796</v>
      </c>
    </row>
    <row r="734" spans="1:24" s="12" customFormat="1" hidden="1" x14ac:dyDescent="0.25">
      <c r="A734" s="22" t="s">
        <v>35</v>
      </c>
      <c r="B734" s="23">
        <v>2014</v>
      </c>
      <c r="C734" s="23"/>
      <c r="D734" s="24" t="s">
        <v>70</v>
      </c>
      <c r="E734" s="25">
        <v>842.60875499999997</v>
      </c>
      <c r="F734" s="25">
        <v>945.77950099999998</v>
      </c>
      <c r="G734" s="25">
        <v>1788.3882570000001</v>
      </c>
      <c r="H734" s="44">
        <v>635</v>
      </c>
      <c r="I734" s="44">
        <v>601</v>
      </c>
      <c r="J734" s="44">
        <v>1</v>
      </c>
      <c r="K734" s="44">
        <v>1237</v>
      </c>
      <c r="L734" s="25">
        <v>192</v>
      </c>
      <c r="M734" s="25">
        <v>193</v>
      </c>
      <c r="N734" s="25">
        <v>0</v>
      </c>
      <c r="O734" s="26">
        <v>385</v>
      </c>
      <c r="P734" s="27">
        <f>Table1[[#This Row],[Female Voters]]/Table1[[#This Row],[Female Population]]</f>
        <v>0.75361191802475402</v>
      </c>
      <c r="Q734" s="27">
        <f>Table1[[#This Row],[Male Voters]]/Table1[[#This Row],[Male Population]]</f>
        <v>0.63545466925910887</v>
      </c>
      <c r="R734" s="27">
        <f>Table1[[#This Row],[Total Voters]]/Table1[[#This Row],[Total Population]]</f>
        <v>0.69168425545080059</v>
      </c>
      <c r="S734" s="27">
        <f>Table1[[#This Row],[Female Ballots]]/Table1[[#This Row],[Female Population]]</f>
        <v>0.22786376104055553</v>
      </c>
      <c r="T734" s="27">
        <f>Table1[[#This Row],[Male Ballots]]/Table1[[#This Row],[Male Population]]</f>
        <v>0.20406447781532114</v>
      </c>
      <c r="U734" s="27">
        <f>Table1[[#This Row],[Total Ballots]]/Table1[[#This Row],[Total Population]]</f>
        <v>0.21527763811524511</v>
      </c>
      <c r="V734" s="27">
        <f>Table1[[#This Row],[Female Ballots]]/Table1[[#This Row],[Female Voters]]</f>
        <v>0.30236220472440944</v>
      </c>
      <c r="W734" s="27">
        <f>Table1[[#This Row],[Male Ballots]]/Table1[[#This Row],[Male Voters]]</f>
        <v>0.3211314475873544</v>
      </c>
      <c r="X734" s="27">
        <f>Table1[[#This Row],[Total Ballots]]/Table1[[#This Row],[Total Voters]]</f>
        <v>0.31123686337914308</v>
      </c>
    </row>
    <row r="735" spans="1:24" s="12" customFormat="1" hidden="1" x14ac:dyDescent="0.25">
      <c r="A735" s="22" t="s">
        <v>35</v>
      </c>
      <c r="B735" s="23">
        <v>2014</v>
      </c>
      <c r="C735" s="23"/>
      <c r="D735" s="24" t="s">
        <v>71</v>
      </c>
      <c r="E735" s="25">
        <v>603.08028000000002</v>
      </c>
      <c r="F735" s="25">
        <v>693.56053799999995</v>
      </c>
      <c r="G735" s="25">
        <v>1296.640817</v>
      </c>
      <c r="H735" s="44">
        <v>349</v>
      </c>
      <c r="I735" s="44">
        <v>379</v>
      </c>
      <c r="J735" s="44">
        <v>2</v>
      </c>
      <c r="K735" s="44">
        <v>730</v>
      </c>
      <c r="L735" s="25">
        <v>73</v>
      </c>
      <c r="M735" s="25">
        <v>89</v>
      </c>
      <c r="N735" s="25">
        <v>1</v>
      </c>
      <c r="O735" s="26">
        <v>163</v>
      </c>
      <c r="P735" s="27">
        <f>Table1[[#This Row],[Female Voters]]/Table1[[#This Row],[Female Population]]</f>
        <v>0.57869575838228371</v>
      </c>
      <c r="Q735" s="27">
        <f>Table1[[#This Row],[Male Voters]]/Table1[[#This Row],[Male Population]]</f>
        <v>0.54645554242879957</v>
      </c>
      <c r="R735" s="27">
        <f>Table1[[#This Row],[Total Voters]]/Table1[[#This Row],[Total Population]]</f>
        <v>0.56299322867914936</v>
      </c>
      <c r="S735" s="27">
        <f>Table1[[#This Row],[Female Ballots]]/Table1[[#This Row],[Female Population]]</f>
        <v>0.12104524458999057</v>
      </c>
      <c r="T735" s="27">
        <f>Table1[[#This Row],[Male Ballots]]/Table1[[#This Row],[Male Population]]</f>
        <v>0.12832333318248854</v>
      </c>
      <c r="U735" s="27">
        <f>Table1[[#This Row],[Total Ballots]]/Table1[[#This Row],[Total Population]]</f>
        <v>0.12570944695164568</v>
      </c>
      <c r="V735" s="27">
        <f>Table1[[#This Row],[Female Ballots]]/Table1[[#This Row],[Female Voters]]</f>
        <v>0.20916905444126074</v>
      </c>
      <c r="W735" s="27">
        <f>Table1[[#This Row],[Male Ballots]]/Table1[[#This Row],[Male Voters]]</f>
        <v>0.23482849604221637</v>
      </c>
      <c r="X735" s="27">
        <f>Table1[[#This Row],[Total Ballots]]/Table1[[#This Row],[Total Voters]]</f>
        <v>0.22328767123287671</v>
      </c>
    </row>
    <row r="736" spans="1:24" s="12" customFormat="1" hidden="1" x14ac:dyDescent="0.25">
      <c r="A736" s="22" t="s">
        <v>35</v>
      </c>
      <c r="B736" s="23">
        <v>2014</v>
      </c>
      <c r="C736" s="23"/>
      <c r="D736" s="24" t="s">
        <v>453</v>
      </c>
      <c r="E736" s="25">
        <v>938.78472899999997</v>
      </c>
      <c r="F736" s="25">
        <v>966.724648</v>
      </c>
      <c r="G736" s="25">
        <v>1905.5093809999998</v>
      </c>
      <c r="H736" s="44">
        <v>644</v>
      </c>
      <c r="I736" s="44">
        <v>603</v>
      </c>
      <c r="J736" s="44">
        <v>1</v>
      </c>
      <c r="K736" s="44">
        <v>1248</v>
      </c>
      <c r="L736" s="25">
        <v>288</v>
      </c>
      <c r="M736" s="25">
        <v>258</v>
      </c>
      <c r="N736" s="25">
        <v>0</v>
      </c>
      <c r="O736" s="26">
        <v>546</v>
      </c>
      <c r="P736" s="27">
        <f>Table1[[#This Row],[Female Voters]]/Table1[[#This Row],[Female Population]]</f>
        <v>0.68599326353123924</v>
      </c>
      <c r="Q736" s="27">
        <f>Table1[[#This Row],[Male Voters]]/Table1[[#This Row],[Male Population]]</f>
        <v>0.62375569015180421</v>
      </c>
      <c r="R736" s="27">
        <f>Table1[[#This Row],[Total Voters]]/Table1[[#This Row],[Total Population]]</f>
        <v>0.65494298398313688</v>
      </c>
      <c r="S736" s="27">
        <f>Table1[[#This Row],[Female Ballots]]/Table1[[#This Row],[Female Population]]</f>
        <v>0.30677959611334921</v>
      </c>
      <c r="T736" s="27">
        <f>Table1[[#This Row],[Male Ballots]]/Table1[[#This Row],[Male Population]]</f>
        <v>0.26688054404505057</v>
      </c>
      <c r="U736" s="27">
        <f>Table1[[#This Row],[Total Ballots]]/Table1[[#This Row],[Total Population]]</f>
        <v>0.28653755549262239</v>
      </c>
      <c r="V736" s="27">
        <f>Table1[[#This Row],[Female Ballots]]/Table1[[#This Row],[Female Voters]]</f>
        <v>0.44720496894409939</v>
      </c>
      <c r="W736" s="27">
        <f>Table1[[#This Row],[Male Ballots]]/Table1[[#This Row],[Male Voters]]</f>
        <v>0.42786069651741293</v>
      </c>
      <c r="X736" s="27">
        <f>Table1[[#This Row],[Total Ballots]]/Table1[[#This Row],[Total Voters]]</f>
        <v>0.4375</v>
      </c>
    </row>
    <row r="737" spans="1:24" s="12" customFormat="1" hidden="1" x14ac:dyDescent="0.25">
      <c r="A737" s="22" t="s">
        <v>32</v>
      </c>
      <c r="B737" s="23">
        <v>2014</v>
      </c>
      <c r="C737" s="23" t="s">
        <v>76</v>
      </c>
      <c r="D737" s="24" t="s">
        <v>66</v>
      </c>
      <c r="E737" s="25">
        <v>5267.7718460000006</v>
      </c>
      <c r="F737" s="25">
        <v>5361.3392100000001</v>
      </c>
      <c r="G737" s="25">
        <v>10629.111058999999</v>
      </c>
      <c r="H737" s="44">
        <v>4173</v>
      </c>
      <c r="I737" s="44">
        <v>3970</v>
      </c>
      <c r="J737" s="44">
        <v>22</v>
      </c>
      <c r="K737" s="44">
        <v>8165</v>
      </c>
      <c r="L737" s="25">
        <v>2635</v>
      </c>
      <c r="M737" s="25">
        <v>2607</v>
      </c>
      <c r="N737" s="25">
        <v>15</v>
      </c>
      <c r="O737" s="26">
        <v>5257</v>
      </c>
      <c r="P737" s="27">
        <f>Table1[[#This Row],[Female Voters]]/Table1[[#This Row],[Female Population]]</f>
        <v>0.79217553872776436</v>
      </c>
      <c r="Q737" s="27">
        <f>Table1[[#This Row],[Male Voters]]/Table1[[#This Row],[Male Population]]</f>
        <v>0.74048662927261411</v>
      </c>
      <c r="R737" s="27">
        <f>Table1[[#This Row],[Total Voters]]/Table1[[#This Row],[Total Population]]</f>
        <v>0.76817336413908677</v>
      </c>
      <c r="S737" s="27">
        <f>Table1[[#This Row],[Female Ballots]]/Table1[[#This Row],[Female Population]]</f>
        <v>0.50021148922781189</v>
      </c>
      <c r="T737" s="27">
        <f>Table1[[#This Row],[Male Ballots]]/Table1[[#This Row],[Male Population]]</f>
        <v>0.48625910390773425</v>
      </c>
      <c r="U737" s="27">
        <f>Table1[[#This Row],[Total Ballots]]/Table1[[#This Row],[Total Population]]</f>
        <v>0.4945851041370703</v>
      </c>
      <c r="V737" s="27">
        <f>Table1[[#This Row],[Female Ballots]]/Table1[[#This Row],[Female Voters]]</f>
        <v>0.63144021087946323</v>
      </c>
      <c r="W737" s="27">
        <f>Table1[[#This Row],[Male Ballots]]/Table1[[#This Row],[Male Voters]]</f>
        <v>0.65667506297229217</v>
      </c>
      <c r="X737" s="27">
        <f>Table1[[#This Row],[Total Ballots]]/Table1[[#This Row],[Total Voters]]</f>
        <v>0.64384568279240662</v>
      </c>
    </row>
    <row r="738" spans="1:24" s="12" customFormat="1" hidden="1" x14ac:dyDescent="0.25">
      <c r="A738" s="22" t="s">
        <v>32</v>
      </c>
      <c r="B738" s="23">
        <v>2014</v>
      </c>
      <c r="C738" s="23" t="s">
        <v>76</v>
      </c>
      <c r="D738" s="24" t="s">
        <v>67</v>
      </c>
      <c r="E738" s="25">
        <v>1523.0201489999999</v>
      </c>
      <c r="F738" s="25">
        <v>1521.5664060000001</v>
      </c>
      <c r="G738" s="25">
        <v>3044.586558</v>
      </c>
      <c r="H738" s="44">
        <v>1312</v>
      </c>
      <c r="I738" s="44">
        <v>1334</v>
      </c>
      <c r="J738" s="44">
        <v>8</v>
      </c>
      <c r="K738" s="44">
        <v>2654</v>
      </c>
      <c r="L738" s="25">
        <v>1044</v>
      </c>
      <c r="M738" s="25">
        <v>1124</v>
      </c>
      <c r="N738" s="25">
        <v>7</v>
      </c>
      <c r="O738" s="26">
        <v>2175</v>
      </c>
      <c r="P738" s="27">
        <f>Table1[[#This Row],[Female Voters]]/Table1[[#This Row],[Female Population]]</f>
        <v>0.86144625260634033</v>
      </c>
      <c r="Q738" s="27">
        <f>Table1[[#This Row],[Male Voters]]/Table1[[#This Row],[Male Population]]</f>
        <v>0.87672808412411796</v>
      </c>
      <c r="R738" s="27">
        <f>Table1[[#This Row],[Total Voters]]/Table1[[#This Row],[Total Population]]</f>
        <v>0.87171113365994179</v>
      </c>
      <c r="S738" s="27">
        <f>Table1[[#This Row],[Female Ballots]]/Table1[[#This Row],[Female Population]]</f>
        <v>0.68548009734833781</v>
      </c>
      <c r="T738" s="27">
        <f>Table1[[#This Row],[Male Ballots]]/Table1[[#This Row],[Male Population]]</f>
        <v>0.73871241870727788</v>
      </c>
      <c r="U738" s="27">
        <f>Table1[[#This Row],[Total Ballots]]/Table1[[#This Row],[Total Population]]</f>
        <v>0.71438271126992214</v>
      </c>
      <c r="V738" s="27">
        <f>Table1[[#This Row],[Female Ballots]]/Table1[[#This Row],[Female Voters]]</f>
        <v>0.79573170731707321</v>
      </c>
      <c r="W738" s="27">
        <f>Table1[[#This Row],[Male Ballots]]/Table1[[#This Row],[Male Voters]]</f>
        <v>0.84257871064467771</v>
      </c>
      <c r="X738" s="27">
        <f>Table1[[#This Row],[Total Ballots]]/Table1[[#This Row],[Total Voters]]</f>
        <v>0.81951770911831201</v>
      </c>
    </row>
    <row r="739" spans="1:24" s="12" customFormat="1" hidden="1" x14ac:dyDescent="0.25">
      <c r="A739" s="22" t="s">
        <v>32</v>
      </c>
      <c r="B739" s="23">
        <v>2014</v>
      </c>
      <c r="C739" s="23" t="s">
        <v>76</v>
      </c>
      <c r="D739" s="24" t="s">
        <v>68</v>
      </c>
      <c r="E739" s="25">
        <v>1196.758853</v>
      </c>
      <c r="F739" s="25">
        <v>1236.4652679999999</v>
      </c>
      <c r="G739" s="25">
        <v>2433.2241199999999</v>
      </c>
      <c r="H739" s="44">
        <v>1008</v>
      </c>
      <c r="I739" s="44">
        <v>957</v>
      </c>
      <c r="J739" s="44">
        <v>5</v>
      </c>
      <c r="K739" s="44">
        <v>1970</v>
      </c>
      <c r="L739" s="25">
        <v>740</v>
      </c>
      <c r="M739" s="25">
        <v>717</v>
      </c>
      <c r="N739" s="25">
        <v>3</v>
      </c>
      <c r="O739" s="26">
        <v>1460</v>
      </c>
      <c r="P739" s="27">
        <f>Table1[[#This Row],[Female Voters]]/Table1[[#This Row],[Female Population]]</f>
        <v>0.84227494743253839</v>
      </c>
      <c r="Q739" s="27">
        <f>Table1[[#This Row],[Male Voters]]/Table1[[#This Row],[Male Population]]</f>
        <v>0.77398049485689235</v>
      </c>
      <c r="R739" s="27">
        <f>Table1[[#This Row],[Total Voters]]/Table1[[#This Row],[Total Population]]</f>
        <v>0.80962537885741492</v>
      </c>
      <c r="S739" s="27">
        <f>Table1[[#This Row],[Female Ballots]]/Table1[[#This Row],[Female Population]]</f>
        <v>0.61833676696436346</v>
      </c>
      <c r="T739" s="27">
        <f>Table1[[#This Row],[Male Ballots]]/Table1[[#This Row],[Male Population]]</f>
        <v>0.57987880335673125</v>
      </c>
      <c r="U739" s="27">
        <f>Table1[[#This Row],[Total Ballots]]/Table1[[#This Row],[Total Population]]</f>
        <v>0.60002693052376943</v>
      </c>
      <c r="V739" s="27">
        <f>Table1[[#This Row],[Female Ballots]]/Table1[[#This Row],[Female Voters]]</f>
        <v>0.73412698412698407</v>
      </c>
      <c r="W739" s="27">
        <f>Table1[[#This Row],[Male Ballots]]/Table1[[#This Row],[Male Voters]]</f>
        <v>0.7492163009404389</v>
      </c>
      <c r="X739" s="27">
        <f>Table1[[#This Row],[Total Ballots]]/Table1[[#This Row],[Total Voters]]</f>
        <v>0.74111675126903553</v>
      </c>
    </row>
    <row r="740" spans="1:24" s="12" customFormat="1" hidden="1" x14ac:dyDescent="0.25">
      <c r="A740" s="22" t="s">
        <v>32</v>
      </c>
      <c r="B740" s="23">
        <v>2014</v>
      </c>
      <c r="C740" s="23" t="s">
        <v>76</v>
      </c>
      <c r="D740" s="24" t="s">
        <v>69</v>
      </c>
      <c r="E740" s="25">
        <v>929.62965000000008</v>
      </c>
      <c r="F740" s="25">
        <v>942.38586800000007</v>
      </c>
      <c r="G740" s="25">
        <v>1872.0155179999999</v>
      </c>
      <c r="H740" s="44">
        <v>707</v>
      </c>
      <c r="I740" s="44">
        <v>627</v>
      </c>
      <c r="J740" s="44">
        <v>1</v>
      </c>
      <c r="K740" s="44">
        <v>1335</v>
      </c>
      <c r="L740" s="25">
        <v>407</v>
      </c>
      <c r="M740" s="25">
        <v>370</v>
      </c>
      <c r="N740" s="25">
        <v>1</v>
      </c>
      <c r="O740" s="26">
        <v>778</v>
      </c>
      <c r="P740" s="27">
        <f>Table1[[#This Row],[Female Voters]]/Table1[[#This Row],[Female Population]]</f>
        <v>0.76051791162211746</v>
      </c>
      <c r="Q740" s="27">
        <f>Table1[[#This Row],[Male Voters]]/Table1[[#This Row],[Male Population]]</f>
        <v>0.66533255780953615</v>
      </c>
      <c r="R740" s="27">
        <f>Table1[[#This Row],[Total Voters]]/Table1[[#This Row],[Total Population]]</f>
        <v>0.71313511408616437</v>
      </c>
      <c r="S740" s="27">
        <f>Table1[[#This Row],[Female Ballots]]/Table1[[#This Row],[Female Population]]</f>
        <v>0.43780875534682007</v>
      </c>
      <c r="T740" s="27">
        <f>Table1[[#This Row],[Male Ballots]]/Table1[[#This Row],[Male Population]]</f>
        <v>0.39262048865953492</v>
      </c>
      <c r="U740" s="27">
        <f>Table1[[#This Row],[Total Ballots]]/Table1[[#This Row],[Total Population]]</f>
        <v>0.4155948455123864</v>
      </c>
      <c r="V740" s="27">
        <f>Table1[[#This Row],[Female Ballots]]/Table1[[#This Row],[Female Voters]]</f>
        <v>0.57567185289957568</v>
      </c>
      <c r="W740" s="27">
        <f>Table1[[#This Row],[Male Ballots]]/Table1[[#This Row],[Male Voters]]</f>
        <v>0.5901116427432217</v>
      </c>
      <c r="X740" s="27">
        <f>Table1[[#This Row],[Total Ballots]]/Table1[[#This Row],[Total Voters]]</f>
        <v>0.5827715355805243</v>
      </c>
    </row>
    <row r="741" spans="1:24" s="12" customFormat="1" hidden="1" x14ac:dyDescent="0.25">
      <c r="A741" s="22" t="s">
        <v>32</v>
      </c>
      <c r="B741" s="23">
        <v>2014</v>
      </c>
      <c r="C741" s="23" t="s">
        <v>76</v>
      </c>
      <c r="D741" s="24" t="s">
        <v>70</v>
      </c>
      <c r="E741" s="25">
        <v>529.11653799999999</v>
      </c>
      <c r="F741" s="25">
        <v>527.37376100000006</v>
      </c>
      <c r="G741" s="25">
        <v>1056.4902990000001</v>
      </c>
      <c r="H741" s="44">
        <v>418</v>
      </c>
      <c r="I741" s="44">
        <v>361</v>
      </c>
      <c r="J741" s="44">
        <v>1</v>
      </c>
      <c r="K741" s="44">
        <v>780</v>
      </c>
      <c r="L741" s="25">
        <v>139</v>
      </c>
      <c r="M741" s="25">
        <v>125</v>
      </c>
      <c r="N741" s="25">
        <v>1</v>
      </c>
      <c r="O741" s="26">
        <v>265</v>
      </c>
      <c r="P741" s="27">
        <f>Table1[[#This Row],[Female Voters]]/Table1[[#This Row],[Female Population]]</f>
        <v>0.78999609723028541</v>
      </c>
      <c r="Q741" s="27">
        <f>Table1[[#This Row],[Male Voters]]/Table1[[#This Row],[Male Population]]</f>
        <v>0.68452400687413029</v>
      </c>
      <c r="R741" s="27">
        <f>Table1[[#This Row],[Total Voters]]/Table1[[#This Row],[Total Population]]</f>
        <v>0.73829357518785887</v>
      </c>
      <c r="S741" s="27">
        <f>Table1[[#This Row],[Female Ballots]]/Table1[[#This Row],[Female Population]]</f>
        <v>0.26270205147131498</v>
      </c>
      <c r="T741" s="27">
        <f>Table1[[#This Row],[Male Ballots]]/Table1[[#This Row],[Male Population]]</f>
        <v>0.23702354808661022</v>
      </c>
      <c r="U741" s="27">
        <f>Table1[[#This Row],[Total Ballots]]/Table1[[#This Row],[Total Population]]</f>
        <v>0.25083050951895203</v>
      </c>
      <c r="V741" s="27">
        <f>Table1[[#This Row],[Female Ballots]]/Table1[[#This Row],[Female Voters]]</f>
        <v>0.33253588516746413</v>
      </c>
      <c r="W741" s="27">
        <f>Table1[[#This Row],[Male Ballots]]/Table1[[#This Row],[Male Voters]]</f>
        <v>0.34626038781163437</v>
      </c>
      <c r="X741" s="27">
        <f>Table1[[#This Row],[Total Ballots]]/Table1[[#This Row],[Total Voters]]</f>
        <v>0.33974358974358976</v>
      </c>
    </row>
    <row r="742" spans="1:24" s="12" customFormat="1" hidden="1" x14ac:dyDescent="0.25">
      <c r="A742" s="22" t="s">
        <v>32</v>
      </c>
      <c r="B742" s="23">
        <v>2014</v>
      </c>
      <c r="C742" s="23" t="s">
        <v>76</v>
      </c>
      <c r="D742" s="24" t="s">
        <v>71</v>
      </c>
      <c r="E742" s="25">
        <v>462.37106</v>
      </c>
      <c r="F742" s="25">
        <v>464.04201499999999</v>
      </c>
      <c r="G742" s="25">
        <v>926.41307500000005</v>
      </c>
      <c r="H742" s="44">
        <v>269</v>
      </c>
      <c r="I742" s="44">
        <v>294</v>
      </c>
      <c r="J742" s="44">
        <v>4</v>
      </c>
      <c r="K742" s="44">
        <v>567</v>
      </c>
      <c r="L742" s="25">
        <v>92</v>
      </c>
      <c r="M742" s="25">
        <v>96</v>
      </c>
      <c r="N742" s="25">
        <v>2</v>
      </c>
      <c r="O742" s="26">
        <v>190</v>
      </c>
      <c r="P742" s="27">
        <f>Table1[[#This Row],[Female Voters]]/Table1[[#This Row],[Female Population]]</f>
        <v>0.58178381666015166</v>
      </c>
      <c r="Q742" s="27">
        <f>Table1[[#This Row],[Male Voters]]/Table1[[#This Row],[Male Population]]</f>
        <v>0.63356332076956434</v>
      </c>
      <c r="R742" s="27">
        <f>Table1[[#This Row],[Total Voters]]/Table1[[#This Row],[Total Population]]</f>
        <v>0.6120379939585805</v>
      </c>
      <c r="S742" s="27">
        <f>Table1[[#This Row],[Female Ballots]]/Table1[[#This Row],[Female Population]]</f>
        <v>0.19897439082800727</v>
      </c>
      <c r="T742" s="27">
        <f>Table1[[#This Row],[Male Ballots]]/Table1[[#This Row],[Male Population]]</f>
        <v>0.20687781902679653</v>
      </c>
      <c r="U742" s="27">
        <f>Table1[[#This Row],[Total Ballots]]/Table1[[#This Row],[Total Population]]</f>
        <v>0.20509209674097054</v>
      </c>
      <c r="V742" s="27">
        <f>Table1[[#This Row],[Female Ballots]]/Table1[[#This Row],[Female Voters]]</f>
        <v>0.34200743494423791</v>
      </c>
      <c r="W742" s="27">
        <f>Table1[[#This Row],[Male Ballots]]/Table1[[#This Row],[Male Voters]]</f>
        <v>0.32653061224489793</v>
      </c>
      <c r="X742" s="27">
        <f>Table1[[#This Row],[Total Ballots]]/Table1[[#This Row],[Total Voters]]</f>
        <v>0.33509700176366841</v>
      </c>
    </row>
    <row r="743" spans="1:24" s="12" customFormat="1" hidden="1" x14ac:dyDescent="0.25">
      <c r="A743" s="22" t="s">
        <v>32</v>
      </c>
      <c r="B743" s="23">
        <v>2014</v>
      </c>
      <c r="C743" s="23" t="s">
        <v>76</v>
      </c>
      <c r="D743" s="24" t="s">
        <v>453</v>
      </c>
      <c r="E743" s="25">
        <v>626.87559600000009</v>
      </c>
      <c r="F743" s="25">
        <v>669.50589200000002</v>
      </c>
      <c r="G743" s="25">
        <v>1296.3814889999999</v>
      </c>
      <c r="H743" s="44">
        <v>459</v>
      </c>
      <c r="I743" s="44">
        <v>397</v>
      </c>
      <c r="J743" s="44">
        <v>3</v>
      </c>
      <c r="K743" s="44">
        <v>859</v>
      </c>
      <c r="L743" s="25">
        <v>213</v>
      </c>
      <c r="M743" s="25">
        <v>175</v>
      </c>
      <c r="N743" s="25">
        <v>1</v>
      </c>
      <c r="O743" s="26">
        <v>389</v>
      </c>
      <c r="P743" s="27">
        <f>Table1[[#This Row],[Female Voters]]/Table1[[#This Row],[Female Population]]</f>
        <v>0.73220269369043989</v>
      </c>
      <c r="Q743" s="27">
        <f>Table1[[#This Row],[Male Voters]]/Table1[[#This Row],[Male Population]]</f>
        <v>0.5929746171673721</v>
      </c>
      <c r="R743" s="27">
        <f>Table1[[#This Row],[Total Voters]]/Table1[[#This Row],[Total Population]]</f>
        <v>0.66261359583482926</v>
      </c>
      <c r="S743" s="27">
        <f>Table1[[#This Row],[Female Ballots]]/Table1[[#This Row],[Female Population]]</f>
        <v>0.3397803349805309</v>
      </c>
      <c r="T743" s="27">
        <f>Table1[[#This Row],[Male Ballots]]/Table1[[#This Row],[Male Population]]</f>
        <v>0.26138679598057968</v>
      </c>
      <c r="U743" s="27">
        <f>Table1[[#This Row],[Total Ballots]]/Table1[[#This Row],[Total Population]]</f>
        <v>0.30006599392287375</v>
      </c>
      <c r="V743" s="27">
        <f>Table1[[#This Row],[Female Ballots]]/Table1[[#This Row],[Female Voters]]</f>
        <v>0.46405228758169936</v>
      </c>
      <c r="W743" s="27">
        <f>Table1[[#This Row],[Male Ballots]]/Table1[[#This Row],[Male Voters]]</f>
        <v>0.44080604534005036</v>
      </c>
      <c r="X743" s="27">
        <f>Table1[[#This Row],[Total Ballots]]/Table1[[#This Row],[Total Voters]]</f>
        <v>0.45285215366705472</v>
      </c>
    </row>
    <row r="744" spans="1:24" s="12" customFormat="1" hidden="1" x14ac:dyDescent="0.25">
      <c r="A744" s="22" t="s">
        <v>56</v>
      </c>
      <c r="B744" s="23">
        <v>2014</v>
      </c>
      <c r="C744" s="23" t="s">
        <v>77</v>
      </c>
      <c r="D744" s="24" t="s">
        <v>66</v>
      </c>
      <c r="E744" s="25">
        <v>318707.98310000001</v>
      </c>
      <c r="F744" s="25">
        <v>304173.91908000002</v>
      </c>
      <c r="G744" s="25">
        <v>622881.90222999989</v>
      </c>
      <c r="H744" s="44">
        <v>232683</v>
      </c>
      <c r="I744" s="44">
        <v>207544</v>
      </c>
      <c r="J744" s="44">
        <v>1</v>
      </c>
      <c r="K744" s="44">
        <v>440228</v>
      </c>
      <c r="L744" s="25">
        <v>115169</v>
      </c>
      <c r="M744" s="25">
        <v>105601</v>
      </c>
      <c r="N744" s="25">
        <v>0</v>
      </c>
      <c r="O744" s="26">
        <v>220770</v>
      </c>
      <c r="P744" s="27">
        <f>Table1[[#This Row],[Female Voters]]/Table1[[#This Row],[Female Population]]</f>
        <v>0.73008212011743612</v>
      </c>
      <c r="Q744" s="27">
        <f>Table1[[#This Row],[Male Voters]]/Table1[[#This Row],[Male Population]]</f>
        <v>0.68232016942062146</v>
      </c>
      <c r="R744" s="27">
        <f>Table1[[#This Row],[Total Voters]]/Table1[[#This Row],[Total Population]]</f>
        <v>0.70675997877595309</v>
      </c>
      <c r="S744" s="27">
        <f>Table1[[#This Row],[Female Ballots]]/Table1[[#This Row],[Female Population]]</f>
        <v>0.36136214373978759</v>
      </c>
      <c r="T744" s="27">
        <f>Table1[[#This Row],[Male Ballots]]/Table1[[#This Row],[Male Population]]</f>
        <v>0.34717309202379754</v>
      </c>
      <c r="U744" s="27">
        <f>Table1[[#This Row],[Total Ballots]]/Table1[[#This Row],[Total Population]]</f>
        <v>0.35443315853232227</v>
      </c>
      <c r="V744" s="27">
        <f>Table1[[#This Row],[Female Ballots]]/Table1[[#This Row],[Female Voters]]</f>
        <v>0.49496095546301189</v>
      </c>
      <c r="W744" s="27">
        <f>Table1[[#This Row],[Male Ballots]]/Table1[[#This Row],[Male Voters]]</f>
        <v>0.50881258913772498</v>
      </c>
      <c r="X744" s="27">
        <f>Table1[[#This Row],[Total Ballots]]/Table1[[#This Row],[Total Voters]]</f>
        <v>0.50149013692904587</v>
      </c>
    </row>
    <row r="745" spans="1:24" s="12" customFormat="1" hidden="1" x14ac:dyDescent="0.25">
      <c r="A745" s="22" t="s">
        <v>56</v>
      </c>
      <c r="B745" s="23">
        <v>2014</v>
      </c>
      <c r="C745" s="23" t="s">
        <v>77</v>
      </c>
      <c r="D745" s="24" t="s">
        <v>67</v>
      </c>
      <c r="E745" s="25">
        <v>57330.870040000002</v>
      </c>
      <c r="F745" s="25">
        <v>46016.818910000002</v>
      </c>
      <c r="G745" s="25">
        <v>103347.6888</v>
      </c>
      <c r="H745" s="44">
        <v>49000</v>
      </c>
      <c r="I745" s="44">
        <v>40731</v>
      </c>
      <c r="J745" s="44">
        <v>0</v>
      </c>
      <c r="K745" s="44">
        <v>89731</v>
      </c>
      <c r="L745" s="25">
        <v>36226</v>
      </c>
      <c r="M745" s="25">
        <v>32090</v>
      </c>
      <c r="N745" s="25">
        <v>0</v>
      </c>
      <c r="O745" s="26">
        <v>68316</v>
      </c>
      <c r="P745" s="27">
        <f>Table1[[#This Row],[Female Voters]]/Table1[[#This Row],[Female Population]]</f>
        <v>0.85468788395872042</v>
      </c>
      <c r="Q745" s="27">
        <f>Table1[[#This Row],[Male Voters]]/Table1[[#This Row],[Male Population]]</f>
        <v>0.88513289194678924</v>
      </c>
      <c r="R745" s="27">
        <f>Table1[[#This Row],[Total Voters]]/Table1[[#This Row],[Total Population]]</f>
        <v>0.86824389632601051</v>
      </c>
      <c r="S745" s="27">
        <f>Table1[[#This Row],[Female Ballots]]/Table1[[#This Row],[Female Population]]</f>
        <v>0.63187598539364498</v>
      </c>
      <c r="T745" s="27">
        <f>Table1[[#This Row],[Male Ballots]]/Table1[[#This Row],[Male Population]]</f>
        <v>0.69735372327152456</v>
      </c>
      <c r="U745" s="27">
        <f>Table1[[#This Row],[Total Ballots]]/Table1[[#This Row],[Total Population]]</f>
        <v>0.66103074769486281</v>
      </c>
      <c r="V745" s="27">
        <f>Table1[[#This Row],[Female Ballots]]/Table1[[#This Row],[Female Voters]]</f>
        <v>0.73930612244897964</v>
      </c>
      <c r="W745" s="27">
        <f>Table1[[#This Row],[Male Ballots]]/Table1[[#This Row],[Male Voters]]</f>
        <v>0.78785200461564897</v>
      </c>
      <c r="X745" s="27">
        <f>Table1[[#This Row],[Total Ballots]]/Table1[[#This Row],[Total Voters]]</f>
        <v>0.76134223401054257</v>
      </c>
    </row>
    <row r="746" spans="1:24" s="12" customFormat="1" hidden="1" x14ac:dyDescent="0.25">
      <c r="A746" s="22" t="s">
        <v>56</v>
      </c>
      <c r="B746" s="23">
        <v>2014</v>
      </c>
      <c r="C746" s="23" t="s">
        <v>77</v>
      </c>
      <c r="D746" s="24" t="s">
        <v>68</v>
      </c>
      <c r="E746" s="25">
        <v>53312.441099999996</v>
      </c>
      <c r="F746" s="25">
        <v>50636.457300000002</v>
      </c>
      <c r="G746" s="25">
        <v>103948.89840000001</v>
      </c>
      <c r="H746" s="44">
        <v>43631</v>
      </c>
      <c r="I746" s="44">
        <v>39477</v>
      </c>
      <c r="J746" s="44">
        <v>0</v>
      </c>
      <c r="K746" s="44">
        <v>83108</v>
      </c>
      <c r="L746" s="25">
        <v>27565</v>
      </c>
      <c r="M746" s="25">
        <v>25749</v>
      </c>
      <c r="N746" s="25">
        <v>0</v>
      </c>
      <c r="O746" s="26">
        <v>53314</v>
      </c>
      <c r="P746" s="27">
        <f>Table1[[#This Row],[Female Voters]]/Table1[[#This Row],[Female Population]]</f>
        <v>0.818401842042082</v>
      </c>
      <c r="Q746" s="27">
        <f>Table1[[#This Row],[Male Voters]]/Table1[[#This Row],[Male Population]]</f>
        <v>0.77961615217500613</v>
      </c>
      <c r="R746" s="27">
        <f>Table1[[#This Row],[Total Voters]]/Table1[[#This Row],[Total Population]]</f>
        <v>0.79950823221037615</v>
      </c>
      <c r="S746" s="27">
        <f>Table1[[#This Row],[Female Ballots]]/Table1[[#This Row],[Female Population]]</f>
        <v>0.51704629222089782</v>
      </c>
      <c r="T746" s="27">
        <f>Table1[[#This Row],[Male Ballots]]/Table1[[#This Row],[Male Population]]</f>
        <v>0.50850713839334882</v>
      </c>
      <c r="U746" s="27">
        <f>Table1[[#This Row],[Total Ballots]]/Table1[[#This Row],[Total Population]]</f>
        <v>0.51288662814727815</v>
      </c>
      <c r="V746" s="27">
        <f>Table1[[#This Row],[Female Ballots]]/Table1[[#This Row],[Female Voters]]</f>
        <v>0.6317755724141092</v>
      </c>
      <c r="W746" s="27">
        <f>Table1[[#This Row],[Male Ballots]]/Table1[[#This Row],[Male Voters]]</f>
        <v>0.65225321073029863</v>
      </c>
      <c r="X746" s="27">
        <f>Table1[[#This Row],[Total Ballots]]/Table1[[#This Row],[Total Voters]]</f>
        <v>0.64150262309284301</v>
      </c>
    </row>
    <row r="747" spans="1:24" s="12" customFormat="1" hidden="1" x14ac:dyDescent="0.25">
      <c r="A747" s="22" t="s">
        <v>56</v>
      </c>
      <c r="B747" s="23">
        <v>2014</v>
      </c>
      <c r="C747" s="23" t="s">
        <v>77</v>
      </c>
      <c r="D747" s="24" t="s">
        <v>69</v>
      </c>
      <c r="E747" s="25">
        <v>53846.451099999998</v>
      </c>
      <c r="F747" s="25">
        <v>53131.026100000003</v>
      </c>
      <c r="G747" s="25">
        <v>106977.4773</v>
      </c>
      <c r="H747" s="44">
        <v>37638</v>
      </c>
      <c r="I747" s="44">
        <v>33575</v>
      </c>
      <c r="J747" s="44">
        <v>0</v>
      </c>
      <c r="K747" s="44">
        <v>71213</v>
      </c>
      <c r="L747" s="25">
        <v>14375</v>
      </c>
      <c r="M747" s="25">
        <v>13320</v>
      </c>
      <c r="N747" s="25">
        <v>0</v>
      </c>
      <c r="O747" s="26">
        <v>27695</v>
      </c>
      <c r="P747" s="27">
        <f>Table1[[#This Row],[Female Voters]]/Table1[[#This Row],[Female Population]]</f>
        <v>0.69898756986047683</v>
      </c>
      <c r="Q747" s="27">
        <f>Table1[[#This Row],[Male Voters]]/Table1[[#This Row],[Male Population]]</f>
        <v>0.63192831880956268</v>
      </c>
      <c r="R747" s="27">
        <f>Table1[[#This Row],[Total Voters]]/Table1[[#This Row],[Total Population]]</f>
        <v>0.66568217719600309</v>
      </c>
      <c r="S747" s="27">
        <f>Table1[[#This Row],[Female Ballots]]/Table1[[#This Row],[Female Population]]</f>
        <v>0.26696281196515104</v>
      </c>
      <c r="T747" s="27">
        <f>Table1[[#This Row],[Male Ballots]]/Table1[[#This Row],[Male Population]]</f>
        <v>0.25070097413383097</v>
      </c>
      <c r="U747" s="27">
        <f>Table1[[#This Row],[Total Ballots]]/Table1[[#This Row],[Total Population]]</f>
        <v>0.25888626932502923</v>
      </c>
      <c r="V747" s="27">
        <f>Table1[[#This Row],[Female Ballots]]/Table1[[#This Row],[Female Voters]]</f>
        <v>0.381927838886232</v>
      </c>
      <c r="W747" s="27">
        <f>Table1[[#This Row],[Male Ballots]]/Table1[[#This Row],[Male Voters]]</f>
        <v>0.39672375279225613</v>
      </c>
      <c r="X747" s="27">
        <f>Table1[[#This Row],[Total Ballots]]/Table1[[#This Row],[Total Voters]]</f>
        <v>0.38890371140100827</v>
      </c>
    </row>
    <row r="748" spans="1:24" s="12" customFormat="1" hidden="1" x14ac:dyDescent="0.25">
      <c r="A748" s="22" t="s">
        <v>56</v>
      </c>
      <c r="B748" s="23">
        <v>2014</v>
      </c>
      <c r="C748" s="23" t="s">
        <v>77</v>
      </c>
      <c r="D748" s="24" t="s">
        <v>70</v>
      </c>
      <c r="E748" s="25">
        <v>58489.662799999998</v>
      </c>
      <c r="F748" s="25">
        <v>57718.001400000001</v>
      </c>
      <c r="G748" s="25">
        <v>116207.6642</v>
      </c>
      <c r="H748" s="44">
        <v>38561</v>
      </c>
      <c r="I748" s="44">
        <v>34272</v>
      </c>
      <c r="J748" s="44">
        <v>1</v>
      </c>
      <c r="K748" s="44">
        <v>72834</v>
      </c>
      <c r="L748" s="25">
        <v>10675</v>
      </c>
      <c r="M748" s="25">
        <v>9432</v>
      </c>
      <c r="N748" s="25">
        <v>0</v>
      </c>
      <c r="O748" s="26">
        <v>20107</v>
      </c>
      <c r="P748" s="27">
        <f>Table1[[#This Row],[Female Voters]]/Table1[[#This Row],[Female Population]]</f>
        <v>0.65927889055978628</v>
      </c>
      <c r="Q748" s="27">
        <f>Table1[[#This Row],[Male Voters]]/Table1[[#This Row],[Male Population]]</f>
        <v>0.59378355398147931</v>
      </c>
      <c r="R748" s="27">
        <f>Table1[[#This Row],[Total Voters]]/Table1[[#This Row],[Total Population]]</f>
        <v>0.62675728405183795</v>
      </c>
      <c r="S748" s="27">
        <f>Table1[[#This Row],[Female Ballots]]/Table1[[#This Row],[Female Population]]</f>
        <v>0.18251088293160753</v>
      </c>
      <c r="T748" s="27">
        <f>Table1[[#This Row],[Male Ballots]]/Table1[[#This Row],[Male Population]]</f>
        <v>0.16341522178902057</v>
      </c>
      <c r="U748" s="27">
        <f>Table1[[#This Row],[Total Ballots]]/Table1[[#This Row],[Total Population]]</f>
        <v>0.17302645344798179</v>
      </c>
      <c r="V748" s="27">
        <f>Table1[[#This Row],[Female Ballots]]/Table1[[#This Row],[Female Voters]]</f>
        <v>0.27683410699929983</v>
      </c>
      <c r="W748" s="27">
        <f>Table1[[#This Row],[Male Ballots]]/Table1[[#This Row],[Male Voters]]</f>
        <v>0.27521008403361347</v>
      </c>
      <c r="X748" s="27">
        <f>Table1[[#This Row],[Total Ballots]]/Table1[[#This Row],[Total Voters]]</f>
        <v>0.27606612296454952</v>
      </c>
    </row>
    <row r="749" spans="1:24" s="12" customFormat="1" hidden="1" x14ac:dyDescent="0.25">
      <c r="A749" s="22" t="s">
        <v>56</v>
      </c>
      <c r="B749" s="23">
        <v>2014</v>
      </c>
      <c r="C749" s="23" t="s">
        <v>77</v>
      </c>
      <c r="D749" s="24" t="s">
        <v>71</v>
      </c>
      <c r="E749" s="25">
        <v>38229.190860000002</v>
      </c>
      <c r="F749" s="25">
        <v>39458.793269999995</v>
      </c>
      <c r="G749" s="25">
        <v>77687.984230000002</v>
      </c>
      <c r="H749" s="44">
        <v>20448</v>
      </c>
      <c r="I749" s="44">
        <v>19772</v>
      </c>
      <c r="J749" s="44">
        <v>0</v>
      </c>
      <c r="K749" s="44">
        <v>40220</v>
      </c>
      <c r="L749" s="25">
        <v>4773</v>
      </c>
      <c r="M749" s="25">
        <v>4554</v>
      </c>
      <c r="N749" s="25">
        <v>0</v>
      </c>
      <c r="O749" s="26">
        <v>9327</v>
      </c>
      <c r="P749" s="27">
        <f>Table1[[#This Row],[Female Voters]]/Table1[[#This Row],[Female Population]]</f>
        <v>0.53487922553430678</v>
      </c>
      <c r="Q749" s="27">
        <f>Table1[[#This Row],[Male Voters]]/Table1[[#This Row],[Male Population]]</f>
        <v>0.50107969254681672</v>
      </c>
      <c r="R749" s="27">
        <f>Table1[[#This Row],[Total Voters]]/Table1[[#This Row],[Total Population]]</f>
        <v>0.51771197822466652</v>
      </c>
      <c r="S749" s="27">
        <f>Table1[[#This Row],[Female Ballots]]/Table1[[#This Row],[Female Population]]</f>
        <v>0.12485223706353904</v>
      </c>
      <c r="T749" s="27">
        <f>Table1[[#This Row],[Male Ballots]]/Table1[[#This Row],[Male Population]]</f>
        <v>0.11541153752064554</v>
      </c>
      <c r="U749" s="27">
        <f>Table1[[#This Row],[Total Ballots]]/Table1[[#This Row],[Total Population]]</f>
        <v>0.12005717605423831</v>
      </c>
      <c r="V749" s="27">
        <f>Table1[[#This Row],[Female Ballots]]/Table1[[#This Row],[Female Voters]]</f>
        <v>0.23342136150234741</v>
      </c>
      <c r="W749" s="27">
        <f>Table1[[#This Row],[Male Ballots]]/Table1[[#This Row],[Male Voters]]</f>
        <v>0.23032571312967834</v>
      </c>
      <c r="X749" s="27">
        <f>Table1[[#This Row],[Total Ballots]]/Table1[[#This Row],[Total Voters]]</f>
        <v>0.23189955246146196</v>
      </c>
    </row>
    <row r="750" spans="1:24" s="12" customFormat="1" hidden="1" x14ac:dyDescent="0.25">
      <c r="A750" s="22" t="s">
        <v>56</v>
      </c>
      <c r="B750" s="23">
        <v>2014</v>
      </c>
      <c r="C750" s="23" t="s">
        <v>77</v>
      </c>
      <c r="D750" s="24" t="s">
        <v>453</v>
      </c>
      <c r="E750" s="25">
        <v>57499.367199999993</v>
      </c>
      <c r="F750" s="25">
        <v>57212.822100000005</v>
      </c>
      <c r="G750" s="25">
        <v>114712.1893</v>
      </c>
      <c r="H750" s="44">
        <v>43405</v>
      </c>
      <c r="I750" s="44">
        <v>39717</v>
      </c>
      <c r="J750" s="44">
        <v>0</v>
      </c>
      <c r="K750" s="44">
        <v>83122</v>
      </c>
      <c r="L750" s="25">
        <v>21555</v>
      </c>
      <c r="M750" s="25">
        <v>20456</v>
      </c>
      <c r="N750" s="25">
        <v>0</v>
      </c>
      <c r="O750" s="26">
        <v>42011</v>
      </c>
      <c r="P750" s="27">
        <f>Table1[[#This Row],[Female Voters]]/Table1[[#This Row],[Female Population]]</f>
        <v>0.75487787281248553</v>
      </c>
      <c r="Q750" s="27">
        <f>Table1[[#This Row],[Male Voters]]/Table1[[#This Row],[Male Population]]</f>
        <v>0.69419753373780868</v>
      </c>
      <c r="R750" s="27">
        <f>Table1[[#This Row],[Total Voters]]/Table1[[#This Row],[Total Population]]</f>
        <v>0.72461349144523735</v>
      </c>
      <c r="S750" s="27">
        <f>Table1[[#This Row],[Female Ballots]]/Table1[[#This Row],[Female Population]]</f>
        <v>0.37487369078385269</v>
      </c>
      <c r="T750" s="27">
        <f>Table1[[#This Row],[Male Ballots]]/Table1[[#This Row],[Male Population]]</f>
        <v>0.35754223003098456</v>
      </c>
      <c r="U750" s="27">
        <f>Table1[[#This Row],[Total Ballots]]/Table1[[#This Row],[Total Population]]</f>
        <v>0.36622960695250195</v>
      </c>
      <c r="V750" s="27">
        <f>Table1[[#This Row],[Female Ballots]]/Table1[[#This Row],[Female Voters]]</f>
        <v>0.49660177398917177</v>
      </c>
      <c r="W750" s="27">
        <f>Table1[[#This Row],[Male Ballots]]/Table1[[#This Row],[Male Voters]]</f>
        <v>0.51504393584611119</v>
      </c>
      <c r="X750" s="27">
        <f>Table1[[#This Row],[Total Ballots]]/Table1[[#This Row],[Total Voters]]</f>
        <v>0.5054137292172951</v>
      </c>
    </row>
    <row r="751" spans="1:24" s="12" customFormat="1" hidden="1" x14ac:dyDescent="0.25">
      <c r="A751" s="22" t="s">
        <v>24</v>
      </c>
      <c r="B751" s="23">
        <v>2014</v>
      </c>
      <c r="C751" s="23" t="s">
        <v>76</v>
      </c>
      <c r="D751" s="24" t="s">
        <v>66</v>
      </c>
      <c r="E751" s="25">
        <v>7123.1138809999993</v>
      </c>
      <c r="F751" s="25">
        <v>6725.501776000001</v>
      </c>
      <c r="G751" s="25">
        <v>13848.615659999999</v>
      </c>
      <c r="H751" s="44">
        <v>6292</v>
      </c>
      <c r="I751" s="44">
        <v>5655</v>
      </c>
      <c r="J751" s="44">
        <v>18</v>
      </c>
      <c r="K751" s="44">
        <v>11965</v>
      </c>
      <c r="L751" s="25">
        <v>4524</v>
      </c>
      <c r="M751" s="25">
        <v>4049</v>
      </c>
      <c r="N751" s="25">
        <v>9</v>
      </c>
      <c r="O751" s="26">
        <v>8582</v>
      </c>
      <c r="P751" s="27">
        <f>Table1[[#This Row],[Female Voters]]/Table1[[#This Row],[Female Population]]</f>
        <v>0.88332155081545305</v>
      </c>
      <c r="Q751" s="27">
        <f>Table1[[#This Row],[Male Voters]]/Table1[[#This Row],[Male Population]]</f>
        <v>0.8408294560533619</v>
      </c>
      <c r="R751" s="27">
        <f>Table1[[#This Row],[Total Voters]]/Table1[[#This Row],[Total Population]]</f>
        <v>0.86398527432307992</v>
      </c>
      <c r="S751" s="27">
        <f>Table1[[#This Row],[Female Ballots]]/Table1[[#This Row],[Female Population]]</f>
        <v>0.63511549521441668</v>
      </c>
      <c r="T751" s="27">
        <f>Table1[[#This Row],[Male Ballots]]/Table1[[#This Row],[Male Population]]</f>
        <v>0.60203686429001979</v>
      </c>
      <c r="U751" s="27">
        <f>Table1[[#This Row],[Total Ballots]]/Table1[[#This Row],[Total Population]]</f>
        <v>0.61970092973177371</v>
      </c>
      <c r="V751" s="27">
        <f>Table1[[#This Row],[Female Ballots]]/Table1[[#This Row],[Female Voters]]</f>
        <v>0.71900826446280997</v>
      </c>
      <c r="W751" s="27">
        <f>Table1[[#This Row],[Male Ballots]]/Table1[[#This Row],[Male Voters]]</f>
        <v>0.71600353669319183</v>
      </c>
      <c r="X751" s="27">
        <f>Table1[[#This Row],[Total Ballots]]/Table1[[#This Row],[Total Voters]]</f>
        <v>0.71725867112411201</v>
      </c>
    </row>
    <row r="752" spans="1:24" s="12" customFormat="1" hidden="1" x14ac:dyDescent="0.25">
      <c r="A752" s="22" t="s">
        <v>24</v>
      </c>
      <c r="B752" s="23">
        <v>2014</v>
      </c>
      <c r="C752" s="23" t="s">
        <v>76</v>
      </c>
      <c r="D752" s="24" t="s">
        <v>67</v>
      </c>
      <c r="E752" s="25">
        <v>2357.4013220000002</v>
      </c>
      <c r="F752" s="25">
        <v>2274.9804060000001</v>
      </c>
      <c r="G752" s="25">
        <v>4632.3817289999997</v>
      </c>
      <c r="H752" s="44">
        <v>2328</v>
      </c>
      <c r="I752" s="44">
        <v>2283</v>
      </c>
      <c r="J752" s="44">
        <v>6</v>
      </c>
      <c r="K752" s="44">
        <v>4617</v>
      </c>
      <c r="L752" s="25">
        <v>2000</v>
      </c>
      <c r="M752" s="25">
        <v>1958</v>
      </c>
      <c r="N752" s="25">
        <v>3</v>
      </c>
      <c r="O752" s="26">
        <v>3961</v>
      </c>
      <c r="P752" s="27">
        <f>Table1[[#This Row],[Female Voters]]/Table1[[#This Row],[Female Population]]</f>
        <v>0.98752807944679677</v>
      </c>
      <c r="Q752" s="27">
        <f>Table1[[#This Row],[Male Voters]]/Table1[[#This Row],[Male Population]]</f>
        <v>1.0035251266247609</v>
      </c>
      <c r="R752" s="27">
        <f>Table1[[#This Row],[Total Voters]]/Table1[[#This Row],[Total Population]]</f>
        <v>0.99667952040659646</v>
      </c>
      <c r="S752" s="27">
        <f>Table1[[#This Row],[Female Ballots]]/Table1[[#This Row],[Female Population]]</f>
        <v>0.8483918208305814</v>
      </c>
      <c r="T752" s="27">
        <f>Table1[[#This Row],[Male Ballots]]/Table1[[#This Row],[Male Population]]</f>
        <v>0.86066675336455623</v>
      </c>
      <c r="U752" s="27">
        <f>Table1[[#This Row],[Total Ballots]]/Table1[[#This Row],[Total Population]]</f>
        <v>0.85506770204256632</v>
      </c>
      <c r="V752" s="27">
        <f>Table1[[#This Row],[Female Ballots]]/Table1[[#This Row],[Female Voters]]</f>
        <v>0.85910652920962194</v>
      </c>
      <c r="W752" s="27">
        <f>Table1[[#This Row],[Male Ballots]]/Table1[[#This Row],[Male Voters]]</f>
        <v>0.85764345159877353</v>
      </c>
      <c r="X752" s="27">
        <f>Table1[[#This Row],[Total Ballots]]/Table1[[#This Row],[Total Voters]]</f>
        <v>0.85791639592809188</v>
      </c>
    </row>
    <row r="753" spans="1:24" s="12" customFormat="1" hidden="1" x14ac:dyDescent="0.25">
      <c r="A753" s="22" t="s">
        <v>24</v>
      </c>
      <c r="B753" s="23">
        <v>2014</v>
      </c>
      <c r="C753" s="23" t="s">
        <v>76</v>
      </c>
      <c r="D753" s="24" t="s">
        <v>68</v>
      </c>
      <c r="E753" s="25">
        <v>1762.5040220000001</v>
      </c>
      <c r="F753" s="25">
        <v>1586.2370599999999</v>
      </c>
      <c r="G753" s="25">
        <v>3348.7410799999998</v>
      </c>
      <c r="H753" s="44">
        <v>1633</v>
      </c>
      <c r="I753" s="44">
        <v>1350</v>
      </c>
      <c r="J753" s="44">
        <v>1</v>
      </c>
      <c r="K753" s="44">
        <v>2984</v>
      </c>
      <c r="L753" s="25">
        <v>1271</v>
      </c>
      <c r="M753" s="25">
        <v>1040</v>
      </c>
      <c r="N753" s="25">
        <v>2</v>
      </c>
      <c r="O753" s="26">
        <v>2313</v>
      </c>
      <c r="P753" s="27">
        <f>Table1[[#This Row],[Female Voters]]/Table1[[#This Row],[Female Population]]</f>
        <v>0.92652270838335704</v>
      </c>
      <c r="Q753" s="27">
        <f>Table1[[#This Row],[Male Voters]]/Table1[[#This Row],[Male Population]]</f>
        <v>0.85107077248592344</v>
      </c>
      <c r="R753" s="27">
        <f>Table1[[#This Row],[Total Voters]]/Table1[[#This Row],[Total Population]]</f>
        <v>0.89108113428703783</v>
      </c>
      <c r="S753" s="27">
        <f>Table1[[#This Row],[Female Ballots]]/Table1[[#This Row],[Female Population]]</f>
        <v>0.72113310615753023</v>
      </c>
      <c r="T753" s="27">
        <f>Table1[[#This Row],[Male Ballots]]/Table1[[#This Row],[Male Population]]</f>
        <v>0.65563970621137801</v>
      </c>
      <c r="U753" s="27">
        <f>Table1[[#This Row],[Total Ballots]]/Table1[[#This Row],[Total Population]]</f>
        <v>0.69070732694568315</v>
      </c>
      <c r="V753" s="27">
        <f>Table1[[#This Row],[Female Ballots]]/Table1[[#This Row],[Female Voters]]</f>
        <v>0.77832210655235767</v>
      </c>
      <c r="W753" s="27">
        <f>Table1[[#This Row],[Male Ballots]]/Table1[[#This Row],[Male Voters]]</f>
        <v>0.77037037037037037</v>
      </c>
      <c r="X753" s="27">
        <f>Table1[[#This Row],[Total Ballots]]/Table1[[#This Row],[Total Voters]]</f>
        <v>0.77513404825737264</v>
      </c>
    </row>
    <row r="754" spans="1:24" s="12" customFormat="1" hidden="1" x14ac:dyDescent="0.25">
      <c r="A754" s="22" t="s">
        <v>24</v>
      </c>
      <c r="B754" s="23">
        <v>2014</v>
      </c>
      <c r="C754" s="23" t="s">
        <v>76</v>
      </c>
      <c r="D754" s="24" t="s">
        <v>69</v>
      </c>
      <c r="E754" s="25">
        <v>1145.3515870000001</v>
      </c>
      <c r="F754" s="25">
        <v>1052.557683</v>
      </c>
      <c r="G754" s="25">
        <v>2197.9092730000002</v>
      </c>
      <c r="H754" s="44">
        <v>919</v>
      </c>
      <c r="I754" s="44">
        <v>768</v>
      </c>
      <c r="J754" s="44">
        <v>1</v>
      </c>
      <c r="K754" s="44">
        <v>1688</v>
      </c>
      <c r="L754" s="25">
        <v>608</v>
      </c>
      <c r="M754" s="25">
        <v>514</v>
      </c>
      <c r="N754" s="25">
        <v>0</v>
      </c>
      <c r="O754" s="26">
        <v>1122</v>
      </c>
      <c r="P754" s="27">
        <f>Table1[[#This Row],[Female Voters]]/Table1[[#This Row],[Female Population]]</f>
        <v>0.80237370815290088</v>
      </c>
      <c r="Q754" s="27">
        <f>Table1[[#This Row],[Male Voters]]/Table1[[#This Row],[Male Population]]</f>
        <v>0.7296512223549082</v>
      </c>
      <c r="R754" s="27">
        <f>Table1[[#This Row],[Total Voters]]/Table1[[#This Row],[Total Population]]</f>
        <v>0.768002583517013</v>
      </c>
      <c r="S754" s="27">
        <f>Table1[[#This Row],[Female Ballots]]/Table1[[#This Row],[Female Population]]</f>
        <v>0.53084136513271352</v>
      </c>
      <c r="T754" s="27">
        <f>Table1[[#This Row],[Male Ballots]]/Table1[[#This Row],[Male Population]]</f>
        <v>0.48833428162815473</v>
      </c>
      <c r="U754" s="27">
        <f>Table1[[#This Row],[Total Ballots]]/Table1[[#This Row],[Total Population]]</f>
        <v>0.51048512956521841</v>
      </c>
      <c r="V754" s="27">
        <f>Table1[[#This Row],[Female Ballots]]/Table1[[#This Row],[Female Voters]]</f>
        <v>0.66158868335146903</v>
      </c>
      <c r="W754" s="27">
        <f>Table1[[#This Row],[Male Ballots]]/Table1[[#This Row],[Male Voters]]</f>
        <v>0.66927083333333337</v>
      </c>
      <c r="X754" s="27">
        <f>Table1[[#This Row],[Total Ballots]]/Table1[[#This Row],[Total Voters]]</f>
        <v>0.66469194312796209</v>
      </c>
    </row>
    <row r="755" spans="1:24" s="12" customFormat="1" hidden="1" x14ac:dyDescent="0.25">
      <c r="A755" s="22" t="s">
        <v>24</v>
      </c>
      <c r="B755" s="23">
        <v>2014</v>
      </c>
      <c r="C755" s="23" t="s">
        <v>76</v>
      </c>
      <c r="D755" s="24" t="s">
        <v>70</v>
      </c>
      <c r="E755" s="25">
        <v>647.38063899999997</v>
      </c>
      <c r="F755" s="25">
        <v>584.193984</v>
      </c>
      <c r="G755" s="25">
        <v>1231.574623</v>
      </c>
      <c r="H755" s="44">
        <v>543</v>
      </c>
      <c r="I755" s="44">
        <v>493</v>
      </c>
      <c r="J755" s="44">
        <v>3</v>
      </c>
      <c r="K755" s="44">
        <v>1039</v>
      </c>
      <c r="L755" s="25">
        <v>221</v>
      </c>
      <c r="M755" s="25">
        <v>176</v>
      </c>
      <c r="N755" s="25">
        <v>2</v>
      </c>
      <c r="O755" s="26">
        <v>399</v>
      </c>
      <c r="P755" s="27">
        <f>Table1[[#This Row],[Female Voters]]/Table1[[#This Row],[Female Population]]</f>
        <v>0.83876465758809948</v>
      </c>
      <c r="Q755" s="27">
        <f>Table1[[#This Row],[Male Voters]]/Table1[[#This Row],[Male Population]]</f>
        <v>0.84389776940941585</v>
      </c>
      <c r="R755" s="27">
        <f>Table1[[#This Row],[Total Voters]]/Table1[[#This Row],[Total Population]]</f>
        <v>0.84363544083840714</v>
      </c>
      <c r="S755" s="27">
        <f>Table1[[#This Row],[Female Ballots]]/Table1[[#This Row],[Female Population]]</f>
        <v>0.34137567095206256</v>
      </c>
      <c r="T755" s="27">
        <f>Table1[[#This Row],[Male Ballots]]/Table1[[#This Row],[Male Population]]</f>
        <v>0.30126979191898012</v>
      </c>
      <c r="U755" s="27">
        <f>Table1[[#This Row],[Total Ballots]]/Table1[[#This Row],[Total Population]]</f>
        <v>0.32397549652985991</v>
      </c>
      <c r="V755" s="27">
        <f>Table1[[#This Row],[Female Ballots]]/Table1[[#This Row],[Female Voters]]</f>
        <v>0.40699815837937386</v>
      </c>
      <c r="W755" s="27">
        <f>Table1[[#This Row],[Male Ballots]]/Table1[[#This Row],[Male Voters]]</f>
        <v>0.35699797160243407</v>
      </c>
      <c r="X755" s="27">
        <f>Table1[[#This Row],[Total Ballots]]/Table1[[#This Row],[Total Voters]]</f>
        <v>0.38402309913378246</v>
      </c>
    </row>
    <row r="756" spans="1:24" s="12" customFormat="1" hidden="1" x14ac:dyDescent="0.25">
      <c r="A756" s="22" t="s">
        <v>24</v>
      </c>
      <c r="B756" s="23">
        <v>2014</v>
      </c>
      <c r="C756" s="23" t="s">
        <v>76</v>
      </c>
      <c r="D756" s="24" t="s">
        <v>71</v>
      </c>
      <c r="E756" s="25">
        <v>437.16754100000003</v>
      </c>
      <c r="F756" s="25">
        <v>436.48997800000001</v>
      </c>
      <c r="G756" s="25">
        <v>873.65751900000009</v>
      </c>
      <c r="H756" s="44">
        <v>294</v>
      </c>
      <c r="I756" s="44">
        <v>243</v>
      </c>
      <c r="J756" s="44">
        <v>5</v>
      </c>
      <c r="K756" s="44">
        <v>542</v>
      </c>
      <c r="L756" s="25">
        <v>85</v>
      </c>
      <c r="M756" s="25">
        <v>84</v>
      </c>
      <c r="N756" s="25">
        <v>1</v>
      </c>
      <c r="O756" s="26">
        <v>170</v>
      </c>
      <c r="P756" s="27">
        <f>Table1[[#This Row],[Female Voters]]/Table1[[#This Row],[Female Population]]</f>
        <v>0.67251104537058937</v>
      </c>
      <c r="Q756" s="27">
        <f>Table1[[#This Row],[Male Voters]]/Table1[[#This Row],[Male Population]]</f>
        <v>0.55671381302596601</v>
      </c>
      <c r="R756" s="27">
        <f>Table1[[#This Row],[Total Voters]]/Table1[[#This Row],[Total Population]]</f>
        <v>0.62038039874066486</v>
      </c>
      <c r="S756" s="27">
        <f>Table1[[#This Row],[Female Ballots]]/Table1[[#This Row],[Female Population]]</f>
        <v>0.19443346549829965</v>
      </c>
      <c r="T756" s="27">
        <f>Table1[[#This Row],[Male Ballots]]/Table1[[#This Row],[Male Population]]</f>
        <v>0.19244428104601294</v>
      </c>
      <c r="U756" s="27">
        <f>Table1[[#This Row],[Total Ballots]]/Table1[[#This Row],[Total Population]]</f>
        <v>0.1945842579075886</v>
      </c>
      <c r="V756" s="27">
        <f>Table1[[#This Row],[Female Ballots]]/Table1[[#This Row],[Female Voters]]</f>
        <v>0.28911564625850339</v>
      </c>
      <c r="W756" s="27">
        <f>Table1[[#This Row],[Male Ballots]]/Table1[[#This Row],[Male Voters]]</f>
        <v>0.34567901234567899</v>
      </c>
      <c r="X756" s="27">
        <f>Table1[[#This Row],[Total Ballots]]/Table1[[#This Row],[Total Voters]]</f>
        <v>0.31365313653136534</v>
      </c>
    </row>
    <row r="757" spans="1:24" s="12" customFormat="1" hidden="1" x14ac:dyDescent="0.25">
      <c r="A757" s="22" t="s">
        <v>24</v>
      </c>
      <c r="B757" s="23">
        <v>2014</v>
      </c>
      <c r="C757" s="23" t="s">
        <v>76</v>
      </c>
      <c r="D757" s="24" t="s">
        <v>453</v>
      </c>
      <c r="E757" s="25">
        <v>773.30876999999998</v>
      </c>
      <c r="F757" s="25">
        <v>791.04266499999994</v>
      </c>
      <c r="G757" s="25">
        <v>1564.3514359999999</v>
      </c>
      <c r="H757" s="44">
        <v>575</v>
      </c>
      <c r="I757" s="44">
        <v>518</v>
      </c>
      <c r="J757" s="44">
        <v>2</v>
      </c>
      <c r="K757" s="44">
        <v>1095</v>
      </c>
      <c r="L757" s="25">
        <v>339</v>
      </c>
      <c r="M757" s="25">
        <v>277</v>
      </c>
      <c r="N757" s="25">
        <v>1</v>
      </c>
      <c r="O757" s="26">
        <v>617</v>
      </c>
      <c r="P757" s="27">
        <f>Table1[[#This Row],[Female Voters]]/Table1[[#This Row],[Female Population]]</f>
        <v>0.74355810034328207</v>
      </c>
      <c r="Q757" s="27">
        <f>Table1[[#This Row],[Male Voters]]/Table1[[#This Row],[Male Population]]</f>
        <v>0.65483193627741942</v>
      </c>
      <c r="R757" s="27">
        <f>Table1[[#This Row],[Total Voters]]/Table1[[#This Row],[Total Population]]</f>
        <v>0.69997059151866947</v>
      </c>
      <c r="S757" s="27">
        <f>Table1[[#This Row],[Female Ballots]]/Table1[[#This Row],[Female Population]]</f>
        <v>0.43837599307195235</v>
      </c>
      <c r="T757" s="27">
        <f>Table1[[#This Row],[Male Ballots]]/Table1[[#This Row],[Male Population]]</f>
        <v>0.35017074584719149</v>
      </c>
      <c r="U757" s="27">
        <f>Table1[[#This Row],[Total Ballots]]/Table1[[#This Row],[Total Population]]</f>
        <v>0.394412652937917</v>
      </c>
      <c r="V757" s="27">
        <f>Table1[[#This Row],[Female Ballots]]/Table1[[#This Row],[Female Voters]]</f>
        <v>0.5895652173913043</v>
      </c>
      <c r="W757" s="27">
        <f>Table1[[#This Row],[Male Ballots]]/Table1[[#This Row],[Male Voters]]</f>
        <v>0.53474903474903479</v>
      </c>
      <c r="X757" s="27">
        <f>Table1[[#This Row],[Total Ballots]]/Table1[[#This Row],[Total Voters]]</f>
        <v>0.56347031963470318</v>
      </c>
    </row>
    <row r="758" spans="1:24" s="12" customFormat="1" hidden="1" x14ac:dyDescent="0.25">
      <c r="A758" s="22" t="s">
        <v>39</v>
      </c>
      <c r="B758" s="23">
        <v>2014</v>
      </c>
      <c r="C758" s="23" t="s">
        <v>76</v>
      </c>
      <c r="D758" s="24" t="s">
        <v>66</v>
      </c>
      <c r="E758" s="25">
        <v>46865.075827000001</v>
      </c>
      <c r="F758" s="25">
        <v>45538.345417000004</v>
      </c>
      <c r="G758" s="25">
        <v>92403.421239999996</v>
      </c>
      <c r="H758" s="44">
        <v>35495</v>
      </c>
      <c r="I758" s="44">
        <v>31734</v>
      </c>
      <c r="J758" s="44">
        <v>2</v>
      </c>
      <c r="K758" s="44">
        <v>67231</v>
      </c>
      <c r="L758" s="25">
        <v>21374</v>
      </c>
      <c r="M758" s="25">
        <v>19385</v>
      </c>
      <c r="N758" s="25">
        <v>0</v>
      </c>
      <c r="O758" s="26">
        <v>40759</v>
      </c>
      <c r="P758" s="27">
        <f>Table1[[#This Row],[Female Voters]]/Table1[[#This Row],[Female Population]]</f>
        <v>0.75738701738215364</v>
      </c>
      <c r="Q758" s="27">
        <f>Table1[[#This Row],[Male Voters]]/Table1[[#This Row],[Male Population]]</f>
        <v>0.69686326346308847</v>
      </c>
      <c r="R758" s="27">
        <f>Table1[[#This Row],[Total Voters]]/Table1[[#This Row],[Total Population]]</f>
        <v>0.72758128538748035</v>
      </c>
      <c r="S758" s="27">
        <f>Table1[[#This Row],[Female Ballots]]/Table1[[#This Row],[Female Population]]</f>
        <v>0.45607522494791247</v>
      </c>
      <c r="T758" s="27">
        <f>Table1[[#This Row],[Male Ballots]]/Table1[[#This Row],[Male Population]]</f>
        <v>0.42568520710379937</v>
      </c>
      <c r="U758" s="27">
        <f>Table1[[#This Row],[Total Ballots]]/Table1[[#This Row],[Total Population]]</f>
        <v>0.44109838632637194</v>
      </c>
      <c r="V758" s="27">
        <f>Table1[[#This Row],[Female Ballots]]/Table1[[#This Row],[Female Voters]]</f>
        <v>0.60216931962248199</v>
      </c>
      <c r="W758" s="27">
        <f>Table1[[#This Row],[Male Ballots]]/Table1[[#This Row],[Male Voters]]</f>
        <v>0.61085901556689981</v>
      </c>
      <c r="X758" s="27">
        <f>Table1[[#This Row],[Total Ballots]]/Table1[[#This Row],[Total Voters]]</f>
        <v>0.60625306778123189</v>
      </c>
    </row>
    <row r="759" spans="1:24" s="12" customFormat="1" hidden="1" x14ac:dyDescent="0.25">
      <c r="A759" s="22" t="s">
        <v>39</v>
      </c>
      <c r="B759" s="23">
        <v>2014</v>
      </c>
      <c r="C759" s="23" t="s">
        <v>76</v>
      </c>
      <c r="D759" s="24" t="s">
        <v>67</v>
      </c>
      <c r="E759" s="25">
        <v>11666.07763</v>
      </c>
      <c r="F759" s="25">
        <v>10015.729289999999</v>
      </c>
      <c r="G759" s="25">
        <v>21681.806929999999</v>
      </c>
      <c r="H759" s="44">
        <v>10664</v>
      </c>
      <c r="I759" s="44">
        <v>9347</v>
      </c>
      <c r="J759" s="44">
        <v>0</v>
      </c>
      <c r="K759" s="44">
        <v>20011</v>
      </c>
      <c r="L759" s="25">
        <v>8551</v>
      </c>
      <c r="M759" s="25">
        <v>7745</v>
      </c>
      <c r="N759" s="25">
        <v>0</v>
      </c>
      <c r="O759" s="26">
        <v>16296</v>
      </c>
      <c r="P759" s="27">
        <f>Table1[[#This Row],[Female Voters]]/Table1[[#This Row],[Female Population]]</f>
        <v>0.91410329488781228</v>
      </c>
      <c r="Q759" s="27">
        <f>Table1[[#This Row],[Male Voters]]/Table1[[#This Row],[Male Population]]</f>
        <v>0.93323209217848191</v>
      </c>
      <c r="R759" s="27">
        <f>Table1[[#This Row],[Total Voters]]/Table1[[#This Row],[Total Population]]</f>
        <v>0.92293968231549051</v>
      </c>
      <c r="S759" s="27">
        <f>Table1[[#This Row],[Female Ballots]]/Table1[[#This Row],[Female Population]]</f>
        <v>0.73297986445852237</v>
      </c>
      <c r="T759" s="27">
        <f>Table1[[#This Row],[Male Ballots]]/Table1[[#This Row],[Male Population]]</f>
        <v>0.77328367967501255</v>
      </c>
      <c r="U759" s="27">
        <f>Table1[[#This Row],[Total Ballots]]/Table1[[#This Row],[Total Population]]</f>
        <v>0.75159787431978575</v>
      </c>
      <c r="V759" s="27">
        <f>Table1[[#This Row],[Female Ballots]]/Table1[[#This Row],[Female Voters]]</f>
        <v>0.80185671417854465</v>
      </c>
      <c r="W759" s="27">
        <f>Table1[[#This Row],[Male Ballots]]/Table1[[#This Row],[Male Voters]]</f>
        <v>0.82860810955386754</v>
      </c>
      <c r="X759" s="27">
        <f>Table1[[#This Row],[Total Ballots]]/Table1[[#This Row],[Total Voters]]</f>
        <v>0.81435210634151212</v>
      </c>
    </row>
    <row r="760" spans="1:24" s="12" customFormat="1" hidden="1" x14ac:dyDescent="0.25">
      <c r="A760" s="22" t="s">
        <v>39</v>
      </c>
      <c r="B760" s="23">
        <v>2014</v>
      </c>
      <c r="C760" s="23" t="s">
        <v>76</v>
      </c>
      <c r="D760" s="24" t="s">
        <v>68</v>
      </c>
      <c r="E760" s="25">
        <v>8713.0466300000007</v>
      </c>
      <c r="F760" s="25">
        <v>8201.528260000001</v>
      </c>
      <c r="G760" s="25">
        <v>16914.57488</v>
      </c>
      <c r="H760" s="44">
        <v>7495</v>
      </c>
      <c r="I760" s="44">
        <v>6702</v>
      </c>
      <c r="J760" s="44">
        <v>1</v>
      </c>
      <c r="K760" s="44">
        <v>14198</v>
      </c>
      <c r="L760" s="25">
        <v>5388</v>
      </c>
      <c r="M760" s="25">
        <v>4828</v>
      </c>
      <c r="N760" s="25">
        <v>0</v>
      </c>
      <c r="O760" s="26">
        <v>10216</v>
      </c>
      <c r="P760" s="27">
        <f>Table1[[#This Row],[Female Voters]]/Table1[[#This Row],[Female Population]]</f>
        <v>0.86020427965963953</v>
      </c>
      <c r="Q760" s="27">
        <f>Table1[[#This Row],[Male Voters]]/Table1[[#This Row],[Male Population]]</f>
        <v>0.81716477558049638</v>
      </c>
      <c r="R760" s="27">
        <f>Table1[[#This Row],[Total Voters]]/Table1[[#This Row],[Total Population]]</f>
        <v>0.83939443354192067</v>
      </c>
      <c r="S760" s="27">
        <f>Table1[[#This Row],[Female Ballots]]/Table1[[#This Row],[Female Population]]</f>
        <v>0.61838300984738326</v>
      </c>
      <c r="T760" s="27">
        <f>Table1[[#This Row],[Male Ballots]]/Table1[[#This Row],[Male Population]]</f>
        <v>0.58867077536595591</v>
      </c>
      <c r="U760" s="27">
        <f>Table1[[#This Row],[Total Ballots]]/Table1[[#This Row],[Total Population]]</f>
        <v>0.60397616094268636</v>
      </c>
      <c r="V760" s="27">
        <f>Table1[[#This Row],[Female Ballots]]/Table1[[#This Row],[Female Voters]]</f>
        <v>0.71887925283522347</v>
      </c>
      <c r="W760" s="27">
        <f>Table1[[#This Row],[Male Ballots]]/Table1[[#This Row],[Male Voters]]</f>
        <v>0.72038197552969263</v>
      </c>
      <c r="X760" s="27">
        <f>Table1[[#This Row],[Total Ballots]]/Table1[[#This Row],[Total Voters]]</f>
        <v>0.71953796309339346</v>
      </c>
    </row>
    <row r="761" spans="1:24" s="12" customFormat="1" hidden="1" x14ac:dyDescent="0.25">
      <c r="A761" s="22" t="s">
        <v>39</v>
      </c>
      <c r="B761" s="23">
        <v>2014</v>
      </c>
      <c r="C761" s="23" t="s">
        <v>76</v>
      </c>
      <c r="D761" s="24" t="s">
        <v>69</v>
      </c>
      <c r="E761" s="25">
        <v>7688.5072099999998</v>
      </c>
      <c r="F761" s="25">
        <v>7710.5941800000001</v>
      </c>
      <c r="G761" s="25">
        <v>15399.10139</v>
      </c>
      <c r="H761" s="44">
        <v>5675</v>
      </c>
      <c r="I761" s="44">
        <v>5192</v>
      </c>
      <c r="J761" s="44">
        <v>0</v>
      </c>
      <c r="K761" s="44">
        <v>10867</v>
      </c>
      <c r="L761" s="25">
        <v>3219</v>
      </c>
      <c r="M761" s="25">
        <v>2988</v>
      </c>
      <c r="N761" s="25">
        <v>0</v>
      </c>
      <c r="O761" s="26">
        <v>6207</v>
      </c>
      <c r="P761" s="27">
        <f>Table1[[#This Row],[Female Voters]]/Table1[[#This Row],[Female Population]]</f>
        <v>0.73811467492920513</v>
      </c>
      <c r="Q761" s="27">
        <f>Table1[[#This Row],[Male Voters]]/Table1[[#This Row],[Male Population]]</f>
        <v>0.67335926114062461</v>
      </c>
      <c r="R761" s="27">
        <f>Table1[[#This Row],[Total Voters]]/Table1[[#This Row],[Total Population]]</f>
        <v>0.70569052860817616</v>
      </c>
      <c r="S761" s="27">
        <f>Table1[[#This Row],[Female Ballots]]/Table1[[#This Row],[Female Population]]</f>
        <v>0.41867685261623111</v>
      </c>
      <c r="T761" s="27">
        <f>Table1[[#This Row],[Male Ballots]]/Table1[[#This Row],[Male Population]]</f>
        <v>0.38751877355319458</v>
      </c>
      <c r="U761" s="27">
        <f>Table1[[#This Row],[Total Ballots]]/Table1[[#This Row],[Total Population]]</f>
        <v>0.4030754680289822</v>
      </c>
      <c r="V761" s="27">
        <f>Table1[[#This Row],[Female Ballots]]/Table1[[#This Row],[Female Voters]]</f>
        <v>0.56722466960352425</v>
      </c>
      <c r="W761" s="27">
        <f>Table1[[#This Row],[Male Ballots]]/Table1[[#This Row],[Male Voters]]</f>
        <v>0.57550077041602465</v>
      </c>
      <c r="X761" s="27">
        <f>Table1[[#This Row],[Total Ballots]]/Table1[[#This Row],[Total Voters]]</f>
        <v>0.57117879819637429</v>
      </c>
    </row>
    <row r="762" spans="1:24" s="12" customFormat="1" hidden="1" x14ac:dyDescent="0.25">
      <c r="A762" s="22" t="s">
        <v>39</v>
      </c>
      <c r="B762" s="23">
        <v>2014</v>
      </c>
      <c r="C762" s="23" t="s">
        <v>76</v>
      </c>
      <c r="D762" s="24" t="s">
        <v>70</v>
      </c>
      <c r="E762" s="25">
        <v>7053.8869799999993</v>
      </c>
      <c r="F762" s="25">
        <v>7477.04828</v>
      </c>
      <c r="G762" s="25">
        <v>14530.93526</v>
      </c>
      <c r="H762" s="44">
        <v>4626</v>
      </c>
      <c r="I762" s="44">
        <v>4092</v>
      </c>
      <c r="J762" s="44">
        <v>0</v>
      </c>
      <c r="K762" s="44">
        <v>8718</v>
      </c>
      <c r="L762" s="25">
        <v>1462</v>
      </c>
      <c r="M762" s="25">
        <v>1366</v>
      </c>
      <c r="N762" s="25">
        <v>0</v>
      </c>
      <c r="O762" s="26">
        <v>2828</v>
      </c>
      <c r="P762" s="27">
        <f>Table1[[#This Row],[Female Voters]]/Table1[[#This Row],[Female Population]]</f>
        <v>0.65580863616275298</v>
      </c>
      <c r="Q762" s="27">
        <f>Table1[[#This Row],[Male Voters]]/Table1[[#This Row],[Male Population]]</f>
        <v>0.54727478635459603</v>
      </c>
      <c r="R762" s="27">
        <f>Table1[[#This Row],[Total Voters]]/Table1[[#This Row],[Total Population]]</f>
        <v>0.5999613819764551</v>
      </c>
      <c r="S762" s="27">
        <f>Table1[[#This Row],[Female Ballots]]/Table1[[#This Row],[Female Population]]</f>
        <v>0.20726161393643425</v>
      </c>
      <c r="T762" s="27">
        <f>Table1[[#This Row],[Male Ballots]]/Table1[[#This Row],[Male Population]]</f>
        <v>0.18269241401768774</v>
      </c>
      <c r="U762" s="27">
        <f>Table1[[#This Row],[Total Ballots]]/Table1[[#This Row],[Total Population]]</f>
        <v>0.19461926912473215</v>
      </c>
      <c r="V762" s="27">
        <f>Table1[[#This Row],[Female Ballots]]/Table1[[#This Row],[Female Voters]]</f>
        <v>0.31603977518374404</v>
      </c>
      <c r="W762" s="27">
        <f>Table1[[#This Row],[Male Ballots]]/Table1[[#This Row],[Male Voters]]</f>
        <v>0.333822091886608</v>
      </c>
      <c r="X762" s="27">
        <f>Table1[[#This Row],[Total Ballots]]/Table1[[#This Row],[Total Voters]]</f>
        <v>0.32438632713925214</v>
      </c>
    </row>
    <row r="763" spans="1:24" s="12" customFormat="1" hidden="1" x14ac:dyDescent="0.25">
      <c r="A763" s="22" t="s">
        <v>39</v>
      </c>
      <c r="B763" s="23">
        <v>2014</v>
      </c>
      <c r="C763" s="23" t="s">
        <v>76</v>
      </c>
      <c r="D763" s="24" t="s">
        <v>71</v>
      </c>
      <c r="E763" s="25">
        <v>4922.6723069999998</v>
      </c>
      <c r="F763" s="25">
        <v>5139.944587</v>
      </c>
      <c r="G763" s="25">
        <v>10062.616889999999</v>
      </c>
      <c r="H763" s="44">
        <v>2526</v>
      </c>
      <c r="I763" s="44">
        <v>2369</v>
      </c>
      <c r="J763" s="44">
        <v>0</v>
      </c>
      <c r="K763" s="44">
        <v>4895</v>
      </c>
      <c r="L763" s="25">
        <v>708</v>
      </c>
      <c r="M763" s="25">
        <v>611</v>
      </c>
      <c r="N763" s="25">
        <v>0</v>
      </c>
      <c r="O763" s="26">
        <v>1319</v>
      </c>
      <c r="P763" s="27">
        <f>Table1[[#This Row],[Female Voters]]/Table1[[#This Row],[Female Population]]</f>
        <v>0.51313592343086678</v>
      </c>
      <c r="Q763" s="27">
        <f>Table1[[#This Row],[Male Voters]]/Table1[[#This Row],[Male Population]]</f>
        <v>0.4608999104760193</v>
      </c>
      <c r="R763" s="27">
        <f>Table1[[#This Row],[Total Voters]]/Table1[[#This Row],[Total Population]]</f>
        <v>0.48645397648642869</v>
      </c>
      <c r="S763" s="27">
        <f>Table1[[#This Row],[Female Ballots]]/Table1[[#This Row],[Female Population]]</f>
        <v>0.1438243205815731</v>
      </c>
      <c r="T763" s="27">
        <f>Table1[[#This Row],[Male Ballots]]/Table1[[#This Row],[Male Population]]</f>
        <v>0.11887287686823461</v>
      </c>
      <c r="U763" s="27">
        <f>Table1[[#This Row],[Total Ballots]]/Table1[[#This Row],[Total Population]]</f>
        <v>0.13107922267325831</v>
      </c>
      <c r="V763" s="27">
        <f>Table1[[#This Row],[Female Ballots]]/Table1[[#This Row],[Female Voters]]</f>
        <v>0.28028503562945367</v>
      </c>
      <c r="W763" s="27">
        <f>Table1[[#This Row],[Male Ballots]]/Table1[[#This Row],[Male Voters]]</f>
        <v>0.25791473195441117</v>
      </c>
      <c r="X763" s="27">
        <f>Table1[[#This Row],[Total Ballots]]/Table1[[#This Row],[Total Voters]]</f>
        <v>0.26945863125638408</v>
      </c>
    </row>
    <row r="764" spans="1:24" s="12" customFormat="1" hidden="1" x14ac:dyDescent="0.25">
      <c r="A764" s="22" t="s">
        <v>39</v>
      </c>
      <c r="B764" s="23">
        <v>2014</v>
      </c>
      <c r="C764" s="23" t="s">
        <v>76</v>
      </c>
      <c r="D764" s="24" t="s">
        <v>453</v>
      </c>
      <c r="E764" s="25">
        <v>6820.8850700000003</v>
      </c>
      <c r="F764" s="25">
        <v>6993.5008199999993</v>
      </c>
      <c r="G764" s="25">
        <v>13814.38589</v>
      </c>
      <c r="H764" s="44">
        <v>4509</v>
      </c>
      <c r="I764" s="44">
        <v>4032</v>
      </c>
      <c r="J764" s="44">
        <v>1</v>
      </c>
      <c r="K764" s="44">
        <v>8542</v>
      </c>
      <c r="L764" s="25">
        <v>2046</v>
      </c>
      <c r="M764" s="25">
        <v>1847</v>
      </c>
      <c r="N764" s="25">
        <v>0</v>
      </c>
      <c r="O764" s="26">
        <v>3893</v>
      </c>
      <c r="P764" s="27">
        <f>Table1[[#This Row],[Female Voters]]/Table1[[#This Row],[Female Population]]</f>
        <v>0.66105790578875712</v>
      </c>
      <c r="Q764" s="27">
        <f>Table1[[#This Row],[Male Voters]]/Table1[[#This Row],[Male Population]]</f>
        <v>0.57653528665776299</v>
      </c>
      <c r="R764" s="27">
        <f>Table1[[#This Row],[Total Voters]]/Table1[[#This Row],[Total Population]]</f>
        <v>0.61834091417580928</v>
      </c>
      <c r="S764" s="27">
        <f>Table1[[#This Row],[Female Ballots]]/Table1[[#This Row],[Female Population]]</f>
        <v>0.29996107235391373</v>
      </c>
      <c r="T764" s="27">
        <f>Table1[[#This Row],[Male Ballots]]/Table1[[#This Row],[Male Population]]</f>
        <v>0.26410234981569647</v>
      </c>
      <c r="U764" s="27">
        <f>Table1[[#This Row],[Total Ballots]]/Table1[[#This Row],[Total Population]]</f>
        <v>0.2818076772285677</v>
      </c>
      <c r="V764" s="27">
        <f>Table1[[#This Row],[Female Ballots]]/Table1[[#This Row],[Female Voters]]</f>
        <v>0.45375914836992681</v>
      </c>
      <c r="W764" s="27">
        <f>Table1[[#This Row],[Male Ballots]]/Table1[[#This Row],[Male Voters]]</f>
        <v>0.45808531746031744</v>
      </c>
      <c r="X764" s="27">
        <f>Table1[[#This Row],[Total Ballots]]/Table1[[#This Row],[Total Voters]]</f>
        <v>0.4557480683680637</v>
      </c>
    </row>
    <row r="765" spans="1:24" s="12" customFormat="1" hidden="1" x14ac:dyDescent="0.25">
      <c r="A765" s="22" t="s">
        <v>37</v>
      </c>
      <c r="B765" s="23">
        <v>2014</v>
      </c>
      <c r="C765" s="23" t="s">
        <v>76</v>
      </c>
      <c r="D765" s="24" t="s">
        <v>66</v>
      </c>
      <c r="E765" s="25">
        <v>4493.1393050000006</v>
      </c>
      <c r="F765" s="25">
        <v>4561.2110539999994</v>
      </c>
      <c r="G765" s="25">
        <v>9054.3503580000015</v>
      </c>
      <c r="H765" s="44">
        <v>3426</v>
      </c>
      <c r="I765" s="44">
        <v>3405</v>
      </c>
      <c r="J765" s="44">
        <v>0</v>
      </c>
      <c r="K765" s="44">
        <v>6831</v>
      </c>
      <c r="L765" s="25">
        <v>2091</v>
      </c>
      <c r="M765" s="25">
        <v>2053</v>
      </c>
      <c r="N765" s="25">
        <v>0</v>
      </c>
      <c r="O765" s="26">
        <v>4144</v>
      </c>
      <c r="P765" s="27">
        <f>Table1[[#This Row],[Female Voters]]/Table1[[#This Row],[Female Population]]</f>
        <v>0.76249583363407414</v>
      </c>
      <c r="Q765" s="27">
        <f>Table1[[#This Row],[Male Voters]]/Table1[[#This Row],[Male Population]]</f>
        <v>0.74651226608204224</v>
      </c>
      <c r="R765" s="27">
        <f>Table1[[#This Row],[Total Voters]]/Table1[[#This Row],[Total Population]]</f>
        <v>0.75444396670208891</v>
      </c>
      <c r="S765" s="27">
        <f>Table1[[#This Row],[Female Ballots]]/Table1[[#This Row],[Female Population]]</f>
        <v>0.46537617867158465</v>
      </c>
      <c r="T765" s="27">
        <f>Table1[[#This Row],[Male Ballots]]/Table1[[#This Row],[Male Population]]</f>
        <v>0.45009975984329892</v>
      </c>
      <c r="U765" s="27">
        <f>Table1[[#This Row],[Total Ballots]]/Table1[[#This Row],[Total Population]]</f>
        <v>0.45768054428538374</v>
      </c>
      <c r="V765" s="27">
        <f>Table1[[#This Row],[Female Ballots]]/Table1[[#This Row],[Female Voters]]</f>
        <v>0.61033274956217165</v>
      </c>
      <c r="W765" s="27">
        <f>Table1[[#This Row],[Male Ballots]]/Table1[[#This Row],[Male Voters]]</f>
        <v>0.60293685756240822</v>
      </c>
      <c r="X765" s="27">
        <f>Table1[[#This Row],[Total Ballots]]/Table1[[#This Row],[Total Voters]]</f>
        <v>0.60664617186356318</v>
      </c>
    </row>
    <row r="766" spans="1:24" s="12" customFormat="1" hidden="1" x14ac:dyDescent="0.25">
      <c r="A766" s="22" t="s">
        <v>37</v>
      </c>
      <c r="B766" s="23">
        <v>2014</v>
      </c>
      <c r="C766" s="23" t="s">
        <v>76</v>
      </c>
      <c r="D766" s="24" t="s">
        <v>67</v>
      </c>
      <c r="E766" s="25">
        <v>1008.621131</v>
      </c>
      <c r="F766" s="25">
        <v>1017.8205209999999</v>
      </c>
      <c r="G766" s="25">
        <v>2026.4416530000001</v>
      </c>
      <c r="H766" s="44">
        <v>831</v>
      </c>
      <c r="I766" s="44">
        <v>891</v>
      </c>
      <c r="J766" s="44">
        <v>0</v>
      </c>
      <c r="K766" s="44">
        <v>1722</v>
      </c>
      <c r="L766" s="25">
        <v>662</v>
      </c>
      <c r="M766" s="25">
        <v>719</v>
      </c>
      <c r="N766" s="25">
        <v>0</v>
      </c>
      <c r="O766" s="26">
        <v>1381</v>
      </c>
      <c r="P766" s="27">
        <f>Table1[[#This Row],[Female Voters]]/Table1[[#This Row],[Female Population]]</f>
        <v>0.8238970753826097</v>
      </c>
      <c r="Q766" s="27">
        <f>Table1[[#This Row],[Male Voters]]/Table1[[#This Row],[Male Population]]</f>
        <v>0.87539991738877521</v>
      </c>
      <c r="R766" s="27">
        <f>Table1[[#This Row],[Total Voters]]/Table1[[#This Row],[Total Population]]</f>
        <v>0.84976539909288962</v>
      </c>
      <c r="S766" s="27">
        <f>Table1[[#This Row],[Female Ballots]]/Table1[[#This Row],[Female Population]]</f>
        <v>0.65634159314475038</v>
      </c>
      <c r="T766" s="27">
        <f>Table1[[#This Row],[Male Ballots]]/Table1[[#This Row],[Male Population]]</f>
        <v>0.70641138114761992</v>
      </c>
      <c r="U766" s="27">
        <f>Table1[[#This Row],[Total Ballots]]/Table1[[#This Row],[Total Population]]</f>
        <v>0.68149013713547069</v>
      </c>
      <c r="V766" s="27">
        <f>Table1[[#This Row],[Female Ballots]]/Table1[[#This Row],[Female Voters]]</f>
        <v>0.79663056558363421</v>
      </c>
      <c r="W766" s="27">
        <f>Table1[[#This Row],[Male Ballots]]/Table1[[#This Row],[Male Voters]]</f>
        <v>0.80695847362514028</v>
      </c>
      <c r="X766" s="27">
        <f>Table1[[#This Row],[Total Ballots]]/Table1[[#This Row],[Total Voters]]</f>
        <v>0.80197444831591169</v>
      </c>
    </row>
    <row r="767" spans="1:24" s="12" customFormat="1" hidden="1" x14ac:dyDescent="0.25">
      <c r="A767" s="22" t="s">
        <v>37</v>
      </c>
      <c r="B767" s="23">
        <v>2014</v>
      </c>
      <c r="C767" s="23" t="s">
        <v>76</v>
      </c>
      <c r="D767" s="24" t="s">
        <v>68</v>
      </c>
      <c r="E767" s="25">
        <v>982.24099100000001</v>
      </c>
      <c r="F767" s="25">
        <v>1037.1368239999999</v>
      </c>
      <c r="G767" s="25">
        <v>2019.3778130000001</v>
      </c>
      <c r="H767" s="44">
        <v>868</v>
      </c>
      <c r="I767" s="44">
        <v>841</v>
      </c>
      <c r="J767" s="44">
        <v>0</v>
      </c>
      <c r="K767" s="44">
        <v>1709</v>
      </c>
      <c r="L767" s="25">
        <v>611</v>
      </c>
      <c r="M767" s="25">
        <v>585</v>
      </c>
      <c r="N767" s="25">
        <v>0</v>
      </c>
      <c r="O767" s="26">
        <v>1196</v>
      </c>
      <c r="P767" s="27">
        <f>Table1[[#This Row],[Female Voters]]/Table1[[#This Row],[Female Population]]</f>
        <v>0.8836935211961644</v>
      </c>
      <c r="Q767" s="27">
        <f>Table1[[#This Row],[Male Voters]]/Table1[[#This Row],[Male Population]]</f>
        <v>0.81088625968987871</v>
      </c>
      <c r="R767" s="27">
        <f>Table1[[#This Row],[Total Voters]]/Table1[[#This Row],[Total Population]]</f>
        <v>0.84630027575726363</v>
      </c>
      <c r="S767" s="27">
        <f>Table1[[#This Row],[Female Ballots]]/Table1[[#This Row],[Female Population]]</f>
        <v>0.62204693715536452</v>
      </c>
      <c r="T767" s="27">
        <f>Table1[[#This Row],[Male Ballots]]/Table1[[#This Row],[Male Population]]</f>
        <v>0.56405286791745424</v>
      </c>
      <c r="U767" s="27">
        <f>Table1[[#This Row],[Total Ballots]]/Table1[[#This Row],[Total Population]]</f>
        <v>0.59226163241994578</v>
      </c>
      <c r="V767" s="27">
        <f>Table1[[#This Row],[Female Ballots]]/Table1[[#This Row],[Female Voters]]</f>
        <v>0.70391705069124422</v>
      </c>
      <c r="W767" s="27">
        <f>Table1[[#This Row],[Male Ballots]]/Table1[[#This Row],[Male Voters]]</f>
        <v>0.69560047562425686</v>
      </c>
      <c r="X767" s="27">
        <f>Table1[[#This Row],[Total Ballots]]/Table1[[#This Row],[Total Voters]]</f>
        <v>0.69982445874780574</v>
      </c>
    </row>
    <row r="768" spans="1:24" s="12" customFormat="1" hidden="1" x14ac:dyDescent="0.25">
      <c r="A768" s="22" t="s">
        <v>37</v>
      </c>
      <c r="B768" s="23">
        <v>2014</v>
      </c>
      <c r="C768" s="23" t="s">
        <v>76</v>
      </c>
      <c r="D768" s="24" t="s">
        <v>69</v>
      </c>
      <c r="E768" s="25">
        <v>879.2984100000001</v>
      </c>
      <c r="F768" s="25">
        <v>866.88553400000001</v>
      </c>
      <c r="G768" s="25">
        <v>1746.1839439999999</v>
      </c>
      <c r="H768" s="44">
        <v>642</v>
      </c>
      <c r="I768" s="44">
        <v>629</v>
      </c>
      <c r="J768" s="44">
        <v>0</v>
      </c>
      <c r="K768" s="44">
        <v>1271</v>
      </c>
      <c r="L768" s="25">
        <v>383</v>
      </c>
      <c r="M768" s="25">
        <v>368</v>
      </c>
      <c r="N768" s="25">
        <v>0</v>
      </c>
      <c r="O768" s="26">
        <v>751</v>
      </c>
      <c r="P768" s="27">
        <f>Table1[[#This Row],[Female Voters]]/Table1[[#This Row],[Female Population]]</f>
        <v>0.73012755703720644</v>
      </c>
      <c r="Q768" s="27">
        <f>Table1[[#This Row],[Male Voters]]/Table1[[#This Row],[Male Population]]</f>
        <v>0.72558599184099426</v>
      </c>
      <c r="R768" s="27">
        <f>Table1[[#This Row],[Total Voters]]/Table1[[#This Row],[Total Population]]</f>
        <v>0.72787291646291763</v>
      </c>
      <c r="S768" s="27">
        <f>Table1[[#This Row],[Female Ballots]]/Table1[[#This Row],[Female Population]]</f>
        <v>0.43557453947858266</v>
      </c>
      <c r="T768" s="27">
        <f>Table1[[#This Row],[Male Ballots]]/Table1[[#This Row],[Male Population]]</f>
        <v>0.42450817964624149</v>
      </c>
      <c r="U768" s="27">
        <f>Table1[[#This Row],[Total Ballots]]/Table1[[#This Row],[Total Population]]</f>
        <v>0.43008069257565001</v>
      </c>
      <c r="V768" s="27">
        <f>Table1[[#This Row],[Female Ballots]]/Table1[[#This Row],[Female Voters]]</f>
        <v>0.59657320872274144</v>
      </c>
      <c r="W768" s="27">
        <f>Table1[[#This Row],[Male Ballots]]/Table1[[#This Row],[Male Voters]]</f>
        <v>0.5850556438791733</v>
      </c>
      <c r="X768" s="27">
        <f>Table1[[#This Row],[Total Ballots]]/Table1[[#This Row],[Total Voters]]</f>
        <v>0.59087332808811954</v>
      </c>
    </row>
    <row r="769" spans="1:24" s="12" customFormat="1" hidden="1" x14ac:dyDescent="0.25">
      <c r="A769" s="22" t="s">
        <v>37</v>
      </c>
      <c r="B769" s="23">
        <v>2014</v>
      </c>
      <c r="C769" s="23" t="s">
        <v>76</v>
      </c>
      <c r="D769" s="24" t="s">
        <v>70</v>
      </c>
      <c r="E769" s="25">
        <v>535.23588799999993</v>
      </c>
      <c r="F769" s="25">
        <v>551.46172300000001</v>
      </c>
      <c r="G769" s="25">
        <v>1086.6976110000001</v>
      </c>
      <c r="H769" s="44">
        <v>364</v>
      </c>
      <c r="I769" s="44">
        <v>352</v>
      </c>
      <c r="J769" s="44">
        <v>0</v>
      </c>
      <c r="K769" s="44">
        <v>716</v>
      </c>
      <c r="L769" s="25">
        <v>126</v>
      </c>
      <c r="M769" s="25">
        <v>94</v>
      </c>
      <c r="N769" s="25">
        <v>0</v>
      </c>
      <c r="O769" s="26">
        <v>220</v>
      </c>
      <c r="P769" s="27">
        <f>Table1[[#This Row],[Female Voters]]/Table1[[#This Row],[Female Population]]</f>
        <v>0.68007397889582477</v>
      </c>
      <c r="Q769" s="27">
        <f>Table1[[#This Row],[Male Voters]]/Table1[[#This Row],[Male Population]]</f>
        <v>0.63830359446361795</v>
      </c>
      <c r="R769" s="27">
        <f>Table1[[#This Row],[Total Voters]]/Table1[[#This Row],[Total Population]]</f>
        <v>0.65887694309102518</v>
      </c>
      <c r="S769" s="27">
        <f>Table1[[#This Row],[Female Ballots]]/Table1[[#This Row],[Female Population]]</f>
        <v>0.23541022346393936</v>
      </c>
      <c r="T769" s="27">
        <f>Table1[[#This Row],[Male Ballots]]/Table1[[#This Row],[Male Population]]</f>
        <v>0.17045607352153433</v>
      </c>
      <c r="U769" s="27">
        <f>Table1[[#This Row],[Total Ballots]]/Table1[[#This Row],[Total Population]]</f>
        <v>0.20244822273746582</v>
      </c>
      <c r="V769" s="27">
        <f>Table1[[#This Row],[Female Ballots]]/Table1[[#This Row],[Female Voters]]</f>
        <v>0.34615384615384615</v>
      </c>
      <c r="W769" s="27">
        <f>Table1[[#This Row],[Male Ballots]]/Table1[[#This Row],[Male Voters]]</f>
        <v>0.26704545454545453</v>
      </c>
      <c r="X769" s="27">
        <f>Table1[[#This Row],[Total Ballots]]/Table1[[#This Row],[Total Voters]]</f>
        <v>0.30726256983240224</v>
      </c>
    </row>
    <row r="770" spans="1:24" s="12" customFormat="1" hidden="1" x14ac:dyDescent="0.25">
      <c r="A770" s="22" t="s">
        <v>37</v>
      </c>
      <c r="B770" s="23">
        <v>2014</v>
      </c>
      <c r="C770" s="23" t="s">
        <v>76</v>
      </c>
      <c r="D770" s="24" t="s">
        <v>71</v>
      </c>
      <c r="E770" s="25">
        <v>397.47490500000004</v>
      </c>
      <c r="F770" s="25">
        <v>423.65690500000005</v>
      </c>
      <c r="G770" s="25">
        <v>821.13181099999997</v>
      </c>
      <c r="H770" s="44">
        <v>222</v>
      </c>
      <c r="I770" s="44">
        <v>232</v>
      </c>
      <c r="J770" s="44">
        <v>0</v>
      </c>
      <c r="K770" s="44">
        <v>454</v>
      </c>
      <c r="L770" s="25">
        <v>66</v>
      </c>
      <c r="M770" s="25">
        <v>61</v>
      </c>
      <c r="N770" s="25">
        <v>0</v>
      </c>
      <c r="O770" s="26">
        <v>127</v>
      </c>
      <c r="P770" s="27">
        <f>Table1[[#This Row],[Female Voters]]/Table1[[#This Row],[Female Population]]</f>
        <v>0.55852582693239461</v>
      </c>
      <c r="Q770" s="27">
        <f>Table1[[#This Row],[Male Voters]]/Table1[[#This Row],[Male Population]]</f>
        <v>0.54761293221457108</v>
      </c>
      <c r="R770" s="27">
        <f>Table1[[#This Row],[Total Voters]]/Table1[[#This Row],[Total Population]]</f>
        <v>0.5528953986657813</v>
      </c>
      <c r="S770" s="27">
        <f>Table1[[#This Row],[Female Ballots]]/Table1[[#This Row],[Female Population]]</f>
        <v>0.16604821881773893</v>
      </c>
      <c r="T770" s="27">
        <f>Table1[[#This Row],[Male Ballots]]/Table1[[#This Row],[Male Population]]</f>
        <v>0.14398443476331393</v>
      </c>
      <c r="U770" s="27">
        <f>Table1[[#This Row],[Total Ballots]]/Table1[[#This Row],[Total Population]]</f>
        <v>0.15466457187346747</v>
      </c>
      <c r="V770" s="27">
        <f>Table1[[#This Row],[Female Ballots]]/Table1[[#This Row],[Female Voters]]</f>
        <v>0.29729729729729731</v>
      </c>
      <c r="W770" s="27">
        <f>Table1[[#This Row],[Male Ballots]]/Table1[[#This Row],[Male Voters]]</f>
        <v>0.26293103448275862</v>
      </c>
      <c r="X770" s="27">
        <f>Table1[[#This Row],[Total Ballots]]/Table1[[#This Row],[Total Voters]]</f>
        <v>0.27973568281938327</v>
      </c>
    </row>
    <row r="771" spans="1:24" s="12" customFormat="1" hidden="1" x14ac:dyDescent="0.25">
      <c r="A771" s="22" t="s">
        <v>37</v>
      </c>
      <c r="B771" s="23">
        <v>2014</v>
      </c>
      <c r="C771" s="23" t="s">
        <v>76</v>
      </c>
      <c r="D771" s="24" t="s">
        <v>453</v>
      </c>
      <c r="E771" s="25">
        <v>690.26798000000008</v>
      </c>
      <c r="F771" s="25">
        <v>664.24954700000001</v>
      </c>
      <c r="G771" s="25">
        <v>1354.5175260000001</v>
      </c>
      <c r="H771" s="44">
        <v>499</v>
      </c>
      <c r="I771" s="44">
        <v>460</v>
      </c>
      <c r="J771" s="44">
        <v>0</v>
      </c>
      <c r="K771" s="44">
        <v>959</v>
      </c>
      <c r="L771" s="25">
        <v>243</v>
      </c>
      <c r="M771" s="25">
        <v>226</v>
      </c>
      <c r="N771" s="25">
        <v>0</v>
      </c>
      <c r="O771" s="26">
        <v>469</v>
      </c>
      <c r="P771" s="27">
        <f>Table1[[#This Row],[Female Voters]]/Table1[[#This Row],[Female Population]]</f>
        <v>0.72290764523076956</v>
      </c>
      <c r="Q771" s="27">
        <f>Table1[[#This Row],[Male Voters]]/Table1[[#This Row],[Male Population]]</f>
        <v>0.69251082229191196</v>
      </c>
      <c r="R771" s="27">
        <f>Table1[[#This Row],[Total Voters]]/Table1[[#This Row],[Total Population]]</f>
        <v>0.70800117502503246</v>
      </c>
      <c r="S771" s="27">
        <f>Table1[[#This Row],[Female Ballots]]/Table1[[#This Row],[Female Population]]</f>
        <v>0.35203718996207817</v>
      </c>
      <c r="T771" s="27">
        <f>Table1[[#This Row],[Male Ballots]]/Table1[[#This Row],[Male Population]]</f>
        <v>0.34023357790863501</v>
      </c>
      <c r="U771" s="27">
        <f>Table1[[#This Row],[Total Ballots]]/Table1[[#This Row],[Total Population]]</f>
        <v>0.34624874982976039</v>
      </c>
      <c r="V771" s="27">
        <f>Table1[[#This Row],[Female Ballots]]/Table1[[#This Row],[Female Voters]]</f>
        <v>0.48697394789579157</v>
      </c>
      <c r="W771" s="27">
        <f>Table1[[#This Row],[Male Ballots]]/Table1[[#This Row],[Male Voters]]</f>
        <v>0.49130434782608695</v>
      </c>
      <c r="X771" s="27">
        <f>Table1[[#This Row],[Total Ballots]]/Table1[[#This Row],[Total Voters]]</f>
        <v>0.48905109489051096</v>
      </c>
    </row>
    <row r="772" spans="1:24" s="12" customFormat="1" hidden="1" x14ac:dyDescent="0.25">
      <c r="A772" s="22" t="s">
        <v>53</v>
      </c>
      <c r="B772" s="23">
        <v>2014</v>
      </c>
      <c r="C772" s="23" t="s">
        <v>76</v>
      </c>
      <c r="D772" s="24" t="s">
        <v>66</v>
      </c>
      <c r="E772" s="25">
        <v>286049.41979000001</v>
      </c>
      <c r="F772" s="25">
        <v>283813.51052000001</v>
      </c>
      <c r="G772" s="25">
        <v>569862.93048999994</v>
      </c>
      <c r="H772" s="44">
        <v>215555</v>
      </c>
      <c r="I772" s="44">
        <v>198656</v>
      </c>
      <c r="J772" s="44">
        <v>34</v>
      </c>
      <c r="K772" s="44">
        <v>414245</v>
      </c>
      <c r="L772" s="25">
        <v>110584</v>
      </c>
      <c r="M772" s="25">
        <v>102732</v>
      </c>
      <c r="N772" s="25">
        <v>19</v>
      </c>
      <c r="O772" s="26">
        <v>213335</v>
      </c>
      <c r="P772" s="27">
        <f>Table1[[#This Row],[Female Voters]]/Table1[[#This Row],[Female Population]]</f>
        <v>0.7535585989240855</v>
      </c>
      <c r="Q772" s="27">
        <f>Table1[[#This Row],[Male Voters]]/Table1[[#This Row],[Male Population]]</f>
        <v>0.69995258377948477</v>
      </c>
      <c r="R772" s="27">
        <f>Table1[[#This Row],[Total Voters]]/Table1[[#This Row],[Total Population]]</f>
        <v>0.7269204186413899</v>
      </c>
      <c r="S772" s="27">
        <f>Table1[[#This Row],[Female Ballots]]/Table1[[#This Row],[Female Population]]</f>
        <v>0.3865905411770596</v>
      </c>
      <c r="T772" s="27">
        <f>Table1[[#This Row],[Male Ballots]]/Table1[[#This Row],[Male Population]]</f>
        <v>0.36197008314289036</v>
      </c>
      <c r="U772" s="27">
        <f>Table1[[#This Row],[Total Ballots]]/Table1[[#This Row],[Total Population]]</f>
        <v>0.37436195370097625</v>
      </c>
      <c r="V772" s="27">
        <f>Table1[[#This Row],[Female Ballots]]/Table1[[#This Row],[Female Voters]]</f>
        <v>0.51301987891721368</v>
      </c>
      <c r="W772" s="27">
        <f>Table1[[#This Row],[Male Ballots]]/Table1[[#This Row],[Male Voters]]</f>
        <v>0.51713514819587625</v>
      </c>
      <c r="X772" s="27">
        <f>Table1[[#This Row],[Total Ballots]]/Table1[[#This Row],[Total Voters]]</f>
        <v>0.51499716351434532</v>
      </c>
    </row>
    <row r="773" spans="1:24" s="12" customFormat="1" hidden="1" x14ac:dyDescent="0.25">
      <c r="A773" s="22" t="s">
        <v>53</v>
      </c>
      <c r="B773" s="23">
        <v>2014</v>
      </c>
      <c r="C773" s="23" t="s">
        <v>76</v>
      </c>
      <c r="D773" s="24" t="s">
        <v>67</v>
      </c>
      <c r="E773" s="25">
        <v>49844.829689999999</v>
      </c>
      <c r="F773" s="25">
        <v>39447.41491</v>
      </c>
      <c r="G773" s="25">
        <v>89292.244579999999</v>
      </c>
      <c r="H773" s="44">
        <v>42254</v>
      </c>
      <c r="I773" s="44">
        <v>35004</v>
      </c>
      <c r="J773" s="44">
        <v>6</v>
      </c>
      <c r="K773" s="44">
        <v>77264</v>
      </c>
      <c r="L773" s="25">
        <v>31553</v>
      </c>
      <c r="M773" s="25">
        <v>27335</v>
      </c>
      <c r="N773" s="25">
        <v>7</v>
      </c>
      <c r="O773" s="26">
        <v>58895</v>
      </c>
      <c r="P773" s="27">
        <f>Table1[[#This Row],[Female Voters]]/Table1[[#This Row],[Female Population]]</f>
        <v>0.84771079092436163</v>
      </c>
      <c r="Q773" s="27">
        <f>Table1[[#This Row],[Male Voters]]/Table1[[#This Row],[Male Population]]</f>
        <v>0.887358527291643</v>
      </c>
      <c r="R773" s="27">
        <f>Table1[[#This Row],[Total Voters]]/Table1[[#This Row],[Total Population]]</f>
        <v>0.86529351304162283</v>
      </c>
      <c r="S773" s="27">
        <f>Table1[[#This Row],[Female Ballots]]/Table1[[#This Row],[Female Population]]</f>
        <v>0.63302453225816213</v>
      </c>
      <c r="T773" s="27">
        <f>Table1[[#This Row],[Male Ballots]]/Table1[[#This Row],[Male Population]]</f>
        <v>0.69294781577868425</v>
      </c>
      <c r="U773" s="27">
        <f>Table1[[#This Row],[Total Ballots]]/Table1[[#This Row],[Total Population]]</f>
        <v>0.65957575909332122</v>
      </c>
      <c r="V773" s="27">
        <f>Table1[[#This Row],[Female Ballots]]/Table1[[#This Row],[Female Voters]]</f>
        <v>0.74674587021347094</v>
      </c>
      <c r="W773" s="27">
        <f>Table1[[#This Row],[Male Ballots]]/Table1[[#This Row],[Male Voters]]</f>
        <v>0.78091075305679347</v>
      </c>
      <c r="X773" s="27">
        <f>Table1[[#This Row],[Total Ballots]]/Table1[[#This Row],[Total Voters]]</f>
        <v>0.76225667840132527</v>
      </c>
    </row>
    <row r="774" spans="1:24" s="12" customFormat="1" hidden="1" x14ac:dyDescent="0.25">
      <c r="A774" s="22" t="s">
        <v>53</v>
      </c>
      <c r="B774" s="23">
        <v>2014</v>
      </c>
      <c r="C774" s="23" t="s">
        <v>76</v>
      </c>
      <c r="D774" s="24" t="s">
        <v>68</v>
      </c>
      <c r="E774" s="25">
        <v>50073.796900000001</v>
      </c>
      <c r="F774" s="25">
        <v>48737.599199999997</v>
      </c>
      <c r="G774" s="25">
        <v>98811.396100000013</v>
      </c>
      <c r="H774" s="44">
        <v>41759</v>
      </c>
      <c r="I774" s="44">
        <v>39072</v>
      </c>
      <c r="J774" s="44">
        <v>10</v>
      </c>
      <c r="K774" s="44">
        <v>80841</v>
      </c>
      <c r="L774" s="25">
        <v>26923</v>
      </c>
      <c r="M774" s="25">
        <v>25706</v>
      </c>
      <c r="N774" s="25">
        <v>8</v>
      </c>
      <c r="O774" s="26">
        <v>52637</v>
      </c>
      <c r="P774" s="27">
        <f>Table1[[#This Row],[Female Voters]]/Table1[[#This Row],[Female Population]]</f>
        <v>0.83394914277011811</v>
      </c>
      <c r="Q774" s="27">
        <f>Table1[[#This Row],[Male Voters]]/Table1[[#This Row],[Male Population]]</f>
        <v>0.80168085095172281</v>
      </c>
      <c r="R774" s="27">
        <f>Table1[[#This Row],[Total Voters]]/Table1[[#This Row],[Total Population]]</f>
        <v>0.81813437711361303</v>
      </c>
      <c r="S774" s="27">
        <f>Table1[[#This Row],[Female Ballots]]/Table1[[#This Row],[Female Population]]</f>
        <v>0.53766643767331335</v>
      </c>
      <c r="T774" s="27">
        <f>Table1[[#This Row],[Male Ballots]]/Table1[[#This Row],[Male Population]]</f>
        <v>0.52743673102387867</v>
      </c>
      <c r="U774" s="27">
        <f>Table1[[#This Row],[Total Ballots]]/Table1[[#This Row],[Total Population]]</f>
        <v>0.5327017133401275</v>
      </c>
      <c r="V774" s="27">
        <f>Table1[[#This Row],[Female Ballots]]/Table1[[#This Row],[Female Voters]]</f>
        <v>0.64472329318230803</v>
      </c>
      <c r="W774" s="27">
        <f>Table1[[#This Row],[Male Ballots]]/Table1[[#This Row],[Male Voters]]</f>
        <v>0.6579135954135954</v>
      </c>
      <c r="X774" s="27">
        <f>Table1[[#This Row],[Total Ballots]]/Table1[[#This Row],[Total Voters]]</f>
        <v>0.65111762595712575</v>
      </c>
    </row>
    <row r="775" spans="1:24" s="12" customFormat="1" hidden="1" x14ac:dyDescent="0.25">
      <c r="A775" s="22" t="s">
        <v>53</v>
      </c>
      <c r="B775" s="23">
        <v>2014</v>
      </c>
      <c r="C775" s="23" t="s">
        <v>76</v>
      </c>
      <c r="D775" s="24" t="s">
        <v>69</v>
      </c>
      <c r="E775" s="25">
        <v>50684.1247</v>
      </c>
      <c r="F775" s="25">
        <v>52985.493600000002</v>
      </c>
      <c r="G775" s="25">
        <v>103669.61840000001</v>
      </c>
      <c r="H775" s="44">
        <v>35425</v>
      </c>
      <c r="I775" s="44">
        <v>33151</v>
      </c>
      <c r="J775" s="44">
        <v>5</v>
      </c>
      <c r="K775" s="44">
        <v>68581</v>
      </c>
      <c r="L775" s="25">
        <v>14572</v>
      </c>
      <c r="M775" s="25">
        <v>13692</v>
      </c>
      <c r="N775" s="25">
        <v>1</v>
      </c>
      <c r="O775" s="26">
        <v>28265</v>
      </c>
      <c r="P775" s="27">
        <f>Table1[[#This Row],[Female Voters]]/Table1[[#This Row],[Female Population]]</f>
        <v>0.69893680140835102</v>
      </c>
      <c r="Q775" s="27">
        <f>Table1[[#This Row],[Male Voters]]/Table1[[#This Row],[Male Population]]</f>
        <v>0.62566181321749537</v>
      </c>
      <c r="R775" s="27">
        <f>Table1[[#This Row],[Total Voters]]/Table1[[#This Row],[Total Population]]</f>
        <v>0.66153421859224282</v>
      </c>
      <c r="S775" s="27">
        <f>Table1[[#This Row],[Female Ballots]]/Table1[[#This Row],[Female Population]]</f>
        <v>0.28750619816859541</v>
      </c>
      <c r="T775" s="27">
        <f>Table1[[#This Row],[Male Ballots]]/Table1[[#This Row],[Male Population]]</f>
        <v>0.25841035101728294</v>
      </c>
      <c r="U775" s="27">
        <f>Table1[[#This Row],[Total Ballots]]/Table1[[#This Row],[Total Population]]</f>
        <v>0.27264497001370269</v>
      </c>
      <c r="V775" s="27">
        <f>Table1[[#This Row],[Female Ballots]]/Table1[[#This Row],[Female Voters]]</f>
        <v>0.41134791813690896</v>
      </c>
      <c r="W775" s="27">
        <f>Table1[[#This Row],[Male Ballots]]/Table1[[#This Row],[Male Voters]]</f>
        <v>0.41301921510663331</v>
      </c>
      <c r="X775" s="27">
        <f>Table1[[#This Row],[Total Ballots]]/Table1[[#This Row],[Total Voters]]</f>
        <v>0.41214038873740538</v>
      </c>
    </row>
    <row r="776" spans="1:24" s="12" customFormat="1" hidden="1" x14ac:dyDescent="0.25">
      <c r="A776" s="22" t="s">
        <v>53</v>
      </c>
      <c r="B776" s="23">
        <v>2014</v>
      </c>
      <c r="C776" s="23" t="s">
        <v>76</v>
      </c>
      <c r="D776" s="24" t="s">
        <v>70</v>
      </c>
      <c r="E776" s="25">
        <v>49216.239199999996</v>
      </c>
      <c r="F776" s="25">
        <v>52631.511899999998</v>
      </c>
      <c r="G776" s="25">
        <v>101847.75109999999</v>
      </c>
      <c r="H776" s="44">
        <v>34985</v>
      </c>
      <c r="I776" s="44">
        <v>32393</v>
      </c>
      <c r="J776" s="44">
        <v>6</v>
      </c>
      <c r="K776" s="44">
        <v>67384</v>
      </c>
      <c r="L776" s="25">
        <v>10698</v>
      </c>
      <c r="M776" s="25">
        <v>9939</v>
      </c>
      <c r="N776" s="25">
        <v>1</v>
      </c>
      <c r="O776" s="26">
        <v>20638</v>
      </c>
      <c r="P776" s="27">
        <f>Table1[[#This Row],[Female Voters]]/Table1[[#This Row],[Female Population]]</f>
        <v>0.71084261147690464</v>
      </c>
      <c r="Q776" s="27">
        <f>Table1[[#This Row],[Male Voters]]/Table1[[#This Row],[Male Population]]</f>
        <v>0.61546778404441016</v>
      </c>
      <c r="R776" s="27">
        <f>Table1[[#This Row],[Total Voters]]/Table1[[#This Row],[Total Population]]</f>
        <v>0.66161500153143793</v>
      </c>
      <c r="S776" s="27">
        <f>Table1[[#This Row],[Female Ballots]]/Table1[[#This Row],[Female Population]]</f>
        <v>0.21736727905044806</v>
      </c>
      <c r="T776" s="27">
        <f>Table1[[#This Row],[Male Ballots]]/Table1[[#This Row],[Male Population]]</f>
        <v>0.18884124056485638</v>
      </c>
      <c r="U776" s="27">
        <f>Table1[[#This Row],[Total Ballots]]/Table1[[#This Row],[Total Population]]</f>
        <v>0.20263579487127234</v>
      </c>
      <c r="V776" s="27">
        <f>Table1[[#This Row],[Female Ballots]]/Table1[[#This Row],[Female Voters]]</f>
        <v>0.30578819494068887</v>
      </c>
      <c r="W776" s="27">
        <f>Table1[[#This Row],[Male Ballots]]/Table1[[#This Row],[Male Voters]]</f>
        <v>0.30682554872966383</v>
      </c>
      <c r="X776" s="27">
        <f>Table1[[#This Row],[Total Ballots]]/Table1[[#This Row],[Total Voters]]</f>
        <v>0.30627448652499112</v>
      </c>
    </row>
    <row r="777" spans="1:24" s="12" customFormat="1" hidden="1" x14ac:dyDescent="0.25">
      <c r="A777" s="22" t="s">
        <v>53</v>
      </c>
      <c r="B777" s="23">
        <v>2014</v>
      </c>
      <c r="C777" s="23" t="s">
        <v>76</v>
      </c>
      <c r="D777" s="24" t="s">
        <v>71</v>
      </c>
      <c r="E777" s="25">
        <v>30875.9643</v>
      </c>
      <c r="F777" s="25">
        <v>33338.743409999995</v>
      </c>
      <c r="G777" s="25">
        <v>64214.707710000002</v>
      </c>
      <c r="H777" s="44">
        <v>18214</v>
      </c>
      <c r="I777" s="44">
        <v>17881</v>
      </c>
      <c r="J777" s="44">
        <v>3</v>
      </c>
      <c r="K777" s="44">
        <v>36098</v>
      </c>
      <c r="L777" s="25">
        <v>4935</v>
      </c>
      <c r="M777" s="25">
        <v>4746</v>
      </c>
      <c r="N777" s="25">
        <v>1</v>
      </c>
      <c r="O777" s="26">
        <v>9682</v>
      </c>
      <c r="P777" s="27">
        <f>Table1[[#This Row],[Female Voters]]/Table1[[#This Row],[Female Population]]</f>
        <v>0.58990870124823924</v>
      </c>
      <c r="Q777" s="27">
        <f>Table1[[#This Row],[Male Voters]]/Table1[[#This Row],[Male Population]]</f>
        <v>0.53634295030557666</v>
      </c>
      <c r="R777" s="27">
        <f>Table1[[#This Row],[Total Voters]]/Table1[[#This Row],[Total Population]]</f>
        <v>0.56214536026578443</v>
      </c>
      <c r="S777" s="27">
        <f>Table1[[#This Row],[Female Ballots]]/Table1[[#This Row],[Female Population]]</f>
        <v>0.15983306471176351</v>
      </c>
      <c r="T777" s="27">
        <f>Table1[[#This Row],[Male Ballots]]/Table1[[#This Row],[Male Population]]</f>
        <v>0.14235689514849656</v>
      </c>
      <c r="U777" s="27">
        <f>Table1[[#This Row],[Total Ballots]]/Table1[[#This Row],[Total Population]]</f>
        <v>0.15077542739468461</v>
      </c>
      <c r="V777" s="27">
        <f>Table1[[#This Row],[Female Ballots]]/Table1[[#This Row],[Female Voters]]</f>
        <v>0.27094542659492699</v>
      </c>
      <c r="W777" s="27">
        <f>Table1[[#This Row],[Male Ballots]]/Table1[[#This Row],[Male Voters]]</f>
        <v>0.26542139701358985</v>
      </c>
      <c r="X777" s="27">
        <f>Table1[[#This Row],[Total Ballots]]/Table1[[#This Row],[Total Voters]]</f>
        <v>0.26821430550168984</v>
      </c>
    </row>
    <row r="778" spans="1:24" s="12" customFormat="1" hidden="1" x14ac:dyDescent="0.25">
      <c r="A778" s="22" t="s">
        <v>53</v>
      </c>
      <c r="B778" s="23">
        <v>2014</v>
      </c>
      <c r="C778" s="23" t="s">
        <v>76</v>
      </c>
      <c r="D778" s="24" t="s">
        <v>453</v>
      </c>
      <c r="E778" s="25">
        <v>55354.464999999997</v>
      </c>
      <c r="F778" s="25">
        <v>56672.747499999998</v>
      </c>
      <c r="G778" s="25">
        <v>112027.2126</v>
      </c>
      <c r="H778" s="44">
        <v>42918</v>
      </c>
      <c r="I778" s="44">
        <v>41155</v>
      </c>
      <c r="J778" s="44">
        <v>4</v>
      </c>
      <c r="K778" s="44">
        <v>84077</v>
      </c>
      <c r="L778" s="25">
        <v>21903</v>
      </c>
      <c r="M778" s="25">
        <v>21314</v>
      </c>
      <c r="N778" s="25">
        <v>1</v>
      </c>
      <c r="O778" s="26">
        <v>43218</v>
      </c>
      <c r="P778" s="27">
        <f>Table1[[#This Row],[Female Voters]]/Table1[[#This Row],[Female Population]]</f>
        <v>0.77533040920908558</v>
      </c>
      <c r="Q778" s="27">
        <f>Table1[[#This Row],[Male Voters]]/Table1[[#This Row],[Male Population]]</f>
        <v>0.72618677963336786</v>
      </c>
      <c r="R778" s="27">
        <f>Table1[[#This Row],[Total Voters]]/Table1[[#This Row],[Total Population]]</f>
        <v>0.75050515003173435</v>
      </c>
      <c r="S778" s="27">
        <f>Table1[[#This Row],[Female Ballots]]/Table1[[#This Row],[Female Population]]</f>
        <v>0.3956862377768442</v>
      </c>
      <c r="T778" s="27">
        <f>Table1[[#This Row],[Male Ballots]]/Table1[[#This Row],[Male Population]]</f>
        <v>0.37608905409076915</v>
      </c>
      <c r="U778" s="27">
        <f>Table1[[#This Row],[Total Ballots]]/Table1[[#This Row],[Total Population]]</f>
        <v>0.38578126686336922</v>
      </c>
      <c r="V778" s="27">
        <f>Table1[[#This Row],[Female Ballots]]/Table1[[#This Row],[Female Voters]]</f>
        <v>0.51034530966028235</v>
      </c>
      <c r="W778" s="27">
        <f>Table1[[#This Row],[Male Ballots]]/Table1[[#This Row],[Male Voters]]</f>
        <v>0.51789575993196457</v>
      </c>
      <c r="X778" s="27">
        <f>Table1[[#This Row],[Total Ballots]]/Table1[[#This Row],[Total Voters]]</f>
        <v>0.51402880692698361</v>
      </c>
    </row>
    <row r="779" spans="1:24" s="12" customFormat="1" hidden="1" x14ac:dyDescent="0.25">
      <c r="A779" s="22" t="s">
        <v>41</v>
      </c>
      <c r="B779" s="23">
        <v>2014</v>
      </c>
      <c r="C779" s="23"/>
      <c r="D779" s="24" t="s">
        <v>66</v>
      </c>
      <c r="E779" s="25">
        <v>190659.14492999998</v>
      </c>
      <c r="F779" s="25">
        <v>183007.08931000001</v>
      </c>
      <c r="G779" s="25">
        <v>373666.23441000003</v>
      </c>
      <c r="H779" s="44">
        <v>148046</v>
      </c>
      <c r="I779" s="44">
        <v>132101</v>
      </c>
      <c r="J779" s="44">
        <v>181</v>
      </c>
      <c r="K779" s="44">
        <v>280328</v>
      </c>
      <c r="L779" s="25">
        <v>83382</v>
      </c>
      <c r="M779" s="25">
        <v>75380</v>
      </c>
      <c r="N779" s="25">
        <v>62</v>
      </c>
      <c r="O779" s="26">
        <v>158824</v>
      </c>
      <c r="P779" s="27">
        <f>Table1[[#This Row],[Female Voters]]/Table1[[#This Row],[Female Population]]</f>
        <v>0.77649566746118948</v>
      </c>
      <c r="Q779" s="27">
        <f>Table1[[#This Row],[Male Voters]]/Table1[[#This Row],[Male Population]]</f>
        <v>0.72183542450768678</v>
      </c>
      <c r="R779" s="27">
        <f>Table1[[#This Row],[Total Voters]]/Table1[[#This Row],[Total Population]]</f>
        <v>0.75020961003507214</v>
      </c>
      <c r="S779" s="27">
        <f>Table1[[#This Row],[Female Ballots]]/Table1[[#This Row],[Female Population]]</f>
        <v>0.43733543455580631</v>
      </c>
      <c r="T779" s="27">
        <f>Table1[[#This Row],[Male Ballots]]/Table1[[#This Row],[Male Population]]</f>
        <v>0.4118966116788626</v>
      </c>
      <c r="U779" s="27">
        <f>Table1[[#This Row],[Total Ballots]]/Table1[[#This Row],[Total Population]]</f>
        <v>0.42504241853903396</v>
      </c>
      <c r="V779" s="27">
        <f>Table1[[#This Row],[Female Ballots]]/Table1[[#This Row],[Female Voters]]</f>
        <v>0.56321683800980771</v>
      </c>
      <c r="W779" s="27">
        <f>Table1[[#This Row],[Male Ballots]]/Table1[[#This Row],[Male Voters]]</f>
        <v>0.57062399224835547</v>
      </c>
      <c r="X779" s="27">
        <f>Table1[[#This Row],[Total Ballots]]/Table1[[#This Row],[Total Voters]]</f>
        <v>0.56656488113923686</v>
      </c>
    </row>
    <row r="780" spans="1:24" s="12" customFormat="1" hidden="1" x14ac:dyDescent="0.25">
      <c r="A780" s="22" t="s">
        <v>41</v>
      </c>
      <c r="B780" s="23">
        <v>2014</v>
      </c>
      <c r="C780" s="23"/>
      <c r="D780" s="24" t="s">
        <v>67</v>
      </c>
      <c r="E780" s="25">
        <v>39129.772239999998</v>
      </c>
      <c r="F780" s="25">
        <v>31353.400689999999</v>
      </c>
      <c r="G780" s="25">
        <v>70483.17300000001</v>
      </c>
      <c r="H780" s="44">
        <v>34394</v>
      </c>
      <c r="I780" s="44">
        <v>28299</v>
      </c>
      <c r="J780" s="44">
        <v>9</v>
      </c>
      <c r="K780" s="44">
        <v>62702</v>
      </c>
      <c r="L780" s="25">
        <v>27436</v>
      </c>
      <c r="M780" s="25">
        <v>23911</v>
      </c>
      <c r="N780" s="25">
        <v>7</v>
      </c>
      <c r="O780" s="26">
        <v>51354</v>
      </c>
      <c r="P780" s="27">
        <f>Table1[[#This Row],[Female Voters]]/Table1[[#This Row],[Female Population]]</f>
        <v>0.87897266023033727</v>
      </c>
      <c r="Q780" s="27">
        <f>Table1[[#This Row],[Male Voters]]/Table1[[#This Row],[Male Population]]</f>
        <v>0.9025815183431064</v>
      </c>
      <c r="R780" s="27">
        <f>Table1[[#This Row],[Total Voters]]/Table1[[#This Row],[Total Population]]</f>
        <v>0.88960240198039875</v>
      </c>
      <c r="S780" s="27">
        <f>Table1[[#This Row],[Female Ballots]]/Table1[[#This Row],[Female Population]]</f>
        <v>0.70115409391404115</v>
      </c>
      <c r="T780" s="27">
        <f>Table1[[#This Row],[Male Ballots]]/Table1[[#This Row],[Male Population]]</f>
        <v>0.76262859765723234</v>
      </c>
      <c r="U780" s="27">
        <f>Table1[[#This Row],[Total Ballots]]/Table1[[#This Row],[Total Population]]</f>
        <v>0.72859943464803989</v>
      </c>
      <c r="V780" s="27">
        <f>Table1[[#This Row],[Female Ballots]]/Table1[[#This Row],[Female Voters]]</f>
        <v>0.79769727278013602</v>
      </c>
      <c r="W780" s="27">
        <f>Table1[[#This Row],[Male Ballots]]/Table1[[#This Row],[Male Voters]]</f>
        <v>0.84494151736810486</v>
      </c>
      <c r="X780" s="27">
        <f>Table1[[#This Row],[Total Ballots]]/Table1[[#This Row],[Total Voters]]</f>
        <v>0.81901693725877966</v>
      </c>
    </row>
    <row r="781" spans="1:24" s="12" customFormat="1" hidden="1" x14ac:dyDescent="0.25">
      <c r="A781" s="22" t="s">
        <v>41</v>
      </c>
      <c r="B781" s="23">
        <v>2014</v>
      </c>
      <c r="C781" s="23"/>
      <c r="D781" s="24" t="s">
        <v>68</v>
      </c>
      <c r="E781" s="25">
        <v>32920.2549</v>
      </c>
      <c r="F781" s="25">
        <v>31165.374200000002</v>
      </c>
      <c r="G781" s="25">
        <v>64085.629199999996</v>
      </c>
      <c r="H781" s="44">
        <v>28665</v>
      </c>
      <c r="I781" s="44">
        <v>25441</v>
      </c>
      <c r="J781" s="44">
        <v>12</v>
      </c>
      <c r="K781" s="44">
        <v>54118</v>
      </c>
      <c r="L781" s="25">
        <v>20622</v>
      </c>
      <c r="M781" s="25">
        <v>18887</v>
      </c>
      <c r="N781" s="25">
        <v>7</v>
      </c>
      <c r="O781" s="26">
        <v>39516</v>
      </c>
      <c r="P781" s="27">
        <f>Table1[[#This Row],[Female Voters]]/Table1[[#This Row],[Female Population]]</f>
        <v>0.87074052394412049</v>
      </c>
      <c r="Q781" s="27">
        <f>Table1[[#This Row],[Male Voters]]/Table1[[#This Row],[Male Population]]</f>
        <v>0.81632262255975085</v>
      </c>
      <c r="R781" s="27">
        <f>Table1[[#This Row],[Total Voters]]/Table1[[#This Row],[Total Population]]</f>
        <v>0.84446389425478252</v>
      </c>
      <c r="S781" s="27">
        <f>Table1[[#This Row],[Female Ballots]]/Table1[[#This Row],[Female Population]]</f>
        <v>0.62642285312316948</v>
      </c>
      <c r="T781" s="27">
        <f>Table1[[#This Row],[Male Ballots]]/Table1[[#This Row],[Male Population]]</f>
        <v>0.60602513157053639</v>
      </c>
      <c r="U781" s="27">
        <f>Table1[[#This Row],[Total Ballots]]/Table1[[#This Row],[Total Population]]</f>
        <v>0.61661249945252938</v>
      </c>
      <c r="V781" s="27">
        <f>Table1[[#This Row],[Female Ballots]]/Table1[[#This Row],[Female Voters]]</f>
        <v>0.71941391941391941</v>
      </c>
      <c r="W781" s="27">
        <f>Table1[[#This Row],[Male Ballots]]/Table1[[#This Row],[Male Voters]]</f>
        <v>0.74238434023819821</v>
      </c>
      <c r="X781" s="27">
        <f>Table1[[#This Row],[Total Ballots]]/Table1[[#This Row],[Total Voters]]</f>
        <v>0.73018219446394916</v>
      </c>
    </row>
    <row r="782" spans="1:24" s="12" customFormat="1" hidden="1" x14ac:dyDescent="0.25">
      <c r="A782" s="22" t="s">
        <v>41</v>
      </c>
      <c r="B782" s="23">
        <v>2014</v>
      </c>
      <c r="C782" s="23"/>
      <c r="D782" s="24" t="s">
        <v>69</v>
      </c>
      <c r="E782" s="25">
        <v>27953.241900000001</v>
      </c>
      <c r="F782" s="25">
        <v>29083.439200000001</v>
      </c>
      <c r="G782" s="25">
        <v>57036.681100000002</v>
      </c>
      <c r="H782" s="44">
        <v>22326</v>
      </c>
      <c r="I782" s="44">
        <v>20635</v>
      </c>
      <c r="J782" s="44">
        <v>23</v>
      </c>
      <c r="K782" s="44">
        <v>42984</v>
      </c>
      <c r="L782" s="25">
        <v>9917</v>
      </c>
      <c r="M782" s="25">
        <v>9189</v>
      </c>
      <c r="N782" s="25">
        <v>8</v>
      </c>
      <c r="O782" s="26">
        <v>19114</v>
      </c>
      <c r="P782" s="27">
        <f>Table1[[#This Row],[Female Voters]]/Table1[[#This Row],[Female Population]]</f>
        <v>0.79869090246738073</v>
      </c>
      <c r="Q782" s="27">
        <f>Table1[[#This Row],[Male Voters]]/Table1[[#This Row],[Male Population]]</f>
        <v>0.7095103112839557</v>
      </c>
      <c r="R782" s="27">
        <f>Table1[[#This Row],[Total Voters]]/Table1[[#This Row],[Total Population]]</f>
        <v>0.7536202873487321</v>
      </c>
      <c r="S782" s="27">
        <f>Table1[[#This Row],[Female Ballots]]/Table1[[#This Row],[Female Population]]</f>
        <v>0.35477101494979013</v>
      </c>
      <c r="T782" s="27">
        <f>Table1[[#This Row],[Male Ballots]]/Table1[[#This Row],[Male Population]]</f>
        <v>0.31595300462264447</v>
      </c>
      <c r="U782" s="27">
        <f>Table1[[#This Row],[Total Ballots]]/Table1[[#This Row],[Total Population]]</f>
        <v>0.33511767570220702</v>
      </c>
      <c r="V782" s="27">
        <f>Table1[[#This Row],[Female Ballots]]/Table1[[#This Row],[Female Voters]]</f>
        <v>0.44419062975902535</v>
      </c>
      <c r="W782" s="27">
        <f>Table1[[#This Row],[Male Ballots]]/Table1[[#This Row],[Male Voters]]</f>
        <v>0.4453113641870608</v>
      </c>
      <c r="X782" s="27">
        <f>Table1[[#This Row],[Total Ballots]]/Table1[[#This Row],[Total Voters]]</f>
        <v>0.44467708914945098</v>
      </c>
    </row>
    <row r="783" spans="1:24" s="12" customFormat="1" hidden="1" x14ac:dyDescent="0.25">
      <c r="A783" s="22" t="s">
        <v>41</v>
      </c>
      <c r="B783" s="23">
        <v>2014</v>
      </c>
      <c r="C783" s="23"/>
      <c r="D783" s="24" t="s">
        <v>70</v>
      </c>
      <c r="E783" s="25">
        <v>31036.0304</v>
      </c>
      <c r="F783" s="25">
        <v>32594.180499999999</v>
      </c>
      <c r="G783" s="25">
        <v>63630.210800000001</v>
      </c>
      <c r="H783" s="44">
        <v>23739</v>
      </c>
      <c r="I783" s="44">
        <v>21716</v>
      </c>
      <c r="J783" s="44">
        <v>43</v>
      </c>
      <c r="K783" s="44">
        <v>45498</v>
      </c>
      <c r="L783" s="25">
        <v>7374</v>
      </c>
      <c r="M783" s="25">
        <v>6552</v>
      </c>
      <c r="N783" s="25">
        <v>9</v>
      </c>
      <c r="O783" s="26">
        <v>13935</v>
      </c>
      <c r="P783" s="27">
        <f>Table1[[#This Row],[Female Voters]]/Table1[[#This Row],[Female Population]]</f>
        <v>0.76488518969874442</v>
      </c>
      <c r="Q783" s="27">
        <f>Table1[[#This Row],[Male Voters]]/Table1[[#This Row],[Male Population]]</f>
        <v>0.6662539038218801</v>
      </c>
      <c r="R783" s="27">
        <f>Table1[[#This Row],[Total Voters]]/Table1[[#This Row],[Total Population]]</f>
        <v>0.71503770658575283</v>
      </c>
      <c r="S783" s="27">
        <f>Table1[[#This Row],[Female Ballots]]/Table1[[#This Row],[Female Population]]</f>
        <v>0.23759481818267583</v>
      </c>
      <c r="T783" s="27">
        <f>Table1[[#This Row],[Male Ballots]]/Table1[[#This Row],[Male Population]]</f>
        <v>0.20101747917853005</v>
      </c>
      <c r="U783" s="27">
        <f>Table1[[#This Row],[Total Ballots]]/Table1[[#This Row],[Total Population]]</f>
        <v>0.21899974595086522</v>
      </c>
      <c r="V783" s="27">
        <f>Table1[[#This Row],[Female Ballots]]/Table1[[#This Row],[Female Voters]]</f>
        <v>0.31062808037406797</v>
      </c>
      <c r="W783" s="27">
        <f>Table1[[#This Row],[Male Ballots]]/Table1[[#This Row],[Male Voters]]</f>
        <v>0.30171302265610611</v>
      </c>
      <c r="X783" s="27">
        <f>Table1[[#This Row],[Total Ballots]]/Table1[[#This Row],[Total Voters]]</f>
        <v>0.30627719899775813</v>
      </c>
    </row>
    <row r="784" spans="1:24" s="12" customFormat="1" hidden="1" x14ac:dyDescent="0.25">
      <c r="A784" s="22" t="s">
        <v>41</v>
      </c>
      <c r="B784" s="23">
        <v>2014</v>
      </c>
      <c r="C784" s="23"/>
      <c r="D784" s="24" t="s">
        <v>71</v>
      </c>
      <c r="E784" s="25">
        <v>27459.56639</v>
      </c>
      <c r="F784" s="25">
        <v>26991.523519999999</v>
      </c>
      <c r="G784" s="25">
        <v>54451.089910000002</v>
      </c>
      <c r="H784" s="44">
        <v>13196</v>
      </c>
      <c r="I784" s="44">
        <v>12525</v>
      </c>
      <c r="J784" s="44">
        <v>74</v>
      </c>
      <c r="K784" s="44">
        <v>25795</v>
      </c>
      <c r="L784" s="25">
        <v>3404</v>
      </c>
      <c r="M784" s="25">
        <v>3204</v>
      </c>
      <c r="N784" s="25">
        <v>23</v>
      </c>
      <c r="O784" s="26">
        <v>6631</v>
      </c>
      <c r="P784" s="27">
        <f>Table1[[#This Row],[Female Voters]]/Table1[[#This Row],[Female Population]]</f>
        <v>0.48056112076138285</v>
      </c>
      <c r="Q784" s="27">
        <f>Table1[[#This Row],[Male Voters]]/Table1[[#This Row],[Male Population]]</f>
        <v>0.46403456962032208</v>
      </c>
      <c r="R784" s="27">
        <f>Table1[[#This Row],[Total Voters]]/Table1[[#This Row],[Total Population]]</f>
        <v>0.473727891262333</v>
      </c>
      <c r="S784" s="27">
        <f>Table1[[#This Row],[Female Ballots]]/Table1[[#This Row],[Female Population]]</f>
        <v>0.12396408419761649</v>
      </c>
      <c r="T784" s="27">
        <f>Table1[[#This Row],[Male Ballots]]/Table1[[#This Row],[Male Population]]</f>
        <v>0.11870393301904286</v>
      </c>
      <c r="U784" s="27">
        <f>Table1[[#This Row],[Total Ballots]]/Table1[[#This Row],[Total Population]]</f>
        <v>0.12177901325685328</v>
      </c>
      <c r="V784" s="27">
        <f>Table1[[#This Row],[Female Ballots]]/Table1[[#This Row],[Female Voters]]</f>
        <v>0.25795695665353136</v>
      </c>
      <c r="W784" s="27">
        <f>Table1[[#This Row],[Male Ballots]]/Table1[[#This Row],[Male Voters]]</f>
        <v>0.25580838323353294</v>
      </c>
      <c r="X784" s="27">
        <f>Table1[[#This Row],[Total Ballots]]/Table1[[#This Row],[Total Voters]]</f>
        <v>0.25706532273696453</v>
      </c>
    </row>
    <row r="785" spans="1:24" s="12" customFormat="1" hidden="1" x14ac:dyDescent="0.25">
      <c r="A785" s="22" t="s">
        <v>41</v>
      </c>
      <c r="B785" s="23">
        <v>2014</v>
      </c>
      <c r="C785" s="23"/>
      <c r="D785" s="24" t="s">
        <v>453</v>
      </c>
      <c r="E785" s="25">
        <v>32160.2791</v>
      </c>
      <c r="F785" s="25">
        <v>31819.171200000001</v>
      </c>
      <c r="G785" s="25">
        <v>63979.450400000002</v>
      </c>
      <c r="H785" s="44">
        <v>25726</v>
      </c>
      <c r="I785" s="44">
        <v>23485</v>
      </c>
      <c r="J785" s="44">
        <v>20</v>
      </c>
      <c r="K785" s="44">
        <v>49231</v>
      </c>
      <c r="L785" s="25">
        <v>14629</v>
      </c>
      <c r="M785" s="25">
        <v>13637</v>
      </c>
      <c r="N785" s="25">
        <v>8</v>
      </c>
      <c r="O785" s="26">
        <v>28274</v>
      </c>
      <c r="P785" s="27">
        <f>Table1[[#This Row],[Female Voters]]/Table1[[#This Row],[Female Population]]</f>
        <v>0.79993086875915831</v>
      </c>
      <c r="Q785" s="27">
        <f>Table1[[#This Row],[Male Voters]]/Table1[[#This Row],[Male Population]]</f>
        <v>0.73807704959958231</v>
      </c>
      <c r="R785" s="27">
        <f>Table1[[#This Row],[Total Voters]]/Table1[[#This Row],[Total Population]]</f>
        <v>0.769481445873752</v>
      </c>
      <c r="S785" s="27">
        <f>Table1[[#This Row],[Female Ballots]]/Table1[[#This Row],[Female Population]]</f>
        <v>0.45487789314614502</v>
      </c>
      <c r="T785" s="27">
        <f>Table1[[#This Row],[Male Ballots]]/Table1[[#This Row],[Male Population]]</f>
        <v>0.42857810199657242</v>
      </c>
      <c r="U785" s="27">
        <f>Table1[[#This Row],[Total Ballots]]/Table1[[#This Row],[Total Population]]</f>
        <v>0.44192314599814064</v>
      </c>
      <c r="V785" s="27">
        <f>Table1[[#This Row],[Female Ballots]]/Table1[[#This Row],[Female Voters]]</f>
        <v>0.56864650548083651</v>
      </c>
      <c r="W785" s="27">
        <f>Table1[[#This Row],[Male Ballots]]/Table1[[#This Row],[Male Voters]]</f>
        <v>0.58066851181605283</v>
      </c>
      <c r="X785" s="27">
        <f>Table1[[#This Row],[Total Ballots]]/Table1[[#This Row],[Total Voters]]</f>
        <v>0.57431293290812702</v>
      </c>
    </row>
    <row r="786" spans="1:24" s="12" customFormat="1" hidden="1" x14ac:dyDescent="0.25">
      <c r="A786" s="22" t="s">
        <v>29</v>
      </c>
      <c r="B786" s="23">
        <v>2014</v>
      </c>
      <c r="C786" s="23" t="s">
        <v>76</v>
      </c>
      <c r="D786" s="24" t="s">
        <v>66</v>
      </c>
      <c r="E786" s="25">
        <v>17421.173248000003</v>
      </c>
      <c r="F786" s="25">
        <v>17043.141394999999</v>
      </c>
      <c r="G786" s="25">
        <v>34464.314657000003</v>
      </c>
      <c r="H786" s="44">
        <v>14485</v>
      </c>
      <c r="I786" s="44">
        <v>13855</v>
      </c>
      <c r="J786" s="44">
        <v>141</v>
      </c>
      <c r="K786" s="44">
        <v>28481</v>
      </c>
      <c r="L786" s="25">
        <v>9016</v>
      </c>
      <c r="M786" s="25">
        <v>8682</v>
      </c>
      <c r="N786" s="25">
        <v>96</v>
      </c>
      <c r="O786" s="26">
        <v>17794</v>
      </c>
      <c r="P786" s="27">
        <f>Table1[[#This Row],[Female Voters]]/Table1[[#This Row],[Female Population]]</f>
        <v>0.83145950010358327</v>
      </c>
      <c r="Q786" s="27">
        <f>Table1[[#This Row],[Male Voters]]/Table1[[#This Row],[Male Population]]</f>
        <v>0.81293698613946175</v>
      </c>
      <c r="R786" s="27">
        <f>Table1[[#This Row],[Total Voters]]/Table1[[#This Row],[Total Population]]</f>
        <v>0.82639101585080443</v>
      </c>
      <c r="S786" s="27">
        <f>Table1[[#This Row],[Female Ballots]]/Table1[[#This Row],[Female Population]]</f>
        <v>0.51753116002305188</v>
      </c>
      <c r="T786" s="27">
        <f>Table1[[#This Row],[Male Ballots]]/Table1[[#This Row],[Male Population]]</f>
        <v>0.50941312982048403</v>
      </c>
      <c r="U786" s="27">
        <f>Table1[[#This Row],[Total Ballots]]/Table1[[#This Row],[Total Population]]</f>
        <v>0.51630215708890892</v>
      </c>
      <c r="V786" s="27">
        <f>Table1[[#This Row],[Female Ballots]]/Table1[[#This Row],[Female Voters]]</f>
        <v>0.62243700379703137</v>
      </c>
      <c r="W786" s="27">
        <f>Table1[[#This Row],[Male Ballots]]/Table1[[#This Row],[Male Voters]]</f>
        <v>0.62663298448213645</v>
      </c>
      <c r="X786" s="27">
        <f>Table1[[#This Row],[Total Ballots]]/Table1[[#This Row],[Total Voters]]</f>
        <v>0.62476738878550608</v>
      </c>
    </row>
    <row r="787" spans="1:24" s="12" customFormat="1" hidden="1" x14ac:dyDescent="0.25">
      <c r="A787" s="22" t="s">
        <v>29</v>
      </c>
      <c r="B787" s="23">
        <v>2014</v>
      </c>
      <c r="C787" s="23" t="s">
        <v>76</v>
      </c>
      <c r="D787" s="24" t="s">
        <v>67</v>
      </c>
      <c r="E787" s="25">
        <v>4534.480176</v>
      </c>
      <c r="F787" s="25">
        <v>4477.7932689999998</v>
      </c>
      <c r="G787" s="25">
        <v>9012.2734550000005</v>
      </c>
      <c r="H787" s="44">
        <v>4008</v>
      </c>
      <c r="I787" s="44">
        <v>4027</v>
      </c>
      <c r="J787" s="44">
        <v>45</v>
      </c>
      <c r="K787" s="44">
        <v>8080</v>
      </c>
      <c r="L787" s="25">
        <v>3232</v>
      </c>
      <c r="M787" s="25">
        <v>3386</v>
      </c>
      <c r="N787" s="25">
        <v>42</v>
      </c>
      <c r="O787" s="26">
        <v>6660</v>
      </c>
      <c r="P787" s="27">
        <f>Table1[[#This Row],[Female Voters]]/Table1[[#This Row],[Female Population]]</f>
        <v>0.88389403954469947</v>
      </c>
      <c r="Q787" s="27">
        <f>Table1[[#This Row],[Male Voters]]/Table1[[#This Row],[Male Population]]</f>
        <v>0.89932691352214367</v>
      </c>
      <c r="R787" s="27">
        <f>Table1[[#This Row],[Total Voters]]/Table1[[#This Row],[Total Population]]</f>
        <v>0.89655513010618026</v>
      </c>
      <c r="S787" s="27">
        <f>Table1[[#This Row],[Female Ballots]]/Table1[[#This Row],[Female Population]]</f>
        <v>0.71276086222766188</v>
      </c>
      <c r="T787" s="27">
        <f>Table1[[#This Row],[Male Ballots]]/Table1[[#This Row],[Male Population]]</f>
        <v>0.756176043999498</v>
      </c>
      <c r="U787" s="27">
        <f>Table1[[#This Row],[Total Ballots]]/Table1[[#This Row],[Total Population]]</f>
        <v>0.73899222357761885</v>
      </c>
      <c r="V787" s="27">
        <f>Table1[[#This Row],[Female Ballots]]/Table1[[#This Row],[Female Voters]]</f>
        <v>0.80638722554890219</v>
      </c>
      <c r="W787" s="27">
        <f>Table1[[#This Row],[Male Ballots]]/Table1[[#This Row],[Male Voters]]</f>
        <v>0.84082443506332261</v>
      </c>
      <c r="X787" s="27">
        <f>Table1[[#This Row],[Total Ballots]]/Table1[[#This Row],[Total Voters]]</f>
        <v>0.82425742574257421</v>
      </c>
    </row>
    <row r="788" spans="1:24" s="12" customFormat="1" hidden="1" x14ac:dyDescent="0.25">
      <c r="A788" s="22" t="s">
        <v>29</v>
      </c>
      <c r="B788" s="23">
        <v>2014</v>
      </c>
      <c r="C788" s="23" t="s">
        <v>76</v>
      </c>
      <c r="D788" s="24" t="s">
        <v>68</v>
      </c>
      <c r="E788" s="25">
        <v>3833.5416100000002</v>
      </c>
      <c r="F788" s="25">
        <v>3713.2118499999997</v>
      </c>
      <c r="G788" s="25">
        <v>7546.7534599999999</v>
      </c>
      <c r="H788" s="44">
        <v>3457</v>
      </c>
      <c r="I788" s="44">
        <v>3214</v>
      </c>
      <c r="J788" s="44">
        <v>30</v>
      </c>
      <c r="K788" s="44">
        <v>6701</v>
      </c>
      <c r="L788" s="25">
        <v>2556</v>
      </c>
      <c r="M788" s="25">
        <v>2409</v>
      </c>
      <c r="N788" s="25">
        <v>23</v>
      </c>
      <c r="O788" s="26">
        <v>4988</v>
      </c>
      <c r="P788" s="27">
        <f>Table1[[#This Row],[Female Voters]]/Table1[[#This Row],[Female Population]]</f>
        <v>0.901777090662647</v>
      </c>
      <c r="Q788" s="27">
        <f>Table1[[#This Row],[Male Voters]]/Table1[[#This Row],[Male Population]]</f>
        <v>0.86555794008898257</v>
      </c>
      <c r="R788" s="27">
        <f>Table1[[#This Row],[Total Voters]]/Table1[[#This Row],[Total Population]]</f>
        <v>0.88793148411661516</v>
      </c>
      <c r="S788" s="27">
        <f>Table1[[#This Row],[Female Ballots]]/Table1[[#This Row],[Female Population]]</f>
        <v>0.66674638233547168</v>
      </c>
      <c r="T788" s="27">
        <f>Table1[[#This Row],[Male Ballots]]/Table1[[#This Row],[Male Population]]</f>
        <v>0.64876449212021126</v>
      </c>
      <c r="U788" s="27">
        <f>Table1[[#This Row],[Total Ballots]]/Table1[[#This Row],[Total Population]]</f>
        <v>0.66094646213605079</v>
      </c>
      <c r="V788" s="27">
        <f>Table1[[#This Row],[Female Ballots]]/Table1[[#This Row],[Female Voters]]</f>
        <v>0.73936939542956326</v>
      </c>
      <c r="W788" s="27">
        <f>Table1[[#This Row],[Male Ballots]]/Table1[[#This Row],[Male Voters]]</f>
        <v>0.74953329184816431</v>
      </c>
      <c r="X788" s="27">
        <f>Table1[[#This Row],[Total Ballots]]/Table1[[#This Row],[Total Voters]]</f>
        <v>0.74436651246082675</v>
      </c>
    </row>
    <row r="789" spans="1:24" s="12" customFormat="1" hidden="1" x14ac:dyDescent="0.25">
      <c r="A789" s="22" t="s">
        <v>29</v>
      </c>
      <c r="B789" s="23">
        <v>2014</v>
      </c>
      <c r="C789" s="23" t="s">
        <v>76</v>
      </c>
      <c r="D789" s="24" t="s">
        <v>69</v>
      </c>
      <c r="E789" s="25">
        <v>3147.5103200000003</v>
      </c>
      <c r="F789" s="25">
        <v>2930.0414000000001</v>
      </c>
      <c r="G789" s="25">
        <v>6077.5517300000001</v>
      </c>
      <c r="H789" s="44">
        <v>2467</v>
      </c>
      <c r="I789" s="44">
        <v>2243</v>
      </c>
      <c r="J789" s="44">
        <v>15</v>
      </c>
      <c r="K789" s="44">
        <v>4725</v>
      </c>
      <c r="L789" s="25">
        <v>1521</v>
      </c>
      <c r="M789" s="25">
        <v>1347</v>
      </c>
      <c r="N789" s="25">
        <v>6</v>
      </c>
      <c r="O789" s="26">
        <v>2874</v>
      </c>
      <c r="P789" s="27">
        <f>Table1[[#This Row],[Female Voters]]/Table1[[#This Row],[Female Population]]</f>
        <v>0.78379409412071432</v>
      </c>
      <c r="Q789" s="27">
        <f>Table1[[#This Row],[Male Voters]]/Table1[[#This Row],[Male Population]]</f>
        <v>0.76551819370197294</v>
      </c>
      <c r="R789" s="27">
        <f>Table1[[#This Row],[Total Voters]]/Table1[[#This Row],[Total Population]]</f>
        <v>0.77745121883150137</v>
      </c>
      <c r="S789" s="27">
        <f>Table1[[#This Row],[Female Ballots]]/Table1[[#This Row],[Female Population]]</f>
        <v>0.48323908275541405</v>
      </c>
      <c r="T789" s="27">
        <f>Table1[[#This Row],[Male Ballots]]/Table1[[#This Row],[Male Population]]</f>
        <v>0.45972046674835376</v>
      </c>
      <c r="U789" s="27">
        <f>Table1[[#This Row],[Total Ballots]]/Table1[[#This Row],[Total Population]]</f>
        <v>0.47288778897814499</v>
      </c>
      <c r="V789" s="27">
        <f>Table1[[#This Row],[Female Ballots]]/Table1[[#This Row],[Female Voters]]</f>
        <v>0.61653830563437373</v>
      </c>
      <c r="W789" s="27">
        <f>Table1[[#This Row],[Male Ballots]]/Table1[[#This Row],[Male Voters]]</f>
        <v>0.60053499777084263</v>
      </c>
      <c r="X789" s="27">
        <f>Table1[[#This Row],[Total Ballots]]/Table1[[#This Row],[Total Voters]]</f>
        <v>0.60825396825396827</v>
      </c>
    </row>
    <row r="790" spans="1:24" s="12" customFormat="1" hidden="1" x14ac:dyDescent="0.25">
      <c r="A790" s="22" t="s">
        <v>29</v>
      </c>
      <c r="B790" s="23">
        <v>2014</v>
      </c>
      <c r="C790" s="23" t="s">
        <v>76</v>
      </c>
      <c r="D790" s="24" t="s">
        <v>70</v>
      </c>
      <c r="E790" s="25">
        <v>1890.8048589999999</v>
      </c>
      <c r="F790" s="25">
        <v>1867.5899099999999</v>
      </c>
      <c r="G790" s="25">
        <v>3758.3947699999999</v>
      </c>
      <c r="H790" s="44">
        <v>1584</v>
      </c>
      <c r="I790" s="44">
        <v>1528</v>
      </c>
      <c r="J790" s="44">
        <v>20</v>
      </c>
      <c r="K790" s="44">
        <v>3132</v>
      </c>
      <c r="L790" s="25">
        <v>519</v>
      </c>
      <c r="M790" s="25">
        <v>499</v>
      </c>
      <c r="N790" s="25">
        <v>6</v>
      </c>
      <c r="O790" s="26">
        <v>1024</v>
      </c>
      <c r="P790" s="27">
        <f>Table1[[#This Row],[Female Voters]]/Table1[[#This Row],[Female Population]]</f>
        <v>0.83773848605283285</v>
      </c>
      <c r="Q790" s="27">
        <f>Table1[[#This Row],[Male Voters]]/Table1[[#This Row],[Male Population]]</f>
        <v>0.81816676767117469</v>
      </c>
      <c r="R790" s="27">
        <f>Table1[[#This Row],[Total Voters]]/Table1[[#This Row],[Total Population]]</f>
        <v>0.83333449295961004</v>
      </c>
      <c r="S790" s="27">
        <f>Table1[[#This Row],[Female Ballots]]/Table1[[#This Row],[Female Population]]</f>
        <v>0.27448628425594712</v>
      </c>
      <c r="T790" s="27">
        <f>Table1[[#This Row],[Male Ballots]]/Table1[[#This Row],[Male Population]]</f>
        <v>0.26718927818580901</v>
      </c>
      <c r="U790" s="27">
        <f>Table1[[#This Row],[Total Ballots]]/Table1[[#This Row],[Total Population]]</f>
        <v>0.27245674354745869</v>
      </c>
      <c r="V790" s="27">
        <f>Table1[[#This Row],[Female Ballots]]/Table1[[#This Row],[Female Voters]]</f>
        <v>0.32765151515151514</v>
      </c>
      <c r="W790" s="27">
        <f>Table1[[#This Row],[Male Ballots]]/Table1[[#This Row],[Male Voters]]</f>
        <v>0.32657068062827227</v>
      </c>
      <c r="X790" s="27">
        <f>Table1[[#This Row],[Total Ballots]]/Table1[[#This Row],[Total Voters]]</f>
        <v>0.3269476372924649</v>
      </c>
    </row>
    <row r="791" spans="1:24" s="12" customFormat="1" hidden="1" x14ac:dyDescent="0.25">
      <c r="A791" s="22" t="s">
        <v>29</v>
      </c>
      <c r="B791" s="23">
        <v>2014</v>
      </c>
      <c r="C791" s="23" t="s">
        <v>76</v>
      </c>
      <c r="D791" s="24" t="s">
        <v>71</v>
      </c>
      <c r="E791" s="25">
        <v>1762.7899830000001</v>
      </c>
      <c r="F791" s="25">
        <v>1901.2664790000001</v>
      </c>
      <c r="G791" s="25">
        <v>3664.056462</v>
      </c>
      <c r="H791" s="44">
        <v>1152</v>
      </c>
      <c r="I791" s="44">
        <v>1187</v>
      </c>
      <c r="J791" s="44">
        <v>9</v>
      </c>
      <c r="K791" s="44">
        <v>2348</v>
      </c>
      <c r="L791" s="25">
        <v>353</v>
      </c>
      <c r="M791" s="25">
        <v>308</v>
      </c>
      <c r="N791" s="25">
        <v>3</v>
      </c>
      <c r="O791" s="26">
        <v>664</v>
      </c>
      <c r="P791" s="27">
        <f>Table1[[#This Row],[Female Voters]]/Table1[[#This Row],[Female Population]]</f>
        <v>0.65350949977573136</v>
      </c>
      <c r="Q791" s="27">
        <f>Table1[[#This Row],[Male Voters]]/Table1[[#This Row],[Male Population]]</f>
        <v>0.62432068997730428</v>
      </c>
      <c r="R791" s="27">
        <f>Table1[[#This Row],[Total Voters]]/Table1[[#This Row],[Total Population]]</f>
        <v>0.64081981933170329</v>
      </c>
      <c r="S791" s="27">
        <f>Table1[[#This Row],[Female Ballots]]/Table1[[#This Row],[Female Population]]</f>
        <v>0.20025074081669544</v>
      </c>
      <c r="T791" s="27">
        <f>Table1[[#This Row],[Male Ballots]]/Table1[[#This Row],[Male Population]]</f>
        <v>0.16199728097136454</v>
      </c>
      <c r="U791" s="27">
        <f>Table1[[#This Row],[Total Ballots]]/Table1[[#This Row],[Total Population]]</f>
        <v>0.18121991483656347</v>
      </c>
      <c r="V791" s="27">
        <f>Table1[[#This Row],[Female Ballots]]/Table1[[#This Row],[Female Voters]]</f>
        <v>0.3064236111111111</v>
      </c>
      <c r="W791" s="27">
        <f>Table1[[#This Row],[Male Ballots]]/Table1[[#This Row],[Male Voters]]</f>
        <v>0.25947767481044648</v>
      </c>
      <c r="X791" s="27">
        <f>Table1[[#This Row],[Total Ballots]]/Table1[[#This Row],[Total Voters]]</f>
        <v>0.282793867120954</v>
      </c>
    </row>
    <row r="792" spans="1:24" s="12" customFormat="1" hidden="1" x14ac:dyDescent="0.25">
      <c r="A792" s="22" t="s">
        <v>29</v>
      </c>
      <c r="B792" s="23">
        <v>2014</v>
      </c>
      <c r="C792" s="23" t="s">
        <v>76</v>
      </c>
      <c r="D792" s="24" t="s">
        <v>453</v>
      </c>
      <c r="E792" s="25">
        <v>2252.0463</v>
      </c>
      <c r="F792" s="25">
        <v>2153.2384870000001</v>
      </c>
      <c r="G792" s="25">
        <v>4405.28478</v>
      </c>
      <c r="H792" s="44">
        <v>1817</v>
      </c>
      <c r="I792" s="44">
        <v>1656</v>
      </c>
      <c r="J792" s="44">
        <v>22</v>
      </c>
      <c r="K792" s="44">
        <v>3495</v>
      </c>
      <c r="L792" s="25">
        <v>835</v>
      </c>
      <c r="M792" s="25">
        <v>733</v>
      </c>
      <c r="N792" s="25">
        <v>16</v>
      </c>
      <c r="O792" s="26">
        <v>1584</v>
      </c>
      <c r="P792" s="27">
        <f>Table1[[#This Row],[Female Voters]]/Table1[[#This Row],[Female Population]]</f>
        <v>0.80682177804248523</v>
      </c>
      <c r="Q792" s="27">
        <f>Table1[[#This Row],[Male Voters]]/Table1[[#This Row],[Male Population]]</f>
        <v>0.76907412253587493</v>
      </c>
      <c r="R792" s="27">
        <f>Table1[[#This Row],[Total Voters]]/Table1[[#This Row],[Total Population]]</f>
        <v>0.79336528159707309</v>
      </c>
      <c r="S792" s="27">
        <f>Table1[[#This Row],[Female Ballots]]/Table1[[#This Row],[Female Population]]</f>
        <v>0.37077390460400395</v>
      </c>
      <c r="T792" s="27">
        <f>Table1[[#This Row],[Male Ballots]]/Table1[[#This Row],[Male Population]]</f>
        <v>0.34041747090507024</v>
      </c>
      <c r="U792" s="27">
        <f>Table1[[#This Row],[Total Ballots]]/Table1[[#This Row],[Total Population]]</f>
        <v>0.3595681276251112</v>
      </c>
      <c r="V792" s="27">
        <f>Table1[[#This Row],[Female Ballots]]/Table1[[#This Row],[Female Voters]]</f>
        <v>0.45954870665932857</v>
      </c>
      <c r="W792" s="27">
        <f>Table1[[#This Row],[Male Ballots]]/Table1[[#This Row],[Male Voters]]</f>
        <v>0.44263285024154592</v>
      </c>
      <c r="X792" s="27">
        <f>Table1[[#This Row],[Total Ballots]]/Table1[[#This Row],[Total Voters]]</f>
        <v>0.45321888412017169</v>
      </c>
    </row>
    <row r="793" spans="1:24" s="12" customFormat="1" hidden="1" x14ac:dyDescent="0.25">
      <c r="A793" s="22" t="s">
        <v>44</v>
      </c>
      <c r="B793" s="23">
        <v>2014</v>
      </c>
      <c r="C793" s="23" t="s">
        <v>76</v>
      </c>
      <c r="D793" s="24" t="s">
        <v>66</v>
      </c>
      <c r="E793" s="25">
        <v>107168.58336999999</v>
      </c>
      <c r="F793" s="25">
        <v>98522.721270000009</v>
      </c>
      <c r="G793" s="25">
        <v>205691.30466999998</v>
      </c>
      <c r="H793" s="44">
        <v>85847</v>
      </c>
      <c r="I793" s="44">
        <v>75698</v>
      </c>
      <c r="J793" s="44">
        <v>33</v>
      </c>
      <c r="K793" s="44">
        <v>161578</v>
      </c>
      <c r="L793" s="25">
        <v>45147</v>
      </c>
      <c r="M793" s="25">
        <v>40265</v>
      </c>
      <c r="N793" s="25">
        <v>7</v>
      </c>
      <c r="O793" s="26">
        <v>85419</v>
      </c>
      <c r="P793" s="27">
        <f>Table1[[#This Row],[Female Voters]]/Table1[[#This Row],[Female Population]]</f>
        <v>0.8010463262690789</v>
      </c>
      <c r="Q793" s="27">
        <f>Table1[[#This Row],[Male Voters]]/Table1[[#This Row],[Male Population]]</f>
        <v>0.76833038129905884</v>
      </c>
      <c r="R793" s="27">
        <f>Table1[[#This Row],[Total Voters]]/Table1[[#This Row],[Total Population]]</f>
        <v>0.78553636605702426</v>
      </c>
      <c r="S793" s="27">
        <f>Table1[[#This Row],[Female Ballots]]/Table1[[#This Row],[Female Population]]</f>
        <v>0.4212708480444291</v>
      </c>
      <c r="T793" s="27">
        <f>Table1[[#This Row],[Male Ballots]]/Table1[[#This Row],[Male Population]]</f>
        <v>0.40868745281257896</v>
      </c>
      <c r="U793" s="27">
        <f>Table1[[#This Row],[Total Ballots]]/Table1[[#This Row],[Total Population]]</f>
        <v>0.41527764208137835</v>
      </c>
      <c r="V793" s="27">
        <f>Table1[[#This Row],[Female Ballots]]/Table1[[#This Row],[Female Voters]]</f>
        <v>0.52590073036914509</v>
      </c>
      <c r="W793" s="27">
        <f>Table1[[#This Row],[Male Ballots]]/Table1[[#This Row],[Male Voters]]</f>
        <v>0.53191629897751591</v>
      </c>
      <c r="X793" s="27">
        <f>Table1[[#This Row],[Total Ballots]]/Table1[[#This Row],[Total Voters]]</f>
        <v>0.52865489113616948</v>
      </c>
    </row>
    <row r="794" spans="1:24" s="12" customFormat="1" hidden="1" x14ac:dyDescent="0.25">
      <c r="A794" s="22" t="s">
        <v>44</v>
      </c>
      <c r="B794" s="23">
        <v>2014</v>
      </c>
      <c r="C794" s="23" t="s">
        <v>76</v>
      </c>
      <c r="D794" s="24" t="s">
        <v>67</v>
      </c>
      <c r="E794" s="25">
        <v>22205.68102</v>
      </c>
      <c r="F794" s="25">
        <v>17870.9591</v>
      </c>
      <c r="G794" s="25">
        <v>40076.640090000001</v>
      </c>
      <c r="H794" s="44">
        <v>19774</v>
      </c>
      <c r="I794" s="44">
        <v>16762</v>
      </c>
      <c r="J794" s="44">
        <v>5</v>
      </c>
      <c r="K794" s="44">
        <v>36541</v>
      </c>
      <c r="L794" s="25">
        <v>15002</v>
      </c>
      <c r="M794" s="25">
        <v>13512</v>
      </c>
      <c r="N794" s="25">
        <v>3</v>
      </c>
      <c r="O794" s="26">
        <v>28517</v>
      </c>
      <c r="P794" s="27">
        <f>Table1[[#This Row],[Female Voters]]/Table1[[#This Row],[Female Population]]</f>
        <v>0.89049284199796186</v>
      </c>
      <c r="Q794" s="27">
        <f>Table1[[#This Row],[Male Voters]]/Table1[[#This Row],[Male Population]]</f>
        <v>0.93794630194190309</v>
      </c>
      <c r="R794" s="27">
        <f>Table1[[#This Row],[Total Voters]]/Table1[[#This Row],[Total Population]]</f>
        <v>0.91177803124064238</v>
      </c>
      <c r="S794" s="27">
        <f>Table1[[#This Row],[Female Ballots]]/Table1[[#This Row],[Female Population]]</f>
        <v>0.67559288033040477</v>
      </c>
      <c r="T794" s="27">
        <f>Table1[[#This Row],[Male Ballots]]/Table1[[#This Row],[Male Population]]</f>
        <v>0.75608700822330233</v>
      </c>
      <c r="U794" s="27">
        <f>Table1[[#This Row],[Total Ballots]]/Table1[[#This Row],[Total Population]]</f>
        <v>0.71156164628470475</v>
      </c>
      <c r="V794" s="27">
        <f>Table1[[#This Row],[Female Ballots]]/Table1[[#This Row],[Female Voters]]</f>
        <v>0.75867300495600287</v>
      </c>
      <c r="W794" s="27">
        <f>Table1[[#This Row],[Male Ballots]]/Table1[[#This Row],[Male Voters]]</f>
        <v>0.80610905619854434</v>
      </c>
      <c r="X794" s="27">
        <f>Table1[[#This Row],[Total Ballots]]/Table1[[#This Row],[Total Voters]]</f>
        <v>0.78041104512739112</v>
      </c>
    </row>
    <row r="795" spans="1:24" s="12" customFormat="1" hidden="1" x14ac:dyDescent="0.25">
      <c r="A795" s="22" t="s">
        <v>44</v>
      </c>
      <c r="B795" s="23">
        <v>2014</v>
      </c>
      <c r="C795" s="23" t="s">
        <v>76</v>
      </c>
      <c r="D795" s="24" t="s">
        <v>68</v>
      </c>
      <c r="E795" s="25">
        <v>19689.11004</v>
      </c>
      <c r="F795" s="25">
        <v>17240.397850000001</v>
      </c>
      <c r="G795" s="25">
        <v>36929.507899999997</v>
      </c>
      <c r="H795" s="44">
        <v>17188</v>
      </c>
      <c r="I795" s="44">
        <v>14471</v>
      </c>
      <c r="J795" s="44">
        <v>4</v>
      </c>
      <c r="K795" s="44">
        <v>31663</v>
      </c>
      <c r="L795" s="25">
        <v>11496</v>
      </c>
      <c r="M795" s="25">
        <v>9861</v>
      </c>
      <c r="N795" s="25">
        <v>2</v>
      </c>
      <c r="O795" s="26">
        <v>21359</v>
      </c>
      <c r="P795" s="27">
        <f>Table1[[#This Row],[Female Voters]]/Table1[[#This Row],[Female Population]]</f>
        <v>0.87296987853088359</v>
      </c>
      <c r="Q795" s="27">
        <f>Table1[[#This Row],[Male Voters]]/Table1[[#This Row],[Male Population]]</f>
        <v>0.83936578064525347</v>
      </c>
      <c r="R795" s="27">
        <f>Table1[[#This Row],[Total Voters]]/Table1[[#This Row],[Total Population]]</f>
        <v>0.85739024970868893</v>
      </c>
      <c r="S795" s="27">
        <f>Table1[[#This Row],[Female Ballots]]/Table1[[#This Row],[Female Population]]</f>
        <v>0.58387606025081673</v>
      </c>
      <c r="T795" s="27">
        <f>Table1[[#This Row],[Male Ballots]]/Table1[[#This Row],[Male Population]]</f>
        <v>0.57197055925249429</v>
      </c>
      <c r="U795" s="27">
        <f>Table1[[#This Row],[Total Ballots]]/Table1[[#This Row],[Total Population]]</f>
        <v>0.57837218025859483</v>
      </c>
      <c r="V795" s="27">
        <f>Table1[[#This Row],[Female Ballots]]/Table1[[#This Row],[Female Voters]]</f>
        <v>0.66883872469164529</v>
      </c>
      <c r="W795" s="27">
        <f>Table1[[#This Row],[Male Ballots]]/Table1[[#This Row],[Male Voters]]</f>
        <v>0.68143182917559253</v>
      </c>
      <c r="X795" s="27">
        <f>Table1[[#This Row],[Total Ballots]]/Table1[[#This Row],[Total Voters]]</f>
        <v>0.67457284527682149</v>
      </c>
    </row>
    <row r="796" spans="1:24" s="12" customFormat="1" hidden="1" x14ac:dyDescent="0.25">
      <c r="A796" s="22" t="s">
        <v>44</v>
      </c>
      <c r="B796" s="23">
        <v>2014</v>
      </c>
      <c r="C796" s="23" t="s">
        <v>76</v>
      </c>
      <c r="D796" s="24" t="s">
        <v>69</v>
      </c>
      <c r="E796" s="25">
        <v>18445.355210000002</v>
      </c>
      <c r="F796" s="25">
        <v>17487.746149999999</v>
      </c>
      <c r="G796" s="25">
        <v>35933.1014</v>
      </c>
      <c r="H796" s="44">
        <v>14930</v>
      </c>
      <c r="I796" s="44">
        <v>13381</v>
      </c>
      <c r="J796" s="44">
        <v>5</v>
      </c>
      <c r="K796" s="44">
        <v>28316</v>
      </c>
      <c r="L796" s="25">
        <v>7657</v>
      </c>
      <c r="M796" s="25">
        <v>7054</v>
      </c>
      <c r="N796" s="25">
        <v>1</v>
      </c>
      <c r="O796" s="26">
        <v>14712</v>
      </c>
      <c r="P796" s="27">
        <f>Table1[[#This Row],[Female Voters]]/Table1[[#This Row],[Female Population]]</f>
        <v>0.80941786319765852</v>
      </c>
      <c r="Q796" s="27">
        <f>Table1[[#This Row],[Male Voters]]/Table1[[#This Row],[Male Population]]</f>
        <v>0.76516435481309875</v>
      </c>
      <c r="R796" s="27">
        <f>Table1[[#This Row],[Total Voters]]/Table1[[#This Row],[Total Population]]</f>
        <v>0.78801992861100489</v>
      </c>
      <c r="S796" s="27">
        <f>Table1[[#This Row],[Female Ballots]]/Table1[[#This Row],[Female Population]]</f>
        <v>0.41511805616238928</v>
      </c>
      <c r="T796" s="27">
        <f>Table1[[#This Row],[Male Ballots]]/Table1[[#This Row],[Male Population]]</f>
        <v>0.40336816073922716</v>
      </c>
      <c r="U796" s="27">
        <f>Table1[[#This Row],[Total Ballots]]/Table1[[#This Row],[Total Population]]</f>
        <v>0.40942750352186413</v>
      </c>
      <c r="V796" s="27">
        <f>Table1[[#This Row],[Female Ballots]]/Table1[[#This Row],[Female Voters]]</f>
        <v>0.5128600133958473</v>
      </c>
      <c r="W796" s="27">
        <f>Table1[[#This Row],[Male Ballots]]/Table1[[#This Row],[Male Voters]]</f>
        <v>0.52716538375308275</v>
      </c>
      <c r="X796" s="27">
        <f>Table1[[#This Row],[Total Ballots]]/Table1[[#This Row],[Total Voters]]</f>
        <v>0.51956491029806473</v>
      </c>
    </row>
    <row r="797" spans="1:24" s="12" customFormat="1" hidden="1" x14ac:dyDescent="0.25">
      <c r="A797" s="22" t="s">
        <v>44</v>
      </c>
      <c r="B797" s="23">
        <v>2014</v>
      </c>
      <c r="C797" s="23" t="s">
        <v>76</v>
      </c>
      <c r="D797" s="24" t="s">
        <v>70</v>
      </c>
      <c r="E797" s="25">
        <v>17489.22264</v>
      </c>
      <c r="F797" s="25">
        <v>17015.914969999998</v>
      </c>
      <c r="G797" s="25">
        <v>34505.137600000002</v>
      </c>
      <c r="H797" s="44">
        <v>13358</v>
      </c>
      <c r="I797" s="44">
        <v>11990</v>
      </c>
      <c r="J797" s="44">
        <v>4</v>
      </c>
      <c r="K797" s="44">
        <v>25352</v>
      </c>
      <c r="L797" s="25">
        <v>3889</v>
      </c>
      <c r="M797" s="25">
        <v>3358</v>
      </c>
      <c r="N797" s="25">
        <v>0</v>
      </c>
      <c r="O797" s="26">
        <v>7247</v>
      </c>
      <c r="P797" s="27">
        <f>Table1[[#This Row],[Female Voters]]/Table1[[#This Row],[Female Population]]</f>
        <v>0.76378466184360949</v>
      </c>
      <c r="Q797" s="27">
        <f>Table1[[#This Row],[Male Voters]]/Table1[[#This Row],[Male Population]]</f>
        <v>0.70463445669181091</v>
      </c>
      <c r="R797" s="27">
        <f>Table1[[#This Row],[Total Voters]]/Table1[[#This Row],[Total Population]]</f>
        <v>0.73473116652634352</v>
      </c>
      <c r="S797" s="27">
        <f>Table1[[#This Row],[Female Ballots]]/Table1[[#This Row],[Female Population]]</f>
        <v>0.22236551504041005</v>
      </c>
      <c r="T797" s="27">
        <f>Table1[[#This Row],[Male Ballots]]/Table1[[#This Row],[Male Population]]</f>
        <v>0.19734466268316103</v>
      </c>
      <c r="U797" s="27">
        <f>Table1[[#This Row],[Total Ballots]]/Table1[[#This Row],[Total Population]]</f>
        <v>0.21002669469140153</v>
      </c>
      <c r="V797" s="27">
        <f>Table1[[#This Row],[Female Ballots]]/Table1[[#This Row],[Female Voters]]</f>
        <v>0.29113639766432103</v>
      </c>
      <c r="W797" s="27">
        <f>Table1[[#This Row],[Male Ballots]]/Table1[[#This Row],[Male Voters]]</f>
        <v>0.28006672226855711</v>
      </c>
      <c r="X797" s="27">
        <f>Table1[[#This Row],[Total Ballots]]/Table1[[#This Row],[Total Voters]]</f>
        <v>0.28585515935626382</v>
      </c>
    </row>
    <row r="798" spans="1:24" s="12" customFormat="1" hidden="1" x14ac:dyDescent="0.25">
      <c r="A798" s="22" t="s">
        <v>44</v>
      </c>
      <c r="B798" s="23">
        <v>2014</v>
      </c>
      <c r="C798" s="23" t="s">
        <v>76</v>
      </c>
      <c r="D798" s="24" t="s">
        <v>71</v>
      </c>
      <c r="E798" s="25">
        <v>12093.141049999998</v>
      </c>
      <c r="F798" s="25">
        <v>12181.683209999999</v>
      </c>
      <c r="G798" s="25">
        <v>24274.824280000001</v>
      </c>
      <c r="H798" s="44">
        <v>7108</v>
      </c>
      <c r="I798" s="44">
        <v>6809</v>
      </c>
      <c r="J798" s="44">
        <v>11</v>
      </c>
      <c r="K798" s="44">
        <v>13928</v>
      </c>
      <c r="L798" s="25">
        <v>1643</v>
      </c>
      <c r="M798" s="25">
        <v>1554</v>
      </c>
      <c r="N798" s="25">
        <v>1</v>
      </c>
      <c r="O798" s="26">
        <v>3198</v>
      </c>
      <c r="P798" s="27">
        <f>Table1[[#This Row],[Female Voters]]/Table1[[#This Row],[Female Population]]</f>
        <v>0.58777119778984144</v>
      </c>
      <c r="Q798" s="27">
        <f>Table1[[#This Row],[Male Voters]]/Table1[[#This Row],[Male Population]]</f>
        <v>0.55895395427870431</v>
      </c>
      <c r="R798" s="27">
        <f>Table1[[#This Row],[Total Voters]]/Table1[[#This Row],[Total Population]]</f>
        <v>0.5737631646411242</v>
      </c>
      <c r="S798" s="27">
        <f>Table1[[#This Row],[Female Ballots]]/Table1[[#This Row],[Female Population]]</f>
        <v>0.13586213814979031</v>
      </c>
      <c r="T798" s="27">
        <f>Table1[[#This Row],[Male Ballots]]/Table1[[#This Row],[Male Population]]</f>
        <v>0.12756857761038429</v>
      </c>
      <c r="U798" s="27">
        <f>Table1[[#This Row],[Total Ballots]]/Table1[[#This Row],[Total Population]]</f>
        <v>0.13174142737810993</v>
      </c>
      <c r="V798" s="27">
        <f>Table1[[#This Row],[Female Ballots]]/Table1[[#This Row],[Female Voters]]</f>
        <v>0.23114800225098481</v>
      </c>
      <c r="W798" s="27">
        <f>Table1[[#This Row],[Male Ballots]]/Table1[[#This Row],[Male Voters]]</f>
        <v>0.22822734615949478</v>
      </c>
      <c r="X798" s="27">
        <f>Table1[[#This Row],[Total Ballots]]/Table1[[#This Row],[Total Voters]]</f>
        <v>0.22960941987363584</v>
      </c>
    </row>
    <row r="799" spans="1:24" s="12" customFormat="1" hidden="1" x14ac:dyDescent="0.25">
      <c r="A799" s="22" t="s">
        <v>44</v>
      </c>
      <c r="B799" s="23">
        <v>2014</v>
      </c>
      <c r="C799" s="23" t="s">
        <v>76</v>
      </c>
      <c r="D799" s="24" t="s">
        <v>453</v>
      </c>
      <c r="E799" s="25">
        <v>17246.073410000001</v>
      </c>
      <c r="F799" s="25">
        <v>16726.019990000001</v>
      </c>
      <c r="G799" s="25">
        <v>33972.093399999998</v>
      </c>
      <c r="H799" s="44">
        <v>13489</v>
      </c>
      <c r="I799" s="44">
        <v>12285</v>
      </c>
      <c r="J799" s="44">
        <v>4</v>
      </c>
      <c r="K799" s="44">
        <v>25778</v>
      </c>
      <c r="L799" s="25">
        <v>5460</v>
      </c>
      <c r="M799" s="25">
        <v>4926</v>
      </c>
      <c r="N799" s="25">
        <v>0</v>
      </c>
      <c r="O799" s="26">
        <v>10386</v>
      </c>
      <c r="P799" s="27">
        <f>Table1[[#This Row],[Female Voters]]/Table1[[#This Row],[Female Population]]</f>
        <v>0.7821490538349738</v>
      </c>
      <c r="Q799" s="27">
        <f>Table1[[#This Row],[Male Voters]]/Table1[[#This Row],[Male Population]]</f>
        <v>0.73448435475653162</v>
      </c>
      <c r="R799" s="27">
        <f>Table1[[#This Row],[Total Voters]]/Table1[[#This Row],[Total Population]]</f>
        <v>0.7587992796463936</v>
      </c>
      <c r="S799" s="27">
        <f>Table1[[#This Row],[Female Ballots]]/Table1[[#This Row],[Female Population]]</f>
        <v>0.31659380487352334</v>
      </c>
      <c r="T799" s="27">
        <f>Table1[[#This Row],[Male Ballots]]/Table1[[#This Row],[Male Population]]</f>
        <v>0.29451118693778389</v>
      </c>
      <c r="U799" s="27">
        <f>Table1[[#This Row],[Total Ballots]]/Table1[[#This Row],[Total Population]]</f>
        <v>0.30572151906305545</v>
      </c>
      <c r="V799" s="27">
        <f>Table1[[#This Row],[Female Ballots]]/Table1[[#This Row],[Female Voters]]</f>
        <v>0.40477426050856252</v>
      </c>
      <c r="W799" s="27">
        <f>Table1[[#This Row],[Male Ballots]]/Table1[[#This Row],[Male Voters]]</f>
        <v>0.400976800976801</v>
      </c>
      <c r="X799" s="27">
        <f>Table1[[#This Row],[Total Ballots]]/Table1[[#This Row],[Total Voters]]</f>
        <v>0.40290169912328344</v>
      </c>
    </row>
    <row r="800" spans="1:24" s="12" customFormat="1" hidden="1" x14ac:dyDescent="0.25">
      <c r="A800" s="22" t="s">
        <v>27</v>
      </c>
      <c r="B800" s="23">
        <v>2014</v>
      </c>
      <c r="C800" s="23"/>
      <c r="D800" s="24" t="s">
        <v>66</v>
      </c>
      <c r="E800" s="25">
        <v>1653.442849</v>
      </c>
      <c r="F800" s="25">
        <v>1672.633067</v>
      </c>
      <c r="G800" s="25">
        <v>3326.0759180000005</v>
      </c>
      <c r="H800" s="44">
        <v>1442</v>
      </c>
      <c r="I800" s="44">
        <v>1436</v>
      </c>
      <c r="J800" s="44">
        <v>0</v>
      </c>
      <c r="K800" s="44">
        <v>2878</v>
      </c>
      <c r="L800" s="25">
        <v>927</v>
      </c>
      <c r="M800" s="25">
        <v>924</v>
      </c>
      <c r="N800" s="25">
        <v>0</v>
      </c>
      <c r="O800" s="26">
        <v>1851</v>
      </c>
      <c r="P800" s="27">
        <f>Table1[[#This Row],[Female Voters]]/Table1[[#This Row],[Female Population]]</f>
        <v>0.87211965074699715</v>
      </c>
      <c r="Q800" s="27">
        <f>Table1[[#This Row],[Male Voters]]/Table1[[#This Row],[Male Population]]</f>
        <v>0.8585266119218723</v>
      </c>
      <c r="R800" s="27">
        <f>Table1[[#This Row],[Total Voters]]/Table1[[#This Row],[Total Population]]</f>
        <v>0.86528391743101507</v>
      </c>
      <c r="S800" s="27">
        <f>Table1[[#This Row],[Female Ballots]]/Table1[[#This Row],[Female Population]]</f>
        <v>0.56064834690878385</v>
      </c>
      <c r="T800" s="27">
        <f>Table1[[#This Row],[Male Ballots]]/Table1[[#This Row],[Male Population]]</f>
        <v>0.5524224160277228</v>
      </c>
      <c r="U800" s="27">
        <f>Table1[[#This Row],[Total Ballots]]/Table1[[#This Row],[Total Population]]</f>
        <v>0.55651165085643117</v>
      </c>
      <c r="V800" s="27">
        <f>Table1[[#This Row],[Female Ballots]]/Table1[[#This Row],[Female Voters]]</f>
        <v>0.6428571428571429</v>
      </c>
      <c r="W800" s="27">
        <f>Table1[[#This Row],[Male Ballots]]/Table1[[#This Row],[Male Voters]]</f>
        <v>0.64345403899721454</v>
      </c>
      <c r="X800" s="27">
        <f>Table1[[#This Row],[Total Ballots]]/Table1[[#This Row],[Total Voters]]</f>
        <v>0.64315496872828348</v>
      </c>
    </row>
    <row r="801" spans="1:24" s="12" customFormat="1" hidden="1" x14ac:dyDescent="0.25">
      <c r="A801" s="22" t="s">
        <v>27</v>
      </c>
      <c r="B801" s="23">
        <v>2014</v>
      </c>
      <c r="C801" s="23"/>
      <c r="D801" s="24" t="s">
        <v>67</v>
      </c>
      <c r="E801" s="25">
        <v>383.64486099999999</v>
      </c>
      <c r="F801" s="25">
        <v>365.79716099999996</v>
      </c>
      <c r="G801" s="25">
        <v>749.44202100000007</v>
      </c>
      <c r="H801" s="44">
        <v>310</v>
      </c>
      <c r="I801" s="44">
        <v>290</v>
      </c>
      <c r="J801" s="44">
        <v>0</v>
      </c>
      <c r="K801" s="44">
        <v>600</v>
      </c>
      <c r="L801" s="25">
        <v>225</v>
      </c>
      <c r="M801" s="25">
        <v>208</v>
      </c>
      <c r="N801" s="25">
        <v>0</v>
      </c>
      <c r="O801" s="26">
        <v>433</v>
      </c>
      <c r="P801" s="27">
        <f>Table1[[#This Row],[Female Voters]]/Table1[[#This Row],[Female Population]]</f>
        <v>0.80803897435758953</v>
      </c>
      <c r="Q801" s="27">
        <f>Table1[[#This Row],[Male Voters]]/Table1[[#This Row],[Male Population]]</f>
        <v>0.79278909439103062</v>
      </c>
      <c r="R801" s="27">
        <f>Table1[[#This Row],[Total Voters]]/Table1[[#This Row],[Total Population]]</f>
        <v>0.80059562072514201</v>
      </c>
      <c r="S801" s="27">
        <f>Table1[[#This Row],[Female Ballots]]/Table1[[#This Row],[Female Population]]</f>
        <v>0.58647990074341172</v>
      </c>
      <c r="T801" s="27">
        <f>Table1[[#This Row],[Male Ballots]]/Table1[[#This Row],[Male Population]]</f>
        <v>0.56862114356322202</v>
      </c>
      <c r="U801" s="27">
        <f>Table1[[#This Row],[Total Ballots]]/Table1[[#This Row],[Total Population]]</f>
        <v>0.57776317295664414</v>
      </c>
      <c r="V801" s="27">
        <f>Table1[[#This Row],[Female Ballots]]/Table1[[#This Row],[Female Voters]]</f>
        <v>0.72580645161290325</v>
      </c>
      <c r="W801" s="27">
        <f>Table1[[#This Row],[Male Ballots]]/Table1[[#This Row],[Male Voters]]</f>
        <v>0.71724137931034482</v>
      </c>
      <c r="X801" s="27">
        <f>Table1[[#This Row],[Total Ballots]]/Table1[[#This Row],[Total Voters]]</f>
        <v>0.72166666666666668</v>
      </c>
    </row>
    <row r="802" spans="1:24" s="12" customFormat="1" hidden="1" x14ac:dyDescent="0.25">
      <c r="A802" s="22" t="s">
        <v>27</v>
      </c>
      <c r="B802" s="23">
        <v>2014</v>
      </c>
      <c r="C802" s="23"/>
      <c r="D802" s="24" t="s">
        <v>68</v>
      </c>
      <c r="E802" s="25">
        <v>620.69658800000002</v>
      </c>
      <c r="F802" s="25">
        <v>593.79136300000005</v>
      </c>
      <c r="G802" s="25">
        <v>1214.4879530000003</v>
      </c>
      <c r="H802" s="44">
        <v>551</v>
      </c>
      <c r="I802" s="44">
        <v>560</v>
      </c>
      <c r="J802" s="44">
        <v>0</v>
      </c>
      <c r="K802" s="44">
        <v>1111</v>
      </c>
      <c r="L802" s="25">
        <v>461</v>
      </c>
      <c r="M802" s="25">
        <v>472</v>
      </c>
      <c r="N802" s="25">
        <v>0</v>
      </c>
      <c r="O802" s="26">
        <v>933</v>
      </c>
      <c r="P802" s="27">
        <f>Table1[[#This Row],[Female Voters]]/Table1[[#This Row],[Female Population]]</f>
        <v>0.88771230687029323</v>
      </c>
      <c r="Q802" s="27">
        <f>Table1[[#This Row],[Male Voters]]/Table1[[#This Row],[Male Population]]</f>
        <v>0.94309219516215825</v>
      </c>
      <c r="R802" s="27">
        <f>Table1[[#This Row],[Total Voters]]/Table1[[#This Row],[Total Population]]</f>
        <v>0.91478881882330187</v>
      </c>
      <c r="S802" s="27">
        <f>Table1[[#This Row],[Female Ballots]]/Table1[[#This Row],[Female Population]]</f>
        <v>0.74271392643775902</v>
      </c>
      <c r="T802" s="27">
        <f>Table1[[#This Row],[Male Ballots]]/Table1[[#This Row],[Male Population]]</f>
        <v>0.79489199306524772</v>
      </c>
      <c r="U802" s="27">
        <f>Table1[[#This Row],[Total Ballots]]/Table1[[#This Row],[Total Population]]</f>
        <v>0.76822499366529307</v>
      </c>
      <c r="V802" s="27">
        <f>Table1[[#This Row],[Female Ballots]]/Table1[[#This Row],[Female Voters]]</f>
        <v>0.83666061705989114</v>
      </c>
      <c r="W802" s="27">
        <f>Table1[[#This Row],[Male Ballots]]/Table1[[#This Row],[Male Voters]]</f>
        <v>0.84285714285714286</v>
      </c>
      <c r="X802" s="27">
        <f>Table1[[#This Row],[Total Ballots]]/Table1[[#This Row],[Total Voters]]</f>
        <v>0.8397839783978398</v>
      </c>
    </row>
    <row r="803" spans="1:24" s="12" customFormat="1" hidden="1" x14ac:dyDescent="0.25">
      <c r="A803" s="22" t="s">
        <v>27</v>
      </c>
      <c r="B803" s="23">
        <v>2014</v>
      </c>
      <c r="C803" s="23"/>
      <c r="D803" s="24" t="s">
        <v>69</v>
      </c>
      <c r="E803" s="25">
        <v>245.24837000000002</v>
      </c>
      <c r="F803" s="25">
        <v>255.65034200000002</v>
      </c>
      <c r="G803" s="25">
        <v>500.89871199999999</v>
      </c>
      <c r="H803" s="44">
        <v>205</v>
      </c>
      <c r="I803" s="44">
        <v>215</v>
      </c>
      <c r="J803" s="44">
        <v>0</v>
      </c>
      <c r="K803" s="44">
        <v>420</v>
      </c>
      <c r="L803" s="25">
        <v>110</v>
      </c>
      <c r="M803" s="25">
        <v>112</v>
      </c>
      <c r="N803" s="25">
        <v>0</v>
      </c>
      <c r="O803" s="26">
        <v>222</v>
      </c>
      <c r="P803" s="27">
        <f>Table1[[#This Row],[Female Voters]]/Table1[[#This Row],[Female Population]]</f>
        <v>0.83588730885346962</v>
      </c>
      <c r="Q803" s="27">
        <f>Table1[[#This Row],[Male Voters]]/Table1[[#This Row],[Male Population]]</f>
        <v>0.84099242081201664</v>
      </c>
      <c r="R803" s="27">
        <f>Table1[[#This Row],[Total Voters]]/Table1[[#This Row],[Total Population]]</f>
        <v>0.83849287278662443</v>
      </c>
      <c r="S803" s="27">
        <f>Table1[[#This Row],[Female Ballots]]/Table1[[#This Row],[Female Population]]</f>
        <v>0.44852489743356905</v>
      </c>
      <c r="T803" s="27">
        <f>Table1[[#This Row],[Male Ballots]]/Table1[[#This Row],[Male Population]]</f>
        <v>0.43809837735323659</v>
      </c>
      <c r="U803" s="27">
        <f>Table1[[#This Row],[Total Ballots]]/Table1[[#This Row],[Total Population]]</f>
        <v>0.44320337561578715</v>
      </c>
      <c r="V803" s="27">
        <f>Table1[[#This Row],[Female Ballots]]/Table1[[#This Row],[Female Voters]]</f>
        <v>0.53658536585365857</v>
      </c>
      <c r="W803" s="27">
        <f>Table1[[#This Row],[Male Ballots]]/Table1[[#This Row],[Male Voters]]</f>
        <v>0.52093023255813953</v>
      </c>
      <c r="X803" s="27">
        <f>Table1[[#This Row],[Total Ballots]]/Table1[[#This Row],[Total Voters]]</f>
        <v>0.52857142857142858</v>
      </c>
    </row>
    <row r="804" spans="1:24" s="12" customFormat="1" hidden="1" x14ac:dyDescent="0.25">
      <c r="A804" s="22" t="s">
        <v>27</v>
      </c>
      <c r="B804" s="23">
        <v>2014</v>
      </c>
      <c r="C804" s="23"/>
      <c r="D804" s="24" t="s">
        <v>70</v>
      </c>
      <c r="E804" s="25">
        <v>123.850807</v>
      </c>
      <c r="F804" s="25">
        <v>151.87205599999999</v>
      </c>
      <c r="G804" s="25">
        <v>275.72286300000002</v>
      </c>
      <c r="H804" s="44">
        <v>148</v>
      </c>
      <c r="I804" s="44">
        <v>130</v>
      </c>
      <c r="J804" s="44">
        <v>0</v>
      </c>
      <c r="K804" s="44">
        <v>278</v>
      </c>
      <c r="L804" s="25">
        <v>50</v>
      </c>
      <c r="M804" s="25">
        <v>51</v>
      </c>
      <c r="N804" s="25">
        <v>0</v>
      </c>
      <c r="O804" s="26">
        <v>101</v>
      </c>
      <c r="P804" s="27">
        <f>Table1[[#This Row],[Female Voters]]/Table1[[#This Row],[Female Population]]</f>
        <v>1.1949861578213212</v>
      </c>
      <c r="Q804" s="27">
        <f>Table1[[#This Row],[Male Voters]]/Table1[[#This Row],[Male Population]]</f>
        <v>0.85598367088676286</v>
      </c>
      <c r="R804" s="27">
        <f>Table1[[#This Row],[Total Voters]]/Table1[[#This Row],[Total Population]]</f>
        <v>1.0082587891886208</v>
      </c>
      <c r="S804" s="27">
        <f>Table1[[#This Row],[Female Ballots]]/Table1[[#This Row],[Female Population]]</f>
        <v>0.40371153980450042</v>
      </c>
      <c r="T804" s="27">
        <f>Table1[[#This Row],[Male Ballots]]/Table1[[#This Row],[Male Population]]</f>
        <v>0.33580897857865311</v>
      </c>
      <c r="U804" s="27">
        <f>Table1[[#This Row],[Total Ballots]]/Table1[[#This Row],[Total Population]]</f>
        <v>0.36630984787068599</v>
      </c>
      <c r="V804" s="27">
        <f>Table1[[#This Row],[Female Ballots]]/Table1[[#This Row],[Female Voters]]</f>
        <v>0.33783783783783783</v>
      </c>
      <c r="W804" s="27">
        <f>Table1[[#This Row],[Male Ballots]]/Table1[[#This Row],[Male Voters]]</f>
        <v>0.3923076923076923</v>
      </c>
      <c r="X804" s="27">
        <f>Table1[[#This Row],[Total Ballots]]/Table1[[#This Row],[Total Voters]]</f>
        <v>0.36330935251798563</v>
      </c>
    </row>
    <row r="805" spans="1:24" s="12" customFormat="1" hidden="1" x14ac:dyDescent="0.25">
      <c r="A805" s="22" t="s">
        <v>27</v>
      </c>
      <c r="B805" s="23">
        <v>2014</v>
      </c>
      <c r="C805" s="23"/>
      <c r="D805" s="24" t="s">
        <v>71</v>
      </c>
      <c r="E805" s="25">
        <v>98.482904999999988</v>
      </c>
      <c r="F805" s="25">
        <v>136.769519</v>
      </c>
      <c r="G805" s="25">
        <v>235.25242400000002</v>
      </c>
      <c r="H805" s="44">
        <v>80</v>
      </c>
      <c r="I805" s="44">
        <v>95</v>
      </c>
      <c r="J805" s="44">
        <v>0</v>
      </c>
      <c r="K805" s="44">
        <v>175</v>
      </c>
      <c r="L805" s="25">
        <v>20</v>
      </c>
      <c r="M805" s="25">
        <v>16</v>
      </c>
      <c r="N805" s="25">
        <v>0</v>
      </c>
      <c r="O805" s="26">
        <v>36</v>
      </c>
      <c r="P805" s="27">
        <f>Table1[[#This Row],[Female Voters]]/Table1[[#This Row],[Female Population]]</f>
        <v>0.81232372257906094</v>
      </c>
      <c r="Q805" s="27">
        <f>Table1[[#This Row],[Male Voters]]/Table1[[#This Row],[Male Population]]</f>
        <v>0.69459921110053768</v>
      </c>
      <c r="R805" s="27">
        <f>Table1[[#This Row],[Total Voters]]/Table1[[#This Row],[Total Population]]</f>
        <v>0.74388181436974266</v>
      </c>
      <c r="S805" s="27">
        <f>Table1[[#This Row],[Female Ballots]]/Table1[[#This Row],[Female Population]]</f>
        <v>0.20308093064476523</v>
      </c>
      <c r="T805" s="27">
        <f>Table1[[#This Row],[Male Ballots]]/Table1[[#This Row],[Male Population]]</f>
        <v>0.11698513029061687</v>
      </c>
      <c r="U805" s="27">
        <f>Table1[[#This Row],[Total Ballots]]/Table1[[#This Row],[Total Population]]</f>
        <v>0.15302711609891848</v>
      </c>
      <c r="V805" s="27">
        <f>Table1[[#This Row],[Female Ballots]]/Table1[[#This Row],[Female Voters]]</f>
        <v>0.25</v>
      </c>
      <c r="W805" s="27">
        <f>Table1[[#This Row],[Male Ballots]]/Table1[[#This Row],[Male Voters]]</f>
        <v>0.16842105263157894</v>
      </c>
      <c r="X805" s="27">
        <f>Table1[[#This Row],[Total Ballots]]/Table1[[#This Row],[Total Voters]]</f>
        <v>0.20571428571428571</v>
      </c>
    </row>
    <row r="806" spans="1:24" s="12" customFormat="1" hidden="1" x14ac:dyDescent="0.25">
      <c r="A806" s="22" t="s">
        <v>27</v>
      </c>
      <c r="B806" s="23">
        <v>2014</v>
      </c>
      <c r="C806" s="23"/>
      <c r="D806" s="24" t="s">
        <v>453</v>
      </c>
      <c r="E806" s="25">
        <v>181.519318</v>
      </c>
      <c r="F806" s="25">
        <v>168.75262600000002</v>
      </c>
      <c r="G806" s="25">
        <v>350.27194500000002</v>
      </c>
      <c r="H806" s="44">
        <v>148</v>
      </c>
      <c r="I806" s="44">
        <v>146</v>
      </c>
      <c r="J806" s="44">
        <v>0</v>
      </c>
      <c r="K806" s="44">
        <v>294</v>
      </c>
      <c r="L806" s="25">
        <v>61</v>
      </c>
      <c r="M806" s="25">
        <v>65</v>
      </c>
      <c r="N806" s="25">
        <v>0</v>
      </c>
      <c r="O806" s="26">
        <v>126</v>
      </c>
      <c r="P806" s="27">
        <f>Table1[[#This Row],[Female Voters]]/Table1[[#This Row],[Female Population]]</f>
        <v>0.81534021629587661</v>
      </c>
      <c r="Q806" s="27">
        <f>Table1[[#This Row],[Male Voters]]/Table1[[#This Row],[Male Population]]</f>
        <v>0.86517172183145752</v>
      </c>
      <c r="R806" s="27">
        <f>Table1[[#This Row],[Total Voters]]/Table1[[#This Row],[Total Population]]</f>
        <v>0.83934783871999796</v>
      </c>
      <c r="S806" s="27">
        <f>Table1[[#This Row],[Female Ballots]]/Table1[[#This Row],[Female Population]]</f>
        <v>0.33605238644627344</v>
      </c>
      <c r="T806" s="27">
        <f>Table1[[#This Row],[Male Ballots]]/Table1[[#This Row],[Male Population]]</f>
        <v>0.38517919122633382</v>
      </c>
      <c r="U806" s="27">
        <f>Table1[[#This Row],[Total Ballots]]/Table1[[#This Row],[Total Population]]</f>
        <v>0.35972050230857056</v>
      </c>
      <c r="V806" s="27">
        <f>Table1[[#This Row],[Female Ballots]]/Table1[[#This Row],[Female Voters]]</f>
        <v>0.41216216216216217</v>
      </c>
      <c r="W806" s="27">
        <f>Table1[[#This Row],[Male Ballots]]/Table1[[#This Row],[Male Voters]]</f>
        <v>0.4452054794520548</v>
      </c>
      <c r="X806" s="27">
        <f>Table1[[#This Row],[Total Ballots]]/Table1[[#This Row],[Total Voters]]</f>
        <v>0.42857142857142855</v>
      </c>
    </row>
    <row r="807" spans="1:24" s="12" customFormat="1" hidden="1" x14ac:dyDescent="0.25">
      <c r="A807" s="22" t="s">
        <v>46</v>
      </c>
      <c r="B807" s="23">
        <v>2014</v>
      </c>
      <c r="C807" s="23"/>
      <c r="D807" s="24" t="s">
        <v>66</v>
      </c>
      <c r="E807" s="25">
        <v>23144.633098999999</v>
      </c>
      <c r="F807" s="25">
        <v>23733.120811000004</v>
      </c>
      <c r="G807" s="25">
        <v>46877.753899999996</v>
      </c>
      <c r="H807" s="44">
        <v>16635</v>
      </c>
      <c r="I807" s="44">
        <v>14709</v>
      </c>
      <c r="J807" s="44">
        <v>41</v>
      </c>
      <c r="K807" s="44">
        <v>31385</v>
      </c>
      <c r="L807" s="25">
        <v>9908</v>
      </c>
      <c r="M807" s="25">
        <v>8949</v>
      </c>
      <c r="N807" s="25">
        <v>19</v>
      </c>
      <c r="O807" s="26">
        <v>18876</v>
      </c>
      <c r="P807" s="27">
        <f>Table1[[#This Row],[Female Voters]]/Table1[[#This Row],[Female Population]]</f>
        <v>0.71874114093079933</v>
      </c>
      <c r="Q807" s="27">
        <f>Table1[[#This Row],[Male Voters]]/Table1[[#This Row],[Male Population]]</f>
        <v>0.61976678571418908</v>
      </c>
      <c r="R807" s="27">
        <f>Table1[[#This Row],[Total Voters]]/Table1[[#This Row],[Total Population]]</f>
        <v>0.66950733320010891</v>
      </c>
      <c r="S807" s="27">
        <f>Table1[[#This Row],[Female Ballots]]/Table1[[#This Row],[Female Population]]</f>
        <v>0.42809060561120282</v>
      </c>
      <c r="T807" s="27">
        <f>Table1[[#This Row],[Male Ballots]]/Table1[[#This Row],[Male Population]]</f>
        <v>0.37706798323178176</v>
      </c>
      <c r="U807" s="27">
        <f>Table1[[#This Row],[Total Ballots]]/Table1[[#This Row],[Total Population]]</f>
        <v>0.40266434352350661</v>
      </c>
      <c r="V807" s="27">
        <f>Table1[[#This Row],[Female Ballots]]/Table1[[#This Row],[Female Voters]]</f>
        <v>0.59561166215810035</v>
      </c>
      <c r="W807" s="27">
        <f>Table1[[#This Row],[Male Ballots]]/Table1[[#This Row],[Male Voters]]</f>
        <v>0.60840301856006529</v>
      </c>
      <c r="X807" s="27">
        <f>Table1[[#This Row],[Total Ballots]]/Table1[[#This Row],[Total Voters]]</f>
        <v>0.60143380595826035</v>
      </c>
    </row>
    <row r="808" spans="1:24" s="12" customFormat="1" hidden="1" x14ac:dyDescent="0.25">
      <c r="A808" s="22" t="s">
        <v>46</v>
      </c>
      <c r="B808" s="23">
        <v>2014</v>
      </c>
      <c r="C808" s="23"/>
      <c r="D808" s="24" t="s">
        <v>67</v>
      </c>
      <c r="E808" s="25">
        <v>5561.1889879999999</v>
      </c>
      <c r="F808" s="25">
        <v>4511.5199050000001</v>
      </c>
      <c r="G808" s="25">
        <v>10072.708900000001</v>
      </c>
      <c r="H808" s="44">
        <v>4667</v>
      </c>
      <c r="I808" s="44">
        <v>3814</v>
      </c>
      <c r="J808" s="44">
        <v>7</v>
      </c>
      <c r="K808" s="44">
        <v>8488</v>
      </c>
      <c r="L808" s="25">
        <v>3689</v>
      </c>
      <c r="M808" s="25">
        <v>3211</v>
      </c>
      <c r="N808" s="25">
        <v>7</v>
      </c>
      <c r="O808" s="26">
        <v>6907</v>
      </c>
      <c r="P808" s="27">
        <f>Table1[[#This Row],[Female Voters]]/Table1[[#This Row],[Female Population]]</f>
        <v>0.83920902707505685</v>
      </c>
      <c r="Q808" s="27">
        <f>Table1[[#This Row],[Male Voters]]/Table1[[#This Row],[Male Population]]</f>
        <v>0.84539137149168797</v>
      </c>
      <c r="R808" s="27">
        <f>Table1[[#This Row],[Total Voters]]/Table1[[#This Row],[Total Population]]</f>
        <v>0.84267301718607179</v>
      </c>
      <c r="S808" s="27">
        <f>Table1[[#This Row],[Female Ballots]]/Table1[[#This Row],[Female Population]]</f>
        <v>0.66334735394897892</v>
      </c>
      <c r="T808" s="27">
        <f>Table1[[#This Row],[Male Ballots]]/Table1[[#This Row],[Male Population]]</f>
        <v>0.71173353273723394</v>
      </c>
      <c r="U808" s="27">
        <f>Table1[[#This Row],[Total Ballots]]/Table1[[#This Row],[Total Population]]</f>
        <v>0.68571424713762941</v>
      </c>
      <c r="V808" s="27">
        <f>Table1[[#This Row],[Female Ballots]]/Table1[[#This Row],[Female Voters]]</f>
        <v>0.79044353974716097</v>
      </c>
      <c r="W808" s="27">
        <f>Table1[[#This Row],[Male Ballots]]/Table1[[#This Row],[Male Voters]]</f>
        <v>0.84189826953329838</v>
      </c>
      <c r="X808" s="27">
        <f>Table1[[#This Row],[Total Ballots]]/Table1[[#This Row],[Total Voters]]</f>
        <v>0.81373704052780393</v>
      </c>
    </row>
    <row r="809" spans="1:24" s="12" customFormat="1" hidden="1" x14ac:dyDescent="0.25">
      <c r="A809" s="22" t="s">
        <v>46</v>
      </c>
      <c r="B809" s="23">
        <v>2014</v>
      </c>
      <c r="C809" s="23"/>
      <c r="D809" s="24" t="s">
        <v>68</v>
      </c>
      <c r="E809" s="25">
        <v>3943.4799600000001</v>
      </c>
      <c r="F809" s="25">
        <v>3737.6341899999998</v>
      </c>
      <c r="G809" s="25">
        <v>7681.1141399999997</v>
      </c>
      <c r="H809" s="44">
        <v>3267</v>
      </c>
      <c r="I809" s="44">
        <v>2979</v>
      </c>
      <c r="J809" s="44">
        <v>8</v>
      </c>
      <c r="K809" s="44">
        <v>6254</v>
      </c>
      <c r="L809" s="25">
        <v>2376</v>
      </c>
      <c r="M809" s="25">
        <v>2237</v>
      </c>
      <c r="N809" s="25">
        <v>5</v>
      </c>
      <c r="O809" s="26">
        <v>4618</v>
      </c>
      <c r="P809" s="27">
        <f>Table1[[#This Row],[Female Voters]]/Table1[[#This Row],[Female Population]]</f>
        <v>0.82845609287691169</v>
      </c>
      <c r="Q809" s="27">
        <f>Table1[[#This Row],[Male Voters]]/Table1[[#This Row],[Male Population]]</f>
        <v>0.79702823994126626</v>
      </c>
      <c r="R809" s="27">
        <f>Table1[[#This Row],[Total Voters]]/Table1[[#This Row],[Total Population]]</f>
        <v>0.81420479972193205</v>
      </c>
      <c r="S809" s="27">
        <f>Table1[[#This Row],[Female Ballots]]/Table1[[#This Row],[Female Population]]</f>
        <v>0.60251352209229936</v>
      </c>
      <c r="T809" s="27">
        <f>Table1[[#This Row],[Male Ballots]]/Table1[[#This Row],[Male Population]]</f>
        <v>0.59850693949265277</v>
      </c>
      <c r="U809" s="27">
        <f>Table1[[#This Row],[Total Ballots]]/Table1[[#This Row],[Total Population]]</f>
        <v>0.60121486490500198</v>
      </c>
      <c r="V809" s="27">
        <f>Table1[[#This Row],[Female Ballots]]/Table1[[#This Row],[Female Voters]]</f>
        <v>0.72727272727272729</v>
      </c>
      <c r="W809" s="27">
        <f>Table1[[#This Row],[Male Ballots]]/Table1[[#This Row],[Male Voters]]</f>
        <v>0.75092312856663312</v>
      </c>
      <c r="X809" s="27">
        <f>Table1[[#This Row],[Total Ballots]]/Table1[[#This Row],[Total Voters]]</f>
        <v>0.73840741925167896</v>
      </c>
    </row>
    <row r="810" spans="1:24" s="12" customFormat="1" hidden="1" x14ac:dyDescent="0.25">
      <c r="A810" s="22" t="s">
        <v>46</v>
      </c>
      <c r="B810" s="23">
        <v>2014</v>
      </c>
      <c r="C810" s="23"/>
      <c r="D810" s="24" t="s">
        <v>69</v>
      </c>
      <c r="E810" s="25">
        <v>3133.01485</v>
      </c>
      <c r="F810" s="25">
        <v>3436.84467</v>
      </c>
      <c r="G810" s="25">
        <v>6569.85952</v>
      </c>
      <c r="H810" s="44">
        <v>2161</v>
      </c>
      <c r="I810" s="44">
        <v>1979</v>
      </c>
      <c r="J810" s="44">
        <v>6</v>
      </c>
      <c r="K810" s="44">
        <v>4146</v>
      </c>
      <c r="L810" s="25">
        <v>1044</v>
      </c>
      <c r="M810" s="25">
        <v>975</v>
      </c>
      <c r="N810" s="25">
        <v>2</v>
      </c>
      <c r="O810" s="26">
        <v>2021</v>
      </c>
      <c r="P810" s="27">
        <f>Table1[[#This Row],[Female Voters]]/Table1[[#This Row],[Female Population]]</f>
        <v>0.68975095984623247</v>
      </c>
      <c r="Q810" s="27">
        <f>Table1[[#This Row],[Male Voters]]/Table1[[#This Row],[Male Population]]</f>
        <v>0.57581886585523223</v>
      </c>
      <c r="R810" s="27">
        <f>Table1[[#This Row],[Total Voters]]/Table1[[#This Row],[Total Population]]</f>
        <v>0.63106372173997416</v>
      </c>
      <c r="S810" s="27">
        <f>Table1[[#This Row],[Female Ballots]]/Table1[[#This Row],[Female Population]]</f>
        <v>0.3332253595925343</v>
      </c>
      <c r="T810" s="27">
        <f>Table1[[#This Row],[Male Ballots]]/Table1[[#This Row],[Male Population]]</f>
        <v>0.28369044679578143</v>
      </c>
      <c r="U810" s="27">
        <f>Table1[[#This Row],[Total Ballots]]/Table1[[#This Row],[Total Population]]</f>
        <v>0.30761692755342201</v>
      </c>
      <c r="V810" s="27">
        <f>Table1[[#This Row],[Female Ballots]]/Table1[[#This Row],[Female Voters]]</f>
        <v>0.4831096714484035</v>
      </c>
      <c r="W810" s="27">
        <f>Table1[[#This Row],[Male Ballots]]/Table1[[#This Row],[Male Voters]]</f>
        <v>0.4926730672056594</v>
      </c>
      <c r="X810" s="27">
        <f>Table1[[#This Row],[Total Ballots]]/Table1[[#This Row],[Total Voters]]</f>
        <v>0.48745779064158223</v>
      </c>
    </row>
    <row r="811" spans="1:24" s="12" customFormat="1" hidden="1" x14ac:dyDescent="0.25">
      <c r="A811" s="22" t="s">
        <v>46</v>
      </c>
      <c r="B811" s="23">
        <v>2014</v>
      </c>
      <c r="C811" s="23"/>
      <c r="D811" s="24" t="s">
        <v>70</v>
      </c>
      <c r="E811" s="25">
        <v>3137.12934</v>
      </c>
      <c r="F811" s="25">
        <v>4295.1206700000002</v>
      </c>
      <c r="G811" s="25">
        <v>7432.2500099999997</v>
      </c>
      <c r="H811" s="44">
        <v>2385</v>
      </c>
      <c r="I811" s="44">
        <v>2095</v>
      </c>
      <c r="J811" s="44">
        <v>5</v>
      </c>
      <c r="K811" s="44">
        <v>4485</v>
      </c>
      <c r="L811" s="25">
        <v>801</v>
      </c>
      <c r="M811" s="25">
        <v>705</v>
      </c>
      <c r="N811" s="25">
        <v>1</v>
      </c>
      <c r="O811" s="26">
        <v>1507</v>
      </c>
      <c r="P811" s="27">
        <f>Table1[[#This Row],[Female Voters]]/Table1[[#This Row],[Female Population]]</f>
        <v>0.76024917735779429</v>
      </c>
      <c r="Q811" s="27">
        <f>Table1[[#This Row],[Male Voters]]/Table1[[#This Row],[Male Population]]</f>
        <v>0.48776278036444548</v>
      </c>
      <c r="R811" s="27">
        <f>Table1[[#This Row],[Total Voters]]/Table1[[#This Row],[Total Population]]</f>
        <v>0.60345117480782917</v>
      </c>
      <c r="S811" s="27">
        <f>Table1[[#This Row],[Female Ballots]]/Table1[[#This Row],[Female Population]]</f>
        <v>0.25532896899941016</v>
      </c>
      <c r="T811" s="27">
        <f>Table1[[#This Row],[Male Ballots]]/Table1[[#This Row],[Male Population]]</f>
        <v>0.16413974231834561</v>
      </c>
      <c r="U811" s="27">
        <f>Table1[[#This Row],[Total Ballots]]/Table1[[#This Row],[Total Population]]</f>
        <v>0.20276497668570759</v>
      </c>
      <c r="V811" s="27">
        <f>Table1[[#This Row],[Female Ballots]]/Table1[[#This Row],[Female Voters]]</f>
        <v>0.33584905660377357</v>
      </c>
      <c r="W811" s="27">
        <f>Table1[[#This Row],[Male Ballots]]/Table1[[#This Row],[Male Voters]]</f>
        <v>0.33651551312649164</v>
      </c>
      <c r="X811" s="27">
        <f>Table1[[#This Row],[Total Ballots]]/Table1[[#This Row],[Total Voters]]</f>
        <v>0.33600891861761428</v>
      </c>
    </row>
    <row r="812" spans="1:24" s="12" customFormat="1" hidden="1" x14ac:dyDescent="0.25">
      <c r="A812" s="22" t="s">
        <v>46</v>
      </c>
      <c r="B812" s="23">
        <v>2014</v>
      </c>
      <c r="C812" s="23"/>
      <c r="D812" s="24" t="s">
        <v>71</v>
      </c>
      <c r="E812" s="25">
        <v>3737.828931</v>
      </c>
      <c r="F812" s="25">
        <v>4079.682656</v>
      </c>
      <c r="G812" s="25">
        <v>7817.5115900000001</v>
      </c>
      <c r="H812" s="44">
        <v>1399</v>
      </c>
      <c r="I812" s="44">
        <v>1415</v>
      </c>
      <c r="J812" s="44">
        <v>12</v>
      </c>
      <c r="K812" s="44">
        <v>2826</v>
      </c>
      <c r="L812" s="25">
        <v>387</v>
      </c>
      <c r="M812" s="25">
        <v>352</v>
      </c>
      <c r="N812" s="25">
        <v>2</v>
      </c>
      <c r="O812" s="26">
        <v>741</v>
      </c>
      <c r="P812" s="27">
        <f>Table1[[#This Row],[Female Voters]]/Table1[[#This Row],[Female Population]]</f>
        <v>0.37428144139965192</v>
      </c>
      <c r="Q812" s="27">
        <f>Table1[[#This Row],[Male Voters]]/Table1[[#This Row],[Male Population]]</f>
        <v>0.34684070289608332</v>
      </c>
      <c r="R812" s="27">
        <f>Table1[[#This Row],[Total Voters]]/Table1[[#This Row],[Total Population]]</f>
        <v>0.36149610620532513</v>
      </c>
      <c r="S812" s="27">
        <f>Table1[[#This Row],[Female Ballots]]/Table1[[#This Row],[Female Population]]</f>
        <v>0.10353603847152629</v>
      </c>
      <c r="T812" s="27">
        <f>Table1[[#This Row],[Male Ballots]]/Table1[[#This Row],[Male Population]]</f>
        <v>8.6281220791110474E-2</v>
      </c>
      <c r="U812" s="27">
        <f>Table1[[#This Row],[Total Ballots]]/Table1[[#This Row],[Total Population]]</f>
        <v>9.4787195576130898E-2</v>
      </c>
      <c r="V812" s="27">
        <f>Table1[[#This Row],[Female Ballots]]/Table1[[#This Row],[Female Voters]]</f>
        <v>0.27662616154395997</v>
      </c>
      <c r="W812" s="27">
        <f>Table1[[#This Row],[Male Ballots]]/Table1[[#This Row],[Male Voters]]</f>
        <v>0.24876325088339224</v>
      </c>
      <c r="X812" s="27">
        <f>Table1[[#This Row],[Total Ballots]]/Table1[[#This Row],[Total Voters]]</f>
        <v>0.26220806794055201</v>
      </c>
    </row>
    <row r="813" spans="1:24" s="12" customFormat="1" hidden="1" x14ac:dyDescent="0.25">
      <c r="A813" s="22" t="s">
        <v>46</v>
      </c>
      <c r="B813" s="23">
        <v>2014</v>
      </c>
      <c r="C813" s="23"/>
      <c r="D813" s="24" t="s">
        <v>453</v>
      </c>
      <c r="E813" s="25">
        <v>3631.9910300000001</v>
      </c>
      <c r="F813" s="25">
        <v>3672.3187200000002</v>
      </c>
      <c r="G813" s="25">
        <v>7304.3097400000006</v>
      </c>
      <c r="H813" s="44">
        <v>2756</v>
      </c>
      <c r="I813" s="44">
        <v>2427</v>
      </c>
      <c r="J813" s="44">
        <v>3</v>
      </c>
      <c r="K813" s="44">
        <v>5186</v>
      </c>
      <c r="L813" s="25">
        <v>1611</v>
      </c>
      <c r="M813" s="25">
        <v>1469</v>
      </c>
      <c r="N813" s="25">
        <v>2</v>
      </c>
      <c r="O813" s="26">
        <v>3082</v>
      </c>
      <c r="P813" s="27">
        <f>Table1[[#This Row],[Female Voters]]/Table1[[#This Row],[Female Population]]</f>
        <v>0.75881244673668702</v>
      </c>
      <c r="Q813" s="27">
        <f>Table1[[#This Row],[Male Voters]]/Table1[[#This Row],[Male Population]]</f>
        <v>0.66089034886383713</v>
      </c>
      <c r="R813" s="27">
        <f>Table1[[#This Row],[Total Voters]]/Table1[[#This Row],[Total Population]]</f>
        <v>0.70999179725365802</v>
      </c>
      <c r="S813" s="27">
        <f>Table1[[#This Row],[Female Ballots]]/Table1[[#This Row],[Female Population]]</f>
        <v>0.44355836418461636</v>
      </c>
      <c r="T813" s="27">
        <f>Table1[[#This Row],[Male Ballots]]/Table1[[#This Row],[Male Population]]</f>
        <v>0.40001974556282521</v>
      </c>
      <c r="U813" s="27">
        <f>Table1[[#This Row],[Total Ballots]]/Table1[[#This Row],[Total Population]]</f>
        <v>0.421942676269914</v>
      </c>
      <c r="V813" s="27">
        <f>Table1[[#This Row],[Female Ballots]]/Table1[[#This Row],[Female Voters]]</f>
        <v>0.58454281567489119</v>
      </c>
      <c r="W813" s="27">
        <f>Table1[[#This Row],[Male Ballots]]/Table1[[#This Row],[Male Voters]]</f>
        <v>0.60527400082406257</v>
      </c>
      <c r="X813" s="27">
        <f>Table1[[#This Row],[Total Ballots]]/Table1[[#This Row],[Total Voters]]</f>
        <v>0.59429232549170841</v>
      </c>
    </row>
    <row r="814" spans="1:24" s="12" customFormat="1" hidden="1" x14ac:dyDescent="0.25">
      <c r="A814" s="22" t="s">
        <v>36</v>
      </c>
      <c r="B814" s="23">
        <v>2014</v>
      </c>
      <c r="C814" s="23" t="s">
        <v>76</v>
      </c>
      <c r="D814" s="24" t="s">
        <v>66</v>
      </c>
      <c r="E814" s="25">
        <v>83575.617499999993</v>
      </c>
      <c r="F814" s="25">
        <v>81109.174010000002</v>
      </c>
      <c r="G814" s="25">
        <v>164684.79148000001</v>
      </c>
      <c r="H814" s="44">
        <v>65317</v>
      </c>
      <c r="I814" s="44">
        <v>60334</v>
      </c>
      <c r="J814" s="44">
        <v>0</v>
      </c>
      <c r="K814" s="44">
        <v>125651</v>
      </c>
      <c r="L814" s="25">
        <v>39775</v>
      </c>
      <c r="M814" s="25">
        <v>36335</v>
      </c>
      <c r="N814" s="25">
        <v>2</v>
      </c>
      <c r="O814" s="26">
        <v>76112</v>
      </c>
      <c r="P814" s="27">
        <f>Table1[[#This Row],[Female Voters]]/Table1[[#This Row],[Female Population]]</f>
        <v>0.78153176672610292</v>
      </c>
      <c r="Q814" s="27">
        <f>Table1[[#This Row],[Male Voters]]/Table1[[#This Row],[Male Population]]</f>
        <v>0.74386160057013262</v>
      </c>
      <c r="R814" s="27">
        <f>Table1[[#This Row],[Total Voters]]/Table1[[#This Row],[Total Population]]</f>
        <v>0.76297877217921217</v>
      </c>
      <c r="S814" s="27">
        <f>Table1[[#This Row],[Female Ballots]]/Table1[[#This Row],[Female Population]]</f>
        <v>0.47591631614328189</v>
      </c>
      <c r="T814" s="27">
        <f>Table1[[#This Row],[Male Ballots]]/Table1[[#This Row],[Male Population]]</f>
        <v>0.44797645202896819</v>
      </c>
      <c r="U814" s="27">
        <f>Table1[[#This Row],[Total Ballots]]/Table1[[#This Row],[Total Population]]</f>
        <v>0.46216775280820843</v>
      </c>
      <c r="V814" s="27">
        <f>Table1[[#This Row],[Female Ballots]]/Table1[[#This Row],[Female Voters]]</f>
        <v>0.608953258722844</v>
      </c>
      <c r="W814" s="27">
        <f>Table1[[#This Row],[Male Ballots]]/Table1[[#This Row],[Male Voters]]</f>
        <v>0.60223091457552957</v>
      </c>
      <c r="X814" s="27">
        <f>Table1[[#This Row],[Total Ballots]]/Table1[[#This Row],[Total Voters]]</f>
        <v>0.605741299313177</v>
      </c>
    </row>
    <row r="815" spans="1:24" s="12" customFormat="1" hidden="1" x14ac:dyDescent="0.25">
      <c r="A815" s="22" t="s">
        <v>36</v>
      </c>
      <c r="B815" s="23">
        <v>2014</v>
      </c>
      <c r="C815" s="23" t="s">
        <v>76</v>
      </c>
      <c r="D815" s="24" t="s">
        <v>67</v>
      </c>
      <c r="E815" s="25">
        <v>17123.915730000001</v>
      </c>
      <c r="F815" s="25">
        <v>14810.373940000001</v>
      </c>
      <c r="G815" s="25">
        <v>31934.289670000002</v>
      </c>
      <c r="H815" s="44">
        <v>15200</v>
      </c>
      <c r="I815" s="44">
        <v>13731</v>
      </c>
      <c r="J815" s="44">
        <v>0</v>
      </c>
      <c r="K815" s="44">
        <v>28931</v>
      </c>
      <c r="L815" s="25">
        <v>12415</v>
      </c>
      <c r="M815" s="25">
        <v>11526</v>
      </c>
      <c r="N815" s="25">
        <v>0</v>
      </c>
      <c r="O815" s="26">
        <v>23941</v>
      </c>
      <c r="P815" s="27">
        <f>Table1[[#This Row],[Female Voters]]/Table1[[#This Row],[Female Population]]</f>
        <v>0.88764744230611792</v>
      </c>
      <c r="Q815" s="27">
        <f>Table1[[#This Row],[Male Voters]]/Table1[[#This Row],[Male Population]]</f>
        <v>0.92712041273415668</v>
      </c>
      <c r="R815" s="27">
        <f>Table1[[#This Row],[Total Voters]]/Table1[[#This Row],[Total Population]]</f>
        <v>0.90595407942261574</v>
      </c>
      <c r="S815" s="27">
        <f>Table1[[#This Row],[Female Ballots]]/Table1[[#This Row],[Female Population]]</f>
        <v>0.72500940764674038</v>
      </c>
      <c r="T815" s="27">
        <f>Table1[[#This Row],[Male Ballots]]/Table1[[#This Row],[Male Population]]</f>
        <v>0.778238283968676</v>
      </c>
      <c r="U815" s="27">
        <f>Table1[[#This Row],[Total Ballots]]/Table1[[#This Row],[Total Population]]</f>
        <v>0.74969571101783017</v>
      </c>
      <c r="V815" s="27">
        <f>Table1[[#This Row],[Female Ballots]]/Table1[[#This Row],[Female Voters]]</f>
        <v>0.81677631578947374</v>
      </c>
      <c r="W815" s="27">
        <f>Table1[[#This Row],[Male Ballots]]/Table1[[#This Row],[Male Voters]]</f>
        <v>0.83941446362246008</v>
      </c>
      <c r="X815" s="27">
        <f>Table1[[#This Row],[Total Ballots]]/Table1[[#This Row],[Total Voters]]</f>
        <v>0.82752065258719021</v>
      </c>
    </row>
    <row r="816" spans="1:24" s="12" customFormat="1" hidden="1" x14ac:dyDescent="0.25">
      <c r="A816" s="22" t="s">
        <v>36</v>
      </c>
      <c r="B816" s="23">
        <v>2014</v>
      </c>
      <c r="C816" s="23" t="s">
        <v>76</v>
      </c>
      <c r="D816" s="24" t="s">
        <v>68</v>
      </c>
      <c r="E816" s="25">
        <v>14170.55833</v>
      </c>
      <c r="F816" s="25">
        <v>13290.443370000001</v>
      </c>
      <c r="G816" s="25">
        <v>27461.001700000001</v>
      </c>
      <c r="H816" s="44">
        <v>12346</v>
      </c>
      <c r="I816" s="44">
        <v>10993</v>
      </c>
      <c r="J816" s="44">
        <v>0</v>
      </c>
      <c r="K816" s="44">
        <v>23339</v>
      </c>
      <c r="L816" s="25">
        <v>9182</v>
      </c>
      <c r="M816" s="25">
        <v>8236</v>
      </c>
      <c r="N816" s="25">
        <v>0</v>
      </c>
      <c r="O816" s="26">
        <v>17418</v>
      </c>
      <c r="P816" s="27">
        <f>Table1[[#This Row],[Female Voters]]/Table1[[#This Row],[Female Population]]</f>
        <v>0.87124301756429101</v>
      </c>
      <c r="Q816" s="27">
        <f>Table1[[#This Row],[Male Voters]]/Table1[[#This Row],[Male Population]]</f>
        <v>0.827135686444748</v>
      </c>
      <c r="R816" s="27">
        <f>Table1[[#This Row],[Total Voters]]/Table1[[#This Row],[Total Population]]</f>
        <v>0.84989616383877209</v>
      </c>
      <c r="S816" s="27">
        <f>Table1[[#This Row],[Female Ballots]]/Table1[[#This Row],[Female Population]]</f>
        <v>0.6479631773266904</v>
      </c>
      <c r="T816" s="27">
        <f>Table1[[#This Row],[Male Ballots]]/Table1[[#This Row],[Male Population]]</f>
        <v>0.61969339703074178</v>
      </c>
      <c r="U816" s="27">
        <f>Table1[[#This Row],[Total Ballots]]/Table1[[#This Row],[Total Population]]</f>
        <v>0.63428130518632897</v>
      </c>
      <c r="V816" s="27">
        <f>Table1[[#This Row],[Female Ballots]]/Table1[[#This Row],[Female Voters]]</f>
        <v>0.74372266321075653</v>
      </c>
      <c r="W816" s="27">
        <f>Table1[[#This Row],[Male Ballots]]/Table1[[#This Row],[Male Voters]]</f>
        <v>0.749204038933867</v>
      </c>
      <c r="X816" s="27">
        <f>Table1[[#This Row],[Total Ballots]]/Table1[[#This Row],[Total Voters]]</f>
        <v>0.74630446891469215</v>
      </c>
    </row>
    <row r="817" spans="1:24" s="12" customFormat="1" hidden="1" x14ac:dyDescent="0.25">
      <c r="A817" s="22" t="s">
        <v>36</v>
      </c>
      <c r="B817" s="23">
        <v>2014</v>
      </c>
      <c r="C817" s="23" t="s">
        <v>76</v>
      </c>
      <c r="D817" s="24" t="s">
        <v>69</v>
      </c>
      <c r="E817" s="25">
        <v>11919.035620000001</v>
      </c>
      <c r="F817" s="25">
        <v>12183.83554</v>
      </c>
      <c r="G817" s="25">
        <v>24102.8711</v>
      </c>
      <c r="H817" s="44">
        <v>9526</v>
      </c>
      <c r="I817" s="44">
        <v>9225</v>
      </c>
      <c r="J817" s="44">
        <v>0</v>
      </c>
      <c r="K817" s="44">
        <v>18751</v>
      </c>
      <c r="L817" s="25">
        <v>5114</v>
      </c>
      <c r="M817" s="25">
        <v>4814</v>
      </c>
      <c r="N817" s="25">
        <v>0</v>
      </c>
      <c r="O817" s="26">
        <v>9928</v>
      </c>
      <c r="P817" s="27">
        <f>Table1[[#This Row],[Female Voters]]/Table1[[#This Row],[Female Population]]</f>
        <v>0.79922573467399372</v>
      </c>
      <c r="Q817" s="27">
        <f>Table1[[#This Row],[Male Voters]]/Table1[[#This Row],[Male Population]]</f>
        <v>0.75715073219052986</v>
      </c>
      <c r="R817" s="27">
        <f>Table1[[#This Row],[Total Voters]]/Table1[[#This Row],[Total Population]]</f>
        <v>0.77795711233754217</v>
      </c>
      <c r="S817" s="27">
        <f>Table1[[#This Row],[Female Ballots]]/Table1[[#This Row],[Female Population]]</f>
        <v>0.4290615585894188</v>
      </c>
      <c r="T817" s="27">
        <f>Table1[[#This Row],[Male Ballots]]/Table1[[#This Row],[Male Population]]</f>
        <v>0.39511367206126946</v>
      </c>
      <c r="U817" s="27">
        <f>Table1[[#This Row],[Total Ballots]]/Table1[[#This Row],[Total Population]]</f>
        <v>0.41190113654136412</v>
      </c>
      <c r="V817" s="27">
        <f>Table1[[#This Row],[Female Ballots]]/Table1[[#This Row],[Female Voters]]</f>
        <v>0.5368465252991812</v>
      </c>
      <c r="W817" s="27">
        <f>Table1[[#This Row],[Male Ballots]]/Table1[[#This Row],[Male Voters]]</f>
        <v>0.52184281842818425</v>
      </c>
      <c r="X817" s="27">
        <f>Table1[[#This Row],[Total Ballots]]/Table1[[#This Row],[Total Voters]]</f>
        <v>0.52946509519492291</v>
      </c>
    </row>
    <row r="818" spans="1:24" s="12" customFormat="1" hidden="1" x14ac:dyDescent="0.25">
      <c r="A818" s="22" t="s">
        <v>36</v>
      </c>
      <c r="B818" s="23">
        <v>2014</v>
      </c>
      <c r="C818" s="23" t="s">
        <v>76</v>
      </c>
      <c r="D818" s="24" t="s">
        <v>70</v>
      </c>
      <c r="E818" s="25">
        <v>12841.866040000001</v>
      </c>
      <c r="F818" s="25">
        <v>14030.60318</v>
      </c>
      <c r="G818" s="25">
        <v>26872.469300000001</v>
      </c>
      <c r="H818" s="44">
        <v>10286</v>
      </c>
      <c r="I818" s="44">
        <v>9798</v>
      </c>
      <c r="J818" s="44">
        <v>0</v>
      </c>
      <c r="K818" s="44">
        <v>20084</v>
      </c>
      <c r="L818" s="25">
        <v>4099</v>
      </c>
      <c r="M818" s="25">
        <v>3696</v>
      </c>
      <c r="N818" s="25">
        <v>0</v>
      </c>
      <c r="O818" s="26">
        <v>7795</v>
      </c>
      <c r="P818" s="27">
        <f>Table1[[#This Row],[Female Voters]]/Table1[[#This Row],[Female Population]]</f>
        <v>0.80097393696220176</v>
      </c>
      <c r="Q818" s="27">
        <f>Table1[[#This Row],[Male Voters]]/Table1[[#This Row],[Male Population]]</f>
        <v>0.69833063299563713</v>
      </c>
      <c r="R818" s="27">
        <f>Table1[[#This Row],[Total Voters]]/Table1[[#This Row],[Total Population]]</f>
        <v>0.74738200556805545</v>
      </c>
      <c r="S818" s="27">
        <f>Table1[[#This Row],[Female Ballots]]/Table1[[#This Row],[Female Population]]</f>
        <v>0.31919037211822526</v>
      </c>
      <c r="T818" s="27">
        <f>Table1[[#This Row],[Male Ballots]]/Table1[[#This Row],[Male Population]]</f>
        <v>0.26342417019308789</v>
      </c>
      <c r="U818" s="27">
        <f>Table1[[#This Row],[Total Ballots]]/Table1[[#This Row],[Total Population]]</f>
        <v>0.29007382659843617</v>
      </c>
      <c r="V818" s="27">
        <f>Table1[[#This Row],[Female Ballots]]/Table1[[#This Row],[Female Voters]]</f>
        <v>0.39850281936612869</v>
      </c>
      <c r="W818" s="27">
        <f>Table1[[#This Row],[Male Ballots]]/Table1[[#This Row],[Male Voters]]</f>
        <v>0.37721984078383342</v>
      </c>
      <c r="X818" s="27">
        <f>Table1[[#This Row],[Total Ballots]]/Table1[[#This Row],[Total Voters]]</f>
        <v>0.38811989643497313</v>
      </c>
    </row>
    <row r="819" spans="1:24" s="12" customFormat="1" hidden="1" x14ac:dyDescent="0.25">
      <c r="A819" s="22" t="s">
        <v>36</v>
      </c>
      <c r="B819" s="23">
        <v>2014</v>
      </c>
      <c r="C819" s="23" t="s">
        <v>76</v>
      </c>
      <c r="D819" s="24" t="s">
        <v>71</v>
      </c>
      <c r="E819" s="25">
        <v>14282.36008</v>
      </c>
      <c r="F819" s="25">
        <v>13741.858480000001</v>
      </c>
      <c r="G819" s="25">
        <v>28024.218510000002</v>
      </c>
      <c r="H819" s="44">
        <v>7494</v>
      </c>
      <c r="I819" s="44">
        <v>6784</v>
      </c>
      <c r="J819" s="44">
        <v>0</v>
      </c>
      <c r="K819" s="44">
        <v>14278</v>
      </c>
      <c r="L819" s="25">
        <v>2449</v>
      </c>
      <c r="M819" s="25">
        <v>2015</v>
      </c>
      <c r="N819" s="25">
        <v>2</v>
      </c>
      <c r="O819" s="26">
        <v>4466</v>
      </c>
      <c r="P819" s="27">
        <f>Table1[[#This Row],[Female Voters]]/Table1[[#This Row],[Female Population]]</f>
        <v>0.52470319737240512</v>
      </c>
      <c r="Q819" s="27">
        <f>Table1[[#This Row],[Male Voters]]/Table1[[#This Row],[Male Population]]</f>
        <v>0.49367412783892967</v>
      </c>
      <c r="R819" s="27">
        <f>Table1[[#This Row],[Total Voters]]/Table1[[#This Row],[Total Population]]</f>
        <v>0.50948789151444562</v>
      </c>
      <c r="S819" s="27">
        <f>Table1[[#This Row],[Female Ballots]]/Table1[[#This Row],[Female Population]]</f>
        <v>0.17147026025687484</v>
      </c>
      <c r="T819" s="27">
        <f>Table1[[#This Row],[Male Ballots]]/Table1[[#This Row],[Male Population]]</f>
        <v>0.14663227706300755</v>
      </c>
      <c r="U819" s="27">
        <f>Table1[[#This Row],[Total Ballots]]/Table1[[#This Row],[Total Population]]</f>
        <v>0.15936216021176033</v>
      </c>
      <c r="V819" s="27">
        <f>Table1[[#This Row],[Female Ballots]]/Table1[[#This Row],[Female Voters]]</f>
        <v>0.32679476914865224</v>
      </c>
      <c r="W819" s="27">
        <f>Table1[[#This Row],[Male Ballots]]/Table1[[#This Row],[Male Voters]]</f>
        <v>0.29702240566037735</v>
      </c>
      <c r="X819" s="27">
        <f>Table1[[#This Row],[Total Ballots]]/Table1[[#This Row],[Total Voters]]</f>
        <v>0.31278890600924497</v>
      </c>
    </row>
    <row r="820" spans="1:24" s="12" customFormat="1" hidden="1" x14ac:dyDescent="0.25">
      <c r="A820" s="22" t="s">
        <v>36</v>
      </c>
      <c r="B820" s="23">
        <v>2014</v>
      </c>
      <c r="C820" s="23" t="s">
        <v>76</v>
      </c>
      <c r="D820" s="24" t="s">
        <v>453</v>
      </c>
      <c r="E820" s="25">
        <v>13237.8817</v>
      </c>
      <c r="F820" s="25">
        <v>13052.059499999999</v>
      </c>
      <c r="G820" s="25">
        <v>26289.941200000001</v>
      </c>
      <c r="H820" s="44">
        <v>10465</v>
      </c>
      <c r="I820" s="44">
        <v>9803</v>
      </c>
      <c r="J820" s="44">
        <v>0</v>
      </c>
      <c r="K820" s="44">
        <v>20268</v>
      </c>
      <c r="L820" s="25">
        <v>6516</v>
      </c>
      <c r="M820" s="25">
        <v>6048</v>
      </c>
      <c r="N820" s="25">
        <v>0</v>
      </c>
      <c r="O820" s="26">
        <v>12564</v>
      </c>
      <c r="P820" s="27">
        <f>Table1[[#This Row],[Female Voters]]/Table1[[#This Row],[Female Population]]</f>
        <v>0.79053433450761235</v>
      </c>
      <c r="Q820" s="27">
        <f>Table1[[#This Row],[Male Voters]]/Table1[[#This Row],[Male Population]]</f>
        <v>0.75106920865630444</v>
      </c>
      <c r="R820" s="27">
        <f>Table1[[#This Row],[Total Voters]]/Table1[[#This Row],[Total Population]]</f>
        <v>0.77094124501122885</v>
      </c>
      <c r="S820" s="27">
        <f>Table1[[#This Row],[Female Ballots]]/Table1[[#This Row],[Female Population]]</f>
        <v>0.49222376719078853</v>
      </c>
      <c r="T820" s="27">
        <f>Table1[[#This Row],[Male Ballots]]/Table1[[#This Row],[Male Population]]</f>
        <v>0.46337514780713346</v>
      </c>
      <c r="U820" s="27">
        <f>Table1[[#This Row],[Total Ballots]]/Table1[[#This Row],[Total Population]]</f>
        <v>0.47790141120589497</v>
      </c>
      <c r="V820" s="27">
        <f>Table1[[#This Row],[Female Ballots]]/Table1[[#This Row],[Female Voters]]</f>
        <v>0.62264691829909224</v>
      </c>
      <c r="W820" s="27">
        <f>Table1[[#This Row],[Male Ballots]]/Table1[[#This Row],[Male Voters]]</f>
        <v>0.61695399367540549</v>
      </c>
      <c r="X820" s="27">
        <f>Table1[[#This Row],[Total Ballots]]/Table1[[#This Row],[Total Voters]]</f>
        <v>0.61989342806394321</v>
      </c>
    </row>
    <row r="821" spans="1:24" s="12" customFormat="1" hidden="1" x14ac:dyDescent="0.25">
      <c r="A821" s="22" t="s">
        <v>58</v>
      </c>
      <c r="B821" s="23">
        <v>2014</v>
      </c>
      <c r="C821" s="23"/>
      <c r="D821" s="24" t="s">
        <v>66</v>
      </c>
      <c r="E821" s="25">
        <v>18942.988947000002</v>
      </c>
      <c r="F821" s="25">
        <v>19649.164811000002</v>
      </c>
      <c r="G821" s="25">
        <v>38592.153730999999</v>
      </c>
      <c r="H821" s="44">
        <v>9854</v>
      </c>
      <c r="I821" s="44">
        <v>9620</v>
      </c>
      <c r="J821" s="44">
        <v>365</v>
      </c>
      <c r="K821" s="44">
        <v>19839</v>
      </c>
      <c r="L821" s="25">
        <v>5817</v>
      </c>
      <c r="M821" s="25">
        <v>5703</v>
      </c>
      <c r="N821" s="25">
        <v>184</v>
      </c>
      <c r="O821" s="26">
        <v>11704</v>
      </c>
      <c r="P821" s="27">
        <f>Table1[[#This Row],[Female Voters]]/Table1[[#This Row],[Female Population]]</f>
        <v>0.52019245893930466</v>
      </c>
      <c r="Q821" s="27">
        <f>Table1[[#This Row],[Male Voters]]/Table1[[#This Row],[Male Population]]</f>
        <v>0.4895882391201955</v>
      </c>
      <c r="R821" s="27">
        <f>Table1[[#This Row],[Total Voters]]/Table1[[#This Row],[Total Population]]</f>
        <v>0.51406822584415357</v>
      </c>
      <c r="S821" s="27">
        <f>Table1[[#This Row],[Female Ballots]]/Table1[[#This Row],[Female Population]]</f>
        <v>0.30707931131012128</v>
      </c>
      <c r="T821" s="27">
        <f>Table1[[#This Row],[Male Ballots]]/Table1[[#This Row],[Male Population]]</f>
        <v>0.29024134383601607</v>
      </c>
      <c r="U821" s="27">
        <f>Table1[[#This Row],[Total Ballots]]/Table1[[#This Row],[Total Population]]</f>
        <v>0.30327408212510576</v>
      </c>
      <c r="V821" s="27">
        <f>Table1[[#This Row],[Female Ballots]]/Table1[[#This Row],[Female Voters]]</f>
        <v>0.59031865232392933</v>
      </c>
      <c r="W821" s="27">
        <f>Table1[[#This Row],[Male Ballots]]/Table1[[#This Row],[Male Voters]]</f>
        <v>0.59282744282744282</v>
      </c>
      <c r="X821" s="27">
        <f>Table1[[#This Row],[Total Ballots]]/Table1[[#This Row],[Total Voters]]</f>
        <v>0.58994909017591612</v>
      </c>
    </row>
    <row r="822" spans="1:24" s="12" customFormat="1" hidden="1" x14ac:dyDescent="0.25">
      <c r="A822" s="22" t="s">
        <v>58</v>
      </c>
      <c r="B822" s="23">
        <v>2014</v>
      </c>
      <c r="C822" s="23"/>
      <c r="D822" s="24" t="s">
        <v>67</v>
      </c>
      <c r="E822" s="25">
        <v>2320.1567340000001</v>
      </c>
      <c r="F822" s="25">
        <v>1953.8989590000001</v>
      </c>
      <c r="G822" s="25">
        <v>4274.0556909999996</v>
      </c>
      <c r="H822" s="44">
        <v>2184</v>
      </c>
      <c r="I822" s="44">
        <v>1950</v>
      </c>
      <c r="J822" s="44">
        <v>64</v>
      </c>
      <c r="K822" s="44">
        <v>4198</v>
      </c>
      <c r="L822" s="25">
        <v>1815</v>
      </c>
      <c r="M822" s="25">
        <v>1678</v>
      </c>
      <c r="N822" s="25">
        <v>47</v>
      </c>
      <c r="O822" s="26">
        <v>3540</v>
      </c>
      <c r="P822" s="27">
        <f>Table1[[#This Row],[Female Voters]]/Table1[[#This Row],[Female Population]]</f>
        <v>0.94131571716482143</v>
      </c>
      <c r="Q822" s="27">
        <f>Table1[[#This Row],[Male Voters]]/Table1[[#This Row],[Male Population]]</f>
        <v>0.99800452373340964</v>
      </c>
      <c r="R822" s="27">
        <f>Table1[[#This Row],[Total Voters]]/Table1[[#This Row],[Total Population]]</f>
        <v>0.98220526439088007</v>
      </c>
      <c r="S822" s="27">
        <f>Table1[[#This Row],[Female Ballots]]/Table1[[#This Row],[Female Population]]</f>
        <v>0.78227473747900689</v>
      </c>
      <c r="T822" s="27">
        <f>Table1[[#This Row],[Male Ballots]]/Table1[[#This Row],[Male Population]]</f>
        <v>0.85879568760239045</v>
      </c>
      <c r="U822" s="27">
        <f>Table1[[#This Row],[Total Ballots]]/Table1[[#This Row],[Total Population]]</f>
        <v>0.82825312909569204</v>
      </c>
      <c r="V822" s="27">
        <f>Table1[[#This Row],[Female Ballots]]/Table1[[#This Row],[Female Voters]]</f>
        <v>0.83104395604395609</v>
      </c>
      <c r="W822" s="27">
        <f>Table1[[#This Row],[Male Ballots]]/Table1[[#This Row],[Male Voters]]</f>
        <v>0.86051282051282052</v>
      </c>
      <c r="X822" s="27">
        <f>Table1[[#This Row],[Total Ballots]]/Table1[[#This Row],[Total Voters]]</f>
        <v>0.84325869461648406</v>
      </c>
    </row>
    <row r="823" spans="1:24" s="12" customFormat="1" hidden="1" x14ac:dyDescent="0.25">
      <c r="A823" s="22" t="s">
        <v>58</v>
      </c>
      <c r="B823" s="23">
        <v>2014</v>
      </c>
      <c r="C823" s="23"/>
      <c r="D823" s="24" t="s">
        <v>68</v>
      </c>
      <c r="E823" s="25">
        <v>1755.933151</v>
      </c>
      <c r="F823" s="25">
        <v>1728.48839</v>
      </c>
      <c r="G823" s="25">
        <v>3484.42155</v>
      </c>
      <c r="H823" s="44">
        <v>1554</v>
      </c>
      <c r="I823" s="44">
        <v>1434</v>
      </c>
      <c r="J823" s="44">
        <v>75</v>
      </c>
      <c r="K823" s="44">
        <v>3063</v>
      </c>
      <c r="L823" s="25">
        <v>1018</v>
      </c>
      <c r="M823" s="25">
        <v>963</v>
      </c>
      <c r="N823" s="25">
        <v>43</v>
      </c>
      <c r="O823" s="26">
        <v>2024</v>
      </c>
      <c r="P823" s="27">
        <f>Table1[[#This Row],[Female Voters]]/Table1[[#This Row],[Female Population]]</f>
        <v>0.88499952239924429</v>
      </c>
      <c r="Q823" s="27">
        <f>Table1[[#This Row],[Male Voters]]/Table1[[#This Row],[Male Population]]</f>
        <v>0.82962663116296664</v>
      </c>
      <c r="R823" s="27">
        <f>Table1[[#This Row],[Total Voters]]/Table1[[#This Row],[Total Population]]</f>
        <v>0.87905552070759063</v>
      </c>
      <c r="S823" s="27">
        <f>Table1[[#This Row],[Female Ballots]]/Table1[[#This Row],[Female Population]]</f>
        <v>0.57974872188058602</v>
      </c>
      <c r="T823" s="27">
        <f>Table1[[#This Row],[Male Ballots]]/Table1[[#This Row],[Male Population]]</f>
        <v>0.55713420209897968</v>
      </c>
      <c r="U823" s="27">
        <f>Table1[[#This Row],[Total Ballots]]/Table1[[#This Row],[Total Population]]</f>
        <v>0.58087116353645551</v>
      </c>
      <c r="V823" s="27">
        <f>Table1[[#This Row],[Female Ballots]]/Table1[[#This Row],[Female Voters]]</f>
        <v>0.65508365508365507</v>
      </c>
      <c r="W823" s="27">
        <f>Table1[[#This Row],[Male Ballots]]/Table1[[#This Row],[Male Voters]]</f>
        <v>0.67154811715481166</v>
      </c>
      <c r="X823" s="27">
        <f>Table1[[#This Row],[Total Ballots]]/Table1[[#This Row],[Total Voters]]</f>
        <v>0.66079007508978127</v>
      </c>
    </row>
    <row r="824" spans="1:24" s="12" customFormat="1" hidden="1" x14ac:dyDescent="0.25">
      <c r="A824" s="22" t="s">
        <v>58</v>
      </c>
      <c r="B824" s="23">
        <v>2014</v>
      </c>
      <c r="C824" s="23"/>
      <c r="D824" s="24" t="s">
        <v>69</v>
      </c>
      <c r="E824" s="25">
        <v>1541.814574</v>
      </c>
      <c r="F824" s="25">
        <v>1518.4791879999998</v>
      </c>
      <c r="G824" s="25">
        <v>3060.2937700000002</v>
      </c>
      <c r="H824" s="44">
        <v>1319</v>
      </c>
      <c r="I824" s="44">
        <v>1286</v>
      </c>
      <c r="J824" s="44">
        <v>61</v>
      </c>
      <c r="K824" s="44">
        <v>2666</v>
      </c>
      <c r="L824" s="25">
        <v>690</v>
      </c>
      <c r="M824" s="25">
        <v>686</v>
      </c>
      <c r="N824" s="25">
        <v>28</v>
      </c>
      <c r="O824" s="26">
        <v>1404</v>
      </c>
      <c r="P824" s="27">
        <f>Table1[[#This Row],[Female Voters]]/Table1[[#This Row],[Female Population]]</f>
        <v>0.8554854923819134</v>
      </c>
      <c r="Q824" s="27">
        <f>Table1[[#This Row],[Male Voters]]/Table1[[#This Row],[Male Population]]</f>
        <v>0.84689998398581945</v>
      </c>
      <c r="R824" s="27">
        <f>Table1[[#This Row],[Total Voters]]/Table1[[#This Row],[Total Population]]</f>
        <v>0.87115819603161815</v>
      </c>
      <c r="S824" s="27">
        <f>Table1[[#This Row],[Female Ballots]]/Table1[[#This Row],[Female Population]]</f>
        <v>0.44752463210274468</v>
      </c>
      <c r="T824" s="27">
        <f>Table1[[#This Row],[Male Ballots]]/Table1[[#This Row],[Male Population]]</f>
        <v>0.45176779861140914</v>
      </c>
      <c r="U824" s="27">
        <f>Table1[[#This Row],[Total Ballots]]/Table1[[#This Row],[Total Population]]</f>
        <v>0.45877948508191746</v>
      </c>
      <c r="V824" s="27">
        <f>Table1[[#This Row],[Female Ballots]]/Table1[[#This Row],[Female Voters]]</f>
        <v>0.52312357846853674</v>
      </c>
      <c r="W824" s="27">
        <f>Table1[[#This Row],[Male Ballots]]/Table1[[#This Row],[Male Voters]]</f>
        <v>0.53343701399688959</v>
      </c>
      <c r="X824" s="27">
        <f>Table1[[#This Row],[Total Ballots]]/Table1[[#This Row],[Total Voters]]</f>
        <v>0.52663165791447863</v>
      </c>
    </row>
    <row r="825" spans="1:24" s="12" customFormat="1" hidden="1" x14ac:dyDescent="0.25">
      <c r="A825" s="22" t="s">
        <v>58</v>
      </c>
      <c r="B825" s="23">
        <v>2014</v>
      </c>
      <c r="C825" s="23"/>
      <c r="D825" s="24" t="s">
        <v>70</v>
      </c>
      <c r="E825" s="25">
        <v>2970.91113</v>
      </c>
      <c r="F825" s="25">
        <v>3418.6642400000001</v>
      </c>
      <c r="G825" s="25">
        <v>6389.5753599999998</v>
      </c>
      <c r="H825" s="44">
        <v>1793</v>
      </c>
      <c r="I825" s="44">
        <v>1886</v>
      </c>
      <c r="J825" s="44">
        <v>73</v>
      </c>
      <c r="K825" s="44">
        <v>3752</v>
      </c>
      <c r="L825" s="25">
        <v>658</v>
      </c>
      <c r="M825" s="25">
        <v>698</v>
      </c>
      <c r="N825" s="25">
        <v>24</v>
      </c>
      <c r="O825" s="26">
        <v>1380</v>
      </c>
      <c r="P825" s="27">
        <f>Table1[[#This Row],[Female Voters]]/Table1[[#This Row],[Female Population]]</f>
        <v>0.60351855762174889</v>
      </c>
      <c r="Q825" s="27">
        <f>Table1[[#This Row],[Male Voters]]/Table1[[#This Row],[Male Population]]</f>
        <v>0.5516774586790073</v>
      </c>
      <c r="R825" s="27">
        <f>Table1[[#This Row],[Total Voters]]/Table1[[#This Row],[Total Population]]</f>
        <v>0.58720647126071301</v>
      </c>
      <c r="S825" s="27">
        <f>Table1[[#This Row],[Female Ballots]]/Table1[[#This Row],[Female Population]]</f>
        <v>0.22148087613781972</v>
      </c>
      <c r="T825" s="27">
        <f>Table1[[#This Row],[Male Ballots]]/Table1[[#This Row],[Male Population]]</f>
        <v>0.20417331185469093</v>
      </c>
      <c r="U825" s="27">
        <f>Table1[[#This Row],[Total Ballots]]/Table1[[#This Row],[Total Population]]</f>
        <v>0.21597679380058207</v>
      </c>
      <c r="V825" s="27">
        <f>Table1[[#This Row],[Female Ballots]]/Table1[[#This Row],[Female Voters]]</f>
        <v>0.36698271054099274</v>
      </c>
      <c r="W825" s="27">
        <f>Table1[[#This Row],[Male Ballots]]/Table1[[#This Row],[Male Voters]]</f>
        <v>0.37009544008483564</v>
      </c>
      <c r="X825" s="27">
        <f>Table1[[#This Row],[Total Ballots]]/Table1[[#This Row],[Total Voters]]</f>
        <v>0.36780383795309168</v>
      </c>
    </row>
    <row r="826" spans="1:24" s="12" customFormat="1" hidden="1" x14ac:dyDescent="0.25">
      <c r="A826" s="22" t="s">
        <v>58</v>
      </c>
      <c r="B826" s="23">
        <v>2014</v>
      </c>
      <c r="C826" s="23"/>
      <c r="D826" s="24" t="s">
        <v>71</v>
      </c>
      <c r="E826" s="25">
        <v>8539.1049500000008</v>
      </c>
      <c r="F826" s="25">
        <v>9209.8057900000003</v>
      </c>
      <c r="G826" s="25">
        <v>17748.91071</v>
      </c>
      <c r="H826" s="44">
        <v>1298</v>
      </c>
      <c r="I826" s="44">
        <v>1349</v>
      </c>
      <c r="J826" s="44">
        <v>28</v>
      </c>
      <c r="K826" s="44">
        <v>2675</v>
      </c>
      <c r="L826" s="25">
        <v>323</v>
      </c>
      <c r="M826" s="25">
        <v>316</v>
      </c>
      <c r="N826" s="25">
        <v>8</v>
      </c>
      <c r="O826" s="26">
        <v>647</v>
      </c>
      <c r="P826" s="27">
        <f>Table1[[#This Row],[Female Voters]]/Table1[[#This Row],[Female Population]]</f>
        <v>0.15200656363873358</v>
      </c>
      <c r="Q826" s="27">
        <f>Table1[[#This Row],[Male Voters]]/Table1[[#This Row],[Male Population]]</f>
        <v>0.1464743156109484</v>
      </c>
      <c r="R826" s="27">
        <f>Table1[[#This Row],[Total Voters]]/Table1[[#This Row],[Total Population]]</f>
        <v>0.15071347440453714</v>
      </c>
      <c r="S826" s="27">
        <f>Table1[[#This Row],[Female Ballots]]/Table1[[#This Row],[Female Population]]</f>
        <v>3.782597847096375E-2</v>
      </c>
      <c r="T826" s="27">
        <f>Table1[[#This Row],[Male Ballots]]/Table1[[#This Row],[Male Population]]</f>
        <v>3.4311255547116157E-2</v>
      </c>
      <c r="U826" s="27">
        <f>Table1[[#This Row],[Total Ballots]]/Table1[[#This Row],[Total Population]]</f>
        <v>3.6452941285882438E-2</v>
      </c>
      <c r="V826" s="27">
        <f>Table1[[#This Row],[Female Ballots]]/Table1[[#This Row],[Female Voters]]</f>
        <v>0.24884437596302003</v>
      </c>
      <c r="W826" s="27">
        <f>Table1[[#This Row],[Male Ballots]]/Table1[[#This Row],[Male Voters]]</f>
        <v>0.23424759080800592</v>
      </c>
      <c r="X826" s="27">
        <f>Table1[[#This Row],[Total Ballots]]/Table1[[#This Row],[Total Voters]]</f>
        <v>0.24186915887850469</v>
      </c>
    </row>
    <row r="827" spans="1:24" s="12" customFormat="1" hidden="1" x14ac:dyDescent="0.25">
      <c r="A827" s="22" t="s">
        <v>58</v>
      </c>
      <c r="B827" s="23">
        <v>2014</v>
      </c>
      <c r="C827" s="23"/>
      <c r="D827" s="24" t="s">
        <v>453</v>
      </c>
      <c r="E827" s="25">
        <v>1815.0684080000001</v>
      </c>
      <c r="F827" s="25">
        <v>1819.828244</v>
      </c>
      <c r="G827" s="25">
        <v>3634.8966499999997</v>
      </c>
      <c r="H827" s="44">
        <v>1706</v>
      </c>
      <c r="I827" s="44">
        <v>1715</v>
      </c>
      <c r="J827" s="44">
        <v>64</v>
      </c>
      <c r="K827" s="44">
        <v>3485</v>
      </c>
      <c r="L827" s="25">
        <v>1313</v>
      </c>
      <c r="M827" s="25">
        <v>1362</v>
      </c>
      <c r="N827" s="25">
        <v>34</v>
      </c>
      <c r="O827" s="26">
        <v>2709</v>
      </c>
      <c r="P827" s="27">
        <f>Table1[[#This Row],[Female Voters]]/Table1[[#This Row],[Female Population]]</f>
        <v>0.93990947805643255</v>
      </c>
      <c r="Q827" s="27">
        <f>Table1[[#This Row],[Male Voters]]/Table1[[#This Row],[Male Population]]</f>
        <v>0.94239662762372201</v>
      </c>
      <c r="R827" s="27">
        <f>Table1[[#This Row],[Total Voters]]/Table1[[#This Row],[Total Population]]</f>
        <v>0.95876178487770769</v>
      </c>
      <c r="S827" s="27">
        <f>Table1[[#This Row],[Female Ballots]]/Table1[[#This Row],[Female Population]]</f>
        <v>0.72338871318176778</v>
      </c>
      <c r="T827" s="27">
        <f>Table1[[#This Row],[Male Ballots]]/Table1[[#This Row],[Male Population]]</f>
        <v>0.74842227803120087</v>
      </c>
      <c r="U827" s="27">
        <f>Table1[[#This Row],[Total Ballots]]/Table1[[#This Row],[Total Population]]</f>
        <v>0.74527566003836732</v>
      </c>
      <c r="V827" s="27">
        <f>Table1[[#This Row],[Female Ballots]]/Table1[[#This Row],[Female Voters]]</f>
        <v>0.76963657678780772</v>
      </c>
      <c r="W827" s="27">
        <f>Table1[[#This Row],[Male Ballots]]/Table1[[#This Row],[Male Voters]]</f>
        <v>0.7941690962099125</v>
      </c>
      <c r="X827" s="27">
        <f>Table1[[#This Row],[Total Ballots]]/Table1[[#This Row],[Total Voters]]</f>
        <v>0.77733142037302727</v>
      </c>
    </row>
    <row r="828" spans="1:24" s="12" customFormat="1" hidden="1" x14ac:dyDescent="0.25">
      <c r="A828" s="22" t="s">
        <v>59</v>
      </c>
      <c r="B828" s="23">
        <v>2014</v>
      </c>
      <c r="C828" s="23"/>
      <c r="D828" s="24" t="s">
        <v>66</v>
      </c>
      <c r="E828" s="25">
        <v>88662.635639999993</v>
      </c>
      <c r="F828" s="25">
        <v>84331.73943999999</v>
      </c>
      <c r="G828" s="25">
        <v>172994.375</v>
      </c>
      <c r="H828" s="44">
        <v>56667</v>
      </c>
      <c r="I828" s="44">
        <v>49222</v>
      </c>
      <c r="J828" s="44">
        <v>0</v>
      </c>
      <c r="K828" s="44">
        <v>105889</v>
      </c>
      <c r="L828" s="25">
        <v>26470</v>
      </c>
      <c r="M828" s="25">
        <v>24086</v>
      </c>
      <c r="N828" s="25">
        <v>3</v>
      </c>
      <c r="O828" s="26">
        <v>50559</v>
      </c>
      <c r="P828" s="27">
        <f>Table1[[#This Row],[Female Voters]]/Table1[[#This Row],[Female Population]]</f>
        <v>0.63913056036465021</v>
      </c>
      <c r="Q828" s="27">
        <f>Table1[[#This Row],[Male Voters]]/Table1[[#This Row],[Male Population]]</f>
        <v>0.58367111038922981</v>
      </c>
      <c r="R828" s="27">
        <f>Table1[[#This Row],[Total Voters]]/Table1[[#This Row],[Total Population]]</f>
        <v>0.61209504644298407</v>
      </c>
      <c r="S828" s="27">
        <f>Table1[[#This Row],[Female Ballots]]/Table1[[#This Row],[Female Population]]</f>
        <v>0.29854740735970303</v>
      </c>
      <c r="T828" s="27">
        <f>Table1[[#This Row],[Male Ballots]]/Table1[[#This Row],[Male Population]]</f>
        <v>0.28561014109209276</v>
      </c>
      <c r="U828" s="27">
        <f>Table1[[#This Row],[Total Ballots]]/Table1[[#This Row],[Total Population]]</f>
        <v>0.29225805752354667</v>
      </c>
      <c r="V828" s="27">
        <f>Table1[[#This Row],[Female Ballots]]/Table1[[#This Row],[Female Voters]]</f>
        <v>0.46711489932412165</v>
      </c>
      <c r="W828" s="27">
        <f>Table1[[#This Row],[Male Ballots]]/Table1[[#This Row],[Male Voters]]</f>
        <v>0.48933403762545202</v>
      </c>
      <c r="X828" s="27">
        <f>Table1[[#This Row],[Total Ballots]]/Table1[[#This Row],[Total Voters]]</f>
        <v>0.47747169205488765</v>
      </c>
    </row>
    <row r="829" spans="1:24" s="12" customFormat="1" hidden="1" x14ac:dyDescent="0.25">
      <c r="A829" s="22" t="s">
        <v>59</v>
      </c>
      <c r="B829" s="23">
        <v>2014</v>
      </c>
      <c r="C829" s="23"/>
      <c r="D829" s="24" t="s">
        <v>67</v>
      </c>
      <c r="E829" s="25">
        <v>17540.48012</v>
      </c>
      <c r="F829" s="25">
        <v>14852.483609999999</v>
      </c>
      <c r="G829" s="25">
        <v>32392.963689999997</v>
      </c>
      <c r="H829" s="44">
        <v>13581</v>
      </c>
      <c r="I829" s="44">
        <v>11567</v>
      </c>
      <c r="J829" s="44">
        <v>0</v>
      </c>
      <c r="K829" s="44">
        <v>25148</v>
      </c>
      <c r="L829" s="25">
        <v>9958</v>
      </c>
      <c r="M829" s="25">
        <v>8907</v>
      </c>
      <c r="N829" s="25">
        <v>0</v>
      </c>
      <c r="O829" s="26">
        <v>18865</v>
      </c>
      <c r="P829" s="27">
        <f>Table1[[#This Row],[Female Voters]]/Table1[[#This Row],[Female Population]]</f>
        <v>0.77426614933502746</v>
      </c>
      <c r="Q829" s="27">
        <f>Table1[[#This Row],[Male Voters]]/Table1[[#This Row],[Male Population]]</f>
        <v>0.77879230866224136</v>
      </c>
      <c r="R829" s="27">
        <f>Table1[[#This Row],[Total Voters]]/Table1[[#This Row],[Total Population]]</f>
        <v>0.77634143762410401</v>
      </c>
      <c r="S829" s="27">
        <f>Table1[[#This Row],[Female Ballots]]/Table1[[#This Row],[Female Population]]</f>
        <v>0.56771536080393215</v>
      </c>
      <c r="T829" s="27">
        <f>Table1[[#This Row],[Male Ballots]]/Table1[[#This Row],[Male Population]]</f>
        <v>0.5996976824807283</v>
      </c>
      <c r="U829" s="27">
        <f>Table1[[#This Row],[Total Ballots]]/Table1[[#This Row],[Total Population]]</f>
        <v>0.58237956182514405</v>
      </c>
      <c r="V829" s="27">
        <f>Table1[[#This Row],[Female Ballots]]/Table1[[#This Row],[Female Voters]]</f>
        <v>0.73323024814078497</v>
      </c>
      <c r="W829" s="27">
        <f>Table1[[#This Row],[Male Ballots]]/Table1[[#This Row],[Male Voters]]</f>
        <v>0.77003544566439008</v>
      </c>
      <c r="X829" s="27">
        <f>Table1[[#This Row],[Total Ballots]]/Table1[[#This Row],[Total Voters]]</f>
        <v>0.75015905837442343</v>
      </c>
    </row>
    <row r="830" spans="1:24" s="12" customFormat="1" hidden="1" x14ac:dyDescent="0.25">
      <c r="A830" s="22" t="s">
        <v>59</v>
      </c>
      <c r="B830" s="23">
        <v>2014</v>
      </c>
      <c r="C830" s="23"/>
      <c r="D830" s="24" t="s">
        <v>68</v>
      </c>
      <c r="E830" s="25">
        <v>13996.172869999999</v>
      </c>
      <c r="F830" s="25">
        <v>13261.068660000001</v>
      </c>
      <c r="G830" s="25">
        <v>27257.2415</v>
      </c>
      <c r="H830" s="44">
        <v>10314</v>
      </c>
      <c r="I830" s="44">
        <v>9204</v>
      </c>
      <c r="J830" s="44">
        <v>0</v>
      </c>
      <c r="K830" s="44">
        <v>19518</v>
      </c>
      <c r="L830" s="25">
        <v>6477</v>
      </c>
      <c r="M830" s="25">
        <v>5947</v>
      </c>
      <c r="N830" s="25">
        <v>0</v>
      </c>
      <c r="O830" s="26">
        <v>12424</v>
      </c>
      <c r="P830" s="27">
        <f>Table1[[#This Row],[Female Voters]]/Table1[[#This Row],[Female Population]]</f>
        <v>0.73691573373657548</v>
      </c>
      <c r="Q830" s="27">
        <f>Table1[[#This Row],[Male Voters]]/Table1[[#This Row],[Male Population]]</f>
        <v>0.69406171070982148</v>
      </c>
      <c r="R830" s="27">
        <f>Table1[[#This Row],[Total Voters]]/Table1[[#This Row],[Total Population]]</f>
        <v>0.71606659096445979</v>
      </c>
      <c r="S830" s="27">
        <f>Table1[[#This Row],[Female Ballots]]/Table1[[#This Row],[Female Population]]</f>
        <v>0.46276936275080466</v>
      </c>
      <c r="T830" s="27">
        <f>Table1[[#This Row],[Male Ballots]]/Table1[[#This Row],[Male Population]]</f>
        <v>0.44845556210248894</v>
      </c>
      <c r="U830" s="27">
        <f>Table1[[#This Row],[Total Ballots]]/Table1[[#This Row],[Total Population]]</f>
        <v>0.45580547833499585</v>
      </c>
      <c r="V830" s="27">
        <f>Table1[[#This Row],[Female Ballots]]/Table1[[#This Row],[Female Voters]]</f>
        <v>0.62798138452588714</v>
      </c>
      <c r="W830" s="27">
        <f>Table1[[#This Row],[Male Ballots]]/Table1[[#This Row],[Male Voters]]</f>
        <v>0.64613211647109947</v>
      </c>
      <c r="X830" s="27">
        <f>Table1[[#This Row],[Total Ballots]]/Table1[[#This Row],[Total Voters]]</f>
        <v>0.63654062916282406</v>
      </c>
    </row>
    <row r="831" spans="1:24" s="12" customFormat="1" hidden="1" x14ac:dyDescent="0.25">
      <c r="A831" s="22" t="s">
        <v>59</v>
      </c>
      <c r="B831" s="23">
        <v>2014</v>
      </c>
      <c r="C831" s="23"/>
      <c r="D831" s="24" t="s">
        <v>69</v>
      </c>
      <c r="E831" s="25">
        <v>14628.587510000001</v>
      </c>
      <c r="F831" s="25">
        <v>14320.598109999999</v>
      </c>
      <c r="G831" s="25">
        <v>28949.185600000001</v>
      </c>
      <c r="H831" s="44">
        <v>9047</v>
      </c>
      <c r="I831" s="44">
        <v>8098</v>
      </c>
      <c r="J831" s="44">
        <v>0</v>
      </c>
      <c r="K831" s="44">
        <v>17145</v>
      </c>
      <c r="L831" s="25">
        <v>4061</v>
      </c>
      <c r="M831" s="25">
        <v>3914</v>
      </c>
      <c r="N831" s="25">
        <v>1</v>
      </c>
      <c r="O831" s="26">
        <v>7976</v>
      </c>
      <c r="P831" s="27">
        <f>Table1[[#This Row],[Female Voters]]/Table1[[#This Row],[Female Population]]</f>
        <v>0.61844658575652178</v>
      </c>
      <c r="Q831" s="27">
        <f>Table1[[#This Row],[Male Voters]]/Table1[[#This Row],[Male Population]]</f>
        <v>0.56547917466835473</v>
      </c>
      <c r="R831" s="27">
        <f>Table1[[#This Row],[Total Voters]]/Table1[[#This Row],[Total Population]]</f>
        <v>0.59224463986302955</v>
      </c>
      <c r="S831" s="27">
        <f>Table1[[#This Row],[Female Ballots]]/Table1[[#This Row],[Female Population]]</f>
        <v>0.2776071166969421</v>
      </c>
      <c r="T831" s="27">
        <f>Table1[[#This Row],[Male Ballots]]/Table1[[#This Row],[Male Population]]</f>
        <v>0.27331260677351699</v>
      </c>
      <c r="U831" s="27">
        <f>Table1[[#This Row],[Total Ballots]]/Table1[[#This Row],[Total Population]]</f>
        <v>0.27551724978404918</v>
      </c>
      <c r="V831" s="27">
        <f>Table1[[#This Row],[Female Ballots]]/Table1[[#This Row],[Female Voters]]</f>
        <v>0.44887808113186689</v>
      </c>
      <c r="W831" s="27">
        <f>Table1[[#This Row],[Male Ballots]]/Table1[[#This Row],[Male Voters]]</f>
        <v>0.48332921709063964</v>
      </c>
      <c r="X831" s="27">
        <f>Table1[[#This Row],[Total Ballots]]/Table1[[#This Row],[Total Voters]]</f>
        <v>0.46520851560221638</v>
      </c>
    </row>
    <row r="832" spans="1:24" s="12" customFormat="1" hidden="1" x14ac:dyDescent="0.25">
      <c r="A832" s="22" t="s">
        <v>59</v>
      </c>
      <c r="B832" s="23">
        <v>2014</v>
      </c>
      <c r="C832" s="23"/>
      <c r="D832" s="24" t="s">
        <v>70</v>
      </c>
      <c r="E832" s="25">
        <v>16510.57346</v>
      </c>
      <c r="F832" s="25">
        <v>15511.548849999999</v>
      </c>
      <c r="G832" s="25">
        <v>32022.122300000003</v>
      </c>
      <c r="H832" s="44">
        <v>9290</v>
      </c>
      <c r="I832" s="44">
        <v>7825</v>
      </c>
      <c r="J832" s="44">
        <v>0</v>
      </c>
      <c r="K832" s="44">
        <v>17115</v>
      </c>
      <c r="L832" s="25">
        <v>2059</v>
      </c>
      <c r="M832" s="25">
        <v>1817</v>
      </c>
      <c r="N832" s="25">
        <v>1</v>
      </c>
      <c r="O832" s="26">
        <v>3877</v>
      </c>
      <c r="P832" s="27">
        <f>Table1[[#This Row],[Female Voters]]/Table1[[#This Row],[Female Population]]</f>
        <v>0.56266973539754928</v>
      </c>
      <c r="Q832" s="27">
        <f>Table1[[#This Row],[Male Voters]]/Table1[[#This Row],[Male Population]]</f>
        <v>0.50446284092384497</v>
      </c>
      <c r="R832" s="27">
        <f>Table1[[#This Row],[Total Voters]]/Table1[[#This Row],[Total Population]]</f>
        <v>0.53447425625502654</v>
      </c>
      <c r="S832" s="27">
        <f>Table1[[#This Row],[Female Ballots]]/Table1[[#This Row],[Female Population]]</f>
        <v>0.12470796395947836</v>
      </c>
      <c r="T832" s="27">
        <f>Table1[[#This Row],[Male Ballots]]/Table1[[#This Row],[Male Population]]</f>
        <v>0.11713852804583084</v>
      </c>
      <c r="U832" s="27">
        <f>Table1[[#This Row],[Total Ballots]]/Table1[[#This Row],[Total Population]]</f>
        <v>0.12107254989779362</v>
      </c>
      <c r="V832" s="27">
        <f>Table1[[#This Row],[Female Ballots]]/Table1[[#This Row],[Female Voters]]</f>
        <v>0.2216361679224973</v>
      </c>
      <c r="W832" s="27">
        <f>Table1[[#This Row],[Male Ballots]]/Table1[[#This Row],[Male Voters]]</f>
        <v>0.23220447284345047</v>
      </c>
      <c r="X832" s="27">
        <f>Table1[[#This Row],[Total Ballots]]/Table1[[#This Row],[Total Voters]]</f>
        <v>0.22652643879637743</v>
      </c>
    </row>
    <row r="833" spans="1:24" s="12" customFormat="1" hidden="1" x14ac:dyDescent="0.25">
      <c r="A833" s="22" t="s">
        <v>59</v>
      </c>
      <c r="B833" s="23">
        <v>2014</v>
      </c>
      <c r="C833" s="23"/>
      <c r="D833" s="24" t="s">
        <v>71</v>
      </c>
      <c r="E833" s="25">
        <v>10060.854139999999</v>
      </c>
      <c r="F833" s="25">
        <v>11516.66533</v>
      </c>
      <c r="G833" s="25">
        <v>21577.519509999998</v>
      </c>
      <c r="H833" s="44">
        <v>6079</v>
      </c>
      <c r="I833" s="44">
        <v>5472</v>
      </c>
      <c r="J833" s="44">
        <v>0</v>
      </c>
      <c r="K833" s="44">
        <v>11551</v>
      </c>
      <c r="L833" s="25">
        <v>1096</v>
      </c>
      <c r="M833" s="25">
        <v>999</v>
      </c>
      <c r="N833" s="25">
        <v>0</v>
      </c>
      <c r="O833" s="26">
        <v>2095</v>
      </c>
      <c r="P833" s="27">
        <f>Table1[[#This Row],[Female Voters]]/Table1[[#This Row],[Female Population]]</f>
        <v>0.60422305257672693</v>
      </c>
      <c r="Q833" s="27">
        <f>Table1[[#This Row],[Male Voters]]/Table1[[#This Row],[Male Population]]</f>
        <v>0.47513753705648404</v>
      </c>
      <c r="R833" s="27">
        <f>Table1[[#This Row],[Total Voters]]/Table1[[#This Row],[Total Population]]</f>
        <v>0.53532566589253894</v>
      </c>
      <c r="S833" s="27">
        <f>Table1[[#This Row],[Female Ballots]]/Table1[[#This Row],[Female Population]]</f>
        <v>0.1089370728119909</v>
      </c>
      <c r="T833" s="27">
        <f>Table1[[#This Row],[Male Ballots]]/Table1[[#This Row],[Male Population]]</f>
        <v>8.6743859561298903E-2</v>
      </c>
      <c r="U833" s="27">
        <f>Table1[[#This Row],[Total Ballots]]/Table1[[#This Row],[Total Population]]</f>
        <v>9.7091790325068747E-2</v>
      </c>
      <c r="V833" s="27">
        <f>Table1[[#This Row],[Female Ballots]]/Table1[[#This Row],[Female Voters]]</f>
        <v>0.18029281131765093</v>
      </c>
      <c r="W833" s="27">
        <f>Table1[[#This Row],[Male Ballots]]/Table1[[#This Row],[Male Voters]]</f>
        <v>0.18256578947368421</v>
      </c>
      <c r="X833" s="27">
        <f>Table1[[#This Row],[Total Ballots]]/Table1[[#This Row],[Total Voters]]</f>
        <v>0.18136957839148127</v>
      </c>
    </row>
    <row r="834" spans="1:24" s="12" customFormat="1" hidden="1" x14ac:dyDescent="0.25">
      <c r="A834" s="22" t="s">
        <v>59</v>
      </c>
      <c r="B834" s="23">
        <v>2014</v>
      </c>
      <c r="C834" s="23"/>
      <c r="D834" s="24" t="s">
        <v>453</v>
      </c>
      <c r="E834" s="25">
        <v>15925.96754</v>
      </c>
      <c r="F834" s="25">
        <v>14869.374879999999</v>
      </c>
      <c r="G834" s="25">
        <v>30795.342400000001</v>
      </c>
      <c r="H834" s="44">
        <v>8356</v>
      </c>
      <c r="I834" s="44">
        <v>7056</v>
      </c>
      <c r="J834" s="44">
        <v>0</v>
      </c>
      <c r="K834" s="44">
        <v>15412</v>
      </c>
      <c r="L834" s="25">
        <v>2819</v>
      </c>
      <c r="M834" s="25">
        <v>2502</v>
      </c>
      <c r="N834" s="25">
        <v>1</v>
      </c>
      <c r="O834" s="26">
        <v>5322</v>
      </c>
      <c r="P834" s="27">
        <f>Table1[[#This Row],[Female Voters]]/Table1[[#This Row],[Female Population]]</f>
        <v>0.52467769879681669</v>
      </c>
      <c r="Q834" s="27">
        <f>Table1[[#This Row],[Male Voters]]/Table1[[#This Row],[Male Population]]</f>
        <v>0.47453239002606951</v>
      </c>
      <c r="R834" s="27">
        <f>Table1[[#This Row],[Total Voters]]/Table1[[#This Row],[Total Population]]</f>
        <v>0.50046529114090965</v>
      </c>
      <c r="S834" s="27">
        <f>Table1[[#This Row],[Female Ballots]]/Table1[[#This Row],[Female Population]]</f>
        <v>0.1770065142302808</v>
      </c>
      <c r="T834" s="27">
        <f>Table1[[#This Row],[Male Ballots]]/Table1[[#This Row],[Male Population]]</f>
        <v>0.16826531176944812</v>
      </c>
      <c r="U834" s="27">
        <f>Table1[[#This Row],[Total Ballots]]/Table1[[#This Row],[Total Population]]</f>
        <v>0.17281834151647554</v>
      </c>
      <c r="V834" s="27">
        <f>Table1[[#This Row],[Female Ballots]]/Table1[[#This Row],[Female Voters]]</f>
        <v>0.33736237434179034</v>
      </c>
      <c r="W834" s="27">
        <f>Table1[[#This Row],[Male Ballots]]/Table1[[#This Row],[Male Voters]]</f>
        <v>0.35459183673469385</v>
      </c>
      <c r="X834" s="27">
        <f>Table1[[#This Row],[Total Ballots]]/Table1[[#This Row],[Total Voters]]</f>
        <v>0.34531533869711911</v>
      </c>
    </row>
    <row r="835" spans="1:24" s="12" customFormat="1" hidden="1" x14ac:dyDescent="0.25">
      <c r="A835" s="22" t="s">
        <v>72</v>
      </c>
      <c r="B835" s="23">
        <v>2014</v>
      </c>
      <c r="C835" s="23"/>
      <c r="D835" s="24" t="s">
        <v>66</v>
      </c>
      <c r="E835" s="25">
        <v>2719006.9999859999</v>
      </c>
      <c r="F835" s="25">
        <v>2657979.0000750003</v>
      </c>
      <c r="G835" s="25">
        <v>5376986.000496001</v>
      </c>
      <c r="H835" s="44">
        <v>2036404</v>
      </c>
      <c r="I835" s="44">
        <v>1863942</v>
      </c>
      <c r="J835" s="44">
        <v>2357</v>
      </c>
      <c r="K835" s="44">
        <v>3902703</v>
      </c>
      <c r="L835" s="25">
        <v>1103642</v>
      </c>
      <c r="M835" s="25">
        <v>1018399</v>
      </c>
      <c r="N835" s="25">
        <v>1052</v>
      </c>
      <c r="O835" s="26">
        <v>2123093</v>
      </c>
      <c r="P835" s="27">
        <f>Table1[[#This Row],[Female Voters]]/Table1[[#This Row],[Female Population]]</f>
        <v>0.74895136349795544</v>
      </c>
      <c r="Q835" s="27">
        <f>Table1[[#This Row],[Male Voters]]/Table1[[#This Row],[Male Population]]</f>
        <v>0.70126287677495003</v>
      </c>
      <c r="R835" s="27">
        <f>Table1[[#This Row],[Total Voters]]/Table1[[#This Row],[Total Population]]</f>
        <v>0.72581609839415506</v>
      </c>
      <c r="S835" s="27">
        <f>Table1[[#This Row],[Female Ballots]]/Table1[[#This Row],[Female Population]]</f>
        <v>0.40589891824687563</v>
      </c>
      <c r="T835" s="27">
        <f>Table1[[#This Row],[Male Ballots]]/Table1[[#This Row],[Male Population]]</f>
        <v>0.3831478728655357</v>
      </c>
      <c r="U835" s="27">
        <f>Table1[[#This Row],[Total Ballots]]/Table1[[#This Row],[Total Population]]</f>
        <v>0.39484815467329742</v>
      </c>
      <c r="V835" s="27">
        <f>Table1[[#This Row],[Female Ballots]]/Table1[[#This Row],[Female Voters]]</f>
        <v>0.54195631122311683</v>
      </c>
      <c r="W835" s="27">
        <f>Table1[[#This Row],[Male Ballots]]/Table1[[#This Row],[Male Voters]]</f>
        <v>0.54636839558312433</v>
      </c>
      <c r="X835" s="27">
        <f>Table1[[#This Row],[Total Ballots]]/Table1[[#This Row],[Total Voters]]</f>
        <v>0.54400578265883925</v>
      </c>
    </row>
    <row r="836" spans="1:24" s="12" customFormat="1" hidden="1" x14ac:dyDescent="0.25">
      <c r="A836" s="22" t="s">
        <v>72</v>
      </c>
      <c r="B836" s="23">
        <v>2014</v>
      </c>
      <c r="C836" s="23"/>
      <c r="D836" s="24" t="s">
        <v>67</v>
      </c>
      <c r="E836" s="25">
        <v>534539.00015899993</v>
      </c>
      <c r="F836" s="25">
        <v>443547.00012300001</v>
      </c>
      <c r="G836" s="25">
        <v>978086.00004299986</v>
      </c>
      <c r="H836" s="44">
        <v>460628</v>
      </c>
      <c r="I836" s="44">
        <v>396805</v>
      </c>
      <c r="J836" s="44">
        <v>430</v>
      </c>
      <c r="K836" s="44">
        <v>857863</v>
      </c>
      <c r="L836" s="25">
        <v>352287</v>
      </c>
      <c r="M836" s="25">
        <v>317880</v>
      </c>
      <c r="N836" s="25">
        <v>301</v>
      </c>
      <c r="O836" s="26">
        <v>670468</v>
      </c>
      <c r="P836" s="27">
        <f>Table1[[#This Row],[Female Voters]]/Table1[[#This Row],[Female Population]]</f>
        <v>0.86172945259931466</v>
      </c>
      <c r="Q836" s="27">
        <f>Table1[[#This Row],[Male Voters]]/Table1[[#This Row],[Male Population]]</f>
        <v>0.89461770655637851</v>
      </c>
      <c r="R836" s="27">
        <f>Table1[[#This Row],[Total Voters]]/Table1[[#This Row],[Total Population]]</f>
        <v>0.87708340571512677</v>
      </c>
      <c r="S836" s="27">
        <f>Table1[[#This Row],[Female Ballots]]/Table1[[#This Row],[Female Population]]</f>
        <v>0.65904826382211845</v>
      </c>
      <c r="T836" s="27">
        <f>Table1[[#This Row],[Male Ballots]]/Table1[[#This Row],[Male Population]]</f>
        <v>0.71667715013707389</v>
      </c>
      <c r="U836" s="27">
        <f>Table1[[#This Row],[Total Ballots]]/Table1[[#This Row],[Total Population]]</f>
        <v>0.6854898239730699</v>
      </c>
      <c r="V836" s="27">
        <f>Table1[[#This Row],[Female Ballots]]/Table1[[#This Row],[Female Voters]]</f>
        <v>0.76479718992332202</v>
      </c>
      <c r="W836" s="27">
        <f>Table1[[#This Row],[Male Ballots]]/Table1[[#This Row],[Male Voters]]</f>
        <v>0.80109877647711092</v>
      </c>
      <c r="X836" s="27">
        <f>Table1[[#This Row],[Total Ballots]]/Table1[[#This Row],[Total Voters]]</f>
        <v>0.78155602934268054</v>
      </c>
    </row>
    <row r="837" spans="1:24" s="12" customFormat="1" hidden="1" x14ac:dyDescent="0.25">
      <c r="A837" s="22" t="s">
        <v>72</v>
      </c>
      <c r="B837" s="23">
        <v>2014</v>
      </c>
      <c r="C837" s="23"/>
      <c r="D837" s="24" t="s">
        <v>68</v>
      </c>
      <c r="E837" s="25">
        <v>466546.99995000003</v>
      </c>
      <c r="F837" s="25">
        <v>445571.99993400002</v>
      </c>
      <c r="G837" s="25">
        <v>912119.00005699997</v>
      </c>
      <c r="H837" s="44">
        <v>391697</v>
      </c>
      <c r="I837" s="44">
        <v>359138</v>
      </c>
      <c r="J837" s="44">
        <v>378</v>
      </c>
      <c r="K837" s="44">
        <v>751213</v>
      </c>
      <c r="L837" s="25">
        <v>265505</v>
      </c>
      <c r="M837" s="25">
        <v>247350</v>
      </c>
      <c r="N837" s="25">
        <v>225</v>
      </c>
      <c r="O837" s="26">
        <v>513080</v>
      </c>
      <c r="P837" s="27">
        <f>Table1[[#This Row],[Female Voters]]/Table1[[#This Row],[Female Population]]</f>
        <v>0.83956600308645923</v>
      </c>
      <c r="Q837" s="27">
        <f>Table1[[#This Row],[Male Voters]]/Table1[[#This Row],[Male Population]]</f>
        <v>0.80601563844495838</v>
      </c>
      <c r="R837" s="27">
        <f>Table1[[#This Row],[Total Voters]]/Table1[[#This Row],[Total Population]]</f>
        <v>0.8235910006841819</v>
      </c>
      <c r="S837" s="27">
        <f>Table1[[#This Row],[Female Ballots]]/Table1[[#This Row],[Female Population]]</f>
        <v>0.56908521548408675</v>
      </c>
      <c r="T837" s="27">
        <f>Table1[[#This Row],[Male Ballots]]/Table1[[#This Row],[Male Population]]</f>
        <v>0.55512913746069881</v>
      </c>
      <c r="U837" s="27">
        <f>Table1[[#This Row],[Total Ballots]]/Table1[[#This Row],[Total Population]]</f>
        <v>0.56251432101286858</v>
      </c>
      <c r="V837" s="27">
        <f>Table1[[#This Row],[Female Ballots]]/Table1[[#This Row],[Female Voters]]</f>
        <v>0.67783261041059795</v>
      </c>
      <c r="W837" s="27">
        <f>Table1[[#This Row],[Male Ballots]]/Table1[[#This Row],[Male Voters]]</f>
        <v>0.68873246495775997</v>
      </c>
      <c r="X837" s="27">
        <f>Table1[[#This Row],[Total Ballots]]/Table1[[#This Row],[Total Voters]]</f>
        <v>0.68300202472534421</v>
      </c>
    </row>
    <row r="838" spans="1:24" s="12" customFormat="1" hidden="1" x14ac:dyDescent="0.25">
      <c r="A838" s="22" t="s">
        <v>72</v>
      </c>
      <c r="B838" s="23">
        <v>2014</v>
      </c>
      <c r="C838" s="23"/>
      <c r="D838" s="24" t="s">
        <v>69</v>
      </c>
      <c r="E838" s="25">
        <v>450015.999824</v>
      </c>
      <c r="F838" s="25">
        <v>459665.99992300011</v>
      </c>
      <c r="G838" s="25">
        <v>909682.00020300015</v>
      </c>
      <c r="H838" s="44">
        <v>320505</v>
      </c>
      <c r="I838" s="44">
        <v>298418</v>
      </c>
      <c r="J838" s="44">
        <v>376</v>
      </c>
      <c r="K838" s="44">
        <v>619299</v>
      </c>
      <c r="L838" s="25">
        <v>139242</v>
      </c>
      <c r="M838" s="25">
        <v>129302</v>
      </c>
      <c r="N838" s="25">
        <v>143</v>
      </c>
      <c r="O838" s="26">
        <v>268687</v>
      </c>
      <c r="P838" s="27">
        <f>Table1[[#This Row],[Female Voters]]/Table1[[#This Row],[Female Population]]</f>
        <v>0.71220801066039563</v>
      </c>
      <c r="Q838" s="27">
        <f>Table1[[#This Row],[Male Voters]]/Table1[[#This Row],[Male Population]]</f>
        <v>0.64920616284430177</v>
      </c>
      <c r="R838" s="27">
        <f>Table1[[#This Row],[Total Voters]]/Table1[[#This Row],[Total Population]]</f>
        <v>0.68078625262652259</v>
      </c>
      <c r="S838" s="27">
        <f>Table1[[#This Row],[Female Ballots]]/Table1[[#This Row],[Female Population]]</f>
        <v>0.30941566534180376</v>
      </c>
      <c r="T838" s="27">
        <f>Table1[[#This Row],[Male Ballots]]/Table1[[#This Row],[Male Population]]</f>
        <v>0.28129554942427704</v>
      </c>
      <c r="U838" s="27">
        <f>Table1[[#This Row],[Total Ballots]]/Table1[[#This Row],[Total Population]]</f>
        <v>0.29536365448589852</v>
      </c>
      <c r="V838" s="27">
        <f>Table1[[#This Row],[Female Ballots]]/Table1[[#This Row],[Female Voters]]</f>
        <v>0.43444564047362755</v>
      </c>
      <c r="W838" s="27">
        <f>Table1[[#This Row],[Male Ballots]]/Table1[[#This Row],[Male Voters]]</f>
        <v>0.43329155747977671</v>
      </c>
      <c r="X838" s="27">
        <f>Table1[[#This Row],[Total Ballots]]/Table1[[#This Row],[Total Voters]]</f>
        <v>0.43385666697346514</v>
      </c>
    </row>
    <row r="839" spans="1:24" s="12" customFormat="1" hidden="1" x14ac:dyDescent="0.25">
      <c r="A839" s="22" t="s">
        <v>72</v>
      </c>
      <c r="B839" s="23">
        <v>2014</v>
      </c>
      <c r="C839" s="23"/>
      <c r="D839" s="24" t="s">
        <v>70</v>
      </c>
      <c r="E839" s="25">
        <v>472708.00015699997</v>
      </c>
      <c r="F839" s="25">
        <v>494304.99996699992</v>
      </c>
      <c r="G839" s="25">
        <v>967012.99966900027</v>
      </c>
      <c r="H839" s="44">
        <v>328750</v>
      </c>
      <c r="I839" s="44">
        <v>302387</v>
      </c>
      <c r="J839" s="44">
        <v>425</v>
      </c>
      <c r="K839" s="44">
        <v>631562</v>
      </c>
      <c r="L839" s="25">
        <v>105346</v>
      </c>
      <c r="M839" s="25">
        <v>94767</v>
      </c>
      <c r="N839" s="25">
        <v>123</v>
      </c>
      <c r="O839" s="26">
        <v>200236</v>
      </c>
      <c r="P839" s="27">
        <f>Table1[[#This Row],[Female Voters]]/Table1[[#This Row],[Female Population]]</f>
        <v>0.69546104548857357</v>
      </c>
      <c r="Q839" s="27">
        <f>Table1[[#This Row],[Male Voters]]/Table1[[#This Row],[Male Population]]</f>
        <v>0.61174173844122059</v>
      </c>
      <c r="R839" s="27">
        <f>Table1[[#This Row],[Total Voters]]/Table1[[#This Row],[Total Population]]</f>
        <v>0.65310600810555586</v>
      </c>
      <c r="S839" s="27">
        <f>Table1[[#This Row],[Female Ballots]]/Table1[[#This Row],[Female Population]]</f>
        <v>0.22285639330202059</v>
      </c>
      <c r="T839" s="27">
        <f>Table1[[#This Row],[Male Ballots]]/Table1[[#This Row],[Male Population]]</f>
        <v>0.19171766420798231</v>
      </c>
      <c r="U839" s="27">
        <f>Table1[[#This Row],[Total Ballots]]/Table1[[#This Row],[Total Population]]</f>
        <v>0.20706650279627983</v>
      </c>
      <c r="V839" s="27">
        <f>Table1[[#This Row],[Female Ballots]]/Table1[[#This Row],[Female Voters]]</f>
        <v>0.32044410646387833</v>
      </c>
      <c r="W839" s="27">
        <f>Table1[[#This Row],[Male Ballots]]/Table1[[#This Row],[Male Voters]]</f>
        <v>0.3133964092371696</v>
      </c>
      <c r="X839" s="27">
        <f>Table1[[#This Row],[Total Ballots]]/Table1[[#This Row],[Total Voters]]</f>
        <v>0.31704884081056173</v>
      </c>
    </row>
    <row r="840" spans="1:24" s="12" customFormat="1" hidden="1" x14ac:dyDescent="0.25">
      <c r="A840" s="22" t="s">
        <v>72</v>
      </c>
      <c r="B840" s="23">
        <v>2014</v>
      </c>
      <c r="C840" s="23"/>
      <c r="D840" s="24" t="s">
        <v>71</v>
      </c>
      <c r="E840" s="25">
        <v>120199.28863</v>
      </c>
      <c r="F840" s="25">
        <v>112445.29170999999</v>
      </c>
      <c r="G840" s="25">
        <v>232644.58019000001</v>
      </c>
      <c r="H840" s="44">
        <v>80562</v>
      </c>
      <c r="I840" s="44">
        <v>69993</v>
      </c>
      <c r="J840" s="44">
        <v>0</v>
      </c>
      <c r="K840" s="44">
        <v>150555</v>
      </c>
      <c r="L840" s="25">
        <v>42905</v>
      </c>
      <c r="M840" s="25">
        <v>38940</v>
      </c>
      <c r="N840" s="25">
        <v>3</v>
      </c>
      <c r="O840" s="26">
        <v>81848</v>
      </c>
      <c r="P840" s="27">
        <f>Table1[[#This Row],[Female Voters]]/Table1[[#This Row],[Female Population]]</f>
        <v>0.67023691170076438</v>
      </c>
      <c r="Q840" s="27">
        <f>Table1[[#This Row],[Male Voters]]/Table1[[#This Row],[Male Population]]</f>
        <v>0.62246270106634782</v>
      </c>
      <c r="R840" s="27">
        <f>Table1[[#This Row],[Total Voters]]/Table1[[#This Row],[Total Population]]</f>
        <v>0.64714595920112239</v>
      </c>
      <c r="S840" s="27">
        <f>Table1[[#This Row],[Female Ballots]]/Table1[[#This Row],[Female Population]]</f>
        <v>0.35694886790945229</v>
      </c>
      <c r="T840" s="27">
        <f>Table1[[#This Row],[Male Ballots]]/Table1[[#This Row],[Male Population]]</f>
        <v>0.34630173845275358</v>
      </c>
      <c r="U840" s="27">
        <f>Table1[[#This Row],[Total Ballots]]/Table1[[#This Row],[Total Population]]</f>
        <v>0.35181563195306348</v>
      </c>
      <c r="V840" s="27">
        <f>Table1[[#This Row],[Female Ballots]]/Table1[[#This Row],[Female Voters]]</f>
        <v>0.53257118740845555</v>
      </c>
      <c r="W840" s="27">
        <f>Table1[[#This Row],[Male Ballots]]/Table1[[#This Row],[Male Voters]]</f>
        <v>0.55634134842055638</v>
      </c>
      <c r="X840" s="27">
        <f>Table1[[#This Row],[Total Ballots]]/Table1[[#This Row],[Total Voters]]</f>
        <v>0.54364185845704227</v>
      </c>
    </row>
    <row r="841" spans="1:24" s="12" customFormat="1" hidden="1" x14ac:dyDescent="0.25">
      <c r="A841" s="28" t="s">
        <v>72</v>
      </c>
      <c r="B841" s="23">
        <v>2014</v>
      </c>
      <c r="C841" s="40"/>
      <c r="D841" s="29" t="s">
        <v>453</v>
      </c>
      <c r="E841" s="25">
        <v>475073.99995499995</v>
      </c>
      <c r="F841" s="25">
        <v>476513.00008199998</v>
      </c>
      <c r="G841" s="25">
        <v>951587.00057099992</v>
      </c>
      <c r="H841" s="45">
        <v>363620</v>
      </c>
      <c r="I841" s="45">
        <v>342294</v>
      </c>
      <c r="J841" s="45">
        <v>361</v>
      </c>
      <c r="K841" s="45">
        <v>706275</v>
      </c>
      <c r="L841" s="30">
        <v>196708</v>
      </c>
      <c r="M841" s="30">
        <v>187703</v>
      </c>
      <c r="N841" s="30">
        <v>156</v>
      </c>
      <c r="O841" s="31">
        <v>384567</v>
      </c>
      <c r="P841" s="27">
        <f>Table1[[#This Row],[Female Voters]]/Table1[[#This Row],[Female Population]]</f>
        <v>0.76539654882069508</v>
      </c>
      <c r="Q841" s="27">
        <f>Table1[[#This Row],[Male Voters]]/Table1[[#This Row],[Male Population]]</f>
        <v>0.71833087437508925</v>
      </c>
      <c r="R841" s="27">
        <f>Table1[[#This Row],[Total Voters]]/Table1[[#This Row],[Total Population]]</f>
        <v>0.7422074908297398</v>
      </c>
      <c r="S841" s="27">
        <f>Table1[[#This Row],[Female Ballots]]/Table1[[#This Row],[Female Population]]</f>
        <v>0.41405759948688542</v>
      </c>
      <c r="T841" s="27">
        <f>Table1[[#This Row],[Male Ballots]]/Table1[[#This Row],[Male Population]]</f>
        <v>0.39390950502441574</v>
      </c>
      <c r="U841" s="27">
        <f>Table1[[#This Row],[Total Ballots]]/Table1[[#This Row],[Total Population]]</f>
        <v>0.40413225461175961</v>
      </c>
      <c r="V841" s="27">
        <f>Table1[[#This Row],[Female Ballots]]/Table1[[#This Row],[Female Voters]]</f>
        <v>0.54097134371046696</v>
      </c>
      <c r="W841" s="27">
        <f>Table1[[#This Row],[Male Ballots]]/Table1[[#This Row],[Male Voters]]</f>
        <v>0.54836777740772558</v>
      </c>
      <c r="X841" s="27">
        <f>Table1[[#This Row],[Total Ballots]]/Table1[[#This Row],[Total Voters]]</f>
        <v>0.54450037166825949</v>
      </c>
    </row>
    <row r="842" spans="1:24" s="12" customFormat="1" hidden="1" x14ac:dyDescent="0.25">
      <c r="A842" s="22" t="s">
        <v>60</v>
      </c>
      <c r="B842" s="23">
        <v>2013</v>
      </c>
      <c r="C842" s="23"/>
      <c r="D842" s="24" t="s">
        <v>66</v>
      </c>
      <c r="E842" s="25">
        <v>899.72153200000002</v>
      </c>
      <c r="F842" s="25">
        <v>1042.7074910000001</v>
      </c>
      <c r="G842" s="25">
        <v>1942.42902</v>
      </c>
      <c r="H842" s="44">
        <v>336</v>
      </c>
      <c r="I842" s="44">
        <v>337</v>
      </c>
      <c r="J842" s="44"/>
      <c r="K842" s="44">
        <v>673</v>
      </c>
      <c r="L842" s="25">
        <v>62</v>
      </c>
      <c r="M842" s="25">
        <v>64</v>
      </c>
      <c r="N842" s="25"/>
      <c r="O842" s="26">
        <v>126</v>
      </c>
      <c r="P842" s="27">
        <f>Table1[[#This Row],[Female Voters]]/Table1[[#This Row],[Female Population]]</f>
        <v>0.37344888173688834</v>
      </c>
      <c r="Q842" s="27">
        <f>Table1[[#This Row],[Male Voters]]/Table1[[#This Row],[Male Population]]</f>
        <v>0.32319706428578826</v>
      </c>
      <c r="R842" s="27">
        <f>Table1[[#This Row],[Total Voters]]/Table1[[#This Row],[Total Population]]</f>
        <v>0.34647340678631333</v>
      </c>
      <c r="S842" s="27">
        <f>Table1[[#This Row],[Female Ballots]]/Table1[[#This Row],[Female Population]]</f>
        <v>6.8910210320497253E-2</v>
      </c>
      <c r="T842" s="27">
        <f>Table1[[#This Row],[Male Ballots]]/Table1[[#This Row],[Male Population]]</f>
        <v>6.1378670962286191E-2</v>
      </c>
      <c r="U842" s="27">
        <f>Table1[[#This Row],[Total Ballots]]/Table1[[#This Row],[Total Population]]</f>
        <v>6.4867235148700561E-2</v>
      </c>
      <c r="V842" s="27">
        <f>Table1[[#This Row],[Female Ballots]]/Table1[[#This Row],[Female Voters]]</f>
        <v>0.18452380952380953</v>
      </c>
      <c r="W842" s="27">
        <f>Table1[[#This Row],[Male Ballots]]/Table1[[#This Row],[Male Voters]]</f>
        <v>0.18991097922848665</v>
      </c>
      <c r="X842" s="27">
        <f>Table1[[#This Row],[Total Ballots]]/Table1[[#This Row],[Total Voters]]</f>
        <v>0.18722139673105498</v>
      </c>
    </row>
    <row r="843" spans="1:24" s="12" customFormat="1" hidden="1" x14ac:dyDescent="0.25">
      <c r="A843" s="22" t="s">
        <v>60</v>
      </c>
      <c r="B843" s="23">
        <v>2013</v>
      </c>
      <c r="C843" s="23"/>
      <c r="D843" s="24" t="s">
        <v>67</v>
      </c>
      <c r="E843" s="25">
        <v>1218.8551499999999</v>
      </c>
      <c r="F843" s="25">
        <v>1238.9125680000002</v>
      </c>
      <c r="G843" s="25">
        <v>2457.7677199999998</v>
      </c>
      <c r="H843" s="44">
        <v>506</v>
      </c>
      <c r="I843" s="44">
        <v>399</v>
      </c>
      <c r="J843" s="44"/>
      <c r="K843" s="44">
        <v>905</v>
      </c>
      <c r="L843" s="25">
        <v>122</v>
      </c>
      <c r="M843" s="25">
        <v>78</v>
      </c>
      <c r="N843" s="25"/>
      <c r="O843" s="26">
        <v>200</v>
      </c>
      <c r="P843" s="27">
        <f>Table1[[#This Row],[Female Voters]]/Table1[[#This Row],[Female Population]]</f>
        <v>0.41514366986101675</v>
      </c>
      <c r="Q843" s="27">
        <f>Table1[[#This Row],[Male Voters]]/Table1[[#This Row],[Male Population]]</f>
        <v>0.32205662474157737</v>
      </c>
      <c r="R843" s="27">
        <f>Table1[[#This Row],[Total Voters]]/Table1[[#This Row],[Total Population]]</f>
        <v>0.36822031335003458</v>
      </c>
      <c r="S843" s="27">
        <f>Table1[[#This Row],[Female Ballots]]/Table1[[#This Row],[Female Population]]</f>
        <v>0.10009392830641116</v>
      </c>
      <c r="T843" s="27">
        <f>Table1[[#This Row],[Male Ballots]]/Table1[[#This Row],[Male Population]]</f>
        <v>6.2958437919406099E-2</v>
      </c>
      <c r="U843" s="27">
        <f>Table1[[#This Row],[Total Ballots]]/Table1[[#This Row],[Total Population]]</f>
        <v>8.1374654883985542E-2</v>
      </c>
      <c r="V843" s="27">
        <f>Table1[[#This Row],[Female Ballots]]/Table1[[#This Row],[Female Voters]]</f>
        <v>0.24110671936758893</v>
      </c>
      <c r="W843" s="27">
        <f>Table1[[#This Row],[Male Ballots]]/Table1[[#This Row],[Male Voters]]</f>
        <v>0.19548872180451127</v>
      </c>
      <c r="X843" s="27">
        <f>Table1[[#This Row],[Total Ballots]]/Table1[[#This Row],[Total Voters]]</f>
        <v>0.22099447513812154</v>
      </c>
    </row>
    <row r="844" spans="1:24" s="12" customFormat="1" hidden="1" x14ac:dyDescent="0.25">
      <c r="A844" s="22" t="s">
        <v>60</v>
      </c>
      <c r="B844" s="23">
        <v>2013</v>
      </c>
      <c r="C844" s="23"/>
      <c r="D844" s="24" t="s">
        <v>68</v>
      </c>
      <c r="E844" s="25">
        <v>1164.2046350000001</v>
      </c>
      <c r="F844" s="25">
        <v>1223.3634969999998</v>
      </c>
      <c r="G844" s="25">
        <v>2387.5681299999997</v>
      </c>
      <c r="H844" s="44">
        <v>511</v>
      </c>
      <c r="I844" s="44">
        <v>419</v>
      </c>
      <c r="J844" s="44"/>
      <c r="K844" s="44">
        <v>930</v>
      </c>
      <c r="L844" s="25">
        <v>136</v>
      </c>
      <c r="M844" s="25">
        <v>124</v>
      </c>
      <c r="N844" s="25"/>
      <c r="O844" s="26">
        <v>260</v>
      </c>
      <c r="P844" s="27">
        <f>Table1[[#This Row],[Female Voters]]/Table1[[#This Row],[Female Population]]</f>
        <v>0.43892627175462151</v>
      </c>
      <c r="Q844" s="27">
        <f>Table1[[#This Row],[Male Voters]]/Table1[[#This Row],[Male Population]]</f>
        <v>0.34249836702459668</v>
      </c>
      <c r="R844" s="27">
        <f>Table1[[#This Row],[Total Voters]]/Table1[[#This Row],[Total Population]]</f>
        <v>0.3895176804860434</v>
      </c>
      <c r="S844" s="27">
        <f>Table1[[#This Row],[Female Ballots]]/Table1[[#This Row],[Female Population]]</f>
        <v>0.11681795099535916</v>
      </c>
      <c r="T844" s="27">
        <f>Table1[[#This Row],[Male Ballots]]/Table1[[#This Row],[Male Population]]</f>
        <v>0.10135989859439137</v>
      </c>
      <c r="U844" s="27">
        <f>Table1[[#This Row],[Total Ballots]]/Table1[[#This Row],[Total Population]]</f>
        <v>0.1088974160498616</v>
      </c>
      <c r="V844" s="27">
        <f>Table1[[#This Row],[Female Ballots]]/Table1[[#This Row],[Female Voters]]</f>
        <v>0.26614481409001955</v>
      </c>
      <c r="W844" s="27">
        <f>Table1[[#This Row],[Male Ballots]]/Table1[[#This Row],[Male Voters]]</f>
        <v>0.29594272076372313</v>
      </c>
      <c r="X844" s="27">
        <f>Table1[[#This Row],[Total Ballots]]/Table1[[#This Row],[Total Voters]]</f>
        <v>0.27956989247311825</v>
      </c>
    </row>
    <row r="845" spans="1:24" s="12" customFormat="1" hidden="1" x14ac:dyDescent="0.25">
      <c r="A845" s="22" t="s">
        <v>60</v>
      </c>
      <c r="B845" s="23">
        <v>2013</v>
      </c>
      <c r="C845" s="23"/>
      <c r="D845" s="24" t="s">
        <v>69</v>
      </c>
      <c r="E845" s="25">
        <v>896.55940200000009</v>
      </c>
      <c r="F845" s="25">
        <v>934.863201</v>
      </c>
      <c r="G845" s="25">
        <v>1831.4226039999999</v>
      </c>
      <c r="H845" s="44">
        <v>533</v>
      </c>
      <c r="I845" s="44">
        <v>491</v>
      </c>
      <c r="J845" s="44"/>
      <c r="K845" s="44">
        <v>1024</v>
      </c>
      <c r="L845" s="25">
        <v>248</v>
      </c>
      <c r="M845" s="25">
        <v>202</v>
      </c>
      <c r="N845" s="25"/>
      <c r="O845" s="26">
        <v>450</v>
      </c>
      <c r="P845" s="27">
        <f>Table1[[#This Row],[Female Voters]]/Table1[[#This Row],[Female Population]]</f>
        <v>0.59449490888279144</v>
      </c>
      <c r="Q845" s="27">
        <f>Table1[[#This Row],[Male Voters]]/Table1[[#This Row],[Male Population]]</f>
        <v>0.52521053291517894</v>
      </c>
      <c r="R845" s="27">
        <f>Table1[[#This Row],[Total Voters]]/Table1[[#This Row],[Total Population]]</f>
        <v>0.55912818688788013</v>
      </c>
      <c r="S845" s="27">
        <f>Table1[[#This Row],[Female Ballots]]/Table1[[#This Row],[Female Population]]</f>
        <v>0.27661301576535136</v>
      </c>
      <c r="T845" s="27">
        <f>Table1[[#This Row],[Male Ballots]]/Table1[[#This Row],[Male Population]]</f>
        <v>0.21607439439687603</v>
      </c>
      <c r="U845" s="27">
        <f>Table1[[#This Row],[Total Ballots]]/Table1[[#This Row],[Total Population]]</f>
        <v>0.24571062900346294</v>
      </c>
      <c r="V845" s="27">
        <f>Table1[[#This Row],[Female Ballots]]/Table1[[#This Row],[Female Voters]]</f>
        <v>0.46529080675422141</v>
      </c>
      <c r="W845" s="27">
        <f>Table1[[#This Row],[Male Ballots]]/Table1[[#This Row],[Male Voters]]</f>
        <v>0.41140529531568226</v>
      </c>
      <c r="X845" s="27">
        <f>Table1[[#This Row],[Total Ballots]]/Table1[[#This Row],[Total Voters]]</f>
        <v>0.439453125</v>
      </c>
    </row>
    <row r="846" spans="1:24" s="12" customFormat="1" hidden="1" x14ac:dyDescent="0.25">
      <c r="A846" s="22" t="s">
        <v>60</v>
      </c>
      <c r="B846" s="23">
        <v>2013</v>
      </c>
      <c r="C846" s="23"/>
      <c r="D846" s="24" t="s">
        <v>70</v>
      </c>
      <c r="E846" s="25">
        <v>843.291293</v>
      </c>
      <c r="F846" s="25">
        <v>814.88388899999995</v>
      </c>
      <c r="G846" s="25">
        <v>1658.1751819999999</v>
      </c>
      <c r="H846" s="44">
        <v>649</v>
      </c>
      <c r="I846" s="44">
        <v>597</v>
      </c>
      <c r="J846" s="44"/>
      <c r="K846" s="44">
        <v>1246</v>
      </c>
      <c r="L846" s="25">
        <v>413</v>
      </c>
      <c r="M846" s="25">
        <v>374</v>
      </c>
      <c r="N846" s="25"/>
      <c r="O846" s="26">
        <v>787</v>
      </c>
      <c r="P846" s="27">
        <f>Table1[[#This Row],[Female Voters]]/Table1[[#This Row],[Female Population]]</f>
        <v>0.76960358228197667</v>
      </c>
      <c r="Q846" s="27">
        <f>Table1[[#This Row],[Male Voters]]/Table1[[#This Row],[Male Population]]</f>
        <v>0.73261971191088304</v>
      </c>
      <c r="R846" s="27">
        <f>Table1[[#This Row],[Total Voters]]/Table1[[#This Row],[Total Population]]</f>
        <v>0.75142844587575064</v>
      </c>
      <c r="S846" s="27">
        <f>Table1[[#This Row],[Female Ballots]]/Table1[[#This Row],[Female Population]]</f>
        <v>0.48974773417943973</v>
      </c>
      <c r="T846" s="27">
        <f>Table1[[#This Row],[Male Ballots]]/Table1[[#This Row],[Male Population]]</f>
        <v>0.45896109255388656</v>
      </c>
      <c r="U846" s="27">
        <f>Table1[[#This Row],[Total Ballots]]/Table1[[#This Row],[Total Population]]</f>
        <v>0.47461812753147337</v>
      </c>
      <c r="V846" s="27">
        <f>Table1[[#This Row],[Female Ballots]]/Table1[[#This Row],[Female Voters]]</f>
        <v>0.63636363636363635</v>
      </c>
      <c r="W846" s="27">
        <f>Table1[[#This Row],[Male Ballots]]/Table1[[#This Row],[Male Voters]]</f>
        <v>0.62646566164154105</v>
      </c>
      <c r="X846" s="27">
        <f>Table1[[#This Row],[Total Ballots]]/Table1[[#This Row],[Total Voters]]</f>
        <v>0.6316211878009631</v>
      </c>
    </row>
    <row r="847" spans="1:24" s="12" customFormat="1" hidden="1" x14ac:dyDescent="0.25">
      <c r="A847" s="22" t="s">
        <v>60</v>
      </c>
      <c r="B847" s="23">
        <v>2013</v>
      </c>
      <c r="C847" s="23"/>
      <c r="D847" s="24" t="s">
        <v>71</v>
      </c>
      <c r="E847" s="25">
        <v>962.41883900000005</v>
      </c>
      <c r="F847" s="25">
        <v>884.7710689999999</v>
      </c>
      <c r="G847" s="25">
        <v>1847.1899080000001</v>
      </c>
      <c r="H847" s="44">
        <v>798</v>
      </c>
      <c r="I847" s="44">
        <v>752</v>
      </c>
      <c r="J847" s="44"/>
      <c r="K847" s="44">
        <v>1550</v>
      </c>
      <c r="L847" s="25">
        <v>575</v>
      </c>
      <c r="M847" s="25">
        <v>559</v>
      </c>
      <c r="N847" s="25"/>
      <c r="O847" s="26">
        <v>1134</v>
      </c>
      <c r="P847" s="27">
        <f>Table1[[#This Row],[Female Voters]]/Table1[[#This Row],[Female Population]]</f>
        <v>0.82916082651619827</v>
      </c>
      <c r="Q847" s="27">
        <f>Table1[[#This Row],[Male Voters]]/Table1[[#This Row],[Male Population]]</f>
        <v>0.84993737515619427</v>
      </c>
      <c r="R847" s="27">
        <f>Table1[[#This Row],[Total Voters]]/Table1[[#This Row],[Total Population]]</f>
        <v>0.83911242330152447</v>
      </c>
      <c r="S847" s="27">
        <f>Table1[[#This Row],[Female Ballots]]/Table1[[#This Row],[Female Population]]</f>
        <v>0.59745297649976692</v>
      </c>
      <c r="T847" s="27">
        <f>Table1[[#This Row],[Male Ballots]]/Table1[[#This Row],[Male Population]]</f>
        <v>0.63180185201105399</v>
      </c>
      <c r="U847" s="27">
        <f>Table1[[#This Row],[Total Ballots]]/Table1[[#This Row],[Total Population]]</f>
        <v>0.61390547614447011</v>
      </c>
      <c r="V847" s="27">
        <f>Table1[[#This Row],[Female Ballots]]/Table1[[#This Row],[Female Voters]]</f>
        <v>0.72055137844611528</v>
      </c>
      <c r="W847" s="27">
        <f>Table1[[#This Row],[Male Ballots]]/Table1[[#This Row],[Male Voters]]</f>
        <v>0.74335106382978722</v>
      </c>
      <c r="X847" s="27">
        <f>Table1[[#This Row],[Total Ballots]]/Table1[[#This Row],[Total Voters]]</f>
        <v>0.73161290322580641</v>
      </c>
    </row>
    <row r="848" spans="1:24" s="12" customFormat="1" hidden="1" x14ac:dyDescent="0.25">
      <c r="A848" s="22" t="s">
        <v>60</v>
      </c>
      <c r="B848" s="23">
        <v>2013</v>
      </c>
      <c r="C848" s="23"/>
      <c r="D848" s="24" t="s">
        <v>453</v>
      </c>
      <c r="E848" s="25">
        <v>9439.0847099999992</v>
      </c>
      <c r="F848" s="25">
        <v>9760.9154699999999</v>
      </c>
      <c r="G848" s="25">
        <v>19200.000199999999</v>
      </c>
      <c r="H848" s="44">
        <v>3333</v>
      </c>
      <c r="I848" s="44">
        <v>2995</v>
      </c>
      <c r="J848" s="44"/>
      <c r="K848" s="44">
        <v>6328</v>
      </c>
      <c r="L848" s="25">
        <v>1556</v>
      </c>
      <c r="M848" s="25">
        <v>1401</v>
      </c>
      <c r="N848" s="25"/>
      <c r="O848" s="26">
        <v>2957</v>
      </c>
      <c r="P848" s="27">
        <f>Table1[[#This Row],[Female Voters]]/Table1[[#This Row],[Female Population]]</f>
        <v>0.35310627061847827</v>
      </c>
      <c r="Q848" s="27">
        <f>Table1[[#This Row],[Male Voters]]/Table1[[#This Row],[Male Population]]</f>
        <v>0.30683597344993707</v>
      </c>
      <c r="R848" s="27">
        <f>Table1[[#This Row],[Total Voters]]/Table1[[#This Row],[Total Population]]</f>
        <v>0.32958332990017369</v>
      </c>
      <c r="S848" s="27">
        <f>Table1[[#This Row],[Female Ballots]]/Table1[[#This Row],[Female Population]]</f>
        <v>0.16484649177388302</v>
      </c>
      <c r="T848" s="27">
        <f>Table1[[#This Row],[Male Ballots]]/Table1[[#This Row],[Male Population]]</f>
        <v>0.14353161896606406</v>
      </c>
      <c r="U848" s="27">
        <f>Table1[[#This Row],[Total Ballots]]/Table1[[#This Row],[Total Population]]</f>
        <v>0.15401041506239152</v>
      </c>
      <c r="V848" s="27">
        <f>Table1[[#This Row],[Female Ballots]]/Table1[[#This Row],[Female Voters]]</f>
        <v>0.46684668466846685</v>
      </c>
      <c r="W848" s="27">
        <f>Table1[[#This Row],[Male Ballots]]/Table1[[#This Row],[Male Voters]]</f>
        <v>0.46777963272120199</v>
      </c>
      <c r="X848" s="27">
        <f>Table1[[#This Row],[Total Ballots]]/Table1[[#This Row],[Total Voters]]</f>
        <v>0.46728824273072062</v>
      </c>
    </row>
    <row r="849" spans="1:24" s="12" customFormat="1" hidden="1" x14ac:dyDescent="0.25">
      <c r="A849" s="22" t="s">
        <v>38</v>
      </c>
      <c r="B849" s="23">
        <v>2013</v>
      </c>
      <c r="C849" s="23"/>
      <c r="D849" s="24" t="s">
        <v>66</v>
      </c>
      <c r="E849" s="25">
        <v>838.10118799999998</v>
      </c>
      <c r="F849" s="25">
        <v>796.265534</v>
      </c>
      <c r="G849" s="25">
        <v>1634.366722</v>
      </c>
      <c r="H849" s="44">
        <v>574</v>
      </c>
      <c r="I849" s="44">
        <v>500</v>
      </c>
      <c r="J849" s="44">
        <v>1</v>
      </c>
      <c r="K849" s="44">
        <v>1075</v>
      </c>
      <c r="L849" s="25">
        <v>76</v>
      </c>
      <c r="M849" s="25">
        <v>68</v>
      </c>
      <c r="N849" s="25"/>
      <c r="O849" s="26">
        <v>144</v>
      </c>
      <c r="P849" s="27">
        <f>Table1[[#This Row],[Female Voters]]/Table1[[#This Row],[Female Population]]</f>
        <v>0.68488150144466808</v>
      </c>
      <c r="Q849" s="27">
        <f>Table1[[#This Row],[Male Voters]]/Table1[[#This Row],[Male Population]]</f>
        <v>0.62793123480841251</v>
      </c>
      <c r="R849" s="27">
        <f>Table1[[#This Row],[Total Voters]]/Table1[[#This Row],[Total Population]]</f>
        <v>0.657747117295992</v>
      </c>
      <c r="S849" s="27">
        <f>Table1[[#This Row],[Female Ballots]]/Table1[[#This Row],[Female Population]]</f>
        <v>9.0681174407307968E-2</v>
      </c>
      <c r="T849" s="27">
        <f>Table1[[#This Row],[Male Ballots]]/Table1[[#This Row],[Male Population]]</f>
        <v>8.5398647933944111E-2</v>
      </c>
      <c r="U849" s="27">
        <f>Table1[[#This Row],[Total Ballots]]/Table1[[#This Row],[Total Population]]</f>
        <v>8.8107520828486371E-2</v>
      </c>
      <c r="V849" s="27">
        <f>Table1[[#This Row],[Female Ballots]]/Table1[[#This Row],[Female Voters]]</f>
        <v>0.13240418118466898</v>
      </c>
      <c r="W849" s="27">
        <f>Table1[[#This Row],[Male Ballots]]/Table1[[#This Row],[Male Voters]]</f>
        <v>0.13600000000000001</v>
      </c>
      <c r="X849" s="27">
        <f>Table1[[#This Row],[Total Ballots]]/Table1[[#This Row],[Total Voters]]</f>
        <v>0.13395348837209303</v>
      </c>
    </row>
    <row r="850" spans="1:24" s="12" customFormat="1" hidden="1" x14ac:dyDescent="0.25">
      <c r="A850" s="22" t="s">
        <v>38</v>
      </c>
      <c r="B850" s="23">
        <v>2013</v>
      </c>
      <c r="C850" s="23"/>
      <c r="D850" s="24" t="s">
        <v>67</v>
      </c>
      <c r="E850" s="25">
        <v>1237.784721</v>
      </c>
      <c r="F850" s="25">
        <v>1132.413691</v>
      </c>
      <c r="G850" s="25">
        <v>2370.1984199999997</v>
      </c>
      <c r="H850" s="44">
        <v>997</v>
      </c>
      <c r="I850" s="44">
        <v>836</v>
      </c>
      <c r="J850" s="44">
        <v>2</v>
      </c>
      <c r="K850" s="44">
        <v>1835</v>
      </c>
      <c r="L850" s="25">
        <v>142</v>
      </c>
      <c r="M850" s="25">
        <v>125</v>
      </c>
      <c r="N850" s="25"/>
      <c r="O850" s="26">
        <v>267</v>
      </c>
      <c r="P850" s="27">
        <f>Table1[[#This Row],[Female Voters]]/Table1[[#This Row],[Female Population]]</f>
        <v>0.80547124478522303</v>
      </c>
      <c r="Q850" s="27">
        <f>Table1[[#This Row],[Male Voters]]/Table1[[#This Row],[Male Population]]</f>
        <v>0.73824610797645329</v>
      </c>
      <c r="R850" s="27">
        <f>Table1[[#This Row],[Total Voters]]/Table1[[#This Row],[Total Population]]</f>
        <v>0.77419678644457124</v>
      </c>
      <c r="S850" s="27">
        <f>Table1[[#This Row],[Female Ballots]]/Table1[[#This Row],[Female Population]]</f>
        <v>0.11472107999950017</v>
      </c>
      <c r="T850" s="27">
        <f>Table1[[#This Row],[Male Ballots]]/Table1[[#This Row],[Male Population]]</f>
        <v>0.11038368839360845</v>
      </c>
      <c r="U850" s="27">
        <f>Table1[[#This Row],[Total Ballots]]/Table1[[#This Row],[Total Population]]</f>
        <v>0.1126487967197278</v>
      </c>
      <c r="V850" s="27">
        <f>Table1[[#This Row],[Female Ballots]]/Table1[[#This Row],[Female Voters]]</f>
        <v>0.1424272818455366</v>
      </c>
      <c r="W850" s="27">
        <f>Table1[[#This Row],[Male Ballots]]/Table1[[#This Row],[Male Voters]]</f>
        <v>0.14952153110047847</v>
      </c>
      <c r="X850" s="27">
        <f>Table1[[#This Row],[Total Ballots]]/Table1[[#This Row],[Total Voters]]</f>
        <v>0.1455040871934605</v>
      </c>
    </row>
    <row r="851" spans="1:24" s="12" customFormat="1" hidden="1" x14ac:dyDescent="0.25">
      <c r="A851" s="22" t="s">
        <v>38</v>
      </c>
      <c r="B851" s="23">
        <v>2013</v>
      </c>
      <c r="C851" s="23"/>
      <c r="D851" s="24" t="s">
        <v>68</v>
      </c>
      <c r="E851" s="25">
        <v>1148.5970629999999</v>
      </c>
      <c r="F851" s="25">
        <v>1098.1510640000001</v>
      </c>
      <c r="G851" s="25">
        <v>2246.7481200000002</v>
      </c>
      <c r="H851" s="44">
        <v>978</v>
      </c>
      <c r="I851" s="44">
        <v>815</v>
      </c>
      <c r="J851" s="44">
        <v>3</v>
      </c>
      <c r="K851" s="44">
        <v>1796</v>
      </c>
      <c r="L851" s="25">
        <v>246</v>
      </c>
      <c r="M851" s="25">
        <v>213</v>
      </c>
      <c r="N851" s="25">
        <v>1</v>
      </c>
      <c r="O851" s="26">
        <v>460</v>
      </c>
      <c r="P851" s="27">
        <f>Table1[[#This Row],[Female Voters]]/Table1[[#This Row],[Female Population]]</f>
        <v>0.85147353367383638</v>
      </c>
      <c r="Q851" s="27">
        <f>Table1[[#This Row],[Male Voters]]/Table1[[#This Row],[Male Population]]</f>
        <v>0.74215654541313625</v>
      </c>
      <c r="R851" s="27">
        <f>Table1[[#This Row],[Total Voters]]/Table1[[#This Row],[Total Population]]</f>
        <v>0.79937754660277616</v>
      </c>
      <c r="S851" s="27">
        <f>Table1[[#This Row],[Female Ballots]]/Table1[[#This Row],[Female Population]]</f>
        <v>0.21417432442102632</v>
      </c>
      <c r="T851" s="27">
        <f>Table1[[#This Row],[Male Ballots]]/Table1[[#This Row],[Male Population]]</f>
        <v>0.19396238548834113</v>
      </c>
      <c r="U851" s="27">
        <f>Table1[[#This Row],[Total Ballots]]/Table1[[#This Row],[Total Population]]</f>
        <v>0.20474035157977563</v>
      </c>
      <c r="V851" s="27">
        <f>Table1[[#This Row],[Female Ballots]]/Table1[[#This Row],[Female Voters]]</f>
        <v>0.25153374233128833</v>
      </c>
      <c r="W851" s="27">
        <f>Table1[[#This Row],[Male Ballots]]/Table1[[#This Row],[Male Voters]]</f>
        <v>0.26134969325153373</v>
      </c>
      <c r="X851" s="27">
        <f>Table1[[#This Row],[Total Ballots]]/Table1[[#This Row],[Total Voters]]</f>
        <v>0.25612472160356348</v>
      </c>
    </row>
    <row r="852" spans="1:24" s="12" customFormat="1" hidden="1" x14ac:dyDescent="0.25">
      <c r="A852" s="22" t="s">
        <v>38</v>
      </c>
      <c r="B852" s="23">
        <v>2013</v>
      </c>
      <c r="C852" s="23"/>
      <c r="D852" s="24" t="s">
        <v>69</v>
      </c>
      <c r="E852" s="25">
        <v>1532.9036310000001</v>
      </c>
      <c r="F852" s="25">
        <v>1420.2657840000002</v>
      </c>
      <c r="G852" s="25">
        <v>2953.1694200000002</v>
      </c>
      <c r="H852" s="44">
        <v>1172</v>
      </c>
      <c r="I852" s="44">
        <v>1025</v>
      </c>
      <c r="J852" s="44">
        <v>5</v>
      </c>
      <c r="K852" s="44">
        <v>2202</v>
      </c>
      <c r="L852" s="25">
        <v>473</v>
      </c>
      <c r="M852" s="25">
        <v>429</v>
      </c>
      <c r="N852" s="25">
        <v>2</v>
      </c>
      <c r="O852" s="26">
        <v>904</v>
      </c>
      <c r="P852" s="27">
        <f>Table1[[#This Row],[Female Voters]]/Table1[[#This Row],[Female Population]]</f>
        <v>0.76456208746497512</v>
      </c>
      <c r="Q852" s="27">
        <f>Table1[[#This Row],[Male Voters]]/Table1[[#This Row],[Male Population]]</f>
        <v>0.72169590477158174</v>
      </c>
      <c r="R852" s="27">
        <f>Table1[[#This Row],[Total Voters]]/Table1[[#This Row],[Total Population]]</f>
        <v>0.74563957796908242</v>
      </c>
      <c r="S852" s="27">
        <f>Table1[[#This Row],[Female Ballots]]/Table1[[#This Row],[Female Population]]</f>
        <v>0.30856473325164951</v>
      </c>
      <c r="T852" s="27">
        <f>Table1[[#This Row],[Male Ballots]]/Table1[[#This Row],[Male Population]]</f>
        <v>0.30205613965561812</v>
      </c>
      <c r="U852" s="27">
        <f>Table1[[#This Row],[Total Ballots]]/Table1[[#This Row],[Total Population]]</f>
        <v>0.30611179767668051</v>
      </c>
      <c r="V852" s="27">
        <f>Table1[[#This Row],[Female Ballots]]/Table1[[#This Row],[Female Voters]]</f>
        <v>0.40358361774744028</v>
      </c>
      <c r="W852" s="27">
        <f>Table1[[#This Row],[Male Ballots]]/Table1[[#This Row],[Male Voters]]</f>
        <v>0.41853658536585364</v>
      </c>
      <c r="X852" s="27">
        <f>Table1[[#This Row],[Total Ballots]]/Table1[[#This Row],[Total Voters]]</f>
        <v>0.41053587647593098</v>
      </c>
    </row>
    <row r="853" spans="1:24" s="12" customFormat="1" hidden="1" x14ac:dyDescent="0.25">
      <c r="A853" s="22" t="s">
        <v>38</v>
      </c>
      <c r="B853" s="23">
        <v>2013</v>
      </c>
      <c r="C853" s="23"/>
      <c r="D853" s="24" t="s">
        <v>70</v>
      </c>
      <c r="E853" s="25">
        <v>1746.077916</v>
      </c>
      <c r="F853" s="25">
        <v>1651.1947</v>
      </c>
      <c r="G853" s="25">
        <v>3397.2726199999997</v>
      </c>
      <c r="H853" s="44">
        <v>1473</v>
      </c>
      <c r="I853" s="44">
        <v>1321</v>
      </c>
      <c r="J853" s="44">
        <v>2</v>
      </c>
      <c r="K853" s="44">
        <v>2796</v>
      </c>
      <c r="L853" s="25">
        <v>875</v>
      </c>
      <c r="M853" s="25">
        <v>798</v>
      </c>
      <c r="N853" s="25">
        <v>1</v>
      </c>
      <c r="O853" s="26">
        <v>1674</v>
      </c>
      <c r="P853" s="27">
        <f>Table1[[#This Row],[Female Voters]]/Table1[[#This Row],[Female Population]]</f>
        <v>0.84360496544989239</v>
      </c>
      <c r="Q853" s="27">
        <f>Table1[[#This Row],[Male Voters]]/Table1[[#This Row],[Male Population]]</f>
        <v>0.80002679272165789</v>
      </c>
      <c r="R853" s="27">
        <f>Table1[[#This Row],[Total Voters]]/Table1[[#This Row],[Total Population]]</f>
        <v>0.82301313810959342</v>
      </c>
      <c r="S853" s="27">
        <f>Table1[[#This Row],[Female Ballots]]/Table1[[#This Row],[Female Population]]</f>
        <v>0.50112311253812347</v>
      </c>
      <c r="T853" s="27">
        <f>Table1[[#This Row],[Male Ballots]]/Table1[[#This Row],[Male Population]]</f>
        <v>0.48328643496736029</v>
      </c>
      <c r="U853" s="27">
        <f>Table1[[#This Row],[Total Ballots]]/Table1[[#This Row],[Total Population]]</f>
        <v>0.49274820929737456</v>
      </c>
      <c r="V853" s="27">
        <f>Table1[[#This Row],[Female Ballots]]/Table1[[#This Row],[Female Voters]]</f>
        <v>0.59402579769178543</v>
      </c>
      <c r="W853" s="27">
        <f>Table1[[#This Row],[Male Ballots]]/Table1[[#This Row],[Male Voters]]</f>
        <v>0.60408781226343677</v>
      </c>
      <c r="X853" s="27">
        <f>Table1[[#This Row],[Total Ballots]]/Table1[[#This Row],[Total Voters]]</f>
        <v>0.59871244635193133</v>
      </c>
    </row>
    <row r="854" spans="1:24" s="12" customFormat="1" hidden="1" x14ac:dyDescent="0.25">
      <c r="A854" s="22" t="s">
        <v>38</v>
      </c>
      <c r="B854" s="23">
        <v>2013</v>
      </c>
      <c r="C854" s="23"/>
      <c r="D854" s="24" t="s">
        <v>71</v>
      </c>
      <c r="E854" s="25">
        <v>2420.5489310000003</v>
      </c>
      <c r="F854" s="25">
        <v>2276.116231</v>
      </c>
      <c r="G854" s="25">
        <v>4696.6651579999998</v>
      </c>
      <c r="H854" s="44">
        <v>2216</v>
      </c>
      <c r="I854" s="44">
        <v>1881</v>
      </c>
      <c r="J854" s="44">
        <v>4</v>
      </c>
      <c r="K854" s="44">
        <v>4101</v>
      </c>
      <c r="L854" s="25">
        <v>1555</v>
      </c>
      <c r="M854" s="25">
        <v>1398</v>
      </c>
      <c r="N854" s="25">
        <v>2</v>
      </c>
      <c r="O854" s="26">
        <v>2955</v>
      </c>
      <c r="P854" s="27">
        <f>Table1[[#This Row],[Female Voters]]/Table1[[#This Row],[Female Population]]</f>
        <v>0.91549481674163258</v>
      </c>
      <c r="Q854" s="27">
        <f>Table1[[#This Row],[Male Voters]]/Table1[[#This Row],[Male Population]]</f>
        <v>0.82640770905341343</v>
      </c>
      <c r="R854" s="27">
        <f>Table1[[#This Row],[Total Voters]]/Table1[[#This Row],[Total Population]]</f>
        <v>0.87317274322071226</v>
      </c>
      <c r="S854" s="27">
        <f>Table1[[#This Row],[Female Ballots]]/Table1[[#This Row],[Female Population]]</f>
        <v>0.6424162635529056</v>
      </c>
      <c r="T854" s="27">
        <f>Table1[[#This Row],[Male Ballots]]/Table1[[#This Row],[Male Population]]</f>
        <v>0.61420413463937906</v>
      </c>
      <c r="U854" s="27">
        <f>Table1[[#This Row],[Total Ballots]]/Table1[[#This Row],[Total Population]]</f>
        <v>0.62916982594908677</v>
      </c>
      <c r="V854" s="27">
        <f>Table1[[#This Row],[Female Ballots]]/Table1[[#This Row],[Female Voters]]</f>
        <v>0.7017148014440433</v>
      </c>
      <c r="W854" s="27">
        <f>Table1[[#This Row],[Male Ballots]]/Table1[[#This Row],[Male Voters]]</f>
        <v>0.74322169059011167</v>
      </c>
      <c r="X854" s="27">
        <f>Table1[[#This Row],[Total Ballots]]/Table1[[#This Row],[Total Voters]]</f>
        <v>0.72055596196049743</v>
      </c>
    </row>
    <row r="855" spans="1:24" s="12" customFormat="1" hidden="1" x14ac:dyDescent="0.25">
      <c r="A855" s="22" t="s">
        <v>38</v>
      </c>
      <c r="B855" s="23">
        <v>2013</v>
      </c>
      <c r="C855" s="23"/>
      <c r="D855" s="24" t="s">
        <v>453</v>
      </c>
      <c r="E855" s="25">
        <v>11182.048500000001</v>
      </c>
      <c r="F855" s="25">
        <v>10617.950800000001</v>
      </c>
      <c r="G855" s="25">
        <v>21799.999299999999</v>
      </c>
      <c r="H855" s="44">
        <v>7410</v>
      </c>
      <c r="I855" s="44">
        <v>6378</v>
      </c>
      <c r="J855" s="44">
        <v>17</v>
      </c>
      <c r="K855" s="44">
        <v>13805</v>
      </c>
      <c r="L855" s="25">
        <v>3367</v>
      </c>
      <c r="M855" s="25">
        <v>3031</v>
      </c>
      <c r="N855" s="25">
        <v>6</v>
      </c>
      <c r="O855" s="26">
        <v>6404</v>
      </c>
      <c r="P855" s="27">
        <f>Table1[[#This Row],[Female Voters]]/Table1[[#This Row],[Female Population]]</f>
        <v>0.66266927745841908</v>
      </c>
      <c r="Q855" s="27">
        <f>Table1[[#This Row],[Male Voters]]/Table1[[#This Row],[Male Population]]</f>
        <v>0.60068087714250851</v>
      </c>
      <c r="R855" s="27">
        <f>Table1[[#This Row],[Total Voters]]/Table1[[#This Row],[Total Population]]</f>
        <v>0.63325690106788213</v>
      </c>
      <c r="S855" s="27">
        <f>Table1[[#This Row],[Female Ballots]]/Table1[[#This Row],[Female Population]]</f>
        <v>0.30110761905566763</v>
      </c>
      <c r="T855" s="27">
        <f>Table1[[#This Row],[Male Ballots]]/Table1[[#This Row],[Male Population]]</f>
        <v>0.28545997783301086</v>
      </c>
      <c r="U855" s="27">
        <f>Table1[[#This Row],[Total Ballots]]/Table1[[#This Row],[Total Population]]</f>
        <v>0.29376147732261626</v>
      </c>
      <c r="V855" s="27">
        <f>Table1[[#This Row],[Female Ballots]]/Table1[[#This Row],[Female Voters]]</f>
        <v>0.45438596491228073</v>
      </c>
      <c r="W855" s="27">
        <f>Table1[[#This Row],[Male Ballots]]/Table1[[#This Row],[Male Voters]]</f>
        <v>0.47522734399498273</v>
      </c>
      <c r="X855" s="27">
        <f>Table1[[#This Row],[Total Ballots]]/Table1[[#This Row],[Total Voters]]</f>
        <v>0.46388989496559219</v>
      </c>
    </row>
    <row r="856" spans="1:24" s="12" customFormat="1" hidden="1" x14ac:dyDescent="0.25">
      <c r="A856" s="22" t="s">
        <v>49</v>
      </c>
      <c r="B856" s="23">
        <v>2013</v>
      </c>
      <c r="C856" s="23" t="s">
        <v>76</v>
      </c>
      <c r="D856" s="24" t="s">
        <v>66</v>
      </c>
      <c r="E856" s="25">
        <v>8187.7493800000002</v>
      </c>
      <c r="F856" s="25">
        <v>8385.5749500000002</v>
      </c>
      <c r="G856" s="25">
        <v>16573.324380000002</v>
      </c>
      <c r="H856" s="44">
        <v>4843</v>
      </c>
      <c r="I856" s="44">
        <v>4660</v>
      </c>
      <c r="J856" s="44">
        <v>103</v>
      </c>
      <c r="K856" s="44">
        <v>9606</v>
      </c>
      <c r="L856" s="25">
        <v>754</v>
      </c>
      <c r="M856" s="25">
        <v>724</v>
      </c>
      <c r="N856" s="25">
        <v>20</v>
      </c>
      <c r="O856" s="26">
        <v>1498</v>
      </c>
      <c r="P856" s="27">
        <f>Table1[[#This Row],[Female Voters]]/Table1[[#This Row],[Female Population]]</f>
        <v>0.59149343430440948</v>
      </c>
      <c r="Q856" s="27">
        <f>Table1[[#This Row],[Male Voters]]/Table1[[#This Row],[Male Population]]</f>
        <v>0.55571621836138974</v>
      </c>
      <c r="R856" s="27">
        <f>Table1[[#This Row],[Total Voters]]/Table1[[#This Row],[Total Population]]</f>
        <v>0.57960610555551073</v>
      </c>
      <c r="S856" s="27">
        <f>Table1[[#This Row],[Female Ballots]]/Table1[[#This Row],[Female Population]]</f>
        <v>9.2088798155177537E-2</v>
      </c>
      <c r="T856" s="27">
        <f>Table1[[#This Row],[Male Ballots]]/Table1[[#This Row],[Male Population]]</f>
        <v>8.6338742938550678E-2</v>
      </c>
      <c r="U856" s="27">
        <f>Table1[[#This Row],[Total Ballots]]/Table1[[#This Row],[Total Population]]</f>
        <v>9.0386211338970956E-2</v>
      </c>
      <c r="V856" s="27">
        <f>Table1[[#This Row],[Female Ballots]]/Table1[[#This Row],[Female Voters]]</f>
        <v>0.15568862275449102</v>
      </c>
      <c r="W856" s="27">
        <f>Table1[[#This Row],[Male Ballots]]/Table1[[#This Row],[Male Voters]]</f>
        <v>0.15536480686695278</v>
      </c>
      <c r="X856" s="27">
        <f>Table1[[#This Row],[Total Ballots]]/Table1[[#This Row],[Total Voters]]</f>
        <v>0.15594420154070374</v>
      </c>
    </row>
    <row r="857" spans="1:24" s="12" customFormat="1" hidden="1" x14ac:dyDescent="0.25">
      <c r="A857" s="22" t="s">
        <v>49</v>
      </c>
      <c r="B857" s="23">
        <v>2013</v>
      </c>
      <c r="C857" s="23" t="s">
        <v>76</v>
      </c>
      <c r="D857" s="24" t="s">
        <v>67</v>
      </c>
      <c r="E857" s="25">
        <v>11941.21285</v>
      </c>
      <c r="F857" s="25">
        <v>12349.13449</v>
      </c>
      <c r="G857" s="25">
        <v>24290.347399999999</v>
      </c>
      <c r="H857" s="44">
        <v>8157</v>
      </c>
      <c r="I857" s="44">
        <v>7206</v>
      </c>
      <c r="J857" s="44">
        <v>147</v>
      </c>
      <c r="K857" s="44">
        <v>15510</v>
      </c>
      <c r="L857" s="25">
        <v>1631</v>
      </c>
      <c r="M857" s="25">
        <v>1456</v>
      </c>
      <c r="N857" s="25">
        <v>24</v>
      </c>
      <c r="O857" s="26">
        <v>3111</v>
      </c>
      <c r="P857" s="27">
        <f>Table1[[#This Row],[Female Voters]]/Table1[[#This Row],[Female Population]]</f>
        <v>0.68309644107884737</v>
      </c>
      <c r="Q857" s="27">
        <f>Table1[[#This Row],[Male Voters]]/Table1[[#This Row],[Male Population]]</f>
        <v>0.58352267568510385</v>
      </c>
      <c r="R857" s="27">
        <f>Table1[[#This Row],[Total Voters]]/Table1[[#This Row],[Total Population]]</f>
        <v>0.63852524398230714</v>
      </c>
      <c r="S857" s="27">
        <f>Table1[[#This Row],[Female Ballots]]/Table1[[#This Row],[Female Population]]</f>
        <v>0.13658579078087532</v>
      </c>
      <c r="T857" s="27">
        <f>Table1[[#This Row],[Male Ballots]]/Table1[[#This Row],[Male Population]]</f>
        <v>0.11790299969435347</v>
      </c>
      <c r="U857" s="27">
        <f>Table1[[#This Row],[Total Ballots]]/Table1[[#This Row],[Total Population]]</f>
        <v>0.12807556634616105</v>
      </c>
      <c r="V857" s="27">
        <f>Table1[[#This Row],[Female Ballots]]/Table1[[#This Row],[Female Voters]]</f>
        <v>0.19995096236361407</v>
      </c>
      <c r="W857" s="27">
        <f>Table1[[#This Row],[Male Ballots]]/Table1[[#This Row],[Male Voters]]</f>
        <v>0.20205384401887316</v>
      </c>
      <c r="X857" s="27">
        <f>Table1[[#This Row],[Total Ballots]]/Table1[[#This Row],[Total Voters]]</f>
        <v>0.20058027079303675</v>
      </c>
    </row>
    <row r="858" spans="1:24" s="12" customFormat="1" hidden="1" x14ac:dyDescent="0.25">
      <c r="A858" s="22" t="s">
        <v>49</v>
      </c>
      <c r="B858" s="23">
        <v>2013</v>
      </c>
      <c r="C858" s="23" t="s">
        <v>76</v>
      </c>
      <c r="D858" s="24" t="s">
        <v>68</v>
      </c>
      <c r="E858" s="25">
        <v>11287.883320000001</v>
      </c>
      <c r="F858" s="25">
        <v>11419.350419999999</v>
      </c>
      <c r="G858" s="25">
        <v>22707.233800000002</v>
      </c>
      <c r="H858" s="44">
        <v>7559</v>
      </c>
      <c r="I858" s="44">
        <v>6931</v>
      </c>
      <c r="J858" s="44">
        <v>105</v>
      </c>
      <c r="K858" s="44">
        <v>14595</v>
      </c>
      <c r="L858" s="25">
        <v>2222</v>
      </c>
      <c r="M858" s="25">
        <v>2060</v>
      </c>
      <c r="N858" s="25">
        <v>29</v>
      </c>
      <c r="O858" s="26">
        <v>4311</v>
      </c>
      <c r="P858" s="27">
        <f>Table1[[#This Row],[Female Voters]]/Table1[[#This Row],[Female Population]]</f>
        <v>0.66965610696975197</v>
      </c>
      <c r="Q858" s="27">
        <f>Table1[[#This Row],[Male Voters]]/Table1[[#This Row],[Male Population]]</f>
        <v>0.60695221226077423</v>
      </c>
      <c r="R858" s="27">
        <f>Table1[[#This Row],[Total Voters]]/Table1[[#This Row],[Total Population]]</f>
        <v>0.64274671800842598</v>
      </c>
      <c r="S858" s="27">
        <f>Table1[[#This Row],[Female Ballots]]/Table1[[#This Row],[Female Population]]</f>
        <v>0.19684824311242083</v>
      </c>
      <c r="T858" s="27">
        <f>Table1[[#This Row],[Male Ballots]]/Table1[[#This Row],[Male Population]]</f>
        <v>0.18039555002989394</v>
      </c>
      <c r="U858" s="27">
        <f>Table1[[#This Row],[Total Ballots]]/Table1[[#This Row],[Total Population]]</f>
        <v>0.18985139440454432</v>
      </c>
      <c r="V858" s="27">
        <f>Table1[[#This Row],[Female Ballots]]/Table1[[#This Row],[Female Voters]]</f>
        <v>0.29395422674957006</v>
      </c>
      <c r="W858" s="27">
        <f>Table1[[#This Row],[Male Ballots]]/Table1[[#This Row],[Male Voters]]</f>
        <v>0.29721540903188576</v>
      </c>
      <c r="X858" s="27">
        <f>Table1[[#This Row],[Total Ballots]]/Table1[[#This Row],[Total Voters]]</f>
        <v>0.29537512846865366</v>
      </c>
    </row>
    <row r="859" spans="1:24" s="12" customFormat="1" hidden="1" x14ac:dyDescent="0.25">
      <c r="A859" s="22" t="s">
        <v>49</v>
      </c>
      <c r="B859" s="23">
        <v>2013</v>
      </c>
      <c r="C859" s="23" t="s">
        <v>76</v>
      </c>
      <c r="D859" s="24" t="s">
        <v>69</v>
      </c>
      <c r="E859" s="25">
        <v>12341.386490000001</v>
      </c>
      <c r="F859" s="25">
        <v>12146.962240000001</v>
      </c>
      <c r="G859" s="25">
        <v>24488.348700000002</v>
      </c>
      <c r="H859" s="44">
        <v>9275</v>
      </c>
      <c r="I859" s="44">
        <v>8549</v>
      </c>
      <c r="J859" s="44">
        <v>67</v>
      </c>
      <c r="K859" s="44">
        <v>17891</v>
      </c>
      <c r="L859" s="25">
        <v>3966</v>
      </c>
      <c r="M859" s="25">
        <v>3621</v>
      </c>
      <c r="N859" s="25">
        <v>21</v>
      </c>
      <c r="O859" s="26">
        <v>7608</v>
      </c>
      <c r="P859" s="27">
        <f>Table1[[#This Row],[Female Voters]]/Table1[[#This Row],[Female Population]]</f>
        <v>0.7515363048969711</v>
      </c>
      <c r="Q859" s="27">
        <f>Table1[[#This Row],[Male Voters]]/Table1[[#This Row],[Male Population]]</f>
        <v>0.70379736357853362</v>
      </c>
      <c r="R859" s="27">
        <f>Table1[[#This Row],[Total Voters]]/Table1[[#This Row],[Total Population]]</f>
        <v>0.73059234083840041</v>
      </c>
      <c r="S859" s="27">
        <f>Table1[[#This Row],[Female Ballots]]/Table1[[#This Row],[Female Population]]</f>
        <v>0.32135773425567515</v>
      </c>
      <c r="T859" s="27">
        <f>Table1[[#This Row],[Male Ballots]]/Table1[[#This Row],[Male Population]]</f>
        <v>0.29809922254273835</v>
      </c>
      <c r="U859" s="27">
        <f>Table1[[#This Row],[Total Ballots]]/Table1[[#This Row],[Total Population]]</f>
        <v>0.31067835945998268</v>
      </c>
      <c r="V859" s="27">
        <f>Table1[[#This Row],[Female Ballots]]/Table1[[#This Row],[Female Voters]]</f>
        <v>0.4276010781671159</v>
      </c>
      <c r="W859" s="27">
        <f>Table1[[#This Row],[Male Ballots]]/Table1[[#This Row],[Male Voters]]</f>
        <v>0.42355831091355717</v>
      </c>
      <c r="X859" s="27">
        <f>Table1[[#This Row],[Total Ballots]]/Table1[[#This Row],[Total Voters]]</f>
        <v>0.42524174165781675</v>
      </c>
    </row>
    <row r="860" spans="1:24" s="12" customFormat="1" hidden="1" x14ac:dyDescent="0.25">
      <c r="A860" s="22" t="s">
        <v>49</v>
      </c>
      <c r="B860" s="23">
        <v>2013</v>
      </c>
      <c r="C860" s="23" t="s">
        <v>76</v>
      </c>
      <c r="D860" s="24" t="s">
        <v>70</v>
      </c>
      <c r="E860" s="25">
        <v>11695.776959999999</v>
      </c>
      <c r="F860" s="25">
        <v>11675.956419999999</v>
      </c>
      <c r="G860" s="25">
        <v>23371.733399999997</v>
      </c>
      <c r="H860" s="44">
        <v>9866</v>
      </c>
      <c r="I860" s="44">
        <v>9633</v>
      </c>
      <c r="J860" s="44">
        <v>89</v>
      </c>
      <c r="K860" s="44">
        <v>19588</v>
      </c>
      <c r="L860" s="25">
        <v>5877</v>
      </c>
      <c r="M860" s="25">
        <v>5831</v>
      </c>
      <c r="N860" s="25">
        <v>33</v>
      </c>
      <c r="O860" s="26">
        <v>11741</v>
      </c>
      <c r="P860" s="27">
        <f>Table1[[#This Row],[Female Voters]]/Table1[[#This Row],[Female Population]]</f>
        <v>0.84355233805689811</v>
      </c>
      <c r="Q860" s="27">
        <f>Table1[[#This Row],[Male Voters]]/Table1[[#This Row],[Male Population]]</f>
        <v>0.82502877310328304</v>
      </c>
      <c r="R860" s="27">
        <f>Table1[[#This Row],[Total Voters]]/Table1[[#This Row],[Total Population]]</f>
        <v>0.83810642816933734</v>
      </c>
      <c r="S860" s="27">
        <f>Table1[[#This Row],[Female Ballots]]/Table1[[#This Row],[Female Population]]</f>
        <v>0.50248906251372294</v>
      </c>
      <c r="T860" s="27">
        <f>Table1[[#This Row],[Male Ballots]]/Table1[[#This Row],[Male Population]]</f>
        <v>0.4994023436068975</v>
      </c>
      <c r="U860" s="27">
        <f>Table1[[#This Row],[Total Ballots]]/Table1[[#This Row],[Total Population]]</f>
        <v>0.5023589735111389</v>
      </c>
      <c r="V860" s="27">
        <f>Table1[[#This Row],[Female Ballots]]/Table1[[#This Row],[Female Voters]]</f>
        <v>0.59568214068518144</v>
      </c>
      <c r="W860" s="27">
        <f>Table1[[#This Row],[Male Ballots]]/Table1[[#This Row],[Male Voters]]</f>
        <v>0.6053150628049413</v>
      </c>
      <c r="X860" s="27">
        <f>Table1[[#This Row],[Total Ballots]]/Table1[[#This Row],[Total Voters]]</f>
        <v>0.5993975903614458</v>
      </c>
    </row>
    <row r="861" spans="1:24" s="12" customFormat="1" hidden="1" x14ac:dyDescent="0.25">
      <c r="A861" s="22" t="s">
        <v>49</v>
      </c>
      <c r="B861" s="23">
        <v>2013</v>
      </c>
      <c r="C861" s="23" t="s">
        <v>76</v>
      </c>
      <c r="D861" s="24" t="s">
        <v>71</v>
      </c>
      <c r="E861" s="25">
        <v>12784.6731</v>
      </c>
      <c r="F861" s="25">
        <v>10896.88818</v>
      </c>
      <c r="G861" s="25">
        <v>23681.561259999999</v>
      </c>
      <c r="H861" s="44">
        <v>10826</v>
      </c>
      <c r="I861" s="44">
        <v>9679</v>
      </c>
      <c r="J861" s="44">
        <v>76</v>
      </c>
      <c r="K861" s="44">
        <v>20581</v>
      </c>
      <c r="L861" s="25">
        <v>7446</v>
      </c>
      <c r="M861" s="25">
        <v>7153</v>
      </c>
      <c r="N861" s="25">
        <v>28</v>
      </c>
      <c r="O861" s="26">
        <v>14627</v>
      </c>
      <c r="P861" s="27">
        <f>Table1[[#This Row],[Female Voters]]/Table1[[#This Row],[Female Population]]</f>
        <v>0.84679521449789752</v>
      </c>
      <c r="Q861" s="27">
        <f>Table1[[#This Row],[Male Voters]]/Table1[[#This Row],[Male Population]]</f>
        <v>0.88823523194123477</v>
      </c>
      <c r="R861" s="27">
        <f>Table1[[#This Row],[Total Voters]]/Table1[[#This Row],[Total Population]]</f>
        <v>0.86907276822001223</v>
      </c>
      <c r="S861" s="27">
        <f>Table1[[#This Row],[Female Ballots]]/Table1[[#This Row],[Female Population]]</f>
        <v>0.58241614328019076</v>
      </c>
      <c r="T861" s="27">
        <f>Table1[[#This Row],[Male Ballots]]/Table1[[#This Row],[Male Population]]</f>
        <v>0.65642593388528281</v>
      </c>
      <c r="U861" s="27">
        <f>Table1[[#This Row],[Total Ballots]]/Table1[[#This Row],[Total Population]]</f>
        <v>0.6176535338785345</v>
      </c>
      <c r="V861" s="27">
        <f>Table1[[#This Row],[Female Ballots]]/Table1[[#This Row],[Female Voters]]</f>
        <v>0.68778865693700353</v>
      </c>
      <c r="W861" s="27">
        <f>Table1[[#This Row],[Male Ballots]]/Table1[[#This Row],[Male Voters]]</f>
        <v>0.73902262630437032</v>
      </c>
      <c r="X861" s="27">
        <f>Table1[[#This Row],[Total Ballots]]/Table1[[#This Row],[Total Voters]]</f>
        <v>0.71070404742237991</v>
      </c>
    </row>
    <row r="862" spans="1:24" s="12" customFormat="1" hidden="1" x14ac:dyDescent="0.25">
      <c r="A862" s="22" t="s">
        <v>49</v>
      </c>
      <c r="B862" s="23">
        <v>2013</v>
      </c>
      <c r="C862" s="23" t="s">
        <v>76</v>
      </c>
      <c r="D862" s="24" t="s">
        <v>453</v>
      </c>
      <c r="E862" s="25">
        <v>91727.734400000001</v>
      </c>
      <c r="F862" s="25">
        <v>91672.265499999994</v>
      </c>
      <c r="G862" s="25">
        <v>183400</v>
      </c>
      <c r="H862" s="44">
        <v>50526</v>
      </c>
      <c r="I862" s="44">
        <v>46658</v>
      </c>
      <c r="J862" s="44">
        <v>587</v>
      </c>
      <c r="K862" s="44">
        <v>97771</v>
      </c>
      <c r="L862" s="25">
        <v>21896</v>
      </c>
      <c r="M862" s="25">
        <v>20845</v>
      </c>
      <c r="N862" s="25">
        <v>155</v>
      </c>
      <c r="O862" s="26">
        <v>42896</v>
      </c>
      <c r="P862" s="27">
        <f>Table1[[#This Row],[Female Voters]]/Table1[[#This Row],[Female Population]]</f>
        <v>0.55082577074965888</v>
      </c>
      <c r="Q862" s="27">
        <f>Table1[[#This Row],[Male Voters]]/Table1[[#This Row],[Male Population]]</f>
        <v>0.50896527696263816</v>
      </c>
      <c r="R862" s="27">
        <f>Table1[[#This Row],[Total Voters]]/Table1[[#This Row],[Total Population]]</f>
        <v>0.53310250817884408</v>
      </c>
      <c r="S862" s="27">
        <f>Table1[[#This Row],[Female Ballots]]/Table1[[#This Row],[Female Population]]</f>
        <v>0.23870642988430771</v>
      </c>
      <c r="T862" s="27">
        <f>Table1[[#This Row],[Male Ballots]]/Table1[[#This Row],[Male Population]]</f>
        <v>0.22738611166972852</v>
      </c>
      <c r="U862" s="27">
        <f>Table1[[#This Row],[Total Ballots]]/Table1[[#This Row],[Total Population]]</f>
        <v>0.23389312977099236</v>
      </c>
      <c r="V862" s="27">
        <f>Table1[[#This Row],[Female Ballots]]/Table1[[#This Row],[Female Voters]]</f>
        <v>0.43336104183984481</v>
      </c>
      <c r="W862" s="27">
        <f>Table1[[#This Row],[Male Ballots]]/Table1[[#This Row],[Male Voters]]</f>
        <v>0.44676154142912256</v>
      </c>
      <c r="X862" s="27">
        <f>Table1[[#This Row],[Total Ballots]]/Table1[[#This Row],[Total Voters]]</f>
        <v>0.43873950353376767</v>
      </c>
    </row>
    <row r="863" spans="1:24" s="12" customFormat="1" hidden="1" x14ac:dyDescent="0.25">
      <c r="A863" s="22" t="s">
        <v>45</v>
      </c>
      <c r="B863" s="23">
        <v>2013</v>
      </c>
      <c r="C863" s="23"/>
      <c r="D863" s="24" t="s">
        <v>66</v>
      </c>
      <c r="E863" s="25">
        <v>3035.018251</v>
      </c>
      <c r="F863" s="25">
        <v>3215.311749</v>
      </c>
      <c r="G863" s="25">
        <v>6250.33</v>
      </c>
      <c r="H863" s="44">
        <v>1697</v>
      </c>
      <c r="I863" s="44">
        <v>1583</v>
      </c>
      <c r="J863" s="44">
        <v>28</v>
      </c>
      <c r="K863" s="44">
        <v>3308</v>
      </c>
      <c r="L863" s="25">
        <v>277</v>
      </c>
      <c r="M863" s="25">
        <v>271</v>
      </c>
      <c r="N863" s="25">
        <v>6</v>
      </c>
      <c r="O863" s="26">
        <v>554</v>
      </c>
      <c r="P863" s="27">
        <f>Table1[[#This Row],[Female Voters]]/Table1[[#This Row],[Female Population]]</f>
        <v>0.55913996544859657</v>
      </c>
      <c r="Q863" s="27">
        <f>Table1[[#This Row],[Male Voters]]/Table1[[#This Row],[Male Population]]</f>
        <v>0.49233173128308066</v>
      </c>
      <c r="R863" s="27">
        <f>Table1[[#This Row],[Total Voters]]/Table1[[#This Row],[Total Population]]</f>
        <v>0.52925205549147003</v>
      </c>
      <c r="S863" s="27">
        <f>Table1[[#This Row],[Female Ballots]]/Table1[[#This Row],[Female Population]]</f>
        <v>9.1267984931798024E-2</v>
      </c>
      <c r="T863" s="27">
        <f>Table1[[#This Row],[Male Ballots]]/Table1[[#This Row],[Male Population]]</f>
        <v>8.4284206682068763E-2</v>
      </c>
      <c r="U863" s="27">
        <f>Table1[[#This Row],[Total Ballots]]/Table1[[#This Row],[Total Population]]</f>
        <v>8.8635320055101094E-2</v>
      </c>
      <c r="V863" s="27">
        <f>Table1[[#This Row],[Female Ballots]]/Table1[[#This Row],[Female Voters]]</f>
        <v>0.1632292280494991</v>
      </c>
      <c r="W863" s="27">
        <f>Table1[[#This Row],[Male Ballots]]/Table1[[#This Row],[Male Voters]]</f>
        <v>0.17119393556538218</v>
      </c>
      <c r="X863" s="27">
        <f>Table1[[#This Row],[Total Ballots]]/Table1[[#This Row],[Total Voters]]</f>
        <v>0.16747279322853689</v>
      </c>
    </row>
    <row r="864" spans="1:24" s="12" customFormat="1" hidden="1" x14ac:dyDescent="0.25">
      <c r="A864" s="22" t="s">
        <v>45</v>
      </c>
      <c r="B864" s="23">
        <v>2013</v>
      </c>
      <c r="C864" s="23"/>
      <c r="D864" s="24" t="s">
        <v>67</v>
      </c>
      <c r="E864" s="25">
        <v>4159.45676</v>
      </c>
      <c r="F864" s="25">
        <v>4407.8165200000003</v>
      </c>
      <c r="G864" s="25">
        <v>8567.2732800000013</v>
      </c>
      <c r="H864" s="44">
        <v>2801</v>
      </c>
      <c r="I864" s="44">
        <v>2437</v>
      </c>
      <c r="J864" s="44">
        <v>83</v>
      </c>
      <c r="K864" s="44">
        <v>5321</v>
      </c>
      <c r="L864" s="25">
        <v>633</v>
      </c>
      <c r="M864" s="25">
        <v>515</v>
      </c>
      <c r="N864" s="25">
        <v>20</v>
      </c>
      <c r="O864" s="26">
        <v>1168</v>
      </c>
      <c r="P864" s="27">
        <f>Table1[[#This Row],[Female Voters]]/Table1[[#This Row],[Female Population]]</f>
        <v>0.67340524535228008</v>
      </c>
      <c r="Q864" s="27">
        <f>Table1[[#This Row],[Male Voters]]/Table1[[#This Row],[Male Population]]</f>
        <v>0.55288145251563237</v>
      </c>
      <c r="R864" s="27">
        <f>Table1[[#This Row],[Total Voters]]/Table1[[#This Row],[Total Population]]</f>
        <v>0.62108442512528317</v>
      </c>
      <c r="S864" s="27">
        <f>Table1[[#This Row],[Female Ballots]]/Table1[[#This Row],[Female Population]]</f>
        <v>0.15218333463334283</v>
      </c>
      <c r="T864" s="27">
        <f>Table1[[#This Row],[Male Ballots]]/Table1[[#This Row],[Male Population]]</f>
        <v>0.11683789415082095</v>
      </c>
      <c r="U864" s="27">
        <f>Table1[[#This Row],[Total Ballots]]/Table1[[#This Row],[Total Population]]</f>
        <v>0.13633275860671504</v>
      </c>
      <c r="V864" s="27">
        <f>Table1[[#This Row],[Female Ballots]]/Table1[[#This Row],[Female Voters]]</f>
        <v>0.22599071760085684</v>
      </c>
      <c r="W864" s="27">
        <f>Table1[[#This Row],[Male Ballots]]/Table1[[#This Row],[Male Voters]]</f>
        <v>0.21132540008206813</v>
      </c>
      <c r="X864" s="27">
        <f>Table1[[#This Row],[Total Ballots]]/Table1[[#This Row],[Total Voters]]</f>
        <v>0.21950761135124977</v>
      </c>
    </row>
    <row r="865" spans="1:24" s="12" customFormat="1" hidden="1" x14ac:dyDescent="0.25">
      <c r="A865" s="22" t="s">
        <v>45</v>
      </c>
      <c r="B865" s="23">
        <v>2013</v>
      </c>
      <c r="C865" s="23"/>
      <c r="D865" s="24" t="s">
        <v>68</v>
      </c>
      <c r="E865" s="25">
        <v>4230.7056300000004</v>
      </c>
      <c r="F865" s="25">
        <v>4144.0907299999999</v>
      </c>
      <c r="G865" s="25">
        <v>8374.7963600000003</v>
      </c>
      <c r="H865" s="44">
        <v>2488</v>
      </c>
      <c r="I865" s="44">
        <v>2380</v>
      </c>
      <c r="J865" s="44">
        <v>70</v>
      </c>
      <c r="K865" s="44">
        <v>4938</v>
      </c>
      <c r="L865" s="25">
        <v>878</v>
      </c>
      <c r="M865" s="25">
        <v>796</v>
      </c>
      <c r="N865" s="25">
        <v>30</v>
      </c>
      <c r="O865" s="26">
        <v>1704</v>
      </c>
      <c r="P865" s="27">
        <f>Table1[[#This Row],[Female Voters]]/Table1[[#This Row],[Female Population]]</f>
        <v>0.58808156784947474</v>
      </c>
      <c r="Q865" s="27">
        <f>Table1[[#This Row],[Male Voters]]/Table1[[#This Row],[Male Population]]</f>
        <v>0.57431175016768998</v>
      </c>
      <c r="R865" s="27">
        <f>Table1[[#This Row],[Total Voters]]/Table1[[#This Row],[Total Population]]</f>
        <v>0.58962627719344329</v>
      </c>
      <c r="S865" s="27">
        <f>Table1[[#This Row],[Female Ballots]]/Table1[[#This Row],[Female Population]]</f>
        <v>0.20753039251279695</v>
      </c>
      <c r="T865" s="27">
        <f>Table1[[#This Row],[Male Ballots]]/Table1[[#This Row],[Male Population]]</f>
        <v>0.1920807366107064</v>
      </c>
      <c r="U865" s="27">
        <f>Table1[[#This Row],[Total Ballots]]/Table1[[#This Row],[Total Population]]</f>
        <v>0.20346763392823558</v>
      </c>
      <c r="V865" s="27">
        <f>Table1[[#This Row],[Female Ballots]]/Table1[[#This Row],[Female Voters]]</f>
        <v>0.35289389067524118</v>
      </c>
      <c r="W865" s="27">
        <f>Table1[[#This Row],[Male Ballots]]/Table1[[#This Row],[Male Voters]]</f>
        <v>0.33445378151260502</v>
      </c>
      <c r="X865" s="27">
        <f>Table1[[#This Row],[Total Ballots]]/Table1[[#This Row],[Total Voters]]</f>
        <v>0.34507897934386389</v>
      </c>
    </row>
    <row r="866" spans="1:24" s="12" customFormat="1" hidden="1" x14ac:dyDescent="0.25">
      <c r="A866" s="22" t="s">
        <v>45</v>
      </c>
      <c r="B866" s="23">
        <v>2013</v>
      </c>
      <c r="C866" s="23"/>
      <c r="D866" s="24" t="s">
        <v>69</v>
      </c>
      <c r="E866" s="25">
        <v>5005.0661199999995</v>
      </c>
      <c r="F866" s="25">
        <v>4874.3294299999998</v>
      </c>
      <c r="G866" s="25">
        <v>9879.3955500000011</v>
      </c>
      <c r="H866" s="44">
        <v>3396</v>
      </c>
      <c r="I866" s="44">
        <v>3148</v>
      </c>
      <c r="J866" s="44">
        <v>75</v>
      </c>
      <c r="K866" s="44">
        <v>6619</v>
      </c>
      <c r="L866" s="25">
        <v>1562</v>
      </c>
      <c r="M866" s="25">
        <v>1417</v>
      </c>
      <c r="N866" s="25">
        <v>29</v>
      </c>
      <c r="O866" s="26">
        <v>3008</v>
      </c>
      <c r="P866" s="27">
        <f>Table1[[#This Row],[Female Voters]]/Table1[[#This Row],[Female Population]]</f>
        <v>0.67851251483566821</v>
      </c>
      <c r="Q866" s="27">
        <f>Table1[[#This Row],[Male Voters]]/Table1[[#This Row],[Male Population]]</f>
        <v>0.64583242581533928</v>
      </c>
      <c r="R866" s="27">
        <f>Table1[[#This Row],[Total Voters]]/Table1[[#This Row],[Total Population]]</f>
        <v>0.66998026007775335</v>
      </c>
      <c r="S866" s="27">
        <f>Table1[[#This Row],[Female Ballots]]/Table1[[#This Row],[Female Population]]</f>
        <v>0.31208378921475671</v>
      </c>
      <c r="T866" s="27">
        <f>Table1[[#This Row],[Male Ballots]]/Table1[[#This Row],[Male Population]]</f>
        <v>0.29070665418689196</v>
      </c>
      <c r="U866" s="27">
        <f>Table1[[#This Row],[Total Ballots]]/Table1[[#This Row],[Total Population]]</f>
        <v>0.30447206863784287</v>
      </c>
      <c r="V866" s="27">
        <f>Table1[[#This Row],[Female Ballots]]/Table1[[#This Row],[Female Voters]]</f>
        <v>0.45995288574793874</v>
      </c>
      <c r="W866" s="27">
        <f>Table1[[#This Row],[Male Ballots]]/Table1[[#This Row],[Male Voters]]</f>
        <v>0.45012706480304954</v>
      </c>
      <c r="X866" s="27">
        <f>Table1[[#This Row],[Total Ballots]]/Table1[[#This Row],[Total Voters]]</f>
        <v>0.45444931258498261</v>
      </c>
    </row>
    <row r="867" spans="1:24" s="12" customFormat="1" hidden="1" x14ac:dyDescent="0.25">
      <c r="A867" s="22" t="s">
        <v>45</v>
      </c>
      <c r="B867" s="23">
        <v>2013</v>
      </c>
      <c r="C867" s="23"/>
      <c r="D867" s="24" t="s">
        <v>70</v>
      </c>
      <c r="E867" s="25">
        <v>5220.6337999999996</v>
      </c>
      <c r="F867" s="25">
        <v>5136.30458</v>
      </c>
      <c r="G867" s="25">
        <v>10356.938389999999</v>
      </c>
      <c r="H867" s="44">
        <v>4424</v>
      </c>
      <c r="I867" s="44">
        <v>4036</v>
      </c>
      <c r="J867" s="44">
        <v>79</v>
      </c>
      <c r="K867" s="44">
        <v>8539</v>
      </c>
      <c r="L867" s="25">
        <v>2803</v>
      </c>
      <c r="M867" s="25">
        <v>2483</v>
      </c>
      <c r="N867" s="25">
        <v>40</v>
      </c>
      <c r="O867" s="26">
        <v>5326</v>
      </c>
      <c r="P867" s="27">
        <f>Table1[[#This Row],[Female Voters]]/Table1[[#This Row],[Female Population]]</f>
        <v>0.84740668843694811</v>
      </c>
      <c r="Q867" s="27">
        <f>Table1[[#This Row],[Male Voters]]/Table1[[#This Row],[Male Population]]</f>
        <v>0.78577894615431865</v>
      </c>
      <c r="R867" s="27">
        <f>Table1[[#This Row],[Total Voters]]/Table1[[#This Row],[Total Population]]</f>
        <v>0.8244714488448357</v>
      </c>
      <c r="S867" s="27">
        <f>Table1[[#This Row],[Female Ballots]]/Table1[[#This Row],[Female Population]]</f>
        <v>0.53690798998389822</v>
      </c>
      <c r="T867" s="27">
        <f>Table1[[#This Row],[Male Ballots]]/Table1[[#This Row],[Male Population]]</f>
        <v>0.48342148743834812</v>
      </c>
      <c r="U867" s="27">
        <f>Table1[[#This Row],[Total Ballots]]/Table1[[#This Row],[Total Population]]</f>
        <v>0.51424463479887517</v>
      </c>
      <c r="V867" s="27">
        <f>Table1[[#This Row],[Female Ballots]]/Table1[[#This Row],[Female Voters]]</f>
        <v>0.63358951175406875</v>
      </c>
      <c r="W867" s="27">
        <f>Table1[[#This Row],[Male Ballots]]/Table1[[#This Row],[Male Voters]]</f>
        <v>0.61521308225966298</v>
      </c>
      <c r="X867" s="27">
        <f>Table1[[#This Row],[Total Ballots]]/Table1[[#This Row],[Total Voters]]</f>
        <v>0.62372643166647146</v>
      </c>
    </row>
    <row r="868" spans="1:24" s="12" customFormat="1" hidden="1" x14ac:dyDescent="0.25">
      <c r="A868" s="22" t="s">
        <v>45</v>
      </c>
      <c r="B868" s="23">
        <v>2013</v>
      </c>
      <c r="C868" s="23"/>
      <c r="D868" s="24" t="s">
        <v>71</v>
      </c>
      <c r="E868" s="25">
        <v>6654.9801479999987</v>
      </c>
      <c r="F868" s="25">
        <v>5810.7830380000005</v>
      </c>
      <c r="G868" s="25">
        <v>12465.763219999999</v>
      </c>
      <c r="H868" s="44">
        <v>5683</v>
      </c>
      <c r="I868" s="44">
        <v>5042</v>
      </c>
      <c r="J868" s="44">
        <v>89</v>
      </c>
      <c r="K868" s="44">
        <v>10814</v>
      </c>
      <c r="L868" s="25">
        <v>4122</v>
      </c>
      <c r="M868" s="25">
        <v>3755</v>
      </c>
      <c r="N868" s="25">
        <v>71</v>
      </c>
      <c r="O868" s="26">
        <v>7948</v>
      </c>
      <c r="P868" s="27">
        <f>Table1[[#This Row],[Female Voters]]/Table1[[#This Row],[Female Population]]</f>
        <v>0.85394695004580812</v>
      </c>
      <c r="Q868" s="27">
        <f>Table1[[#This Row],[Male Voters]]/Table1[[#This Row],[Male Population]]</f>
        <v>0.86769717042049366</v>
      </c>
      <c r="R868" s="27">
        <f>Table1[[#This Row],[Total Voters]]/Table1[[#This Row],[Total Population]]</f>
        <v>0.86749602163548878</v>
      </c>
      <c r="S868" s="27">
        <f>Table1[[#This Row],[Female Ballots]]/Table1[[#This Row],[Female Population]]</f>
        <v>0.61938576950357582</v>
      </c>
      <c r="T868" s="27">
        <f>Table1[[#This Row],[Male Ballots]]/Table1[[#This Row],[Male Population]]</f>
        <v>0.64621239090221216</v>
      </c>
      <c r="U868" s="27">
        <f>Table1[[#This Row],[Total Ballots]]/Table1[[#This Row],[Total Population]]</f>
        <v>0.63758631218410078</v>
      </c>
      <c r="V868" s="27">
        <f>Table1[[#This Row],[Female Ballots]]/Table1[[#This Row],[Female Voters]]</f>
        <v>0.72532113320429348</v>
      </c>
      <c r="W868" s="27">
        <f>Table1[[#This Row],[Male Ballots]]/Table1[[#This Row],[Male Voters]]</f>
        <v>0.7447441491471638</v>
      </c>
      <c r="X868" s="27">
        <f>Table1[[#This Row],[Total Ballots]]/Table1[[#This Row],[Total Voters]]</f>
        <v>0.73497318291104119</v>
      </c>
    </row>
    <row r="869" spans="1:24" s="12" customFormat="1" hidden="1" x14ac:dyDescent="0.25">
      <c r="A869" s="22" t="s">
        <v>45</v>
      </c>
      <c r="B869" s="23">
        <v>2013</v>
      </c>
      <c r="C869" s="23"/>
      <c r="D869" s="24" t="s">
        <v>453</v>
      </c>
      <c r="E869" s="25">
        <v>36874.278599999998</v>
      </c>
      <c r="F869" s="25">
        <v>36725.720200000003</v>
      </c>
      <c r="G869" s="25">
        <v>73599.998800000001</v>
      </c>
      <c r="H869" s="44">
        <v>20489</v>
      </c>
      <c r="I869" s="44">
        <v>18626</v>
      </c>
      <c r="J869" s="44">
        <v>424</v>
      </c>
      <c r="K869" s="44">
        <v>39539</v>
      </c>
      <c r="L869" s="25">
        <v>10275</v>
      </c>
      <c r="M869" s="25">
        <v>9237</v>
      </c>
      <c r="N869" s="25">
        <v>196</v>
      </c>
      <c r="O869" s="26">
        <v>19708</v>
      </c>
      <c r="P869" s="27">
        <f>Table1[[#This Row],[Female Voters]]/Table1[[#This Row],[Female Population]]</f>
        <v>0.55564476860030021</v>
      </c>
      <c r="Q869" s="27">
        <f>Table1[[#This Row],[Male Voters]]/Table1[[#This Row],[Male Population]]</f>
        <v>0.50716500312497614</v>
      </c>
      <c r="R869" s="27">
        <f>Table1[[#This Row],[Total Voters]]/Table1[[#This Row],[Total Population]]</f>
        <v>0.53721468267197847</v>
      </c>
      <c r="S869" s="27">
        <f>Table1[[#This Row],[Female Ballots]]/Table1[[#This Row],[Female Population]]</f>
        <v>0.27864951912577895</v>
      </c>
      <c r="T869" s="27">
        <f>Table1[[#This Row],[Male Ballots]]/Table1[[#This Row],[Male Population]]</f>
        <v>0.25151310715480535</v>
      </c>
      <c r="U869" s="27">
        <f>Table1[[#This Row],[Total Ballots]]/Table1[[#This Row],[Total Population]]</f>
        <v>0.26777174349627841</v>
      </c>
      <c r="V869" s="27">
        <f>Table1[[#This Row],[Female Ballots]]/Table1[[#This Row],[Female Voters]]</f>
        <v>0.50148860364097814</v>
      </c>
      <c r="W869" s="27">
        <f>Table1[[#This Row],[Male Ballots]]/Table1[[#This Row],[Male Voters]]</f>
        <v>0.49591968216471599</v>
      </c>
      <c r="X869" s="27">
        <f>Table1[[#This Row],[Total Ballots]]/Table1[[#This Row],[Total Voters]]</f>
        <v>0.49844457371203116</v>
      </c>
    </row>
    <row r="870" spans="1:24" s="12" customFormat="1" hidden="1" x14ac:dyDescent="0.25">
      <c r="A870" s="22" t="s">
        <v>34</v>
      </c>
      <c r="B870" s="23">
        <v>2013</v>
      </c>
      <c r="C870" s="23"/>
      <c r="D870" s="24" t="s">
        <v>66</v>
      </c>
      <c r="E870" s="25">
        <v>2347.5390499999999</v>
      </c>
      <c r="F870" s="25">
        <v>2993.2476349999997</v>
      </c>
      <c r="G870" s="25">
        <v>5340.7866899999999</v>
      </c>
      <c r="H870" s="44">
        <v>1442</v>
      </c>
      <c r="I870" s="44">
        <v>1472</v>
      </c>
      <c r="J870" s="44"/>
      <c r="K870" s="44">
        <v>2914</v>
      </c>
      <c r="L870" s="25">
        <v>243</v>
      </c>
      <c r="M870" s="25">
        <v>267</v>
      </c>
      <c r="N870" s="25"/>
      <c r="O870" s="26">
        <v>510</v>
      </c>
      <c r="P870" s="27">
        <f>Table1[[#This Row],[Female Voters]]/Table1[[#This Row],[Female Population]]</f>
        <v>0.61426028248603581</v>
      </c>
      <c r="Q870" s="27">
        <f>Table1[[#This Row],[Male Voters]]/Table1[[#This Row],[Male Population]]</f>
        <v>0.49177354482399854</v>
      </c>
      <c r="R870" s="27">
        <f>Table1[[#This Row],[Total Voters]]/Table1[[#This Row],[Total Population]]</f>
        <v>0.54561250413841189</v>
      </c>
      <c r="S870" s="27">
        <f>Table1[[#This Row],[Female Ballots]]/Table1[[#This Row],[Female Population]]</f>
        <v>0.10351265509300048</v>
      </c>
      <c r="T870" s="27">
        <f>Table1[[#This Row],[Male Ballots]]/Table1[[#This Row],[Male Population]]</f>
        <v>8.9200772057070388E-2</v>
      </c>
      <c r="U870" s="27">
        <f>Table1[[#This Row],[Total Ballots]]/Table1[[#This Row],[Total Population]]</f>
        <v>9.5491550140902562E-2</v>
      </c>
      <c r="V870" s="27">
        <f>Table1[[#This Row],[Female Ballots]]/Table1[[#This Row],[Female Voters]]</f>
        <v>0.16851595006934814</v>
      </c>
      <c r="W870" s="27">
        <f>Table1[[#This Row],[Male Ballots]]/Table1[[#This Row],[Male Voters]]</f>
        <v>0.18138586956521738</v>
      </c>
      <c r="X870" s="27">
        <f>Table1[[#This Row],[Total Ballots]]/Table1[[#This Row],[Total Voters]]</f>
        <v>0.17501715854495539</v>
      </c>
    </row>
    <row r="871" spans="1:24" s="12" customFormat="1" hidden="1" x14ac:dyDescent="0.25">
      <c r="A871" s="22" t="s">
        <v>34</v>
      </c>
      <c r="B871" s="23">
        <v>2013</v>
      </c>
      <c r="C871" s="23"/>
      <c r="D871" s="24" t="s">
        <v>67</v>
      </c>
      <c r="E871" s="25">
        <v>3410.6192099999998</v>
      </c>
      <c r="F871" s="25">
        <v>3958.6041400000004</v>
      </c>
      <c r="G871" s="25">
        <v>7369.2233500000002</v>
      </c>
      <c r="H871" s="44">
        <v>2593</v>
      </c>
      <c r="I871" s="44">
        <v>2365</v>
      </c>
      <c r="J871" s="44"/>
      <c r="K871" s="44">
        <v>4958</v>
      </c>
      <c r="L871" s="25">
        <v>522</v>
      </c>
      <c r="M871" s="25">
        <v>471</v>
      </c>
      <c r="N871" s="25"/>
      <c r="O871" s="26">
        <v>993</v>
      </c>
      <c r="P871" s="27">
        <f>Table1[[#This Row],[Female Voters]]/Table1[[#This Row],[Female Population]]</f>
        <v>0.76027250195427132</v>
      </c>
      <c r="Q871" s="27">
        <f>Table1[[#This Row],[Male Voters]]/Table1[[#This Row],[Male Population]]</f>
        <v>0.59743281125351422</v>
      </c>
      <c r="R871" s="27">
        <f>Table1[[#This Row],[Total Voters]]/Table1[[#This Row],[Total Population]]</f>
        <v>0.67279817214387994</v>
      </c>
      <c r="S871" s="27">
        <f>Table1[[#This Row],[Female Ballots]]/Table1[[#This Row],[Female Population]]</f>
        <v>0.1530513868184071</v>
      </c>
      <c r="T871" s="27">
        <f>Table1[[#This Row],[Male Ballots]]/Table1[[#This Row],[Male Population]]</f>
        <v>0.1189813336576766</v>
      </c>
      <c r="U871" s="27">
        <f>Table1[[#This Row],[Total Ballots]]/Table1[[#This Row],[Total Population]]</f>
        <v>0.13474961374321759</v>
      </c>
      <c r="V871" s="27">
        <f>Table1[[#This Row],[Female Ballots]]/Table1[[#This Row],[Female Voters]]</f>
        <v>0.20131122252217509</v>
      </c>
      <c r="W871" s="27">
        <f>Table1[[#This Row],[Male Ballots]]/Table1[[#This Row],[Male Voters]]</f>
        <v>0.19915433403805496</v>
      </c>
      <c r="X871" s="27">
        <f>Table1[[#This Row],[Total Ballots]]/Table1[[#This Row],[Total Voters]]</f>
        <v>0.20028237192416296</v>
      </c>
    </row>
    <row r="872" spans="1:24" s="12" customFormat="1" hidden="1" x14ac:dyDescent="0.25">
      <c r="A872" s="22" t="s">
        <v>34</v>
      </c>
      <c r="B872" s="23">
        <v>2013</v>
      </c>
      <c r="C872" s="23"/>
      <c r="D872" s="24" t="s">
        <v>68</v>
      </c>
      <c r="E872" s="25">
        <v>3418.1458599999996</v>
      </c>
      <c r="F872" s="25">
        <v>3603.3688000000002</v>
      </c>
      <c r="G872" s="25">
        <v>7021.5146599999998</v>
      </c>
      <c r="H872" s="44">
        <v>2521</v>
      </c>
      <c r="I872" s="44">
        <v>2226</v>
      </c>
      <c r="J872" s="44"/>
      <c r="K872" s="44">
        <v>4747</v>
      </c>
      <c r="L872" s="25">
        <v>772</v>
      </c>
      <c r="M872" s="25">
        <v>643</v>
      </c>
      <c r="N872" s="25"/>
      <c r="O872" s="26">
        <v>1415</v>
      </c>
      <c r="P872" s="27">
        <f>Table1[[#This Row],[Female Voters]]/Table1[[#This Row],[Female Population]]</f>
        <v>0.73753435437070558</v>
      </c>
      <c r="Q872" s="27">
        <f>Table1[[#This Row],[Male Voters]]/Table1[[#This Row],[Male Population]]</f>
        <v>0.61775525169668999</v>
      </c>
      <c r="R872" s="27">
        <f>Table1[[#This Row],[Total Voters]]/Table1[[#This Row],[Total Population]]</f>
        <v>0.67606495604753181</v>
      </c>
      <c r="S872" s="27">
        <f>Table1[[#This Row],[Female Ballots]]/Table1[[#This Row],[Female Population]]</f>
        <v>0.22585343973589239</v>
      </c>
      <c r="T872" s="27">
        <f>Table1[[#This Row],[Male Ballots]]/Table1[[#This Row],[Male Population]]</f>
        <v>0.17844412706243112</v>
      </c>
      <c r="U872" s="27">
        <f>Table1[[#This Row],[Total Ballots]]/Table1[[#This Row],[Total Population]]</f>
        <v>0.20152347015109701</v>
      </c>
      <c r="V872" s="27">
        <f>Table1[[#This Row],[Female Ballots]]/Table1[[#This Row],[Female Voters]]</f>
        <v>0.30622768742562473</v>
      </c>
      <c r="W872" s="27">
        <f>Table1[[#This Row],[Male Ballots]]/Table1[[#This Row],[Male Voters]]</f>
        <v>0.28885893980233601</v>
      </c>
      <c r="X872" s="27">
        <f>Table1[[#This Row],[Total Ballots]]/Table1[[#This Row],[Total Voters]]</f>
        <v>0.29808299978934066</v>
      </c>
    </row>
    <row r="873" spans="1:24" s="12" customFormat="1" hidden="1" x14ac:dyDescent="0.25">
      <c r="A873" s="22" t="s">
        <v>34</v>
      </c>
      <c r="B873" s="23">
        <v>2013</v>
      </c>
      <c r="C873" s="23"/>
      <c r="D873" s="24" t="s">
        <v>69</v>
      </c>
      <c r="E873" s="25">
        <v>4585.67796</v>
      </c>
      <c r="F873" s="25">
        <v>4344.6487299999999</v>
      </c>
      <c r="G873" s="25">
        <v>8930.3266899999999</v>
      </c>
      <c r="H873" s="44">
        <v>3626</v>
      </c>
      <c r="I873" s="44">
        <v>2979</v>
      </c>
      <c r="J873" s="44"/>
      <c r="K873" s="44">
        <v>6605</v>
      </c>
      <c r="L873" s="25">
        <v>1636</v>
      </c>
      <c r="M873" s="25">
        <v>1242</v>
      </c>
      <c r="N873" s="25"/>
      <c r="O873" s="26">
        <v>2878</v>
      </c>
      <c r="P873" s="27">
        <f>Table1[[#This Row],[Female Voters]]/Table1[[#This Row],[Female Population]]</f>
        <v>0.79072277461019091</v>
      </c>
      <c r="Q873" s="27">
        <f>Table1[[#This Row],[Male Voters]]/Table1[[#This Row],[Male Population]]</f>
        <v>0.68567108301066271</v>
      </c>
      <c r="R873" s="27">
        <f>Table1[[#This Row],[Total Voters]]/Table1[[#This Row],[Total Population]]</f>
        <v>0.73961459969836785</v>
      </c>
      <c r="S873" s="27">
        <f>Table1[[#This Row],[Female Ballots]]/Table1[[#This Row],[Female Population]]</f>
        <v>0.35676295070663883</v>
      </c>
      <c r="T873" s="27">
        <f>Table1[[#This Row],[Male Ballots]]/Table1[[#This Row],[Male Population]]</f>
        <v>0.28586891074160559</v>
      </c>
      <c r="U873" s="27">
        <f>Table1[[#This Row],[Total Ballots]]/Table1[[#This Row],[Total Population]]</f>
        <v>0.32227264465282401</v>
      </c>
      <c r="V873" s="27">
        <f>Table1[[#This Row],[Female Ballots]]/Table1[[#This Row],[Female Voters]]</f>
        <v>0.45118587975730834</v>
      </c>
      <c r="W873" s="27">
        <f>Table1[[#This Row],[Male Ballots]]/Table1[[#This Row],[Male Voters]]</f>
        <v>0.41691842900302117</v>
      </c>
      <c r="X873" s="27">
        <f>Table1[[#This Row],[Total Ballots]]/Table1[[#This Row],[Total Voters]]</f>
        <v>0.43573050719152157</v>
      </c>
    </row>
    <row r="874" spans="1:24" s="12" customFormat="1" hidden="1" x14ac:dyDescent="0.25">
      <c r="A874" s="22" t="s">
        <v>34</v>
      </c>
      <c r="B874" s="23">
        <v>2013</v>
      </c>
      <c r="C874" s="23"/>
      <c r="D874" s="24" t="s">
        <v>70</v>
      </c>
      <c r="E874" s="25">
        <v>6469.3447999999999</v>
      </c>
      <c r="F874" s="25">
        <v>5649.3147800000006</v>
      </c>
      <c r="G874" s="25">
        <v>12118.65958</v>
      </c>
      <c r="H874" s="44">
        <v>5655</v>
      </c>
      <c r="I874" s="44">
        <v>4797</v>
      </c>
      <c r="J874" s="44">
        <v>2</v>
      </c>
      <c r="K874" s="44">
        <v>10454</v>
      </c>
      <c r="L874" s="25">
        <v>3597</v>
      </c>
      <c r="M874" s="25">
        <v>2933</v>
      </c>
      <c r="N874" s="25">
        <v>1</v>
      </c>
      <c r="O874" s="26">
        <v>6531</v>
      </c>
      <c r="P874" s="27">
        <f>Table1[[#This Row],[Female Voters]]/Table1[[#This Row],[Female Population]]</f>
        <v>0.87412252319585748</v>
      </c>
      <c r="Q874" s="27">
        <f>Table1[[#This Row],[Male Voters]]/Table1[[#This Row],[Male Population]]</f>
        <v>0.84912952929841867</v>
      </c>
      <c r="R874" s="27">
        <f>Table1[[#This Row],[Total Voters]]/Table1[[#This Row],[Total Population]]</f>
        <v>0.86263665803871026</v>
      </c>
      <c r="S874" s="27">
        <f>Table1[[#This Row],[Female Ballots]]/Table1[[#This Row],[Female Population]]</f>
        <v>0.55600684631927488</v>
      </c>
      <c r="T874" s="27">
        <f>Table1[[#This Row],[Male Ballots]]/Table1[[#This Row],[Male Population]]</f>
        <v>0.51917800905404665</v>
      </c>
      <c r="U874" s="27">
        <f>Table1[[#This Row],[Total Ballots]]/Table1[[#This Row],[Total Population]]</f>
        <v>0.53892098848773839</v>
      </c>
      <c r="V874" s="27">
        <f>Table1[[#This Row],[Female Ballots]]/Table1[[#This Row],[Female Voters]]</f>
        <v>0.63607427055702914</v>
      </c>
      <c r="W874" s="27">
        <f>Table1[[#This Row],[Male Ballots]]/Table1[[#This Row],[Male Voters]]</f>
        <v>0.61142380654575779</v>
      </c>
      <c r="X874" s="27">
        <f>Table1[[#This Row],[Total Ballots]]/Table1[[#This Row],[Total Voters]]</f>
        <v>0.62473694279701553</v>
      </c>
    </row>
    <row r="875" spans="1:24" s="12" customFormat="1" hidden="1" x14ac:dyDescent="0.25">
      <c r="A875" s="22" t="s">
        <v>34</v>
      </c>
      <c r="B875" s="23">
        <v>2013</v>
      </c>
      <c r="C875" s="23"/>
      <c r="D875" s="24" t="s">
        <v>71</v>
      </c>
      <c r="E875" s="25">
        <v>10101.36814</v>
      </c>
      <c r="F875" s="25">
        <v>8786.8825300000008</v>
      </c>
      <c r="G875" s="25">
        <v>18888.250659999998</v>
      </c>
      <c r="H875" s="44">
        <v>9155</v>
      </c>
      <c r="I875" s="44">
        <v>8184</v>
      </c>
      <c r="J875" s="44"/>
      <c r="K875" s="44">
        <v>17339</v>
      </c>
      <c r="L875" s="25">
        <v>6494</v>
      </c>
      <c r="M875" s="25">
        <v>6082</v>
      </c>
      <c r="N875" s="25"/>
      <c r="O875" s="26">
        <v>12576</v>
      </c>
      <c r="P875" s="27">
        <f>Table1[[#This Row],[Female Voters]]/Table1[[#This Row],[Female Population]]</f>
        <v>0.90631287496071788</v>
      </c>
      <c r="Q875" s="27">
        <f>Table1[[#This Row],[Male Voters]]/Table1[[#This Row],[Male Population]]</f>
        <v>0.93138834758042444</v>
      </c>
      <c r="R875" s="27">
        <f>Table1[[#This Row],[Total Voters]]/Table1[[#This Row],[Total Population]]</f>
        <v>0.91797807600674874</v>
      </c>
      <c r="S875" s="27">
        <f>Table1[[#This Row],[Female Ballots]]/Table1[[#This Row],[Female Population]]</f>
        <v>0.64288321245165503</v>
      </c>
      <c r="T875" s="27">
        <f>Table1[[#This Row],[Male Ballots]]/Table1[[#This Row],[Male Population]]</f>
        <v>0.69216812438711406</v>
      </c>
      <c r="U875" s="27">
        <f>Table1[[#This Row],[Total Ballots]]/Table1[[#This Row],[Total Population]]</f>
        <v>0.66581073209878727</v>
      </c>
      <c r="V875" s="27">
        <f>Table1[[#This Row],[Female Ballots]]/Table1[[#This Row],[Female Voters]]</f>
        <v>0.70933915892954669</v>
      </c>
      <c r="W875" s="27">
        <f>Table1[[#This Row],[Male Ballots]]/Table1[[#This Row],[Male Voters]]</f>
        <v>0.74315738025415445</v>
      </c>
      <c r="X875" s="27">
        <f>Table1[[#This Row],[Total Ballots]]/Table1[[#This Row],[Total Voters]]</f>
        <v>0.72530134379145283</v>
      </c>
    </row>
    <row r="876" spans="1:24" s="12" customFormat="1" hidden="1" x14ac:dyDescent="0.25">
      <c r="A876" s="22" t="s">
        <v>34</v>
      </c>
      <c r="B876" s="23">
        <v>2013</v>
      </c>
      <c r="C876" s="23"/>
      <c r="D876" s="24" t="s">
        <v>453</v>
      </c>
      <c r="E876" s="25">
        <v>36458.135600000001</v>
      </c>
      <c r="F876" s="25">
        <v>35891.8606</v>
      </c>
      <c r="G876" s="25">
        <v>72349.996299999999</v>
      </c>
      <c r="H876" s="44">
        <v>24992</v>
      </c>
      <c r="I876" s="44">
        <v>22023</v>
      </c>
      <c r="J876" s="44">
        <v>2</v>
      </c>
      <c r="K876" s="44">
        <v>47017</v>
      </c>
      <c r="L876" s="25">
        <v>13264</v>
      </c>
      <c r="M876" s="25">
        <v>11638</v>
      </c>
      <c r="N876" s="25">
        <v>1</v>
      </c>
      <c r="O876" s="26">
        <v>24903</v>
      </c>
      <c r="P876" s="27">
        <f>Table1[[#This Row],[Female Voters]]/Table1[[#This Row],[Female Population]]</f>
        <v>0.68549857497375699</v>
      </c>
      <c r="Q876" s="27">
        <f>Table1[[#This Row],[Male Voters]]/Table1[[#This Row],[Male Population]]</f>
        <v>0.61359315543535797</v>
      </c>
      <c r="R876" s="27">
        <f>Table1[[#This Row],[Total Voters]]/Table1[[#This Row],[Total Population]]</f>
        <v>0.6498549053830428</v>
      </c>
      <c r="S876" s="27">
        <f>Table1[[#This Row],[Female Ballots]]/Table1[[#This Row],[Female Population]]</f>
        <v>0.36381454459234608</v>
      </c>
      <c r="T876" s="27">
        <f>Table1[[#This Row],[Male Ballots]]/Table1[[#This Row],[Male Population]]</f>
        <v>0.32425178871891641</v>
      </c>
      <c r="U876" s="27">
        <f>Table1[[#This Row],[Total Ballots]]/Table1[[#This Row],[Total Population]]</f>
        <v>0.34420181442358966</v>
      </c>
      <c r="V876" s="27">
        <f>Table1[[#This Row],[Female Ballots]]/Table1[[#This Row],[Female Voters]]</f>
        <v>0.53072983354673497</v>
      </c>
      <c r="W876" s="27">
        <f>Table1[[#This Row],[Male Ballots]]/Table1[[#This Row],[Male Voters]]</f>
        <v>0.5284475321255051</v>
      </c>
      <c r="X876" s="27">
        <f>Table1[[#This Row],[Total Ballots]]/Table1[[#This Row],[Total Voters]]</f>
        <v>0.52965948486717573</v>
      </c>
    </row>
    <row r="877" spans="1:24" s="12" customFormat="1" hidden="1" x14ac:dyDescent="0.25">
      <c r="A877" s="22" t="s">
        <v>52</v>
      </c>
      <c r="B877" s="23">
        <v>2013</v>
      </c>
      <c r="C877" s="23" t="s">
        <v>76</v>
      </c>
      <c r="D877" s="24" t="s">
        <v>66</v>
      </c>
      <c r="E877" s="25">
        <v>18893.754300000001</v>
      </c>
      <c r="F877" s="25">
        <v>19203.12098</v>
      </c>
      <c r="G877" s="25">
        <v>38096.8753</v>
      </c>
      <c r="H877" s="44">
        <v>11538</v>
      </c>
      <c r="I877" s="44">
        <v>11108</v>
      </c>
      <c r="J877" s="44"/>
      <c r="K877" s="44">
        <v>22646</v>
      </c>
      <c r="L877" s="25">
        <v>1686</v>
      </c>
      <c r="M877" s="25">
        <v>1650</v>
      </c>
      <c r="N877" s="25"/>
      <c r="O877" s="26">
        <v>3336</v>
      </c>
      <c r="P877" s="27">
        <f>Table1[[#This Row],[Female Voters]]/Table1[[#This Row],[Female Population]]</f>
        <v>0.61067799532039002</v>
      </c>
      <c r="Q877" s="27">
        <f>Table1[[#This Row],[Male Voters]]/Table1[[#This Row],[Male Population]]</f>
        <v>0.5784476394003325</v>
      </c>
      <c r="R877" s="27">
        <f>Table1[[#This Row],[Total Voters]]/Table1[[#This Row],[Total Population]]</f>
        <v>0.59443195332085408</v>
      </c>
      <c r="S877" s="27">
        <f>Table1[[#This Row],[Female Ballots]]/Table1[[#This Row],[Female Population]]</f>
        <v>8.9235838109739785E-2</v>
      </c>
      <c r="T877" s="27">
        <f>Table1[[#This Row],[Male Ballots]]/Table1[[#This Row],[Male Population]]</f>
        <v>8.5923533040200631E-2</v>
      </c>
      <c r="U877" s="27">
        <f>Table1[[#This Row],[Total Ballots]]/Table1[[#This Row],[Total Population]]</f>
        <v>8.7566236698682742E-2</v>
      </c>
      <c r="V877" s="27">
        <f>Table1[[#This Row],[Female Ballots]]/Table1[[#This Row],[Female Voters]]</f>
        <v>0.14612584503380135</v>
      </c>
      <c r="W877" s="27">
        <f>Table1[[#This Row],[Male Ballots]]/Table1[[#This Row],[Male Voters]]</f>
        <v>0.14854159164566078</v>
      </c>
      <c r="X877" s="27">
        <f>Table1[[#This Row],[Total Ballots]]/Table1[[#This Row],[Total Voters]]</f>
        <v>0.14731078336130002</v>
      </c>
    </row>
    <row r="878" spans="1:24" s="12" customFormat="1" hidden="1" x14ac:dyDescent="0.25">
      <c r="A878" s="22" t="s">
        <v>52</v>
      </c>
      <c r="B878" s="23">
        <v>2013</v>
      </c>
      <c r="C878" s="23" t="s">
        <v>76</v>
      </c>
      <c r="D878" s="24" t="s">
        <v>67</v>
      </c>
      <c r="E878" s="25">
        <v>27668.236100000002</v>
      </c>
      <c r="F878" s="25">
        <v>27052.917500000003</v>
      </c>
      <c r="G878" s="25">
        <v>54721.153600000005</v>
      </c>
      <c r="H878" s="44">
        <v>19292</v>
      </c>
      <c r="I878" s="44">
        <v>16880</v>
      </c>
      <c r="J878" s="44"/>
      <c r="K878" s="44">
        <v>36172</v>
      </c>
      <c r="L878" s="25">
        <v>3526</v>
      </c>
      <c r="M878" s="25">
        <v>2939</v>
      </c>
      <c r="N878" s="25"/>
      <c r="O878" s="26">
        <v>6465</v>
      </c>
      <c r="P878" s="27">
        <f>Table1[[#This Row],[Female Voters]]/Table1[[#This Row],[Female Population]]</f>
        <v>0.69726165160199705</v>
      </c>
      <c r="Q878" s="27">
        <f>Table1[[#This Row],[Male Voters]]/Table1[[#This Row],[Male Population]]</f>
        <v>0.62396227689675232</v>
      </c>
      <c r="R878" s="27">
        <f>Table1[[#This Row],[Total Voters]]/Table1[[#This Row],[Total Population]]</f>
        <v>0.6610240760713787</v>
      </c>
      <c r="S878" s="27">
        <f>Table1[[#This Row],[Female Ballots]]/Table1[[#This Row],[Female Population]]</f>
        <v>0.12743855398862958</v>
      </c>
      <c r="T878" s="27">
        <f>Table1[[#This Row],[Male Ballots]]/Table1[[#This Row],[Male Population]]</f>
        <v>0.10863892960897839</v>
      </c>
      <c r="U878" s="27">
        <f>Table1[[#This Row],[Total Ballots]]/Table1[[#This Row],[Total Population]]</f>
        <v>0.11814443911869577</v>
      </c>
      <c r="V878" s="27">
        <f>Table1[[#This Row],[Female Ballots]]/Table1[[#This Row],[Female Voters]]</f>
        <v>0.18277006012855068</v>
      </c>
      <c r="W878" s="27">
        <f>Table1[[#This Row],[Male Ballots]]/Table1[[#This Row],[Male Voters]]</f>
        <v>0.17411137440758293</v>
      </c>
      <c r="X878" s="27">
        <f>Table1[[#This Row],[Total Ballots]]/Table1[[#This Row],[Total Voters]]</f>
        <v>0.17872940395886322</v>
      </c>
    </row>
    <row r="879" spans="1:24" s="12" customFormat="1" hidden="1" x14ac:dyDescent="0.25">
      <c r="A879" s="22" t="s">
        <v>52</v>
      </c>
      <c r="B879" s="23">
        <v>2013</v>
      </c>
      <c r="C879" s="23" t="s">
        <v>76</v>
      </c>
      <c r="D879" s="24" t="s">
        <v>68</v>
      </c>
      <c r="E879" s="25">
        <v>29785.272799999999</v>
      </c>
      <c r="F879" s="25">
        <v>29494.3027</v>
      </c>
      <c r="G879" s="25">
        <v>59279.575499999999</v>
      </c>
      <c r="H879" s="44">
        <v>21771</v>
      </c>
      <c r="I879" s="44">
        <v>19620</v>
      </c>
      <c r="J879" s="44"/>
      <c r="K879" s="44">
        <v>41391</v>
      </c>
      <c r="L879" s="25">
        <v>5668</v>
      </c>
      <c r="M879" s="25">
        <v>5095</v>
      </c>
      <c r="N879" s="25"/>
      <c r="O879" s="26">
        <v>10763</v>
      </c>
      <c r="P879" s="27">
        <f>Table1[[#This Row],[Female Voters]]/Table1[[#This Row],[Female Population]]</f>
        <v>0.73093169722454254</v>
      </c>
      <c r="Q879" s="27">
        <f>Table1[[#This Row],[Male Voters]]/Table1[[#This Row],[Male Population]]</f>
        <v>0.66521321760219132</v>
      </c>
      <c r="R879" s="27">
        <f>Table1[[#This Row],[Total Voters]]/Table1[[#This Row],[Total Population]]</f>
        <v>0.69823374494306223</v>
      </c>
      <c r="S879" s="27">
        <f>Table1[[#This Row],[Female Ballots]]/Table1[[#This Row],[Female Population]]</f>
        <v>0.19029538651732611</v>
      </c>
      <c r="T879" s="27">
        <f>Table1[[#This Row],[Male Ballots]]/Table1[[#This Row],[Male Population]]</f>
        <v>0.17274522648741922</v>
      </c>
      <c r="U879" s="27">
        <f>Table1[[#This Row],[Total Ballots]]/Table1[[#This Row],[Total Population]]</f>
        <v>0.1815633784354613</v>
      </c>
      <c r="V879" s="27">
        <f>Table1[[#This Row],[Female Ballots]]/Table1[[#This Row],[Female Voters]]</f>
        <v>0.26034633227688209</v>
      </c>
      <c r="W879" s="27">
        <f>Table1[[#This Row],[Male Ballots]]/Table1[[#This Row],[Male Voters]]</f>
        <v>0.25968399592252805</v>
      </c>
      <c r="X879" s="27">
        <f>Table1[[#This Row],[Total Ballots]]/Table1[[#This Row],[Total Voters]]</f>
        <v>0.26003237418762531</v>
      </c>
    </row>
    <row r="880" spans="1:24" s="12" customFormat="1" hidden="1" x14ac:dyDescent="0.25">
      <c r="A880" s="22" t="s">
        <v>52</v>
      </c>
      <c r="B880" s="23">
        <v>2013</v>
      </c>
      <c r="C880" s="23" t="s">
        <v>76</v>
      </c>
      <c r="D880" s="24" t="s">
        <v>69</v>
      </c>
      <c r="E880" s="25">
        <v>30921.5805</v>
      </c>
      <c r="F880" s="25">
        <v>30351.9427</v>
      </c>
      <c r="G880" s="25">
        <v>61273.523199999996</v>
      </c>
      <c r="H880" s="44">
        <v>23955</v>
      </c>
      <c r="I880" s="44">
        <v>21969</v>
      </c>
      <c r="J880" s="44"/>
      <c r="K880" s="44">
        <v>45924</v>
      </c>
      <c r="L880" s="25">
        <v>8400</v>
      </c>
      <c r="M880" s="25">
        <v>7837</v>
      </c>
      <c r="N880" s="25"/>
      <c r="O880" s="26">
        <v>16237</v>
      </c>
      <c r="P880" s="27">
        <f>Table1[[#This Row],[Female Voters]]/Table1[[#This Row],[Female Population]]</f>
        <v>0.77470166830573228</v>
      </c>
      <c r="Q880" s="27">
        <f>Table1[[#This Row],[Male Voters]]/Table1[[#This Row],[Male Population]]</f>
        <v>0.72380869380067725</v>
      </c>
      <c r="R880" s="27">
        <f>Table1[[#This Row],[Total Voters]]/Table1[[#This Row],[Total Population]]</f>
        <v>0.74949174784844108</v>
      </c>
      <c r="S880" s="27">
        <f>Table1[[#This Row],[Female Ballots]]/Table1[[#This Row],[Female Population]]</f>
        <v>0.2716549369137195</v>
      </c>
      <c r="T880" s="27">
        <f>Table1[[#This Row],[Male Ballots]]/Table1[[#This Row],[Male Population]]</f>
        <v>0.25820423020237188</v>
      </c>
      <c r="U880" s="27">
        <f>Table1[[#This Row],[Total Ballots]]/Table1[[#This Row],[Total Population]]</f>
        <v>0.26499210673754764</v>
      </c>
      <c r="V880" s="27">
        <f>Table1[[#This Row],[Female Ballots]]/Table1[[#This Row],[Female Voters]]</f>
        <v>0.35065748278021291</v>
      </c>
      <c r="W880" s="27">
        <f>Table1[[#This Row],[Male Ballots]]/Table1[[#This Row],[Male Voters]]</f>
        <v>0.35672993763940097</v>
      </c>
      <c r="X880" s="27">
        <f>Table1[[#This Row],[Total Ballots]]/Table1[[#This Row],[Total Voters]]</f>
        <v>0.35356240745579653</v>
      </c>
    </row>
    <row r="881" spans="1:24" s="12" customFormat="1" hidden="1" x14ac:dyDescent="0.25">
      <c r="A881" s="22" t="s">
        <v>52</v>
      </c>
      <c r="B881" s="23">
        <v>2013</v>
      </c>
      <c r="C881" s="23" t="s">
        <v>76</v>
      </c>
      <c r="D881" s="24" t="s">
        <v>70</v>
      </c>
      <c r="E881" s="25">
        <v>28946.183499999999</v>
      </c>
      <c r="F881" s="25">
        <v>27055.177</v>
      </c>
      <c r="G881" s="25">
        <v>56001.360500000003</v>
      </c>
      <c r="H881" s="45">
        <v>24420</v>
      </c>
      <c r="I881" s="45">
        <v>22045</v>
      </c>
      <c r="J881" s="45"/>
      <c r="K881" s="45">
        <v>46465</v>
      </c>
      <c r="L881" s="25">
        <v>12183</v>
      </c>
      <c r="M881" s="25">
        <v>11132</v>
      </c>
      <c r="N881" s="25"/>
      <c r="O881" s="26">
        <v>23315</v>
      </c>
      <c r="P881" s="27">
        <f>Table1[[#This Row],[Female Voters]]/Table1[[#This Row],[Female Population]]</f>
        <v>0.84363453302919889</v>
      </c>
      <c r="Q881" s="27">
        <f>Table1[[#This Row],[Male Voters]]/Table1[[#This Row],[Male Population]]</f>
        <v>0.81481632886748445</v>
      </c>
      <c r="R881" s="27">
        <f>Table1[[#This Row],[Total Voters]]/Table1[[#This Row],[Total Population]]</f>
        <v>0.8297119853007856</v>
      </c>
      <c r="S881" s="27">
        <f>Table1[[#This Row],[Female Ballots]]/Table1[[#This Row],[Female Population]]</f>
        <v>0.42088450106039021</v>
      </c>
      <c r="T881" s="27">
        <f>Table1[[#This Row],[Male Ballots]]/Table1[[#This Row],[Male Population]]</f>
        <v>0.4114554489885614</v>
      </c>
      <c r="U881" s="27">
        <f>Table1[[#This Row],[Total Ballots]]/Table1[[#This Row],[Total Population]]</f>
        <v>0.41632917114576168</v>
      </c>
      <c r="V881" s="27">
        <f>Table1[[#This Row],[Female Ballots]]/Table1[[#This Row],[Female Voters]]</f>
        <v>0.49889434889434892</v>
      </c>
      <c r="W881" s="27">
        <f>Table1[[#This Row],[Male Ballots]]/Table1[[#This Row],[Male Voters]]</f>
        <v>0.50496711272397365</v>
      </c>
      <c r="X881" s="27">
        <f>Table1[[#This Row],[Total Ballots]]/Table1[[#This Row],[Total Voters]]</f>
        <v>0.50177552996879371</v>
      </c>
    </row>
    <row r="882" spans="1:24" s="12" customFormat="1" hidden="1" x14ac:dyDescent="0.25">
      <c r="A882" s="22" t="s">
        <v>52</v>
      </c>
      <c r="B882" s="23">
        <v>2013</v>
      </c>
      <c r="C882" s="23" t="s">
        <v>76</v>
      </c>
      <c r="D882" s="24" t="s">
        <v>71</v>
      </c>
      <c r="E882" s="25">
        <v>30731.854470000002</v>
      </c>
      <c r="F882" s="25">
        <v>25614.568599999999</v>
      </c>
      <c r="G882" s="25">
        <v>56346.423060000001</v>
      </c>
      <c r="H882" s="44">
        <v>27170</v>
      </c>
      <c r="I882" s="44">
        <v>23386</v>
      </c>
      <c r="J882" s="44"/>
      <c r="K882" s="44">
        <v>50556</v>
      </c>
      <c r="L882" s="25">
        <v>17127</v>
      </c>
      <c r="M882" s="25">
        <v>15589</v>
      </c>
      <c r="N882" s="25"/>
      <c r="O882" s="26">
        <v>32716</v>
      </c>
      <c r="P882" s="27">
        <f>Table1[[#This Row],[Female Voters]]/Table1[[#This Row],[Female Population]]</f>
        <v>0.88409894126379407</v>
      </c>
      <c r="Q882" s="27">
        <f>Table1[[#This Row],[Male Voters]]/Table1[[#This Row],[Male Population]]</f>
        <v>0.91299605178593568</v>
      </c>
      <c r="R882" s="27">
        <f>Table1[[#This Row],[Total Voters]]/Table1[[#This Row],[Total Population]]</f>
        <v>0.89723530358201942</v>
      </c>
      <c r="S882" s="27">
        <f>Table1[[#This Row],[Female Ballots]]/Table1[[#This Row],[Female Population]]</f>
        <v>0.55730447431082086</v>
      </c>
      <c r="T882" s="27">
        <f>Table1[[#This Row],[Male Ballots]]/Table1[[#This Row],[Male Population]]</f>
        <v>0.60859896738608354</v>
      </c>
      <c r="U882" s="27">
        <f>Table1[[#This Row],[Total Ballots]]/Table1[[#This Row],[Total Population]]</f>
        <v>0.58062248184170717</v>
      </c>
      <c r="V882" s="27">
        <f>Table1[[#This Row],[Female Ballots]]/Table1[[#This Row],[Female Voters]]</f>
        <v>0.63036437246963561</v>
      </c>
      <c r="W882" s="27">
        <f>Table1[[#This Row],[Male Ballots]]/Table1[[#This Row],[Male Voters]]</f>
        <v>0.66659539895664077</v>
      </c>
      <c r="X882" s="27">
        <f>Table1[[#This Row],[Total Ballots]]/Table1[[#This Row],[Total Voters]]</f>
        <v>0.64712398132763671</v>
      </c>
    </row>
    <row r="883" spans="1:24" s="12" customFormat="1" hidden="1" x14ac:dyDescent="0.25">
      <c r="A883" s="22" t="s">
        <v>52</v>
      </c>
      <c r="B883" s="23">
        <v>2013</v>
      </c>
      <c r="C883" s="23" t="s">
        <v>76</v>
      </c>
      <c r="D883" s="24" t="s">
        <v>453</v>
      </c>
      <c r="E883" s="25">
        <v>220449.53400000001</v>
      </c>
      <c r="F883" s="25">
        <v>215050.46599999999</v>
      </c>
      <c r="G883" s="25">
        <v>435500</v>
      </c>
      <c r="H883" s="44">
        <v>128146</v>
      </c>
      <c r="I883" s="44">
        <v>115008</v>
      </c>
      <c r="J883" s="44"/>
      <c r="K883" s="44">
        <v>243154</v>
      </c>
      <c r="L883" s="25">
        <v>48590</v>
      </c>
      <c r="M883" s="25">
        <v>44242</v>
      </c>
      <c r="N883" s="25"/>
      <c r="O883" s="26">
        <v>92832</v>
      </c>
      <c r="P883" s="27">
        <f>Table1[[#This Row],[Female Voters]]/Table1[[#This Row],[Female Population]]</f>
        <v>0.58129403893409903</v>
      </c>
      <c r="Q883" s="27">
        <f>Table1[[#This Row],[Male Voters]]/Table1[[#This Row],[Male Population]]</f>
        <v>0.53479540007134885</v>
      </c>
      <c r="R883" s="27">
        <f>Table1[[#This Row],[Total Voters]]/Table1[[#This Row],[Total Population]]</f>
        <v>0.55833295063145805</v>
      </c>
      <c r="S883" s="27">
        <f>Table1[[#This Row],[Female Ballots]]/Table1[[#This Row],[Female Population]]</f>
        <v>0.22041325793866273</v>
      </c>
      <c r="T883" s="27">
        <f>Table1[[#This Row],[Male Ballots]]/Table1[[#This Row],[Male Population]]</f>
        <v>0.20572845445496502</v>
      </c>
      <c r="U883" s="27">
        <f>Table1[[#This Row],[Total Ballots]]/Table1[[#This Row],[Total Population]]</f>
        <v>0.21316188289322618</v>
      </c>
      <c r="V883" s="27">
        <f>Table1[[#This Row],[Female Ballots]]/Table1[[#This Row],[Female Voters]]</f>
        <v>0.37917687637538433</v>
      </c>
      <c r="W883" s="27">
        <f>Table1[[#This Row],[Male Ballots]]/Table1[[#This Row],[Male Voters]]</f>
        <v>0.38468628269337785</v>
      </c>
      <c r="X883" s="27">
        <f>Table1[[#This Row],[Total Ballots]]/Table1[[#This Row],[Total Voters]]</f>
        <v>0.38178273851139605</v>
      </c>
    </row>
    <row r="884" spans="1:24" s="12" customFormat="1" hidden="1" x14ac:dyDescent="0.25">
      <c r="A884" s="22" t="s">
        <v>26</v>
      </c>
      <c r="B884" s="23">
        <v>2013</v>
      </c>
      <c r="C884" s="23"/>
      <c r="D884" s="24" t="s">
        <v>66</v>
      </c>
      <c r="E884" s="25">
        <v>133.23059699999999</v>
      </c>
      <c r="F884" s="25">
        <v>133.798179</v>
      </c>
      <c r="G884" s="25">
        <v>267.02877599999999</v>
      </c>
      <c r="H884" s="44">
        <v>92</v>
      </c>
      <c r="I884" s="44">
        <v>88</v>
      </c>
      <c r="J884" s="44"/>
      <c r="K884" s="44">
        <v>180</v>
      </c>
      <c r="L884" s="25">
        <v>18</v>
      </c>
      <c r="M884" s="25">
        <v>13</v>
      </c>
      <c r="N884" s="25"/>
      <c r="O884" s="26">
        <v>31</v>
      </c>
      <c r="P884" s="27">
        <f>Table1[[#This Row],[Female Voters]]/Table1[[#This Row],[Female Population]]</f>
        <v>0.69053207049728982</v>
      </c>
      <c r="Q884" s="27">
        <f>Table1[[#This Row],[Male Voters]]/Table1[[#This Row],[Male Population]]</f>
        <v>0.6577070081050953</v>
      </c>
      <c r="R884" s="27">
        <f>Table1[[#This Row],[Total Voters]]/Table1[[#This Row],[Total Population]]</f>
        <v>0.67408465370788351</v>
      </c>
      <c r="S884" s="27">
        <f>Table1[[#This Row],[Female Ballots]]/Table1[[#This Row],[Female Population]]</f>
        <v>0.13510410074946974</v>
      </c>
      <c r="T884" s="27">
        <f>Table1[[#This Row],[Male Ballots]]/Table1[[#This Row],[Male Population]]</f>
        <v>9.7161262560979997E-2</v>
      </c>
      <c r="U884" s="27">
        <f>Table1[[#This Row],[Total Ballots]]/Table1[[#This Row],[Total Population]]</f>
        <v>0.11609235702746883</v>
      </c>
      <c r="V884" s="27">
        <f>Table1[[#This Row],[Female Ballots]]/Table1[[#This Row],[Female Voters]]</f>
        <v>0.19565217391304349</v>
      </c>
      <c r="W884" s="27">
        <f>Table1[[#This Row],[Male Ballots]]/Table1[[#This Row],[Male Voters]]</f>
        <v>0.14772727272727273</v>
      </c>
      <c r="X884" s="27">
        <f>Table1[[#This Row],[Total Ballots]]/Table1[[#This Row],[Total Voters]]</f>
        <v>0.17222222222222222</v>
      </c>
    </row>
    <row r="885" spans="1:24" s="12" customFormat="1" hidden="1" x14ac:dyDescent="0.25">
      <c r="A885" s="22" t="s">
        <v>26</v>
      </c>
      <c r="B885" s="23">
        <v>2013</v>
      </c>
      <c r="C885" s="23"/>
      <c r="D885" s="24" t="s">
        <v>67</v>
      </c>
      <c r="E885" s="25">
        <v>157.53621200000001</v>
      </c>
      <c r="F885" s="25">
        <v>170.31347099999999</v>
      </c>
      <c r="G885" s="25">
        <v>327.84968200000003</v>
      </c>
      <c r="H885" s="44">
        <v>165</v>
      </c>
      <c r="I885" s="44">
        <v>120</v>
      </c>
      <c r="J885" s="44"/>
      <c r="K885" s="44">
        <v>285</v>
      </c>
      <c r="L885" s="25">
        <v>46</v>
      </c>
      <c r="M885" s="25">
        <v>27</v>
      </c>
      <c r="N885" s="25"/>
      <c r="O885" s="26">
        <v>73</v>
      </c>
      <c r="P885" s="27">
        <f>Table1[[#This Row],[Female Voters]]/Table1[[#This Row],[Female Population]]</f>
        <v>1.0473782370747875</v>
      </c>
      <c r="Q885" s="27">
        <f>Table1[[#This Row],[Male Voters]]/Table1[[#This Row],[Male Population]]</f>
        <v>0.70458313893444169</v>
      </c>
      <c r="R885" s="27">
        <f>Table1[[#This Row],[Total Voters]]/Table1[[#This Row],[Total Population]]</f>
        <v>0.86930082793247909</v>
      </c>
      <c r="S885" s="27">
        <f>Table1[[#This Row],[Female Ballots]]/Table1[[#This Row],[Female Population]]</f>
        <v>0.29199635700266807</v>
      </c>
      <c r="T885" s="27">
        <f>Table1[[#This Row],[Male Ballots]]/Table1[[#This Row],[Male Population]]</f>
        <v>0.15853120626024939</v>
      </c>
      <c r="U885" s="27">
        <f>Table1[[#This Row],[Total Ballots]]/Table1[[#This Row],[Total Population]]</f>
        <v>0.22266301908445954</v>
      </c>
      <c r="V885" s="27">
        <f>Table1[[#This Row],[Female Ballots]]/Table1[[#This Row],[Female Voters]]</f>
        <v>0.27878787878787881</v>
      </c>
      <c r="W885" s="27">
        <f>Table1[[#This Row],[Male Ballots]]/Table1[[#This Row],[Male Voters]]</f>
        <v>0.22500000000000001</v>
      </c>
      <c r="X885" s="27">
        <f>Table1[[#This Row],[Total Ballots]]/Table1[[#This Row],[Total Voters]]</f>
        <v>0.256140350877193</v>
      </c>
    </row>
    <row r="886" spans="1:24" s="12" customFormat="1" hidden="1" x14ac:dyDescent="0.25">
      <c r="A886" s="22" t="s">
        <v>26</v>
      </c>
      <c r="B886" s="23">
        <v>2013</v>
      </c>
      <c r="C886" s="23"/>
      <c r="D886" s="24" t="s">
        <v>68</v>
      </c>
      <c r="E886" s="25">
        <v>196.15409399999999</v>
      </c>
      <c r="F886" s="25">
        <v>206.67939200000001</v>
      </c>
      <c r="G886" s="25">
        <v>402.833485</v>
      </c>
      <c r="H886" s="44">
        <v>146</v>
      </c>
      <c r="I886" s="44">
        <v>141</v>
      </c>
      <c r="J886" s="44"/>
      <c r="K886" s="44">
        <v>287</v>
      </c>
      <c r="L886" s="25">
        <v>48</v>
      </c>
      <c r="M886" s="25">
        <v>41</v>
      </c>
      <c r="N886" s="25"/>
      <c r="O886" s="26">
        <v>89</v>
      </c>
      <c r="P886" s="27">
        <f>Table1[[#This Row],[Female Voters]]/Table1[[#This Row],[Female Population]]</f>
        <v>0.7443127850291007</v>
      </c>
      <c r="Q886" s="27">
        <f>Table1[[#This Row],[Male Voters]]/Table1[[#This Row],[Male Population]]</f>
        <v>0.68221605761255577</v>
      </c>
      <c r="R886" s="27">
        <f>Table1[[#This Row],[Total Voters]]/Table1[[#This Row],[Total Population]]</f>
        <v>0.71245318645742672</v>
      </c>
      <c r="S886" s="27">
        <f>Table1[[#This Row],[Female Ballots]]/Table1[[#This Row],[Female Population]]</f>
        <v>0.24470557316025229</v>
      </c>
      <c r="T886" s="27">
        <f>Table1[[#This Row],[Male Ballots]]/Table1[[#This Row],[Male Population]]</f>
        <v>0.19837488200081407</v>
      </c>
      <c r="U886" s="27">
        <f>Table1[[#This Row],[Total Ballots]]/Table1[[#This Row],[Total Population]]</f>
        <v>0.220934960260317</v>
      </c>
      <c r="V886" s="27">
        <f>Table1[[#This Row],[Female Ballots]]/Table1[[#This Row],[Female Voters]]</f>
        <v>0.32876712328767121</v>
      </c>
      <c r="W886" s="27">
        <f>Table1[[#This Row],[Male Ballots]]/Table1[[#This Row],[Male Voters]]</f>
        <v>0.29078014184397161</v>
      </c>
      <c r="X886" s="27">
        <f>Table1[[#This Row],[Total Ballots]]/Table1[[#This Row],[Total Voters]]</f>
        <v>0.31010452961672474</v>
      </c>
    </row>
    <row r="887" spans="1:24" s="12" customFormat="1" hidden="1" x14ac:dyDescent="0.25">
      <c r="A887" s="22" t="s">
        <v>26</v>
      </c>
      <c r="B887" s="23">
        <v>2013</v>
      </c>
      <c r="C887" s="23"/>
      <c r="D887" s="24" t="s">
        <v>69</v>
      </c>
      <c r="E887" s="25">
        <v>298.89348699999999</v>
      </c>
      <c r="F887" s="25">
        <v>296.44000900000003</v>
      </c>
      <c r="G887" s="25">
        <v>595.33349500000008</v>
      </c>
      <c r="H887" s="44">
        <v>229</v>
      </c>
      <c r="I887" s="44">
        <v>211</v>
      </c>
      <c r="J887" s="44"/>
      <c r="K887" s="44">
        <v>440</v>
      </c>
      <c r="L887" s="25">
        <v>112</v>
      </c>
      <c r="M887" s="25">
        <v>99</v>
      </c>
      <c r="N887" s="25"/>
      <c r="O887" s="26">
        <v>211</v>
      </c>
      <c r="P887" s="27">
        <f>Table1[[#This Row],[Female Voters]]/Table1[[#This Row],[Female Population]]</f>
        <v>0.76615921711268342</v>
      </c>
      <c r="Q887" s="27">
        <f>Table1[[#This Row],[Male Voters]]/Table1[[#This Row],[Male Population]]</f>
        <v>0.71177976519357067</v>
      </c>
      <c r="R887" s="27">
        <f>Table1[[#This Row],[Total Voters]]/Table1[[#This Row],[Total Population]]</f>
        <v>0.73908154621805711</v>
      </c>
      <c r="S887" s="27">
        <f>Table1[[#This Row],[Female Ballots]]/Table1[[#This Row],[Female Population]]</f>
        <v>0.37471542496340848</v>
      </c>
      <c r="T887" s="27">
        <f>Table1[[#This Row],[Male Ballots]]/Table1[[#This Row],[Male Population]]</f>
        <v>0.33396301779224408</v>
      </c>
      <c r="U887" s="27">
        <f>Table1[[#This Row],[Total Ballots]]/Table1[[#This Row],[Total Population]]</f>
        <v>0.35442319602729555</v>
      </c>
      <c r="V887" s="27">
        <f>Table1[[#This Row],[Female Ballots]]/Table1[[#This Row],[Female Voters]]</f>
        <v>0.48908296943231439</v>
      </c>
      <c r="W887" s="27">
        <f>Table1[[#This Row],[Male Ballots]]/Table1[[#This Row],[Male Voters]]</f>
        <v>0.46919431279620855</v>
      </c>
      <c r="X887" s="27">
        <f>Table1[[#This Row],[Total Ballots]]/Table1[[#This Row],[Total Voters]]</f>
        <v>0.47954545454545455</v>
      </c>
    </row>
    <row r="888" spans="1:24" s="12" customFormat="1" hidden="1" x14ac:dyDescent="0.25">
      <c r="A888" s="22" t="s">
        <v>26</v>
      </c>
      <c r="B888" s="23">
        <v>2013</v>
      </c>
      <c r="C888" s="23"/>
      <c r="D888" s="24" t="s">
        <v>70</v>
      </c>
      <c r="E888" s="25">
        <v>341.511101</v>
      </c>
      <c r="F888" s="25">
        <v>351.82271400000002</v>
      </c>
      <c r="G888" s="25">
        <v>693.33381499999996</v>
      </c>
      <c r="H888" s="44">
        <v>317</v>
      </c>
      <c r="I888" s="44">
        <v>292</v>
      </c>
      <c r="J888" s="44"/>
      <c r="K888" s="44">
        <v>609</v>
      </c>
      <c r="L888" s="25">
        <v>203</v>
      </c>
      <c r="M888" s="25">
        <v>190</v>
      </c>
      <c r="N888" s="25"/>
      <c r="O888" s="26">
        <v>393</v>
      </c>
      <c r="P888" s="27">
        <f>Table1[[#This Row],[Female Voters]]/Table1[[#This Row],[Female Population]]</f>
        <v>0.92822751316654861</v>
      </c>
      <c r="Q888" s="27">
        <f>Table1[[#This Row],[Male Voters]]/Table1[[#This Row],[Male Population]]</f>
        <v>0.82996346847577329</v>
      </c>
      <c r="R888" s="27">
        <f>Table1[[#This Row],[Total Voters]]/Table1[[#This Row],[Total Population]]</f>
        <v>0.87836477440524086</v>
      </c>
      <c r="S888" s="27">
        <f>Table1[[#This Row],[Female Ballots]]/Table1[[#This Row],[Female Population]]</f>
        <v>0.59441698792684339</v>
      </c>
      <c r="T888" s="27">
        <f>Table1[[#This Row],[Male Ballots]]/Table1[[#This Row],[Male Population]]</f>
        <v>0.54004472263834558</v>
      </c>
      <c r="U888" s="27">
        <f>Table1[[#This Row],[Total Ballots]]/Table1[[#This Row],[Total Population]]</f>
        <v>0.56682652929599286</v>
      </c>
      <c r="V888" s="27">
        <f>Table1[[#This Row],[Female Ballots]]/Table1[[#This Row],[Female Voters]]</f>
        <v>0.64037854889589907</v>
      </c>
      <c r="W888" s="27">
        <f>Table1[[#This Row],[Male Ballots]]/Table1[[#This Row],[Male Voters]]</f>
        <v>0.65068493150684936</v>
      </c>
      <c r="X888" s="27">
        <f>Table1[[#This Row],[Total Ballots]]/Table1[[#This Row],[Total Voters]]</f>
        <v>0.64532019704433496</v>
      </c>
    </row>
    <row r="889" spans="1:24" s="12" customFormat="1" hidden="1" x14ac:dyDescent="0.25">
      <c r="A889" s="22" t="s">
        <v>26</v>
      </c>
      <c r="B889" s="23">
        <v>2013</v>
      </c>
      <c r="C889" s="23"/>
      <c r="D889" s="24" t="s">
        <v>71</v>
      </c>
      <c r="E889" s="25">
        <v>538.57495800000004</v>
      </c>
      <c r="F889" s="25">
        <v>503.15281800000008</v>
      </c>
      <c r="G889" s="25">
        <v>1041.7277760000002</v>
      </c>
      <c r="H889" s="44">
        <v>469</v>
      </c>
      <c r="I889" s="44">
        <v>431</v>
      </c>
      <c r="J889" s="44"/>
      <c r="K889" s="44">
        <v>900</v>
      </c>
      <c r="L889" s="25">
        <v>337</v>
      </c>
      <c r="M889" s="25">
        <v>326</v>
      </c>
      <c r="N889" s="25"/>
      <c r="O889" s="26">
        <v>663</v>
      </c>
      <c r="P889" s="27">
        <f>Table1[[#This Row],[Female Voters]]/Table1[[#This Row],[Female Population]]</f>
        <v>0.87081657443122329</v>
      </c>
      <c r="Q889" s="27">
        <f>Table1[[#This Row],[Male Voters]]/Table1[[#This Row],[Male Population]]</f>
        <v>0.85659860102383434</v>
      </c>
      <c r="R889" s="27">
        <f>Table1[[#This Row],[Total Voters]]/Table1[[#This Row],[Total Population]]</f>
        <v>0.8639493164479084</v>
      </c>
      <c r="S889" s="27">
        <f>Table1[[#This Row],[Female Ballots]]/Table1[[#This Row],[Female Population]]</f>
        <v>0.62572534239514344</v>
      </c>
      <c r="T889" s="27">
        <f>Table1[[#This Row],[Male Ballots]]/Table1[[#This Row],[Male Population]]</f>
        <v>0.64791448708531318</v>
      </c>
      <c r="U889" s="27">
        <f>Table1[[#This Row],[Total Ballots]]/Table1[[#This Row],[Total Population]]</f>
        <v>0.6364426631166259</v>
      </c>
      <c r="V889" s="27">
        <f>Table1[[#This Row],[Female Ballots]]/Table1[[#This Row],[Female Voters]]</f>
        <v>0.71855010660980811</v>
      </c>
      <c r="W889" s="27">
        <f>Table1[[#This Row],[Male Ballots]]/Table1[[#This Row],[Male Voters]]</f>
        <v>0.75638051044083532</v>
      </c>
      <c r="X889" s="27">
        <f>Table1[[#This Row],[Total Ballots]]/Table1[[#This Row],[Total Voters]]</f>
        <v>0.73666666666666669</v>
      </c>
    </row>
    <row r="890" spans="1:24" s="12" customFormat="1" hidden="1" x14ac:dyDescent="0.25">
      <c r="A890" s="22" t="s">
        <v>26</v>
      </c>
      <c r="B890" s="23">
        <v>2013</v>
      </c>
      <c r="C890" s="23"/>
      <c r="D890" s="24" t="s">
        <v>453</v>
      </c>
      <c r="E890" s="25">
        <v>2051.6237999999998</v>
      </c>
      <c r="F890" s="25">
        <v>2048.37599</v>
      </c>
      <c r="G890" s="25">
        <v>4099.9997899999998</v>
      </c>
      <c r="H890" s="44">
        <v>1418</v>
      </c>
      <c r="I890" s="44">
        <v>1283</v>
      </c>
      <c r="J890" s="44"/>
      <c r="K890" s="44">
        <v>2701</v>
      </c>
      <c r="L890" s="25">
        <v>764</v>
      </c>
      <c r="M890" s="25">
        <v>696</v>
      </c>
      <c r="N890" s="25"/>
      <c r="O890" s="26">
        <v>1460</v>
      </c>
      <c r="P890" s="27">
        <f>Table1[[#This Row],[Female Voters]]/Table1[[#This Row],[Female Population]]</f>
        <v>0.69115985104091704</v>
      </c>
      <c r="Q890" s="27">
        <f>Table1[[#This Row],[Male Voters]]/Table1[[#This Row],[Male Population]]</f>
        <v>0.62634985289004486</v>
      </c>
      <c r="R890" s="27">
        <f>Table1[[#This Row],[Total Voters]]/Table1[[#This Row],[Total Population]]</f>
        <v>0.65878052154729505</v>
      </c>
      <c r="S890" s="27">
        <f>Table1[[#This Row],[Female Ballots]]/Table1[[#This Row],[Female Population]]</f>
        <v>0.37238795923502155</v>
      </c>
      <c r="T890" s="27">
        <f>Table1[[#This Row],[Male Ballots]]/Table1[[#This Row],[Male Population]]</f>
        <v>0.3397813699232044</v>
      </c>
      <c r="U890" s="27">
        <f>Table1[[#This Row],[Total Ballots]]/Table1[[#This Row],[Total Population]]</f>
        <v>0.35609757921475405</v>
      </c>
      <c r="V890" s="27">
        <f>Table1[[#This Row],[Female Ballots]]/Table1[[#This Row],[Female Voters]]</f>
        <v>0.53878702397743305</v>
      </c>
      <c r="W890" s="27">
        <f>Table1[[#This Row],[Male Ballots]]/Table1[[#This Row],[Male Voters]]</f>
        <v>0.54247856586126264</v>
      </c>
      <c r="X890" s="27">
        <f>Table1[[#This Row],[Total Ballots]]/Table1[[#This Row],[Total Voters]]</f>
        <v>0.54054054054054057</v>
      </c>
    </row>
    <row r="891" spans="1:24" s="12" customFormat="1" hidden="1" x14ac:dyDescent="0.25">
      <c r="A891" s="22" t="s">
        <v>47</v>
      </c>
      <c r="B891" s="23">
        <v>2013</v>
      </c>
      <c r="C891" s="23" t="s">
        <v>76</v>
      </c>
      <c r="D891" s="24" t="s">
        <v>66</v>
      </c>
      <c r="E891" s="25">
        <v>4472.5894799999996</v>
      </c>
      <c r="F891" s="25">
        <v>4468.4963800000005</v>
      </c>
      <c r="G891" s="25">
        <v>8941.0858499999995</v>
      </c>
      <c r="H891" s="44">
        <v>2521</v>
      </c>
      <c r="I891" s="44">
        <v>2357</v>
      </c>
      <c r="J891" s="44"/>
      <c r="K891" s="44">
        <v>4878</v>
      </c>
      <c r="L891" s="25">
        <v>357</v>
      </c>
      <c r="M891" s="25">
        <v>331</v>
      </c>
      <c r="N891" s="25"/>
      <c r="O891" s="26">
        <v>688</v>
      </c>
      <c r="P891" s="27">
        <f>Table1[[#This Row],[Female Voters]]/Table1[[#This Row],[Female Population]]</f>
        <v>0.56365557609816674</v>
      </c>
      <c r="Q891" s="27">
        <f>Table1[[#This Row],[Male Voters]]/Table1[[#This Row],[Male Population]]</f>
        <v>0.52747049556745973</v>
      </c>
      <c r="R891" s="27">
        <f>Table1[[#This Row],[Total Voters]]/Table1[[#This Row],[Total Population]]</f>
        <v>0.54557131894668032</v>
      </c>
      <c r="S891" s="27">
        <f>Table1[[#This Row],[Female Ballots]]/Table1[[#This Row],[Female Population]]</f>
        <v>7.9819532196368725E-2</v>
      </c>
      <c r="T891" s="27">
        <f>Table1[[#This Row],[Male Ballots]]/Table1[[#This Row],[Male Population]]</f>
        <v>7.4074134082659809E-2</v>
      </c>
      <c r="U891" s="27">
        <f>Table1[[#This Row],[Total Ballots]]/Table1[[#This Row],[Total Population]]</f>
        <v>7.6948148305722844E-2</v>
      </c>
      <c r="V891" s="27">
        <f>Table1[[#This Row],[Female Ballots]]/Table1[[#This Row],[Female Voters]]</f>
        <v>0.14161047203490679</v>
      </c>
      <c r="W891" s="27">
        <f>Table1[[#This Row],[Male Ballots]]/Table1[[#This Row],[Male Voters]]</f>
        <v>0.14043275350021214</v>
      </c>
      <c r="X891" s="27">
        <f>Table1[[#This Row],[Total Ballots]]/Table1[[#This Row],[Total Voters]]</f>
        <v>0.14104141041410415</v>
      </c>
    </row>
    <row r="892" spans="1:24" s="12" customFormat="1" hidden="1" x14ac:dyDescent="0.25">
      <c r="A892" s="22" t="s">
        <v>47</v>
      </c>
      <c r="B892" s="23">
        <v>2013</v>
      </c>
      <c r="C892" s="23" t="s">
        <v>76</v>
      </c>
      <c r="D892" s="24" t="s">
        <v>67</v>
      </c>
      <c r="E892" s="25">
        <v>5981.4187000000002</v>
      </c>
      <c r="F892" s="25">
        <v>5931.21695</v>
      </c>
      <c r="G892" s="25">
        <v>11912.63565</v>
      </c>
      <c r="H892" s="44">
        <v>3861</v>
      </c>
      <c r="I892" s="44">
        <v>3515</v>
      </c>
      <c r="J892" s="44"/>
      <c r="K892" s="44">
        <v>7376</v>
      </c>
      <c r="L892" s="25">
        <v>592</v>
      </c>
      <c r="M892" s="25">
        <v>515</v>
      </c>
      <c r="N892" s="25"/>
      <c r="O892" s="26">
        <v>1107</v>
      </c>
      <c r="P892" s="27">
        <f>Table1[[#This Row],[Female Voters]]/Table1[[#This Row],[Female Population]]</f>
        <v>0.64549903520380536</v>
      </c>
      <c r="Q892" s="27">
        <f>Table1[[#This Row],[Male Voters]]/Table1[[#This Row],[Male Population]]</f>
        <v>0.59262711676732716</v>
      </c>
      <c r="R892" s="27">
        <f>Table1[[#This Row],[Total Voters]]/Table1[[#This Row],[Total Population]]</f>
        <v>0.61917448134158282</v>
      </c>
      <c r="S892" s="27">
        <f>Table1[[#This Row],[Female Ballots]]/Table1[[#This Row],[Female Population]]</f>
        <v>9.8973175042904121E-2</v>
      </c>
      <c r="T892" s="27">
        <f>Table1[[#This Row],[Male Ballots]]/Table1[[#This Row],[Male Population]]</f>
        <v>8.6828724078285485E-2</v>
      </c>
      <c r="U892" s="27">
        <f>Table1[[#This Row],[Total Ballots]]/Table1[[#This Row],[Total Population]]</f>
        <v>9.2926538888982141E-2</v>
      </c>
      <c r="V892" s="27">
        <f>Table1[[#This Row],[Female Ballots]]/Table1[[#This Row],[Female Voters]]</f>
        <v>0.15332815332815333</v>
      </c>
      <c r="W892" s="27">
        <f>Table1[[#This Row],[Male Ballots]]/Table1[[#This Row],[Male Voters]]</f>
        <v>0.1465149359886202</v>
      </c>
      <c r="X892" s="27">
        <f>Table1[[#This Row],[Total Ballots]]/Table1[[#This Row],[Total Voters]]</f>
        <v>0.15008134490238612</v>
      </c>
    </row>
    <row r="893" spans="1:24" s="12" customFormat="1" hidden="1" x14ac:dyDescent="0.25">
      <c r="A893" s="22" t="s">
        <v>47</v>
      </c>
      <c r="B893" s="23">
        <v>2013</v>
      </c>
      <c r="C893" s="23" t="s">
        <v>76</v>
      </c>
      <c r="D893" s="24" t="s">
        <v>68</v>
      </c>
      <c r="E893" s="25">
        <v>6154.2139100000004</v>
      </c>
      <c r="F893" s="25">
        <v>6106.4987600000004</v>
      </c>
      <c r="G893" s="25">
        <v>12260.712670000001</v>
      </c>
      <c r="H893" s="44">
        <v>4299</v>
      </c>
      <c r="I893" s="44">
        <v>3840</v>
      </c>
      <c r="J893" s="44">
        <v>1</v>
      </c>
      <c r="K893" s="44">
        <v>8140</v>
      </c>
      <c r="L893" s="25">
        <v>979</v>
      </c>
      <c r="M893" s="25">
        <v>831</v>
      </c>
      <c r="N893" s="25"/>
      <c r="O893" s="26">
        <v>1810</v>
      </c>
      <c r="P893" s="27">
        <f>Table1[[#This Row],[Female Voters]]/Table1[[#This Row],[Female Population]]</f>
        <v>0.6985457546437478</v>
      </c>
      <c r="Q893" s="27">
        <f>Table1[[#This Row],[Male Voters]]/Table1[[#This Row],[Male Population]]</f>
        <v>0.62883825100457402</v>
      </c>
      <c r="R893" s="27">
        <f>Table1[[#This Row],[Total Voters]]/Table1[[#This Row],[Total Population]]</f>
        <v>0.66390920487984972</v>
      </c>
      <c r="S893" s="27">
        <f>Table1[[#This Row],[Female Ballots]]/Table1[[#This Row],[Female Population]]</f>
        <v>0.1590779934394578</v>
      </c>
      <c r="T893" s="27">
        <f>Table1[[#This Row],[Male Ballots]]/Table1[[#This Row],[Male Population]]</f>
        <v>0.1360845277564586</v>
      </c>
      <c r="U893" s="27">
        <f>Table1[[#This Row],[Total Ballots]]/Table1[[#This Row],[Total Population]]</f>
        <v>0.14762600255927863</v>
      </c>
      <c r="V893" s="27">
        <f>Table1[[#This Row],[Female Ballots]]/Table1[[#This Row],[Female Voters]]</f>
        <v>0.22772737846010699</v>
      </c>
      <c r="W893" s="27">
        <f>Table1[[#This Row],[Male Ballots]]/Table1[[#This Row],[Male Voters]]</f>
        <v>0.21640624999999999</v>
      </c>
      <c r="X893" s="27">
        <f>Table1[[#This Row],[Total Ballots]]/Table1[[#This Row],[Total Voters]]</f>
        <v>0.22235872235872237</v>
      </c>
    </row>
    <row r="894" spans="1:24" s="12" customFormat="1" hidden="1" x14ac:dyDescent="0.25">
      <c r="A894" s="22" t="s">
        <v>47</v>
      </c>
      <c r="B894" s="23">
        <v>2013</v>
      </c>
      <c r="C894" s="23" t="s">
        <v>76</v>
      </c>
      <c r="D894" s="24" t="s">
        <v>69</v>
      </c>
      <c r="E894" s="25">
        <v>7082.9607900000001</v>
      </c>
      <c r="F894" s="25">
        <v>7163.1213299999999</v>
      </c>
      <c r="G894" s="25">
        <v>14246.082119999999</v>
      </c>
      <c r="H894" s="44">
        <v>5310</v>
      </c>
      <c r="I894" s="44">
        <v>4802</v>
      </c>
      <c r="J894" s="44"/>
      <c r="K894" s="44">
        <v>10112</v>
      </c>
      <c r="L894" s="25">
        <v>1752</v>
      </c>
      <c r="M894" s="25">
        <v>1482</v>
      </c>
      <c r="N894" s="25"/>
      <c r="O894" s="26">
        <v>3234</v>
      </c>
      <c r="P894" s="27">
        <f>Table1[[#This Row],[Female Voters]]/Table1[[#This Row],[Female Population]]</f>
        <v>0.74968648809927974</v>
      </c>
      <c r="Q894" s="27">
        <f>Table1[[#This Row],[Male Voters]]/Table1[[#This Row],[Male Population]]</f>
        <v>0.67037814644974048</v>
      </c>
      <c r="R894" s="27">
        <f>Table1[[#This Row],[Total Voters]]/Table1[[#This Row],[Total Population]]</f>
        <v>0.70980918927905212</v>
      </c>
      <c r="S894" s="27">
        <f>Table1[[#This Row],[Female Ballots]]/Table1[[#This Row],[Female Population]]</f>
        <v>0.24735418590394315</v>
      </c>
      <c r="T894" s="27">
        <f>Table1[[#This Row],[Male Ballots]]/Table1[[#This Row],[Male Population]]</f>
        <v>0.20689304727999072</v>
      </c>
      <c r="U894" s="27">
        <f>Table1[[#This Row],[Total Ballots]]/Table1[[#This Row],[Total Population]]</f>
        <v>0.22700978225162724</v>
      </c>
      <c r="V894" s="27">
        <f>Table1[[#This Row],[Female Ballots]]/Table1[[#This Row],[Female Voters]]</f>
        <v>0.32994350282485874</v>
      </c>
      <c r="W894" s="27">
        <f>Table1[[#This Row],[Male Ballots]]/Table1[[#This Row],[Male Voters]]</f>
        <v>0.30862140774677216</v>
      </c>
      <c r="X894" s="27">
        <f>Table1[[#This Row],[Total Ballots]]/Table1[[#This Row],[Total Voters]]</f>
        <v>0.31981803797468356</v>
      </c>
    </row>
    <row r="895" spans="1:24" s="12" customFormat="1" hidden="1" x14ac:dyDescent="0.25">
      <c r="A895" s="22" t="s">
        <v>47</v>
      </c>
      <c r="B895" s="23">
        <v>2013</v>
      </c>
      <c r="C895" s="23" t="s">
        <v>76</v>
      </c>
      <c r="D895" s="24" t="s">
        <v>70</v>
      </c>
      <c r="E895" s="25">
        <v>7397.6849000000002</v>
      </c>
      <c r="F895" s="25">
        <v>7214.9727299999995</v>
      </c>
      <c r="G895" s="25">
        <v>14612.657639999999</v>
      </c>
      <c r="H895" s="44">
        <v>6208</v>
      </c>
      <c r="I895" s="44">
        <v>5780</v>
      </c>
      <c r="J895" s="44">
        <v>1</v>
      </c>
      <c r="K895" s="44">
        <v>11989</v>
      </c>
      <c r="L895" s="25">
        <v>3128</v>
      </c>
      <c r="M895" s="25">
        <v>2826</v>
      </c>
      <c r="N895" s="25"/>
      <c r="O895" s="26">
        <v>5954</v>
      </c>
      <c r="P895" s="27">
        <f>Table1[[#This Row],[Female Voters]]/Table1[[#This Row],[Female Population]]</f>
        <v>0.83918145797207444</v>
      </c>
      <c r="Q895" s="27">
        <f>Table1[[#This Row],[Male Voters]]/Table1[[#This Row],[Male Population]]</f>
        <v>0.80111182901172251</v>
      </c>
      <c r="R895" s="27">
        <f>Table1[[#This Row],[Total Voters]]/Table1[[#This Row],[Total Population]]</f>
        <v>0.82045308220880209</v>
      </c>
      <c r="S895" s="27">
        <f>Table1[[#This Row],[Female Ballots]]/Table1[[#This Row],[Female Population]]</f>
        <v>0.4228349871998468</v>
      </c>
      <c r="T895" s="27">
        <f>Table1[[#This Row],[Male Ballots]]/Table1[[#This Row],[Male Population]]</f>
        <v>0.39168547210849958</v>
      </c>
      <c r="U895" s="27">
        <f>Table1[[#This Row],[Total Ballots]]/Table1[[#This Row],[Total Population]]</f>
        <v>0.40745497134633479</v>
      </c>
      <c r="V895" s="27">
        <f>Table1[[#This Row],[Female Ballots]]/Table1[[#This Row],[Female Voters]]</f>
        <v>0.50386597938144329</v>
      </c>
      <c r="W895" s="27">
        <f>Table1[[#This Row],[Male Ballots]]/Table1[[#This Row],[Male Voters]]</f>
        <v>0.48892733564013841</v>
      </c>
      <c r="X895" s="27">
        <f>Table1[[#This Row],[Total Ballots]]/Table1[[#This Row],[Total Voters]]</f>
        <v>0.49662190341146051</v>
      </c>
    </row>
    <row r="896" spans="1:24" s="12" customFormat="1" hidden="1" x14ac:dyDescent="0.25">
      <c r="A896" s="22" t="s">
        <v>47</v>
      </c>
      <c r="B896" s="23">
        <v>2013</v>
      </c>
      <c r="C896" s="23" t="s">
        <v>76</v>
      </c>
      <c r="D896" s="24" t="s">
        <v>71</v>
      </c>
      <c r="E896" s="25">
        <v>9449.5223299999998</v>
      </c>
      <c r="F896" s="25">
        <v>8014.6254680000002</v>
      </c>
      <c r="G896" s="25">
        <v>17464.147790000003</v>
      </c>
      <c r="H896" s="44">
        <v>8099</v>
      </c>
      <c r="I896" s="44">
        <v>7249</v>
      </c>
      <c r="J896" s="44"/>
      <c r="K896" s="44">
        <v>15348</v>
      </c>
      <c r="L896" s="25">
        <v>5028</v>
      </c>
      <c r="M896" s="25">
        <v>4831</v>
      </c>
      <c r="N896" s="25"/>
      <c r="O896" s="26">
        <v>9859</v>
      </c>
      <c r="P896" s="27">
        <f>Table1[[#This Row],[Female Voters]]/Table1[[#This Row],[Female Population]]</f>
        <v>0.85708035995508358</v>
      </c>
      <c r="Q896" s="27">
        <f>Table1[[#This Row],[Male Voters]]/Table1[[#This Row],[Male Population]]</f>
        <v>0.90447146020024094</v>
      </c>
      <c r="R896" s="27">
        <f>Table1[[#This Row],[Total Voters]]/Table1[[#This Row],[Total Population]]</f>
        <v>0.87882902644629979</v>
      </c>
      <c r="S896" s="27">
        <f>Table1[[#This Row],[Female Ballots]]/Table1[[#This Row],[Female Population]]</f>
        <v>0.53209038768417838</v>
      </c>
      <c r="T896" s="27">
        <f>Table1[[#This Row],[Male Ballots]]/Table1[[#This Row],[Male Population]]</f>
        <v>0.602773020310024</v>
      </c>
      <c r="U896" s="27">
        <f>Table1[[#This Row],[Total Ballots]]/Table1[[#This Row],[Total Population]]</f>
        <v>0.56452797574498759</v>
      </c>
      <c r="V896" s="27">
        <f>Table1[[#This Row],[Female Ballots]]/Table1[[#This Row],[Female Voters]]</f>
        <v>0.62081738486232874</v>
      </c>
      <c r="W896" s="27">
        <f>Table1[[#This Row],[Male Ballots]]/Table1[[#This Row],[Male Voters]]</f>
        <v>0.66643674989653745</v>
      </c>
      <c r="X896" s="27">
        <f>Table1[[#This Row],[Total Ballots]]/Table1[[#This Row],[Total Voters]]</f>
        <v>0.64236382590565544</v>
      </c>
    </row>
    <row r="897" spans="1:24" s="12" customFormat="1" hidden="1" x14ac:dyDescent="0.25">
      <c r="A897" s="22" t="s">
        <v>47</v>
      </c>
      <c r="B897" s="23">
        <v>2013</v>
      </c>
      <c r="C897" s="23" t="s">
        <v>76</v>
      </c>
      <c r="D897" s="24" t="s">
        <v>453</v>
      </c>
      <c r="E897" s="25">
        <v>52342.381699999998</v>
      </c>
      <c r="F897" s="25">
        <v>50957.616699999999</v>
      </c>
      <c r="G897" s="25">
        <v>103299.99800000001</v>
      </c>
      <c r="H897" s="44">
        <v>30298</v>
      </c>
      <c r="I897" s="44">
        <v>27543</v>
      </c>
      <c r="J897" s="44">
        <v>2</v>
      </c>
      <c r="K897" s="44">
        <v>57843</v>
      </c>
      <c r="L897" s="25">
        <v>11836</v>
      </c>
      <c r="M897" s="25">
        <v>10816</v>
      </c>
      <c r="N897" s="25"/>
      <c r="O897" s="26">
        <v>22652</v>
      </c>
      <c r="P897" s="27">
        <f>Table1[[#This Row],[Female Voters]]/Table1[[#This Row],[Female Population]]</f>
        <v>0.57884259401211013</v>
      </c>
      <c r="Q897" s="27">
        <f>Table1[[#This Row],[Male Voters]]/Table1[[#This Row],[Male Population]]</f>
        <v>0.54050801006162441</v>
      </c>
      <c r="R897" s="27">
        <f>Table1[[#This Row],[Total Voters]]/Table1[[#This Row],[Total Population]]</f>
        <v>0.55995160813071843</v>
      </c>
      <c r="S897" s="27">
        <f>Table1[[#This Row],[Female Ballots]]/Table1[[#This Row],[Female Population]]</f>
        <v>0.22612650811034837</v>
      </c>
      <c r="T897" s="27">
        <f>Table1[[#This Row],[Male Ballots]]/Table1[[#This Row],[Male Population]]</f>
        <v>0.21225482470415458</v>
      </c>
      <c r="U897" s="27">
        <f>Table1[[#This Row],[Total Ballots]]/Table1[[#This Row],[Total Population]]</f>
        <v>0.21928364412940257</v>
      </c>
      <c r="V897" s="27">
        <f>Table1[[#This Row],[Female Ballots]]/Table1[[#This Row],[Female Voters]]</f>
        <v>0.39065284837282988</v>
      </c>
      <c r="W897" s="27">
        <f>Table1[[#This Row],[Male Ballots]]/Table1[[#This Row],[Male Voters]]</f>
        <v>0.39269505863558801</v>
      </c>
      <c r="X897" s="27">
        <f>Table1[[#This Row],[Total Ballots]]/Table1[[#This Row],[Total Voters]]</f>
        <v>0.39161177670591085</v>
      </c>
    </row>
    <row r="898" spans="1:24" s="12" customFormat="1" hidden="1" x14ac:dyDescent="0.25">
      <c r="A898" s="22" t="s">
        <v>54</v>
      </c>
      <c r="B898" s="23">
        <v>2013</v>
      </c>
      <c r="C898" s="23"/>
      <c r="D898" s="24" t="s">
        <v>66</v>
      </c>
      <c r="E898" s="25">
        <v>1727.0666799999999</v>
      </c>
      <c r="F898" s="25">
        <v>1815.005308</v>
      </c>
      <c r="G898" s="25">
        <v>3542.0719900000004</v>
      </c>
      <c r="H898" s="44">
        <v>865</v>
      </c>
      <c r="I898" s="44">
        <v>792</v>
      </c>
      <c r="J898" s="44">
        <v>24</v>
      </c>
      <c r="K898" s="44">
        <v>1681</v>
      </c>
      <c r="L898" s="25">
        <v>134</v>
      </c>
      <c r="M898" s="25">
        <v>108</v>
      </c>
      <c r="N898" s="25">
        <v>4</v>
      </c>
      <c r="O898" s="26">
        <v>246</v>
      </c>
      <c r="P898" s="27">
        <f>Table1[[#This Row],[Female Voters]]/Table1[[#This Row],[Female Population]]</f>
        <v>0.50084922025129919</v>
      </c>
      <c r="Q898" s="27">
        <f>Table1[[#This Row],[Male Voters]]/Table1[[#This Row],[Male Population]]</f>
        <v>0.43636236021410024</v>
      </c>
      <c r="R898" s="27">
        <f>Table1[[#This Row],[Total Voters]]/Table1[[#This Row],[Total Population]]</f>
        <v>0.47458098106018443</v>
      </c>
      <c r="S898" s="27">
        <f>Table1[[#This Row],[Female Ballots]]/Table1[[#This Row],[Female Population]]</f>
        <v>7.7588202905981604E-2</v>
      </c>
      <c r="T898" s="27">
        <f>Table1[[#This Row],[Male Ballots]]/Table1[[#This Row],[Male Population]]</f>
        <v>5.9503958211013674E-2</v>
      </c>
      <c r="U898" s="27">
        <f>Table1[[#This Row],[Total Ballots]]/Table1[[#This Row],[Total Population]]</f>
        <v>6.9450875277100158E-2</v>
      </c>
      <c r="V898" s="27">
        <f>Table1[[#This Row],[Female Ballots]]/Table1[[#This Row],[Female Voters]]</f>
        <v>0.15491329479768787</v>
      </c>
      <c r="W898" s="27">
        <f>Table1[[#This Row],[Male Ballots]]/Table1[[#This Row],[Male Voters]]</f>
        <v>0.13636363636363635</v>
      </c>
      <c r="X898" s="27">
        <f>Table1[[#This Row],[Total Ballots]]/Table1[[#This Row],[Total Voters]]</f>
        <v>0.14634146341463414</v>
      </c>
    </row>
    <row r="899" spans="1:24" s="12" customFormat="1" hidden="1" x14ac:dyDescent="0.25">
      <c r="A899" s="22" t="s">
        <v>54</v>
      </c>
      <c r="B899" s="23">
        <v>2013</v>
      </c>
      <c r="C899" s="23"/>
      <c r="D899" s="24" t="s">
        <v>67</v>
      </c>
      <c r="E899" s="25">
        <v>2345.50972</v>
      </c>
      <c r="F899" s="25">
        <v>2461.8696300000001</v>
      </c>
      <c r="G899" s="25">
        <v>4807.3793500000002</v>
      </c>
      <c r="H899" s="44">
        <v>1323</v>
      </c>
      <c r="I899" s="44">
        <v>1173</v>
      </c>
      <c r="J899" s="44">
        <v>49</v>
      </c>
      <c r="K899" s="44">
        <v>2545</v>
      </c>
      <c r="L899" s="25">
        <v>235</v>
      </c>
      <c r="M899" s="25">
        <v>222</v>
      </c>
      <c r="N899" s="25">
        <v>8</v>
      </c>
      <c r="O899" s="26">
        <v>465</v>
      </c>
      <c r="P899" s="27">
        <f>Table1[[#This Row],[Female Voters]]/Table1[[#This Row],[Female Population]]</f>
        <v>0.56405649855929818</v>
      </c>
      <c r="Q899" s="27">
        <f>Table1[[#This Row],[Male Voters]]/Table1[[#This Row],[Male Population]]</f>
        <v>0.47646714745004587</v>
      </c>
      <c r="R899" s="27">
        <f>Table1[[#This Row],[Total Voters]]/Table1[[#This Row],[Total Population]]</f>
        <v>0.52939446103832022</v>
      </c>
      <c r="S899" s="27">
        <f>Table1[[#This Row],[Female Ballots]]/Table1[[#This Row],[Female Population]]</f>
        <v>0.10019144154303483</v>
      </c>
      <c r="T899" s="27">
        <f>Table1[[#This Row],[Male Ballots]]/Table1[[#This Row],[Male Population]]</f>
        <v>9.0175368059599484E-2</v>
      </c>
      <c r="U899" s="27">
        <f>Table1[[#This Row],[Total Ballots]]/Table1[[#This Row],[Total Population]]</f>
        <v>9.6726296417610561E-2</v>
      </c>
      <c r="V899" s="27">
        <f>Table1[[#This Row],[Female Ballots]]/Table1[[#This Row],[Female Voters]]</f>
        <v>0.17762660619803478</v>
      </c>
      <c r="W899" s="27">
        <f>Table1[[#This Row],[Male Ballots]]/Table1[[#This Row],[Male Voters]]</f>
        <v>0.18925831202046037</v>
      </c>
      <c r="X899" s="27">
        <f>Table1[[#This Row],[Total Ballots]]/Table1[[#This Row],[Total Voters]]</f>
        <v>0.18271119842829076</v>
      </c>
    </row>
    <row r="900" spans="1:24" s="12" customFormat="1" hidden="1" x14ac:dyDescent="0.25">
      <c r="A900" s="22" t="s">
        <v>54</v>
      </c>
      <c r="B900" s="23">
        <v>2013</v>
      </c>
      <c r="C900" s="23"/>
      <c r="D900" s="24" t="s">
        <v>68</v>
      </c>
      <c r="E900" s="25">
        <v>2371.87734</v>
      </c>
      <c r="F900" s="25">
        <v>2358.2055700000001</v>
      </c>
      <c r="G900" s="25">
        <v>4730.0828999999994</v>
      </c>
      <c r="H900" s="44">
        <v>1363</v>
      </c>
      <c r="I900" s="44">
        <v>1250</v>
      </c>
      <c r="J900" s="44">
        <v>75</v>
      </c>
      <c r="K900" s="44">
        <v>2688</v>
      </c>
      <c r="L900" s="25">
        <v>367</v>
      </c>
      <c r="M900" s="25">
        <v>334</v>
      </c>
      <c r="N900" s="25">
        <v>20</v>
      </c>
      <c r="O900" s="26">
        <v>721</v>
      </c>
      <c r="P900" s="27">
        <f>Table1[[#This Row],[Female Voters]]/Table1[[#This Row],[Female Population]]</f>
        <v>0.57465028946227037</v>
      </c>
      <c r="Q900" s="27">
        <f>Table1[[#This Row],[Male Voters]]/Table1[[#This Row],[Male Population]]</f>
        <v>0.53006405204954199</v>
      </c>
      <c r="R900" s="27">
        <f>Table1[[#This Row],[Total Voters]]/Table1[[#This Row],[Total Population]]</f>
        <v>0.56827756655174066</v>
      </c>
      <c r="S900" s="27">
        <f>Table1[[#This Row],[Female Ballots]]/Table1[[#This Row],[Female Population]]</f>
        <v>0.1547297551230031</v>
      </c>
      <c r="T900" s="27">
        <f>Table1[[#This Row],[Male Ballots]]/Table1[[#This Row],[Male Population]]</f>
        <v>0.14163311470763762</v>
      </c>
      <c r="U900" s="27">
        <f>Table1[[#This Row],[Total Ballots]]/Table1[[#This Row],[Total Population]]</f>
        <v>0.1524286181115346</v>
      </c>
      <c r="V900" s="27">
        <f>Table1[[#This Row],[Female Ballots]]/Table1[[#This Row],[Female Voters]]</f>
        <v>0.26925898752751282</v>
      </c>
      <c r="W900" s="27">
        <f>Table1[[#This Row],[Male Ballots]]/Table1[[#This Row],[Male Voters]]</f>
        <v>0.26719999999999999</v>
      </c>
      <c r="X900" s="27">
        <f>Table1[[#This Row],[Total Ballots]]/Table1[[#This Row],[Total Voters]]</f>
        <v>0.26822916666666669</v>
      </c>
    </row>
    <row r="901" spans="1:24" s="12" customFormat="1" hidden="1" x14ac:dyDescent="0.25">
      <c r="A901" s="22" t="s">
        <v>54</v>
      </c>
      <c r="B901" s="23">
        <v>2013</v>
      </c>
      <c r="C901" s="23"/>
      <c r="D901" s="24" t="s">
        <v>69</v>
      </c>
      <c r="E901" s="25">
        <v>2516.4385300000004</v>
      </c>
      <c r="F901" s="25">
        <v>2523.51757</v>
      </c>
      <c r="G901" s="25">
        <v>5039.9561000000003</v>
      </c>
      <c r="H901" s="44">
        <v>1718</v>
      </c>
      <c r="I901" s="44">
        <v>1515</v>
      </c>
      <c r="J901" s="44">
        <v>63</v>
      </c>
      <c r="K901" s="44">
        <v>3296</v>
      </c>
      <c r="L901" s="25">
        <v>723</v>
      </c>
      <c r="M901" s="25">
        <v>631</v>
      </c>
      <c r="N901" s="25">
        <v>27</v>
      </c>
      <c r="O901" s="26">
        <v>1381</v>
      </c>
      <c r="P901" s="27">
        <f>Table1[[#This Row],[Female Voters]]/Table1[[#This Row],[Female Population]]</f>
        <v>0.6827108945911744</v>
      </c>
      <c r="Q901" s="27">
        <f>Table1[[#This Row],[Male Voters]]/Table1[[#This Row],[Male Population]]</f>
        <v>0.60035246752809412</v>
      </c>
      <c r="R901" s="27">
        <f>Table1[[#This Row],[Total Voters]]/Table1[[#This Row],[Total Population]]</f>
        <v>0.65397395028897176</v>
      </c>
      <c r="S901" s="27">
        <f>Table1[[#This Row],[Female Ballots]]/Table1[[#This Row],[Female Population]]</f>
        <v>0.28731081303225792</v>
      </c>
      <c r="T901" s="27">
        <f>Table1[[#This Row],[Male Ballots]]/Table1[[#This Row],[Male Population]]</f>
        <v>0.25004779340609068</v>
      </c>
      <c r="U901" s="27">
        <f>Table1[[#This Row],[Total Ballots]]/Table1[[#This Row],[Total Population]]</f>
        <v>0.2740103232248392</v>
      </c>
      <c r="V901" s="27">
        <f>Table1[[#This Row],[Female Ballots]]/Table1[[#This Row],[Female Voters]]</f>
        <v>0.42083818393480793</v>
      </c>
      <c r="W901" s="27">
        <f>Table1[[#This Row],[Male Ballots]]/Table1[[#This Row],[Male Voters]]</f>
        <v>0.4165016501650165</v>
      </c>
      <c r="X901" s="27">
        <f>Table1[[#This Row],[Total Ballots]]/Table1[[#This Row],[Total Voters]]</f>
        <v>0.41899271844660196</v>
      </c>
    </row>
    <row r="902" spans="1:24" s="12" customFormat="1" hidden="1" x14ac:dyDescent="0.25">
      <c r="A902" s="22" t="s">
        <v>54</v>
      </c>
      <c r="B902" s="23">
        <v>2013</v>
      </c>
      <c r="C902" s="23"/>
      <c r="D902" s="24" t="s">
        <v>70</v>
      </c>
      <c r="E902" s="25">
        <v>2533.4890800000003</v>
      </c>
      <c r="F902" s="25">
        <v>2481.40155</v>
      </c>
      <c r="G902" s="25">
        <v>5014.8906299999999</v>
      </c>
      <c r="H902" s="44">
        <v>2046</v>
      </c>
      <c r="I902" s="44">
        <v>1924</v>
      </c>
      <c r="J902" s="44">
        <v>64</v>
      </c>
      <c r="K902" s="44">
        <v>4034</v>
      </c>
      <c r="L902" s="25">
        <v>1255</v>
      </c>
      <c r="M902" s="25">
        <v>1143</v>
      </c>
      <c r="N902" s="25">
        <v>33</v>
      </c>
      <c r="O902" s="26">
        <v>2431</v>
      </c>
      <c r="P902" s="27">
        <f>Table1[[#This Row],[Female Voters]]/Table1[[#This Row],[Female Population]]</f>
        <v>0.80758192966041908</v>
      </c>
      <c r="Q902" s="27">
        <f>Table1[[#This Row],[Male Voters]]/Table1[[#This Row],[Male Population]]</f>
        <v>0.77536825911952867</v>
      </c>
      <c r="R902" s="27">
        <f>Table1[[#This Row],[Total Voters]]/Table1[[#This Row],[Total Population]]</f>
        <v>0.80440438239427769</v>
      </c>
      <c r="S902" s="27">
        <f>Table1[[#This Row],[Female Ballots]]/Table1[[#This Row],[Female Population]]</f>
        <v>0.49536428236746133</v>
      </c>
      <c r="T902" s="27">
        <f>Table1[[#This Row],[Male Ballots]]/Table1[[#This Row],[Male Population]]</f>
        <v>0.46062677763701726</v>
      </c>
      <c r="U902" s="27">
        <f>Table1[[#This Row],[Total Ballots]]/Table1[[#This Row],[Total Population]]</f>
        <v>0.48475633455639294</v>
      </c>
      <c r="V902" s="27">
        <f>Table1[[#This Row],[Female Ballots]]/Table1[[#This Row],[Female Voters]]</f>
        <v>0.61339198435972631</v>
      </c>
      <c r="W902" s="27">
        <f>Table1[[#This Row],[Male Ballots]]/Table1[[#This Row],[Male Voters]]</f>
        <v>0.59407484407484412</v>
      </c>
      <c r="X902" s="27">
        <f>Table1[[#This Row],[Total Ballots]]/Table1[[#This Row],[Total Voters]]</f>
        <v>0.60262766484878527</v>
      </c>
    </row>
    <row r="903" spans="1:24" s="12" customFormat="1" hidden="1" x14ac:dyDescent="0.25">
      <c r="A903" s="22" t="s">
        <v>54</v>
      </c>
      <c r="B903" s="23">
        <v>2013</v>
      </c>
      <c r="C903" s="23"/>
      <c r="D903" s="24" t="s">
        <v>71</v>
      </c>
      <c r="E903" s="25">
        <v>3177.7219340000001</v>
      </c>
      <c r="F903" s="25">
        <v>2778.3733299999999</v>
      </c>
      <c r="G903" s="25">
        <v>5956.0952689999995</v>
      </c>
      <c r="H903" s="44">
        <v>2698</v>
      </c>
      <c r="I903" s="44">
        <v>2469</v>
      </c>
      <c r="J903" s="44">
        <v>110</v>
      </c>
      <c r="K903" s="44">
        <v>5277</v>
      </c>
      <c r="L903" s="25">
        <v>1945</v>
      </c>
      <c r="M903" s="25">
        <v>1863</v>
      </c>
      <c r="N903" s="25">
        <v>73</v>
      </c>
      <c r="O903" s="26">
        <v>3881</v>
      </c>
      <c r="P903" s="27">
        <f>Table1[[#This Row],[Female Voters]]/Table1[[#This Row],[Female Population]]</f>
        <v>0.84903589931289436</v>
      </c>
      <c r="Q903" s="27">
        <f>Table1[[#This Row],[Male Voters]]/Table1[[#This Row],[Male Population]]</f>
        <v>0.88864947461902111</v>
      </c>
      <c r="R903" s="27">
        <f>Table1[[#This Row],[Total Voters]]/Table1[[#This Row],[Total Population]]</f>
        <v>0.88598314191941785</v>
      </c>
      <c r="S903" s="27">
        <f>Table1[[#This Row],[Female Ballots]]/Table1[[#This Row],[Female Population]]</f>
        <v>0.6120736931666344</v>
      </c>
      <c r="T903" s="27">
        <f>Table1[[#This Row],[Male Ballots]]/Table1[[#This Row],[Male Population]]</f>
        <v>0.67053623783525163</v>
      </c>
      <c r="U903" s="27">
        <f>Table1[[#This Row],[Total Ballots]]/Table1[[#This Row],[Total Population]]</f>
        <v>0.65160139734494238</v>
      </c>
      <c r="V903" s="27">
        <f>Table1[[#This Row],[Female Ballots]]/Table1[[#This Row],[Female Voters]]</f>
        <v>0.72090437361008153</v>
      </c>
      <c r="W903" s="27">
        <f>Table1[[#This Row],[Male Ballots]]/Table1[[#This Row],[Male Voters]]</f>
        <v>0.75455650060753343</v>
      </c>
      <c r="X903" s="27">
        <f>Table1[[#This Row],[Total Ballots]]/Table1[[#This Row],[Total Voters]]</f>
        <v>0.73545575137388663</v>
      </c>
    </row>
    <row r="904" spans="1:24" s="12" customFormat="1" hidden="1" x14ac:dyDescent="0.25">
      <c r="A904" s="22" t="s">
        <v>54</v>
      </c>
      <c r="B904" s="23">
        <v>2013</v>
      </c>
      <c r="C904" s="23"/>
      <c r="D904" s="24" t="s">
        <v>453</v>
      </c>
      <c r="E904" s="25">
        <v>19659.581600000001</v>
      </c>
      <c r="F904" s="25">
        <v>19620.418000000001</v>
      </c>
      <c r="G904" s="25">
        <v>39279.999600000003</v>
      </c>
      <c r="H904" s="44">
        <v>10013</v>
      </c>
      <c r="I904" s="44">
        <v>9123</v>
      </c>
      <c r="J904" s="44">
        <v>385</v>
      </c>
      <c r="K904" s="44">
        <v>19521</v>
      </c>
      <c r="L904" s="25">
        <v>4659</v>
      </c>
      <c r="M904" s="25">
        <v>4301</v>
      </c>
      <c r="N904" s="25">
        <v>165</v>
      </c>
      <c r="O904" s="26">
        <v>9125</v>
      </c>
      <c r="P904" s="27">
        <f>Table1[[#This Row],[Female Voters]]/Table1[[#This Row],[Female Population]]</f>
        <v>0.50931907930329501</v>
      </c>
      <c r="Q904" s="27">
        <f>Table1[[#This Row],[Male Voters]]/Table1[[#This Row],[Male Population]]</f>
        <v>0.46497480328910418</v>
      </c>
      <c r="R904" s="27">
        <f>Table1[[#This Row],[Total Voters]]/Table1[[#This Row],[Total Population]]</f>
        <v>0.49697047349257095</v>
      </c>
      <c r="S904" s="27">
        <f>Table1[[#This Row],[Female Ballots]]/Table1[[#This Row],[Female Population]]</f>
        <v>0.23698368026306316</v>
      </c>
      <c r="T904" s="27">
        <f>Table1[[#This Row],[Male Ballots]]/Table1[[#This Row],[Male Population]]</f>
        <v>0.21921041641416608</v>
      </c>
      <c r="U904" s="27">
        <f>Table1[[#This Row],[Total Ballots]]/Table1[[#This Row],[Total Population]]</f>
        <v>0.2323065196772558</v>
      </c>
      <c r="V904" s="27">
        <f>Table1[[#This Row],[Female Ballots]]/Table1[[#This Row],[Female Voters]]</f>
        <v>0.46529511634874665</v>
      </c>
      <c r="W904" s="27">
        <f>Table1[[#This Row],[Male Ballots]]/Table1[[#This Row],[Male Voters]]</f>
        <v>0.47144579633892358</v>
      </c>
      <c r="X904" s="27">
        <f>Table1[[#This Row],[Total Ballots]]/Table1[[#This Row],[Total Voters]]</f>
        <v>0.46744531530147021</v>
      </c>
    </row>
    <row r="905" spans="1:24" s="12" customFormat="1" hidden="1" x14ac:dyDescent="0.25">
      <c r="A905" s="22" t="s">
        <v>33</v>
      </c>
      <c r="B905" s="23">
        <v>2013</v>
      </c>
      <c r="C905" s="23"/>
      <c r="D905" s="24" t="s">
        <v>66</v>
      </c>
      <c r="E905" s="25">
        <v>284.95446299999998</v>
      </c>
      <c r="F905" s="25">
        <v>408.83015799999998</v>
      </c>
      <c r="G905" s="25">
        <v>693.78462300000001</v>
      </c>
      <c r="H905" s="44">
        <v>138</v>
      </c>
      <c r="I905" s="44">
        <v>175</v>
      </c>
      <c r="J905" s="44"/>
      <c r="K905" s="44">
        <v>313</v>
      </c>
      <c r="L905" s="25">
        <v>26</v>
      </c>
      <c r="M905" s="25">
        <v>30</v>
      </c>
      <c r="N905" s="25"/>
      <c r="O905" s="26">
        <v>56</v>
      </c>
      <c r="P905" s="27">
        <f>Table1[[#This Row],[Female Voters]]/Table1[[#This Row],[Female Population]]</f>
        <v>0.48428790532752602</v>
      </c>
      <c r="Q905" s="27">
        <f>Table1[[#This Row],[Male Voters]]/Table1[[#This Row],[Male Population]]</f>
        <v>0.42805061362425229</v>
      </c>
      <c r="R905" s="27">
        <f>Table1[[#This Row],[Total Voters]]/Table1[[#This Row],[Total Population]]</f>
        <v>0.45114865568301876</v>
      </c>
      <c r="S905" s="27">
        <f>Table1[[#This Row],[Female Ballots]]/Table1[[#This Row],[Female Population]]</f>
        <v>9.1242648829823733E-2</v>
      </c>
      <c r="T905" s="27">
        <f>Table1[[#This Row],[Male Ballots]]/Table1[[#This Row],[Male Population]]</f>
        <v>7.3380105192728959E-2</v>
      </c>
      <c r="U905" s="27">
        <f>Table1[[#This Row],[Total Ballots]]/Table1[[#This Row],[Total Population]]</f>
        <v>8.0716692390572053E-2</v>
      </c>
      <c r="V905" s="27">
        <f>Table1[[#This Row],[Female Ballots]]/Table1[[#This Row],[Female Voters]]</f>
        <v>0.18840579710144928</v>
      </c>
      <c r="W905" s="27">
        <f>Table1[[#This Row],[Male Ballots]]/Table1[[#This Row],[Male Voters]]</f>
        <v>0.17142857142857143</v>
      </c>
      <c r="X905" s="27">
        <f>Table1[[#This Row],[Total Ballots]]/Table1[[#This Row],[Total Voters]]</f>
        <v>0.17891373801916932</v>
      </c>
    </row>
    <row r="906" spans="1:24" s="12" customFormat="1" hidden="1" x14ac:dyDescent="0.25">
      <c r="A906" s="22" t="s">
        <v>33</v>
      </c>
      <c r="B906" s="23">
        <v>2013</v>
      </c>
      <c r="C906" s="23"/>
      <c r="D906" s="24" t="s">
        <v>67</v>
      </c>
      <c r="E906" s="25">
        <v>301.772381</v>
      </c>
      <c r="F906" s="25">
        <v>331.15316000000001</v>
      </c>
      <c r="G906" s="25">
        <v>632.92553999999996</v>
      </c>
      <c r="H906" s="44">
        <v>228</v>
      </c>
      <c r="I906" s="44">
        <v>214</v>
      </c>
      <c r="J906" s="44"/>
      <c r="K906" s="44">
        <v>442</v>
      </c>
      <c r="L906" s="25">
        <v>50</v>
      </c>
      <c r="M906" s="25">
        <v>45</v>
      </c>
      <c r="N906" s="25"/>
      <c r="O906" s="26">
        <v>95</v>
      </c>
      <c r="P906" s="27">
        <f>Table1[[#This Row],[Female Voters]]/Table1[[#This Row],[Female Population]]</f>
        <v>0.75553633915888418</v>
      </c>
      <c r="Q906" s="27">
        <f>Table1[[#This Row],[Male Voters]]/Table1[[#This Row],[Male Population]]</f>
        <v>0.64622665838369164</v>
      </c>
      <c r="R906" s="27">
        <f>Table1[[#This Row],[Total Voters]]/Table1[[#This Row],[Total Population]]</f>
        <v>0.69834438976818669</v>
      </c>
      <c r="S906" s="27">
        <f>Table1[[#This Row],[Female Ballots]]/Table1[[#This Row],[Female Population]]</f>
        <v>0.1656877936751939</v>
      </c>
      <c r="T906" s="27">
        <f>Table1[[#This Row],[Male Ballots]]/Table1[[#This Row],[Male Population]]</f>
        <v>0.13588878330498189</v>
      </c>
      <c r="U906" s="27">
        <f>Table1[[#This Row],[Total Ballots]]/Table1[[#This Row],[Total Population]]</f>
        <v>0.15009664485967814</v>
      </c>
      <c r="V906" s="27">
        <f>Table1[[#This Row],[Female Ballots]]/Table1[[#This Row],[Female Voters]]</f>
        <v>0.21929824561403508</v>
      </c>
      <c r="W906" s="27">
        <f>Table1[[#This Row],[Male Ballots]]/Table1[[#This Row],[Male Voters]]</f>
        <v>0.2102803738317757</v>
      </c>
      <c r="X906" s="27">
        <f>Table1[[#This Row],[Total Ballots]]/Table1[[#This Row],[Total Voters]]</f>
        <v>0.21493212669683259</v>
      </c>
    </row>
    <row r="907" spans="1:24" s="12" customFormat="1" hidden="1" x14ac:dyDescent="0.25">
      <c r="A907" s="22" t="s">
        <v>33</v>
      </c>
      <c r="B907" s="23">
        <v>2013</v>
      </c>
      <c r="C907" s="23"/>
      <c r="D907" s="24" t="s">
        <v>68</v>
      </c>
      <c r="E907" s="25">
        <v>352.19063499999999</v>
      </c>
      <c r="F907" s="25">
        <v>368.503736</v>
      </c>
      <c r="G907" s="25">
        <v>720.69436999999994</v>
      </c>
      <c r="H907" s="44">
        <v>266</v>
      </c>
      <c r="I907" s="44">
        <v>241</v>
      </c>
      <c r="J907" s="44"/>
      <c r="K907" s="44">
        <v>507</v>
      </c>
      <c r="L907" s="25">
        <v>86</v>
      </c>
      <c r="M907" s="25">
        <v>73</v>
      </c>
      <c r="N907" s="25"/>
      <c r="O907" s="26">
        <v>159</v>
      </c>
      <c r="P907" s="27">
        <f>Table1[[#This Row],[Female Voters]]/Table1[[#This Row],[Female Population]]</f>
        <v>0.75527278003857201</v>
      </c>
      <c r="Q907" s="27">
        <f>Table1[[#This Row],[Male Voters]]/Table1[[#This Row],[Male Population]]</f>
        <v>0.65399608323102587</v>
      </c>
      <c r="R907" s="27">
        <f>Table1[[#This Row],[Total Voters]]/Table1[[#This Row],[Total Population]]</f>
        <v>0.70348822067251626</v>
      </c>
      <c r="S907" s="27">
        <f>Table1[[#This Row],[Female Ballots]]/Table1[[#This Row],[Female Population]]</f>
        <v>0.2441859364034481</v>
      </c>
      <c r="T907" s="27">
        <f>Table1[[#This Row],[Male Ballots]]/Table1[[#This Row],[Male Population]]</f>
        <v>0.19809839865504103</v>
      </c>
      <c r="U907" s="27">
        <f>Table1[[#This Row],[Total Ballots]]/Table1[[#This Row],[Total Population]]</f>
        <v>0.22062056624641041</v>
      </c>
      <c r="V907" s="27">
        <f>Table1[[#This Row],[Female Ballots]]/Table1[[#This Row],[Female Voters]]</f>
        <v>0.32330827067669171</v>
      </c>
      <c r="W907" s="27">
        <f>Table1[[#This Row],[Male Ballots]]/Table1[[#This Row],[Male Voters]]</f>
        <v>0.30290456431535268</v>
      </c>
      <c r="X907" s="27">
        <f>Table1[[#This Row],[Total Ballots]]/Table1[[#This Row],[Total Voters]]</f>
        <v>0.31360946745562129</v>
      </c>
    </row>
    <row r="908" spans="1:24" s="12" customFormat="1" hidden="1" x14ac:dyDescent="0.25">
      <c r="A908" s="22" t="s">
        <v>33</v>
      </c>
      <c r="B908" s="23">
        <v>2013</v>
      </c>
      <c r="C908" s="23"/>
      <c r="D908" s="24" t="s">
        <v>69</v>
      </c>
      <c r="E908" s="25">
        <v>539.60020299999996</v>
      </c>
      <c r="F908" s="25">
        <v>496.34106500000001</v>
      </c>
      <c r="G908" s="25">
        <v>1035.941268</v>
      </c>
      <c r="H908" s="44">
        <v>382</v>
      </c>
      <c r="I908" s="44">
        <v>306</v>
      </c>
      <c r="J908" s="44"/>
      <c r="K908" s="44">
        <v>688</v>
      </c>
      <c r="L908" s="25">
        <v>187</v>
      </c>
      <c r="M908" s="25">
        <v>133</v>
      </c>
      <c r="N908" s="25"/>
      <c r="O908" s="26">
        <v>320</v>
      </c>
      <c r="P908" s="27">
        <f>Table1[[#This Row],[Female Voters]]/Table1[[#This Row],[Female Population]]</f>
        <v>0.70793153500722461</v>
      </c>
      <c r="Q908" s="27">
        <f>Table1[[#This Row],[Male Voters]]/Table1[[#This Row],[Male Population]]</f>
        <v>0.61651155138654501</v>
      </c>
      <c r="R908" s="27">
        <f>Table1[[#This Row],[Total Voters]]/Table1[[#This Row],[Total Population]]</f>
        <v>0.66413031438380732</v>
      </c>
      <c r="S908" s="27">
        <f>Table1[[#This Row],[Female Ballots]]/Table1[[#This Row],[Female Population]]</f>
        <v>0.3465528718490864</v>
      </c>
      <c r="T908" s="27">
        <f>Table1[[#This Row],[Male Ballots]]/Table1[[#This Row],[Male Population]]</f>
        <v>0.26796090305362907</v>
      </c>
      <c r="U908" s="27">
        <f>Table1[[#This Row],[Total Ballots]]/Table1[[#This Row],[Total Population]]</f>
        <v>0.3088978206436313</v>
      </c>
      <c r="V908" s="27">
        <f>Table1[[#This Row],[Female Ballots]]/Table1[[#This Row],[Female Voters]]</f>
        <v>0.48952879581151831</v>
      </c>
      <c r="W908" s="27">
        <f>Table1[[#This Row],[Male Ballots]]/Table1[[#This Row],[Male Voters]]</f>
        <v>0.434640522875817</v>
      </c>
      <c r="X908" s="27">
        <f>Table1[[#This Row],[Total Ballots]]/Table1[[#This Row],[Total Voters]]</f>
        <v>0.46511627906976744</v>
      </c>
    </row>
    <row r="909" spans="1:24" s="12" customFormat="1" hidden="1" x14ac:dyDescent="0.25">
      <c r="A909" s="22" t="s">
        <v>33</v>
      </c>
      <c r="B909" s="23">
        <v>2013</v>
      </c>
      <c r="C909" s="23"/>
      <c r="D909" s="24" t="s">
        <v>70</v>
      </c>
      <c r="E909" s="25">
        <v>707.63438700000006</v>
      </c>
      <c r="F909" s="25">
        <v>748.043046</v>
      </c>
      <c r="G909" s="25">
        <v>1455.6774330000001</v>
      </c>
      <c r="H909" s="44">
        <v>583</v>
      </c>
      <c r="I909" s="44">
        <v>564</v>
      </c>
      <c r="J909" s="44"/>
      <c r="K909" s="44">
        <v>1147</v>
      </c>
      <c r="L909" s="25">
        <v>379</v>
      </c>
      <c r="M909" s="25">
        <v>357</v>
      </c>
      <c r="N909" s="25"/>
      <c r="O909" s="26">
        <v>736</v>
      </c>
      <c r="P909" s="27">
        <f>Table1[[#This Row],[Female Voters]]/Table1[[#This Row],[Female Population]]</f>
        <v>0.82387177716393245</v>
      </c>
      <c r="Q909" s="27">
        <f>Table1[[#This Row],[Male Voters]]/Table1[[#This Row],[Male Population]]</f>
        <v>0.75396730577988691</v>
      </c>
      <c r="R909" s="27">
        <f>Table1[[#This Row],[Total Voters]]/Table1[[#This Row],[Total Population]]</f>
        <v>0.7879492901364501</v>
      </c>
      <c r="S909" s="27">
        <f>Table1[[#This Row],[Female Ballots]]/Table1[[#This Row],[Female Population]]</f>
        <v>0.53558731311343122</v>
      </c>
      <c r="T909" s="27">
        <f>Table1[[#This Row],[Male Ballots]]/Table1[[#This Row],[Male Population]]</f>
        <v>0.47724526270109863</v>
      </c>
      <c r="U909" s="27">
        <f>Table1[[#This Row],[Total Ballots]]/Table1[[#This Row],[Total Population]]</f>
        <v>0.50560651921571687</v>
      </c>
      <c r="V909" s="27">
        <f>Table1[[#This Row],[Female Ballots]]/Table1[[#This Row],[Female Voters]]</f>
        <v>0.65008576329331047</v>
      </c>
      <c r="W909" s="27">
        <f>Table1[[#This Row],[Male Ballots]]/Table1[[#This Row],[Male Voters]]</f>
        <v>0.63297872340425532</v>
      </c>
      <c r="X909" s="27">
        <f>Table1[[#This Row],[Total Ballots]]/Table1[[#This Row],[Total Voters]]</f>
        <v>0.64167393199651268</v>
      </c>
    </row>
    <row r="910" spans="1:24" s="12" customFormat="1" hidden="1" x14ac:dyDescent="0.25">
      <c r="A910" s="22" t="s">
        <v>33</v>
      </c>
      <c r="B910" s="23">
        <v>2013</v>
      </c>
      <c r="C910" s="23"/>
      <c r="D910" s="24" t="s">
        <v>71</v>
      </c>
      <c r="E910" s="25">
        <v>818.51218100000006</v>
      </c>
      <c r="F910" s="25">
        <v>857.25976100000003</v>
      </c>
      <c r="G910" s="25">
        <v>1675.7719410000002</v>
      </c>
      <c r="H910" s="44">
        <v>663</v>
      </c>
      <c r="I910" s="44">
        <v>705</v>
      </c>
      <c r="J910" s="44"/>
      <c r="K910" s="44">
        <v>1368</v>
      </c>
      <c r="L910" s="25">
        <v>493</v>
      </c>
      <c r="M910" s="25">
        <v>542</v>
      </c>
      <c r="N910" s="25"/>
      <c r="O910" s="26">
        <v>1035</v>
      </c>
      <c r="P910" s="27">
        <f>Table1[[#This Row],[Female Voters]]/Table1[[#This Row],[Female Population]]</f>
        <v>0.81000627161100236</v>
      </c>
      <c r="Q910" s="27">
        <f>Table1[[#This Row],[Male Voters]]/Table1[[#This Row],[Male Population]]</f>
        <v>0.82238783630484669</v>
      </c>
      <c r="R910" s="27">
        <f>Table1[[#This Row],[Total Voters]]/Table1[[#This Row],[Total Population]]</f>
        <v>0.81634019912259637</v>
      </c>
      <c r="S910" s="27">
        <f>Table1[[#This Row],[Female Ballots]]/Table1[[#This Row],[Female Population]]</f>
        <v>0.60231235581330944</v>
      </c>
      <c r="T910" s="27">
        <f>Table1[[#This Row],[Male Ballots]]/Table1[[#This Row],[Male Population]]</f>
        <v>0.63224710252088923</v>
      </c>
      <c r="U910" s="27">
        <f>Table1[[#This Row],[Total Ballots]]/Table1[[#This Row],[Total Population]]</f>
        <v>0.61762580854670124</v>
      </c>
      <c r="V910" s="27">
        <f>Table1[[#This Row],[Female Ballots]]/Table1[[#This Row],[Female Voters]]</f>
        <v>0.74358974358974361</v>
      </c>
      <c r="W910" s="27">
        <f>Table1[[#This Row],[Male Ballots]]/Table1[[#This Row],[Male Voters]]</f>
        <v>0.76879432624113475</v>
      </c>
      <c r="X910" s="27">
        <f>Table1[[#This Row],[Total Ballots]]/Table1[[#This Row],[Total Voters]]</f>
        <v>0.75657894736842102</v>
      </c>
    </row>
    <row r="911" spans="1:24" s="12" customFormat="1" hidden="1" x14ac:dyDescent="0.25">
      <c r="A911" s="22" t="s">
        <v>33</v>
      </c>
      <c r="B911" s="23">
        <v>2013</v>
      </c>
      <c r="C911" s="23"/>
      <c r="D911" s="24" t="s">
        <v>453</v>
      </c>
      <c r="E911" s="25">
        <v>3683.8790899999999</v>
      </c>
      <c r="F911" s="25">
        <v>3966.1205599999998</v>
      </c>
      <c r="G911" s="25">
        <v>7649.9996499999997</v>
      </c>
      <c r="H911" s="44">
        <v>2260</v>
      </c>
      <c r="I911" s="44">
        <v>2205</v>
      </c>
      <c r="J911" s="44"/>
      <c r="K911" s="44">
        <v>4465</v>
      </c>
      <c r="L911" s="25">
        <v>1221</v>
      </c>
      <c r="M911" s="25">
        <v>1180</v>
      </c>
      <c r="N911" s="25"/>
      <c r="O911" s="26">
        <v>2401</v>
      </c>
      <c r="P911" s="27">
        <f>Table1[[#This Row],[Female Voters]]/Table1[[#This Row],[Female Population]]</f>
        <v>0.61348376121649528</v>
      </c>
      <c r="Q911" s="27">
        <f>Table1[[#This Row],[Male Voters]]/Table1[[#This Row],[Male Population]]</f>
        <v>0.5559588939979172</v>
      </c>
      <c r="R911" s="27">
        <f>Table1[[#This Row],[Total Voters]]/Table1[[#This Row],[Total Population]]</f>
        <v>0.58366015742236022</v>
      </c>
      <c r="S911" s="27">
        <f>Table1[[#This Row],[Female Ballots]]/Table1[[#This Row],[Female Population]]</f>
        <v>0.33144410285192072</v>
      </c>
      <c r="T911" s="27">
        <f>Table1[[#This Row],[Male Ballots]]/Table1[[#This Row],[Male Population]]</f>
        <v>0.2975199523435566</v>
      </c>
      <c r="U911" s="27">
        <f>Table1[[#This Row],[Total Ballots]]/Table1[[#This Row],[Total Population]]</f>
        <v>0.31385622350976189</v>
      </c>
      <c r="V911" s="27">
        <f>Table1[[#This Row],[Female Ballots]]/Table1[[#This Row],[Female Voters]]</f>
        <v>0.54026548672566377</v>
      </c>
      <c r="W911" s="27">
        <f>Table1[[#This Row],[Male Ballots]]/Table1[[#This Row],[Male Voters]]</f>
        <v>0.53514739229024944</v>
      </c>
      <c r="X911" s="27">
        <f>Table1[[#This Row],[Total Ballots]]/Table1[[#This Row],[Total Voters]]</f>
        <v>0.5377379619260918</v>
      </c>
    </row>
    <row r="912" spans="1:24" s="12" customFormat="1" hidden="1" x14ac:dyDescent="0.25">
      <c r="A912" s="22" t="s">
        <v>61</v>
      </c>
      <c r="B912" s="23">
        <v>2013</v>
      </c>
      <c r="C912" s="23" t="s">
        <v>76</v>
      </c>
      <c r="D912" s="24" t="s">
        <v>66</v>
      </c>
      <c r="E912" s="25">
        <v>4016.6824100000003</v>
      </c>
      <c r="F912" s="25">
        <v>4429.8470100000004</v>
      </c>
      <c r="G912" s="25">
        <v>8446.5294200000008</v>
      </c>
      <c r="H912" s="44">
        <v>1800</v>
      </c>
      <c r="I912" s="44">
        <v>1668</v>
      </c>
      <c r="J912" s="44">
        <v>14</v>
      </c>
      <c r="K912" s="44">
        <v>3482</v>
      </c>
      <c r="L912" s="25">
        <v>266</v>
      </c>
      <c r="M912" s="25">
        <v>246</v>
      </c>
      <c r="N912" s="25"/>
      <c r="O912" s="26">
        <v>512</v>
      </c>
      <c r="P912" s="27">
        <f>Table1[[#This Row],[Female Voters]]/Table1[[#This Row],[Female Population]]</f>
        <v>0.44813102363251067</v>
      </c>
      <c r="Q912" s="27">
        <f>Table1[[#This Row],[Male Voters]]/Table1[[#This Row],[Male Population]]</f>
        <v>0.37653670572248493</v>
      </c>
      <c r="R912" s="27">
        <f>Table1[[#This Row],[Total Voters]]/Table1[[#This Row],[Total Population]]</f>
        <v>0.4122403210666849</v>
      </c>
      <c r="S912" s="27">
        <f>Table1[[#This Row],[Female Ballots]]/Table1[[#This Row],[Female Population]]</f>
        <v>6.6223806825693246E-2</v>
      </c>
      <c r="T912" s="27">
        <f>Table1[[#This Row],[Male Ballots]]/Table1[[#This Row],[Male Population]]</f>
        <v>5.5532391851157853E-2</v>
      </c>
      <c r="U912" s="27">
        <f>Table1[[#This Row],[Total Ballots]]/Table1[[#This Row],[Total Population]]</f>
        <v>6.061661240268313E-2</v>
      </c>
      <c r="V912" s="27">
        <f>Table1[[#This Row],[Female Ballots]]/Table1[[#This Row],[Female Voters]]</f>
        <v>0.14777777777777779</v>
      </c>
      <c r="W912" s="27">
        <f>Table1[[#This Row],[Male Ballots]]/Table1[[#This Row],[Male Voters]]</f>
        <v>0.14748201438848921</v>
      </c>
      <c r="X912" s="27">
        <f>Table1[[#This Row],[Total Ballots]]/Table1[[#This Row],[Total Voters]]</f>
        <v>0.14704192992533027</v>
      </c>
    </row>
    <row r="913" spans="1:24" s="12" customFormat="1" hidden="1" x14ac:dyDescent="0.25">
      <c r="A913" s="22" t="s">
        <v>61</v>
      </c>
      <c r="B913" s="23">
        <v>2013</v>
      </c>
      <c r="C913" s="23" t="s">
        <v>76</v>
      </c>
      <c r="D913" s="24" t="s">
        <v>67</v>
      </c>
      <c r="E913" s="25">
        <v>6412.0613999999996</v>
      </c>
      <c r="F913" s="25">
        <v>7128.4958800000004</v>
      </c>
      <c r="G913" s="25">
        <v>13540.557270000001</v>
      </c>
      <c r="H913" s="44">
        <v>3304</v>
      </c>
      <c r="I913" s="44">
        <v>2858</v>
      </c>
      <c r="J913" s="44">
        <v>50</v>
      </c>
      <c r="K913" s="44">
        <v>6212</v>
      </c>
      <c r="L913" s="25">
        <v>720</v>
      </c>
      <c r="M913" s="25">
        <v>649</v>
      </c>
      <c r="N913" s="25">
        <v>11</v>
      </c>
      <c r="O913" s="26">
        <v>1380</v>
      </c>
      <c r="P913" s="27">
        <f>Table1[[#This Row],[Female Voters]]/Table1[[#This Row],[Female Population]]</f>
        <v>0.51527890858936565</v>
      </c>
      <c r="Q913" s="27">
        <f>Table1[[#This Row],[Male Voters]]/Table1[[#This Row],[Male Population]]</f>
        <v>0.40092609270049823</v>
      </c>
      <c r="R913" s="27">
        <f>Table1[[#This Row],[Total Voters]]/Table1[[#This Row],[Total Population]]</f>
        <v>0.45876989226751369</v>
      </c>
      <c r="S913" s="27">
        <f>Table1[[#This Row],[Female Ballots]]/Table1[[#This Row],[Female Population]]</f>
        <v>0.11228838201705306</v>
      </c>
      <c r="T913" s="27">
        <f>Table1[[#This Row],[Male Ballots]]/Table1[[#This Row],[Male Population]]</f>
        <v>9.1043049042205518E-2</v>
      </c>
      <c r="U913" s="27">
        <f>Table1[[#This Row],[Total Ballots]]/Table1[[#This Row],[Total Population]]</f>
        <v>0.10191604174648566</v>
      </c>
      <c r="V913" s="27">
        <f>Table1[[#This Row],[Female Ballots]]/Table1[[#This Row],[Female Voters]]</f>
        <v>0.21791767554479419</v>
      </c>
      <c r="W913" s="27">
        <f>Table1[[#This Row],[Male Ballots]]/Table1[[#This Row],[Male Voters]]</f>
        <v>0.2270818754373688</v>
      </c>
      <c r="X913" s="27">
        <f>Table1[[#This Row],[Total Ballots]]/Table1[[#This Row],[Total Voters]]</f>
        <v>0.22215067611075337</v>
      </c>
    </row>
    <row r="914" spans="1:24" s="12" customFormat="1" hidden="1" x14ac:dyDescent="0.25">
      <c r="A914" s="22" t="s">
        <v>61</v>
      </c>
      <c r="B914" s="23">
        <v>2013</v>
      </c>
      <c r="C914" s="23" t="s">
        <v>76</v>
      </c>
      <c r="D914" s="24" t="s">
        <v>68</v>
      </c>
      <c r="E914" s="25">
        <v>5518.6938600000003</v>
      </c>
      <c r="F914" s="25">
        <v>5988.8133799999996</v>
      </c>
      <c r="G914" s="25">
        <v>11507.507229999999</v>
      </c>
      <c r="H914" s="44">
        <v>2643</v>
      </c>
      <c r="I914" s="44">
        <v>2412</v>
      </c>
      <c r="J914" s="44">
        <v>50</v>
      </c>
      <c r="K914" s="44">
        <v>5105</v>
      </c>
      <c r="L914" s="25">
        <v>844</v>
      </c>
      <c r="M914" s="25">
        <v>785</v>
      </c>
      <c r="N914" s="25">
        <v>10</v>
      </c>
      <c r="O914" s="26">
        <v>1639</v>
      </c>
      <c r="P914" s="27">
        <f>Table1[[#This Row],[Female Voters]]/Table1[[#This Row],[Female Population]]</f>
        <v>0.47891766911672823</v>
      </c>
      <c r="Q914" s="27">
        <f>Table1[[#This Row],[Male Voters]]/Table1[[#This Row],[Male Population]]</f>
        <v>0.40275090355211574</v>
      </c>
      <c r="R914" s="27">
        <f>Table1[[#This Row],[Total Voters]]/Table1[[#This Row],[Total Population]]</f>
        <v>0.44362344493612804</v>
      </c>
      <c r="S914" s="27">
        <f>Table1[[#This Row],[Female Ballots]]/Table1[[#This Row],[Female Population]]</f>
        <v>0.15293473807586783</v>
      </c>
      <c r="T914" s="27">
        <f>Table1[[#This Row],[Male Ballots]]/Table1[[#This Row],[Male Population]]</f>
        <v>0.13107771943963964</v>
      </c>
      <c r="U914" s="27">
        <f>Table1[[#This Row],[Total Ballots]]/Table1[[#This Row],[Total Population]]</f>
        <v>0.14242876126352866</v>
      </c>
      <c r="V914" s="27">
        <f>Table1[[#This Row],[Female Ballots]]/Table1[[#This Row],[Female Voters]]</f>
        <v>0.3193340900491865</v>
      </c>
      <c r="W914" s="27">
        <f>Table1[[#This Row],[Male Ballots]]/Table1[[#This Row],[Male Voters]]</f>
        <v>0.32545605306799336</v>
      </c>
      <c r="X914" s="27">
        <f>Table1[[#This Row],[Total Ballots]]/Table1[[#This Row],[Total Voters]]</f>
        <v>0.32105778648383937</v>
      </c>
    </row>
    <row r="915" spans="1:24" s="12" customFormat="1" hidden="1" x14ac:dyDescent="0.25">
      <c r="A915" s="22" t="s">
        <v>61</v>
      </c>
      <c r="B915" s="23">
        <v>2013</v>
      </c>
      <c r="C915" s="23" t="s">
        <v>76</v>
      </c>
      <c r="D915" s="24" t="s">
        <v>69</v>
      </c>
      <c r="E915" s="25">
        <v>4222.4461200000005</v>
      </c>
      <c r="F915" s="25">
        <v>4608.9649399999998</v>
      </c>
      <c r="G915" s="25">
        <v>8831.4110600000004</v>
      </c>
      <c r="H915" s="44">
        <v>2331</v>
      </c>
      <c r="I915" s="44">
        <v>2195</v>
      </c>
      <c r="J915" s="44">
        <v>67</v>
      </c>
      <c r="K915" s="44">
        <v>4593</v>
      </c>
      <c r="L915" s="25">
        <v>1039</v>
      </c>
      <c r="M915" s="25">
        <v>989</v>
      </c>
      <c r="N915" s="25">
        <v>18</v>
      </c>
      <c r="O915" s="26">
        <v>2046</v>
      </c>
      <c r="P915" s="27">
        <f>Table1[[#This Row],[Female Voters]]/Table1[[#This Row],[Female Population]]</f>
        <v>0.55204967304591679</v>
      </c>
      <c r="Q915" s="27">
        <f>Table1[[#This Row],[Male Voters]]/Table1[[#This Row],[Male Population]]</f>
        <v>0.47624575768632338</v>
      </c>
      <c r="R915" s="27">
        <f>Table1[[#This Row],[Total Voters]]/Table1[[#This Row],[Total Population]]</f>
        <v>0.52007544080956869</v>
      </c>
      <c r="S915" s="27">
        <f>Table1[[#This Row],[Female Ballots]]/Table1[[#This Row],[Female Population]]</f>
        <v>0.24606589888232838</v>
      </c>
      <c r="T915" s="27">
        <f>Table1[[#This Row],[Male Ballots]]/Table1[[#This Row],[Male Population]]</f>
        <v>0.21458180152700404</v>
      </c>
      <c r="U915" s="27">
        <f>Table1[[#This Row],[Total Ballots]]/Table1[[#This Row],[Total Population]]</f>
        <v>0.23167305723848844</v>
      </c>
      <c r="V915" s="27">
        <f>Table1[[#This Row],[Female Ballots]]/Table1[[#This Row],[Female Voters]]</f>
        <v>0.44573144573144574</v>
      </c>
      <c r="W915" s="27">
        <f>Table1[[#This Row],[Male Ballots]]/Table1[[#This Row],[Male Voters]]</f>
        <v>0.45056947608200454</v>
      </c>
      <c r="X915" s="27">
        <f>Table1[[#This Row],[Total Ballots]]/Table1[[#This Row],[Total Voters]]</f>
        <v>0.44546048334421945</v>
      </c>
    </row>
    <row r="916" spans="1:24" s="12" customFormat="1" hidden="1" x14ac:dyDescent="0.25">
      <c r="A916" s="22" t="s">
        <v>61</v>
      </c>
      <c r="B916" s="23">
        <v>2013</v>
      </c>
      <c r="C916" s="23" t="s">
        <v>76</v>
      </c>
      <c r="D916" s="24" t="s">
        <v>70</v>
      </c>
      <c r="E916" s="25">
        <v>3542.3548799999999</v>
      </c>
      <c r="F916" s="25">
        <v>3775.0191400000003</v>
      </c>
      <c r="G916" s="25">
        <v>7317.3740200000002</v>
      </c>
      <c r="H916" s="44">
        <v>2615</v>
      </c>
      <c r="I916" s="44">
        <v>2521</v>
      </c>
      <c r="J916" s="44">
        <v>51</v>
      </c>
      <c r="K916" s="44">
        <v>5187</v>
      </c>
      <c r="L916" s="25">
        <v>1599</v>
      </c>
      <c r="M916" s="25">
        <v>1553</v>
      </c>
      <c r="N916" s="25">
        <v>26</v>
      </c>
      <c r="O916" s="26">
        <v>3178</v>
      </c>
      <c r="P916" s="27">
        <f>Table1[[#This Row],[Female Voters]]/Table1[[#This Row],[Female Population]]</f>
        <v>0.73820949300257577</v>
      </c>
      <c r="Q916" s="27">
        <f>Table1[[#This Row],[Male Voters]]/Table1[[#This Row],[Male Population]]</f>
        <v>0.66781118360104519</v>
      </c>
      <c r="R916" s="27">
        <f>Table1[[#This Row],[Total Voters]]/Table1[[#This Row],[Total Population]]</f>
        <v>0.70886085442985181</v>
      </c>
      <c r="S916" s="27">
        <f>Table1[[#This Row],[Female Ballots]]/Table1[[#This Row],[Female Population]]</f>
        <v>0.45139463835989241</v>
      </c>
      <c r="T916" s="27">
        <f>Table1[[#This Row],[Male Ballots]]/Table1[[#This Row],[Male Population]]</f>
        <v>0.41138864265467007</v>
      </c>
      <c r="U916" s="27">
        <f>Table1[[#This Row],[Total Ballots]]/Table1[[#This Row],[Total Population]]</f>
        <v>0.43430880959669738</v>
      </c>
      <c r="V916" s="27">
        <f>Table1[[#This Row],[Female Ballots]]/Table1[[#This Row],[Female Voters]]</f>
        <v>0.61147227533460802</v>
      </c>
      <c r="W916" s="27">
        <f>Table1[[#This Row],[Male Ballots]]/Table1[[#This Row],[Male Voters]]</f>
        <v>0.61602538675128915</v>
      </c>
      <c r="X916" s="27">
        <f>Table1[[#This Row],[Total Ballots]]/Table1[[#This Row],[Total Voters]]</f>
        <v>0.61268556005398112</v>
      </c>
    </row>
    <row r="917" spans="1:24" s="12" customFormat="1" hidden="1" x14ac:dyDescent="0.25">
      <c r="A917" s="22" t="s">
        <v>61</v>
      </c>
      <c r="B917" s="23">
        <v>2013</v>
      </c>
      <c r="C917" s="23" t="s">
        <v>76</v>
      </c>
      <c r="D917" s="24" t="s">
        <v>71</v>
      </c>
      <c r="E917" s="25">
        <v>3485.9670120000001</v>
      </c>
      <c r="F917" s="25">
        <v>3193.6650690000006</v>
      </c>
      <c r="G917" s="25">
        <v>6679.6320960000003</v>
      </c>
      <c r="H917" s="44">
        <v>2676</v>
      </c>
      <c r="I917" s="44">
        <v>2476</v>
      </c>
      <c r="J917" s="44">
        <v>64</v>
      </c>
      <c r="K917" s="44">
        <v>5216</v>
      </c>
      <c r="L917" s="25">
        <v>1911</v>
      </c>
      <c r="M917" s="25">
        <v>1807</v>
      </c>
      <c r="N917" s="25">
        <v>38</v>
      </c>
      <c r="O917" s="26">
        <v>3756</v>
      </c>
      <c r="P917" s="27">
        <f>Table1[[#This Row],[Female Voters]]/Table1[[#This Row],[Female Population]]</f>
        <v>0.76764926081865059</v>
      </c>
      <c r="Q917" s="27">
        <f>Table1[[#This Row],[Male Voters]]/Table1[[#This Row],[Male Population]]</f>
        <v>0.77528480492016161</v>
      </c>
      <c r="R917" s="27">
        <f>Table1[[#This Row],[Total Voters]]/Table1[[#This Row],[Total Population]]</f>
        <v>0.78088133074327926</v>
      </c>
      <c r="S917" s="27">
        <f>Table1[[#This Row],[Female Ballots]]/Table1[[#This Row],[Female Population]]</f>
        <v>0.54819795867878973</v>
      </c>
      <c r="T917" s="27">
        <f>Table1[[#This Row],[Male Ballots]]/Table1[[#This Row],[Male Population]]</f>
        <v>0.56580761005279967</v>
      </c>
      <c r="U917" s="27">
        <f>Table1[[#This Row],[Total Ballots]]/Table1[[#This Row],[Total Population]]</f>
        <v>0.56230641838032147</v>
      </c>
      <c r="V917" s="27">
        <f>Table1[[#This Row],[Female Ballots]]/Table1[[#This Row],[Female Voters]]</f>
        <v>0.7141255605381166</v>
      </c>
      <c r="W917" s="27">
        <f>Table1[[#This Row],[Male Ballots]]/Table1[[#This Row],[Male Voters]]</f>
        <v>0.72980613893376411</v>
      </c>
      <c r="X917" s="27">
        <f>Table1[[#This Row],[Total Ballots]]/Table1[[#This Row],[Total Voters]]</f>
        <v>0.72009202453987731</v>
      </c>
    </row>
    <row r="918" spans="1:24" s="12" customFormat="1" hidden="1" x14ac:dyDescent="0.25">
      <c r="A918" s="22" t="s">
        <v>61</v>
      </c>
      <c r="B918" s="23">
        <v>2013</v>
      </c>
      <c r="C918" s="23" t="s">
        <v>76</v>
      </c>
      <c r="D918" s="24" t="s">
        <v>453</v>
      </c>
      <c r="E918" s="25">
        <v>41114.981699999997</v>
      </c>
      <c r="F918" s="25">
        <v>43685.020100000002</v>
      </c>
      <c r="G918" s="25">
        <v>84800.001699999993</v>
      </c>
      <c r="H918" s="44">
        <v>15369</v>
      </c>
      <c r="I918" s="44">
        <v>14130</v>
      </c>
      <c r="J918" s="44">
        <v>296</v>
      </c>
      <c r="K918" s="44">
        <v>29795</v>
      </c>
      <c r="L918" s="25">
        <v>6379</v>
      </c>
      <c r="M918" s="25">
        <v>6029</v>
      </c>
      <c r="N918" s="25">
        <v>103</v>
      </c>
      <c r="O918" s="26">
        <v>12511</v>
      </c>
      <c r="P918" s="27">
        <f>Table1[[#This Row],[Female Voters]]/Table1[[#This Row],[Female Population]]</f>
        <v>0.37380534696918039</v>
      </c>
      <c r="Q918" s="27">
        <f>Table1[[#This Row],[Male Voters]]/Table1[[#This Row],[Male Population]]</f>
        <v>0.32345183698335989</v>
      </c>
      <c r="R918" s="27">
        <f>Table1[[#This Row],[Total Voters]]/Table1[[#This Row],[Total Population]]</f>
        <v>0.35135612503177582</v>
      </c>
      <c r="S918" s="27">
        <f>Table1[[#This Row],[Female Ballots]]/Table1[[#This Row],[Female Population]]</f>
        <v>0.15515025755198136</v>
      </c>
      <c r="T918" s="27">
        <f>Table1[[#This Row],[Male Ballots]]/Table1[[#This Row],[Male Population]]</f>
        <v>0.13801069534130761</v>
      </c>
      <c r="U918" s="27">
        <f>Table1[[#This Row],[Total Ballots]]/Table1[[#This Row],[Total Population]]</f>
        <v>0.14753537440082387</v>
      </c>
      <c r="V918" s="27">
        <f>Table1[[#This Row],[Female Ballots]]/Table1[[#This Row],[Female Voters]]</f>
        <v>0.41505628212635826</v>
      </c>
      <c r="W918" s="27">
        <f>Table1[[#This Row],[Male Ballots]]/Table1[[#This Row],[Male Voters]]</f>
        <v>0.42668082094833687</v>
      </c>
      <c r="X918" s="27">
        <f>Table1[[#This Row],[Total Ballots]]/Table1[[#This Row],[Total Voters]]</f>
        <v>0.41990266823292499</v>
      </c>
    </row>
    <row r="919" spans="1:24" s="12" customFormat="1" hidden="1" x14ac:dyDescent="0.25">
      <c r="A919" s="22" t="s">
        <v>23</v>
      </c>
      <c r="B919" s="23">
        <v>2013</v>
      </c>
      <c r="C919" s="23"/>
      <c r="D919" s="24" t="s">
        <v>66</v>
      </c>
      <c r="E919" s="25">
        <v>55.905028999999999</v>
      </c>
      <c r="F919" s="25">
        <v>76.544269</v>
      </c>
      <c r="G919" s="25">
        <v>132.449297</v>
      </c>
      <c r="H919" s="44">
        <v>53</v>
      </c>
      <c r="I919" s="44">
        <v>66</v>
      </c>
      <c r="J919" s="44"/>
      <c r="K919" s="44">
        <v>119</v>
      </c>
      <c r="L919" s="25">
        <v>7</v>
      </c>
      <c r="M919" s="25">
        <v>22</v>
      </c>
      <c r="N919" s="25"/>
      <c r="O919" s="26">
        <v>29</v>
      </c>
      <c r="P919" s="27">
        <f>Table1[[#This Row],[Female Voters]]/Table1[[#This Row],[Female Population]]</f>
        <v>0.94803635644299555</v>
      </c>
      <c r="Q919" s="27">
        <f>Table1[[#This Row],[Male Voters]]/Table1[[#This Row],[Male Population]]</f>
        <v>0.8622461336720062</v>
      </c>
      <c r="R919" s="27">
        <f>Table1[[#This Row],[Total Voters]]/Table1[[#This Row],[Total Population]]</f>
        <v>0.89845701483791185</v>
      </c>
      <c r="S919" s="27">
        <f>Table1[[#This Row],[Female Ballots]]/Table1[[#This Row],[Female Population]]</f>
        <v>0.12521234896416922</v>
      </c>
      <c r="T919" s="27">
        <f>Table1[[#This Row],[Male Ballots]]/Table1[[#This Row],[Male Population]]</f>
        <v>0.28741537789066873</v>
      </c>
      <c r="U919" s="27">
        <f>Table1[[#This Row],[Total Ballots]]/Table1[[#This Row],[Total Population]]</f>
        <v>0.21895170949831466</v>
      </c>
      <c r="V919" s="27">
        <f>Table1[[#This Row],[Female Ballots]]/Table1[[#This Row],[Female Voters]]</f>
        <v>0.13207547169811321</v>
      </c>
      <c r="W919" s="27">
        <f>Table1[[#This Row],[Male Ballots]]/Table1[[#This Row],[Male Voters]]</f>
        <v>0.33333333333333331</v>
      </c>
      <c r="X919" s="27">
        <f>Table1[[#This Row],[Total Ballots]]/Table1[[#This Row],[Total Voters]]</f>
        <v>0.24369747899159663</v>
      </c>
    </row>
    <row r="920" spans="1:24" s="12" customFormat="1" hidden="1" x14ac:dyDescent="0.25">
      <c r="A920" s="22" t="s">
        <v>23</v>
      </c>
      <c r="B920" s="23">
        <v>2013</v>
      </c>
      <c r="C920" s="23"/>
      <c r="D920" s="24" t="s">
        <v>67</v>
      </c>
      <c r="E920" s="25">
        <v>86.47685899999999</v>
      </c>
      <c r="F920" s="25">
        <v>84.821381000000002</v>
      </c>
      <c r="G920" s="25">
        <v>171.29824000000002</v>
      </c>
      <c r="H920" s="44">
        <v>96</v>
      </c>
      <c r="I920" s="44">
        <v>88</v>
      </c>
      <c r="J920" s="44"/>
      <c r="K920" s="44">
        <v>184</v>
      </c>
      <c r="L920" s="25">
        <v>37</v>
      </c>
      <c r="M920" s="25">
        <v>30</v>
      </c>
      <c r="N920" s="25"/>
      <c r="O920" s="26">
        <v>67</v>
      </c>
      <c r="P920" s="27">
        <f>Table1[[#This Row],[Female Voters]]/Table1[[#This Row],[Female Population]]</f>
        <v>1.1101235765281439</v>
      </c>
      <c r="Q920" s="27">
        <f>Table1[[#This Row],[Male Voters]]/Table1[[#This Row],[Male Population]]</f>
        <v>1.0374742660697778</v>
      </c>
      <c r="R920" s="27">
        <f>Table1[[#This Row],[Total Voters]]/Table1[[#This Row],[Total Population]]</f>
        <v>1.0741499737533788</v>
      </c>
      <c r="S920" s="27">
        <f>Table1[[#This Row],[Female Ballots]]/Table1[[#This Row],[Female Population]]</f>
        <v>0.42786012845355548</v>
      </c>
      <c r="T920" s="27">
        <f>Table1[[#This Row],[Male Ballots]]/Table1[[#This Row],[Male Population]]</f>
        <v>0.35368440888742425</v>
      </c>
      <c r="U920" s="27">
        <f>Table1[[#This Row],[Total Ballots]]/Table1[[#This Row],[Total Population]]</f>
        <v>0.39113069696454555</v>
      </c>
      <c r="V920" s="27">
        <f>Table1[[#This Row],[Female Ballots]]/Table1[[#This Row],[Female Voters]]</f>
        <v>0.38541666666666669</v>
      </c>
      <c r="W920" s="27">
        <f>Table1[[#This Row],[Male Ballots]]/Table1[[#This Row],[Male Voters]]</f>
        <v>0.34090909090909088</v>
      </c>
      <c r="X920" s="27">
        <f>Table1[[#This Row],[Total Ballots]]/Table1[[#This Row],[Total Voters]]</f>
        <v>0.3641304347826087</v>
      </c>
    </row>
    <row r="921" spans="1:24" s="12" customFormat="1" hidden="1" x14ac:dyDescent="0.25">
      <c r="A921" s="22" t="s">
        <v>23</v>
      </c>
      <c r="B921" s="23">
        <v>2013</v>
      </c>
      <c r="C921" s="23"/>
      <c r="D921" s="24" t="s">
        <v>68</v>
      </c>
      <c r="E921" s="25">
        <v>120.19972999999999</v>
      </c>
      <c r="F921" s="25">
        <v>117.23479500000001</v>
      </c>
      <c r="G921" s="25">
        <v>237.43452500000001</v>
      </c>
      <c r="H921" s="45">
        <v>93</v>
      </c>
      <c r="I921" s="45">
        <v>91</v>
      </c>
      <c r="J921" s="45"/>
      <c r="K921" s="45">
        <v>184</v>
      </c>
      <c r="L921" s="25">
        <v>57</v>
      </c>
      <c r="M921" s="25">
        <v>51</v>
      </c>
      <c r="N921" s="25"/>
      <c r="O921" s="26">
        <v>108</v>
      </c>
      <c r="P921" s="27">
        <f>Table1[[#This Row],[Female Voters]]/Table1[[#This Row],[Female Population]]</f>
        <v>0.77371222048502108</v>
      </c>
      <c r="Q921" s="27">
        <f>Table1[[#This Row],[Male Voters]]/Table1[[#This Row],[Male Population]]</f>
        <v>0.77622006333529214</v>
      </c>
      <c r="R921" s="27">
        <f>Table1[[#This Row],[Total Voters]]/Table1[[#This Row],[Total Population]]</f>
        <v>0.77495048371756381</v>
      </c>
      <c r="S921" s="27">
        <f>Table1[[#This Row],[Female Ballots]]/Table1[[#This Row],[Female Population]]</f>
        <v>0.47421071578114199</v>
      </c>
      <c r="T921" s="27">
        <f>Table1[[#This Row],[Male Ballots]]/Table1[[#This Row],[Male Population]]</f>
        <v>0.43502443109999894</v>
      </c>
      <c r="U921" s="27">
        <f>Table1[[#This Row],[Total Ballots]]/Table1[[#This Row],[Total Population]]</f>
        <v>0.4548622404429179</v>
      </c>
      <c r="V921" s="27">
        <f>Table1[[#This Row],[Female Ballots]]/Table1[[#This Row],[Female Voters]]</f>
        <v>0.61290322580645162</v>
      </c>
      <c r="W921" s="27">
        <f>Table1[[#This Row],[Male Ballots]]/Table1[[#This Row],[Male Voters]]</f>
        <v>0.56043956043956045</v>
      </c>
      <c r="X921" s="27">
        <f>Table1[[#This Row],[Total Ballots]]/Table1[[#This Row],[Total Voters]]</f>
        <v>0.58695652173913049</v>
      </c>
    </row>
    <row r="922" spans="1:24" s="12" customFormat="1" hidden="1" x14ac:dyDescent="0.25">
      <c r="A922" s="22" t="s">
        <v>23</v>
      </c>
      <c r="B922" s="23">
        <v>2013</v>
      </c>
      <c r="C922" s="23"/>
      <c r="D922" s="24" t="s">
        <v>69</v>
      </c>
      <c r="E922" s="25">
        <v>152.05891299999999</v>
      </c>
      <c r="F922" s="25">
        <v>148.58494100000001</v>
      </c>
      <c r="G922" s="25">
        <v>300.64385400000003</v>
      </c>
      <c r="H922" s="44">
        <v>127</v>
      </c>
      <c r="I922" s="44">
        <v>103</v>
      </c>
      <c r="J922" s="44"/>
      <c r="K922" s="44">
        <v>230</v>
      </c>
      <c r="L922" s="25">
        <v>73</v>
      </c>
      <c r="M922" s="25">
        <v>61</v>
      </c>
      <c r="N922" s="25"/>
      <c r="O922" s="26">
        <v>134</v>
      </c>
      <c r="P922" s="27">
        <f>Table1[[#This Row],[Female Voters]]/Table1[[#This Row],[Female Population]]</f>
        <v>0.83520260334887442</v>
      </c>
      <c r="Q922" s="27">
        <f>Table1[[#This Row],[Male Voters]]/Table1[[#This Row],[Male Population]]</f>
        <v>0.69320618433330994</v>
      </c>
      <c r="R922" s="27">
        <f>Table1[[#This Row],[Total Voters]]/Table1[[#This Row],[Total Population]]</f>
        <v>0.76502478577193855</v>
      </c>
      <c r="S922" s="27">
        <f>Table1[[#This Row],[Female Ballots]]/Table1[[#This Row],[Female Population]]</f>
        <v>0.48007708696431367</v>
      </c>
      <c r="T922" s="27">
        <f>Table1[[#This Row],[Male Ballots]]/Table1[[#This Row],[Male Population]]</f>
        <v>0.41053958489642628</v>
      </c>
      <c r="U922" s="27">
        <f>Table1[[#This Row],[Total Ballots]]/Table1[[#This Row],[Total Population]]</f>
        <v>0.44571009258017291</v>
      </c>
      <c r="V922" s="27">
        <f>Table1[[#This Row],[Female Ballots]]/Table1[[#This Row],[Female Voters]]</f>
        <v>0.57480314960629919</v>
      </c>
      <c r="W922" s="27">
        <f>Table1[[#This Row],[Male Ballots]]/Table1[[#This Row],[Male Voters]]</f>
        <v>0.59223300970873782</v>
      </c>
      <c r="X922" s="27">
        <f>Table1[[#This Row],[Total Ballots]]/Table1[[#This Row],[Total Voters]]</f>
        <v>0.58260869565217388</v>
      </c>
    </row>
    <row r="923" spans="1:24" s="12" customFormat="1" hidden="1" x14ac:dyDescent="0.25">
      <c r="A923" s="22" t="s">
        <v>23</v>
      </c>
      <c r="B923" s="23">
        <v>2013</v>
      </c>
      <c r="C923" s="23"/>
      <c r="D923" s="24" t="s">
        <v>70</v>
      </c>
      <c r="E923" s="25">
        <v>207.19009399999999</v>
      </c>
      <c r="F923" s="25">
        <v>207.30201799999998</v>
      </c>
      <c r="G923" s="25">
        <v>414.49211100000002</v>
      </c>
      <c r="H923" s="44">
        <v>199</v>
      </c>
      <c r="I923" s="44">
        <v>173</v>
      </c>
      <c r="J923" s="44"/>
      <c r="K923" s="44">
        <v>372</v>
      </c>
      <c r="L923" s="25">
        <v>154</v>
      </c>
      <c r="M923" s="25">
        <v>130</v>
      </c>
      <c r="N923" s="25"/>
      <c r="O923" s="26">
        <v>284</v>
      </c>
      <c r="P923" s="27">
        <f>Table1[[#This Row],[Female Voters]]/Table1[[#This Row],[Female Population]]</f>
        <v>0.96047062945007411</v>
      </c>
      <c r="Q923" s="27">
        <f>Table1[[#This Row],[Male Voters]]/Table1[[#This Row],[Male Population]]</f>
        <v>0.83453119110495111</v>
      </c>
      <c r="R923" s="27">
        <f>Table1[[#This Row],[Total Voters]]/Table1[[#This Row],[Total Population]]</f>
        <v>0.89748390892776242</v>
      </c>
      <c r="S923" s="27">
        <f>Table1[[#This Row],[Female Ballots]]/Table1[[#This Row],[Female Population]]</f>
        <v>0.74327877856940405</v>
      </c>
      <c r="T923" s="27">
        <f>Table1[[#This Row],[Male Ballots]]/Table1[[#This Row],[Male Population]]</f>
        <v>0.62710436325805574</v>
      </c>
      <c r="U923" s="27">
        <f>Table1[[#This Row],[Total Ballots]]/Table1[[#This Row],[Total Population]]</f>
        <v>0.6851758874609799</v>
      </c>
      <c r="V923" s="27">
        <f>Table1[[#This Row],[Female Ballots]]/Table1[[#This Row],[Female Voters]]</f>
        <v>0.77386934673366836</v>
      </c>
      <c r="W923" s="27">
        <f>Table1[[#This Row],[Male Ballots]]/Table1[[#This Row],[Male Voters]]</f>
        <v>0.75144508670520227</v>
      </c>
      <c r="X923" s="27">
        <f>Table1[[#This Row],[Total Ballots]]/Table1[[#This Row],[Total Voters]]</f>
        <v>0.76344086021505375</v>
      </c>
    </row>
    <row r="924" spans="1:24" s="12" customFormat="1" hidden="1" x14ac:dyDescent="0.25">
      <c r="A924" s="22" t="s">
        <v>23</v>
      </c>
      <c r="B924" s="23">
        <v>2013</v>
      </c>
      <c r="C924" s="23"/>
      <c r="D924" s="24" t="s">
        <v>71</v>
      </c>
      <c r="E924" s="25">
        <v>299.97550999999999</v>
      </c>
      <c r="F924" s="25">
        <v>252.2825</v>
      </c>
      <c r="G924" s="25">
        <v>552.25800900000002</v>
      </c>
      <c r="H924" s="44">
        <v>251</v>
      </c>
      <c r="I924" s="44">
        <v>225</v>
      </c>
      <c r="J924" s="44"/>
      <c r="K924" s="44">
        <v>476</v>
      </c>
      <c r="L924" s="25">
        <v>193</v>
      </c>
      <c r="M924" s="25">
        <v>175</v>
      </c>
      <c r="N924" s="25"/>
      <c r="O924" s="26">
        <v>368</v>
      </c>
      <c r="P924" s="27">
        <f>Table1[[#This Row],[Female Voters]]/Table1[[#This Row],[Female Population]]</f>
        <v>0.83673497213155834</v>
      </c>
      <c r="Q924" s="27">
        <f>Table1[[#This Row],[Male Voters]]/Table1[[#This Row],[Male Population]]</f>
        <v>0.89185734246330994</v>
      </c>
      <c r="R924" s="27">
        <f>Table1[[#This Row],[Total Voters]]/Table1[[#This Row],[Total Population]]</f>
        <v>0.86191597449517476</v>
      </c>
      <c r="S924" s="27">
        <f>Table1[[#This Row],[Female Ballots]]/Table1[[#This Row],[Female Population]]</f>
        <v>0.64338585506530188</v>
      </c>
      <c r="T924" s="27">
        <f>Table1[[#This Row],[Male Ballots]]/Table1[[#This Row],[Male Population]]</f>
        <v>0.69366682191590778</v>
      </c>
      <c r="U924" s="27">
        <f>Table1[[#This Row],[Total Ballots]]/Table1[[#This Row],[Total Population]]</f>
        <v>0.6663552071727401</v>
      </c>
      <c r="V924" s="27">
        <f>Table1[[#This Row],[Female Ballots]]/Table1[[#This Row],[Female Voters]]</f>
        <v>0.7689243027888446</v>
      </c>
      <c r="W924" s="27">
        <f>Table1[[#This Row],[Male Ballots]]/Table1[[#This Row],[Male Voters]]</f>
        <v>0.77777777777777779</v>
      </c>
      <c r="X924" s="27">
        <f>Table1[[#This Row],[Total Ballots]]/Table1[[#This Row],[Total Voters]]</f>
        <v>0.77310924369747902</v>
      </c>
    </row>
    <row r="925" spans="1:24" s="12" customFormat="1" hidden="1" x14ac:dyDescent="0.25">
      <c r="A925" s="22" t="s">
        <v>23</v>
      </c>
      <c r="B925" s="23">
        <v>2013</v>
      </c>
      <c r="C925" s="23"/>
      <c r="D925" s="24" t="s">
        <v>453</v>
      </c>
      <c r="E925" s="25">
        <v>1144.1860200000001</v>
      </c>
      <c r="F925" s="25">
        <v>1105.81387</v>
      </c>
      <c r="G925" s="25">
        <v>2249.9998900000001</v>
      </c>
      <c r="H925" s="44">
        <v>819</v>
      </c>
      <c r="I925" s="44">
        <v>746</v>
      </c>
      <c r="J925" s="44"/>
      <c r="K925" s="44">
        <v>1565</v>
      </c>
      <c r="L925" s="25">
        <v>521</v>
      </c>
      <c r="M925" s="25">
        <v>469</v>
      </c>
      <c r="N925" s="25"/>
      <c r="O925" s="26">
        <v>990</v>
      </c>
      <c r="P925" s="27">
        <f>Table1[[#This Row],[Female Voters]]/Table1[[#This Row],[Female Population]]</f>
        <v>0.71579269951226976</v>
      </c>
      <c r="Q925" s="27">
        <f>Table1[[#This Row],[Male Voters]]/Table1[[#This Row],[Male Population]]</f>
        <v>0.67461624441371859</v>
      </c>
      <c r="R925" s="27">
        <f>Table1[[#This Row],[Total Voters]]/Table1[[#This Row],[Total Population]]</f>
        <v>0.69555558956049546</v>
      </c>
      <c r="S925" s="27">
        <f>Table1[[#This Row],[Female Ballots]]/Table1[[#This Row],[Female Population]]</f>
        <v>0.45534553900597385</v>
      </c>
      <c r="T925" s="27">
        <f>Table1[[#This Row],[Male Ballots]]/Table1[[#This Row],[Male Population]]</f>
        <v>0.42412200888744506</v>
      </c>
      <c r="U925" s="27">
        <f>Table1[[#This Row],[Total Ballots]]/Table1[[#This Row],[Total Population]]</f>
        <v>0.44000002151111217</v>
      </c>
      <c r="V925" s="27">
        <f>Table1[[#This Row],[Female Ballots]]/Table1[[#This Row],[Female Voters]]</f>
        <v>0.6361416361416361</v>
      </c>
      <c r="W925" s="27">
        <f>Table1[[#This Row],[Male Ballots]]/Table1[[#This Row],[Male Voters]]</f>
        <v>0.62868632707774796</v>
      </c>
      <c r="X925" s="27">
        <f>Table1[[#This Row],[Total Ballots]]/Table1[[#This Row],[Total Voters]]</f>
        <v>0.63258785942492013</v>
      </c>
    </row>
    <row r="926" spans="1:24" s="12" customFormat="1" hidden="1" x14ac:dyDescent="0.25">
      <c r="A926" s="22" t="s">
        <v>57</v>
      </c>
      <c r="B926" s="23">
        <v>2013</v>
      </c>
      <c r="C926" s="23"/>
      <c r="D926" s="24" t="s">
        <v>66</v>
      </c>
      <c r="E926" s="25">
        <v>4180.1094400000002</v>
      </c>
      <c r="F926" s="25">
        <v>4863.37446</v>
      </c>
      <c r="G926" s="25">
        <v>9043.4838999999993</v>
      </c>
      <c r="H926" s="44">
        <v>2003</v>
      </c>
      <c r="I926" s="44">
        <v>1829</v>
      </c>
      <c r="J926" s="44">
        <v>1</v>
      </c>
      <c r="K926" s="44">
        <v>3833</v>
      </c>
      <c r="L926" s="25">
        <v>283</v>
      </c>
      <c r="M926" s="25">
        <v>270</v>
      </c>
      <c r="N926" s="25"/>
      <c r="O926" s="26">
        <v>553</v>
      </c>
      <c r="P926" s="27">
        <f>Table1[[#This Row],[Female Voters]]/Table1[[#This Row],[Female Population]]</f>
        <v>0.47917405722276973</v>
      </c>
      <c r="Q926" s="27">
        <f>Table1[[#This Row],[Male Voters]]/Table1[[#This Row],[Male Population]]</f>
        <v>0.37607632623049142</v>
      </c>
      <c r="R926" s="27">
        <f>Table1[[#This Row],[Total Voters]]/Table1[[#This Row],[Total Population]]</f>
        <v>0.42384108186447927</v>
      </c>
      <c r="S926" s="27">
        <f>Table1[[#This Row],[Female Ballots]]/Table1[[#This Row],[Female Population]]</f>
        <v>6.7701576731924035E-2</v>
      </c>
      <c r="T926" s="27">
        <f>Table1[[#This Row],[Male Ballots]]/Table1[[#This Row],[Male Population]]</f>
        <v>5.5517008246163305E-2</v>
      </c>
      <c r="U926" s="27">
        <f>Table1[[#This Row],[Total Ballots]]/Table1[[#This Row],[Total Population]]</f>
        <v>6.114900033160893E-2</v>
      </c>
      <c r="V926" s="27">
        <f>Table1[[#This Row],[Female Ballots]]/Table1[[#This Row],[Female Voters]]</f>
        <v>0.14128806789815276</v>
      </c>
      <c r="W926" s="27">
        <f>Table1[[#This Row],[Male Ballots]]/Table1[[#This Row],[Male Voters]]</f>
        <v>0.14762165117550574</v>
      </c>
      <c r="X926" s="27">
        <f>Table1[[#This Row],[Total Ballots]]/Table1[[#This Row],[Total Voters]]</f>
        <v>0.14427341507957214</v>
      </c>
    </row>
    <row r="927" spans="1:24" s="12" customFormat="1" hidden="1" x14ac:dyDescent="0.25">
      <c r="A927" s="22" t="s">
        <v>57</v>
      </c>
      <c r="B927" s="23">
        <v>2013</v>
      </c>
      <c r="C927" s="23"/>
      <c r="D927" s="24" t="s">
        <v>67</v>
      </c>
      <c r="E927" s="25">
        <v>5831.9167199999993</v>
      </c>
      <c r="F927" s="25">
        <v>6472.1055299999998</v>
      </c>
      <c r="G927" s="25">
        <v>12304.022260000002</v>
      </c>
      <c r="H927" s="44">
        <v>2990</v>
      </c>
      <c r="I927" s="44">
        <v>2614</v>
      </c>
      <c r="J927" s="44">
        <v>1</v>
      </c>
      <c r="K927" s="44">
        <v>5605</v>
      </c>
      <c r="L927" s="25">
        <v>548</v>
      </c>
      <c r="M927" s="25">
        <v>507</v>
      </c>
      <c r="N927" s="25"/>
      <c r="O927" s="26">
        <v>1055</v>
      </c>
      <c r="P927" s="27">
        <f>Table1[[#This Row],[Female Voters]]/Table1[[#This Row],[Female Population]]</f>
        <v>0.5126959357540346</v>
      </c>
      <c r="Q927" s="27">
        <f>Table1[[#This Row],[Male Voters]]/Table1[[#This Row],[Male Population]]</f>
        <v>0.4038871102894393</v>
      </c>
      <c r="R927" s="27">
        <f>Table1[[#This Row],[Total Voters]]/Table1[[#This Row],[Total Population]]</f>
        <v>0.45554208872180629</v>
      </c>
      <c r="S927" s="27">
        <f>Table1[[#This Row],[Female Ballots]]/Table1[[#This Row],[Female Population]]</f>
        <v>9.3965676519468549E-2</v>
      </c>
      <c r="T927" s="27">
        <f>Table1[[#This Row],[Male Ballots]]/Table1[[#This Row],[Male Population]]</f>
        <v>7.8336176326222542E-2</v>
      </c>
      <c r="U927" s="27">
        <f>Table1[[#This Row],[Total Ballots]]/Table1[[#This Row],[Total Population]]</f>
        <v>8.5744318216147294E-2</v>
      </c>
      <c r="V927" s="27">
        <f>Table1[[#This Row],[Female Ballots]]/Table1[[#This Row],[Female Voters]]</f>
        <v>0.18327759197324414</v>
      </c>
      <c r="W927" s="27">
        <f>Table1[[#This Row],[Male Ballots]]/Table1[[#This Row],[Male Voters]]</f>
        <v>0.19395562356541698</v>
      </c>
      <c r="X927" s="27">
        <f>Table1[[#This Row],[Total Ballots]]/Table1[[#This Row],[Total Voters]]</f>
        <v>0.18822479928635147</v>
      </c>
    </row>
    <row r="928" spans="1:24" s="12" customFormat="1" hidden="1" x14ac:dyDescent="0.25">
      <c r="A928" s="22" t="s">
        <v>57</v>
      </c>
      <c r="B928" s="23">
        <v>2013</v>
      </c>
      <c r="C928" s="23"/>
      <c r="D928" s="24" t="s">
        <v>68</v>
      </c>
      <c r="E928" s="25">
        <v>5366.54169</v>
      </c>
      <c r="F928" s="25">
        <v>5643.3228999999992</v>
      </c>
      <c r="G928" s="25">
        <v>11009.864590000001</v>
      </c>
      <c r="H928" s="44">
        <v>2654</v>
      </c>
      <c r="I928" s="44">
        <v>2359</v>
      </c>
      <c r="J928" s="44">
        <v>4</v>
      </c>
      <c r="K928" s="44">
        <v>5017</v>
      </c>
      <c r="L928" s="25">
        <v>774</v>
      </c>
      <c r="M928" s="25">
        <v>705</v>
      </c>
      <c r="N928" s="25">
        <v>1</v>
      </c>
      <c r="O928" s="26">
        <v>1480</v>
      </c>
      <c r="P928" s="27">
        <f>Table1[[#This Row],[Female Voters]]/Table1[[#This Row],[Female Population]]</f>
        <v>0.49454567826156215</v>
      </c>
      <c r="Q928" s="27">
        <f>Table1[[#This Row],[Male Voters]]/Table1[[#This Row],[Male Population]]</f>
        <v>0.41801613017748823</v>
      </c>
      <c r="R928" s="27">
        <f>Table1[[#This Row],[Total Voters]]/Table1[[#This Row],[Total Population]]</f>
        <v>0.45568226193779188</v>
      </c>
      <c r="S928" s="27">
        <f>Table1[[#This Row],[Female Ballots]]/Table1[[#This Row],[Female Population]]</f>
        <v>0.14422696118102829</v>
      </c>
      <c r="T928" s="27">
        <f>Table1[[#This Row],[Male Ballots]]/Table1[[#This Row],[Male Population]]</f>
        <v>0.12492639753078813</v>
      </c>
      <c r="U928" s="27">
        <f>Table1[[#This Row],[Total Ballots]]/Table1[[#This Row],[Total Population]]</f>
        <v>0.13442490485707234</v>
      </c>
      <c r="V928" s="27">
        <f>Table1[[#This Row],[Female Ballots]]/Table1[[#This Row],[Female Voters]]</f>
        <v>0.29163526752072344</v>
      </c>
      <c r="W928" s="27">
        <f>Table1[[#This Row],[Male Ballots]]/Table1[[#This Row],[Male Voters]]</f>
        <v>0.29885544722339974</v>
      </c>
      <c r="X928" s="27">
        <f>Table1[[#This Row],[Total Ballots]]/Table1[[#This Row],[Total Voters]]</f>
        <v>0.2949970101654375</v>
      </c>
    </row>
    <row r="929" spans="1:24" s="12" customFormat="1" hidden="1" x14ac:dyDescent="0.25">
      <c r="A929" s="22" t="s">
        <v>57</v>
      </c>
      <c r="B929" s="23">
        <v>2013</v>
      </c>
      <c r="C929" s="23"/>
      <c r="D929" s="24" t="s">
        <v>69</v>
      </c>
      <c r="E929" s="25">
        <v>5185.5731999999998</v>
      </c>
      <c r="F929" s="25">
        <v>5470.2733799999996</v>
      </c>
      <c r="G929" s="25">
        <v>10655.846580000001</v>
      </c>
      <c r="H929" s="44">
        <v>3231</v>
      </c>
      <c r="I929" s="44">
        <v>2944</v>
      </c>
      <c r="J929" s="44"/>
      <c r="K929" s="44">
        <v>6175</v>
      </c>
      <c r="L929" s="25">
        <v>1311</v>
      </c>
      <c r="M929" s="25">
        <v>1175</v>
      </c>
      <c r="N929" s="25"/>
      <c r="O929" s="26">
        <v>2486</v>
      </c>
      <c r="P929" s="27">
        <f>Table1[[#This Row],[Female Voters]]/Table1[[#This Row],[Female Population]]</f>
        <v>0.62307480299381368</v>
      </c>
      <c r="Q929" s="27">
        <f>Table1[[#This Row],[Male Voters]]/Table1[[#This Row],[Male Population]]</f>
        <v>0.53818151223732813</v>
      </c>
      <c r="R929" s="27">
        <f>Table1[[#This Row],[Total Voters]]/Table1[[#This Row],[Total Population]]</f>
        <v>0.57949407901479</v>
      </c>
      <c r="S929" s="27">
        <f>Table1[[#This Row],[Female Ballots]]/Table1[[#This Row],[Female Population]]</f>
        <v>0.25281679564372944</v>
      </c>
      <c r="T929" s="27">
        <f>Table1[[#This Row],[Male Ballots]]/Table1[[#This Row],[Male Population]]</f>
        <v>0.21479730872243905</v>
      </c>
      <c r="U929" s="27">
        <f>Table1[[#This Row],[Total Ballots]]/Table1[[#This Row],[Total Population]]</f>
        <v>0.23329915472563043</v>
      </c>
      <c r="V929" s="27">
        <f>Table1[[#This Row],[Female Ballots]]/Table1[[#This Row],[Female Voters]]</f>
        <v>0.40575673166202414</v>
      </c>
      <c r="W929" s="27">
        <f>Table1[[#This Row],[Male Ballots]]/Table1[[#This Row],[Male Voters]]</f>
        <v>0.39911684782608697</v>
      </c>
      <c r="X929" s="27">
        <f>Table1[[#This Row],[Total Ballots]]/Table1[[#This Row],[Total Voters]]</f>
        <v>0.40259109311740893</v>
      </c>
    </row>
    <row r="930" spans="1:24" s="12" customFormat="1" hidden="1" x14ac:dyDescent="0.25">
      <c r="A930" s="22" t="s">
        <v>57</v>
      </c>
      <c r="B930" s="23">
        <v>2013</v>
      </c>
      <c r="C930" s="23"/>
      <c r="D930" s="24" t="s">
        <v>70</v>
      </c>
      <c r="E930" s="25">
        <v>4891.8567600000006</v>
      </c>
      <c r="F930" s="25">
        <v>4901.5428300000003</v>
      </c>
      <c r="G930" s="25">
        <v>9793.3995900000009</v>
      </c>
      <c r="H930" s="44">
        <v>3558</v>
      </c>
      <c r="I930" s="44">
        <v>3415</v>
      </c>
      <c r="J930" s="44">
        <v>1</v>
      </c>
      <c r="K930" s="44">
        <v>6974</v>
      </c>
      <c r="L930" s="25">
        <v>2073</v>
      </c>
      <c r="M930" s="25">
        <v>1963</v>
      </c>
      <c r="N930" s="25"/>
      <c r="O930" s="26">
        <v>4036</v>
      </c>
      <c r="P930" s="27">
        <f>Table1[[#This Row],[Female Voters]]/Table1[[#This Row],[Female Population]]</f>
        <v>0.72733119029429627</v>
      </c>
      <c r="Q930" s="27">
        <f>Table1[[#This Row],[Male Voters]]/Table1[[#This Row],[Male Population]]</f>
        <v>0.69671940416360689</v>
      </c>
      <c r="R930" s="27">
        <f>Table1[[#This Row],[Total Voters]]/Table1[[#This Row],[Total Population]]</f>
        <v>0.71211226866726873</v>
      </c>
      <c r="S930" s="27">
        <f>Table1[[#This Row],[Female Ballots]]/Table1[[#This Row],[Female Population]]</f>
        <v>0.4237654742777055</v>
      </c>
      <c r="T930" s="27">
        <f>Table1[[#This Row],[Male Ballots]]/Table1[[#This Row],[Male Population]]</f>
        <v>0.40048614652215531</v>
      </c>
      <c r="U930" s="27">
        <f>Table1[[#This Row],[Total Ballots]]/Table1[[#This Row],[Total Population]]</f>
        <v>0.41211429829955498</v>
      </c>
      <c r="V930" s="27">
        <f>Table1[[#This Row],[Female Ballots]]/Table1[[#This Row],[Female Voters]]</f>
        <v>0.58263069139966273</v>
      </c>
      <c r="W930" s="27">
        <f>Table1[[#This Row],[Male Ballots]]/Table1[[#This Row],[Male Voters]]</f>
        <v>0.57481698389458269</v>
      </c>
      <c r="X930" s="27">
        <f>Table1[[#This Row],[Total Ballots]]/Table1[[#This Row],[Total Voters]]</f>
        <v>0.57872096357900771</v>
      </c>
    </row>
    <row r="931" spans="1:24" s="12" customFormat="1" hidden="1" x14ac:dyDescent="0.25">
      <c r="A931" s="22" t="s">
        <v>57</v>
      </c>
      <c r="B931" s="23">
        <v>2013</v>
      </c>
      <c r="C931" s="23"/>
      <c r="D931" s="24" t="s">
        <v>71</v>
      </c>
      <c r="E931" s="25">
        <v>6014.0669859999998</v>
      </c>
      <c r="F931" s="25">
        <v>5458.6489119999997</v>
      </c>
      <c r="G931" s="25">
        <v>11472.715889999999</v>
      </c>
      <c r="H931" s="44">
        <v>4927</v>
      </c>
      <c r="I931" s="44">
        <v>4484</v>
      </c>
      <c r="J931" s="44"/>
      <c r="K931" s="44">
        <v>9411</v>
      </c>
      <c r="L931" s="25">
        <v>3375</v>
      </c>
      <c r="M931" s="25">
        <v>3150</v>
      </c>
      <c r="N931" s="25"/>
      <c r="O931" s="26">
        <v>6525</v>
      </c>
      <c r="P931" s="27">
        <f>Table1[[#This Row],[Female Voters]]/Table1[[#This Row],[Female Population]]</f>
        <v>0.81924594645677262</v>
      </c>
      <c r="Q931" s="27">
        <f>Table1[[#This Row],[Male Voters]]/Table1[[#This Row],[Male Population]]</f>
        <v>0.82144869037878876</v>
      </c>
      <c r="R931" s="27">
        <f>Table1[[#This Row],[Total Voters]]/Table1[[#This Row],[Total Population]]</f>
        <v>0.8202939992790147</v>
      </c>
      <c r="S931" s="27">
        <f>Table1[[#This Row],[Female Ballots]]/Table1[[#This Row],[Female Population]]</f>
        <v>0.56118430470704439</v>
      </c>
      <c r="T931" s="27">
        <f>Table1[[#This Row],[Male Ballots]]/Table1[[#This Row],[Male Population]]</f>
        <v>0.57706587303594659</v>
      </c>
      <c r="U931" s="27">
        <f>Table1[[#This Row],[Total Ballots]]/Table1[[#This Row],[Total Population]]</f>
        <v>0.56874065936622786</v>
      </c>
      <c r="V931" s="27">
        <f>Table1[[#This Row],[Female Ballots]]/Table1[[#This Row],[Female Voters]]</f>
        <v>0.68500101481631825</v>
      </c>
      <c r="W931" s="27">
        <f>Table1[[#This Row],[Male Ballots]]/Table1[[#This Row],[Male Voters]]</f>
        <v>0.70249776984834966</v>
      </c>
      <c r="X931" s="27">
        <f>Table1[[#This Row],[Total Ballots]]/Table1[[#This Row],[Total Voters]]</f>
        <v>0.69333758367867393</v>
      </c>
    </row>
    <row r="932" spans="1:24" s="12" customFormat="1" hidden="1" x14ac:dyDescent="0.25">
      <c r="A932" s="22" t="s">
        <v>57</v>
      </c>
      <c r="B932" s="23">
        <v>2013</v>
      </c>
      <c r="C932" s="23"/>
      <c r="D932" s="24" t="s">
        <v>453</v>
      </c>
      <c r="E932" s="25">
        <v>45067.732600000003</v>
      </c>
      <c r="F932" s="25">
        <v>46732.267500000002</v>
      </c>
      <c r="G932" s="25">
        <v>91800.000100000005</v>
      </c>
      <c r="H932" s="44">
        <v>19363</v>
      </c>
      <c r="I932" s="44">
        <v>17645</v>
      </c>
      <c r="J932" s="44">
        <v>7</v>
      </c>
      <c r="K932" s="44">
        <v>37015</v>
      </c>
      <c r="L932" s="25">
        <v>8364</v>
      </c>
      <c r="M932" s="25">
        <v>7770</v>
      </c>
      <c r="N932" s="25">
        <v>1</v>
      </c>
      <c r="O932" s="26">
        <v>16135</v>
      </c>
      <c r="P932" s="27">
        <f>Table1[[#This Row],[Female Voters]]/Table1[[#This Row],[Female Population]]</f>
        <v>0.42964220480885695</v>
      </c>
      <c r="Q932" s="27">
        <f>Table1[[#This Row],[Male Voters]]/Table1[[#This Row],[Male Population]]</f>
        <v>0.37757637161517998</v>
      </c>
      <c r="R932" s="27">
        <f>Table1[[#This Row],[Total Voters]]/Table1[[#This Row],[Total Population]]</f>
        <v>0.40321350718604193</v>
      </c>
      <c r="S932" s="27">
        <f>Table1[[#This Row],[Female Ballots]]/Table1[[#This Row],[Female Population]]</f>
        <v>0.18558732639680212</v>
      </c>
      <c r="T932" s="27">
        <f>Table1[[#This Row],[Male Ballots]]/Table1[[#This Row],[Male Population]]</f>
        <v>0.16626627415414841</v>
      </c>
      <c r="U932" s="27">
        <f>Table1[[#This Row],[Total Ballots]]/Table1[[#This Row],[Total Population]]</f>
        <v>0.17576252704165302</v>
      </c>
      <c r="V932" s="27">
        <f>Table1[[#This Row],[Female Ballots]]/Table1[[#This Row],[Female Voters]]</f>
        <v>0.43195785776997364</v>
      </c>
      <c r="W932" s="27">
        <f>Table1[[#This Row],[Male Ballots]]/Table1[[#This Row],[Male Voters]]</f>
        <v>0.44035137432700483</v>
      </c>
      <c r="X932" s="27">
        <f>Table1[[#This Row],[Total Ballots]]/Table1[[#This Row],[Total Voters]]</f>
        <v>0.43590436309604214</v>
      </c>
    </row>
    <row r="933" spans="1:24" s="12" customFormat="1" hidden="1" x14ac:dyDescent="0.25">
      <c r="A933" s="22" t="s">
        <v>55</v>
      </c>
      <c r="B933" s="23">
        <v>2013</v>
      </c>
      <c r="C933" s="23"/>
      <c r="D933" s="24" t="s">
        <v>66</v>
      </c>
      <c r="E933" s="25">
        <v>2947.2602859999997</v>
      </c>
      <c r="F933" s="25">
        <v>3380.9244079999999</v>
      </c>
      <c r="G933" s="25">
        <v>6328.18469</v>
      </c>
      <c r="H933" s="44">
        <v>1479</v>
      </c>
      <c r="I933" s="44">
        <v>1502</v>
      </c>
      <c r="J933" s="44">
        <v>10</v>
      </c>
      <c r="K933" s="44">
        <v>2991</v>
      </c>
      <c r="L933" s="25">
        <v>239</v>
      </c>
      <c r="M933" s="25">
        <v>240</v>
      </c>
      <c r="N933" s="25"/>
      <c r="O933" s="26">
        <v>479</v>
      </c>
      <c r="P933" s="27">
        <f>Table1[[#This Row],[Female Voters]]/Table1[[#This Row],[Female Population]]</f>
        <v>0.50182198261399169</v>
      </c>
      <c r="Q933" s="27">
        <f>Table1[[#This Row],[Male Voters]]/Table1[[#This Row],[Male Population]]</f>
        <v>0.44425719677314951</v>
      </c>
      <c r="R933" s="27">
        <f>Table1[[#This Row],[Total Voters]]/Table1[[#This Row],[Total Population]]</f>
        <v>0.47264739360822922</v>
      </c>
      <c r="S933" s="27">
        <f>Table1[[#This Row],[Female Ballots]]/Table1[[#This Row],[Female Population]]</f>
        <v>8.1092260882179856E-2</v>
      </c>
      <c r="T933" s="27">
        <f>Table1[[#This Row],[Male Ballots]]/Table1[[#This Row],[Male Population]]</f>
        <v>7.0986502813286209E-2</v>
      </c>
      <c r="U933" s="27">
        <f>Table1[[#This Row],[Total Ballots]]/Table1[[#This Row],[Total Population]]</f>
        <v>7.5693113185670943E-2</v>
      </c>
      <c r="V933" s="27">
        <f>Table1[[#This Row],[Female Ballots]]/Table1[[#This Row],[Female Voters]]</f>
        <v>0.16159567275185938</v>
      </c>
      <c r="W933" s="27">
        <f>Table1[[#This Row],[Male Ballots]]/Table1[[#This Row],[Male Voters]]</f>
        <v>0.15978695073235685</v>
      </c>
      <c r="X933" s="27">
        <f>Table1[[#This Row],[Total Ballots]]/Table1[[#This Row],[Total Voters]]</f>
        <v>0.16014710799063858</v>
      </c>
    </row>
    <row r="934" spans="1:24" s="12" customFormat="1" hidden="1" x14ac:dyDescent="0.25">
      <c r="A934" s="22" t="s">
        <v>55</v>
      </c>
      <c r="B934" s="23">
        <v>2013</v>
      </c>
      <c r="C934" s="23"/>
      <c r="D934" s="24" t="s">
        <v>67</v>
      </c>
      <c r="E934" s="25">
        <v>3991.0475699999997</v>
      </c>
      <c r="F934" s="25">
        <v>4984.1542200000004</v>
      </c>
      <c r="G934" s="25">
        <v>8975.2017999999989</v>
      </c>
      <c r="H934" s="44">
        <v>2433</v>
      </c>
      <c r="I934" s="44">
        <v>2155</v>
      </c>
      <c r="J934" s="44">
        <v>4</v>
      </c>
      <c r="K934" s="44">
        <v>4592</v>
      </c>
      <c r="L934" s="25">
        <v>504</v>
      </c>
      <c r="M934" s="25">
        <v>395</v>
      </c>
      <c r="N934" s="25">
        <v>2</v>
      </c>
      <c r="O934" s="26">
        <v>901</v>
      </c>
      <c r="P934" s="27">
        <f>Table1[[#This Row],[Female Voters]]/Table1[[#This Row],[Female Population]]</f>
        <v>0.60961438252162958</v>
      </c>
      <c r="Q934" s="27">
        <f>Table1[[#This Row],[Male Voters]]/Table1[[#This Row],[Male Population]]</f>
        <v>0.43237024876810493</v>
      </c>
      <c r="R934" s="27">
        <f>Table1[[#This Row],[Total Voters]]/Table1[[#This Row],[Total Population]]</f>
        <v>0.51163195015849117</v>
      </c>
      <c r="S934" s="27">
        <f>Table1[[#This Row],[Female Ballots]]/Table1[[#This Row],[Female Population]]</f>
        <v>0.12628263411052251</v>
      </c>
      <c r="T934" s="27">
        <f>Table1[[#This Row],[Male Ballots]]/Table1[[#This Row],[Male Population]]</f>
        <v>7.925115928696122E-2</v>
      </c>
      <c r="U934" s="27">
        <f>Table1[[#This Row],[Total Ballots]]/Table1[[#This Row],[Total Population]]</f>
        <v>0.10038771495923357</v>
      </c>
      <c r="V934" s="27">
        <f>Table1[[#This Row],[Female Ballots]]/Table1[[#This Row],[Female Voters]]</f>
        <v>0.20715166461159062</v>
      </c>
      <c r="W934" s="27">
        <f>Table1[[#This Row],[Male Ballots]]/Table1[[#This Row],[Male Voters]]</f>
        <v>0.18329466357308585</v>
      </c>
      <c r="X934" s="27">
        <f>Table1[[#This Row],[Total Ballots]]/Table1[[#This Row],[Total Voters]]</f>
        <v>0.19621080139372823</v>
      </c>
    </row>
    <row r="935" spans="1:24" s="12" customFormat="1" hidden="1" x14ac:dyDescent="0.25">
      <c r="A935" s="22" t="s">
        <v>55</v>
      </c>
      <c r="B935" s="23">
        <v>2013</v>
      </c>
      <c r="C935" s="23"/>
      <c r="D935" s="24" t="s">
        <v>68</v>
      </c>
      <c r="E935" s="25">
        <v>3866.1658299999999</v>
      </c>
      <c r="F935" s="25">
        <v>4584.9569700000002</v>
      </c>
      <c r="G935" s="25">
        <v>8451.122800000001</v>
      </c>
      <c r="H935" s="44">
        <v>2487</v>
      </c>
      <c r="I935" s="44">
        <v>2255</v>
      </c>
      <c r="J935" s="44">
        <v>5</v>
      </c>
      <c r="K935" s="44">
        <v>4747</v>
      </c>
      <c r="L935" s="25">
        <v>735</v>
      </c>
      <c r="M935" s="25">
        <v>625</v>
      </c>
      <c r="N935" s="25">
        <v>1</v>
      </c>
      <c r="O935" s="26">
        <v>1361</v>
      </c>
      <c r="P935" s="27">
        <f>Table1[[#This Row],[Female Voters]]/Table1[[#This Row],[Female Population]]</f>
        <v>0.64327297621374924</v>
      </c>
      <c r="Q935" s="27">
        <f>Table1[[#This Row],[Male Voters]]/Table1[[#This Row],[Male Population]]</f>
        <v>0.49182577170402536</v>
      </c>
      <c r="R935" s="27">
        <f>Table1[[#This Row],[Total Voters]]/Table1[[#This Row],[Total Population]]</f>
        <v>0.56170051155806178</v>
      </c>
      <c r="S935" s="27">
        <f>Table1[[#This Row],[Female Ballots]]/Table1[[#This Row],[Female Population]]</f>
        <v>0.19011083132975701</v>
      </c>
      <c r="T935" s="27">
        <f>Table1[[#This Row],[Male Ballots]]/Table1[[#This Row],[Male Population]]</f>
        <v>0.136315346924619</v>
      </c>
      <c r="U935" s="27">
        <f>Table1[[#This Row],[Total Ballots]]/Table1[[#This Row],[Total Population]]</f>
        <v>0.1610436899579781</v>
      </c>
      <c r="V935" s="27">
        <f>Table1[[#This Row],[Female Ballots]]/Table1[[#This Row],[Female Voters]]</f>
        <v>0.29553679131483718</v>
      </c>
      <c r="W935" s="27">
        <f>Table1[[#This Row],[Male Ballots]]/Table1[[#This Row],[Male Voters]]</f>
        <v>0.27716186252771619</v>
      </c>
      <c r="X935" s="27">
        <f>Table1[[#This Row],[Total Ballots]]/Table1[[#This Row],[Total Voters]]</f>
        <v>0.28670739414366969</v>
      </c>
    </row>
    <row r="936" spans="1:24" s="12" customFormat="1" hidden="1" x14ac:dyDescent="0.25">
      <c r="A936" s="22" t="s">
        <v>55</v>
      </c>
      <c r="B936" s="23">
        <v>2013</v>
      </c>
      <c r="C936" s="23"/>
      <c r="D936" s="24" t="s">
        <v>69</v>
      </c>
      <c r="E936" s="25">
        <v>4830.0311099999999</v>
      </c>
      <c r="F936" s="25">
        <v>5216.9129599999997</v>
      </c>
      <c r="G936" s="25">
        <v>10046.944079999999</v>
      </c>
      <c r="H936" s="44">
        <v>3300</v>
      </c>
      <c r="I936" s="44">
        <v>2929</v>
      </c>
      <c r="J936" s="44">
        <v>8</v>
      </c>
      <c r="K936" s="44">
        <v>6237</v>
      </c>
      <c r="L936" s="25">
        <v>1452</v>
      </c>
      <c r="M936" s="25">
        <v>1214</v>
      </c>
      <c r="N936" s="25">
        <v>2</v>
      </c>
      <c r="O936" s="26">
        <v>2668</v>
      </c>
      <c r="P936" s="27">
        <f>Table1[[#This Row],[Female Voters]]/Table1[[#This Row],[Female Population]]</f>
        <v>0.68322541301395467</v>
      </c>
      <c r="Q936" s="27">
        <f>Table1[[#This Row],[Male Voters]]/Table1[[#This Row],[Male Population]]</f>
        <v>0.56144314127104011</v>
      </c>
      <c r="R936" s="27">
        <f>Table1[[#This Row],[Total Voters]]/Table1[[#This Row],[Total Population]]</f>
        <v>0.62078577827617409</v>
      </c>
      <c r="S936" s="27">
        <f>Table1[[#This Row],[Female Ballots]]/Table1[[#This Row],[Female Population]]</f>
        <v>0.30061918172614005</v>
      </c>
      <c r="T936" s="27">
        <f>Table1[[#This Row],[Male Ballots]]/Table1[[#This Row],[Male Population]]</f>
        <v>0.23270466831787051</v>
      </c>
      <c r="U936" s="27">
        <f>Table1[[#This Row],[Total Ballots]]/Table1[[#This Row],[Total Population]]</f>
        <v>0.26555338406939755</v>
      </c>
      <c r="V936" s="27">
        <f>Table1[[#This Row],[Female Ballots]]/Table1[[#This Row],[Female Voters]]</f>
        <v>0.44</v>
      </c>
      <c r="W936" s="27">
        <f>Table1[[#This Row],[Male Ballots]]/Table1[[#This Row],[Male Voters]]</f>
        <v>0.41447593035165586</v>
      </c>
      <c r="X936" s="27">
        <f>Table1[[#This Row],[Total Ballots]]/Table1[[#This Row],[Total Voters]]</f>
        <v>0.42776976110309445</v>
      </c>
    </row>
    <row r="937" spans="1:24" s="12" customFormat="1" hidden="1" x14ac:dyDescent="0.25">
      <c r="A937" s="22" t="s">
        <v>55</v>
      </c>
      <c r="B937" s="23">
        <v>2013</v>
      </c>
      <c r="C937" s="23"/>
      <c r="D937" s="24" t="s">
        <v>70</v>
      </c>
      <c r="E937" s="25">
        <v>5548.2463000000007</v>
      </c>
      <c r="F937" s="25">
        <v>5501.5986300000004</v>
      </c>
      <c r="G937" s="25">
        <v>11049.844929999999</v>
      </c>
      <c r="H937" s="44">
        <v>4396</v>
      </c>
      <c r="I937" s="44">
        <v>3947</v>
      </c>
      <c r="J937" s="44">
        <v>5</v>
      </c>
      <c r="K937" s="44">
        <v>8348</v>
      </c>
      <c r="L937" s="25">
        <v>2634</v>
      </c>
      <c r="M937" s="25">
        <v>2339</v>
      </c>
      <c r="N937" s="25">
        <v>1</v>
      </c>
      <c r="O937" s="26">
        <v>4974</v>
      </c>
      <c r="P937" s="27">
        <f>Table1[[#This Row],[Female Voters]]/Table1[[#This Row],[Female Population]]</f>
        <v>0.79232243168440442</v>
      </c>
      <c r="Q937" s="27">
        <f>Table1[[#This Row],[Male Voters]]/Table1[[#This Row],[Male Population]]</f>
        <v>0.71742783606153393</v>
      </c>
      <c r="R937" s="27">
        <f>Table1[[#This Row],[Total Voters]]/Table1[[#This Row],[Total Population]]</f>
        <v>0.75548571521899177</v>
      </c>
      <c r="S937" s="27">
        <f>Table1[[#This Row],[Female Ballots]]/Table1[[#This Row],[Female Population]]</f>
        <v>0.47474460533592383</v>
      </c>
      <c r="T937" s="27">
        <f>Table1[[#This Row],[Male Ballots]]/Table1[[#This Row],[Male Population]]</f>
        <v>0.42514915341979426</v>
      </c>
      <c r="U937" s="27">
        <f>Table1[[#This Row],[Total Ballots]]/Table1[[#This Row],[Total Population]]</f>
        <v>0.45014206366785642</v>
      </c>
      <c r="V937" s="27">
        <f>Table1[[#This Row],[Female Ballots]]/Table1[[#This Row],[Female Voters]]</f>
        <v>0.59918107370336671</v>
      </c>
      <c r="W937" s="27">
        <f>Table1[[#This Row],[Male Ballots]]/Table1[[#This Row],[Male Voters]]</f>
        <v>0.59260197618444388</v>
      </c>
      <c r="X937" s="27">
        <f>Table1[[#This Row],[Total Ballots]]/Table1[[#This Row],[Total Voters]]</f>
        <v>0.59583133684714906</v>
      </c>
    </row>
    <row r="938" spans="1:24" s="12" customFormat="1" hidden="1" x14ac:dyDescent="0.25">
      <c r="A938" s="22" t="s">
        <v>55</v>
      </c>
      <c r="B938" s="23">
        <v>2013</v>
      </c>
      <c r="C938" s="23"/>
      <c r="D938" s="24" t="s">
        <v>71</v>
      </c>
      <c r="E938" s="25">
        <v>6897.7188569999998</v>
      </c>
      <c r="F938" s="25">
        <v>6184.2043190000004</v>
      </c>
      <c r="G938" s="25">
        <v>13081.92316</v>
      </c>
      <c r="H938" s="44">
        <v>5758</v>
      </c>
      <c r="I938" s="44">
        <v>5160</v>
      </c>
      <c r="J938" s="44">
        <v>5</v>
      </c>
      <c r="K938" s="44">
        <v>10923</v>
      </c>
      <c r="L938" s="25">
        <v>4159</v>
      </c>
      <c r="M938" s="25">
        <v>3756</v>
      </c>
      <c r="N938" s="25">
        <v>2</v>
      </c>
      <c r="O938" s="26">
        <v>7917</v>
      </c>
      <c r="P938" s="27">
        <f>Table1[[#This Row],[Female Voters]]/Table1[[#This Row],[Female Population]]</f>
        <v>0.83476872852778261</v>
      </c>
      <c r="Q938" s="27">
        <f>Table1[[#This Row],[Male Voters]]/Table1[[#This Row],[Male Population]]</f>
        <v>0.83438381622462043</v>
      </c>
      <c r="R938" s="27">
        <f>Table1[[#This Row],[Total Voters]]/Table1[[#This Row],[Total Population]]</f>
        <v>0.83496897714540619</v>
      </c>
      <c r="S938" s="27">
        <f>Table1[[#This Row],[Female Ballots]]/Table1[[#This Row],[Female Population]]</f>
        <v>0.60295295969903573</v>
      </c>
      <c r="T938" s="27">
        <f>Table1[[#This Row],[Male Ballots]]/Table1[[#This Row],[Male Population]]</f>
        <v>0.60735380111233994</v>
      </c>
      <c r="U938" s="27">
        <f>Table1[[#This Row],[Total Ballots]]/Table1[[#This Row],[Total Population]]</f>
        <v>0.60518624847204805</v>
      </c>
      <c r="V938" s="27">
        <f>Table1[[#This Row],[Female Ballots]]/Table1[[#This Row],[Female Voters]]</f>
        <v>0.72229940951719351</v>
      </c>
      <c r="W938" s="27">
        <f>Table1[[#This Row],[Male Ballots]]/Table1[[#This Row],[Male Voters]]</f>
        <v>0.72790697674418603</v>
      </c>
      <c r="X938" s="27">
        <f>Table1[[#This Row],[Total Ballots]]/Table1[[#This Row],[Total Voters]]</f>
        <v>0.72480087887942868</v>
      </c>
    </row>
    <row r="939" spans="1:24" s="12" customFormat="1" hidden="1" x14ac:dyDescent="0.25">
      <c r="A939" s="22" t="s">
        <v>55</v>
      </c>
      <c r="B939" s="23">
        <v>2013</v>
      </c>
      <c r="C939" s="23"/>
      <c r="D939" s="24" t="s">
        <v>453</v>
      </c>
      <c r="E939" s="25">
        <v>35603.6558</v>
      </c>
      <c r="F939" s="25">
        <v>37596.342600000004</v>
      </c>
      <c r="G939" s="25">
        <v>73199.998500000002</v>
      </c>
      <c r="H939" s="44">
        <v>19853</v>
      </c>
      <c r="I939" s="44">
        <v>17948</v>
      </c>
      <c r="J939" s="44">
        <v>37</v>
      </c>
      <c r="K939" s="44">
        <v>37838</v>
      </c>
      <c r="L939" s="25">
        <v>9723</v>
      </c>
      <c r="M939" s="25">
        <v>8569</v>
      </c>
      <c r="N939" s="25">
        <v>8</v>
      </c>
      <c r="O939" s="26">
        <v>18300</v>
      </c>
      <c r="P939" s="27">
        <f>Table1[[#This Row],[Female Voters]]/Table1[[#This Row],[Female Population]]</f>
        <v>0.55761127765986318</v>
      </c>
      <c r="Q939" s="27">
        <f>Table1[[#This Row],[Male Voters]]/Table1[[#This Row],[Male Population]]</f>
        <v>0.47738686156136895</v>
      </c>
      <c r="R939" s="27">
        <f>Table1[[#This Row],[Total Voters]]/Table1[[#This Row],[Total Population]]</f>
        <v>0.51691257889848174</v>
      </c>
      <c r="S939" s="27">
        <f>Table1[[#This Row],[Female Ballots]]/Table1[[#This Row],[Female Population]]</f>
        <v>0.27308993364664536</v>
      </c>
      <c r="T939" s="27">
        <f>Table1[[#This Row],[Male Ballots]]/Table1[[#This Row],[Male Population]]</f>
        <v>0.22792110634719026</v>
      </c>
      <c r="U939" s="27">
        <f>Table1[[#This Row],[Total Ballots]]/Table1[[#This Row],[Total Population]]</f>
        <v>0.2500000051229509</v>
      </c>
      <c r="V939" s="27">
        <f>Table1[[#This Row],[Female Ballots]]/Table1[[#This Row],[Female Voters]]</f>
        <v>0.48974966000100739</v>
      </c>
      <c r="W939" s="27">
        <f>Table1[[#This Row],[Male Ballots]]/Table1[[#This Row],[Male Voters]]</f>
        <v>0.47743481167818141</v>
      </c>
      <c r="X939" s="27">
        <f>Table1[[#This Row],[Total Ballots]]/Table1[[#This Row],[Total Voters]]</f>
        <v>0.48364078439663832</v>
      </c>
    </row>
    <row r="940" spans="1:24" s="12" customFormat="1" hidden="1" x14ac:dyDescent="0.25">
      <c r="A940" s="22" t="s">
        <v>31</v>
      </c>
      <c r="B940" s="23">
        <v>2013</v>
      </c>
      <c r="C940" s="23"/>
      <c r="D940" s="24" t="s">
        <v>66</v>
      </c>
      <c r="E940" s="25">
        <v>3334.9295940000002</v>
      </c>
      <c r="F940" s="25">
        <v>3945.7628399999999</v>
      </c>
      <c r="G940" s="25">
        <v>7280.6924400000007</v>
      </c>
      <c r="H940" s="44">
        <v>1861</v>
      </c>
      <c r="I940" s="44">
        <v>1785</v>
      </c>
      <c r="J940" s="44"/>
      <c r="K940" s="44">
        <v>3646</v>
      </c>
      <c r="L940" s="25">
        <v>390</v>
      </c>
      <c r="M940" s="25">
        <v>314</v>
      </c>
      <c r="N940" s="25"/>
      <c r="O940" s="26">
        <v>704</v>
      </c>
      <c r="P940" s="27">
        <f>Table1[[#This Row],[Female Voters]]/Table1[[#This Row],[Female Population]]</f>
        <v>0.55803277027143139</v>
      </c>
      <c r="Q940" s="27">
        <f>Table1[[#This Row],[Male Voters]]/Table1[[#This Row],[Male Population]]</f>
        <v>0.45238400592773592</v>
      </c>
      <c r="R940" s="27">
        <f>Table1[[#This Row],[Total Voters]]/Table1[[#This Row],[Total Population]]</f>
        <v>0.50077654427056106</v>
      </c>
      <c r="S940" s="27">
        <f>Table1[[#This Row],[Female Ballots]]/Table1[[#This Row],[Female Population]]</f>
        <v>0.11694399806870405</v>
      </c>
      <c r="T940" s="27">
        <f>Table1[[#This Row],[Male Ballots]]/Table1[[#This Row],[Male Population]]</f>
        <v>7.9579035216419652E-2</v>
      </c>
      <c r="U940" s="27">
        <f>Table1[[#This Row],[Total Ballots]]/Table1[[#This Row],[Total Population]]</f>
        <v>9.6694099606822556E-2</v>
      </c>
      <c r="V940" s="27">
        <f>Table1[[#This Row],[Female Ballots]]/Table1[[#This Row],[Female Voters]]</f>
        <v>0.20956475013433637</v>
      </c>
      <c r="W940" s="27">
        <f>Table1[[#This Row],[Male Ballots]]/Table1[[#This Row],[Male Voters]]</f>
        <v>0.17591036414565828</v>
      </c>
      <c r="X940" s="27">
        <f>Table1[[#This Row],[Total Ballots]]/Table1[[#This Row],[Total Voters]]</f>
        <v>0.19308831596269885</v>
      </c>
    </row>
    <row r="941" spans="1:24" s="12" customFormat="1" hidden="1" x14ac:dyDescent="0.25">
      <c r="A941" s="22" t="s">
        <v>31</v>
      </c>
      <c r="B941" s="23">
        <v>2013</v>
      </c>
      <c r="C941" s="23"/>
      <c r="D941" s="24" t="s">
        <v>67</v>
      </c>
      <c r="E941" s="25">
        <v>4404.9259700000002</v>
      </c>
      <c r="F941" s="25">
        <v>5023.1477599999998</v>
      </c>
      <c r="G941" s="25">
        <v>9428.0737300000001</v>
      </c>
      <c r="H941" s="44">
        <v>3130</v>
      </c>
      <c r="I941" s="44">
        <v>2796</v>
      </c>
      <c r="J941" s="44"/>
      <c r="K941" s="44">
        <v>5926</v>
      </c>
      <c r="L941" s="25">
        <v>718</v>
      </c>
      <c r="M941" s="25">
        <v>580</v>
      </c>
      <c r="N941" s="25"/>
      <c r="O941" s="26">
        <v>1298</v>
      </c>
      <c r="P941" s="27">
        <f>Table1[[#This Row],[Female Voters]]/Table1[[#This Row],[Female Population]]</f>
        <v>0.71056812789069412</v>
      </c>
      <c r="Q941" s="27">
        <f>Table1[[#This Row],[Male Voters]]/Table1[[#This Row],[Male Population]]</f>
        <v>0.55662308448597186</v>
      </c>
      <c r="R941" s="27">
        <f>Table1[[#This Row],[Total Voters]]/Table1[[#This Row],[Total Population]]</f>
        <v>0.62854833020063794</v>
      </c>
      <c r="S941" s="27">
        <f>Table1[[#This Row],[Female Ballots]]/Table1[[#This Row],[Female Population]]</f>
        <v>0.16299933412955858</v>
      </c>
      <c r="T941" s="27">
        <f>Table1[[#This Row],[Male Ballots]]/Table1[[#This Row],[Male Population]]</f>
        <v>0.11546544671025166</v>
      </c>
      <c r="U941" s="27">
        <f>Table1[[#This Row],[Total Ballots]]/Table1[[#This Row],[Total Population]]</f>
        <v>0.13767393395214783</v>
      </c>
      <c r="V941" s="27">
        <f>Table1[[#This Row],[Female Ballots]]/Table1[[#This Row],[Female Voters]]</f>
        <v>0.22939297124600638</v>
      </c>
      <c r="W941" s="27">
        <f>Table1[[#This Row],[Male Ballots]]/Table1[[#This Row],[Male Voters]]</f>
        <v>0.20743919885550788</v>
      </c>
      <c r="X941" s="27">
        <f>Table1[[#This Row],[Total Ballots]]/Table1[[#This Row],[Total Voters]]</f>
        <v>0.21903476206547418</v>
      </c>
    </row>
    <row r="942" spans="1:24" s="12" customFormat="1" hidden="1" x14ac:dyDescent="0.25">
      <c r="A942" s="22" t="s">
        <v>31</v>
      </c>
      <c r="B942" s="23">
        <v>2013</v>
      </c>
      <c r="C942" s="23"/>
      <c r="D942" s="24" t="s">
        <v>68</v>
      </c>
      <c r="E942" s="25">
        <v>4033.1973600000001</v>
      </c>
      <c r="F942" s="25">
        <v>4009.84564</v>
      </c>
      <c r="G942" s="25">
        <v>8043.0429999999997</v>
      </c>
      <c r="H942" s="44">
        <v>2984</v>
      </c>
      <c r="I942" s="44">
        <v>2810</v>
      </c>
      <c r="J942" s="44"/>
      <c r="K942" s="44">
        <v>5794</v>
      </c>
      <c r="L942" s="25">
        <v>1172</v>
      </c>
      <c r="M942" s="25">
        <v>963</v>
      </c>
      <c r="N942" s="25"/>
      <c r="O942" s="26">
        <v>2135</v>
      </c>
      <c r="P942" s="27">
        <f>Table1[[#This Row],[Female Voters]]/Table1[[#This Row],[Female Population]]</f>
        <v>0.73985965318592783</v>
      </c>
      <c r="Q942" s="27">
        <f>Table1[[#This Row],[Male Voters]]/Table1[[#This Row],[Male Population]]</f>
        <v>0.70077510514843655</v>
      </c>
      <c r="R942" s="27">
        <f>Table1[[#This Row],[Total Voters]]/Table1[[#This Row],[Total Population]]</f>
        <v>0.72037411710965615</v>
      </c>
      <c r="S942" s="27">
        <f>Table1[[#This Row],[Female Ballots]]/Table1[[#This Row],[Female Population]]</f>
        <v>0.290588308825036</v>
      </c>
      <c r="T942" s="27">
        <f>Table1[[#This Row],[Male Ballots]]/Table1[[#This Row],[Male Population]]</f>
        <v>0.24015887055442861</v>
      </c>
      <c r="U942" s="27">
        <f>Table1[[#This Row],[Total Ballots]]/Table1[[#This Row],[Total Population]]</f>
        <v>0.26544679669125232</v>
      </c>
      <c r="V942" s="27">
        <f>Table1[[#This Row],[Female Ballots]]/Table1[[#This Row],[Female Voters]]</f>
        <v>0.39276139410187666</v>
      </c>
      <c r="W942" s="27">
        <f>Table1[[#This Row],[Male Ballots]]/Table1[[#This Row],[Male Voters]]</f>
        <v>0.34270462633451959</v>
      </c>
      <c r="X942" s="27">
        <f>Table1[[#This Row],[Total Ballots]]/Table1[[#This Row],[Total Voters]]</f>
        <v>0.36848463928201586</v>
      </c>
    </row>
    <row r="943" spans="1:24" s="12" customFormat="1" hidden="1" x14ac:dyDescent="0.25">
      <c r="A943" s="22" t="s">
        <v>31</v>
      </c>
      <c r="B943" s="23">
        <v>2013</v>
      </c>
      <c r="C943" s="23"/>
      <c r="D943" s="24" t="s">
        <v>69</v>
      </c>
      <c r="E943" s="25">
        <v>5270.2329599999994</v>
      </c>
      <c r="F943" s="25">
        <v>4786.9685399999998</v>
      </c>
      <c r="G943" s="25">
        <v>10057.201489999999</v>
      </c>
      <c r="H943" s="44">
        <v>4198</v>
      </c>
      <c r="I943" s="44">
        <v>3812</v>
      </c>
      <c r="J943" s="44"/>
      <c r="K943" s="44">
        <v>8010</v>
      </c>
      <c r="L943" s="25">
        <v>2242</v>
      </c>
      <c r="M943" s="25">
        <v>1903</v>
      </c>
      <c r="N943" s="25"/>
      <c r="O943" s="26">
        <v>4145</v>
      </c>
      <c r="P943" s="27">
        <f>Table1[[#This Row],[Female Voters]]/Table1[[#This Row],[Female Population]]</f>
        <v>0.79654922882194579</v>
      </c>
      <c r="Q943" s="27">
        <f>Table1[[#This Row],[Male Voters]]/Table1[[#This Row],[Male Population]]</f>
        <v>0.79632860925382232</v>
      </c>
      <c r="R943" s="27">
        <f>Table1[[#This Row],[Total Voters]]/Table1[[#This Row],[Total Population]]</f>
        <v>0.79644422038918505</v>
      </c>
      <c r="S943" s="27">
        <f>Table1[[#This Row],[Female Ballots]]/Table1[[#This Row],[Female Population]]</f>
        <v>0.42540813983296866</v>
      </c>
      <c r="T943" s="27">
        <f>Table1[[#This Row],[Male Ballots]]/Table1[[#This Row],[Male Population]]</f>
        <v>0.39753760320304926</v>
      </c>
      <c r="U943" s="27">
        <f>Table1[[#This Row],[Total Ballots]]/Table1[[#This Row],[Total Population]]</f>
        <v>0.41214248358466565</v>
      </c>
      <c r="V943" s="27">
        <f>Table1[[#This Row],[Female Ballots]]/Table1[[#This Row],[Female Voters]]</f>
        <v>0.53406383992377326</v>
      </c>
      <c r="W943" s="27">
        <f>Table1[[#This Row],[Male Ballots]]/Table1[[#This Row],[Male Voters]]</f>
        <v>0.49921301154249736</v>
      </c>
      <c r="X943" s="27">
        <f>Table1[[#This Row],[Total Ballots]]/Table1[[#This Row],[Total Voters]]</f>
        <v>0.51747815230961303</v>
      </c>
    </row>
    <row r="944" spans="1:24" s="12" customFormat="1" hidden="1" x14ac:dyDescent="0.25">
      <c r="A944" s="22" t="s">
        <v>31</v>
      </c>
      <c r="B944" s="23">
        <v>2013</v>
      </c>
      <c r="C944" s="23"/>
      <c r="D944" s="24" t="s">
        <v>70</v>
      </c>
      <c r="E944" s="25">
        <v>6610.32557</v>
      </c>
      <c r="F944" s="25">
        <v>5683.7500199999995</v>
      </c>
      <c r="G944" s="25">
        <v>12294.07559</v>
      </c>
      <c r="H944" s="44">
        <v>6023</v>
      </c>
      <c r="I944" s="44">
        <v>5057</v>
      </c>
      <c r="J944" s="44"/>
      <c r="K944" s="44">
        <v>11080</v>
      </c>
      <c r="L944" s="25">
        <v>4215</v>
      </c>
      <c r="M944" s="25">
        <v>3425</v>
      </c>
      <c r="N944" s="25"/>
      <c r="O944" s="26">
        <v>7640</v>
      </c>
      <c r="P944" s="27">
        <f>Table1[[#This Row],[Female Voters]]/Table1[[#This Row],[Female Population]]</f>
        <v>0.91115028090817618</v>
      </c>
      <c r="Q944" s="27">
        <f>Table1[[#This Row],[Male Voters]]/Table1[[#This Row],[Male Population]]</f>
        <v>0.88972948884194603</v>
      </c>
      <c r="R944" s="27">
        <f>Table1[[#This Row],[Total Voters]]/Table1[[#This Row],[Total Population]]</f>
        <v>0.90124710222316107</v>
      </c>
      <c r="S944" s="27">
        <f>Table1[[#This Row],[Female Ballots]]/Table1[[#This Row],[Female Population]]</f>
        <v>0.63763879030847792</v>
      </c>
      <c r="T944" s="27">
        <f>Table1[[#This Row],[Male Ballots]]/Table1[[#This Row],[Male Population]]</f>
        <v>0.60259511553958178</v>
      </c>
      <c r="U944" s="27">
        <f>Table1[[#This Row],[Total Ballots]]/Table1[[#This Row],[Total Population]]</f>
        <v>0.62143753257986922</v>
      </c>
      <c r="V944" s="27">
        <f>Table1[[#This Row],[Female Ballots]]/Table1[[#This Row],[Female Voters]]</f>
        <v>0.69981736676075046</v>
      </c>
      <c r="W944" s="27">
        <f>Table1[[#This Row],[Male Ballots]]/Table1[[#This Row],[Male Voters]]</f>
        <v>0.67727901918133282</v>
      </c>
      <c r="X944" s="27">
        <f>Table1[[#This Row],[Total Ballots]]/Table1[[#This Row],[Total Voters]]</f>
        <v>0.68953068592057765</v>
      </c>
    </row>
    <row r="945" spans="1:24" s="12" customFormat="1" hidden="1" x14ac:dyDescent="0.25">
      <c r="A945" s="22" t="s">
        <v>31</v>
      </c>
      <c r="B945" s="23">
        <v>2013</v>
      </c>
      <c r="C945" s="23"/>
      <c r="D945" s="24" t="s">
        <v>71</v>
      </c>
      <c r="E945" s="25">
        <v>8781.9136600000002</v>
      </c>
      <c r="F945" s="25">
        <v>7715.7149389999995</v>
      </c>
      <c r="G945" s="25">
        <v>16497.62859</v>
      </c>
      <c r="H945" s="44">
        <v>8158</v>
      </c>
      <c r="I945" s="44">
        <v>7629</v>
      </c>
      <c r="J945" s="44"/>
      <c r="K945" s="44">
        <v>15787</v>
      </c>
      <c r="L945" s="25">
        <v>6563</v>
      </c>
      <c r="M945" s="25">
        <v>6244</v>
      </c>
      <c r="N945" s="25"/>
      <c r="O945" s="26">
        <v>12807</v>
      </c>
      <c r="P945" s="27">
        <f>Table1[[#This Row],[Female Voters]]/Table1[[#This Row],[Female Population]]</f>
        <v>0.92895470347860376</v>
      </c>
      <c r="Q945" s="27">
        <f>Table1[[#This Row],[Male Voters]]/Table1[[#This Row],[Male Population]]</f>
        <v>0.9887612567745746</v>
      </c>
      <c r="R945" s="27">
        <f>Table1[[#This Row],[Total Voters]]/Table1[[#This Row],[Total Population]]</f>
        <v>0.95692540984764651</v>
      </c>
      <c r="S945" s="27">
        <f>Table1[[#This Row],[Female Ballots]]/Table1[[#This Row],[Female Population]]</f>
        <v>0.74733141933440506</v>
      </c>
      <c r="T945" s="27">
        <f>Table1[[#This Row],[Male Ballots]]/Table1[[#This Row],[Male Population]]</f>
        <v>0.80925747637966239</v>
      </c>
      <c r="U945" s="27">
        <f>Table1[[#This Row],[Total Ballots]]/Table1[[#This Row],[Total Population]]</f>
        <v>0.77629338847905294</v>
      </c>
      <c r="V945" s="27">
        <f>Table1[[#This Row],[Female Ballots]]/Table1[[#This Row],[Female Voters]]</f>
        <v>0.80448639372395192</v>
      </c>
      <c r="W945" s="27">
        <f>Table1[[#This Row],[Male Ballots]]/Table1[[#This Row],[Male Voters]]</f>
        <v>0.81845589199108659</v>
      </c>
      <c r="X945" s="27">
        <f>Table1[[#This Row],[Total Ballots]]/Table1[[#This Row],[Total Voters]]</f>
        <v>0.81123709381136377</v>
      </c>
    </row>
    <row r="946" spans="1:24" s="12" customFormat="1" hidden="1" x14ac:dyDescent="0.25">
      <c r="A946" s="22" t="s">
        <v>31</v>
      </c>
      <c r="B946" s="23">
        <v>2013</v>
      </c>
      <c r="C946" s="23"/>
      <c r="D946" s="24" t="s">
        <v>453</v>
      </c>
      <c r="E946" s="25">
        <v>40291.0144</v>
      </c>
      <c r="F946" s="25">
        <v>39408.982900000003</v>
      </c>
      <c r="G946" s="25">
        <v>79699.997199999998</v>
      </c>
      <c r="H946" s="44">
        <v>26354</v>
      </c>
      <c r="I946" s="44">
        <v>23889</v>
      </c>
      <c r="J946" s="44"/>
      <c r="K946" s="44">
        <v>50243</v>
      </c>
      <c r="L946" s="25">
        <v>15300</v>
      </c>
      <c r="M946" s="25">
        <v>13429</v>
      </c>
      <c r="N946" s="25"/>
      <c r="O946" s="26">
        <v>28729</v>
      </c>
      <c r="P946" s="27">
        <f>Table1[[#This Row],[Female Voters]]/Table1[[#This Row],[Female Population]]</f>
        <v>0.65409125067846396</v>
      </c>
      <c r="Q946" s="27">
        <f>Table1[[#This Row],[Male Voters]]/Table1[[#This Row],[Male Population]]</f>
        <v>0.60618159216689649</v>
      </c>
      <c r="R946" s="27">
        <f>Table1[[#This Row],[Total Voters]]/Table1[[#This Row],[Total Population]]</f>
        <v>0.63040152779327829</v>
      </c>
      <c r="S946" s="27">
        <f>Table1[[#This Row],[Female Ballots]]/Table1[[#This Row],[Female Population]]</f>
        <v>0.3797372746217082</v>
      </c>
      <c r="T946" s="27">
        <f>Table1[[#This Row],[Male Ballots]]/Table1[[#This Row],[Male Population]]</f>
        <v>0.3407598727953976</v>
      </c>
      <c r="U946" s="27">
        <f>Table1[[#This Row],[Total Ballots]]/Table1[[#This Row],[Total Population]]</f>
        <v>0.36046425356712558</v>
      </c>
      <c r="V946" s="27">
        <f>Table1[[#This Row],[Female Ballots]]/Table1[[#This Row],[Female Voters]]</f>
        <v>0.58055703119071111</v>
      </c>
      <c r="W946" s="27">
        <f>Table1[[#This Row],[Male Ballots]]/Table1[[#This Row],[Male Voters]]</f>
        <v>0.56214157143455146</v>
      </c>
      <c r="X946" s="27">
        <f>Table1[[#This Row],[Total Ballots]]/Table1[[#This Row],[Total Voters]]</f>
        <v>0.57180104691200762</v>
      </c>
    </row>
    <row r="947" spans="1:24" s="12" customFormat="1" hidden="1" x14ac:dyDescent="0.25">
      <c r="A947" s="22" t="s">
        <v>25</v>
      </c>
      <c r="B947" s="23">
        <v>2013</v>
      </c>
      <c r="C947" s="23"/>
      <c r="D947" s="24" t="s">
        <v>66</v>
      </c>
      <c r="E947" s="25">
        <v>798.80878400000006</v>
      </c>
      <c r="F947" s="25">
        <v>890.82229300000006</v>
      </c>
      <c r="G947" s="25">
        <v>1689.6310719999999</v>
      </c>
      <c r="H947" s="44">
        <v>556</v>
      </c>
      <c r="I947" s="44">
        <v>531</v>
      </c>
      <c r="J947" s="44"/>
      <c r="K947" s="44">
        <v>1087</v>
      </c>
      <c r="L947" s="25">
        <v>129</v>
      </c>
      <c r="M947" s="25">
        <v>114</v>
      </c>
      <c r="N947" s="25"/>
      <c r="O947" s="26">
        <v>243</v>
      </c>
      <c r="P947" s="27">
        <f>Table1[[#This Row],[Female Voters]]/Table1[[#This Row],[Female Population]]</f>
        <v>0.69603641213840228</v>
      </c>
      <c r="Q947" s="27">
        <f>Table1[[#This Row],[Male Voters]]/Table1[[#This Row],[Male Population]]</f>
        <v>0.5960784818392505</v>
      </c>
      <c r="R947" s="27">
        <f>Table1[[#This Row],[Total Voters]]/Table1[[#This Row],[Total Population]]</f>
        <v>0.64333570683766406</v>
      </c>
      <c r="S947" s="27">
        <f>Table1[[#This Row],[Female Ballots]]/Table1[[#This Row],[Female Population]]</f>
        <v>0.16149046252851421</v>
      </c>
      <c r="T947" s="27">
        <f>Table1[[#This Row],[Male Ballots]]/Table1[[#This Row],[Male Population]]</f>
        <v>0.12797165146831366</v>
      </c>
      <c r="U947" s="27">
        <f>Table1[[#This Row],[Total Ballots]]/Table1[[#This Row],[Total Population]]</f>
        <v>0.14381837788551274</v>
      </c>
      <c r="V947" s="27">
        <f>Table1[[#This Row],[Female Ballots]]/Table1[[#This Row],[Female Voters]]</f>
        <v>0.23201438848920863</v>
      </c>
      <c r="W947" s="27">
        <f>Table1[[#This Row],[Male Ballots]]/Table1[[#This Row],[Male Voters]]</f>
        <v>0.21468926553672316</v>
      </c>
      <c r="X947" s="27">
        <f>Table1[[#This Row],[Total Ballots]]/Table1[[#This Row],[Total Voters]]</f>
        <v>0.22355105795768168</v>
      </c>
    </row>
    <row r="948" spans="1:24" s="12" customFormat="1" hidden="1" x14ac:dyDescent="0.25">
      <c r="A948" s="22" t="s">
        <v>25</v>
      </c>
      <c r="B948" s="23">
        <v>2013</v>
      </c>
      <c r="C948" s="23"/>
      <c r="D948" s="24" t="s">
        <v>67</v>
      </c>
      <c r="E948" s="25">
        <v>1096.192763</v>
      </c>
      <c r="F948" s="25">
        <v>1269.337767</v>
      </c>
      <c r="G948" s="25">
        <v>2365.53053</v>
      </c>
      <c r="H948" s="44">
        <v>993</v>
      </c>
      <c r="I948" s="44">
        <v>949</v>
      </c>
      <c r="J948" s="44"/>
      <c r="K948" s="44">
        <v>1942</v>
      </c>
      <c r="L948" s="25">
        <v>306</v>
      </c>
      <c r="M948" s="25">
        <v>249</v>
      </c>
      <c r="N948" s="25"/>
      <c r="O948" s="26">
        <v>555</v>
      </c>
      <c r="P948" s="27">
        <f>Table1[[#This Row],[Female Voters]]/Table1[[#This Row],[Female Population]]</f>
        <v>0.90586257592361064</v>
      </c>
      <c r="Q948" s="27">
        <f>Table1[[#This Row],[Male Voters]]/Table1[[#This Row],[Male Population]]</f>
        <v>0.74763394320402354</v>
      </c>
      <c r="R948" s="27">
        <f>Table1[[#This Row],[Total Voters]]/Table1[[#This Row],[Total Population]]</f>
        <v>0.82095748728299012</v>
      </c>
      <c r="S948" s="27">
        <f>Table1[[#This Row],[Female Ballots]]/Table1[[#This Row],[Female Population]]</f>
        <v>0.27914798412147518</v>
      </c>
      <c r="T948" s="27">
        <f>Table1[[#This Row],[Male Ballots]]/Table1[[#This Row],[Male Population]]</f>
        <v>0.19616528119894822</v>
      </c>
      <c r="U948" s="27">
        <f>Table1[[#This Row],[Total Ballots]]/Table1[[#This Row],[Total Population]]</f>
        <v>0.2346196732451388</v>
      </c>
      <c r="V948" s="27">
        <f>Table1[[#This Row],[Female Ballots]]/Table1[[#This Row],[Female Voters]]</f>
        <v>0.30815709969788518</v>
      </c>
      <c r="W948" s="27">
        <f>Table1[[#This Row],[Male Ballots]]/Table1[[#This Row],[Male Voters]]</f>
        <v>0.2623814541622761</v>
      </c>
      <c r="X948" s="27">
        <f>Table1[[#This Row],[Total Ballots]]/Table1[[#This Row],[Total Voters]]</f>
        <v>0.28578784757981462</v>
      </c>
    </row>
    <row r="949" spans="1:24" s="12" customFormat="1" hidden="1" x14ac:dyDescent="0.25">
      <c r="A949" s="22" t="s">
        <v>25</v>
      </c>
      <c r="B949" s="23">
        <v>2013</v>
      </c>
      <c r="C949" s="23"/>
      <c r="D949" s="24" t="s">
        <v>68</v>
      </c>
      <c r="E949" s="25">
        <v>1272.371277</v>
      </c>
      <c r="F949" s="25">
        <v>1369.4731459999998</v>
      </c>
      <c r="G949" s="25">
        <v>2641.8444300000001</v>
      </c>
      <c r="H949" s="44">
        <v>1136</v>
      </c>
      <c r="I949" s="44">
        <v>931</v>
      </c>
      <c r="J949" s="44"/>
      <c r="K949" s="44">
        <v>2067</v>
      </c>
      <c r="L949" s="25">
        <v>498</v>
      </c>
      <c r="M949" s="25">
        <v>375</v>
      </c>
      <c r="N949" s="25"/>
      <c r="O949" s="26">
        <v>873</v>
      </c>
      <c r="P949" s="27">
        <f>Table1[[#This Row],[Female Voters]]/Table1[[#This Row],[Female Population]]</f>
        <v>0.89282116040725434</v>
      </c>
      <c r="Q949" s="27">
        <f>Table1[[#This Row],[Male Voters]]/Table1[[#This Row],[Male Population]]</f>
        <v>0.67982348008742932</v>
      </c>
      <c r="R949" s="27">
        <f>Table1[[#This Row],[Total Voters]]/Table1[[#This Row],[Total Population]]</f>
        <v>0.78240791794087583</v>
      </c>
      <c r="S949" s="27">
        <f>Table1[[#This Row],[Female Ballots]]/Table1[[#This Row],[Female Population]]</f>
        <v>0.39139519179825055</v>
      </c>
      <c r="T949" s="27">
        <f>Table1[[#This Row],[Male Ballots]]/Table1[[#This Row],[Male Population]]</f>
        <v>0.27382793236604291</v>
      </c>
      <c r="U949" s="27">
        <f>Table1[[#This Row],[Total Ballots]]/Table1[[#This Row],[Total Population]]</f>
        <v>0.33045094937706077</v>
      </c>
      <c r="V949" s="27">
        <f>Table1[[#This Row],[Female Ballots]]/Table1[[#This Row],[Female Voters]]</f>
        <v>0.43838028169014087</v>
      </c>
      <c r="W949" s="27">
        <f>Table1[[#This Row],[Male Ballots]]/Table1[[#This Row],[Male Voters]]</f>
        <v>0.40279269602577872</v>
      </c>
      <c r="X949" s="27">
        <f>Table1[[#This Row],[Total Ballots]]/Table1[[#This Row],[Total Voters]]</f>
        <v>0.4223512336719884</v>
      </c>
    </row>
    <row r="950" spans="1:24" s="12" customFormat="1" hidden="1" x14ac:dyDescent="0.25">
      <c r="A950" s="22" t="s">
        <v>25</v>
      </c>
      <c r="B950" s="23">
        <v>2013</v>
      </c>
      <c r="C950" s="23"/>
      <c r="D950" s="24" t="s">
        <v>69</v>
      </c>
      <c r="E950" s="25">
        <v>2071.1260320000001</v>
      </c>
      <c r="F950" s="25">
        <v>1878.3441509999998</v>
      </c>
      <c r="G950" s="25">
        <v>3949.4701800000003</v>
      </c>
      <c r="H950" s="44">
        <v>1632</v>
      </c>
      <c r="I950" s="44">
        <v>1383</v>
      </c>
      <c r="J950" s="44"/>
      <c r="K950" s="44">
        <v>3015</v>
      </c>
      <c r="L950" s="25">
        <v>925</v>
      </c>
      <c r="M950" s="25">
        <v>698</v>
      </c>
      <c r="N950" s="25"/>
      <c r="O950" s="26">
        <v>1623</v>
      </c>
      <c r="P950" s="27">
        <f>Table1[[#This Row],[Female Voters]]/Table1[[#This Row],[Female Population]]</f>
        <v>0.78797715580062777</v>
      </c>
      <c r="Q950" s="27">
        <f>Table1[[#This Row],[Male Voters]]/Table1[[#This Row],[Male Population]]</f>
        <v>0.73628679774348771</v>
      </c>
      <c r="R950" s="27">
        <f>Table1[[#This Row],[Total Voters]]/Table1[[#This Row],[Total Population]]</f>
        <v>0.76339353447150216</v>
      </c>
      <c r="S950" s="27">
        <f>Table1[[#This Row],[Female Ballots]]/Table1[[#This Row],[Female Population]]</f>
        <v>0.44661695411493912</v>
      </c>
      <c r="T950" s="27">
        <f>Table1[[#This Row],[Male Ballots]]/Table1[[#This Row],[Male Population]]</f>
        <v>0.37160389358275808</v>
      </c>
      <c r="U950" s="27">
        <f>Table1[[#This Row],[Total Ballots]]/Table1[[#This Row],[Total Population]]</f>
        <v>0.41094119616824143</v>
      </c>
      <c r="V950" s="27">
        <f>Table1[[#This Row],[Female Ballots]]/Table1[[#This Row],[Female Voters]]</f>
        <v>0.56678921568627449</v>
      </c>
      <c r="W950" s="27">
        <f>Table1[[#This Row],[Male Ballots]]/Table1[[#This Row],[Male Voters]]</f>
        <v>0.50469992769342009</v>
      </c>
      <c r="X950" s="27">
        <f>Table1[[#This Row],[Total Ballots]]/Table1[[#This Row],[Total Voters]]</f>
        <v>0.53830845771144276</v>
      </c>
    </row>
    <row r="951" spans="1:24" s="12" customFormat="1" hidden="1" x14ac:dyDescent="0.25">
      <c r="A951" s="22" t="s">
        <v>25</v>
      </c>
      <c r="B951" s="23">
        <v>2013</v>
      </c>
      <c r="C951" s="23"/>
      <c r="D951" s="24" t="s">
        <v>70</v>
      </c>
      <c r="E951" s="25">
        <v>3312.0752400000001</v>
      </c>
      <c r="F951" s="25">
        <v>2934.0330999999996</v>
      </c>
      <c r="G951" s="25">
        <v>6246.1083399999998</v>
      </c>
      <c r="H951" s="44">
        <v>3096</v>
      </c>
      <c r="I951" s="44">
        <v>2617</v>
      </c>
      <c r="J951" s="44"/>
      <c r="K951" s="44">
        <v>5713</v>
      </c>
      <c r="L951" s="25">
        <v>2334</v>
      </c>
      <c r="M951" s="25">
        <v>1843</v>
      </c>
      <c r="N951" s="25"/>
      <c r="O951" s="26">
        <v>4177</v>
      </c>
      <c r="P951" s="27">
        <f>Table1[[#This Row],[Female Voters]]/Table1[[#This Row],[Female Population]]</f>
        <v>0.93476137335575737</v>
      </c>
      <c r="Q951" s="27">
        <f>Table1[[#This Row],[Male Voters]]/Table1[[#This Row],[Male Population]]</f>
        <v>0.89194631103514144</v>
      </c>
      <c r="R951" s="27">
        <f>Table1[[#This Row],[Total Voters]]/Table1[[#This Row],[Total Population]]</f>
        <v>0.91464952079265416</v>
      </c>
      <c r="S951" s="27">
        <f>Table1[[#This Row],[Female Ballots]]/Table1[[#This Row],[Female Population]]</f>
        <v>0.70469413611509624</v>
      </c>
      <c r="T951" s="27">
        <f>Table1[[#This Row],[Male Ballots]]/Table1[[#This Row],[Male Population]]</f>
        <v>0.62814560612830173</v>
      </c>
      <c r="U951" s="27">
        <f>Table1[[#This Row],[Total Ballots]]/Table1[[#This Row],[Total Population]]</f>
        <v>0.66873639915121941</v>
      </c>
      <c r="V951" s="27">
        <f>Table1[[#This Row],[Female Ballots]]/Table1[[#This Row],[Female Voters]]</f>
        <v>0.75387596899224807</v>
      </c>
      <c r="W951" s="27">
        <f>Table1[[#This Row],[Male Ballots]]/Table1[[#This Row],[Male Voters]]</f>
        <v>0.70424149789835688</v>
      </c>
      <c r="X951" s="27">
        <f>Table1[[#This Row],[Total Ballots]]/Table1[[#This Row],[Total Voters]]</f>
        <v>0.73113950638893754</v>
      </c>
    </row>
    <row r="952" spans="1:24" s="12" customFormat="1" hidden="1" x14ac:dyDescent="0.25">
      <c r="A952" s="22" t="s">
        <v>25</v>
      </c>
      <c r="B952" s="23">
        <v>2013</v>
      </c>
      <c r="C952" s="23"/>
      <c r="D952" s="24" t="s">
        <v>71</v>
      </c>
      <c r="E952" s="25">
        <v>4680.2936950000003</v>
      </c>
      <c r="F952" s="25">
        <v>4516.9140870000001</v>
      </c>
      <c r="G952" s="25">
        <v>9197.2077759999993</v>
      </c>
      <c r="H952" s="44">
        <v>4493</v>
      </c>
      <c r="I952" s="44">
        <v>4440</v>
      </c>
      <c r="J952" s="44"/>
      <c r="K952" s="44">
        <v>8933</v>
      </c>
      <c r="L952" s="25">
        <v>3662</v>
      </c>
      <c r="M952" s="25">
        <v>3608</v>
      </c>
      <c r="N952" s="25"/>
      <c r="O952" s="26">
        <v>7270</v>
      </c>
      <c r="P952" s="27">
        <f>Table1[[#This Row],[Female Voters]]/Table1[[#This Row],[Female Population]]</f>
        <v>0.95998249101331234</v>
      </c>
      <c r="Q952" s="27">
        <f>Table1[[#This Row],[Male Voters]]/Table1[[#This Row],[Male Population]]</f>
        <v>0.98297198363339156</v>
      </c>
      <c r="R952" s="27">
        <f>Table1[[#This Row],[Total Voters]]/Table1[[#This Row],[Total Population]]</f>
        <v>0.9712730447724095</v>
      </c>
      <c r="S952" s="27">
        <f>Table1[[#This Row],[Female Ballots]]/Table1[[#This Row],[Female Population]]</f>
        <v>0.78242953084592692</v>
      </c>
      <c r="T952" s="27">
        <f>Table1[[#This Row],[Male Ballots]]/Table1[[#This Row],[Male Population]]</f>
        <v>0.79877543174533261</v>
      </c>
      <c r="U952" s="27">
        <f>Table1[[#This Row],[Total Ballots]]/Table1[[#This Row],[Total Population]]</f>
        <v>0.79045729715609725</v>
      </c>
      <c r="V952" s="27">
        <f>Table1[[#This Row],[Female Ballots]]/Table1[[#This Row],[Female Voters]]</f>
        <v>0.815045626530158</v>
      </c>
      <c r="W952" s="27">
        <f>Table1[[#This Row],[Male Ballots]]/Table1[[#This Row],[Male Voters]]</f>
        <v>0.81261261261261264</v>
      </c>
      <c r="X952" s="27">
        <f>Table1[[#This Row],[Total Ballots]]/Table1[[#This Row],[Total Voters]]</f>
        <v>0.81383633717676029</v>
      </c>
    </row>
    <row r="953" spans="1:24" s="12" customFormat="1" hidden="1" x14ac:dyDescent="0.25">
      <c r="A953" s="22" t="s">
        <v>25</v>
      </c>
      <c r="B953" s="23">
        <v>2013</v>
      </c>
      <c r="C953" s="23"/>
      <c r="D953" s="24" t="s">
        <v>453</v>
      </c>
      <c r="E953" s="25">
        <v>15284.7017</v>
      </c>
      <c r="F953" s="25">
        <v>14990.2961</v>
      </c>
      <c r="G953" s="25">
        <v>30274.997800000001</v>
      </c>
      <c r="H953" s="44">
        <v>11906</v>
      </c>
      <c r="I953" s="44">
        <v>10851</v>
      </c>
      <c r="J953" s="44"/>
      <c r="K953" s="44">
        <v>22757</v>
      </c>
      <c r="L953" s="25">
        <v>7854</v>
      </c>
      <c r="M953" s="25">
        <v>6887</v>
      </c>
      <c r="N953" s="25"/>
      <c r="O953" s="26">
        <v>14741</v>
      </c>
      <c r="P953" s="27">
        <f>Table1[[#This Row],[Female Voters]]/Table1[[#This Row],[Female Population]]</f>
        <v>0.77894879688754415</v>
      </c>
      <c r="Q953" s="27">
        <f>Table1[[#This Row],[Male Voters]]/Table1[[#This Row],[Male Population]]</f>
        <v>0.72386828969976114</v>
      </c>
      <c r="R953" s="27">
        <f>Table1[[#This Row],[Total Voters]]/Table1[[#This Row],[Total Population]]</f>
        <v>0.75167635520026366</v>
      </c>
      <c r="S953" s="27">
        <f>Table1[[#This Row],[Female Ballots]]/Table1[[#This Row],[Female Population]]</f>
        <v>0.5138471233625711</v>
      </c>
      <c r="T953" s="27">
        <f>Table1[[#This Row],[Male Ballots]]/Table1[[#This Row],[Male Population]]</f>
        <v>0.45943055120839144</v>
      </c>
      <c r="U953" s="27">
        <f>Table1[[#This Row],[Total Ballots]]/Table1[[#This Row],[Total Population]]</f>
        <v>0.48690342101362594</v>
      </c>
      <c r="V953" s="27">
        <f>Table1[[#This Row],[Female Ballots]]/Table1[[#This Row],[Female Voters]]</f>
        <v>0.65966739459096257</v>
      </c>
      <c r="W953" s="27">
        <f>Table1[[#This Row],[Male Ballots]]/Table1[[#This Row],[Male Voters]]</f>
        <v>0.63468804718459126</v>
      </c>
      <c r="X953" s="27">
        <f>Table1[[#This Row],[Total Ballots]]/Table1[[#This Row],[Total Voters]]</f>
        <v>0.64775673419167734</v>
      </c>
    </row>
    <row r="954" spans="1:24" s="12" customFormat="1" hidden="1" x14ac:dyDescent="0.25">
      <c r="A954" s="22" t="s">
        <v>48</v>
      </c>
      <c r="B954" s="23">
        <v>2013</v>
      </c>
      <c r="C954" s="23" t="s">
        <v>77</v>
      </c>
      <c r="D954" s="24" t="s">
        <v>66</v>
      </c>
      <c r="E954" s="25">
        <v>85863.964500000002</v>
      </c>
      <c r="F954" s="25">
        <v>87511.600100000011</v>
      </c>
      <c r="G954" s="25">
        <v>173375.56479999999</v>
      </c>
      <c r="H954" s="44">
        <v>51387</v>
      </c>
      <c r="I954" s="44">
        <v>48802</v>
      </c>
      <c r="J954" s="44">
        <v>11</v>
      </c>
      <c r="K954" s="44">
        <v>100200</v>
      </c>
      <c r="L954" s="25">
        <v>11013</v>
      </c>
      <c r="M954" s="25">
        <v>9869</v>
      </c>
      <c r="N954" s="25"/>
      <c r="O954" s="26">
        <v>20882</v>
      </c>
      <c r="P954" s="27">
        <f>Table1[[#This Row],[Female Voters]]/Table1[[#This Row],[Female Population]]</f>
        <v>0.59846992040531743</v>
      </c>
      <c r="Q954" s="27">
        <f>Table1[[#This Row],[Male Voters]]/Table1[[#This Row],[Male Population]]</f>
        <v>0.55766321201113533</v>
      </c>
      <c r="R954" s="27">
        <f>Table1[[#This Row],[Total Voters]]/Table1[[#This Row],[Total Population]]</f>
        <v>0.57793611294410041</v>
      </c>
      <c r="S954" s="27">
        <f>Table1[[#This Row],[Female Ballots]]/Table1[[#This Row],[Female Population]]</f>
        <v>0.12826102386642069</v>
      </c>
      <c r="T954" s="27">
        <f>Table1[[#This Row],[Male Ballots]]/Table1[[#This Row],[Male Population]]</f>
        <v>0.11277362073968064</v>
      </c>
      <c r="U954" s="27">
        <f>Table1[[#This Row],[Total Ballots]]/Table1[[#This Row],[Total Population]]</f>
        <v>0.12044373164170365</v>
      </c>
      <c r="V954" s="27">
        <f>Table1[[#This Row],[Female Ballots]]/Table1[[#This Row],[Female Voters]]</f>
        <v>0.21431490454784283</v>
      </c>
      <c r="W954" s="27">
        <f>Table1[[#This Row],[Male Ballots]]/Table1[[#This Row],[Male Voters]]</f>
        <v>0.2022253186344822</v>
      </c>
      <c r="X954" s="27">
        <f>Table1[[#This Row],[Total Ballots]]/Table1[[#This Row],[Total Voters]]</f>
        <v>0.20840319361277446</v>
      </c>
    </row>
    <row r="955" spans="1:24" s="12" customFormat="1" hidden="1" x14ac:dyDescent="0.25">
      <c r="A955" s="22" t="s">
        <v>48</v>
      </c>
      <c r="B955" s="23">
        <v>2013</v>
      </c>
      <c r="C955" s="23" t="s">
        <v>77</v>
      </c>
      <c r="D955" s="24" t="s">
        <v>67</v>
      </c>
      <c r="E955" s="25">
        <v>155147.6623</v>
      </c>
      <c r="F955" s="25">
        <v>162115.8898</v>
      </c>
      <c r="G955" s="25">
        <v>317263.55200000003</v>
      </c>
      <c r="H955" s="44">
        <v>111310</v>
      </c>
      <c r="I955" s="44">
        <v>103880</v>
      </c>
      <c r="J955" s="44">
        <v>2</v>
      </c>
      <c r="K955" s="44">
        <v>215192</v>
      </c>
      <c r="L955" s="25">
        <v>33377</v>
      </c>
      <c r="M955" s="25">
        <v>29729</v>
      </c>
      <c r="N955" s="25"/>
      <c r="O955" s="26">
        <v>63106</v>
      </c>
      <c r="P955" s="27">
        <f>Table1[[#This Row],[Female Voters]]/Table1[[#This Row],[Female Population]]</f>
        <v>0.71744555057984916</v>
      </c>
      <c r="Q955" s="27">
        <f>Table1[[#This Row],[Male Voters]]/Table1[[#This Row],[Male Population]]</f>
        <v>0.64077617640167928</v>
      </c>
      <c r="R955" s="27">
        <f>Table1[[#This Row],[Total Voters]]/Table1[[#This Row],[Total Population]]</f>
        <v>0.67827520256723339</v>
      </c>
      <c r="S955" s="27">
        <f>Table1[[#This Row],[Female Ballots]]/Table1[[#This Row],[Female Population]]</f>
        <v>0.21513053761300535</v>
      </c>
      <c r="T955" s="27">
        <f>Table1[[#This Row],[Male Ballots]]/Table1[[#This Row],[Male Population]]</f>
        <v>0.18338116045673394</v>
      </c>
      <c r="U955" s="27">
        <f>Table1[[#This Row],[Total Ballots]]/Table1[[#This Row],[Total Population]]</f>
        <v>0.19890718490096207</v>
      </c>
      <c r="V955" s="27">
        <f>Table1[[#This Row],[Female Ballots]]/Table1[[#This Row],[Female Voters]]</f>
        <v>0.29985625729943399</v>
      </c>
      <c r="W955" s="27">
        <f>Table1[[#This Row],[Male Ballots]]/Table1[[#This Row],[Male Voters]]</f>
        <v>0.28618598382749327</v>
      </c>
      <c r="X955" s="27">
        <f>Table1[[#This Row],[Total Ballots]]/Table1[[#This Row],[Total Voters]]</f>
        <v>0.2932543960742035</v>
      </c>
    </row>
    <row r="956" spans="1:24" s="12" customFormat="1" hidden="1" x14ac:dyDescent="0.25">
      <c r="A956" s="22" t="s">
        <v>48</v>
      </c>
      <c r="B956" s="23">
        <v>2013</v>
      </c>
      <c r="C956" s="23" t="s">
        <v>77</v>
      </c>
      <c r="D956" s="24" t="s">
        <v>68</v>
      </c>
      <c r="E956" s="25">
        <v>146247.0288</v>
      </c>
      <c r="F956" s="25">
        <v>152511.0588</v>
      </c>
      <c r="G956" s="25">
        <v>298758.08799999999</v>
      </c>
      <c r="H956" s="44">
        <v>108071</v>
      </c>
      <c r="I956" s="44">
        <v>104658</v>
      </c>
      <c r="J956" s="44">
        <v>1</v>
      </c>
      <c r="K956" s="44">
        <v>212730</v>
      </c>
      <c r="L956" s="25">
        <v>43447</v>
      </c>
      <c r="M956" s="25">
        <v>40403</v>
      </c>
      <c r="N956" s="25"/>
      <c r="O956" s="26">
        <v>83850</v>
      </c>
      <c r="P956" s="27">
        <f>Table1[[#This Row],[Female Voters]]/Table1[[#This Row],[Female Population]]</f>
        <v>0.73896202122364074</v>
      </c>
      <c r="Q956" s="27">
        <f>Table1[[#This Row],[Male Voters]]/Table1[[#This Row],[Male Population]]</f>
        <v>0.68623220390362927</v>
      </c>
      <c r="R956" s="27">
        <f>Table1[[#This Row],[Total Voters]]/Table1[[#This Row],[Total Population]]</f>
        <v>0.71204766848019196</v>
      </c>
      <c r="S956" s="27">
        <f>Table1[[#This Row],[Female Ballots]]/Table1[[#This Row],[Female Population]]</f>
        <v>0.29707953971096335</v>
      </c>
      <c r="T956" s="27">
        <f>Table1[[#This Row],[Male Ballots]]/Table1[[#This Row],[Male Population]]</f>
        <v>0.2649184938974406</v>
      </c>
      <c r="U956" s="27">
        <f>Table1[[#This Row],[Total Ballots]]/Table1[[#This Row],[Total Population]]</f>
        <v>0.28066185776366331</v>
      </c>
      <c r="V956" s="27">
        <f>Table1[[#This Row],[Female Ballots]]/Table1[[#This Row],[Female Voters]]</f>
        <v>0.40202274430698337</v>
      </c>
      <c r="W956" s="27">
        <f>Table1[[#This Row],[Male Ballots]]/Table1[[#This Row],[Male Voters]]</f>
        <v>0.3860478893156758</v>
      </c>
      <c r="X956" s="27">
        <f>Table1[[#This Row],[Total Ballots]]/Table1[[#This Row],[Total Voters]]</f>
        <v>0.39416161331264982</v>
      </c>
    </row>
    <row r="957" spans="1:24" s="12" customFormat="1" hidden="1" x14ac:dyDescent="0.25">
      <c r="A957" s="22" t="s">
        <v>48</v>
      </c>
      <c r="B957" s="23">
        <v>2013</v>
      </c>
      <c r="C957" s="23" t="s">
        <v>77</v>
      </c>
      <c r="D957" s="24" t="s">
        <v>69</v>
      </c>
      <c r="E957" s="25">
        <v>141999.9541</v>
      </c>
      <c r="F957" s="25">
        <v>145472.9351</v>
      </c>
      <c r="G957" s="25">
        <v>287472.88899999997</v>
      </c>
      <c r="H957" s="44">
        <v>112950</v>
      </c>
      <c r="I957" s="44">
        <v>110641</v>
      </c>
      <c r="J957" s="44"/>
      <c r="K957" s="44">
        <v>223591</v>
      </c>
      <c r="L957" s="25">
        <v>55846</v>
      </c>
      <c r="M957" s="25">
        <v>53504</v>
      </c>
      <c r="N957" s="25"/>
      <c r="O957" s="26">
        <v>109350</v>
      </c>
      <c r="P957" s="27">
        <f>Table1[[#This Row],[Female Voters]]/Table1[[#This Row],[Female Population]]</f>
        <v>0.79542279232328283</v>
      </c>
      <c r="Q957" s="27">
        <f>Table1[[#This Row],[Male Voters]]/Table1[[#This Row],[Male Population]]</f>
        <v>0.76056071821156235</v>
      </c>
      <c r="R957" s="27">
        <f>Table1[[#This Row],[Total Voters]]/Table1[[#This Row],[Total Population]]</f>
        <v>0.77778117017497261</v>
      </c>
      <c r="S957" s="27">
        <f>Table1[[#This Row],[Female Ballots]]/Table1[[#This Row],[Female Population]]</f>
        <v>0.39328181726503814</v>
      </c>
      <c r="T957" s="27">
        <f>Table1[[#This Row],[Male Ballots]]/Table1[[#This Row],[Male Population]]</f>
        <v>0.3677935003045113</v>
      </c>
      <c r="U957" s="27">
        <f>Table1[[#This Row],[Total Ballots]]/Table1[[#This Row],[Total Population]]</f>
        <v>0.38038369593871518</v>
      </c>
      <c r="V957" s="27">
        <f>Table1[[#This Row],[Female Ballots]]/Table1[[#This Row],[Female Voters]]</f>
        <v>0.49443116423196104</v>
      </c>
      <c r="W957" s="27">
        <f>Table1[[#This Row],[Male Ballots]]/Table1[[#This Row],[Male Voters]]</f>
        <v>0.48358203559259227</v>
      </c>
      <c r="X957" s="27">
        <f>Table1[[#This Row],[Total Ballots]]/Table1[[#This Row],[Total Voters]]</f>
        <v>0.48906261879950447</v>
      </c>
    </row>
    <row r="958" spans="1:24" s="12" customFormat="1" hidden="1" x14ac:dyDescent="0.25">
      <c r="A958" s="22" t="s">
        <v>48</v>
      </c>
      <c r="B958" s="23">
        <v>2013</v>
      </c>
      <c r="C958" s="23" t="s">
        <v>77</v>
      </c>
      <c r="D958" s="24" t="s">
        <v>70</v>
      </c>
      <c r="E958" s="25">
        <v>125462.52320000001</v>
      </c>
      <c r="F958" s="25">
        <v>121284.7193</v>
      </c>
      <c r="G958" s="25">
        <v>246747.24300000002</v>
      </c>
      <c r="H958" s="44">
        <v>107163</v>
      </c>
      <c r="I958" s="44">
        <v>100685</v>
      </c>
      <c r="J958" s="44">
        <v>1</v>
      </c>
      <c r="K958" s="44">
        <v>207849</v>
      </c>
      <c r="L958" s="25">
        <v>66144</v>
      </c>
      <c r="M958" s="25">
        <v>61295</v>
      </c>
      <c r="N958" s="25"/>
      <c r="O958" s="26">
        <v>127439</v>
      </c>
      <c r="P958" s="27">
        <f>Table1[[#This Row],[Female Voters]]/Table1[[#This Row],[Female Population]]</f>
        <v>0.85414351048218029</v>
      </c>
      <c r="Q958" s="27">
        <f>Table1[[#This Row],[Male Voters]]/Table1[[#This Row],[Male Population]]</f>
        <v>0.83015404233202528</v>
      </c>
      <c r="R958" s="27">
        <f>Table1[[#This Row],[Total Voters]]/Table1[[#This Row],[Total Population]]</f>
        <v>0.84235591641443375</v>
      </c>
      <c r="S958" s="27">
        <f>Table1[[#This Row],[Female Ballots]]/Table1[[#This Row],[Female Population]]</f>
        <v>0.52720125749870139</v>
      </c>
      <c r="T958" s="27">
        <f>Table1[[#This Row],[Male Ballots]]/Table1[[#This Row],[Male Population]]</f>
        <v>0.50538105998650729</v>
      </c>
      <c r="U958" s="27">
        <f>Table1[[#This Row],[Total Ballots]]/Table1[[#This Row],[Total Population]]</f>
        <v>0.51647588216416263</v>
      </c>
      <c r="V958" s="27">
        <f>Table1[[#This Row],[Female Ballots]]/Table1[[#This Row],[Female Voters]]</f>
        <v>0.61722796114330503</v>
      </c>
      <c r="W958" s="27">
        <f>Table1[[#This Row],[Male Ballots]]/Table1[[#This Row],[Male Voters]]</f>
        <v>0.6087798579728857</v>
      </c>
      <c r="X958" s="27">
        <f>Table1[[#This Row],[Total Ballots]]/Table1[[#This Row],[Total Voters]]</f>
        <v>0.61313261069333991</v>
      </c>
    </row>
    <row r="959" spans="1:24" s="12" customFormat="1" hidden="1" x14ac:dyDescent="0.25">
      <c r="A959" s="22" t="s">
        <v>48</v>
      </c>
      <c r="B959" s="23">
        <v>2013</v>
      </c>
      <c r="C959" s="23" t="s">
        <v>77</v>
      </c>
      <c r="D959" s="24" t="s">
        <v>71</v>
      </c>
      <c r="E959" s="25">
        <v>133028.96409999998</v>
      </c>
      <c r="F959" s="25">
        <v>104103.29650000001</v>
      </c>
      <c r="G959" s="25">
        <v>237132.26059999998</v>
      </c>
      <c r="H959" s="44">
        <v>113509</v>
      </c>
      <c r="I959" s="44">
        <v>93975</v>
      </c>
      <c r="J959" s="44"/>
      <c r="K959" s="44">
        <v>207484</v>
      </c>
      <c r="L959" s="25">
        <v>79437</v>
      </c>
      <c r="M959" s="25">
        <v>67475</v>
      </c>
      <c r="N959" s="25"/>
      <c r="O959" s="26">
        <v>146912</v>
      </c>
      <c r="P959" s="27">
        <f>Table1[[#This Row],[Female Voters]]/Table1[[#This Row],[Female Population]]</f>
        <v>0.85326530780675314</v>
      </c>
      <c r="Q959" s="27">
        <f>Table1[[#This Row],[Male Voters]]/Table1[[#This Row],[Male Population]]</f>
        <v>0.90270916637111476</v>
      </c>
      <c r="R959" s="27">
        <f>Table1[[#This Row],[Total Voters]]/Table1[[#This Row],[Total Population]]</f>
        <v>0.87497162754243996</v>
      </c>
      <c r="S959" s="27">
        <f>Table1[[#This Row],[Female Ballots]]/Table1[[#This Row],[Female Population]]</f>
        <v>0.59714063427785502</v>
      </c>
      <c r="T959" s="27">
        <f>Table1[[#This Row],[Male Ballots]]/Table1[[#This Row],[Male Population]]</f>
        <v>0.6481543070060225</v>
      </c>
      <c r="U959" s="27">
        <f>Table1[[#This Row],[Total Ballots]]/Table1[[#This Row],[Total Population]]</f>
        <v>0.61953611722115898</v>
      </c>
      <c r="V959" s="27">
        <f>Table1[[#This Row],[Female Ballots]]/Table1[[#This Row],[Female Voters]]</f>
        <v>0.69982996942973685</v>
      </c>
      <c r="W959" s="27">
        <f>Table1[[#This Row],[Male Ballots]]/Table1[[#This Row],[Male Voters]]</f>
        <v>0.7180101090715616</v>
      </c>
      <c r="X959" s="27">
        <f>Table1[[#This Row],[Total Ballots]]/Table1[[#This Row],[Total Voters]]</f>
        <v>0.70806423627846005</v>
      </c>
    </row>
    <row r="960" spans="1:24" s="12" customFormat="1" hidden="1" x14ac:dyDescent="0.25">
      <c r="A960" s="22" t="s">
        <v>48</v>
      </c>
      <c r="B960" s="23">
        <v>2013</v>
      </c>
      <c r="C960" s="23" t="s">
        <v>77</v>
      </c>
      <c r="D960" s="24" t="s">
        <v>453</v>
      </c>
      <c r="E960" s="25">
        <v>993691.67099999997</v>
      </c>
      <c r="F960" s="25">
        <v>988208.35499999998</v>
      </c>
      <c r="G960" s="25">
        <v>1981900.03</v>
      </c>
      <c r="H960" s="44">
        <v>604390</v>
      </c>
      <c r="I960" s="44">
        <v>562641</v>
      </c>
      <c r="J960" s="44">
        <v>15</v>
      </c>
      <c r="K960" s="44">
        <v>1167046</v>
      </c>
      <c r="L960" s="25">
        <v>289264</v>
      </c>
      <c r="M960" s="25">
        <v>262275</v>
      </c>
      <c r="N960" s="25"/>
      <c r="O960" s="26">
        <v>551539</v>
      </c>
      <c r="P960" s="27">
        <f>Table1[[#This Row],[Female Voters]]/Table1[[#This Row],[Female Population]]</f>
        <v>0.60822689536259589</v>
      </c>
      <c r="Q960" s="27">
        <f>Table1[[#This Row],[Male Voters]]/Table1[[#This Row],[Male Population]]</f>
        <v>0.56935462764833633</v>
      </c>
      <c r="R960" s="27">
        <f>Table1[[#This Row],[Total Voters]]/Table1[[#This Row],[Total Population]]</f>
        <v>0.58885210269662291</v>
      </c>
      <c r="S960" s="27">
        <f>Table1[[#This Row],[Female Ballots]]/Table1[[#This Row],[Female Population]]</f>
        <v>0.29110035682285595</v>
      </c>
      <c r="T960" s="27">
        <f>Table1[[#This Row],[Male Ballots]]/Table1[[#This Row],[Male Population]]</f>
        <v>0.26540455630938276</v>
      </c>
      <c r="U960" s="27">
        <f>Table1[[#This Row],[Total Ballots]]/Table1[[#This Row],[Total Population]]</f>
        <v>0.27828800224600631</v>
      </c>
      <c r="V960" s="27">
        <f>Table1[[#This Row],[Female Ballots]]/Table1[[#This Row],[Female Voters]]</f>
        <v>0.47860487433610749</v>
      </c>
      <c r="W960" s="27">
        <f>Table1[[#This Row],[Male Ballots]]/Table1[[#This Row],[Male Voters]]</f>
        <v>0.46614981844550968</v>
      </c>
      <c r="X960" s="27">
        <f>Table1[[#This Row],[Total Ballots]]/Table1[[#This Row],[Total Voters]]</f>
        <v>0.47259405370482399</v>
      </c>
    </row>
    <row r="961" spans="1:24" s="12" customFormat="1" hidden="1" x14ac:dyDescent="0.25">
      <c r="A961" s="22" t="s">
        <v>40</v>
      </c>
      <c r="B961" s="23">
        <v>2013</v>
      </c>
      <c r="C961" s="23" t="s">
        <v>77</v>
      </c>
      <c r="D961" s="24" t="s">
        <v>66</v>
      </c>
      <c r="E961" s="25">
        <v>9570.9955200000004</v>
      </c>
      <c r="F961" s="25">
        <v>15512.058279999999</v>
      </c>
      <c r="G961" s="25">
        <v>25083.053809999998</v>
      </c>
      <c r="H961" s="45">
        <v>7215</v>
      </c>
      <c r="I961" s="45">
        <v>6853</v>
      </c>
      <c r="J961" s="45"/>
      <c r="K961" s="45">
        <v>14068</v>
      </c>
      <c r="L961" s="25">
        <v>1395</v>
      </c>
      <c r="M961" s="25">
        <v>1220</v>
      </c>
      <c r="N961" s="25"/>
      <c r="O961" s="26">
        <v>2615</v>
      </c>
      <c r="P961" s="27">
        <f>Table1[[#This Row],[Female Voters]]/Table1[[#This Row],[Female Population]]</f>
        <v>0.75384007702471478</v>
      </c>
      <c r="Q961" s="27">
        <f>Table1[[#This Row],[Male Voters]]/Table1[[#This Row],[Male Population]]</f>
        <v>0.44178534378224371</v>
      </c>
      <c r="R961" s="27">
        <f>Table1[[#This Row],[Total Voters]]/Table1[[#This Row],[Total Population]]</f>
        <v>0.56085674840722277</v>
      </c>
      <c r="S961" s="27">
        <f>Table1[[#This Row],[Female Ballots]]/Table1[[#This Row],[Female Population]]</f>
        <v>0.14575286312536065</v>
      </c>
      <c r="T961" s="27">
        <f>Table1[[#This Row],[Male Ballots]]/Table1[[#This Row],[Male Population]]</f>
        <v>7.8648492545503768E-2</v>
      </c>
      <c r="U961" s="27">
        <f>Table1[[#This Row],[Total Ballots]]/Table1[[#This Row],[Total Population]]</f>
        <v>0.10425365347489961</v>
      </c>
      <c r="V961" s="27">
        <f>Table1[[#This Row],[Female Ballots]]/Table1[[#This Row],[Female Voters]]</f>
        <v>0.19334719334719336</v>
      </c>
      <c r="W961" s="27">
        <f>Table1[[#This Row],[Male Ballots]]/Table1[[#This Row],[Male Voters]]</f>
        <v>0.17802422296804318</v>
      </c>
      <c r="X961" s="27">
        <f>Table1[[#This Row],[Total Ballots]]/Table1[[#This Row],[Total Voters]]</f>
        <v>0.18588285470571511</v>
      </c>
    </row>
    <row r="962" spans="1:24" s="12" customFormat="1" hidden="1" x14ac:dyDescent="0.25">
      <c r="A962" s="22" t="s">
        <v>40</v>
      </c>
      <c r="B962" s="23">
        <v>2013</v>
      </c>
      <c r="C962" s="23" t="s">
        <v>77</v>
      </c>
      <c r="D962" s="24" t="s">
        <v>67</v>
      </c>
      <c r="E962" s="25">
        <v>14742.949339999999</v>
      </c>
      <c r="F962" s="25">
        <v>16587.237109999998</v>
      </c>
      <c r="G962" s="25">
        <v>31330.186399999999</v>
      </c>
      <c r="H962" s="44">
        <v>11570</v>
      </c>
      <c r="I962" s="44">
        <v>11187</v>
      </c>
      <c r="J962" s="44"/>
      <c r="K962" s="44">
        <v>22757</v>
      </c>
      <c r="L962" s="25">
        <v>2735</v>
      </c>
      <c r="M962" s="25">
        <v>2464</v>
      </c>
      <c r="N962" s="25"/>
      <c r="O962" s="26">
        <v>5199</v>
      </c>
      <c r="P962" s="27">
        <f>Table1[[#This Row],[Female Voters]]/Table1[[#This Row],[Female Population]]</f>
        <v>0.78478191392876351</v>
      </c>
      <c r="Q962" s="27">
        <f>Table1[[#This Row],[Male Voters]]/Table1[[#This Row],[Male Population]]</f>
        <v>0.67443420057314185</v>
      </c>
      <c r="R962" s="27">
        <f>Table1[[#This Row],[Total Voters]]/Table1[[#This Row],[Total Population]]</f>
        <v>0.72636018533231583</v>
      </c>
      <c r="S962" s="27">
        <f>Table1[[#This Row],[Female Ballots]]/Table1[[#This Row],[Female Population]]</f>
        <v>0.1855124057558486</v>
      </c>
      <c r="T962" s="27">
        <f>Table1[[#This Row],[Male Ballots]]/Table1[[#This Row],[Male Population]]</f>
        <v>0.14854794584895159</v>
      </c>
      <c r="U962" s="27">
        <f>Table1[[#This Row],[Total Ballots]]/Table1[[#This Row],[Total Population]]</f>
        <v>0.16594219816068506</v>
      </c>
      <c r="V962" s="27">
        <f>Table1[[#This Row],[Female Ballots]]/Table1[[#This Row],[Female Voters]]</f>
        <v>0.23638720829732066</v>
      </c>
      <c r="W962" s="27">
        <f>Table1[[#This Row],[Male Ballots]]/Table1[[#This Row],[Male Voters]]</f>
        <v>0.22025565388397247</v>
      </c>
      <c r="X962" s="27">
        <f>Table1[[#This Row],[Total Ballots]]/Table1[[#This Row],[Total Voters]]</f>
        <v>0.22845717801116139</v>
      </c>
    </row>
    <row r="963" spans="1:24" s="12" customFormat="1" hidden="1" x14ac:dyDescent="0.25">
      <c r="A963" s="22" t="s">
        <v>40</v>
      </c>
      <c r="B963" s="23">
        <v>2013</v>
      </c>
      <c r="C963" s="23" t="s">
        <v>77</v>
      </c>
      <c r="D963" s="24" t="s">
        <v>68</v>
      </c>
      <c r="E963" s="25">
        <v>14940.620800000001</v>
      </c>
      <c r="F963" s="25">
        <v>14390.49488</v>
      </c>
      <c r="G963" s="25">
        <v>29331.115700000002</v>
      </c>
      <c r="H963" s="44">
        <v>11170</v>
      </c>
      <c r="I963" s="44">
        <v>10400</v>
      </c>
      <c r="J963" s="44"/>
      <c r="K963" s="44">
        <v>21570</v>
      </c>
      <c r="L963" s="25">
        <v>4058</v>
      </c>
      <c r="M963" s="25">
        <v>3450</v>
      </c>
      <c r="N963" s="25"/>
      <c r="O963" s="26">
        <v>7508</v>
      </c>
      <c r="P963" s="27">
        <f>Table1[[#This Row],[Female Voters]]/Table1[[#This Row],[Female Population]]</f>
        <v>0.74762622982841509</v>
      </c>
      <c r="Q963" s="27">
        <f>Table1[[#This Row],[Male Voters]]/Table1[[#This Row],[Male Population]]</f>
        <v>0.72269925994372752</v>
      </c>
      <c r="R963" s="27">
        <f>Table1[[#This Row],[Total Voters]]/Table1[[#This Row],[Total Population]]</f>
        <v>0.73539650590243311</v>
      </c>
      <c r="S963" s="27">
        <f>Table1[[#This Row],[Female Ballots]]/Table1[[#This Row],[Female Population]]</f>
        <v>0.27160852646765521</v>
      </c>
      <c r="T963" s="27">
        <f>Table1[[#This Row],[Male Ballots]]/Table1[[#This Row],[Male Population]]</f>
        <v>0.23974158142364038</v>
      </c>
      <c r="U963" s="27">
        <f>Table1[[#This Row],[Total Ballots]]/Table1[[#This Row],[Total Population]]</f>
        <v>0.25597389737206622</v>
      </c>
      <c r="V963" s="27">
        <f>Table1[[#This Row],[Female Ballots]]/Table1[[#This Row],[Female Voters]]</f>
        <v>0.36329453894359892</v>
      </c>
      <c r="W963" s="27">
        <f>Table1[[#This Row],[Male Ballots]]/Table1[[#This Row],[Male Voters]]</f>
        <v>0.33173076923076922</v>
      </c>
      <c r="X963" s="27">
        <f>Table1[[#This Row],[Total Ballots]]/Table1[[#This Row],[Total Voters]]</f>
        <v>0.34807603152526656</v>
      </c>
    </row>
    <row r="964" spans="1:24" s="12" customFormat="1" hidden="1" x14ac:dyDescent="0.25">
      <c r="A964" s="22" t="s">
        <v>40</v>
      </c>
      <c r="B964" s="23">
        <v>2013</v>
      </c>
      <c r="C964" s="23" t="s">
        <v>77</v>
      </c>
      <c r="D964" s="24" t="s">
        <v>69</v>
      </c>
      <c r="E964" s="25">
        <v>18607.620329999998</v>
      </c>
      <c r="F964" s="25">
        <v>17278.135300000002</v>
      </c>
      <c r="G964" s="25">
        <v>35885.755600000004</v>
      </c>
      <c r="H964" s="44">
        <v>14891</v>
      </c>
      <c r="I964" s="44">
        <v>13948</v>
      </c>
      <c r="J964" s="44"/>
      <c r="K964" s="44">
        <v>28839</v>
      </c>
      <c r="L964" s="25">
        <v>7416</v>
      </c>
      <c r="M964" s="25">
        <v>6714</v>
      </c>
      <c r="N964" s="25"/>
      <c r="O964" s="26">
        <v>14130</v>
      </c>
      <c r="P964" s="27">
        <f>Table1[[#This Row],[Female Voters]]/Table1[[#This Row],[Female Population]]</f>
        <v>0.80026353375192716</v>
      </c>
      <c r="Q964" s="27">
        <f>Table1[[#This Row],[Male Voters]]/Table1[[#This Row],[Male Population]]</f>
        <v>0.80726303839049107</v>
      </c>
      <c r="R964" s="27">
        <f>Table1[[#This Row],[Total Voters]]/Table1[[#This Row],[Total Population]]</f>
        <v>0.80363362893771695</v>
      </c>
      <c r="S964" s="27">
        <f>Table1[[#This Row],[Female Ballots]]/Table1[[#This Row],[Female Population]]</f>
        <v>0.3985463948898188</v>
      </c>
      <c r="T964" s="27">
        <f>Table1[[#This Row],[Male Ballots]]/Table1[[#This Row],[Male Population]]</f>
        <v>0.38858359906465134</v>
      </c>
      <c r="U964" s="27">
        <f>Table1[[#This Row],[Total Ballots]]/Table1[[#This Row],[Total Population]]</f>
        <v>0.39374954668642947</v>
      </c>
      <c r="V964" s="27">
        <f>Table1[[#This Row],[Female Ballots]]/Table1[[#This Row],[Female Voters]]</f>
        <v>0.4980189376133235</v>
      </c>
      <c r="W964" s="27">
        <f>Table1[[#This Row],[Male Ballots]]/Table1[[#This Row],[Male Voters]]</f>
        <v>0.4813593346716375</v>
      </c>
      <c r="X964" s="27">
        <f>Table1[[#This Row],[Total Ballots]]/Table1[[#This Row],[Total Voters]]</f>
        <v>0.48996151045459274</v>
      </c>
    </row>
    <row r="965" spans="1:24" s="12" customFormat="1" hidden="1" x14ac:dyDescent="0.25">
      <c r="A965" s="22" t="s">
        <v>40</v>
      </c>
      <c r="B965" s="23">
        <v>2013</v>
      </c>
      <c r="C965" s="23" t="s">
        <v>77</v>
      </c>
      <c r="D965" s="24" t="s">
        <v>70</v>
      </c>
      <c r="E965" s="25">
        <v>19404.84304</v>
      </c>
      <c r="F965" s="25">
        <v>18341.384700000002</v>
      </c>
      <c r="G965" s="25">
        <v>37746.227800000001</v>
      </c>
      <c r="H965" s="44">
        <v>16679</v>
      </c>
      <c r="I965" s="44">
        <v>15382</v>
      </c>
      <c r="J965" s="44"/>
      <c r="K965" s="44">
        <v>32061</v>
      </c>
      <c r="L965" s="25">
        <v>10729</v>
      </c>
      <c r="M965" s="25">
        <v>9911</v>
      </c>
      <c r="N965" s="25"/>
      <c r="O965" s="26">
        <v>20640</v>
      </c>
      <c r="P965" s="27">
        <f>Table1[[#This Row],[Female Voters]]/Table1[[#This Row],[Female Population]]</f>
        <v>0.85952769448425281</v>
      </c>
      <c r="Q965" s="27">
        <f>Table1[[#This Row],[Male Voters]]/Table1[[#This Row],[Male Population]]</f>
        <v>0.83864987576428718</v>
      </c>
      <c r="R965" s="27">
        <f>Table1[[#This Row],[Total Voters]]/Table1[[#This Row],[Total Population]]</f>
        <v>0.84938288853330135</v>
      </c>
      <c r="S965" s="27">
        <f>Table1[[#This Row],[Female Ballots]]/Table1[[#This Row],[Female Population]]</f>
        <v>0.55290320967213558</v>
      </c>
      <c r="T965" s="27">
        <f>Table1[[#This Row],[Male Ballots]]/Table1[[#This Row],[Male Population]]</f>
        <v>0.54036269137302373</v>
      </c>
      <c r="U965" s="27">
        <f>Table1[[#This Row],[Total Ballots]]/Table1[[#This Row],[Total Population]]</f>
        <v>0.54680960729008266</v>
      </c>
      <c r="V965" s="27">
        <f>Table1[[#This Row],[Female Ballots]]/Table1[[#This Row],[Female Voters]]</f>
        <v>0.64326398465135803</v>
      </c>
      <c r="W965" s="27">
        <f>Table1[[#This Row],[Male Ballots]]/Table1[[#This Row],[Male Voters]]</f>
        <v>0.6443245351709791</v>
      </c>
      <c r="X965" s="27">
        <f>Table1[[#This Row],[Total Ballots]]/Table1[[#This Row],[Total Voters]]</f>
        <v>0.6437728080845887</v>
      </c>
    </row>
    <row r="966" spans="1:24" s="12" customFormat="1" hidden="1" x14ac:dyDescent="0.25">
      <c r="A966" s="22" t="s">
        <v>40</v>
      </c>
      <c r="B966" s="23">
        <v>2013</v>
      </c>
      <c r="C966" s="23" t="s">
        <v>77</v>
      </c>
      <c r="D966" s="24" t="s">
        <v>71</v>
      </c>
      <c r="E966" s="25">
        <v>21902.684849999998</v>
      </c>
      <c r="F966" s="25">
        <v>18483.323680000001</v>
      </c>
      <c r="G966" s="25">
        <v>40386.008560000002</v>
      </c>
      <c r="H966" s="44">
        <v>18214</v>
      </c>
      <c r="I966" s="44">
        <v>16446</v>
      </c>
      <c r="J966" s="44"/>
      <c r="K966" s="44">
        <v>34660</v>
      </c>
      <c r="L966" s="25">
        <v>13408</v>
      </c>
      <c r="M966" s="25">
        <v>12617</v>
      </c>
      <c r="N966" s="25"/>
      <c r="O966" s="26">
        <v>26025</v>
      </c>
      <c r="P966" s="27">
        <f>Table1[[#This Row],[Female Voters]]/Table1[[#This Row],[Female Population]]</f>
        <v>0.83158754850093197</v>
      </c>
      <c r="Q966" s="27">
        <f>Table1[[#This Row],[Male Voters]]/Table1[[#This Row],[Male Population]]</f>
        <v>0.88977503639107391</v>
      </c>
      <c r="R966" s="27">
        <f>Table1[[#This Row],[Total Voters]]/Table1[[#This Row],[Total Population]]</f>
        <v>0.85821801252052221</v>
      </c>
      <c r="S966" s="27">
        <f>Table1[[#This Row],[Female Ballots]]/Table1[[#This Row],[Female Population]]</f>
        <v>0.61216239432856567</v>
      </c>
      <c r="T966" s="27">
        <f>Table1[[#This Row],[Male Ballots]]/Table1[[#This Row],[Male Population]]</f>
        <v>0.68261532495112365</v>
      </c>
      <c r="U966" s="27">
        <f>Table1[[#This Row],[Total Ballots]]/Table1[[#This Row],[Total Population]]</f>
        <v>0.64440634090728766</v>
      </c>
      <c r="V966" s="27">
        <f>Table1[[#This Row],[Female Ballots]]/Table1[[#This Row],[Female Voters]]</f>
        <v>0.73613703744372461</v>
      </c>
      <c r="W966" s="27">
        <f>Table1[[#This Row],[Male Ballots]]/Table1[[#This Row],[Male Voters]]</f>
        <v>0.76717742916210629</v>
      </c>
      <c r="X966" s="27">
        <f>Table1[[#This Row],[Total Ballots]]/Table1[[#This Row],[Total Voters]]</f>
        <v>0.75086555106751296</v>
      </c>
    </row>
    <row r="967" spans="1:24" s="12" customFormat="1" hidden="1" x14ac:dyDescent="0.25">
      <c r="A967" s="22" t="s">
        <v>40</v>
      </c>
      <c r="B967" s="23">
        <v>2013</v>
      </c>
      <c r="C967" s="23" t="s">
        <v>77</v>
      </c>
      <c r="D967" s="24" t="s">
        <v>453</v>
      </c>
      <c r="E967" s="25">
        <v>125542.89</v>
      </c>
      <c r="F967" s="25">
        <v>128457.106</v>
      </c>
      <c r="G967" s="25">
        <v>253999.99600000001</v>
      </c>
      <c r="H967" s="44">
        <v>79739</v>
      </c>
      <c r="I967" s="44">
        <v>74216</v>
      </c>
      <c r="J967" s="44"/>
      <c r="K967" s="44">
        <v>153955</v>
      </c>
      <c r="L967" s="25">
        <v>39741</v>
      </c>
      <c r="M967" s="25">
        <v>36376</v>
      </c>
      <c r="N967" s="25"/>
      <c r="O967" s="26">
        <v>76117</v>
      </c>
      <c r="P967" s="27">
        <f>Table1[[#This Row],[Female Voters]]/Table1[[#This Row],[Female Population]]</f>
        <v>0.6351534523380814</v>
      </c>
      <c r="Q967" s="27">
        <f>Table1[[#This Row],[Male Voters]]/Table1[[#This Row],[Male Population]]</f>
        <v>0.57774927608909388</v>
      </c>
      <c r="R967" s="27">
        <f>Table1[[#This Row],[Total Voters]]/Table1[[#This Row],[Total Population]]</f>
        <v>0.60612205678932374</v>
      </c>
      <c r="S967" s="27">
        <f>Table1[[#This Row],[Female Ballots]]/Table1[[#This Row],[Female Population]]</f>
        <v>0.3165531715894066</v>
      </c>
      <c r="T967" s="27">
        <f>Table1[[#This Row],[Male Ballots]]/Table1[[#This Row],[Male Population]]</f>
        <v>0.28317623783303975</v>
      </c>
      <c r="U967" s="27">
        <f>Table1[[#This Row],[Total Ballots]]/Table1[[#This Row],[Total Population]]</f>
        <v>0.29967323306572019</v>
      </c>
      <c r="V967" s="27">
        <f>Table1[[#This Row],[Female Ballots]]/Table1[[#This Row],[Female Voters]]</f>
        <v>0.4983884924566398</v>
      </c>
      <c r="W967" s="27">
        <f>Table1[[#This Row],[Male Ballots]]/Table1[[#This Row],[Male Voters]]</f>
        <v>0.49013689770399915</v>
      </c>
      <c r="X967" s="27">
        <f>Table1[[#This Row],[Total Ballots]]/Table1[[#This Row],[Total Voters]]</f>
        <v>0.49441070442661816</v>
      </c>
    </row>
    <row r="968" spans="1:24" s="12" customFormat="1" hidden="1" x14ac:dyDescent="0.25">
      <c r="A968" s="22" t="s">
        <v>51</v>
      </c>
      <c r="B968" s="23">
        <v>2013</v>
      </c>
      <c r="C968" s="23"/>
      <c r="D968" s="24" t="s">
        <v>66</v>
      </c>
      <c r="E968" s="25">
        <v>4574.57834</v>
      </c>
      <c r="F968" s="25">
        <v>4953.8021100000005</v>
      </c>
      <c r="G968" s="25">
        <v>9528.3804500000006</v>
      </c>
      <c r="H968" s="44">
        <v>1220</v>
      </c>
      <c r="I968" s="44">
        <v>1190</v>
      </c>
      <c r="J968" s="44"/>
      <c r="K968" s="44">
        <v>2410</v>
      </c>
      <c r="L968" s="25">
        <v>210</v>
      </c>
      <c r="M968" s="25">
        <v>209</v>
      </c>
      <c r="N968" s="25"/>
      <c r="O968" s="26">
        <v>419</v>
      </c>
      <c r="P968" s="27">
        <f>Table1[[#This Row],[Female Voters]]/Table1[[#This Row],[Female Population]]</f>
        <v>0.26669124656415871</v>
      </c>
      <c r="Q968" s="27">
        <f>Table1[[#This Row],[Male Voters]]/Table1[[#This Row],[Male Population]]</f>
        <v>0.24021952705736965</v>
      </c>
      <c r="R968" s="27">
        <f>Table1[[#This Row],[Total Voters]]/Table1[[#This Row],[Total Population]]</f>
        <v>0.25292860761033109</v>
      </c>
      <c r="S968" s="27">
        <f>Table1[[#This Row],[Female Ballots]]/Table1[[#This Row],[Female Population]]</f>
        <v>4.5905870310224042E-2</v>
      </c>
      <c r="T968" s="27">
        <f>Table1[[#This Row],[Male Ballots]]/Table1[[#This Row],[Male Population]]</f>
        <v>4.2189816096630466E-2</v>
      </c>
      <c r="U968" s="27">
        <f>Table1[[#This Row],[Total Ballots]]/Table1[[#This Row],[Total Population]]</f>
        <v>4.3973894850094904E-2</v>
      </c>
      <c r="V968" s="27">
        <f>Table1[[#This Row],[Female Ballots]]/Table1[[#This Row],[Female Voters]]</f>
        <v>0.1721311475409836</v>
      </c>
      <c r="W968" s="27">
        <f>Table1[[#This Row],[Male Ballots]]/Table1[[#This Row],[Male Voters]]</f>
        <v>0.17563025210084032</v>
      </c>
      <c r="X968" s="27">
        <f>Table1[[#This Row],[Total Ballots]]/Table1[[#This Row],[Total Voters]]</f>
        <v>0.17385892116182572</v>
      </c>
    </row>
    <row r="969" spans="1:24" s="12" customFormat="1" hidden="1" x14ac:dyDescent="0.25">
      <c r="A969" s="22" t="s">
        <v>51</v>
      </c>
      <c r="B969" s="23">
        <v>2013</v>
      </c>
      <c r="C969" s="23"/>
      <c r="D969" s="24" t="s">
        <v>67</v>
      </c>
      <c r="E969" s="25">
        <v>2160.75144</v>
      </c>
      <c r="F969" s="25">
        <v>2586.8214900000003</v>
      </c>
      <c r="G969" s="25">
        <v>4747.57294</v>
      </c>
      <c r="H969" s="44">
        <v>1597</v>
      </c>
      <c r="I969" s="44">
        <v>1494</v>
      </c>
      <c r="J969" s="44"/>
      <c r="K969" s="44">
        <v>3091</v>
      </c>
      <c r="L969" s="25">
        <v>406</v>
      </c>
      <c r="M969" s="25">
        <v>334</v>
      </c>
      <c r="N969" s="25"/>
      <c r="O969" s="26">
        <v>740</v>
      </c>
      <c r="P969" s="27">
        <f>Table1[[#This Row],[Female Voters]]/Table1[[#This Row],[Female Population]]</f>
        <v>0.73909472900779372</v>
      </c>
      <c r="Q969" s="27">
        <f>Table1[[#This Row],[Male Voters]]/Table1[[#This Row],[Male Population]]</f>
        <v>0.57754275112350328</v>
      </c>
      <c r="R969" s="27">
        <f>Table1[[#This Row],[Total Voters]]/Table1[[#This Row],[Total Population]]</f>
        <v>0.65106951258341272</v>
      </c>
      <c r="S969" s="27">
        <f>Table1[[#This Row],[Female Ballots]]/Table1[[#This Row],[Female Population]]</f>
        <v>0.18789759547724749</v>
      </c>
      <c r="T969" s="27">
        <f>Table1[[#This Row],[Male Ballots]]/Table1[[#This Row],[Male Population]]</f>
        <v>0.12911598318289833</v>
      </c>
      <c r="U969" s="27">
        <f>Table1[[#This Row],[Total Ballots]]/Table1[[#This Row],[Total Population]]</f>
        <v>0.15586911656801211</v>
      </c>
      <c r="V969" s="27">
        <f>Table1[[#This Row],[Female Ballots]]/Table1[[#This Row],[Female Voters]]</f>
        <v>0.25422667501565432</v>
      </c>
      <c r="W969" s="27">
        <f>Table1[[#This Row],[Male Ballots]]/Table1[[#This Row],[Male Voters]]</f>
        <v>0.22356091030789826</v>
      </c>
      <c r="X969" s="27">
        <f>Table1[[#This Row],[Total Ballots]]/Table1[[#This Row],[Total Voters]]</f>
        <v>0.23940472339048852</v>
      </c>
    </row>
    <row r="970" spans="1:24" s="12" customFormat="1" hidden="1" x14ac:dyDescent="0.25">
      <c r="A970" s="22" t="s">
        <v>51</v>
      </c>
      <c r="B970" s="23">
        <v>2013</v>
      </c>
      <c r="C970" s="23"/>
      <c r="D970" s="24" t="s">
        <v>68</v>
      </c>
      <c r="E970" s="25">
        <v>1918.994273</v>
      </c>
      <c r="F970" s="25">
        <v>1986.8195430000001</v>
      </c>
      <c r="G970" s="25">
        <v>3905.8138199999999</v>
      </c>
      <c r="H970" s="44">
        <v>1517</v>
      </c>
      <c r="I970" s="44">
        <v>1423</v>
      </c>
      <c r="J970" s="44"/>
      <c r="K970" s="44">
        <v>2940</v>
      </c>
      <c r="L970" s="25">
        <v>566</v>
      </c>
      <c r="M970" s="25">
        <v>525</v>
      </c>
      <c r="N970" s="25"/>
      <c r="O970" s="26">
        <v>1091</v>
      </c>
      <c r="P970" s="27">
        <f>Table1[[#This Row],[Female Voters]]/Table1[[#This Row],[Female Population]]</f>
        <v>0.790518252891107</v>
      </c>
      <c r="Q970" s="27">
        <f>Table1[[#This Row],[Male Voters]]/Table1[[#This Row],[Male Population]]</f>
        <v>0.71622005381089604</v>
      </c>
      <c r="R970" s="27">
        <f>Table1[[#This Row],[Total Voters]]/Table1[[#This Row],[Total Population]]</f>
        <v>0.75272405073317095</v>
      </c>
      <c r="S970" s="27">
        <f>Table1[[#This Row],[Female Ballots]]/Table1[[#This Row],[Female Population]]</f>
        <v>0.29494616422964176</v>
      </c>
      <c r="T970" s="27">
        <f>Table1[[#This Row],[Male Ballots]]/Table1[[#This Row],[Male Population]]</f>
        <v>0.26424141127949435</v>
      </c>
      <c r="U970" s="27">
        <f>Table1[[#This Row],[Total Ballots]]/Table1[[#This Row],[Total Population]]</f>
        <v>0.27932719025506447</v>
      </c>
      <c r="V970" s="27">
        <f>Table1[[#This Row],[Female Ballots]]/Table1[[#This Row],[Female Voters]]</f>
        <v>0.37310481212920238</v>
      </c>
      <c r="W970" s="27">
        <f>Table1[[#This Row],[Male Ballots]]/Table1[[#This Row],[Male Voters]]</f>
        <v>0.36893886156008432</v>
      </c>
      <c r="X970" s="27">
        <f>Table1[[#This Row],[Total Ballots]]/Table1[[#This Row],[Total Voters]]</f>
        <v>0.37108843537414965</v>
      </c>
    </row>
    <row r="971" spans="1:24" s="12" customFormat="1" hidden="1" x14ac:dyDescent="0.25">
      <c r="A971" s="22" t="s">
        <v>51</v>
      </c>
      <c r="B971" s="23">
        <v>2013</v>
      </c>
      <c r="C971" s="23"/>
      <c r="D971" s="24" t="s">
        <v>69</v>
      </c>
      <c r="E971" s="25">
        <v>2378.3701899999996</v>
      </c>
      <c r="F971" s="25">
        <v>2389.3079900000002</v>
      </c>
      <c r="G971" s="25">
        <v>4767.6781800000008</v>
      </c>
      <c r="H971" s="44">
        <v>1933</v>
      </c>
      <c r="I971" s="44">
        <v>1714</v>
      </c>
      <c r="J971" s="44"/>
      <c r="K971" s="44">
        <v>3647</v>
      </c>
      <c r="L971" s="25">
        <v>957</v>
      </c>
      <c r="M971" s="25">
        <v>786</v>
      </c>
      <c r="N971" s="25"/>
      <c r="O971" s="26">
        <v>1743</v>
      </c>
      <c r="P971" s="27">
        <f>Table1[[#This Row],[Female Voters]]/Table1[[#This Row],[Female Population]]</f>
        <v>0.81274143450309566</v>
      </c>
      <c r="Q971" s="27">
        <f>Table1[[#This Row],[Male Voters]]/Table1[[#This Row],[Male Population]]</f>
        <v>0.71736251968085529</v>
      </c>
      <c r="R971" s="27">
        <f>Table1[[#This Row],[Total Voters]]/Table1[[#This Row],[Total Population]]</f>
        <v>0.76494257001213939</v>
      </c>
      <c r="S971" s="27">
        <f>Table1[[#This Row],[Female Ballots]]/Table1[[#This Row],[Female Population]]</f>
        <v>0.40237638531788028</v>
      </c>
      <c r="T971" s="27">
        <f>Table1[[#This Row],[Male Ballots]]/Table1[[#This Row],[Male Population]]</f>
        <v>0.32896554286414953</v>
      </c>
      <c r="U971" s="27">
        <f>Table1[[#This Row],[Total Ballots]]/Table1[[#This Row],[Total Population]]</f>
        <v>0.36558675610944857</v>
      </c>
      <c r="V971" s="27">
        <f>Table1[[#This Row],[Female Ballots]]/Table1[[#This Row],[Female Voters]]</f>
        <v>0.49508535954474908</v>
      </c>
      <c r="W971" s="27">
        <f>Table1[[#This Row],[Male Ballots]]/Table1[[#This Row],[Male Voters]]</f>
        <v>0.45857642940490084</v>
      </c>
      <c r="X971" s="27">
        <f>Table1[[#This Row],[Total Ballots]]/Table1[[#This Row],[Total Voters]]</f>
        <v>0.47792706333973128</v>
      </c>
    </row>
    <row r="972" spans="1:24" s="12" customFormat="1" hidden="1" x14ac:dyDescent="0.25">
      <c r="A972" s="22" t="s">
        <v>51</v>
      </c>
      <c r="B972" s="23">
        <v>2013</v>
      </c>
      <c r="C972" s="23"/>
      <c r="D972" s="24" t="s">
        <v>70</v>
      </c>
      <c r="E972" s="25">
        <v>2468.71731</v>
      </c>
      <c r="F972" s="25">
        <v>2513.4834099999998</v>
      </c>
      <c r="G972" s="25">
        <v>4982.2007300000005</v>
      </c>
      <c r="H972" s="44">
        <v>2232</v>
      </c>
      <c r="I972" s="44">
        <v>2143</v>
      </c>
      <c r="J972" s="44"/>
      <c r="K972" s="44">
        <v>4375</v>
      </c>
      <c r="L972" s="25">
        <v>1446</v>
      </c>
      <c r="M972" s="25">
        <v>1328</v>
      </c>
      <c r="N972" s="25"/>
      <c r="O972" s="26">
        <v>2774</v>
      </c>
      <c r="P972" s="27">
        <f>Table1[[#This Row],[Female Voters]]/Table1[[#This Row],[Female Population]]</f>
        <v>0.90411323765538798</v>
      </c>
      <c r="Q972" s="27">
        <f>Table1[[#This Row],[Male Voters]]/Table1[[#This Row],[Male Population]]</f>
        <v>0.85260160917473493</v>
      </c>
      <c r="R972" s="27">
        <f>Table1[[#This Row],[Total Voters]]/Table1[[#This Row],[Total Population]]</f>
        <v>0.87812600035486721</v>
      </c>
      <c r="S972" s="27">
        <f>Table1[[#This Row],[Female Ballots]]/Table1[[#This Row],[Female Population]]</f>
        <v>0.58572927493265725</v>
      </c>
      <c r="T972" s="27">
        <f>Table1[[#This Row],[Male Ballots]]/Table1[[#This Row],[Male Population]]</f>
        <v>0.52835041389829585</v>
      </c>
      <c r="U972" s="27">
        <f>Table1[[#This Row],[Total Ballots]]/Table1[[#This Row],[Total Population]]</f>
        <v>0.55678206285357745</v>
      </c>
      <c r="V972" s="27">
        <f>Table1[[#This Row],[Female Ballots]]/Table1[[#This Row],[Female Voters]]</f>
        <v>0.64784946236559138</v>
      </c>
      <c r="W972" s="27">
        <f>Table1[[#This Row],[Male Ballots]]/Table1[[#This Row],[Male Voters]]</f>
        <v>0.61969202053196448</v>
      </c>
      <c r="X972" s="27">
        <f>Table1[[#This Row],[Total Ballots]]/Table1[[#This Row],[Total Voters]]</f>
        <v>0.63405714285714287</v>
      </c>
    </row>
    <row r="973" spans="1:24" s="12" customFormat="1" hidden="1" x14ac:dyDescent="0.25">
      <c r="A973" s="22" t="s">
        <v>51</v>
      </c>
      <c r="B973" s="23">
        <v>2013</v>
      </c>
      <c r="C973" s="23"/>
      <c r="D973" s="24" t="s">
        <v>71</v>
      </c>
      <c r="E973" s="25">
        <v>3074.4447559999999</v>
      </c>
      <c r="F973" s="25">
        <v>2818.1668150000005</v>
      </c>
      <c r="G973" s="25">
        <v>5892.6115719999998</v>
      </c>
      <c r="H973" s="44">
        <v>2818</v>
      </c>
      <c r="I973" s="44">
        <v>2611</v>
      </c>
      <c r="J973" s="44"/>
      <c r="K973" s="44">
        <v>5429</v>
      </c>
      <c r="L973" s="25">
        <v>2051</v>
      </c>
      <c r="M973" s="25">
        <v>1956</v>
      </c>
      <c r="N973" s="25"/>
      <c r="O973" s="26">
        <v>4007</v>
      </c>
      <c r="P973" s="27">
        <f>Table1[[#This Row],[Female Voters]]/Table1[[#This Row],[Female Population]]</f>
        <v>0.91658826996337162</v>
      </c>
      <c r="Q973" s="27">
        <f>Table1[[#This Row],[Male Voters]]/Table1[[#This Row],[Male Population]]</f>
        <v>0.92648880332515005</v>
      </c>
      <c r="R973" s="27">
        <f>Table1[[#This Row],[Total Voters]]/Table1[[#This Row],[Total Population]]</f>
        <v>0.92132324244772068</v>
      </c>
      <c r="S973" s="27">
        <f>Table1[[#This Row],[Female Ballots]]/Table1[[#This Row],[Female Population]]</f>
        <v>0.66711232849356816</v>
      </c>
      <c r="T973" s="27">
        <f>Table1[[#This Row],[Male Ballots]]/Table1[[#This Row],[Male Population]]</f>
        <v>0.6940682111466846</v>
      </c>
      <c r="U973" s="27">
        <f>Table1[[#This Row],[Total Ballots]]/Table1[[#This Row],[Total Population]]</f>
        <v>0.68000409513501869</v>
      </c>
      <c r="V973" s="27">
        <f>Table1[[#This Row],[Female Ballots]]/Table1[[#This Row],[Female Voters]]</f>
        <v>0.72782114975159684</v>
      </c>
      <c r="W973" s="27">
        <f>Table1[[#This Row],[Male Ballots]]/Table1[[#This Row],[Male Voters]]</f>
        <v>0.74913826120260441</v>
      </c>
      <c r="X973" s="27">
        <f>Table1[[#This Row],[Total Ballots]]/Table1[[#This Row],[Total Voters]]</f>
        <v>0.73807331000184195</v>
      </c>
    </row>
    <row r="974" spans="1:24" s="12" customFormat="1" hidden="1" x14ac:dyDescent="0.25">
      <c r="A974" s="22" t="s">
        <v>51</v>
      </c>
      <c r="B974" s="23">
        <v>2013</v>
      </c>
      <c r="C974" s="23"/>
      <c r="D974" s="24" t="s">
        <v>453</v>
      </c>
      <c r="E974" s="25">
        <v>20602.6198</v>
      </c>
      <c r="F974" s="25">
        <v>21297.379499999999</v>
      </c>
      <c r="G974" s="25">
        <v>41899.999300000003</v>
      </c>
      <c r="H974" s="44">
        <v>11317</v>
      </c>
      <c r="I974" s="44">
        <v>10575</v>
      </c>
      <c r="J974" s="44"/>
      <c r="K974" s="44">
        <v>21892</v>
      </c>
      <c r="L974" s="25">
        <v>5636</v>
      </c>
      <c r="M974" s="25">
        <v>5138</v>
      </c>
      <c r="N974" s="25"/>
      <c r="O974" s="26">
        <v>10774</v>
      </c>
      <c r="P974" s="27">
        <f>Table1[[#This Row],[Female Voters]]/Table1[[#This Row],[Female Population]]</f>
        <v>0.54929907506228892</v>
      </c>
      <c r="Q974" s="27">
        <f>Table1[[#This Row],[Male Voters]]/Table1[[#This Row],[Male Population]]</f>
        <v>0.49653996164175973</v>
      </c>
      <c r="R974" s="27">
        <f>Table1[[#This Row],[Total Voters]]/Table1[[#This Row],[Total Population]]</f>
        <v>0.52248210896748148</v>
      </c>
      <c r="S974" s="27">
        <f>Table1[[#This Row],[Female Ballots]]/Table1[[#This Row],[Female Population]]</f>
        <v>0.27355744340824073</v>
      </c>
      <c r="T974" s="27">
        <f>Table1[[#This Row],[Male Ballots]]/Table1[[#This Row],[Male Population]]</f>
        <v>0.24125033786433681</v>
      </c>
      <c r="U974" s="27">
        <f>Table1[[#This Row],[Total Ballots]]/Table1[[#This Row],[Total Population]]</f>
        <v>0.25713604248198635</v>
      </c>
      <c r="V974" s="27">
        <f>Table1[[#This Row],[Female Ballots]]/Table1[[#This Row],[Female Voters]]</f>
        <v>0.49801184059379694</v>
      </c>
      <c r="W974" s="27">
        <f>Table1[[#This Row],[Male Ballots]]/Table1[[#This Row],[Male Voters]]</f>
        <v>0.48586288416075651</v>
      </c>
      <c r="X974" s="27">
        <f>Table1[[#This Row],[Total Ballots]]/Table1[[#This Row],[Total Voters]]</f>
        <v>0.49214324867531517</v>
      </c>
    </row>
    <row r="975" spans="1:24" s="12" customFormat="1" hidden="1" x14ac:dyDescent="0.25">
      <c r="A975" s="22" t="s">
        <v>30</v>
      </c>
      <c r="B975" s="23">
        <v>2013</v>
      </c>
      <c r="C975" s="23" t="s">
        <v>76</v>
      </c>
      <c r="D975" s="24" t="s">
        <v>66</v>
      </c>
      <c r="E975" s="25">
        <v>658.07331399999998</v>
      </c>
      <c r="F975" s="25">
        <v>670.08964300000002</v>
      </c>
      <c r="G975" s="25">
        <v>1328.162957</v>
      </c>
      <c r="H975" s="44">
        <v>392</v>
      </c>
      <c r="I975" s="44">
        <v>376</v>
      </c>
      <c r="J975" s="44"/>
      <c r="K975" s="44">
        <v>768</v>
      </c>
      <c r="L975" s="25">
        <v>61</v>
      </c>
      <c r="M975" s="25">
        <v>57</v>
      </c>
      <c r="N975" s="25"/>
      <c r="O975" s="26">
        <v>118</v>
      </c>
      <c r="P975" s="27">
        <f>Table1[[#This Row],[Female Voters]]/Table1[[#This Row],[Female Population]]</f>
        <v>0.59567831069958876</v>
      </c>
      <c r="Q975" s="27">
        <f>Table1[[#This Row],[Male Voters]]/Table1[[#This Row],[Male Population]]</f>
        <v>0.56111895464708739</v>
      </c>
      <c r="R975" s="27">
        <f>Table1[[#This Row],[Total Voters]]/Table1[[#This Row],[Total Population]]</f>
        <v>0.57824229771829116</v>
      </c>
      <c r="S975" s="27">
        <f>Table1[[#This Row],[Female Ballots]]/Table1[[#This Row],[Female Population]]</f>
        <v>9.2694839164987025E-2</v>
      </c>
      <c r="T975" s="27">
        <f>Table1[[#This Row],[Male Ballots]]/Table1[[#This Row],[Male Population]]</f>
        <v>8.5063245784265912E-2</v>
      </c>
      <c r="U975" s="27">
        <f>Table1[[#This Row],[Total Ballots]]/Table1[[#This Row],[Total Population]]</f>
        <v>8.8844519701508279E-2</v>
      </c>
      <c r="V975" s="27">
        <f>Table1[[#This Row],[Female Ballots]]/Table1[[#This Row],[Female Voters]]</f>
        <v>0.15561224489795919</v>
      </c>
      <c r="W975" s="27">
        <f>Table1[[#This Row],[Male Ballots]]/Table1[[#This Row],[Male Voters]]</f>
        <v>0.15159574468085107</v>
      </c>
      <c r="X975" s="27">
        <f>Table1[[#This Row],[Total Ballots]]/Table1[[#This Row],[Total Voters]]</f>
        <v>0.15364583333333334</v>
      </c>
    </row>
    <row r="976" spans="1:24" s="12" customFormat="1" hidden="1" x14ac:dyDescent="0.25">
      <c r="A976" s="22" t="s">
        <v>30</v>
      </c>
      <c r="B976" s="23">
        <v>2013</v>
      </c>
      <c r="C976" s="23" t="s">
        <v>76</v>
      </c>
      <c r="D976" s="24" t="s">
        <v>67</v>
      </c>
      <c r="E976" s="25">
        <v>920.13669699999991</v>
      </c>
      <c r="F976" s="25">
        <v>946.13355899999988</v>
      </c>
      <c r="G976" s="25">
        <v>1866.2702610000001</v>
      </c>
      <c r="H976" s="44">
        <v>720</v>
      </c>
      <c r="I976" s="44">
        <v>708</v>
      </c>
      <c r="J976" s="44"/>
      <c r="K976" s="44">
        <v>1428</v>
      </c>
      <c r="L976" s="25">
        <v>155</v>
      </c>
      <c r="M976" s="25">
        <v>133</v>
      </c>
      <c r="N976" s="25"/>
      <c r="O976" s="26">
        <v>288</v>
      </c>
      <c r="P976" s="27">
        <f>Table1[[#This Row],[Female Voters]]/Table1[[#This Row],[Female Population]]</f>
        <v>0.7824924300350995</v>
      </c>
      <c r="Q976" s="27">
        <f>Table1[[#This Row],[Male Voters]]/Table1[[#This Row],[Male Population]]</f>
        <v>0.74830872794355674</v>
      </c>
      <c r="R976" s="27">
        <f>Table1[[#This Row],[Total Voters]]/Table1[[#This Row],[Total Population]]</f>
        <v>0.76516249004302161</v>
      </c>
      <c r="S976" s="27">
        <f>Table1[[#This Row],[Female Ballots]]/Table1[[#This Row],[Female Population]]</f>
        <v>0.16845323146588947</v>
      </c>
      <c r="T976" s="27">
        <f>Table1[[#This Row],[Male Ballots]]/Table1[[#This Row],[Male Population]]</f>
        <v>0.14057211979730655</v>
      </c>
      <c r="U976" s="27">
        <f>Table1[[#This Row],[Total Ballots]]/Table1[[#This Row],[Total Population]]</f>
        <v>0.15431848538682791</v>
      </c>
      <c r="V976" s="27">
        <f>Table1[[#This Row],[Female Ballots]]/Table1[[#This Row],[Female Voters]]</f>
        <v>0.21527777777777779</v>
      </c>
      <c r="W976" s="27">
        <f>Table1[[#This Row],[Male Ballots]]/Table1[[#This Row],[Male Voters]]</f>
        <v>0.18785310734463276</v>
      </c>
      <c r="X976" s="27">
        <f>Table1[[#This Row],[Total Ballots]]/Table1[[#This Row],[Total Voters]]</f>
        <v>0.20168067226890757</v>
      </c>
    </row>
    <row r="977" spans="1:24" s="12" customFormat="1" hidden="1" x14ac:dyDescent="0.25">
      <c r="A977" s="22" t="s">
        <v>30</v>
      </c>
      <c r="B977" s="23">
        <v>2013</v>
      </c>
      <c r="C977" s="23" t="s">
        <v>76</v>
      </c>
      <c r="D977" s="24" t="s">
        <v>68</v>
      </c>
      <c r="E977" s="25">
        <v>1169.7836050000001</v>
      </c>
      <c r="F977" s="25">
        <v>1242.1511479999999</v>
      </c>
      <c r="G977" s="25">
        <v>2411.9347500000003</v>
      </c>
      <c r="H977" s="44">
        <v>864</v>
      </c>
      <c r="I977" s="44">
        <v>816</v>
      </c>
      <c r="J977" s="44"/>
      <c r="K977" s="44">
        <v>1680</v>
      </c>
      <c r="L977" s="25">
        <v>282</v>
      </c>
      <c r="M977" s="25">
        <v>246</v>
      </c>
      <c r="N977" s="25"/>
      <c r="O977" s="26">
        <v>528</v>
      </c>
      <c r="P977" s="27">
        <f>Table1[[#This Row],[Female Voters]]/Table1[[#This Row],[Female Population]]</f>
        <v>0.73859814439782645</v>
      </c>
      <c r="Q977" s="27">
        <f>Table1[[#This Row],[Male Voters]]/Table1[[#This Row],[Male Population]]</f>
        <v>0.65692488495772017</v>
      </c>
      <c r="R977" s="27">
        <f>Table1[[#This Row],[Total Voters]]/Table1[[#This Row],[Total Population]]</f>
        <v>0.6965362558004522</v>
      </c>
      <c r="S977" s="27">
        <f>Table1[[#This Row],[Female Ballots]]/Table1[[#This Row],[Female Population]]</f>
        <v>0.24107022768540168</v>
      </c>
      <c r="T977" s="27">
        <f>Table1[[#This Row],[Male Ballots]]/Table1[[#This Row],[Male Population]]</f>
        <v>0.19804353149460682</v>
      </c>
      <c r="U977" s="27">
        <f>Table1[[#This Row],[Total Ballots]]/Table1[[#This Row],[Total Population]]</f>
        <v>0.21891139468014212</v>
      </c>
      <c r="V977" s="27">
        <f>Table1[[#This Row],[Female Ballots]]/Table1[[#This Row],[Female Voters]]</f>
        <v>0.3263888888888889</v>
      </c>
      <c r="W977" s="27">
        <f>Table1[[#This Row],[Male Ballots]]/Table1[[#This Row],[Male Voters]]</f>
        <v>0.3014705882352941</v>
      </c>
      <c r="X977" s="27">
        <f>Table1[[#This Row],[Total Ballots]]/Table1[[#This Row],[Total Voters]]</f>
        <v>0.31428571428571428</v>
      </c>
    </row>
    <row r="978" spans="1:24" s="12" customFormat="1" hidden="1" x14ac:dyDescent="0.25">
      <c r="A978" s="22" t="s">
        <v>30</v>
      </c>
      <c r="B978" s="23">
        <v>2013</v>
      </c>
      <c r="C978" s="23" t="s">
        <v>76</v>
      </c>
      <c r="D978" s="24" t="s">
        <v>69</v>
      </c>
      <c r="E978" s="25">
        <v>1414.5833259999999</v>
      </c>
      <c r="F978" s="25">
        <v>1434.8126069999998</v>
      </c>
      <c r="G978" s="25">
        <v>2849.3959300000001</v>
      </c>
      <c r="H978" s="44">
        <v>1057</v>
      </c>
      <c r="I978" s="44">
        <v>1043</v>
      </c>
      <c r="J978" s="44"/>
      <c r="K978" s="44">
        <v>2100</v>
      </c>
      <c r="L978" s="25">
        <v>454</v>
      </c>
      <c r="M978" s="25">
        <v>409</v>
      </c>
      <c r="N978" s="25"/>
      <c r="O978" s="26">
        <v>863</v>
      </c>
      <c r="P978" s="27">
        <f>Table1[[#This Row],[Female Voters]]/Table1[[#This Row],[Female Population]]</f>
        <v>0.74721649871900164</v>
      </c>
      <c r="Q978" s="27">
        <f>Table1[[#This Row],[Male Voters]]/Table1[[#This Row],[Male Population]]</f>
        <v>0.72692419547439902</v>
      </c>
      <c r="R978" s="27">
        <f>Table1[[#This Row],[Total Voters]]/Table1[[#This Row],[Total Population]]</f>
        <v>0.73699831528853199</v>
      </c>
      <c r="S978" s="27">
        <f>Table1[[#This Row],[Female Ballots]]/Table1[[#This Row],[Female Population]]</f>
        <v>0.32094256425584367</v>
      </c>
      <c r="T978" s="27">
        <f>Table1[[#This Row],[Male Ballots]]/Table1[[#This Row],[Male Population]]</f>
        <v>0.28505464616397813</v>
      </c>
      <c r="U978" s="27">
        <f>Table1[[#This Row],[Total Ballots]]/Table1[[#This Row],[Total Population]]</f>
        <v>0.3028712124257158</v>
      </c>
      <c r="V978" s="27">
        <f>Table1[[#This Row],[Female Ballots]]/Table1[[#This Row],[Female Voters]]</f>
        <v>0.42951750236518449</v>
      </c>
      <c r="W978" s="27">
        <f>Table1[[#This Row],[Male Ballots]]/Table1[[#This Row],[Male Voters]]</f>
        <v>0.39213806327900286</v>
      </c>
      <c r="X978" s="27">
        <f>Table1[[#This Row],[Total Ballots]]/Table1[[#This Row],[Total Voters]]</f>
        <v>0.41095238095238096</v>
      </c>
    </row>
    <row r="979" spans="1:24" s="12" customFormat="1" hidden="1" x14ac:dyDescent="0.25">
      <c r="A979" s="22" t="s">
        <v>30</v>
      </c>
      <c r="B979" s="23">
        <v>2013</v>
      </c>
      <c r="C979" s="23" t="s">
        <v>76</v>
      </c>
      <c r="D979" s="24" t="s">
        <v>70</v>
      </c>
      <c r="E979" s="25">
        <v>1858.6684729999999</v>
      </c>
      <c r="F979" s="25">
        <v>1799.5576639999999</v>
      </c>
      <c r="G979" s="25">
        <v>3658.22613</v>
      </c>
      <c r="H979" s="44">
        <v>1581</v>
      </c>
      <c r="I979" s="44">
        <v>1452</v>
      </c>
      <c r="J979" s="44"/>
      <c r="K979" s="44">
        <v>3033</v>
      </c>
      <c r="L979" s="25">
        <v>964</v>
      </c>
      <c r="M979" s="25">
        <v>809</v>
      </c>
      <c r="N979" s="25"/>
      <c r="O979" s="26">
        <v>1773</v>
      </c>
      <c r="P979" s="27">
        <f>Table1[[#This Row],[Female Voters]]/Table1[[#This Row],[Female Population]]</f>
        <v>0.85060892943870359</v>
      </c>
      <c r="Q979" s="27">
        <f>Table1[[#This Row],[Male Voters]]/Table1[[#This Row],[Male Population]]</f>
        <v>0.80686494745188675</v>
      </c>
      <c r="R979" s="27">
        <f>Table1[[#This Row],[Total Voters]]/Table1[[#This Row],[Total Population]]</f>
        <v>0.82909035478350812</v>
      </c>
      <c r="S979" s="27">
        <f>Table1[[#This Row],[Female Ballots]]/Table1[[#This Row],[Female Population]]</f>
        <v>0.51865085893669216</v>
      </c>
      <c r="T979" s="27">
        <f>Table1[[#This Row],[Male Ballots]]/Table1[[#This Row],[Male Population]]</f>
        <v>0.44955491906926748</v>
      </c>
      <c r="U979" s="27">
        <f>Table1[[#This Row],[Total Ballots]]/Table1[[#This Row],[Total Population]]</f>
        <v>0.48466112727700622</v>
      </c>
      <c r="V979" s="27">
        <f>Table1[[#This Row],[Female Ballots]]/Table1[[#This Row],[Female Voters]]</f>
        <v>0.60974067046173308</v>
      </c>
      <c r="W979" s="27">
        <f>Table1[[#This Row],[Male Ballots]]/Table1[[#This Row],[Male Voters]]</f>
        <v>0.55716253443526176</v>
      </c>
      <c r="X979" s="27">
        <f>Table1[[#This Row],[Total Ballots]]/Table1[[#This Row],[Total Voters]]</f>
        <v>0.58456973293768544</v>
      </c>
    </row>
    <row r="980" spans="1:24" s="12" customFormat="1" hidden="1" x14ac:dyDescent="0.25">
      <c r="A980" s="22" t="s">
        <v>30</v>
      </c>
      <c r="B980" s="23">
        <v>2013</v>
      </c>
      <c r="C980" s="23" t="s">
        <v>76</v>
      </c>
      <c r="D980" s="24" t="s">
        <v>71</v>
      </c>
      <c r="E980" s="25">
        <v>2117.9132319999999</v>
      </c>
      <c r="F980" s="25">
        <v>2155.472808</v>
      </c>
      <c r="G980" s="25">
        <v>4273.3860450000002</v>
      </c>
      <c r="H980" s="44">
        <v>1836</v>
      </c>
      <c r="I980" s="44">
        <v>1901</v>
      </c>
      <c r="J980" s="44"/>
      <c r="K980" s="44">
        <v>3737</v>
      </c>
      <c r="L980" s="25">
        <v>1323</v>
      </c>
      <c r="M980" s="25">
        <v>1409</v>
      </c>
      <c r="N980" s="25"/>
      <c r="O980" s="26">
        <v>2732</v>
      </c>
      <c r="P980" s="27">
        <f>Table1[[#This Row],[Female Voters]]/Table1[[#This Row],[Female Population]]</f>
        <v>0.8668910379610868</v>
      </c>
      <c r="Q980" s="27">
        <f>Table1[[#This Row],[Male Voters]]/Table1[[#This Row],[Male Population]]</f>
        <v>0.88194107248510467</v>
      </c>
      <c r="R980" s="27">
        <f>Table1[[#This Row],[Total Voters]]/Table1[[#This Row],[Total Population]]</f>
        <v>0.87448219296087482</v>
      </c>
      <c r="S980" s="27">
        <f>Table1[[#This Row],[Female Ballots]]/Table1[[#This Row],[Female Population]]</f>
        <v>0.62467148323666555</v>
      </c>
      <c r="T980" s="27">
        <f>Table1[[#This Row],[Male Ballots]]/Table1[[#This Row],[Male Population]]</f>
        <v>0.65368488749685028</v>
      </c>
      <c r="U980" s="27">
        <f>Table1[[#This Row],[Total Ballots]]/Table1[[#This Row],[Total Population]]</f>
        <v>0.63930568669229604</v>
      </c>
      <c r="V980" s="27">
        <f>Table1[[#This Row],[Female Ballots]]/Table1[[#This Row],[Female Voters]]</f>
        <v>0.72058823529411764</v>
      </c>
      <c r="W980" s="27">
        <f>Table1[[#This Row],[Male Ballots]]/Table1[[#This Row],[Male Voters]]</f>
        <v>0.74118884797475015</v>
      </c>
      <c r="X980" s="27">
        <f>Table1[[#This Row],[Total Ballots]]/Table1[[#This Row],[Total Voters]]</f>
        <v>0.73106770136473109</v>
      </c>
    </row>
    <row r="981" spans="1:24" s="12" customFormat="1" hidden="1" x14ac:dyDescent="0.25">
      <c r="A981" s="22" t="s">
        <v>30</v>
      </c>
      <c r="B981" s="23">
        <v>2013</v>
      </c>
      <c r="C981" s="23" t="s">
        <v>76</v>
      </c>
      <c r="D981" s="24" t="s">
        <v>453</v>
      </c>
      <c r="E981" s="25">
        <v>10235.954400000001</v>
      </c>
      <c r="F981" s="25">
        <v>10464.044900000001</v>
      </c>
      <c r="G981" s="25">
        <v>20699.999299999999</v>
      </c>
      <c r="H981" s="44">
        <v>6450</v>
      </c>
      <c r="I981" s="44">
        <v>6296</v>
      </c>
      <c r="J981" s="44"/>
      <c r="K981" s="44">
        <v>12746</v>
      </c>
      <c r="L981" s="25">
        <v>3239</v>
      </c>
      <c r="M981" s="25">
        <v>3063</v>
      </c>
      <c r="N981" s="25"/>
      <c r="O981" s="26">
        <v>6302</v>
      </c>
      <c r="P981" s="27">
        <f>Table1[[#This Row],[Female Voters]]/Table1[[#This Row],[Female Population]]</f>
        <v>0.63013176377573543</v>
      </c>
      <c r="Q981" s="27">
        <f>Table1[[#This Row],[Male Voters]]/Table1[[#This Row],[Male Population]]</f>
        <v>0.60167937543922423</v>
      </c>
      <c r="R981" s="27">
        <f>Table1[[#This Row],[Total Voters]]/Table1[[#This Row],[Total Population]]</f>
        <v>0.61574881309295504</v>
      </c>
      <c r="S981" s="27">
        <f>Table1[[#This Row],[Female Ballots]]/Table1[[#This Row],[Female Population]]</f>
        <v>0.3164336097472259</v>
      </c>
      <c r="T981" s="27">
        <f>Table1[[#This Row],[Male Ballots]]/Table1[[#This Row],[Male Population]]</f>
        <v>0.29271663388982588</v>
      </c>
      <c r="U981" s="27">
        <f>Table1[[#This Row],[Total Ballots]]/Table1[[#This Row],[Total Population]]</f>
        <v>0.30444445473966758</v>
      </c>
      <c r="V981" s="27">
        <f>Table1[[#This Row],[Female Ballots]]/Table1[[#This Row],[Female Voters]]</f>
        <v>0.50217054263565897</v>
      </c>
      <c r="W981" s="27">
        <f>Table1[[#This Row],[Male Ballots]]/Table1[[#This Row],[Male Voters]]</f>
        <v>0.48649936467598476</v>
      </c>
      <c r="X981" s="27">
        <f>Table1[[#This Row],[Total Ballots]]/Table1[[#This Row],[Total Voters]]</f>
        <v>0.49442962498038601</v>
      </c>
    </row>
    <row r="982" spans="1:24" s="12" customFormat="1" hidden="1" x14ac:dyDescent="0.25">
      <c r="A982" s="22" t="s">
        <v>43</v>
      </c>
      <c r="B982" s="23">
        <v>2013</v>
      </c>
      <c r="C982" s="23"/>
      <c r="D982" s="24" t="s">
        <v>66</v>
      </c>
      <c r="E982" s="25">
        <v>2989.7393770000003</v>
      </c>
      <c r="F982" s="25">
        <v>3492.0311269999997</v>
      </c>
      <c r="G982" s="25">
        <v>6481.7705000000005</v>
      </c>
      <c r="H982" s="44">
        <v>1953</v>
      </c>
      <c r="I982" s="44">
        <v>1885</v>
      </c>
      <c r="J982" s="44">
        <v>6</v>
      </c>
      <c r="K982" s="44">
        <v>3844</v>
      </c>
      <c r="L982" s="25">
        <v>397</v>
      </c>
      <c r="M982" s="25">
        <v>332</v>
      </c>
      <c r="N982" s="25">
        <v>1</v>
      </c>
      <c r="O982" s="26">
        <v>730</v>
      </c>
      <c r="P982" s="27">
        <f>Table1[[#This Row],[Female Voters]]/Table1[[#This Row],[Female Population]]</f>
        <v>0.65323419660736526</v>
      </c>
      <c r="Q982" s="27">
        <f>Table1[[#This Row],[Male Voters]]/Table1[[#This Row],[Male Population]]</f>
        <v>0.53980045751178674</v>
      </c>
      <c r="R982" s="27">
        <f>Table1[[#This Row],[Total Voters]]/Table1[[#This Row],[Total Population]]</f>
        <v>0.59304784086385032</v>
      </c>
      <c r="S982" s="27">
        <f>Table1[[#This Row],[Female Ballots]]/Table1[[#This Row],[Female Population]]</f>
        <v>0.13278749413882437</v>
      </c>
      <c r="T982" s="27">
        <f>Table1[[#This Row],[Male Ballots]]/Table1[[#This Row],[Male Population]]</f>
        <v>9.5073608431784182E-2</v>
      </c>
      <c r="U982" s="27">
        <f>Table1[[#This Row],[Total Ballots]]/Table1[[#This Row],[Total Population]]</f>
        <v>0.11262354938361362</v>
      </c>
      <c r="V982" s="27">
        <f>Table1[[#This Row],[Female Ballots]]/Table1[[#This Row],[Female Voters]]</f>
        <v>0.20327700972862264</v>
      </c>
      <c r="W982" s="27">
        <f>Table1[[#This Row],[Male Ballots]]/Table1[[#This Row],[Male Voters]]</f>
        <v>0.17612732095490716</v>
      </c>
      <c r="X982" s="27">
        <f>Table1[[#This Row],[Total Ballots]]/Table1[[#This Row],[Total Voters]]</f>
        <v>0.18990634755463059</v>
      </c>
    </row>
    <row r="983" spans="1:24" s="12" customFormat="1" hidden="1" x14ac:dyDescent="0.25">
      <c r="A983" s="22" t="s">
        <v>43</v>
      </c>
      <c r="B983" s="23">
        <v>2013</v>
      </c>
      <c r="C983" s="23"/>
      <c r="D983" s="24" t="s">
        <v>67</v>
      </c>
      <c r="E983" s="25">
        <v>4276.3475699999999</v>
      </c>
      <c r="F983" s="25">
        <v>4410.3993499999997</v>
      </c>
      <c r="G983" s="25">
        <v>8686.7469299999993</v>
      </c>
      <c r="H983" s="44">
        <v>3017</v>
      </c>
      <c r="I983" s="44">
        <v>2697</v>
      </c>
      <c r="J983" s="44">
        <v>7</v>
      </c>
      <c r="K983" s="44">
        <v>5721</v>
      </c>
      <c r="L983" s="25">
        <v>588</v>
      </c>
      <c r="M983" s="25">
        <v>542</v>
      </c>
      <c r="N983" s="25"/>
      <c r="O983" s="26">
        <v>1130</v>
      </c>
      <c r="P983" s="27">
        <f>Table1[[#This Row],[Female Voters]]/Table1[[#This Row],[Female Population]]</f>
        <v>0.70550860298757245</v>
      </c>
      <c r="Q983" s="27">
        <f>Table1[[#This Row],[Male Voters]]/Table1[[#This Row],[Male Population]]</f>
        <v>0.61150925029045278</v>
      </c>
      <c r="R983" s="27">
        <f>Table1[[#This Row],[Total Voters]]/Table1[[#This Row],[Total Population]]</f>
        <v>0.65858946347824598</v>
      </c>
      <c r="S983" s="27">
        <f>Table1[[#This Row],[Female Ballots]]/Table1[[#This Row],[Female Population]]</f>
        <v>0.13750051659154544</v>
      </c>
      <c r="T983" s="27">
        <f>Table1[[#This Row],[Male Ballots]]/Table1[[#This Row],[Male Population]]</f>
        <v>0.12289136583515958</v>
      </c>
      <c r="U983" s="27">
        <f>Table1[[#This Row],[Total Ballots]]/Table1[[#This Row],[Total Population]]</f>
        <v>0.13008321862094355</v>
      </c>
      <c r="V983" s="27">
        <f>Table1[[#This Row],[Female Ballots]]/Table1[[#This Row],[Female Voters]]</f>
        <v>0.19489559164733178</v>
      </c>
      <c r="W983" s="27">
        <f>Table1[[#This Row],[Male Ballots]]/Table1[[#This Row],[Male Voters]]</f>
        <v>0.20096403411197628</v>
      </c>
      <c r="X983" s="27">
        <f>Table1[[#This Row],[Total Ballots]]/Table1[[#This Row],[Total Voters]]</f>
        <v>0.1975179164481734</v>
      </c>
    </row>
    <row r="984" spans="1:24" s="12" customFormat="1" hidden="1" x14ac:dyDescent="0.25">
      <c r="A984" s="22" t="s">
        <v>43</v>
      </c>
      <c r="B984" s="23">
        <v>2013</v>
      </c>
      <c r="C984" s="23"/>
      <c r="D984" s="24" t="s">
        <v>68</v>
      </c>
      <c r="E984" s="25">
        <v>4273.7863299999999</v>
      </c>
      <c r="F984" s="25">
        <v>4296.2341200000001</v>
      </c>
      <c r="G984" s="25">
        <v>8570.02045</v>
      </c>
      <c r="H984" s="44">
        <v>3048</v>
      </c>
      <c r="I984" s="44">
        <v>2667</v>
      </c>
      <c r="J984" s="44">
        <v>2</v>
      </c>
      <c r="K984" s="44">
        <v>5717</v>
      </c>
      <c r="L984" s="25">
        <v>968</v>
      </c>
      <c r="M984" s="25">
        <v>805</v>
      </c>
      <c r="N984" s="25">
        <v>1</v>
      </c>
      <c r="O984" s="26">
        <v>1774</v>
      </c>
      <c r="P984" s="27">
        <f>Table1[[#This Row],[Female Voters]]/Table1[[#This Row],[Female Population]]</f>
        <v>0.71318492892460539</v>
      </c>
      <c r="Q984" s="27">
        <f>Table1[[#This Row],[Male Voters]]/Table1[[#This Row],[Male Population]]</f>
        <v>0.62077622529565502</v>
      </c>
      <c r="R984" s="27">
        <f>Table1[[#This Row],[Total Voters]]/Table1[[#This Row],[Total Population]]</f>
        <v>0.66709292391478481</v>
      </c>
      <c r="S984" s="27">
        <f>Table1[[#This Row],[Female Ballots]]/Table1[[#This Row],[Female Population]]</f>
        <v>0.22649705091831299</v>
      </c>
      <c r="T984" s="27">
        <f>Table1[[#This Row],[Male Ballots]]/Table1[[#This Row],[Male Population]]</f>
        <v>0.18737340133595884</v>
      </c>
      <c r="U984" s="27">
        <f>Table1[[#This Row],[Total Ballots]]/Table1[[#This Row],[Total Population]]</f>
        <v>0.20700067290971283</v>
      </c>
      <c r="V984" s="27">
        <f>Table1[[#This Row],[Female Ballots]]/Table1[[#This Row],[Female Voters]]</f>
        <v>0.31758530183727035</v>
      </c>
      <c r="W984" s="27">
        <f>Table1[[#This Row],[Male Ballots]]/Table1[[#This Row],[Male Voters]]</f>
        <v>0.30183727034120733</v>
      </c>
      <c r="X984" s="27">
        <f>Table1[[#This Row],[Total Ballots]]/Table1[[#This Row],[Total Voters]]</f>
        <v>0.31030260626202555</v>
      </c>
    </row>
    <row r="985" spans="1:24" s="12" customFormat="1" hidden="1" x14ac:dyDescent="0.25">
      <c r="A985" s="22" t="s">
        <v>43</v>
      </c>
      <c r="B985" s="23">
        <v>2013</v>
      </c>
      <c r="C985" s="23"/>
      <c r="D985" s="24" t="s">
        <v>69</v>
      </c>
      <c r="E985" s="25">
        <v>5156.5754900000002</v>
      </c>
      <c r="F985" s="25">
        <v>5168.2963600000003</v>
      </c>
      <c r="G985" s="25">
        <v>10324.87184</v>
      </c>
      <c r="H985" s="44">
        <v>3788</v>
      </c>
      <c r="I985" s="44">
        <v>3405</v>
      </c>
      <c r="J985" s="44">
        <v>1</v>
      </c>
      <c r="K985" s="44">
        <v>7194</v>
      </c>
      <c r="L985" s="25">
        <v>1738</v>
      </c>
      <c r="M985" s="25">
        <v>1442</v>
      </c>
      <c r="N985" s="25"/>
      <c r="O985" s="26">
        <v>3180</v>
      </c>
      <c r="P985" s="27">
        <f>Table1[[#This Row],[Female Voters]]/Table1[[#This Row],[Female Population]]</f>
        <v>0.73459605262173711</v>
      </c>
      <c r="Q985" s="27">
        <f>Table1[[#This Row],[Male Voters]]/Table1[[#This Row],[Male Population]]</f>
        <v>0.65882444868157675</v>
      </c>
      <c r="R985" s="27">
        <f>Table1[[#This Row],[Total Voters]]/Table1[[#This Row],[Total Population]]</f>
        <v>0.696764096589503</v>
      </c>
      <c r="S985" s="27">
        <f>Table1[[#This Row],[Female Ballots]]/Table1[[#This Row],[Female Population]]</f>
        <v>0.33704539056403882</v>
      </c>
      <c r="T985" s="27">
        <f>Table1[[#This Row],[Male Ballots]]/Table1[[#This Row],[Male Population]]</f>
        <v>0.27900876798791002</v>
      </c>
      <c r="U985" s="27">
        <f>Table1[[#This Row],[Total Ballots]]/Table1[[#This Row],[Total Population]]</f>
        <v>0.30799413777517648</v>
      </c>
      <c r="V985" s="27">
        <f>Table1[[#This Row],[Female Ballots]]/Table1[[#This Row],[Female Voters]]</f>
        <v>0.45881731784582891</v>
      </c>
      <c r="W985" s="27">
        <f>Table1[[#This Row],[Male Ballots]]/Table1[[#This Row],[Male Voters]]</f>
        <v>0.42349486049926577</v>
      </c>
      <c r="X985" s="27">
        <f>Table1[[#This Row],[Total Ballots]]/Table1[[#This Row],[Total Voters]]</f>
        <v>0.44203502919099247</v>
      </c>
    </row>
    <row r="986" spans="1:24" s="12" customFormat="1" hidden="1" x14ac:dyDescent="0.25">
      <c r="A986" s="22" t="s">
        <v>43</v>
      </c>
      <c r="B986" s="23">
        <v>2013</v>
      </c>
      <c r="C986" s="23"/>
      <c r="D986" s="24" t="s">
        <v>70</v>
      </c>
      <c r="E986" s="25">
        <v>5553.8151500000004</v>
      </c>
      <c r="F986" s="25">
        <v>5393.42551</v>
      </c>
      <c r="G986" s="25">
        <v>10947.24065</v>
      </c>
      <c r="H986" s="44">
        <v>4553</v>
      </c>
      <c r="I986" s="44">
        <v>4296</v>
      </c>
      <c r="J986" s="44">
        <v>4</v>
      </c>
      <c r="K986" s="44">
        <v>8853</v>
      </c>
      <c r="L986" s="25">
        <v>2767</v>
      </c>
      <c r="M986" s="25">
        <v>2563</v>
      </c>
      <c r="N986" s="25">
        <v>3</v>
      </c>
      <c r="O986" s="26">
        <v>5333</v>
      </c>
      <c r="P986" s="27">
        <f>Table1[[#This Row],[Female Voters]]/Table1[[#This Row],[Female Population]]</f>
        <v>0.81979682020925737</v>
      </c>
      <c r="Q986" s="27">
        <f>Table1[[#This Row],[Male Voters]]/Table1[[#This Row],[Male Population]]</f>
        <v>0.79652532366206719</v>
      </c>
      <c r="R986" s="27">
        <f>Table1[[#This Row],[Total Voters]]/Table1[[#This Row],[Total Population]]</f>
        <v>0.80869693862078385</v>
      </c>
      <c r="S986" s="27">
        <f>Table1[[#This Row],[Female Ballots]]/Table1[[#This Row],[Female Population]]</f>
        <v>0.49821607764529213</v>
      </c>
      <c r="T986" s="27">
        <f>Table1[[#This Row],[Male Ballots]]/Table1[[#This Row],[Male Population]]</f>
        <v>0.47520819472669418</v>
      </c>
      <c r="U986" s="27">
        <f>Table1[[#This Row],[Total Ballots]]/Table1[[#This Row],[Total Population]]</f>
        <v>0.4871547242363764</v>
      </c>
      <c r="V986" s="27">
        <f>Table1[[#This Row],[Female Ballots]]/Table1[[#This Row],[Female Voters]]</f>
        <v>0.60773116626400181</v>
      </c>
      <c r="W986" s="27">
        <f>Table1[[#This Row],[Male Ballots]]/Table1[[#This Row],[Male Voters]]</f>
        <v>0.59660148975791438</v>
      </c>
      <c r="X986" s="27">
        <f>Table1[[#This Row],[Total Ballots]]/Table1[[#This Row],[Total Voters]]</f>
        <v>0.60239466847396361</v>
      </c>
    </row>
    <row r="987" spans="1:24" s="12" customFormat="1" hidden="1" x14ac:dyDescent="0.25">
      <c r="A987" s="22" t="s">
        <v>43</v>
      </c>
      <c r="B987" s="23">
        <v>2013</v>
      </c>
      <c r="C987" s="23"/>
      <c r="D987" s="24" t="s">
        <v>71</v>
      </c>
      <c r="E987" s="25">
        <v>7574.746494</v>
      </c>
      <c r="F987" s="25">
        <v>6691.7216690000005</v>
      </c>
      <c r="G987" s="25">
        <v>14266.468180000002</v>
      </c>
      <c r="H987" s="44">
        <v>6432</v>
      </c>
      <c r="I987" s="44">
        <v>5809</v>
      </c>
      <c r="J987" s="44">
        <v>3</v>
      </c>
      <c r="K987" s="44">
        <v>12244</v>
      </c>
      <c r="L987" s="25">
        <v>4682</v>
      </c>
      <c r="M987" s="25">
        <v>4333</v>
      </c>
      <c r="N987" s="25">
        <v>1</v>
      </c>
      <c r="O987" s="26">
        <v>9016</v>
      </c>
      <c r="P987" s="27">
        <f>Table1[[#This Row],[Female Voters]]/Table1[[#This Row],[Female Population]]</f>
        <v>0.84913732823861809</v>
      </c>
      <c r="Q987" s="27">
        <f>Table1[[#This Row],[Male Voters]]/Table1[[#This Row],[Male Population]]</f>
        <v>0.86808750981241678</v>
      </c>
      <c r="R987" s="27">
        <f>Table1[[#This Row],[Total Voters]]/Table1[[#This Row],[Total Population]]</f>
        <v>0.85823623937736204</v>
      </c>
      <c r="S987" s="27">
        <f>Table1[[#This Row],[Female Ballots]]/Table1[[#This Row],[Female Population]]</f>
        <v>0.61810649421847175</v>
      </c>
      <c r="T987" s="27">
        <f>Table1[[#This Row],[Male Ballots]]/Table1[[#This Row],[Male Population]]</f>
        <v>0.64751647099624754</v>
      </c>
      <c r="U987" s="27">
        <f>Table1[[#This Row],[Total Ballots]]/Table1[[#This Row],[Total Population]]</f>
        <v>0.63197140919848871</v>
      </c>
      <c r="V987" s="27">
        <f>Table1[[#This Row],[Female Ballots]]/Table1[[#This Row],[Female Voters]]</f>
        <v>0.72792288557213936</v>
      </c>
      <c r="W987" s="27">
        <f>Table1[[#This Row],[Male Ballots]]/Table1[[#This Row],[Male Voters]]</f>
        <v>0.7459115166121536</v>
      </c>
      <c r="X987" s="27">
        <f>Table1[[#This Row],[Total Ballots]]/Table1[[#This Row],[Total Voters]]</f>
        <v>0.73636066644887288</v>
      </c>
    </row>
    <row r="988" spans="1:24" s="12" customFormat="1" hidden="1" x14ac:dyDescent="0.25">
      <c r="A988" s="22" t="s">
        <v>43</v>
      </c>
      <c r="B988" s="23">
        <v>2013</v>
      </c>
      <c r="C988" s="23"/>
      <c r="D988" s="24" t="s">
        <v>453</v>
      </c>
      <c r="E988" s="25">
        <v>38090.2022</v>
      </c>
      <c r="F988" s="25">
        <v>38109.7961</v>
      </c>
      <c r="G988" s="25">
        <v>76199.998300000007</v>
      </c>
      <c r="H988" s="44">
        <v>22791</v>
      </c>
      <c r="I988" s="44">
        <v>20759</v>
      </c>
      <c r="J988" s="44">
        <v>23</v>
      </c>
      <c r="K988" s="44">
        <v>43573</v>
      </c>
      <c r="L988" s="25">
        <v>11140</v>
      </c>
      <c r="M988" s="25">
        <v>10017</v>
      </c>
      <c r="N988" s="25">
        <v>6</v>
      </c>
      <c r="O988" s="26">
        <v>21163</v>
      </c>
      <c r="P988" s="27">
        <f>Table1[[#This Row],[Female Voters]]/Table1[[#This Row],[Female Population]]</f>
        <v>0.59834284628712209</v>
      </c>
      <c r="Q988" s="27">
        <f>Table1[[#This Row],[Male Voters]]/Table1[[#This Row],[Male Population]]</f>
        <v>0.54471558823165678</v>
      </c>
      <c r="R988" s="27">
        <f>Table1[[#This Row],[Total Voters]]/Table1[[#This Row],[Total Population]]</f>
        <v>0.57182415973885914</v>
      </c>
      <c r="S988" s="27">
        <f>Table1[[#This Row],[Female Ballots]]/Table1[[#This Row],[Female Population]]</f>
        <v>0.29246366142944757</v>
      </c>
      <c r="T988" s="27">
        <f>Table1[[#This Row],[Male Ballots]]/Table1[[#This Row],[Male Population]]</f>
        <v>0.2628458041002219</v>
      </c>
      <c r="U988" s="27">
        <f>Table1[[#This Row],[Total Ballots]]/Table1[[#This Row],[Total Population]]</f>
        <v>0.27772966498871954</v>
      </c>
      <c r="V988" s="27">
        <f>Table1[[#This Row],[Female Ballots]]/Table1[[#This Row],[Female Voters]]</f>
        <v>0.48878943442586986</v>
      </c>
      <c r="W988" s="27">
        <f>Table1[[#This Row],[Male Ballots]]/Table1[[#This Row],[Male Voters]]</f>
        <v>0.48253769449395445</v>
      </c>
      <c r="X988" s="27">
        <f>Table1[[#This Row],[Total Ballots]]/Table1[[#This Row],[Total Voters]]</f>
        <v>0.48569068000826199</v>
      </c>
    </row>
    <row r="989" spans="1:24" s="12" customFormat="1" hidden="1" x14ac:dyDescent="0.25">
      <c r="A989" s="22" t="s">
        <v>28</v>
      </c>
      <c r="B989" s="23">
        <v>2013</v>
      </c>
      <c r="C989" s="23"/>
      <c r="D989" s="24" t="s">
        <v>66</v>
      </c>
      <c r="E989" s="25">
        <v>355.63446599999997</v>
      </c>
      <c r="F989" s="25">
        <v>394.30737099999999</v>
      </c>
      <c r="G989" s="25">
        <v>749.94183700000008</v>
      </c>
      <c r="H989" s="44">
        <v>254</v>
      </c>
      <c r="I989" s="44">
        <v>257</v>
      </c>
      <c r="J989" s="44"/>
      <c r="K989" s="44">
        <v>511</v>
      </c>
      <c r="L989" s="25">
        <v>76</v>
      </c>
      <c r="M989" s="25">
        <v>55</v>
      </c>
      <c r="N989" s="25"/>
      <c r="O989" s="26">
        <v>131</v>
      </c>
      <c r="P989" s="27">
        <f>Table1[[#This Row],[Female Voters]]/Table1[[#This Row],[Female Population]]</f>
        <v>0.71421648991692499</v>
      </c>
      <c r="Q989" s="27">
        <f>Table1[[#This Row],[Male Voters]]/Table1[[#This Row],[Male Population]]</f>
        <v>0.65177579447278455</v>
      </c>
      <c r="R989" s="27">
        <f>Table1[[#This Row],[Total Voters]]/Table1[[#This Row],[Total Population]]</f>
        <v>0.68138617528548406</v>
      </c>
      <c r="S989" s="27">
        <f>Table1[[#This Row],[Female Ballots]]/Table1[[#This Row],[Female Population]]</f>
        <v>0.21370257178616656</v>
      </c>
      <c r="T989" s="27">
        <f>Table1[[#This Row],[Male Ballots]]/Table1[[#This Row],[Male Population]]</f>
        <v>0.13948509220234689</v>
      </c>
      <c r="U989" s="27">
        <f>Table1[[#This Row],[Total Ballots]]/Table1[[#This Row],[Total Population]]</f>
        <v>0.1746802132336564</v>
      </c>
      <c r="V989" s="27">
        <f>Table1[[#This Row],[Female Ballots]]/Table1[[#This Row],[Female Voters]]</f>
        <v>0.29921259842519687</v>
      </c>
      <c r="W989" s="27">
        <f>Table1[[#This Row],[Male Ballots]]/Table1[[#This Row],[Male Voters]]</f>
        <v>0.2140077821011673</v>
      </c>
      <c r="X989" s="27">
        <f>Table1[[#This Row],[Total Ballots]]/Table1[[#This Row],[Total Voters]]</f>
        <v>0.25636007827788648</v>
      </c>
    </row>
    <row r="990" spans="1:24" s="12" customFormat="1" hidden="1" x14ac:dyDescent="0.25">
      <c r="A990" s="22" t="s">
        <v>28</v>
      </c>
      <c r="B990" s="23">
        <v>2013</v>
      </c>
      <c r="C990" s="23"/>
      <c r="D990" s="24" t="s">
        <v>67</v>
      </c>
      <c r="E990" s="25">
        <v>426.88572299999998</v>
      </c>
      <c r="F990" s="25">
        <v>425.56205299999999</v>
      </c>
      <c r="G990" s="25">
        <v>852.44777499999998</v>
      </c>
      <c r="H990" s="44">
        <v>409</v>
      </c>
      <c r="I990" s="44">
        <v>406</v>
      </c>
      <c r="J990" s="44"/>
      <c r="K990" s="44">
        <v>815</v>
      </c>
      <c r="L990" s="25">
        <v>118</v>
      </c>
      <c r="M990" s="25">
        <v>87</v>
      </c>
      <c r="N990" s="25"/>
      <c r="O990" s="26">
        <v>205</v>
      </c>
      <c r="P990" s="27">
        <f>Table1[[#This Row],[Female Voters]]/Table1[[#This Row],[Female Population]]</f>
        <v>0.95810184778655627</v>
      </c>
      <c r="Q990" s="27">
        <f>Table1[[#This Row],[Male Voters]]/Table1[[#This Row],[Male Population]]</f>
        <v>0.95403243108238323</v>
      </c>
      <c r="R990" s="27">
        <f>Table1[[#This Row],[Total Voters]]/Table1[[#This Row],[Total Population]]</f>
        <v>0.95607030002512472</v>
      </c>
      <c r="S990" s="27">
        <f>Table1[[#This Row],[Female Ballots]]/Table1[[#This Row],[Female Population]]</f>
        <v>0.27642058200198932</v>
      </c>
      <c r="T990" s="27">
        <f>Table1[[#This Row],[Male Ballots]]/Table1[[#This Row],[Male Population]]</f>
        <v>0.20443552094622497</v>
      </c>
      <c r="U990" s="27">
        <f>Table1[[#This Row],[Total Ballots]]/Table1[[#This Row],[Total Population]]</f>
        <v>0.24048394049711727</v>
      </c>
      <c r="V990" s="27">
        <f>Table1[[#This Row],[Female Ballots]]/Table1[[#This Row],[Female Voters]]</f>
        <v>0.28850855745721271</v>
      </c>
      <c r="W990" s="27">
        <f>Table1[[#This Row],[Male Ballots]]/Table1[[#This Row],[Male Voters]]</f>
        <v>0.21428571428571427</v>
      </c>
      <c r="X990" s="27">
        <f>Table1[[#This Row],[Total Ballots]]/Table1[[#This Row],[Total Voters]]</f>
        <v>0.25153374233128833</v>
      </c>
    </row>
    <row r="991" spans="1:24" s="12" customFormat="1" hidden="1" x14ac:dyDescent="0.25">
      <c r="A991" s="22" t="s">
        <v>28</v>
      </c>
      <c r="B991" s="23">
        <v>2013</v>
      </c>
      <c r="C991" s="23"/>
      <c r="D991" s="24" t="s">
        <v>68</v>
      </c>
      <c r="E991" s="25">
        <v>508.47270200000003</v>
      </c>
      <c r="F991" s="25">
        <v>518.53909299999998</v>
      </c>
      <c r="G991" s="25">
        <v>1027.0117949999999</v>
      </c>
      <c r="H991" s="44">
        <v>461</v>
      </c>
      <c r="I991" s="44">
        <v>435</v>
      </c>
      <c r="J991" s="44"/>
      <c r="K991" s="44">
        <v>896</v>
      </c>
      <c r="L991" s="25">
        <v>192</v>
      </c>
      <c r="M991" s="25">
        <v>159</v>
      </c>
      <c r="N991" s="25"/>
      <c r="O991" s="26">
        <v>351</v>
      </c>
      <c r="P991" s="27">
        <f>Table1[[#This Row],[Female Voters]]/Table1[[#This Row],[Female Population]]</f>
        <v>0.90663667525656078</v>
      </c>
      <c r="Q991" s="27">
        <f>Table1[[#This Row],[Male Voters]]/Table1[[#This Row],[Male Population]]</f>
        <v>0.83889528460296825</v>
      </c>
      <c r="R991" s="27">
        <f>Table1[[#This Row],[Total Voters]]/Table1[[#This Row],[Total Population]]</f>
        <v>0.87243399186082382</v>
      </c>
      <c r="S991" s="27">
        <f>Table1[[#This Row],[Female Ballots]]/Table1[[#This Row],[Female Population]]</f>
        <v>0.37760139186390379</v>
      </c>
      <c r="T991" s="27">
        <f>Table1[[#This Row],[Male Ballots]]/Table1[[#This Row],[Male Population]]</f>
        <v>0.30663069023418837</v>
      </c>
      <c r="U991" s="27">
        <f>Table1[[#This Row],[Total Ballots]]/Table1[[#This Row],[Total Population]]</f>
        <v>0.3417682267222647</v>
      </c>
      <c r="V991" s="27">
        <f>Table1[[#This Row],[Female Ballots]]/Table1[[#This Row],[Female Voters]]</f>
        <v>0.41648590021691972</v>
      </c>
      <c r="W991" s="27">
        <f>Table1[[#This Row],[Male Ballots]]/Table1[[#This Row],[Male Voters]]</f>
        <v>0.36551724137931035</v>
      </c>
      <c r="X991" s="27">
        <f>Table1[[#This Row],[Total Ballots]]/Table1[[#This Row],[Total Voters]]</f>
        <v>0.39174107142857145</v>
      </c>
    </row>
    <row r="992" spans="1:24" s="12" customFormat="1" hidden="1" x14ac:dyDescent="0.25">
      <c r="A992" s="22" t="s">
        <v>28</v>
      </c>
      <c r="B992" s="23">
        <v>2013</v>
      </c>
      <c r="C992" s="23"/>
      <c r="D992" s="24" t="s">
        <v>69</v>
      </c>
      <c r="E992" s="25">
        <v>740.44802200000004</v>
      </c>
      <c r="F992" s="25">
        <v>735.61257799999998</v>
      </c>
      <c r="G992" s="25">
        <v>1476.0606</v>
      </c>
      <c r="H992" s="44">
        <v>591</v>
      </c>
      <c r="I992" s="44">
        <v>555</v>
      </c>
      <c r="J992" s="44"/>
      <c r="K992" s="44">
        <v>1146</v>
      </c>
      <c r="L992" s="25">
        <v>329</v>
      </c>
      <c r="M992" s="25">
        <v>289</v>
      </c>
      <c r="N992" s="25"/>
      <c r="O992" s="26">
        <v>618</v>
      </c>
      <c r="P992" s="27">
        <f>Table1[[#This Row],[Female Voters]]/Table1[[#This Row],[Female Population]]</f>
        <v>0.79816541126501916</v>
      </c>
      <c r="Q992" s="27">
        <f>Table1[[#This Row],[Male Voters]]/Table1[[#This Row],[Male Population]]</f>
        <v>0.75447323305556635</v>
      </c>
      <c r="R992" s="27">
        <f>Table1[[#This Row],[Total Voters]]/Table1[[#This Row],[Total Population]]</f>
        <v>0.77639088801638634</v>
      </c>
      <c r="S992" s="27">
        <f>Table1[[#This Row],[Female Ballots]]/Table1[[#This Row],[Female Population]]</f>
        <v>0.44432558427443536</v>
      </c>
      <c r="T992" s="27">
        <f>Table1[[#This Row],[Male Ballots]]/Table1[[#This Row],[Male Population]]</f>
        <v>0.39286984568118682</v>
      </c>
      <c r="U992" s="27">
        <f>Table1[[#This Row],[Total Ballots]]/Table1[[#This Row],[Total Population]]</f>
        <v>0.41868199720255389</v>
      </c>
      <c r="V992" s="27">
        <f>Table1[[#This Row],[Female Ballots]]/Table1[[#This Row],[Female Voters]]</f>
        <v>0.55668358714043997</v>
      </c>
      <c r="W992" s="27">
        <f>Table1[[#This Row],[Male Ballots]]/Table1[[#This Row],[Male Voters]]</f>
        <v>0.52072072072072073</v>
      </c>
      <c r="X992" s="27">
        <f>Table1[[#This Row],[Total Ballots]]/Table1[[#This Row],[Total Voters]]</f>
        <v>0.53926701570680624</v>
      </c>
    </row>
    <row r="993" spans="1:24" s="12" customFormat="1" hidden="1" x14ac:dyDescent="0.25">
      <c r="A993" s="22" t="s">
        <v>28</v>
      </c>
      <c r="B993" s="23">
        <v>2013</v>
      </c>
      <c r="C993" s="23"/>
      <c r="D993" s="24" t="s">
        <v>70</v>
      </c>
      <c r="E993" s="25">
        <v>922.77401099999997</v>
      </c>
      <c r="F993" s="25">
        <v>922.46782000000007</v>
      </c>
      <c r="G993" s="25">
        <v>1845.241831</v>
      </c>
      <c r="H993" s="44">
        <v>772</v>
      </c>
      <c r="I993" s="44">
        <v>796</v>
      </c>
      <c r="J993" s="44"/>
      <c r="K993" s="44">
        <v>1568</v>
      </c>
      <c r="L993" s="25">
        <v>518</v>
      </c>
      <c r="M993" s="25">
        <v>517</v>
      </c>
      <c r="N993" s="25"/>
      <c r="O993" s="26">
        <v>1035</v>
      </c>
      <c r="P993" s="27">
        <f>Table1[[#This Row],[Female Voters]]/Table1[[#This Row],[Female Population]]</f>
        <v>0.8366078701798203</v>
      </c>
      <c r="Q993" s="27">
        <f>Table1[[#This Row],[Male Voters]]/Table1[[#This Row],[Male Population]]</f>
        <v>0.86290272976676841</v>
      </c>
      <c r="R993" s="27">
        <f>Table1[[#This Row],[Total Voters]]/Table1[[#This Row],[Total Population]]</f>
        <v>0.84975311834885447</v>
      </c>
      <c r="S993" s="27">
        <f>Table1[[#This Row],[Female Ballots]]/Table1[[#This Row],[Female Population]]</f>
        <v>0.56135087662324723</v>
      </c>
      <c r="T993" s="27">
        <f>Table1[[#This Row],[Male Ballots]]/Table1[[#This Row],[Male Population]]</f>
        <v>0.56045315488620506</v>
      </c>
      <c r="U993" s="27">
        <f>Table1[[#This Row],[Total Ballots]]/Table1[[#This Row],[Total Population]]</f>
        <v>0.56090209023664817</v>
      </c>
      <c r="V993" s="27">
        <f>Table1[[#This Row],[Female Ballots]]/Table1[[#This Row],[Female Voters]]</f>
        <v>0.67098445595854928</v>
      </c>
      <c r="W993" s="27">
        <f>Table1[[#This Row],[Male Ballots]]/Table1[[#This Row],[Male Voters]]</f>
        <v>0.64949748743718594</v>
      </c>
      <c r="X993" s="27">
        <f>Table1[[#This Row],[Total Ballots]]/Table1[[#This Row],[Total Voters]]</f>
        <v>0.66007653061224492</v>
      </c>
    </row>
    <row r="994" spans="1:24" s="12" customFormat="1" hidden="1" x14ac:dyDescent="0.25">
      <c r="A994" s="22" t="s">
        <v>28</v>
      </c>
      <c r="B994" s="23">
        <v>2013</v>
      </c>
      <c r="C994" s="23"/>
      <c r="D994" s="24" t="s">
        <v>71</v>
      </c>
      <c r="E994" s="25">
        <v>1246.5845000000002</v>
      </c>
      <c r="F994" s="25">
        <v>1188.1072220000001</v>
      </c>
      <c r="G994" s="25">
        <v>2434.6917229999999</v>
      </c>
      <c r="H994" s="44">
        <v>1122</v>
      </c>
      <c r="I994" s="44">
        <v>1067</v>
      </c>
      <c r="J994" s="44"/>
      <c r="K994" s="44">
        <v>2189</v>
      </c>
      <c r="L994" s="25">
        <v>840</v>
      </c>
      <c r="M994" s="25">
        <v>816</v>
      </c>
      <c r="N994" s="25"/>
      <c r="O994" s="26">
        <v>1656</v>
      </c>
      <c r="P994" s="27">
        <f>Table1[[#This Row],[Female Voters]]/Table1[[#This Row],[Female Population]]</f>
        <v>0.90005932209168316</v>
      </c>
      <c r="Q994" s="27">
        <f>Table1[[#This Row],[Male Voters]]/Table1[[#This Row],[Male Population]]</f>
        <v>0.89806709381318772</v>
      </c>
      <c r="R994" s="27">
        <f>Table1[[#This Row],[Total Voters]]/Table1[[#This Row],[Total Population]]</f>
        <v>0.89908713260122253</v>
      </c>
      <c r="S994" s="27">
        <f>Table1[[#This Row],[Female Ballots]]/Table1[[#This Row],[Female Population]]</f>
        <v>0.67384120370500344</v>
      </c>
      <c r="T994" s="27">
        <f>Table1[[#This Row],[Male Ballots]]/Table1[[#This Row],[Male Population]]</f>
        <v>0.68680669967344066</v>
      </c>
      <c r="U994" s="27">
        <f>Table1[[#This Row],[Total Ballots]]/Table1[[#This Row],[Total Population]]</f>
        <v>0.68016824649960006</v>
      </c>
      <c r="V994" s="27">
        <f>Table1[[#This Row],[Female Ballots]]/Table1[[#This Row],[Female Voters]]</f>
        <v>0.74866310160427807</v>
      </c>
      <c r="W994" s="27">
        <f>Table1[[#This Row],[Male Ballots]]/Table1[[#This Row],[Male Voters]]</f>
        <v>0.76476101218369263</v>
      </c>
      <c r="X994" s="27">
        <f>Table1[[#This Row],[Total Ballots]]/Table1[[#This Row],[Total Voters]]</f>
        <v>0.75650982183645499</v>
      </c>
    </row>
    <row r="995" spans="1:24" s="12" customFormat="1" hidden="1" x14ac:dyDescent="0.25">
      <c r="A995" s="22" t="s">
        <v>28</v>
      </c>
      <c r="B995" s="23">
        <v>2013</v>
      </c>
      <c r="C995" s="23"/>
      <c r="D995" s="24" t="s">
        <v>453</v>
      </c>
      <c r="E995" s="25">
        <v>5344.8954700000004</v>
      </c>
      <c r="F995" s="25">
        <v>5330.1040400000002</v>
      </c>
      <c r="G995" s="25">
        <v>10674.9995</v>
      </c>
      <c r="H995" s="44">
        <v>3609</v>
      </c>
      <c r="I995" s="44">
        <v>3516</v>
      </c>
      <c r="J995" s="44"/>
      <c r="K995" s="44">
        <v>7125</v>
      </c>
      <c r="L995" s="25">
        <v>2073</v>
      </c>
      <c r="M995" s="25">
        <v>1923</v>
      </c>
      <c r="N995" s="25"/>
      <c r="O995" s="26">
        <v>3996</v>
      </c>
      <c r="P995" s="27">
        <f>Table1[[#This Row],[Female Voters]]/Table1[[#This Row],[Female Population]]</f>
        <v>0.675223682157436</v>
      </c>
      <c r="Q995" s="27">
        <f>Table1[[#This Row],[Male Voters]]/Table1[[#This Row],[Male Population]]</f>
        <v>0.6596494127720629</v>
      </c>
      <c r="R995" s="27">
        <f>Table1[[#This Row],[Total Voters]]/Table1[[#This Row],[Total Population]]</f>
        <v>0.66744733805373946</v>
      </c>
      <c r="S995" s="27">
        <f>Table1[[#This Row],[Female Ballots]]/Table1[[#This Row],[Female Population]]</f>
        <v>0.38784668692501106</v>
      </c>
      <c r="T995" s="27">
        <f>Table1[[#This Row],[Male Ballots]]/Table1[[#This Row],[Male Population]]</f>
        <v>0.36078095015946443</v>
      </c>
      <c r="U995" s="27">
        <f>Table1[[#This Row],[Total Ballots]]/Table1[[#This Row],[Total Population]]</f>
        <v>0.37433257022634991</v>
      </c>
      <c r="V995" s="27">
        <f>Table1[[#This Row],[Female Ballots]]/Table1[[#This Row],[Female Voters]]</f>
        <v>0.57439733998337494</v>
      </c>
      <c r="W995" s="27">
        <f>Table1[[#This Row],[Male Ballots]]/Table1[[#This Row],[Male Voters]]</f>
        <v>0.54692832764505117</v>
      </c>
      <c r="X995" s="27">
        <f>Table1[[#This Row],[Total Ballots]]/Table1[[#This Row],[Total Voters]]</f>
        <v>0.56084210526315792</v>
      </c>
    </row>
    <row r="996" spans="1:24" s="12" customFormat="1" hidden="1" x14ac:dyDescent="0.25">
      <c r="A996" s="22" t="s">
        <v>42</v>
      </c>
      <c r="B996" s="23">
        <v>2013</v>
      </c>
      <c r="C996" s="23"/>
      <c r="D996" s="24" t="s">
        <v>66</v>
      </c>
      <c r="E996" s="25">
        <v>2188.7123940000001</v>
      </c>
      <c r="F996" s="25">
        <v>2697.9217570000001</v>
      </c>
      <c r="G996" s="25">
        <v>4886.6341499999999</v>
      </c>
      <c r="H996" s="44">
        <v>1295</v>
      </c>
      <c r="I996" s="44">
        <v>1276</v>
      </c>
      <c r="J996" s="44"/>
      <c r="K996" s="44">
        <v>2571</v>
      </c>
      <c r="L996" s="25">
        <v>210</v>
      </c>
      <c r="M996" s="25">
        <v>215</v>
      </c>
      <c r="N996" s="25"/>
      <c r="O996" s="26">
        <v>425</v>
      </c>
      <c r="P996" s="27">
        <f>Table1[[#This Row],[Female Voters]]/Table1[[#This Row],[Female Population]]</f>
        <v>0.59167207329297</v>
      </c>
      <c r="Q996" s="27">
        <f>Table1[[#This Row],[Male Voters]]/Table1[[#This Row],[Male Population]]</f>
        <v>0.47295663659974702</v>
      </c>
      <c r="R996" s="27">
        <f>Table1[[#This Row],[Total Voters]]/Table1[[#This Row],[Total Population]]</f>
        <v>0.526129012543327</v>
      </c>
      <c r="S996" s="27">
        <f>Table1[[#This Row],[Female Ballots]]/Table1[[#This Row],[Female Population]]</f>
        <v>9.59468226961573E-2</v>
      </c>
      <c r="T996" s="27">
        <f>Table1[[#This Row],[Male Ballots]]/Table1[[#This Row],[Male Population]]</f>
        <v>7.9690969333029479E-2</v>
      </c>
      <c r="U996" s="27">
        <f>Table1[[#This Row],[Total Ballots]]/Table1[[#This Row],[Total Population]]</f>
        <v>8.6971929339134182E-2</v>
      </c>
      <c r="V996" s="27">
        <f>Table1[[#This Row],[Female Ballots]]/Table1[[#This Row],[Female Voters]]</f>
        <v>0.16216216216216217</v>
      </c>
      <c r="W996" s="27">
        <f>Table1[[#This Row],[Male Ballots]]/Table1[[#This Row],[Male Voters]]</f>
        <v>0.16849529780564262</v>
      </c>
      <c r="X996" s="27">
        <f>Table1[[#This Row],[Total Ballots]]/Table1[[#This Row],[Total Voters]]</f>
        <v>0.16530532866588876</v>
      </c>
    </row>
    <row r="997" spans="1:24" s="12" customFormat="1" hidden="1" x14ac:dyDescent="0.25">
      <c r="A997" s="22" t="s">
        <v>42</v>
      </c>
      <c r="B997" s="23">
        <v>2013</v>
      </c>
      <c r="C997" s="23"/>
      <c r="D997" s="24" t="s">
        <v>67</v>
      </c>
      <c r="E997" s="25">
        <v>3166.1708600000002</v>
      </c>
      <c r="F997" s="25">
        <v>3918.68525</v>
      </c>
      <c r="G997" s="25">
        <v>7084.8561200000004</v>
      </c>
      <c r="H997" s="44">
        <v>1968</v>
      </c>
      <c r="I997" s="44">
        <v>1736</v>
      </c>
      <c r="J997" s="44"/>
      <c r="K997" s="44">
        <v>3704</v>
      </c>
      <c r="L997" s="25">
        <v>457</v>
      </c>
      <c r="M997" s="25">
        <v>375</v>
      </c>
      <c r="N997" s="25"/>
      <c r="O997" s="26">
        <v>832</v>
      </c>
      <c r="P997" s="27">
        <f>Table1[[#This Row],[Female Voters]]/Table1[[#This Row],[Female Population]]</f>
        <v>0.62157100390975106</v>
      </c>
      <c r="Q997" s="27">
        <f>Table1[[#This Row],[Male Voters]]/Table1[[#This Row],[Male Population]]</f>
        <v>0.44300572494307883</v>
      </c>
      <c r="R997" s="27">
        <f>Table1[[#This Row],[Total Voters]]/Table1[[#This Row],[Total Population]]</f>
        <v>0.52280525352432983</v>
      </c>
      <c r="S997" s="27">
        <f>Table1[[#This Row],[Female Ballots]]/Table1[[#This Row],[Female Population]]</f>
        <v>0.14433838861115664</v>
      </c>
      <c r="T997" s="27">
        <f>Table1[[#This Row],[Male Ballots]]/Table1[[#This Row],[Male Population]]</f>
        <v>9.5695361090814834E-2</v>
      </c>
      <c r="U997" s="27">
        <f>Table1[[#This Row],[Total Ballots]]/Table1[[#This Row],[Total Population]]</f>
        <v>0.11743357746550821</v>
      </c>
      <c r="V997" s="27">
        <f>Table1[[#This Row],[Female Ballots]]/Table1[[#This Row],[Female Voters]]</f>
        <v>0.23221544715447154</v>
      </c>
      <c r="W997" s="27">
        <f>Table1[[#This Row],[Male Ballots]]/Table1[[#This Row],[Male Voters]]</f>
        <v>0.21601382488479262</v>
      </c>
      <c r="X997" s="27">
        <f>Table1[[#This Row],[Total Ballots]]/Table1[[#This Row],[Total Voters]]</f>
        <v>0.22462203023758098</v>
      </c>
    </row>
    <row r="998" spans="1:24" s="12" customFormat="1" hidden="1" x14ac:dyDescent="0.25">
      <c r="A998" s="22" t="s">
        <v>42</v>
      </c>
      <c r="B998" s="23">
        <v>2013</v>
      </c>
      <c r="C998" s="23"/>
      <c r="D998" s="24" t="s">
        <v>68</v>
      </c>
      <c r="E998" s="25">
        <v>3174.4351999999999</v>
      </c>
      <c r="F998" s="25">
        <v>3761.3420599999999</v>
      </c>
      <c r="G998" s="25">
        <v>6935.7772600000008</v>
      </c>
      <c r="H998" s="44">
        <v>2105</v>
      </c>
      <c r="I998" s="44">
        <v>1857</v>
      </c>
      <c r="J998" s="44"/>
      <c r="K998" s="44">
        <v>3962</v>
      </c>
      <c r="L998" s="25">
        <v>692</v>
      </c>
      <c r="M998" s="25">
        <v>565</v>
      </c>
      <c r="N998" s="25"/>
      <c r="O998" s="26">
        <v>1257</v>
      </c>
      <c r="P998" s="27">
        <f>Table1[[#This Row],[Female Voters]]/Table1[[#This Row],[Female Population]]</f>
        <v>0.66311008648089587</v>
      </c>
      <c r="Q998" s="27">
        <f>Table1[[#This Row],[Male Voters]]/Table1[[#This Row],[Male Population]]</f>
        <v>0.4937067595495423</v>
      </c>
      <c r="R998" s="27">
        <f>Table1[[#This Row],[Total Voters]]/Table1[[#This Row],[Total Population]]</f>
        <v>0.57124095129894636</v>
      </c>
      <c r="S998" s="27">
        <f>Table1[[#This Row],[Female Ballots]]/Table1[[#This Row],[Female Population]]</f>
        <v>0.21799153436806648</v>
      </c>
      <c r="T998" s="27">
        <f>Table1[[#This Row],[Male Ballots]]/Table1[[#This Row],[Male Population]]</f>
        <v>0.15021234202772826</v>
      </c>
      <c r="U998" s="27">
        <f>Table1[[#This Row],[Total Ballots]]/Table1[[#This Row],[Total Population]]</f>
        <v>0.18123419378666722</v>
      </c>
      <c r="V998" s="27">
        <f>Table1[[#This Row],[Female Ballots]]/Table1[[#This Row],[Female Voters]]</f>
        <v>0.32874109263657958</v>
      </c>
      <c r="W998" s="27">
        <f>Table1[[#This Row],[Male Ballots]]/Table1[[#This Row],[Male Voters]]</f>
        <v>0.30425417339795369</v>
      </c>
      <c r="X998" s="27">
        <f>Table1[[#This Row],[Total Ballots]]/Table1[[#This Row],[Total Voters]]</f>
        <v>0.31726400807672894</v>
      </c>
    </row>
    <row r="999" spans="1:24" s="12" customFormat="1" hidden="1" x14ac:dyDescent="0.25">
      <c r="A999" s="22" t="s">
        <v>42</v>
      </c>
      <c r="B999" s="23">
        <v>2013</v>
      </c>
      <c r="C999" s="23"/>
      <c r="D999" s="24" t="s">
        <v>69</v>
      </c>
      <c r="E999" s="25">
        <v>4043.9026599999997</v>
      </c>
      <c r="F999" s="25">
        <v>4301.9738899999993</v>
      </c>
      <c r="G999" s="25">
        <v>8345.876549999999</v>
      </c>
      <c r="H999" s="44">
        <v>2959</v>
      </c>
      <c r="I999" s="44">
        <v>2596</v>
      </c>
      <c r="J999" s="44"/>
      <c r="K999" s="44">
        <v>5555</v>
      </c>
      <c r="L999" s="25">
        <v>1272</v>
      </c>
      <c r="M999" s="25">
        <v>1123</v>
      </c>
      <c r="N999" s="25"/>
      <c r="O999" s="26">
        <v>2395</v>
      </c>
      <c r="P999" s="27">
        <f>Table1[[#This Row],[Female Voters]]/Table1[[#This Row],[Female Population]]</f>
        <v>0.73171889849593963</v>
      </c>
      <c r="Q999" s="27">
        <f>Table1[[#This Row],[Male Voters]]/Table1[[#This Row],[Male Population]]</f>
        <v>0.60344392280818804</v>
      </c>
      <c r="R999" s="27">
        <f>Table1[[#This Row],[Total Voters]]/Table1[[#This Row],[Total Population]]</f>
        <v>0.66559815098151676</v>
      </c>
      <c r="S999" s="27">
        <f>Table1[[#This Row],[Female Ballots]]/Table1[[#This Row],[Female Population]]</f>
        <v>0.3145476305802079</v>
      </c>
      <c r="T999" s="27">
        <f>Table1[[#This Row],[Male Ballots]]/Table1[[#This Row],[Male Population]]</f>
        <v>0.26104296044437408</v>
      </c>
      <c r="U999" s="27">
        <f>Table1[[#This Row],[Total Ballots]]/Table1[[#This Row],[Total Population]]</f>
        <v>0.28696805969410133</v>
      </c>
      <c r="V999" s="27">
        <f>Table1[[#This Row],[Female Ballots]]/Table1[[#This Row],[Female Voters]]</f>
        <v>0.42987495775599865</v>
      </c>
      <c r="W999" s="27">
        <f>Table1[[#This Row],[Male Ballots]]/Table1[[#This Row],[Male Voters]]</f>
        <v>0.43258859784283515</v>
      </c>
      <c r="X999" s="27">
        <f>Table1[[#This Row],[Total Ballots]]/Table1[[#This Row],[Total Voters]]</f>
        <v>0.43114311431143115</v>
      </c>
    </row>
    <row r="1000" spans="1:24" s="12" customFormat="1" hidden="1" x14ac:dyDescent="0.25">
      <c r="A1000" s="22" t="s">
        <v>42</v>
      </c>
      <c r="B1000" s="23">
        <v>2013</v>
      </c>
      <c r="C1000" s="23"/>
      <c r="D1000" s="24" t="s">
        <v>70</v>
      </c>
      <c r="E1000" s="25">
        <v>4974.01469</v>
      </c>
      <c r="F1000" s="25">
        <v>4833.8276299999998</v>
      </c>
      <c r="G1000" s="25">
        <v>9807.84231</v>
      </c>
      <c r="H1000" s="44">
        <v>4134</v>
      </c>
      <c r="I1000" s="44">
        <v>3818</v>
      </c>
      <c r="J1000" s="44"/>
      <c r="K1000" s="44">
        <v>7952</v>
      </c>
      <c r="L1000" s="25">
        <v>2535</v>
      </c>
      <c r="M1000" s="25">
        <v>2236</v>
      </c>
      <c r="N1000" s="25"/>
      <c r="O1000" s="26">
        <v>4771</v>
      </c>
      <c r="P1000" s="27">
        <f>Table1[[#This Row],[Female Voters]]/Table1[[#This Row],[Female Population]]</f>
        <v>0.8311193789417618</v>
      </c>
      <c r="Q1000" s="27">
        <f>Table1[[#This Row],[Male Voters]]/Table1[[#This Row],[Male Population]]</f>
        <v>0.78985025785869822</v>
      </c>
      <c r="R1000" s="27">
        <f>Table1[[#This Row],[Total Voters]]/Table1[[#This Row],[Total Population]]</f>
        <v>0.81077975651099143</v>
      </c>
      <c r="S1000" s="27">
        <f>Table1[[#This Row],[Female Ballots]]/Table1[[#This Row],[Female Population]]</f>
        <v>0.50964867576617467</v>
      </c>
      <c r="T1000" s="27">
        <f>Table1[[#This Row],[Male Ballots]]/Table1[[#This Row],[Male Population]]</f>
        <v>0.46257338307282592</v>
      </c>
      <c r="U1000" s="27">
        <f>Table1[[#This Row],[Total Ballots]]/Table1[[#This Row],[Total Population]]</f>
        <v>0.48644746206161221</v>
      </c>
      <c r="V1000" s="27">
        <f>Table1[[#This Row],[Female Ballots]]/Table1[[#This Row],[Female Voters]]</f>
        <v>0.6132075471698113</v>
      </c>
      <c r="W1000" s="27">
        <f>Table1[[#This Row],[Male Ballots]]/Table1[[#This Row],[Male Voters]]</f>
        <v>0.58564693556836045</v>
      </c>
      <c r="X1000" s="27">
        <f>Table1[[#This Row],[Total Ballots]]/Table1[[#This Row],[Total Voters]]</f>
        <v>0.59997484909456744</v>
      </c>
    </row>
    <row r="1001" spans="1:24" s="12" customFormat="1" hidden="1" x14ac:dyDescent="0.25">
      <c r="A1001" s="22" t="s">
        <v>42</v>
      </c>
      <c r="B1001" s="23">
        <v>2013</v>
      </c>
      <c r="C1001" s="23"/>
      <c r="D1001" s="24" t="s">
        <v>71</v>
      </c>
      <c r="E1001" s="25">
        <v>6522.3373680000004</v>
      </c>
      <c r="F1001" s="25">
        <v>6035.5949780000001</v>
      </c>
      <c r="G1001" s="25">
        <v>12557.932350000001</v>
      </c>
      <c r="H1001" s="45">
        <v>5734</v>
      </c>
      <c r="I1001" s="45">
        <v>5371</v>
      </c>
      <c r="J1001" s="45"/>
      <c r="K1001" s="45">
        <v>11105</v>
      </c>
      <c r="L1001" s="25">
        <v>4241</v>
      </c>
      <c r="M1001" s="25">
        <v>4083</v>
      </c>
      <c r="N1001" s="25"/>
      <c r="O1001" s="26">
        <v>8324</v>
      </c>
      <c r="P1001" s="27">
        <f>Table1[[#This Row],[Female Voters]]/Table1[[#This Row],[Female Population]]</f>
        <v>0.87913269070260702</v>
      </c>
      <c r="Q1001" s="27">
        <f>Table1[[#This Row],[Male Voters]]/Table1[[#This Row],[Male Population]]</f>
        <v>0.88988741285283768</v>
      </c>
      <c r="R1001" s="27">
        <f>Table1[[#This Row],[Total Voters]]/Table1[[#This Row],[Total Population]]</f>
        <v>0.88430162629439546</v>
      </c>
      <c r="S1001" s="27">
        <f>Table1[[#This Row],[Female Ballots]]/Table1[[#This Row],[Female Population]]</f>
        <v>0.65022702149803913</v>
      </c>
      <c r="T1001" s="27">
        <f>Table1[[#This Row],[Male Ballots]]/Table1[[#This Row],[Male Population]]</f>
        <v>0.67648674486653071</v>
      </c>
      <c r="U1001" s="27">
        <f>Table1[[#This Row],[Total Ballots]]/Table1[[#This Row],[Total Population]]</f>
        <v>0.66284797273971618</v>
      </c>
      <c r="V1001" s="27">
        <f>Table1[[#This Row],[Female Ballots]]/Table1[[#This Row],[Female Voters]]</f>
        <v>0.73962329961632367</v>
      </c>
      <c r="W1001" s="27">
        <f>Table1[[#This Row],[Male Ballots]]/Table1[[#This Row],[Male Voters]]</f>
        <v>0.76019363247067584</v>
      </c>
      <c r="X1001" s="27">
        <f>Table1[[#This Row],[Total Ballots]]/Table1[[#This Row],[Total Voters]]</f>
        <v>0.74957226474561012</v>
      </c>
    </row>
    <row r="1002" spans="1:24" s="12" customFormat="1" hidden="1" x14ac:dyDescent="0.25">
      <c r="A1002" s="22" t="s">
        <v>42</v>
      </c>
      <c r="B1002" s="23">
        <v>2013</v>
      </c>
      <c r="C1002" s="23"/>
      <c r="D1002" s="24" t="s">
        <v>453</v>
      </c>
      <c r="E1002" s="25">
        <v>29928.573899999999</v>
      </c>
      <c r="F1002" s="25">
        <v>31871.4241</v>
      </c>
      <c r="G1002" s="25">
        <v>61799.998</v>
      </c>
      <c r="H1002" s="44">
        <v>18195</v>
      </c>
      <c r="I1002" s="44">
        <v>16654</v>
      </c>
      <c r="J1002" s="44"/>
      <c r="K1002" s="44">
        <v>34849</v>
      </c>
      <c r="L1002" s="25">
        <v>9407</v>
      </c>
      <c r="M1002" s="25">
        <v>8597</v>
      </c>
      <c r="N1002" s="25"/>
      <c r="O1002" s="26">
        <v>18004</v>
      </c>
      <c r="P1002" s="27">
        <f>Table1[[#This Row],[Female Voters]]/Table1[[#This Row],[Female Population]]</f>
        <v>0.60794744383059296</v>
      </c>
      <c r="Q1002" s="27">
        <f>Table1[[#This Row],[Male Voters]]/Table1[[#This Row],[Male Population]]</f>
        <v>0.52253705224298397</v>
      </c>
      <c r="R1002" s="27">
        <f>Table1[[#This Row],[Total Voters]]/Table1[[#This Row],[Total Population]]</f>
        <v>0.56389969462458556</v>
      </c>
      <c r="S1002" s="27">
        <f>Table1[[#This Row],[Female Ballots]]/Table1[[#This Row],[Female Population]]</f>
        <v>0.31431500984415434</v>
      </c>
      <c r="T1002" s="27">
        <f>Table1[[#This Row],[Male Ballots]]/Table1[[#This Row],[Male Population]]</f>
        <v>0.26974006473717627</v>
      </c>
      <c r="U1002" s="27">
        <f>Table1[[#This Row],[Total Ballots]]/Table1[[#This Row],[Total Population]]</f>
        <v>0.29132687026947801</v>
      </c>
      <c r="V1002" s="27">
        <f>Table1[[#This Row],[Female Ballots]]/Table1[[#This Row],[Female Voters]]</f>
        <v>0.51701016762846941</v>
      </c>
      <c r="W1002" s="27">
        <f>Table1[[#This Row],[Male Ballots]]/Table1[[#This Row],[Male Voters]]</f>
        <v>0.51621232136423678</v>
      </c>
      <c r="X1002" s="27">
        <f>Table1[[#This Row],[Total Ballots]]/Table1[[#This Row],[Total Voters]]</f>
        <v>0.51662888461648826</v>
      </c>
    </row>
    <row r="1003" spans="1:24" s="12" customFormat="1" hidden="1" x14ac:dyDescent="0.25">
      <c r="A1003" s="22" t="s">
        <v>50</v>
      </c>
      <c r="B1003" s="23">
        <v>2013</v>
      </c>
      <c r="C1003" s="23"/>
      <c r="D1003" s="24" t="s">
        <v>66</v>
      </c>
      <c r="E1003" s="25">
        <v>1485.5330039999999</v>
      </c>
      <c r="F1003" s="25">
        <v>1586.260542</v>
      </c>
      <c r="G1003" s="25">
        <v>3071.7935369999996</v>
      </c>
      <c r="H1003" s="44">
        <v>677</v>
      </c>
      <c r="I1003" s="44">
        <v>626</v>
      </c>
      <c r="J1003" s="44"/>
      <c r="K1003" s="44">
        <v>1303</v>
      </c>
      <c r="L1003" s="25">
        <v>105</v>
      </c>
      <c r="M1003" s="25">
        <v>83</v>
      </c>
      <c r="N1003" s="25"/>
      <c r="O1003" s="26">
        <v>188</v>
      </c>
      <c r="P1003" s="27">
        <f>Table1[[#This Row],[Female Voters]]/Table1[[#This Row],[Female Population]]</f>
        <v>0.45572868335949812</v>
      </c>
      <c r="Q1003" s="27">
        <f>Table1[[#This Row],[Male Voters]]/Table1[[#This Row],[Male Population]]</f>
        <v>0.39463882724506427</v>
      </c>
      <c r="R1003" s="27">
        <f>Table1[[#This Row],[Total Voters]]/Table1[[#This Row],[Total Population]]</f>
        <v>0.42418215427087158</v>
      </c>
      <c r="S1003" s="27">
        <f>Table1[[#This Row],[Female Ballots]]/Table1[[#This Row],[Female Population]]</f>
        <v>7.0681701259597191E-2</v>
      </c>
      <c r="T1003" s="27">
        <f>Table1[[#This Row],[Male Ballots]]/Table1[[#This Row],[Male Population]]</f>
        <v>5.2324317350383918E-2</v>
      </c>
      <c r="U1003" s="27">
        <f>Table1[[#This Row],[Total Ballots]]/Table1[[#This Row],[Total Population]]</f>
        <v>6.1202029933172565E-2</v>
      </c>
      <c r="V1003" s="27">
        <f>Table1[[#This Row],[Female Ballots]]/Table1[[#This Row],[Female Voters]]</f>
        <v>0.15509601181683899</v>
      </c>
      <c r="W1003" s="27">
        <f>Table1[[#This Row],[Male Ballots]]/Table1[[#This Row],[Male Voters]]</f>
        <v>0.13258785942492013</v>
      </c>
      <c r="X1003" s="27">
        <f>Table1[[#This Row],[Total Ballots]]/Table1[[#This Row],[Total Voters]]</f>
        <v>0.14428242517267845</v>
      </c>
    </row>
    <row r="1004" spans="1:24" s="12" customFormat="1" hidden="1" x14ac:dyDescent="0.25">
      <c r="A1004" s="22" t="s">
        <v>50</v>
      </c>
      <c r="B1004" s="23">
        <v>2013</v>
      </c>
      <c r="C1004" s="23"/>
      <c r="D1004" s="24" t="s">
        <v>67</v>
      </c>
      <c r="E1004" s="25">
        <v>2030.2567260000001</v>
      </c>
      <c r="F1004" s="25">
        <v>2149.9857400000001</v>
      </c>
      <c r="G1004" s="25">
        <v>4180.2424599999995</v>
      </c>
      <c r="H1004" s="44">
        <v>1275</v>
      </c>
      <c r="I1004" s="44">
        <v>1135</v>
      </c>
      <c r="J1004" s="44"/>
      <c r="K1004" s="44">
        <v>2410</v>
      </c>
      <c r="L1004" s="25">
        <v>288</v>
      </c>
      <c r="M1004" s="25">
        <v>220</v>
      </c>
      <c r="N1004" s="25"/>
      <c r="O1004" s="26">
        <v>508</v>
      </c>
      <c r="P1004" s="27">
        <f>Table1[[#This Row],[Female Voters]]/Table1[[#This Row],[Female Population]]</f>
        <v>0.62799939715604225</v>
      </c>
      <c r="Q1004" s="27">
        <f>Table1[[#This Row],[Male Voters]]/Table1[[#This Row],[Male Population]]</f>
        <v>0.52791047814112479</v>
      </c>
      <c r="R1004" s="27">
        <f>Table1[[#This Row],[Total Voters]]/Table1[[#This Row],[Total Population]]</f>
        <v>0.57652158291315958</v>
      </c>
      <c r="S1004" s="27">
        <f>Table1[[#This Row],[Female Ballots]]/Table1[[#This Row],[Female Population]]</f>
        <v>0.14185398147524719</v>
      </c>
      <c r="T1004" s="27">
        <f>Table1[[#This Row],[Male Ballots]]/Table1[[#This Row],[Male Population]]</f>
        <v>0.10232626008021802</v>
      </c>
      <c r="U1004" s="27">
        <f>Table1[[#This Row],[Total Ballots]]/Table1[[#This Row],[Total Population]]</f>
        <v>0.12152405150202701</v>
      </c>
      <c r="V1004" s="27">
        <f>Table1[[#This Row],[Female Ballots]]/Table1[[#This Row],[Female Voters]]</f>
        <v>0.22588235294117648</v>
      </c>
      <c r="W1004" s="27">
        <f>Table1[[#This Row],[Male Ballots]]/Table1[[#This Row],[Male Voters]]</f>
        <v>0.19383259911894274</v>
      </c>
      <c r="X1004" s="27">
        <f>Table1[[#This Row],[Total Ballots]]/Table1[[#This Row],[Total Voters]]</f>
        <v>0.21078838174273859</v>
      </c>
    </row>
    <row r="1005" spans="1:24" s="12" customFormat="1" hidden="1" x14ac:dyDescent="0.25">
      <c r="A1005" s="22" t="s">
        <v>50</v>
      </c>
      <c r="B1005" s="23">
        <v>2013</v>
      </c>
      <c r="C1005" s="23"/>
      <c r="D1005" s="24" t="s">
        <v>68</v>
      </c>
      <c r="E1005" s="25">
        <v>2229.7983399999998</v>
      </c>
      <c r="F1005" s="25">
        <v>2279.6258800000001</v>
      </c>
      <c r="G1005" s="25">
        <v>4509.4242199999999</v>
      </c>
      <c r="H1005" s="44">
        <v>1300</v>
      </c>
      <c r="I1005" s="44">
        <v>1161</v>
      </c>
      <c r="J1005" s="44"/>
      <c r="K1005" s="44">
        <v>2461</v>
      </c>
      <c r="L1005" s="25">
        <v>408</v>
      </c>
      <c r="M1005" s="25">
        <v>374</v>
      </c>
      <c r="N1005" s="25"/>
      <c r="O1005" s="26">
        <v>782</v>
      </c>
      <c r="P1005" s="27">
        <f>Table1[[#This Row],[Female Voters]]/Table1[[#This Row],[Female Population]]</f>
        <v>0.58301236335120787</v>
      </c>
      <c r="Q1005" s="27">
        <f>Table1[[#This Row],[Male Voters]]/Table1[[#This Row],[Male Population]]</f>
        <v>0.5092940952223266</v>
      </c>
      <c r="R1005" s="27">
        <f>Table1[[#This Row],[Total Voters]]/Table1[[#This Row],[Total Population]]</f>
        <v>0.54574594891407224</v>
      </c>
      <c r="S1005" s="27">
        <f>Table1[[#This Row],[Female Ballots]]/Table1[[#This Row],[Female Population]]</f>
        <v>0.18297618788253292</v>
      </c>
      <c r="T1005" s="27">
        <f>Table1[[#This Row],[Male Ballots]]/Table1[[#This Row],[Male Population]]</f>
        <v>0.1640620082800604</v>
      </c>
      <c r="U1005" s="27">
        <f>Table1[[#This Row],[Total Ballots]]/Table1[[#This Row],[Total Population]]</f>
        <v>0.17341460058951827</v>
      </c>
      <c r="V1005" s="27">
        <f>Table1[[#This Row],[Female Ballots]]/Table1[[#This Row],[Female Voters]]</f>
        <v>0.31384615384615383</v>
      </c>
      <c r="W1005" s="27">
        <f>Table1[[#This Row],[Male Ballots]]/Table1[[#This Row],[Male Voters]]</f>
        <v>0.32213608957795004</v>
      </c>
      <c r="X1005" s="27">
        <f>Table1[[#This Row],[Total Ballots]]/Table1[[#This Row],[Total Voters]]</f>
        <v>0.31775700934579437</v>
      </c>
    </row>
    <row r="1006" spans="1:24" s="12" customFormat="1" hidden="1" x14ac:dyDescent="0.25">
      <c r="A1006" s="22" t="s">
        <v>50</v>
      </c>
      <c r="B1006" s="23">
        <v>2013</v>
      </c>
      <c r="C1006" s="23"/>
      <c r="D1006" s="24" t="s">
        <v>69</v>
      </c>
      <c r="E1006" s="25">
        <v>2779.3107099999997</v>
      </c>
      <c r="F1006" s="25">
        <v>2709.5290300000001</v>
      </c>
      <c r="G1006" s="25">
        <v>5488.8397400000003</v>
      </c>
      <c r="H1006" s="44">
        <v>1855</v>
      </c>
      <c r="I1006" s="44">
        <v>1585</v>
      </c>
      <c r="J1006" s="44"/>
      <c r="K1006" s="44">
        <v>3440</v>
      </c>
      <c r="L1006" s="25">
        <v>829</v>
      </c>
      <c r="M1006" s="25">
        <v>651</v>
      </c>
      <c r="N1006" s="25"/>
      <c r="O1006" s="26">
        <v>1480</v>
      </c>
      <c r="P1006" s="27">
        <f>Table1[[#This Row],[Female Voters]]/Table1[[#This Row],[Female Population]]</f>
        <v>0.6674316740930345</v>
      </c>
      <c r="Q1006" s="27">
        <f>Table1[[#This Row],[Male Voters]]/Table1[[#This Row],[Male Population]]</f>
        <v>0.58497251088688274</v>
      </c>
      <c r="R1006" s="27">
        <f>Table1[[#This Row],[Total Voters]]/Table1[[#This Row],[Total Population]]</f>
        <v>0.62672625963752404</v>
      </c>
      <c r="S1006" s="27">
        <f>Table1[[#This Row],[Female Ballots]]/Table1[[#This Row],[Female Population]]</f>
        <v>0.29827539505289785</v>
      </c>
      <c r="T1006" s="27">
        <f>Table1[[#This Row],[Male Ballots]]/Table1[[#This Row],[Male Population]]</f>
        <v>0.24026315746836635</v>
      </c>
      <c r="U1006" s="27">
        <f>Table1[[#This Row],[Total Ballots]]/Table1[[#This Row],[Total Population]]</f>
        <v>0.2696380419370743</v>
      </c>
      <c r="V1006" s="27">
        <f>Table1[[#This Row],[Female Ballots]]/Table1[[#This Row],[Female Voters]]</f>
        <v>0.44690026954177897</v>
      </c>
      <c r="W1006" s="27">
        <f>Table1[[#This Row],[Male Ballots]]/Table1[[#This Row],[Male Voters]]</f>
        <v>0.41072555205047317</v>
      </c>
      <c r="X1006" s="27">
        <f>Table1[[#This Row],[Total Ballots]]/Table1[[#This Row],[Total Voters]]</f>
        <v>0.43023255813953487</v>
      </c>
    </row>
    <row r="1007" spans="1:24" s="12" customFormat="1" hidden="1" x14ac:dyDescent="0.25">
      <c r="A1007" s="22" t="s">
        <v>50</v>
      </c>
      <c r="B1007" s="23">
        <v>2013</v>
      </c>
      <c r="C1007" s="23"/>
      <c r="D1007" s="24" t="s">
        <v>70</v>
      </c>
      <c r="E1007" s="25">
        <v>3377.0158000000001</v>
      </c>
      <c r="F1007" s="25">
        <v>3293.0021200000001</v>
      </c>
      <c r="G1007" s="25">
        <v>6670.0179100000005</v>
      </c>
      <c r="H1007" s="44">
        <v>2728</v>
      </c>
      <c r="I1007" s="44">
        <v>2384</v>
      </c>
      <c r="J1007" s="44"/>
      <c r="K1007" s="44">
        <v>5112</v>
      </c>
      <c r="L1007" s="25">
        <v>1639</v>
      </c>
      <c r="M1007" s="25">
        <v>1401</v>
      </c>
      <c r="N1007" s="25"/>
      <c r="O1007" s="26">
        <v>3040</v>
      </c>
      <c r="P1007" s="27">
        <f>Table1[[#This Row],[Female Voters]]/Table1[[#This Row],[Female Population]]</f>
        <v>0.80781381005087383</v>
      </c>
      <c r="Q1007" s="27">
        <f>Table1[[#This Row],[Male Voters]]/Table1[[#This Row],[Male Population]]</f>
        <v>0.72395944889340058</v>
      </c>
      <c r="R1007" s="27">
        <f>Table1[[#This Row],[Total Voters]]/Table1[[#This Row],[Total Population]]</f>
        <v>0.76641473365998802</v>
      </c>
      <c r="S1007" s="27">
        <f>Table1[[#This Row],[Female Ballots]]/Table1[[#This Row],[Female Population]]</f>
        <v>0.48533974878056535</v>
      </c>
      <c r="T1007" s="27">
        <f>Table1[[#This Row],[Male Ballots]]/Table1[[#This Row],[Male Population]]</f>
        <v>0.42544764593106305</v>
      </c>
      <c r="U1007" s="27">
        <f>Table1[[#This Row],[Total Ballots]]/Table1[[#This Row],[Total Population]]</f>
        <v>0.4557708901264404</v>
      </c>
      <c r="V1007" s="27">
        <f>Table1[[#This Row],[Female Ballots]]/Table1[[#This Row],[Female Voters]]</f>
        <v>0.60080645161290325</v>
      </c>
      <c r="W1007" s="27">
        <f>Table1[[#This Row],[Male Ballots]]/Table1[[#This Row],[Male Voters]]</f>
        <v>0.58766778523489938</v>
      </c>
      <c r="X1007" s="27">
        <f>Table1[[#This Row],[Total Ballots]]/Table1[[#This Row],[Total Voters]]</f>
        <v>0.59467918622848204</v>
      </c>
    </row>
    <row r="1008" spans="1:24" s="12" customFormat="1" hidden="1" x14ac:dyDescent="0.25">
      <c r="A1008" s="22" t="s">
        <v>50</v>
      </c>
      <c r="B1008" s="23">
        <v>2013</v>
      </c>
      <c r="C1008" s="23"/>
      <c r="D1008" s="24" t="s">
        <v>71</v>
      </c>
      <c r="E1008" s="25">
        <v>4033.1264460000002</v>
      </c>
      <c r="F1008" s="25">
        <v>3973.5989099999997</v>
      </c>
      <c r="G1008" s="25">
        <v>8006.7253569999993</v>
      </c>
      <c r="H1008" s="44">
        <v>3291</v>
      </c>
      <c r="I1008" s="44">
        <v>3271</v>
      </c>
      <c r="J1008" s="44"/>
      <c r="K1008" s="44">
        <v>6562</v>
      </c>
      <c r="L1008" s="25">
        <v>2359</v>
      </c>
      <c r="M1008" s="25">
        <v>2404</v>
      </c>
      <c r="N1008" s="25"/>
      <c r="O1008" s="26">
        <v>4763</v>
      </c>
      <c r="P1008" s="27">
        <f>Table1[[#This Row],[Female Voters]]/Table1[[#This Row],[Female Population]]</f>
        <v>0.81599226904080058</v>
      </c>
      <c r="Q1008" s="27">
        <f>Table1[[#This Row],[Male Voters]]/Table1[[#This Row],[Male Population]]</f>
        <v>0.82318323365958446</v>
      </c>
      <c r="R1008" s="27">
        <f>Table1[[#This Row],[Total Voters]]/Table1[[#This Row],[Total Population]]</f>
        <v>0.81956101994469854</v>
      </c>
      <c r="S1008" s="27">
        <f>Table1[[#This Row],[Female Ballots]]/Table1[[#This Row],[Female Population]]</f>
        <v>0.58490603545039455</v>
      </c>
      <c r="T1008" s="27">
        <f>Table1[[#This Row],[Male Ballots]]/Table1[[#This Row],[Male Population]]</f>
        <v>0.60499311944898837</v>
      </c>
      <c r="U1008" s="27">
        <f>Table1[[#This Row],[Total Ballots]]/Table1[[#This Row],[Total Population]]</f>
        <v>0.59487490673523302</v>
      </c>
      <c r="V1008" s="27">
        <f>Table1[[#This Row],[Female Ballots]]/Table1[[#This Row],[Female Voters]]</f>
        <v>0.71680340322090552</v>
      </c>
      <c r="W1008" s="27">
        <f>Table1[[#This Row],[Male Ballots]]/Table1[[#This Row],[Male Voters]]</f>
        <v>0.7349434423723632</v>
      </c>
      <c r="X1008" s="27">
        <f>Table1[[#This Row],[Total Ballots]]/Table1[[#This Row],[Total Voters]]</f>
        <v>0.7258457787259982</v>
      </c>
    </row>
    <row r="1009" spans="1:24" s="12" customFormat="1" hidden="1" x14ac:dyDescent="0.25">
      <c r="A1009" s="22" t="s">
        <v>50</v>
      </c>
      <c r="B1009" s="23">
        <v>2013</v>
      </c>
      <c r="C1009" s="23"/>
      <c r="D1009" s="24" t="s">
        <v>453</v>
      </c>
      <c r="E1009" s="25">
        <v>20533.230500000001</v>
      </c>
      <c r="F1009" s="25">
        <v>20966.768199999999</v>
      </c>
      <c r="G1009" s="25">
        <v>41499.998800000001</v>
      </c>
      <c r="H1009" s="44">
        <v>11126</v>
      </c>
      <c r="I1009" s="44">
        <v>10162</v>
      </c>
      <c r="J1009" s="44"/>
      <c r="K1009" s="44">
        <v>21288</v>
      </c>
      <c r="L1009" s="25">
        <v>5628</v>
      </c>
      <c r="M1009" s="25">
        <v>5133</v>
      </c>
      <c r="N1009" s="25"/>
      <c r="O1009" s="26">
        <v>10761</v>
      </c>
      <c r="P1009" s="27">
        <f>Table1[[#This Row],[Female Voters]]/Table1[[#This Row],[Female Population]]</f>
        <v>0.54185336301562481</v>
      </c>
      <c r="Q1009" s="27">
        <f>Table1[[#This Row],[Male Voters]]/Table1[[#This Row],[Male Population]]</f>
        <v>0.48467173877564979</v>
      </c>
      <c r="R1009" s="27">
        <f>Table1[[#This Row],[Total Voters]]/Table1[[#This Row],[Total Population]]</f>
        <v>0.51296387025437695</v>
      </c>
      <c r="S1009" s="27">
        <f>Table1[[#This Row],[Female Ballots]]/Table1[[#This Row],[Female Population]]</f>
        <v>0.27409228177709299</v>
      </c>
      <c r="T1009" s="27">
        <f>Table1[[#This Row],[Male Ballots]]/Table1[[#This Row],[Male Population]]</f>
        <v>0.24481598456361053</v>
      </c>
      <c r="U1009" s="27">
        <f>Table1[[#This Row],[Total Ballots]]/Table1[[#This Row],[Total Population]]</f>
        <v>0.25930121231714348</v>
      </c>
      <c r="V1009" s="27">
        <f>Table1[[#This Row],[Female Ballots]]/Table1[[#This Row],[Female Voters]]</f>
        <v>0.50584217149020316</v>
      </c>
      <c r="W1009" s="27">
        <f>Table1[[#This Row],[Male Ballots]]/Table1[[#This Row],[Male Voters]]</f>
        <v>0.50511710293249357</v>
      </c>
      <c r="X1009" s="27">
        <f>Table1[[#This Row],[Total Ballots]]/Table1[[#This Row],[Total Voters]]</f>
        <v>0.50549605411499432</v>
      </c>
    </row>
    <row r="1010" spans="1:24" s="12" customFormat="1" hidden="1" x14ac:dyDescent="0.25">
      <c r="A1010" s="22" t="s">
        <v>35</v>
      </c>
      <c r="B1010" s="23">
        <v>2013</v>
      </c>
      <c r="C1010" s="23"/>
      <c r="D1010" s="24" t="s">
        <v>66</v>
      </c>
      <c r="E1010" s="25">
        <v>609.97301200000004</v>
      </c>
      <c r="F1010" s="25">
        <v>724.28941699999996</v>
      </c>
      <c r="G1010" s="25">
        <v>1334.2624289999999</v>
      </c>
      <c r="H1010" s="44">
        <v>402</v>
      </c>
      <c r="I1010" s="44">
        <v>438</v>
      </c>
      <c r="J1010" s="44"/>
      <c r="K1010" s="44">
        <v>840</v>
      </c>
      <c r="L1010" s="25">
        <v>67</v>
      </c>
      <c r="M1010" s="25">
        <v>66</v>
      </c>
      <c r="N1010" s="25"/>
      <c r="O1010" s="26">
        <v>133</v>
      </c>
      <c r="P1010" s="27">
        <f>Table1[[#This Row],[Female Voters]]/Table1[[#This Row],[Female Population]]</f>
        <v>0.65904555134645859</v>
      </c>
      <c r="Q1010" s="27">
        <f>Table1[[#This Row],[Male Voters]]/Table1[[#This Row],[Male Population]]</f>
        <v>0.6047306362892777</v>
      </c>
      <c r="R1010" s="27">
        <f>Table1[[#This Row],[Total Voters]]/Table1[[#This Row],[Total Population]]</f>
        <v>0.62956130798763588</v>
      </c>
      <c r="S1010" s="27">
        <f>Table1[[#This Row],[Female Ballots]]/Table1[[#This Row],[Female Population]]</f>
        <v>0.10984092522440976</v>
      </c>
      <c r="T1010" s="27">
        <f>Table1[[#This Row],[Male Ballots]]/Table1[[#This Row],[Male Population]]</f>
        <v>9.1123794509343228E-2</v>
      </c>
      <c r="U1010" s="27">
        <f>Table1[[#This Row],[Total Ballots]]/Table1[[#This Row],[Total Population]]</f>
        <v>9.9680540431375669E-2</v>
      </c>
      <c r="V1010" s="27">
        <f>Table1[[#This Row],[Female Ballots]]/Table1[[#This Row],[Female Voters]]</f>
        <v>0.16666666666666666</v>
      </c>
      <c r="W1010" s="27">
        <f>Table1[[#This Row],[Male Ballots]]/Table1[[#This Row],[Male Voters]]</f>
        <v>0.15068493150684931</v>
      </c>
      <c r="X1010" s="27">
        <f>Table1[[#This Row],[Total Ballots]]/Table1[[#This Row],[Total Voters]]</f>
        <v>0.15833333333333333</v>
      </c>
    </row>
    <row r="1011" spans="1:24" s="12" customFormat="1" hidden="1" x14ac:dyDescent="0.25">
      <c r="A1011" s="22" t="s">
        <v>35</v>
      </c>
      <c r="B1011" s="23">
        <v>2013</v>
      </c>
      <c r="C1011" s="23"/>
      <c r="D1011" s="24" t="s">
        <v>67</v>
      </c>
      <c r="E1011" s="25">
        <v>852.81573700000001</v>
      </c>
      <c r="F1011" s="25">
        <v>963.15577499999995</v>
      </c>
      <c r="G1011" s="25">
        <v>1815.9715120000001</v>
      </c>
      <c r="H1011" s="44">
        <v>648</v>
      </c>
      <c r="I1011" s="44">
        <v>615</v>
      </c>
      <c r="J1011" s="44">
        <v>1</v>
      </c>
      <c r="K1011" s="44">
        <v>1264</v>
      </c>
      <c r="L1011" s="25">
        <v>139</v>
      </c>
      <c r="M1011" s="25">
        <v>125</v>
      </c>
      <c r="N1011" s="25"/>
      <c r="O1011" s="26">
        <v>264</v>
      </c>
      <c r="P1011" s="27">
        <f>Table1[[#This Row],[Female Voters]]/Table1[[#This Row],[Female Population]]</f>
        <v>0.75983588468888674</v>
      </c>
      <c r="Q1011" s="27">
        <f>Table1[[#This Row],[Male Voters]]/Table1[[#This Row],[Male Population]]</f>
        <v>0.63852599544450639</v>
      </c>
      <c r="R1011" s="27">
        <f>Table1[[#This Row],[Total Voters]]/Table1[[#This Row],[Total Population]]</f>
        <v>0.69604616132326191</v>
      </c>
      <c r="S1011" s="27">
        <f>Table1[[#This Row],[Female Ballots]]/Table1[[#This Row],[Female Population]]</f>
        <v>0.16298948761073342</v>
      </c>
      <c r="T1011" s="27">
        <f>Table1[[#This Row],[Male Ballots]]/Table1[[#This Row],[Male Population]]</f>
        <v>0.12978170639115985</v>
      </c>
      <c r="U1011" s="27">
        <f>Table1[[#This Row],[Total Ballots]]/Table1[[#This Row],[Total Population]]</f>
        <v>0.14537672989663067</v>
      </c>
      <c r="V1011" s="27">
        <f>Table1[[#This Row],[Female Ballots]]/Table1[[#This Row],[Female Voters]]</f>
        <v>0.21450617283950618</v>
      </c>
      <c r="W1011" s="27">
        <f>Table1[[#This Row],[Male Ballots]]/Table1[[#This Row],[Male Voters]]</f>
        <v>0.2032520325203252</v>
      </c>
      <c r="X1011" s="27">
        <f>Table1[[#This Row],[Total Ballots]]/Table1[[#This Row],[Total Voters]]</f>
        <v>0.20886075949367089</v>
      </c>
    </row>
    <row r="1012" spans="1:24" s="12" customFormat="1" hidden="1" x14ac:dyDescent="0.25">
      <c r="A1012" s="22" t="s">
        <v>35</v>
      </c>
      <c r="B1012" s="23">
        <v>2013</v>
      </c>
      <c r="C1012" s="23"/>
      <c r="D1012" s="24" t="s">
        <v>68</v>
      </c>
      <c r="E1012" s="25">
        <v>944.62859300000002</v>
      </c>
      <c r="F1012" s="25">
        <v>963.160301</v>
      </c>
      <c r="G1012" s="25">
        <v>1907.7888930000001</v>
      </c>
      <c r="H1012" s="44">
        <v>701</v>
      </c>
      <c r="I1012" s="44">
        <v>612</v>
      </c>
      <c r="J1012" s="44">
        <v>1</v>
      </c>
      <c r="K1012" s="44">
        <v>1314</v>
      </c>
      <c r="L1012" s="25">
        <v>239</v>
      </c>
      <c r="M1012" s="25">
        <v>184</v>
      </c>
      <c r="N1012" s="25"/>
      <c r="O1012" s="26">
        <v>423</v>
      </c>
      <c r="P1012" s="27">
        <f>Table1[[#This Row],[Female Voters]]/Table1[[#This Row],[Female Population]]</f>
        <v>0.74209060068119281</v>
      </c>
      <c r="Q1012" s="27">
        <f>Table1[[#This Row],[Male Voters]]/Table1[[#This Row],[Male Population]]</f>
        <v>0.63540824862132683</v>
      </c>
      <c r="R1012" s="27">
        <f>Table1[[#This Row],[Total Voters]]/Table1[[#This Row],[Total Population]]</f>
        <v>0.68875545130873128</v>
      </c>
      <c r="S1012" s="27">
        <f>Table1[[#This Row],[Female Ballots]]/Table1[[#This Row],[Female Population]]</f>
        <v>0.25300949153039243</v>
      </c>
      <c r="T1012" s="27">
        <f>Table1[[#This Row],[Male Ballots]]/Table1[[#This Row],[Male Population]]</f>
        <v>0.19103777409530087</v>
      </c>
      <c r="U1012" s="27">
        <f>Table1[[#This Row],[Total Ballots]]/Table1[[#This Row],[Total Population]]</f>
        <v>0.22172264528431762</v>
      </c>
      <c r="V1012" s="27">
        <f>Table1[[#This Row],[Female Ballots]]/Table1[[#This Row],[Female Voters]]</f>
        <v>0.34094151212553497</v>
      </c>
      <c r="W1012" s="27">
        <f>Table1[[#This Row],[Male Ballots]]/Table1[[#This Row],[Male Voters]]</f>
        <v>0.30065359477124182</v>
      </c>
      <c r="X1012" s="27">
        <f>Table1[[#This Row],[Total Ballots]]/Table1[[#This Row],[Total Voters]]</f>
        <v>0.32191780821917809</v>
      </c>
    </row>
    <row r="1013" spans="1:24" s="12" customFormat="1" hidden="1" x14ac:dyDescent="0.25">
      <c r="A1013" s="22" t="s">
        <v>35</v>
      </c>
      <c r="B1013" s="23">
        <v>2013</v>
      </c>
      <c r="C1013" s="23"/>
      <c r="D1013" s="24" t="s">
        <v>69</v>
      </c>
      <c r="E1013" s="25">
        <v>1337.1231889999999</v>
      </c>
      <c r="F1013" s="25">
        <v>1348.3940849999999</v>
      </c>
      <c r="G1013" s="25">
        <v>2685.5172699999998</v>
      </c>
      <c r="H1013" s="44">
        <v>952</v>
      </c>
      <c r="I1013" s="44">
        <v>874</v>
      </c>
      <c r="J1013" s="44">
        <v>1</v>
      </c>
      <c r="K1013" s="44">
        <v>1827</v>
      </c>
      <c r="L1013" s="25">
        <v>418</v>
      </c>
      <c r="M1013" s="25">
        <v>372</v>
      </c>
      <c r="N1013" s="25"/>
      <c r="O1013" s="26">
        <v>790</v>
      </c>
      <c r="P1013" s="27">
        <f>Table1[[#This Row],[Female Voters]]/Table1[[#This Row],[Female Population]]</f>
        <v>0.71197628448279049</v>
      </c>
      <c r="Q1013" s="27">
        <f>Table1[[#This Row],[Male Voters]]/Table1[[#This Row],[Male Population]]</f>
        <v>0.64817845889616166</v>
      </c>
      <c r="R1013" s="27">
        <f>Table1[[#This Row],[Total Voters]]/Table1[[#This Row],[Total Population]]</f>
        <v>0.68031586331969485</v>
      </c>
      <c r="S1013" s="27">
        <f>Table1[[#This Row],[Female Ballots]]/Table1[[#This Row],[Female Population]]</f>
        <v>0.31261143583383028</v>
      </c>
      <c r="T1013" s="27">
        <f>Table1[[#This Row],[Male Ballots]]/Table1[[#This Row],[Male Population]]</f>
        <v>0.27588373765374385</v>
      </c>
      <c r="U1013" s="27">
        <f>Table1[[#This Row],[Total Ballots]]/Table1[[#This Row],[Total Population]]</f>
        <v>0.29417051561169072</v>
      </c>
      <c r="V1013" s="27">
        <f>Table1[[#This Row],[Female Ballots]]/Table1[[#This Row],[Female Voters]]</f>
        <v>0.43907563025210083</v>
      </c>
      <c r="W1013" s="27">
        <f>Table1[[#This Row],[Male Ballots]]/Table1[[#This Row],[Male Voters]]</f>
        <v>0.42562929061784899</v>
      </c>
      <c r="X1013" s="27">
        <f>Table1[[#This Row],[Total Ballots]]/Table1[[#This Row],[Total Voters]]</f>
        <v>0.43240284619594965</v>
      </c>
    </row>
    <row r="1014" spans="1:24" s="12" customFormat="1" hidden="1" x14ac:dyDescent="0.25">
      <c r="A1014" s="22" t="s">
        <v>35</v>
      </c>
      <c r="B1014" s="23">
        <v>2013</v>
      </c>
      <c r="C1014" s="23"/>
      <c r="D1014" s="24" t="s">
        <v>70</v>
      </c>
      <c r="E1014" s="25">
        <v>2034.8380400000001</v>
      </c>
      <c r="F1014" s="25">
        <v>1917.99802</v>
      </c>
      <c r="G1014" s="25">
        <v>3952.8360699999998</v>
      </c>
      <c r="H1014" s="44">
        <v>1680</v>
      </c>
      <c r="I1014" s="44">
        <v>1431</v>
      </c>
      <c r="J1014" s="44">
        <v>1</v>
      </c>
      <c r="K1014" s="44">
        <v>3112</v>
      </c>
      <c r="L1014" s="25">
        <v>1013</v>
      </c>
      <c r="M1014" s="25">
        <v>826</v>
      </c>
      <c r="N1014" s="25">
        <v>1</v>
      </c>
      <c r="O1014" s="26">
        <v>1840</v>
      </c>
      <c r="P1014" s="27">
        <f>Table1[[#This Row],[Female Voters]]/Table1[[#This Row],[Female Population]]</f>
        <v>0.82561853423970777</v>
      </c>
      <c r="Q1014" s="27">
        <f>Table1[[#This Row],[Male Voters]]/Table1[[#This Row],[Male Population]]</f>
        <v>0.74609044695468452</v>
      </c>
      <c r="R1014" s="27">
        <f>Table1[[#This Row],[Total Voters]]/Table1[[#This Row],[Total Population]]</f>
        <v>0.78728283816738198</v>
      </c>
      <c r="S1014" s="27">
        <f>Table1[[#This Row],[Female Ballots]]/Table1[[#This Row],[Female Population]]</f>
        <v>0.49782831856239523</v>
      </c>
      <c r="T1014" s="27">
        <f>Table1[[#This Row],[Male Ballots]]/Table1[[#This Row],[Male Population]]</f>
        <v>0.43065737888509392</v>
      </c>
      <c r="U1014" s="27">
        <f>Table1[[#This Row],[Total Ballots]]/Table1[[#This Row],[Total Population]]</f>
        <v>0.46548856755397905</v>
      </c>
      <c r="V1014" s="27">
        <f>Table1[[#This Row],[Female Ballots]]/Table1[[#This Row],[Female Voters]]</f>
        <v>0.60297619047619044</v>
      </c>
      <c r="W1014" s="27">
        <f>Table1[[#This Row],[Male Ballots]]/Table1[[#This Row],[Male Voters]]</f>
        <v>0.57721872816212438</v>
      </c>
      <c r="X1014" s="27">
        <f>Table1[[#This Row],[Total Ballots]]/Table1[[#This Row],[Total Voters]]</f>
        <v>0.59125964010282772</v>
      </c>
    </row>
    <row r="1015" spans="1:24" s="12" customFormat="1" hidden="1" x14ac:dyDescent="0.25">
      <c r="A1015" s="22" t="s">
        <v>35</v>
      </c>
      <c r="B1015" s="23">
        <v>2013</v>
      </c>
      <c r="C1015" s="23"/>
      <c r="D1015" s="24" t="s">
        <v>71</v>
      </c>
      <c r="E1015" s="25">
        <v>2932.1988539999998</v>
      </c>
      <c r="F1015" s="25">
        <v>2759.6059139999998</v>
      </c>
      <c r="G1015" s="25">
        <v>5691.8047699999997</v>
      </c>
      <c r="H1015" s="44">
        <v>2682</v>
      </c>
      <c r="I1015" s="44">
        <v>2547</v>
      </c>
      <c r="J1015" s="44">
        <v>3</v>
      </c>
      <c r="K1015" s="44">
        <v>5232</v>
      </c>
      <c r="L1015" s="25">
        <v>1893</v>
      </c>
      <c r="M1015" s="25">
        <v>1833</v>
      </c>
      <c r="N1015" s="25">
        <v>2</v>
      </c>
      <c r="O1015" s="26">
        <v>3728</v>
      </c>
      <c r="P1015" s="27">
        <f>Table1[[#This Row],[Female Voters]]/Table1[[#This Row],[Female Population]]</f>
        <v>0.91467193513881651</v>
      </c>
      <c r="Q1015" s="27">
        <f>Table1[[#This Row],[Male Voters]]/Table1[[#This Row],[Male Population]]</f>
        <v>0.92295787129553175</v>
      </c>
      <c r="R1015" s="27">
        <f>Table1[[#This Row],[Total Voters]]/Table1[[#This Row],[Total Population]]</f>
        <v>0.91921634901753668</v>
      </c>
      <c r="S1015" s="27">
        <f>Table1[[#This Row],[Female Ballots]]/Table1[[#This Row],[Female Population]]</f>
        <v>0.645590594040932</v>
      </c>
      <c r="T1015" s="27">
        <f>Table1[[#This Row],[Male Ballots]]/Table1[[#This Row],[Male Population]]</f>
        <v>0.66422527604425197</v>
      </c>
      <c r="U1015" s="27">
        <f>Table1[[#This Row],[Total Ballots]]/Table1[[#This Row],[Total Population]]</f>
        <v>0.65497678691463623</v>
      </c>
      <c r="V1015" s="27">
        <f>Table1[[#This Row],[Female Ballots]]/Table1[[#This Row],[Female Voters]]</f>
        <v>0.7058165548098434</v>
      </c>
      <c r="W1015" s="27">
        <f>Table1[[#This Row],[Male Ballots]]/Table1[[#This Row],[Male Voters]]</f>
        <v>0.71967020023557127</v>
      </c>
      <c r="X1015" s="27">
        <f>Table1[[#This Row],[Total Ballots]]/Table1[[#This Row],[Total Voters]]</f>
        <v>0.71253822629969421</v>
      </c>
    </row>
    <row r="1016" spans="1:24" s="12" customFormat="1" hidden="1" x14ac:dyDescent="0.25">
      <c r="A1016" s="22" t="s">
        <v>35</v>
      </c>
      <c r="B1016" s="23">
        <v>2013</v>
      </c>
      <c r="C1016" s="23"/>
      <c r="D1016" s="24" t="s">
        <v>453</v>
      </c>
      <c r="E1016" s="25">
        <v>10420.528700000001</v>
      </c>
      <c r="F1016" s="25">
        <v>10579.4701</v>
      </c>
      <c r="G1016" s="25">
        <v>20999.998800000001</v>
      </c>
      <c r="H1016" s="44">
        <v>7065</v>
      </c>
      <c r="I1016" s="44">
        <v>6517</v>
      </c>
      <c r="J1016" s="44">
        <v>7</v>
      </c>
      <c r="K1016" s="44">
        <v>13589</v>
      </c>
      <c r="L1016" s="25">
        <v>3769</v>
      </c>
      <c r="M1016" s="25">
        <v>3406</v>
      </c>
      <c r="N1016" s="25">
        <v>3</v>
      </c>
      <c r="O1016" s="26">
        <v>7178</v>
      </c>
      <c r="P1016" s="27">
        <f>Table1[[#This Row],[Female Voters]]/Table1[[#This Row],[Female Population]]</f>
        <v>0.67798863218907501</v>
      </c>
      <c r="Q1016" s="27">
        <f>Table1[[#This Row],[Male Voters]]/Table1[[#This Row],[Male Population]]</f>
        <v>0.61600438759215359</v>
      </c>
      <c r="R1016" s="27">
        <f>Table1[[#This Row],[Total Voters]]/Table1[[#This Row],[Total Population]]</f>
        <v>0.64709527507211095</v>
      </c>
      <c r="S1016" s="27">
        <f>Table1[[#This Row],[Female Ballots]]/Table1[[#This Row],[Female Population]]</f>
        <v>0.36168990158819864</v>
      </c>
      <c r="T1016" s="27">
        <f>Table1[[#This Row],[Male Ballots]]/Table1[[#This Row],[Male Population]]</f>
        <v>0.32194429095271981</v>
      </c>
      <c r="U1016" s="27">
        <f>Table1[[#This Row],[Total Ballots]]/Table1[[#This Row],[Total Population]]</f>
        <v>0.34180954334149771</v>
      </c>
      <c r="V1016" s="27">
        <f>Table1[[#This Row],[Female Ballots]]/Table1[[#This Row],[Female Voters]]</f>
        <v>0.53347487615003542</v>
      </c>
      <c r="W1016" s="27">
        <f>Table1[[#This Row],[Male Ballots]]/Table1[[#This Row],[Male Voters]]</f>
        <v>0.52263311339573426</v>
      </c>
      <c r="X1016" s="27">
        <f>Table1[[#This Row],[Total Ballots]]/Table1[[#This Row],[Total Voters]]</f>
        <v>0.52822135550813154</v>
      </c>
    </row>
    <row r="1017" spans="1:24" s="12" customFormat="1" hidden="1" x14ac:dyDescent="0.25">
      <c r="A1017" s="22" t="s">
        <v>32</v>
      </c>
      <c r="B1017" s="23">
        <v>2013</v>
      </c>
      <c r="C1017" s="23"/>
      <c r="D1017" s="24" t="s">
        <v>66</v>
      </c>
      <c r="E1017" s="25">
        <v>446.14179999999999</v>
      </c>
      <c r="F1017" s="25">
        <v>442.791965</v>
      </c>
      <c r="G1017" s="25">
        <v>888.93376499999999</v>
      </c>
      <c r="H1017" s="44">
        <v>298</v>
      </c>
      <c r="I1017" s="44">
        <v>299</v>
      </c>
      <c r="J1017" s="44">
        <v>2</v>
      </c>
      <c r="K1017" s="44">
        <v>599</v>
      </c>
      <c r="L1017" s="25">
        <v>59</v>
      </c>
      <c r="M1017" s="25">
        <v>57</v>
      </c>
      <c r="N1017" s="25">
        <v>1</v>
      </c>
      <c r="O1017" s="26">
        <v>117</v>
      </c>
      <c r="P1017" s="27">
        <f>Table1[[#This Row],[Female Voters]]/Table1[[#This Row],[Female Population]]</f>
        <v>0.66794906910762453</v>
      </c>
      <c r="Q1017" s="27">
        <f>Table1[[#This Row],[Male Voters]]/Table1[[#This Row],[Male Population]]</f>
        <v>0.67526067235659981</v>
      </c>
      <c r="R1017" s="27">
        <f>Table1[[#This Row],[Total Voters]]/Table1[[#This Row],[Total Population]]</f>
        <v>0.67384098071693788</v>
      </c>
      <c r="S1017" s="27">
        <f>Table1[[#This Row],[Female Ballots]]/Table1[[#This Row],[Female Population]]</f>
        <v>0.13224494992399277</v>
      </c>
      <c r="T1017" s="27">
        <f>Table1[[#This Row],[Male Ballots]]/Table1[[#This Row],[Male Population]]</f>
        <v>0.12872862315828157</v>
      </c>
      <c r="U1017" s="27">
        <f>Table1[[#This Row],[Total Ballots]]/Table1[[#This Row],[Total Population]]</f>
        <v>0.13161835516507803</v>
      </c>
      <c r="V1017" s="27">
        <f>Table1[[#This Row],[Female Ballots]]/Table1[[#This Row],[Female Voters]]</f>
        <v>0.19798657718120805</v>
      </c>
      <c r="W1017" s="27">
        <f>Table1[[#This Row],[Male Ballots]]/Table1[[#This Row],[Male Voters]]</f>
        <v>0.19063545150501673</v>
      </c>
      <c r="X1017" s="27">
        <f>Table1[[#This Row],[Total Ballots]]/Table1[[#This Row],[Total Voters]]</f>
        <v>0.19532554257095158</v>
      </c>
    </row>
    <row r="1018" spans="1:24" s="12" customFormat="1" hidden="1" x14ac:dyDescent="0.25">
      <c r="A1018" s="22" t="s">
        <v>32</v>
      </c>
      <c r="B1018" s="23">
        <v>2013</v>
      </c>
      <c r="C1018" s="23"/>
      <c r="D1018" s="24" t="s">
        <v>67</v>
      </c>
      <c r="E1018" s="25">
        <v>531.992301</v>
      </c>
      <c r="F1018" s="25">
        <v>522.991669</v>
      </c>
      <c r="G1018" s="25">
        <v>1054.98397</v>
      </c>
      <c r="H1018" s="44">
        <v>411</v>
      </c>
      <c r="I1018" s="44">
        <v>356</v>
      </c>
      <c r="J1018" s="44">
        <v>2</v>
      </c>
      <c r="K1018" s="44">
        <v>769</v>
      </c>
      <c r="L1018" s="25">
        <v>91</v>
      </c>
      <c r="M1018" s="25">
        <v>67</v>
      </c>
      <c r="N1018" s="25">
        <v>1</v>
      </c>
      <c r="O1018" s="26">
        <v>159</v>
      </c>
      <c r="P1018" s="27">
        <f>Table1[[#This Row],[Female Voters]]/Table1[[#This Row],[Female Population]]</f>
        <v>0.77256757142430899</v>
      </c>
      <c r="Q1018" s="27">
        <f>Table1[[#This Row],[Male Voters]]/Table1[[#This Row],[Male Population]]</f>
        <v>0.68069917955041082</v>
      </c>
      <c r="R1018" s="27">
        <f>Table1[[#This Row],[Total Voters]]/Table1[[#This Row],[Total Population]]</f>
        <v>0.72892102806073911</v>
      </c>
      <c r="S1018" s="27">
        <f>Table1[[#This Row],[Female Ballots]]/Table1[[#This Row],[Female Population]]</f>
        <v>0.17105510705501734</v>
      </c>
      <c r="T1018" s="27">
        <f>Table1[[#This Row],[Male Ballots]]/Table1[[#This Row],[Male Population]]</f>
        <v>0.12810911525246496</v>
      </c>
      <c r="U1018" s="27">
        <f>Table1[[#This Row],[Total Ballots]]/Table1[[#This Row],[Total Population]]</f>
        <v>0.15071319045729198</v>
      </c>
      <c r="V1018" s="27">
        <f>Table1[[#This Row],[Female Ballots]]/Table1[[#This Row],[Female Voters]]</f>
        <v>0.22141119221411193</v>
      </c>
      <c r="W1018" s="27">
        <f>Table1[[#This Row],[Male Ballots]]/Table1[[#This Row],[Male Voters]]</f>
        <v>0.18820224719101122</v>
      </c>
      <c r="X1018" s="27">
        <f>Table1[[#This Row],[Total Ballots]]/Table1[[#This Row],[Total Voters]]</f>
        <v>0.20676202860858259</v>
      </c>
    </row>
    <row r="1019" spans="1:24" s="12" customFormat="1" hidden="1" x14ac:dyDescent="0.25">
      <c r="A1019" s="22" t="s">
        <v>32</v>
      </c>
      <c r="B1019" s="23">
        <v>2013</v>
      </c>
      <c r="C1019" s="23"/>
      <c r="D1019" s="24" t="s">
        <v>68</v>
      </c>
      <c r="E1019" s="25">
        <v>638.62005699999997</v>
      </c>
      <c r="F1019" s="25">
        <v>682.91729800000007</v>
      </c>
      <c r="G1019" s="25">
        <v>1321.5373540000001</v>
      </c>
      <c r="H1019" s="44">
        <v>464</v>
      </c>
      <c r="I1019" s="44">
        <v>416</v>
      </c>
      <c r="J1019" s="44">
        <v>3</v>
      </c>
      <c r="K1019" s="44">
        <v>883</v>
      </c>
      <c r="L1019" s="25">
        <v>175</v>
      </c>
      <c r="M1019" s="25">
        <v>138</v>
      </c>
      <c r="N1019" s="25">
        <v>1</v>
      </c>
      <c r="O1019" s="26">
        <v>314</v>
      </c>
      <c r="P1019" s="27">
        <f>Table1[[#This Row],[Female Voters]]/Table1[[#This Row],[Female Population]]</f>
        <v>0.72656659450957395</v>
      </c>
      <c r="Q1019" s="27">
        <f>Table1[[#This Row],[Male Voters]]/Table1[[#This Row],[Male Population]]</f>
        <v>0.60915135876379567</v>
      </c>
      <c r="R1019" s="27">
        <f>Table1[[#This Row],[Total Voters]]/Table1[[#This Row],[Total Population]]</f>
        <v>0.66816121188504818</v>
      </c>
      <c r="S1019" s="27">
        <f>Table1[[#This Row],[Female Ballots]]/Table1[[#This Row],[Female Population]]</f>
        <v>0.27402834922236086</v>
      </c>
      <c r="T1019" s="27">
        <f>Table1[[#This Row],[Male Ballots]]/Table1[[#This Row],[Male Population]]</f>
        <v>0.20207424882068223</v>
      </c>
      <c r="U1019" s="27">
        <f>Table1[[#This Row],[Total Ballots]]/Table1[[#This Row],[Total Population]]</f>
        <v>0.23760206175753695</v>
      </c>
      <c r="V1019" s="27">
        <f>Table1[[#This Row],[Female Ballots]]/Table1[[#This Row],[Female Voters]]</f>
        <v>0.37715517241379309</v>
      </c>
      <c r="W1019" s="27">
        <f>Table1[[#This Row],[Male Ballots]]/Table1[[#This Row],[Male Voters]]</f>
        <v>0.33173076923076922</v>
      </c>
      <c r="X1019" s="27">
        <f>Table1[[#This Row],[Total Ballots]]/Table1[[#This Row],[Total Voters]]</f>
        <v>0.35560588901472251</v>
      </c>
    </row>
    <row r="1020" spans="1:24" s="12" customFormat="1" hidden="1" x14ac:dyDescent="0.25">
      <c r="A1020" s="22" t="s">
        <v>32</v>
      </c>
      <c r="B1020" s="23">
        <v>2013</v>
      </c>
      <c r="C1020" s="23"/>
      <c r="D1020" s="24" t="s">
        <v>69</v>
      </c>
      <c r="E1020" s="25">
        <v>969.48797500000001</v>
      </c>
      <c r="F1020" s="25">
        <v>964.86670800000002</v>
      </c>
      <c r="G1020" s="25">
        <v>1934.3546860000001</v>
      </c>
      <c r="H1020" s="44">
        <v>726</v>
      </c>
      <c r="I1020" s="44">
        <v>645</v>
      </c>
      <c r="J1020" s="44"/>
      <c r="K1020" s="44">
        <v>1371</v>
      </c>
      <c r="L1020" s="25">
        <v>330</v>
      </c>
      <c r="M1020" s="25">
        <v>281</v>
      </c>
      <c r="N1020" s="25"/>
      <c r="O1020" s="26">
        <v>611</v>
      </c>
      <c r="P1020" s="27">
        <f>Table1[[#This Row],[Female Voters]]/Table1[[#This Row],[Female Population]]</f>
        <v>0.74884889624340101</v>
      </c>
      <c r="Q1020" s="27">
        <f>Table1[[#This Row],[Male Voters]]/Table1[[#This Row],[Male Population]]</f>
        <v>0.66848611798097191</v>
      </c>
      <c r="R1020" s="27">
        <f>Table1[[#This Row],[Total Voters]]/Table1[[#This Row],[Total Population]]</f>
        <v>0.7087635012971969</v>
      </c>
      <c r="S1020" s="27">
        <f>Table1[[#This Row],[Female Ballots]]/Table1[[#This Row],[Female Population]]</f>
        <v>0.34038586192881864</v>
      </c>
      <c r="T1020" s="27">
        <f>Table1[[#This Row],[Male Ballots]]/Table1[[#This Row],[Male Population]]</f>
        <v>0.29123193667078001</v>
      </c>
      <c r="U1020" s="27">
        <f>Table1[[#This Row],[Total Ballots]]/Table1[[#This Row],[Total Population]]</f>
        <v>0.31586761436366689</v>
      </c>
      <c r="V1020" s="27">
        <f>Table1[[#This Row],[Female Ballots]]/Table1[[#This Row],[Female Voters]]</f>
        <v>0.45454545454545453</v>
      </c>
      <c r="W1020" s="27">
        <f>Table1[[#This Row],[Male Ballots]]/Table1[[#This Row],[Male Voters]]</f>
        <v>0.43565891472868218</v>
      </c>
      <c r="X1020" s="27">
        <f>Table1[[#This Row],[Total Ballots]]/Table1[[#This Row],[Total Voters]]</f>
        <v>0.44566010211524437</v>
      </c>
    </row>
    <row r="1021" spans="1:24" s="12" customFormat="1" hidden="1" x14ac:dyDescent="0.25">
      <c r="A1021" s="22" t="s">
        <v>32</v>
      </c>
      <c r="B1021" s="23">
        <v>2013</v>
      </c>
      <c r="C1021" s="23"/>
      <c r="D1021" s="24" t="s">
        <v>70</v>
      </c>
      <c r="E1021" s="25">
        <v>1192.60042</v>
      </c>
      <c r="F1021" s="25">
        <v>1239.6723470000002</v>
      </c>
      <c r="G1021" s="25">
        <v>2432.27277</v>
      </c>
      <c r="H1021" s="44">
        <v>1040</v>
      </c>
      <c r="I1021" s="44">
        <v>963</v>
      </c>
      <c r="J1021" s="44">
        <v>6</v>
      </c>
      <c r="K1021" s="44">
        <v>2009</v>
      </c>
      <c r="L1021" s="25">
        <v>671</v>
      </c>
      <c r="M1021" s="25">
        <v>616</v>
      </c>
      <c r="N1021" s="25">
        <v>3</v>
      </c>
      <c r="O1021" s="26">
        <v>1290</v>
      </c>
      <c r="P1021" s="27">
        <f>Table1[[#This Row],[Female Voters]]/Table1[[#This Row],[Female Population]]</f>
        <v>0.8720439659077095</v>
      </c>
      <c r="Q1021" s="27">
        <f>Table1[[#This Row],[Male Voters]]/Table1[[#This Row],[Male Population]]</f>
        <v>0.77681816677645055</v>
      </c>
      <c r="R1021" s="27">
        <f>Table1[[#This Row],[Total Voters]]/Table1[[#This Row],[Total Population]]</f>
        <v>0.82597643848966829</v>
      </c>
      <c r="S1021" s="27">
        <f>Table1[[#This Row],[Female Ballots]]/Table1[[#This Row],[Female Population]]</f>
        <v>0.56263605877314715</v>
      </c>
      <c r="T1021" s="27">
        <f>Table1[[#This Row],[Male Ballots]]/Table1[[#This Row],[Male Population]]</f>
        <v>0.49690549401276585</v>
      </c>
      <c r="U1021" s="27">
        <f>Table1[[#This Row],[Total Ballots]]/Table1[[#This Row],[Total Population]]</f>
        <v>0.5303681461680797</v>
      </c>
      <c r="V1021" s="27">
        <f>Table1[[#This Row],[Female Ballots]]/Table1[[#This Row],[Female Voters]]</f>
        <v>0.64519230769230773</v>
      </c>
      <c r="W1021" s="27">
        <f>Table1[[#This Row],[Male Ballots]]/Table1[[#This Row],[Male Voters]]</f>
        <v>0.63966770508826587</v>
      </c>
      <c r="X1021" s="27">
        <f>Table1[[#This Row],[Total Ballots]]/Table1[[#This Row],[Total Voters]]</f>
        <v>0.64211050273768044</v>
      </c>
    </row>
    <row r="1022" spans="1:24" s="12" customFormat="1" hidden="1" x14ac:dyDescent="0.25">
      <c r="A1022" s="22" t="s">
        <v>32</v>
      </c>
      <c r="B1022" s="23">
        <v>2013</v>
      </c>
      <c r="C1022" s="23"/>
      <c r="D1022" s="24" t="s">
        <v>71</v>
      </c>
      <c r="E1022" s="25">
        <v>1452.2062340000002</v>
      </c>
      <c r="F1022" s="25">
        <v>1430.942963</v>
      </c>
      <c r="G1022" s="25">
        <v>2883.1491980000001</v>
      </c>
      <c r="H1022" s="44">
        <v>1269</v>
      </c>
      <c r="I1022" s="44">
        <v>1287</v>
      </c>
      <c r="J1022" s="44">
        <v>7</v>
      </c>
      <c r="K1022" s="44">
        <v>2563</v>
      </c>
      <c r="L1022" s="25">
        <v>924</v>
      </c>
      <c r="M1022" s="25">
        <v>944</v>
      </c>
      <c r="N1022" s="25">
        <v>6</v>
      </c>
      <c r="O1022" s="26">
        <v>1874</v>
      </c>
      <c r="P1022" s="27">
        <f>Table1[[#This Row],[Female Voters]]/Table1[[#This Row],[Female Population]]</f>
        <v>0.87384282637640831</v>
      </c>
      <c r="Q1022" s="27">
        <f>Table1[[#This Row],[Male Voters]]/Table1[[#This Row],[Male Population]]</f>
        <v>0.89940691787028271</v>
      </c>
      <c r="R1022" s="27">
        <f>Table1[[#This Row],[Total Voters]]/Table1[[#This Row],[Total Population]]</f>
        <v>0.88895850474124505</v>
      </c>
      <c r="S1022" s="27">
        <f>Table1[[#This Row],[Female Ballots]]/Table1[[#This Row],[Female Population]]</f>
        <v>0.63627326364996162</v>
      </c>
      <c r="T1022" s="27">
        <f>Table1[[#This Row],[Male Ballots]]/Table1[[#This Row],[Male Population]]</f>
        <v>0.65970484107967897</v>
      </c>
      <c r="U1022" s="27">
        <f>Table1[[#This Row],[Total Ballots]]/Table1[[#This Row],[Total Population]]</f>
        <v>0.64998370576866693</v>
      </c>
      <c r="V1022" s="27">
        <f>Table1[[#This Row],[Female Ballots]]/Table1[[#This Row],[Female Voters]]</f>
        <v>0.72813238770685584</v>
      </c>
      <c r="W1022" s="27">
        <f>Table1[[#This Row],[Male Ballots]]/Table1[[#This Row],[Male Voters]]</f>
        <v>0.73348873348873345</v>
      </c>
      <c r="X1022" s="27">
        <f>Table1[[#This Row],[Total Ballots]]/Table1[[#This Row],[Total Voters]]</f>
        <v>0.73117440499414743</v>
      </c>
    </row>
    <row r="1023" spans="1:24" s="12" customFormat="1" hidden="1" x14ac:dyDescent="0.25">
      <c r="A1023" s="22" t="s">
        <v>32</v>
      </c>
      <c r="B1023" s="23">
        <v>2013</v>
      </c>
      <c r="C1023" s="23"/>
      <c r="D1023" s="24" t="s">
        <v>453</v>
      </c>
      <c r="E1023" s="25">
        <v>6497.0538500000002</v>
      </c>
      <c r="F1023" s="25">
        <v>6652.9455799999996</v>
      </c>
      <c r="G1023" s="25">
        <v>13149.999400000001</v>
      </c>
      <c r="H1023" s="44">
        <v>4208</v>
      </c>
      <c r="I1023" s="44">
        <v>3966</v>
      </c>
      <c r="J1023" s="44">
        <v>20</v>
      </c>
      <c r="K1023" s="44">
        <v>8194</v>
      </c>
      <c r="L1023" s="25">
        <v>2250</v>
      </c>
      <c r="M1023" s="25">
        <v>2103</v>
      </c>
      <c r="N1023" s="25">
        <v>12</v>
      </c>
      <c r="O1023" s="26">
        <v>4365</v>
      </c>
      <c r="P1023" s="27">
        <f>Table1[[#This Row],[Female Voters]]/Table1[[#This Row],[Female Population]]</f>
        <v>0.64767817800986827</v>
      </c>
      <c r="Q1023" s="27">
        <f>Table1[[#This Row],[Male Voters]]/Table1[[#This Row],[Male Population]]</f>
        <v>0.59612692638318565</v>
      </c>
      <c r="R1023" s="27">
        <f>Table1[[#This Row],[Total Voters]]/Table1[[#This Row],[Total Population]]</f>
        <v>0.62311789915366833</v>
      </c>
      <c r="S1023" s="27">
        <f>Table1[[#This Row],[Female Ballots]]/Table1[[#This Row],[Female Population]]</f>
        <v>0.34631081286174037</v>
      </c>
      <c r="T1023" s="27">
        <f>Table1[[#This Row],[Male Ballots]]/Table1[[#This Row],[Male Population]]</f>
        <v>0.31610058653147738</v>
      </c>
      <c r="U1023" s="27">
        <f>Table1[[#This Row],[Total Ballots]]/Table1[[#This Row],[Total Population]]</f>
        <v>0.33193917864361272</v>
      </c>
      <c r="V1023" s="27">
        <f>Table1[[#This Row],[Female Ballots]]/Table1[[#This Row],[Female Voters]]</f>
        <v>0.53469581749049433</v>
      </c>
      <c r="W1023" s="27">
        <f>Table1[[#This Row],[Male Ballots]]/Table1[[#This Row],[Male Voters]]</f>
        <v>0.53025718608169436</v>
      </c>
      <c r="X1023" s="27">
        <f>Table1[[#This Row],[Total Ballots]]/Table1[[#This Row],[Total Voters]]</f>
        <v>0.53270685867708079</v>
      </c>
    </row>
    <row r="1024" spans="1:24" s="12" customFormat="1" hidden="1" x14ac:dyDescent="0.25">
      <c r="A1024" s="22" t="s">
        <v>56</v>
      </c>
      <c r="B1024" s="23">
        <v>2013</v>
      </c>
      <c r="C1024" s="23" t="s">
        <v>77</v>
      </c>
      <c r="D1024" s="24" t="s">
        <v>66</v>
      </c>
      <c r="E1024" s="25">
        <v>38625.147809999995</v>
      </c>
      <c r="F1024" s="25">
        <v>39978.154210000001</v>
      </c>
      <c r="G1024" s="25">
        <v>78603.301899999991</v>
      </c>
      <c r="H1024" s="44">
        <v>21705</v>
      </c>
      <c r="I1024" s="44">
        <v>20417</v>
      </c>
      <c r="J1024" s="44">
        <v>2</v>
      </c>
      <c r="K1024" s="44">
        <v>42124</v>
      </c>
      <c r="L1024" s="25">
        <v>3468</v>
      </c>
      <c r="M1024" s="25">
        <v>3098</v>
      </c>
      <c r="N1024" s="25"/>
      <c r="O1024" s="26">
        <v>6566</v>
      </c>
      <c r="P1024" s="27">
        <f>Table1[[#This Row],[Female Voters]]/Table1[[#This Row],[Female Population]]</f>
        <v>0.56193959714454755</v>
      </c>
      <c r="Q1024" s="27">
        <f>Table1[[#This Row],[Male Voters]]/Table1[[#This Row],[Male Population]]</f>
        <v>0.51070391826376416</v>
      </c>
      <c r="R1024" s="27">
        <f>Table1[[#This Row],[Total Voters]]/Table1[[#This Row],[Total Population]]</f>
        <v>0.5359062403458652</v>
      </c>
      <c r="S1024" s="27">
        <f>Table1[[#This Row],[Female Ballots]]/Table1[[#This Row],[Female Population]]</f>
        <v>8.978606417402861E-2</v>
      </c>
      <c r="T1024" s="27">
        <f>Table1[[#This Row],[Male Ballots]]/Table1[[#This Row],[Male Population]]</f>
        <v>7.7492322024839175E-2</v>
      </c>
      <c r="U1024" s="27">
        <f>Table1[[#This Row],[Total Ballots]]/Table1[[#This Row],[Total Population]]</f>
        <v>8.3533386528130069E-2</v>
      </c>
      <c r="V1024" s="27">
        <f>Table1[[#This Row],[Female Ballots]]/Table1[[#This Row],[Female Voters]]</f>
        <v>0.15977885279889426</v>
      </c>
      <c r="W1024" s="27">
        <f>Table1[[#This Row],[Male Ballots]]/Table1[[#This Row],[Male Voters]]</f>
        <v>0.15173629818288681</v>
      </c>
      <c r="X1024" s="27">
        <f>Table1[[#This Row],[Total Ballots]]/Table1[[#This Row],[Total Voters]]</f>
        <v>0.15587313645427783</v>
      </c>
    </row>
    <row r="1025" spans="1:24" s="12" customFormat="1" hidden="1" x14ac:dyDescent="0.25">
      <c r="A1025" s="22" t="s">
        <v>56</v>
      </c>
      <c r="B1025" s="23">
        <v>2013</v>
      </c>
      <c r="C1025" s="23" t="s">
        <v>77</v>
      </c>
      <c r="D1025" s="24" t="s">
        <v>67</v>
      </c>
      <c r="E1025" s="25">
        <v>58485.884099999996</v>
      </c>
      <c r="F1025" s="25">
        <v>57847.2618</v>
      </c>
      <c r="G1025" s="25">
        <v>116333.14600000001</v>
      </c>
      <c r="H1025" s="44">
        <v>38683</v>
      </c>
      <c r="I1025" s="44">
        <v>33386</v>
      </c>
      <c r="J1025" s="44"/>
      <c r="K1025" s="44">
        <v>72069</v>
      </c>
      <c r="L1025" s="25">
        <v>7697</v>
      </c>
      <c r="M1025" s="25">
        <v>6183</v>
      </c>
      <c r="N1025" s="25"/>
      <c r="O1025" s="26">
        <v>13880</v>
      </c>
      <c r="P1025" s="27">
        <f>Table1[[#This Row],[Female Voters]]/Table1[[#This Row],[Female Population]]</f>
        <v>0.66140745917184485</v>
      </c>
      <c r="Q1025" s="27">
        <f>Table1[[#This Row],[Male Voters]]/Table1[[#This Row],[Male Population]]</f>
        <v>0.5771405415078783</v>
      </c>
      <c r="R1025" s="27">
        <f>Table1[[#This Row],[Total Voters]]/Table1[[#This Row],[Total Population]]</f>
        <v>0.61950529559305478</v>
      </c>
      <c r="S1025" s="27">
        <f>Table1[[#This Row],[Female Ballots]]/Table1[[#This Row],[Female Population]]</f>
        <v>0.13160440537822016</v>
      </c>
      <c r="T1025" s="27">
        <f>Table1[[#This Row],[Male Ballots]]/Table1[[#This Row],[Male Population]]</f>
        <v>0.1068849208693228</v>
      </c>
      <c r="U1025" s="27">
        <f>Table1[[#This Row],[Total Ballots]]/Table1[[#This Row],[Total Population]]</f>
        <v>0.11931251304765711</v>
      </c>
      <c r="V1025" s="27">
        <f>Table1[[#This Row],[Female Ballots]]/Table1[[#This Row],[Female Voters]]</f>
        <v>0.19897629449629037</v>
      </c>
      <c r="W1025" s="27">
        <f>Table1[[#This Row],[Male Ballots]]/Table1[[#This Row],[Male Voters]]</f>
        <v>0.18519738812675973</v>
      </c>
      <c r="X1025" s="27">
        <f>Table1[[#This Row],[Total Ballots]]/Table1[[#This Row],[Total Voters]]</f>
        <v>0.1925932092855458</v>
      </c>
    </row>
    <row r="1026" spans="1:24" s="12" customFormat="1" hidden="1" x14ac:dyDescent="0.25">
      <c r="A1026" s="22" t="s">
        <v>56</v>
      </c>
      <c r="B1026" s="23">
        <v>2013</v>
      </c>
      <c r="C1026" s="23" t="s">
        <v>77</v>
      </c>
      <c r="D1026" s="24" t="s">
        <v>68</v>
      </c>
      <c r="E1026" s="25">
        <v>53944.327799999999</v>
      </c>
      <c r="F1026" s="25">
        <v>53284.726199999997</v>
      </c>
      <c r="G1026" s="25">
        <v>107229.054</v>
      </c>
      <c r="H1026" s="44">
        <v>37677</v>
      </c>
      <c r="I1026" s="44">
        <v>33537</v>
      </c>
      <c r="J1026" s="44"/>
      <c r="K1026" s="44">
        <v>71214</v>
      </c>
      <c r="L1026" s="25">
        <v>11189</v>
      </c>
      <c r="M1026" s="25">
        <v>9691</v>
      </c>
      <c r="N1026" s="25"/>
      <c r="O1026" s="26">
        <v>20880</v>
      </c>
      <c r="P1026" s="27">
        <f>Table1[[#This Row],[Female Voters]]/Table1[[#This Row],[Female Population]]</f>
        <v>0.69844229294483862</v>
      </c>
      <c r="Q1026" s="27">
        <f>Table1[[#This Row],[Male Voters]]/Table1[[#This Row],[Male Population]]</f>
        <v>0.62939236797654785</v>
      </c>
      <c r="R1026" s="27">
        <f>Table1[[#This Row],[Total Voters]]/Table1[[#This Row],[Total Population]]</f>
        <v>0.66412970499581203</v>
      </c>
      <c r="S1026" s="27">
        <f>Table1[[#This Row],[Female Ballots]]/Table1[[#This Row],[Female Population]]</f>
        <v>0.20741754427793613</v>
      </c>
      <c r="T1026" s="27">
        <f>Table1[[#This Row],[Male Ballots]]/Table1[[#This Row],[Male Population]]</f>
        <v>0.18187200519011018</v>
      </c>
      <c r="U1026" s="27">
        <f>Table1[[#This Row],[Total Ballots]]/Table1[[#This Row],[Total Population]]</f>
        <v>0.19472334429062479</v>
      </c>
      <c r="V1026" s="27">
        <f>Table1[[#This Row],[Female Ballots]]/Table1[[#This Row],[Female Voters]]</f>
        <v>0.2969716272527006</v>
      </c>
      <c r="W1026" s="27">
        <f>Table1[[#This Row],[Male Ballots]]/Table1[[#This Row],[Male Voters]]</f>
        <v>0.28896442734889821</v>
      </c>
      <c r="X1026" s="27">
        <f>Table1[[#This Row],[Total Ballots]]/Table1[[#This Row],[Total Voters]]</f>
        <v>0.29320077512848597</v>
      </c>
    </row>
    <row r="1027" spans="1:24" s="12" customFormat="1" hidden="1" x14ac:dyDescent="0.25">
      <c r="A1027" s="22" t="s">
        <v>56</v>
      </c>
      <c r="B1027" s="23">
        <v>2013</v>
      </c>
      <c r="C1027" s="23" t="s">
        <v>77</v>
      </c>
      <c r="D1027" s="24" t="s">
        <v>69</v>
      </c>
      <c r="E1027" s="25">
        <v>57852.669800000003</v>
      </c>
      <c r="F1027" s="25">
        <v>57474.611399999994</v>
      </c>
      <c r="G1027" s="25">
        <v>115327.2813</v>
      </c>
      <c r="H1027" s="44">
        <v>44041</v>
      </c>
      <c r="I1027" s="44">
        <v>40183</v>
      </c>
      <c r="J1027" s="44"/>
      <c r="K1027" s="44">
        <v>84224</v>
      </c>
      <c r="L1027" s="25">
        <v>18051</v>
      </c>
      <c r="M1027" s="25">
        <v>16361</v>
      </c>
      <c r="N1027" s="25"/>
      <c r="O1027" s="26">
        <v>34412</v>
      </c>
      <c r="P1027" s="27">
        <f>Table1[[#This Row],[Female Voters]]/Table1[[#This Row],[Female Population]]</f>
        <v>0.76126132384645795</v>
      </c>
      <c r="Q1027" s="27">
        <f>Table1[[#This Row],[Male Voters]]/Table1[[#This Row],[Male Population]]</f>
        <v>0.69914348303014373</v>
      </c>
      <c r="R1027" s="27">
        <f>Table1[[#This Row],[Total Voters]]/Table1[[#This Row],[Total Population]]</f>
        <v>0.73030421813992763</v>
      </c>
      <c r="S1027" s="27">
        <f>Table1[[#This Row],[Female Ballots]]/Table1[[#This Row],[Female Population]]</f>
        <v>0.31201671525969921</v>
      </c>
      <c r="T1027" s="27">
        <f>Table1[[#This Row],[Male Ballots]]/Table1[[#This Row],[Male Population]]</f>
        <v>0.28466482158764106</v>
      </c>
      <c r="U1027" s="27">
        <f>Table1[[#This Row],[Total Ballots]]/Table1[[#This Row],[Total Population]]</f>
        <v>0.29838559976528295</v>
      </c>
      <c r="V1027" s="27">
        <f>Table1[[#This Row],[Female Ballots]]/Table1[[#This Row],[Female Voters]]</f>
        <v>0.40986807747326354</v>
      </c>
      <c r="W1027" s="27">
        <f>Table1[[#This Row],[Male Ballots]]/Table1[[#This Row],[Male Voters]]</f>
        <v>0.40716223278500857</v>
      </c>
      <c r="X1027" s="27">
        <f>Table1[[#This Row],[Total Ballots]]/Table1[[#This Row],[Total Voters]]</f>
        <v>0.40857712765957449</v>
      </c>
    </row>
    <row r="1028" spans="1:24" s="12" customFormat="1" hidden="1" x14ac:dyDescent="0.25">
      <c r="A1028" s="22" t="s">
        <v>56</v>
      </c>
      <c r="B1028" s="23">
        <v>2013</v>
      </c>
      <c r="C1028" s="23" t="s">
        <v>77</v>
      </c>
      <c r="D1028" s="24" t="s">
        <v>70</v>
      </c>
      <c r="E1028" s="25">
        <v>51807.112500000003</v>
      </c>
      <c r="F1028" s="25">
        <v>49154.643599999996</v>
      </c>
      <c r="G1028" s="25">
        <v>100961.75599999999</v>
      </c>
      <c r="H1028" s="44">
        <v>42705</v>
      </c>
      <c r="I1028" s="44">
        <v>38646</v>
      </c>
      <c r="J1028" s="44"/>
      <c r="K1028" s="44">
        <v>81351</v>
      </c>
      <c r="L1028" s="25">
        <v>24065</v>
      </c>
      <c r="M1028" s="25">
        <v>21760</v>
      </c>
      <c r="N1028" s="25"/>
      <c r="O1028" s="26">
        <v>45825</v>
      </c>
      <c r="P1028" s="27">
        <f>Table1[[#This Row],[Female Voters]]/Table1[[#This Row],[Female Population]]</f>
        <v>0.82430766624949414</v>
      </c>
      <c r="Q1028" s="27">
        <f>Table1[[#This Row],[Male Voters]]/Table1[[#This Row],[Male Population]]</f>
        <v>0.7862125970129098</v>
      </c>
      <c r="R1028" s="27">
        <f>Table1[[#This Row],[Total Voters]]/Table1[[#This Row],[Total Population]]</f>
        <v>0.80576054956888832</v>
      </c>
      <c r="S1028" s="27">
        <f>Table1[[#This Row],[Female Ballots]]/Table1[[#This Row],[Female Population]]</f>
        <v>0.46451150891684995</v>
      </c>
      <c r="T1028" s="27">
        <f>Table1[[#This Row],[Male Ballots]]/Table1[[#This Row],[Male Population]]</f>
        <v>0.44268452390935453</v>
      </c>
      <c r="U1028" s="27">
        <f>Table1[[#This Row],[Total Ballots]]/Table1[[#This Row],[Total Population]]</f>
        <v>0.45388473631540249</v>
      </c>
      <c r="V1028" s="27">
        <f>Table1[[#This Row],[Female Ballots]]/Table1[[#This Row],[Female Voters]]</f>
        <v>0.56351715255824841</v>
      </c>
      <c r="W1028" s="27">
        <f>Table1[[#This Row],[Male Ballots]]/Table1[[#This Row],[Male Voters]]</f>
        <v>0.56305956631992959</v>
      </c>
      <c r="X1028" s="27">
        <f>Table1[[#This Row],[Total Ballots]]/Table1[[#This Row],[Total Voters]]</f>
        <v>0.56329977504886231</v>
      </c>
    </row>
    <row r="1029" spans="1:24" s="12" customFormat="1" hidden="1" x14ac:dyDescent="0.25">
      <c r="A1029" s="22" t="s">
        <v>56</v>
      </c>
      <c r="B1029" s="23">
        <v>2013</v>
      </c>
      <c r="C1029" s="23" t="s">
        <v>77</v>
      </c>
      <c r="D1029" s="24" t="s">
        <v>71</v>
      </c>
      <c r="E1029" s="25">
        <v>55195.451820000002</v>
      </c>
      <c r="F1029" s="25">
        <v>43862.875780000002</v>
      </c>
      <c r="G1029" s="25">
        <v>99058.327499999999</v>
      </c>
      <c r="H1029" s="44">
        <v>46866</v>
      </c>
      <c r="I1029" s="44">
        <v>38827</v>
      </c>
      <c r="J1029" s="44"/>
      <c r="K1029" s="44">
        <v>85693</v>
      </c>
      <c r="L1029" s="25">
        <v>32153</v>
      </c>
      <c r="M1029" s="25">
        <v>28229</v>
      </c>
      <c r="N1029" s="25"/>
      <c r="O1029" s="26">
        <v>60382</v>
      </c>
      <c r="P1029" s="27">
        <f>Table1[[#This Row],[Female Voters]]/Table1[[#This Row],[Female Population]]</f>
        <v>0.84909169967185893</v>
      </c>
      <c r="Q1029" s="27">
        <f>Table1[[#This Row],[Male Voters]]/Table1[[#This Row],[Male Population]]</f>
        <v>0.88519047849807897</v>
      </c>
      <c r="R1029" s="27">
        <f>Table1[[#This Row],[Total Voters]]/Table1[[#This Row],[Total Population]]</f>
        <v>0.86507618453380408</v>
      </c>
      <c r="S1029" s="27">
        <f>Table1[[#This Row],[Female Ballots]]/Table1[[#This Row],[Female Population]]</f>
        <v>0.58252988135427131</v>
      </c>
      <c r="T1029" s="27">
        <f>Table1[[#This Row],[Male Ballots]]/Table1[[#This Row],[Male Population]]</f>
        <v>0.64357385369774311</v>
      </c>
      <c r="U1029" s="27">
        <f>Table1[[#This Row],[Total Ballots]]/Table1[[#This Row],[Total Population]]</f>
        <v>0.60956005945083214</v>
      </c>
      <c r="V1029" s="27">
        <f>Table1[[#This Row],[Female Ballots]]/Table1[[#This Row],[Female Voters]]</f>
        <v>0.68606239064567065</v>
      </c>
      <c r="W1029" s="27">
        <f>Table1[[#This Row],[Male Ballots]]/Table1[[#This Row],[Male Voters]]</f>
        <v>0.72704561258917766</v>
      </c>
      <c r="X1029" s="27">
        <f>Table1[[#This Row],[Total Ballots]]/Table1[[#This Row],[Total Voters]]</f>
        <v>0.70463165019313134</v>
      </c>
    </row>
    <row r="1030" spans="1:24" s="12" customFormat="1" hidden="1" x14ac:dyDescent="0.25">
      <c r="A1030" s="22" t="s">
        <v>56</v>
      </c>
      <c r="B1030" s="23">
        <v>2013</v>
      </c>
      <c r="C1030" s="23" t="s">
        <v>77</v>
      </c>
      <c r="D1030" s="24" t="s">
        <v>453</v>
      </c>
      <c r="E1030" s="25">
        <v>412240.565</v>
      </c>
      <c r="F1030" s="25">
        <v>402259.43900000001</v>
      </c>
      <c r="G1030" s="25">
        <v>814500.00399999996</v>
      </c>
      <c r="H1030" s="44">
        <v>231677</v>
      </c>
      <c r="I1030" s="44">
        <v>204996</v>
      </c>
      <c r="J1030" s="44">
        <v>2</v>
      </c>
      <c r="K1030" s="44">
        <v>436675</v>
      </c>
      <c r="L1030" s="25">
        <v>96623</v>
      </c>
      <c r="M1030" s="25">
        <v>85322</v>
      </c>
      <c r="N1030" s="25"/>
      <c r="O1030" s="26">
        <v>181945</v>
      </c>
      <c r="P1030" s="27">
        <f>Table1[[#This Row],[Female Voters]]/Table1[[#This Row],[Female Population]]</f>
        <v>0.56199466930189168</v>
      </c>
      <c r="Q1030" s="27">
        <f>Table1[[#This Row],[Male Voters]]/Table1[[#This Row],[Male Population]]</f>
        <v>0.5096114102620225</v>
      </c>
      <c r="R1030" s="27">
        <f>Table1[[#This Row],[Total Voters]]/Table1[[#This Row],[Total Population]]</f>
        <v>0.53612645531675163</v>
      </c>
      <c r="S1030" s="27">
        <f>Table1[[#This Row],[Female Ballots]]/Table1[[#This Row],[Female Population]]</f>
        <v>0.23438498828954399</v>
      </c>
      <c r="T1030" s="27">
        <f>Table1[[#This Row],[Male Ballots]]/Table1[[#This Row],[Male Population]]</f>
        <v>0.21210689353146539</v>
      </c>
      <c r="U1030" s="27">
        <f>Table1[[#This Row],[Total Ballots]]/Table1[[#This Row],[Total Population]]</f>
        <v>0.22338244211966882</v>
      </c>
      <c r="V1030" s="27">
        <f>Table1[[#This Row],[Female Ballots]]/Table1[[#This Row],[Female Voters]]</f>
        <v>0.41705909520582535</v>
      </c>
      <c r="W1030" s="27">
        <f>Table1[[#This Row],[Male Ballots]]/Table1[[#This Row],[Male Voters]]</f>
        <v>0.41621299927803468</v>
      </c>
      <c r="X1030" s="27">
        <f>Table1[[#This Row],[Total Ballots]]/Table1[[#This Row],[Total Voters]]</f>
        <v>0.41665998740482052</v>
      </c>
    </row>
    <row r="1031" spans="1:24" s="12" customFormat="1" hidden="1" x14ac:dyDescent="0.25">
      <c r="A1031" s="22" t="s">
        <v>24</v>
      </c>
      <c r="B1031" s="23">
        <v>2013</v>
      </c>
      <c r="C1031" s="23" t="s">
        <v>76</v>
      </c>
      <c r="D1031" s="24" t="s">
        <v>66</v>
      </c>
      <c r="E1031" s="25">
        <v>425.24454100000003</v>
      </c>
      <c r="F1031" s="25">
        <v>440.17658</v>
      </c>
      <c r="G1031" s="25">
        <v>865.42111999999997</v>
      </c>
      <c r="H1031" s="44">
        <v>309</v>
      </c>
      <c r="I1031" s="44">
        <v>273</v>
      </c>
      <c r="J1031" s="44">
        <v>2</v>
      </c>
      <c r="K1031" s="44">
        <v>584</v>
      </c>
      <c r="L1031" s="25">
        <v>86</v>
      </c>
      <c r="M1031" s="25">
        <v>63</v>
      </c>
      <c r="N1031" s="25"/>
      <c r="O1031" s="26">
        <v>149</v>
      </c>
      <c r="P1031" s="27">
        <f>Table1[[#This Row],[Female Voters]]/Table1[[#This Row],[Female Population]]</f>
        <v>0.72664072129734869</v>
      </c>
      <c r="Q1031" s="27">
        <f>Table1[[#This Row],[Male Voters]]/Table1[[#This Row],[Male Population]]</f>
        <v>0.62020564565247882</v>
      </c>
      <c r="R1031" s="27">
        <f>Table1[[#This Row],[Total Voters]]/Table1[[#This Row],[Total Population]]</f>
        <v>0.67481597860703935</v>
      </c>
      <c r="S1031" s="27">
        <f>Table1[[#This Row],[Female Ballots]]/Table1[[#This Row],[Female Population]]</f>
        <v>0.20223657615395466</v>
      </c>
      <c r="T1031" s="27">
        <f>Table1[[#This Row],[Male Ballots]]/Table1[[#This Row],[Male Population]]</f>
        <v>0.14312437976595666</v>
      </c>
      <c r="U1031" s="27">
        <f>Table1[[#This Row],[Total Ballots]]/Table1[[#This Row],[Total Population]]</f>
        <v>0.17217051508980968</v>
      </c>
      <c r="V1031" s="27">
        <f>Table1[[#This Row],[Female Ballots]]/Table1[[#This Row],[Female Voters]]</f>
        <v>0.27831715210355989</v>
      </c>
      <c r="W1031" s="27">
        <f>Table1[[#This Row],[Male Ballots]]/Table1[[#This Row],[Male Voters]]</f>
        <v>0.23076923076923078</v>
      </c>
      <c r="X1031" s="27">
        <f>Table1[[#This Row],[Total Ballots]]/Table1[[#This Row],[Total Voters]]</f>
        <v>0.25513698630136988</v>
      </c>
    </row>
    <row r="1032" spans="1:24" s="12" customFormat="1" hidden="1" x14ac:dyDescent="0.25">
      <c r="A1032" s="22" t="s">
        <v>24</v>
      </c>
      <c r="B1032" s="23">
        <v>2013</v>
      </c>
      <c r="C1032" s="23" t="s">
        <v>76</v>
      </c>
      <c r="D1032" s="24" t="s">
        <v>67</v>
      </c>
      <c r="E1032" s="25">
        <v>651.194929</v>
      </c>
      <c r="F1032" s="25">
        <v>588.52443199999993</v>
      </c>
      <c r="G1032" s="25">
        <v>1239.7193609999999</v>
      </c>
      <c r="H1032" s="44">
        <v>546</v>
      </c>
      <c r="I1032" s="44">
        <v>492</v>
      </c>
      <c r="J1032" s="44">
        <v>3</v>
      </c>
      <c r="K1032" s="44">
        <v>1041</v>
      </c>
      <c r="L1032" s="25">
        <v>185</v>
      </c>
      <c r="M1032" s="25">
        <v>155</v>
      </c>
      <c r="N1032" s="25">
        <v>2</v>
      </c>
      <c r="O1032" s="26">
        <v>342</v>
      </c>
      <c r="P1032" s="27">
        <f>Table1[[#This Row],[Female Voters]]/Table1[[#This Row],[Female Population]]</f>
        <v>0.83845861766531049</v>
      </c>
      <c r="Q1032" s="27">
        <f>Table1[[#This Row],[Male Voters]]/Table1[[#This Row],[Male Population]]</f>
        <v>0.83598908260787386</v>
      </c>
      <c r="R1032" s="27">
        <f>Table1[[#This Row],[Total Voters]]/Table1[[#This Row],[Total Population]]</f>
        <v>0.83970617282309268</v>
      </c>
      <c r="S1032" s="27">
        <f>Table1[[#This Row],[Female Ballots]]/Table1[[#This Row],[Female Population]]</f>
        <v>0.28409312137011433</v>
      </c>
      <c r="T1032" s="27">
        <f>Table1[[#This Row],[Male Ballots]]/Table1[[#This Row],[Male Population]]</f>
        <v>0.26337054431752127</v>
      </c>
      <c r="U1032" s="27">
        <f>Table1[[#This Row],[Total Ballots]]/Table1[[#This Row],[Total Population]]</f>
        <v>0.275868886748797</v>
      </c>
      <c r="V1032" s="27">
        <f>Table1[[#This Row],[Female Ballots]]/Table1[[#This Row],[Female Voters]]</f>
        <v>0.33882783882783885</v>
      </c>
      <c r="W1032" s="27">
        <f>Table1[[#This Row],[Male Ballots]]/Table1[[#This Row],[Male Voters]]</f>
        <v>0.31504065040650409</v>
      </c>
      <c r="X1032" s="27">
        <f>Table1[[#This Row],[Total Ballots]]/Table1[[#This Row],[Total Voters]]</f>
        <v>0.32853025936599423</v>
      </c>
    </row>
    <row r="1033" spans="1:24" s="12" customFormat="1" hidden="1" x14ac:dyDescent="0.25">
      <c r="A1033" s="22" t="s">
        <v>24</v>
      </c>
      <c r="B1033" s="23">
        <v>2013</v>
      </c>
      <c r="C1033" s="23" t="s">
        <v>76</v>
      </c>
      <c r="D1033" s="24" t="s">
        <v>68</v>
      </c>
      <c r="E1033" s="25">
        <v>773.69484699999998</v>
      </c>
      <c r="F1033" s="25">
        <v>794.65002800000002</v>
      </c>
      <c r="G1033" s="25">
        <v>1568.344875</v>
      </c>
      <c r="H1033" s="44">
        <v>584</v>
      </c>
      <c r="I1033" s="44">
        <v>530</v>
      </c>
      <c r="J1033" s="44">
        <v>2</v>
      </c>
      <c r="K1033" s="44">
        <v>1116</v>
      </c>
      <c r="L1033" s="25">
        <v>282</v>
      </c>
      <c r="M1033" s="25">
        <v>230</v>
      </c>
      <c r="N1033" s="25">
        <v>1</v>
      </c>
      <c r="O1033" s="26">
        <v>513</v>
      </c>
      <c r="P1033" s="27">
        <f>Table1[[#This Row],[Female Voters]]/Table1[[#This Row],[Female Population]]</f>
        <v>0.75481955484705454</v>
      </c>
      <c r="Q1033" s="27">
        <f>Table1[[#This Row],[Male Voters]]/Table1[[#This Row],[Male Population]]</f>
        <v>0.6669602734853235</v>
      </c>
      <c r="R1033" s="27">
        <f>Table1[[#This Row],[Total Voters]]/Table1[[#This Row],[Total Population]]</f>
        <v>0.71157818525086836</v>
      </c>
      <c r="S1033" s="27">
        <f>Table1[[#This Row],[Female Ballots]]/Table1[[#This Row],[Female Population]]</f>
        <v>0.36448478504600923</v>
      </c>
      <c r="T1033" s="27">
        <f>Table1[[#This Row],[Male Ballots]]/Table1[[#This Row],[Male Population]]</f>
        <v>0.28943559038042344</v>
      </c>
      <c r="U1033" s="27">
        <f>Table1[[#This Row],[Total Ballots]]/Table1[[#This Row],[Total Population]]</f>
        <v>0.32709642386531851</v>
      </c>
      <c r="V1033" s="27">
        <f>Table1[[#This Row],[Female Ballots]]/Table1[[#This Row],[Female Voters]]</f>
        <v>0.48287671232876711</v>
      </c>
      <c r="W1033" s="27">
        <f>Table1[[#This Row],[Male Ballots]]/Table1[[#This Row],[Male Voters]]</f>
        <v>0.43396226415094341</v>
      </c>
      <c r="X1033" s="27">
        <f>Table1[[#This Row],[Total Ballots]]/Table1[[#This Row],[Total Voters]]</f>
        <v>0.45967741935483869</v>
      </c>
    </row>
    <row r="1034" spans="1:24" s="12" customFormat="1" hidden="1" x14ac:dyDescent="0.25">
      <c r="A1034" s="22" t="s">
        <v>24</v>
      </c>
      <c r="B1034" s="23">
        <v>2013</v>
      </c>
      <c r="C1034" s="23" t="s">
        <v>76</v>
      </c>
      <c r="D1034" s="24" t="s">
        <v>69</v>
      </c>
      <c r="E1034" s="25">
        <v>1181.940975</v>
      </c>
      <c r="F1034" s="25">
        <v>1070.8795990000001</v>
      </c>
      <c r="G1034" s="25">
        <v>2252.8205790000002</v>
      </c>
      <c r="H1034" s="44">
        <v>951</v>
      </c>
      <c r="I1034" s="44">
        <v>771</v>
      </c>
      <c r="J1034" s="44">
        <v>1</v>
      </c>
      <c r="K1034" s="44">
        <v>1723</v>
      </c>
      <c r="L1034" s="25">
        <v>533</v>
      </c>
      <c r="M1034" s="25">
        <v>422</v>
      </c>
      <c r="N1034" s="25"/>
      <c r="O1034" s="26">
        <v>955</v>
      </c>
      <c r="P1034" s="27">
        <f>Table1[[#This Row],[Female Voters]]/Table1[[#This Row],[Female Population]]</f>
        <v>0.80460870730029477</v>
      </c>
      <c r="Q1034" s="27">
        <f>Table1[[#This Row],[Male Voters]]/Table1[[#This Row],[Male Population]]</f>
        <v>0.71996889353384719</v>
      </c>
      <c r="R1034" s="27">
        <f>Table1[[#This Row],[Total Voters]]/Table1[[#This Row],[Total Population]]</f>
        <v>0.76481900780790046</v>
      </c>
      <c r="S1034" s="27">
        <f>Table1[[#This Row],[Female Ballots]]/Table1[[#This Row],[Female Population]]</f>
        <v>0.45095314510100643</v>
      </c>
      <c r="T1034" s="27">
        <f>Table1[[#This Row],[Male Ballots]]/Table1[[#This Row],[Male Population]]</f>
        <v>0.39406857726495914</v>
      </c>
      <c r="U1034" s="27">
        <f>Table1[[#This Row],[Total Ballots]]/Table1[[#This Row],[Total Population]]</f>
        <v>0.42391303102527272</v>
      </c>
      <c r="V1034" s="27">
        <f>Table1[[#This Row],[Female Ballots]]/Table1[[#This Row],[Female Voters]]</f>
        <v>0.56046267087276547</v>
      </c>
      <c r="W1034" s="27">
        <f>Table1[[#This Row],[Male Ballots]]/Table1[[#This Row],[Male Voters]]</f>
        <v>0.5473411154345007</v>
      </c>
      <c r="X1034" s="27">
        <f>Table1[[#This Row],[Total Ballots]]/Table1[[#This Row],[Total Voters]]</f>
        <v>0.5542658154381892</v>
      </c>
    </row>
    <row r="1035" spans="1:24" s="12" customFormat="1" hidden="1" x14ac:dyDescent="0.25">
      <c r="A1035" s="22" t="s">
        <v>24</v>
      </c>
      <c r="B1035" s="23">
        <v>2013</v>
      </c>
      <c r="C1035" s="23" t="s">
        <v>76</v>
      </c>
      <c r="D1035" s="24" t="s">
        <v>70</v>
      </c>
      <c r="E1035" s="25">
        <v>1783.830463</v>
      </c>
      <c r="F1035" s="25">
        <v>1612.4387200000001</v>
      </c>
      <c r="G1035" s="25">
        <v>3396.26919</v>
      </c>
      <c r="H1035" s="44">
        <v>1702</v>
      </c>
      <c r="I1035" s="44">
        <v>1401</v>
      </c>
      <c r="J1035" s="44">
        <v>4</v>
      </c>
      <c r="K1035" s="44">
        <v>3107</v>
      </c>
      <c r="L1035" s="25">
        <v>1201</v>
      </c>
      <c r="M1035" s="25">
        <v>948</v>
      </c>
      <c r="N1035" s="25">
        <v>4</v>
      </c>
      <c r="O1035" s="26">
        <v>2153</v>
      </c>
      <c r="P1035" s="27">
        <f>Table1[[#This Row],[Female Voters]]/Table1[[#This Row],[Female Population]]</f>
        <v>0.95412654694640675</v>
      </c>
      <c r="Q1035" s="27">
        <f>Table1[[#This Row],[Male Voters]]/Table1[[#This Row],[Male Population]]</f>
        <v>0.86887022906520128</v>
      </c>
      <c r="R1035" s="27">
        <f>Table1[[#This Row],[Total Voters]]/Table1[[#This Row],[Total Population]]</f>
        <v>0.91482736679067544</v>
      </c>
      <c r="S1035" s="27">
        <f>Table1[[#This Row],[Female Ballots]]/Table1[[#This Row],[Female Population]]</f>
        <v>0.6732702602130638</v>
      </c>
      <c r="T1035" s="27">
        <f>Table1[[#This Row],[Male Ballots]]/Table1[[#This Row],[Male Population]]</f>
        <v>0.5879293198813782</v>
      </c>
      <c r="U1035" s="27">
        <f>Table1[[#This Row],[Total Ballots]]/Table1[[#This Row],[Total Population]]</f>
        <v>0.63393090463480017</v>
      </c>
      <c r="V1035" s="27">
        <f>Table1[[#This Row],[Female Ballots]]/Table1[[#This Row],[Female Voters]]</f>
        <v>0.70564042303172736</v>
      </c>
      <c r="W1035" s="27">
        <f>Table1[[#This Row],[Male Ballots]]/Table1[[#This Row],[Male Voters]]</f>
        <v>0.67665952890792291</v>
      </c>
      <c r="X1035" s="27">
        <f>Table1[[#This Row],[Total Ballots]]/Table1[[#This Row],[Total Voters]]</f>
        <v>0.69295140006437073</v>
      </c>
    </row>
    <row r="1036" spans="1:24" s="12" customFormat="1" hidden="1" x14ac:dyDescent="0.25">
      <c r="A1036" s="22" t="s">
        <v>24</v>
      </c>
      <c r="B1036" s="23">
        <v>2013</v>
      </c>
      <c r="C1036" s="23" t="s">
        <v>76</v>
      </c>
      <c r="D1036" s="24" t="s">
        <v>71</v>
      </c>
      <c r="E1036" s="25">
        <v>2240.1991659999999</v>
      </c>
      <c r="F1036" s="25">
        <v>2159.6283779999999</v>
      </c>
      <c r="G1036" s="25">
        <v>4399.8275430000003</v>
      </c>
      <c r="H1036" s="44">
        <v>2172</v>
      </c>
      <c r="I1036" s="44">
        <v>2190</v>
      </c>
      <c r="J1036" s="44">
        <v>4</v>
      </c>
      <c r="K1036" s="44">
        <v>4366</v>
      </c>
      <c r="L1036" s="25">
        <v>1712</v>
      </c>
      <c r="M1036" s="25">
        <v>1735</v>
      </c>
      <c r="N1036" s="25">
        <v>1</v>
      </c>
      <c r="O1036" s="26">
        <v>3448</v>
      </c>
      <c r="P1036" s="27">
        <f>Table1[[#This Row],[Female Voters]]/Table1[[#This Row],[Female Population]]</f>
        <v>0.96955665057148765</v>
      </c>
      <c r="Q1036" s="27">
        <f>Table1[[#This Row],[Male Voters]]/Table1[[#This Row],[Male Population]]</f>
        <v>1.0140633556723897</v>
      </c>
      <c r="R1036" s="27">
        <f>Table1[[#This Row],[Total Voters]]/Table1[[#This Row],[Total Population]]</f>
        <v>0.99231162070117518</v>
      </c>
      <c r="S1036" s="27">
        <f>Table1[[#This Row],[Female Ballots]]/Table1[[#This Row],[Female Population]]</f>
        <v>0.76421776509133832</v>
      </c>
      <c r="T1036" s="27">
        <f>Table1[[#This Row],[Male Ballots]]/Table1[[#This Row],[Male Population]]</f>
        <v>0.80337895985917629</v>
      </c>
      <c r="U1036" s="27">
        <f>Table1[[#This Row],[Total Ballots]]/Table1[[#This Row],[Total Population]]</f>
        <v>0.78366707928943014</v>
      </c>
      <c r="V1036" s="27">
        <f>Table1[[#This Row],[Female Ballots]]/Table1[[#This Row],[Female Voters]]</f>
        <v>0.7882136279926335</v>
      </c>
      <c r="W1036" s="27">
        <f>Table1[[#This Row],[Male Ballots]]/Table1[[#This Row],[Male Voters]]</f>
        <v>0.79223744292237441</v>
      </c>
      <c r="X1036" s="27">
        <f>Table1[[#This Row],[Total Ballots]]/Table1[[#This Row],[Total Voters]]</f>
        <v>0.78973889143380671</v>
      </c>
    </row>
    <row r="1037" spans="1:24" s="12" customFormat="1" hidden="1" x14ac:dyDescent="0.25">
      <c r="A1037" s="22" t="s">
        <v>24</v>
      </c>
      <c r="B1037" s="23">
        <v>2013</v>
      </c>
      <c r="C1037" s="23" t="s">
        <v>76</v>
      </c>
      <c r="D1037" s="24" t="s">
        <v>453</v>
      </c>
      <c r="E1037" s="25">
        <v>8227.2383699999991</v>
      </c>
      <c r="F1037" s="25">
        <v>7772.7606299999998</v>
      </c>
      <c r="G1037" s="25">
        <v>15999.999</v>
      </c>
      <c r="H1037" s="44">
        <v>6264</v>
      </c>
      <c r="I1037" s="44">
        <v>5657</v>
      </c>
      <c r="J1037" s="44">
        <v>16</v>
      </c>
      <c r="K1037" s="44">
        <v>11937</v>
      </c>
      <c r="L1037" s="25">
        <v>3999</v>
      </c>
      <c r="M1037" s="25">
        <v>3553</v>
      </c>
      <c r="N1037" s="25">
        <v>8</v>
      </c>
      <c r="O1037" s="26">
        <v>7560</v>
      </c>
      <c r="P1037" s="27">
        <f>Table1[[#This Row],[Female Voters]]/Table1[[#This Row],[Female Population]]</f>
        <v>0.76137334525777212</v>
      </c>
      <c r="Q1037" s="27">
        <f>Table1[[#This Row],[Male Voters]]/Table1[[#This Row],[Male Population]]</f>
        <v>0.72779804618787036</v>
      </c>
      <c r="R1037" s="27">
        <f>Table1[[#This Row],[Total Voters]]/Table1[[#This Row],[Total Population]]</f>
        <v>0.74606254662890914</v>
      </c>
      <c r="S1037" s="27">
        <f>Table1[[#This Row],[Female Ballots]]/Table1[[#This Row],[Female Population]]</f>
        <v>0.48606832817462181</v>
      </c>
      <c r="T1037" s="27">
        <f>Table1[[#This Row],[Male Ballots]]/Table1[[#This Row],[Male Population]]</f>
        <v>0.45710914939110897</v>
      </c>
      <c r="U1037" s="27">
        <f>Table1[[#This Row],[Total Ballots]]/Table1[[#This Row],[Total Population]]</f>
        <v>0.47250002953125186</v>
      </c>
      <c r="V1037" s="27">
        <f>Table1[[#This Row],[Female Ballots]]/Table1[[#This Row],[Female Voters]]</f>
        <v>0.63840996168582376</v>
      </c>
      <c r="W1037" s="27">
        <f>Table1[[#This Row],[Male Ballots]]/Table1[[#This Row],[Male Voters]]</f>
        <v>0.62807141594484706</v>
      </c>
      <c r="X1037" s="27">
        <f>Table1[[#This Row],[Total Ballots]]/Table1[[#This Row],[Total Voters]]</f>
        <v>0.63332495601910033</v>
      </c>
    </row>
    <row r="1038" spans="1:24" s="12" customFormat="1" hidden="1" x14ac:dyDescent="0.25">
      <c r="A1038" s="22" t="s">
        <v>39</v>
      </c>
      <c r="B1038" s="23">
        <v>2013</v>
      </c>
      <c r="C1038" s="23" t="s">
        <v>76</v>
      </c>
      <c r="D1038" s="24" t="s">
        <v>66</v>
      </c>
      <c r="E1038" s="25">
        <v>4949.9329500000003</v>
      </c>
      <c r="F1038" s="25">
        <v>5196.8845500000007</v>
      </c>
      <c r="G1038" s="25">
        <v>10146.817510000001</v>
      </c>
      <c r="H1038" s="44">
        <v>2736</v>
      </c>
      <c r="I1038" s="44">
        <v>2452</v>
      </c>
      <c r="J1038" s="44"/>
      <c r="K1038" s="44">
        <v>5188</v>
      </c>
      <c r="L1038" s="25">
        <v>567</v>
      </c>
      <c r="M1038" s="25">
        <v>461</v>
      </c>
      <c r="N1038" s="25"/>
      <c r="O1038" s="26">
        <v>1028</v>
      </c>
      <c r="P1038" s="27">
        <f>Table1[[#This Row],[Female Voters]]/Table1[[#This Row],[Female Population]]</f>
        <v>0.55273475977083686</v>
      </c>
      <c r="Q1038" s="27">
        <f>Table1[[#This Row],[Male Voters]]/Table1[[#This Row],[Male Population]]</f>
        <v>0.47182114137979064</v>
      </c>
      <c r="R1038" s="27">
        <f>Table1[[#This Row],[Total Voters]]/Table1[[#This Row],[Total Population]]</f>
        <v>0.51129331880533635</v>
      </c>
      <c r="S1038" s="27">
        <f>Table1[[#This Row],[Female Ballots]]/Table1[[#This Row],[Female Population]]</f>
        <v>0.11454700613671948</v>
      </c>
      <c r="T1038" s="27">
        <f>Table1[[#This Row],[Male Ballots]]/Table1[[#This Row],[Male Population]]</f>
        <v>8.8706992730866019E-2</v>
      </c>
      <c r="U1038" s="27">
        <f>Table1[[#This Row],[Total Ballots]]/Table1[[#This Row],[Total Population]]</f>
        <v>0.10131255430452694</v>
      </c>
      <c r="V1038" s="27">
        <f>Table1[[#This Row],[Female Ballots]]/Table1[[#This Row],[Female Voters]]</f>
        <v>0.20723684210526316</v>
      </c>
      <c r="W1038" s="27">
        <f>Table1[[#This Row],[Male Ballots]]/Table1[[#This Row],[Male Voters]]</f>
        <v>0.18800978792822187</v>
      </c>
      <c r="X1038" s="27">
        <f>Table1[[#This Row],[Total Ballots]]/Table1[[#This Row],[Total Voters]]</f>
        <v>0.19814957594448729</v>
      </c>
    </row>
    <row r="1039" spans="1:24" s="12" customFormat="1" hidden="1" x14ac:dyDescent="0.25">
      <c r="A1039" s="22" t="s">
        <v>39</v>
      </c>
      <c r="B1039" s="23">
        <v>2013</v>
      </c>
      <c r="C1039" s="23" t="s">
        <v>76</v>
      </c>
      <c r="D1039" s="24" t="s">
        <v>67</v>
      </c>
      <c r="E1039" s="25">
        <v>7041.2412100000001</v>
      </c>
      <c r="F1039" s="25">
        <v>7481.9472800000003</v>
      </c>
      <c r="G1039" s="25">
        <v>14523.1885</v>
      </c>
      <c r="H1039" s="44">
        <v>4659</v>
      </c>
      <c r="I1039" s="44">
        <v>4141</v>
      </c>
      <c r="J1039" s="44"/>
      <c r="K1039" s="44">
        <v>8800</v>
      </c>
      <c r="L1039" s="25">
        <v>1206</v>
      </c>
      <c r="M1039" s="25">
        <v>986</v>
      </c>
      <c r="N1039" s="25"/>
      <c r="O1039" s="26">
        <v>2192</v>
      </c>
      <c r="P1039" s="27">
        <f>Table1[[#This Row],[Female Voters]]/Table1[[#This Row],[Female Population]]</f>
        <v>0.66167311430593645</v>
      </c>
      <c r="Q1039" s="27">
        <f>Table1[[#This Row],[Male Voters]]/Table1[[#This Row],[Male Population]]</f>
        <v>0.55346554112581237</v>
      </c>
      <c r="R1039" s="27">
        <f>Table1[[#This Row],[Total Voters]]/Table1[[#This Row],[Total Population]]</f>
        <v>0.60592754821022943</v>
      </c>
      <c r="S1039" s="27">
        <f>Table1[[#This Row],[Female Ballots]]/Table1[[#This Row],[Female Population]]</f>
        <v>0.17127662070250252</v>
      </c>
      <c r="T1039" s="27">
        <f>Table1[[#This Row],[Male Ballots]]/Table1[[#This Row],[Male Population]]</f>
        <v>0.13178387431780994</v>
      </c>
      <c r="U1039" s="27">
        <f>Table1[[#This Row],[Total Ballots]]/Table1[[#This Row],[Total Population]]</f>
        <v>0.15093104382691169</v>
      </c>
      <c r="V1039" s="27">
        <f>Table1[[#This Row],[Female Ballots]]/Table1[[#This Row],[Female Voters]]</f>
        <v>0.25885383129426914</v>
      </c>
      <c r="W1039" s="27">
        <f>Table1[[#This Row],[Male Ballots]]/Table1[[#This Row],[Male Voters]]</f>
        <v>0.23810673750301858</v>
      </c>
      <c r="X1039" s="27">
        <f>Table1[[#This Row],[Total Ballots]]/Table1[[#This Row],[Total Voters]]</f>
        <v>0.24909090909090909</v>
      </c>
    </row>
    <row r="1040" spans="1:24" s="12" customFormat="1" hidden="1" x14ac:dyDescent="0.25">
      <c r="A1040" s="22" t="s">
        <v>39</v>
      </c>
      <c r="B1040" s="23">
        <v>2013</v>
      </c>
      <c r="C1040" s="23" t="s">
        <v>76</v>
      </c>
      <c r="D1040" s="24" t="s">
        <v>68</v>
      </c>
      <c r="E1040" s="25">
        <v>6839.9589799999994</v>
      </c>
      <c r="F1040" s="25">
        <v>6975.4133999999995</v>
      </c>
      <c r="G1040" s="25">
        <v>13815.372370000001</v>
      </c>
      <c r="H1040" s="44">
        <v>4670</v>
      </c>
      <c r="I1040" s="44">
        <v>4123</v>
      </c>
      <c r="J1040" s="44">
        <v>1</v>
      </c>
      <c r="K1040" s="44">
        <v>8794</v>
      </c>
      <c r="L1040" s="25">
        <v>1717</v>
      </c>
      <c r="M1040" s="25">
        <v>1427</v>
      </c>
      <c r="N1040" s="25"/>
      <c r="O1040" s="26">
        <v>3144</v>
      </c>
      <c r="P1040" s="27">
        <f>Table1[[#This Row],[Female Voters]]/Table1[[#This Row],[Female Population]]</f>
        <v>0.68275263253113838</v>
      </c>
      <c r="Q1040" s="27">
        <f>Table1[[#This Row],[Male Voters]]/Table1[[#This Row],[Male Population]]</f>
        <v>0.59107607873104706</v>
      </c>
      <c r="R1040" s="27">
        <f>Table1[[#This Row],[Total Voters]]/Table1[[#This Row],[Total Population]]</f>
        <v>0.6365373125299264</v>
      </c>
      <c r="S1040" s="27">
        <f>Table1[[#This Row],[Female Ballots]]/Table1[[#This Row],[Female Population]]</f>
        <v>0.25102489722825794</v>
      </c>
      <c r="T1040" s="27">
        <f>Table1[[#This Row],[Male Ballots]]/Table1[[#This Row],[Male Population]]</f>
        <v>0.204575688660976</v>
      </c>
      <c r="U1040" s="27">
        <f>Table1[[#This Row],[Total Ballots]]/Table1[[#This Row],[Total Population]]</f>
        <v>0.2275725847844085</v>
      </c>
      <c r="V1040" s="27">
        <f>Table1[[#This Row],[Female Ballots]]/Table1[[#This Row],[Female Voters]]</f>
        <v>0.36766595289079229</v>
      </c>
      <c r="W1040" s="27">
        <f>Table1[[#This Row],[Male Ballots]]/Table1[[#This Row],[Male Voters]]</f>
        <v>0.34610720349260249</v>
      </c>
      <c r="X1040" s="27">
        <f>Table1[[#This Row],[Total Ballots]]/Table1[[#This Row],[Total Voters]]</f>
        <v>0.35751648851489654</v>
      </c>
    </row>
    <row r="1041" spans="1:24" s="12" customFormat="1" hidden="1" x14ac:dyDescent="0.25">
      <c r="A1041" s="22" t="s">
        <v>39</v>
      </c>
      <c r="B1041" s="23">
        <v>2013</v>
      </c>
      <c r="C1041" s="23" t="s">
        <v>76</v>
      </c>
      <c r="D1041" s="24" t="s">
        <v>69</v>
      </c>
      <c r="E1041" s="25">
        <v>7784.5097999999998</v>
      </c>
      <c r="F1041" s="25">
        <v>7751.0897199999999</v>
      </c>
      <c r="G1041" s="25">
        <v>15535.59951</v>
      </c>
      <c r="H1041" s="45">
        <v>5928</v>
      </c>
      <c r="I1041" s="45">
        <v>5383</v>
      </c>
      <c r="J1041" s="45"/>
      <c r="K1041" s="45">
        <v>11311</v>
      </c>
      <c r="L1041" s="25">
        <v>2971</v>
      </c>
      <c r="M1041" s="25">
        <v>2525</v>
      </c>
      <c r="N1041" s="25"/>
      <c r="O1041" s="26">
        <v>5496</v>
      </c>
      <c r="P1041" s="27">
        <f>Table1[[#This Row],[Female Voters]]/Table1[[#This Row],[Female Population]]</f>
        <v>0.76151230485958155</v>
      </c>
      <c r="Q1041" s="27">
        <f>Table1[[#This Row],[Male Voters]]/Table1[[#This Row],[Male Population]]</f>
        <v>0.6944829945795028</v>
      </c>
      <c r="R1041" s="27">
        <f>Table1[[#This Row],[Total Voters]]/Table1[[#This Row],[Total Population]]</f>
        <v>0.72806974669495717</v>
      </c>
      <c r="S1041" s="27">
        <f>Table1[[#This Row],[Female Ballots]]/Table1[[#This Row],[Female Population]]</f>
        <v>0.38165537411231726</v>
      </c>
      <c r="T1041" s="27">
        <f>Table1[[#This Row],[Male Ballots]]/Table1[[#This Row],[Male Population]]</f>
        <v>0.32576064672361965</v>
      </c>
      <c r="U1041" s="27">
        <f>Table1[[#This Row],[Total Ballots]]/Table1[[#This Row],[Total Population]]</f>
        <v>0.3537681308315343</v>
      </c>
      <c r="V1041" s="27">
        <f>Table1[[#This Row],[Female Ballots]]/Table1[[#This Row],[Female Voters]]</f>
        <v>0.50118083670715252</v>
      </c>
      <c r="W1041" s="27">
        <f>Table1[[#This Row],[Male Ballots]]/Table1[[#This Row],[Male Voters]]</f>
        <v>0.46906929221623628</v>
      </c>
      <c r="X1041" s="27">
        <f>Table1[[#This Row],[Total Ballots]]/Table1[[#This Row],[Total Voters]]</f>
        <v>0.48589868269825831</v>
      </c>
    </row>
    <row r="1042" spans="1:24" s="12" customFormat="1" hidden="1" x14ac:dyDescent="0.25">
      <c r="A1042" s="22" t="s">
        <v>39</v>
      </c>
      <c r="B1042" s="23">
        <v>2013</v>
      </c>
      <c r="C1042" s="23" t="s">
        <v>76</v>
      </c>
      <c r="D1042" s="24" t="s">
        <v>70</v>
      </c>
      <c r="E1042" s="25">
        <v>8623.2632300000005</v>
      </c>
      <c r="F1042" s="25">
        <v>8104.0924100000002</v>
      </c>
      <c r="G1042" s="25">
        <v>16727.355640000002</v>
      </c>
      <c r="H1042" s="44">
        <v>7479</v>
      </c>
      <c r="I1042" s="44">
        <v>6707</v>
      </c>
      <c r="J1042" s="44">
        <v>1</v>
      </c>
      <c r="K1042" s="44">
        <v>14187</v>
      </c>
      <c r="L1042" s="25">
        <v>5021</v>
      </c>
      <c r="M1042" s="25">
        <v>4291</v>
      </c>
      <c r="N1042" s="25">
        <v>1</v>
      </c>
      <c r="O1042" s="26">
        <v>9313</v>
      </c>
      <c r="P1042" s="27">
        <f>Table1[[#This Row],[Female Voters]]/Table1[[#This Row],[Female Population]]</f>
        <v>0.86730507935567214</v>
      </c>
      <c r="Q1042" s="27">
        <f>Table1[[#This Row],[Male Voters]]/Table1[[#This Row],[Male Population]]</f>
        <v>0.827606554896133</v>
      </c>
      <c r="R1042" s="27">
        <f>Table1[[#This Row],[Total Voters]]/Table1[[#This Row],[Total Population]]</f>
        <v>0.84813166559780273</v>
      </c>
      <c r="S1042" s="27">
        <f>Table1[[#This Row],[Female Ballots]]/Table1[[#This Row],[Female Population]]</f>
        <v>0.58226217454804519</v>
      </c>
      <c r="T1042" s="27">
        <f>Table1[[#This Row],[Male Ballots]]/Table1[[#This Row],[Male Population]]</f>
        <v>0.52948557135221508</v>
      </c>
      <c r="U1042" s="27">
        <f>Table1[[#This Row],[Total Ballots]]/Table1[[#This Row],[Total Population]]</f>
        <v>0.55675267510483795</v>
      </c>
      <c r="V1042" s="27">
        <f>Table1[[#This Row],[Female Ballots]]/Table1[[#This Row],[Female Voters]]</f>
        <v>0.67134643668939697</v>
      </c>
      <c r="W1042" s="27">
        <f>Table1[[#This Row],[Male Ballots]]/Table1[[#This Row],[Male Voters]]</f>
        <v>0.63977933502311013</v>
      </c>
      <c r="X1042" s="27">
        <f>Table1[[#This Row],[Total Ballots]]/Table1[[#This Row],[Total Voters]]</f>
        <v>0.65644604215126523</v>
      </c>
    </row>
    <row r="1043" spans="1:24" s="12" customFormat="1" hidden="1" x14ac:dyDescent="0.25">
      <c r="A1043" s="22" t="s">
        <v>39</v>
      </c>
      <c r="B1043" s="23">
        <v>2013</v>
      </c>
      <c r="C1043" s="23" t="s">
        <v>76</v>
      </c>
      <c r="D1043" s="24" t="s">
        <v>71</v>
      </c>
      <c r="E1043" s="25">
        <v>11240.50585</v>
      </c>
      <c r="F1043" s="25">
        <v>9581.48668</v>
      </c>
      <c r="G1043" s="25">
        <v>20821.99253</v>
      </c>
      <c r="H1043" s="44">
        <v>10183</v>
      </c>
      <c r="I1043" s="44">
        <v>8949</v>
      </c>
      <c r="J1043" s="44"/>
      <c r="K1043" s="44">
        <v>19132</v>
      </c>
      <c r="L1043" s="25">
        <v>7680</v>
      </c>
      <c r="M1043" s="25">
        <v>6965</v>
      </c>
      <c r="N1043" s="25"/>
      <c r="O1043" s="26">
        <v>14645</v>
      </c>
      <c r="P1043" s="27">
        <f>Table1[[#This Row],[Female Voters]]/Table1[[#This Row],[Female Population]]</f>
        <v>0.90592008365886845</v>
      </c>
      <c r="Q1043" s="27">
        <f>Table1[[#This Row],[Male Voters]]/Table1[[#This Row],[Male Population]]</f>
        <v>0.93398866990858254</v>
      </c>
      <c r="R1043" s="27">
        <f>Table1[[#This Row],[Total Voters]]/Table1[[#This Row],[Total Population]]</f>
        <v>0.91883617633782722</v>
      </c>
      <c r="S1043" s="27">
        <f>Table1[[#This Row],[Female Ballots]]/Table1[[#This Row],[Female Population]]</f>
        <v>0.68324327236571836</v>
      </c>
      <c r="T1043" s="27">
        <f>Table1[[#This Row],[Male Ballots]]/Table1[[#This Row],[Male Population]]</f>
        <v>0.72692268252467063</v>
      </c>
      <c r="U1043" s="27">
        <f>Table1[[#This Row],[Total Ballots]]/Table1[[#This Row],[Total Population]]</f>
        <v>0.70334287071228718</v>
      </c>
      <c r="V1043" s="27">
        <f>Table1[[#This Row],[Female Ballots]]/Table1[[#This Row],[Female Voters]]</f>
        <v>0.75419817342629869</v>
      </c>
      <c r="W1043" s="27">
        <f>Table1[[#This Row],[Male Ballots]]/Table1[[#This Row],[Male Voters]]</f>
        <v>0.77829925131299582</v>
      </c>
      <c r="X1043" s="27">
        <f>Table1[[#This Row],[Total Ballots]]/Table1[[#This Row],[Total Voters]]</f>
        <v>0.76547146142588329</v>
      </c>
    </row>
    <row r="1044" spans="1:24" s="12" customFormat="1" hidden="1" x14ac:dyDescent="0.25">
      <c r="A1044" s="22" t="s">
        <v>39</v>
      </c>
      <c r="B1044" s="23">
        <v>2013</v>
      </c>
      <c r="C1044" s="23" t="s">
        <v>76</v>
      </c>
      <c r="D1044" s="24" t="s">
        <v>453</v>
      </c>
      <c r="E1044" s="25">
        <v>59829.754099999998</v>
      </c>
      <c r="F1044" s="25">
        <v>58770.243900000001</v>
      </c>
      <c r="G1044" s="25">
        <v>118599.99800000001</v>
      </c>
      <c r="H1044" s="44">
        <v>35655</v>
      </c>
      <c r="I1044" s="44">
        <v>31755</v>
      </c>
      <c r="J1044" s="44">
        <v>2</v>
      </c>
      <c r="K1044" s="44">
        <v>67412</v>
      </c>
      <c r="L1044" s="25">
        <v>19162</v>
      </c>
      <c r="M1044" s="25">
        <v>16655</v>
      </c>
      <c r="N1044" s="25">
        <v>1</v>
      </c>
      <c r="O1044" s="26">
        <v>35818</v>
      </c>
      <c r="P1044" s="27">
        <f>Table1[[#This Row],[Female Voters]]/Table1[[#This Row],[Female Population]]</f>
        <v>0.59594094169944112</v>
      </c>
      <c r="Q1044" s="27">
        <f>Table1[[#This Row],[Male Voters]]/Table1[[#This Row],[Male Population]]</f>
        <v>0.54032445490667769</v>
      </c>
      <c r="R1044" s="27">
        <f>Table1[[#This Row],[Total Voters]]/Table1[[#This Row],[Total Population]]</f>
        <v>0.56839798597635727</v>
      </c>
      <c r="S1044" s="27">
        <f>Table1[[#This Row],[Female Ballots]]/Table1[[#This Row],[Female Population]]</f>
        <v>0.32027542630331485</v>
      </c>
      <c r="T1044" s="27">
        <f>Table1[[#This Row],[Male Ballots]]/Table1[[#This Row],[Male Population]]</f>
        <v>0.28339171143034853</v>
      </c>
      <c r="U1044" s="27">
        <f>Table1[[#This Row],[Total Ballots]]/Table1[[#This Row],[Total Population]]</f>
        <v>0.3020067504554258</v>
      </c>
      <c r="V1044" s="27">
        <f>Table1[[#This Row],[Female Ballots]]/Table1[[#This Row],[Female Voters]]</f>
        <v>0.53742813069695694</v>
      </c>
      <c r="W1044" s="27">
        <f>Table1[[#This Row],[Male Ballots]]/Table1[[#This Row],[Male Voters]]</f>
        <v>0.52448433317587784</v>
      </c>
      <c r="X1044" s="27">
        <f>Table1[[#This Row],[Total Ballots]]/Table1[[#This Row],[Total Voters]]</f>
        <v>0.53132973357859137</v>
      </c>
    </row>
    <row r="1045" spans="1:24" s="12" customFormat="1" hidden="1" x14ac:dyDescent="0.25">
      <c r="A1045" s="22" t="s">
        <v>37</v>
      </c>
      <c r="B1045" s="23">
        <v>2013</v>
      </c>
      <c r="C1045" s="23" t="s">
        <v>76</v>
      </c>
      <c r="D1045" s="24" t="s">
        <v>66</v>
      </c>
      <c r="E1045" s="25">
        <v>396.11117100000001</v>
      </c>
      <c r="F1045" s="25">
        <v>417.46715300000005</v>
      </c>
      <c r="G1045" s="25">
        <v>813.57832400000007</v>
      </c>
      <c r="H1045" s="44">
        <v>238</v>
      </c>
      <c r="I1045" s="44">
        <v>240</v>
      </c>
      <c r="J1045" s="44"/>
      <c r="K1045" s="44">
        <v>478</v>
      </c>
      <c r="L1045" s="25">
        <v>28</v>
      </c>
      <c r="M1045" s="25">
        <v>23</v>
      </c>
      <c r="N1045" s="25"/>
      <c r="O1045" s="26">
        <v>51</v>
      </c>
      <c r="P1045" s="27">
        <f>Table1[[#This Row],[Female Voters]]/Table1[[#This Row],[Female Population]]</f>
        <v>0.60084142388400352</v>
      </c>
      <c r="Q1045" s="27">
        <f>Table1[[#This Row],[Male Voters]]/Table1[[#This Row],[Male Population]]</f>
        <v>0.57489552956517265</v>
      </c>
      <c r="R1045" s="27">
        <f>Table1[[#This Row],[Total Voters]]/Table1[[#This Row],[Total Population]]</f>
        <v>0.58752794402128139</v>
      </c>
      <c r="S1045" s="27">
        <f>Table1[[#This Row],[Female Ballots]]/Table1[[#This Row],[Female Population]]</f>
        <v>7.0687226339294529E-2</v>
      </c>
      <c r="T1045" s="27">
        <f>Table1[[#This Row],[Male Ballots]]/Table1[[#This Row],[Male Population]]</f>
        <v>5.5094154916662384E-2</v>
      </c>
      <c r="U1045" s="27">
        <f>Table1[[#This Row],[Total Ballots]]/Table1[[#This Row],[Total Population]]</f>
        <v>6.2686035868379397E-2</v>
      </c>
      <c r="V1045" s="27">
        <f>Table1[[#This Row],[Female Ballots]]/Table1[[#This Row],[Female Voters]]</f>
        <v>0.11764705882352941</v>
      </c>
      <c r="W1045" s="27">
        <f>Table1[[#This Row],[Male Ballots]]/Table1[[#This Row],[Male Voters]]</f>
        <v>9.583333333333334E-2</v>
      </c>
      <c r="X1045" s="27">
        <f>Table1[[#This Row],[Total Ballots]]/Table1[[#This Row],[Total Voters]]</f>
        <v>0.10669456066945607</v>
      </c>
    </row>
    <row r="1046" spans="1:24" s="12" customFormat="1" hidden="1" x14ac:dyDescent="0.25">
      <c r="A1046" s="22" t="s">
        <v>37</v>
      </c>
      <c r="B1046" s="23">
        <v>2013</v>
      </c>
      <c r="C1046" s="23" t="s">
        <v>76</v>
      </c>
      <c r="D1046" s="24" t="s">
        <v>67</v>
      </c>
      <c r="E1046" s="25">
        <v>540.68639200000007</v>
      </c>
      <c r="F1046" s="25">
        <v>557.07583999999997</v>
      </c>
      <c r="G1046" s="25">
        <v>1097.762232</v>
      </c>
      <c r="H1046" s="44">
        <v>367</v>
      </c>
      <c r="I1046" s="44">
        <v>363</v>
      </c>
      <c r="J1046" s="44"/>
      <c r="K1046" s="44">
        <v>730</v>
      </c>
      <c r="L1046" s="25">
        <v>69</v>
      </c>
      <c r="M1046" s="25">
        <v>50</v>
      </c>
      <c r="N1046" s="25"/>
      <c r="O1046" s="26">
        <v>119</v>
      </c>
      <c r="P1046" s="27">
        <f>Table1[[#This Row],[Female Voters]]/Table1[[#This Row],[Female Population]]</f>
        <v>0.67876685159851402</v>
      </c>
      <c r="Q1046" s="27">
        <f>Table1[[#This Row],[Male Voters]]/Table1[[#This Row],[Male Population]]</f>
        <v>0.65161684269057518</v>
      </c>
      <c r="R1046" s="27">
        <f>Table1[[#This Row],[Total Voters]]/Table1[[#This Row],[Total Population]]</f>
        <v>0.66498917408555913</v>
      </c>
      <c r="S1046" s="27">
        <f>Table1[[#This Row],[Female Ballots]]/Table1[[#This Row],[Female Population]]</f>
        <v>0.12761556610435276</v>
      </c>
      <c r="T1046" s="27">
        <f>Table1[[#This Row],[Male Ballots]]/Table1[[#This Row],[Male Population]]</f>
        <v>8.9754386045533763E-2</v>
      </c>
      <c r="U1046" s="27">
        <f>Table1[[#This Row],[Total Ballots]]/Table1[[#This Row],[Total Population]]</f>
        <v>0.10840234481668704</v>
      </c>
      <c r="V1046" s="27">
        <f>Table1[[#This Row],[Female Ballots]]/Table1[[#This Row],[Female Voters]]</f>
        <v>0.18801089918256131</v>
      </c>
      <c r="W1046" s="27">
        <f>Table1[[#This Row],[Male Ballots]]/Table1[[#This Row],[Male Voters]]</f>
        <v>0.13774104683195593</v>
      </c>
      <c r="X1046" s="27">
        <f>Table1[[#This Row],[Total Ballots]]/Table1[[#This Row],[Total Voters]]</f>
        <v>0.16301369863013698</v>
      </c>
    </row>
    <row r="1047" spans="1:24" s="12" customFormat="1" hidden="1" x14ac:dyDescent="0.25">
      <c r="A1047" s="22" t="s">
        <v>37</v>
      </c>
      <c r="B1047" s="23">
        <v>2013</v>
      </c>
      <c r="C1047" s="23" t="s">
        <v>76</v>
      </c>
      <c r="D1047" s="24" t="s">
        <v>68</v>
      </c>
      <c r="E1047" s="25">
        <v>699.95819000000006</v>
      </c>
      <c r="F1047" s="25">
        <v>672.09146400000009</v>
      </c>
      <c r="G1047" s="25">
        <v>1372.049655</v>
      </c>
      <c r="H1047" s="44">
        <v>520</v>
      </c>
      <c r="I1047" s="44">
        <v>482</v>
      </c>
      <c r="J1047" s="44"/>
      <c r="K1047" s="44">
        <v>1002</v>
      </c>
      <c r="L1047" s="25">
        <v>142</v>
      </c>
      <c r="M1047" s="25">
        <v>115</v>
      </c>
      <c r="N1047" s="25"/>
      <c r="O1047" s="26">
        <v>257</v>
      </c>
      <c r="P1047" s="27">
        <f>Table1[[#This Row],[Female Voters]]/Table1[[#This Row],[Female Population]]</f>
        <v>0.74290151530336401</v>
      </c>
      <c r="Q1047" s="27">
        <f>Table1[[#This Row],[Male Voters]]/Table1[[#This Row],[Male Population]]</f>
        <v>0.71716429357894651</v>
      </c>
      <c r="R1047" s="27">
        <f>Table1[[#This Row],[Total Voters]]/Table1[[#This Row],[Total Population]]</f>
        <v>0.73029426912395523</v>
      </c>
      <c r="S1047" s="27">
        <f>Table1[[#This Row],[Female Ballots]]/Table1[[#This Row],[Female Population]]</f>
        <v>0.20286925994822633</v>
      </c>
      <c r="T1047" s="27">
        <f>Table1[[#This Row],[Male Ballots]]/Table1[[#This Row],[Male Population]]</f>
        <v>0.17110766340576525</v>
      </c>
      <c r="U1047" s="27">
        <f>Table1[[#This Row],[Total Ballots]]/Table1[[#This Row],[Total Population]]</f>
        <v>0.18731100515454741</v>
      </c>
      <c r="V1047" s="27">
        <f>Table1[[#This Row],[Female Ballots]]/Table1[[#This Row],[Female Voters]]</f>
        <v>0.27307692307692305</v>
      </c>
      <c r="W1047" s="27">
        <f>Table1[[#This Row],[Male Ballots]]/Table1[[#This Row],[Male Voters]]</f>
        <v>0.23858921161825727</v>
      </c>
      <c r="X1047" s="27">
        <f>Table1[[#This Row],[Total Ballots]]/Table1[[#This Row],[Total Voters]]</f>
        <v>0.2564870259481038</v>
      </c>
    </row>
    <row r="1048" spans="1:24" s="12" customFormat="1" hidden="1" x14ac:dyDescent="0.25">
      <c r="A1048" s="22" t="s">
        <v>37</v>
      </c>
      <c r="B1048" s="23">
        <v>2013</v>
      </c>
      <c r="C1048" s="23" t="s">
        <v>76</v>
      </c>
      <c r="D1048" s="24" t="s">
        <v>69</v>
      </c>
      <c r="E1048" s="25">
        <v>899.34087</v>
      </c>
      <c r="F1048" s="25">
        <v>883.58183200000008</v>
      </c>
      <c r="G1048" s="25">
        <v>1782.922703</v>
      </c>
      <c r="H1048" s="44">
        <v>686</v>
      </c>
      <c r="I1048" s="44">
        <v>670</v>
      </c>
      <c r="J1048" s="44"/>
      <c r="K1048" s="44">
        <v>1356</v>
      </c>
      <c r="L1048" s="25">
        <v>251</v>
      </c>
      <c r="M1048" s="25">
        <v>240</v>
      </c>
      <c r="N1048" s="25"/>
      <c r="O1048" s="26">
        <v>491</v>
      </c>
      <c r="P1048" s="27">
        <f>Table1[[#This Row],[Female Voters]]/Table1[[#This Row],[Female Population]]</f>
        <v>0.76278085749622393</v>
      </c>
      <c r="Q1048" s="27">
        <f>Table1[[#This Row],[Male Voters]]/Table1[[#This Row],[Male Population]]</f>
        <v>0.75827724805459773</v>
      </c>
      <c r="R1048" s="27">
        <f>Table1[[#This Row],[Total Voters]]/Table1[[#This Row],[Total Population]]</f>
        <v>0.76054895577825843</v>
      </c>
      <c r="S1048" s="27">
        <f>Table1[[#This Row],[Female Ballots]]/Table1[[#This Row],[Female Population]]</f>
        <v>0.27909328750955131</v>
      </c>
      <c r="T1048" s="27">
        <f>Table1[[#This Row],[Male Ballots]]/Table1[[#This Row],[Male Population]]</f>
        <v>0.27162170079567682</v>
      </c>
      <c r="U1048" s="27">
        <f>Table1[[#This Row],[Total Ballots]]/Table1[[#This Row],[Total Population]]</f>
        <v>0.27539051422354344</v>
      </c>
      <c r="V1048" s="27">
        <f>Table1[[#This Row],[Female Ballots]]/Table1[[#This Row],[Female Voters]]</f>
        <v>0.36588921282798836</v>
      </c>
      <c r="W1048" s="27">
        <f>Table1[[#This Row],[Male Ballots]]/Table1[[#This Row],[Male Voters]]</f>
        <v>0.35820895522388058</v>
      </c>
      <c r="X1048" s="27">
        <f>Table1[[#This Row],[Total Ballots]]/Table1[[#This Row],[Total Voters]]</f>
        <v>0.36209439528023601</v>
      </c>
    </row>
    <row r="1049" spans="1:24" s="12" customFormat="1" hidden="1" x14ac:dyDescent="0.25">
      <c r="A1049" s="22" t="s">
        <v>37</v>
      </c>
      <c r="B1049" s="23">
        <v>2013</v>
      </c>
      <c r="C1049" s="23" t="s">
        <v>76</v>
      </c>
      <c r="D1049" s="24" t="s">
        <v>70</v>
      </c>
      <c r="E1049" s="25">
        <v>964.96091100000001</v>
      </c>
      <c r="F1049" s="25">
        <v>1025.0880950000001</v>
      </c>
      <c r="G1049" s="25">
        <v>1990.049002</v>
      </c>
      <c r="H1049" s="44">
        <v>841</v>
      </c>
      <c r="I1049" s="44">
        <v>845</v>
      </c>
      <c r="J1049" s="44"/>
      <c r="K1049" s="44">
        <v>1686</v>
      </c>
      <c r="L1049" s="25">
        <v>444</v>
      </c>
      <c r="M1049" s="25">
        <v>420</v>
      </c>
      <c r="N1049" s="25"/>
      <c r="O1049" s="26">
        <v>864</v>
      </c>
      <c r="P1049" s="27">
        <f>Table1[[#This Row],[Female Voters]]/Table1[[#This Row],[Female Population]]</f>
        <v>0.8715378938287377</v>
      </c>
      <c r="Q1049" s="27">
        <f>Table1[[#This Row],[Male Voters]]/Table1[[#This Row],[Male Population]]</f>
        <v>0.82431939666609821</v>
      </c>
      <c r="R1049" s="27">
        <f>Table1[[#This Row],[Total Voters]]/Table1[[#This Row],[Total Population]]</f>
        <v>0.84721531897233149</v>
      </c>
      <c r="S1049" s="27">
        <f>Table1[[#This Row],[Female Ballots]]/Table1[[#This Row],[Female Population]]</f>
        <v>0.4601222649940066</v>
      </c>
      <c r="T1049" s="27">
        <f>Table1[[#This Row],[Male Ballots]]/Table1[[#This Row],[Male Population]]</f>
        <v>0.40972088355001329</v>
      </c>
      <c r="U1049" s="27">
        <f>Table1[[#This Row],[Total Ballots]]/Table1[[#This Row],[Total Population]]</f>
        <v>0.43416016345913072</v>
      </c>
      <c r="V1049" s="27">
        <f>Table1[[#This Row],[Female Ballots]]/Table1[[#This Row],[Female Voters]]</f>
        <v>0.5279429250891795</v>
      </c>
      <c r="W1049" s="27">
        <f>Table1[[#This Row],[Male Ballots]]/Table1[[#This Row],[Male Voters]]</f>
        <v>0.49704142011834318</v>
      </c>
      <c r="X1049" s="27">
        <f>Table1[[#This Row],[Total Ballots]]/Table1[[#This Row],[Total Voters]]</f>
        <v>0.51245551601423489</v>
      </c>
    </row>
    <row r="1050" spans="1:24" s="12" customFormat="1" hidden="1" x14ac:dyDescent="0.25">
      <c r="A1050" s="22" t="s">
        <v>37</v>
      </c>
      <c r="B1050" s="23">
        <v>2013</v>
      </c>
      <c r="C1050" s="23" t="s">
        <v>76</v>
      </c>
      <c r="D1050" s="24" t="s">
        <v>71</v>
      </c>
      <c r="E1050" s="25">
        <v>948.64225699999997</v>
      </c>
      <c r="F1050" s="25">
        <v>957.48192599999993</v>
      </c>
      <c r="G1050" s="25">
        <v>1906.1241829999999</v>
      </c>
      <c r="H1050" s="44">
        <v>826</v>
      </c>
      <c r="I1050" s="44">
        <v>871</v>
      </c>
      <c r="J1050" s="44"/>
      <c r="K1050" s="44">
        <v>1697</v>
      </c>
      <c r="L1050" s="25">
        <v>546</v>
      </c>
      <c r="M1050" s="25">
        <v>576</v>
      </c>
      <c r="N1050" s="25"/>
      <c r="O1050" s="26">
        <v>1122</v>
      </c>
      <c r="P1050" s="27">
        <f>Table1[[#This Row],[Female Voters]]/Table1[[#This Row],[Female Population]]</f>
        <v>0.87071811729339821</v>
      </c>
      <c r="Q1050" s="27">
        <f>Table1[[#This Row],[Male Voters]]/Table1[[#This Row],[Male Population]]</f>
        <v>0.90967774570817339</v>
      </c>
      <c r="R1050" s="27">
        <f>Table1[[#This Row],[Total Voters]]/Table1[[#This Row],[Total Population]]</f>
        <v>0.89028826932416083</v>
      </c>
      <c r="S1050" s="27">
        <f>Table1[[#This Row],[Female Ballots]]/Table1[[#This Row],[Female Population]]</f>
        <v>0.57555943346512761</v>
      </c>
      <c r="T1050" s="27">
        <f>Table1[[#This Row],[Male Ballots]]/Table1[[#This Row],[Male Population]]</f>
        <v>0.60157793516407332</v>
      </c>
      <c r="U1050" s="27">
        <f>Table1[[#This Row],[Total Ballots]]/Table1[[#This Row],[Total Population]]</f>
        <v>0.58862901483895613</v>
      </c>
      <c r="V1050" s="27">
        <f>Table1[[#This Row],[Female Ballots]]/Table1[[#This Row],[Female Voters]]</f>
        <v>0.66101694915254239</v>
      </c>
      <c r="W1050" s="27">
        <f>Table1[[#This Row],[Male Ballots]]/Table1[[#This Row],[Male Voters]]</f>
        <v>0.66130884041331806</v>
      </c>
      <c r="X1050" s="27">
        <f>Table1[[#This Row],[Total Ballots]]/Table1[[#This Row],[Total Voters]]</f>
        <v>0.66116676487919857</v>
      </c>
    </row>
    <row r="1051" spans="1:24" s="12" customFormat="1" hidden="1" x14ac:dyDescent="0.25">
      <c r="A1051" s="22" t="s">
        <v>37</v>
      </c>
      <c r="B1051" s="23">
        <v>2013</v>
      </c>
      <c r="C1051" s="23" t="s">
        <v>76</v>
      </c>
      <c r="D1051" s="24" t="s">
        <v>453</v>
      </c>
      <c r="E1051" s="25">
        <v>5610.2244799999999</v>
      </c>
      <c r="F1051" s="25">
        <v>5689.7752799999998</v>
      </c>
      <c r="G1051" s="25">
        <v>11299.9998</v>
      </c>
      <c r="H1051" s="44">
        <v>3478</v>
      </c>
      <c r="I1051" s="44">
        <v>3471</v>
      </c>
      <c r="J1051" s="44"/>
      <c r="K1051" s="44">
        <v>6949</v>
      </c>
      <c r="L1051" s="25">
        <v>1480</v>
      </c>
      <c r="M1051" s="25">
        <v>1424</v>
      </c>
      <c r="N1051" s="25"/>
      <c r="O1051" s="26">
        <v>2904</v>
      </c>
      <c r="P1051" s="27">
        <f>Table1[[#This Row],[Female Voters]]/Table1[[#This Row],[Female Population]]</f>
        <v>0.6199395429539033</v>
      </c>
      <c r="Q1051" s="27">
        <f>Table1[[#This Row],[Male Voters]]/Table1[[#This Row],[Male Population]]</f>
        <v>0.61004166758585943</v>
      </c>
      <c r="R1051" s="27">
        <f>Table1[[#This Row],[Total Voters]]/Table1[[#This Row],[Total Population]]</f>
        <v>0.61495576309656219</v>
      </c>
      <c r="S1051" s="27">
        <f>Table1[[#This Row],[Female Ballots]]/Table1[[#This Row],[Female Population]]</f>
        <v>0.26380406083144825</v>
      </c>
      <c r="T1051" s="27">
        <f>Table1[[#This Row],[Male Ballots]]/Table1[[#This Row],[Male Population]]</f>
        <v>0.25027350465060899</v>
      </c>
      <c r="U1051" s="27">
        <f>Table1[[#This Row],[Total Ballots]]/Table1[[#This Row],[Total Population]]</f>
        <v>0.2569911549909939</v>
      </c>
      <c r="V1051" s="27">
        <f>Table1[[#This Row],[Female Ballots]]/Table1[[#This Row],[Female Voters]]</f>
        <v>0.42553191489361702</v>
      </c>
      <c r="W1051" s="27">
        <f>Table1[[#This Row],[Male Ballots]]/Table1[[#This Row],[Male Voters]]</f>
        <v>0.41025641025641024</v>
      </c>
      <c r="X1051" s="27">
        <f>Table1[[#This Row],[Total Ballots]]/Table1[[#This Row],[Total Voters]]</f>
        <v>0.41790185638221328</v>
      </c>
    </row>
    <row r="1052" spans="1:24" s="12" customFormat="1" hidden="1" x14ac:dyDescent="0.25">
      <c r="A1052" s="22" t="s">
        <v>53</v>
      </c>
      <c r="B1052" s="23">
        <v>2013</v>
      </c>
      <c r="C1052" s="23" t="s">
        <v>77</v>
      </c>
      <c r="D1052" s="24" t="s">
        <v>66</v>
      </c>
      <c r="E1052" s="25">
        <v>30841.681779999999</v>
      </c>
      <c r="F1052" s="25">
        <v>33472.657809999997</v>
      </c>
      <c r="G1052" s="25">
        <v>64314.339699999997</v>
      </c>
      <c r="H1052" s="44">
        <v>19641</v>
      </c>
      <c r="I1052" s="44">
        <v>18944</v>
      </c>
      <c r="J1052" s="44">
        <v>3</v>
      </c>
      <c r="K1052" s="44">
        <v>38588</v>
      </c>
      <c r="L1052" s="25">
        <v>3709</v>
      </c>
      <c r="M1052" s="25">
        <v>3350</v>
      </c>
      <c r="N1052" s="25"/>
      <c r="O1052" s="26">
        <v>7059</v>
      </c>
      <c r="P1052" s="27">
        <f>Table1[[#This Row],[Female Voters]]/Table1[[#This Row],[Female Population]]</f>
        <v>0.6368329762333732</v>
      </c>
      <c r="Q1052" s="27">
        <f>Table1[[#This Row],[Male Voters]]/Table1[[#This Row],[Male Population]]</f>
        <v>0.56595446072825617</v>
      </c>
      <c r="R1052" s="27">
        <f>Table1[[#This Row],[Total Voters]]/Table1[[#This Row],[Total Population]]</f>
        <v>0.59999061142502874</v>
      </c>
      <c r="S1052" s="27">
        <f>Table1[[#This Row],[Female Ballots]]/Table1[[#This Row],[Female Population]]</f>
        <v>0.12025933042358238</v>
      </c>
      <c r="T1052" s="27">
        <f>Table1[[#This Row],[Male Ballots]]/Table1[[#This Row],[Male Population]]</f>
        <v>0.10008168514778601</v>
      </c>
      <c r="U1052" s="27">
        <f>Table1[[#This Row],[Total Ballots]]/Table1[[#This Row],[Total Population]]</f>
        <v>0.10975779325306516</v>
      </c>
      <c r="V1052" s="27">
        <f>Table1[[#This Row],[Female Ballots]]/Table1[[#This Row],[Female Voters]]</f>
        <v>0.18883967211445446</v>
      </c>
      <c r="W1052" s="27">
        <f>Table1[[#This Row],[Male Ballots]]/Table1[[#This Row],[Male Voters]]</f>
        <v>0.17683699324324326</v>
      </c>
      <c r="X1052" s="27">
        <f>Table1[[#This Row],[Total Ballots]]/Table1[[#This Row],[Total Voters]]</f>
        <v>0.1829325178812066</v>
      </c>
    </row>
    <row r="1053" spans="1:24" s="12" customFormat="1" hidden="1" x14ac:dyDescent="0.25">
      <c r="A1053" s="22" t="s">
        <v>53</v>
      </c>
      <c r="B1053" s="23">
        <v>2013</v>
      </c>
      <c r="C1053" s="23" t="s">
        <v>77</v>
      </c>
      <c r="D1053" s="24" t="s">
        <v>67</v>
      </c>
      <c r="E1053" s="25">
        <v>48848.590799999998</v>
      </c>
      <c r="F1053" s="25">
        <v>52219.523100000006</v>
      </c>
      <c r="G1053" s="25">
        <v>101068.114</v>
      </c>
      <c r="H1053" s="44">
        <v>34931</v>
      </c>
      <c r="I1053" s="44">
        <v>31974</v>
      </c>
      <c r="J1053" s="44">
        <v>5</v>
      </c>
      <c r="K1053" s="44">
        <v>66910</v>
      </c>
      <c r="L1053" s="25">
        <v>7929</v>
      </c>
      <c r="M1053" s="25">
        <v>6590</v>
      </c>
      <c r="N1053" s="25"/>
      <c r="O1053" s="26">
        <v>14519</v>
      </c>
      <c r="P1053" s="27">
        <f>Table1[[#This Row],[Female Voters]]/Table1[[#This Row],[Female Population]]</f>
        <v>0.71508715866579309</v>
      </c>
      <c r="Q1053" s="27">
        <f>Table1[[#This Row],[Male Voters]]/Table1[[#This Row],[Male Population]]</f>
        <v>0.61229973201344678</v>
      </c>
      <c r="R1053" s="27">
        <f>Table1[[#This Row],[Total Voters]]/Table1[[#This Row],[Total Population]]</f>
        <v>0.66202877793880666</v>
      </c>
      <c r="S1053" s="27">
        <f>Table1[[#This Row],[Female Ballots]]/Table1[[#This Row],[Female Population]]</f>
        <v>0.16231788614872386</v>
      </c>
      <c r="T1053" s="27">
        <f>Table1[[#This Row],[Male Ballots]]/Table1[[#This Row],[Male Population]]</f>
        <v>0.12619801194622551</v>
      </c>
      <c r="U1053" s="27">
        <f>Table1[[#This Row],[Total Ballots]]/Table1[[#This Row],[Total Population]]</f>
        <v>0.1436555944835381</v>
      </c>
      <c r="V1053" s="27">
        <f>Table1[[#This Row],[Female Ballots]]/Table1[[#This Row],[Female Voters]]</f>
        <v>0.22699035240903495</v>
      </c>
      <c r="W1053" s="27">
        <f>Table1[[#This Row],[Male Ballots]]/Table1[[#This Row],[Male Voters]]</f>
        <v>0.20610496028022768</v>
      </c>
      <c r="X1053" s="27">
        <f>Table1[[#This Row],[Total Ballots]]/Table1[[#This Row],[Total Voters]]</f>
        <v>0.21699297563891795</v>
      </c>
    </row>
    <row r="1054" spans="1:24" s="12" customFormat="1" hidden="1" x14ac:dyDescent="0.25">
      <c r="A1054" s="22" t="s">
        <v>53</v>
      </c>
      <c r="B1054" s="23">
        <v>2013</v>
      </c>
      <c r="C1054" s="23" t="s">
        <v>77</v>
      </c>
      <c r="D1054" s="24" t="s">
        <v>68</v>
      </c>
      <c r="E1054" s="25">
        <v>50510.963600000003</v>
      </c>
      <c r="F1054" s="25">
        <v>52633.165000000001</v>
      </c>
      <c r="G1054" s="25">
        <v>103144.1286</v>
      </c>
      <c r="H1054" s="44">
        <v>36215</v>
      </c>
      <c r="I1054" s="44">
        <v>33619</v>
      </c>
      <c r="J1054" s="44">
        <v>3</v>
      </c>
      <c r="K1054" s="44">
        <v>69837</v>
      </c>
      <c r="L1054" s="25">
        <v>11245</v>
      </c>
      <c r="M1054" s="25">
        <v>9980</v>
      </c>
      <c r="N1054" s="25">
        <v>1</v>
      </c>
      <c r="O1054" s="26">
        <v>21226</v>
      </c>
      <c r="P1054" s="27">
        <f>Table1[[#This Row],[Female Voters]]/Table1[[#This Row],[Female Population]]</f>
        <v>0.71697305731067063</v>
      </c>
      <c r="Q1054" s="27">
        <f>Table1[[#This Row],[Male Voters]]/Table1[[#This Row],[Male Population]]</f>
        <v>0.63874175151731805</v>
      </c>
      <c r="R1054" s="27">
        <f>Table1[[#This Row],[Total Voters]]/Table1[[#This Row],[Total Population]]</f>
        <v>0.67708168121554135</v>
      </c>
      <c r="S1054" s="27">
        <f>Table1[[#This Row],[Female Ballots]]/Table1[[#This Row],[Female Population]]</f>
        <v>0.22262493523287288</v>
      </c>
      <c r="T1054" s="27">
        <f>Table1[[#This Row],[Male Ballots]]/Table1[[#This Row],[Male Population]]</f>
        <v>0.1896142859734922</v>
      </c>
      <c r="U1054" s="27">
        <f>Table1[[#This Row],[Total Ballots]]/Table1[[#This Row],[Total Population]]</f>
        <v>0.20578970696738236</v>
      </c>
      <c r="V1054" s="27">
        <f>Table1[[#This Row],[Female Ballots]]/Table1[[#This Row],[Female Voters]]</f>
        <v>0.31050669612039211</v>
      </c>
      <c r="W1054" s="27">
        <f>Table1[[#This Row],[Male Ballots]]/Table1[[#This Row],[Male Voters]]</f>
        <v>0.29685594455516223</v>
      </c>
      <c r="X1054" s="27">
        <f>Table1[[#This Row],[Total Ballots]]/Table1[[#This Row],[Total Voters]]</f>
        <v>0.30393630883342643</v>
      </c>
    </row>
    <row r="1055" spans="1:24" s="12" customFormat="1" hidden="1" x14ac:dyDescent="0.25">
      <c r="A1055" s="22" t="s">
        <v>53</v>
      </c>
      <c r="B1055" s="23">
        <v>2013</v>
      </c>
      <c r="C1055" s="23" t="s">
        <v>77</v>
      </c>
      <c r="D1055" s="24" t="s">
        <v>69</v>
      </c>
      <c r="E1055" s="25">
        <v>55424.895900000003</v>
      </c>
      <c r="F1055" s="25">
        <v>56559.784700000004</v>
      </c>
      <c r="G1055" s="25">
        <v>111984.68059999999</v>
      </c>
      <c r="H1055" s="44">
        <v>43591</v>
      </c>
      <c r="I1055" s="44">
        <v>41680</v>
      </c>
      <c r="J1055" s="44">
        <v>7</v>
      </c>
      <c r="K1055" s="44">
        <v>85278</v>
      </c>
      <c r="L1055" s="25">
        <v>18242</v>
      </c>
      <c r="M1055" s="25">
        <v>16902</v>
      </c>
      <c r="N1055" s="25">
        <v>2</v>
      </c>
      <c r="O1055" s="26">
        <v>35146</v>
      </c>
      <c r="P1055" s="27">
        <f>Table1[[#This Row],[Female Voters]]/Table1[[#This Row],[Female Population]]</f>
        <v>0.78648771986236599</v>
      </c>
      <c r="Q1055" s="27">
        <f>Table1[[#This Row],[Male Voters]]/Table1[[#This Row],[Male Population]]</f>
        <v>0.73691935393806396</v>
      </c>
      <c r="R1055" s="27">
        <f>Table1[[#This Row],[Total Voters]]/Table1[[#This Row],[Total Population]]</f>
        <v>0.76151487456222655</v>
      </c>
      <c r="S1055" s="27">
        <f>Table1[[#This Row],[Female Ballots]]/Table1[[#This Row],[Female Population]]</f>
        <v>0.32913007239405567</v>
      </c>
      <c r="T1055" s="27">
        <f>Table1[[#This Row],[Male Ballots]]/Table1[[#This Row],[Male Population]]</f>
        <v>0.29883423513102586</v>
      </c>
      <c r="U1055" s="27">
        <f>Table1[[#This Row],[Total Ballots]]/Table1[[#This Row],[Total Population]]</f>
        <v>0.31384649946485627</v>
      </c>
      <c r="V1055" s="27">
        <f>Table1[[#This Row],[Female Ballots]]/Table1[[#This Row],[Female Voters]]</f>
        <v>0.41848087908054415</v>
      </c>
      <c r="W1055" s="27">
        <f>Table1[[#This Row],[Male Ballots]]/Table1[[#This Row],[Male Voters]]</f>
        <v>0.40551823416506716</v>
      </c>
      <c r="X1055" s="27">
        <f>Table1[[#This Row],[Total Ballots]]/Table1[[#This Row],[Total Voters]]</f>
        <v>0.4121344309200497</v>
      </c>
    </row>
    <row r="1056" spans="1:24" s="12" customFormat="1" hidden="1" x14ac:dyDescent="0.25">
      <c r="A1056" s="22" t="s">
        <v>53</v>
      </c>
      <c r="B1056" s="23">
        <v>2013</v>
      </c>
      <c r="C1056" s="23" t="s">
        <v>77</v>
      </c>
      <c r="D1056" s="24" t="s">
        <v>70</v>
      </c>
      <c r="E1056" s="25">
        <v>48300.5726</v>
      </c>
      <c r="F1056" s="25">
        <v>46987.118700000006</v>
      </c>
      <c r="G1056" s="25">
        <v>95287.691400000011</v>
      </c>
      <c r="H1056" s="44">
        <v>40947</v>
      </c>
      <c r="I1056" s="44">
        <v>38285</v>
      </c>
      <c r="J1056" s="44">
        <v>11</v>
      </c>
      <c r="K1056" s="44">
        <v>79243</v>
      </c>
      <c r="L1056" s="25">
        <v>23115</v>
      </c>
      <c r="M1056" s="25">
        <v>21312</v>
      </c>
      <c r="N1056" s="25">
        <v>5</v>
      </c>
      <c r="O1056" s="26">
        <v>44432</v>
      </c>
      <c r="P1056" s="27">
        <f>Table1[[#This Row],[Female Voters]]/Table1[[#This Row],[Female Population]]</f>
        <v>0.8477539249710675</v>
      </c>
      <c r="Q1056" s="27">
        <f>Table1[[#This Row],[Male Voters]]/Table1[[#This Row],[Male Population]]</f>
        <v>0.81479777988600088</v>
      </c>
      <c r="R1056" s="27">
        <f>Table1[[#This Row],[Total Voters]]/Table1[[#This Row],[Total Population]]</f>
        <v>0.83161842663762964</v>
      </c>
      <c r="S1056" s="27">
        <f>Table1[[#This Row],[Female Ballots]]/Table1[[#This Row],[Female Population]]</f>
        <v>0.47856575513972271</v>
      </c>
      <c r="T1056" s="27">
        <f>Table1[[#This Row],[Male Ballots]]/Table1[[#This Row],[Male Population]]</f>
        <v>0.45357111884368423</v>
      </c>
      <c r="U1056" s="27">
        <f>Table1[[#This Row],[Total Ballots]]/Table1[[#This Row],[Total Population]]</f>
        <v>0.46629317330695658</v>
      </c>
      <c r="V1056" s="27">
        <f>Table1[[#This Row],[Female Ballots]]/Table1[[#This Row],[Female Voters]]</f>
        <v>0.56451022052897648</v>
      </c>
      <c r="W1056" s="27">
        <f>Table1[[#This Row],[Male Ballots]]/Table1[[#This Row],[Male Voters]]</f>
        <v>0.5566671019981716</v>
      </c>
      <c r="X1056" s="27">
        <f>Table1[[#This Row],[Total Ballots]]/Table1[[#This Row],[Total Voters]]</f>
        <v>0.56070567747308908</v>
      </c>
    </row>
    <row r="1057" spans="1:24" s="12" customFormat="1" hidden="1" x14ac:dyDescent="0.25">
      <c r="A1057" s="22" t="s">
        <v>53</v>
      </c>
      <c r="B1057" s="23">
        <v>2013</v>
      </c>
      <c r="C1057" s="23" t="s">
        <v>77</v>
      </c>
      <c r="D1057" s="24" t="s">
        <v>71</v>
      </c>
      <c r="E1057" s="25">
        <v>47288.857960000001</v>
      </c>
      <c r="F1057" s="25">
        <v>37178.444709999996</v>
      </c>
      <c r="G1057" s="25">
        <v>84467.302729999996</v>
      </c>
      <c r="H1057" s="44">
        <v>40388</v>
      </c>
      <c r="I1057" s="44">
        <v>33372</v>
      </c>
      <c r="J1057" s="44">
        <v>7</v>
      </c>
      <c r="K1057" s="44">
        <v>73767</v>
      </c>
      <c r="L1057" s="25">
        <v>27358</v>
      </c>
      <c r="M1057" s="25">
        <v>23502</v>
      </c>
      <c r="N1057" s="25">
        <v>5</v>
      </c>
      <c r="O1057" s="26">
        <v>50865</v>
      </c>
      <c r="P1057" s="27">
        <f>Table1[[#This Row],[Female Voters]]/Table1[[#This Row],[Female Population]]</f>
        <v>0.85407010746934942</v>
      </c>
      <c r="Q1057" s="27">
        <f>Table1[[#This Row],[Male Voters]]/Table1[[#This Row],[Male Population]]</f>
        <v>0.89761689226940244</v>
      </c>
      <c r="R1057" s="27">
        <f>Table1[[#This Row],[Total Voters]]/Table1[[#This Row],[Total Population]]</f>
        <v>0.87332017971257414</v>
      </c>
      <c r="S1057" s="27">
        <f>Table1[[#This Row],[Female Ballots]]/Table1[[#This Row],[Female Population]]</f>
        <v>0.57852951372057193</v>
      </c>
      <c r="T1057" s="27">
        <f>Table1[[#This Row],[Male Ballots]]/Table1[[#This Row],[Male Population]]</f>
        <v>0.63214048310306525</v>
      </c>
      <c r="U1057" s="27">
        <f>Table1[[#This Row],[Total Ballots]]/Table1[[#This Row],[Total Population]]</f>
        <v>0.60218567843453152</v>
      </c>
      <c r="V1057" s="27">
        <f>Table1[[#This Row],[Female Ballots]]/Table1[[#This Row],[Female Voters]]</f>
        <v>0.67737941962959292</v>
      </c>
      <c r="W1057" s="27">
        <f>Table1[[#This Row],[Male Ballots]]/Table1[[#This Row],[Male Voters]]</f>
        <v>0.70424307802948583</v>
      </c>
      <c r="X1057" s="27">
        <f>Table1[[#This Row],[Total Ballots]]/Table1[[#This Row],[Total Voters]]</f>
        <v>0.68953597136931144</v>
      </c>
    </row>
    <row r="1058" spans="1:24" s="12" customFormat="1" hidden="1" x14ac:dyDescent="0.25">
      <c r="A1058" s="22" t="s">
        <v>53</v>
      </c>
      <c r="B1058" s="23">
        <v>2013</v>
      </c>
      <c r="C1058" s="23" t="s">
        <v>77</v>
      </c>
      <c r="D1058" s="24" t="s">
        <v>453</v>
      </c>
      <c r="E1058" s="25">
        <v>364391.34399999998</v>
      </c>
      <c r="F1058" s="25">
        <v>366108.66200000001</v>
      </c>
      <c r="G1058" s="25">
        <v>730500.00600000005</v>
      </c>
      <c r="H1058" s="44">
        <v>215713</v>
      </c>
      <c r="I1058" s="44">
        <v>197874</v>
      </c>
      <c r="J1058" s="44">
        <v>36</v>
      </c>
      <c r="K1058" s="44">
        <v>413623</v>
      </c>
      <c r="L1058" s="25">
        <v>91598</v>
      </c>
      <c r="M1058" s="25">
        <v>81636</v>
      </c>
      <c r="N1058" s="25">
        <v>13</v>
      </c>
      <c r="O1058" s="26">
        <v>173247</v>
      </c>
      <c r="P1058" s="27">
        <f>Table1[[#This Row],[Female Voters]]/Table1[[#This Row],[Female Population]]</f>
        <v>0.59198168000390261</v>
      </c>
      <c r="Q1058" s="27">
        <f>Table1[[#This Row],[Male Voters]]/Table1[[#This Row],[Male Population]]</f>
        <v>0.54047888110333753</v>
      </c>
      <c r="R1058" s="27">
        <f>Table1[[#This Row],[Total Voters]]/Table1[[#This Row],[Total Population]]</f>
        <v>0.5662190234123009</v>
      </c>
      <c r="S1058" s="27">
        <f>Table1[[#This Row],[Female Ballots]]/Table1[[#This Row],[Female Population]]</f>
        <v>0.25137260121085642</v>
      </c>
      <c r="T1058" s="27">
        <f>Table1[[#This Row],[Male Ballots]]/Table1[[#This Row],[Male Population]]</f>
        <v>0.22298297875290368</v>
      </c>
      <c r="U1058" s="27">
        <f>Table1[[#This Row],[Total Ballots]]/Table1[[#This Row],[Total Population]]</f>
        <v>0.23716221571119328</v>
      </c>
      <c r="V1058" s="27">
        <f>Table1[[#This Row],[Female Ballots]]/Table1[[#This Row],[Female Voters]]</f>
        <v>0.42462902096767463</v>
      </c>
      <c r="W1058" s="27">
        <f>Table1[[#This Row],[Male Ballots]]/Table1[[#This Row],[Male Voters]]</f>
        <v>0.41256557203068617</v>
      </c>
      <c r="X1058" s="27">
        <f>Table1[[#This Row],[Total Ballots]]/Table1[[#This Row],[Total Voters]]</f>
        <v>0.418852433254437</v>
      </c>
    </row>
    <row r="1059" spans="1:24" s="12" customFormat="1" hidden="1" x14ac:dyDescent="0.25">
      <c r="A1059" s="22" t="s">
        <v>41</v>
      </c>
      <c r="B1059" s="23">
        <v>2013</v>
      </c>
      <c r="C1059" s="23"/>
      <c r="D1059" s="24" t="s">
        <v>66</v>
      </c>
      <c r="E1059" s="25">
        <v>27071.395710000001</v>
      </c>
      <c r="F1059" s="25">
        <v>26782.24237</v>
      </c>
      <c r="G1059" s="25">
        <v>53853.638099999996</v>
      </c>
      <c r="H1059" s="44">
        <v>14361</v>
      </c>
      <c r="I1059" s="44">
        <v>13413</v>
      </c>
      <c r="J1059" s="44">
        <v>55</v>
      </c>
      <c r="K1059" s="44">
        <v>27829</v>
      </c>
      <c r="L1059" s="25">
        <v>2154</v>
      </c>
      <c r="M1059" s="25">
        <v>1979</v>
      </c>
      <c r="N1059" s="25">
        <v>4</v>
      </c>
      <c r="O1059" s="26">
        <v>4137</v>
      </c>
      <c r="P1059" s="27">
        <f>Table1[[#This Row],[Female Voters]]/Table1[[#This Row],[Female Population]]</f>
        <v>0.53048613207242723</v>
      </c>
      <c r="Q1059" s="27">
        <f>Table1[[#This Row],[Male Voters]]/Table1[[#This Row],[Male Population]]</f>
        <v>0.50081691498037173</v>
      </c>
      <c r="R1059" s="27">
        <f>Table1[[#This Row],[Total Voters]]/Table1[[#This Row],[Total Population]]</f>
        <v>0.51675246059188717</v>
      </c>
      <c r="S1059" s="27">
        <f>Table1[[#This Row],[Female Ballots]]/Table1[[#This Row],[Female Population]]</f>
        <v>7.9567378907040479E-2</v>
      </c>
      <c r="T1059" s="27">
        <f>Table1[[#This Row],[Male Ballots]]/Table1[[#This Row],[Male Population]]</f>
        <v>7.3892244445400407E-2</v>
      </c>
      <c r="U1059" s="27">
        <f>Table1[[#This Row],[Total Ballots]]/Table1[[#This Row],[Total Population]]</f>
        <v>7.6819322629941317E-2</v>
      </c>
      <c r="V1059" s="27">
        <f>Table1[[#This Row],[Female Ballots]]/Table1[[#This Row],[Female Voters]]</f>
        <v>0.14998955504491332</v>
      </c>
      <c r="W1059" s="27">
        <f>Table1[[#This Row],[Male Ballots]]/Table1[[#This Row],[Male Voters]]</f>
        <v>0.14754342801759487</v>
      </c>
      <c r="X1059" s="27">
        <f>Table1[[#This Row],[Total Ballots]]/Table1[[#This Row],[Total Voters]]</f>
        <v>0.14865787487872364</v>
      </c>
    </row>
    <row r="1060" spans="1:24" s="12" customFormat="1" hidden="1" x14ac:dyDescent="0.25">
      <c r="A1060" s="22" t="s">
        <v>41</v>
      </c>
      <c r="B1060" s="23">
        <v>2013</v>
      </c>
      <c r="C1060" s="23"/>
      <c r="D1060" s="24" t="s">
        <v>67</v>
      </c>
      <c r="E1060" s="25">
        <v>31205.074999999997</v>
      </c>
      <c r="F1060" s="25">
        <v>32829.184500000003</v>
      </c>
      <c r="G1060" s="25">
        <v>64034.2595</v>
      </c>
      <c r="H1060" s="44">
        <v>24152</v>
      </c>
      <c r="I1060" s="44">
        <v>21676</v>
      </c>
      <c r="J1060" s="44">
        <v>36</v>
      </c>
      <c r="K1060" s="44">
        <v>45864</v>
      </c>
      <c r="L1060" s="25">
        <v>4715</v>
      </c>
      <c r="M1060" s="25">
        <v>3941</v>
      </c>
      <c r="N1060" s="25">
        <v>8</v>
      </c>
      <c r="O1060" s="26">
        <v>8664</v>
      </c>
      <c r="P1060" s="27">
        <f>Table1[[#This Row],[Female Voters]]/Table1[[#This Row],[Female Population]]</f>
        <v>0.77397666885915195</v>
      </c>
      <c r="Q1060" s="27">
        <f>Table1[[#This Row],[Male Voters]]/Table1[[#This Row],[Male Population]]</f>
        <v>0.66026617261845166</v>
      </c>
      <c r="R1060" s="27">
        <f>Table1[[#This Row],[Total Voters]]/Table1[[#This Row],[Total Population]]</f>
        <v>0.71624159251814257</v>
      </c>
      <c r="S1060" s="27">
        <f>Table1[[#This Row],[Female Ballots]]/Table1[[#This Row],[Female Population]]</f>
        <v>0.15109721735967629</v>
      </c>
      <c r="T1060" s="27">
        <f>Table1[[#This Row],[Male Ballots]]/Table1[[#This Row],[Male Population]]</f>
        <v>0.12004562586682589</v>
      </c>
      <c r="U1060" s="27">
        <f>Table1[[#This Row],[Total Ballots]]/Table1[[#This Row],[Total Population]]</f>
        <v>0.13530257189903164</v>
      </c>
      <c r="V1060" s="27">
        <f>Table1[[#This Row],[Female Ballots]]/Table1[[#This Row],[Female Voters]]</f>
        <v>0.19522192779065917</v>
      </c>
      <c r="W1060" s="27">
        <f>Table1[[#This Row],[Male Ballots]]/Table1[[#This Row],[Male Voters]]</f>
        <v>0.1818139878206311</v>
      </c>
      <c r="X1060" s="27">
        <f>Table1[[#This Row],[Total Ballots]]/Table1[[#This Row],[Total Voters]]</f>
        <v>0.18890633176347463</v>
      </c>
    </row>
    <row r="1061" spans="1:24" s="12" customFormat="1" hidden="1" x14ac:dyDescent="0.25">
      <c r="A1061" s="22" t="s">
        <v>41</v>
      </c>
      <c r="B1061" s="23">
        <v>2013</v>
      </c>
      <c r="C1061" s="23"/>
      <c r="D1061" s="24" t="s">
        <v>68</v>
      </c>
      <c r="E1061" s="25">
        <v>28025.195100000001</v>
      </c>
      <c r="F1061" s="25">
        <v>29037.431100000002</v>
      </c>
      <c r="G1061" s="25">
        <v>57062.626300000004</v>
      </c>
      <c r="H1061" s="44">
        <v>22624</v>
      </c>
      <c r="I1061" s="44">
        <v>20577</v>
      </c>
      <c r="J1061" s="44">
        <v>22</v>
      </c>
      <c r="K1061" s="44">
        <v>43223</v>
      </c>
      <c r="L1061" s="25">
        <v>6525</v>
      </c>
      <c r="M1061" s="25">
        <v>5836</v>
      </c>
      <c r="N1061" s="25">
        <v>5</v>
      </c>
      <c r="O1061" s="26">
        <v>12366</v>
      </c>
      <c r="P1061" s="27">
        <f>Table1[[#This Row],[Female Voters]]/Table1[[#This Row],[Female Population]]</f>
        <v>0.80727359503734553</v>
      </c>
      <c r="Q1061" s="27">
        <f>Table1[[#This Row],[Male Voters]]/Table1[[#This Row],[Male Population]]</f>
        <v>0.70863706672729732</v>
      </c>
      <c r="R1061" s="27">
        <f>Table1[[#This Row],[Total Voters]]/Table1[[#This Row],[Total Population]]</f>
        <v>0.75746601239067046</v>
      </c>
      <c r="S1061" s="27">
        <f>Table1[[#This Row],[Female Ballots]]/Table1[[#This Row],[Female Population]]</f>
        <v>0.23282621144000529</v>
      </c>
      <c r="T1061" s="27">
        <f>Table1[[#This Row],[Male Ballots]]/Table1[[#This Row],[Male Population]]</f>
        <v>0.20098196634205701</v>
      </c>
      <c r="U1061" s="27">
        <f>Table1[[#This Row],[Total Ballots]]/Table1[[#This Row],[Total Population]]</f>
        <v>0.216709268427065</v>
      </c>
      <c r="V1061" s="27">
        <f>Table1[[#This Row],[Female Ballots]]/Table1[[#This Row],[Female Voters]]</f>
        <v>0.28841053748231965</v>
      </c>
      <c r="W1061" s="27">
        <f>Table1[[#This Row],[Male Ballots]]/Table1[[#This Row],[Male Voters]]</f>
        <v>0.28361763133595763</v>
      </c>
      <c r="X1061" s="27">
        <f>Table1[[#This Row],[Total Ballots]]/Table1[[#This Row],[Total Voters]]</f>
        <v>0.28609767947620479</v>
      </c>
    </row>
    <row r="1062" spans="1:24" s="12" customFormat="1" hidden="1" x14ac:dyDescent="0.25">
      <c r="A1062" s="22" t="s">
        <v>41</v>
      </c>
      <c r="B1062" s="23">
        <v>2013</v>
      </c>
      <c r="C1062" s="23"/>
      <c r="D1062" s="24" t="s">
        <v>69</v>
      </c>
      <c r="E1062" s="25">
        <v>32548.579900000001</v>
      </c>
      <c r="F1062" s="25">
        <v>31985.6522</v>
      </c>
      <c r="G1062" s="25">
        <v>64534.232100000001</v>
      </c>
      <c r="H1062" s="44">
        <v>26210</v>
      </c>
      <c r="I1062" s="44">
        <v>23821</v>
      </c>
      <c r="J1062" s="44">
        <v>12</v>
      </c>
      <c r="K1062" s="44">
        <v>50043</v>
      </c>
      <c r="L1062" s="25">
        <v>10896</v>
      </c>
      <c r="M1062" s="25">
        <v>9954</v>
      </c>
      <c r="N1062" s="25">
        <v>2</v>
      </c>
      <c r="O1062" s="26">
        <v>20852</v>
      </c>
      <c r="P1062" s="27">
        <f>Table1[[#This Row],[Female Voters]]/Table1[[#This Row],[Female Population]]</f>
        <v>0.80525786625793772</v>
      </c>
      <c r="Q1062" s="27">
        <f>Table1[[#This Row],[Male Voters]]/Table1[[#This Row],[Male Population]]</f>
        <v>0.7447401682182988</v>
      </c>
      <c r="R1062" s="27">
        <f>Table1[[#This Row],[Total Voters]]/Table1[[#This Row],[Total Population]]</f>
        <v>0.77544891093544133</v>
      </c>
      <c r="S1062" s="27">
        <f>Table1[[#This Row],[Female Ballots]]/Table1[[#This Row],[Female Population]]</f>
        <v>0.3347611488266497</v>
      </c>
      <c r="T1062" s="27">
        <f>Table1[[#This Row],[Male Ballots]]/Table1[[#This Row],[Male Population]]</f>
        <v>0.31120203326665324</v>
      </c>
      <c r="U1062" s="27">
        <f>Table1[[#This Row],[Total Ballots]]/Table1[[#This Row],[Total Population]]</f>
        <v>0.32311533462873576</v>
      </c>
      <c r="V1062" s="27">
        <f>Table1[[#This Row],[Female Ballots]]/Table1[[#This Row],[Female Voters]]</f>
        <v>0.41571919114841666</v>
      </c>
      <c r="W1062" s="27">
        <f>Table1[[#This Row],[Male Ballots]]/Table1[[#This Row],[Male Voters]]</f>
        <v>0.41786658830443724</v>
      </c>
      <c r="X1062" s="27">
        <f>Table1[[#This Row],[Total Ballots]]/Table1[[#This Row],[Total Voters]]</f>
        <v>0.41668165377775113</v>
      </c>
    </row>
    <row r="1063" spans="1:24" s="12" customFormat="1" hidden="1" x14ac:dyDescent="0.25">
      <c r="A1063" s="22" t="s">
        <v>41</v>
      </c>
      <c r="B1063" s="23">
        <v>2013</v>
      </c>
      <c r="C1063" s="23"/>
      <c r="D1063" s="24" t="s">
        <v>70</v>
      </c>
      <c r="E1063" s="25">
        <v>32339.9715</v>
      </c>
      <c r="F1063" s="25">
        <v>30616.5147</v>
      </c>
      <c r="G1063" s="25">
        <v>62956.486199999999</v>
      </c>
      <c r="H1063" s="44">
        <v>28547</v>
      </c>
      <c r="I1063" s="44">
        <v>25487</v>
      </c>
      <c r="J1063" s="44">
        <v>13</v>
      </c>
      <c r="K1063" s="44">
        <v>54047</v>
      </c>
      <c r="L1063" s="25">
        <v>16871</v>
      </c>
      <c r="M1063" s="25">
        <v>15173</v>
      </c>
      <c r="N1063" s="25">
        <v>5</v>
      </c>
      <c r="O1063" s="26">
        <v>32049</v>
      </c>
      <c r="P1063" s="27">
        <f>Table1[[#This Row],[Female Voters]]/Table1[[#This Row],[Female Population]]</f>
        <v>0.88271568204690598</v>
      </c>
      <c r="Q1063" s="27">
        <f>Table1[[#This Row],[Male Voters]]/Table1[[#This Row],[Male Population]]</f>
        <v>0.83245922175459119</v>
      </c>
      <c r="R1063" s="27">
        <f>Table1[[#This Row],[Total Voters]]/Table1[[#This Row],[Total Population]]</f>
        <v>0.85848183820652935</v>
      </c>
      <c r="S1063" s="27">
        <f>Table1[[#This Row],[Female Ballots]]/Table1[[#This Row],[Female Population]]</f>
        <v>0.52167640283789363</v>
      </c>
      <c r="T1063" s="27">
        <f>Table1[[#This Row],[Male Ballots]]/Table1[[#This Row],[Male Population]]</f>
        <v>0.49558220942764591</v>
      </c>
      <c r="U1063" s="27">
        <f>Table1[[#This Row],[Total Ballots]]/Table1[[#This Row],[Total Population]]</f>
        <v>0.50906589510391065</v>
      </c>
      <c r="V1063" s="27">
        <f>Table1[[#This Row],[Female Ballots]]/Table1[[#This Row],[Female Voters]]</f>
        <v>0.59099029670368164</v>
      </c>
      <c r="W1063" s="27">
        <f>Table1[[#This Row],[Male Ballots]]/Table1[[#This Row],[Male Voters]]</f>
        <v>0.59532310589712401</v>
      </c>
      <c r="X1063" s="27">
        <f>Table1[[#This Row],[Total Ballots]]/Table1[[#This Row],[Total Voters]]</f>
        <v>0.59298388439691385</v>
      </c>
    </row>
    <row r="1064" spans="1:24" s="12" customFormat="1" hidden="1" x14ac:dyDescent="0.25">
      <c r="A1064" s="22" t="s">
        <v>41</v>
      </c>
      <c r="B1064" s="23">
        <v>2013</v>
      </c>
      <c r="C1064" s="23"/>
      <c r="D1064" s="24" t="s">
        <v>71</v>
      </c>
      <c r="E1064" s="25">
        <v>37704.645040000003</v>
      </c>
      <c r="F1064" s="25">
        <v>29850.551599999999</v>
      </c>
      <c r="G1064" s="25">
        <v>67555.19677000001</v>
      </c>
      <c r="H1064" s="44">
        <v>33088</v>
      </c>
      <c r="I1064" s="44">
        <v>27008</v>
      </c>
      <c r="J1064" s="44">
        <v>10</v>
      </c>
      <c r="K1064" s="44">
        <v>60106</v>
      </c>
      <c r="L1064" s="25">
        <v>23084</v>
      </c>
      <c r="M1064" s="25">
        <v>20124</v>
      </c>
      <c r="N1064" s="25">
        <v>6</v>
      </c>
      <c r="O1064" s="26">
        <v>43214</v>
      </c>
      <c r="P1064" s="27">
        <f>Table1[[#This Row],[Female Voters]]/Table1[[#This Row],[Female Population]]</f>
        <v>0.87755765807893671</v>
      </c>
      <c r="Q1064" s="27">
        <f>Table1[[#This Row],[Male Voters]]/Table1[[#This Row],[Male Population]]</f>
        <v>0.90477390039251404</v>
      </c>
      <c r="R1064" s="27">
        <f>Table1[[#This Row],[Total Voters]]/Table1[[#This Row],[Total Population]]</f>
        <v>0.88973169902292315</v>
      </c>
      <c r="S1064" s="27">
        <f>Table1[[#This Row],[Female Ballots]]/Table1[[#This Row],[Female Population]]</f>
        <v>0.61223225879757537</v>
      </c>
      <c r="T1064" s="27">
        <f>Table1[[#This Row],[Male Ballots]]/Table1[[#This Row],[Male Population]]</f>
        <v>0.67415839645656672</v>
      </c>
      <c r="U1064" s="27">
        <f>Table1[[#This Row],[Total Ballots]]/Table1[[#This Row],[Total Population]]</f>
        <v>0.63968431839710849</v>
      </c>
      <c r="V1064" s="27">
        <f>Table1[[#This Row],[Female Ballots]]/Table1[[#This Row],[Female Voters]]</f>
        <v>0.69765473887814311</v>
      </c>
      <c r="W1064" s="27">
        <f>Table1[[#This Row],[Male Ballots]]/Table1[[#This Row],[Male Voters]]</f>
        <v>0.74511255924170616</v>
      </c>
      <c r="X1064" s="27">
        <f>Table1[[#This Row],[Total Ballots]]/Table1[[#This Row],[Total Voters]]</f>
        <v>0.71896316507503411</v>
      </c>
    </row>
    <row r="1065" spans="1:24" s="12" customFormat="1" hidden="1" x14ac:dyDescent="0.25">
      <c r="A1065" s="22" t="s">
        <v>41</v>
      </c>
      <c r="B1065" s="23">
        <v>2013</v>
      </c>
      <c r="C1065" s="23"/>
      <c r="D1065" s="24" t="s">
        <v>453</v>
      </c>
      <c r="E1065" s="25">
        <v>242481.052</v>
      </c>
      <c r="F1065" s="25">
        <v>237518.94500000001</v>
      </c>
      <c r="G1065" s="25">
        <v>479999.99699999997</v>
      </c>
      <c r="H1065" s="44">
        <v>148982</v>
      </c>
      <c r="I1065" s="44">
        <v>131982</v>
      </c>
      <c r="J1065" s="44">
        <v>148</v>
      </c>
      <c r="K1065" s="44">
        <v>281112</v>
      </c>
      <c r="L1065" s="25">
        <v>64245</v>
      </c>
      <c r="M1065" s="25">
        <v>57007</v>
      </c>
      <c r="N1065" s="25">
        <v>30</v>
      </c>
      <c r="O1065" s="26">
        <v>121282</v>
      </c>
      <c r="P1065" s="27">
        <f>Table1[[#This Row],[Female Voters]]/Table1[[#This Row],[Female Population]]</f>
        <v>0.61440677022466894</v>
      </c>
      <c r="Q1065" s="27">
        <f>Table1[[#This Row],[Male Voters]]/Table1[[#This Row],[Male Population]]</f>
        <v>0.55566935934310413</v>
      </c>
      <c r="R1065" s="27">
        <f>Table1[[#This Row],[Total Voters]]/Table1[[#This Row],[Total Population]]</f>
        <v>0.5856500036603125</v>
      </c>
      <c r="S1065" s="27">
        <f>Table1[[#This Row],[Female Ballots]]/Table1[[#This Row],[Female Population]]</f>
        <v>0.26494853709229205</v>
      </c>
      <c r="T1065" s="27">
        <f>Table1[[#This Row],[Male Ballots]]/Table1[[#This Row],[Male Population]]</f>
        <v>0.24001032843927458</v>
      </c>
      <c r="U1065" s="27">
        <f>Table1[[#This Row],[Total Ballots]]/Table1[[#This Row],[Total Population]]</f>
        <v>0.25267083491252607</v>
      </c>
      <c r="V1065" s="27">
        <f>Table1[[#This Row],[Female Ballots]]/Table1[[#This Row],[Female Voters]]</f>
        <v>0.43122659113181461</v>
      </c>
      <c r="W1065" s="27">
        <f>Table1[[#This Row],[Male Ballots]]/Table1[[#This Row],[Male Voters]]</f>
        <v>0.43193011168189599</v>
      </c>
      <c r="X1065" s="27">
        <f>Table1[[#This Row],[Total Ballots]]/Table1[[#This Row],[Total Voters]]</f>
        <v>0.43143658043769034</v>
      </c>
    </row>
    <row r="1066" spans="1:24" s="12" customFormat="1" hidden="1" x14ac:dyDescent="0.25">
      <c r="A1066" s="22" t="s">
        <v>29</v>
      </c>
      <c r="B1066" s="23">
        <v>2013</v>
      </c>
      <c r="C1066" s="23"/>
      <c r="D1066" s="24" t="s">
        <v>66</v>
      </c>
      <c r="E1066" s="25">
        <v>1676.0522570000001</v>
      </c>
      <c r="F1066" s="25">
        <v>1854.5047159999999</v>
      </c>
      <c r="G1066" s="25">
        <v>3530.5569699999996</v>
      </c>
      <c r="H1066" s="44">
        <v>1213</v>
      </c>
      <c r="I1066" s="44">
        <v>1195</v>
      </c>
      <c r="J1066" s="44">
        <v>7</v>
      </c>
      <c r="K1066" s="44">
        <v>2415</v>
      </c>
      <c r="L1066" s="25">
        <v>248</v>
      </c>
      <c r="M1066" s="25">
        <v>186</v>
      </c>
      <c r="N1066" s="25">
        <v>3</v>
      </c>
      <c r="O1066" s="26">
        <v>437</v>
      </c>
      <c r="P1066" s="27">
        <f>Table1[[#This Row],[Female Voters]]/Table1[[#This Row],[Female Population]]</f>
        <v>0.7237244512716885</v>
      </c>
      <c r="Q1066" s="27">
        <f>Table1[[#This Row],[Male Voters]]/Table1[[#This Row],[Male Population]]</f>
        <v>0.64437690003695847</v>
      </c>
      <c r="R1066" s="27">
        <f>Table1[[#This Row],[Total Voters]]/Table1[[#This Row],[Total Population]]</f>
        <v>0.6840280501124445</v>
      </c>
      <c r="S1066" s="27">
        <f>Table1[[#This Row],[Female Ballots]]/Table1[[#This Row],[Female Population]]</f>
        <v>0.14796674683872937</v>
      </c>
      <c r="T1066" s="27">
        <f>Table1[[#This Row],[Male Ballots]]/Table1[[#This Row],[Male Population]]</f>
        <v>0.10029632084257262</v>
      </c>
      <c r="U1066" s="27">
        <f>Table1[[#This Row],[Total Ballots]]/Table1[[#This Row],[Total Population]]</f>
        <v>0.12377650430606139</v>
      </c>
      <c r="V1066" s="27">
        <f>Table1[[#This Row],[Female Ballots]]/Table1[[#This Row],[Female Voters]]</f>
        <v>0.20445177246496291</v>
      </c>
      <c r="W1066" s="27">
        <f>Table1[[#This Row],[Male Ballots]]/Table1[[#This Row],[Male Voters]]</f>
        <v>0.15564853556485356</v>
      </c>
      <c r="X1066" s="27">
        <f>Table1[[#This Row],[Total Ballots]]/Table1[[#This Row],[Total Voters]]</f>
        <v>0.18095238095238095</v>
      </c>
    </row>
    <row r="1067" spans="1:24" s="12" customFormat="1" hidden="1" x14ac:dyDescent="0.25">
      <c r="A1067" s="22" t="s">
        <v>29</v>
      </c>
      <c r="B1067" s="23">
        <v>2013</v>
      </c>
      <c r="C1067" s="23"/>
      <c r="D1067" s="24" t="s">
        <v>67</v>
      </c>
      <c r="E1067" s="25">
        <v>1882.935853</v>
      </c>
      <c r="F1067" s="25">
        <v>1820.0792839999999</v>
      </c>
      <c r="G1067" s="25">
        <v>3703.01514</v>
      </c>
      <c r="H1067" s="44">
        <v>1620</v>
      </c>
      <c r="I1067" s="44">
        <v>1489</v>
      </c>
      <c r="J1067" s="44">
        <v>25</v>
      </c>
      <c r="K1067" s="44">
        <v>3134</v>
      </c>
      <c r="L1067" s="25">
        <v>308</v>
      </c>
      <c r="M1067" s="25">
        <v>296</v>
      </c>
      <c r="N1067" s="25">
        <v>6</v>
      </c>
      <c r="O1067" s="26">
        <v>610</v>
      </c>
      <c r="P1067" s="27">
        <f>Table1[[#This Row],[Female Voters]]/Table1[[#This Row],[Female Population]]</f>
        <v>0.86035857112122238</v>
      </c>
      <c r="Q1067" s="27">
        <f>Table1[[#This Row],[Male Voters]]/Table1[[#This Row],[Male Population]]</f>
        <v>0.81809622970248586</v>
      </c>
      <c r="R1067" s="27">
        <f>Table1[[#This Row],[Total Voters]]/Table1[[#This Row],[Total Population]]</f>
        <v>0.84633734443764652</v>
      </c>
      <c r="S1067" s="27">
        <f>Table1[[#This Row],[Female Ballots]]/Table1[[#This Row],[Female Population]]</f>
        <v>0.16357434562057807</v>
      </c>
      <c r="T1067" s="27">
        <f>Table1[[#This Row],[Male Ballots]]/Table1[[#This Row],[Male Population]]</f>
        <v>0.1626302780335365</v>
      </c>
      <c r="U1067" s="27">
        <f>Table1[[#This Row],[Total Ballots]]/Table1[[#This Row],[Total Population]]</f>
        <v>0.16473062543298161</v>
      </c>
      <c r="V1067" s="27">
        <f>Table1[[#This Row],[Female Ballots]]/Table1[[#This Row],[Female Voters]]</f>
        <v>0.19012345679012346</v>
      </c>
      <c r="W1067" s="27">
        <f>Table1[[#This Row],[Male Ballots]]/Table1[[#This Row],[Male Voters]]</f>
        <v>0.19879113498992612</v>
      </c>
      <c r="X1067" s="27">
        <f>Table1[[#This Row],[Total Ballots]]/Table1[[#This Row],[Total Voters]]</f>
        <v>0.19463943841735801</v>
      </c>
    </row>
    <row r="1068" spans="1:24" s="12" customFormat="1" hidden="1" x14ac:dyDescent="0.25">
      <c r="A1068" s="22" t="s">
        <v>29</v>
      </c>
      <c r="B1068" s="23">
        <v>2013</v>
      </c>
      <c r="C1068" s="23"/>
      <c r="D1068" s="24" t="s">
        <v>68</v>
      </c>
      <c r="E1068" s="25">
        <v>2314.7713899999999</v>
      </c>
      <c r="F1068" s="25">
        <v>2220.0398599999999</v>
      </c>
      <c r="G1068" s="25">
        <v>4534.81124</v>
      </c>
      <c r="H1068" s="44">
        <v>1836</v>
      </c>
      <c r="I1068" s="44">
        <v>1684</v>
      </c>
      <c r="J1068" s="44">
        <v>27</v>
      </c>
      <c r="K1068" s="44">
        <v>3547</v>
      </c>
      <c r="L1068" s="25">
        <v>590</v>
      </c>
      <c r="M1068" s="25">
        <v>474</v>
      </c>
      <c r="N1068" s="25">
        <v>12</v>
      </c>
      <c r="O1068" s="26">
        <v>1076</v>
      </c>
      <c r="P1068" s="27">
        <f>Table1[[#This Row],[Female Voters]]/Table1[[#This Row],[Female Population]]</f>
        <v>0.79316687942993802</v>
      </c>
      <c r="Q1068" s="27">
        <f>Table1[[#This Row],[Male Voters]]/Table1[[#This Row],[Male Population]]</f>
        <v>0.75854493891834907</v>
      </c>
      <c r="R1068" s="27">
        <f>Table1[[#This Row],[Total Voters]]/Table1[[#This Row],[Total Population]]</f>
        <v>0.78217147578561619</v>
      </c>
      <c r="S1068" s="27">
        <f>Table1[[#This Row],[Female Ballots]]/Table1[[#This Row],[Female Population]]</f>
        <v>0.25488478151615657</v>
      </c>
      <c r="T1068" s="27">
        <f>Table1[[#This Row],[Male Ballots]]/Table1[[#This Row],[Male Population]]</f>
        <v>0.21350967995682746</v>
      </c>
      <c r="U1068" s="27">
        <f>Table1[[#This Row],[Total Ballots]]/Table1[[#This Row],[Total Population]]</f>
        <v>0.23727558724142175</v>
      </c>
      <c r="V1068" s="27">
        <f>Table1[[#This Row],[Female Ballots]]/Table1[[#This Row],[Female Voters]]</f>
        <v>0.3213507625272331</v>
      </c>
      <c r="W1068" s="27">
        <f>Table1[[#This Row],[Male Ballots]]/Table1[[#This Row],[Male Voters]]</f>
        <v>0.28147268408551068</v>
      </c>
      <c r="X1068" s="27">
        <f>Table1[[#This Row],[Total Ballots]]/Table1[[#This Row],[Total Voters]]</f>
        <v>0.30335494784324779</v>
      </c>
    </row>
    <row r="1069" spans="1:24" s="12" customFormat="1" hidden="1" x14ac:dyDescent="0.25">
      <c r="A1069" s="22" t="s">
        <v>29</v>
      </c>
      <c r="B1069" s="23">
        <v>2013</v>
      </c>
      <c r="C1069" s="23"/>
      <c r="D1069" s="24" t="s">
        <v>69</v>
      </c>
      <c r="E1069" s="25">
        <v>3239.02774</v>
      </c>
      <c r="F1069" s="25">
        <v>3014.6344799999997</v>
      </c>
      <c r="G1069" s="25">
        <v>6253.6622200000002</v>
      </c>
      <c r="H1069" s="44">
        <v>2598</v>
      </c>
      <c r="I1069" s="44">
        <v>2335</v>
      </c>
      <c r="J1069" s="44">
        <v>18</v>
      </c>
      <c r="K1069" s="44">
        <v>4951</v>
      </c>
      <c r="L1069" s="25">
        <v>1197</v>
      </c>
      <c r="M1069" s="25">
        <v>1019</v>
      </c>
      <c r="N1069" s="25">
        <v>9</v>
      </c>
      <c r="O1069" s="26">
        <v>2225</v>
      </c>
      <c r="P1069" s="27">
        <f>Table1[[#This Row],[Female Voters]]/Table1[[#This Row],[Female Population]]</f>
        <v>0.80209254398049701</v>
      </c>
      <c r="Q1069" s="27">
        <f>Table1[[#This Row],[Male Voters]]/Table1[[#This Row],[Male Population]]</f>
        <v>0.77455493045379098</v>
      </c>
      <c r="R1069" s="27">
        <f>Table1[[#This Row],[Total Voters]]/Table1[[#This Row],[Total Population]]</f>
        <v>0.79169610155247561</v>
      </c>
      <c r="S1069" s="27">
        <f>Table1[[#This Row],[Female Ballots]]/Table1[[#This Row],[Female Population]]</f>
        <v>0.36955534070233065</v>
      </c>
      <c r="T1069" s="27">
        <f>Table1[[#This Row],[Male Ballots]]/Table1[[#This Row],[Male Population]]</f>
        <v>0.33801776194107624</v>
      </c>
      <c r="U1069" s="27">
        <f>Table1[[#This Row],[Total Ballots]]/Table1[[#This Row],[Total Population]]</f>
        <v>0.3557915221075052</v>
      </c>
      <c r="V1069" s="27">
        <f>Table1[[#This Row],[Female Ballots]]/Table1[[#This Row],[Female Voters]]</f>
        <v>0.46073903002309469</v>
      </c>
      <c r="W1069" s="27">
        <f>Table1[[#This Row],[Male Ballots]]/Table1[[#This Row],[Male Voters]]</f>
        <v>0.43640256959314777</v>
      </c>
      <c r="X1069" s="27">
        <f>Table1[[#This Row],[Total Ballots]]/Table1[[#This Row],[Total Voters]]</f>
        <v>0.44940416077560091</v>
      </c>
    </row>
    <row r="1070" spans="1:24" s="12" customFormat="1" hidden="1" x14ac:dyDescent="0.25">
      <c r="A1070" s="22" t="s">
        <v>29</v>
      </c>
      <c r="B1070" s="23">
        <v>2013</v>
      </c>
      <c r="C1070" s="23"/>
      <c r="D1070" s="24" t="s">
        <v>70</v>
      </c>
      <c r="E1070" s="25">
        <v>3797.3728799999999</v>
      </c>
      <c r="F1070" s="25">
        <v>3728.3698800000002</v>
      </c>
      <c r="G1070" s="25">
        <v>7525.7427600000001</v>
      </c>
      <c r="H1070" s="44">
        <v>3425</v>
      </c>
      <c r="I1070" s="44">
        <v>3215</v>
      </c>
      <c r="J1070" s="44">
        <v>34</v>
      </c>
      <c r="K1070" s="44">
        <v>6674</v>
      </c>
      <c r="L1070" s="25">
        <v>2209</v>
      </c>
      <c r="M1070" s="25">
        <v>1987</v>
      </c>
      <c r="N1070" s="25">
        <v>24</v>
      </c>
      <c r="O1070" s="26">
        <v>4220</v>
      </c>
      <c r="P1070" s="27">
        <f>Table1[[#This Row],[Female Voters]]/Table1[[#This Row],[Female Population]]</f>
        <v>0.90193934286484923</v>
      </c>
      <c r="Q1070" s="27">
        <f>Table1[[#This Row],[Male Voters]]/Table1[[#This Row],[Male Population]]</f>
        <v>0.86230714856005641</v>
      </c>
      <c r="R1070" s="27">
        <f>Table1[[#This Row],[Total Voters]]/Table1[[#This Row],[Total Population]]</f>
        <v>0.88682276458782383</v>
      </c>
      <c r="S1070" s="27">
        <f>Table1[[#This Row],[Female Ballots]]/Table1[[#This Row],[Female Population]]</f>
        <v>0.58171795865356268</v>
      </c>
      <c r="T1070" s="27">
        <f>Table1[[#This Row],[Male Ballots]]/Table1[[#This Row],[Male Population]]</f>
        <v>0.53294068559528218</v>
      </c>
      <c r="U1070" s="27">
        <f>Table1[[#This Row],[Total Ballots]]/Table1[[#This Row],[Total Population]]</f>
        <v>0.56074199379092249</v>
      </c>
      <c r="V1070" s="27">
        <f>Table1[[#This Row],[Female Ballots]]/Table1[[#This Row],[Female Voters]]</f>
        <v>0.64496350364963506</v>
      </c>
      <c r="W1070" s="27">
        <f>Table1[[#This Row],[Male Ballots]]/Table1[[#This Row],[Male Voters]]</f>
        <v>0.61804043545878695</v>
      </c>
      <c r="X1070" s="27">
        <f>Table1[[#This Row],[Total Ballots]]/Table1[[#This Row],[Total Voters]]</f>
        <v>0.63230446508840277</v>
      </c>
    </row>
    <row r="1071" spans="1:24" s="12" customFormat="1" hidden="1" x14ac:dyDescent="0.25">
      <c r="A1071" s="22" t="s">
        <v>29</v>
      </c>
      <c r="B1071" s="23">
        <v>2013</v>
      </c>
      <c r="C1071" s="23"/>
      <c r="D1071" s="24" t="s">
        <v>71</v>
      </c>
      <c r="E1071" s="25">
        <v>4331.5556140000008</v>
      </c>
      <c r="F1071" s="25">
        <v>4277.9809260000002</v>
      </c>
      <c r="G1071" s="25">
        <v>8609.5365389999988</v>
      </c>
      <c r="H1071" s="44">
        <v>3852</v>
      </c>
      <c r="I1071" s="44">
        <v>3870</v>
      </c>
      <c r="J1071" s="44">
        <v>46</v>
      </c>
      <c r="K1071" s="44">
        <v>7768</v>
      </c>
      <c r="L1071" s="25">
        <v>2804</v>
      </c>
      <c r="M1071" s="25">
        <v>2867</v>
      </c>
      <c r="N1071" s="25">
        <v>39</v>
      </c>
      <c r="O1071" s="26">
        <v>5710</v>
      </c>
      <c r="P1071" s="27">
        <f>Table1[[#This Row],[Female Voters]]/Table1[[#This Row],[Female Population]]</f>
        <v>0.88928790099103627</v>
      </c>
      <c r="Q1071" s="27">
        <f>Table1[[#This Row],[Male Voters]]/Table1[[#This Row],[Male Population]]</f>
        <v>0.90463236441274397</v>
      </c>
      <c r="R1071" s="27">
        <f>Table1[[#This Row],[Total Voters]]/Table1[[#This Row],[Total Population]]</f>
        <v>0.90225530315273583</v>
      </c>
      <c r="S1071" s="27">
        <f>Table1[[#This Row],[Female Ballots]]/Table1[[#This Row],[Female Population]]</f>
        <v>0.64734249075256123</v>
      </c>
      <c r="T1071" s="27">
        <f>Table1[[#This Row],[Male Ballots]]/Table1[[#This Row],[Male Population]]</f>
        <v>0.67017596609078478</v>
      </c>
      <c r="U1071" s="27">
        <f>Table1[[#This Row],[Total Ballots]]/Table1[[#This Row],[Total Population]]</f>
        <v>0.66321804595804856</v>
      </c>
      <c r="V1071" s="27">
        <f>Table1[[#This Row],[Female Ballots]]/Table1[[#This Row],[Female Voters]]</f>
        <v>0.72793354101765317</v>
      </c>
      <c r="W1071" s="27">
        <f>Table1[[#This Row],[Male Ballots]]/Table1[[#This Row],[Male Voters]]</f>
        <v>0.74082687338501296</v>
      </c>
      <c r="X1071" s="27">
        <f>Table1[[#This Row],[Total Ballots]]/Table1[[#This Row],[Total Voters]]</f>
        <v>0.73506694129763128</v>
      </c>
    </row>
    <row r="1072" spans="1:24" s="12" customFormat="1" hidden="1" x14ac:dyDescent="0.25">
      <c r="A1072" s="22" t="s">
        <v>29</v>
      </c>
      <c r="B1072" s="23">
        <v>2013</v>
      </c>
      <c r="C1072" s="23"/>
      <c r="D1072" s="24" t="s">
        <v>453</v>
      </c>
      <c r="E1072" s="25">
        <v>21913.867099999999</v>
      </c>
      <c r="F1072" s="25">
        <v>21886.131300000001</v>
      </c>
      <c r="G1072" s="25">
        <v>43799.998399999997</v>
      </c>
      <c r="H1072" s="44">
        <v>14544</v>
      </c>
      <c r="I1072" s="44">
        <v>13788</v>
      </c>
      <c r="J1072" s="44">
        <v>157</v>
      </c>
      <c r="K1072" s="44">
        <v>28489</v>
      </c>
      <c r="L1072" s="25">
        <v>7356</v>
      </c>
      <c r="M1072" s="25">
        <v>6829</v>
      </c>
      <c r="N1072" s="25">
        <v>93</v>
      </c>
      <c r="O1072" s="26">
        <v>14278</v>
      </c>
      <c r="P1072" s="27">
        <f>Table1[[#This Row],[Female Voters]]/Table1[[#This Row],[Female Population]]</f>
        <v>0.66368934034468063</v>
      </c>
      <c r="Q1072" s="27">
        <f>Table1[[#This Row],[Male Voters]]/Table1[[#This Row],[Male Population]]</f>
        <v>0.62998799609687073</v>
      </c>
      <c r="R1072" s="27">
        <f>Table1[[#This Row],[Total Voters]]/Table1[[#This Row],[Total Population]]</f>
        <v>0.65043381371447728</v>
      </c>
      <c r="S1072" s="27">
        <f>Table1[[#This Row],[Female Ballots]]/Table1[[#This Row],[Female Population]]</f>
        <v>0.33567785943175682</v>
      </c>
      <c r="T1072" s="27">
        <f>Table1[[#This Row],[Male Ballots]]/Table1[[#This Row],[Male Population]]</f>
        <v>0.31202408074742749</v>
      </c>
      <c r="U1072" s="27">
        <f>Table1[[#This Row],[Total Ballots]]/Table1[[#This Row],[Total Population]]</f>
        <v>0.3259817470678264</v>
      </c>
      <c r="V1072" s="27">
        <f>Table1[[#This Row],[Female Ballots]]/Table1[[#This Row],[Female Voters]]</f>
        <v>0.50577557755775582</v>
      </c>
      <c r="W1072" s="27">
        <f>Table1[[#This Row],[Male Ballots]]/Table1[[#This Row],[Male Voters]]</f>
        <v>0.49528575572961997</v>
      </c>
      <c r="X1072" s="27">
        <f>Table1[[#This Row],[Total Ballots]]/Table1[[#This Row],[Total Voters]]</f>
        <v>0.50117589244971739</v>
      </c>
    </row>
    <row r="1073" spans="1:24" s="12" customFormat="1" hidden="1" x14ac:dyDescent="0.25">
      <c r="A1073" s="22" t="s">
        <v>44</v>
      </c>
      <c r="B1073" s="23">
        <v>2013</v>
      </c>
      <c r="C1073" s="23"/>
      <c r="D1073" s="24" t="s">
        <v>66</v>
      </c>
      <c r="E1073" s="25">
        <v>11986.11982</v>
      </c>
      <c r="F1073" s="25">
        <v>12080.221159999999</v>
      </c>
      <c r="G1073" s="25">
        <v>24066.34101</v>
      </c>
      <c r="H1073" s="44">
        <v>7598</v>
      </c>
      <c r="I1073" s="44">
        <v>7182</v>
      </c>
      <c r="J1073" s="44">
        <v>12</v>
      </c>
      <c r="K1073" s="44">
        <v>14792</v>
      </c>
      <c r="L1073" s="25">
        <v>1283</v>
      </c>
      <c r="M1073" s="25">
        <v>1161</v>
      </c>
      <c r="N1073" s="25">
        <v>2</v>
      </c>
      <c r="O1073" s="26">
        <v>2446</v>
      </c>
      <c r="P1073" s="27">
        <f>Table1[[#This Row],[Female Voters]]/Table1[[#This Row],[Female Population]]</f>
        <v>0.63389988704451317</v>
      </c>
      <c r="Q1073" s="27">
        <f>Table1[[#This Row],[Male Voters]]/Table1[[#This Row],[Male Population]]</f>
        <v>0.59452553929898422</v>
      </c>
      <c r="R1073" s="27">
        <f>Table1[[#This Row],[Total Voters]]/Table1[[#This Row],[Total Population]]</f>
        <v>0.61463435566934155</v>
      </c>
      <c r="S1073" s="27">
        <f>Table1[[#This Row],[Female Ballots]]/Table1[[#This Row],[Female Population]]</f>
        <v>0.10704047842565285</v>
      </c>
      <c r="T1073" s="27">
        <f>Table1[[#This Row],[Male Ballots]]/Table1[[#This Row],[Male Population]]</f>
        <v>9.610751199194105E-2</v>
      </c>
      <c r="U1073" s="27">
        <f>Table1[[#This Row],[Total Ballots]]/Table1[[#This Row],[Total Population]]</f>
        <v>0.10163572430822129</v>
      </c>
      <c r="V1073" s="27">
        <f>Table1[[#This Row],[Female Ballots]]/Table1[[#This Row],[Female Voters]]</f>
        <v>0.16886022637536194</v>
      </c>
      <c r="W1073" s="27">
        <f>Table1[[#This Row],[Male Ballots]]/Table1[[#This Row],[Male Voters]]</f>
        <v>0.16165413533834586</v>
      </c>
      <c r="X1073" s="27">
        <f>Table1[[#This Row],[Total Ballots]]/Table1[[#This Row],[Total Voters]]</f>
        <v>0.16535965386695511</v>
      </c>
    </row>
    <row r="1074" spans="1:24" s="12" customFormat="1" hidden="1" x14ac:dyDescent="0.25">
      <c r="A1074" s="22" t="s">
        <v>44</v>
      </c>
      <c r="B1074" s="23">
        <v>2013</v>
      </c>
      <c r="C1074" s="23"/>
      <c r="D1074" s="24" t="s">
        <v>67</v>
      </c>
      <c r="E1074" s="25">
        <v>17525.938259999999</v>
      </c>
      <c r="F1074" s="25">
        <v>17100.329590000001</v>
      </c>
      <c r="G1074" s="25">
        <v>34626.267899999999</v>
      </c>
      <c r="H1074" s="44">
        <v>13749</v>
      </c>
      <c r="I1074" s="44">
        <v>12137</v>
      </c>
      <c r="J1074" s="44">
        <v>13</v>
      </c>
      <c r="K1074" s="44">
        <v>25899</v>
      </c>
      <c r="L1074" s="25">
        <v>3031</v>
      </c>
      <c r="M1074" s="25">
        <v>2394</v>
      </c>
      <c r="N1074" s="25">
        <v>2</v>
      </c>
      <c r="O1074" s="26">
        <v>5427</v>
      </c>
      <c r="P1074" s="27">
        <f>Table1[[#This Row],[Female Voters]]/Table1[[#This Row],[Female Population]]</f>
        <v>0.784494376051739</v>
      </c>
      <c r="Q1074" s="27">
        <f>Table1[[#This Row],[Male Voters]]/Table1[[#This Row],[Male Population]]</f>
        <v>0.70975240191262301</v>
      </c>
      <c r="R1074" s="27">
        <f>Table1[[#This Row],[Total Voters]]/Table1[[#This Row],[Total Population]]</f>
        <v>0.74795817079668581</v>
      </c>
      <c r="S1074" s="27">
        <f>Table1[[#This Row],[Female Ballots]]/Table1[[#This Row],[Female Population]]</f>
        <v>0.17294366527113397</v>
      </c>
      <c r="T1074" s="27">
        <f>Table1[[#This Row],[Male Ballots]]/Table1[[#This Row],[Male Population]]</f>
        <v>0.13999730165434782</v>
      </c>
      <c r="U1074" s="27">
        <f>Table1[[#This Row],[Total Ballots]]/Table1[[#This Row],[Total Population]]</f>
        <v>0.15673072292032952</v>
      </c>
      <c r="V1074" s="27">
        <f>Table1[[#This Row],[Female Ballots]]/Table1[[#This Row],[Female Voters]]</f>
        <v>0.22045239653793003</v>
      </c>
      <c r="W1074" s="27">
        <f>Table1[[#This Row],[Male Ballots]]/Table1[[#This Row],[Male Voters]]</f>
        <v>0.19724808437010793</v>
      </c>
      <c r="X1074" s="27">
        <f>Table1[[#This Row],[Total Ballots]]/Table1[[#This Row],[Total Voters]]</f>
        <v>0.20954477006834241</v>
      </c>
    </row>
    <row r="1075" spans="1:24" s="12" customFormat="1" hidden="1" x14ac:dyDescent="0.25">
      <c r="A1075" s="22" t="s">
        <v>44</v>
      </c>
      <c r="B1075" s="23">
        <v>2013</v>
      </c>
      <c r="C1075" s="23"/>
      <c r="D1075" s="24" t="s">
        <v>68</v>
      </c>
      <c r="E1075" s="25">
        <v>17054.134480000001</v>
      </c>
      <c r="F1075" s="25">
        <v>16576.413120000001</v>
      </c>
      <c r="G1075" s="25">
        <v>33630.547600000005</v>
      </c>
      <c r="H1075" s="44">
        <v>13534</v>
      </c>
      <c r="I1075" s="44">
        <v>12296</v>
      </c>
      <c r="J1075" s="44">
        <v>7</v>
      </c>
      <c r="K1075" s="44">
        <v>25837</v>
      </c>
      <c r="L1075" s="25">
        <v>4225</v>
      </c>
      <c r="M1075" s="25">
        <v>3681</v>
      </c>
      <c r="N1075" s="25">
        <v>2</v>
      </c>
      <c r="O1075" s="26">
        <v>7908</v>
      </c>
      <c r="P1075" s="27">
        <f>Table1[[#This Row],[Female Voters]]/Table1[[#This Row],[Female Population]]</f>
        <v>0.7935905522424378</v>
      </c>
      <c r="Q1075" s="27">
        <f>Table1[[#This Row],[Male Voters]]/Table1[[#This Row],[Male Population]]</f>
        <v>0.7417768796534433</v>
      </c>
      <c r="R1075" s="27">
        <f>Table1[[#This Row],[Total Voters]]/Table1[[#This Row],[Total Population]]</f>
        <v>0.76825986621758113</v>
      </c>
      <c r="S1075" s="27">
        <f>Table1[[#This Row],[Female Ballots]]/Table1[[#This Row],[Female Population]]</f>
        <v>0.24774051154309884</v>
      </c>
      <c r="T1075" s="27">
        <f>Table1[[#This Row],[Male Ballots]]/Table1[[#This Row],[Male Population]]</f>
        <v>0.22206251577784034</v>
      </c>
      <c r="U1075" s="27">
        <f>Table1[[#This Row],[Total Ballots]]/Table1[[#This Row],[Total Population]]</f>
        <v>0.23514336115062243</v>
      </c>
      <c r="V1075" s="27">
        <f>Table1[[#This Row],[Female Ballots]]/Table1[[#This Row],[Female Voters]]</f>
        <v>0.31217674006206592</v>
      </c>
      <c r="W1075" s="27">
        <f>Table1[[#This Row],[Male Ballots]]/Table1[[#This Row],[Male Voters]]</f>
        <v>0.29936564736499677</v>
      </c>
      <c r="X1075" s="27">
        <f>Table1[[#This Row],[Total Ballots]]/Table1[[#This Row],[Total Voters]]</f>
        <v>0.30607268645740604</v>
      </c>
    </row>
    <row r="1076" spans="1:24" s="12" customFormat="1" hidden="1" x14ac:dyDescent="0.25">
      <c r="A1076" s="22" t="s">
        <v>44</v>
      </c>
      <c r="B1076" s="23">
        <v>2013</v>
      </c>
      <c r="C1076" s="23"/>
      <c r="D1076" s="24" t="s">
        <v>69</v>
      </c>
      <c r="E1076" s="25">
        <v>18468.479200000002</v>
      </c>
      <c r="F1076" s="25">
        <v>17388.871729999999</v>
      </c>
      <c r="G1076" s="25">
        <v>35857.350999999995</v>
      </c>
      <c r="H1076" s="44">
        <v>15106</v>
      </c>
      <c r="I1076" s="44">
        <v>13465</v>
      </c>
      <c r="J1076" s="44">
        <v>8</v>
      </c>
      <c r="K1076" s="44">
        <v>28579</v>
      </c>
      <c r="L1076" s="25">
        <v>6498</v>
      </c>
      <c r="M1076" s="25">
        <v>5653</v>
      </c>
      <c r="N1076" s="25"/>
      <c r="O1076" s="26">
        <v>12151</v>
      </c>
      <c r="P1076" s="27">
        <f>Table1[[#This Row],[Female Voters]]/Table1[[#This Row],[Female Population]]</f>
        <v>0.81793415886674625</v>
      </c>
      <c r="Q1076" s="27">
        <f>Table1[[#This Row],[Male Voters]]/Table1[[#This Row],[Male Population]]</f>
        <v>0.77434581202698882</v>
      </c>
      <c r="R1076" s="27">
        <f>Table1[[#This Row],[Total Voters]]/Table1[[#This Row],[Total Population]]</f>
        <v>0.79701927786020788</v>
      </c>
      <c r="S1076" s="27">
        <f>Table1[[#This Row],[Female Ballots]]/Table1[[#This Row],[Female Population]]</f>
        <v>0.35184272238290198</v>
      </c>
      <c r="T1076" s="27">
        <f>Table1[[#This Row],[Male Ballots]]/Table1[[#This Row],[Male Population]]</f>
        <v>0.3250929725502093</v>
      </c>
      <c r="U1076" s="27">
        <f>Table1[[#This Row],[Total Ballots]]/Table1[[#This Row],[Total Population]]</f>
        <v>0.33887054289091245</v>
      </c>
      <c r="V1076" s="27">
        <f>Table1[[#This Row],[Female Ballots]]/Table1[[#This Row],[Female Voters]]</f>
        <v>0.43016020124453858</v>
      </c>
      <c r="W1076" s="27">
        <f>Table1[[#This Row],[Male Ballots]]/Table1[[#This Row],[Male Voters]]</f>
        <v>0.41982918678054215</v>
      </c>
      <c r="X1076" s="27">
        <f>Table1[[#This Row],[Total Ballots]]/Table1[[#This Row],[Total Voters]]</f>
        <v>0.42517232933272681</v>
      </c>
    </row>
    <row r="1077" spans="1:24" s="12" customFormat="1" hidden="1" x14ac:dyDescent="0.25">
      <c r="A1077" s="22" t="s">
        <v>44</v>
      </c>
      <c r="B1077" s="23">
        <v>2013</v>
      </c>
      <c r="C1077" s="23"/>
      <c r="D1077" s="24" t="s">
        <v>70</v>
      </c>
      <c r="E1077" s="25">
        <v>19347.731780000002</v>
      </c>
      <c r="F1077" s="25">
        <v>16960.774949999999</v>
      </c>
      <c r="G1077" s="25">
        <v>36308.506800000003</v>
      </c>
      <c r="H1077" s="44">
        <v>17158</v>
      </c>
      <c r="I1077" s="44">
        <v>14490</v>
      </c>
      <c r="J1077" s="44">
        <v>3</v>
      </c>
      <c r="K1077" s="44">
        <v>31651</v>
      </c>
      <c r="L1077" s="25">
        <v>10392</v>
      </c>
      <c r="M1077" s="25">
        <v>8601</v>
      </c>
      <c r="N1077" s="25">
        <v>1</v>
      </c>
      <c r="O1077" s="26">
        <v>18994</v>
      </c>
      <c r="P1077" s="27">
        <f>Table1[[#This Row],[Female Voters]]/Table1[[#This Row],[Female Population]]</f>
        <v>0.8868223001590525</v>
      </c>
      <c r="Q1077" s="27">
        <f>Table1[[#This Row],[Male Voters]]/Table1[[#This Row],[Male Population]]</f>
        <v>0.85432417107804381</v>
      </c>
      <c r="R1077" s="27">
        <f>Table1[[#This Row],[Total Voters]]/Table1[[#This Row],[Total Population]]</f>
        <v>0.87172408863699125</v>
      </c>
      <c r="S1077" s="27">
        <f>Table1[[#This Row],[Female Ballots]]/Table1[[#This Row],[Female Population]]</f>
        <v>0.5371172248078373</v>
      </c>
      <c r="T1077" s="27">
        <f>Table1[[#This Row],[Male Ballots]]/Table1[[#This Row],[Male Population]]</f>
        <v>0.50711126262541439</v>
      </c>
      <c r="U1077" s="27">
        <f>Table1[[#This Row],[Total Ballots]]/Table1[[#This Row],[Total Population]]</f>
        <v>0.52312809514931635</v>
      </c>
      <c r="V1077" s="27">
        <f>Table1[[#This Row],[Female Ballots]]/Table1[[#This Row],[Female Voters]]</f>
        <v>0.60566499592027045</v>
      </c>
      <c r="W1077" s="27">
        <f>Table1[[#This Row],[Male Ballots]]/Table1[[#This Row],[Male Voters]]</f>
        <v>0.59358178053830224</v>
      </c>
      <c r="X1077" s="27">
        <f>Table1[[#This Row],[Total Ballots]]/Table1[[#This Row],[Total Voters]]</f>
        <v>0.60010742156645924</v>
      </c>
    </row>
    <row r="1078" spans="1:24" s="12" customFormat="1" hidden="1" x14ac:dyDescent="0.25">
      <c r="A1078" s="22" t="s">
        <v>44</v>
      </c>
      <c r="B1078" s="23">
        <v>2013</v>
      </c>
      <c r="C1078" s="23"/>
      <c r="D1078" s="24" t="s">
        <v>71</v>
      </c>
      <c r="E1078" s="25">
        <v>21026.074359999999</v>
      </c>
      <c r="F1078" s="25">
        <v>16843.936430000002</v>
      </c>
      <c r="G1078" s="25">
        <v>37870.010750000001</v>
      </c>
      <c r="H1078" s="44">
        <v>18743</v>
      </c>
      <c r="I1078" s="44">
        <v>15978</v>
      </c>
      <c r="J1078" s="44">
        <v>7</v>
      </c>
      <c r="K1078" s="44">
        <v>34728</v>
      </c>
      <c r="L1078" s="25">
        <v>13290</v>
      </c>
      <c r="M1078" s="25">
        <v>11805</v>
      </c>
      <c r="N1078" s="25">
        <v>5</v>
      </c>
      <c r="O1078" s="26">
        <v>25100</v>
      </c>
      <c r="P1078" s="27">
        <f>Table1[[#This Row],[Female Voters]]/Table1[[#This Row],[Female Population]]</f>
        <v>0.89141699392334883</v>
      </c>
      <c r="Q1078" s="27">
        <f>Table1[[#This Row],[Male Voters]]/Table1[[#This Row],[Male Population]]</f>
        <v>0.94859061398155597</v>
      </c>
      <c r="R1078" s="27">
        <f>Table1[[#This Row],[Total Voters]]/Table1[[#This Row],[Total Population]]</f>
        <v>0.91703169109874094</v>
      </c>
      <c r="S1078" s="27">
        <f>Table1[[#This Row],[Female Ballots]]/Table1[[#This Row],[Female Population]]</f>
        <v>0.63207233896608372</v>
      </c>
      <c r="T1078" s="27">
        <f>Table1[[#This Row],[Male Ballots]]/Table1[[#This Row],[Male Population]]</f>
        <v>0.70084567518164154</v>
      </c>
      <c r="U1078" s="27">
        <f>Table1[[#This Row],[Total Ballots]]/Table1[[#This Row],[Total Population]]</f>
        <v>0.6627935800097442</v>
      </c>
      <c r="V1078" s="27">
        <f>Table1[[#This Row],[Female Ballots]]/Table1[[#This Row],[Female Voters]]</f>
        <v>0.70906471749453126</v>
      </c>
      <c r="W1078" s="27">
        <f>Table1[[#This Row],[Male Ballots]]/Table1[[#This Row],[Male Voters]]</f>
        <v>0.73882838903492298</v>
      </c>
      <c r="X1078" s="27">
        <f>Table1[[#This Row],[Total Ballots]]/Table1[[#This Row],[Total Voters]]</f>
        <v>0.72275973278046535</v>
      </c>
    </row>
    <row r="1079" spans="1:24" s="12" customFormat="1" hidden="1" x14ac:dyDescent="0.25">
      <c r="A1079" s="22" t="s">
        <v>44</v>
      </c>
      <c r="B1079" s="23">
        <v>2013</v>
      </c>
      <c r="C1079" s="23"/>
      <c r="D1079" s="24" t="s">
        <v>453</v>
      </c>
      <c r="E1079" s="25">
        <v>133288.71400000001</v>
      </c>
      <c r="F1079" s="25">
        <v>126811.285</v>
      </c>
      <c r="G1079" s="25">
        <v>260099.99900000001</v>
      </c>
      <c r="H1079" s="44">
        <v>85888</v>
      </c>
      <c r="I1079" s="44">
        <v>75548</v>
      </c>
      <c r="J1079" s="44">
        <v>50</v>
      </c>
      <c r="K1079" s="44">
        <v>161486</v>
      </c>
      <c r="L1079" s="25">
        <v>38719</v>
      </c>
      <c r="M1079" s="25">
        <v>33295</v>
      </c>
      <c r="N1079" s="25">
        <v>12</v>
      </c>
      <c r="O1079" s="26">
        <v>72026</v>
      </c>
      <c r="P1079" s="27">
        <f>Table1[[#This Row],[Female Voters]]/Table1[[#This Row],[Female Population]]</f>
        <v>0.64437563708507228</v>
      </c>
      <c r="Q1079" s="27">
        <f>Table1[[#This Row],[Male Voters]]/Table1[[#This Row],[Male Population]]</f>
        <v>0.5957513954692597</v>
      </c>
      <c r="R1079" s="27">
        <f>Table1[[#This Row],[Total Voters]]/Table1[[#This Row],[Total Population]]</f>
        <v>0.62086120961499891</v>
      </c>
      <c r="S1079" s="27">
        <f>Table1[[#This Row],[Female Ballots]]/Table1[[#This Row],[Female Population]]</f>
        <v>0.29048971092931392</v>
      </c>
      <c r="T1079" s="27">
        <f>Table1[[#This Row],[Male Ballots]]/Table1[[#This Row],[Male Population]]</f>
        <v>0.26255549732817546</v>
      </c>
      <c r="U1079" s="27">
        <f>Table1[[#This Row],[Total Ballots]]/Table1[[#This Row],[Total Population]]</f>
        <v>0.27691657161444277</v>
      </c>
      <c r="V1079" s="27">
        <f>Table1[[#This Row],[Female Ballots]]/Table1[[#This Row],[Female Voters]]</f>
        <v>0.45080802906110284</v>
      </c>
      <c r="W1079" s="27">
        <f>Table1[[#This Row],[Male Ballots]]/Table1[[#This Row],[Male Voters]]</f>
        <v>0.4407131889659554</v>
      </c>
      <c r="X1079" s="27">
        <f>Table1[[#This Row],[Total Ballots]]/Table1[[#This Row],[Total Voters]]</f>
        <v>0.44602008842871826</v>
      </c>
    </row>
    <row r="1080" spans="1:24" s="12" customFormat="1" hidden="1" x14ac:dyDescent="0.25">
      <c r="A1080" s="22" t="s">
        <v>27</v>
      </c>
      <c r="B1080" s="23">
        <v>2013</v>
      </c>
      <c r="C1080" s="23"/>
      <c r="D1080" s="24" t="s">
        <v>66</v>
      </c>
      <c r="E1080" s="25">
        <v>93.110927000000004</v>
      </c>
      <c r="F1080" s="25">
        <v>132.34559899999999</v>
      </c>
      <c r="G1080" s="25">
        <v>225.456526</v>
      </c>
      <c r="H1080" s="44">
        <v>95</v>
      </c>
      <c r="I1080" s="44">
        <v>98</v>
      </c>
      <c r="J1080" s="44"/>
      <c r="K1080" s="44">
        <v>193</v>
      </c>
      <c r="L1080" s="25">
        <v>35</v>
      </c>
      <c r="M1080" s="25">
        <v>32</v>
      </c>
      <c r="N1080" s="25"/>
      <c r="O1080" s="26">
        <v>67</v>
      </c>
      <c r="P1080" s="27">
        <f>Table1[[#This Row],[Female Voters]]/Table1[[#This Row],[Female Population]]</f>
        <v>1.0202884136251806</v>
      </c>
      <c r="Q1080" s="27">
        <f>Table1[[#This Row],[Male Voters]]/Table1[[#This Row],[Male Population]]</f>
        <v>0.74048552230286102</v>
      </c>
      <c r="R1080" s="27">
        <f>Table1[[#This Row],[Total Voters]]/Table1[[#This Row],[Total Population]]</f>
        <v>0.85604086705389937</v>
      </c>
      <c r="S1080" s="27">
        <f>Table1[[#This Row],[Female Ballots]]/Table1[[#This Row],[Female Population]]</f>
        <v>0.37589573133559284</v>
      </c>
      <c r="T1080" s="27">
        <f>Table1[[#This Row],[Male Ballots]]/Table1[[#This Row],[Male Population]]</f>
        <v>0.24179119095603627</v>
      </c>
      <c r="U1080" s="27">
        <f>Table1[[#This Row],[Total Ballots]]/Table1[[#This Row],[Total Population]]</f>
        <v>0.29717480877000652</v>
      </c>
      <c r="V1080" s="27">
        <f>Table1[[#This Row],[Female Ballots]]/Table1[[#This Row],[Female Voters]]</f>
        <v>0.36842105263157893</v>
      </c>
      <c r="W1080" s="27">
        <f>Table1[[#This Row],[Male Ballots]]/Table1[[#This Row],[Male Voters]]</f>
        <v>0.32653061224489793</v>
      </c>
      <c r="X1080" s="27">
        <f>Table1[[#This Row],[Total Ballots]]/Table1[[#This Row],[Total Voters]]</f>
        <v>0.34715025906735753</v>
      </c>
    </row>
    <row r="1081" spans="1:24" s="12" customFormat="1" hidden="1" x14ac:dyDescent="0.25">
      <c r="A1081" s="22" t="s">
        <v>27</v>
      </c>
      <c r="B1081" s="23">
        <v>2013</v>
      </c>
      <c r="C1081" s="23"/>
      <c r="D1081" s="24" t="s">
        <v>67</v>
      </c>
      <c r="E1081" s="25">
        <v>126.510693</v>
      </c>
      <c r="F1081" s="25">
        <v>155.19598100000002</v>
      </c>
      <c r="G1081" s="25">
        <v>281.70667400000002</v>
      </c>
      <c r="H1081" s="45">
        <v>136</v>
      </c>
      <c r="I1081" s="45">
        <v>131</v>
      </c>
      <c r="J1081" s="45"/>
      <c r="K1081" s="45">
        <v>267</v>
      </c>
      <c r="L1081" s="25">
        <v>38</v>
      </c>
      <c r="M1081" s="25">
        <v>47</v>
      </c>
      <c r="N1081" s="25"/>
      <c r="O1081" s="26">
        <v>85</v>
      </c>
      <c r="P1081" s="27">
        <f>Table1[[#This Row],[Female Voters]]/Table1[[#This Row],[Female Population]]</f>
        <v>1.0750079441901406</v>
      </c>
      <c r="Q1081" s="27">
        <f>Table1[[#This Row],[Male Voters]]/Table1[[#This Row],[Male Population]]</f>
        <v>0.84409402328530647</v>
      </c>
      <c r="R1081" s="27">
        <f>Table1[[#This Row],[Total Voters]]/Table1[[#This Row],[Total Population]]</f>
        <v>0.94779437138929834</v>
      </c>
      <c r="S1081" s="27">
        <f>Table1[[#This Row],[Female Ballots]]/Table1[[#This Row],[Female Population]]</f>
        <v>0.30036986675900984</v>
      </c>
      <c r="T1081" s="27">
        <f>Table1[[#This Row],[Male Ballots]]/Table1[[#This Row],[Male Population]]</f>
        <v>0.30284289385045349</v>
      </c>
      <c r="U1081" s="27">
        <f>Table1[[#This Row],[Total Ballots]]/Table1[[#This Row],[Total Population]]</f>
        <v>0.30173229051719236</v>
      </c>
      <c r="V1081" s="27">
        <f>Table1[[#This Row],[Female Ballots]]/Table1[[#This Row],[Female Voters]]</f>
        <v>0.27941176470588236</v>
      </c>
      <c r="W1081" s="27">
        <f>Table1[[#This Row],[Male Ballots]]/Table1[[#This Row],[Male Voters]]</f>
        <v>0.35877862595419846</v>
      </c>
      <c r="X1081" s="27">
        <f>Table1[[#This Row],[Total Ballots]]/Table1[[#This Row],[Total Voters]]</f>
        <v>0.31835205992509363</v>
      </c>
    </row>
    <row r="1082" spans="1:24" s="12" customFormat="1" hidden="1" x14ac:dyDescent="0.25">
      <c r="A1082" s="22" t="s">
        <v>27</v>
      </c>
      <c r="B1082" s="23">
        <v>2013</v>
      </c>
      <c r="C1082" s="23"/>
      <c r="D1082" s="24" t="s">
        <v>68</v>
      </c>
      <c r="E1082" s="25">
        <v>189.272108</v>
      </c>
      <c r="F1082" s="25">
        <v>174.59053699999998</v>
      </c>
      <c r="G1082" s="25">
        <v>363.86264500000004</v>
      </c>
      <c r="H1082" s="44">
        <v>160</v>
      </c>
      <c r="I1082" s="44">
        <v>164</v>
      </c>
      <c r="J1082" s="44"/>
      <c r="K1082" s="44">
        <v>324</v>
      </c>
      <c r="L1082" s="25">
        <v>80</v>
      </c>
      <c r="M1082" s="25">
        <v>67</v>
      </c>
      <c r="N1082" s="25"/>
      <c r="O1082" s="26">
        <v>147</v>
      </c>
      <c r="P1082" s="27">
        <f>Table1[[#This Row],[Female Voters]]/Table1[[#This Row],[Female Population]]</f>
        <v>0.84534378409311106</v>
      </c>
      <c r="Q1082" s="27">
        <f>Table1[[#This Row],[Male Voters]]/Table1[[#This Row],[Male Population]]</f>
        <v>0.93934071581439726</v>
      </c>
      <c r="R1082" s="27">
        <f>Table1[[#This Row],[Total Voters]]/Table1[[#This Row],[Total Population]]</f>
        <v>0.89044589889132464</v>
      </c>
      <c r="S1082" s="27">
        <f>Table1[[#This Row],[Female Ballots]]/Table1[[#This Row],[Female Population]]</f>
        <v>0.42267189204655553</v>
      </c>
      <c r="T1082" s="27">
        <f>Table1[[#This Row],[Male Ballots]]/Table1[[#This Row],[Male Population]]</f>
        <v>0.38375504853393061</v>
      </c>
      <c r="U1082" s="27">
        <f>Table1[[#This Row],[Total Ballots]]/Table1[[#This Row],[Total Population]]</f>
        <v>0.40399860227476769</v>
      </c>
      <c r="V1082" s="27">
        <f>Table1[[#This Row],[Female Ballots]]/Table1[[#This Row],[Female Voters]]</f>
        <v>0.5</v>
      </c>
      <c r="W1082" s="27">
        <f>Table1[[#This Row],[Male Ballots]]/Table1[[#This Row],[Male Voters]]</f>
        <v>0.40853658536585363</v>
      </c>
      <c r="X1082" s="27">
        <f>Table1[[#This Row],[Total Ballots]]/Table1[[#This Row],[Total Voters]]</f>
        <v>0.45370370370370372</v>
      </c>
    </row>
    <row r="1083" spans="1:24" s="12" customFormat="1" hidden="1" x14ac:dyDescent="0.25">
      <c r="A1083" s="22" t="s">
        <v>27</v>
      </c>
      <c r="B1083" s="23">
        <v>2013</v>
      </c>
      <c r="C1083" s="23"/>
      <c r="D1083" s="24" t="s">
        <v>69</v>
      </c>
      <c r="E1083" s="25">
        <v>251.17694499999999</v>
      </c>
      <c r="F1083" s="25">
        <v>263.27967799999999</v>
      </c>
      <c r="G1083" s="25">
        <v>514.45662400000003</v>
      </c>
      <c r="H1083" s="44">
        <v>209</v>
      </c>
      <c r="I1083" s="44">
        <v>205</v>
      </c>
      <c r="J1083" s="44"/>
      <c r="K1083" s="44">
        <v>414</v>
      </c>
      <c r="L1083" s="25">
        <v>113</v>
      </c>
      <c r="M1083" s="25">
        <v>121</v>
      </c>
      <c r="N1083" s="25"/>
      <c r="O1083" s="26">
        <v>234</v>
      </c>
      <c r="P1083" s="27">
        <f>Table1[[#This Row],[Female Voters]]/Table1[[#This Row],[Female Population]]</f>
        <v>0.83208273752991146</v>
      </c>
      <c r="Q1083" s="27">
        <f>Table1[[#This Row],[Male Voters]]/Table1[[#This Row],[Male Population]]</f>
        <v>0.77863966393942496</v>
      </c>
      <c r="R1083" s="27">
        <f>Table1[[#This Row],[Total Voters]]/Table1[[#This Row],[Total Population]]</f>
        <v>0.8047325676965138</v>
      </c>
      <c r="S1083" s="27">
        <f>Table1[[#This Row],[Female Ballots]]/Table1[[#This Row],[Female Population]]</f>
        <v>0.44988205426258371</v>
      </c>
      <c r="T1083" s="27">
        <f>Table1[[#This Row],[Male Ballots]]/Table1[[#This Row],[Male Population]]</f>
        <v>0.45958731383741669</v>
      </c>
      <c r="U1083" s="27">
        <f>Table1[[#This Row],[Total Ballots]]/Table1[[#This Row],[Total Population]]</f>
        <v>0.45484884261107306</v>
      </c>
      <c r="V1083" s="27">
        <f>Table1[[#This Row],[Female Ballots]]/Table1[[#This Row],[Female Voters]]</f>
        <v>0.54066985645933019</v>
      </c>
      <c r="W1083" s="27">
        <f>Table1[[#This Row],[Male Ballots]]/Table1[[#This Row],[Male Voters]]</f>
        <v>0.59024390243902436</v>
      </c>
      <c r="X1083" s="27">
        <f>Table1[[#This Row],[Total Ballots]]/Table1[[#This Row],[Total Voters]]</f>
        <v>0.56521739130434778</v>
      </c>
    </row>
    <row r="1084" spans="1:24" s="12" customFormat="1" hidden="1" x14ac:dyDescent="0.25">
      <c r="A1084" s="22" t="s">
        <v>27</v>
      </c>
      <c r="B1084" s="23">
        <v>2013</v>
      </c>
      <c r="C1084" s="23"/>
      <c r="D1084" s="24" t="s">
        <v>70</v>
      </c>
      <c r="E1084" s="25">
        <v>391.67671899999999</v>
      </c>
      <c r="F1084" s="25">
        <v>383.95153300000004</v>
      </c>
      <c r="G1084" s="25">
        <v>775.62825300000009</v>
      </c>
      <c r="H1084" s="44">
        <v>324</v>
      </c>
      <c r="I1084" s="44">
        <v>310</v>
      </c>
      <c r="J1084" s="44"/>
      <c r="K1084" s="44">
        <v>634</v>
      </c>
      <c r="L1084" s="25">
        <v>239</v>
      </c>
      <c r="M1084" s="25">
        <v>215</v>
      </c>
      <c r="N1084" s="25"/>
      <c r="O1084" s="26">
        <v>454</v>
      </c>
      <c r="P1084" s="27">
        <f>Table1[[#This Row],[Female Voters]]/Table1[[#This Row],[Female Population]]</f>
        <v>0.82721281169637251</v>
      </c>
      <c r="Q1084" s="27">
        <f>Table1[[#This Row],[Male Voters]]/Table1[[#This Row],[Male Population]]</f>
        <v>0.8073935727715924</v>
      </c>
      <c r="R1084" s="27">
        <f>Table1[[#This Row],[Total Voters]]/Table1[[#This Row],[Total Population]]</f>
        <v>0.81740189007787467</v>
      </c>
      <c r="S1084" s="27">
        <f>Table1[[#This Row],[Female Ballots]]/Table1[[#This Row],[Female Population]]</f>
        <v>0.610197104924176</v>
      </c>
      <c r="T1084" s="27">
        <f>Table1[[#This Row],[Male Ballots]]/Table1[[#This Row],[Male Population]]</f>
        <v>0.55996651014803989</v>
      </c>
      <c r="U1084" s="27">
        <f>Table1[[#This Row],[Total Ballots]]/Table1[[#This Row],[Total Population]]</f>
        <v>0.58533195283179029</v>
      </c>
      <c r="V1084" s="27">
        <f>Table1[[#This Row],[Female Ballots]]/Table1[[#This Row],[Female Voters]]</f>
        <v>0.73765432098765427</v>
      </c>
      <c r="W1084" s="27">
        <f>Table1[[#This Row],[Male Ballots]]/Table1[[#This Row],[Male Voters]]</f>
        <v>0.69354838709677424</v>
      </c>
      <c r="X1084" s="27">
        <f>Table1[[#This Row],[Total Ballots]]/Table1[[#This Row],[Total Voters]]</f>
        <v>0.71608832807570977</v>
      </c>
    </row>
    <row r="1085" spans="1:24" s="12" customFormat="1" hidden="1" x14ac:dyDescent="0.25">
      <c r="A1085" s="22" t="s">
        <v>27</v>
      </c>
      <c r="B1085" s="23">
        <v>2013</v>
      </c>
      <c r="C1085" s="23"/>
      <c r="D1085" s="24" t="s">
        <v>71</v>
      </c>
      <c r="E1085" s="25">
        <v>601.35149699999999</v>
      </c>
      <c r="F1085" s="25">
        <v>565.81839600000001</v>
      </c>
      <c r="G1085" s="25">
        <v>1167.169893</v>
      </c>
      <c r="H1085" s="44">
        <v>541</v>
      </c>
      <c r="I1085" s="44">
        <v>541</v>
      </c>
      <c r="J1085" s="44"/>
      <c r="K1085" s="44">
        <v>1082</v>
      </c>
      <c r="L1085" s="25">
        <v>443</v>
      </c>
      <c r="M1085" s="25">
        <v>441</v>
      </c>
      <c r="N1085" s="25"/>
      <c r="O1085" s="26">
        <v>884</v>
      </c>
      <c r="P1085" s="27">
        <f>Table1[[#This Row],[Female Voters]]/Table1[[#This Row],[Female Population]]</f>
        <v>0.89964023154331652</v>
      </c>
      <c r="Q1085" s="27">
        <f>Table1[[#This Row],[Male Voters]]/Table1[[#This Row],[Male Population]]</f>
        <v>0.95613717020257505</v>
      </c>
      <c r="R1085" s="27">
        <f>Table1[[#This Row],[Total Voters]]/Table1[[#This Row],[Total Population]]</f>
        <v>0.92702870977841445</v>
      </c>
      <c r="S1085" s="27">
        <f>Table1[[#This Row],[Female Ballots]]/Table1[[#This Row],[Female Population]]</f>
        <v>0.73667397887927766</v>
      </c>
      <c r="T1085" s="27">
        <f>Table1[[#This Row],[Male Ballots]]/Table1[[#This Row],[Male Population]]</f>
        <v>0.77940201859396596</v>
      </c>
      <c r="U1085" s="27">
        <f>Table1[[#This Row],[Total Ballots]]/Table1[[#This Row],[Total Population]]</f>
        <v>0.75738759652875998</v>
      </c>
      <c r="V1085" s="27">
        <f>Table1[[#This Row],[Female Ballots]]/Table1[[#This Row],[Female Voters]]</f>
        <v>0.81885397412199634</v>
      </c>
      <c r="W1085" s="27">
        <f>Table1[[#This Row],[Male Ballots]]/Table1[[#This Row],[Male Voters]]</f>
        <v>0.81515711645101663</v>
      </c>
      <c r="X1085" s="27">
        <f>Table1[[#This Row],[Total Ballots]]/Table1[[#This Row],[Total Voters]]</f>
        <v>0.81700554528650648</v>
      </c>
    </row>
    <row r="1086" spans="1:24" s="12" customFormat="1" hidden="1" x14ac:dyDescent="0.25">
      <c r="A1086" s="22" t="s">
        <v>27</v>
      </c>
      <c r="B1086" s="23">
        <v>2013</v>
      </c>
      <c r="C1086" s="23"/>
      <c r="D1086" s="24" t="s">
        <v>453</v>
      </c>
      <c r="E1086" s="25">
        <v>2011.61366</v>
      </c>
      <c r="F1086" s="25">
        <v>2008.38606</v>
      </c>
      <c r="G1086" s="25">
        <v>4019.9997199999998</v>
      </c>
      <c r="H1086" s="44">
        <v>1465</v>
      </c>
      <c r="I1086" s="44">
        <v>1449</v>
      </c>
      <c r="J1086" s="44"/>
      <c r="K1086" s="44">
        <v>2914</v>
      </c>
      <c r="L1086" s="25">
        <v>948</v>
      </c>
      <c r="M1086" s="25">
        <v>923</v>
      </c>
      <c r="N1086" s="25"/>
      <c r="O1086" s="26">
        <v>1871</v>
      </c>
      <c r="P1086" s="27">
        <f>Table1[[#This Row],[Female Voters]]/Table1[[#This Row],[Female Population]]</f>
        <v>0.72827105379668178</v>
      </c>
      <c r="Q1086" s="27">
        <f>Table1[[#This Row],[Male Voters]]/Table1[[#This Row],[Male Population]]</f>
        <v>0.72147483437521964</v>
      </c>
      <c r="R1086" s="27">
        <f>Table1[[#This Row],[Total Voters]]/Table1[[#This Row],[Total Population]]</f>
        <v>0.72487567237940009</v>
      </c>
      <c r="S1086" s="27">
        <f>Table1[[#This Row],[Female Ballots]]/Table1[[#This Row],[Female Population]]</f>
        <v>0.47126345324181185</v>
      </c>
      <c r="T1086" s="27">
        <f>Table1[[#This Row],[Male Ballots]]/Table1[[#This Row],[Male Population]]</f>
        <v>0.45957299663790735</v>
      </c>
      <c r="U1086" s="27">
        <f>Table1[[#This Row],[Total Ballots]]/Table1[[#This Row],[Total Population]]</f>
        <v>0.46542291798965602</v>
      </c>
      <c r="V1086" s="27">
        <f>Table1[[#This Row],[Female Ballots]]/Table1[[#This Row],[Female Voters]]</f>
        <v>0.64709897610921496</v>
      </c>
      <c r="W1086" s="27">
        <f>Table1[[#This Row],[Male Ballots]]/Table1[[#This Row],[Male Voters]]</f>
        <v>0.63699102829537613</v>
      </c>
      <c r="X1086" s="27">
        <f>Table1[[#This Row],[Total Ballots]]/Table1[[#This Row],[Total Voters]]</f>
        <v>0.64207275223061089</v>
      </c>
    </row>
    <row r="1087" spans="1:24" s="12" customFormat="1" hidden="1" x14ac:dyDescent="0.25">
      <c r="A1087" s="22" t="s">
        <v>46</v>
      </c>
      <c r="B1087" s="23">
        <v>2013</v>
      </c>
      <c r="C1087" s="23"/>
      <c r="D1087" s="24" t="s">
        <v>66</v>
      </c>
      <c r="E1087" s="25">
        <v>3602.4735500000002</v>
      </c>
      <c r="F1087" s="25">
        <v>3951.8824399999999</v>
      </c>
      <c r="G1087" s="25">
        <v>7554.35599</v>
      </c>
      <c r="H1087" s="44">
        <v>1503</v>
      </c>
      <c r="I1087" s="44">
        <v>1466</v>
      </c>
      <c r="J1087" s="44">
        <v>5</v>
      </c>
      <c r="K1087" s="44">
        <v>2974</v>
      </c>
      <c r="L1087" s="25">
        <v>218</v>
      </c>
      <c r="M1087" s="25">
        <v>209</v>
      </c>
      <c r="N1087" s="25">
        <v>1</v>
      </c>
      <c r="O1087" s="26">
        <v>428</v>
      </c>
      <c r="P1087" s="27">
        <f>Table1[[#This Row],[Female Voters]]/Table1[[#This Row],[Female Population]]</f>
        <v>0.41721333387721887</v>
      </c>
      <c r="Q1087" s="27">
        <f>Table1[[#This Row],[Male Voters]]/Table1[[#This Row],[Male Population]]</f>
        <v>0.37096245201059169</v>
      </c>
      <c r="R1087" s="27">
        <f>Table1[[#This Row],[Total Voters]]/Table1[[#This Row],[Total Population]]</f>
        <v>0.39368015009311202</v>
      </c>
      <c r="S1087" s="27">
        <f>Table1[[#This Row],[Female Ballots]]/Table1[[#This Row],[Female Population]]</f>
        <v>6.0513976570348446E-2</v>
      </c>
      <c r="T1087" s="27">
        <f>Table1[[#This Row],[Male Ballots]]/Table1[[#This Row],[Male Population]]</f>
        <v>5.2886188588140294E-2</v>
      </c>
      <c r="U1087" s="27">
        <f>Table1[[#This Row],[Total Ballots]]/Table1[[#This Row],[Total Population]]</f>
        <v>5.6656053880246117E-2</v>
      </c>
      <c r="V1087" s="27">
        <f>Table1[[#This Row],[Female Ballots]]/Table1[[#This Row],[Female Voters]]</f>
        <v>0.14504324683965403</v>
      </c>
      <c r="W1087" s="27">
        <f>Table1[[#This Row],[Male Ballots]]/Table1[[#This Row],[Male Voters]]</f>
        <v>0.14256480218281037</v>
      </c>
      <c r="X1087" s="27">
        <f>Table1[[#This Row],[Total Ballots]]/Table1[[#This Row],[Total Voters]]</f>
        <v>0.14391392064559516</v>
      </c>
    </row>
    <row r="1088" spans="1:24" s="12" customFormat="1" hidden="1" x14ac:dyDescent="0.25">
      <c r="A1088" s="22" t="s">
        <v>46</v>
      </c>
      <c r="B1088" s="23">
        <v>2013</v>
      </c>
      <c r="C1088" s="23"/>
      <c r="D1088" s="24" t="s">
        <v>67</v>
      </c>
      <c r="E1088" s="25">
        <v>3190.1598199999999</v>
      </c>
      <c r="F1088" s="25">
        <v>4284.1536699999997</v>
      </c>
      <c r="G1088" s="25">
        <v>7474.3135000000002</v>
      </c>
      <c r="H1088" s="44">
        <v>2426</v>
      </c>
      <c r="I1088" s="44">
        <v>2147</v>
      </c>
      <c r="J1088" s="44">
        <v>4</v>
      </c>
      <c r="K1088" s="44">
        <v>4577</v>
      </c>
      <c r="L1088" s="25">
        <v>441</v>
      </c>
      <c r="M1088" s="25">
        <v>400</v>
      </c>
      <c r="N1088" s="25"/>
      <c r="O1088" s="26">
        <v>841</v>
      </c>
      <c r="P1088" s="27">
        <f>Table1[[#This Row],[Female Voters]]/Table1[[#This Row],[Female Population]]</f>
        <v>0.76046346793998554</v>
      </c>
      <c r="Q1088" s="27">
        <f>Table1[[#This Row],[Male Voters]]/Table1[[#This Row],[Male Population]]</f>
        <v>0.50114915695822837</v>
      </c>
      <c r="R1088" s="27">
        <f>Table1[[#This Row],[Total Voters]]/Table1[[#This Row],[Total Population]]</f>
        <v>0.61236393148347334</v>
      </c>
      <c r="S1088" s="27">
        <f>Table1[[#This Row],[Female Ballots]]/Table1[[#This Row],[Female Population]]</f>
        <v>0.13823758836007158</v>
      </c>
      <c r="T1088" s="27">
        <f>Table1[[#This Row],[Male Ballots]]/Table1[[#This Row],[Male Population]]</f>
        <v>9.3367332456120791E-2</v>
      </c>
      <c r="U1088" s="27">
        <f>Table1[[#This Row],[Total Ballots]]/Table1[[#This Row],[Total Population]]</f>
        <v>0.11251869486073872</v>
      </c>
      <c r="V1088" s="27">
        <f>Table1[[#This Row],[Female Ballots]]/Table1[[#This Row],[Female Voters]]</f>
        <v>0.18178070898598517</v>
      </c>
      <c r="W1088" s="27">
        <f>Table1[[#This Row],[Male Ballots]]/Table1[[#This Row],[Male Voters]]</f>
        <v>0.18630647414997673</v>
      </c>
      <c r="X1088" s="27">
        <f>Table1[[#This Row],[Total Ballots]]/Table1[[#This Row],[Total Voters]]</f>
        <v>0.18374481101157963</v>
      </c>
    </row>
    <row r="1089" spans="1:24" s="12" customFormat="1" hidden="1" x14ac:dyDescent="0.25">
      <c r="A1089" s="22" t="s">
        <v>46</v>
      </c>
      <c r="B1089" s="23">
        <v>2013</v>
      </c>
      <c r="C1089" s="23"/>
      <c r="D1089" s="24" t="s">
        <v>68</v>
      </c>
      <c r="E1089" s="25">
        <v>3147.0242499999999</v>
      </c>
      <c r="F1089" s="25">
        <v>3477.8815599999998</v>
      </c>
      <c r="G1089" s="25">
        <v>6624.9058000000005</v>
      </c>
      <c r="H1089" s="44">
        <v>2196</v>
      </c>
      <c r="I1089" s="44">
        <v>2000</v>
      </c>
      <c r="J1089" s="44">
        <v>3</v>
      </c>
      <c r="K1089" s="44">
        <v>4199</v>
      </c>
      <c r="L1089" s="25">
        <v>672</v>
      </c>
      <c r="M1089" s="25">
        <v>581</v>
      </c>
      <c r="N1089" s="25">
        <v>1</v>
      </c>
      <c r="O1089" s="26">
        <v>1254</v>
      </c>
      <c r="P1089" s="27">
        <f>Table1[[#This Row],[Female Voters]]/Table1[[#This Row],[Female Population]]</f>
        <v>0.69780205856373689</v>
      </c>
      <c r="Q1089" s="27">
        <f>Table1[[#This Row],[Male Voters]]/Table1[[#This Row],[Male Population]]</f>
        <v>0.57506271145127785</v>
      </c>
      <c r="R1089" s="27">
        <f>Table1[[#This Row],[Total Voters]]/Table1[[#This Row],[Total Population]]</f>
        <v>0.63382033296231921</v>
      </c>
      <c r="S1089" s="27">
        <f>Table1[[#This Row],[Female Ballots]]/Table1[[#This Row],[Female Population]]</f>
        <v>0.21353505617250965</v>
      </c>
      <c r="T1089" s="27">
        <f>Table1[[#This Row],[Male Ballots]]/Table1[[#This Row],[Male Population]]</f>
        <v>0.16705571767659622</v>
      </c>
      <c r="U1089" s="27">
        <f>Table1[[#This Row],[Total Ballots]]/Table1[[#This Row],[Total Population]]</f>
        <v>0.18928571029643923</v>
      </c>
      <c r="V1089" s="27">
        <f>Table1[[#This Row],[Female Ballots]]/Table1[[#This Row],[Female Voters]]</f>
        <v>0.30601092896174864</v>
      </c>
      <c r="W1089" s="27">
        <f>Table1[[#This Row],[Male Ballots]]/Table1[[#This Row],[Male Voters]]</f>
        <v>0.29049999999999998</v>
      </c>
      <c r="X1089" s="27">
        <f>Table1[[#This Row],[Total Ballots]]/Table1[[#This Row],[Total Voters]]</f>
        <v>0.29864253393665158</v>
      </c>
    </row>
    <row r="1090" spans="1:24" s="12" customFormat="1" hidden="1" x14ac:dyDescent="0.25">
      <c r="A1090" s="22" t="s">
        <v>46</v>
      </c>
      <c r="B1090" s="23">
        <v>2013</v>
      </c>
      <c r="C1090" s="23"/>
      <c r="D1090" s="24" t="s">
        <v>69</v>
      </c>
      <c r="E1090" s="25">
        <v>3658.2658499999998</v>
      </c>
      <c r="F1090" s="25">
        <v>3726.38222</v>
      </c>
      <c r="G1090" s="25">
        <v>7384.6480699999993</v>
      </c>
      <c r="H1090" s="44">
        <v>2880</v>
      </c>
      <c r="I1090" s="44">
        <v>2559</v>
      </c>
      <c r="J1090" s="44">
        <v>2</v>
      </c>
      <c r="K1090" s="44">
        <v>5441</v>
      </c>
      <c r="L1090" s="25">
        <v>1214</v>
      </c>
      <c r="M1090" s="25">
        <v>1023</v>
      </c>
      <c r="N1090" s="25">
        <v>2</v>
      </c>
      <c r="O1090" s="26">
        <v>2239</v>
      </c>
      <c r="P1090" s="27">
        <f>Table1[[#This Row],[Female Voters]]/Table1[[#This Row],[Female Population]]</f>
        <v>0.78725825789834281</v>
      </c>
      <c r="Q1090" s="27">
        <f>Table1[[#This Row],[Male Voters]]/Table1[[#This Row],[Male Population]]</f>
        <v>0.68672504561273906</v>
      </c>
      <c r="R1090" s="27">
        <f>Table1[[#This Row],[Total Voters]]/Table1[[#This Row],[Total Population]]</f>
        <v>0.73679882215429671</v>
      </c>
      <c r="S1090" s="27">
        <f>Table1[[#This Row],[Female Ballots]]/Table1[[#This Row],[Female Population]]</f>
        <v>0.33185122398909311</v>
      </c>
      <c r="T1090" s="27">
        <f>Table1[[#This Row],[Male Ballots]]/Table1[[#This Row],[Male Population]]</f>
        <v>0.27452900416640569</v>
      </c>
      <c r="U1090" s="27">
        <f>Table1[[#This Row],[Total Ballots]]/Table1[[#This Row],[Total Population]]</f>
        <v>0.30319657467441102</v>
      </c>
      <c r="V1090" s="27">
        <f>Table1[[#This Row],[Female Ballots]]/Table1[[#This Row],[Female Voters]]</f>
        <v>0.42152777777777778</v>
      </c>
      <c r="W1090" s="27">
        <f>Table1[[#This Row],[Male Ballots]]/Table1[[#This Row],[Male Voters]]</f>
        <v>0.39976553341148885</v>
      </c>
      <c r="X1090" s="27">
        <f>Table1[[#This Row],[Total Ballots]]/Table1[[#This Row],[Total Voters]]</f>
        <v>0.41150523800771915</v>
      </c>
    </row>
    <row r="1091" spans="1:24" s="12" customFormat="1" hidden="1" x14ac:dyDescent="0.25">
      <c r="A1091" s="22" t="s">
        <v>46</v>
      </c>
      <c r="B1091" s="23">
        <v>2013</v>
      </c>
      <c r="C1091" s="23"/>
      <c r="D1091" s="24" t="s">
        <v>70</v>
      </c>
      <c r="E1091" s="25">
        <v>3846.4770900000003</v>
      </c>
      <c r="F1091" s="25">
        <v>3717.9516599999997</v>
      </c>
      <c r="G1091" s="25">
        <v>7564.42875</v>
      </c>
      <c r="H1091" s="44">
        <v>3251</v>
      </c>
      <c r="I1091" s="44">
        <v>3012</v>
      </c>
      <c r="J1091" s="44">
        <v>5</v>
      </c>
      <c r="K1091" s="44">
        <v>6268</v>
      </c>
      <c r="L1091" s="25">
        <v>1968</v>
      </c>
      <c r="M1091" s="25">
        <v>1770</v>
      </c>
      <c r="N1091" s="25">
        <v>4</v>
      </c>
      <c r="O1091" s="26">
        <v>3742</v>
      </c>
      <c r="P1091" s="27">
        <f>Table1[[#This Row],[Female Voters]]/Table1[[#This Row],[Female Population]]</f>
        <v>0.84518896744553329</v>
      </c>
      <c r="Q1091" s="27">
        <f>Table1[[#This Row],[Male Voters]]/Table1[[#This Row],[Male Population]]</f>
        <v>0.81012349687193086</v>
      </c>
      <c r="R1091" s="27">
        <f>Table1[[#This Row],[Total Voters]]/Table1[[#This Row],[Total Population]]</f>
        <v>0.82861511518632525</v>
      </c>
      <c r="S1091" s="27">
        <f>Table1[[#This Row],[Female Ballots]]/Table1[[#This Row],[Female Population]]</f>
        <v>0.51163700028693004</v>
      </c>
      <c r="T1091" s="27">
        <f>Table1[[#This Row],[Male Ballots]]/Table1[[#This Row],[Male Population]]</f>
        <v>0.47606858879924224</v>
      </c>
      <c r="U1091" s="27">
        <f>Table1[[#This Row],[Total Ballots]]/Table1[[#This Row],[Total Population]]</f>
        <v>0.49468375255699248</v>
      </c>
      <c r="V1091" s="27">
        <f>Table1[[#This Row],[Female Ballots]]/Table1[[#This Row],[Female Voters]]</f>
        <v>0.6053521993232851</v>
      </c>
      <c r="W1091" s="27">
        <f>Table1[[#This Row],[Male Ballots]]/Table1[[#This Row],[Male Voters]]</f>
        <v>0.58764940239043828</v>
      </c>
      <c r="X1091" s="27">
        <f>Table1[[#This Row],[Total Ballots]]/Table1[[#This Row],[Total Voters]]</f>
        <v>0.59700063816209314</v>
      </c>
    </row>
    <row r="1092" spans="1:24" s="12" customFormat="1" hidden="1" x14ac:dyDescent="0.25">
      <c r="A1092" s="22" t="s">
        <v>46</v>
      </c>
      <c r="B1092" s="23">
        <v>2013</v>
      </c>
      <c r="C1092" s="23"/>
      <c r="D1092" s="24" t="s">
        <v>71</v>
      </c>
      <c r="E1092" s="25">
        <v>5384.4255510000003</v>
      </c>
      <c r="F1092" s="25">
        <v>4275.3573830000005</v>
      </c>
      <c r="G1092" s="25">
        <v>9659.7829399999991</v>
      </c>
      <c r="H1092" s="44">
        <v>4607</v>
      </c>
      <c r="I1092" s="44">
        <v>3717</v>
      </c>
      <c r="J1092" s="44">
        <v>3</v>
      </c>
      <c r="K1092" s="44">
        <v>8327</v>
      </c>
      <c r="L1092" s="25">
        <v>3146</v>
      </c>
      <c r="M1092" s="25">
        <v>2695</v>
      </c>
      <c r="N1092" s="25">
        <v>3</v>
      </c>
      <c r="O1092" s="26">
        <v>5844</v>
      </c>
      <c r="P1092" s="27">
        <f>Table1[[#This Row],[Female Voters]]/Table1[[#This Row],[Female Population]]</f>
        <v>0.85561587886462354</v>
      </c>
      <c r="Q1092" s="27">
        <f>Table1[[#This Row],[Male Voters]]/Table1[[#This Row],[Male Population]]</f>
        <v>0.86940100371019668</v>
      </c>
      <c r="R1092" s="27">
        <f>Table1[[#This Row],[Total Voters]]/Table1[[#This Row],[Total Population]]</f>
        <v>0.86202765131697678</v>
      </c>
      <c r="S1092" s="27">
        <f>Table1[[#This Row],[Female Ballots]]/Table1[[#This Row],[Female Population]]</f>
        <v>0.58427774146040934</v>
      </c>
      <c r="T1092" s="27">
        <f>Table1[[#This Row],[Male Ballots]]/Table1[[#This Row],[Male Population]]</f>
        <v>0.63035665994053802</v>
      </c>
      <c r="U1092" s="27">
        <f>Table1[[#This Row],[Total Ballots]]/Table1[[#This Row],[Total Population]]</f>
        <v>0.60498253804448332</v>
      </c>
      <c r="V1092" s="27">
        <f>Table1[[#This Row],[Female Ballots]]/Table1[[#This Row],[Female Voters]]</f>
        <v>0.68287388756240508</v>
      </c>
      <c r="W1092" s="27">
        <f>Table1[[#This Row],[Male Ballots]]/Table1[[#This Row],[Male Voters]]</f>
        <v>0.72504708097928439</v>
      </c>
      <c r="X1092" s="27">
        <f>Table1[[#This Row],[Total Ballots]]/Table1[[#This Row],[Total Voters]]</f>
        <v>0.70181337816740719</v>
      </c>
    </row>
    <row r="1093" spans="1:24" s="12" customFormat="1" hidden="1" x14ac:dyDescent="0.25">
      <c r="A1093" s="22" t="s">
        <v>46</v>
      </c>
      <c r="B1093" s="23">
        <v>2013</v>
      </c>
      <c r="C1093" s="23"/>
      <c r="D1093" s="24" t="s">
        <v>453</v>
      </c>
      <c r="E1093" s="25">
        <v>29378.857199999999</v>
      </c>
      <c r="F1093" s="25">
        <v>30121.141899999999</v>
      </c>
      <c r="G1093" s="25">
        <v>59499.999100000001</v>
      </c>
      <c r="H1093" s="44">
        <v>16863</v>
      </c>
      <c r="I1093" s="44">
        <v>14901</v>
      </c>
      <c r="J1093" s="44">
        <v>22</v>
      </c>
      <c r="K1093" s="44">
        <v>31786</v>
      </c>
      <c r="L1093" s="25">
        <v>7659</v>
      </c>
      <c r="M1093" s="25">
        <v>6678</v>
      </c>
      <c r="N1093" s="25">
        <v>11</v>
      </c>
      <c r="O1093" s="26">
        <v>14348</v>
      </c>
      <c r="P1093" s="27">
        <f>Table1[[#This Row],[Female Voters]]/Table1[[#This Row],[Female Population]]</f>
        <v>0.5739842052127202</v>
      </c>
      <c r="Q1093" s="27">
        <f>Table1[[#This Row],[Male Voters]]/Table1[[#This Row],[Male Population]]</f>
        <v>0.49470236053700212</v>
      </c>
      <c r="R1093" s="27">
        <f>Table1[[#This Row],[Total Voters]]/Table1[[#This Row],[Total Population]]</f>
        <v>0.53421849547557387</v>
      </c>
      <c r="S1093" s="27">
        <f>Table1[[#This Row],[Female Ballots]]/Table1[[#This Row],[Female Population]]</f>
        <v>0.26069768295820578</v>
      </c>
      <c r="T1093" s="27">
        <f>Table1[[#This Row],[Male Ballots]]/Table1[[#This Row],[Male Population]]</f>
        <v>0.22170474220965708</v>
      </c>
      <c r="U1093" s="27">
        <f>Table1[[#This Row],[Total Ballots]]/Table1[[#This Row],[Total Population]]</f>
        <v>0.24114286079039621</v>
      </c>
      <c r="V1093" s="27">
        <f>Table1[[#This Row],[Female Ballots]]/Table1[[#This Row],[Female Voters]]</f>
        <v>0.4541896459704679</v>
      </c>
      <c r="W1093" s="27">
        <f>Table1[[#This Row],[Male Ballots]]/Table1[[#This Row],[Male Voters]]</f>
        <v>0.44815784175558687</v>
      </c>
      <c r="X1093" s="27">
        <f>Table1[[#This Row],[Total Ballots]]/Table1[[#This Row],[Total Voters]]</f>
        <v>0.45139369533757001</v>
      </c>
    </row>
    <row r="1094" spans="1:24" s="12" customFormat="1" hidden="1" x14ac:dyDescent="0.25">
      <c r="A1094" s="22" t="s">
        <v>36</v>
      </c>
      <c r="B1094" s="23">
        <v>2013</v>
      </c>
      <c r="C1094" s="23" t="s">
        <v>76</v>
      </c>
      <c r="D1094" s="24" t="s">
        <v>66</v>
      </c>
      <c r="E1094" s="25">
        <v>14059.37898</v>
      </c>
      <c r="F1094" s="25">
        <v>13663.04623</v>
      </c>
      <c r="G1094" s="25">
        <v>27722.425240000004</v>
      </c>
      <c r="H1094" s="44">
        <v>8474</v>
      </c>
      <c r="I1094" s="44">
        <v>7641</v>
      </c>
      <c r="J1094" s="44"/>
      <c r="K1094" s="44">
        <v>16115</v>
      </c>
      <c r="L1094" s="25">
        <v>2215</v>
      </c>
      <c r="M1094" s="25">
        <v>1791</v>
      </c>
      <c r="N1094" s="25">
        <v>5</v>
      </c>
      <c r="O1094" s="26">
        <v>4011</v>
      </c>
      <c r="P1094" s="27">
        <f>Table1[[#This Row],[Female Voters]]/Table1[[#This Row],[Female Population]]</f>
        <v>0.60272932481972263</v>
      </c>
      <c r="Q1094" s="27">
        <f>Table1[[#This Row],[Male Voters]]/Table1[[#This Row],[Male Population]]</f>
        <v>0.55924571075684637</v>
      </c>
      <c r="R1094" s="27">
        <f>Table1[[#This Row],[Total Voters]]/Table1[[#This Row],[Total Population]]</f>
        <v>0.58129834819603243</v>
      </c>
      <c r="S1094" s="27">
        <f>Table1[[#This Row],[Female Ballots]]/Table1[[#This Row],[Female Population]]</f>
        <v>0.15754607676135066</v>
      </c>
      <c r="T1094" s="27">
        <f>Table1[[#This Row],[Male Ballots]]/Table1[[#This Row],[Male Population]]</f>
        <v>0.13108350581933148</v>
      </c>
      <c r="U1094" s="27">
        <f>Table1[[#This Row],[Total Ballots]]/Table1[[#This Row],[Total Population]]</f>
        <v>0.14468431117680955</v>
      </c>
      <c r="V1094" s="27">
        <f>Table1[[#This Row],[Female Ballots]]/Table1[[#This Row],[Female Voters]]</f>
        <v>0.26138777436865707</v>
      </c>
      <c r="W1094" s="27">
        <f>Table1[[#This Row],[Male Ballots]]/Table1[[#This Row],[Male Voters]]</f>
        <v>0.23439340400471143</v>
      </c>
      <c r="X1094" s="27">
        <f>Table1[[#This Row],[Total Ballots]]/Table1[[#This Row],[Total Voters]]</f>
        <v>0.24889854173130624</v>
      </c>
    </row>
    <row r="1095" spans="1:24" s="12" customFormat="1" hidden="1" x14ac:dyDescent="0.25">
      <c r="A1095" s="22" t="s">
        <v>36</v>
      </c>
      <c r="B1095" s="23">
        <v>2013</v>
      </c>
      <c r="C1095" s="23" t="s">
        <v>76</v>
      </c>
      <c r="D1095" s="24" t="s">
        <v>67</v>
      </c>
      <c r="E1095" s="25">
        <v>13087.51074</v>
      </c>
      <c r="F1095" s="25">
        <v>14206.31237</v>
      </c>
      <c r="G1095" s="25">
        <v>27293.823100000001</v>
      </c>
      <c r="H1095" s="44">
        <v>10431</v>
      </c>
      <c r="I1095" s="44">
        <v>10008</v>
      </c>
      <c r="J1095" s="44"/>
      <c r="K1095" s="44">
        <v>20439</v>
      </c>
      <c r="L1095" s="25">
        <v>3732</v>
      </c>
      <c r="M1095" s="25">
        <v>3252</v>
      </c>
      <c r="N1095" s="25"/>
      <c r="O1095" s="26">
        <v>6984</v>
      </c>
      <c r="P1095" s="27">
        <f>Table1[[#This Row],[Female Voters]]/Table1[[#This Row],[Female Population]]</f>
        <v>0.79701940324826048</v>
      </c>
      <c r="Q1095" s="27">
        <f>Table1[[#This Row],[Male Voters]]/Table1[[#This Row],[Male Population]]</f>
        <v>0.70447556968649139</v>
      </c>
      <c r="R1095" s="27">
        <f>Table1[[#This Row],[Total Voters]]/Table1[[#This Row],[Total Population]]</f>
        <v>0.74885075370771337</v>
      </c>
      <c r="S1095" s="27">
        <f>Table1[[#This Row],[Female Ballots]]/Table1[[#This Row],[Female Population]]</f>
        <v>0.28515735911441936</v>
      </c>
      <c r="T1095" s="27">
        <f>Table1[[#This Row],[Male Ballots]]/Table1[[#This Row],[Male Population]]</f>
        <v>0.22891232540172562</v>
      </c>
      <c r="U1095" s="27">
        <f>Table1[[#This Row],[Total Ballots]]/Table1[[#This Row],[Total Population]]</f>
        <v>0.25588207172046923</v>
      </c>
      <c r="V1095" s="27">
        <f>Table1[[#This Row],[Female Ballots]]/Table1[[#This Row],[Female Voters]]</f>
        <v>0.35777969513948804</v>
      </c>
      <c r="W1095" s="27">
        <f>Table1[[#This Row],[Male Ballots]]/Table1[[#This Row],[Male Voters]]</f>
        <v>0.32494004796163067</v>
      </c>
      <c r="X1095" s="27">
        <f>Table1[[#This Row],[Total Ballots]]/Table1[[#This Row],[Total Voters]]</f>
        <v>0.34169969176574194</v>
      </c>
    </row>
    <row r="1096" spans="1:24" s="12" customFormat="1" hidden="1" x14ac:dyDescent="0.25">
      <c r="A1096" s="22" t="s">
        <v>36</v>
      </c>
      <c r="B1096" s="23">
        <v>2013</v>
      </c>
      <c r="C1096" s="23" t="s">
        <v>76</v>
      </c>
      <c r="D1096" s="24" t="s">
        <v>68</v>
      </c>
      <c r="E1096" s="25">
        <v>11938.76915</v>
      </c>
      <c r="F1096" s="25">
        <v>12140.19447</v>
      </c>
      <c r="G1096" s="25">
        <v>24078.963600000003</v>
      </c>
      <c r="H1096" s="44">
        <v>9682</v>
      </c>
      <c r="I1096" s="44">
        <v>9258</v>
      </c>
      <c r="J1096" s="44"/>
      <c r="K1096" s="44">
        <v>18940</v>
      </c>
      <c r="L1096" s="25">
        <v>4901</v>
      </c>
      <c r="M1096" s="25">
        <v>4308</v>
      </c>
      <c r="N1096" s="25">
        <v>1</v>
      </c>
      <c r="O1096" s="26">
        <v>9210</v>
      </c>
      <c r="P1096" s="27">
        <f>Table1[[#This Row],[Female Voters]]/Table1[[#This Row],[Female Population]]</f>
        <v>0.81097137220380877</v>
      </c>
      <c r="Q1096" s="27">
        <f>Table1[[#This Row],[Male Voters]]/Table1[[#This Row],[Male Population]]</f>
        <v>0.76259074950386685</v>
      </c>
      <c r="R1096" s="27">
        <f>Table1[[#This Row],[Total Voters]]/Table1[[#This Row],[Total Population]]</f>
        <v>0.78657870474126212</v>
      </c>
      <c r="S1096" s="27">
        <f>Table1[[#This Row],[Female Ballots]]/Table1[[#This Row],[Female Population]]</f>
        <v>0.41051132980488192</v>
      </c>
      <c r="T1096" s="27">
        <f>Table1[[#This Row],[Male Ballots]]/Table1[[#This Row],[Male Population]]</f>
        <v>0.35485428265960883</v>
      </c>
      <c r="U1096" s="27">
        <f>Table1[[#This Row],[Total Ballots]]/Table1[[#This Row],[Total Population]]</f>
        <v>0.38249154544176472</v>
      </c>
      <c r="V1096" s="27">
        <f>Table1[[#This Row],[Female Ballots]]/Table1[[#This Row],[Female Voters]]</f>
        <v>0.50619706672175169</v>
      </c>
      <c r="W1096" s="27">
        <f>Table1[[#This Row],[Male Ballots]]/Table1[[#This Row],[Male Voters]]</f>
        <v>0.46532728451069344</v>
      </c>
      <c r="X1096" s="27">
        <f>Table1[[#This Row],[Total Ballots]]/Table1[[#This Row],[Total Voters]]</f>
        <v>0.48627243928194297</v>
      </c>
    </row>
    <row r="1097" spans="1:24" s="12" customFormat="1" hidden="1" x14ac:dyDescent="0.25">
      <c r="A1097" s="22" t="s">
        <v>36</v>
      </c>
      <c r="B1097" s="23">
        <v>2013</v>
      </c>
      <c r="C1097" s="23" t="s">
        <v>76</v>
      </c>
      <c r="D1097" s="24" t="s">
        <v>69</v>
      </c>
      <c r="E1097" s="25">
        <v>13311.614689999999</v>
      </c>
      <c r="F1097" s="25">
        <v>13040.836210000001</v>
      </c>
      <c r="G1097" s="25">
        <v>26352.4509</v>
      </c>
      <c r="H1097" s="44">
        <v>10712</v>
      </c>
      <c r="I1097" s="44">
        <v>9976</v>
      </c>
      <c r="J1097" s="44"/>
      <c r="K1097" s="44">
        <v>20688</v>
      </c>
      <c r="L1097" s="25">
        <v>6058</v>
      </c>
      <c r="M1097" s="25">
        <v>5519</v>
      </c>
      <c r="N1097" s="25">
        <v>1</v>
      </c>
      <c r="O1097" s="26">
        <v>11578</v>
      </c>
      <c r="P1097" s="27">
        <f>Table1[[#This Row],[Female Voters]]/Table1[[#This Row],[Female Population]]</f>
        <v>0.80471079200084639</v>
      </c>
      <c r="Q1097" s="27">
        <f>Table1[[#This Row],[Male Voters]]/Table1[[#This Row],[Male Population]]</f>
        <v>0.76498161922700803</v>
      </c>
      <c r="R1097" s="27">
        <f>Table1[[#This Row],[Total Voters]]/Table1[[#This Row],[Total Population]]</f>
        <v>0.78505031955111237</v>
      </c>
      <c r="S1097" s="27">
        <f>Table1[[#This Row],[Female Ballots]]/Table1[[#This Row],[Female Population]]</f>
        <v>0.4550912974179544</v>
      </c>
      <c r="T1097" s="27">
        <f>Table1[[#This Row],[Male Ballots]]/Table1[[#This Row],[Male Population]]</f>
        <v>0.42320905738911963</v>
      </c>
      <c r="U1097" s="27">
        <f>Table1[[#This Row],[Total Ballots]]/Table1[[#This Row],[Total Population]]</f>
        <v>0.43935192380910576</v>
      </c>
      <c r="V1097" s="27">
        <f>Table1[[#This Row],[Female Ballots]]/Table1[[#This Row],[Female Voters]]</f>
        <v>0.56553398058252424</v>
      </c>
      <c r="W1097" s="27">
        <f>Table1[[#This Row],[Male Ballots]]/Table1[[#This Row],[Male Voters]]</f>
        <v>0.55322774659182039</v>
      </c>
      <c r="X1097" s="27">
        <f>Table1[[#This Row],[Total Ballots]]/Table1[[#This Row],[Total Voters]]</f>
        <v>0.5596481051817479</v>
      </c>
    </row>
    <row r="1098" spans="1:24" s="12" customFormat="1" hidden="1" x14ac:dyDescent="0.25">
      <c r="A1098" s="22" t="s">
        <v>36</v>
      </c>
      <c r="B1098" s="23">
        <v>2013</v>
      </c>
      <c r="C1098" s="23" t="s">
        <v>76</v>
      </c>
      <c r="D1098" s="24" t="s">
        <v>70</v>
      </c>
      <c r="E1098" s="25">
        <v>14011.663949999998</v>
      </c>
      <c r="F1098" s="25">
        <v>13151.272229999999</v>
      </c>
      <c r="G1098" s="25">
        <v>27162.9362</v>
      </c>
      <c r="H1098" s="44">
        <v>12337</v>
      </c>
      <c r="I1098" s="44">
        <v>11146</v>
      </c>
      <c r="J1098" s="44"/>
      <c r="K1098" s="44">
        <v>23483</v>
      </c>
      <c r="L1098" s="25">
        <v>8680</v>
      </c>
      <c r="M1098" s="25">
        <v>7627</v>
      </c>
      <c r="N1098" s="25"/>
      <c r="O1098" s="26">
        <v>16307</v>
      </c>
      <c r="P1098" s="27">
        <f>Table1[[#This Row],[Female Voters]]/Table1[[#This Row],[Female Population]]</f>
        <v>0.88048072263394539</v>
      </c>
      <c r="Q1098" s="27">
        <f>Table1[[#This Row],[Male Voters]]/Table1[[#This Row],[Male Population]]</f>
        <v>0.84752256702392059</v>
      </c>
      <c r="R1098" s="27">
        <f>Table1[[#This Row],[Total Voters]]/Table1[[#This Row],[Total Population]]</f>
        <v>0.86452362244991765</v>
      </c>
      <c r="S1098" s="27">
        <f>Table1[[#This Row],[Female Ballots]]/Table1[[#This Row],[Female Population]]</f>
        <v>0.61948388363967299</v>
      </c>
      <c r="T1098" s="27">
        <f>Table1[[#This Row],[Male Ballots]]/Table1[[#This Row],[Male Population]]</f>
        <v>0.57994389186178386</v>
      </c>
      <c r="U1098" s="27">
        <f>Table1[[#This Row],[Total Ballots]]/Table1[[#This Row],[Total Population]]</f>
        <v>0.60034010608912003</v>
      </c>
      <c r="V1098" s="27">
        <f>Table1[[#This Row],[Female Ballots]]/Table1[[#This Row],[Female Voters]]</f>
        <v>0.70357461295290591</v>
      </c>
      <c r="W1098" s="27">
        <f>Table1[[#This Row],[Male Ballots]]/Table1[[#This Row],[Male Voters]]</f>
        <v>0.68428135654046296</v>
      </c>
      <c r="X1098" s="27">
        <f>Table1[[#This Row],[Total Ballots]]/Table1[[#This Row],[Total Voters]]</f>
        <v>0.69441723800195887</v>
      </c>
    </row>
    <row r="1099" spans="1:24" s="12" customFormat="1" hidden="1" x14ac:dyDescent="0.25">
      <c r="A1099" s="22" t="s">
        <v>36</v>
      </c>
      <c r="B1099" s="23">
        <v>2013</v>
      </c>
      <c r="C1099" s="23" t="s">
        <v>76</v>
      </c>
      <c r="D1099" s="24" t="s">
        <v>71</v>
      </c>
      <c r="E1099" s="25">
        <v>16359.83886</v>
      </c>
      <c r="F1099" s="25">
        <v>14084.471020000001</v>
      </c>
      <c r="G1099" s="25">
        <v>30444.30989</v>
      </c>
      <c r="H1099" s="44">
        <v>14650</v>
      </c>
      <c r="I1099" s="44">
        <v>13152</v>
      </c>
      <c r="J1099" s="44"/>
      <c r="K1099" s="44">
        <v>27802</v>
      </c>
      <c r="L1099" s="25">
        <v>11266</v>
      </c>
      <c r="M1099" s="25">
        <v>10347</v>
      </c>
      <c r="N1099" s="25"/>
      <c r="O1099" s="26">
        <v>21613</v>
      </c>
      <c r="P1099" s="27">
        <f>Table1[[#This Row],[Female Voters]]/Table1[[#This Row],[Female Population]]</f>
        <v>0.89548559282080853</v>
      </c>
      <c r="Q1099" s="27">
        <f>Table1[[#This Row],[Male Voters]]/Table1[[#This Row],[Male Population]]</f>
        <v>0.93379438825385142</v>
      </c>
      <c r="R1099" s="27">
        <f>Table1[[#This Row],[Total Voters]]/Table1[[#This Row],[Total Population]]</f>
        <v>0.91320841564328192</v>
      </c>
      <c r="S1099" s="27">
        <f>Table1[[#This Row],[Female Ballots]]/Table1[[#This Row],[Female Population]]</f>
        <v>0.68863758967366751</v>
      </c>
      <c r="T1099" s="27">
        <f>Table1[[#This Row],[Male Ballots]]/Table1[[#This Row],[Male Population]]</f>
        <v>0.73463887889770385</v>
      </c>
      <c r="U1099" s="27">
        <f>Table1[[#This Row],[Total Ballots]]/Table1[[#This Row],[Total Population]]</f>
        <v>0.70991919600382181</v>
      </c>
      <c r="V1099" s="27">
        <f>Table1[[#This Row],[Female Ballots]]/Table1[[#This Row],[Female Voters]]</f>
        <v>0.76901023890784981</v>
      </c>
      <c r="W1099" s="27">
        <f>Table1[[#This Row],[Male Ballots]]/Table1[[#This Row],[Male Voters]]</f>
        <v>0.78672445255474455</v>
      </c>
      <c r="X1099" s="27">
        <f>Table1[[#This Row],[Total Ballots]]/Table1[[#This Row],[Total Voters]]</f>
        <v>0.77739011581900586</v>
      </c>
    </row>
    <row r="1100" spans="1:24" s="12" customFormat="1" hidden="1" x14ac:dyDescent="0.25">
      <c r="A1100" s="22" t="s">
        <v>36</v>
      </c>
      <c r="B1100" s="23">
        <v>2013</v>
      </c>
      <c r="C1100" s="23" t="s">
        <v>76</v>
      </c>
      <c r="D1100" s="24" t="s">
        <v>453</v>
      </c>
      <c r="E1100" s="25">
        <v>103660.193</v>
      </c>
      <c r="F1100" s="25">
        <v>102139.80499999999</v>
      </c>
      <c r="G1100" s="25">
        <v>205799.99799999999</v>
      </c>
      <c r="H1100" s="44">
        <v>66286</v>
      </c>
      <c r="I1100" s="44">
        <v>61181</v>
      </c>
      <c r="J1100" s="44"/>
      <c r="K1100" s="44">
        <v>127467</v>
      </c>
      <c r="L1100" s="25">
        <v>36852</v>
      </c>
      <c r="M1100" s="25">
        <v>32844</v>
      </c>
      <c r="N1100" s="25">
        <v>7</v>
      </c>
      <c r="O1100" s="26">
        <v>69703</v>
      </c>
      <c r="P1100" s="27">
        <f>Table1[[#This Row],[Female Voters]]/Table1[[#This Row],[Female Population]]</f>
        <v>0.6394547229909171</v>
      </c>
      <c r="Q1100" s="27">
        <f>Table1[[#This Row],[Male Voters]]/Table1[[#This Row],[Male Population]]</f>
        <v>0.59899272374761248</v>
      </c>
      <c r="R1100" s="27">
        <f>Table1[[#This Row],[Total Voters]]/Table1[[#This Row],[Total Population]]</f>
        <v>0.61937318386174134</v>
      </c>
      <c r="S1100" s="27">
        <f>Table1[[#This Row],[Female Ballots]]/Table1[[#This Row],[Female Population]]</f>
        <v>0.35550773091846355</v>
      </c>
      <c r="T1100" s="27">
        <f>Table1[[#This Row],[Male Ballots]]/Table1[[#This Row],[Male Population]]</f>
        <v>0.3215592589000929</v>
      </c>
      <c r="U1100" s="27">
        <f>Table1[[#This Row],[Total Ballots]]/Table1[[#This Row],[Total Population]]</f>
        <v>0.33869290902519833</v>
      </c>
      <c r="V1100" s="27">
        <f>Table1[[#This Row],[Female Ballots]]/Table1[[#This Row],[Female Voters]]</f>
        <v>0.55595450019611981</v>
      </c>
      <c r="W1100" s="27">
        <f>Table1[[#This Row],[Male Ballots]]/Table1[[#This Row],[Male Voters]]</f>
        <v>0.53683333060917604</v>
      </c>
      <c r="X1100" s="27">
        <f>Table1[[#This Row],[Total Ballots]]/Table1[[#This Row],[Total Voters]]</f>
        <v>0.54683172899652455</v>
      </c>
    </row>
    <row r="1101" spans="1:24" s="12" customFormat="1" hidden="1" x14ac:dyDescent="0.25">
      <c r="A1101" s="22" t="s">
        <v>58</v>
      </c>
      <c r="B1101" s="23">
        <v>2013</v>
      </c>
      <c r="C1101" s="23"/>
      <c r="D1101" s="24" t="s">
        <v>66</v>
      </c>
      <c r="E1101" s="25">
        <v>8691.18462</v>
      </c>
      <c r="F1101" s="25">
        <v>9345.2495299999991</v>
      </c>
      <c r="G1101" s="25">
        <v>18036.434119999998</v>
      </c>
      <c r="H1101" s="44">
        <v>1519</v>
      </c>
      <c r="I1101" s="44">
        <v>1526</v>
      </c>
      <c r="J1101" s="44">
        <v>39</v>
      </c>
      <c r="K1101" s="44">
        <v>3084</v>
      </c>
      <c r="L1101" s="25">
        <v>231</v>
      </c>
      <c r="M1101" s="25">
        <v>234</v>
      </c>
      <c r="N1101" s="25">
        <v>7</v>
      </c>
      <c r="O1101" s="26">
        <v>472</v>
      </c>
      <c r="P1101" s="27">
        <f>Table1[[#This Row],[Female Voters]]/Table1[[#This Row],[Female Population]]</f>
        <v>0.17477479381861297</v>
      </c>
      <c r="Q1101" s="27">
        <f>Table1[[#This Row],[Male Voters]]/Table1[[#This Row],[Male Population]]</f>
        <v>0.16329151994296723</v>
      </c>
      <c r="R1101" s="27">
        <f>Table1[[#This Row],[Total Voters]]/Table1[[#This Row],[Total Population]]</f>
        <v>0.17098723503113378</v>
      </c>
      <c r="S1101" s="27">
        <f>Table1[[#This Row],[Female Ballots]]/Table1[[#This Row],[Female Population]]</f>
        <v>2.6578655281171554E-2</v>
      </c>
      <c r="T1101" s="27">
        <f>Table1[[#This Row],[Male Ballots]]/Table1[[#This Row],[Male Population]]</f>
        <v>2.5039459807768238E-2</v>
      </c>
      <c r="U1101" s="27">
        <f>Table1[[#This Row],[Total Ballots]]/Table1[[#This Row],[Total Population]]</f>
        <v>2.6169252572858345E-2</v>
      </c>
      <c r="V1101" s="27">
        <f>Table1[[#This Row],[Female Ballots]]/Table1[[#This Row],[Female Voters]]</f>
        <v>0.15207373271889402</v>
      </c>
      <c r="W1101" s="27">
        <f>Table1[[#This Row],[Male Ballots]]/Table1[[#This Row],[Male Voters]]</f>
        <v>0.15334207077326342</v>
      </c>
      <c r="X1101" s="27">
        <f>Table1[[#This Row],[Total Ballots]]/Table1[[#This Row],[Total Voters]]</f>
        <v>0.15304798962386512</v>
      </c>
    </row>
    <row r="1102" spans="1:24" s="12" customFormat="1" hidden="1" x14ac:dyDescent="0.25">
      <c r="A1102" s="22" t="s">
        <v>58</v>
      </c>
      <c r="B1102" s="23">
        <v>2013</v>
      </c>
      <c r="C1102" s="23"/>
      <c r="D1102" s="24" t="s">
        <v>67</v>
      </c>
      <c r="E1102" s="25">
        <v>2807.4372920000001</v>
      </c>
      <c r="F1102" s="25">
        <v>3225.6557199999997</v>
      </c>
      <c r="G1102" s="25">
        <v>6033.0930099999996</v>
      </c>
      <c r="H1102" s="44">
        <v>1980</v>
      </c>
      <c r="I1102" s="44">
        <v>1975</v>
      </c>
      <c r="J1102" s="44">
        <v>91</v>
      </c>
      <c r="K1102" s="44">
        <v>4046</v>
      </c>
      <c r="L1102" s="25">
        <v>408</v>
      </c>
      <c r="M1102" s="25">
        <v>399</v>
      </c>
      <c r="N1102" s="25">
        <v>15</v>
      </c>
      <c r="O1102" s="26">
        <v>822</v>
      </c>
      <c r="P1102" s="27">
        <f>Table1[[#This Row],[Female Voters]]/Table1[[#This Row],[Female Population]]</f>
        <v>0.7052695373257869</v>
      </c>
      <c r="Q1102" s="27">
        <f>Table1[[#This Row],[Male Voters]]/Table1[[#This Row],[Male Population]]</f>
        <v>0.61227860982014537</v>
      </c>
      <c r="R1102" s="27">
        <f>Table1[[#This Row],[Total Voters]]/Table1[[#This Row],[Total Population]]</f>
        <v>0.67063444791811688</v>
      </c>
      <c r="S1102" s="27">
        <f>Table1[[#This Row],[Female Ballots]]/Table1[[#This Row],[Female Population]]</f>
        <v>0.14532826829743486</v>
      </c>
      <c r="T1102" s="27">
        <f>Table1[[#This Row],[Male Ballots]]/Table1[[#This Row],[Male Population]]</f>
        <v>0.12369577990796861</v>
      </c>
      <c r="U1102" s="27">
        <f>Table1[[#This Row],[Total Ballots]]/Table1[[#This Row],[Total Population]]</f>
        <v>0.13624852105504007</v>
      </c>
      <c r="V1102" s="27">
        <f>Table1[[#This Row],[Female Ballots]]/Table1[[#This Row],[Female Voters]]</f>
        <v>0.20606060606060606</v>
      </c>
      <c r="W1102" s="27">
        <f>Table1[[#This Row],[Male Ballots]]/Table1[[#This Row],[Male Voters]]</f>
        <v>0.20202531645569621</v>
      </c>
      <c r="X1102" s="27">
        <f>Table1[[#This Row],[Total Ballots]]/Table1[[#This Row],[Total Voters]]</f>
        <v>0.20316361838853189</v>
      </c>
    </row>
    <row r="1103" spans="1:24" s="12" customFormat="1" hidden="1" x14ac:dyDescent="0.25">
      <c r="A1103" s="22" t="s">
        <v>58</v>
      </c>
      <c r="B1103" s="23">
        <v>2013</v>
      </c>
      <c r="C1103" s="23"/>
      <c r="D1103" s="24" t="s">
        <v>68</v>
      </c>
      <c r="E1103" s="25">
        <v>1555.997674</v>
      </c>
      <c r="F1103" s="25">
        <v>1534.280017</v>
      </c>
      <c r="G1103" s="25">
        <v>3090.2776899999999</v>
      </c>
      <c r="H1103" s="44">
        <v>1361</v>
      </c>
      <c r="I1103" s="44">
        <v>1340</v>
      </c>
      <c r="J1103" s="44">
        <v>73</v>
      </c>
      <c r="K1103" s="44">
        <v>2774</v>
      </c>
      <c r="L1103" s="25">
        <v>516</v>
      </c>
      <c r="M1103" s="25">
        <v>491</v>
      </c>
      <c r="N1103" s="25">
        <v>28</v>
      </c>
      <c r="O1103" s="26">
        <v>1035</v>
      </c>
      <c r="P1103" s="27">
        <f>Table1[[#This Row],[Female Voters]]/Table1[[#This Row],[Female Population]]</f>
        <v>0.87467997076196147</v>
      </c>
      <c r="Q1103" s="27">
        <f>Table1[[#This Row],[Male Voters]]/Table1[[#This Row],[Male Population]]</f>
        <v>0.87337382039304756</v>
      </c>
      <c r="R1103" s="27">
        <f>Table1[[#This Row],[Total Voters]]/Table1[[#This Row],[Total Population]]</f>
        <v>0.89765395808167647</v>
      </c>
      <c r="S1103" s="27">
        <f>Table1[[#This Row],[Female Ballots]]/Table1[[#This Row],[Female Population]]</f>
        <v>0.33162003300012644</v>
      </c>
      <c r="T1103" s="27">
        <f>Table1[[#This Row],[Male Ballots]]/Table1[[#This Row],[Male Population]]</f>
        <v>0.32001981030819876</v>
      </c>
      <c r="U1103" s="27">
        <f>Table1[[#This Row],[Total Ballots]]/Table1[[#This Row],[Total Population]]</f>
        <v>0.33492135782787857</v>
      </c>
      <c r="V1103" s="27">
        <f>Table1[[#This Row],[Female Ballots]]/Table1[[#This Row],[Female Voters]]</f>
        <v>0.37913299044819987</v>
      </c>
      <c r="W1103" s="27">
        <f>Table1[[#This Row],[Male Ballots]]/Table1[[#This Row],[Male Voters]]</f>
        <v>0.36641791044776117</v>
      </c>
      <c r="X1103" s="27">
        <f>Table1[[#This Row],[Total Ballots]]/Table1[[#This Row],[Total Voters]]</f>
        <v>0.37310742609949532</v>
      </c>
    </row>
    <row r="1104" spans="1:24" s="12" customFormat="1" hidden="1" x14ac:dyDescent="0.25">
      <c r="A1104" s="22" t="s">
        <v>58</v>
      </c>
      <c r="B1104" s="23">
        <v>2013</v>
      </c>
      <c r="C1104" s="23"/>
      <c r="D1104" s="24" t="s">
        <v>69</v>
      </c>
      <c r="E1104" s="25">
        <v>1795.010988</v>
      </c>
      <c r="F1104" s="25">
        <v>1761.7503959999999</v>
      </c>
      <c r="G1104" s="25">
        <v>3556.7613799999999</v>
      </c>
      <c r="H1104" s="44">
        <v>1675</v>
      </c>
      <c r="I1104" s="44">
        <v>1504</v>
      </c>
      <c r="J1104" s="44">
        <v>76</v>
      </c>
      <c r="K1104" s="44">
        <v>3255</v>
      </c>
      <c r="L1104" s="25">
        <v>849</v>
      </c>
      <c r="M1104" s="25">
        <v>759</v>
      </c>
      <c r="N1104" s="25">
        <v>39</v>
      </c>
      <c r="O1104" s="26">
        <v>1647</v>
      </c>
      <c r="P1104" s="27">
        <f>Table1[[#This Row],[Female Voters]]/Table1[[#This Row],[Female Population]]</f>
        <v>0.93314192013180031</v>
      </c>
      <c r="Q1104" s="27">
        <f>Table1[[#This Row],[Male Voters]]/Table1[[#This Row],[Male Population]]</f>
        <v>0.85369641659498741</v>
      </c>
      <c r="R1104" s="27">
        <f>Table1[[#This Row],[Total Voters]]/Table1[[#This Row],[Total Population]]</f>
        <v>0.91515838490126655</v>
      </c>
      <c r="S1104" s="27">
        <f>Table1[[#This Row],[Female Ballots]]/Table1[[#This Row],[Female Population]]</f>
        <v>0.47297760608471551</v>
      </c>
      <c r="T1104" s="27">
        <f>Table1[[#This Row],[Male Ballots]]/Table1[[#This Row],[Male Population]]</f>
        <v>0.43082152938536933</v>
      </c>
      <c r="U1104" s="27">
        <f>Table1[[#This Row],[Total Ballots]]/Table1[[#This Row],[Total Population]]</f>
        <v>0.4630617081205487</v>
      </c>
      <c r="V1104" s="27">
        <f>Table1[[#This Row],[Female Ballots]]/Table1[[#This Row],[Female Voters]]</f>
        <v>0.50686567164179108</v>
      </c>
      <c r="W1104" s="27">
        <f>Table1[[#This Row],[Male Ballots]]/Table1[[#This Row],[Male Voters]]</f>
        <v>0.50465425531914898</v>
      </c>
      <c r="X1104" s="27">
        <f>Table1[[#This Row],[Total Ballots]]/Table1[[#This Row],[Total Voters]]</f>
        <v>0.50599078341013826</v>
      </c>
    </row>
    <row r="1105" spans="1:24" s="12" customFormat="1" hidden="1" x14ac:dyDescent="0.25">
      <c r="A1105" s="22" t="s">
        <v>58</v>
      </c>
      <c r="B1105" s="23">
        <v>2013</v>
      </c>
      <c r="C1105" s="23"/>
      <c r="D1105" s="24" t="s">
        <v>70</v>
      </c>
      <c r="E1105" s="25">
        <v>1791.38543</v>
      </c>
      <c r="F1105" s="25">
        <v>1787.170173</v>
      </c>
      <c r="G1105" s="25">
        <v>3578.5556100000003</v>
      </c>
      <c r="H1105" s="44">
        <v>1724</v>
      </c>
      <c r="I1105" s="44">
        <v>1725</v>
      </c>
      <c r="J1105" s="44">
        <v>78</v>
      </c>
      <c r="K1105" s="44">
        <v>3527</v>
      </c>
      <c r="L1105" s="25">
        <v>1120</v>
      </c>
      <c r="M1105" s="25">
        <v>1154</v>
      </c>
      <c r="N1105" s="25">
        <v>38</v>
      </c>
      <c r="O1105" s="26">
        <v>2312</v>
      </c>
      <c r="P1105" s="27">
        <f>Table1[[#This Row],[Female Voters]]/Table1[[#This Row],[Female Population]]</f>
        <v>0.96238362282537937</v>
      </c>
      <c r="Q1105" s="27">
        <f>Table1[[#This Row],[Male Voters]]/Table1[[#This Row],[Male Population]]</f>
        <v>0.96521306479973357</v>
      </c>
      <c r="R1105" s="27">
        <f>Table1[[#This Row],[Total Voters]]/Table1[[#This Row],[Total Population]]</f>
        <v>0.98559317903124599</v>
      </c>
      <c r="S1105" s="27">
        <f>Table1[[#This Row],[Female Ballots]]/Table1[[#This Row],[Female Population]]</f>
        <v>0.62521441854084969</v>
      </c>
      <c r="T1105" s="27">
        <f>Table1[[#This Row],[Male Ballots]]/Table1[[#This Row],[Male Population]]</f>
        <v>0.64571355175587974</v>
      </c>
      <c r="U1105" s="27">
        <f>Table1[[#This Row],[Total Ballots]]/Table1[[#This Row],[Total Population]]</f>
        <v>0.64607072013616129</v>
      </c>
      <c r="V1105" s="27">
        <f>Table1[[#This Row],[Female Ballots]]/Table1[[#This Row],[Female Voters]]</f>
        <v>0.64965197215777259</v>
      </c>
      <c r="W1105" s="27">
        <f>Table1[[#This Row],[Male Ballots]]/Table1[[#This Row],[Male Voters]]</f>
        <v>0.66898550724637684</v>
      </c>
      <c r="X1105" s="27">
        <f>Table1[[#This Row],[Total Ballots]]/Table1[[#This Row],[Total Voters]]</f>
        <v>0.65551460164445707</v>
      </c>
    </row>
    <row r="1106" spans="1:24" s="12" customFormat="1" hidden="1" x14ac:dyDescent="0.25">
      <c r="A1106" s="22" t="s">
        <v>58</v>
      </c>
      <c r="B1106" s="23">
        <v>2013</v>
      </c>
      <c r="C1106" s="23"/>
      <c r="D1106" s="24" t="s">
        <v>71</v>
      </c>
      <c r="E1106" s="25">
        <v>2271.0966399999998</v>
      </c>
      <c r="F1106" s="25">
        <v>1891.914925</v>
      </c>
      <c r="G1106" s="25">
        <v>4163.0115599999999</v>
      </c>
      <c r="H1106" s="44">
        <v>2164</v>
      </c>
      <c r="I1106" s="44">
        <v>1886</v>
      </c>
      <c r="J1106" s="44">
        <v>73</v>
      </c>
      <c r="K1106" s="44">
        <v>4123</v>
      </c>
      <c r="L1106" s="25">
        <v>1644</v>
      </c>
      <c r="M1106" s="25">
        <v>1489</v>
      </c>
      <c r="N1106" s="25">
        <v>45</v>
      </c>
      <c r="O1106" s="26">
        <v>3178</v>
      </c>
      <c r="P1106" s="27">
        <f>Table1[[#This Row],[Female Voters]]/Table1[[#This Row],[Female Population]]</f>
        <v>0.95284364473367378</v>
      </c>
      <c r="Q1106" s="27">
        <f>Table1[[#This Row],[Male Voters]]/Table1[[#This Row],[Male Population]]</f>
        <v>0.99687357770593199</v>
      </c>
      <c r="R1106" s="27">
        <f>Table1[[#This Row],[Total Voters]]/Table1[[#This Row],[Total Population]]</f>
        <v>0.99038879440440475</v>
      </c>
      <c r="S1106" s="27">
        <f>Table1[[#This Row],[Female Ballots]]/Table1[[#This Row],[Female Population]]</f>
        <v>0.7238793678106098</v>
      </c>
      <c r="T1106" s="27">
        <f>Table1[[#This Row],[Male Ballots]]/Table1[[#This Row],[Male Population]]</f>
        <v>0.78703327529381373</v>
      </c>
      <c r="U1106" s="27">
        <f>Table1[[#This Row],[Total Ballots]]/Table1[[#This Row],[Total Population]]</f>
        <v>0.76338966495687566</v>
      </c>
      <c r="V1106" s="27">
        <f>Table1[[#This Row],[Female Ballots]]/Table1[[#This Row],[Female Voters]]</f>
        <v>0.75970425138632158</v>
      </c>
      <c r="W1106" s="27">
        <f>Table1[[#This Row],[Male Ballots]]/Table1[[#This Row],[Male Voters]]</f>
        <v>0.78950159066808057</v>
      </c>
      <c r="X1106" s="27">
        <f>Table1[[#This Row],[Total Ballots]]/Table1[[#This Row],[Total Voters]]</f>
        <v>0.77079796264855682</v>
      </c>
    </row>
    <row r="1107" spans="1:24" s="12" customFormat="1" hidden="1" x14ac:dyDescent="0.25">
      <c r="A1107" s="22" t="s">
        <v>58</v>
      </c>
      <c r="B1107" s="23">
        <v>2013</v>
      </c>
      <c r="C1107" s="23"/>
      <c r="D1107" s="24" t="s">
        <v>453</v>
      </c>
      <c r="E1107" s="25">
        <v>22661.073899999999</v>
      </c>
      <c r="F1107" s="25">
        <v>23338.925800000001</v>
      </c>
      <c r="G1107" s="25">
        <v>45999.999799999998</v>
      </c>
      <c r="H1107" s="44">
        <v>10423</v>
      </c>
      <c r="I1107" s="44">
        <v>9956</v>
      </c>
      <c r="J1107" s="44">
        <v>430</v>
      </c>
      <c r="K1107" s="44">
        <v>20809</v>
      </c>
      <c r="L1107" s="25">
        <v>4768</v>
      </c>
      <c r="M1107" s="25">
        <v>4526</v>
      </c>
      <c r="N1107" s="25">
        <v>172</v>
      </c>
      <c r="O1107" s="26">
        <v>9466</v>
      </c>
      <c r="P1107" s="27">
        <f>Table1[[#This Row],[Female Voters]]/Table1[[#This Row],[Female Population]]</f>
        <v>0.45995172364713044</v>
      </c>
      <c r="Q1107" s="27">
        <f>Table1[[#This Row],[Male Voters]]/Table1[[#This Row],[Male Population]]</f>
        <v>0.42658347197796054</v>
      </c>
      <c r="R1107" s="27">
        <f>Table1[[#This Row],[Total Voters]]/Table1[[#This Row],[Total Population]]</f>
        <v>0.4523695671842155</v>
      </c>
      <c r="S1107" s="27">
        <f>Table1[[#This Row],[Female Ballots]]/Table1[[#This Row],[Female Population]]</f>
        <v>0.21040485640885714</v>
      </c>
      <c r="T1107" s="27">
        <f>Table1[[#This Row],[Male Ballots]]/Table1[[#This Row],[Male Population]]</f>
        <v>0.19392494919367712</v>
      </c>
      <c r="U1107" s="27">
        <f>Table1[[#This Row],[Total Ballots]]/Table1[[#This Row],[Total Population]]</f>
        <v>0.20578260959035918</v>
      </c>
      <c r="V1107" s="27">
        <f>Table1[[#This Row],[Female Ballots]]/Table1[[#This Row],[Female Voters]]</f>
        <v>0.45744987047874891</v>
      </c>
      <c r="W1107" s="27">
        <f>Table1[[#This Row],[Male Ballots]]/Table1[[#This Row],[Male Voters]]</f>
        <v>0.45460024106066693</v>
      </c>
      <c r="X1107" s="27">
        <f>Table1[[#This Row],[Total Ballots]]/Table1[[#This Row],[Total Voters]]</f>
        <v>0.45489932240857323</v>
      </c>
    </row>
    <row r="1108" spans="1:24" s="12" customFormat="1" hidden="1" x14ac:dyDescent="0.25">
      <c r="A1108" s="22" t="s">
        <v>59</v>
      </c>
      <c r="B1108" s="23">
        <v>2013</v>
      </c>
      <c r="C1108" s="23"/>
      <c r="D1108" s="24" t="s">
        <v>66</v>
      </c>
      <c r="E1108" s="25">
        <v>10390.39976</v>
      </c>
      <c r="F1108" s="25">
        <v>11802.38176</v>
      </c>
      <c r="G1108" s="25">
        <v>22192.78155</v>
      </c>
      <c r="H1108" s="44">
        <v>6385</v>
      </c>
      <c r="I1108" s="44">
        <v>5718</v>
      </c>
      <c r="J1108" s="44">
        <v>1</v>
      </c>
      <c r="K1108" s="44">
        <v>12104</v>
      </c>
      <c r="L1108" s="25">
        <v>767</v>
      </c>
      <c r="M1108" s="25">
        <v>692</v>
      </c>
      <c r="N1108" s="25"/>
      <c r="O1108" s="26">
        <v>1459</v>
      </c>
      <c r="P1108" s="27">
        <f>Table1[[#This Row],[Female Voters]]/Table1[[#This Row],[Female Population]]</f>
        <v>0.61450956146849922</v>
      </c>
      <c r="Q1108" s="27">
        <f>Table1[[#This Row],[Male Voters]]/Table1[[#This Row],[Male Population]]</f>
        <v>0.48447848207885796</v>
      </c>
      <c r="R1108" s="27">
        <f>Table1[[#This Row],[Total Voters]]/Table1[[#This Row],[Total Population]]</f>
        <v>0.54540256581762281</v>
      </c>
      <c r="S1108" s="27">
        <f>Table1[[#This Row],[Female Ballots]]/Table1[[#This Row],[Female Population]]</f>
        <v>7.381814152644306E-2</v>
      </c>
      <c r="T1108" s="27">
        <f>Table1[[#This Row],[Male Ballots]]/Table1[[#This Row],[Male Population]]</f>
        <v>5.8632233228151399E-2</v>
      </c>
      <c r="U1108" s="27">
        <f>Table1[[#This Row],[Total Ballots]]/Table1[[#This Row],[Total Population]]</f>
        <v>6.5742097118961645E-2</v>
      </c>
      <c r="V1108" s="27">
        <f>Table1[[#This Row],[Female Ballots]]/Table1[[#This Row],[Female Voters]]</f>
        <v>0.12012529365700861</v>
      </c>
      <c r="W1108" s="27">
        <f>Table1[[#This Row],[Male Ballots]]/Table1[[#This Row],[Male Voters]]</f>
        <v>0.12102133613151451</v>
      </c>
      <c r="X1108" s="27">
        <f>Table1[[#This Row],[Total Ballots]]/Table1[[#This Row],[Total Voters]]</f>
        <v>0.12053866490416391</v>
      </c>
    </row>
    <row r="1109" spans="1:24" s="12" customFormat="1" hidden="1" x14ac:dyDescent="0.25">
      <c r="A1109" s="22" t="s">
        <v>59</v>
      </c>
      <c r="B1109" s="23">
        <v>2013</v>
      </c>
      <c r="C1109" s="23"/>
      <c r="D1109" s="24" t="s">
        <v>67</v>
      </c>
      <c r="E1109" s="25">
        <v>16728.843150000001</v>
      </c>
      <c r="F1109" s="25">
        <v>15789.480009999999</v>
      </c>
      <c r="G1109" s="25">
        <v>32518.323199999999</v>
      </c>
      <c r="H1109" s="44">
        <v>9359</v>
      </c>
      <c r="I1109" s="44">
        <v>7685</v>
      </c>
      <c r="J1109" s="44">
        <v>2</v>
      </c>
      <c r="K1109" s="44">
        <v>17046</v>
      </c>
      <c r="L1109" s="25">
        <v>1375</v>
      </c>
      <c r="M1109" s="25">
        <v>1177</v>
      </c>
      <c r="N1109" s="25"/>
      <c r="O1109" s="26">
        <v>2552</v>
      </c>
      <c r="P1109" s="27">
        <f>Table1[[#This Row],[Female Voters]]/Table1[[#This Row],[Female Population]]</f>
        <v>0.55945291112374373</v>
      </c>
      <c r="Q1109" s="27">
        <f>Table1[[#This Row],[Male Voters]]/Table1[[#This Row],[Male Population]]</f>
        <v>0.48671647167182425</v>
      </c>
      <c r="R1109" s="27">
        <f>Table1[[#This Row],[Total Voters]]/Table1[[#This Row],[Total Population]]</f>
        <v>0.52419677039190016</v>
      </c>
      <c r="S1109" s="27">
        <f>Table1[[#This Row],[Female Ballots]]/Table1[[#This Row],[Female Population]]</f>
        <v>8.2193370316823125E-2</v>
      </c>
      <c r="T1109" s="27">
        <f>Table1[[#This Row],[Male Ballots]]/Table1[[#This Row],[Male Population]]</f>
        <v>7.4543303468801184E-2</v>
      </c>
      <c r="U1109" s="27">
        <f>Table1[[#This Row],[Total Ballots]]/Table1[[#This Row],[Total Population]]</f>
        <v>7.8478831282419878E-2</v>
      </c>
      <c r="V1109" s="27">
        <f>Table1[[#This Row],[Female Ballots]]/Table1[[#This Row],[Female Voters]]</f>
        <v>0.1469174057057378</v>
      </c>
      <c r="W1109" s="27">
        <f>Table1[[#This Row],[Male Ballots]]/Table1[[#This Row],[Male Voters]]</f>
        <v>0.15315549772283671</v>
      </c>
      <c r="X1109" s="27">
        <f>Table1[[#This Row],[Total Ballots]]/Table1[[#This Row],[Total Voters]]</f>
        <v>0.1497125425319723</v>
      </c>
    </row>
    <row r="1110" spans="1:24" s="12" customFormat="1" hidden="1" x14ac:dyDescent="0.25">
      <c r="A1110" s="22" t="s">
        <v>59</v>
      </c>
      <c r="B1110" s="23">
        <v>2013</v>
      </c>
      <c r="C1110" s="23"/>
      <c r="D1110" s="24" t="s">
        <v>68</v>
      </c>
      <c r="E1110" s="25">
        <v>15625.348610000001</v>
      </c>
      <c r="F1110" s="25">
        <v>14835.618570000001</v>
      </c>
      <c r="G1110" s="25">
        <v>30460.967199999999</v>
      </c>
      <c r="H1110" s="44">
        <v>8369</v>
      </c>
      <c r="I1110" s="44">
        <v>7061</v>
      </c>
      <c r="J1110" s="44"/>
      <c r="K1110" s="44">
        <v>15430</v>
      </c>
      <c r="L1110" s="25">
        <v>1848</v>
      </c>
      <c r="M1110" s="25">
        <v>1625</v>
      </c>
      <c r="N1110" s="25"/>
      <c r="O1110" s="26">
        <v>3473</v>
      </c>
      <c r="P1110" s="27">
        <f>Table1[[#This Row],[Female Voters]]/Table1[[#This Row],[Female Population]]</f>
        <v>0.53560405011661361</v>
      </c>
      <c r="Q1110" s="27">
        <f>Table1[[#This Row],[Male Voters]]/Table1[[#This Row],[Male Population]]</f>
        <v>0.47594914675674355</v>
      </c>
      <c r="R1110" s="27">
        <f>Table1[[#This Row],[Total Voters]]/Table1[[#This Row],[Total Population]]</f>
        <v>0.50654990364193031</v>
      </c>
      <c r="S1110" s="27">
        <f>Table1[[#This Row],[Female Ballots]]/Table1[[#This Row],[Female Population]]</f>
        <v>0.11826936128754953</v>
      </c>
      <c r="T1110" s="27">
        <f>Table1[[#This Row],[Male Ballots]]/Table1[[#This Row],[Male Population]]</f>
        <v>0.10953368693948566</v>
      </c>
      <c r="U1110" s="27">
        <f>Table1[[#This Row],[Total Ballots]]/Table1[[#This Row],[Total Population]]</f>
        <v>0.11401476444254206</v>
      </c>
      <c r="V1110" s="27">
        <f>Table1[[#This Row],[Female Ballots]]/Table1[[#This Row],[Female Voters]]</f>
        <v>0.2208149121758872</v>
      </c>
      <c r="W1110" s="27">
        <f>Table1[[#This Row],[Male Ballots]]/Table1[[#This Row],[Male Voters]]</f>
        <v>0.23013737430958789</v>
      </c>
      <c r="X1110" s="27">
        <f>Table1[[#This Row],[Total Ballots]]/Table1[[#This Row],[Total Voters]]</f>
        <v>0.22508101101749839</v>
      </c>
    </row>
    <row r="1111" spans="1:24" s="12" customFormat="1" hidden="1" x14ac:dyDescent="0.25">
      <c r="A1111" s="22" t="s">
        <v>59</v>
      </c>
      <c r="B1111" s="23">
        <v>2013</v>
      </c>
      <c r="C1111" s="23"/>
      <c r="D1111" s="24" t="s">
        <v>69</v>
      </c>
      <c r="E1111" s="25">
        <v>14578.57589</v>
      </c>
      <c r="F1111" s="25">
        <v>14423.30133</v>
      </c>
      <c r="G1111" s="25">
        <v>29001.877199999999</v>
      </c>
      <c r="H1111" s="44">
        <v>9285</v>
      </c>
      <c r="I1111" s="44">
        <v>8362</v>
      </c>
      <c r="J1111" s="44">
        <v>1</v>
      </c>
      <c r="K1111" s="44">
        <v>17648</v>
      </c>
      <c r="L1111" s="25">
        <v>3175</v>
      </c>
      <c r="M1111" s="25">
        <v>2865</v>
      </c>
      <c r="N1111" s="25"/>
      <c r="O1111" s="26">
        <v>6040</v>
      </c>
      <c r="P1111" s="27">
        <f>Table1[[#This Row],[Female Voters]]/Table1[[#This Row],[Female Population]]</f>
        <v>0.63689348466258178</v>
      </c>
      <c r="Q1111" s="27">
        <f>Table1[[#This Row],[Male Voters]]/Table1[[#This Row],[Male Population]]</f>
        <v>0.57975631297443053</v>
      </c>
      <c r="R1111" s="27">
        <f>Table1[[#This Row],[Total Voters]]/Table1[[#This Row],[Total Population]]</f>
        <v>0.60851233450502307</v>
      </c>
      <c r="S1111" s="27">
        <f>Table1[[#This Row],[Female Ballots]]/Table1[[#This Row],[Female Population]]</f>
        <v>0.21778533266598785</v>
      </c>
      <c r="T1111" s="27">
        <f>Table1[[#This Row],[Male Ballots]]/Table1[[#This Row],[Male Population]]</f>
        <v>0.19863690943216258</v>
      </c>
      <c r="U1111" s="27">
        <f>Table1[[#This Row],[Total Ballots]]/Table1[[#This Row],[Total Population]]</f>
        <v>0.20826238102959763</v>
      </c>
      <c r="V1111" s="27">
        <f>Table1[[#This Row],[Female Ballots]]/Table1[[#This Row],[Female Voters]]</f>
        <v>0.34194938072159398</v>
      </c>
      <c r="W1111" s="27">
        <f>Table1[[#This Row],[Male Ballots]]/Table1[[#This Row],[Male Voters]]</f>
        <v>0.34262138244439128</v>
      </c>
      <c r="X1111" s="27">
        <f>Table1[[#This Row],[Total Ballots]]/Table1[[#This Row],[Total Voters]]</f>
        <v>0.34224841341795104</v>
      </c>
    </row>
    <row r="1112" spans="1:24" s="12" customFormat="1" hidden="1" x14ac:dyDescent="0.25">
      <c r="A1112" s="22" t="s">
        <v>59</v>
      </c>
      <c r="B1112" s="23">
        <v>2013</v>
      </c>
      <c r="C1112" s="23"/>
      <c r="D1112" s="24" t="s">
        <v>70</v>
      </c>
      <c r="E1112" s="25">
        <v>13754.494279999999</v>
      </c>
      <c r="F1112" s="25">
        <v>13052.757659999999</v>
      </c>
      <c r="G1112" s="25">
        <v>26807.252</v>
      </c>
      <c r="H1112" s="44">
        <v>10433</v>
      </c>
      <c r="I1112" s="44">
        <v>9245</v>
      </c>
      <c r="J1112" s="44"/>
      <c r="K1112" s="44">
        <v>19678</v>
      </c>
      <c r="L1112" s="25">
        <v>5428</v>
      </c>
      <c r="M1112" s="25">
        <v>4773</v>
      </c>
      <c r="N1112" s="25"/>
      <c r="O1112" s="26">
        <v>10201</v>
      </c>
      <c r="P1112" s="27">
        <f>Table1[[#This Row],[Female Voters]]/Table1[[#This Row],[Female Population]]</f>
        <v>0.75851571040094978</v>
      </c>
      <c r="Q1112" s="27">
        <f>Table1[[#This Row],[Male Voters]]/Table1[[#This Row],[Male Population]]</f>
        <v>0.70827944874294102</v>
      </c>
      <c r="R1112" s="27">
        <f>Table1[[#This Row],[Total Voters]]/Table1[[#This Row],[Total Population]]</f>
        <v>0.73405509822491311</v>
      </c>
      <c r="S1112" s="27">
        <f>Table1[[#This Row],[Female Ballots]]/Table1[[#This Row],[Female Population]]</f>
        <v>0.39463464737432719</v>
      </c>
      <c r="T1112" s="27">
        <f>Table1[[#This Row],[Male Ballots]]/Table1[[#This Row],[Male Population]]</f>
        <v>0.36566985493240212</v>
      </c>
      <c r="U1112" s="27">
        <f>Table1[[#This Row],[Total Ballots]]/Table1[[#This Row],[Total Population]]</f>
        <v>0.38053135770872748</v>
      </c>
      <c r="V1112" s="27">
        <f>Table1[[#This Row],[Female Ballots]]/Table1[[#This Row],[Female Voters]]</f>
        <v>0.52027221316974981</v>
      </c>
      <c r="W1112" s="27">
        <f>Table1[[#This Row],[Male Ballots]]/Table1[[#This Row],[Male Voters]]</f>
        <v>0.51627906976744187</v>
      </c>
      <c r="X1112" s="27">
        <f>Table1[[#This Row],[Total Ballots]]/Table1[[#This Row],[Total Voters]]</f>
        <v>0.51839617847342212</v>
      </c>
    </row>
    <row r="1113" spans="1:24" s="12" customFormat="1" hidden="1" x14ac:dyDescent="0.25">
      <c r="A1113" s="22" t="s">
        <v>59</v>
      </c>
      <c r="B1113" s="23">
        <v>2013</v>
      </c>
      <c r="C1113" s="23"/>
      <c r="D1113" s="24" t="s">
        <v>71</v>
      </c>
      <c r="E1113" s="25">
        <v>17010.037800000002</v>
      </c>
      <c r="F1113" s="25">
        <v>14270.36946</v>
      </c>
      <c r="G1113" s="25">
        <v>31280.40725</v>
      </c>
      <c r="H1113" s="44">
        <v>13294</v>
      </c>
      <c r="I1113" s="44">
        <v>11213</v>
      </c>
      <c r="J1113" s="44"/>
      <c r="K1113" s="44">
        <v>24507</v>
      </c>
      <c r="L1113" s="25">
        <v>8588</v>
      </c>
      <c r="M1113" s="25">
        <v>7580</v>
      </c>
      <c r="N1113" s="25"/>
      <c r="O1113" s="26">
        <v>16168</v>
      </c>
      <c r="P1113" s="27">
        <f>Table1[[#This Row],[Female Voters]]/Table1[[#This Row],[Female Population]]</f>
        <v>0.78153853367686221</v>
      </c>
      <c r="Q1113" s="27">
        <f>Table1[[#This Row],[Male Voters]]/Table1[[#This Row],[Male Population]]</f>
        <v>0.78575400808158191</v>
      </c>
      <c r="R1113" s="27">
        <f>Table1[[#This Row],[Total Voters]]/Table1[[#This Row],[Total Population]]</f>
        <v>0.78346166672750084</v>
      </c>
      <c r="S1113" s="27">
        <f>Table1[[#This Row],[Female Ballots]]/Table1[[#This Row],[Female Population]]</f>
        <v>0.50487836070534775</v>
      </c>
      <c r="T1113" s="27">
        <f>Table1[[#This Row],[Male Ballots]]/Table1[[#This Row],[Male Population]]</f>
        <v>0.53117055036639538</v>
      </c>
      <c r="U1113" s="27">
        <f>Table1[[#This Row],[Total Ballots]]/Table1[[#This Row],[Total Population]]</f>
        <v>0.5168730659668761</v>
      </c>
      <c r="V1113" s="27">
        <f>Table1[[#This Row],[Female Ballots]]/Table1[[#This Row],[Female Voters]]</f>
        <v>0.64600571686475106</v>
      </c>
      <c r="W1113" s="27">
        <f>Table1[[#This Row],[Male Ballots]]/Table1[[#This Row],[Male Voters]]</f>
        <v>0.67600107018639077</v>
      </c>
      <c r="X1113" s="27">
        <f>Table1[[#This Row],[Total Ballots]]/Table1[[#This Row],[Total Voters]]</f>
        <v>0.65972987309748232</v>
      </c>
    </row>
    <row r="1114" spans="1:24" s="12" customFormat="1" hidden="1" x14ac:dyDescent="0.25">
      <c r="A1114" s="22" t="s">
        <v>59</v>
      </c>
      <c r="B1114" s="23">
        <v>2013</v>
      </c>
      <c r="C1114" s="23"/>
      <c r="D1114" s="24" t="s">
        <v>453</v>
      </c>
      <c r="E1114" s="25">
        <v>124124.32799999999</v>
      </c>
      <c r="F1114" s="25">
        <v>123125.67200000001</v>
      </c>
      <c r="G1114" s="25">
        <v>247250</v>
      </c>
      <c r="H1114" s="44">
        <v>57125</v>
      </c>
      <c r="I1114" s="44">
        <v>49284</v>
      </c>
      <c r="J1114" s="44">
        <v>4</v>
      </c>
      <c r="K1114" s="44">
        <v>106413</v>
      </c>
      <c r="L1114" s="25">
        <v>21181</v>
      </c>
      <c r="M1114" s="25">
        <v>18712</v>
      </c>
      <c r="N1114" s="25"/>
      <c r="O1114" s="26">
        <v>39893</v>
      </c>
      <c r="P1114" s="27">
        <f>Table1[[#This Row],[Female Voters]]/Table1[[#This Row],[Female Population]]</f>
        <v>0.46022404246168408</v>
      </c>
      <c r="Q1114" s="27">
        <f>Table1[[#This Row],[Male Voters]]/Table1[[#This Row],[Male Population]]</f>
        <v>0.40027395748954775</v>
      </c>
      <c r="R1114" s="27">
        <f>Table1[[#This Row],[Total Voters]]/Table1[[#This Row],[Total Population]]</f>
        <v>0.43038624873609704</v>
      </c>
      <c r="S1114" s="27">
        <f>Table1[[#This Row],[Female Ballots]]/Table1[[#This Row],[Female Population]]</f>
        <v>0.17064342132833138</v>
      </c>
      <c r="T1114" s="27">
        <f>Table1[[#This Row],[Male Ballots]]/Table1[[#This Row],[Male Population]]</f>
        <v>0.15197480505933805</v>
      </c>
      <c r="U1114" s="27">
        <f>Table1[[#This Row],[Total Ballots]]/Table1[[#This Row],[Total Population]]</f>
        <v>0.16134681496461073</v>
      </c>
      <c r="V1114" s="27">
        <f>Table1[[#This Row],[Female Ballots]]/Table1[[#This Row],[Female Voters]]</f>
        <v>0.37078336980306348</v>
      </c>
      <c r="W1114" s="27">
        <f>Table1[[#This Row],[Male Ballots]]/Table1[[#This Row],[Male Voters]]</f>
        <v>0.37967697427156888</v>
      </c>
      <c r="X1114" s="27">
        <f>Table1[[#This Row],[Total Ballots]]/Table1[[#This Row],[Total Voters]]</f>
        <v>0.37488840649168803</v>
      </c>
    </row>
    <row r="1115" spans="1:24" s="12" customFormat="1" hidden="1" x14ac:dyDescent="0.25">
      <c r="A1115" s="22" t="s">
        <v>73</v>
      </c>
      <c r="B1115" s="23">
        <v>2013</v>
      </c>
      <c r="C1115" s="23"/>
      <c r="D1115" s="24" t="s">
        <v>66</v>
      </c>
      <c r="E1115" s="25">
        <v>317705</v>
      </c>
      <c r="F1115" s="25">
        <v>337152</v>
      </c>
      <c r="G1115" s="25">
        <v>654857</v>
      </c>
      <c r="H1115" s="44">
        <v>182668</v>
      </c>
      <c r="I1115" s="44">
        <v>173020</v>
      </c>
      <c r="J1115" s="44">
        <v>326</v>
      </c>
      <c r="K1115" s="44">
        <v>356014</v>
      </c>
      <c r="L1115" s="25">
        <v>33549</v>
      </c>
      <c r="M1115" s="25">
        <v>30174</v>
      </c>
      <c r="N1115" s="25">
        <v>54</v>
      </c>
      <c r="O1115" s="26">
        <v>63777</v>
      </c>
      <c r="P1115" s="27">
        <f>Table1[[#This Row],[Female Voters]]/Table1[[#This Row],[Female Population]]</f>
        <v>0.57496104877165921</v>
      </c>
      <c r="Q1115" s="27">
        <f>Table1[[#This Row],[Male Voters]]/Table1[[#This Row],[Male Population]]</f>
        <v>0.51318099848139709</v>
      </c>
      <c r="R1115" s="27">
        <f>Table1[[#This Row],[Total Voters]]/Table1[[#This Row],[Total Population]]</f>
        <v>0.54365151475818385</v>
      </c>
      <c r="S1115" s="27">
        <f>Table1[[#This Row],[Female Ballots]]/Table1[[#This Row],[Female Population]]</f>
        <v>0.10559796037204325</v>
      </c>
      <c r="T1115" s="27">
        <f>Table1[[#This Row],[Male Ballots]]/Table1[[#This Row],[Male Population]]</f>
        <v>8.9496725512528477E-2</v>
      </c>
      <c r="U1115" s="27">
        <f>Table1[[#This Row],[Total Ballots]]/Table1[[#This Row],[Total Population]]</f>
        <v>9.7390728052078546E-2</v>
      </c>
      <c r="V1115" s="27">
        <f>Table1[[#This Row],[Female Ballots]]/Table1[[#This Row],[Female Voters]]</f>
        <v>0.18366106816738564</v>
      </c>
      <c r="W1115" s="27">
        <f>Table1[[#This Row],[Male Ballots]]/Table1[[#This Row],[Male Voters]]</f>
        <v>0.17439602358108888</v>
      </c>
      <c r="X1115" s="27">
        <f>Table1[[#This Row],[Total Ballots]]/Table1[[#This Row],[Total Voters]]</f>
        <v>0.17914183150100838</v>
      </c>
    </row>
    <row r="1116" spans="1:24" s="12" customFormat="1" hidden="1" x14ac:dyDescent="0.25">
      <c r="A1116" s="22" t="s">
        <v>73</v>
      </c>
      <c r="B1116" s="23">
        <v>2013</v>
      </c>
      <c r="C1116" s="23"/>
      <c r="D1116" s="24" t="s">
        <v>67</v>
      </c>
      <c r="E1116" s="25">
        <v>466623</v>
      </c>
      <c r="F1116" s="25">
        <v>486728</v>
      </c>
      <c r="G1116" s="25">
        <v>953351</v>
      </c>
      <c r="H1116" s="44">
        <v>328833</v>
      </c>
      <c r="I1116" s="44">
        <v>298423</v>
      </c>
      <c r="J1116" s="44">
        <v>527</v>
      </c>
      <c r="K1116" s="44">
        <v>627783</v>
      </c>
      <c r="L1116" s="25">
        <v>79820</v>
      </c>
      <c r="M1116" s="25">
        <v>68749</v>
      </c>
      <c r="N1116" s="25">
        <v>99</v>
      </c>
      <c r="O1116" s="26">
        <v>148668</v>
      </c>
      <c r="P1116" s="27">
        <f>Table1[[#This Row],[Female Voters]]/Table1[[#This Row],[Female Population]]</f>
        <v>0.70470808339923241</v>
      </c>
      <c r="Q1116" s="27">
        <f>Table1[[#This Row],[Male Voters]]/Table1[[#This Row],[Male Population]]</f>
        <v>0.61312067520257718</v>
      </c>
      <c r="R1116" s="27">
        <f>Table1[[#This Row],[Total Voters]]/Table1[[#This Row],[Total Population]]</f>
        <v>0.65850143336504607</v>
      </c>
      <c r="S1116" s="27">
        <f>Table1[[#This Row],[Female Ballots]]/Table1[[#This Row],[Female Population]]</f>
        <v>0.17105886336507201</v>
      </c>
      <c r="T1116" s="27">
        <f>Table1[[#This Row],[Male Ballots]]/Table1[[#This Row],[Male Population]]</f>
        <v>0.14124726746766161</v>
      </c>
      <c r="U1116" s="27">
        <f>Table1[[#This Row],[Total Ballots]]/Table1[[#This Row],[Total Population]]</f>
        <v>0.15594256470072407</v>
      </c>
      <c r="V1116" s="27">
        <f>Table1[[#This Row],[Female Ballots]]/Table1[[#This Row],[Female Voters]]</f>
        <v>0.24273719486791168</v>
      </c>
      <c r="W1116" s="27">
        <f>Table1[[#This Row],[Male Ballots]]/Table1[[#This Row],[Male Voters]]</f>
        <v>0.23037433441792354</v>
      </c>
      <c r="X1116" s="27">
        <f>Table1[[#This Row],[Total Ballots]]/Table1[[#This Row],[Total Voters]]</f>
        <v>0.23681431322606697</v>
      </c>
    </row>
    <row r="1117" spans="1:24" s="12" customFormat="1" hidden="1" x14ac:dyDescent="0.25">
      <c r="A1117" s="22" t="s">
        <v>73</v>
      </c>
      <c r="B1117" s="23">
        <v>2013</v>
      </c>
      <c r="C1117" s="23"/>
      <c r="D1117" s="24" t="s">
        <v>68</v>
      </c>
      <c r="E1117" s="25">
        <v>448952</v>
      </c>
      <c r="F1117" s="25">
        <v>458725</v>
      </c>
      <c r="G1117" s="25">
        <v>907677</v>
      </c>
      <c r="H1117" s="44">
        <v>323028</v>
      </c>
      <c r="I1117" s="44">
        <v>299837</v>
      </c>
      <c r="J1117" s="44">
        <v>458</v>
      </c>
      <c r="K1117" s="44">
        <v>623323</v>
      </c>
      <c r="L1117" s="25">
        <v>110441</v>
      </c>
      <c r="M1117" s="25">
        <v>99069</v>
      </c>
      <c r="N1117" s="25">
        <v>145</v>
      </c>
      <c r="O1117" s="26">
        <v>209655</v>
      </c>
      <c r="P1117" s="27">
        <f>Table1[[#This Row],[Female Voters]]/Table1[[#This Row],[Female Population]]</f>
        <v>0.719515672054028</v>
      </c>
      <c r="Q1117" s="27">
        <f>Table1[[#This Row],[Male Voters]]/Table1[[#This Row],[Male Population]]</f>
        <v>0.65363126055915854</v>
      </c>
      <c r="R1117" s="27">
        <f>Table1[[#This Row],[Total Voters]]/Table1[[#This Row],[Total Population]]</f>
        <v>0.68672336084311936</v>
      </c>
      <c r="S1117" s="27">
        <f>Table1[[#This Row],[Female Ballots]]/Table1[[#This Row],[Female Population]]</f>
        <v>0.24599734492774283</v>
      </c>
      <c r="T1117" s="27">
        <f>Table1[[#This Row],[Male Ballots]]/Table1[[#This Row],[Male Population]]</f>
        <v>0.21596599269714969</v>
      </c>
      <c r="U1117" s="27">
        <f>Table1[[#This Row],[Total Ballots]]/Table1[[#This Row],[Total Population]]</f>
        <v>0.23097974279396746</v>
      </c>
      <c r="V1117" s="27">
        <f>Table1[[#This Row],[Female Ballots]]/Table1[[#This Row],[Female Voters]]</f>
        <v>0.34189296283913467</v>
      </c>
      <c r="W1117" s="27">
        <f>Table1[[#This Row],[Male Ballots]]/Table1[[#This Row],[Male Voters]]</f>
        <v>0.33040952250722894</v>
      </c>
      <c r="X1117" s="27">
        <f>Table1[[#This Row],[Total Ballots]]/Table1[[#This Row],[Total Voters]]</f>
        <v>0.33635049564992786</v>
      </c>
    </row>
    <row r="1118" spans="1:24" s="12" customFormat="1" hidden="1" x14ac:dyDescent="0.25">
      <c r="A1118" s="22" t="s">
        <v>73</v>
      </c>
      <c r="B1118" s="23">
        <v>2013</v>
      </c>
      <c r="C1118" s="23"/>
      <c r="D1118" s="24" t="s">
        <v>69</v>
      </c>
      <c r="E1118" s="25">
        <v>477874</v>
      </c>
      <c r="F1118" s="25">
        <v>477811</v>
      </c>
      <c r="G1118" s="25">
        <v>955685</v>
      </c>
      <c r="H1118" s="44">
        <v>369989</v>
      </c>
      <c r="I1118" s="44">
        <v>346281</v>
      </c>
      <c r="J1118" s="44">
        <v>412</v>
      </c>
      <c r="K1118" s="44">
        <v>716682</v>
      </c>
      <c r="L1118" s="25">
        <v>165738</v>
      </c>
      <c r="M1118" s="25">
        <v>152067</v>
      </c>
      <c r="N1118" s="25">
        <v>154</v>
      </c>
      <c r="O1118" s="26">
        <v>317959</v>
      </c>
      <c r="P1118" s="27">
        <f>Table1[[#This Row],[Female Voters]]/Table1[[#This Row],[Female Population]]</f>
        <v>0.77423965313032306</v>
      </c>
      <c r="Q1118" s="27">
        <f>Table1[[#This Row],[Male Voters]]/Table1[[#This Row],[Male Population]]</f>
        <v>0.72472379246187302</v>
      </c>
      <c r="R1118" s="27">
        <f>Table1[[#This Row],[Total Voters]]/Table1[[#This Row],[Total Population]]</f>
        <v>0.74991445926220457</v>
      </c>
      <c r="S1118" s="27">
        <f>Table1[[#This Row],[Female Ballots]]/Table1[[#This Row],[Female Population]]</f>
        <v>0.34682363970418983</v>
      </c>
      <c r="T1118" s="27">
        <f>Table1[[#This Row],[Male Ballots]]/Table1[[#This Row],[Male Population]]</f>
        <v>0.31825763743404817</v>
      </c>
      <c r="U1118" s="27">
        <f>Table1[[#This Row],[Total Ballots]]/Table1[[#This Row],[Total Population]]</f>
        <v>0.33270272108487631</v>
      </c>
      <c r="V1118" s="27">
        <f>Table1[[#This Row],[Female Ballots]]/Table1[[#This Row],[Female Voters]]</f>
        <v>0.44795385808767285</v>
      </c>
      <c r="W1118" s="27">
        <f>Table1[[#This Row],[Male Ballots]]/Table1[[#This Row],[Male Voters]]</f>
        <v>0.43914335467438292</v>
      </c>
      <c r="X1118" s="27">
        <f>Table1[[#This Row],[Total Ballots]]/Table1[[#This Row],[Total Voters]]</f>
        <v>0.4436542287932444</v>
      </c>
    </row>
    <row r="1119" spans="1:24" s="12" customFormat="1" hidden="1" x14ac:dyDescent="0.25">
      <c r="A1119" s="22" t="s">
        <v>73</v>
      </c>
      <c r="B1119" s="23">
        <v>2013</v>
      </c>
      <c r="C1119" s="23"/>
      <c r="D1119" s="24" t="s">
        <v>70</v>
      </c>
      <c r="E1119" s="25">
        <v>458024</v>
      </c>
      <c r="F1119" s="25">
        <v>437604</v>
      </c>
      <c r="G1119" s="25">
        <v>895628</v>
      </c>
      <c r="H1119" s="44">
        <v>388963</v>
      </c>
      <c r="I1119" s="44">
        <v>356583</v>
      </c>
      <c r="J1119" s="44">
        <v>455</v>
      </c>
      <c r="K1119" s="44">
        <v>746001</v>
      </c>
      <c r="L1119" s="25">
        <v>232901</v>
      </c>
      <c r="M1119" s="25">
        <v>210853</v>
      </c>
      <c r="N1119" s="25">
        <v>224</v>
      </c>
      <c r="O1119" s="26">
        <v>443978</v>
      </c>
      <c r="P1119" s="27">
        <f>Table1[[#This Row],[Female Voters]]/Table1[[#This Row],[Female Population]]</f>
        <v>0.84921969154454791</v>
      </c>
      <c r="Q1119" s="27">
        <f>Table1[[#This Row],[Male Voters]]/Table1[[#This Row],[Male Population]]</f>
        <v>0.81485315490717636</v>
      </c>
      <c r="R1119" s="27">
        <f>Table1[[#This Row],[Total Voters]]/Table1[[#This Row],[Total Population]]</f>
        <v>0.83293621905523274</v>
      </c>
      <c r="S1119" s="27">
        <f>Table1[[#This Row],[Female Ballots]]/Table1[[#This Row],[Female Population]]</f>
        <v>0.50849082144167113</v>
      </c>
      <c r="T1119" s="27">
        <f>Table1[[#This Row],[Male Ballots]]/Table1[[#This Row],[Male Population]]</f>
        <v>0.48183517518121405</v>
      </c>
      <c r="U1119" s="27">
        <f>Table1[[#This Row],[Total Ballots]]/Table1[[#This Row],[Total Population]]</f>
        <v>0.49571697177846158</v>
      </c>
      <c r="V1119" s="27">
        <f>Table1[[#This Row],[Female Ballots]]/Table1[[#This Row],[Female Voters]]</f>
        <v>0.59877417646408526</v>
      </c>
      <c r="W1119" s="27">
        <f>Table1[[#This Row],[Male Ballots]]/Table1[[#This Row],[Male Voters]]</f>
        <v>0.59131534593628976</v>
      </c>
      <c r="X1119" s="27">
        <f>Table1[[#This Row],[Total Ballots]]/Table1[[#This Row],[Total Voters]]</f>
        <v>0.59514397433783606</v>
      </c>
    </row>
    <row r="1120" spans="1:24" s="12" customFormat="1" hidden="1" x14ac:dyDescent="0.25">
      <c r="A1120" s="22" t="s">
        <v>73</v>
      </c>
      <c r="B1120" s="23">
        <v>2013</v>
      </c>
      <c r="C1120" s="23"/>
      <c r="D1120" s="24" t="s">
        <v>71</v>
      </c>
      <c r="E1120" s="25">
        <v>513288</v>
      </c>
      <c r="F1120" s="25">
        <v>423185</v>
      </c>
      <c r="G1120" s="25">
        <v>936473</v>
      </c>
      <c r="H1120" s="44">
        <v>442321</v>
      </c>
      <c r="I1120" s="44">
        <v>380051</v>
      </c>
      <c r="J1120" s="44">
        <v>511</v>
      </c>
      <c r="K1120" s="44">
        <v>822883</v>
      </c>
      <c r="L1120" s="25">
        <v>309857</v>
      </c>
      <c r="M1120" s="25">
        <v>277063</v>
      </c>
      <c r="N1120" s="25">
        <v>327</v>
      </c>
      <c r="O1120" s="26">
        <v>587247</v>
      </c>
      <c r="P1120" s="27">
        <f>Table1[[#This Row],[Female Voters]]/Table1[[#This Row],[Female Population]]</f>
        <v>0.86174038746278891</v>
      </c>
      <c r="Q1120" s="27">
        <f>Table1[[#This Row],[Male Voters]]/Table1[[#This Row],[Male Population]]</f>
        <v>0.89807294681994876</v>
      </c>
      <c r="R1120" s="27">
        <f>Table1[[#This Row],[Total Voters]]/Table1[[#This Row],[Total Population]]</f>
        <v>0.87870445811037801</v>
      </c>
      <c r="S1120" s="27">
        <f>Table1[[#This Row],[Female Ballots]]/Table1[[#This Row],[Female Population]]</f>
        <v>0.60367084365892054</v>
      </c>
      <c r="T1120" s="27">
        <f>Table1[[#This Row],[Male Ballots]]/Table1[[#This Row],[Male Population]]</f>
        <v>0.65470893344518355</v>
      </c>
      <c r="U1120" s="27">
        <f>Table1[[#This Row],[Total Ballots]]/Table1[[#This Row],[Total Population]]</f>
        <v>0.62708374934461542</v>
      </c>
      <c r="V1120" s="27">
        <f>Table1[[#This Row],[Female Ballots]]/Table1[[#This Row],[Female Voters]]</f>
        <v>0.70052518419880583</v>
      </c>
      <c r="W1120" s="27">
        <f>Table1[[#This Row],[Male Ballots]]/Table1[[#This Row],[Male Voters]]</f>
        <v>0.72901531636543515</v>
      </c>
      <c r="X1120" s="27">
        <f>Table1[[#This Row],[Total Ballots]]/Table1[[#This Row],[Total Voters]]</f>
        <v>0.71364580383845577</v>
      </c>
    </row>
    <row r="1121" spans="1:24" s="12" customFormat="1" hidden="1" x14ac:dyDescent="0.25">
      <c r="A1121" s="28" t="s">
        <v>73</v>
      </c>
      <c r="B1121" s="23">
        <v>2013</v>
      </c>
      <c r="C1121" s="40"/>
      <c r="D1121" s="29" t="s">
        <v>453</v>
      </c>
      <c r="E1121" s="30">
        <v>3453081</v>
      </c>
      <c r="F1121" s="30">
        <v>3429319</v>
      </c>
      <c r="G1121" s="30">
        <v>6882400</v>
      </c>
      <c r="H1121" s="44">
        <v>2035802</v>
      </c>
      <c r="I1121" s="44">
        <v>1854195</v>
      </c>
      <c r="J1121" s="44">
        <v>2689</v>
      </c>
      <c r="K1121" s="44">
        <v>3892686</v>
      </c>
      <c r="L1121" s="30">
        <v>932306</v>
      </c>
      <c r="M1121" s="30">
        <v>837975</v>
      </c>
      <c r="N1121" s="30">
        <v>1003</v>
      </c>
      <c r="O1121" s="31">
        <v>1771284</v>
      </c>
      <c r="P1121" s="27">
        <f>Table1[[#This Row],[Female Voters]]/Table1[[#This Row],[Female Population]]</f>
        <v>0.5895610325966868</v>
      </c>
      <c r="Q1121" s="27">
        <f>Table1[[#This Row],[Male Voters]]/Table1[[#This Row],[Male Population]]</f>
        <v>0.54068898227315687</v>
      </c>
      <c r="R1121" s="27">
        <f>Table1[[#This Row],[Total Voters]]/Table1[[#This Row],[Total Population]]</f>
        <v>0.56560008136696505</v>
      </c>
      <c r="S1121" s="27">
        <f>Table1[[#This Row],[Female Ballots]]/Table1[[#This Row],[Female Population]]</f>
        <v>0.26999250813983222</v>
      </c>
      <c r="T1121" s="27">
        <f>Table1[[#This Row],[Male Ballots]]/Table1[[#This Row],[Male Population]]</f>
        <v>0.24435609518974466</v>
      </c>
      <c r="U1121" s="27">
        <f>Table1[[#This Row],[Total Ballots]]/Table1[[#This Row],[Total Population]]</f>
        <v>0.25736429152621176</v>
      </c>
      <c r="V1121" s="27">
        <f>Table1[[#This Row],[Female Ballots]]/Table1[[#This Row],[Female Voters]]</f>
        <v>0.45795514495024564</v>
      </c>
      <c r="W1121" s="27">
        <f>Table1[[#This Row],[Male Ballots]]/Table1[[#This Row],[Male Voters]]</f>
        <v>0.45193466706576169</v>
      </c>
      <c r="X1121" s="27">
        <f>Table1[[#This Row],[Total Ballots]]/Table1[[#This Row],[Total Voters]]</f>
        <v>0.45502873851114628</v>
      </c>
    </row>
    <row r="1122" spans="1:24" s="12" customFormat="1" hidden="1" x14ac:dyDescent="0.25">
      <c r="A1122" s="22" t="s">
        <v>60</v>
      </c>
      <c r="B1122" s="23">
        <v>2012</v>
      </c>
      <c r="C1122" s="23"/>
      <c r="D1122" s="24" t="s">
        <v>66</v>
      </c>
      <c r="E1122" s="25">
        <v>884.65399200000002</v>
      </c>
      <c r="F1122" s="25">
        <v>1042.8731</v>
      </c>
      <c r="G1122" s="25">
        <v>1927.527096</v>
      </c>
      <c r="H1122" s="44">
        <v>358</v>
      </c>
      <c r="I1122" s="44">
        <v>356</v>
      </c>
      <c r="J1122" s="44"/>
      <c r="K1122" s="44">
        <v>714</v>
      </c>
      <c r="L1122" s="25">
        <v>192</v>
      </c>
      <c r="M1122" s="25">
        <v>192</v>
      </c>
      <c r="N1122" s="25"/>
      <c r="O1122" s="26">
        <v>384</v>
      </c>
      <c r="P1122" s="27">
        <f>Table1[[#This Row],[Female Voters]]/Table1[[#This Row],[Female Population]]</f>
        <v>0.40467799075957822</v>
      </c>
      <c r="Q1122" s="27">
        <f>Table1[[#This Row],[Male Voters]]/Table1[[#This Row],[Male Population]]</f>
        <v>0.34136463966708891</v>
      </c>
      <c r="R1122" s="27">
        <f>Table1[[#This Row],[Total Voters]]/Table1[[#This Row],[Total Population]]</f>
        <v>0.37042280831314445</v>
      </c>
      <c r="S1122" s="27">
        <f>Table1[[#This Row],[Female Ballots]]/Table1[[#This Row],[Female Population]]</f>
        <v>0.21703400621742744</v>
      </c>
      <c r="T1122" s="27">
        <f>Table1[[#This Row],[Male Ballots]]/Table1[[#This Row],[Male Population]]</f>
        <v>0.18410677195528391</v>
      </c>
      <c r="U1122" s="27">
        <f>Table1[[#This Row],[Total Ballots]]/Table1[[#This Row],[Total Population]]</f>
        <v>0.19921898934488441</v>
      </c>
      <c r="V1122" s="27">
        <f>Table1[[#This Row],[Female Ballots]]/Table1[[#This Row],[Female Voters]]</f>
        <v>0.53631284916201116</v>
      </c>
      <c r="W1122" s="27">
        <f>Table1[[#This Row],[Male Ballots]]/Table1[[#This Row],[Male Voters]]</f>
        <v>0.5393258426966292</v>
      </c>
      <c r="X1122" s="27">
        <f>Table1[[#This Row],[Total Ballots]]/Table1[[#This Row],[Total Voters]]</f>
        <v>0.53781512605042014</v>
      </c>
    </row>
    <row r="1123" spans="1:24" s="12" customFormat="1" hidden="1" x14ac:dyDescent="0.25">
      <c r="A1123" s="22" t="s">
        <v>60</v>
      </c>
      <c r="B1123" s="23">
        <v>2012</v>
      </c>
      <c r="C1123" s="23"/>
      <c r="D1123" s="24" t="s">
        <v>67</v>
      </c>
      <c r="E1123" s="25">
        <v>1242.59148</v>
      </c>
      <c r="F1123" s="25">
        <v>1235.5204250000002</v>
      </c>
      <c r="G1123" s="25">
        <v>2478.1119099999996</v>
      </c>
      <c r="H1123" s="44">
        <v>510</v>
      </c>
      <c r="I1123" s="44">
        <v>415</v>
      </c>
      <c r="J1123" s="44"/>
      <c r="K1123" s="44">
        <v>925</v>
      </c>
      <c r="L1123" s="25">
        <v>293</v>
      </c>
      <c r="M1123" s="25">
        <v>246</v>
      </c>
      <c r="N1123" s="25"/>
      <c r="O1123" s="26">
        <v>539</v>
      </c>
      <c r="P1123" s="27">
        <f>Table1[[#This Row],[Female Voters]]/Table1[[#This Row],[Female Population]]</f>
        <v>0.41043255825317582</v>
      </c>
      <c r="Q1123" s="27">
        <f>Table1[[#This Row],[Male Voters]]/Table1[[#This Row],[Male Population]]</f>
        <v>0.33589084534964281</v>
      </c>
      <c r="R1123" s="27">
        <f>Table1[[#This Row],[Total Voters]]/Table1[[#This Row],[Total Population]]</f>
        <v>0.37326804986785289</v>
      </c>
      <c r="S1123" s="27">
        <f>Table1[[#This Row],[Female Ballots]]/Table1[[#This Row],[Female Population]]</f>
        <v>0.23579752856505984</v>
      </c>
      <c r="T1123" s="27">
        <f>Table1[[#This Row],[Male Ballots]]/Table1[[#This Row],[Male Population]]</f>
        <v>0.1991063806168967</v>
      </c>
      <c r="U1123" s="27">
        <f>Table1[[#This Row],[Total Ballots]]/Table1[[#This Row],[Total Population]]</f>
        <v>0.21750430149056507</v>
      </c>
      <c r="V1123" s="27">
        <f>Table1[[#This Row],[Female Ballots]]/Table1[[#This Row],[Female Voters]]</f>
        <v>0.57450980392156858</v>
      </c>
      <c r="W1123" s="27">
        <f>Table1[[#This Row],[Male Ballots]]/Table1[[#This Row],[Male Voters]]</f>
        <v>0.59277108433734937</v>
      </c>
      <c r="X1123" s="27">
        <f>Table1[[#This Row],[Total Ballots]]/Table1[[#This Row],[Total Voters]]</f>
        <v>0.58270270270270275</v>
      </c>
    </row>
    <row r="1124" spans="1:24" s="12" customFormat="1" hidden="1" x14ac:dyDescent="0.25">
      <c r="A1124" s="22" t="s">
        <v>60</v>
      </c>
      <c r="B1124" s="23">
        <v>2012</v>
      </c>
      <c r="C1124" s="23"/>
      <c r="D1124" s="24" t="s">
        <v>68</v>
      </c>
      <c r="E1124" s="25">
        <v>1123.7176509999999</v>
      </c>
      <c r="F1124" s="25">
        <v>1198.932366</v>
      </c>
      <c r="G1124" s="25">
        <v>2322.65002</v>
      </c>
      <c r="H1124" s="44">
        <v>507</v>
      </c>
      <c r="I1124" s="44">
        <v>418</v>
      </c>
      <c r="J1124" s="44"/>
      <c r="K1124" s="44">
        <v>925</v>
      </c>
      <c r="L1124" s="25">
        <v>365</v>
      </c>
      <c r="M1124" s="25">
        <v>285</v>
      </c>
      <c r="N1124" s="25"/>
      <c r="O1124" s="26">
        <v>650</v>
      </c>
      <c r="P1124" s="27">
        <f>Table1[[#This Row],[Female Voters]]/Table1[[#This Row],[Female Population]]</f>
        <v>0.45118095239388567</v>
      </c>
      <c r="Q1124" s="27">
        <f>Table1[[#This Row],[Male Voters]]/Table1[[#This Row],[Male Population]]</f>
        <v>0.34864351972961916</v>
      </c>
      <c r="R1124" s="27">
        <f>Table1[[#This Row],[Total Voters]]/Table1[[#This Row],[Total Population]]</f>
        <v>0.39825199321247717</v>
      </c>
      <c r="S1124" s="27">
        <f>Table1[[#This Row],[Female Ballots]]/Table1[[#This Row],[Female Population]]</f>
        <v>0.32481468959323129</v>
      </c>
      <c r="T1124" s="27">
        <f>Table1[[#This Row],[Male Ballots]]/Table1[[#This Row],[Male Population]]</f>
        <v>0.23771149072474035</v>
      </c>
      <c r="U1124" s="27">
        <f>Table1[[#This Row],[Total Ballots]]/Table1[[#This Row],[Total Population]]</f>
        <v>0.27985275198714615</v>
      </c>
      <c r="V1124" s="27">
        <f>Table1[[#This Row],[Female Ballots]]/Table1[[#This Row],[Female Voters]]</f>
        <v>0.71992110453648916</v>
      </c>
      <c r="W1124" s="27">
        <f>Table1[[#This Row],[Male Ballots]]/Table1[[#This Row],[Male Voters]]</f>
        <v>0.68181818181818177</v>
      </c>
      <c r="X1124" s="27">
        <f>Table1[[#This Row],[Total Ballots]]/Table1[[#This Row],[Total Voters]]</f>
        <v>0.70270270270270274</v>
      </c>
    </row>
    <row r="1125" spans="1:24" s="12" customFormat="1" hidden="1" x14ac:dyDescent="0.25">
      <c r="A1125" s="22" t="s">
        <v>60</v>
      </c>
      <c r="B1125" s="23">
        <v>2012</v>
      </c>
      <c r="C1125" s="23"/>
      <c r="D1125" s="24" t="s">
        <v>69</v>
      </c>
      <c r="E1125" s="25">
        <v>918.46763400000009</v>
      </c>
      <c r="F1125" s="25">
        <v>944.30796599999996</v>
      </c>
      <c r="G1125" s="25">
        <v>1862.7755999999999</v>
      </c>
      <c r="H1125" s="44">
        <v>556</v>
      </c>
      <c r="I1125" s="44">
        <v>525</v>
      </c>
      <c r="J1125" s="44"/>
      <c r="K1125" s="44">
        <v>1081</v>
      </c>
      <c r="L1125" s="25">
        <v>442</v>
      </c>
      <c r="M1125" s="25">
        <v>415</v>
      </c>
      <c r="N1125" s="25"/>
      <c r="O1125" s="26">
        <v>857</v>
      </c>
      <c r="P1125" s="27">
        <f>Table1[[#This Row],[Female Voters]]/Table1[[#This Row],[Female Population]]</f>
        <v>0.6053561164464506</v>
      </c>
      <c r="Q1125" s="27">
        <f>Table1[[#This Row],[Male Voters]]/Table1[[#This Row],[Male Population]]</f>
        <v>0.55596269321315883</v>
      </c>
      <c r="R1125" s="27">
        <f>Table1[[#This Row],[Total Voters]]/Table1[[#This Row],[Total Population]]</f>
        <v>0.58031681325437157</v>
      </c>
      <c r="S1125" s="27">
        <f>Table1[[#This Row],[Female Ballots]]/Table1[[#This Row],[Female Population]]</f>
        <v>0.48123633717505604</v>
      </c>
      <c r="T1125" s="27">
        <f>Table1[[#This Row],[Male Ballots]]/Table1[[#This Row],[Male Population]]</f>
        <v>0.43947527177802082</v>
      </c>
      <c r="U1125" s="27">
        <f>Table1[[#This Row],[Total Ballots]]/Table1[[#This Row],[Total Population]]</f>
        <v>0.46006615074837787</v>
      </c>
      <c r="V1125" s="27">
        <f>Table1[[#This Row],[Female Ballots]]/Table1[[#This Row],[Female Voters]]</f>
        <v>0.79496402877697847</v>
      </c>
      <c r="W1125" s="27">
        <f>Table1[[#This Row],[Male Ballots]]/Table1[[#This Row],[Male Voters]]</f>
        <v>0.79047619047619044</v>
      </c>
      <c r="X1125" s="27">
        <f>Table1[[#This Row],[Total Ballots]]/Table1[[#This Row],[Total Voters]]</f>
        <v>0.79278445883441262</v>
      </c>
    </row>
    <row r="1126" spans="1:24" s="12" customFormat="1" hidden="1" x14ac:dyDescent="0.25">
      <c r="A1126" s="22" t="s">
        <v>60</v>
      </c>
      <c r="B1126" s="23">
        <v>2012</v>
      </c>
      <c r="C1126" s="23"/>
      <c r="D1126" s="24" t="s">
        <v>70</v>
      </c>
      <c r="E1126" s="25">
        <v>860.32081100000005</v>
      </c>
      <c r="F1126" s="25">
        <v>820.388192</v>
      </c>
      <c r="G1126" s="25">
        <v>1680.7090029999999</v>
      </c>
      <c r="H1126" s="44">
        <v>665</v>
      </c>
      <c r="I1126" s="44">
        <v>608</v>
      </c>
      <c r="J1126" s="44"/>
      <c r="K1126" s="44">
        <v>1273</v>
      </c>
      <c r="L1126" s="25">
        <v>576</v>
      </c>
      <c r="M1126" s="25">
        <v>529</v>
      </c>
      <c r="N1126" s="25"/>
      <c r="O1126" s="26">
        <v>1105</v>
      </c>
      <c r="P1126" s="27">
        <f>Table1[[#This Row],[Female Voters]]/Table1[[#This Row],[Female Population]]</f>
        <v>0.77296746922468662</v>
      </c>
      <c r="Q1126" s="27">
        <f>Table1[[#This Row],[Male Voters]]/Table1[[#This Row],[Male Population]]</f>
        <v>0.74111256832911609</v>
      </c>
      <c r="R1126" s="27">
        <f>Table1[[#This Row],[Total Voters]]/Table1[[#This Row],[Total Population]]</f>
        <v>0.75741844526788682</v>
      </c>
      <c r="S1126" s="27">
        <f>Table1[[#This Row],[Female Ballots]]/Table1[[#This Row],[Female Population]]</f>
        <v>0.66951768762920227</v>
      </c>
      <c r="T1126" s="27">
        <f>Table1[[#This Row],[Male Ballots]]/Table1[[#This Row],[Male Population]]</f>
        <v>0.64481669185214208</v>
      </c>
      <c r="U1126" s="27">
        <f>Table1[[#This Row],[Total Ballots]]/Table1[[#This Row],[Total Population]]</f>
        <v>0.65746063002436361</v>
      </c>
      <c r="V1126" s="27">
        <f>Table1[[#This Row],[Female Ballots]]/Table1[[#This Row],[Female Voters]]</f>
        <v>0.86616541353383458</v>
      </c>
      <c r="W1126" s="27">
        <f>Table1[[#This Row],[Male Ballots]]/Table1[[#This Row],[Male Voters]]</f>
        <v>0.87006578947368418</v>
      </c>
      <c r="X1126" s="27">
        <f>Table1[[#This Row],[Total Ballots]]/Table1[[#This Row],[Total Voters]]</f>
        <v>0.8680282796543598</v>
      </c>
    </row>
    <row r="1127" spans="1:24" s="12" customFormat="1" hidden="1" x14ac:dyDescent="0.25">
      <c r="A1127" s="22" t="s">
        <v>60</v>
      </c>
      <c r="B1127" s="23">
        <v>2012</v>
      </c>
      <c r="C1127" s="23"/>
      <c r="D1127" s="24" t="s">
        <v>71</v>
      </c>
      <c r="E1127" s="25">
        <v>966.17334699999992</v>
      </c>
      <c r="F1127" s="25">
        <v>895.03012899999999</v>
      </c>
      <c r="G1127" s="25">
        <v>1861.2034749999998</v>
      </c>
      <c r="H1127" s="44">
        <v>793</v>
      </c>
      <c r="I1127" s="44">
        <v>746</v>
      </c>
      <c r="J1127" s="44"/>
      <c r="K1127" s="44">
        <v>1539</v>
      </c>
      <c r="L1127" s="25">
        <v>688</v>
      </c>
      <c r="M1127" s="25">
        <v>659</v>
      </c>
      <c r="N1127" s="25"/>
      <c r="O1127" s="26">
        <v>1347</v>
      </c>
      <c r="P1127" s="27">
        <f>Table1[[#This Row],[Female Voters]]/Table1[[#This Row],[Female Population]]</f>
        <v>0.8207636884853956</v>
      </c>
      <c r="Q1127" s="27">
        <f>Table1[[#This Row],[Male Voters]]/Table1[[#This Row],[Male Population]]</f>
        <v>0.83349149467570605</v>
      </c>
      <c r="R1127" s="27">
        <f>Table1[[#This Row],[Total Voters]]/Table1[[#This Row],[Total Population]]</f>
        <v>0.82688433622229307</v>
      </c>
      <c r="S1127" s="27">
        <f>Table1[[#This Row],[Female Ballots]]/Table1[[#This Row],[Female Population]]</f>
        <v>0.71208753805542524</v>
      </c>
      <c r="T1127" s="27">
        <f>Table1[[#This Row],[Male Ballots]]/Table1[[#This Row],[Male Population]]</f>
        <v>0.7362880629910058</v>
      </c>
      <c r="U1127" s="27">
        <f>Table1[[#This Row],[Total Ballots]]/Table1[[#This Row],[Total Population]]</f>
        <v>0.72372527673257225</v>
      </c>
      <c r="V1127" s="27">
        <f>Table1[[#This Row],[Female Ballots]]/Table1[[#This Row],[Female Voters]]</f>
        <v>0.86759142496847419</v>
      </c>
      <c r="W1127" s="27">
        <f>Table1[[#This Row],[Male Ballots]]/Table1[[#This Row],[Male Voters]]</f>
        <v>0.88337801608579092</v>
      </c>
      <c r="X1127" s="27">
        <f>Table1[[#This Row],[Total Ballots]]/Table1[[#This Row],[Total Voters]]</f>
        <v>0.87524366471734893</v>
      </c>
    </row>
    <row r="1128" spans="1:24" s="12" customFormat="1" hidden="1" x14ac:dyDescent="0.25">
      <c r="A1128" s="8" t="s">
        <v>60</v>
      </c>
      <c r="B1128" s="17">
        <v>2012</v>
      </c>
      <c r="C1128" s="17"/>
      <c r="D1128" s="9" t="s">
        <v>453</v>
      </c>
      <c r="E1128" s="10">
        <v>9368.5152199999993</v>
      </c>
      <c r="F1128" s="10">
        <v>9681.4859699999997</v>
      </c>
      <c r="G1128" s="10">
        <v>19050.001199999999</v>
      </c>
      <c r="H1128" s="44">
        <v>3389</v>
      </c>
      <c r="I1128" s="44">
        <v>3068</v>
      </c>
      <c r="J1128" s="44"/>
      <c r="K1128" s="44">
        <v>6457</v>
      </c>
      <c r="L1128" s="10">
        <v>2556</v>
      </c>
      <c r="M1128" s="10">
        <v>2326</v>
      </c>
      <c r="N1128" s="10"/>
      <c r="O1128" s="11">
        <v>4882</v>
      </c>
      <c r="P1128" s="27">
        <f>Table1[[#This Row],[Female Voters]]/Table1[[#This Row],[Female Population]]</f>
        <v>0.36174355491947424</v>
      </c>
      <c r="Q1128" s="27">
        <f>Table1[[#This Row],[Male Voters]]/Table1[[#This Row],[Male Population]]</f>
        <v>0.31689350266134819</v>
      </c>
      <c r="R1128" s="27">
        <f>Table1[[#This Row],[Total Voters]]/Table1[[#This Row],[Total Population]]</f>
        <v>0.33895010988240781</v>
      </c>
      <c r="S1128" s="27">
        <f>Table1[[#This Row],[Female Ballots]]/Table1[[#This Row],[Female Population]]</f>
        <v>0.27282871831636946</v>
      </c>
      <c r="T1128" s="27">
        <f>Table1[[#This Row],[Male Ballots]]/Table1[[#This Row],[Male Population]]</f>
        <v>0.24025237522499865</v>
      </c>
      <c r="U1128" s="27">
        <f>Table1[[#This Row],[Total Ballots]]/Table1[[#This Row],[Total Population]]</f>
        <v>0.25627294973608716</v>
      </c>
      <c r="V1128" s="27">
        <f>Table1[[#This Row],[Female Ballots]]/Table1[[#This Row],[Female Voters]]</f>
        <v>0.7542047801711419</v>
      </c>
      <c r="W1128" s="27">
        <f>Table1[[#This Row],[Male Ballots]]/Table1[[#This Row],[Male Voters]]</f>
        <v>0.75814863102998697</v>
      </c>
      <c r="X1128" s="27">
        <f>Table1[[#This Row],[Total Ballots]]/Table1[[#This Row],[Total Voters]]</f>
        <v>0.75607867430695375</v>
      </c>
    </row>
    <row r="1129" spans="1:24" s="12" customFormat="1" hidden="1" x14ac:dyDescent="0.25">
      <c r="A1129" s="22" t="s">
        <v>38</v>
      </c>
      <c r="B1129" s="23">
        <v>2012</v>
      </c>
      <c r="C1129" s="23"/>
      <c r="D1129" s="24" t="s">
        <v>66</v>
      </c>
      <c r="E1129" s="25">
        <v>840.45803899999999</v>
      </c>
      <c r="F1129" s="25">
        <v>804.58679899999993</v>
      </c>
      <c r="G1129" s="25">
        <v>1645.0448330000002</v>
      </c>
      <c r="H1129" s="44">
        <v>607</v>
      </c>
      <c r="I1129" s="44">
        <v>546</v>
      </c>
      <c r="J1129" s="44">
        <v>1</v>
      </c>
      <c r="K1129" s="44">
        <v>1154</v>
      </c>
      <c r="L1129" s="25">
        <v>260</v>
      </c>
      <c r="M1129" s="25">
        <v>229</v>
      </c>
      <c r="N1129" s="25">
        <v>0</v>
      </c>
      <c r="O1129" s="26">
        <v>489</v>
      </c>
      <c r="P1129" s="27">
        <f>Table1[[#This Row],[Female Voters]]/Table1[[#This Row],[Female Population]]</f>
        <v>0.72222522937876266</v>
      </c>
      <c r="Q1129" s="27">
        <f>Table1[[#This Row],[Male Voters]]/Table1[[#This Row],[Male Population]]</f>
        <v>0.67860919502856532</v>
      </c>
      <c r="R1129" s="27">
        <f>Table1[[#This Row],[Total Voters]]/Table1[[#This Row],[Total Population]]</f>
        <v>0.70150063806802032</v>
      </c>
      <c r="S1129" s="27">
        <f>Table1[[#This Row],[Female Ballots]]/Table1[[#This Row],[Female Population]]</f>
        <v>0.30935512296289669</v>
      </c>
      <c r="T1129" s="27">
        <f>Table1[[#This Row],[Male Ballots]]/Table1[[#This Row],[Male Population]]</f>
        <v>0.2846181422372554</v>
      </c>
      <c r="U1129" s="27">
        <f>Table1[[#This Row],[Total Ballots]]/Table1[[#This Row],[Total Population]]</f>
        <v>0.29725633623506231</v>
      </c>
      <c r="V1129" s="27">
        <f>Table1[[#This Row],[Female Ballots]]/Table1[[#This Row],[Female Voters]]</f>
        <v>0.42833607907742999</v>
      </c>
      <c r="W1129" s="27">
        <f>Table1[[#This Row],[Male Ballots]]/Table1[[#This Row],[Male Voters]]</f>
        <v>0.41941391941391942</v>
      </c>
      <c r="X1129" s="27">
        <f>Table1[[#This Row],[Total Ballots]]/Table1[[#This Row],[Total Voters]]</f>
        <v>0.4237435008665511</v>
      </c>
    </row>
    <row r="1130" spans="1:24" s="12" customFormat="1" hidden="1" x14ac:dyDescent="0.25">
      <c r="A1130" s="22" t="s">
        <v>38</v>
      </c>
      <c r="B1130" s="23">
        <v>2012</v>
      </c>
      <c r="C1130" s="23"/>
      <c r="D1130" s="24" t="s">
        <v>67</v>
      </c>
      <c r="E1130" s="25">
        <v>1238.510098</v>
      </c>
      <c r="F1130" s="25">
        <v>1138.7366750000001</v>
      </c>
      <c r="G1130" s="25">
        <v>2377.2467699999997</v>
      </c>
      <c r="H1130" s="44">
        <v>981</v>
      </c>
      <c r="I1130" s="44">
        <v>824</v>
      </c>
      <c r="J1130" s="44">
        <v>3</v>
      </c>
      <c r="K1130" s="44">
        <v>1808</v>
      </c>
      <c r="L1130" s="25">
        <v>499</v>
      </c>
      <c r="M1130" s="25">
        <v>421</v>
      </c>
      <c r="N1130" s="25">
        <v>0</v>
      </c>
      <c r="O1130" s="26">
        <v>920</v>
      </c>
      <c r="P1130" s="27">
        <f>Table1[[#This Row],[Female Voters]]/Table1[[#This Row],[Female Population]]</f>
        <v>0.79208074410064278</v>
      </c>
      <c r="Q1130" s="27">
        <f>Table1[[#This Row],[Male Voters]]/Table1[[#This Row],[Male Population]]</f>
        <v>0.72360890633473263</v>
      </c>
      <c r="R1130" s="27">
        <f>Table1[[#This Row],[Total Voters]]/Table1[[#This Row],[Total Population]]</f>
        <v>0.76054367717155436</v>
      </c>
      <c r="S1130" s="27">
        <f>Table1[[#This Row],[Female Ballots]]/Table1[[#This Row],[Female Population]]</f>
        <v>0.40290345698901198</v>
      </c>
      <c r="T1130" s="27">
        <f>Table1[[#This Row],[Male Ballots]]/Table1[[#This Row],[Male Population]]</f>
        <v>0.36970794850354666</v>
      </c>
      <c r="U1130" s="27">
        <f>Table1[[#This Row],[Total Ballots]]/Table1[[#This Row],[Total Population]]</f>
        <v>0.38700231360499443</v>
      </c>
      <c r="V1130" s="27">
        <f>Table1[[#This Row],[Female Ballots]]/Table1[[#This Row],[Female Voters]]</f>
        <v>0.50866462793068301</v>
      </c>
      <c r="W1130" s="27">
        <f>Table1[[#This Row],[Male Ballots]]/Table1[[#This Row],[Male Voters]]</f>
        <v>0.51092233009708743</v>
      </c>
      <c r="X1130" s="27">
        <f>Table1[[#This Row],[Total Ballots]]/Table1[[#This Row],[Total Voters]]</f>
        <v>0.50884955752212391</v>
      </c>
    </row>
    <row r="1131" spans="1:24" s="12" customFormat="1" hidden="1" x14ac:dyDescent="0.25">
      <c r="A1131" s="22" t="s">
        <v>38</v>
      </c>
      <c r="B1131" s="23">
        <v>2012</v>
      </c>
      <c r="C1131" s="23"/>
      <c r="D1131" s="24" t="s">
        <v>68</v>
      </c>
      <c r="E1131" s="25">
        <v>1152.700345</v>
      </c>
      <c r="F1131" s="25">
        <v>1091.3733560000001</v>
      </c>
      <c r="G1131" s="25">
        <v>2244.0736999999999</v>
      </c>
      <c r="H1131" s="44">
        <v>944</v>
      </c>
      <c r="I1131" s="44">
        <v>801</v>
      </c>
      <c r="J1131" s="44">
        <v>2</v>
      </c>
      <c r="K1131" s="44">
        <v>1747</v>
      </c>
      <c r="L1131" s="25">
        <v>579</v>
      </c>
      <c r="M1131" s="25">
        <v>506</v>
      </c>
      <c r="N1131" s="25">
        <v>1</v>
      </c>
      <c r="O1131" s="26">
        <v>1086</v>
      </c>
      <c r="P1131" s="27">
        <f>Table1[[#This Row],[Female Voters]]/Table1[[#This Row],[Female Population]]</f>
        <v>0.81894657539987115</v>
      </c>
      <c r="Q1131" s="27">
        <f>Table1[[#This Row],[Male Voters]]/Table1[[#This Row],[Male Population]]</f>
        <v>0.73393765350452622</v>
      </c>
      <c r="R1131" s="27">
        <f>Table1[[#This Row],[Total Voters]]/Table1[[#This Row],[Total Population]]</f>
        <v>0.77849493089286692</v>
      </c>
      <c r="S1131" s="27">
        <f>Table1[[#This Row],[Female Ballots]]/Table1[[#This Row],[Female Population]]</f>
        <v>0.50229879995394644</v>
      </c>
      <c r="T1131" s="27">
        <f>Table1[[#This Row],[Male Ballots]]/Table1[[#This Row],[Male Population]]</f>
        <v>0.46363602081559335</v>
      </c>
      <c r="U1131" s="27">
        <f>Table1[[#This Row],[Total Ballots]]/Table1[[#This Row],[Total Population]]</f>
        <v>0.48394132509997334</v>
      </c>
      <c r="V1131" s="27">
        <f>Table1[[#This Row],[Female Ballots]]/Table1[[#This Row],[Female Voters]]</f>
        <v>0.61334745762711862</v>
      </c>
      <c r="W1131" s="27">
        <f>Table1[[#This Row],[Male Ballots]]/Table1[[#This Row],[Male Voters]]</f>
        <v>0.63171036204744069</v>
      </c>
      <c r="X1131" s="27">
        <f>Table1[[#This Row],[Total Ballots]]/Table1[[#This Row],[Total Voters]]</f>
        <v>0.62163709215798513</v>
      </c>
    </row>
    <row r="1132" spans="1:24" s="12" customFormat="1" hidden="1" x14ac:dyDescent="0.25">
      <c r="A1132" s="22" t="s">
        <v>38</v>
      </c>
      <c r="B1132" s="23">
        <v>2012</v>
      </c>
      <c r="C1132" s="23"/>
      <c r="D1132" s="24" t="s">
        <v>69</v>
      </c>
      <c r="E1132" s="25">
        <v>1584.6629849999999</v>
      </c>
      <c r="F1132" s="25">
        <v>1459.602666</v>
      </c>
      <c r="G1132" s="25">
        <v>3044.2656500000003</v>
      </c>
      <c r="H1132" s="44">
        <v>1219</v>
      </c>
      <c r="I1132" s="44">
        <v>1059</v>
      </c>
      <c r="J1132" s="44">
        <v>5</v>
      </c>
      <c r="K1132" s="44">
        <v>2283</v>
      </c>
      <c r="L1132" s="25">
        <v>904</v>
      </c>
      <c r="M1132" s="25">
        <v>791</v>
      </c>
      <c r="N1132" s="25">
        <v>4</v>
      </c>
      <c r="O1132" s="26">
        <v>1699</v>
      </c>
      <c r="P1132" s="27">
        <f>Table1[[#This Row],[Female Voters]]/Table1[[#This Row],[Female Population]]</f>
        <v>0.76924873713763187</v>
      </c>
      <c r="Q1132" s="27">
        <f>Table1[[#This Row],[Male Voters]]/Table1[[#This Row],[Male Population]]</f>
        <v>0.72553991895764325</v>
      </c>
      <c r="R1132" s="27">
        <f>Table1[[#This Row],[Total Voters]]/Table1[[#This Row],[Total Population]]</f>
        <v>0.74993455318197999</v>
      </c>
      <c r="S1132" s="27">
        <f>Table1[[#This Row],[Female Ballots]]/Table1[[#This Row],[Female Population]]</f>
        <v>0.57046830055161546</v>
      </c>
      <c r="T1132" s="27">
        <f>Table1[[#This Row],[Male Ballots]]/Table1[[#This Row],[Male Population]]</f>
        <v>0.54192830585032647</v>
      </c>
      <c r="U1132" s="27">
        <f>Table1[[#This Row],[Total Ballots]]/Table1[[#This Row],[Total Population]]</f>
        <v>0.55809846949460529</v>
      </c>
      <c r="V1132" s="27">
        <f>Table1[[#This Row],[Female Ballots]]/Table1[[#This Row],[Female Voters]]</f>
        <v>0.74159146841673507</v>
      </c>
      <c r="W1132" s="27">
        <f>Table1[[#This Row],[Male Ballots]]/Table1[[#This Row],[Male Voters]]</f>
        <v>0.7469310670443815</v>
      </c>
      <c r="X1132" s="27">
        <f>Table1[[#This Row],[Total Ballots]]/Table1[[#This Row],[Total Voters]]</f>
        <v>0.74419623302671922</v>
      </c>
    </row>
    <row r="1133" spans="1:24" s="12" customFormat="1" hidden="1" x14ac:dyDescent="0.25">
      <c r="A1133" s="22" t="s">
        <v>38</v>
      </c>
      <c r="B1133" s="23">
        <v>2012</v>
      </c>
      <c r="C1133" s="23"/>
      <c r="D1133" s="24" t="s">
        <v>70</v>
      </c>
      <c r="E1133" s="25">
        <v>1719.7482580000001</v>
      </c>
      <c r="F1133" s="25">
        <v>1632.949188</v>
      </c>
      <c r="G1133" s="25">
        <v>3352.6974500000001</v>
      </c>
      <c r="H1133" s="44">
        <v>1463</v>
      </c>
      <c r="I1133" s="44">
        <v>1299</v>
      </c>
      <c r="J1133" s="44">
        <v>2</v>
      </c>
      <c r="K1133" s="44">
        <v>2764</v>
      </c>
      <c r="L1133" s="25">
        <v>1250</v>
      </c>
      <c r="M1133" s="25">
        <v>1109</v>
      </c>
      <c r="N1133" s="25">
        <v>1</v>
      </c>
      <c r="O1133" s="26">
        <v>2360</v>
      </c>
      <c r="P1133" s="27">
        <f>Table1[[#This Row],[Female Voters]]/Table1[[#This Row],[Female Population]]</f>
        <v>0.85070590605011676</v>
      </c>
      <c r="Q1133" s="27">
        <f>Table1[[#This Row],[Male Voters]]/Table1[[#This Row],[Male Population]]</f>
        <v>0.79549321531001616</v>
      </c>
      <c r="R1133" s="27">
        <f>Table1[[#This Row],[Total Voters]]/Table1[[#This Row],[Total Population]]</f>
        <v>0.82441080390358512</v>
      </c>
      <c r="S1133" s="27">
        <f>Table1[[#This Row],[Female Ballots]]/Table1[[#This Row],[Female Population]]</f>
        <v>0.7268505690790471</v>
      </c>
      <c r="T1133" s="27">
        <f>Table1[[#This Row],[Male Ballots]]/Table1[[#This Row],[Male Population]]</f>
        <v>0.67913931930624161</v>
      </c>
      <c r="U1133" s="27">
        <f>Table1[[#This Row],[Total Ballots]]/Table1[[#This Row],[Total Population]]</f>
        <v>0.70391081664705535</v>
      </c>
      <c r="V1133" s="27">
        <f>Table1[[#This Row],[Female Ballots]]/Table1[[#This Row],[Female Voters]]</f>
        <v>0.85440874914559128</v>
      </c>
      <c r="W1133" s="27">
        <f>Table1[[#This Row],[Male Ballots]]/Table1[[#This Row],[Male Voters]]</f>
        <v>0.85373364126250961</v>
      </c>
      <c r="X1133" s="27">
        <f>Table1[[#This Row],[Total Ballots]]/Table1[[#This Row],[Total Voters]]</f>
        <v>0.85383502170767001</v>
      </c>
    </row>
    <row r="1134" spans="1:24" s="12" customFormat="1" hidden="1" x14ac:dyDescent="0.25">
      <c r="A1134" s="22" t="s">
        <v>38</v>
      </c>
      <c r="B1134" s="23">
        <v>2012</v>
      </c>
      <c r="C1134" s="23"/>
      <c r="D1134" s="24" t="s">
        <v>71</v>
      </c>
      <c r="E1134" s="25">
        <v>2354.0421619999997</v>
      </c>
      <c r="F1134" s="25">
        <v>2175.6868590000004</v>
      </c>
      <c r="G1134" s="25">
        <v>4529.7290190000003</v>
      </c>
      <c r="H1134" s="44">
        <v>2128</v>
      </c>
      <c r="I1134" s="44">
        <v>1832</v>
      </c>
      <c r="J1134" s="44">
        <v>5</v>
      </c>
      <c r="K1134" s="44">
        <v>3965</v>
      </c>
      <c r="L1134" s="25">
        <v>1873</v>
      </c>
      <c r="M1134" s="25">
        <v>1643</v>
      </c>
      <c r="N1134" s="25">
        <v>2</v>
      </c>
      <c r="O1134" s="26">
        <v>3518</v>
      </c>
      <c r="P1134" s="27">
        <f>Table1[[#This Row],[Female Voters]]/Table1[[#This Row],[Female Population]]</f>
        <v>0.90397701211606429</v>
      </c>
      <c r="Q1134" s="27">
        <f>Table1[[#This Row],[Male Voters]]/Table1[[#This Row],[Male Population]]</f>
        <v>0.84203293889545883</v>
      </c>
      <c r="R1134" s="27">
        <f>Table1[[#This Row],[Total Voters]]/Table1[[#This Row],[Total Population]]</f>
        <v>0.87532829963310432</v>
      </c>
      <c r="S1134" s="27">
        <f>Table1[[#This Row],[Female Ballots]]/Table1[[#This Row],[Female Population]]</f>
        <v>0.79565269910403591</v>
      </c>
      <c r="T1134" s="27">
        <f>Table1[[#This Row],[Male Ballots]]/Table1[[#This Row],[Male Population]]</f>
        <v>0.75516382019936612</v>
      </c>
      <c r="U1134" s="27">
        <f>Table1[[#This Row],[Total Ballots]]/Table1[[#This Row],[Total Population]]</f>
        <v>0.77664689990145297</v>
      </c>
      <c r="V1134" s="27">
        <f>Table1[[#This Row],[Female Ballots]]/Table1[[#This Row],[Female Voters]]</f>
        <v>0.88016917293233088</v>
      </c>
      <c r="W1134" s="27">
        <f>Table1[[#This Row],[Male Ballots]]/Table1[[#This Row],[Male Voters]]</f>
        <v>0.89683406113537123</v>
      </c>
      <c r="X1134" s="27">
        <f>Table1[[#This Row],[Total Ballots]]/Table1[[#This Row],[Total Voters]]</f>
        <v>0.88726355611601515</v>
      </c>
    </row>
    <row r="1135" spans="1:24" s="12" customFormat="1" hidden="1" x14ac:dyDescent="0.25">
      <c r="A1135" s="8" t="s">
        <v>38</v>
      </c>
      <c r="B1135" s="17">
        <v>2012</v>
      </c>
      <c r="C1135" s="17"/>
      <c r="D1135" s="9" t="s">
        <v>453</v>
      </c>
      <c r="E1135" s="10">
        <v>11154.579599999999</v>
      </c>
      <c r="F1135" s="10">
        <v>10545.417600000001</v>
      </c>
      <c r="G1135" s="10">
        <v>21699.997200000002</v>
      </c>
      <c r="H1135" s="44">
        <v>7342</v>
      </c>
      <c r="I1135" s="44">
        <v>6361</v>
      </c>
      <c r="J1135" s="44">
        <v>18</v>
      </c>
      <c r="K1135" s="44">
        <v>13721</v>
      </c>
      <c r="L1135" s="10">
        <v>5365</v>
      </c>
      <c r="M1135" s="10">
        <v>4699</v>
      </c>
      <c r="N1135" s="10">
        <v>8</v>
      </c>
      <c r="O1135" s="11">
        <v>10072</v>
      </c>
      <c r="P1135" s="27">
        <f>Table1[[#This Row],[Female Voters]]/Table1[[#This Row],[Female Population]]</f>
        <v>0.65820499411739375</v>
      </c>
      <c r="Q1135" s="27">
        <f>Table1[[#This Row],[Male Voters]]/Table1[[#This Row],[Male Population]]</f>
        <v>0.60320038914343233</v>
      </c>
      <c r="R1135" s="27">
        <f>Table1[[#This Row],[Total Voters]]/Table1[[#This Row],[Total Population]]</f>
        <v>0.63230422905308015</v>
      </c>
      <c r="S1135" s="27">
        <f>Table1[[#This Row],[Female Ballots]]/Table1[[#This Row],[Female Population]]</f>
        <v>0.48096837284661093</v>
      </c>
      <c r="T1135" s="27">
        <f>Table1[[#This Row],[Male Ballots]]/Table1[[#This Row],[Male Population]]</f>
        <v>0.44559638871010665</v>
      </c>
      <c r="U1135" s="27">
        <f>Table1[[#This Row],[Total Ballots]]/Table1[[#This Row],[Total Population]]</f>
        <v>0.46414752532779124</v>
      </c>
      <c r="V1135" s="27">
        <f>Table1[[#This Row],[Female Ballots]]/Table1[[#This Row],[Female Voters]]</f>
        <v>0.73072732225551618</v>
      </c>
      <c r="W1135" s="27">
        <f>Table1[[#This Row],[Male Ballots]]/Table1[[#This Row],[Male Voters]]</f>
        <v>0.73872032699261125</v>
      </c>
      <c r="X1135" s="27">
        <f>Table1[[#This Row],[Total Ballots]]/Table1[[#This Row],[Total Voters]]</f>
        <v>0.73405728445448581</v>
      </c>
    </row>
    <row r="1136" spans="1:24" s="12" customFormat="1" hidden="1" x14ac:dyDescent="0.25">
      <c r="A1136" s="22" t="s">
        <v>49</v>
      </c>
      <c r="B1136" s="23">
        <v>2012</v>
      </c>
      <c r="C1136" s="23" t="s">
        <v>76</v>
      </c>
      <c r="D1136" s="24" t="s">
        <v>66</v>
      </c>
      <c r="E1136" s="25">
        <v>8104.4536699999999</v>
      </c>
      <c r="F1136" s="25">
        <v>8343.0210499999994</v>
      </c>
      <c r="G1136" s="25">
        <v>16447.474730000002</v>
      </c>
      <c r="H1136" s="44">
        <v>5307</v>
      </c>
      <c r="I1136" s="44">
        <v>4901</v>
      </c>
      <c r="J1136" s="44">
        <v>136</v>
      </c>
      <c r="K1136" s="44">
        <v>10344</v>
      </c>
      <c r="L1136" s="25">
        <v>3417</v>
      </c>
      <c r="M1136" s="25">
        <v>2989</v>
      </c>
      <c r="N1136" s="25">
        <v>106</v>
      </c>
      <c r="O1136" s="26">
        <v>6512</v>
      </c>
      <c r="P1136" s="27">
        <f>Table1[[#This Row],[Female Voters]]/Table1[[#This Row],[Female Population]]</f>
        <v>0.65482513887947247</v>
      </c>
      <c r="Q1136" s="27">
        <f>Table1[[#This Row],[Male Voters]]/Table1[[#This Row],[Male Population]]</f>
        <v>0.58743708911054471</v>
      </c>
      <c r="R1136" s="27">
        <f>Table1[[#This Row],[Total Voters]]/Table1[[#This Row],[Total Population]]</f>
        <v>0.62891113498005047</v>
      </c>
      <c r="S1136" s="27">
        <f>Table1[[#This Row],[Female Ballots]]/Table1[[#This Row],[Female Population]]</f>
        <v>0.42162003006428439</v>
      </c>
      <c r="T1136" s="27">
        <f>Table1[[#This Row],[Male Ballots]]/Table1[[#This Row],[Male Population]]</f>
        <v>0.35826350935552298</v>
      </c>
      <c r="U1136" s="27">
        <f>Table1[[#This Row],[Total Ballots]]/Table1[[#This Row],[Total Population]]</f>
        <v>0.39592704089231329</v>
      </c>
      <c r="V1136" s="27">
        <f>Table1[[#This Row],[Female Ballots]]/Table1[[#This Row],[Female Voters]]</f>
        <v>0.64386659129451662</v>
      </c>
      <c r="W1136" s="27">
        <f>Table1[[#This Row],[Male Ballots]]/Table1[[#This Row],[Male Voters]]</f>
        <v>0.60987553560497854</v>
      </c>
      <c r="X1136" s="27">
        <f>Table1[[#This Row],[Total Ballots]]/Table1[[#This Row],[Total Voters]]</f>
        <v>0.62954369682907962</v>
      </c>
    </row>
    <row r="1137" spans="1:24" s="12" customFormat="1" hidden="1" x14ac:dyDescent="0.25">
      <c r="A1137" s="22" t="s">
        <v>49</v>
      </c>
      <c r="B1137" s="23">
        <v>2012</v>
      </c>
      <c r="C1137" s="23" t="s">
        <v>76</v>
      </c>
      <c r="D1137" s="24" t="s">
        <v>67</v>
      </c>
      <c r="E1137" s="25">
        <v>11772.59791</v>
      </c>
      <c r="F1137" s="25">
        <v>12111.217270000001</v>
      </c>
      <c r="G1137" s="25">
        <v>23883.815199999997</v>
      </c>
      <c r="H1137" s="44">
        <v>8045</v>
      </c>
      <c r="I1137" s="44">
        <v>7248</v>
      </c>
      <c r="J1137" s="44">
        <v>150</v>
      </c>
      <c r="K1137" s="44">
        <v>15443</v>
      </c>
      <c r="L1137" s="25">
        <v>5746</v>
      </c>
      <c r="M1137" s="25">
        <v>5056</v>
      </c>
      <c r="N1137" s="25">
        <v>110</v>
      </c>
      <c r="O1137" s="26">
        <v>10912</v>
      </c>
      <c r="P1137" s="27">
        <f>Table1[[#This Row],[Female Voters]]/Table1[[#This Row],[Female Population]]</f>
        <v>0.68336658242326731</v>
      </c>
      <c r="Q1137" s="27">
        <f>Table1[[#This Row],[Male Voters]]/Table1[[#This Row],[Male Population]]</f>
        <v>0.59845346990459858</v>
      </c>
      <c r="R1137" s="27">
        <f>Table1[[#This Row],[Total Voters]]/Table1[[#This Row],[Total Population]]</f>
        <v>0.64658848976523653</v>
      </c>
      <c r="S1137" s="27">
        <f>Table1[[#This Row],[Female Ballots]]/Table1[[#This Row],[Female Population]]</f>
        <v>0.48808258329448029</v>
      </c>
      <c r="T1137" s="27">
        <f>Table1[[#This Row],[Male Ballots]]/Table1[[#This Row],[Male Population]]</f>
        <v>0.41746423066192745</v>
      </c>
      <c r="U1137" s="27">
        <f>Table1[[#This Row],[Total Ballots]]/Table1[[#This Row],[Total Population]]</f>
        <v>0.45687843037740472</v>
      </c>
      <c r="V1137" s="27">
        <f>Table1[[#This Row],[Female Ballots]]/Table1[[#This Row],[Female Voters]]</f>
        <v>0.71423244251087636</v>
      </c>
      <c r="W1137" s="27">
        <f>Table1[[#This Row],[Male Ballots]]/Table1[[#This Row],[Male Voters]]</f>
        <v>0.69757174392935983</v>
      </c>
      <c r="X1137" s="27">
        <f>Table1[[#This Row],[Total Ballots]]/Table1[[#This Row],[Total Voters]]</f>
        <v>0.70659845884866934</v>
      </c>
    </row>
    <row r="1138" spans="1:24" s="12" customFormat="1" hidden="1" x14ac:dyDescent="0.25">
      <c r="A1138" s="22" t="s">
        <v>49</v>
      </c>
      <c r="B1138" s="23">
        <v>2012</v>
      </c>
      <c r="C1138" s="23" t="s">
        <v>76</v>
      </c>
      <c r="D1138" s="24" t="s">
        <v>68</v>
      </c>
      <c r="E1138" s="25">
        <v>11085.87996</v>
      </c>
      <c r="F1138" s="25">
        <v>11138.05581</v>
      </c>
      <c r="G1138" s="25">
        <v>22223.935700000002</v>
      </c>
      <c r="H1138" s="44">
        <v>7622</v>
      </c>
      <c r="I1138" s="44">
        <v>6884</v>
      </c>
      <c r="J1138" s="44">
        <v>106</v>
      </c>
      <c r="K1138" s="44">
        <v>14612</v>
      </c>
      <c r="L1138" s="25">
        <v>6057</v>
      </c>
      <c r="M1138" s="25">
        <v>5503</v>
      </c>
      <c r="N1138" s="25">
        <v>88</v>
      </c>
      <c r="O1138" s="26">
        <v>11648</v>
      </c>
      <c r="P1138" s="27">
        <f>Table1[[#This Row],[Female Voters]]/Table1[[#This Row],[Female Population]]</f>
        <v>0.68754127119377539</v>
      </c>
      <c r="Q1138" s="27">
        <f>Table1[[#This Row],[Male Voters]]/Table1[[#This Row],[Male Population]]</f>
        <v>0.61806118746679184</v>
      </c>
      <c r="R1138" s="27">
        <f>Table1[[#This Row],[Total Voters]]/Table1[[#This Row],[Total Population]]</f>
        <v>0.65748930330103494</v>
      </c>
      <c r="S1138" s="27">
        <f>Table1[[#This Row],[Female Ballots]]/Table1[[#This Row],[Female Population]]</f>
        <v>0.54637070055375192</v>
      </c>
      <c r="T1138" s="27">
        <f>Table1[[#This Row],[Male Ballots]]/Table1[[#This Row],[Male Population]]</f>
        <v>0.49407186441454903</v>
      </c>
      <c r="U1138" s="27">
        <f>Table1[[#This Row],[Total Ballots]]/Table1[[#This Row],[Total Population]]</f>
        <v>0.52411958697306704</v>
      </c>
      <c r="V1138" s="27">
        <f>Table1[[#This Row],[Female Ballots]]/Table1[[#This Row],[Female Voters]]</f>
        <v>0.79467331409078978</v>
      </c>
      <c r="W1138" s="27">
        <f>Table1[[#This Row],[Male Ballots]]/Table1[[#This Row],[Male Voters]]</f>
        <v>0.79938988959907031</v>
      </c>
      <c r="X1138" s="27">
        <f>Table1[[#This Row],[Total Ballots]]/Table1[[#This Row],[Total Voters]]</f>
        <v>0.79715302491103202</v>
      </c>
    </row>
    <row r="1139" spans="1:24" s="12" customFormat="1" hidden="1" x14ac:dyDescent="0.25">
      <c r="A1139" s="22" t="s">
        <v>49</v>
      </c>
      <c r="B1139" s="23">
        <v>2012</v>
      </c>
      <c r="C1139" s="23" t="s">
        <v>76</v>
      </c>
      <c r="D1139" s="24" t="s">
        <v>69</v>
      </c>
      <c r="E1139" s="25">
        <v>12414.093860000001</v>
      </c>
      <c r="F1139" s="25">
        <v>12194.94802</v>
      </c>
      <c r="G1139" s="25">
        <v>24609.0419</v>
      </c>
      <c r="H1139" s="44">
        <v>9535</v>
      </c>
      <c r="I1139" s="44">
        <v>8809</v>
      </c>
      <c r="J1139" s="44">
        <v>87</v>
      </c>
      <c r="K1139" s="44">
        <v>18431</v>
      </c>
      <c r="L1139" s="25">
        <v>8212</v>
      </c>
      <c r="M1139" s="25">
        <v>7531</v>
      </c>
      <c r="N1139" s="25">
        <v>70</v>
      </c>
      <c r="O1139" s="26">
        <v>15813</v>
      </c>
      <c r="P1139" s="27">
        <f>Table1[[#This Row],[Female Voters]]/Table1[[#This Row],[Female Population]]</f>
        <v>0.76807861351227125</v>
      </c>
      <c r="Q1139" s="27">
        <f>Table1[[#This Row],[Male Voters]]/Table1[[#This Row],[Male Population]]</f>
        <v>0.72234830239153414</v>
      </c>
      <c r="R1139" s="27">
        <f>Table1[[#This Row],[Total Voters]]/Table1[[#This Row],[Total Population]]</f>
        <v>0.74895235966094231</v>
      </c>
      <c r="S1139" s="27">
        <f>Table1[[#This Row],[Female Ballots]]/Table1[[#This Row],[Female Population]]</f>
        <v>0.66150619550736989</v>
      </c>
      <c r="T1139" s="27">
        <f>Table1[[#This Row],[Male Ballots]]/Table1[[#This Row],[Male Population]]</f>
        <v>0.61755080773193816</v>
      </c>
      <c r="U1139" s="27">
        <f>Table1[[#This Row],[Total Ballots]]/Table1[[#This Row],[Total Population]]</f>
        <v>0.64256869748350498</v>
      </c>
      <c r="V1139" s="27">
        <f>Table1[[#This Row],[Female Ballots]]/Table1[[#This Row],[Female Voters]]</f>
        <v>0.86124803356056634</v>
      </c>
      <c r="W1139" s="27">
        <f>Table1[[#This Row],[Male Ballots]]/Table1[[#This Row],[Male Voters]]</f>
        <v>0.85492110341695993</v>
      </c>
      <c r="X1139" s="27">
        <f>Table1[[#This Row],[Total Ballots]]/Table1[[#This Row],[Total Voters]]</f>
        <v>0.85795670338017471</v>
      </c>
    </row>
    <row r="1140" spans="1:24" s="12" customFormat="1" hidden="1" x14ac:dyDescent="0.25">
      <c r="A1140" s="22" t="s">
        <v>49</v>
      </c>
      <c r="B1140" s="23">
        <v>2012</v>
      </c>
      <c r="C1140" s="23" t="s">
        <v>76</v>
      </c>
      <c r="D1140" s="24" t="s">
        <v>70</v>
      </c>
      <c r="E1140" s="25">
        <v>11379.336459999999</v>
      </c>
      <c r="F1140" s="25">
        <v>11433.980939999999</v>
      </c>
      <c r="G1140" s="25">
        <v>22813.317499999997</v>
      </c>
      <c r="H1140" s="44">
        <v>9679</v>
      </c>
      <c r="I1140" s="44">
        <v>9649</v>
      </c>
      <c r="J1140" s="44">
        <v>79</v>
      </c>
      <c r="K1140" s="44">
        <v>19407</v>
      </c>
      <c r="L1140" s="25">
        <v>8868</v>
      </c>
      <c r="M1140" s="25">
        <v>8857</v>
      </c>
      <c r="N1140" s="25">
        <v>69</v>
      </c>
      <c r="O1140" s="26">
        <v>17794</v>
      </c>
      <c r="P1140" s="27">
        <f>Table1[[#This Row],[Female Voters]]/Table1[[#This Row],[Female Population]]</f>
        <v>0.85057683583072485</v>
      </c>
      <c r="Q1140" s="27">
        <f>Table1[[#This Row],[Male Voters]]/Table1[[#This Row],[Male Population]]</f>
        <v>0.84388806056554444</v>
      </c>
      <c r="R1140" s="27">
        <f>Table1[[#This Row],[Total Voters]]/Table1[[#This Row],[Total Population]]</f>
        <v>0.85068732331455088</v>
      </c>
      <c r="S1140" s="27">
        <f>Table1[[#This Row],[Female Ballots]]/Table1[[#This Row],[Female Population]]</f>
        <v>0.77930730242244728</v>
      </c>
      <c r="T1140" s="27">
        <f>Table1[[#This Row],[Male Ballots]]/Table1[[#This Row],[Male Population]]</f>
        <v>0.77462084697160605</v>
      </c>
      <c r="U1140" s="27">
        <f>Table1[[#This Row],[Total Ballots]]/Table1[[#This Row],[Total Population]]</f>
        <v>0.77998300773221618</v>
      </c>
      <c r="V1140" s="27">
        <f>Table1[[#This Row],[Female Ballots]]/Table1[[#This Row],[Female Voters]]</f>
        <v>0.91621035230912284</v>
      </c>
      <c r="W1140" s="27">
        <f>Table1[[#This Row],[Male Ballots]]/Table1[[#This Row],[Male Voters]]</f>
        <v>0.91791895533215873</v>
      </c>
      <c r="X1140" s="27">
        <f>Table1[[#This Row],[Total Ballots]]/Table1[[#This Row],[Total Voters]]</f>
        <v>0.91688565981346937</v>
      </c>
    </row>
    <row r="1141" spans="1:24" s="12" customFormat="1" hidden="1" x14ac:dyDescent="0.25">
      <c r="A1141" s="22" t="s">
        <v>49</v>
      </c>
      <c r="B1141" s="23">
        <v>2012</v>
      </c>
      <c r="C1141" s="23" t="s">
        <v>76</v>
      </c>
      <c r="D1141" s="24" t="s">
        <v>71</v>
      </c>
      <c r="E1141" s="25">
        <v>12133.630439999999</v>
      </c>
      <c r="F1141" s="25">
        <v>10210.811099999999</v>
      </c>
      <c r="G1141" s="25">
        <v>22344.441559999999</v>
      </c>
      <c r="H1141" s="44">
        <v>10385</v>
      </c>
      <c r="I1141" s="44">
        <v>9176</v>
      </c>
      <c r="J1141" s="44">
        <v>74</v>
      </c>
      <c r="K1141" s="44">
        <v>19635</v>
      </c>
      <c r="L1141" s="25">
        <v>9500</v>
      </c>
      <c r="M1141" s="25">
        <v>8633</v>
      </c>
      <c r="N1141" s="25">
        <v>62</v>
      </c>
      <c r="O1141" s="26">
        <v>18195</v>
      </c>
      <c r="P1141" s="27">
        <f>Table1[[#This Row],[Female Voters]]/Table1[[#This Row],[Female Population]]</f>
        <v>0.8558856354949278</v>
      </c>
      <c r="Q1141" s="27">
        <f>Table1[[#This Row],[Male Voters]]/Table1[[#This Row],[Male Population]]</f>
        <v>0.89865534776174649</v>
      </c>
      <c r="R1141" s="27">
        <f>Table1[[#This Row],[Total Voters]]/Table1[[#This Row],[Total Population]]</f>
        <v>0.87874203287987662</v>
      </c>
      <c r="S1141" s="27">
        <f>Table1[[#This Row],[Female Ballots]]/Table1[[#This Row],[Female Population]]</f>
        <v>0.78294786106902403</v>
      </c>
      <c r="T1141" s="27">
        <f>Table1[[#This Row],[Male Ballots]]/Table1[[#This Row],[Male Population]]</f>
        <v>0.84547641861673462</v>
      </c>
      <c r="U1141" s="27">
        <f>Table1[[#This Row],[Total Ballots]]/Table1[[#This Row],[Total Population]]</f>
        <v>0.81429647508272751</v>
      </c>
      <c r="V1141" s="27">
        <f>Table1[[#This Row],[Female Ballots]]/Table1[[#This Row],[Female Voters]]</f>
        <v>0.91478093403948002</v>
      </c>
      <c r="W1141" s="27">
        <f>Table1[[#This Row],[Male Ballots]]/Table1[[#This Row],[Male Voters]]</f>
        <v>0.94082388840453357</v>
      </c>
      <c r="X1141" s="27">
        <f>Table1[[#This Row],[Total Ballots]]/Table1[[#This Row],[Total Voters]]</f>
        <v>0.92666157372039726</v>
      </c>
    </row>
    <row r="1142" spans="1:24" s="12" customFormat="1" hidden="1" x14ac:dyDescent="0.25">
      <c r="A1142" s="8" t="s">
        <v>49</v>
      </c>
      <c r="B1142" s="17">
        <v>2012</v>
      </c>
      <c r="C1142" s="17" t="s">
        <v>76</v>
      </c>
      <c r="D1142" s="9" t="s">
        <v>453</v>
      </c>
      <c r="E1142" s="10">
        <v>90067.3272</v>
      </c>
      <c r="F1142" s="10">
        <v>89932.673699999999</v>
      </c>
      <c r="G1142" s="10">
        <v>180000.00099999999</v>
      </c>
      <c r="H1142" s="44">
        <v>50573</v>
      </c>
      <c r="I1142" s="44">
        <v>46667</v>
      </c>
      <c r="J1142" s="44">
        <v>632</v>
      </c>
      <c r="K1142" s="44">
        <v>97872</v>
      </c>
      <c r="L1142" s="10">
        <v>41800</v>
      </c>
      <c r="M1142" s="10">
        <v>38569</v>
      </c>
      <c r="N1142" s="10">
        <v>505</v>
      </c>
      <c r="O1142" s="11">
        <v>80874</v>
      </c>
      <c r="P1142" s="27">
        <f>Table1[[#This Row],[Female Voters]]/Table1[[#This Row],[Female Population]]</f>
        <v>0.56150217367613853</v>
      </c>
      <c r="Q1142" s="27">
        <f>Table1[[#This Row],[Male Voters]]/Table1[[#This Row],[Male Population]]</f>
        <v>0.51891040352778928</v>
      </c>
      <c r="R1142" s="27">
        <f>Table1[[#This Row],[Total Voters]]/Table1[[#This Row],[Total Population]]</f>
        <v>0.54373333031259263</v>
      </c>
      <c r="S1142" s="27">
        <f>Table1[[#This Row],[Female Ballots]]/Table1[[#This Row],[Female Population]]</f>
        <v>0.46409726256426537</v>
      </c>
      <c r="T1142" s="27">
        <f>Table1[[#This Row],[Male Ballots]]/Table1[[#This Row],[Male Population]]</f>
        <v>0.4288652656837445</v>
      </c>
      <c r="U1142" s="27">
        <f>Table1[[#This Row],[Total Ballots]]/Table1[[#This Row],[Total Population]]</f>
        <v>0.44929999750388894</v>
      </c>
      <c r="V1142" s="27">
        <f>Table1[[#This Row],[Female Ballots]]/Table1[[#This Row],[Female Voters]]</f>
        <v>0.82652798924327209</v>
      </c>
      <c r="W1142" s="27">
        <f>Table1[[#This Row],[Male Ballots]]/Table1[[#This Row],[Male Voters]]</f>
        <v>0.82647266805237107</v>
      </c>
      <c r="X1142" s="27">
        <f>Table1[[#This Row],[Total Ballots]]/Table1[[#This Row],[Total Voters]]</f>
        <v>0.82632417851888185</v>
      </c>
    </row>
    <row r="1143" spans="1:24" s="12" customFormat="1" hidden="1" x14ac:dyDescent="0.25">
      <c r="A1143" s="22" t="s">
        <v>45</v>
      </c>
      <c r="B1143" s="23">
        <v>2012</v>
      </c>
      <c r="C1143" s="23"/>
      <c r="D1143" s="24" t="s">
        <v>66</v>
      </c>
      <c r="E1143" s="25">
        <v>2975.9227310000001</v>
      </c>
      <c r="F1143" s="25">
        <v>3239.1435750000001</v>
      </c>
      <c r="G1143" s="25">
        <v>6215.0663100000002</v>
      </c>
      <c r="H1143" s="44">
        <v>1958</v>
      </c>
      <c r="I1143" s="44">
        <v>1776</v>
      </c>
      <c r="J1143" s="44">
        <v>31</v>
      </c>
      <c r="K1143" s="44">
        <v>3765</v>
      </c>
      <c r="L1143" s="25">
        <v>1148</v>
      </c>
      <c r="M1143" s="25">
        <v>958</v>
      </c>
      <c r="N1143" s="25">
        <v>20</v>
      </c>
      <c r="O1143" s="26">
        <v>2126</v>
      </c>
      <c r="P1143" s="27">
        <f>Table1[[#This Row],[Female Voters]]/Table1[[#This Row],[Female Population]]</f>
        <v>0.65794719049780326</v>
      </c>
      <c r="Q1143" s="27">
        <f>Table1[[#This Row],[Male Voters]]/Table1[[#This Row],[Male Population]]</f>
        <v>0.5482930777466386</v>
      </c>
      <c r="R1143" s="27">
        <f>Table1[[#This Row],[Total Voters]]/Table1[[#This Row],[Total Population]]</f>
        <v>0.60578597430925885</v>
      </c>
      <c r="S1143" s="27">
        <f>Table1[[#This Row],[Female Ballots]]/Table1[[#This Row],[Female Population]]</f>
        <v>0.38576270413252206</v>
      </c>
      <c r="T1143" s="27">
        <f>Table1[[#This Row],[Male Ballots]]/Table1[[#This Row],[Male Population]]</f>
        <v>0.29575718946018009</v>
      </c>
      <c r="U1143" s="27">
        <f>Table1[[#This Row],[Total Ballots]]/Table1[[#This Row],[Total Population]]</f>
        <v>0.34207197380650312</v>
      </c>
      <c r="V1143" s="27">
        <f>Table1[[#This Row],[Female Ballots]]/Table1[[#This Row],[Female Voters]]</f>
        <v>0.58631256384065378</v>
      </c>
      <c r="W1143" s="27">
        <f>Table1[[#This Row],[Male Ballots]]/Table1[[#This Row],[Male Voters]]</f>
        <v>0.5394144144144144</v>
      </c>
      <c r="X1143" s="27">
        <f>Table1[[#This Row],[Total Ballots]]/Table1[[#This Row],[Total Voters]]</f>
        <v>0.56467463479415669</v>
      </c>
    </row>
    <row r="1144" spans="1:24" s="12" customFormat="1" hidden="1" x14ac:dyDescent="0.25">
      <c r="A1144" s="22" t="s">
        <v>45</v>
      </c>
      <c r="B1144" s="23">
        <v>2012</v>
      </c>
      <c r="C1144" s="23"/>
      <c r="D1144" s="24" t="s">
        <v>67</v>
      </c>
      <c r="E1144" s="25">
        <v>4158.81952</v>
      </c>
      <c r="F1144" s="25">
        <v>4370.4594799999995</v>
      </c>
      <c r="G1144" s="25">
        <v>8529.2789899999989</v>
      </c>
      <c r="H1144" s="44">
        <v>2830</v>
      </c>
      <c r="I1144" s="44">
        <v>2451</v>
      </c>
      <c r="J1144" s="44">
        <v>95</v>
      </c>
      <c r="K1144" s="44">
        <v>5376</v>
      </c>
      <c r="L1144" s="25">
        <v>1842</v>
      </c>
      <c r="M1144" s="25">
        <v>1521</v>
      </c>
      <c r="N1144" s="25">
        <v>56</v>
      </c>
      <c r="O1144" s="26">
        <v>3419</v>
      </c>
      <c r="P1144" s="27">
        <f>Table1[[#This Row],[Female Voters]]/Table1[[#This Row],[Female Population]]</f>
        <v>0.68048156126765513</v>
      </c>
      <c r="Q1144" s="27">
        <f>Table1[[#This Row],[Male Voters]]/Table1[[#This Row],[Male Population]]</f>
        <v>0.56081059925534427</v>
      </c>
      <c r="R1144" s="27">
        <f>Table1[[#This Row],[Total Voters]]/Table1[[#This Row],[Total Population]]</f>
        <v>0.63029946684860416</v>
      </c>
      <c r="S1144" s="27">
        <f>Table1[[#This Row],[Female Ballots]]/Table1[[#This Row],[Female Population]]</f>
        <v>0.44291414694523701</v>
      </c>
      <c r="T1144" s="27">
        <f>Table1[[#This Row],[Male Ballots]]/Table1[[#This Row],[Male Population]]</f>
        <v>0.34801832781206798</v>
      </c>
      <c r="U1144" s="27">
        <f>Table1[[#This Row],[Total Ballots]]/Table1[[#This Row],[Total Population]]</f>
        <v>0.40085451583991399</v>
      </c>
      <c r="V1144" s="27">
        <f>Table1[[#This Row],[Female Ballots]]/Table1[[#This Row],[Female Voters]]</f>
        <v>0.65088339222614844</v>
      </c>
      <c r="W1144" s="27">
        <f>Table1[[#This Row],[Male Ballots]]/Table1[[#This Row],[Male Voters]]</f>
        <v>0.62056303549571601</v>
      </c>
      <c r="X1144" s="27">
        <f>Table1[[#This Row],[Total Ballots]]/Table1[[#This Row],[Total Voters]]</f>
        <v>0.63597470238095233</v>
      </c>
    </row>
    <row r="1145" spans="1:24" s="12" customFormat="1" hidden="1" x14ac:dyDescent="0.25">
      <c r="A1145" s="22" t="s">
        <v>45</v>
      </c>
      <c r="B1145" s="23">
        <v>2012</v>
      </c>
      <c r="C1145" s="23"/>
      <c r="D1145" s="24" t="s">
        <v>68</v>
      </c>
      <c r="E1145" s="25">
        <v>4219.6830600000003</v>
      </c>
      <c r="F1145" s="25">
        <v>4121.6787400000003</v>
      </c>
      <c r="G1145" s="25">
        <v>8341.3618100000003</v>
      </c>
      <c r="H1145" s="44">
        <v>2544</v>
      </c>
      <c r="I1145" s="44">
        <v>2406</v>
      </c>
      <c r="J1145" s="44">
        <v>81</v>
      </c>
      <c r="K1145" s="44">
        <v>5031</v>
      </c>
      <c r="L1145" s="25">
        <v>1977</v>
      </c>
      <c r="M1145" s="25">
        <v>1861</v>
      </c>
      <c r="N1145" s="25">
        <v>59</v>
      </c>
      <c r="O1145" s="26">
        <v>3897</v>
      </c>
      <c r="P1145" s="27">
        <f>Table1[[#This Row],[Female Voters]]/Table1[[#This Row],[Female Population]]</f>
        <v>0.60288888142229335</v>
      </c>
      <c r="Q1145" s="27">
        <f>Table1[[#This Row],[Male Voters]]/Table1[[#This Row],[Male Population]]</f>
        <v>0.58374273003140464</v>
      </c>
      <c r="R1145" s="27">
        <f>Table1[[#This Row],[Total Voters]]/Table1[[#This Row],[Total Population]]</f>
        <v>0.60313892558510174</v>
      </c>
      <c r="S1145" s="27">
        <f>Table1[[#This Row],[Female Ballots]]/Table1[[#This Row],[Female Population]]</f>
        <v>0.46851860006756046</v>
      </c>
      <c r="T1145" s="27">
        <f>Table1[[#This Row],[Male Ballots]]/Table1[[#This Row],[Male Population]]</f>
        <v>0.45151505427616123</v>
      </c>
      <c r="U1145" s="27">
        <f>Table1[[#This Row],[Total Ballots]]/Table1[[#This Row],[Total Population]]</f>
        <v>0.46718990121350457</v>
      </c>
      <c r="V1145" s="27">
        <f>Table1[[#This Row],[Female Ballots]]/Table1[[#This Row],[Female Voters]]</f>
        <v>0.777122641509434</v>
      </c>
      <c r="W1145" s="27">
        <f>Table1[[#This Row],[Male Ballots]]/Table1[[#This Row],[Male Voters]]</f>
        <v>0.77348295926849542</v>
      </c>
      <c r="X1145" s="27">
        <f>Table1[[#This Row],[Total Ballots]]/Table1[[#This Row],[Total Voters]]</f>
        <v>0.77459749552772805</v>
      </c>
    </row>
    <row r="1146" spans="1:24" s="12" customFormat="1" hidden="1" x14ac:dyDescent="0.25">
      <c r="A1146" s="22" t="s">
        <v>45</v>
      </c>
      <c r="B1146" s="23">
        <v>2012</v>
      </c>
      <c r="C1146" s="23"/>
      <c r="D1146" s="24" t="s">
        <v>69</v>
      </c>
      <c r="E1146" s="25">
        <v>5132.2040199999992</v>
      </c>
      <c r="F1146" s="25">
        <v>4985.4557299999997</v>
      </c>
      <c r="G1146" s="25">
        <v>10117.659749999999</v>
      </c>
      <c r="H1146" s="44">
        <v>3656</v>
      </c>
      <c r="I1146" s="44">
        <v>3314</v>
      </c>
      <c r="J1146" s="44">
        <v>70</v>
      </c>
      <c r="K1146" s="44">
        <v>7040</v>
      </c>
      <c r="L1146" s="25">
        <v>3063</v>
      </c>
      <c r="M1146" s="25">
        <v>2736</v>
      </c>
      <c r="N1146" s="25">
        <v>56</v>
      </c>
      <c r="O1146" s="26">
        <v>5855</v>
      </c>
      <c r="P1146" s="27">
        <f>Table1[[#This Row],[Female Voters]]/Table1[[#This Row],[Female Population]]</f>
        <v>0.71236450962446352</v>
      </c>
      <c r="Q1146" s="27">
        <f>Table1[[#This Row],[Male Voters]]/Table1[[#This Row],[Male Population]]</f>
        <v>0.66473361302919443</v>
      </c>
      <c r="R1146" s="27">
        <f>Table1[[#This Row],[Total Voters]]/Table1[[#This Row],[Total Population]]</f>
        <v>0.69581308068795267</v>
      </c>
      <c r="S1146" s="27">
        <f>Table1[[#This Row],[Female Ballots]]/Table1[[#This Row],[Female Population]]</f>
        <v>0.59681960967716952</v>
      </c>
      <c r="T1146" s="27">
        <f>Table1[[#This Row],[Male Ballots]]/Table1[[#This Row],[Male Population]]</f>
        <v>0.54879636851173086</v>
      </c>
      <c r="U1146" s="27">
        <f>Table1[[#This Row],[Total Ballots]]/Table1[[#This Row],[Total Population]]</f>
        <v>0.57869113457783561</v>
      </c>
      <c r="V1146" s="27">
        <f>Table1[[#This Row],[Female Ballots]]/Table1[[#This Row],[Female Voters]]</f>
        <v>0.83780087527352298</v>
      </c>
      <c r="W1146" s="27">
        <f>Table1[[#This Row],[Male Ballots]]/Table1[[#This Row],[Male Voters]]</f>
        <v>0.82558841279420636</v>
      </c>
      <c r="X1146" s="27">
        <f>Table1[[#This Row],[Total Ballots]]/Table1[[#This Row],[Total Voters]]</f>
        <v>0.83167613636363635</v>
      </c>
    </row>
    <row r="1147" spans="1:24" s="12" customFormat="1" hidden="1" x14ac:dyDescent="0.25">
      <c r="A1147" s="22" t="s">
        <v>45</v>
      </c>
      <c r="B1147" s="23">
        <v>2012</v>
      </c>
      <c r="C1147" s="23"/>
      <c r="D1147" s="24" t="s">
        <v>70</v>
      </c>
      <c r="E1147" s="25">
        <v>5129.9766299999992</v>
      </c>
      <c r="F1147" s="25">
        <v>5085.1593200000007</v>
      </c>
      <c r="G1147" s="25">
        <v>10215.13594</v>
      </c>
      <c r="H1147" s="44">
        <v>4366</v>
      </c>
      <c r="I1147" s="44">
        <v>4112</v>
      </c>
      <c r="J1147" s="44">
        <v>78</v>
      </c>
      <c r="K1147" s="44">
        <v>8556</v>
      </c>
      <c r="L1147" s="25">
        <v>3992</v>
      </c>
      <c r="M1147" s="25">
        <v>3724</v>
      </c>
      <c r="N1147" s="25">
        <v>67</v>
      </c>
      <c r="O1147" s="26">
        <v>7783</v>
      </c>
      <c r="P1147" s="27">
        <f>Table1[[#This Row],[Female Voters]]/Table1[[#This Row],[Female Population]]</f>
        <v>0.85107600188034394</v>
      </c>
      <c r="Q1147" s="27">
        <f>Table1[[#This Row],[Male Voters]]/Table1[[#This Row],[Male Population]]</f>
        <v>0.80862756528147473</v>
      </c>
      <c r="R1147" s="27">
        <f>Table1[[#This Row],[Total Voters]]/Table1[[#This Row],[Total Population]]</f>
        <v>0.8375806303758303</v>
      </c>
      <c r="S1147" s="27">
        <f>Table1[[#This Row],[Female Ballots]]/Table1[[#This Row],[Female Population]]</f>
        <v>0.77817118632760718</v>
      </c>
      <c r="T1147" s="27">
        <f>Table1[[#This Row],[Male Ballots]]/Table1[[#This Row],[Male Population]]</f>
        <v>0.73232710435510984</v>
      </c>
      <c r="U1147" s="27">
        <f>Table1[[#This Row],[Total Ballots]]/Table1[[#This Row],[Total Population]]</f>
        <v>0.7619086075520205</v>
      </c>
      <c r="V1147" s="27">
        <f>Table1[[#This Row],[Female Ballots]]/Table1[[#This Row],[Female Voters]]</f>
        <v>0.91433806688043973</v>
      </c>
      <c r="W1147" s="27">
        <f>Table1[[#This Row],[Male Ballots]]/Table1[[#This Row],[Male Voters]]</f>
        <v>0.9056420233463035</v>
      </c>
      <c r="X1147" s="27">
        <f>Table1[[#This Row],[Total Ballots]]/Table1[[#This Row],[Total Voters]]</f>
        <v>0.9096540439457691</v>
      </c>
    </row>
    <row r="1148" spans="1:24" s="12" customFormat="1" hidden="1" x14ac:dyDescent="0.25">
      <c r="A1148" s="22" t="s">
        <v>45</v>
      </c>
      <c r="B1148" s="23">
        <v>2012</v>
      </c>
      <c r="C1148" s="23"/>
      <c r="D1148" s="24" t="s">
        <v>71</v>
      </c>
      <c r="E1148" s="25">
        <v>6443.7027660000003</v>
      </c>
      <c r="F1148" s="25">
        <v>5552.0290700000005</v>
      </c>
      <c r="G1148" s="25">
        <v>11995.73185</v>
      </c>
      <c r="H1148" s="44">
        <v>5588</v>
      </c>
      <c r="I1148" s="44">
        <v>4885</v>
      </c>
      <c r="J1148" s="44">
        <v>92</v>
      </c>
      <c r="K1148" s="44">
        <v>10565</v>
      </c>
      <c r="L1148" s="25">
        <v>5110</v>
      </c>
      <c r="M1148" s="25">
        <v>4527</v>
      </c>
      <c r="N1148" s="25">
        <v>87</v>
      </c>
      <c r="O1148" s="26">
        <v>9724</v>
      </c>
      <c r="P1148" s="27">
        <f>Table1[[#This Row],[Female Voters]]/Table1[[#This Row],[Female Population]]</f>
        <v>0.86720325299374612</v>
      </c>
      <c r="Q1148" s="27">
        <f>Table1[[#This Row],[Male Voters]]/Table1[[#This Row],[Male Population]]</f>
        <v>0.87985850549590139</v>
      </c>
      <c r="R1148" s="27">
        <f>Table1[[#This Row],[Total Voters]]/Table1[[#This Row],[Total Population]]</f>
        <v>0.88072992395207628</v>
      </c>
      <c r="S1148" s="27">
        <f>Table1[[#This Row],[Female Ballots]]/Table1[[#This Row],[Female Population]]</f>
        <v>0.79302230186078071</v>
      </c>
      <c r="T1148" s="27">
        <f>Table1[[#This Row],[Male Ballots]]/Table1[[#This Row],[Male Population]]</f>
        <v>0.81537757510336661</v>
      </c>
      <c r="U1148" s="27">
        <f>Table1[[#This Row],[Total Ballots]]/Table1[[#This Row],[Total Population]]</f>
        <v>0.81062165456791202</v>
      </c>
      <c r="V1148" s="27">
        <f>Table1[[#This Row],[Female Ballots]]/Table1[[#This Row],[Female Voters]]</f>
        <v>0.91445955619183961</v>
      </c>
      <c r="W1148" s="27">
        <f>Table1[[#This Row],[Male Ballots]]/Table1[[#This Row],[Male Voters]]</f>
        <v>0.92671443193449332</v>
      </c>
      <c r="X1148" s="27">
        <f>Table1[[#This Row],[Total Ballots]]/Table1[[#This Row],[Total Voters]]</f>
        <v>0.92039753904401322</v>
      </c>
    </row>
    <row r="1149" spans="1:24" s="12" customFormat="1" hidden="1" x14ac:dyDescent="0.25">
      <c r="A1149" s="8" t="s">
        <v>45</v>
      </c>
      <c r="B1149" s="17">
        <v>2012</v>
      </c>
      <c r="C1149" s="17"/>
      <c r="D1149" s="9" t="s">
        <v>453</v>
      </c>
      <c r="E1149" s="10">
        <v>36709.766900000002</v>
      </c>
      <c r="F1149" s="10">
        <v>36490.228799999997</v>
      </c>
      <c r="G1149" s="10">
        <v>73199.995800000004</v>
      </c>
      <c r="H1149" s="44">
        <v>20942</v>
      </c>
      <c r="I1149" s="44">
        <v>18944</v>
      </c>
      <c r="J1149" s="44">
        <v>447</v>
      </c>
      <c r="K1149" s="44">
        <v>40333</v>
      </c>
      <c r="L1149" s="10">
        <v>17132</v>
      </c>
      <c r="M1149" s="10">
        <v>15327</v>
      </c>
      <c r="N1149" s="10">
        <v>345</v>
      </c>
      <c r="O1149" s="11">
        <v>32804</v>
      </c>
      <c r="P1149" s="27">
        <f>Table1[[#This Row],[Female Voters]]/Table1[[#This Row],[Female Population]]</f>
        <v>0.57047488362014087</v>
      </c>
      <c r="Q1149" s="27">
        <f>Table1[[#This Row],[Male Voters]]/Table1[[#This Row],[Male Population]]</f>
        <v>0.51915267793552455</v>
      </c>
      <c r="R1149" s="27">
        <f>Table1[[#This Row],[Total Voters]]/Table1[[#This Row],[Total Population]]</f>
        <v>0.55099729937416198</v>
      </c>
      <c r="S1149" s="27">
        <f>Table1[[#This Row],[Female Ballots]]/Table1[[#This Row],[Female Population]]</f>
        <v>0.46668779038201952</v>
      </c>
      <c r="T1149" s="27">
        <f>Table1[[#This Row],[Male Ballots]]/Table1[[#This Row],[Male Population]]</f>
        <v>0.42003025204380195</v>
      </c>
      <c r="U1149" s="27">
        <f>Table1[[#This Row],[Total Ballots]]/Table1[[#This Row],[Total Population]]</f>
        <v>0.44814210221580364</v>
      </c>
      <c r="V1149" s="27">
        <f>Table1[[#This Row],[Female Ballots]]/Table1[[#This Row],[Female Voters]]</f>
        <v>0.81806895234457067</v>
      </c>
      <c r="W1149" s="27">
        <f>Table1[[#This Row],[Male Ballots]]/Table1[[#This Row],[Male Voters]]</f>
        <v>0.80906883445945943</v>
      </c>
      <c r="X1149" s="27">
        <f>Table1[[#This Row],[Total Ballots]]/Table1[[#This Row],[Total Voters]]</f>
        <v>0.81332903577715521</v>
      </c>
    </row>
    <row r="1150" spans="1:24" s="12" customFormat="1" hidden="1" x14ac:dyDescent="0.25">
      <c r="A1150" s="22" t="s">
        <v>34</v>
      </c>
      <c r="B1150" s="23">
        <v>2012</v>
      </c>
      <c r="C1150" s="23"/>
      <c r="D1150" s="24" t="s">
        <v>66</v>
      </c>
      <c r="E1150" s="25">
        <v>2359.7776570000001</v>
      </c>
      <c r="F1150" s="25">
        <v>3009.6168710000002</v>
      </c>
      <c r="G1150" s="25">
        <v>5369.3945299999996</v>
      </c>
      <c r="H1150" s="44">
        <v>1623</v>
      </c>
      <c r="I1150" s="44">
        <v>1631</v>
      </c>
      <c r="J1150" s="44"/>
      <c r="K1150" s="44">
        <v>3254</v>
      </c>
      <c r="L1150" s="25">
        <v>898</v>
      </c>
      <c r="M1150" s="25">
        <v>823</v>
      </c>
      <c r="N1150" s="25"/>
      <c r="O1150" s="26">
        <v>1721</v>
      </c>
      <c r="P1150" s="27">
        <f>Table1[[#This Row],[Female Voters]]/Table1[[#This Row],[Female Population]]</f>
        <v>0.68777666200269472</v>
      </c>
      <c r="Q1150" s="27">
        <f>Table1[[#This Row],[Male Voters]]/Table1[[#This Row],[Male Population]]</f>
        <v>0.54192944481271144</v>
      </c>
      <c r="R1150" s="27">
        <f>Table1[[#This Row],[Total Voters]]/Table1[[#This Row],[Total Population]]</f>
        <v>0.60602736152450321</v>
      </c>
      <c r="S1150" s="27">
        <f>Table1[[#This Row],[Female Ballots]]/Table1[[#This Row],[Female Population]]</f>
        <v>0.38054432685053596</v>
      </c>
      <c r="T1150" s="27">
        <f>Table1[[#This Row],[Male Ballots]]/Table1[[#This Row],[Male Population]]</f>
        <v>0.27345673395515729</v>
      </c>
      <c r="U1150" s="27">
        <f>Table1[[#This Row],[Total Ballots]]/Table1[[#This Row],[Total Population]]</f>
        <v>0.32052031013634608</v>
      </c>
      <c r="V1150" s="27">
        <f>Table1[[#This Row],[Female Ballots]]/Table1[[#This Row],[Female Voters]]</f>
        <v>0.55329636475662358</v>
      </c>
      <c r="W1150" s="27">
        <f>Table1[[#This Row],[Male Ballots]]/Table1[[#This Row],[Male Voters]]</f>
        <v>0.5045984058859595</v>
      </c>
      <c r="X1150" s="27">
        <f>Table1[[#This Row],[Total Ballots]]/Table1[[#This Row],[Total Voters]]</f>
        <v>0.52888752304855557</v>
      </c>
    </row>
    <row r="1151" spans="1:24" s="12" customFormat="1" hidden="1" x14ac:dyDescent="0.25">
      <c r="A1151" s="22" t="s">
        <v>34</v>
      </c>
      <c r="B1151" s="23">
        <v>2012</v>
      </c>
      <c r="C1151" s="23"/>
      <c r="D1151" s="24" t="s">
        <v>67</v>
      </c>
      <c r="E1151" s="25">
        <v>3396.9172699999999</v>
      </c>
      <c r="F1151" s="25">
        <v>3904.2287200000001</v>
      </c>
      <c r="G1151" s="25">
        <v>7301.1460000000006</v>
      </c>
      <c r="H1151" s="44">
        <v>2550</v>
      </c>
      <c r="I1151" s="44">
        <v>2352</v>
      </c>
      <c r="J1151" s="44"/>
      <c r="K1151" s="44">
        <v>4902</v>
      </c>
      <c r="L1151" s="25">
        <v>1593</v>
      </c>
      <c r="M1151" s="25">
        <v>1354</v>
      </c>
      <c r="N1151" s="25"/>
      <c r="O1151" s="26">
        <v>2947</v>
      </c>
      <c r="P1151" s="27">
        <f>Table1[[#This Row],[Female Voters]]/Table1[[#This Row],[Female Population]]</f>
        <v>0.75068063108878713</v>
      </c>
      <c r="Q1151" s="27">
        <f>Table1[[#This Row],[Male Voters]]/Table1[[#This Row],[Male Population]]</f>
        <v>0.60242372275771794</v>
      </c>
      <c r="R1151" s="27">
        <f>Table1[[#This Row],[Total Voters]]/Table1[[#This Row],[Total Population]]</f>
        <v>0.67140144848493644</v>
      </c>
      <c r="S1151" s="27">
        <f>Table1[[#This Row],[Female Ballots]]/Table1[[#This Row],[Female Population]]</f>
        <v>0.4689546060095835</v>
      </c>
      <c r="T1151" s="27">
        <f>Table1[[#This Row],[Male Ballots]]/Table1[[#This Row],[Male Population]]</f>
        <v>0.34680345264198559</v>
      </c>
      <c r="U1151" s="27">
        <f>Table1[[#This Row],[Total Ballots]]/Table1[[#This Row],[Total Population]]</f>
        <v>0.40363526492964252</v>
      </c>
      <c r="V1151" s="27">
        <f>Table1[[#This Row],[Female Ballots]]/Table1[[#This Row],[Female Voters]]</f>
        <v>0.62470588235294122</v>
      </c>
      <c r="W1151" s="27">
        <f>Table1[[#This Row],[Male Ballots]]/Table1[[#This Row],[Male Voters]]</f>
        <v>0.57568027210884354</v>
      </c>
      <c r="X1151" s="27">
        <f>Table1[[#This Row],[Total Ballots]]/Table1[[#This Row],[Total Voters]]</f>
        <v>0.60118319053447578</v>
      </c>
    </row>
    <row r="1152" spans="1:24" s="12" customFormat="1" hidden="1" x14ac:dyDescent="0.25">
      <c r="A1152" s="22" t="s">
        <v>34</v>
      </c>
      <c r="B1152" s="23">
        <v>2012</v>
      </c>
      <c r="C1152" s="23"/>
      <c r="D1152" s="24" t="s">
        <v>68</v>
      </c>
      <c r="E1152" s="25">
        <v>3403.5618100000002</v>
      </c>
      <c r="F1152" s="25">
        <v>3586.7330099999999</v>
      </c>
      <c r="G1152" s="25">
        <v>6990.2948199999992</v>
      </c>
      <c r="H1152" s="44">
        <v>2526</v>
      </c>
      <c r="I1152" s="44">
        <v>2221</v>
      </c>
      <c r="J1152" s="44"/>
      <c r="K1152" s="44">
        <v>4747</v>
      </c>
      <c r="L1152" s="25">
        <v>1871</v>
      </c>
      <c r="M1152" s="25">
        <v>1576</v>
      </c>
      <c r="N1152" s="25"/>
      <c r="O1152" s="26">
        <v>3447</v>
      </c>
      <c r="P1152" s="27">
        <f>Table1[[#This Row],[Female Voters]]/Table1[[#This Row],[Female Population]]</f>
        <v>0.74216369233500123</v>
      </c>
      <c r="Q1152" s="27">
        <f>Table1[[#This Row],[Male Voters]]/Table1[[#This Row],[Male Population]]</f>
        <v>0.61922646425249261</v>
      </c>
      <c r="R1152" s="27">
        <f>Table1[[#This Row],[Total Voters]]/Table1[[#This Row],[Total Population]]</f>
        <v>0.67908437658713805</v>
      </c>
      <c r="S1152" s="27">
        <f>Table1[[#This Row],[Female Ballots]]/Table1[[#This Row],[Female Population]]</f>
        <v>0.54971823767172889</v>
      </c>
      <c r="T1152" s="27">
        <f>Table1[[#This Row],[Male Ballots]]/Table1[[#This Row],[Male Population]]</f>
        <v>0.4393970768401298</v>
      </c>
      <c r="U1152" s="27">
        <f>Table1[[#This Row],[Total Ballots]]/Table1[[#This Row],[Total Population]]</f>
        <v>0.49311224901956285</v>
      </c>
      <c r="V1152" s="27">
        <f>Table1[[#This Row],[Female Ballots]]/Table1[[#This Row],[Female Voters]]</f>
        <v>0.74069675376088673</v>
      </c>
      <c r="W1152" s="27">
        <f>Table1[[#This Row],[Male Ballots]]/Table1[[#This Row],[Male Voters]]</f>
        <v>0.70959027465105806</v>
      </c>
      <c r="X1152" s="27">
        <f>Table1[[#This Row],[Total Ballots]]/Table1[[#This Row],[Total Voters]]</f>
        <v>0.72614282704866229</v>
      </c>
    </row>
    <row r="1153" spans="1:24" s="12" customFormat="1" hidden="1" x14ac:dyDescent="0.25">
      <c r="A1153" s="22" t="s">
        <v>34</v>
      </c>
      <c r="B1153" s="23">
        <v>2012</v>
      </c>
      <c r="C1153" s="23"/>
      <c r="D1153" s="24" t="s">
        <v>69</v>
      </c>
      <c r="E1153" s="25">
        <v>4740.2713600000006</v>
      </c>
      <c r="F1153" s="25">
        <v>4456.1280699999998</v>
      </c>
      <c r="G1153" s="25">
        <v>9196.3994300000013</v>
      </c>
      <c r="H1153" s="44">
        <v>3774</v>
      </c>
      <c r="I1153" s="44">
        <v>3155</v>
      </c>
      <c r="J1153" s="44"/>
      <c r="K1153" s="44">
        <v>6929</v>
      </c>
      <c r="L1153" s="25">
        <v>3061</v>
      </c>
      <c r="M1153" s="25">
        <v>2474</v>
      </c>
      <c r="N1153" s="25"/>
      <c r="O1153" s="26">
        <v>5535</v>
      </c>
      <c r="P1153" s="27">
        <f>Table1[[#This Row],[Female Voters]]/Table1[[#This Row],[Female Population]]</f>
        <v>0.79615695249986695</v>
      </c>
      <c r="Q1153" s="27">
        <f>Table1[[#This Row],[Male Voters]]/Table1[[#This Row],[Male Population]]</f>
        <v>0.70801376227052648</v>
      </c>
      <c r="R1153" s="27">
        <f>Table1[[#This Row],[Total Voters]]/Table1[[#This Row],[Total Population]]</f>
        <v>0.75344704769962334</v>
      </c>
      <c r="S1153" s="27">
        <f>Table1[[#This Row],[Female Ballots]]/Table1[[#This Row],[Female Population]]</f>
        <v>0.64574362257607121</v>
      </c>
      <c r="T1153" s="27">
        <f>Table1[[#This Row],[Male Ballots]]/Table1[[#This Row],[Male Population]]</f>
        <v>0.55519050645238754</v>
      </c>
      <c r="U1153" s="27">
        <f>Table1[[#This Row],[Total Ballots]]/Table1[[#This Row],[Total Population]]</f>
        <v>0.6018659848488116</v>
      </c>
      <c r="V1153" s="27">
        <f>Table1[[#This Row],[Female Ballots]]/Table1[[#This Row],[Female Voters]]</f>
        <v>0.81107578166401695</v>
      </c>
      <c r="W1153" s="27">
        <f>Table1[[#This Row],[Male Ballots]]/Table1[[#This Row],[Male Voters]]</f>
        <v>0.78415213946117279</v>
      </c>
      <c r="X1153" s="27">
        <f>Table1[[#This Row],[Total Ballots]]/Table1[[#This Row],[Total Voters]]</f>
        <v>0.79881656804733725</v>
      </c>
    </row>
    <row r="1154" spans="1:24" s="12" customFormat="1" hidden="1" x14ac:dyDescent="0.25">
      <c r="A1154" s="22" t="s">
        <v>34</v>
      </c>
      <c r="B1154" s="23">
        <v>2012</v>
      </c>
      <c r="C1154" s="23"/>
      <c r="D1154" s="24" t="s">
        <v>70</v>
      </c>
      <c r="E1154" s="25">
        <v>6501.1450100000002</v>
      </c>
      <c r="F1154" s="25">
        <v>5706.8092400000005</v>
      </c>
      <c r="G1154" s="25">
        <v>12207.95426</v>
      </c>
      <c r="H1154" s="44">
        <v>5712</v>
      </c>
      <c r="I1154" s="44">
        <v>4851</v>
      </c>
      <c r="J1154" s="44">
        <v>2</v>
      </c>
      <c r="K1154" s="44">
        <v>10565</v>
      </c>
      <c r="L1154" s="25">
        <v>5186</v>
      </c>
      <c r="M1154" s="25">
        <v>4359</v>
      </c>
      <c r="N1154" s="25">
        <v>2</v>
      </c>
      <c r="O1154" s="26">
        <v>9547</v>
      </c>
      <c r="P1154" s="27">
        <f>Table1[[#This Row],[Female Voters]]/Table1[[#This Row],[Female Population]]</f>
        <v>0.87861445810143524</v>
      </c>
      <c r="Q1154" s="27">
        <f>Table1[[#This Row],[Male Voters]]/Table1[[#This Row],[Male Population]]</f>
        <v>0.85003717418807567</v>
      </c>
      <c r="R1154" s="27">
        <f>Table1[[#This Row],[Total Voters]]/Table1[[#This Row],[Total Population]]</f>
        <v>0.86541936306370137</v>
      </c>
      <c r="S1154" s="27">
        <f>Table1[[#This Row],[Female Ballots]]/Table1[[#This Row],[Female Population]]</f>
        <v>0.79770563370343894</v>
      </c>
      <c r="T1154" s="27">
        <f>Table1[[#This Row],[Male Ballots]]/Table1[[#This Row],[Male Population]]</f>
        <v>0.76382437482700927</v>
      </c>
      <c r="U1154" s="27">
        <f>Table1[[#This Row],[Total Ballots]]/Table1[[#This Row],[Total Population]]</f>
        <v>0.78203110829807443</v>
      </c>
      <c r="V1154" s="27">
        <f>Table1[[#This Row],[Female Ballots]]/Table1[[#This Row],[Female Voters]]</f>
        <v>0.90791316526610644</v>
      </c>
      <c r="W1154" s="27">
        <f>Table1[[#This Row],[Male Ballots]]/Table1[[#This Row],[Male Voters]]</f>
        <v>0.89857761286332716</v>
      </c>
      <c r="X1154" s="27">
        <f>Table1[[#This Row],[Total Ballots]]/Table1[[#This Row],[Total Voters]]</f>
        <v>0.90364410790345484</v>
      </c>
    </row>
    <row r="1155" spans="1:24" s="12" customFormat="1" hidden="1" x14ac:dyDescent="0.25">
      <c r="A1155" s="22" t="s">
        <v>34</v>
      </c>
      <c r="B1155" s="23">
        <v>2012</v>
      </c>
      <c r="C1155" s="23"/>
      <c r="D1155" s="24" t="s">
        <v>71</v>
      </c>
      <c r="E1155" s="25">
        <v>9734.785969999999</v>
      </c>
      <c r="F1155" s="25">
        <v>8480.2186700000002</v>
      </c>
      <c r="G1155" s="25">
        <v>18215.004639999999</v>
      </c>
      <c r="H1155" s="44">
        <v>8901</v>
      </c>
      <c r="I1155" s="44">
        <v>7907</v>
      </c>
      <c r="J1155" s="44"/>
      <c r="K1155" s="44">
        <v>16808</v>
      </c>
      <c r="L1155" s="25">
        <v>8142</v>
      </c>
      <c r="M1155" s="25">
        <v>7376</v>
      </c>
      <c r="N1155" s="25"/>
      <c r="O1155" s="26">
        <v>15518</v>
      </c>
      <c r="P1155" s="27">
        <f>Table1[[#This Row],[Female Voters]]/Table1[[#This Row],[Female Population]]</f>
        <v>0.91434984060568936</v>
      </c>
      <c r="Q1155" s="27">
        <f>Table1[[#This Row],[Male Voters]]/Table1[[#This Row],[Male Population]]</f>
        <v>0.93240520176350594</v>
      </c>
      <c r="R1155" s="27">
        <f>Table1[[#This Row],[Total Voters]]/Table1[[#This Row],[Total Population]]</f>
        <v>0.92275573529582156</v>
      </c>
      <c r="S1155" s="27">
        <f>Table1[[#This Row],[Female Ballots]]/Table1[[#This Row],[Female Population]]</f>
        <v>0.83638202474008794</v>
      </c>
      <c r="T1155" s="27">
        <f>Table1[[#This Row],[Male Ballots]]/Table1[[#This Row],[Male Population]]</f>
        <v>0.86978889189422282</v>
      </c>
      <c r="U1155" s="27">
        <f>Table1[[#This Row],[Total Ballots]]/Table1[[#This Row],[Total Population]]</f>
        <v>0.85193500120898136</v>
      </c>
      <c r="V1155" s="27">
        <f>Table1[[#This Row],[Female Ballots]]/Table1[[#This Row],[Female Voters]]</f>
        <v>0.9147286821705426</v>
      </c>
      <c r="W1155" s="27">
        <f>Table1[[#This Row],[Male Ballots]]/Table1[[#This Row],[Male Voters]]</f>
        <v>0.93284431516377897</v>
      </c>
      <c r="X1155" s="27">
        <f>Table1[[#This Row],[Total Ballots]]/Table1[[#This Row],[Total Voters]]</f>
        <v>0.92325083293669685</v>
      </c>
    </row>
    <row r="1156" spans="1:24" s="12" customFormat="1" hidden="1" x14ac:dyDescent="0.25">
      <c r="A1156" s="8" t="s">
        <v>34</v>
      </c>
      <c r="B1156" s="17">
        <v>2012</v>
      </c>
      <c r="C1156" s="17"/>
      <c r="D1156" s="9" t="s">
        <v>453</v>
      </c>
      <c r="E1156" s="10">
        <v>36284.359900000003</v>
      </c>
      <c r="F1156" s="10">
        <v>35715.625500000002</v>
      </c>
      <c r="G1156" s="10">
        <v>71999.985400000005</v>
      </c>
      <c r="H1156" s="44">
        <v>25086</v>
      </c>
      <c r="I1156" s="44">
        <v>22117</v>
      </c>
      <c r="J1156" s="44">
        <v>2</v>
      </c>
      <c r="K1156" s="44">
        <v>47205</v>
      </c>
      <c r="L1156" s="10">
        <v>20751</v>
      </c>
      <c r="M1156" s="10">
        <v>17962</v>
      </c>
      <c r="N1156" s="10">
        <v>2</v>
      </c>
      <c r="O1156" s="11">
        <v>38715</v>
      </c>
      <c r="P1156" s="27">
        <f>Table1[[#This Row],[Female Voters]]/Table1[[#This Row],[Female Population]]</f>
        <v>0.69137226257090445</v>
      </c>
      <c r="Q1156" s="27">
        <f>Table1[[#This Row],[Male Voters]]/Table1[[#This Row],[Male Population]]</f>
        <v>0.61925276935161055</v>
      </c>
      <c r="R1156" s="27">
        <f>Table1[[#This Row],[Total Voters]]/Table1[[#This Row],[Total Population]]</f>
        <v>0.6556251329462075</v>
      </c>
      <c r="S1156" s="27">
        <f>Table1[[#This Row],[Female Ballots]]/Table1[[#This Row],[Female Population]]</f>
        <v>0.57189929923498517</v>
      </c>
      <c r="T1156" s="27">
        <f>Table1[[#This Row],[Male Ballots]]/Table1[[#This Row],[Male Population]]</f>
        <v>0.50291713356665135</v>
      </c>
      <c r="U1156" s="27">
        <f>Table1[[#This Row],[Total Ballots]]/Table1[[#This Row],[Total Population]]</f>
        <v>0.53770844236865634</v>
      </c>
      <c r="V1156" s="27">
        <f>Table1[[#This Row],[Female Ballots]]/Table1[[#This Row],[Female Voters]]</f>
        <v>0.8271944510882564</v>
      </c>
      <c r="W1156" s="27">
        <f>Table1[[#This Row],[Male Ballots]]/Table1[[#This Row],[Male Voters]]</f>
        <v>0.81213546140977533</v>
      </c>
      <c r="X1156" s="27">
        <f>Table1[[#This Row],[Total Ballots]]/Table1[[#This Row],[Total Voters]]</f>
        <v>0.82014617095646647</v>
      </c>
    </row>
    <row r="1157" spans="1:24" s="12" customFormat="1" hidden="1" x14ac:dyDescent="0.25">
      <c r="A1157" s="22" t="s">
        <v>52</v>
      </c>
      <c r="B1157" s="23">
        <v>2012</v>
      </c>
      <c r="C1157" s="23" t="s">
        <v>76</v>
      </c>
      <c r="D1157" s="24" t="s">
        <v>66</v>
      </c>
      <c r="E1157" s="25">
        <v>18432.97595</v>
      </c>
      <c r="F1157" s="25">
        <v>18888.776730000001</v>
      </c>
      <c r="G1157" s="25">
        <v>37321.752699999997</v>
      </c>
      <c r="H1157" s="44">
        <v>12625</v>
      </c>
      <c r="I1157" s="44">
        <v>11704</v>
      </c>
      <c r="J1157" s="44">
        <v>15</v>
      </c>
      <c r="K1157" s="44">
        <v>24344</v>
      </c>
      <c r="L1157" s="25">
        <v>7851</v>
      </c>
      <c r="M1157" s="25">
        <v>6575</v>
      </c>
      <c r="N1157" s="25">
        <v>10</v>
      </c>
      <c r="O1157" s="26">
        <v>14436</v>
      </c>
      <c r="P1157" s="27">
        <f>Table1[[#This Row],[Female Voters]]/Table1[[#This Row],[Female Population]]</f>
        <v>0.68491382152538427</v>
      </c>
      <c r="Q1157" s="27">
        <f>Table1[[#This Row],[Male Voters]]/Table1[[#This Row],[Male Population]]</f>
        <v>0.61962720864878362</v>
      </c>
      <c r="R1157" s="27">
        <f>Table1[[#This Row],[Total Voters]]/Table1[[#This Row],[Total Population]]</f>
        <v>0.65227376098014822</v>
      </c>
      <c r="S1157" s="27">
        <f>Table1[[#This Row],[Female Ballots]]/Table1[[#This Row],[Female Population]]</f>
        <v>0.42592145843927065</v>
      </c>
      <c r="T1157" s="27">
        <f>Table1[[#This Row],[Male Ballots]]/Table1[[#This Row],[Male Population]]</f>
        <v>0.34809030219290432</v>
      </c>
      <c r="U1157" s="27">
        <f>Table1[[#This Row],[Total Ballots]]/Table1[[#This Row],[Total Population]]</f>
        <v>0.38679855461343327</v>
      </c>
      <c r="V1157" s="27">
        <f>Table1[[#This Row],[Female Ballots]]/Table1[[#This Row],[Female Voters]]</f>
        <v>0.62186138613861386</v>
      </c>
      <c r="W1157" s="27">
        <f>Table1[[#This Row],[Male Ballots]]/Table1[[#This Row],[Male Voters]]</f>
        <v>0.56177375256322626</v>
      </c>
      <c r="X1157" s="27">
        <f>Table1[[#This Row],[Total Ballots]]/Table1[[#This Row],[Total Voters]]</f>
        <v>0.59300032862306939</v>
      </c>
    </row>
    <row r="1158" spans="1:24" s="12" customFormat="1" hidden="1" x14ac:dyDescent="0.25">
      <c r="A1158" s="22" t="s">
        <v>52</v>
      </c>
      <c r="B1158" s="23">
        <v>2012</v>
      </c>
      <c r="C1158" s="23" t="s">
        <v>76</v>
      </c>
      <c r="D1158" s="24" t="s">
        <v>67</v>
      </c>
      <c r="E1158" s="25">
        <v>27742.419600000001</v>
      </c>
      <c r="F1158" s="25">
        <v>26914.015299999999</v>
      </c>
      <c r="G1158" s="25">
        <v>54656.434800000003</v>
      </c>
      <c r="H1158" s="44">
        <v>19531</v>
      </c>
      <c r="I1158" s="44">
        <v>16807</v>
      </c>
      <c r="J1158" s="44">
        <v>5</v>
      </c>
      <c r="K1158" s="44">
        <v>36343</v>
      </c>
      <c r="L1158" s="25">
        <v>13230</v>
      </c>
      <c r="M1158" s="25">
        <v>10738</v>
      </c>
      <c r="N1158" s="25">
        <v>4</v>
      </c>
      <c r="O1158" s="26">
        <v>23972</v>
      </c>
      <c r="P1158" s="27">
        <f>Table1[[#This Row],[Female Voters]]/Table1[[#This Row],[Female Population]]</f>
        <v>0.70401213310175725</v>
      </c>
      <c r="Q1158" s="27">
        <f>Table1[[#This Row],[Male Voters]]/Table1[[#This Row],[Male Population]]</f>
        <v>0.62447018078346717</v>
      </c>
      <c r="R1158" s="27">
        <f>Table1[[#This Row],[Total Voters]]/Table1[[#This Row],[Total Population]]</f>
        <v>0.66493543043901571</v>
      </c>
      <c r="S1158" s="27">
        <f>Table1[[#This Row],[Female Ballots]]/Table1[[#This Row],[Female Population]]</f>
        <v>0.4768870268258793</v>
      </c>
      <c r="T1158" s="27">
        <f>Table1[[#This Row],[Male Ballots]]/Table1[[#This Row],[Male Population]]</f>
        <v>0.39897428459884987</v>
      </c>
      <c r="U1158" s="27">
        <f>Table1[[#This Row],[Total Ballots]]/Table1[[#This Row],[Total Population]]</f>
        <v>0.43859428606565459</v>
      </c>
      <c r="V1158" s="27">
        <f>Table1[[#This Row],[Female Ballots]]/Table1[[#This Row],[Female Voters]]</f>
        <v>0.67738467052378271</v>
      </c>
      <c r="W1158" s="27">
        <f>Table1[[#This Row],[Male Ballots]]/Table1[[#This Row],[Male Voters]]</f>
        <v>0.63890045814244067</v>
      </c>
      <c r="X1158" s="27">
        <f>Table1[[#This Row],[Total Ballots]]/Table1[[#This Row],[Total Voters]]</f>
        <v>0.65960432545469549</v>
      </c>
    </row>
    <row r="1159" spans="1:24" s="12" customFormat="1" hidden="1" x14ac:dyDescent="0.25">
      <c r="A1159" s="22" t="s">
        <v>52</v>
      </c>
      <c r="B1159" s="23">
        <v>2012</v>
      </c>
      <c r="C1159" s="23" t="s">
        <v>76</v>
      </c>
      <c r="D1159" s="24" t="s">
        <v>68</v>
      </c>
      <c r="E1159" s="25">
        <v>29797.290300000001</v>
      </c>
      <c r="F1159" s="25">
        <v>29638.287799999998</v>
      </c>
      <c r="G1159" s="25">
        <v>59435.578000000001</v>
      </c>
      <c r="H1159" s="44">
        <v>21957</v>
      </c>
      <c r="I1159" s="44">
        <v>19860</v>
      </c>
      <c r="J1159" s="44">
        <v>8</v>
      </c>
      <c r="K1159" s="44">
        <v>41825</v>
      </c>
      <c r="L1159" s="25">
        <v>16918</v>
      </c>
      <c r="M1159" s="25">
        <v>14828</v>
      </c>
      <c r="N1159" s="25">
        <v>5</v>
      </c>
      <c r="O1159" s="26">
        <v>31751</v>
      </c>
      <c r="P1159" s="27">
        <f>Table1[[#This Row],[Female Voters]]/Table1[[#This Row],[Female Population]]</f>
        <v>0.73687908460589113</v>
      </c>
      <c r="Q1159" s="27">
        <f>Table1[[#This Row],[Male Voters]]/Table1[[#This Row],[Male Population]]</f>
        <v>0.67007919398096949</v>
      </c>
      <c r="R1159" s="27">
        <f>Table1[[#This Row],[Total Voters]]/Table1[[#This Row],[Total Population]]</f>
        <v>0.70370309177442503</v>
      </c>
      <c r="S1159" s="27">
        <f>Table1[[#This Row],[Female Ballots]]/Table1[[#This Row],[Female Population]]</f>
        <v>0.5677697478418029</v>
      </c>
      <c r="T1159" s="27">
        <f>Table1[[#This Row],[Male Ballots]]/Table1[[#This Row],[Male Population]]</f>
        <v>0.50029880605991017</v>
      </c>
      <c r="U1159" s="27">
        <f>Table1[[#This Row],[Total Ballots]]/Table1[[#This Row],[Total Population]]</f>
        <v>0.53420865192898437</v>
      </c>
      <c r="V1159" s="27">
        <f>Table1[[#This Row],[Female Ballots]]/Table1[[#This Row],[Female Voters]]</f>
        <v>0.7705059889784579</v>
      </c>
      <c r="W1159" s="27">
        <f>Table1[[#This Row],[Male Ballots]]/Table1[[#This Row],[Male Voters]]</f>
        <v>0.74662638469284992</v>
      </c>
      <c r="X1159" s="27">
        <f>Table1[[#This Row],[Total Ballots]]/Table1[[#This Row],[Total Voters]]</f>
        <v>0.75913927077106991</v>
      </c>
    </row>
    <row r="1160" spans="1:24" s="12" customFormat="1" hidden="1" x14ac:dyDescent="0.25">
      <c r="A1160" s="22" t="s">
        <v>52</v>
      </c>
      <c r="B1160" s="23">
        <v>2012</v>
      </c>
      <c r="C1160" s="23" t="s">
        <v>76</v>
      </c>
      <c r="D1160" s="24" t="s">
        <v>69</v>
      </c>
      <c r="E1160" s="25">
        <v>31045.584600000002</v>
      </c>
      <c r="F1160" s="25">
        <v>30371.1165</v>
      </c>
      <c r="G1160" s="25">
        <v>61416.701099999998</v>
      </c>
      <c r="H1160" s="44">
        <v>24374</v>
      </c>
      <c r="I1160" s="44">
        <v>22223</v>
      </c>
      <c r="J1160" s="44">
        <v>4</v>
      </c>
      <c r="K1160" s="44">
        <v>46601</v>
      </c>
      <c r="L1160" s="25">
        <v>20079</v>
      </c>
      <c r="M1160" s="25">
        <v>18185</v>
      </c>
      <c r="N1160" s="25">
        <v>2</v>
      </c>
      <c r="O1160" s="26">
        <v>38266</v>
      </c>
      <c r="P1160" s="27">
        <f>Table1[[#This Row],[Female Voters]]/Table1[[#This Row],[Female Population]]</f>
        <v>0.78510359247672201</v>
      </c>
      <c r="Q1160" s="27">
        <f>Table1[[#This Row],[Male Voters]]/Table1[[#This Row],[Male Population]]</f>
        <v>0.73171495028837674</v>
      </c>
      <c r="R1160" s="27">
        <f>Table1[[#This Row],[Total Voters]]/Table1[[#This Row],[Total Population]]</f>
        <v>0.75876755288635978</v>
      </c>
      <c r="S1160" s="27">
        <f>Table1[[#This Row],[Female Ballots]]/Table1[[#This Row],[Female Population]]</f>
        <v>0.64675863761959884</v>
      </c>
      <c r="T1160" s="27">
        <f>Table1[[#This Row],[Male Ballots]]/Table1[[#This Row],[Male Population]]</f>
        <v>0.59875968010593228</v>
      </c>
      <c r="U1160" s="27">
        <f>Table1[[#This Row],[Total Ballots]]/Table1[[#This Row],[Total Population]]</f>
        <v>0.6230552816194812</v>
      </c>
      <c r="V1160" s="27">
        <f>Table1[[#This Row],[Female Ballots]]/Table1[[#This Row],[Female Voters]]</f>
        <v>0.82378764256995163</v>
      </c>
      <c r="W1160" s="27">
        <f>Table1[[#This Row],[Male Ballots]]/Table1[[#This Row],[Male Voters]]</f>
        <v>0.81829635962741309</v>
      </c>
      <c r="X1160" s="27">
        <f>Table1[[#This Row],[Total Ballots]]/Table1[[#This Row],[Total Voters]]</f>
        <v>0.82114117722795643</v>
      </c>
    </row>
    <row r="1161" spans="1:24" s="12" customFormat="1" hidden="1" x14ac:dyDescent="0.25">
      <c r="A1161" s="22" t="s">
        <v>52</v>
      </c>
      <c r="B1161" s="23">
        <v>2012</v>
      </c>
      <c r="C1161" s="23" t="s">
        <v>76</v>
      </c>
      <c r="D1161" s="24" t="s">
        <v>70</v>
      </c>
      <c r="E1161" s="25">
        <v>28421.621500000001</v>
      </c>
      <c r="F1161" s="25">
        <v>26433.434499999999</v>
      </c>
      <c r="G1161" s="25">
        <v>54855.055999999997</v>
      </c>
      <c r="H1161" s="44">
        <v>24359</v>
      </c>
      <c r="I1161" s="44">
        <v>21947</v>
      </c>
      <c r="J1161" s="44">
        <v>5</v>
      </c>
      <c r="K1161" s="44">
        <v>46311</v>
      </c>
      <c r="L1161" s="25">
        <v>21705</v>
      </c>
      <c r="M1161" s="25">
        <v>19501</v>
      </c>
      <c r="N1161" s="25">
        <v>5</v>
      </c>
      <c r="O1161" s="25">
        <v>41211</v>
      </c>
      <c r="P1161" s="27">
        <f>Table1[[#This Row],[Female Voters]]/Table1[[#This Row],[Female Population]]</f>
        <v>0.85705877125976082</v>
      </c>
      <c r="Q1161" s="27">
        <f>Table1[[#This Row],[Male Voters]]/Table1[[#This Row],[Male Population]]</f>
        <v>0.83027424983310438</v>
      </c>
      <c r="R1161" s="27">
        <f>Table1[[#This Row],[Total Voters]]/Table1[[#This Row],[Total Population]]</f>
        <v>0.8442430539128426</v>
      </c>
      <c r="S1161" s="27">
        <f>Table1[[#This Row],[Female Ballots]]/Table1[[#This Row],[Female Population]]</f>
        <v>0.76367915884039195</v>
      </c>
      <c r="T1161" s="27">
        <f>Table1[[#This Row],[Male Ballots]]/Table1[[#This Row],[Male Population]]</f>
        <v>0.73773992554769985</v>
      </c>
      <c r="U1161" s="27">
        <f>Table1[[#This Row],[Total Ballots]]/Table1[[#This Row],[Total Population]]</f>
        <v>0.75127076709209817</v>
      </c>
      <c r="V1161" s="27">
        <f>Table1[[#This Row],[Female Ballots]]/Table1[[#This Row],[Female Voters]]</f>
        <v>0.89104643047744159</v>
      </c>
      <c r="W1161" s="27">
        <f>Table1[[#This Row],[Male Ballots]]/Table1[[#This Row],[Male Voters]]</f>
        <v>0.88854968788444888</v>
      </c>
      <c r="X1161" s="27">
        <f>Table1[[#This Row],[Total Ballots]]/Table1[[#This Row],[Total Voters]]</f>
        <v>0.88987497570771523</v>
      </c>
    </row>
    <row r="1162" spans="1:24" s="12" customFormat="1" hidden="1" x14ac:dyDescent="0.25">
      <c r="A1162" s="22" t="s">
        <v>52</v>
      </c>
      <c r="B1162" s="23">
        <v>2012</v>
      </c>
      <c r="C1162" s="23" t="s">
        <v>76</v>
      </c>
      <c r="D1162" s="24" t="s">
        <v>71</v>
      </c>
      <c r="E1162" s="25">
        <v>29142.534790000002</v>
      </c>
      <c r="F1162" s="25">
        <v>24141.589380000001</v>
      </c>
      <c r="G1162" s="25">
        <v>53284.124079999994</v>
      </c>
      <c r="H1162" s="44">
        <v>25853</v>
      </c>
      <c r="I1162" s="44">
        <v>22186</v>
      </c>
      <c r="J1162" s="44">
        <v>9</v>
      </c>
      <c r="K1162" s="44">
        <v>48048</v>
      </c>
      <c r="L1162" s="25">
        <v>23427</v>
      </c>
      <c r="M1162" s="25">
        <v>20379</v>
      </c>
      <c r="N1162" s="25">
        <v>9</v>
      </c>
      <c r="O1162" s="26">
        <v>43815</v>
      </c>
      <c r="P1162" s="27">
        <f>Table1[[#This Row],[Female Voters]]/Table1[[#This Row],[Female Population]]</f>
        <v>0.88712255767371428</v>
      </c>
      <c r="Q1162" s="27">
        <f>Table1[[#This Row],[Male Voters]]/Table1[[#This Row],[Male Population]]</f>
        <v>0.91899500280540347</v>
      </c>
      <c r="R1162" s="27">
        <f>Table1[[#This Row],[Total Voters]]/Table1[[#This Row],[Total Population]]</f>
        <v>0.90173200422439981</v>
      </c>
      <c r="S1162" s="27">
        <f>Table1[[#This Row],[Female Ballots]]/Table1[[#This Row],[Female Population]]</f>
        <v>0.80387653883967447</v>
      </c>
      <c r="T1162" s="27">
        <f>Table1[[#This Row],[Male Ballots]]/Table1[[#This Row],[Male Population]]</f>
        <v>0.8441449185148886</v>
      </c>
      <c r="U1162" s="27">
        <f>Table1[[#This Row],[Total Ballots]]/Table1[[#This Row],[Total Population]]</f>
        <v>0.82228995515093406</v>
      </c>
      <c r="V1162" s="27">
        <f>Table1[[#This Row],[Female Ballots]]/Table1[[#This Row],[Female Voters]]</f>
        <v>0.90616176072409393</v>
      </c>
      <c r="W1162" s="27">
        <f>Table1[[#This Row],[Male Ballots]]/Table1[[#This Row],[Male Voters]]</f>
        <v>0.91855224015144687</v>
      </c>
      <c r="X1162" s="27">
        <f>Table1[[#This Row],[Total Ballots]]/Table1[[#This Row],[Total Voters]]</f>
        <v>0.91190059940059942</v>
      </c>
    </row>
    <row r="1163" spans="1:24" s="12" customFormat="1" hidden="1" x14ac:dyDescent="0.25">
      <c r="A1163" s="8" t="s">
        <v>52</v>
      </c>
      <c r="B1163" s="17">
        <v>2012</v>
      </c>
      <c r="C1163" s="17" t="s">
        <v>76</v>
      </c>
      <c r="D1163" s="9" t="s">
        <v>453</v>
      </c>
      <c r="E1163" s="10">
        <v>218335.02600000001</v>
      </c>
      <c r="F1163" s="10">
        <v>212914.978</v>
      </c>
      <c r="G1163" s="10">
        <v>431250.00300000003</v>
      </c>
      <c r="H1163" s="44">
        <v>128699</v>
      </c>
      <c r="I1163" s="44">
        <v>114727</v>
      </c>
      <c r="J1163" s="44">
        <v>46</v>
      </c>
      <c r="K1163" s="44">
        <v>243472</v>
      </c>
      <c r="L1163" s="10">
        <v>103210</v>
      </c>
      <c r="M1163" s="10">
        <v>90206</v>
      </c>
      <c r="N1163" s="10">
        <v>35</v>
      </c>
      <c r="O1163" s="11">
        <v>193451</v>
      </c>
      <c r="P1163" s="27">
        <f>Table1[[#This Row],[Female Voters]]/Table1[[#This Row],[Female Population]]</f>
        <v>0.58945649883954021</v>
      </c>
      <c r="Q1163" s="27">
        <f>Table1[[#This Row],[Male Voters]]/Table1[[#This Row],[Male Population]]</f>
        <v>0.53883949864720182</v>
      </c>
      <c r="R1163" s="27">
        <f>Table1[[#This Row],[Total Voters]]/Table1[[#This Row],[Total Population]]</f>
        <v>0.5645727496957258</v>
      </c>
      <c r="S1163" s="27">
        <f>Table1[[#This Row],[Female Ballots]]/Table1[[#This Row],[Female Population]]</f>
        <v>0.47271389245626577</v>
      </c>
      <c r="T1163" s="27">
        <f>Table1[[#This Row],[Male Ballots]]/Table1[[#This Row],[Male Population]]</f>
        <v>0.42367146194853422</v>
      </c>
      <c r="U1163" s="27">
        <f>Table1[[#This Row],[Total Ballots]]/Table1[[#This Row],[Total Population]]</f>
        <v>0.44858202586493662</v>
      </c>
      <c r="V1163" s="27">
        <f>Table1[[#This Row],[Female Ballots]]/Table1[[#This Row],[Female Voters]]</f>
        <v>0.80194873309038917</v>
      </c>
      <c r="W1163" s="27">
        <f>Table1[[#This Row],[Male Ballots]]/Table1[[#This Row],[Male Voters]]</f>
        <v>0.78626652836734157</v>
      </c>
      <c r="X1163" s="27">
        <f>Table1[[#This Row],[Total Ballots]]/Table1[[#This Row],[Total Voters]]</f>
        <v>0.79455132417690744</v>
      </c>
    </row>
    <row r="1164" spans="1:24" s="12" customFormat="1" hidden="1" x14ac:dyDescent="0.25">
      <c r="A1164" s="22" t="s">
        <v>26</v>
      </c>
      <c r="B1164" s="23">
        <v>2012</v>
      </c>
      <c r="C1164" s="23"/>
      <c r="D1164" s="24" t="s">
        <v>66</v>
      </c>
      <c r="E1164" s="25">
        <v>120.90675</v>
      </c>
      <c r="F1164" s="25">
        <v>124.84390399999999</v>
      </c>
      <c r="G1164" s="25">
        <v>245.75065499999999</v>
      </c>
      <c r="H1164" s="44">
        <v>101</v>
      </c>
      <c r="I1164" s="44">
        <v>87</v>
      </c>
      <c r="J1164" s="44"/>
      <c r="K1164" s="44">
        <v>188</v>
      </c>
      <c r="L1164" s="25">
        <v>63</v>
      </c>
      <c r="M1164" s="25">
        <v>47</v>
      </c>
      <c r="N1164" s="25"/>
      <c r="O1164" s="26">
        <v>110</v>
      </c>
      <c r="P1164" s="27">
        <f>Table1[[#This Row],[Female Voters]]/Table1[[#This Row],[Female Population]]</f>
        <v>0.83535451908185443</v>
      </c>
      <c r="Q1164" s="27">
        <f>Table1[[#This Row],[Male Voters]]/Table1[[#This Row],[Male Population]]</f>
        <v>0.69687022924243069</v>
      </c>
      <c r="R1164" s="27">
        <f>Table1[[#This Row],[Total Voters]]/Table1[[#This Row],[Total Population]]</f>
        <v>0.7650030474995072</v>
      </c>
      <c r="S1164" s="27">
        <f>Table1[[#This Row],[Female Ballots]]/Table1[[#This Row],[Female Population]]</f>
        <v>0.52106271982333496</v>
      </c>
      <c r="T1164" s="27">
        <f>Table1[[#This Row],[Male Ballots]]/Table1[[#This Row],[Male Population]]</f>
        <v>0.37647012384361195</v>
      </c>
      <c r="U1164" s="27">
        <f>Table1[[#This Row],[Total Ballots]]/Table1[[#This Row],[Total Population]]</f>
        <v>0.44760816609013721</v>
      </c>
      <c r="V1164" s="27">
        <f>Table1[[#This Row],[Female Ballots]]/Table1[[#This Row],[Female Voters]]</f>
        <v>0.62376237623762376</v>
      </c>
      <c r="W1164" s="27">
        <f>Table1[[#This Row],[Male Ballots]]/Table1[[#This Row],[Male Voters]]</f>
        <v>0.54022988505747127</v>
      </c>
      <c r="X1164" s="27">
        <f>Table1[[#This Row],[Total Ballots]]/Table1[[#This Row],[Total Voters]]</f>
        <v>0.58510638297872342</v>
      </c>
    </row>
    <row r="1165" spans="1:24" s="12" customFormat="1" hidden="1" x14ac:dyDescent="0.25">
      <c r="A1165" s="22" t="s">
        <v>26</v>
      </c>
      <c r="B1165" s="23">
        <v>2012</v>
      </c>
      <c r="C1165" s="23"/>
      <c r="D1165" s="24" t="s">
        <v>67</v>
      </c>
      <c r="E1165" s="25">
        <v>157.41597000000002</v>
      </c>
      <c r="F1165" s="25">
        <v>171.18496200000001</v>
      </c>
      <c r="G1165" s="25">
        <v>328.600933</v>
      </c>
      <c r="H1165" s="44">
        <v>152</v>
      </c>
      <c r="I1165" s="44">
        <v>122</v>
      </c>
      <c r="J1165" s="44"/>
      <c r="K1165" s="44">
        <v>274</v>
      </c>
      <c r="L1165" s="25">
        <v>104</v>
      </c>
      <c r="M1165" s="25">
        <v>87</v>
      </c>
      <c r="N1165" s="25"/>
      <c r="O1165" s="26">
        <v>191</v>
      </c>
      <c r="P1165" s="27">
        <f>Table1[[#This Row],[Female Voters]]/Table1[[#This Row],[Female Population]]</f>
        <v>0.96559453275293472</v>
      </c>
      <c r="Q1165" s="27">
        <f>Table1[[#This Row],[Male Voters]]/Table1[[#This Row],[Male Population]]</f>
        <v>0.71267942332457912</v>
      </c>
      <c r="R1165" s="27">
        <f>Table1[[#This Row],[Total Voters]]/Table1[[#This Row],[Total Population]]</f>
        <v>0.83383816807361288</v>
      </c>
      <c r="S1165" s="27">
        <f>Table1[[#This Row],[Female Ballots]]/Table1[[#This Row],[Female Population]]</f>
        <v>0.66066994346253427</v>
      </c>
      <c r="T1165" s="27">
        <f>Table1[[#This Row],[Male Ballots]]/Table1[[#This Row],[Male Population]]</f>
        <v>0.50822221171506876</v>
      </c>
      <c r="U1165" s="27">
        <f>Table1[[#This Row],[Total Ballots]]/Table1[[#This Row],[Total Population]]</f>
        <v>0.58125215365715355</v>
      </c>
      <c r="V1165" s="27">
        <f>Table1[[#This Row],[Female Ballots]]/Table1[[#This Row],[Female Voters]]</f>
        <v>0.68421052631578949</v>
      </c>
      <c r="W1165" s="27">
        <f>Table1[[#This Row],[Male Ballots]]/Table1[[#This Row],[Male Voters]]</f>
        <v>0.71311475409836067</v>
      </c>
      <c r="X1165" s="27">
        <f>Table1[[#This Row],[Total Ballots]]/Table1[[#This Row],[Total Voters]]</f>
        <v>0.6970802919708029</v>
      </c>
    </row>
    <row r="1166" spans="1:24" s="12" customFormat="1" hidden="1" x14ac:dyDescent="0.25">
      <c r="A1166" s="22" t="s">
        <v>26</v>
      </c>
      <c r="B1166" s="23">
        <v>2012</v>
      </c>
      <c r="C1166" s="23"/>
      <c r="D1166" s="24" t="s">
        <v>68</v>
      </c>
      <c r="E1166" s="25">
        <v>201.85408899999999</v>
      </c>
      <c r="F1166" s="25">
        <v>212.85508399999998</v>
      </c>
      <c r="G1166" s="25">
        <v>414.70917299999996</v>
      </c>
      <c r="H1166" s="44">
        <v>141</v>
      </c>
      <c r="I1166" s="44">
        <v>140</v>
      </c>
      <c r="J1166" s="44"/>
      <c r="K1166" s="44">
        <v>281</v>
      </c>
      <c r="L1166" s="25">
        <v>118</v>
      </c>
      <c r="M1166" s="25">
        <v>115</v>
      </c>
      <c r="N1166" s="25"/>
      <c r="O1166" s="26">
        <v>233</v>
      </c>
      <c r="P1166" s="27">
        <f>Table1[[#This Row],[Female Voters]]/Table1[[#This Row],[Female Population]]</f>
        <v>0.69852436826285946</v>
      </c>
      <c r="Q1166" s="27">
        <f>Table1[[#This Row],[Male Voters]]/Table1[[#This Row],[Male Population]]</f>
        <v>0.65772448263439187</v>
      </c>
      <c r="R1166" s="27">
        <f>Table1[[#This Row],[Total Voters]]/Table1[[#This Row],[Total Population]]</f>
        <v>0.67758327593105838</v>
      </c>
      <c r="S1166" s="27">
        <f>Table1[[#This Row],[Female Ballots]]/Table1[[#This Row],[Female Population]]</f>
        <v>0.58458067698593907</v>
      </c>
      <c r="T1166" s="27">
        <f>Table1[[#This Row],[Male Ballots]]/Table1[[#This Row],[Male Population]]</f>
        <v>0.54027368216396476</v>
      </c>
      <c r="U1166" s="27">
        <f>Table1[[#This Row],[Total Ballots]]/Table1[[#This Row],[Total Population]]</f>
        <v>0.56183951349443628</v>
      </c>
      <c r="V1166" s="27">
        <f>Table1[[#This Row],[Female Ballots]]/Table1[[#This Row],[Female Voters]]</f>
        <v>0.83687943262411346</v>
      </c>
      <c r="W1166" s="27">
        <f>Table1[[#This Row],[Male Ballots]]/Table1[[#This Row],[Male Voters]]</f>
        <v>0.8214285714285714</v>
      </c>
      <c r="X1166" s="27">
        <f>Table1[[#This Row],[Total Ballots]]/Table1[[#This Row],[Total Voters]]</f>
        <v>0.8291814946619217</v>
      </c>
    </row>
    <row r="1167" spans="1:24" s="12" customFormat="1" hidden="1" x14ac:dyDescent="0.25">
      <c r="A1167" s="22" t="s">
        <v>26</v>
      </c>
      <c r="B1167" s="23">
        <v>2012</v>
      </c>
      <c r="C1167" s="23"/>
      <c r="D1167" s="24" t="s">
        <v>69</v>
      </c>
      <c r="E1167" s="25">
        <v>311.182885</v>
      </c>
      <c r="F1167" s="25">
        <v>305.45491100000004</v>
      </c>
      <c r="G1167" s="25">
        <v>616.63779499999998</v>
      </c>
      <c r="H1167" s="44">
        <v>236</v>
      </c>
      <c r="I1167" s="44">
        <v>206</v>
      </c>
      <c r="J1167" s="44"/>
      <c r="K1167" s="44">
        <v>442</v>
      </c>
      <c r="L1167" s="25">
        <v>204</v>
      </c>
      <c r="M1167" s="25">
        <v>182</v>
      </c>
      <c r="N1167" s="25"/>
      <c r="O1167" s="26">
        <v>386</v>
      </c>
      <c r="P1167" s="27">
        <f>Table1[[#This Row],[Female Voters]]/Table1[[#This Row],[Female Population]]</f>
        <v>0.75839646515263848</v>
      </c>
      <c r="Q1167" s="27">
        <f>Table1[[#This Row],[Male Voters]]/Table1[[#This Row],[Male Population]]</f>
        <v>0.67440395482788607</v>
      </c>
      <c r="R1167" s="27">
        <f>Table1[[#This Row],[Total Voters]]/Table1[[#This Row],[Total Population]]</f>
        <v>0.71679031610444832</v>
      </c>
      <c r="S1167" s="27">
        <f>Table1[[#This Row],[Female Ballots]]/Table1[[#This Row],[Female Population]]</f>
        <v>0.65556304614889083</v>
      </c>
      <c r="T1167" s="27">
        <f>Table1[[#This Row],[Male Ballots]]/Table1[[#This Row],[Male Population]]</f>
        <v>0.59583262028483142</v>
      </c>
      <c r="U1167" s="27">
        <f>Table1[[#This Row],[Total Ballots]]/Table1[[#This Row],[Total Population]]</f>
        <v>0.62597525343058158</v>
      </c>
      <c r="V1167" s="27">
        <f>Table1[[#This Row],[Female Ballots]]/Table1[[#This Row],[Female Voters]]</f>
        <v>0.86440677966101698</v>
      </c>
      <c r="W1167" s="27">
        <f>Table1[[#This Row],[Male Ballots]]/Table1[[#This Row],[Male Voters]]</f>
        <v>0.88349514563106801</v>
      </c>
      <c r="X1167" s="27">
        <f>Table1[[#This Row],[Total Ballots]]/Table1[[#This Row],[Total Voters]]</f>
        <v>0.87330316742081449</v>
      </c>
    </row>
    <row r="1168" spans="1:24" s="12" customFormat="1" hidden="1" x14ac:dyDescent="0.25">
      <c r="A1168" s="22" t="s">
        <v>26</v>
      </c>
      <c r="B1168" s="23">
        <v>2012</v>
      </c>
      <c r="C1168" s="23"/>
      <c r="D1168" s="24" t="s">
        <v>70</v>
      </c>
      <c r="E1168" s="25">
        <v>347.865455</v>
      </c>
      <c r="F1168" s="25">
        <v>354.69549600000005</v>
      </c>
      <c r="G1168" s="25">
        <v>702.56094899999994</v>
      </c>
      <c r="H1168" s="44">
        <v>311</v>
      </c>
      <c r="I1168" s="44">
        <v>303</v>
      </c>
      <c r="J1168" s="44"/>
      <c r="K1168" s="44">
        <v>614</v>
      </c>
      <c r="L1168" s="25">
        <v>292</v>
      </c>
      <c r="M1168" s="25">
        <v>289</v>
      </c>
      <c r="N1168" s="25"/>
      <c r="O1168" s="26">
        <v>581</v>
      </c>
      <c r="P1168" s="27">
        <f>Table1[[#This Row],[Female Voters]]/Table1[[#This Row],[Female Population]]</f>
        <v>0.89402381159117972</v>
      </c>
      <c r="Q1168" s="27">
        <f>Table1[[#This Row],[Male Voters]]/Table1[[#This Row],[Male Population]]</f>
        <v>0.85425386963470196</v>
      </c>
      <c r="R1168" s="27">
        <f>Table1[[#This Row],[Total Voters]]/Table1[[#This Row],[Total Population]]</f>
        <v>0.87394552867469444</v>
      </c>
      <c r="S1168" s="27">
        <f>Table1[[#This Row],[Female Ballots]]/Table1[[#This Row],[Female Population]]</f>
        <v>0.83940499351969289</v>
      </c>
      <c r="T1168" s="27">
        <f>Table1[[#This Row],[Male Ballots]]/Table1[[#This Row],[Male Population]]</f>
        <v>0.81478339380999631</v>
      </c>
      <c r="U1168" s="27">
        <f>Table1[[#This Row],[Total Ballots]]/Table1[[#This Row],[Total Population]]</f>
        <v>0.82697451491856266</v>
      </c>
      <c r="V1168" s="27">
        <f>Table1[[#This Row],[Female Ballots]]/Table1[[#This Row],[Female Voters]]</f>
        <v>0.93890675241157562</v>
      </c>
      <c r="W1168" s="27">
        <f>Table1[[#This Row],[Male Ballots]]/Table1[[#This Row],[Male Voters]]</f>
        <v>0.95379537953795379</v>
      </c>
      <c r="X1168" s="27">
        <f>Table1[[#This Row],[Total Ballots]]/Table1[[#This Row],[Total Voters]]</f>
        <v>0.94625407166123776</v>
      </c>
    </row>
    <row r="1169" spans="1:24" s="12" customFormat="1" hidden="1" x14ac:dyDescent="0.25">
      <c r="A1169" s="22" t="s">
        <v>26</v>
      </c>
      <c r="B1169" s="23">
        <v>2012</v>
      </c>
      <c r="C1169" s="23"/>
      <c r="D1169" s="24" t="s">
        <v>71</v>
      </c>
      <c r="E1169" s="25">
        <v>517.75927799999999</v>
      </c>
      <c r="F1169" s="25">
        <v>479.62255800000003</v>
      </c>
      <c r="G1169" s="25">
        <v>997.38183599999991</v>
      </c>
      <c r="H1169" s="44">
        <v>456</v>
      </c>
      <c r="I1169" s="44">
        <v>406</v>
      </c>
      <c r="J1169" s="44"/>
      <c r="K1169" s="44">
        <v>862</v>
      </c>
      <c r="L1169" s="25">
        <v>426</v>
      </c>
      <c r="M1169" s="25">
        <v>383</v>
      </c>
      <c r="N1169" s="25"/>
      <c r="O1169" s="26">
        <v>809</v>
      </c>
      <c r="P1169" s="27">
        <f>Table1[[#This Row],[Female Voters]]/Table1[[#This Row],[Female Population]]</f>
        <v>0.88071816262073821</v>
      </c>
      <c r="Q1169" s="27">
        <f>Table1[[#This Row],[Male Voters]]/Table1[[#This Row],[Male Population]]</f>
        <v>0.84649896721496565</v>
      </c>
      <c r="R1169" s="27">
        <f>Table1[[#This Row],[Total Voters]]/Table1[[#This Row],[Total Population]]</f>
        <v>0.8642627817015911</v>
      </c>
      <c r="S1169" s="27">
        <f>Table1[[#This Row],[Female Ballots]]/Table1[[#This Row],[Female Population]]</f>
        <v>0.82277617823779492</v>
      </c>
      <c r="T1169" s="27">
        <f>Table1[[#This Row],[Male Ballots]]/Table1[[#This Row],[Male Population]]</f>
        <v>0.79854459222495533</v>
      </c>
      <c r="U1169" s="27">
        <f>Table1[[#This Row],[Total Ballots]]/Table1[[#This Row],[Total Population]]</f>
        <v>0.81112365475242132</v>
      </c>
      <c r="V1169" s="27">
        <f>Table1[[#This Row],[Female Ballots]]/Table1[[#This Row],[Female Voters]]</f>
        <v>0.93421052631578949</v>
      </c>
      <c r="W1169" s="27">
        <f>Table1[[#This Row],[Male Ballots]]/Table1[[#This Row],[Male Voters]]</f>
        <v>0.94334975369458129</v>
      </c>
      <c r="X1169" s="27">
        <f>Table1[[#This Row],[Total Ballots]]/Table1[[#This Row],[Total Voters]]</f>
        <v>0.93851508120649652</v>
      </c>
    </row>
    <row r="1170" spans="1:24" s="12" customFormat="1" hidden="1" x14ac:dyDescent="0.25">
      <c r="A1170" s="8" t="s">
        <v>26</v>
      </c>
      <c r="B1170" s="17">
        <v>2012</v>
      </c>
      <c r="C1170" s="17"/>
      <c r="D1170" s="9" t="s">
        <v>453</v>
      </c>
      <c r="E1170" s="10">
        <v>2056.8681499999998</v>
      </c>
      <c r="F1170" s="10">
        <v>2043.13104</v>
      </c>
      <c r="G1170" s="10">
        <v>4099.9991900000005</v>
      </c>
      <c r="H1170" s="44">
        <v>1397</v>
      </c>
      <c r="I1170" s="44">
        <v>1264</v>
      </c>
      <c r="J1170" s="44"/>
      <c r="K1170" s="44">
        <v>2661</v>
      </c>
      <c r="L1170" s="10">
        <v>1207</v>
      </c>
      <c r="M1170" s="10">
        <v>1103</v>
      </c>
      <c r="N1170" s="10"/>
      <c r="O1170" s="11">
        <v>2310</v>
      </c>
      <c r="P1170" s="27">
        <f>Table1[[#This Row],[Female Voters]]/Table1[[#This Row],[Female Population]]</f>
        <v>0.67918791975071424</v>
      </c>
      <c r="Q1170" s="27">
        <f>Table1[[#This Row],[Male Voters]]/Table1[[#This Row],[Male Population]]</f>
        <v>0.61865831180363251</v>
      </c>
      <c r="R1170" s="27">
        <f>Table1[[#This Row],[Total Voters]]/Table1[[#This Row],[Total Population]]</f>
        <v>0.64902451846581943</v>
      </c>
      <c r="S1170" s="27">
        <f>Table1[[#This Row],[Female Ballots]]/Table1[[#This Row],[Female Population]]</f>
        <v>0.58681447325634373</v>
      </c>
      <c r="T1170" s="27">
        <f>Table1[[#This Row],[Male Ballots]]/Table1[[#This Row],[Male Population]]</f>
        <v>0.53985768822737867</v>
      </c>
      <c r="U1170" s="27">
        <f>Table1[[#This Row],[Total Ballots]]/Table1[[#This Row],[Total Population]]</f>
        <v>0.56341474545510817</v>
      </c>
      <c r="V1170" s="27">
        <f>Table1[[#This Row],[Female Ballots]]/Table1[[#This Row],[Female Voters]]</f>
        <v>0.86399427344309232</v>
      </c>
      <c r="W1170" s="27">
        <f>Table1[[#This Row],[Male Ballots]]/Table1[[#This Row],[Male Voters]]</f>
        <v>0.872626582278481</v>
      </c>
      <c r="X1170" s="27">
        <f>Table1[[#This Row],[Total Ballots]]/Table1[[#This Row],[Total Voters]]</f>
        <v>0.86809470124013532</v>
      </c>
    </row>
    <row r="1171" spans="1:24" s="12" customFormat="1" hidden="1" x14ac:dyDescent="0.25">
      <c r="A1171" s="22" t="s">
        <v>47</v>
      </c>
      <c r="B1171" s="23">
        <v>2012</v>
      </c>
      <c r="C1171" s="23" t="s">
        <v>76</v>
      </c>
      <c r="D1171" s="24" t="s">
        <v>66</v>
      </c>
      <c r="E1171" s="25">
        <v>4457.38814</v>
      </c>
      <c r="F1171" s="25">
        <v>4445.7264699999996</v>
      </c>
      <c r="G1171" s="25">
        <v>8903.1146100000005</v>
      </c>
      <c r="H1171" s="44">
        <v>2812</v>
      </c>
      <c r="I1171" s="44">
        <v>2612</v>
      </c>
      <c r="J1171" s="44">
        <v>8</v>
      </c>
      <c r="K1171" s="44">
        <v>5432</v>
      </c>
      <c r="L1171" s="25">
        <v>1552</v>
      </c>
      <c r="M1171" s="25">
        <v>1335</v>
      </c>
      <c r="N1171" s="25">
        <v>6</v>
      </c>
      <c r="O1171" s="26">
        <v>2893</v>
      </c>
      <c r="P1171" s="27">
        <f>Table1[[#This Row],[Female Voters]]/Table1[[#This Row],[Female Population]]</f>
        <v>0.63086271863235133</v>
      </c>
      <c r="Q1171" s="27">
        <f>Table1[[#This Row],[Male Voters]]/Table1[[#This Row],[Male Population]]</f>
        <v>0.58753052344221268</v>
      </c>
      <c r="R1171" s="27">
        <f>Table1[[#This Row],[Total Voters]]/Table1[[#This Row],[Total Population]]</f>
        <v>0.61012356214068775</v>
      </c>
      <c r="S1171" s="27">
        <f>Table1[[#This Row],[Female Ballots]]/Table1[[#This Row],[Female Population]]</f>
        <v>0.3481859670403305</v>
      </c>
      <c r="T1171" s="27">
        <f>Table1[[#This Row],[Male Ballots]]/Table1[[#This Row],[Male Population]]</f>
        <v>0.30028838009010483</v>
      </c>
      <c r="U1171" s="27">
        <f>Table1[[#This Row],[Total Ballots]]/Table1[[#This Row],[Total Population]]</f>
        <v>0.3249424641518795</v>
      </c>
      <c r="V1171" s="27">
        <f>Table1[[#This Row],[Female Ballots]]/Table1[[#This Row],[Female Voters]]</f>
        <v>0.55192034139402557</v>
      </c>
      <c r="W1171" s="27">
        <f>Table1[[#This Row],[Male Ballots]]/Table1[[#This Row],[Male Voters]]</f>
        <v>0.51110260336906588</v>
      </c>
      <c r="X1171" s="27">
        <f>Table1[[#This Row],[Total Ballots]]/Table1[[#This Row],[Total Voters]]</f>
        <v>0.53258468335787923</v>
      </c>
    </row>
    <row r="1172" spans="1:24" s="12" customFormat="1" hidden="1" x14ac:dyDescent="0.25">
      <c r="A1172" s="22" t="s">
        <v>47</v>
      </c>
      <c r="B1172" s="23">
        <v>2012</v>
      </c>
      <c r="C1172" s="23" t="s">
        <v>76</v>
      </c>
      <c r="D1172" s="24" t="s">
        <v>67</v>
      </c>
      <c r="E1172" s="25">
        <v>5924.4282899999998</v>
      </c>
      <c r="F1172" s="25">
        <v>5868.61312</v>
      </c>
      <c r="G1172" s="25">
        <v>11793.04141</v>
      </c>
      <c r="H1172" s="44">
        <v>3897</v>
      </c>
      <c r="I1172" s="44">
        <v>3507</v>
      </c>
      <c r="J1172" s="44">
        <v>6</v>
      </c>
      <c r="K1172" s="44">
        <v>7410</v>
      </c>
      <c r="L1172" s="25">
        <v>2422</v>
      </c>
      <c r="M1172" s="25">
        <v>2036</v>
      </c>
      <c r="N1172" s="25">
        <v>4</v>
      </c>
      <c r="O1172" s="26">
        <v>4462</v>
      </c>
      <c r="P1172" s="27">
        <f>Table1[[#This Row],[Female Voters]]/Table1[[#This Row],[Female Population]]</f>
        <v>0.65778498941034524</v>
      </c>
      <c r="Q1172" s="27">
        <f>Table1[[#This Row],[Male Voters]]/Table1[[#This Row],[Male Population]]</f>
        <v>0.59758582279828321</v>
      </c>
      <c r="R1172" s="27">
        <f>Table1[[#This Row],[Total Voters]]/Table1[[#This Row],[Total Population]]</f>
        <v>0.62833663873312895</v>
      </c>
      <c r="S1172" s="27">
        <f>Table1[[#This Row],[Female Ballots]]/Table1[[#This Row],[Female Population]]</f>
        <v>0.40881581841207498</v>
      </c>
      <c r="T1172" s="27">
        <f>Table1[[#This Row],[Male Ballots]]/Table1[[#This Row],[Male Population]]</f>
        <v>0.34693034936336031</v>
      </c>
      <c r="U1172" s="27">
        <f>Table1[[#This Row],[Total Ballots]]/Table1[[#This Row],[Total Population]]</f>
        <v>0.3783587155232418</v>
      </c>
      <c r="V1172" s="27">
        <f>Table1[[#This Row],[Female Ballots]]/Table1[[#This Row],[Female Voters]]</f>
        <v>0.62150372081088012</v>
      </c>
      <c r="W1172" s="27">
        <f>Table1[[#This Row],[Male Ballots]]/Table1[[#This Row],[Male Voters]]</f>
        <v>0.5805531793555746</v>
      </c>
      <c r="X1172" s="27">
        <f>Table1[[#This Row],[Total Ballots]]/Table1[[#This Row],[Total Voters]]</f>
        <v>0.6021592442645074</v>
      </c>
    </row>
    <row r="1173" spans="1:24" s="12" customFormat="1" hidden="1" x14ac:dyDescent="0.25">
      <c r="A1173" s="22" t="s">
        <v>47</v>
      </c>
      <c r="B1173" s="23">
        <v>2012</v>
      </c>
      <c r="C1173" s="23" t="s">
        <v>76</v>
      </c>
      <c r="D1173" s="24" t="s">
        <v>68</v>
      </c>
      <c r="E1173" s="25">
        <v>6215.4080199999999</v>
      </c>
      <c r="F1173" s="25">
        <v>6157.0929500000002</v>
      </c>
      <c r="G1173" s="25">
        <v>12372.500960000001</v>
      </c>
      <c r="H1173" s="44">
        <v>4382</v>
      </c>
      <c r="I1173" s="44">
        <v>3927</v>
      </c>
      <c r="J1173" s="44">
        <v>1</v>
      </c>
      <c r="K1173" s="44">
        <v>8310</v>
      </c>
      <c r="L1173" s="25">
        <v>3175</v>
      </c>
      <c r="M1173" s="25">
        <v>2724</v>
      </c>
      <c r="N1173" s="25">
        <v>1</v>
      </c>
      <c r="O1173" s="26">
        <v>5900</v>
      </c>
      <c r="P1173" s="27">
        <f>Table1[[#This Row],[Female Voters]]/Table1[[#This Row],[Female Population]]</f>
        <v>0.70502209764822488</v>
      </c>
      <c r="Q1173" s="27">
        <f>Table1[[#This Row],[Male Voters]]/Table1[[#This Row],[Male Population]]</f>
        <v>0.63780099340549989</v>
      </c>
      <c r="R1173" s="27">
        <f>Table1[[#This Row],[Total Voters]]/Table1[[#This Row],[Total Population]]</f>
        <v>0.67165078643889631</v>
      </c>
      <c r="S1173" s="27">
        <f>Table1[[#This Row],[Female Ballots]]/Table1[[#This Row],[Female Population]]</f>
        <v>0.51082728435260472</v>
      </c>
      <c r="T1173" s="27">
        <f>Table1[[#This Row],[Male Ballots]]/Table1[[#This Row],[Male Population]]</f>
        <v>0.44241657907730625</v>
      </c>
      <c r="U1173" s="27">
        <f>Table1[[#This Row],[Total Ballots]]/Table1[[#This Row],[Total Population]]</f>
        <v>0.47686397593134633</v>
      </c>
      <c r="V1173" s="27">
        <f>Table1[[#This Row],[Female Ballots]]/Table1[[#This Row],[Female Voters]]</f>
        <v>0.72455499771793697</v>
      </c>
      <c r="W1173" s="27">
        <f>Table1[[#This Row],[Male Ballots]]/Table1[[#This Row],[Male Voters]]</f>
        <v>0.69365928189457604</v>
      </c>
      <c r="X1173" s="27">
        <f>Table1[[#This Row],[Total Ballots]]/Table1[[#This Row],[Total Voters]]</f>
        <v>0.70998796630565586</v>
      </c>
    </row>
    <row r="1174" spans="1:24" s="12" customFormat="1" hidden="1" x14ac:dyDescent="0.25">
      <c r="A1174" s="22" t="s">
        <v>47</v>
      </c>
      <c r="B1174" s="23">
        <v>2012</v>
      </c>
      <c r="C1174" s="23" t="s">
        <v>76</v>
      </c>
      <c r="D1174" s="24" t="s">
        <v>69</v>
      </c>
      <c r="E1174" s="25">
        <v>7221.2204199999996</v>
      </c>
      <c r="F1174" s="25">
        <v>7308.7773999999999</v>
      </c>
      <c r="G1174" s="25">
        <v>14529.997820000001</v>
      </c>
      <c r="H1174" s="44">
        <v>5491</v>
      </c>
      <c r="I1174" s="44">
        <v>4992</v>
      </c>
      <c r="J1174" s="44">
        <v>6</v>
      </c>
      <c r="K1174" s="44">
        <v>10489</v>
      </c>
      <c r="L1174" s="25">
        <v>4355</v>
      </c>
      <c r="M1174" s="25">
        <v>3944</v>
      </c>
      <c r="N1174" s="25">
        <v>4</v>
      </c>
      <c r="O1174" s="26">
        <v>8303</v>
      </c>
      <c r="P1174" s="27">
        <f>Table1[[#This Row],[Female Voters]]/Table1[[#This Row],[Female Population]]</f>
        <v>0.76039778328771745</v>
      </c>
      <c r="Q1174" s="27">
        <f>Table1[[#This Row],[Male Voters]]/Table1[[#This Row],[Male Population]]</f>
        <v>0.68301437118607555</v>
      </c>
      <c r="R1174" s="27">
        <f>Table1[[#This Row],[Total Voters]]/Table1[[#This Row],[Total Population]]</f>
        <v>0.72188586192093451</v>
      </c>
      <c r="S1174" s="27">
        <f>Table1[[#This Row],[Female Ballots]]/Table1[[#This Row],[Female Population]]</f>
        <v>0.60308365438317424</v>
      </c>
      <c r="T1174" s="27">
        <f>Table1[[#This Row],[Male Ballots]]/Table1[[#This Row],[Male Population]]</f>
        <v>0.53962513620951158</v>
      </c>
      <c r="U1174" s="27">
        <f>Table1[[#This Row],[Total Ballots]]/Table1[[#This Row],[Total Population]]</f>
        <v>0.57143848903894745</v>
      </c>
      <c r="V1174" s="27">
        <f>Table1[[#This Row],[Female Ballots]]/Table1[[#This Row],[Female Voters]]</f>
        <v>0.79311600801311233</v>
      </c>
      <c r="W1174" s="27">
        <f>Table1[[#This Row],[Male Ballots]]/Table1[[#This Row],[Male Voters]]</f>
        <v>0.79006410256410253</v>
      </c>
      <c r="X1174" s="27">
        <f>Table1[[#This Row],[Total Ballots]]/Table1[[#This Row],[Total Voters]]</f>
        <v>0.79159119077128415</v>
      </c>
    </row>
    <row r="1175" spans="1:24" s="12" customFormat="1" hidden="1" x14ac:dyDescent="0.25">
      <c r="A1175" s="22" t="s">
        <v>47</v>
      </c>
      <c r="B1175" s="23">
        <v>2012</v>
      </c>
      <c r="C1175" s="23" t="s">
        <v>76</v>
      </c>
      <c r="D1175" s="24" t="s">
        <v>70</v>
      </c>
      <c r="E1175" s="25">
        <v>7357.5988400000006</v>
      </c>
      <c r="F1175" s="25">
        <v>7150.4855100000004</v>
      </c>
      <c r="G1175" s="25">
        <v>14508.084350000001</v>
      </c>
      <c r="H1175" s="44">
        <v>6239</v>
      </c>
      <c r="I1175" s="44">
        <v>5815</v>
      </c>
      <c r="J1175" s="44">
        <v>5</v>
      </c>
      <c r="K1175" s="44">
        <v>12059</v>
      </c>
      <c r="L1175" s="25">
        <v>5509</v>
      </c>
      <c r="M1175" s="25">
        <v>5089</v>
      </c>
      <c r="N1175" s="25">
        <v>4</v>
      </c>
      <c r="O1175" s="26">
        <v>10602</v>
      </c>
      <c r="P1175" s="27">
        <f>Table1[[#This Row],[Female Voters]]/Table1[[#This Row],[Female Population]]</f>
        <v>0.84796686197150695</v>
      </c>
      <c r="Q1175" s="27">
        <f>Table1[[#This Row],[Male Voters]]/Table1[[#This Row],[Male Population]]</f>
        <v>0.81323149202493794</v>
      </c>
      <c r="R1175" s="27">
        <f>Table1[[#This Row],[Total Voters]]/Table1[[#This Row],[Total Population]]</f>
        <v>0.83119174861979617</v>
      </c>
      <c r="S1175" s="27">
        <f>Table1[[#This Row],[Female Ballots]]/Table1[[#This Row],[Female Population]]</f>
        <v>0.74874971030630422</v>
      </c>
      <c r="T1175" s="27">
        <f>Table1[[#This Row],[Male Ballots]]/Table1[[#This Row],[Male Population]]</f>
        <v>0.71169992483489419</v>
      </c>
      <c r="U1175" s="27">
        <f>Table1[[#This Row],[Total Ballots]]/Table1[[#This Row],[Total Population]]</f>
        <v>0.73076498207704443</v>
      </c>
      <c r="V1175" s="27">
        <f>Table1[[#This Row],[Female Ballots]]/Table1[[#This Row],[Female Voters]]</f>
        <v>0.88299406956242987</v>
      </c>
      <c r="W1175" s="27">
        <f>Table1[[#This Row],[Male Ballots]]/Table1[[#This Row],[Male Voters]]</f>
        <v>0.87515047291487535</v>
      </c>
      <c r="X1175" s="27">
        <f>Table1[[#This Row],[Total Ballots]]/Table1[[#This Row],[Total Voters]]</f>
        <v>0.87917737789203088</v>
      </c>
    </row>
    <row r="1176" spans="1:24" s="12" customFormat="1" hidden="1" x14ac:dyDescent="0.25">
      <c r="A1176" s="22" t="s">
        <v>47</v>
      </c>
      <c r="B1176" s="23">
        <v>2012</v>
      </c>
      <c r="C1176" s="23" t="s">
        <v>76</v>
      </c>
      <c r="D1176" s="24" t="s">
        <v>71</v>
      </c>
      <c r="E1176" s="25">
        <v>9126.1867599999987</v>
      </c>
      <c r="F1176" s="25">
        <v>7722.3731879999996</v>
      </c>
      <c r="G1176" s="25">
        <v>16848.559959999999</v>
      </c>
      <c r="H1176" s="44">
        <v>7850</v>
      </c>
      <c r="I1176" s="44">
        <v>7022</v>
      </c>
      <c r="J1176" s="44">
        <v>2</v>
      </c>
      <c r="K1176" s="44">
        <v>14874</v>
      </c>
      <c r="L1176" s="25">
        <v>6946</v>
      </c>
      <c r="M1176" s="25">
        <v>6388</v>
      </c>
      <c r="N1176" s="25">
        <v>3</v>
      </c>
      <c r="O1176" s="26">
        <v>13337</v>
      </c>
      <c r="P1176" s="27">
        <f>Table1[[#This Row],[Female Voters]]/Table1[[#This Row],[Female Population]]</f>
        <v>0.8601621034544773</v>
      </c>
      <c r="Q1176" s="27">
        <f>Table1[[#This Row],[Male Voters]]/Table1[[#This Row],[Male Population]]</f>
        <v>0.90930596450734491</v>
      </c>
      <c r="R1176" s="27">
        <f>Table1[[#This Row],[Total Voters]]/Table1[[#This Row],[Total Population]]</f>
        <v>0.88280541692062808</v>
      </c>
      <c r="S1176" s="27">
        <f>Table1[[#This Row],[Female Ballots]]/Table1[[#This Row],[Female Population]]</f>
        <v>0.76110649306940115</v>
      </c>
      <c r="T1176" s="27">
        <f>Table1[[#This Row],[Male Ballots]]/Table1[[#This Row],[Male Population]]</f>
        <v>0.82720685008158923</v>
      </c>
      <c r="U1176" s="27">
        <f>Table1[[#This Row],[Total Ballots]]/Table1[[#This Row],[Total Population]]</f>
        <v>0.7915810034604287</v>
      </c>
      <c r="V1176" s="27">
        <f>Table1[[#This Row],[Female Ballots]]/Table1[[#This Row],[Female Voters]]</f>
        <v>0.88484076433121017</v>
      </c>
      <c r="W1176" s="27">
        <f>Table1[[#This Row],[Male Ballots]]/Table1[[#This Row],[Male Voters]]</f>
        <v>0.90971233266875529</v>
      </c>
      <c r="X1176" s="27">
        <f>Table1[[#This Row],[Total Ballots]]/Table1[[#This Row],[Total Voters]]</f>
        <v>0.89666532203845639</v>
      </c>
    </row>
    <row r="1177" spans="1:24" s="12" customFormat="1" hidden="1" x14ac:dyDescent="0.25">
      <c r="A1177" s="8" t="s">
        <v>47</v>
      </c>
      <c r="B1177" s="17">
        <v>2012</v>
      </c>
      <c r="C1177" s="17" t="s">
        <v>76</v>
      </c>
      <c r="D1177" s="9" t="s">
        <v>453</v>
      </c>
      <c r="E1177" s="10">
        <v>52196.664499999999</v>
      </c>
      <c r="F1177" s="10">
        <v>50853.329599999997</v>
      </c>
      <c r="G1177" s="10">
        <v>103049.99400000001</v>
      </c>
      <c r="H1177" s="44">
        <v>30671</v>
      </c>
      <c r="I1177" s="44">
        <v>27875</v>
      </c>
      <c r="J1177" s="44">
        <v>28</v>
      </c>
      <c r="K1177" s="44">
        <v>58574</v>
      </c>
      <c r="L1177" s="10">
        <v>23959</v>
      </c>
      <c r="M1177" s="10">
        <v>21516</v>
      </c>
      <c r="N1177" s="10">
        <v>22</v>
      </c>
      <c r="O1177" s="11">
        <v>45497</v>
      </c>
      <c r="P1177" s="27">
        <f>Table1[[#This Row],[Female Voters]]/Table1[[#This Row],[Female Population]]</f>
        <v>0.58760459684162392</v>
      </c>
      <c r="Q1177" s="27">
        <f>Table1[[#This Row],[Male Voters]]/Table1[[#This Row],[Male Population]]</f>
        <v>0.54814503237561851</v>
      </c>
      <c r="R1177" s="27">
        <f>Table1[[#This Row],[Total Voters]]/Table1[[#This Row],[Total Population]]</f>
        <v>0.56840372062515598</v>
      </c>
      <c r="S1177" s="27">
        <f>Table1[[#This Row],[Female Ballots]]/Table1[[#This Row],[Female Population]]</f>
        <v>0.45901400462092745</v>
      </c>
      <c r="T1177" s="27">
        <f>Table1[[#This Row],[Male Ballots]]/Table1[[#This Row],[Male Population]]</f>
        <v>0.42309913960874651</v>
      </c>
      <c r="U1177" s="27">
        <f>Table1[[#This Row],[Total Ballots]]/Table1[[#This Row],[Total Population]]</f>
        <v>0.44150414991775738</v>
      </c>
      <c r="V1177" s="27">
        <f>Table1[[#This Row],[Female Ballots]]/Table1[[#This Row],[Female Voters]]</f>
        <v>0.78116135763424732</v>
      </c>
      <c r="W1177" s="27">
        <f>Table1[[#This Row],[Male Ballots]]/Table1[[#This Row],[Male Voters]]</f>
        <v>0.77187443946188339</v>
      </c>
      <c r="X1177" s="27">
        <f>Table1[[#This Row],[Total Ballots]]/Table1[[#This Row],[Total Voters]]</f>
        <v>0.77674394782668077</v>
      </c>
    </row>
    <row r="1178" spans="1:24" s="12" customFormat="1" hidden="1" x14ac:dyDescent="0.25">
      <c r="A1178" s="22" t="s">
        <v>54</v>
      </c>
      <c r="B1178" s="23">
        <v>2012</v>
      </c>
      <c r="C1178" s="23"/>
      <c r="D1178" s="24" t="s">
        <v>66</v>
      </c>
      <c r="E1178" s="25">
        <v>1669.4920160000001</v>
      </c>
      <c r="F1178" s="25">
        <v>1796.119449</v>
      </c>
      <c r="G1178" s="25">
        <v>3465.6114600000001</v>
      </c>
      <c r="H1178" s="44">
        <v>886</v>
      </c>
      <c r="I1178" s="44">
        <v>821</v>
      </c>
      <c r="J1178" s="44">
        <v>29</v>
      </c>
      <c r="K1178" s="44">
        <v>1736</v>
      </c>
      <c r="L1178" s="25">
        <v>466</v>
      </c>
      <c r="M1178" s="25">
        <v>416</v>
      </c>
      <c r="N1178" s="25">
        <v>15</v>
      </c>
      <c r="O1178" s="26">
        <v>897</v>
      </c>
      <c r="P1178" s="27">
        <f>Table1[[#This Row],[Female Voters]]/Table1[[#This Row],[Female Population]]</f>
        <v>0.5307003516691271</v>
      </c>
      <c r="Q1178" s="27">
        <f>Table1[[#This Row],[Male Voters]]/Table1[[#This Row],[Male Population]]</f>
        <v>0.45709654803698968</v>
      </c>
      <c r="R1178" s="27">
        <f>Table1[[#This Row],[Total Voters]]/Table1[[#This Row],[Total Population]]</f>
        <v>0.50092170459293206</v>
      </c>
      <c r="S1178" s="27">
        <f>Table1[[#This Row],[Female Ballots]]/Table1[[#This Row],[Female Population]]</f>
        <v>0.27912682153252055</v>
      </c>
      <c r="T1178" s="27">
        <f>Table1[[#This Row],[Male Ballots]]/Table1[[#This Row],[Male Population]]</f>
        <v>0.2316104311612518</v>
      </c>
      <c r="U1178" s="27">
        <f>Table1[[#This Row],[Total Ballots]]/Table1[[#This Row],[Total Population]]</f>
        <v>0.25882878399761522</v>
      </c>
      <c r="V1178" s="27">
        <f>Table1[[#This Row],[Female Ballots]]/Table1[[#This Row],[Female Voters]]</f>
        <v>0.52595936794582387</v>
      </c>
      <c r="W1178" s="27">
        <f>Table1[[#This Row],[Male Ballots]]/Table1[[#This Row],[Male Voters]]</f>
        <v>0.50669914738124233</v>
      </c>
      <c r="X1178" s="27">
        <f>Table1[[#This Row],[Total Ballots]]/Table1[[#This Row],[Total Voters]]</f>
        <v>0.51670506912442393</v>
      </c>
    </row>
    <row r="1179" spans="1:24" s="12" customFormat="1" hidden="1" x14ac:dyDescent="0.25">
      <c r="A1179" s="22" t="s">
        <v>54</v>
      </c>
      <c r="B1179" s="23">
        <v>2012</v>
      </c>
      <c r="C1179" s="23"/>
      <c r="D1179" s="24" t="s">
        <v>67</v>
      </c>
      <c r="E1179" s="25">
        <v>2338.14131</v>
      </c>
      <c r="F1179" s="25">
        <v>2418.9208900000003</v>
      </c>
      <c r="G1179" s="25">
        <v>4757.0622000000003</v>
      </c>
      <c r="H1179" s="44">
        <v>1297</v>
      </c>
      <c r="I1179" s="44">
        <v>1118</v>
      </c>
      <c r="J1179" s="44">
        <v>58</v>
      </c>
      <c r="K1179" s="44">
        <v>2473</v>
      </c>
      <c r="L1179" s="25">
        <v>824</v>
      </c>
      <c r="M1179" s="25">
        <v>653</v>
      </c>
      <c r="N1179" s="25">
        <v>33</v>
      </c>
      <c r="O1179" s="26">
        <v>1510</v>
      </c>
      <c r="P1179" s="27">
        <f>Table1[[#This Row],[Female Voters]]/Table1[[#This Row],[Female Population]]</f>
        <v>0.55471412033689271</v>
      </c>
      <c r="Q1179" s="27">
        <f>Table1[[#This Row],[Male Voters]]/Table1[[#This Row],[Male Population]]</f>
        <v>0.46218956751413226</v>
      </c>
      <c r="R1179" s="27">
        <f>Table1[[#This Row],[Total Voters]]/Table1[[#This Row],[Total Population]]</f>
        <v>0.51985866403008141</v>
      </c>
      <c r="S1179" s="27">
        <f>Table1[[#This Row],[Female Ballots]]/Table1[[#This Row],[Female Population]]</f>
        <v>0.35241668092336131</v>
      </c>
      <c r="T1179" s="27">
        <f>Table1[[#This Row],[Male Ballots]]/Table1[[#This Row],[Male Population]]</f>
        <v>0.26995508728687689</v>
      </c>
      <c r="U1179" s="27">
        <f>Table1[[#This Row],[Total Ballots]]/Table1[[#This Row],[Total Population]]</f>
        <v>0.31742279930668132</v>
      </c>
      <c r="V1179" s="27">
        <f>Table1[[#This Row],[Female Ballots]]/Table1[[#This Row],[Female Voters]]</f>
        <v>0.63531225905936772</v>
      </c>
      <c r="W1179" s="27">
        <f>Table1[[#This Row],[Male Ballots]]/Table1[[#This Row],[Male Voters]]</f>
        <v>0.58407871198568873</v>
      </c>
      <c r="X1179" s="27">
        <f>Table1[[#This Row],[Total Ballots]]/Table1[[#This Row],[Total Voters]]</f>
        <v>0.61059441973311768</v>
      </c>
    </row>
    <row r="1180" spans="1:24" s="12" customFormat="1" hidden="1" x14ac:dyDescent="0.25">
      <c r="A1180" s="22" t="s">
        <v>54</v>
      </c>
      <c r="B1180" s="23">
        <v>2012</v>
      </c>
      <c r="C1180" s="23"/>
      <c r="D1180" s="24" t="s">
        <v>68</v>
      </c>
      <c r="E1180" s="25">
        <v>2349.6131</v>
      </c>
      <c r="F1180" s="25">
        <v>2340.5275199999996</v>
      </c>
      <c r="G1180" s="25">
        <v>4690.1406200000001</v>
      </c>
      <c r="H1180" s="44">
        <v>1307</v>
      </c>
      <c r="I1180" s="44">
        <v>1198</v>
      </c>
      <c r="J1180" s="44">
        <v>68</v>
      </c>
      <c r="K1180" s="44">
        <v>2573</v>
      </c>
      <c r="L1180" s="25">
        <v>982</v>
      </c>
      <c r="M1180" s="25">
        <v>908</v>
      </c>
      <c r="N1180" s="25">
        <v>51</v>
      </c>
      <c r="O1180" s="26">
        <v>1941</v>
      </c>
      <c r="P1180" s="27">
        <f>Table1[[#This Row],[Female Voters]]/Table1[[#This Row],[Female Population]]</f>
        <v>0.55626179476101834</v>
      </c>
      <c r="Q1180" s="27">
        <f>Table1[[#This Row],[Male Voters]]/Table1[[#This Row],[Male Population]]</f>
        <v>0.5118504225064614</v>
      </c>
      <c r="R1180" s="27">
        <f>Table1[[#This Row],[Total Voters]]/Table1[[#This Row],[Total Population]]</f>
        <v>0.54859762392369382</v>
      </c>
      <c r="S1180" s="27">
        <f>Table1[[#This Row],[Female Ballots]]/Table1[[#This Row],[Female Population]]</f>
        <v>0.41794114954500383</v>
      </c>
      <c r="T1180" s="27">
        <f>Table1[[#This Row],[Male Ballots]]/Table1[[#This Row],[Male Population]]</f>
        <v>0.38794673091474702</v>
      </c>
      <c r="U1180" s="27">
        <f>Table1[[#This Row],[Total Ballots]]/Table1[[#This Row],[Total Population]]</f>
        <v>0.41384686670652532</v>
      </c>
      <c r="V1180" s="27">
        <f>Table1[[#This Row],[Female Ballots]]/Table1[[#This Row],[Female Voters]]</f>
        <v>0.75133894414690128</v>
      </c>
      <c r="W1180" s="27">
        <f>Table1[[#This Row],[Male Ballots]]/Table1[[#This Row],[Male Voters]]</f>
        <v>0.75792988313856424</v>
      </c>
      <c r="X1180" s="27">
        <f>Table1[[#This Row],[Total Ballots]]/Table1[[#This Row],[Total Voters]]</f>
        <v>0.75437232802176446</v>
      </c>
    </row>
    <row r="1181" spans="1:24" s="12" customFormat="1" hidden="1" x14ac:dyDescent="0.25">
      <c r="A1181" s="22" t="s">
        <v>54</v>
      </c>
      <c r="B1181" s="23">
        <v>2012</v>
      </c>
      <c r="C1181" s="23"/>
      <c r="D1181" s="24" t="s">
        <v>69</v>
      </c>
      <c r="E1181" s="25">
        <v>2555.4458500000001</v>
      </c>
      <c r="F1181" s="25">
        <v>2547.2677599999997</v>
      </c>
      <c r="G1181" s="25">
        <v>5102.7136300000002</v>
      </c>
      <c r="H1181" s="44">
        <v>1737</v>
      </c>
      <c r="I1181" s="44">
        <v>1564</v>
      </c>
      <c r="J1181" s="44">
        <v>55</v>
      </c>
      <c r="K1181" s="44">
        <v>3356</v>
      </c>
      <c r="L1181" s="25">
        <v>1411</v>
      </c>
      <c r="M1181" s="25">
        <v>1262</v>
      </c>
      <c r="N1181" s="25">
        <v>44</v>
      </c>
      <c r="O1181" s="26">
        <v>2717</v>
      </c>
      <c r="P1181" s="27">
        <f>Table1[[#This Row],[Female Voters]]/Table1[[#This Row],[Female Population]]</f>
        <v>0.67972483157880259</v>
      </c>
      <c r="Q1181" s="27">
        <f>Table1[[#This Row],[Male Voters]]/Table1[[#This Row],[Male Population]]</f>
        <v>0.61399120444252009</v>
      </c>
      <c r="R1181" s="27">
        <f>Table1[[#This Row],[Total Voters]]/Table1[[#This Row],[Total Population]]</f>
        <v>0.65768926954264528</v>
      </c>
      <c r="S1181" s="27">
        <f>Table1[[#This Row],[Female Ballots]]/Table1[[#This Row],[Female Population]]</f>
        <v>0.55215413779947631</v>
      </c>
      <c r="T1181" s="27">
        <f>Table1[[#This Row],[Male Ballots]]/Table1[[#This Row],[Male Population]]</f>
        <v>0.49543280051563959</v>
      </c>
      <c r="U1181" s="27">
        <f>Table1[[#This Row],[Total Ballots]]/Table1[[#This Row],[Total Population]]</f>
        <v>0.53246178347656947</v>
      </c>
      <c r="V1181" s="27">
        <f>Table1[[#This Row],[Female Ballots]]/Table1[[#This Row],[Female Voters]]</f>
        <v>0.81232009211283818</v>
      </c>
      <c r="W1181" s="27">
        <f>Table1[[#This Row],[Male Ballots]]/Table1[[#This Row],[Male Voters]]</f>
        <v>0.80690537084398972</v>
      </c>
      <c r="X1181" s="27">
        <f>Table1[[#This Row],[Total Ballots]]/Table1[[#This Row],[Total Voters]]</f>
        <v>0.80959475566150174</v>
      </c>
    </row>
    <row r="1182" spans="1:24" s="12" customFormat="1" hidden="1" x14ac:dyDescent="0.25">
      <c r="A1182" s="22" t="s">
        <v>54</v>
      </c>
      <c r="B1182" s="23">
        <v>2012</v>
      </c>
      <c r="C1182" s="23"/>
      <c r="D1182" s="24" t="s">
        <v>70</v>
      </c>
      <c r="E1182" s="25">
        <v>2484.65002</v>
      </c>
      <c r="F1182" s="25">
        <v>2445.9335999999998</v>
      </c>
      <c r="G1182" s="25">
        <v>4930.5836099999997</v>
      </c>
      <c r="H1182" s="44">
        <v>2033</v>
      </c>
      <c r="I1182" s="44">
        <v>1912</v>
      </c>
      <c r="J1182" s="44">
        <v>68</v>
      </c>
      <c r="K1182" s="44">
        <v>4013</v>
      </c>
      <c r="L1182" s="25">
        <v>1835</v>
      </c>
      <c r="M1182" s="25">
        <v>1720</v>
      </c>
      <c r="N1182" s="25">
        <v>59</v>
      </c>
      <c r="O1182" s="26">
        <v>3614</v>
      </c>
      <c r="P1182" s="27">
        <f>Table1[[#This Row],[Female Voters]]/Table1[[#This Row],[Female Population]]</f>
        <v>0.81822388812731062</v>
      </c>
      <c r="Q1182" s="27">
        <f>Table1[[#This Row],[Male Voters]]/Table1[[#This Row],[Male Population]]</f>
        <v>0.78170560312839243</v>
      </c>
      <c r="R1182" s="27">
        <f>Table1[[#This Row],[Total Voters]]/Table1[[#This Row],[Total Population]]</f>
        <v>0.81389959433220127</v>
      </c>
      <c r="S1182" s="27">
        <f>Table1[[#This Row],[Female Ballots]]/Table1[[#This Row],[Female Population]]</f>
        <v>0.73853459651432118</v>
      </c>
      <c r="T1182" s="27">
        <f>Table1[[#This Row],[Male Ballots]]/Table1[[#This Row],[Male Population]]</f>
        <v>0.70320796934144092</v>
      </c>
      <c r="U1182" s="27">
        <f>Table1[[#This Row],[Total Ballots]]/Table1[[#This Row],[Total Population]]</f>
        <v>0.73297611111801031</v>
      </c>
      <c r="V1182" s="27">
        <f>Table1[[#This Row],[Female Ballots]]/Table1[[#This Row],[Female Voters]]</f>
        <v>0.90260698475159862</v>
      </c>
      <c r="W1182" s="27">
        <f>Table1[[#This Row],[Male Ballots]]/Table1[[#This Row],[Male Voters]]</f>
        <v>0.89958158995815896</v>
      </c>
      <c r="X1182" s="27">
        <f>Table1[[#This Row],[Total Ballots]]/Table1[[#This Row],[Total Voters]]</f>
        <v>0.90057313730376276</v>
      </c>
    </row>
    <row r="1183" spans="1:24" s="12" customFormat="1" hidden="1" x14ac:dyDescent="0.25">
      <c r="A1183" s="22" t="s">
        <v>54</v>
      </c>
      <c r="B1183" s="23">
        <v>2012</v>
      </c>
      <c r="C1183" s="23"/>
      <c r="D1183" s="24" t="s">
        <v>71</v>
      </c>
      <c r="E1183" s="25">
        <v>3052.7446529999997</v>
      </c>
      <c r="F1183" s="25">
        <v>2664.7762560000001</v>
      </c>
      <c r="G1183" s="25">
        <v>5717.5209100000002</v>
      </c>
      <c r="H1183" s="44">
        <v>2543</v>
      </c>
      <c r="I1183" s="44">
        <v>2351</v>
      </c>
      <c r="J1183" s="44">
        <v>102</v>
      </c>
      <c r="K1183" s="44">
        <v>4996</v>
      </c>
      <c r="L1183" s="25">
        <v>2303</v>
      </c>
      <c r="M1183" s="25">
        <v>2186</v>
      </c>
      <c r="N1183" s="25">
        <v>95</v>
      </c>
      <c r="O1183" s="26">
        <v>4584</v>
      </c>
      <c r="P1183" s="27">
        <f>Table1[[#This Row],[Female Voters]]/Table1[[#This Row],[Female Population]]</f>
        <v>0.8330208677954567</v>
      </c>
      <c r="Q1183" s="27">
        <f>Table1[[#This Row],[Male Voters]]/Table1[[#This Row],[Male Population]]</f>
        <v>0.882250430859438</v>
      </c>
      <c r="R1183" s="27">
        <f>Table1[[#This Row],[Total Voters]]/Table1[[#This Row],[Total Population]]</f>
        <v>0.87380528705403537</v>
      </c>
      <c r="S1183" s="27">
        <f>Table1[[#This Row],[Female Ballots]]/Table1[[#This Row],[Female Population]]</f>
        <v>0.75440309026069075</v>
      </c>
      <c r="T1183" s="27">
        <f>Table1[[#This Row],[Male Ballots]]/Table1[[#This Row],[Male Population]]</f>
        <v>0.8203315363074144</v>
      </c>
      <c r="U1183" s="27">
        <f>Table1[[#This Row],[Total Ballots]]/Table1[[#This Row],[Total Population]]</f>
        <v>0.80174608403837033</v>
      </c>
      <c r="V1183" s="27">
        <f>Table1[[#This Row],[Female Ballots]]/Table1[[#This Row],[Female Voters]]</f>
        <v>0.90562327959103417</v>
      </c>
      <c r="W1183" s="27">
        <f>Table1[[#This Row],[Male Ballots]]/Table1[[#This Row],[Male Voters]]</f>
        <v>0.92981709910676313</v>
      </c>
      <c r="X1183" s="27">
        <f>Table1[[#This Row],[Total Ballots]]/Table1[[#This Row],[Total Voters]]</f>
        <v>0.91753402722177746</v>
      </c>
    </row>
    <row r="1184" spans="1:24" s="12" customFormat="1" hidden="1" x14ac:dyDescent="0.25">
      <c r="A1184" s="8" t="s">
        <v>54</v>
      </c>
      <c r="B1184" s="17">
        <v>2012</v>
      </c>
      <c r="C1184" s="17"/>
      <c r="D1184" s="9" t="s">
        <v>453</v>
      </c>
      <c r="E1184" s="10">
        <v>19472.1306</v>
      </c>
      <c r="F1184" s="10">
        <v>19427.868399999999</v>
      </c>
      <c r="G1184" s="10">
        <v>38899.998899999999</v>
      </c>
      <c r="H1184" s="44">
        <v>9803</v>
      </c>
      <c r="I1184" s="44">
        <v>8964</v>
      </c>
      <c r="J1184" s="44">
        <v>380</v>
      </c>
      <c r="K1184" s="44">
        <v>19147</v>
      </c>
      <c r="L1184" s="10">
        <v>7821</v>
      </c>
      <c r="M1184" s="10">
        <v>7145</v>
      </c>
      <c r="N1184" s="10">
        <v>297</v>
      </c>
      <c r="O1184" s="11">
        <v>15263</v>
      </c>
      <c r="P1184" s="27">
        <f>Table1[[#This Row],[Female Voters]]/Table1[[#This Row],[Female Population]]</f>
        <v>0.50343746153797875</v>
      </c>
      <c r="Q1184" s="27">
        <f>Table1[[#This Row],[Male Voters]]/Table1[[#This Row],[Male Population]]</f>
        <v>0.46139904880146299</v>
      </c>
      <c r="R1184" s="27">
        <f>Table1[[#This Row],[Total Voters]]/Table1[[#This Row],[Total Population]]</f>
        <v>0.49221081083372475</v>
      </c>
      <c r="S1184" s="27">
        <f>Table1[[#This Row],[Female Ballots]]/Table1[[#This Row],[Female Population]]</f>
        <v>0.40165096263271777</v>
      </c>
      <c r="T1184" s="27">
        <f>Table1[[#This Row],[Male Ballots]]/Table1[[#This Row],[Male Population]]</f>
        <v>0.36777066083070648</v>
      </c>
      <c r="U1184" s="27">
        <f>Table1[[#This Row],[Total Ballots]]/Table1[[#This Row],[Total Population]]</f>
        <v>0.39236504965556696</v>
      </c>
      <c r="V1184" s="27">
        <f>Table1[[#This Row],[Female Ballots]]/Table1[[#This Row],[Female Voters]]</f>
        <v>0.797816994797511</v>
      </c>
      <c r="W1184" s="27">
        <f>Table1[[#This Row],[Male Ballots]]/Table1[[#This Row],[Male Voters]]</f>
        <v>0.79707719767960727</v>
      </c>
      <c r="X1184" s="27">
        <f>Table1[[#This Row],[Total Ballots]]/Table1[[#This Row],[Total Voters]]</f>
        <v>0.7971483783360318</v>
      </c>
    </row>
    <row r="1185" spans="1:24" s="12" customFormat="1" hidden="1" x14ac:dyDescent="0.25">
      <c r="A1185" s="22" t="s">
        <v>33</v>
      </c>
      <c r="B1185" s="23">
        <v>2012</v>
      </c>
      <c r="C1185" s="23"/>
      <c r="D1185" s="24" t="s">
        <v>66</v>
      </c>
      <c r="E1185" s="25">
        <v>274.88436100000001</v>
      </c>
      <c r="F1185" s="25">
        <v>410.15684800000002</v>
      </c>
      <c r="G1185" s="25">
        <v>685.04120799999998</v>
      </c>
      <c r="H1185" s="44">
        <v>160</v>
      </c>
      <c r="I1185" s="44">
        <v>175</v>
      </c>
      <c r="J1185" s="44"/>
      <c r="K1185" s="44">
        <v>335</v>
      </c>
      <c r="L1185" s="25">
        <v>78</v>
      </c>
      <c r="M1185" s="25">
        <v>71</v>
      </c>
      <c r="N1185" s="25"/>
      <c r="O1185" s="26">
        <v>149</v>
      </c>
      <c r="P1185" s="27">
        <f>Table1[[#This Row],[Female Voters]]/Table1[[#This Row],[Female Population]]</f>
        <v>0.58206294246037515</v>
      </c>
      <c r="Q1185" s="27">
        <f>Table1[[#This Row],[Male Voters]]/Table1[[#This Row],[Male Population]]</f>
        <v>0.42666604459570057</v>
      </c>
      <c r="R1185" s="27">
        <f>Table1[[#This Row],[Total Voters]]/Table1[[#This Row],[Total Population]]</f>
        <v>0.48902167648869382</v>
      </c>
      <c r="S1185" s="27">
        <f>Table1[[#This Row],[Female Ballots]]/Table1[[#This Row],[Female Population]]</f>
        <v>0.28375568444943289</v>
      </c>
      <c r="T1185" s="27">
        <f>Table1[[#This Row],[Male Ballots]]/Table1[[#This Row],[Male Population]]</f>
        <v>0.17310450952168424</v>
      </c>
      <c r="U1185" s="27">
        <f>Table1[[#This Row],[Total Ballots]]/Table1[[#This Row],[Total Population]]</f>
        <v>0.21750516357258323</v>
      </c>
      <c r="V1185" s="27">
        <f>Table1[[#This Row],[Female Ballots]]/Table1[[#This Row],[Female Voters]]</f>
        <v>0.48749999999999999</v>
      </c>
      <c r="W1185" s="27">
        <f>Table1[[#This Row],[Male Ballots]]/Table1[[#This Row],[Male Voters]]</f>
        <v>0.40571428571428569</v>
      </c>
      <c r="X1185" s="27">
        <f>Table1[[#This Row],[Total Ballots]]/Table1[[#This Row],[Total Voters]]</f>
        <v>0.44477611940298506</v>
      </c>
    </row>
    <row r="1186" spans="1:24" s="12" customFormat="1" hidden="1" x14ac:dyDescent="0.25">
      <c r="A1186" s="22" t="s">
        <v>33</v>
      </c>
      <c r="B1186" s="23">
        <v>2012</v>
      </c>
      <c r="C1186" s="23"/>
      <c r="D1186" s="24" t="s">
        <v>67</v>
      </c>
      <c r="E1186" s="25">
        <v>305.051737</v>
      </c>
      <c r="F1186" s="25">
        <v>326.39113099999997</v>
      </c>
      <c r="G1186" s="25">
        <v>631.44286799999998</v>
      </c>
      <c r="H1186" s="44">
        <v>229</v>
      </c>
      <c r="I1186" s="44">
        <v>224</v>
      </c>
      <c r="J1186" s="44"/>
      <c r="K1186" s="44">
        <v>453</v>
      </c>
      <c r="L1186" s="25">
        <v>141</v>
      </c>
      <c r="M1186" s="25">
        <v>124</v>
      </c>
      <c r="N1186" s="25"/>
      <c r="O1186" s="26">
        <v>265</v>
      </c>
      <c r="P1186" s="27">
        <f>Table1[[#This Row],[Female Voters]]/Table1[[#This Row],[Female Population]]</f>
        <v>0.75069233255996837</v>
      </c>
      <c r="Q1186" s="27">
        <f>Table1[[#This Row],[Male Voters]]/Table1[[#This Row],[Male Population]]</f>
        <v>0.68629315788608247</v>
      </c>
      <c r="R1186" s="27">
        <f>Table1[[#This Row],[Total Voters]]/Table1[[#This Row],[Total Population]]</f>
        <v>0.71740457127152157</v>
      </c>
      <c r="S1186" s="27">
        <f>Table1[[#This Row],[Female Ballots]]/Table1[[#This Row],[Female Population]]</f>
        <v>0.46221667637971847</v>
      </c>
      <c r="T1186" s="27">
        <f>Table1[[#This Row],[Male Ballots]]/Table1[[#This Row],[Male Population]]</f>
        <v>0.37991228382979564</v>
      </c>
      <c r="U1186" s="27">
        <f>Table1[[#This Row],[Total Ballots]]/Table1[[#This Row],[Total Population]]</f>
        <v>0.41967375582108879</v>
      </c>
      <c r="V1186" s="27">
        <f>Table1[[#This Row],[Female Ballots]]/Table1[[#This Row],[Female Voters]]</f>
        <v>0.61572052401746724</v>
      </c>
      <c r="W1186" s="27">
        <f>Table1[[#This Row],[Male Ballots]]/Table1[[#This Row],[Male Voters]]</f>
        <v>0.5535714285714286</v>
      </c>
      <c r="X1186" s="27">
        <f>Table1[[#This Row],[Total Ballots]]/Table1[[#This Row],[Total Voters]]</f>
        <v>0.58498896247240617</v>
      </c>
    </row>
    <row r="1187" spans="1:24" s="12" customFormat="1" hidden="1" x14ac:dyDescent="0.25">
      <c r="A1187" s="22" t="s">
        <v>33</v>
      </c>
      <c r="B1187" s="23">
        <v>2012</v>
      </c>
      <c r="C1187" s="23"/>
      <c r="D1187" s="24" t="s">
        <v>68</v>
      </c>
      <c r="E1187" s="25">
        <v>360.46141899999998</v>
      </c>
      <c r="F1187" s="25">
        <v>372.59768800000001</v>
      </c>
      <c r="G1187" s="25">
        <v>733.05910799999992</v>
      </c>
      <c r="H1187" s="44">
        <v>258</v>
      </c>
      <c r="I1187" s="44">
        <v>238</v>
      </c>
      <c r="J1187" s="44"/>
      <c r="K1187" s="44">
        <v>496</v>
      </c>
      <c r="L1187" s="25">
        <v>186</v>
      </c>
      <c r="M1187" s="25">
        <v>163</v>
      </c>
      <c r="N1187" s="25"/>
      <c r="O1187" s="26">
        <v>349</v>
      </c>
      <c r="P1187" s="27">
        <f>Table1[[#This Row],[Female Voters]]/Table1[[#This Row],[Female Population]]</f>
        <v>0.71574927690111545</v>
      </c>
      <c r="Q1187" s="27">
        <f>Table1[[#This Row],[Male Voters]]/Table1[[#This Row],[Male Population]]</f>
        <v>0.63875866025234163</v>
      </c>
      <c r="R1187" s="27">
        <f>Table1[[#This Row],[Total Voters]]/Table1[[#This Row],[Total Population]]</f>
        <v>0.67661665285522932</v>
      </c>
      <c r="S1187" s="27">
        <f>Table1[[#This Row],[Female Ballots]]/Table1[[#This Row],[Female Population]]</f>
        <v>0.51600529264964146</v>
      </c>
      <c r="T1187" s="27">
        <f>Table1[[#This Row],[Male Ballots]]/Table1[[#This Row],[Male Population]]</f>
        <v>0.43746916647534323</v>
      </c>
      <c r="U1187" s="27">
        <f>Table1[[#This Row],[Total Ballots]]/Table1[[#This Row],[Total Population]]</f>
        <v>0.47608712065821579</v>
      </c>
      <c r="V1187" s="27">
        <f>Table1[[#This Row],[Female Ballots]]/Table1[[#This Row],[Female Voters]]</f>
        <v>0.72093023255813948</v>
      </c>
      <c r="W1187" s="27">
        <f>Table1[[#This Row],[Male Ballots]]/Table1[[#This Row],[Male Voters]]</f>
        <v>0.68487394957983194</v>
      </c>
      <c r="X1187" s="27">
        <f>Table1[[#This Row],[Total Ballots]]/Table1[[#This Row],[Total Voters]]</f>
        <v>0.7036290322580645</v>
      </c>
    </row>
    <row r="1188" spans="1:24" s="12" customFormat="1" hidden="1" x14ac:dyDescent="0.25">
      <c r="A1188" s="22" t="s">
        <v>33</v>
      </c>
      <c r="B1188" s="23">
        <v>2012</v>
      </c>
      <c r="C1188" s="23"/>
      <c r="D1188" s="24" t="s">
        <v>69</v>
      </c>
      <c r="E1188" s="25">
        <v>559.52545099999998</v>
      </c>
      <c r="F1188" s="25">
        <v>514.71688799999993</v>
      </c>
      <c r="G1188" s="25">
        <v>1074.2423389999999</v>
      </c>
      <c r="H1188" s="44">
        <v>403</v>
      </c>
      <c r="I1188" s="44">
        <v>348</v>
      </c>
      <c r="J1188" s="44"/>
      <c r="K1188" s="44">
        <v>751</v>
      </c>
      <c r="L1188" s="25">
        <v>307</v>
      </c>
      <c r="M1188" s="25">
        <v>275</v>
      </c>
      <c r="N1188" s="25"/>
      <c r="O1188" s="26">
        <v>582</v>
      </c>
      <c r="P1188" s="27">
        <f>Table1[[#This Row],[Female Voters]]/Table1[[#This Row],[Female Population]]</f>
        <v>0.72025320614057287</v>
      </c>
      <c r="Q1188" s="27">
        <f>Table1[[#This Row],[Male Voters]]/Table1[[#This Row],[Male Population]]</f>
        <v>0.6760998290773006</v>
      </c>
      <c r="R1188" s="27">
        <f>Table1[[#This Row],[Total Voters]]/Table1[[#This Row],[Total Population]]</f>
        <v>0.69909737564346741</v>
      </c>
      <c r="S1188" s="27">
        <f>Table1[[#This Row],[Female Ballots]]/Table1[[#This Row],[Female Population]]</f>
        <v>0.5486792414023719</v>
      </c>
      <c r="T1188" s="27">
        <f>Table1[[#This Row],[Male Ballots]]/Table1[[#This Row],[Male Population]]</f>
        <v>0.5342742902191312</v>
      </c>
      <c r="U1188" s="27">
        <f>Table1[[#This Row],[Total Ballots]]/Table1[[#This Row],[Total Population]]</f>
        <v>0.54177719390745416</v>
      </c>
      <c r="V1188" s="27">
        <f>Table1[[#This Row],[Female Ballots]]/Table1[[#This Row],[Female Voters]]</f>
        <v>0.76178660049627789</v>
      </c>
      <c r="W1188" s="27">
        <f>Table1[[#This Row],[Male Ballots]]/Table1[[#This Row],[Male Voters]]</f>
        <v>0.79022988505747127</v>
      </c>
      <c r="X1188" s="27">
        <f>Table1[[#This Row],[Total Ballots]]/Table1[[#This Row],[Total Voters]]</f>
        <v>0.77496671105193071</v>
      </c>
    </row>
    <row r="1189" spans="1:24" s="12" customFormat="1" hidden="1" x14ac:dyDescent="0.25">
      <c r="A1189" s="22" t="s">
        <v>33</v>
      </c>
      <c r="B1189" s="23">
        <v>2012</v>
      </c>
      <c r="C1189" s="23"/>
      <c r="D1189" s="24" t="s">
        <v>70</v>
      </c>
      <c r="E1189" s="25">
        <v>714.88287500000001</v>
      </c>
      <c r="F1189" s="25">
        <v>777.71567499999992</v>
      </c>
      <c r="G1189" s="25">
        <v>1492.598551</v>
      </c>
      <c r="H1189" s="44">
        <v>609</v>
      </c>
      <c r="I1189" s="44">
        <v>567</v>
      </c>
      <c r="J1189" s="44"/>
      <c r="K1189" s="44">
        <v>1176</v>
      </c>
      <c r="L1189" s="25">
        <v>539</v>
      </c>
      <c r="M1189" s="25">
        <v>491</v>
      </c>
      <c r="N1189" s="25"/>
      <c r="O1189" s="26">
        <v>1030</v>
      </c>
      <c r="P1189" s="27">
        <f>Table1[[#This Row],[Female Voters]]/Table1[[#This Row],[Female Population]]</f>
        <v>0.85188780050158563</v>
      </c>
      <c r="Q1189" s="27">
        <f>Table1[[#This Row],[Male Voters]]/Table1[[#This Row],[Male Population]]</f>
        <v>0.72905821269450444</v>
      </c>
      <c r="R1189" s="27">
        <f>Table1[[#This Row],[Total Voters]]/Table1[[#This Row],[Total Population]]</f>
        <v>0.78788767362269796</v>
      </c>
      <c r="S1189" s="27">
        <f>Table1[[#This Row],[Female Ballots]]/Table1[[#This Row],[Female Population]]</f>
        <v>0.75396966251289765</v>
      </c>
      <c r="T1189" s="27">
        <f>Table1[[#This Row],[Male Ballots]]/Table1[[#This Row],[Male Population]]</f>
        <v>0.63133612422046148</v>
      </c>
      <c r="U1189" s="27">
        <f>Table1[[#This Row],[Total Ballots]]/Table1[[#This Row],[Total Population]]</f>
        <v>0.69007168693144472</v>
      </c>
      <c r="V1189" s="27">
        <f>Table1[[#This Row],[Female Ballots]]/Table1[[#This Row],[Female Voters]]</f>
        <v>0.88505747126436785</v>
      </c>
      <c r="W1189" s="27">
        <f>Table1[[#This Row],[Male Ballots]]/Table1[[#This Row],[Male Voters]]</f>
        <v>0.86596119929453264</v>
      </c>
      <c r="X1189" s="27">
        <f>Table1[[#This Row],[Total Ballots]]/Table1[[#This Row],[Total Voters]]</f>
        <v>0.87585034013605445</v>
      </c>
    </row>
    <row r="1190" spans="1:24" s="12" customFormat="1" hidden="1" x14ac:dyDescent="0.25">
      <c r="A1190" s="22" t="s">
        <v>33</v>
      </c>
      <c r="B1190" s="23">
        <v>2012</v>
      </c>
      <c r="C1190" s="23"/>
      <c r="D1190" s="24" t="s">
        <v>71</v>
      </c>
      <c r="E1190" s="25">
        <v>776.53928800000006</v>
      </c>
      <c r="F1190" s="25">
        <v>806.34324700000013</v>
      </c>
      <c r="G1190" s="25">
        <v>1582.8825360000003</v>
      </c>
      <c r="H1190" s="44">
        <v>622</v>
      </c>
      <c r="I1190" s="44">
        <v>649</v>
      </c>
      <c r="J1190" s="44"/>
      <c r="K1190" s="44">
        <v>1271</v>
      </c>
      <c r="L1190" s="25">
        <v>572</v>
      </c>
      <c r="M1190" s="25">
        <v>596</v>
      </c>
      <c r="N1190" s="25"/>
      <c r="O1190" s="26">
        <v>1168</v>
      </c>
      <c r="P1190" s="27">
        <f>Table1[[#This Row],[Female Voters]]/Table1[[#This Row],[Female Population]]</f>
        <v>0.80098973691592534</v>
      </c>
      <c r="Q1190" s="27">
        <f>Table1[[#This Row],[Male Voters]]/Table1[[#This Row],[Male Population]]</f>
        <v>0.80486815312784521</v>
      </c>
      <c r="R1190" s="27">
        <f>Table1[[#This Row],[Total Voters]]/Table1[[#This Row],[Total Population]]</f>
        <v>0.80296545769710848</v>
      </c>
      <c r="S1190" s="27">
        <f>Table1[[#This Row],[Female Ballots]]/Table1[[#This Row],[Female Population]]</f>
        <v>0.73660149439856792</v>
      </c>
      <c r="T1190" s="27">
        <f>Table1[[#This Row],[Male Ballots]]/Table1[[#This Row],[Male Population]]</f>
        <v>0.73913932090014756</v>
      </c>
      <c r="U1190" s="27">
        <f>Table1[[#This Row],[Total Ballots]]/Table1[[#This Row],[Total Population]]</f>
        <v>0.73789429944155993</v>
      </c>
      <c r="V1190" s="27">
        <f>Table1[[#This Row],[Female Ballots]]/Table1[[#This Row],[Female Voters]]</f>
        <v>0.91961414790996787</v>
      </c>
      <c r="W1190" s="27">
        <f>Table1[[#This Row],[Male Ballots]]/Table1[[#This Row],[Male Voters]]</f>
        <v>0.91833590138674881</v>
      </c>
      <c r="X1190" s="27">
        <f>Table1[[#This Row],[Total Ballots]]/Table1[[#This Row],[Total Voters]]</f>
        <v>0.9189614476789929</v>
      </c>
    </row>
    <row r="1191" spans="1:24" s="12" customFormat="1" hidden="1" x14ac:dyDescent="0.25">
      <c r="A1191" s="8" t="s">
        <v>33</v>
      </c>
      <c r="B1191" s="17">
        <v>2012</v>
      </c>
      <c r="C1191" s="17"/>
      <c r="D1191" s="9" t="s">
        <v>453</v>
      </c>
      <c r="E1191" s="10">
        <v>3679.6010099999999</v>
      </c>
      <c r="F1191" s="10">
        <v>3970.3976400000001</v>
      </c>
      <c r="G1191" s="10">
        <v>7649.9986500000005</v>
      </c>
      <c r="H1191" s="44">
        <v>2281</v>
      </c>
      <c r="I1191" s="44">
        <v>2201</v>
      </c>
      <c r="J1191" s="44"/>
      <c r="K1191" s="44">
        <v>4482</v>
      </c>
      <c r="L1191" s="10">
        <v>1823</v>
      </c>
      <c r="M1191" s="10">
        <v>1720</v>
      </c>
      <c r="N1191" s="10"/>
      <c r="O1191" s="11">
        <v>3543</v>
      </c>
      <c r="P1191" s="27">
        <f>Table1[[#This Row],[Female Voters]]/Table1[[#This Row],[Female Population]]</f>
        <v>0.61990416727274467</v>
      </c>
      <c r="Q1191" s="27">
        <f>Table1[[#This Row],[Male Voters]]/Table1[[#This Row],[Male Population]]</f>
        <v>0.55435253583316146</v>
      </c>
      <c r="R1191" s="27">
        <f>Table1[[#This Row],[Total Voters]]/Table1[[#This Row],[Total Population]]</f>
        <v>0.58588245633219815</v>
      </c>
      <c r="S1191" s="27">
        <f>Table1[[#This Row],[Female Ballots]]/Table1[[#This Row],[Female Population]]</f>
        <v>0.4954341503455561</v>
      </c>
      <c r="T1191" s="27">
        <f>Table1[[#This Row],[Male Ballots]]/Table1[[#This Row],[Male Population]]</f>
        <v>0.43320597984236159</v>
      </c>
      <c r="U1191" s="27">
        <f>Table1[[#This Row],[Total Ballots]]/Table1[[#This Row],[Total Population]]</f>
        <v>0.46313733663207901</v>
      </c>
      <c r="V1191" s="27">
        <f>Table1[[#This Row],[Female Ballots]]/Table1[[#This Row],[Female Voters]]</f>
        <v>0.79921087242437527</v>
      </c>
      <c r="W1191" s="27">
        <f>Table1[[#This Row],[Male Ballots]]/Table1[[#This Row],[Male Voters]]</f>
        <v>0.781462971376647</v>
      </c>
      <c r="X1191" s="27">
        <f>Table1[[#This Row],[Total Ballots]]/Table1[[#This Row],[Total Voters]]</f>
        <v>0.79049531459170008</v>
      </c>
    </row>
    <row r="1192" spans="1:24" s="12" customFormat="1" hidden="1" x14ac:dyDescent="0.25">
      <c r="A1192" s="22" t="s">
        <v>61</v>
      </c>
      <c r="B1192" s="23">
        <v>2012</v>
      </c>
      <c r="C1192" s="23" t="s">
        <v>76</v>
      </c>
      <c r="D1192" s="24" t="s">
        <v>66</v>
      </c>
      <c r="E1192" s="25">
        <v>3909.7789400000001</v>
      </c>
      <c r="F1192" s="25">
        <v>4420.2051599999995</v>
      </c>
      <c r="G1192" s="25">
        <v>8329.9840999999997</v>
      </c>
      <c r="H1192" s="44">
        <v>1959</v>
      </c>
      <c r="I1192" s="44">
        <v>1770</v>
      </c>
      <c r="J1192" s="44">
        <v>16</v>
      </c>
      <c r="K1192" s="44">
        <v>3745</v>
      </c>
      <c r="L1192" s="25">
        <v>1080</v>
      </c>
      <c r="M1192" s="25">
        <v>839</v>
      </c>
      <c r="N1192" s="25">
        <v>10</v>
      </c>
      <c r="O1192" s="26">
        <v>1929</v>
      </c>
      <c r="P1192" s="27">
        <f>Table1[[#This Row],[Female Voters]]/Table1[[#This Row],[Female Population]]</f>
        <v>0.50105134588504385</v>
      </c>
      <c r="Q1192" s="27">
        <f>Table1[[#This Row],[Male Voters]]/Table1[[#This Row],[Male Population]]</f>
        <v>0.40043390203182339</v>
      </c>
      <c r="R1192" s="27">
        <f>Table1[[#This Row],[Total Voters]]/Table1[[#This Row],[Total Population]]</f>
        <v>0.44958069007598706</v>
      </c>
      <c r="S1192" s="27">
        <f>Table1[[#This Row],[Female Ballots]]/Table1[[#This Row],[Female Population]]</f>
        <v>0.27623045102391391</v>
      </c>
      <c r="T1192" s="27">
        <f>Table1[[#This Row],[Male Ballots]]/Table1[[#This Row],[Male Population]]</f>
        <v>0.18981019423994339</v>
      </c>
      <c r="U1192" s="27">
        <f>Table1[[#This Row],[Total Ballots]]/Table1[[#This Row],[Total Population]]</f>
        <v>0.23157307106984754</v>
      </c>
      <c r="V1192" s="27">
        <f>Table1[[#This Row],[Female Ballots]]/Table1[[#This Row],[Female Voters]]</f>
        <v>0.55130168453292494</v>
      </c>
      <c r="W1192" s="27">
        <f>Table1[[#This Row],[Male Ballots]]/Table1[[#This Row],[Male Voters]]</f>
        <v>0.47401129943502823</v>
      </c>
      <c r="X1192" s="27">
        <f>Table1[[#This Row],[Total Ballots]]/Table1[[#This Row],[Total Voters]]</f>
        <v>0.51508678237650196</v>
      </c>
    </row>
    <row r="1193" spans="1:24" s="12" customFormat="1" hidden="1" x14ac:dyDescent="0.25">
      <c r="A1193" s="22" t="s">
        <v>61</v>
      </c>
      <c r="B1193" s="23">
        <v>2012</v>
      </c>
      <c r="C1193" s="23" t="s">
        <v>76</v>
      </c>
      <c r="D1193" s="24" t="s">
        <v>67</v>
      </c>
      <c r="E1193" s="25">
        <v>6292.6008899999997</v>
      </c>
      <c r="F1193" s="25">
        <v>6992.0953900000004</v>
      </c>
      <c r="G1193" s="25">
        <v>13284.69627</v>
      </c>
      <c r="H1193" s="44">
        <v>3346</v>
      </c>
      <c r="I1193" s="44">
        <v>2854</v>
      </c>
      <c r="J1193" s="44">
        <v>65</v>
      </c>
      <c r="K1193" s="44">
        <v>6265</v>
      </c>
      <c r="L1193" s="25">
        <v>2354</v>
      </c>
      <c r="M1193" s="25">
        <v>1925</v>
      </c>
      <c r="N1193" s="25">
        <v>39</v>
      </c>
      <c r="O1193" s="26">
        <v>4318</v>
      </c>
      <c r="P1193" s="27">
        <f>Table1[[#This Row],[Female Voters]]/Table1[[#This Row],[Female Population]]</f>
        <v>0.5317356143335511</v>
      </c>
      <c r="Q1193" s="27">
        <f>Table1[[#This Row],[Male Voters]]/Table1[[#This Row],[Male Population]]</f>
        <v>0.40817520940600321</v>
      </c>
      <c r="R1193" s="27">
        <f>Table1[[#This Row],[Total Voters]]/Table1[[#This Row],[Total Population]]</f>
        <v>0.47159527569688275</v>
      </c>
      <c r="S1193" s="27">
        <f>Table1[[#This Row],[Female Ballots]]/Table1[[#This Row],[Female Population]]</f>
        <v>0.37409014827889397</v>
      </c>
      <c r="T1193" s="27">
        <f>Table1[[#This Row],[Male Ballots]]/Table1[[#This Row],[Male Population]]</f>
        <v>0.27531088931554176</v>
      </c>
      <c r="U1193" s="27">
        <f>Table1[[#This Row],[Total Ballots]]/Table1[[#This Row],[Total Population]]</f>
        <v>0.32503565849307897</v>
      </c>
      <c r="V1193" s="27">
        <f>Table1[[#This Row],[Female Ballots]]/Table1[[#This Row],[Female Voters]]</f>
        <v>0.70352659892408842</v>
      </c>
      <c r="W1193" s="27">
        <f>Table1[[#This Row],[Male Ballots]]/Table1[[#This Row],[Male Voters]]</f>
        <v>0.6744919411352488</v>
      </c>
      <c r="X1193" s="27">
        <f>Table1[[#This Row],[Total Ballots]]/Table1[[#This Row],[Total Voters]]</f>
        <v>0.68922585794094171</v>
      </c>
    </row>
    <row r="1194" spans="1:24" s="12" customFormat="1" hidden="1" x14ac:dyDescent="0.25">
      <c r="A1194" s="22" t="s">
        <v>61</v>
      </c>
      <c r="B1194" s="23">
        <v>2012</v>
      </c>
      <c r="C1194" s="23" t="s">
        <v>76</v>
      </c>
      <c r="D1194" s="24" t="s">
        <v>68</v>
      </c>
      <c r="E1194" s="25">
        <v>5274.3388300000006</v>
      </c>
      <c r="F1194" s="25">
        <v>5765.0859499999997</v>
      </c>
      <c r="G1194" s="25">
        <v>11039.424779999999</v>
      </c>
      <c r="H1194" s="44">
        <v>2547</v>
      </c>
      <c r="I1194" s="44">
        <v>2337</v>
      </c>
      <c r="J1194" s="44">
        <v>51</v>
      </c>
      <c r="K1194" s="44">
        <v>4935</v>
      </c>
      <c r="L1194" s="25">
        <v>1973</v>
      </c>
      <c r="M1194" s="25">
        <v>1795</v>
      </c>
      <c r="N1194" s="25">
        <v>38</v>
      </c>
      <c r="O1194" s="26">
        <v>3806</v>
      </c>
      <c r="P1194" s="27">
        <f>Table1[[#This Row],[Female Voters]]/Table1[[#This Row],[Female Population]]</f>
        <v>0.48290412923661175</v>
      </c>
      <c r="Q1194" s="27">
        <f>Table1[[#This Row],[Male Voters]]/Table1[[#This Row],[Male Population]]</f>
        <v>0.4053712330169163</v>
      </c>
      <c r="R1194" s="27">
        <f>Table1[[#This Row],[Total Voters]]/Table1[[#This Row],[Total Population]]</f>
        <v>0.44703416150275183</v>
      </c>
      <c r="S1194" s="27">
        <f>Table1[[#This Row],[Female Ballots]]/Table1[[#This Row],[Female Population]]</f>
        <v>0.37407532272627997</v>
      </c>
      <c r="T1194" s="27">
        <f>Table1[[#This Row],[Male Ballots]]/Table1[[#This Row],[Male Population]]</f>
        <v>0.31135702322009617</v>
      </c>
      <c r="U1194" s="27">
        <f>Table1[[#This Row],[Total Ballots]]/Table1[[#This Row],[Total Population]]</f>
        <v>0.34476434015794799</v>
      </c>
      <c r="V1194" s="27">
        <f>Table1[[#This Row],[Female Ballots]]/Table1[[#This Row],[Female Voters]]</f>
        <v>0.77463682764036124</v>
      </c>
      <c r="W1194" s="27">
        <f>Table1[[#This Row],[Male Ballots]]/Table1[[#This Row],[Male Voters]]</f>
        <v>0.76807873341891308</v>
      </c>
      <c r="X1194" s="27">
        <f>Table1[[#This Row],[Total Ballots]]/Table1[[#This Row],[Total Voters]]</f>
        <v>0.77122593718338395</v>
      </c>
    </row>
    <row r="1195" spans="1:24" s="12" customFormat="1" hidden="1" x14ac:dyDescent="0.25">
      <c r="A1195" s="22" t="s">
        <v>61</v>
      </c>
      <c r="B1195" s="23">
        <v>2012</v>
      </c>
      <c r="C1195" s="23" t="s">
        <v>76</v>
      </c>
      <c r="D1195" s="24" t="s">
        <v>69</v>
      </c>
      <c r="E1195" s="25">
        <v>4120.5362100000002</v>
      </c>
      <c r="F1195" s="25">
        <v>4488.5420400000003</v>
      </c>
      <c r="G1195" s="25">
        <v>8609.0782399999989</v>
      </c>
      <c r="H1195" s="44">
        <v>2381</v>
      </c>
      <c r="I1195" s="44">
        <v>2236</v>
      </c>
      <c r="J1195" s="44">
        <v>68</v>
      </c>
      <c r="K1195" s="44">
        <v>4685</v>
      </c>
      <c r="L1195" s="25">
        <v>1972</v>
      </c>
      <c r="M1195" s="25">
        <v>1864</v>
      </c>
      <c r="N1195" s="25">
        <v>48</v>
      </c>
      <c r="O1195" s="26">
        <v>3884</v>
      </c>
      <c r="P1195" s="27">
        <f>Table1[[#This Row],[Female Voters]]/Table1[[#This Row],[Female Population]]</f>
        <v>0.57783741694142277</v>
      </c>
      <c r="Q1195" s="27">
        <f>Table1[[#This Row],[Male Voters]]/Table1[[#This Row],[Male Population]]</f>
        <v>0.49815730365755911</v>
      </c>
      <c r="R1195" s="27">
        <f>Table1[[#This Row],[Total Voters]]/Table1[[#This Row],[Total Population]]</f>
        <v>0.54419298668146387</v>
      </c>
      <c r="S1195" s="27">
        <f>Table1[[#This Row],[Female Ballots]]/Table1[[#This Row],[Female Population]]</f>
        <v>0.47857849063775121</v>
      </c>
      <c r="T1195" s="27">
        <f>Table1[[#This Row],[Male Ballots]]/Table1[[#This Row],[Male Population]]</f>
        <v>0.41527961270916375</v>
      </c>
      <c r="U1195" s="27">
        <f>Table1[[#This Row],[Total Ballots]]/Table1[[#This Row],[Total Population]]</f>
        <v>0.4511516670802147</v>
      </c>
      <c r="V1195" s="27">
        <f>Table1[[#This Row],[Female Ballots]]/Table1[[#This Row],[Female Voters]]</f>
        <v>0.82822343553128941</v>
      </c>
      <c r="W1195" s="27">
        <f>Table1[[#This Row],[Male Ballots]]/Table1[[#This Row],[Male Voters]]</f>
        <v>0.83363148479427551</v>
      </c>
      <c r="X1195" s="27">
        <f>Table1[[#This Row],[Total Ballots]]/Table1[[#This Row],[Total Voters]]</f>
        <v>0.82902881536819639</v>
      </c>
    </row>
    <row r="1196" spans="1:24" s="12" customFormat="1" hidden="1" x14ac:dyDescent="0.25">
      <c r="A1196" s="22" t="s">
        <v>61</v>
      </c>
      <c r="B1196" s="23">
        <v>2012</v>
      </c>
      <c r="C1196" s="23" t="s">
        <v>76</v>
      </c>
      <c r="D1196" s="24" t="s">
        <v>70</v>
      </c>
      <c r="E1196" s="25">
        <v>3408.6165499999997</v>
      </c>
      <c r="F1196" s="25">
        <v>3665.1253200000001</v>
      </c>
      <c r="G1196" s="25">
        <v>7073.7418699999998</v>
      </c>
      <c r="H1196" s="44">
        <v>2582</v>
      </c>
      <c r="I1196" s="44">
        <v>2500</v>
      </c>
      <c r="J1196" s="44">
        <v>56</v>
      </c>
      <c r="K1196" s="44">
        <v>5138</v>
      </c>
      <c r="L1196" s="25">
        <v>2306</v>
      </c>
      <c r="M1196" s="25">
        <v>2239</v>
      </c>
      <c r="N1196" s="25">
        <v>50</v>
      </c>
      <c r="O1196" s="26">
        <v>4595</v>
      </c>
      <c r="P1196" s="27">
        <f>Table1[[#This Row],[Female Voters]]/Table1[[#This Row],[Female Population]]</f>
        <v>0.7574920681529872</v>
      </c>
      <c r="Q1196" s="27">
        <f>Table1[[#This Row],[Male Voters]]/Table1[[#This Row],[Male Population]]</f>
        <v>0.68210491640160342</v>
      </c>
      <c r="R1196" s="27">
        <f>Table1[[#This Row],[Total Voters]]/Table1[[#This Row],[Total Population]]</f>
        <v>0.72634824600971759</v>
      </c>
      <c r="S1196" s="27">
        <f>Table1[[#This Row],[Female Ballots]]/Table1[[#This Row],[Female Population]]</f>
        <v>0.67652080137908155</v>
      </c>
      <c r="T1196" s="27">
        <f>Table1[[#This Row],[Male Ballots]]/Table1[[#This Row],[Male Population]]</f>
        <v>0.610893163129276</v>
      </c>
      <c r="U1196" s="27">
        <f>Table1[[#This Row],[Total Ballots]]/Table1[[#This Row],[Total Population]]</f>
        <v>0.64958547886622275</v>
      </c>
      <c r="V1196" s="27">
        <f>Table1[[#This Row],[Female Ballots]]/Table1[[#This Row],[Female Voters]]</f>
        <v>0.89310611928737416</v>
      </c>
      <c r="W1196" s="27">
        <f>Table1[[#This Row],[Male Ballots]]/Table1[[#This Row],[Male Voters]]</f>
        <v>0.89559999999999995</v>
      </c>
      <c r="X1196" s="27">
        <f>Table1[[#This Row],[Total Ballots]]/Table1[[#This Row],[Total Voters]]</f>
        <v>0.89431685480731804</v>
      </c>
    </row>
    <row r="1197" spans="1:24" s="12" customFormat="1" hidden="1" x14ac:dyDescent="0.25">
      <c r="A1197" s="22" t="s">
        <v>61</v>
      </c>
      <c r="B1197" s="23">
        <v>2012</v>
      </c>
      <c r="C1197" s="23" t="s">
        <v>76</v>
      </c>
      <c r="D1197" s="24" t="s">
        <v>71</v>
      </c>
      <c r="E1197" s="25">
        <v>3296.2940840000006</v>
      </c>
      <c r="F1197" s="25">
        <v>2990.3065489999999</v>
      </c>
      <c r="G1197" s="25">
        <v>6286.6006370000014</v>
      </c>
      <c r="H1197" s="44">
        <v>2582</v>
      </c>
      <c r="I1197" s="44">
        <v>2357</v>
      </c>
      <c r="J1197" s="44">
        <v>59</v>
      </c>
      <c r="K1197" s="44">
        <v>4998</v>
      </c>
      <c r="L1197" s="25">
        <v>2350</v>
      </c>
      <c r="M1197" s="25">
        <v>2157</v>
      </c>
      <c r="N1197" s="25">
        <v>54</v>
      </c>
      <c r="O1197" s="26">
        <v>4561</v>
      </c>
      <c r="P1197" s="27">
        <f>Table1[[#This Row],[Female Voters]]/Table1[[#This Row],[Female Population]]</f>
        <v>0.78330389649784649</v>
      </c>
      <c r="Q1197" s="27">
        <f>Table1[[#This Row],[Male Voters]]/Table1[[#This Row],[Male Population]]</f>
        <v>0.78821350298958937</v>
      </c>
      <c r="R1197" s="27">
        <f>Table1[[#This Row],[Total Voters]]/Table1[[#This Row],[Total Population]]</f>
        <v>0.79502425692258893</v>
      </c>
      <c r="S1197" s="27">
        <f>Table1[[#This Row],[Female Ballots]]/Table1[[#This Row],[Female Population]]</f>
        <v>0.71292182678928706</v>
      </c>
      <c r="T1197" s="27">
        <f>Table1[[#This Row],[Male Ballots]]/Table1[[#This Row],[Male Population]]</f>
        <v>0.72133072802229281</v>
      </c>
      <c r="U1197" s="27">
        <f>Table1[[#This Row],[Total Ballots]]/Table1[[#This Row],[Total Population]]</f>
        <v>0.72551133169746451</v>
      </c>
      <c r="V1197" s="27">
        <f>Table1[[#This Row],[Female Ballots]]/Table1[[#This Row],[Female Voters]]</f>
        <v>0.91014717273431445</v>
      </c>
      <c r="W1197" s="27">
        <f>Table1[[#This Row],[Male Ballots]]/Table1[[#This Row],[Male Voters]]</f>
        <v>0.9151463725074247</v>
      </c>
      <c r="X1197" s="27">
        <f>Table1[[#This Row],[Total Ballots]]/Table1[[#This Row],[Total Voters]]</f>
        <v>0.91256502601040412</v>
      </c>
    </row>
    <row r="1198" spans="1:24" s="12" customFormat="1" hidden="1" x14ac:dyDescent="0.25">
      <c r="A1198" s="8" t="s">
        <v>61</v>
      </c>
      <c r="B1198" s="17">
        <v>2012</v>
      </c>
      <c r="C1198" s="17" t="s">
        <v>76</v>
      </c>
      <c r="D1198" s="9" t="s">
        <v>453</v>
      </c>
      <c r="E1198" s="10">
        <v>39922.112399999998</v>
      </c>
      <c r="F1198" s="10">
        <v>42577.896000000001</v>
      </c>
      <c r="G1198" s="10">
        <v>82500.008499999996</v>
      </c>
      <c r="H1198" s="44">
        <v>15397</v>
      </c>
      <c r="I1198" s="44">
        <v>14054</v>
      </c>
      <c r="J1198" s="44">
        <v>315</v>
      </c>
      <c r="K1198" s="44">
        <v>29766</v>
      </c>
      <c r="L1198" s="10">
        <v>12035</v>
      </c>
      <c r="M1198" s="10">
        <v>10819</v>
      </c>
      <c r="N1198" s="10">
        <v>239</v>
      </c>
      <c r="O1198" s="11">
        <v>23093</v>
      </c>
      <c r="P1198" s="27">
        <f>Table1[[#This Row],[Female Voters]]/Table1[[#This Row],[Female Population]]</f>
        <v>0.38567598442010298</v>
      </c>
      <c r="Q1198" s="27">
        <f>Table1[[#This Row],[Male Voters]]/Table1[[#This Row],[Male Population]]</f>
        <v>0.33007737160145256</v>
      </c>
      <c r="R1198" s="27">
        <f>Table1[[#This Row],[Total Voters]]/Table1[[#This Row],[Total Population]]</f>
        <v>0.36079996282667054</v>
      </c>
      <c r="S1198" s="27">
        <f>Table1[[#This Row],[Female Ballots]]/Table1[[#This Row],[Female Population]]</f>
        <v>0.30146200379917776</v>
      </c>
      <c r="T1198" s="27">
        <f>Table1[[#This Row],[Male Ballots]]/Table1[[#This Row],[Male Population]]</f>
        <v>0.25409898131180553</v>
      </c>
      <c r="U1198" s="27">
        <f>Table1[[#This Row],[Total Ballots]]/Table1[[#This Row],[Total Population]]</f>
        <v>0.27991512267541163</v>
      </c>
      <c r="V1198" s="27">
        <f>Table1[[#This Row],[Female Ballots]]/Table1[[#This Row],[Female Voters]]</f>
        <v>0.78164577515100342</v>
      </c>
      <c r="W1198" s="27">
        <f>Table1[[#This Row],[Male Ballots]]/Table1[[#This Row],[Male Voters]]</f>
        <v>0.76981642237085524</v>
      </c>
      <c r="X1198" s="27">
        <f>Table1[[#This Row],[Total Ballots]]/Table1[[#This Row],[Total Voters]]</f>
        <v>0.77581804743667271</v>
      </c>
    </row>
    <row r="1199" spans="1:24" s="12" customFormat="1" hidden="1" x14ac:dyDescent="0.25">
      <c r="A1199" s="22" t="s">
        <v>23</v>
      </c>
      <c r="B1199" s="23">
        <v>2012</v>
      </c>
      <c r="C1199" s="23"/>
      <c r="D1199" s="24" t="s">
        <v>66</v>
      </c>
      <c r="E1199" s="25">
        <v>50.710312999999999</v>
      </c>
      <c r="F1199" s="25">
        <v>75.765695999999991</v>
      </c>
      <c r="G1199" s="25">
        <v>126.476009</v>
      </c>
      <c r="H1199" s="44">
        <v>59</v>
      </c>
      <c r="I1199" s="44">
        <v>67</v>
      </c>
      <c r="J1199" s="44"/>
      <c r="K1199" s="44">
        <v>126</v>
      </c>
      <c r="L1199" s="25">
        <v>29</v>
      </c>
      <c r="M1199" s="25">
        <v>44</v>
      </c>
      <c r="N1199" s="25"/>
      <c r="O1199" s="26">
        <v>73</v>
      </c>
      <c r="P1199" s="27">
        <f>Table1[[#This Row],[Female Voters]]/Table1[[#This Row],[Female Population]]</f>
        <v>1.1634714224698239</v>
      </c>
      <c r="Q1199" s="27">
        <f>Table1[[#This Row],[Male Voters]]/Table1[[#This Row],[Male Population]]</f>
        <v>0.88430521380018745</v>
      </c>
      <c r="R1199" s="27">
        <f>Table1[[#This Row],[Total Voters]]/Table1[[#This Row],[Total Population]]</f>
        <v>0.99623636922319392</v>
      </c>
      <c r="S1199" s="27">
        <f>Table1[[#This Row],[Female Ballots]]/Table1[[#This Row],[Female Population]]</f>
        <v>0.57187578392584559</v>
      </c>
      <c r="T1199" s="27">
        <f>Table1[[#This Row],[Male Ballots]]/Table1[[#This Row],[Male Population]]</f>
        <v>0.5807377523463918</v>
      </c>
      <c r="U1199" s="27">
        <f>Table1[[#This Row],[Total Ballots]]/Table1[[#This Row],[Total Population]]</f>
        <v>0.57718456312137423</v>
      </c>
      <c r="V1199" s="27">
        <f>Table1[[#This Row],[Female Ballots]]/Table1[[#This Row],[Female Voters]]</f>
        <v>0.49152542372881358</v>
      </c>
      <c r="W1199" s="27">
        <f>Table1[[#This Row],[Male Ballots]]/Table1[[#This Row],[Male Voters]]</f>
        <v>0.65671641791044777</v>
      </c>
      <c r="X1199" s="27">
        <f>Table1[[#This Row],[Total Ballots]]/Table1[[#This Row],[Total Voters]]</f>
        <v>0.57936507936507942</v>
      </c>
    </row>
    <row r="1200" spans="1:24" s="12" customFormat="1" hidden="1" x14ac:dyDescent="0.25">
      <c r="A1200" s="22" t="s">
        <v>23</v>
      </c>
      <c r="B1200" s="23">
        <v>2012</v>
      </c>
      <c r="C1200" s="23"/>
      <c r="D1200" s="24" t="s">
        <v>67</v>
      </c>
      <c r="E1200" s="25">
        <v>89.906305000000003</v>
      </c>
      <c r="F1200" s="25">
        <v>85.197457</v>
      </c>
      <c r="G1200" s="25">
        <v>175.10376200000002</v>
      </c>
      <c r="H1200" s="44">
        <v>90</v>
      </c>
      <c r="I1200" s="44">
        <v>83</v>
      </c>
      <c r="J1200" s="44"/>
      <c r="K1200" s="44">
        <v>173</v>
      </c>
      <c r="L1200" s="25">
        <v>62</v>
      </c>
      <c r="M1200" s="25">
        <v>62</v>
      </c>
      <c r="N1200" s="25"/>
      <c r="O1200" s="26">
        <v>124</v>
      </c>
      <c r="P1200" s="27">
        <f>Table1[[#This Row],[Female Voters]]/Table1[[#This Row],[Female Population]]</f>
        <v>1.0010421404816936</v>
      </c>
      <c r="Q1200" s="27">
        <f>Table1[[#This Row],[Male Voters]]/Table1[[#This Row],[Male Population]]</f>
        <v>0.97420748133362711</v>
      </c>
      <c r="R1200" s="27">
        <f>Table1[[#This Row],[Total Voters]]/Table1[[#This Row],[Total Population]]</f>
        <v>0.98798562648813892</v>
      </c>
      <c r="S1200" s="27">
        <f>Table1[[#This Row],[Female Ballots]]/Table1[[#This Row],[Female Population]]</f>
        <v>0.68960680788738893</v>
      </c>
      <c r="T1200" s="27">
        <f>Table1[[#This Row],[Male Ballots]]/Table1[[#This Row],[Male Population]]</f>
        <v>0.72772125111668529</v>
      </c>
      <c r="U1200" s="27">
        <f>Table1[[#This Row],[Total Ballots]]/Table1[[#This Row],[Total Population]]</f>
        <v>0.70815154730941754</v>
      </c>
      <c r="V1200" s="27">
        <f>Table1[[#This Row],[Female Ballots]]/Table1[[#This Row],[Female Voters]]</f>
        <v>0.68888888888888888</v>
      </c>
      <c r="W1200" s="27">
        <f>Table1[[#This Row],[Male Ballots]]/Table1[[#This Row],[Male Voters]]</f>
        <v>0.74698795180722888</v>
      </c>
      <c r="X1200" s="27">
        <f>Table1[[#This Row],[Total Ballots]]/Table1[[#This Row],[Total Voters]]</f>
        <v>0.7167630057803468</v>
      </c>
    </row>
    <row r="1201" spans="1:24" s="12" customFormat="1" hidden="1" x14ac:dyDescent="0.25">
      <c r="A1201" s="22" t="s">
        <v>23</v>
      </c>
      <c r="B1201" s="23">
        <v>2012</v>
      </c>
      <c r="C1201" s="23"/>
      <c r="D1201" s="24" t="s">
        <v>68</v>
      </c>
      <c r="E1201" s="25">
        <v>121.486538</v>
      </c>
      <c r="F1201" s="25">
        <v>114.438413</v>
      </c>
      <c r="G1201" s="25">
        <v>235.92495099999999</v>
      </c>
      <c r="H1201" s="44">
        <v>79</v>
      </c>
      <c r="I1201" s="44">
        <v>81</v>
      </c>
      <c r="J1201" s="44"/>
      <c r="K1201" s="44">
        <v>160</v>
      </c>
      <c r="L1201" s="25">
        <v>61</v>
      </c>
      <c r="M1201" s="25">
        <v>59</v>
      </c>
      <c r="N1201" s="25"/>
      <c r="O1201" s="25">
        <v>120</v>
      </c>
      <c r="P1201" s="27">
        <f>Table1[[#This Row],[Female Voters]]/Table1[[#This Row],[Female Population]]</f>
        <v>0.65027781102791815</v>
      </c>
      <c r="Q1201" s="27">
        <f>Table1[[#This Row],[Male Voters]]/Table1[[#This Row],[Male Population]]</f>
        <v>0.70780429295187797</v>
      </c>
      <c r="R1201" s="27">
        <f>Table1[[#This Row],[Total Voters]]/Table1[[#This Row],[Total Population]]</f>
        <v>0.67818176637027261</v>
      </c>
      <c r="S1201" s="27">
        <f>Table1[[#This Row],[Female Ballots]]/Table1[[#This Row],[Female Population]]</f>
        <v>0.50211324648991151</v>
      </c>
      <c r="T1201" s="27">
        <f>Table1[[#This Row],[Male Ballots]]/Table1[[#This Row],[Male Population]]</f>
        <v>0.51556115165630623</v>
      </c>
      <c r="U1201" s="27">
        <f>Table1[[#This Row],[Total Ballots]]/Table1[[#This Row],[Total Population]]</f>
        <v>0.50863632477770448</v>
      </c>
      <c r="V1201" s="27">
        <f>Table1[[#This Row],[Female Ballots]]/Table1[[#This Row],[Female Voters]]</f>
        <v>0.77215189873417722</v>
      </c>
      <c r="W1201" s="27">
        <f>Table1[[#This Row],[Male Ballots]]/Table1[[#This Row],[Male Voters]]</f>
        <v>0.72839506172839508</v>
      </c>
      <c r="X1201" s="27">
        <f>Table1[[#This Row],[Total Ballots]]/Table1[[#This Row],[Total Voters]]</f>
        <v>0.75</v>
      </c>
    </row>
    <row r="1202" spans="1:24" s="12" customFormat="1" hidden="1" x14ac:dyDescent="0.25">
      <c r="A1202" s="22" t="s">
        <v>23</v>
      </c>
      <c r="B1202" s="23">
        <v>2012</v>
      </c>
      <c r="C1202" s="23"/>
      <c r="D1202" s="24" t="s">
        <v>69</v>
      </c>
      <c r="E1202" s="25">
        <v>156.490499</v>
      </c>
      <c r="F1202" s="25">
        <v>155.81489500000001</v>
      </c>
      <c r="G1202" s="25">
        <v>312.30539399999998</v>
      </c>
      <c r="H1202" s="44">
        <v>138</v>
      </c>
      <c r="I1202" s="44">
        <v>114</v>
      </c>
      <c r="J1202" s="44"/>
      <c r="K1202" s="44">
        <v>252</v>
      </c>
      <c r="L1202" s="25">
        <v>123</v>
      </c>
      <c r="M1202" s="25">
        <v>93</v>
      </c>
      <c r="N1202" s="25"/>
      <c r="O1202" s="26">
        <v>216</v>
      </c>
      <c r="P1202" s="27">
        <f>Table1[[#This Row],[Female Voters]]/Table1[[#This Row],[Female Population]]</f>
        <v>0.88184267340089451</v>
      </c>
      <c r="Q1202" s="27">
        <f>Table1[[#This Row],[Male Voters]]/Table1[[#This Row],[Male Population]]</f>
        <v>0.73163737009866736</v>
      </c>
      <c r="R1202" s="27">
        <f>Table1[[#This Row],[Total Voters]]/Table1[[#This Row],[Total Population]]</f>
        <v>0.806902489810983</v>
      </c>
      <c r="S1202" s="27">
        <f>Table1[[#This Row],[Female Ballots]]/Table1[[#This Row],[Female Population]]</f>
        <v>0.78599020890079718</v>
      </c>
      <c r="T1202" s="27">
        <f>Table1[[#This Row],[Male Ballots]]/Table1[[#This Row],[Male Population]]</f>
        <v>0.59686206508049178</v>
      </c>
      <c r="U1202" s="27">
        <f>Table1[[#This Row],[Total Ballots]]/Table1[[#This Row],[Total Population]]</f>
        <v>0.69163070555227113</v>
      </c>
      <c r="V1202" s="27">
        <f>Table1[[#This Row],[Female Ballots]]/Table1[[#This Row],[Female Voters]]</f>
        <v>0.89130434782608692</v>
      </c>
      <c r="W1202" s="27">
        <f>Table1[[#This Row],[Male Ballots]]/Table1[[#This Row],[Male Voters]]</f>
        <v>0.81578947368421051</v>
      </c>
      <c r="X1202" s="27">
        <f>Table1[[#This Row],[Total Ballots]]/Table1[[#This Row],[Total Voters]]</f>
        <v>0.8571428571428571</v>
      </c>
    </row>
    <row r="1203" spans="1:24" s="12" customFormat="1" hidden="1" x14ac:dyDescent="0.25">
      <c r="A1203" s="22" t="s">
        <v>23</v>
      </c>
      <c r="B1203" s="23">
        <v>2012</v>
      </c>
      <c r="C1203" s="23"/>
      <c r="D1203" s="24" t="s">
        <v>70</v>
      </c>
      <c r="E1203" s="25">
        <v>212.15887800000002</v>
      </c>
      <c r="F1203" s="25">
        <v>208.01160499999997</v>
      </c>
      <c r="G1203" s="25">
        <v>420.17048199999999</v>
      </c>
      <c r="H1203" s="44">
        <v>198</v>
      </c>
      <c r="I1203" s="44">
        <v>168</v>
      </c>
      <c r="J1203" s="44"/>
      <c r="K1203" s="44">
        <v>366</v>
      </c>
      <c r="L1203" s="25">
        <v>177</v>
      </c>
      <c r="M1203" s="25">
        <v>154</v>
      </c>
      <c r="N1203" s="25"/>
      <c r="O1203" s="26">
        <v>331</v>
      </c>
      <c r="P1203" s="27">
        <f>Table1[[#This Row],[Female Voters]]/Table1[[#This Row],[Female Population]]</f>
        <v>0.93326285407674514</v>
      </c>
      <c r="Q1203" s="27">
        <f>Table1[[#This Row],[Male Voters]]/Table1[[#This Row],[Male Population]]</f>
        <v>0.80764724641204522</v>
      </c>
      <c r="R1203" s="27">
        <f>Table1[[#This Row],[Total Voters]]/Table1[[#This Row],[Total Population]]</f>
        <v>0.87107499379263864</v>
      </c>
      <c r="S1203" s="27">
        <f>Table1[[#This Row],[Female Ballots]]/Table1[[#This Row],[Female Population]]</f>
        <v>0.83428043015951459</v>
      </c>
      <c r="T1203" s="27">
        <f>Table1[[#This Row],[Male Ballots]]/Table1[[#This Row],[Male Population]]</f>
        <v>0.74034330921104141</v>
      </c>
      <c r="U1203" s="27">
        <f>Table1[[#This Row],[Total Ballots]]/Table1[[#This Row],[Total Population]]</f>
        <v>0.78777547252831537</v>
      </c>
      <c r="V1203" s="27">
        <f>Table1[[#This Row],[Female Ballots]]/Table1[[#This Row],[Female Voters]]</f>
        <v>0.89393939393939392</v>
      </c>
      <c r="W1203" s="27">
        <f>Table1[[#This Row],[Male Ballots]]/Table1[[#This Row],[Male Voters]]</f>
        <v>0.91666666666666663</v>
      </c>
      <c r="X1203" s="27">
        <f>Table1[[#This Row],[Total Ballots]]/Table1[[#This Row],[Total Voters]]</f>
        <v>0.90437158469945356</v>
      </c>
    </row>
    <row r="1204" spans="1:24" s="12" customFormat="1" hidden="1" x14ac:dyDescent="0.25">
      <c r="A1204" s="22" t="s">
        <v>23</v>
      </c>
      <c r="B1204" s="23">
        <v>2012</v>
      </c>
      <c r="C1204" s="23"/>
      <c r="D1204" s="24" t="s">
        <v>71</v>
      </c>
      <c r="E1204" s="25">
        <v>292.63287800000001</v>
      </c>
      <c r="F1204" s="25">
        <v>238.79121800000001</v>
      </c>
      <c r="G1204" s="25">
        <v>531.42409999999995</v>
      </c>
      <c r="H1204" s="44">
        <v>243</v>
      </c>
      <c r="I1204" s="44">
        <v>214</v>
      </c>
      <c r="J1204" s="44"/>
      <c r="K1204" s="44">
        <v>457</v>
      </c>
      <c r="L1204" s="25">
        <v>228</v>
      </c>
      <c r="M1204" s="25">
        <v>197</v>
      </c>
      <c r="N1204" s="25"/>
      <c r="O1204" s="26">
        <v>425</v>
      </c>
      <c r="P1204" s="27">
        <f>Table1[[#This Row],[Female Voters]]/Table1[[#This Row],[Female Population]]</f>
        <v>0.83039199716991474</v>
      </c>
      <c r="Q1204" s="27">
        <f>Table1[[#This Row],[Male Voters]]/Table1[[#This Row],[Male Population]]</f>
        <v>0.89618036120574585</v>
      </c>
      <c r="R1204" s="27">
        <f>Table1[[#This Row],[Total Voters]]/Table1[[#This Row],[Total Population]]</f>
        <v>0.85995347218916118</v>
      </c>
      <c r="S1204" s="27">
        <f>Table1[[#This Row],[Female Ballots]]/Table1[[#This Row],[Female Population]]</f>
        <v>0.7791332319125126</v>
      </c>
      <c r="T1204" s="27">
        <f>Table1[[#This Row],[Male Ballots]]/Table1[[#This Row],[Male Population]]</f>
        <v>0.82498846335295295</v>
      </c>
      <c r="U1204" s="27">
        <f>Table1[[#This Row],[Total Ballots]]/Table1[[#This Row],[Total Population]]</f>
        <v>0.79973791177329001</v>
      </c>
      <c r="V1204" s="27">
        <f>Table1[[#This Row],[Female Ballots]]/Table1[[#This Row],[Female Voters]]</f>
        <v>0.93827160493827155</v>
      </c>
      <c r="W1204" s="27">
        <f>Table1[[#This Row],[Male Ballots]]/Table1[[#This Row],[Male Voters]]</f>
        <v>0.92056074766355145</v>
      </c>
      <c r="X1204" s="27">
        <f>Table1[[#This Row],[Total Ballots]]/Table1[[#This Row],[Total Voters]]</f>
        <v>0.92997811816192555</v>
      </c>
    </row>
    <row r="1205" spans="1:24" s="12" customFormat="1" hidden="1" x14ac:dyDescent="0.25">
      <c r="A1205" s="8" t="s">
        <v>23</v>
      </c>
      <c r="B1205" s="17">
        <v>2012</v>
      </c>
      <c r="C1205" s="17"/>
      <c r="D1205" s="9" t="s">
        <v>453</v>
      </c>
      <c r="E1205" s="10">
        <v>1147.2001399999999</v>
      </c>
      <c r="F1205" s="10">
        <v>1102.79944</v>
      </c>
      <c r="G1205" s="10">
        <v>2249.9995699999999</v>
      </c>
      <c r="H1205" s="44">
        <v>807</v>
      </c>
      <c r="I1205" s="44">
        <v>727</v>
      </c>
      <c r="J1205" s="44"/>
      <c r="K1205" s="44">
        <v>1534</v>
      </c>
      <c r="L1205" s="10">
        <v>680</v>
      </c>
      <c r="M1205" s="10">
        <v>609</v>
      </c>
      <c r="N1205" s="10"/>
      <c r="O1205" s="11">
        <v>1289</v>
      </c>
      <c r="P1205" s="27">
        <f>Table1[[#This Row],[Female Voters]]/Table1[[#This Row],[Female Population]]</f>
        <v>0.70345179699856042</v>
      </c>
      <c r="Q1205" s="27">
        <f>Table1[[#This Row],[Male Voters]]/Table1[[#This Row],[Male Population]]</f>
        <v>0.65923138299743789</v>
      </c>
      <c r="R1205" s="27">
        <f>Table1[[#This Row],[Total Voters]]/Table1[[#This Row],[Total Population]]</f>
        <v>0.68177790807311134</v>
      </c>
      <c r="S1205" s="27">
        <f>Table1[[#This Row],[Female Ballots]]/Table1[[#This Row],[Female Population]]</f>
        <v>0.59274748693806822</v>
      </c>
      <c r="T1205" s="27">
        <f>Table1[[#This Row],[Male Ballots]]/Table1[[#This Row],[Male Population]]</f>
        <v>0.55223096594971066</v>
      </c>
      <c r="U1205" s="27">
        <f>Table1[[#This Row],[Total Ballots]]/Table1[[#This Row],[Total Population]]</f>
        <v>0.57288899837434193</v>
      </c>
      <c r="V1205" s="27">
        <f>Table1[[#This Row],[Female Ballots]]/Table1[[#This Row],[Female Voters]]</f>
        <v>0.84262701363073111</v>
      </c>
      <c r="W1205" s="27">
        <f>Table1[[#This Row],[Male Ballots]]/Table1[[#This Row],[Male Voters]]</f>
        <v>0.83768913342503437</v>
      </c>
      <c r="X1205" s="27">
        <f>Table1[[#This Row],[Total Ballots]]/Table1[[#This Row],[Total Voters]]</f>
        <v>0.8402868318122555</v>
      </c>
    </row>
    <row r="1206" spans="1:24" s="12" customFormat="1" hidden="1" x14ac:dyDescent="0.25">
      <c r="A1206" s="22" t="s">
        <v>57</v>
      </c>
      <c r="B1206" s="23">
        <v>2012</v>
      </c>
      <c r="C1206" s="23"/>
      <c r="D1206" s="24" t="s">
        <v>66</v>
      </c>
      <c r="E1206" s="25">
        <v>4291.2733600000001</v>
      </c>
      <c r="F1206" s="25">
        <v>4907.0135900000005</v>
      </c>
      <c r="G1206" s="25">
        <v>9198.28694</v>
      </c>
      <c r="H1206" s="44">
        <v>2141</v>
      </c>
      <c r="I1206" s="44">
        <v>1895</v>
      </c>
      <c r="J1206" s="44"/>
      <c r="K1206" s="44">
        <v>4036</v>
      </c>
      <c r="L1206" s="25">
        <v>1044</v>
      </c>
      <c r="M1206" s="25">
        <v>889</v>
      </c>
      <c r="N1206" s="25"/>
      <c r="O1206" s="26">
        <v>1933</v>
      </c>
      <c r="P1206" s="27">
        <f>Table1[[#This Row],[Female Voters]]/Table1[[#This Row],[Female Population]]</f>
        <v>0.4989195095229263</v>
      </c>
      <c r="Q1206" s="27">
        <f>Table1[[#This Row],[Male Voters]]/Table1[[#This Row],[Male Population]]</f>
        <v>0.38618193433615494</v>
      </c>
      <c r="R1206" s="27">
        <f>Table1[[#This Row],[Total Voters]]/Table1[[#This Row],[Total Population]]</f>
        <v>0.43877735347099317</v>
      </c>
      <c r="S1206" s="27">
        <f>Table1[[#This Row],[Female Ballots]]/Table1[[#This Row],[Female Population]]</f>
        <v>0.24328443154691035</v>
      </c>
      <c r="T1206" s="27">
        <f>Table1[[#This Row],[Male Ballots]]/Table1[[#This Row],[Male Population]]</f>
        <v>0.18116925573870277</v>
      </c>
      <c r="U1206" s="27">
        <f>Table1[[#This Row],[Total Ballots]]/Table1[[#This Row],[Total Population]]</f>
        <v>0.2101478256341501</v>
      </c>
      <c r="V1206" s="27">
        <f>Table1[[#This Row],[Female Ballots]]/Table1[[#This Row],[Female Voters]]</f>
        <v>0.48762260625875758</v>
      </c>
      <c r="W1206" s="27">
        <f>Table1[[#This Row],[Male Ballots]]/Table1[[#This Row],[Male Voters]]</f>
        <v>0.46912928759894457</v>
      </c>
      <c r="X1206" s="27">
        <f>Table1[[#This Row],[Total Ballots]]/Table1[[#This Row],[Total Voters]]</f>
        <v>0.47893954410307232</v>
      </c>
    </row>
    <row r="1207" spans="1:24" s="12" customFormat="1" hidden="1" x14ac:dyDescent="0.25">
      <c r="A1207" s="22" t="s">
        <v>57</v>
      </c>
      <c r="B1207" s="23">
        <v>2012</v>
      </c>
      <c r="C1207" s="23"/>
      <c r="D1207" s="24" t="s">
        <v>67</v>
      </c>
      <c r="E1207" s="25">
        <v>5792.26656</v>
      </c>
      <c r="F1207" s="25">
        <v>6372.2921200000001</v>
      </c>
      <c r="G1207" s="25">
        <v>12164.55868</v>
      </c>
      <c r="H1207" s="44">
        <v>2858</v>
      </c>
      <c r="I1207" s="44">
        <v>2497</v>
      </c>
      <c r="J1207" s="44">
        <v>1</v>
      </c>
      <c r="K1207" s="44">
        <v>5356</v>
      </c>
      <c r="L1207" s="25">
        <v>1725</v>
      </c>
      <c r="M1207" s="25">
        <v>1427</v>
      </c>
      <c r="N1207" s="25">
        <v>1</v>
      </c>
      <c r="O1207" s="26">
        <v>3153</v>
      </c>
      <c r="P1207" s="27">
        <f>Table1[[#This Row],[Female Voters]]/Table1[[#This Row],[Female Population]]</f>
        <v>0.49341651845525564</v>
      </c>
      <c r="Q1207" s="27">
        <f>Table1[[#This Row],[Male Voters]]/Table1[[#This Row],[Male Population]]</f>
        <v>0.39185272002250893</v>
      </c>
      <c r="R1207" s="27">
        <f>Table1[[#This Row],[Total Voters]]/Table1[[#This Row],[Total Population]]</f>
        <v>0.44029546331227859</v>
      </c>
      <c r="S1207" s="27">
        <f>Table1[[#This Row],[Female Ballots]]/Table1[[#This Row],[Female Population]]</f>
        <v>0.29781087975343457</v>
      </c>
      <c r="T1207" s="27">
        <f>Table1[[#This Row],[Male Ballots]]/Table1[[#This Row],[Male Population]]</f>
        <v>0.22393825849904697</v>
      </c>
      <c r="U1207" s="27">
        <f>Table1[[#This Row],[Total Ballots]]/Table1[[#This Row],[Total Population]]</f>
        <v>0.25919559294690336</v>
      </c>
      <c r="V1207" s="27">
        <f>Table1[[#This Row],[Female Ballots]]/Table1[[#This Row],[Female Voters]]</f>
        <v>0.60356892932120365</v>
      </c>
      <c r="W1207" s="27">
        <f>Table1[[#This Row],[Male Ballots]]/Table1[[#This Row],[Male Voters]]</f>
        <v>0.57148578293952745</v>
      </c>
      <c r="X1207" s="27">
        <f>Table1[[#This Row],[Total Ballots]]/Table1[[#This Row],[Total Voters]]</f>
        <v>0.58868558625840184</v>
      </c>
    </row>
    <row r="1208" spans="1:24" s="12" customFormat="1" hidden="1" x14ac:dyDescent="0.25">
      <c r="A1208" s="22" t="s">
        <v>57</v>
      </c>
      <c r="B1208" s="23">
        <v>2012</v>
      </c>
      <c r="C1208" s="23"/>
      <c r="D1208" s="24" t="s">
        <v>68</v>
      </c>
      <c r="E1208" s="25">
        <v>5298.9405200000001</v>
      </c>
      <c r="F1208" s="25">
        <v>5579.8151799999996</v>
      </c>
      <c r="G1208" s="25">
        <v>10878.755710000001</v>
      </c>
      <c r="H1208" s="44">
        <v>2573</v>
      </c>
      <c r="I1208" s="44">
        <v>2336</v>
      </c>
      <c r="J1208" s="44">
        <v>1</v>
      </c>
      <c r="K1208" s="44">
        <v>4910</v>
      </c>
      <c r="L1208" s="25">
        <v>1908</v>
      </c>
      <c r="M1208" s="25">
        <v>1716</v>
      </c>
      <c r="N1208" s="25">
        <v>1</v>
      </c>
      <c r="O1208" s="26">
        <v>3625</v>
      </c>
      <c r="P1208" s="27">
        <f>Table1[[#This Row],[Female Voters]]/Table1[[#This Row],[Female Population]]</f>
        <v>0.48556876422534367</v>
      </c>
      <c r="Q1208" s="27">
        <f>Table1[[#This Row],[Male Voters]]/Table1[[#This Row],[Male Population]]</f>
        <v>0.41865185936140631</v>
      </c>
      <c r="R1208" s="27">
        <f>Table1[[#This Row],[Total Voters]]/Table1[[#This Row],[Total Population]]</f>
        <v>0.45133838197015635</v>
      </c>
      <c r="S1208" s="27">
        <f>Table1[[#This Row],[Female Ballots]]/Table1[[#This Row],[Female Population]]</f>
        <v>0.36007197906799676</v>
      </c>
      <c r="T1208" s="27">
        <f>Table1[[#This Row],[Male Ballots]]/Table1[[#This Row],[Male Population]]</f>
        <v>0.30753706792130703</v>
      </c>
      <c r="U1208" s="27">
        <f>Table1[[#This Row],[Total Ballots]]/Table1[[#This Row],[Total Population]]</f>
        <v>0.33321825552786494</v>
      </c>
      <c r="V1208" s="27">
        <f>Table1[[#This Row],[Female Ballots]]/Table1[[#This Row],[Female Voters]]</f>
        <v>0.7415468324912553</v>
      </c>
      <c r="W1208" s="27">
        <f>Table1[[#This Row],[Male Ballots]]/Table1[[#This Row],[Male Voters]]</f>
        <v>0.7345890410958904</v>
      </c>
      <c r="X1208" s="27">
        <f>Table1[[#This Row],[Total Ballots]]/Table1[[#This Row],[Total Voters]]</f>
        <v>0.73828920570264767</v>
      </c>
    </row>
    <row r="1209" spans="1:24" s="12" customFormat="1" hidden="1" x14ac:dyDescent="0.25">
      <c r="A1209" s="22" t="s">
        <v>57</v>
      </c>
      <c r="B1209" s="23">
        <v>2012</v>
      </c>
      <c r="C1209" s="23"/>
      <c r="D1209" s="24" t="s">
        <v>69</v>
      </c>
      <c r="E1209" s="25">
        <v>5222.3470799999996</v>
      </c>
      <c r="F1209" s="25">
        <v>5485.0645299999996</v>
      </c>
      <c r="G1209" s="25">
        <v>10707.411609999999</v>
      </c>
      <c r="H1209" s="44">
        <v>3273</v>
      </c>
      <c r="I1209" s="44">
        <v>2961</v>
      </c>
      <c r="J1209" s="44"/>
      <c r="K1209" s="44">
        <v>6234</v>
      </c>
      <c r="L1209" s="25">
        <v>2612</v>
      </c>
      <c r="M1209" s="25">
        <v>2397</v>
      </c>
      <c r="N1209" s="25"/>
      <c r="O1209" s="26">
        <v>5009</v>
      </c>
      <c r="P1209" s="27">
        <f>Table1[[#This Row],[Female Voters]]/Table1[[#This Row],[Female Population]]</f>
        <v>0.62672969641075638</v>
      </c>
      <c r="Q1209" s="27">
        <f>Table1[[#This Row],[Male Voters]]/Table1[[#This Row],[Male Population]]</f>
        <v>0.53982956514095926</v>
      </c>
      <c r="R1209" s="27">
        <f>Table1[[#This Row],[Total Voters]]/Table1[[#This Row],[Total Population]]</f>
        <v>0.58221353834738776</v>
      </c>
      <c r="S1209" s="27">
        <f>Table1[[#This Row],[Female Ballots]]/Table1[[#This Row],[Female Population]]</f>
        <v>0.50015825451417528</v>
      </c>
      <c r="T1209" s="27">
        <f>Table1[[#This Row],[Male Ballots]]/Table1[[#This Row],[Male Population]]</f>
        <v>0.43700488606649085</v>
      </c>
      <c r="U1209" s="27">
        <f>Table1[[#This Row],[Total Ballots]]/Table1[[#This Row],[Total Population]]</f>
        <v>0.46780680359032173</v>
      </c>
      <c r="V1209" s="27">
        <f>Table1[[#This Row],[Female Ballots]]/Table1[[#This Row],[Female Voters]]</f>
        <v>0.79804460739382832</v>
      </c>
      <c r="W1209" s="27">
        <f>Table1[[#This Row],[Male Ballots]]/Table1[[#This Row],[Male Voters]]</f>
        <v>0.80952380952380953</v>
      </c>
      <c r="X1209" s="27">
        <f>Table1[[#This Row],[Total Ballots]]/Table1[[#This Row],[Total Voters]]</f>
        <v>0.80349695219762596</v>
      </c>
    </row>
    <row r="1210" spans="1:24" s="12" customFormat="1" hidden="1" x14ac:dyDescent="0.25">
      <c r="A1210" s="22" t="s">
        <v>57</v>
      </c>
      <c r="B1210" s="23">
        <v>2012</v>
      </c>
      <c r="C1210" s="23"/>
      <c r="D1210" s="24" t="s">
        <v>70</v>
      </c>
      <c r="E1210" s="25">
        <v>4806.7842299999993</v>
      </c>
      <c r="F1210" s="25">
        <v>4820.2486900000004</v>
      </c>
      <c r="G1210" s="25">
        <v>9627.0329099999999</v>
      </c>
      <c r="H1210" s="44">
        <v>3593</v>
      </c>
      <c r="I1210" s="44">
        <v>3354</v>
      </c>
      <c r="J1210" s="44">
        <v>1</v>
      </c>
      <c r="K1210" s="44">
        <v>6948</v>
      </c>
      <c r="L1210" s="25">
        <v>3180</v>
      </c>
      <c r="M1210" s="25">
        <v>2975</v>
      </c>
      <c r="N1210" s="25">
        <v>0</v>
      </c>
      <c r="O1210" s="26">
        <v>6155</v>
      </c>
      <c r="P1210" s="27">
        <f>Table1[[#This Row],[Female Voters]]/Table1[[#This Row],[Female Population]]</f>
        <v>0.74748518512136342</v>
      </c>
      <c r="Q1210" s="27">
        <f>Table1[[#This Row],[Male Voters]]/Table1[[#This Row],[Male Population]]</f>
        <v>0.69581472154292512</v>
      </c>
      <c r="R1210" s="27">
        <f>Table1[[#This Row],[Total Voters]]/Table1[[#This Row],[Total Population]]</f>
        <v>0.72171769484477644</v>
      </c>
      <c r="S1210" s="27">
        <f>Table1[[#This Row],[Female Ballots]]/Table1[[#This Row],[Female Population]]</f>
        <v>0.66156495649483327</v>
      </c>
      <c r="T1210" s="27">
        <f>Table1[[#This Row],[Male Ballots]]/Table1[[#This Row],[Male Population]]</f>
        <v>0.61718807292492617</v>
      </c>
      <c r="U1210" s="27">
        <f>Table1[[#This Row],[Total Ballots]]/Table1[[#This Row],[Total Population]]</f>
        <v>0.6393454824078294</v>
      </c>
      <c r="V1210" s="27">
        <f>Table1[[#This Row],[Female Ballots]]/Table1[[#This Row],[Female Voters]]</f>
        <v>0.88505427219593658</v>
      </c>
      <c r="W1210" s="27">
        <f>Table1[[#This Row],[Male Ballots]]/Table1[[#This Row],[Male Voters]]</f>
        <v>0.88700059630292194</v>
      </c>
      <c r="X1210" s="27">
        <f>Table1[[#This Row],[Total Ballots]]/Table1[[#This Row],[Total Voters]]</f>
        <v>0.88586643638457108</v>
      </c>
    </row>
    <row r="1211" spans="1:24" s="12" customFormat="1" hidden="1" x14ac:dyDescent="0.25">
      <c r="A1211" s="22" t="s">
        <v>57</v>
      </c>
      <c r="B1211" s="23">
        <v>2012</v>
      </c>
      <c r="C1211" s="23"/>
      <c r="D1211" s="24" t="s">
        <v>71</v>
      </c>
      <c r="E1211" s="25">
        <v>5830.476345</v>
      </c>
      <c r="F1211" s="25">
        <v>5280.7793619999993</v>
      </c>
      <c r="G1211" s="25">
        <v>11111.2557</v>
      </c>
      <c r="H1211" s="44">
        <v>4682</v>
      </c>
      <c r="I1211" s="44">
        <v>4345</v>
      </c>
      <c r="J1211" s="44">
        <v>1</v>
      </c>
      <c r="K1211" s="44">
        <v>9028</v>
      </c>
      <c r="L1211" s="25">
        <v>4250</v>
      </c>
      <c r="M1211" s="25">
        <v>3966</v>
      </c>
      <c r="N1211" s="25">
        <v>1</v>
      </c>
      <c r="O1211" s="26">
        <v>8217</v>
      </c>
      <c r="P1211" s="27">
        <f>Table1[[#This Row],[Female Voters]]/Table1[[#This Row],[Female Population]]</f>
        <v>0.80302186698949718</v>
      </c>
      <c r="Q1211" s="27">
        <f>Table1[[#This Row],[Male Voters]]/Table1[[#This Row],[Male Population]]</f>
        <v>0.8227952167943654</v>
      </c>
      <c r="R1211" s="27">
        <f>Table1[[#This Row],[Total Voters]]/Table1[[#This Row],[Total Population]]</f>
        <v>0.81250942681482885</v>
      </c>
      <c r="S1211" s="27">
        <f>Table1[[#This Row],[Female Ballots]]/Table1[[#This Row],[Female Population]]</f>
        <v>0.72892843543472086</v>
      </c>
      <c r="T1211" s="27">
        <f>Table1[[#This Row],[Male Ballots]]/Table1[[#This Row],[Male Population]]</f>
        <v>0.75102550743531715</v>
      </c>
      <c r="U1211" s="27">
        <f>Table1[[#This Row],[Total Ballots]]/Table1[[#This Row],[Total Population]]</f>
        <v>0.73952037662133907</v>
      </c>
      <c r="V1211" s="27">
        <f>Table1[[#This Row],[Female Ballots]]/Table1[[#This Row],[Female Voters]]</f>
        <v>0.90773173857325928</v>
      </c>
      <c r="W1211" s="27">
        <f>Table1[[#This Row],[Male Ballots]]/Table1[[#This Row],[Male Voters]]</f>
        <v>0.91277330264672041</v>
      </c>
      <c r="X1211" s="27">
        <f>Table1[[#This Row],[Total Ballots]]/Table1[[#This Row],[Total Voters]]</f>
        <v>0.91016836508639787</v>
      </c>
    </row>
    <row r="1212" spans="1:24" s="12" customFormat="1" hidden="1" x14ac:dyDescent="0.25">
      <c r="A1212" s="8" t="s">
        <v>57</v>
      </c>
      <c r="B1212" s="17">
        <v>2012</v>
      </c>
      <c r="C1212" s="17"/>
      <c r="D1212" s="9" t="s">
        <v>453</v>
      </c>
      <c r="E1212" s="10">
        <v>44662.527999999998</v>
      </c>
      <c r="F1212" s="10">
        <v>46337.473899999997</v>
      </c>
      <c r="G1212" s="10">
        <v>91000.001900000003</v>
      </c>
      <c r="H1212" s="44">
        <v>19120</v>
      </c>
      <c r="I1212" s="44">
        <v>17388</v>
      </c>
      <c r="J1212" s="44">
        <v>4</v>
      </c>
      <c r="K1212" s="44">
        <v>36512</v>
      </c>
      <c r="L1212" s="10">
        <v>14719</v>
      </c>
      <c r="M1212" s="10">
        <v>13370</v>
      </c>
      <c r="N1212" s="10">
        <v>3</v>
      </c>
      <c r="O1212" s="11">
        <v>28092</v>
      </c>
      <c r="P1212" s="27">
        <f>Table1[[#This Row],[Female Voters]]/Table1[[#This Row],[Female Population]]</f>
        <v>0.42809936777425589</v>
      </c>
      <c r="Q1212" s="27">
        <f>Table1[[#This Row],[Male Voters]]/Table1[[#This Row],[Male Population]]</f>
        <v>0.3752470416821751</v>
      </c>
      <c r="R1212" s="27">
        <f>Table1[[#This Row],[Total Voters]]/Table1[[#This Row],[Total Population]]</f>
        <v>0.40123076085342368</v>
      </c>
      <c r="S1212" s="27">
        <f>Table1[[#This Row],[Female Ballots]]/Table1[[#This Row],[Female Population]]</f>
        <v>0.32956038672956445</v>
      </c>
      <c r="T1212" s="27">
        <f>Table1[[#This Row],[Male Ballots]]/Table1[[#This Row],[Male Population]]</f>
        <v>0.28853536618879005</v>
      </c>
      <c r="U1212" s="27">
        <f>Table1[[#This Row],[Total Ballots]]/Table1[[#This Row],[Total Population]]</f>
        <v>0.30870329025784338</v>
      </c>
      <c r="V1212" s="27">
        <f>Table1[[#This Row],[Female Ballots]]/Table1[[#This Row],[Female Voters]]</f>
        <v>0.76982217573221756</v>
      </c>
      <c r="W1212" s="27">
        <f>Table1[[#This Row],[Male Ballots]]/Table1[[#This Row],[Male Voters]]</f>
        <v>0.7689210950080515</v>
      </c>
      <c r="X1212" s="27">
        <f>Table1[[#This Row],[Total Ballots]]/Table1[[#This Row],[Total Voters]]</f>
        <v>0.76939088518843124</v>
      </c>
    </row>
    <row r="1213" spans="1:24" s="12" customFormat="1" hidden="1" x14ac:dyDescent="0.25">
      <c r="A1213" s="22" t="s">
        <v>55</v>
      </c>
      <c r="B1213" s="23">
        <v>2012</v>
      </c>
      <c r="C1213" s="23"/>
      <c r="D1213" s="24" t="s">
        <v>66</v>
      </c>
      <c r="E1213" s="25">
        <v>2940.5712719999997</v>
      </c>
      <c r="F1213" s="25">
        <v>3431.499941</v>
      </c>
      <c r="G1213" s="25">
        <v>6372.0712100000001</v>
      </c>
      <c r="H1213" s="44">
        <v>1667</v>
      </c>
      <c r="I1213" s="44">
        <v>1615</v>
      </c>
      <c r="J1213" s="44">
        <v>12</v>
      </c>
      <c r="K1213" s="44">
        <v>3294</v>
      </c>
      <c r="L1213" s="25">
        <v>828</v>
      </c>
      <c r="M1213" s="25">
        <v>693</v>
      </c>
      <c r="N1213" s="25">
        <v>4</v>
      </c>
      <c r="O1213" s="26">
        <v>1525</v>
      </c>
      <c r="P1213" s="27">
        <f>Table1[[#This Row],[Female Voters]]/Table1[[#This Row],[Female Population]]</f>
        <v>0.5668966489175441</v>
      </c>
      <c r="Q1213" s="27">
        <f>Table1[[#This Row],[Male Voters]]/Table1[[#This Row],[Male Population]]</f>
        <v>0.47063967004742546</v>
      </c>
      <c r="R1213" s="27">
        <f>Table1[[#This Row],[Total Voters]]/Table1[[#This Row],[Total Population]]</f>
        <v>0.51694337546488278</v>
      </c>
      <c r="S1213" s="27">
        <f>Table1[[#This Row],[Female Ballots]]/Table1[[#This Row],[Female Population]]</f>
        <v>0.28157793959431704</v>
      </c>
      <c r="T1213" s="27">
        <f>Table1[[#This Row],[Male Ballots]]/Table1[[#This Row],[Male Population]]</f>
        <v>0.20195250237948351</v>
      </c>
      <c r="U1213" s="27">
        <f>Table1[[#This Row],[Total Ballots]]/Table1[[#This Row],[Total Population]]</f>
        <v>0.23932563678929758</v>
      </c>
      <c r="V1213" s="27">
        <f>Table1[[#This Row],[Female Ballots]]/Table1[[#This Row],[Female Voters]]</f>
        <v>0.49670065986802642</v>
      </c>
      <c r="W1213" s="27">
        <f>Table1[[#This Row],[Male Ballots]]/Table1[[#This Row],[Male Voters]]</f>
        <v>0.42910216718266253</v>
      </c>
      <c r="X1213" s="27">
        <f>Table1[[#This Row],[Total Ballots]]/Table1[[#This Row],[Total Voters]]</f>
        <v>0.46296296296296297</v>
      </c>
    </row>
    <row r="1214" spans="1:24" s="12" customFormat="1" hidden="1" x14ac:dyDescent="0.25">
      <c r="A1214" s="22" t="s">
        <v>55</v>
      </c>
      <c r="B1214" s="23">
        <v>2012</v>
      </c>
      <c r="C1214" s="23"/>
      <c r="D1214" s="24" t="s">
        <v>67</v>
      </c>
      <c r="E1214" s="25">
        <v>3946.8925300000001</v>
      </c>
      <c r="F1214" s="25">
        <v>4903.67526</v>
      </c>
      <c r="G1214" s="25">
        <v>8850.5677800000012</v>
      </c>
      <c r="H1214" s="44">
        <v>2480</v>
      </c>
      <c r="I1214" s="44">
        <v>2101</v>
      </c>
      <c r="J1214" s="44">
        <v>4</v>
      </c>
      <c r="K1214" s="44">
        <v>4585</v>
      </c>
      <c r="L1214" s="25">
        <v>1452</v>
      </c>
      <c r="M1214" s="25">
        <v>1130</v>
      </c>
      <c r="N1214" s="25">
        <v>4</v>
      </c>
      <c r="O1214" s="26">
        <v>2586</v>
      </c>
      <c r="P1214" s="27">
        <f>Table1[[#This Row],[Female Voters]]/Table1[[#This Row],[Female Population]]</f>
        <v>0.62834241904225341</v>
      </c>
      <c r="Q1214" s="27">
        <f>Table1[[#This Row],[Male Voters]]/Table1[[#This Row],[Male Population]]</f>
        <v>0.42845414685963523</v>
      </c>
      <c r="R1214" s="27">
        <f>Table1[[#This Row],[Total Voters]]/Table1[[#This Row],[Total Population]]</f>
        <v>0.51804586033010414</v>
      </c>
      <c r="S1214" s="27">
        <f>Table1[[#This Row],[Female Ballots]]/Table1[[#This Row],[Female Population]]</f>
        <v>0.36788435179409357</v>
      </c>
      <c r="T1214" s="27">
        <f>Table1[[#This Row],[Male Ballots]]/Table1[[#This Row],[Male Population]]</f>
        <v>0.23043940311822361</v>
      </c>
      <c r="U1214" s="27">
        <f>Table1[[#This Row],[Total Ballots]]/Table1[[#This Row],[Total Population]]</f>
        <v>0.29218464445226811</v>
      </c>
      <c r="V1214" s="27">
        <f>Table1[[#This Row],[Female Ballots]]/Table1[[#This Row],[Female Voters]]</f>
        <v>0.5854838709677419</v>
      </c>
      <c r="W1214" s="27">
        <f>Table1[[#This Row],[Male Ballots]]/Table1[[#This Row],[Male Voters]]</f>
        <v>0.53783912422655877</v>
      </c>
      <c r="X1214" s="27">
        <f>Table1[[#This Row],[Total Ballots]]/Table1[[#This Row],[Total Voters]]</f>
        <v>0.56401308615049073</v>
      </c>
    </row>
    <row r="1215" spans="1:24" s="12" customFormat="1" hidden="1" x14ac:dyDescent="0.25">
      <c r="A1215" s="22" t="s">
        <v>55</v>
      </c>
      <c r="B1215" s="23">
        <v>2012</v>
      </c>
      <c r="C1215" s="23"/>
      <c r="D1215" s="24" t="s">
        <v>68</v>
      </c>
      <c r="E1215" s="25">
        <v>3880.9429099999998</v>
      </c>
      <c r="F1215" s="25">
        <v>4581.8040600000004</v>
      </c>
      <c r="G1215" s="25">
        <v>8462.7469700000001</v>
      </c>
      <c r="H1215" s="44">
        <v>2488</v>
      </c>
      <c r="I1215" s="44">
        <v>2227</v>
      </c>
      <c r="J1215" s="44">
        <v>6</v>
      </c>
      <c r="K1215" s="44">
        <v>4721</v>
      </c>
      <c r="L1215" s="25">
        <v>1692</v>
      </c>
      <c r="M1215" s="25">
        <v>1456</v>
      </c>
      <c r="N1215" s="25">
        <v>4</v>
      </c>
      <c r="O1215" s="26">
        <v>3152</v>
      </c>
      <c r="P1215" s="27">
        <f>Table1[[#This Row],[Female Voters]]/Table1[[#This Row],[Female Population]]</f>
        <v>0.64108131907562638</v>
      </c>
      <c r="Q1215" s="27">
        <f>Table1[[#This Row],[Male Voters]]/Table1[[#This Row],[Male Population]]</f>
        <v>0.48605308538663256</v>
      </c>
      <c r="R1215" s="27">
        <f>Table1[[#This Row],[Total Voters]]/Table1[[#This Row],[Total Population]]</f>
        <v>0.55785668846483305</v>
      </c>
      <c r="S1215" s="27">
        <f>Table1[[#This Row],[Female Ballots]]/Table1[[#This Row],[Female Population]]</f>
        <v>0.43597652406590032</v>
      </c>
      <c r="T1215" s="27">
        <f>Table1[[#This Row],[Male Ballots]]/Table1[[#This Row],[Male Population]]</f>
        <v>0.31777875721730448</v>
      </c>
      <c r="U1215" s="27">
        <f>Table1[[#This Row],[Total Ballots]]/Table1[[#This Row],[Total Population]]</f>
        <v>0.37245589536986945</v>
      </c>
      <c r="V1215" s="27">
        <f>Table1[[#This Row],[Female Ballots]]/Table1[[#This Row],[Female Voters]]</f>
        <v>0.680064308681672</v>
      </c>
      <c r="W1215" s="27">
        <f>Table1[[#This Row],[Male Ballots]]/Table1[[#This Row],[Male Voters]]</f>
        <v>0.65379434216434662</v>
      </c>
      <c r="X1215" s="27">
        <f>Table1[[#This Row],[Total Ballots]]/Table1[[#This Row],[Total Voters]]</f>
        <v>0.66765515780554963</v>
      </c>
    </row>
    <row r="1216" spans="1:24" s="12" customFormat="1" hidden="1" x14ac:dyDescent="0.25">
      <c r="A1216" s="22" t="s">
        <v>55</v>
      </c>
      <c r="B1216" s="23">
        <v>2012</v>
      </c>
      <c r="C1216" s="23"/>
      <c r="D1216" s="24" t="s">
        <v>69</v>
      </c>
      <c r="E1216" s="25">
        <v>4985.6501499999995</v>
      </c>
      <c r="F1216" s="25">
        <v>5341.9849599999998</v>
      </c>
      <c r="G1216" s="25">
        <v>10327.6351</v>
      </c>
      <c r="H1216" s="44">
        <v>3491</v>
      </c>
      <c r="I1216" s="44">
        <v>3086</v>
      </c>
      <c r="J1216" s="44">
        <v>8</v>
      </c>
      <c r="K1216" s="44">
        <v>6585</v>
      </c>
      <c r="L1216" s="25">
        <v>2681</v>
      </c>
      <c r="M1216" s="25">
        <v>2355</v>
      </c>
      <c r="N1216" s="25">
        <v>7</v>
      </c>
      <c r="O1216" s="26">
        <v>5043</v>
      </c>
      <c r="P1216" s="27">
        <f>Table1[[#This Row],[Female Voters]]/Table1[[#This Row],[Female Population]]</f>
        <v>0.70020958048971815</v>
      </c>
      <c r="Q1216" s="27">
        <f>Table1[[#This Row],[Male Voters]]/Table1[[#This Row],[Male Population]]</f>
        <v>0.57768788626465917</v>
      </c>
      <c r="R1216" s="27">
        <f>Table1[[#This Row],[Total Voters]]/Table1[[#This Row],[Total Population]]</f>
        <v>0.63760966922621043</v>
      </c>
      <c r="S1216" s="27">
        <f>Table1[[#This Row],[Female Ballots]]/Table1[[#This Row],[Female Population]]</f>
        <v>0.5377433071592479</v>
      </c>
      <c r="T1216" s="27">
        <f>Table1[[#This Row],[Male Ballots]]/Table1[[#This Row],[Male Population]]</f>
        <v>0.44084736621946613</v>
      </c>
      <c r="U1216" s="27">
        <f>Table1[[#This Row],[Total Ballots]]/Table1[[#This Row],[Total Population]]</f>
        <v>0.48830152800421855</v>
      </c>
      <c r="V1216" s="27">
        <f>Table1[[#This Row],[Female Ballots]]/Table1[[#This Row],[Female Voters]]</f>
        <v>0.76797479232311661</v>
      </c>
      <c r="W1216" s="27">
        <f>Table1[[#This Row],[Male Ballots]]/Table1[[#This Row],[Male Voters]]</f>
        <v>0.76312378483473753</v>
      </c>
      <c r="X1216" s="27">
        <f>Table1[[#This Row],[Total Ballots]]/Table1[[#This Row],[Total Voters]]</f>
        <v>0.76583143507972662</v>
      </c>
    </row>
    <row r="1217" spans="1:24" s="12" customFormat="1" hidden="1" x14ac:dyDescent="0.25">
      <c r="A1217" s="22" t="s">
        <v>55</v>
      </c>
      <c r="B1217" s="23">
        <v>2012</v>
      </c>
      <c r="C1217" s="23"/>
      <c r="D1217" s="24" t="s">
        <v>70</v>
      </c>
      <c r="E1217" s="25">
        <v>5562.4810399999997</v>
      </c>
      <c r="F1217" s="25">
        <v>5521.9244200000003</v>
      </c>
      <c r="G1217" s="25">
        <v>11084.40547</v>
      </c>
      <c r="H1217" s="44">
        <v>4478</v>
      </c>
      <c r="I1217" s="44">
        <v>4021</v>
      </c>
      <c r="J1217" s="44">
        <v>6</v>
      </c>
      <c r="K1217" s="44">
        <v>8505</v>
      </c>
      <c r="L1217" s="25">
        <v>3900</v>
      </c>
      <c r="M1217" s="25">
        <v>3484</v>
      </c>
      <c r="N1217" s="25">
        <v>3</v>
      </c>
      <c r="O1217" s="26">
        <v>7387</v>
      </c>
      <c r="P1217" s="27">
        <f>Table1[[#This Row],[Female Voters]]/Table1[[#This Row],[Female Population]]</f>
        <v>0.80503645186357353</v>
      </c>
      <c r="Q1217" s="27">
        <f>Table1[[#This Row],[Male Voters]]/Table1[[#This Row],[Male Population]]</f>
        <v>0.72818816306797618</v>
      </c>
      <c r="R1217" s="27">
        <f>Table1[[#This Row],[Total Voters]]/Table1[[#This Row],[Total Population]]</f>
        <v>0.76729419751188521</v>
      </c>
      <c r="S1217" s="27">
        <f>Table1[[#This Row],[Female Ballots]]/Table1[[#This Row],[Female Population]]</f>
        <v>0.70112598532111137</v>
      </c>
      <c r="T1217" s="27">
        <f>Table1[[#This Row],[Male Ballots]]/Table1[[#This Row],[Male Population]]</f>
        <v>0.63093945787834593</v>
      </c>
      <c r="U1217" s="27">
        <f>Table1[[#This Row],[Total Ballots]]/Table1[[#This Row],[Total Population]]</f>
        <v>0.66643177390009356</v>
      </c>
      <c r="V1217" s="27">
        <f>Table1[[#This Row],[Female Ballots]]/Table1[[#This Row],[Female Voters]]</f>
        <v>0.87092451987494413</v>
      </c>
      <c r="W1217" s="27">
        <f>Table1[[#This Row],[Male Ballots]]/Table1[[#This Row],[Male Voters]]</f>
        <v>0.86645113155931364</v>
      </c>
      <c r="X1217" s="27">
        <f>Table1[[#This Row],[Total Ballots]]/Table1[[#This Row],[Total Voters]]</f>
        <v>0.86854791299235745</v>
      </c>
    </row>
    <row r="1218" spans="1:24" s="12" customFormat="1" hidden="1" x14ac:dyDescent="0.25">
      <c r="A1218" s="22" t="s">
        <v>55</v>
      </c>
      <c r="B1218" s="23">
        <v>2012</v>
      </c>
      <c r="C1218" s="23"/>
      <c r="D1218" s="24" t="s">
        <v>71</v>
      </c>
      <c r="E1218" s="25">
        <v>6692.0054850000006</v>
      </c>
      <c r="F1218" s="25">
        <v>5969.281833</v>
      </c>
      <c r="G1218" s="25">
        <v>12661.287319999999</v>
      </c>
      <c r="H1218" s="44">
        <v>5615</v>
      </c>
      <c r="I1218" s="44">
        <v>5020</v>
      </c>
      <c r="J1218" s="44">
        <v>7</v>
      </c>
      <c r="K1218" s="44">
        <v>10642</v>
      </c>
      <c r="L1218" s="25">
        <v>5032</v>
      </c>
      <c r="M1218" s="25">
        <v>4528</v>
      </c>
      <c r="N1218" s="25">
        <v>6</v>
      </c>
      <c r="O1218" s="26">
        <v>9566</v>
      </c>
      <c r="P1218" s="27">
        <f>Table1[[#This Row],[Female Voters]]/Table1[[#This Row],[Female Population]]</f>
        <v>0.83906087832502718</v>
      </c>
      <c r="Q1218" s="27">
        <f>Table1[[#This Row],[Male Voters]]/Table1[[#This Row],[Male Population]]</f>
        <v>0.84097218734888979</v>
      </c>
      <c r="R1218" s="27">
        <f>Table1[[#This Row],[Total Voters]]/Table1[[#This Row],[Total Population]]</f>
        <v>0.84051484900668061</v>
      </c>
      <c r="S1218" s="27">
        <f>Table1[[#This Row],[Female Ballots]]/Table1[[#This Row],[Female Population]]</f>
        <v>0.75194200173313208</v>
      </c>
      <c r="T1218" s="27">
        <f>Table1[[#This Row],[Male Ballots]]/Table1[[#This Row],[Male Population]]</f>
        <v>0.75855021201509421</v>
      </c>
      <c r="U1218" s="27">
        <f>Table1[[#This Row],[Total Ballots]]/Table1[[#This Row],[Total Population]]</f>
        <v>0.75553138936270503</v>
      </c>
      <c r="V1218" s="27">
        <f>Table1[[#This Row],[Female Ballots]]/Table1[[#This Row],[Female Voters]]</f>
        <v>0.89617097061442563</v>
      </c>
      <c r="W1218" s="27">
        <f>Table1[[#This Row],[Male Ballots]]/Table1[[#This Row],[Male Voters]]</f>
        <v>0.90199203187250998</v>
      </c>
      <c r="X1218" s="27">
        <f>Table1[[#This Row],[Total Ballots]]/Table1[[#This Row],[Total Voters]]</f>
        <v>0.8988911858673182</v>
      </c>
    </row>
    <row r="1219" spans="1:24" s="12" customFormat="1" hidden="1" x14ac:dyDescent="0.25">
      <c r="A1219" s="8" t="s">
        <v>55</v>
      </c>
      <c r="B1219" s="17">
        <v>2012</v>
      </c>
      <c r="C1219" s="17"/>
      <c r="D1219" s="9" t="s">
        <v>453</v>
      </c>
      <c r="E1219" s="10">
        <v>35605.2618</v>
      </c>
      <c r="F1219" s="10">
        <v>37544.732100000001</v>
      </c>
      <c r="G1219" s="10">
        <v>73149.993900000001</v>
      </c>
      <c r="H1219" s="44">
        <v>20219</v>
      </c>
      <c r="I1219" s="44">
        <v>18070</v>
      </c>
      <c r="J1219" s="44">
        <v>43</v>
      </c>
      <c r="K1219" s="44">
        <v>38332</v>
      </c>
      <c r="L1219" s="10">
        <v>15585</v>
      </c>
      <c r="M1219" s="10">
        <v>13646</v>
      </c>
      <c r="N1219" s="10">
        <v>28</v>
      </c>
      <c r="O1219" s="11">
        <v>29259</v>
      </c>
      <c r="P1219" s="27">
        <f>Table1[[#This Row],[Female Voters]]/Table1[[#This Row],[Female Population]]</f>
        <v>0.56786550576634154</v>
      </c>
      <c r="Q1219" s="27">
        <f>Table1[[#This Row],[Male Voters]]/Table1[[#This Row],[Male Population]]</f>
        <v>0.48129255395592502</v>
      </c>
      <c r="R1219" s="27">
        <f>Table1[[#This Row],[Total Voters]]/Table1[[#This Row],[Total Population]]</f>
        <v>0.52401918245409451</v>
      </c>
      <c r="S1219" s="27">
        <f>Table1[[#This Row],[Female Ballots]]/Table1[[#This Row],[Female Population]]</f>
        <v>0.43771620294616115</v>
      </c>
      <c r="T1219" s="27">
        <f>Table1[[#This Row],[Male Ballots]]/Table1[[#This Row],[Male Population]]</f>
        <v>0.36345977815620101</v>
      </c>
      <c r="U1219" s="27">
        <f>Table1[[#This Row],[Total Ballots]]/Table1[[#This Row],[Total Population]]</f>
        <v>0.399986362814994</v>
      </c>
      <c r="V1219" s="27">
        <f>Table1[[#This Row],[Female Ballots]]/Table1[[#This Row],[Female Voters]]</f>
        <v>0.77080963450220086</v>
      </c>
      <c r="W1219" s="27">
        <f>Table1[[#This Row],[Male Ballots]]/Table1[[#This Row],[Male Voters]]</f>
        <v>0.75517432208079693</v>
      </c>
      <c r="X1219" s="27">
        <f>Table1[[#This Row],[Total Ballots]]/Table1[[#This Row],[Total Voters]]</f>
        <v>0.76330481060210786</v>
      </c>
    </row>
    <row r="1220" spans="1:24" s="12" customFormat="1" hidden="1" x14ac:dyDescent="0.25">
      <c r="A1220" s="22" t="s">
        <v>31</v>
      </c>
      <c r="B1220" s="23">
        <v>2012</v>
      </c>
      <c r="C1220" s="23"/>
      <c r="D1220" s="24" t="s">
        <v>66</v>
      </c>
      <c r="E1220" s="25">
        <v>3260.638258</v>
      </c>
      <c r="F1220" s="25">
        <v>3944.6254870000002</v>
      </c>
      <c r="G1220" s="25">
        <v>7205.2637400000003</v>
      </c>
      <c r="H1220" s="44">
        <v>2042</v>
      </c>
      <c r="I1220" s="44">
        <v>1886</v>
      </c>
      <c r="J1220" s="44"/>
      <c r="K1220" s="44">
        <v>3928</v>
      </c>
      <c r="L1220" s="25">
        <v>1279</v>
      </c>
      <c r="M1220" s="25">
        <v>1094</v>
      </c>
      <c r="N1220" s="25"/>
      <c r="O1220" s="26">
        <v>2373</v>
      </c>
      <c r="P1220" s="27">
        <f>Table1[[#This Row],[Female Voters]]/Table1[[#This Row],[Female Population]]</f>
        <v>0.62625775643462989</v>
      </c>
      <c r="Q1220" s="27">
        <f>Table1[[#This Row],[Male Voters]]/Table1[[#This Row],[Male Population]]</f>
        <v>0.47811890031526327</v>
      </c>
      <c r="R1220" s="27">
        <f>Table1[[#This Row],[Total Voters]]/Table1[[#This Row],[Total Population]]</f>
        <v>0.54515700489819963</v>
      </c>
      <c r="S1220" s="27">
        <f>Table1[[#This Row],[Female Ballots]]/Table1[[#This Row],[Female Population]]</f>
        <v>0.39225449093040726</v>
      </c>
      <c r="T1220" s="27">
        <f>Table1[[#This Row],[Male Ballots]]/Table1[[#This Row],[Male Population]]</f>
        <v>0.27733938332179109</v>
      </c>
      <c r="U1220" s="27">
        <f>Table1[[#This Row],[Total Ballots]]/Table1[[#This Row],[Total Population]]</f>
        <v>0.32934255922185018</v>
      </c>
      <c r="V1220" s="27">
        <f>Table1[[#This Row],[Female Ballots]]/Table1[[#This Row],[Female Voters]]</f>
        <v>0.62634671890303628</v>
      </c>
      <c r="W1220" s="27">
        <f>Table1[[#This Row],[Male Ballots]]/Table1[[#This Row],[Male Voters]]</f>
        <v>0.58006362672322376</v>
      </c>
      <c r="X1220" s="27">
        <f>Table1[[#This Row],[Total Ballots]]/Table1[[#This Row],[Total Voters]]</f>
        <v>0.60412423625254585</v>
      </c>
    </row>
    <row r="1221" spans="1:24" s="12" customFormat="1" hidden="1" x14ac:dyDescent="0.25">
      <c r="A1221" s="22" t="s">
        <v>31</v>
      </c>
      <c r="B1221" s="23">
        <v>2012</v>
      </c>
      <c r="C1221" s="23"/>
      <c r="D1221" s="24" t="s">
        <v>67</v>
      </c>
      <c r="E1221" s="25">
        <v>4402.2135600000001</v>
      </c>
      <c r="F1221" s="25">
        <v>4994.6434499999996</v>
      </c>
      <c r="G1221" s="25">
        <v>9396.857</v>
      </c>
      <c r="H1221" s="44">
        <v>3105</v>
      </c>
      <c r="I1221" s="44">
        <v>2725</v>
      </c>
      <c r="J1221" s="44"/>
      <c r="K1221" s="44">
        <v>5830</v>
      </c>
      <c r="L1221" s="25">
        <v>2058</v>
      </c>
      <c r="M1221" s="25">
        <v>1621</v>
      </c>
      <c r="N1221" s="25"/>
      <c r="O1221" s="26">
        <v>3679</v>
      </c>
      <c r="P1221" s="27">
        <f>Table1[[#This Row],[Female Voters]]/Table1[[#This Row],[Female Population]]</f>
        <v>0.70532698100180313</v>
      </c>
      <c r="Q1221" s="27">
        <f>Table1[[#This Row],[Male Voters]]/Table1[[#This Row],[Male Population]]</f>
        <v>0.54558449012011068</v>
      </c>
      <c r="R1221" s="27">
        <f>Table1[[#This Row],[Total Voters]]/Table1[[#This Row],[Total Population]]</f>
        <v>0.62042021071513598</v>
      </c>
      <c r="S1221" s="27">
        <f>Table1[[#This Row],[Female Ballots]]/Table1[[#This Row],[Female Population]]</f>
        <v>0.46749208595868302</v>
      </c>
      <c r="T1221" s="27">
        <f>Table1[[#This Row],[Male Ballots]]/Table1[[#This Row],[Male Population]]</f>
        <v>0.32454769118704563</v>
      </c>
      <c r="U1221" s="27">
        <f>Table1[[#This Row],[Total Ballots]]/Table1[[#This Row],[Total Population]]</f>
        <v>0.39151388597272468</v>
      </c>
      <c r="V1221" s="27">
        <f>Table1[[#This Row],[Female Ballots]]/Table1[[#This Row],[Female Voters]]</f>
        <v>0.66280193236714979</v>
      </c>
      <c r="W1221" s="27">
        <f>Table1[[#This Row],[Male Ballots]]/Table1[[#This Row],[Male Voters]]</f>
        <v>0.59486238532110092</v>
      </c>
      <c r="X1221" s="27">
        <f>Table1[[#This Row],[Total Ballots]]/Table1[[#This Row],[Total Voters]]</f>
        <v>0.63104631217838769</v>
      </c>
    </row>
    <row r="1222" spans="1:24" s="12" customFormat="1" hidden="1" x14ac:dyDescent="0.25">
      <c r="A1222" s="22" t="s">
        <v>31</v>
      </c>
      <c r="B1222" s="23">
        <v>2012</v>
      </c>
      <c r="C1222" s="23"/>
      <c r="D1222" s="24" t="s">
        <v>68</v>
      </c>
      <c r="E1222" s="25">
        <v>4099.3618999999999</v>
      </c>
      <c r="F1222" s="25">
        <v>4034.0311799999999</v>
      </c>
      <c r="G1222" s="25">
        <v>8133.3930799999998</v>
      </c>
      <c r="H1222" s="44">
        <v>3011</v>
      </c>
      <c r="I1222" s="44">
        <v>2864</v>
      </c>
      <c r="J1222" s="44"/>
      <c r="K1222" s="44">
        <v>5875</v>
      </c>
      <c r="L1222" s="25">
        <v>2387</v>
      </c>
      <c r="M1222" s="25">
        <v>2158</v>
      </c>
      <c r="N1222" s="25"/>
      <c r="O1222" s="26">
        <v>4545</v>
      </c>
      <c r="P1222" s="27">
        <f>Table1[[#This Row],[Female Voters]]/Table1[[#This Row],[Female Population]]</f>
        <v>0.73450455789229052</v>
      </c>
      <c r="Q1222" s="27">
        <f>Table1[[#This Row],[Male Voters]]/Table1[[#This Row],[Male Population]]</f>
        <v>0.70995980749955434</v>
      </c>
      <c r="R1222" s="27">
        <f>Table1[[#This Row],[Total Voters]]/Table1[[#This Row],[Total Population]]</f>
        <v>0.72233075940306091</v>
      </c>
      <c r="S1222" s="27">
        <f>Table1[[#This Row],[Female Ballots]]/Table1[[#This Row],[Female Population]]</f>
        <v>0.58228574549614665</v>
      </c>
      <c r="T1222" s="27">
        <f>Table1[[#This Row],[Male Ballots]]/Table1[[#This Row],[Male Population]]</f>
        <v>0.53494876556705251</v>
      </c>
      <c r="U1222" s="27">
        <f>Table1[[#This Row],[Total Ballots]]/Table1[[#This Row],[Total Population]]</f>
        <v>0.55880737046585727</v>
      </c>
      <c r="V1222" s="27">
        <f>Table1[[#This Row],[Female Ballots]]/Table1[[#This Row],[Female Voters]]</f>
        <v>0.79275988043839252</v>
      </c>
      <c r="W1222" s="27">
        <f>Table1[[#This Row],[Male Ballots]]/Table1[[#This Row],[Male Voters]]</f>
        <v>0.75349162011173187</v>
      </c>
      <c r="X1222" s="27">
        <f>Table1[[#This Row],[Total Ballots]]/Table1[[#This Row],[Total Voters]]</f>
        <v>0.77361702127659571</v>
      </c>
    </row>
    <row r="1223" spans="1:24" s="12" customFormat="1" hidden="1" x14ac:dyDescent="0.25">
      <c r="A1223" s="22" t="s">
        <v>31</v>
      </c>
      <c r="B1223" s="23">
        <v>2012</v>
      </c>
      <c r="C1223" s="23"/>
      <c r="D1223" s="24" t="s">
        <v>69</v>
      </c>
      <c r="E1223" s="25">
        <v>5442.9190099999996</v>
      </c>
      <c r="F1223" s="25">
        <v>4909.2329799999998</v>
      </c>
      <c r="G1223" s="25">
        <v>10352.15199</v>
      </c>
      <c r="H1223" s="44">
        <v>4400</v>
      </c>
      <c r="I1223" s="44">
        <v>3940</v>
      </c>
      <c r="J1223" s="44"/>
      <c r="K1223" s="44">
        <v>8340</v>
      </c>
      <c r="L1223" s="25">
        <v>3792</v>
      </c>
      <c r="M1223" s="25">
        <v>3301</v>
      </c>
      <c r="N1223" s="25"/>
      <c r="O1223" s="26">
        <v>7093</v>
      </c>
      <c r="P1223" s="27">
        <f>Table1[[#This Row],[Female Voters]]/Table1[[#This Row],[Female Population]]</f>
        <v>0.80838976143427865</v>
      </c>
      <c r="Q1223" s="27">
        <f>Table1[[#This Row],[Male Voters]]/Table1[[#This Row],[Male Population]]</f>
        <v>0.80256936593789452</v>
      </c>
      <c r="R1223" s="27">
        <f>Table1[[#This Row],[Total Voters]]/Table1[[#This Row],[Total Population]]</f>
        <v>0.80562959354309094</v>
      </c>
      <c r="S1223" s="27">
        <f>Table1[[#This Row],[Female Ballots]]/Table1[[#This Row],[Female Population]]</f>
        <v>0.69668499439972376</v>
      </c>
      <c r="T1223" s="27">
        <f>Table1[[#This Row],[Male Ballots]]/Table1[[#This Row],[Male Population]]</f>
        <v>0.67240646623375377</v>
      </c>
      <c r="U1223" s="27">
        <f>Table1[[#This Row],[Total Ballots]]/Table1[[#This Row],[Total Population]]</f>
        <v>0.68517154760205556</v>
      </c>
      <c r="V1223" s="27">
        <f>Table1[[#This Row],[Female Ballots]]/Table1[[#This Row],[Female Voters]]</f>
        <v>0.86181818181818182</v>
      </c>
      <c r="W1223" s="27">
        <f>Table1[[#This Row],[Male Ballots]]/Table1[[#This Row],[Male Voters]]</f>
        <v>0.83781725888324876</v>
      </c>
      <c r="X1223" s="27">
        <f>Table1[[#This Row],[Total Ballots]]/Table1[[#This Row],[Total Voters]]</f>
        <v>0.85047961630695446</v>
      </c>
    </row>
    <row r="1224" spans="1:24" s="12" customFormat="1" hidden="1" x14ac:dyDescent="0.25">
      <c r="A1224" s="22" t="s">
        <v>31</v>
      </c>
      <c r="B1224" s="23">
        <v>2012</v>
      </c>
      <c r="C1224" s="23"/>
      <c r="D1224" s="24" t="s">
        <v>70</v>
      </c>
      <c r="E1224" s="25">
        <v>6645.3133099999995</v>
      </c>
      <c r="F1224" s="25">
        <v>5743.5984399999998</v>
      </c>
      <c r="G1224" s="25">
        <v>12388.911749999999</v>
      </c>
      <c r="H1224" s="44">
        <v>6055</v>
      </c>
      <c r="I1224" s="44">
        <v>5140</v>
      </c>
      <c r="J1224" s="44"/>
      <c r="K1224" s="44">
        <v>11195</v>
      </c>
      <c r="L1224" s="25">
        <v>5661</v>
      </c>
      <c r="M1224" s="25">
        <v>4723</v>
      </c>
      <c r="N1224" s="25"/>
      <c r="O1224" s="26">
        <v>10384</v>
      </c>
      <c r="P1224" s="27">
        <f>Table1[[#This Row],[Female Voters]]/Table1[[#This Row],[Female Population]]</f>
        <v>0.91116847581713201</v>
      </c>
      <c r="Q1224" s="27">
        <f>Table1[[#This Row],[Male Voters]]/Table1[[#This Row],[Male Population]]</f>
        <v>0.89490935929706117</v>
      </c>
      <c r="R1224" s="27">
        <f>Table1[[#This Row],[Total Voters]]/Table1[[#This Row],[Total Population]]</f>
        <v>0.90363061953363266</v>
      </c>
      <c r="S1224" s="27">
        <f>Table1[[#This Row],[Female Ballots]]/Table1[[#This Row],[Female Population]]</f>
        <v>0.85187857004141776</v>
      </c>
      <c r="T1224" s="27">
        <f>Table1[[#This Row],[Male Ballots]]/Table1[[#This Row],[Male Population]]</f>
        <v>0.82230679065370038</v>
      </c>
      <c r="U1224" s="27">
        <f>Table1[[#This Row],[Total Ballots]]/Table1[[#This Row],[Total Population]]</f>
        <v>0.83816885692159371</v>
      </c>
      <c r="V1224" s="27">
        <f>Table1[[#This Row],[Female Ballots]]/Table1[[#This Row],[Female Voters]]</f>
        <v>0.93492981007431875</v>
      </c>
      <c r="W1224" s="27">
        <f>Table1[[#This Row],[Male Ballots]]/Table1[[#This Row],[Male Voters]]</f>
        <v>0.91887159533073925</v>
      </c>
      <c r="X1224" s="27">
        <f>Table1[[#This Row],[Total Ballots]]/Table1[[#This Row],[Total Voters]]</f>
        <v>0.92755694506476105</v>
      </c>
    </row>
    <row r="1225" spans="1:24" s="12" customFormat="1" hidden="1" x14ac:dyDescent="0.25">
      <c r="A1225" s="22" t="s">
        <v>31</v>
      </c>
      <c r="B1225" s="23">
        <v>2012</v>
      </c>
      <c r="C1225" s="23"/>
      <c r="D1225" s="24" t="s">
        <v>71</v>
      </c>
      <c r="E1225" s="25">
        <v>8378.8353650000008</v>
      </c>
      <c r="F1225" s="25">
        <v>7383.8566780000001</v>
      </c>
      <c r="G1225" s="25">
        <v>15762.692040000002</v>
      </c>
      <c r="H1225" s="44">
        <v>7888</v>
      </c>
      <c r="I1225" s="44">
        <v>7338</v>
      </c>
      <c r="J1225" s="44"/>
      <c r="K1225" s="44">
        <v>15226</v>
      </c>
      <c r="L1225" s="25">
        <v>7412</v>
      </c>
      <c r="M1225" s="25">
        <v>6976</v>
      </c>
      <c r="N1225" s="25"/>
      <c r="O1225" s="26">
        <v>14388</v>
      </c>
      <c r="P1225" s="27">
        <f>Table1[[#This Row],[Female Voters]]/Table1[[#This Row],[Female Population]]</f>
        <v>0.94141961936019003</v>
      </c>
      <c r="Q1225" s="27">
        <f>Table1[[#This Row],[Male Voters]]/Table1[[#This Row],[Male Population]]</f>
        <v>0.99378960345524736</v>
      </c>
      <c r="R1225" s="27">
        <f>Table1[[#This Row],[Total Voters]]/Table1[[#This Row],[Total Population]]</f>
        <v>0.96595175249011578</v>
      </c>
      <c r="S1225" s="27">
        <f>Table1[[#This Row],[Female Ballots]]/Table1[[#This Row],[Female Population]]</f>
        <v>0.88460981474362688</v>
      </c>
      <c r="T1225" s="27">
        <f>Table1[[#This Row],[Male Ballots]]/Table1[[#This Row],[Male Population]]</f>
        <v>0.94476373312943651</v>
      </c>
      <c r="U1225" s="27">
        <f>Table1[[#This Row],[Total Ballots]]/Table1[[#This Row],[Total Population]]</f>
        <v>0.91278824476735754</v>
      </c>
      <c r="V1225" s="27">
        <f>Table1[[#This Row],[Female Ballots]]/Table1[[#This Row],[Female Voters]]</f>
        <v>0.93965517241379315</v>
      </c>
      <c r="W1225" s="27">
        <f>Table1[[#This Row],[Male Ballots]]/Table1[[#This Row],[Male Voters]]</f>
        <v>0.95066775688198424</v>
      </c>
      <c r="X1225" s="27">
        <f>Table1[[#This Row],[Total Ballots]]/Table1[[#This Row],[Total Voters]]</f>
        <v>0.94496256403520296</v>
      </c>
    </row>
    <row r="1226" spans="1:24" s="12" customFormat="1" hidden="1" x14ac:dyDescent="0.25">
      <c r="A1226" s="8" t="s">
        <v>31</v>
      </c>
      <c r="B1226" s="17">
        <v>2012</v>
      </c>
      <c r="C1226" s="17"/>
      <c r="D1226" s="9" t="s">
        <v>453</v>
      </c>
      <c r="E1226" s="10">
        <v>40096.107799999998</v>
      </c>
      <c r="F1226" s="10">
        <v>39253.881300000001</v>
      </c>
      <c r="G1226" s="10">
        <v>79349.989100000006</v>
      </c>
      <c r="H1226" s="44">
        <v>26501</v>
      </c>
      <c r="I1226" s="44">
        <v>23893</v>
      </c>
      <c r="J1226" s="44"/>
      <c r="K1226" s="44">
        <v>50394</v>
      </c>
      <c r="L1226" s="10">
        <v>22589</v>
      </c>
      <c r="M1226" s="10">
        <v>19873</v>
      </c>
      <c r="N1226" s="10"/>
      <c r="O1226" s="11">
        <v>42462</v>
      </c>
      <c r="P1226" s="27">
        <f>Table1[[#This Row],[Female Voters]]/Table1[[#This Row],[Female Population]]</f>
        <v>0.66093697004675356</v>
      </c>
      <c r="Q1226" s="27">
        <f>Table1[[#This Row],[Male Voters]]/Table1[[#This Row],[Male Population]]</f>
        <v>0.60867866332494358</v>
      </c>
      <c r="R1226" s="27">
        <f>Table1[[#This Row],[Total Voters]]/Table1[[#This Row],[Total Population]]</f>
        <v>0.63508515340174121</v>
      </c>
      <c r="S1226" s="27">
        <f>Table1[[#This Row],[Female Ballots]]/Table1[[#This Row],[Female Population]]</f>
        <v>0.56337139037719763</v>
      </c>
      <c r="T1226" s="27">
        <f>Table1[[#This Row],[Male Ballots]]/Table1[[#This Row],[Male Population]]</f>
        <v>0.50626840816375529</v>
      </c>
      <c r="U1226" s="27">
        <f>Table1[[#This Row],[Total Ballots]]/Table1[[#This Row],[Total Population]]</f>
        <v>0.53512294685368766</v>
      </c>
      <c r="V1226" s="27">
        <f>Table1[[#This Row],[Female Ballots]]/Table1[[#This Row],[Female Voters]]</f>
        <v>0.85238292894607748</v>
      </c>
      <c r="W1226" s="27">
        <f>Table1[[#This Row],[Male Ballots]]/Table1[[#This Row],[Male Voters]]</f>
        <v>0.83174988490352819</v>
      </c>
      <c r="X1226" s="27">
        <f>Table1[[#This Row],[Total Ballots]]/Table1[[#This Row],[Total Voters]]</f>
        <v>0.84260030956066201</v>
      </c>
    </row>
    <row r="1227" spans="1:24" s="12" customFormat="1" hidden="1" x14ac:dyDescent="0.25">
      <c r="A1227" s="22" t="s">
        <v>25</v>
      </c>
      <c r="B1227" s="23">
        <v>2012</v>
      </c>
      <c r="C1227" s="23"/>
      <c r="D1227" s="24" t="s">
        <v>66</v>
      </c>
      <c r="E1227" s="25">
        <v>774.91825100000005</v>
      </c>
      <c r="F1227" s="25">
        <v>904.0703759999999</v>
      </c>
      <c r="G1227" s="25">
        <v>1678.988627</v>
      </c>
      <c r="H1227" s="44">
        <v>590</v>
      </c>
      <c r="I1227" s="44">
        <v>576</v>
      </c>
      <c r="J1227" s="44"/>
      <c r="K1227" s="44">
        <v>1166</v>
      </c>
      <c r="L1227" s="25">
        <v>403</v>
      </c>
      <c r="M1227" s="25">
        <v>344</v>
      </c>
      <c r="N1227" s="25"/>
      <c r="O1227" s="26">
        <v>747</v>
      </c>
      <c r="P1227" s="27">
        <f>Table1[[#This Row],[Female Voters]]/Table1[[#This Row],[Female Population]]</f>
        <v>0.76137063391993842</v>
      </c>
      <c r="Q1227" s="27">
        <f>Table1[[#This Row],[Male Voters]]/Table1[[#This Row],[Male Population]]</f>
        <v>0.63711854219632136</v>
      </c>
      <c r="R1227" s="27">
        <f>Table1[[#This Row],[Total Voters]]/Table1[[#This Row],[Total Population]]</f>
        <v>0.69446569276850734</v>
      </c>
      <c r="S1227" s="27">
        <f>Table1[[#This Row],[Female Ballots]]/Table1[[#This Row],[Female Population]]</f>
        <v>0.52005485672836471</v>
      </c>
      <c r="T1227" s="27">
        <f>Table1[[#This Row],[Male Ballots]]/Table1[[#This Row],[Male Population]]</f>
        <v>0.38050135158946968</v>
      </c>
      <c r="U1227" s="27">
        <f>Table1[[#This Row],[Total Ballots]]/Table1[[#This Row],[Total Population]]</f>
        <v>0.4449106968251072</v>
      </c>
      <c r="V1227" s="27">
        <f>Table1[[#This Row],[Female Ballots]]/Table1[[#This Row],[Female Voters]]</f>
        <v>0.68305084745762712</v>
      </c>
      <c r="W1227" s="27">
        <f>Table1[[#This Row],[Male Ballots]]/Table1[[#This Row],[Male Voters]]</f>
        <v>0.59722222222222221</v>
      </c>
      <c r="X1227" s="27">
        <f>Table1[[#This Row],[Total Ballots]]/Table1[[#This Row],[Total Voters]]</f>
        <v>0.64065180102915953</v>
      </c>
    </row>
    <row r="1228" spans="1:24" s="12" customFormat="1" hidden="1" x14ac:dyDescent="0.25">
      <c r="A1228" s="22" t="s">
        <v>25</v>
      </c>
      <c r="B1228" s="23">
        <v>2012</v>
      </c>
      <c r="C1228" s="23"/>
      <c r="D1228" s="24" t="s">
        <v>67</v>
      </c>
      <c r="E1228" s="25">
        <v>1099.232221</v>
      </c>
      <c r="F1228" s="25">
        <v>1265.5155890000001</v>
      </c>
      <c r="G1228" s="25">
        <v>2364.7478099999998</v>
      </c>
      <c r="H1228" s="44">
        <v>989</v>
      </c>
      <c r="I1228" s="44">
        <v>942</v>
      </c>
      <c r="J1228" s="44"/>
      <c r="K1228" s="44">
        <v>1931</v>
      </c>
      <c r="L1228" s="25">
        <v>716</v>
      </c>
      <c r="M1228" s="25">
        <v>616</v>
      </c>
      <c r="N1228" s="25"/>
      <c r="O1228" s="26">
        <v>1332</v>
      </c>
      <c r="P1228" s="27">
        <f>Table1[[#This Row],[Female Voters]]/Table1[[#This Row],[Female Population]]</f>
        <v>0.89971889570365859</v>
      </c>
      <c r="Q1228" s="27">
        <f>Table1[[#This Row],[Male Voters]]/Table1[[#This Row],[Male Population]]</f>
        <v>0.74436064493236354</v>
      </c>
      <c r="R1228" s="27">
        <f>Table1[[#This Row],[Total Voters]]/Table1[[#This Row],[Total Population]]</f>
        <v>0.8165775613933226</v>
      </c>
      <c r="S1228" s="27">
        <f>Table1[[#This Row],[Female Ballots]]/Table1[[#This Row],[Female Population]]</f>
        <v>0.65136373035775486</v>
      </c>
      <c r="T1228" s="27">
        <f>Table1[[#This Row],[Male Ballots]]/Table1[[#This Row],[Male Population]]</f>
        <v>0.48675812874557955</v>
      </c>
      <c r="U1228" s="27">
        <f>Table1[[#This Row],[Total Ballots]]/Table1[[#This Row],[Total Population]]</f>
        <v>0.56327359491243179</v>
      </c>
      <c r="V1228" s="27">
        <f>Table1[[#This Row],[Female Ballots]]/Table1[[#This Row],[Female Voters]]</f>
        <v>0.72396359959555101</v>
      </c>
      <c r="W1228" s="27">
        <f>Table1[[#This Row],[Male Ballots]]/Table1[[#This Row],[Male Voters]]</f>
        <v>0.65392781316348192</v>
      </c>
      <c r="X1228" s="27">
        <f>Table1[[#This Row],[Total Ballots]]/Table1[[#This Row],[Total Voters]]</f>
        <v>0.68979803210771617</v>
      </c>
    </row>
    <row r="1229" spans="1:24" s="12" customFormat="1" hidden="1" x14ac:dyDescent="0.25">
      <c r="A1229" s="22" t="s">
        <v>25</v>
      </c>
      <c r="B1229" s="23">
        <v>2012</v>
      </c>
      <c r="C1229" s="23"/>
      <c r="D1229" s="24" t="s">
        <v>68</v>
      </c>
      <c r="E1229" s="25">
        <v>1284.031252</v>
      </c>
      <c r="F1229" s="25">
        <v>1376.8876559999999</v>
      </c>
      <c r="G1229" s="25">
        <v>2660.9189100000003</v>
      </c>
      <c r="H1229" s="44">
        <v>1172</v>
      </c>
      <c r="I1229" s="44">
        <v>934</v>
      </c>
      <c r="J1229" s="44"/>
      <c r="K1229" s="44">
        <v>2106</v>
      </c>
      <c r="L1229" s="25">
        <v>959</v>
      </c>
      <c r="M1229" s="25">
        <v>731</v>
      </c>
      <c r="N1229" s="25"/>
      <c r="O1229" s="26">
        <v>1690</v>
      </c>
      <c r="P1229" s="27">
        <f>Table1[[#This Row],[Female Voters]]/Table1[[#This Row],[Female Population]]</f>
        <v>0.91275036972386714</v>
      </c>
      <c r="Q1229" s="27">
        <f>Table1[[#This Row],[Male Voters]]/Table1[[#This Row],[Male Population]]</f>
        <v>0.67834147247231913</v>
      </c>
      <c r="R1229" s="27">
        <f>Table1[[#This Row],[Total Voters]]/Table1[[#This Row],[Total Population]]</f>
        <v>0.79145591099579948</v>
      </c>
      <c r="S1229" s="27">
        <f>Table1[[#This Row],[Female Ballots]]/Table1[[#This Row],[Female Population]]</f>
        <v>0.74686655679623604</v>
      </c>
      <c r="T1229" s="27">
        <f>Table1[[#This Row],[Male Ballots]]/Table1[[#This Row],[Male Population]]</f>
        <v>0.53090751218122623</v>
      </c>
      <c r="U1229" s="27">
        <f>Table1[[#This Row],[Total Ballots]]/Table1[[#This Row],[Total Population]]</f>
        <v>0.63511894092255516</v>
      </c>
      <c r="V1229" s="27">
        <f>Table1[[#This Row],[Female Ballots]]/Table1[[#This Row],[Female Voters]]</f>
        <v>0.81825938566552903</v>
      </c>
      <c r="W1229" s="27">
        <f>Table1[[#This Row],[Male Ballots]]/Table1[[#This Row],[Male Voters]]</f>
        <v>0.78265524625267668</v>
      </c>
      <c r="X1229" s="27">
        <f>Table1[[#This Row],[Total Ballots]]/Table1[[#This Row],[Total Voters]]</f>
        <v>0.80246913580246915</v>
      </c>
    </row>
    <row r="1230" spans="1:24" s="12" customFormat="1" hidden="1" x14ac:dyDescent="0.25">
      <c r="A1230" s="22" t="s">
        <v>25</v>
      </c>
      <c r="B1230" s="23">
        <v>2012</v>
      </c>
      <c r="C1230" s="23"/>
      <c r="D1230" s="24" t="s">
        <v>69</v>
      </c>
      <c r="E1230" s="25">
        <v>2170.6149569999998</v>
      </c>
      <c r="F1230" s="25">
        <v>1936.97894</v>
      </c>
      <c r="G1230" s="25">
        <v>4107.5938999999998</v>
      </c>
      <c r="H1230" s="44">
        <v>1745</v>
      </c>
      <c r="I1230" s="44">
        <v>1449</v>
      </c>
      <c r="J1230" s="44">
        <v>1</v>
      </c>
      <c r="K1230" s="44">
        <v>3195</v>
      </c>
      <c r="L1230" s="25">
        <v>1518</v>
      </c>
      <c r="M1230" s="25">
        <v>1214</v>
      </c>
      <c r="N1230" s="25">
        <v>1</v>
      </c>
      <c r="O1230" s="26">
        <v>2733</v>
      </c>
      <c r="P1230" s="27">
        <f>Table1[[#This Row],[Female Voters]]/Table1[[#This Row],[Female Population]]</f>
        <v>0.803919642391002</v>
      </c>
      <c r="Q1230" s="27">
        <f>Table1[[#This Row],[Male Voters]]/Table1[[#This Row],[Male Population]]</f>
        <v>0.74807214992229087</v>
      </c>
      <c r="R1230" s="27">
        <f>Table1[[#This Row],[Total Voters]]/Table1[[#This Row],[Total Population]]</f>
        <v>0.77782762312506115</v>
      </c>
      <c r="S1230" s="27">
        <f>Table1[[#This Row],[Female Ballots]]/Table1[[#This Row],[Female Population]]</f>
        <v>0.69934098403985157</v>
      </c>
      <c r="T1230" s="27">
        <f>Table1[[#This Row],[Male Ballots]]/Table1[[#This Row],[Male Population]]</f>
        <v>0.62674919945180196</v>
      </c>
      <c r="U1230" s="27">
        <f>Table1[[#This Row],[Total Ballots]]/Table1[[#This Row],[Total Population]]</f>
        <v>0.66535301846660155</v>
      </c>
      <c r="V1230" s="27">
        <f>Table1[[#This Row],[Female Ballots]]/Table1[[#This Row],[Female Voters]]</f>
        <v>0.86991404011461315</v>
      </c>
      <c r="W1230" s="27">
        <f>Table1[[#This Row],[Male Ballots]]/Table1[[#This Row],[Male Voters]]</f>
        <v>0.83781918564527258</v>
      </c>
      <c r="X1230" s="27">
        <f>Table1[[#This Row],[Total Ballots]]/Table1[[#This Row],[Total Voters]]</f>
        <v>0.85539906103286389</v>
      </c>
    </row>
    <row r="1231" spans="1:24" s="12" customFormat="1" hidden="1" x14ac:dyDescent="0.25">
      <c r="A1231" s="22" t="s">
        <v>25</v>
      </c>
      <c r="B1231" s="23">
        <v>2012</v>
      </c>
      <c r="C1231" s="23"/>
      <c r="D1231" s="24" t="s">
        <v>70</v>
      </c>
      <c r="E1231" s="25">
        <v>3382.9310500000001</v>
      </c>
      <c r="F1231" s="25">
        <v>3005.4757799999998</v>
      </c>
      <c r="G1231" s="25">
        <v>6388.4068200000002</v>
      </c>
      <c r="H1231" s="44">
        <v>3185</v>
      </c>
      <c r="I1231" s="44">
        <v>2716</v>
      </c>
      <c r="J1231" s="44">
        <v>1</v>
      </c>
      <c r="K1231" s="44">
        <v>5902</v>
      </c>
      <c r="L1231" s="25">
        <v>2998</v>
      </c>
      <c r="M1231" s="25">
        <v>2492</v>
      </c>
      <c r="N1231" s="25">
        <v>1</v>
      </c>
      <c r="O1231" s="26">
        <v>5491</v>
      </c>
      <c r="P1231" s="27">
        <f>Table1[[#This Row],[Female Voters]]/Table1[[#This Row],[Female Population]]</f>
        <v>0.94149125504641895</v>
      </c>
      <c r="Q1231" s="27">
        <f>Table1[[#This Row],[Male Voters]]/Table1[[#This Row],[Male Population]]</f>
        <v>0.90368387530309768</v>
      </c>
      <c r="R1231" s="27">
        <f>Table1[[#This Row],[Total Voters]]/Table1[[#This Row],[Total Population]]</f>
        <v>0.9238610135977533</v>
      </c>
      <c r="S1231" s="27">
        <f>Table1[[#This Row],[Female Ballots]]/Table1[[#This Row],[Female Population]]</f>
        <v>0.8862137465083717</v>
      </c>
      <c r="T1231" s="27">
        <f>Table1[[#This Row],[Male Ballots]]/Table1[[#This Row],[Male Population]]</f>
        <v>0.82915324641212051</v>
      </c>
      <c r="U1231" s="27">
        <f>Table1[[#This Row],[Total Ballots]]/Table1[[#This Row],[Total Population]]</f>
        <v>0.85952572444345365</v>
      </c>
      <c r="V1231" s="27">
        <f>Table1[[#This Row],[Female Ballots]]/Table1[[#This Row],[Female Voters]]</f>
        <v>0.94128728414442697</v>
      </c>
      <c r="W1231" s="27">
        <f>Table1[[#This Row],[Male Ballots]]/Table1[[#This Row],[Male Voters]]</f>
        <v>0.91752577319587625</v>
      </c>
      <c r="X1231" s="27">
        <f>Table1[[#This Row],[Total Ballots]]/Table1[[#This Row],[Total Voters]]</f>
        <v>0.93036258895289736</v>
      </c>
    </row>
    <row r="1232" spans="1:24" s="12" customFormat="1" hidden="1" x14ac:dyDescent="0.25">
      <c r="A1232" s="22" t="s">
        <v>25</v>
      </c>
      <c r="B1232" s="23">
        <v>2012</v>
      </c>
      <c r="C1232" s="23"/>
      <c r="D1232" s="24" t="s">
        <v>71</v>
      </c>
      <c r="E1232" s="25">
        <v>4418.1147639999999</v>
      </c>
      <c r="F1232" s="25">
        <v>4309.5475969999998</v>
      </c>
      <c r="G1232" s="25">
        <v>8727.6623589999999</v>
      </c>
      <c r="H1232" s="44">
        <v>4239</v>
      </c>
      <c r="I1232" s="44">
        <v>4240</v>
      </c>
      <c r="J1232" s="44">
        <v>1</v>
      </c>
      <c r="K1232" s="44">
        <v>8480</v>
      </c>
      <c r="L1232" s="25">
        <v>4057</v>
      </c>
      <c r="M1232" s="25">
        <v>4066</v>
      </c>
      <c r="N1232" s="25">
        <v>1</v>
      </c>
      <c r="O1232" s="26">
        <v>8124</v>
      </c>
      <c r="P1232" s="27">
        <f>Table1[[#This Row],[Female Voters]]/Table1[[#This Row],[Female Population]]</f>
        <v>0.9594590060313789</v>
      </c>
      <c r="Q1232" s="27">
        <f>Table1[[#This Row],[Male Voters]]/Table1[[#This Row],[Male Population]]</f>
        <v>0.98386197264687048</v>
      </c>
      <c r="R1232" s="27">
        <f>Table1[[#This Row],[Total Voters]]/Table1[[#This Row],[Total Population]]</f>
        <v>0.9716232882514515</v>
      </c>
      <c r="S1232" s="27">
        <f>Table1[[#This Row],[Female Ballots]]/Table1[[#This Row],[Female Population]]</f>
        <v>0.91826496519681622</v>
      </c>
      <c r="T1232" s="27">
        <f>Table1[[#This Row],[Male Ballots]]/Table1[[#This Row],[Male Population]]</f>
        <v>0.94348650490145647</v>
      </c>
      <c r="U1232" s="27">
        <f>Table1[[#This Row],[Total Ballots]]/Table1[[#This Row],[Total Population]]</f>
        <v>0.9308334426597632</v>
      </c>
      <c r="V1232" s="27">
        <f>Table1[[#This Row],[Female Ballots]]/Table1[[#This Row],[Female Voters]]</f>
        <v>0.95706534560037748</v>
      </c>
      <c r="W1232" s="27">
        <f>Table1[[#This Row],[Male Ballots]]/Table1[[#This Row],[Male Voters]]</f>
        <v>0.95896226415094343</v>
      </c>
      <c r="X1232" s="27">
        <f>Table1[[#This Row],[Total Ballots]]/Table1[[#This Row],[Total Voters]]</f>
        <v>0.95801886792452828</v>
      </c>
    </row>
    <row r="1233" spans="1:24" s="12" customFormat="1" hidden="1" x14ac:dyDescent="0.25">
      <c r="A1233" s="8" t="s">
        <v>25</v>
      </c>
      <c r="B1233" s="17">
        <v>2012</v>
      </c>
      <c r="C1233" s="17"/>
      <c r="D1233" s="9" t="s">
        <v>453</v>
      </c>
      <c r="E1233" s="10">
        <v>15230.4494</v>
      </c>
      <c r="F1233" s="10">
        <v>14944.541999999999</v>
      </c>
      <c r="G1233" s="10">
        <v>30174.991300000002</v>
      </c>
      <c r="H1233" s="44">
        <v>11920</v>
      </c>
      <c r="I1233" s="44">
        <v>10857</v>
      </c>
      <c r="J1233" s="44">
        <v>3</v>
      </c>
      <c r="K1233" s="44">
        <v>22780</v>
      </c>
      <c r="L1233" s="10">
        <v>10651</v>
      </c>
      <c r="M1233" s="10">
        <v>9463</v>
      </c>
      <c r="N1233" s="10">
        <v>3</v>
      </c>
      <c r="O1233" s="11">
        <v>20117</v>
      </c>
      <c r="P1233" s="27">
        <f>Table1[[#This Row],[Female Voters]]/Table1[[#This Row],[Female Population]]</f>
        <v>0.78264269733235847</v>
      </c>
      <c r="Q1233" s="27">
        <f>Table1[[#This Row],[Male Voters]]/Table1[[#This Row],[Male Population]]</f>
        <v>0.72648596390575237</v>
      </c>
      <c r="R1233" s="27">
        <f>Table1[[#This Row],[Total Voters]]/Table1[[#This Row],[Total Population]]</f>
        <v>0.75492979512474623</v>
      </c>
      <c r="S1233" s="27">
        <f>Table1[[#This Row],[Female Ballots]]/Table1[[#This Row],[Female Population]]</f>
        <v>0.69932276587977771</v>
      </c>
      <c r="T1233" s="27">
        <f>Table1[[#This Row],[Male Ballots]]/Table1[[#This Row],[Male Population]]</f>
        <v>0.63320776240583354</v>
      </c>
      <c r="U1233" s="27">
        <f>Table1[[#This Row],[Total Ballots]]/Table1[[#This Row],[Total Population]]</f>
        <v>0.66667790555419315</v>
      </c>
      <c r="V1233" s="27">
        <f>Table1[[#This Row],[Female Ballots]]/Table1[[#This Row],[Female Voters]]</f>
        <v>0.8935402684563758</v>
      </c>
      <c r="W1233" s="27">
        <f>Table1[[#This Row],[Male Ballots]]/Table1[[#This Row],[Male Voters]]</f>
        <v>0.87160357373123332</v>
      </c>
      <c r="X1233" s="27">
        <f>Table1[[#This Row],[Total Ballots]]/Table1[[#This Row],[Total Voters]]</f>
        <v>0.88309920983318702</v>
      </c>
    </row>
    <row r="1234" spans="1:24" s="12" customFormat="1" hidden="1" x14ac:dyDescent="0.25">
      <c r="A1234" s="22" t="s">
        <v>48</v>
      </c>
      <c r="B1234" s="23">
        <v>2012</v>
      </c>
      <c r="C1234" s="23" t="s">
        <v>77</v>
      </c>
      <c r="D1234" s="24" t="s">
        <v>66</v>
      </c>
      <c r="E1234" s="25">
        <v>84401.505399999995</v>
      </c>
      <c r="F1234" s="25">
        <v>86493.121499999994</v>
      </c>
      <c r="G1234" s="25">
        <v>170894.62660000002</v>
      </c>
      <c r="H1234" s="44">
        <v>58378</v>
      </c>
      <c r="I1234" s="44">
        <v>54339</v>
      </c>
      <c r="J1234" s="44">
        <v>38</v>
      </c>
      <c r="K1234" s="44">
        <v>112755</v>
      </c>
      <c r="L1234" s="25">
        <v>41454</v>
      </c>
      <c r="M1234" s="25">
        <v>35002</v>
      </c>
      <c r="N1234" s="25"/>
      <c r="O1234" s="26">
        <v>76456</v>
      </c>
      <c r="P1234" s="27">
        <f>Table1[[#This Row],[Female Voters]]/Table1[[#This Row],[Female Population]]</f>
        <v>0.69167012748566459</v>
      </c>
      <c r="Q1234" s="27">
        <f>Table1[[#This Row],[Male Voters]]/Table1[[#This Row],[Male Population]]</f>
        <v>0.62824649009805944</v>
      </c>
      <c r="R1234" s="27">
        <f>Table1[[#This Row],[Total Voters]]/Table1[[#This Row],[Total Population]]</f>
        <v>0.65979254142330057</v>
      </c>
      <c r="S1234" s="27">
        <f>Table1[[#This Row],[Female Ballots]]/Table1[[#This Row],[Female Population]]</f>
        <v>0.49115237700487746</v>
      </c>
      <c r="T1234" s="27">
        <f>Table1[[#This Row],[Male Ballots]]/Table1[[#This Row],[Male Population]]</f>
        <v>0.40467957905762486</v>
      </c>
      <c r="U1234" s="27">
        <f>Table1[[#This Row],[Total Ballots]]/Table1[[#This Row],[Total Population]]</f>
        <v>0.44738679922894659</v>
      </c>
      <c r="V1234" s="27">
        <f>Table1[[#This Row],[Female Ballots]]/Table1[[#This Row],[Female Voters]]</f>
        <v>0.71009626914248514</v>
      </c>
      <c r="W1234" s="27">
        <f>Table1[[#This Row],[Male Ballots]]/Table1[[#This Row],[Male Voters]]</f>
        <v>0.64414140856475088</v>
      </c>
      <c r="X1234" s="27">
        <f>Table1[[#This Row],[Total Ballots]]/Table1[[#This Row],[Total Voters]]</f>
        <v>0.67807192585694642</v>
      </c>
    </row>
    <row r="1235" spans="1:24" s="12" customFormat="1" hidden="1" x14ac:dyDescent="0.25">
      <c r="A1235" s="22" t="s">
        <v>48</v>
      </c>
      <c r="B1235" s="23">
        <v>2012</v>
      </c>
      <c r="C1235" s="23" t="s">
        <v>77</v>
      </c>
      <c r="D1235" s="24" t="s">
        <v>67</v>
      </c>
      <c r="E1235" s="25">
        <v>152979.99119999999</v>
      </c>
      <c r="F1235" s="25">
        <v>159076.3058</v>
      </c>
      <c r="G1235" s="25">
        <v>312056.29700000002</v>
      </c>
      <c r="H1235" s="44">
        <v>112604</v>
      </c>
      <c r="I1235" s="44">
        <v>104294</v>
      </c>
      <c r="J1235" s="44">
        <v>18</v>
      </c>
      <c r="K1235" s="44">
        <v>216916</v>
      </c>
      <c r="L1235" s="25">
        <v>86649</v>
      </c>
      <c r="M1235" s="25">
        <v>75790</v>
      </c>
      <c r="N1235" s="25"/>
      <c r="O1235" s="26">
        <v>162439</v>
      </c>
      <c r="P1235" s="27">
        <f>Table1[[#This Row],[Female Voters]]/Table1[[#This Row],[Female Population]]</f>
        <v>0.73607011686113899</v>
      </c>
      <c r="Q1235" s="27">
        <f>Table1[[#This Row],[Male Voters]]/Table1[[#This Row],[Male Population]]</f>
        <v>0.65562246668667612</v>
      </c>
      <c r="R1235" s="27">
        <f>Table1[[#This Row],[Total Voters]]/Table1[[#This Row],[Total Population]]</f>
        <v>0.69511816324603759</v>
      </c>
      <c r="S1235" s="27">
        <f>Table1[[#This Row],[Female Ballots]]/Table1[[#This Row],[Female Population]]</f>
        <v>0.56640740609481754</v>
      </c>
      <c r="T1235" s="27">
        <f>Table1[[#This Row],[Male Ballots]]/Table1[[#This Row],[Male Population]]</f>
        <v>0.47643801896737281</v>
      </c>
      <c r="U1235" s="27">
        <f>Table1[[#This Row],[Total Ballots]]/Table1[[#This Row],[Total Population]]</f>
        <v>0.52054389403973478</v>
      </c>
      <c r="V1235" s="27">
        <f>Table1[[#This Row],[Female Ballots]]/Table1[[#This Row],[Female Voters]]</f>
        <v>0.76950197151078115</v>
      </c>
      <c r="W1235" s="27">
        <f>Table1[[#This Row],[Male Ballots]]/Table1[[#This Row],[Male Voters]]</f>
        <v>0.72669568719197652</v>
      </c>
      <c r="X1235" s="27">
        <f>Table1[[#This Row],[Total Ballots]]/Table1[[#This Row],[Total Voters]]</f>
        <v>0.74885670028951301</v>
      </c>
    </row>
    <row r="1236" spans="1:24" s="12" customFormat="1" hidden="1" x14ac:dyDescent="0.25">
      <c r="A1236" s="22" t="s">
        <v>48</v>
      </c>
      <c r="B1236" s="23">
        <v>2012</v>
      </c>
      <c r="C1236" s="23" t="s">
        <v>77</v>
      </c>
      <c r="D1236" s="24" t="s">
        <v>68</v>
      </c>
      <c r="E1236" s="25">
        <v>145695.81880000001</v>
      </c>
      <c r="F1236" s="25">
        <v>152095.652</v>
      </c>
      <c r="G1236" s="25">
        <v>297791.47100000002</v>
      </c>
      <c r="H1236" s="44">
        <v>109348</v>
      </c>
      <c r="I1236" s="44">
        <v>106299</v>
      </c>
      <c r="J1236" s="44">
        <v>7</v>
      </c>
      <c r="K1236" s="44">
        <v>215654</v>
      </c>
      <c r="L1236" s="25">
        <v>90589</v>
      </c>
      <c r="M1236" s="25">
        <v>85176</v>
      </c>
      <c r="N1236" s="25"/>
      <c r="O1236" s="26">
        <v>175765</v>
      </c>
      <c r="P1236" s="27">
        <f>Table1[[#This Row],[Female Voters]]/Table1[[#This Row],[Female Population]]</f>
        <v>0.75052256750143609</v>
      </c>
      <c r="Q1236" s="27">
        <f>Table1[[#This Row],[Male Voters]]/Table1[[#This Row],[Male Population]]</f>
        <v>0.69889571859687349</v>
      </c>
      <c r="R1236" s="27">
        <f>Table1[[#This Row],[Total Voters]]/Table1[[#This Row],[Total Population]]</f>
        <v>0.72417789292561707</v>
      </c>
      <c r="S1236" s="27">
        <f>Table1[[#This Row],[Female Ballots]]/Table1[[#This Row],[Female Population]]</f>
        <v>0.62176801466316334</v>
      </c>
      <c r="T1236" s="27">
        <f>Table1[[#This Row],[Male Ballots]]/Table1[[#This Row],[Male Population]]</f>
        <v>0.56001600887315306</v>
      </c>
      <c r="U1236" s="27">
        <f>Table1[[#This Row],[Total Ballots]]/Table1[[#This Row],[Total Population]]</f>
        <v>0.59022845553558512</v>
      </c>
      <c r="V1236" s="27">
        <f>Table1[[#This Row],[Female Ballots]]/Table1[[#This Row],[Female Voters]]</f>
        <v>0.82844679372279328</v>
      </c>
      <c r="W1236" s="27">
        <f>Table1[[#This Row],[Male Ballots]]/Table1[[#This Row],[Male Voters]]</f>
        <v>0.80128693590720512</v>
      </c>
      <c r="X1236" s="27">
        <f>Table1[[#This Row],[Total Ballots]]/Table1[[#This Row],[Total Voters]]</f>
        <v>0.81503241303198637</v>
      </c>
    </row>
    <row r="1237" spans="1:24" s="12" customFormat="1" hidden="1" x14ac:dyDescent="0.25">
      <c r="A1237" s="22" t="s">
        <v>48</v>
      </c>
      <c r="B1237" s="23">
        <v>2012</v>
      </c>
      <c r="C1237" s="23" t="s">
        <v>77</v>
      </c>
      <c r="D1237" s="24" t="s">
        <v>69</v>
      </c>
      <c r="E1237" s="25">
        <v>142881.01120000001</v>
      </c>
      <c r="F1237" s="25">
        <v>145973.53909999999</v>
      </c>
      <c r="G1237" s="25">
        <v>288854.55000000005</v>
      </c>
      <c r="H1237" s="44">
        <v>115136</v>
      </c>
      <c r="I1237" s="44">
        <v>111842</v>
      </c>
      <c r="J1237" s="44">
        <v>6</v>
      </c>
      <c r="K1237" s="44">
        <v>226984</v>
      </c>
      <c r="L1237" s="25">
        <v>100274</v>
      </c>
      <c r="M1237" s="25">
        <v>94958</v>
      </c>
      <c r="N1237" s="25"/>
      <c r="O1237" s="26">
        <v>195232</v>
      </c>
      <c r="P1237" s="27">
        <f>Table1[[#This Row],[Female Voters]]/Table1[[#This Row],[Female Population]]</f>
        <v>0.80581736532390946</v>
      </c>
      <c r="Q1237" s="27">
        <f>Table1[[#This Row],[Male Voters]]/Table1[[#This Row],[Male Population]]</f>
        <v>0.76617995761123536</v>
      </c>
      <c r="R1237" s="27">
        <f>Table1[[#This Row],[Total Voters]]/Table1[[#This Row],[Total Population]]</f>
        <v>0.78580725143502139</v>
      </c>
      <c r="S1237" s="27">
        <f>Table1[[#This Row],[Female Ballots]]/Table1[[#This Row],[Female Population]]</f>
        <v>0.70180074425453109</v>
      </c>
      <c r="T1237" s="27">
        <f>Table1[[#This Row],[Male Ballots]]/Table1[[#This Row],[Male Population]]</f>
        <v>0.65051515901761137</v>
      </c>
      <c r="U1237" s="27">
        <f>Table1[[#This Row],[Total Ballots]]/Table1[[#This Row],[Total Population]]</f>
        <v>0.67588341606528257</v>
      </c>
      <c r="V1237" s="27">
        <f>Table1[[#This Row],[Female Ballots]]/Table1[[#This Row],[Female Voters]]</f>
        <v>0.87091787103946638</v>
      </c>
      <c r="W1237" s="27">
        <f>Table1[[#This Row],[Male Ballots]]/Table1[[#This Row],[Male Voters]]</f>
        <v>0.8490370343877971</v>
      </c>
      <c r="X1237" s="27">
        <f>Table1[[#This Row],[Total Ballots]]/Table1[[#This Row],[Total Voters]]</f>
        <v>0.86011348817537803</v>
      </c>
    </row>
    <row r="1238" spans="1:24" s="12" customFormat="1" hidden="1" x14ac:dyDescent="0.25">
      <c r="A1238" s="22" t="s">
        <v>48</v>
      </c>
      <c r="B1238" s="23">
        <v>2012</v>
      </c>
      <c r="C1238" s="23" t="s">
        <v>77</v>
      </c>
      <c r="D1238" s="24" t="s">
        <v>70</v>
      </c>
      <c r="E1238" s="25">
        <v>123692.95240000001</v>
      </c>
      <c r="F1238" s="25">
        <v>118892.3701</v>
      </c>
      <c r="G1238" s="25">
        <v>242585.32199999999</v>
      </c>
      <c r="H1238" s="44">
        <v>106462</v>
      </c>
      <c r="I1238" s="44">
        <v>100317</v>
      </c>
      <c r="J1238" s="44">
        <v>4</v>
      </c>
      <c r="K1238" s="44">
        <v>206783</v>
      </c>
      <c r="L1238" s="25">
        <v>96904</v>
      </c>
      <c r="M1238" s="25">
        <v>89724</v>
      </c>
      <c r="N1238" s="25"/>
      <c r="O1238" s="26">
        <v>186628</v>
      </c>
      <c r="P1238" s="27">
        <f>Table1[[#This Row],[Female Voters]]/Table1[[#This Row],[Female Population]]</f>
        <v>0.86069576264718528</v>
      </c>
      <c r="Q1238" s="27">
        <f>Table1[[#This Row],[Male Voters]]/Table1[[#This Row],[Male Population]]</f>
        <v>0.84376314405729891</v>
      </c>
      <c r="R1238" s="27">
        <f>Table1[[#This Row],[Total Voters]]/Table1[[#This Row],[Total Population]]</f>
        <v>0.8524134860888245</v>
      </c>
      <c r="S1238" s="27">
        <f>Table1[[#This Row],[Female Ballots]]/Table1[[#This Row],[Female Population]]</f>
        <v>0.78342377734367985</v>
      </c>
      <c r="T1238" s="27">
        <f>Table1[[#This Row],[Male Ballots]]/Table1[[#This Row],[Male Population]]</f>
        <v>0.75466575293716009</v>
      </c>
      <c r="U1238" s="27">
        <f>Table1[[#This Row],[Total Ballots]]/Table1[[#This Row],[Total Population]]</f>
        <v>0.76932931663524151</v>
      </c>
      <c r="V1238" s="27">
        <f>Table1[[#This Row],[Female Ballots]]/Table1[[#This Row],[Female Voters]]</f>
        <v>0.91022148747910048</v>
      </c>
      <c r="W1238" s="27">
        <f>Table1[[#This Row],[Male Ballots]]/Table1[[#This Row],[Male Voters]]</f>
        <v>0.89440473698376144</v>
      </c>
      <c r="X1238" s="27">
        <f>Table1[[#This Row],[Total Ballots]]/Table1[[#This Row],[Total Voters]]</f>
        <v>0.90253067225062023</v>
      </c>
    </row>
    <row r="1239" spans="1:24" s="12" customFormat="1" hidden="1" x14ac:dyDescent="0.25">
      <c r="A1239" s="22" t="s">
        <v>48</v>
      </c>
      <c r="B1239" s="23">
        <v>2012</v>
      </c>
      <c r="C1239" s="23" t="s">
        <v>77</v>
      </c>
      <c r="D1239" s="24" t="s">
        <v>71</v>
      </c>
      <c r="E1239" s="25">
        <v>127838.6032</v>
      </c>
      <c r="F1239" s="25">
        <v>99451.9424</v>
      </c>
      <c r="G1239" s="25">
        <v>227290.54570000002</v>
      </c>
      <c r="H1239" s="44">
        <v>109739</v>
      </c>
      <c r="I1239" s="44">
        <v>90315</v>
      </c>
      <c r="J1239" s="44">
        <v>10</v>
      </c>
      <c r="K1239" s="44">
        <v>200064</v>
      </c>
      <c r="L1239" s="25">
        <v>98662</v>
      </c>
      <c r="M1239" s="25">
        <v>81906</v>
      </c>
      <c r="N1239" s="25"/>
      <c r="O1239" s="26">
        <v>180568</v>
      </c>
      <c r="P1239" s="27">
        <f>Table1[[#This Row],[Female Voters]]/Table1[[#This Row],[Female Population]]</f>
        <v>0.85841832789987804</v>
      </c>
      <c r="Q1239" s="27">
        <f>Table1[[#This Row],[Male Voters]]/Table1[[#This Row],[Male Population]]</f>
        <v>0.90812705936651472</v>
      </c>
      <c r="R1239" s="27">
        <f>Table1[[#This Row],[Total Voters]]/Table1[[#This Row],[Total Population]]</f>
        <v>0.88021259038228439</v>
      </c>
      <c r="S1239" s="27">
        <f>Table1[[#This Row],[Female Ballots]]/Table1[[#This Row],[Female Population]]</f>
        <v>0.77177000945204322</v>
      </c>
      <c r="T1239" s="27">
        <f>Table1[[#This Row],[Male Ballots]]/Table1[[#This Row],[Male Population]]</f>
        <v>0.82357365802440075</v>
      </c>
      <c r="U1239" s="27">
        <f>Table1[[#This Row],[Total Ballots]]/Table1[[#This Row],[Total Population]]</f>
        <v>0.79443691528784954</v>
      </c>
      <c r="V1239" s="27">
        <f>Table1[[#This Row],[Female Ballots]]/Table1[[#This Row],[Female Voters]]</f>
        <v>0.89906049809092481</v>
      </c>
      <c r="W1239" s="27">
        <f>Table1[[#This Row],[Male Ballots]]/Table1[[#This Row],[Male Voters]]</f>
        <v>0.90689254276698228</v>
      </c>
      <c r="X1239" s="27">
        <f>Table1[[#This Row],[Total Ballots]]/Table1[[#This Row],[Total Voters]]</f>
        <v>0.9025511836212412</v>
      </c>
    </row>
    <row r="1240" spans="1:24" s="12" customFormat="1" hidden="1" x14ac:dyDescent="0.25">
      <c r="A1240" s="8" t="s">
        <v>48</v>
      </c>
      <c r="B1240" s="17">
        <v>2012</v>
      </c>
      <c r="C1240" s="17" t="s">
        <v>77</v>
      </c>
      <c r="D1240" s="9" t="s">
        <v>453</v>
      </c>
      <c r="E1240" s="10">
        <v>981508.73800000001</v>
      </c>
      <c r="F1240" s="10">
        <v>975491.34400000004</v>
      </c>
      <c r="G1240" s="10">
        <v>1957000.08</v>
      </c>
      <c r="H1240" s="44">
        <v>611667</v>
      </c>
      <c r="I1240" s="44">
        <v>567406</v>
      </c>
      <c r="J1240" s="44">
        <v>83</v>
      </c>
      <c r="K1240" s="44">
        <v>1179156</v>
      </c>
      <c r="L1240" s="10">
        <v>514532</v>
      </c>
      <c r="M1240" s="10">
        <v>462556</v>
      </c>
      <c r="N1240" s="10"/>
      <c r="O1240" s="11">
        <v>977088</v>
      </c>
      <c r="P1240" s="27">
        <f>Table1[[#This Row],[Female Voters]]/Table1[[#This Row],[Female Population]]</f>
        <v>0.6231905802961889</v>
      </c>
      <c r="Q1240" s="27">
        <f>Table1[[#This Row],[Male Voters]]/Table1[[#This Row],[Male Population]]</f>
        <v>0.58166174768230439</v>
      </c>
      <c r="R1240" s="27">
        <f>Table1[[#This Row],[Total Voters]]/Table1[[#This Row],[Total Population]]</f>
        <v>0.60253242299305376</v>
      </c>
      <c r="S1240" s="27">
        <f>Table1[[#This Row],[Female Ballots]]/Table1[[#This Row],[Female Population]]</f>
        <v>0.52422559278326053</v>
      </c>
      <c r="T1240" s="27">
        <f>Table1[[#This Row],[Male Ballots]]/Table1[[#This Row],[Male Population]]</f>
        <v>0.47417745205538181</v>
      </c>
      <c r="U1240" s="27">
        <f>Table1[[#This Row],[Total Ballots]]/Table1[[#This Row],[Total Population]]</f>
        <v>0.49927846707088536</v>
      </c>
      <c r="V1240" s="27">
        <f>Table1[[#This Row],[Female Ballots]]/Table1[[#This Row],[Female Voters]]</f>
        <v>0.84119627182764478</v>
      </c>
      <c r="W1240" s="27">
        <f>Table1[[#This Row],[Male Ballots]]/Table1[[#This Row],[Male Voters]]</f>
        <v>0.81521168263994392</v>
      </c>
      <c r="X1240" s="27">
        <f>Table1[[#This Row],[Total Ballots]]/Table1[[#This Row],[Total Voters]]</f>
        <v>0.82863336148906508</v>
      </c>
    </row>
    <row r="1241" spans="1:24" s="12" customFormat="1" hidden="1" x14ac:dyDescent="0.25">
      <c r="A1241" s="22" t="s">
        <v>40</v>
      </c>
      <c r="B1241" s="23">
        <v>2012</v>
      </c>
      <c r="C1241" s="23" t="s">
        <v>77</v>
      </c>
      <c r="D1241" s="24" t="s">
        <v>66</v>
      </c>
      <c r="E1241" s="25">
        <v>10622.29758</v>
      </c>
      <c r="F1241" s="25">
        <v>15366.973900000001</v>
      </c>
      <c r="G1241" s="25">
        <v>25989.271509999999</v>
      </c>
      <c r="H1241" s="44">
        <v>7705</v>
      </c>
      <c r="I1241" s="44">
        <v>7223</v>
      </c>
      <c r="J1241" s="44">
        <v>4</v>
      </c>
      <c r="K1241" s="44">
        <v>14932</v>
      </c>
      <c r="L1241" s="25">
        <v>4992</v>
      </c>
      <c r="M1241" s="25">
        <v>4228</v>
      </c>
      <c r="N1241" s="25">
        <v>4</v>
      </c>
      <c r="O1241" s="25">
        <v>9224</v>
      </c>
      <c r="P1241" s="27">
        <f>Table1[[#This Row],[Female Voters]]/Table1[[#This Row],[Female Population]]</f>
        <v>0.72536096282100204</v>
      </c>
      <c r="Q1241" s="27">
        <f>Table1[[#This Row],[Male Voters]]/Table1[[#This Row],[Male Population]]</f>
        <v>0.47003398632700222</v>
      </c>
      <c r="R1241" s="27">
        <f>Table1[[#This Row],[Total Voters]]/Table1[[#This Row],[Total Population]]</f>
        <v>0.57454476914655161</v>
      </c>
      <c r="S1241" s="27">
        <f>Table1[[#This Row],[Female Ballots]]/Table1[[#This Row],[Female Population]]</f>
        <v>0.46995482497111513</v>
      </c>
      <c r="T1241" s="27">
        <f>Table1[[#This Row],[Male Ballots]]/Table1[[#This Row],[Male Population]]</f>
        <v>0.27513549691133399</v>
      </c>
      <c r="U1241" s="27">
        <f>Table1[[#This Row],[Total Ballots]]/Table1[[#This Row],[Total Population]]</f>
        <v>0.35491568112830107</v>
      </c>
      <c r="V1241" s="27">
        <f>Table1[[#This Row],[Female Ballots]]/Table1[[#This Row],[Female Voters]]</f>
        <v>0.64789097988319277</v>
      </c>
      <c r="W1241" s="27">
        <f>Table1[[#This Row],[Male Ballots]]/Table1[[#This Row],[Male Voters]]</f>
        <v>0.58535234667035863</v>
      </c>
      <c r="X1241" s="27">
        <f>Table1[[#This Row],[Total Ballots]]/Table1[[#This Row],[Total Voters]]</f>
        <v>0.61773372622555589</v>
      </c>
    </row>
    <row r="1242" spans="1:24" s="12" customFormat="1" hidden="1" x14ac:dyDescent="0.25">
      <c r="A1242" s="22" t="s">
        <v>40</v>
      </c>
      <c r="B1242" s="23">
        <v>2012</v>
      </c>
      <c r="C1242" s="23" t="s">
        <v>77</v>
      </c>
      <c r="D1242" s="24" t="s">
        <v>67</v>
      </c>
      <c r="E1242" s="25">
        <v>14938.943490000001</v>
      </c>
      <c r="F1242" s="25">
        <v>17137.90292</v>
      </c>
      <c r="G1242" s="25">
        <v>32076.846400000002</v>
      </c>
      <c r="H1242" s="44">
        <v>11312</v>
      </c>
      <c r="I1242" s="44">
        <v>10948</v>
      </c>
      <c r="J1242" s="44">
        <v>5</v>
      </c>
      <c r="K1242" s="44">
        <v>22265</v>
      </c>
      <c r="L1242" s="25">
        <v>7651</v>
      </c>
      <c r="M1242" s="25">
        <v>6820</v>
      </c>
      <c r="N1242" s="25">
        <v>5</v>
      </c>
      <c r="O1242" s="26">
        <v>14476</v>
      </c>
      <c r="P1242" s="27">
        <f>Table1[[#This Row],[Female Voters]]/Table1[[#This Row],[Female Population]]</f>
        <v>0.75721552916858903</v>
      </c>
      <c r="Q1242" s="27">
        <f>Table1[[#This Row],[Male Voters]]/Table1[[#This Row],[Male Population]]</f>
        <v>0.63881794937837122</v>
      </c>
      <c r="R1242" s="27">
        <f>Table1[[#This Row],[Total Voters]]/Table1[[#This Row],[Total Population]]</f>
        <v>0.69411436904844859</v>
      </c>
      <c r="S1242" s="27">
        <f>Table1[[#This Row],[Female Ballots]]/Table1[[#This Row],[Female Population]]</f>
        <v>0.51215134491415093</v>
      </c>
      <c r="T1242" s="27">
        <f>Table1[[#This Row],[Male Ballots]]/Table1[[#This Row],[Male Population]]</f>
        <v>0.39794833894414428</v>
      </c>
      <c r="U1242" s="27">
        <f>Table1[[#This Row],[Total Ballots]]/Table1[[#This Row],[Total Population]]</f>
        <v>0.45129124663576653</v>
      </c>
      <c r="V1242" s="27">
        <f>Table1[[#This Row],[Female Ballots]]/Table1[[#This Row],[Female Voters]]</f>
        <v>0.67636138613861385</v>
      </c>
      <c r="W1242" s="27">
        <f>Table1[[#This Row],[Male Ballots]]/Table1[[#This Row],[Male Voters]]</f>
        <v>0.62294483010595547</v>
      </c>
      <c r="X1242" s="27">
        <f>Table1[[#This Row],[Total Ballots]]/Table1[[#This Row],[Total Voters]]</f>
        <v>0.65016842578037282</v>
      </c>
    </row>
    <row r="1243" spans="1:24" s="12" customFormat="1" hidden="1" x14ac:dyDescent="0.25">
      <c r="A1243" s="22" t="s">
        <v>40</v>
      </c>
      <c r="B1243" s="23">
        <v>2012</v>
      </c>
      <c r="C1243" s="23" t="s">
        <v>77</v>
      </c>
      <c r="D1243" s="24" t="s">
        <v>68</v>
      </c>
      <c r="E1243" s="25">
        <v>14958.75856</v>
      </c>
      <c r="F1243" s="25">
        <v>14682.637200000001</v>
      </c>
      <c r="G1243" s="25">
        <v>29641.395799999998</v>
      </c>
      <c r="H1243" s="44">
        <v>11294</v>
      </c>
      <c r="I1243" s="44">
        <v>10320</v>
      </c>
      <c r="J1243" s="44">
        <v>1</v>
      </c>
      <c r="K1243" s="44">
        <v>21615</v>
      </c>
      <c r="L1243" s="25">
        <v>8889</v>
      </c>
      <c r="M1243" s="25">
        <v>7693</v>
      </c>
      <c r="N1243" s="25">
        <v>1</v>
      </c>
      <c r="O1243" s="26">
        <v>16583</v>
      </c>
      <c r="P1243" s="27">
        <f>Table1[[#This Row],[Female Voters]]/Table1[[#This Row],[Female Population]]</f>
        <v>0.75500917771347464</v>
      </c>
      <c r="Q1243" s="27">
        <f>Table1[[#This Row],[Male Voters]]/Table1[[#This Row],[Male Population]]</f>
        <v>0.70287100739640962</v>
      </c>
      <c r="R1243" s="27">
        <f>Table1[[#This Row],[Total Voters]]/Table1[[#This Row],[Total Population]]</f>
        <v>0.72921667204349405</v>
      </c>
      <c r="S1243" s="27">
        <f>Table1[[#This Row],[Female Ballots]]/Table1[[#This Row],[Female Population]]</f>
        <v>0.59423380385116664</v>
      </c>
      <c r="T1243" s="27">
        <f>Table1[[#This Row],[Male Ballots]]/Table1[[#This Row],[Male Population]]</f>
        <v>0.5239521957268003</v>
      </c>
      <c r="U1243" s="27">
        <f>Table1[[#This Row],[Total Ballots]]/Table1[[#This Row],[Total Population]]</f>
        <v>0.55945408616688697</v>
      </c>
      <c r="V1243" s="27">
        <f>Table1[[#This Row],[Female Ballots]]/Table1[[#This Row],[Female Voters]]</f>
        <v>0.78705507349034887</v>
      </c>
      <c r="W1243" s="27">
        <f>Table1[[#This Row],[Male Ballots]]/Table1[[#This Row],[Male Voters]]</f>
        <v>0.7454457364341085</v>
      </c>
      <c r="X1243" s="27">
        <f>Table1[[#This Row],[Total Ballots]]/Table1[[#This Row],[Total Voters]]</f>
        <v>0.76719870460328476</v>
      </c>
    </row>
    <row r="1244" spans="1:24" s="12" customFormat="1" hidden="1" x14ac:dyDescent="0.25">
      <c r="A1244" s="22" t="s">
        <v>40</v>
      </c>
      <c r="B1244" s="23">
        <v>2012</v>
      </c>
      <c r="C1244" s="23" t="s">
        <v>77</v>
      </c>
      <c r="D1244" s="24" t="s">
        <v>69</v>
      </c>
      <c r="E1244" s="25">
        <v>18989.04883</v>
      </c>
      <c r="F1244" s="25">
        <v>18074.998780000002</v>
      </c>
      <c r="G1244" s="25">
        <v>37064.047700000003</v>
      </c>
      <c r="H1244" s="44">
        <v>15256</v>
      </c>
      <c r="I1244" s="44">
        <v>14334</v>
      </c>
      <c r="J1244" s="44"/>
      <c r="K1244" s="44">
        <v>29590</v>
      </c>
      <c r="L1244" s="25">
        <v>13081</v>
      </c>
      <c r="M1244" s="25">
        <v>12082</v>
      </c>
      <c r="N1244" s="25"/>
      <c r="O1244" s="26">
        <v>25163</v>
      </c>
      <c r="P1244" s="27">
        <f>Table1[[#This Row],[Female Voters]]/Table1[[#This Row],[Female Population]]</f>
        <v>0.80341043601392437</v>
      </c>
      <c r="Q1244" s="27">
        <f>Table1[[#This Row],[Male Voters]]/Table1[[#This Row],[Male Population]]</f>
        <v>0.79302909916987552</v>
      </c>
      <c r="R1244" s="27">
        <f>Table1[[#This Row],[Total Voters]]/Table1[[#This Row],[Total Population]]</f>
        <v>0.7983477746279718</v>
      </c>
      <c r="S1244" s="27">
        <f>Table1[[#This Row],[Female Ballots]]/Table1[[#This Row],[Female Population]]</f>
        <v>0.68887073371120511</v>
      </c>
      <c r="T1244" s="27">
        <f>Table1[[#This Row],[Male Ballots]]/Table1[[#This Row],[Male Population]]</f>
        <v>0.66843711289036112</v>
      </c>
      <c r="U1244" s="27">
        <f>Table1[[#This Row],[Total Ballots]]/Table1[[#This Row],[Total Population]]</f>
        <v>0.67890588215490555</v>
      </c>
      <c r="V1244" s="27">
        <f>Table1[[#This Row],[Female Ballots]]/Table1[[#This Row],[Female Voters]]</f>
        <v>0.85743314105925539</v>
      </c>
      <c r="W1244" s="27">
        <f>Table1[[#This Row],[Male Ballots]]/Table1[[#This Row],[Male Voters]]</f>
        <v>0.84289102832426399</v>
      </c>
      <c r="X1244" s="27">
        <f>Table1[[#This Row],[Total Ballots]]/Table1[[#This Row],[Total Voters]]</f>
        <v>0.85038864481243659</v>
      </c>
    </row>
    <row r="1245" spans="1:24" s="12" customFormat="1" hidden="1" x14ac:dyDescent="0.25">
      <c r="A1245" s="22" t="s">
        <v>40</v>
      </c>
      <c r="B1245" s="23">
        <v>2012</v>
      </c>
      <c r="C1245" s="23" t="s">
        <v>77</v>
      </c>
      <c r="D1245" s="24" t="s">
        <v>70</v>
      </c>
      <c r="E1245" s="25">
        <v>19074.373599999999</v>
      </c>
      <c r="F1245" s="25">
        <v>18065.825129999997</v>
      </c>
      <c r="G1245" s="25">
        <v>37140.198700000001</v>
      </c>
      <c r="H1245" s="44">
        <v>16632</v>
      </c>
      <c r="I1245" s="44">
        <v>15360</v>
      </c>
      <c r="J1245" s="44">
        <v>1</v>
      </c>
      <c r="K1245" s="44">
        <v>31993</v>
      </c>
      <c r="L1245" s="25">
        <v>15329</v>
      </c>
      <c r="M1245" s="25">
        <v>13978</v>
      </c>
      <c r="N1245" s="25">
        <v>1</v>
      </c>
      <c r="O1245" s="26">
        <v>29308</v>
      </c>
      <c r="P1245" s="27">
        <f>Table1[[#This Row],[Female Voters]]/Table1[[#This Row],[Female Population]]</f>
        <v>0.87195523946327658</v>
      </c>
      <c r="Q1245" s="27">
        <f>Table1[[#This Row],[Male Voters]]/Table1[[#This Row],[Male Population]]</f>
        <v>0.85022410487596711</v>
      </c>
      <c r="R1245" s="27">
        <f>Table1[[#This Row],[Total Voters]]/Table1[[#This Row],[Total Population]]</f>
        <v>0.86141165421390165</v>
      </c>
      <c r="S1245" s="27">
        <f>Table1[[#This Row],[Female Ballots]]/Table1[[#This Row],[Female Population]]</f>
        <v>0.8036436908208614</v>
      </c>
      <c r="T1245" s="27">
        <f>Table1[[#This Row],[Male Ballots]]/Table1[[#This Row],[Male Population]]</f>
        <v>0.77372607668986126</v>
      </c>
      <c r="U1245" s="27">
        <f>Table1[[#This Row],[Total Ballots]]/Table1[[#This Row],[Total Population]]</f>
        <v>0.78911801836967554</v>
      </c>
      <c r="V1245" s="27">
        <f>Table1[[#This Row],[Female Ballots]]/Table1[[#This Row],[Female Voters]]</f>
        <v>0.92165704665704662</v>
      </c>
      <c r="W1245" s="27">
        <f>Table1[[#This Row],[Male Ballots]]/Table1[[#This Row],[Male Voters]]</f>
        <v>0.91002604166666667</v>
      </c>
      <c r="X1245" s="27">
        <f>Table1[[#This Row],[Total Ballots]]/Table1[[#This Row],[Total Voters]]</f>
        <v>0.91607539149188888</v>
      </c>
    </row>
    <row r="1246" spans="1:24" s="12" customFormat="1" hidden="1" x14ac:dyDescent="0.25">
      <c r="A1246" s="22" t="s">
        <v>40</v>
      </c>
      <c r="B1246" s="23">
        <v>2012</v>
      </c>
      <c r="C1246" s="23" t="s">
        <v>77</v>
      </c>
      <c r="D1246" s="24" t="s">
        <v>71</v>
      </c>
      <c r="E1246" s="25">
        <v>20435.836539999997</v>
      </c>
      <c r="F1246" s="25">
        <v>17205.15696</v>
      </c>
      <c r="G1246" s="25">
        <v>37640.993530000007</v>
      </c>
      <c r="H1246" s="44">
        <v>17299</v>
      </c>
      <c r="I1246" s="44">
        <v>15540</v>
      </c>
      <c r="J1246" s="44">
        <v>1</v>
      </c>
      <c r="K1246" s="44">
        <v>32840</v>
      </c>
      <c r="L1246" s="25">
        <v>15935</v>
      </c>
      <c r="M1246" s="25">
        <v>14567</v>
      </c>
      <c r="N1246" s="25">
        <v>1</v>
      </c>
      <c r="O1246" s="26">
        <v>30503</v>
      </c>
      <c r="P1246" s="27">
        <f>Table1[[#This Row],[Female Voters]]/Table1[[#This Row],[Female Population]]</f>
        <v>0.84650314980450525</v>
      </c>
      <c r="Q1246" s="27">
        <f>Table1[[#This Row],[Male Voters]]/Table1[[#This Row],[Male Population]]</f>
        <v>0.90321756646153839</v>
      </c>
      <c r="R1246" s="27">
        <f>Table1[[#This Row],[Total Voters]]/Table1[[#This Row],[Total Population]]</f>
        <v>0.87245306035363812</v>
      </c>
      <c r="S1246" s="27">
        <f>Table1[[#This Row],[Female Ballots]]/Table1[[#This Row],[Female Population]]</f>
        <v>0.77975765605727454</v>
      </c>
      <c r="T1246" s="27">
        <f>Table1[[#This Row],[Male Ballots]]/Table1[[#This Row],[Male Population]]</f>
        <v>0.84666475486777537</v>
      </c>
      <c r="U1246" s="27">
        <f>Table1[[#This Row],[Total Ballots]]/Table1[[#This Row],[Total Population]]</f>
        <v>0.81036649512688874</v>
      </c>
      <c r="V1246" s="27">
        <f>Table1[[#This Row],[Female Ballots]]/Table1[[#This Row],[Female Voters]]</f>
        <v>0.92115151164807219</v>
      </c>
      <c r="W1246" s="27">
        <f>Table1[[#This Row],[Male Ballots]]/Table1[[#This Row],[Male Voters]]</f>
        <v>0.93738738738738736</v>
      </c>
      <c r="X1246" s="27">
        <f>Table1[[#This Row],[Total Ballots]]/Table1[[#This Row],[Total Voters]]</f>
        <v>0.92883678440925699</v>
      </c>
    </row>
    <row r="1247" spans="1:24" s="12" customFormat="1" hidden="1" x14ac:dyDescent="0.25">
      <c r="A1247" s="8" t="s">
        <v>40</v>
      </c>
      <c r="B1247" s="17">
        <v>2012</v>
      </c>
      <c r="C1247" s="17" t="s">
        <v>77</v>
      </c>
      <c r="D1247" s="9" t="s">
        <v>453</v>
      </c>
      <c r="E1247" s="10">
        <v>125749.526</v>
      </c>
      <c r="F1247" s="10">
        <v>128750.461</v>
      </c>
      <c r="G1247" s="10">
        <v>254499.98699999999</v>
      </c>
      <c r="H1247" s="44">
        <v>79498</v>
      </c>
      <c r="I1247" s="44">
        <v>73725</v>
      </c>
      <c r="J1247" s="44">
        <v>12</v>
      </c>
      <c r="K1247" s="44">
        <v>153235</v>
      </c>
      <c r="L1247" s="10">
        <v>65877</v>
      </c>
      <c r="M1247" s="10">
        <v>59368</v>
      </c>
      <c r="N1247" s="10">
        <v>12</v>
      </c>
      <c r="O1247" s="11">
        <v>125257</v>
      </c>
      <c r="P1247" s="27">
        <f>Table1[[#This Row],[Female Voters]]/Table1[[#This Row],[Female Population]]</f>
        <v>0.63219323784965997</v>
      </c>
      <c r="Q1247" s="27">
        <f>Table1[[#This Row],[Male Voters]]/Table1[[#This Row],[Male Population]]</f>
        <v>0.57261930891261048</v>
      </c>
      <c r="R1247" s="27">
        <f>Table1[[#This Row],[Total Voters]]/Table1[[#This Row],[Total Population]]</f>
        <v>0.60210219185590763</v>
      </c>
      <c r="S1247" s="27">
        <f>Table1[[#This Row],[Female Ballots]]/Table1[[#This Row],[Female Population]]</f>
        <v>0.52387473810438057</v>
      </c>
      <c r="T1247" s="27">
        <f>Table1[[#This Row],[Male Ballots]]/Table1[[#This Row],[Male Population]]</f>
        <v>0.46110902857272101</v>
      </c>
      <c r="U1247" s="27">
        <f>Table1[[#This Row],[Total Ballots]]/Table1[[#This Row],[Total Population]]</f>
        <v>0.49216898388289504</v>
      </c>
      <c r="V1247" s="27">
        <f>Table1[[#This Row],[Female Ballots]]/Table1[[#This Row],[Female Voters]]</f>
        <v>0.82866235628569274</v>
      </c>
      <c r="W1247" s="27">
        <f>Table1[[#This Row],[Male Ballots]]/Table1[[#This Row],[Male Voters]]</f>
        <v>0.80526280094947444</v>
      </c>
      <c r="X1247" s="27">
        <f>Table1[[#This Row],[Total Ballots]]/Table1[[#This Row],[Total Voters]]</f>
        <v>0.81741769178059842</v>
      </c>
    </row>
    <row r="1248" spans="1:24" s="12" customFormat="1" hidden="1" x14ac:dyDescent="0.25">
      <c r="A1248" s="22" t="s">
        <v>51</v>
      </c>
      <c r="B1248" s="23">
        <v>2012</v>
      </c>
      <c r="C1248" s="23"/>
      <c r="D1248" s="24" t="s">
        <v>66</v>
      </c>
      <c r="E1248" s="25">
        <v>4604.3892799999994</v>
      </c>
      <c r="F1248" s="25">
        <v>4983.7811199999996</v>
      </c>
      <c r="G1248" s="25">
        <v>9588.1704000000009</v>
      </c>
      <c r="H1248" s="44">
        <v>1345</v>
      </c>
      <c r="I1248" s="44">
        <v>1243</v>
      </c>
      <c r="J1248" s="44"/>
      <c r="K1248" s="44">
        <v>2588</v>
      </c>
      <c r="L1248" s="25">
        <v>928</v>
      </c>
      <c r="M1248" s="25">
        <v>776</v>
      </c>
      <c r="N1248" s="25"/>
      <c r="O1248" s="26">
        <v>1704</v>
      </c>
      <c r="P1248" s="27">
        <f>Table1[[#This Row],[Female Voters]]/Table1[[#This Row],[Female Population]]</f>
        <v>0.29211257307071137</v>
      </c>
      <c r="Q1248" s="27">
        <f>Table1[[#This Row],[Male Voters]]/Table1[[#This Row],[Male Population]]</f>
        <v>0.24940902701601791</v>
      </c>
      <c r="R1248" s="27">
        <f>Table1[[#This Row],[Total Voters]]/Table1[[#This Row],[Total Population]]</f>
        <v>0.26991593724700591</v>
      </c>
      <c r="S1248" s="27">
        <f>Table1[[#This Row],[Female Ballots]]/Table1[[#This Row],[Female Population]]</f>
        <v>0.20154681621533097</v>
      </c>
      <c r="T1248" s="27">
        <f>Table1[[#This Row],[Male Ballots]]/Table1[[#This Row],[Male Population]]</f>
        <v>0.15570507237685433</v>
      </c>
      <c r="U1248" s="27">
        <f>Table1[[#This Row],[Total Ballots]]/Table1[[#This Row],[Total Population]]</f>
        <v>0.17771899423064069</v>
      </c>
      <c r="V1248" s="27">
        <f>Table1[[#This Row],[Female Ballots]]/Table1[[#This Row],[Female Voters]]</f>
        <v>0.68996282527881037</v>
      </c>
      <c r="W1248" s="27">
        <f>Table1[[#This Row],[Male Ballots]]/Table1[[#This Row],[Male Voters]]</f>
        <v>0.62429605792437648</v>
      </c>
      <c r="X1248" s="27">
        <f>Table1[[#This Row],[Total Ballots]]/Table1[[#This Row],[Total Voters]]</f>
        <v>0.65842349304482228</v>
      </c>
    </row>
    <row r="1249" spans="1:24" s="12" customFormat="1" hidden="1" x14ac:dyDescent="0.25">
      <c r="A1249" s="22" t="s">
        <v>51</v>
      </c>
      <c r="B1249" s="23">
        <v>2012</v>
      </c>
      <c r="C1249" s="23"/>
      <c r="D1249" s="24" t="s">
        <v>67</v>
      </c>
      <c r="E1249" s="25">
        <v>2218.285198</v>
      </c>
      <c r="F1249" s="25">
        <v>2609.3813300000002</v>
      </c>
      <c r="G1249" s="25">
        <v>4827.6665299999995</v>
      </c>
      <c r="H1249" s="44">
        <v>1613</v>
      </c>
      <c r="I1249" s="44">
        <v>1503</v>
      </c>
      <c r="J1249" s="44"/>
      <c r="K1249" s="44">
        <v>3116</v>
      </c>
      <c r="L1249" s="25">
        <v>1173</v>
      </c>
      <c r="M1249" s="25">
        <v>1061</v>
      </c>
      <c r="N1249" s="25"/>
      <c r="O1249" s="26">
        <v>2234</v>
      </c>
      <c r="P1249" s="27">
        <f>Table1[[#This Row],[Female Voters]]/Table1[[#This Row],[Female Population]]</f>
        <v>0.72713824239294234</v>
      </c>
      <c r="Q1249" s="27">
        <f>Table1[[#This Row],[Male Voters]]/Table1[[#This Row],[Male Population]]</f>
        <v>0.57599860270326986</v>
      </c>
      <c r="R1249" s="27">
        <f>Table1[[#This Row],[Total Voters]]/Table1[[#This Row],[Total Population]]</f>
        <v>0.64544640368936179</v>
      </c>
      <c r="S1249" s="27">
        <f>Table1[[#This Row],[Female Ballots]]/Table1[[#This Row],[Female Population]]</f>
        <v>0.52878683095283407</v>
      </c>
      <c r="T1249" s="27">
        <f>Table1[[#This Row],[Male Ballots]]/Table1[[#This Row],[Male Population]]</f>
        <v>0.40660979206132358</v>
      </c>
      <c r="U1249" s="27">
        <f>Table1[[#This Row],[Total Ballots]]/Table1[[#This Row],[Total Population]]</f>
        <v>0.46274944346663482</v>
      </c>
      <c r="V1249" s="27">
        <f>Table1[[#This Row],[Female Ballots]]/Table1[[#This Row],[Female Voters]]</f>
        <v>0.72721636701797887</v>
      </c>
      <c r="W1249" s="27">
        <f>Table1[[#This Row],[Male Ballots]]/Table1[[#This Row],[Male Voters]]</f>
        <v>0.70592149035262808</v>
      </c>
      <c r="X1249" s="27">
        <f>Table1[[#This Row],[Total Ballots]]/Table1[[#This Row],[Total Voters]]</f>
        <v>0.71694480102695768</v>
      </c>
    </row>
    <row r="1250" spans="1:24" s="12" customFormat="1" hidden="1" x14ac:dyDescent="0.25">
      <c r="A1250" s="22" t="s">
        <v>51</v>
      </c>
      <c r="B1250" s="23">
        <v>2012</v>
      </c>
      <c r="C1250" s="23"/>
      <c r="D1250" s="24" t="s">
        <v>68</v>
      </c>
      <c r="E1250" s="25">
        <v>1947.0958439999999</v>
      </c>
      <c r="F1250" s="25">
        <v>2009.628612</v>
      </c>
      <c r="G1250" s="25">
        <v>3956.7244599999995</v>
      </c>
      <c r="H1250" s="44">
        <v>1537</v>
      </c>
      <c r="I1250" s="44">
        <v>1418</v>
      </c>
      <c r="J1250" s="44"/>
      <c r="K1250" s="44">
        <v>2955</v>
      </c>
      <c r="L1250" s="25">
        <v>1265</v>
      </c>
      <c r="M1250" s="25">
        <v>1149</v>
      </c>
      <c r="N1250" s="25"/>
      <c r="O1250" s="26">
        <v>2414</v>
      </c>
      <c r="P1250" s="27">
        <f>Table1[[#This Row],[Female Voters]]/Table1[[#This Row],[Female Population]]</f>
        <v>0.78938076147421532</v>
      </c>
      <c r="Q1250" s="27">
        <f>Table1[[#This Row],[Male Voters]]/Table1[[#This Row],[Male Population]]</f>
        <v>0.70560301118961177</v>
      </c>
      <c r="R1250" s="27">
        <f>Table1[[#This Row],[Total Voters]]/Table1[[#This Row],[Total Population]]</f>
        <v>0.74682986643957527</v>
      </c>
      <c r="S1250" s="27">
        <f>Table1[[#This Row],[Female Ballots]]/Table1[[#This Row],[Female Population]]</f>
        <v>0.64968553237793258</v>
      </c>
      <c r="T1250" s="27">
        <f>Table1[[#This Row],[Male Ballots]]/Table1[[#This Row],[Male Population]]</f>
        <v>0.57174743290328911</v>
      </c>
      <c r="U1250" s="27">
        <f>Table1[[#This Row],[Total Ballots]]/Table1[[#This Row],[Total Population]]</f>
        <v>0.61010060831984247</v>
      </c>
      <c r="V1250" s="27">
        <f>Table1[[#This Row],[Female Ballots]]/Table1[[#This Row],[Female Voters]]</f>
        <v>0.82303188028627194</v>
      </c>
      <c r="W1250" s="27">
        <f>Table1[[#This Row],[Male Ballots]]/Table1[[#This Row],[Male Voters]]</f>
        <v>0.810296191819464</v>
      </c>
      <c r="X1250" s="27">
        <f>Table1[[#This Row],[Total Ballots]]/Table1[[#This Row],[Total Voters]]</f>
        <v>0.8169204737732656</v>
      </c>
    </row>
    <row r="1251" spans="1:24" s="12" customFormat="1" hidden="1" x14ac:dyDescent="0.25">
      <c r="A1251" s="22" t="s">
        <v>51</v>
      </c>
      <c r="B1251" s="23">
        <v>2012</v>
      </c>
      <c r="C1251" s="23"/>
      <c r="D1251" s="24" t="s">
        <v>69</v>
      </c>
      <c r="E1251" s="25">
        <v>2423.64111</v>
      </c>
      <c r="F1251" s="25">
        <v>2429.40724</v>
      </c>
      <c r="G1251" s="25">
        <v>4853.0483600000007</v>
      </c>
      <c r="H1251" s="44">
        <v>1965</v>
      </c>
      <c r="I1251" s="44">
        <v>1778</v>
      </c>
      <c r="J1251" s="44"/>
      <c r="K1251" s="44">
        <v>3743</v>
      </c>
      <c r="L1251" s="25">
        <v>1710</v>
      </c>
      <c r="M1251" s="25">
        <v>1518</v>
      </c>
      <c r="N1251" s="25"/>
      <c r="O1251" s="26">
        <v>3228</v>
      </c>
      <c r="P1251" s="27">
        <f>Table1[[#This Row],[Female Voters]]/Table1[[#This Row],[Female Population]]</f>
        <v>0.81076360352709154</v>
      </c>
      <c r="Q1251" s="27">
        <f>Table1[[#This Row],[Male Voters]]/Table1[[#This Row],[Male Population]]</f>
        <v>0.73186576985750651</v>
      </c>
      <c r="R1251" s="27">
        <f>Table1[[#This Row],[Total Voters]]/Table1[[#This Row],[Total Population]]</f>
        <v>0.77126781403019018</v>
      </c>
      <c r="S1251" s="27">
        <f>Table1[[#This Row],[Female Ballots]]/Table1[[#This Row],[Female Population]]</f>
        <v>0.70555000612281249</v>
      </c>
      <c r="T1251" s="27">
        <f>Table1[[#This Row],[Male Ballots]]/Table1[[#This Row],[Male Population]]</f>
        <v>0.62484377876473274</v>
      </c>
      <c r="U1251" s="27">
        <f>Table1[[#This Row],[Total Ballots]]/Table1[[#This Row],[Total Population]]</f>
        <v>0.66514894568246163</v>
      </c>
      <c r="V1251" s="27">
        <f>Table1[[#This Row],[Female Ballots]]/Table1[[#This Row],[Female Voters]]</f>
        <v>0.87022900763358779</v>
      </c>
      <c r="W1251" s="27">
        <f>Table1[[#This Row],[Male Ballots]]/Table1[[#This Row],[Male Voters]]</f>
        <v>0.85376827896512941</v>
      </c>
      <c r="X1251" s="27">
        <f>Table1[[#This Row],[Total Ballots]]/Table1[[#This Row],[Total Voters]]</f>
        <v>0.86240983168581353</v>
      </c>
    </row>
    <row r="1252" spans="1:24" s="12" customFormat="1" hidden="1" x14ac:dyDescent="0.25">
      <c r="A1252" s="22" t="s">
        <v>51</v>
      </c>
      <c r="B1252" s="23">
        <v>2012</v>
      </c>
      <c r="C1252" s="23"/>
      <c r="D1252" s="24" t="s">
        <v>70</v>
      </c>
      <c r="E1252" s="25">
        <v>2455.4239600000001</v>
      </c>
      <c r="F1252" s="25">
        <v>2491.74154</v>
      </c>
      <c r="G1252" s="25">
        <v>4947.1655200000005</v>
      </c>
      <c r="H1252" s="44">
        <v>2257</v>
      </c>
      <c r="I1252" s="44">
        <v>2133</v>
      </c>
      <c r="J1252" s="44"/>
      <c r="K1252" s="44">
        <v>4390</v>
      </c>
      <c r="L1252" s="25">
        <v>2086</v>
      </c>
      <c r="M1252" s="25">
        <v>1958</v>
      </c>
      <c r="N1252" s="25"/>
      <c r="O1252" s="26">
        <v>4044</v>
      </c>
      <c r="P1252" s="27">
        <f>Table1[[#This Row],[Female Voters]]/Table1[[#This Row],[Female Population]]</f>
        <v>0.91918953173365625</v>
      </c>
      <c r="Q1252" s="27">
        <f>Table1[[#This Row],[Male Voters]]/Table1[[#This Row],[Male Population]]</f>
        <v>0.85602778850008654</v>
      </c>
      <c r="R1252" s="27">
        <f>Table1[[#This Row],[Total Voters]]/Table1[[#This Row],[Total Population]]</f>
        <v>0.88737681855447592</v>
      </c>
      <c r="S1252" s="27">
        <f>Table1[[#This Row],[Female Ballots]]/Table1[[#This Row],[Female Population]]</f>
        <v>0.8495477905167953</v>
      </c>
      <c r="T1252" s="27">
        <f>Table1[[#This Row],[Male Ballots]]/Table1[[#This Row],[Male Population]]</f>
        <v>0.78579578522417703</v>
      </c>
      <c r="U1252" s="27">
        <f>Table1[[#This Row],[Total Ballots]]/Table1[[#This Row],[Total Population]]</f>
        <v>0.81743778000781342</v>
      </c>
      <c r="V1252" s="27">
        <f>Table1[[#This Row],[Female Ballots]]/Table1[[#This Row],[Female Voters]]</f>
        <v>0.92423571112095704</v>
      </c>
      <c r="W1252" s="27">
        <f>Table1[[#This Row],[Male Ballots]]/Table1[[#This Row],[Male Voters]]</f>
        <v>0.91795593061415848</v>
      </c>
      <c r="X1252" s="27">
        <f>Table1[[#This Row],[Total Ballots]]/Table1[[#This Row],[Total Voters]]</f>
        <v>0.92118451025056947</v>
      </c>
    </row>
    <row r="1253" spans="1:24" s="12" customFormat="1" hidden="1" x14ac:dyDescent="0.25">
      <c r="A1253" s="22" t="s">
        <v>51</v>
      </c>
      <c r="B1253" s="23">
        <v>2012</v>
      </c>
      <c r="C1253" s="23"/>
      <c r="D1253" s="24" t="s">
        <v>71</v>
      </c>
      <c r="E1253" s="25">
        <v>2947.811236</v>
      </c>
      <c r="F1253" s="25">
        <v>2678.451564</v>
      </c>
      <c r="G1253" s="25">
        <v>5626.2627979999997</v>
      </c>
      <c r="H1253" s="44">
        <v>2746</v>
      </c>
      <c r="I1253" s="44">
        <v>2527</v>
      </c>
      <c r="J1253" s="44"/>
      <c r="K1253" s="44">
        <v>5273</v>
      </c>
      <c r="L1253" s="25">
        <v>2502</v>
      </c>
      <c r="M1253" s="25">
        <v>2347</v>
      </c>
      <c r="N1253" s="25"/>
      <c r="O1253" s="26">
        <v>4849</v>
      </c>
      <c r="P1253" s="27">
        <f>Table1[[#This Row],[Female Voters]]/Table1[[#This Row],[Female Population]]</f>
        <v>0.93153861633493007</v>
      </c>
      <c r="Q1253" s="27">
        <f>Table1[[#This Row],[Male Voters]]/Table1[[#This Row],[Male Population]]</f>
        <v>0.94345555244097001</v>
      </c>
      <c r="R1253" s="27">
        <f>Table1[[#This Row],[Total Voters]]/Table1[[#This Row],[Total Population]]</f>
        <v>0.93721182058442487</v>
      </c>
      <c r="S1253" s="27">
        <f>Table1[[#This Row],[Female Ballots]]/Table1[[#This Row],[Female Population]]</f>
        <v>0.84876533797159326</v>
      </c>
      <c r="T1253" s="27">
        <f>Table1[[#This Row],[Male Ballots]]/Table1[[#This Row],[Male Population]]</f>
        <v>0.87625254514402706</v>
      </c>
      <c r="U1253" s="27">
        <f>Table1[[#This Row],[Total Ballots]]/Table1[[#This Row],[Total Population]]</f>
        <v>0.8618509611253321</v>
      </c>
      <c r="V1253" s="27">
        <f>Table1[[#This Row],[Female Ballots]]/Table1[[#This Row],[Female Voters]]</f>
        <v>0.91114348142753099</v>
      </c>
      <c r="W1253" s="27">
        <f>Table1[[#This Row],[Male Ballots]]/Table1[[#This Row],[Male Voters]]</f>
        <v>0.92876929165017807</v>
      </c>
      <c r="X1253" s="27">
        <f>Table1[[#This Row],[Total Ballots]]/Table1[[#This Row],[Total Voters]]</f>
        <v>0.91959036601555089</v>
      </c>
    </row>
    <row r="1254" spans="1:24" s="12" customFormat="1" hidden="1" x14ac:dyDescent="0.25">
      <c r="A1254" s="8" t="s">
        <v>51</v>
      </c>
      <c r="B1254" s="17">
        <v>2012</v>
      </c>
      <c r="C1254" s="17"/>
      <c r="D1254" s="9" t="s">
        <v>453</v>
      </c>
      <c r="E1254" s="10">
        <v>20433.759300000002</v>
      </c>
      <c r="F1254" s="10">
        <v>21066.2379</v>
      </c>
      <c r="G1254" s="10">
        <v>41499.997300000003</v>
      </c>
      <c r="H1254" s="44">
        <v>11463</v>
      </c>
      <c r="I1254" s="44">
        <v>10602</v>
      </c>
      <c r="J1254" s="44"/>
      <c r="K1254" s="44">
        <v>22065</v>
      </c>
      <c r="L1254" s="10">
        <v>9664</v>
      </c>
      <c r="M1254" s="10">
        <v>8809</v>
      </c>
      <c r="N1254" s="10"/>
      <c r="O1254" s="11">
        <v>18473</v>
      </c>
      <c r="P1254" s="27">
        <f>Table1[[#This Row],[Female Voters]]/Table1[[#This Row],[Female Population]]</f>
        <v>0.56098341140780683</v>
      </c>
      <c r="Q1254" s="27">
        <f>Table1[[#This Row],[Male Voters]]/Table1[[#This Row],[Male Population]]</f>
        <v>0.50326973664338992</v>
      </c>
      <c r="R1254" s="27">
        <f>Table1[[#This Row],[Total Voters]]/Table1[[#This Row],[Total Population]]</f>
        <v>0.5316867815796219</v>
      </c>
      <c r="S1254" s="27">
        <f>Table1[[#This Row],[Female Ballots]]/Table1[[#This Row],[Female Population]]</f>
        <v>0.47294283240382495</v>
      </c>
      <c r="T1254" s="27">
        <f>Table1[[#This Row],[Male Ballots]]/Table1[[#This Row],[Male Population]]</f>
        <v>0.41815724486810241</v>
      </c>
      <c r="U1254" s="27">
        <f>Table1[[#This Row],[Total Ballots]]/Table1[[#This Row],[Total Population]]</f>
        <v>0.44513255908091343</v>
      </c>
      <c r="V1254" s="27">
        <f>Table1[[#This Row],[Female Ballots]]/Table1[[#This Row],[Female Voters]]</f>
        <v>0.84306028090377738</v>
      </c>
      <c r="W1254" s="27">
        <f>Table1[[#This Row],[Male Ballots]]/Table1[[#This Row],[Male Voters]]</f>
        <v>0.83088096585549898</v>
      </c>
      <c r="X1254" s="27">
        <f>Table1[[#This Row],[Total Ballots]]/Table1[[#This Row],[Total Voters]]</f>
        <v>0.83720824835712671</v>
      </c>
    </row>
    <row r="1255" spans="1:24" s="12" customFormat="1" hidden="1" x14ac:dyDescent="0.25">
      <c r="A1255" s="22" t="s">
        <v>30</v>
      </c>
      <c r="B1255" s="23">
        <v>2012</v>
      </c>
      <c r="C1255" s="23" t="s">
        <v>76</v>
      </c>
      <c r="D1255" s="24" t="s">
        <v>66</v>
      </c>
      <c r="E1255" s="25">
        <v>628.88615600000003</v>
      </c>
      <c r="F1255" s="25">
        <v>647.66827799999999</v>
      </c>
      <c r="G1255" s="25">
        <v>1276.5544340000001</v>
      </c>
      <c r="H1255" s="44">
        <v>478</v>
      </c>
      <c r="I1255" s="44">
        <v>425</v>
      </c>
      <c r="J1255" s="44"/>
      <c r="K1255" s="44">
        <v>903</v>
      </c>
      <c r="L1255" s="25">
        <v>252</v>
      </c>
      <c r="M1255" s="25">
        <v>200</v>
      </c>
      <c r="N1255" s="25"/>
      <c r="O1255" s="26">
        <v>452</v>
      </c>
      <c r="P1255" s="27">
        <f>Table1[[#This Row],[Female Voters]]/Table1[[#This Row],[Female Population]]</f>
        <v>0.76007397434266299</v>
      </c>
      <c r="Q1255" s="27">
        <f>Table1[[#This Row],[Male Voters]]/Table1[[#This Row],[Male Population]]</f>
        <v>0.65620011730758254</v>
      </c>
      <c r="R1255" s="27">
        <f>Table1[[#This Row],[Total Voters]]/Table1[[#This Row],[Total Population]]</f>
        <v>0.70737289061031916</v>
      </c>
      <c r="S1255" s="27">
        <f>Table1[[#This Row],[Female Ballots]]/Table1[[#This Row],[Female Population]]</f>
        <v>0.40070845509278469</v>
      </c>
      <c r="T1255" s="27">
        <f>Table1[[#This Row],[Male Ballots]]/Table1[[#This Row],[Male Population]]</f>
        <v>0.30880005520356829</v>
      </c>
      <c r="U1255" s="27">
        <f>Table1[[#This Row],[Total Ballots]]/Table1[[#This Row],[Total Population]]</f>
        <v>0.35407812464658278</v>
      </c>
      <c r="V1255" s="27">
        <f>Table1[[#This Row],[Female Ballots]]/Table1[[#This Row],[Female Voters]]</f>
        <v>0.52719665271966532</v>
      </c>
      <c r="W1255" s="27">
        <f>Table1[[#This Row],[Male Ballots]]/Table1[[#This Row],[Male Voters]]</f>
        <v>0.47058823529411764</v>
      </c>
      <c r="X1255" s="27">
        <f>Table1[[#This Row],[Total Ballots]]/Table1[[#This Row],[Total Voters]]</f>
        <v>0.50055370985603542</v>
      </c>
    </row>
    <row r="1256" spans="1:24" s="12" customFormat="1" hidden="1" x14ac:dyDescent="0.25">
      <c r="A1256" s="22" t="s">
        <v>30</v>
      </c>
      <c r="B1256" s="23">
        <v>2012</v>
      </c>
      <c r="C1256" s="23" t="s">
        <v>76</v>
      </c>
      <c r="D1256" s="24" t="s">
        <v>67</v>
      </c>
      <c r="E1256" s="25">
        <v>947.60053500000004</v>
      </c>
      <c r="F1256" s="25">
        <v>963.76305500000001</v>
      </c>
      <c r="G1256" s="25">
        <v>1911.363591</v>
      </c>
      <c r="H1256" s="44">
        <v>763</v>
      </c>
      <c r="I1256" s="44">
        <v>747</v>
      </c>
      <c r="J1256" s="44"/>
      <c r="K1256" s="44">
        <v>1510</v>
      </c>
      <c r="L1256" s="25">
        <v>473</v>
      </c>
      <c r="M1256" s="25">
        <v>442</v>
      </c>
      <c r="N1256" s="25"/>
      <c r="O1256" s="26">
        <v>915</v>
      </c>
      <c r="P1256" s="27">
        <f>Table1[[#This Row],[Female Voters]]/Table1[[#This Row],[Female Population]]</f>
        <v>0.80519160956362268</v>
      </c>
      <c r="Q1256" s="27">
        <f>Table1[[#This Row],[Male Voters]]/Table1[[#This Row],[Male Population]]</f>
        <v>0.77508677690493122</v>
      </c>
      <c r="R1256" s="27">
        <f>Table1[[#This Row],[Total Voters]]/Table1[[#This Row],[Total Population]]</f>
        <v>0.7900119093562874</v>
      </c>
      <c r="S1256" s="27">
        <f>Table1[[#This Row],[Female Ballots]]/Table1[[#This Row],[Female Population]]</f>
        <v>0.49915548010955901</v>
      </c>
      <c r="T1256" s="27">
        <f>Table1[[#This Row],[Male Ballots]]/Table1[[#This Row],[Male Population]]</f>
        <v>0.45861894965459121</v>
      </c>
      <c r="U1256" s="27">
        <f>Table1[[#This Row],[Total Ballots]]/Table1[[#This Row],[Total Population]]</f>
        <v>0.47871582586821387</v>
      </c>
      <c r="V1256" s="27">
        <f>Table1[[#This Row],[Female Ballots]]/Table1[[#This Row],[Female Voters]]</f>
        <v>0.61992136304062906</v>
      </c>
      <c r="W1256" s="27">
        <f>Table1[[#This Row],[Male Ballots]]/Table1[[#This Row],[Male Voters]]</f>
        <v>0.5917001338688086</v>
      </c>
      <c r="X1256" s="27">
        <f>Table1[[#This Row],[Total Ballots]]/Table1[[#This Row],[Total Voters]]</f>
        <v>0.60596026490066224</v>
      </c>
    </row>
    <row r="1257" spans="1:24" s="12" customFormat="1" hidden="1" x14ac:dyDescent="0.25">
      <c r="A1257" s="22" t="s">
        <v>30</v>
      </c>
      <c r="B1257" s="23">
        <v>2012</v>
      </c>
      <c r="C1257" s="23" t="s">
        <v>76</v>
      </c>
      <c r="D1257" s="24" t="s">
        <v>68</v>
      </c>
      <c r="E1257" s="25">
        <v>1172.409449</v>
      </c>
      <c r="F1257" s="25">
        <v>1253.6686930000001</v>
      </c>
      <c r="G1257" s="25">
        <v>2426.0781500000003</v>
      </c>
      <c r="H1257" s="44">
        <v>901</v>
      </c>
      <c r="I1257" s="44">
        <v>860</v>
      </c>
      <c r="J1257" s="44"/>
      <c r="K1257" s="44">
        <v>1761</v>
      </c>
      <c r="L1257" s="25">
        <v>686</v>
      </c>
      <c r="M1257" s="25">
        <v>625</v>
      </c>
      <c r="N1257" s="25"/>
      <c r="O1257" s="26">
        <v>1311</v>
      </c>
      <c r="P1257" s="27">
        <f>Table1[[#This Row],[Female Voters]]/Table1[[#This Row],[Female Population]]</f>
        <v>0.76850284750647724</v>
      </c>
      <c r="Q1257" s="27">
        <f>Table1[[#This Row],[Male Voters]]/Table1[[#This Row],[Male Population]]</f>
        <v>0.68598666043262191</v>
      </c>
      <c r="R1257" s="27">
        <f>Table1[[#This Row],[Total Voters]]/Table1[[#This Row],[Total Population]]</f>
        <v>0.72586284988387528</v>
      </c>
      <c r="S1257" s="27">
        <f>Table1[[#This Row],[Female Ballots]]/Table1[[#This Row],[Female Population]]</f>
        <v>0.58511981508262312</v>
      </c>
      <c r="T1257" s="27">
        <f>Table1[[#This Row],[Male Ballots]]/Table1[[#This Row],[Male Population]]</f>
        <v>0.49853681717487058</v>
      </c>
      <c r="U1257" s="27">
        <f>Table1[[#This Row],[Total Ballots]]/Table1[[#This Row],[Total Population]]</f>
        <v>0.54037830562053402</v>
      </c>
      <c r="V1257" s="27">
        <f>Table1[[#This Row],[Female Ballots]]/Table1[[#This Row],[Female Voters]]</f>
        <v>0.76137624861265263</v>
      </c>
      <c r="W1257" s="27">
        <f>Table1[[#This Row],[Male Ballots]]/Table1[[#This Row],[Male Voters]]</f>
        <v>0.72674418604651159</v>
      </c>
      <c r="X1257" s="27">
        <f>Table1[[#This Row],[Total Ballots]]/Table1[[#This Row],[Total Voters]]</f>
        <v>0.74446337308347532</v>
      </c>
    </row>
    <row r="1258" spans="1:24" s="12" customFormat="1" hidden="1" x14ac:dyDescent="0.25">
      <c r="A1258" s="22" t="s">
        <v>30</v>
      </c>
      <c r="B1258" s="23">
        <v>2012</v>
      </c>
      <c r="C1258" s="23" t="s">
        <v>76</v>
      </c>
      <c r="D1258" s="24" t="s">
        <v>69</v>
      </c>
      <c r="E1258" s="25">
        <v>1459.7372419999999</v>
      </c>
      <c r="F1258" s="25">
        <v>1464.2037270000001</v>
      </c>
      <c r="G1258" s="25">
        <v>2923.9409700000001</v>
      </c>
      <c r="H1258" s="44">
        <v>1120</v>
      </c>
      <c r="I1258" s="44">
        <v>1081</v>
      </c>
      <c r="J1258" s="44"/>
      <c r="K1258" s="44">
        <v>2201</v>
      </c>
      <c r="L1258" s="25">
        <v>901</v>
      </c>
      <c r="M1258" s="25">
        <v>844</v>
      </c>
      <c r="N1258" s="25"/>
      <c r="O1258" s="26">
        <v>1745</v>
      </c>
      <c r="P1258" s="27">
        <f>Table1[[#This Row],[Female Voters]]/Table1[[#This Row],[Female Population]]</f>
        <v>0.76726137264640681</v>
      </c>
      <c r="Q1258" s="27">
        <f>Table1[[#This Row],[Male Voters]]/Table1[[#This Row],[Male Population]]</f>
        <v>0.7382852400019877</v>
      </c>
      <c r="R1258" s="27">
        <f>Table1[[#This Row],[Total Voters]]/Table1[[#This Row],[Total Population]]</f>
        <v>0.7527511747270329</v>
      </c>
      <c r="S1258" s="27">
        <f>Table1[[#This Row],[Female Ballots]]/Table1[[#This Row],[Female Population]]</f>
        <v>0.61723437210215404</v>
      </c>
      <c r="T1258" s="27">
        <f>Table1[[#This Row],[Male Ballots]]/Table1[[#This Row],[Male Population]]</f>
        <v>0.57642251855844373</v>
      </c>
      <c r="U1258" s="27">
        <f>Table1[[#This Row],[Total Ballots]]/Table1[[#This Row],[Total Population]]</f>
        <v>0.59679727392034176</v>
      </c>
      <c r="V1258" s="27">
        <f>Table1[[#This Row],[Female Ballots]]/Table1[[#This Row],[Female Voters]]</f>
        <v>0.80446428571428574</v>
      </c>
      <c r="W1258" s="27">
        <f>Table1[[#This Row],[Male Ballots]]/Table1[[#This Row],[Male Voters]]</f>
        <v>0.78075855689176688</v>
      </c>
      <c r="X1258" s="27">
        <f>Table1[[#This Row],[Total Ballots]]/Table1[[#This Row],[Total Voters]]</f>
        <v>0.79282144479781913</v>
      </c>
    </row>
    <row r="1259" spans="1:24" s="12" customFormat="1" hidden="1" x14ac:dyDescent="0.25">
      <c r="A1259" s="22" t="s">
        <v>30</v>
      </c>
      <c r="B1259" s="23">
        <v>2012</v>
      </c>
      <c r="C1259" s="23" t="s">
        <v>76</v>
      </c>
      <c r="D1259" s="24" t="s">
        <v>70</v>
      </c>
      <c r="E1259" s="25">
        <v>1866.2118679999999</v>
      </c>
      <c r="F1259" s="25">
        <v>1821.3721660000001</v>
      </c>
      <c r="G1259" s="25">
        <v>3687.5840399999997</v>
      </c>
      <c r="H1259" s="44">
        <v>1614</v>
      </c>
      <c r="I1259" s="44">
        <v>1513</v>
      </c>
      <c r="J1259" s="44"/>
      <c r="K1259" s="44">
        <v>3127</v>
      </c>
      <c r="L1259" s="25">
        <v>1438</v>
      </c>
      <c r="M1259" s="25">
        <v>1318</v>
      </c>
      <c r="N1259" s="25"/>
      <c r="O1259" s="26">
        <v>2756</v>
      </c>
      <c r="P1259" s="27">
        <f>Table1[[#This Row],[Female Voters]]/Table1[[#This Row],[Female Population]]</f>
        <v>0.86485357192037748</v>
      </c>
      <c r="Q1259" s="27">
        <f>Table1[[#This Row],[Male Voters]]/Table1[[#This Row],[Male Population]]</f>
        <v>0.83069239128803063</v>
      </c>
      <c r="R1259" s="27">
        <f>Table1[[#This Row],[Total Voters]]/Table1[[#This Row],[Total Population]]</f>
        <v>0.84798067408926092</v>
      </c>
      <c r="S1259" s="27">
        <f>Table1[[#This Row],[Female Ballots]]/Table1[[#This Row],[Female Population]]</f>
        <v>0.77054488006288901</v>
      </c>
      <c r="T1259" s="27">
        <f>Table1[[#This Row],[Male Ballots]]/Table1[[#This Row],[Male Population]]</f>
        <v>0.7236302522918866</v>
      </c>
      <c r="U1259" s="27">
        <f>Table1[[#This Row],[Total Ballots]]/Table1[[#This Row],[Total Population]]</f>
        <v>0.74737279750239949</v>
      </c>
      <c r="V1259" s="27">
        <f>Table1[[#This Row],[Female Ballots]]/Table1[[#This Row],[Female Voters]]</f>
        <v>0.89095415117719945</v>
      </c>
      <c r="W1259" s="27">
        <f>Table1[[#This Row],[Male Ballots]]/Table1[[#This Row],[Male Voters]]</f>
        <v>0.87111698612029076</v>
      </c>
      <c r="X1259" s="27">
        <f>Table1[[#This Row],[Total Ballots]]/Table1[[#This Row],[Total Voters]]</f>
        <v>0.88135593220338981</v>
      </c>
    </row>
    <row r="1260" spans="1:24" s="12" customFormat="1" hidden="1" x14ac:dyDescent="0.25">
      <c r="A1260" s="22" t="s">
        <v>30</v>
      </c>
      <c r="B1260" s="23">
        <v>2012</v>
      </c>
      <c r="C1260" s="23" t="s">
        <v>76</v>
      </c>
      <c r="D1260" s="24" t="s">
        <v>71</v>
      </c>
      <c r="E1260" s="25">
        <v>2000.6757600000001</v>
      </c>
      <c r="F1260" s="25">
        <v>2025.5545889999999</v>
      </c>
      <c r="G1260" s="25">
        <v>4026.2303440000001</v>
      </c>
      <c r="H1260" s="44">
        <v>1772</v>
      </c>
      <c r="I1260" s="44">
        <v>1825</v>
      </c>
      <c r="J1260" s="44"/>
      <c r="K1260" s="44">
        <v>3597</v>
      </c>
      <c r="L1260" s="25">
        <v>1620</v>
      </c>
      <c r="M1260" s="25">
        <v>1671</v>
      </c>
      <c r="N1260" s="25"/>
      <c r="O1260" s="26">
        <v>3291</v>
      </c>
      <c r="P1260" s="27">
        <f>Table1[[#This Row],[Female Voters]]/Table1[[#This Row],[Female Population]]</f>
        <v>0.88570073943415994</v>
      </c>
      <c r="Q1260" s="27">
        <f>Table1[[#This Row],[Male Voters]]/Table1[[#This Row],[Male Population]]</f>
        <v>0.90098781336769007</v>
      </c>
      <c r="R1260" s="27">
        <f>Table1[[#This Row],[Total Voters]]/Table1[[#This Row],[Total Population]]</f>
        <v>0.89339150835230996</v>
      </c>
      <c r="S1260" s="27">
        <f>Table1[[#This Row],[Female Ballots]]/Table1[[#This Row],[Female Population]]</f>
        <v>0.80972640964071052</v>
      </c>
      <c r="T1260" s="27">
        <f>Table1[[#This Row],[Male Ballots]]/Table1[[#This Row],[Male Population]]</f>
        <v>0.82495925267803294</v>
      </c>
      <c r="U1260" s="27">
        <f>Table1[[#This Row],[Total Ballots]]/Table1[[#This Row],[Total Population]]</f>
        <v>0.81738989546495755</v>
      </c>
      <c r="V1260" s="27">
        <f>Table1[[#This Row],[Female Ballots]]/Table1[[#This Row],[Female Voters]]</f>
        <v>0.91422121896162534</v>
      </c>
      <c r="W1260" s="27">
        <f>Table1[[#This Row],[Male Ballots]]/Table1[[#This Row],[Male Voters]]</f>
        <v>0.91561643835616435</v>
      </c>
      <c r="X1260" s="27">
        <f>Table1[[#This Row],[Total Ballots]]/Table1[[#This Row],[Total Voters]]</f>
        <v>0.91492910758965806</v>
      </c>
    </row>
    <row r="1261" spans="1:24" s="12" customFormat="1" hidden="1" x14ac:dyDescent="0.25">
      <c r="A1261" s="8" t="s">
        <v>30</v>
      </c>
      <c r="B1261" s="17">
        <v>2012</v>
      </c>
      <c r="C1261" s="17" t="s">
        <v>76</v>
      </c>
      <c r="D1261" s="9" t="s">
        <v>453</v>
      </c>
      <c r="E1261" s="10">
        <v>10182.213100000001</v>
      </c>
      <c r="F1261" s="10">
        <v>10417.784100000001</v>
      </c>
      <c r="G1261" s="10">
        <v>20599.997200000002</v>
      </c>
      <c r="H1261" s="44">
        <v>6648</v>
      </c>
      <c r="I1261" s="44">
        <v>6451</v>
      </c>
      <c r="J1261" s="44"/>
      <c r="K1261" s="44">
        <v>13099</v>
      </c>
      <c r="L1261" s="10">
        <v>5370</v>
      </c>
      <c r="M1261" s="10">
        <v>5100</v>
      </c>
      <c r="N1261" s="10"/>
      <c r="O1261" s="11">
        <v>10470</v>
      </c>
      <c r="P1261" s="27">
        <f>Table1[[#This Row],[Female Voters]]/Table1[[#This Row],[Female Population]]</f>
        <v>0.65290324752680728</v>
      </c>
      <c r="Q1261" s="27">
        <f>Table1[[#This Row],[Male Voters]]/Table1[[#This Row],[Male Population]]</f>
        <v>0.61922957301447623</v>
      </c>
      <c r="R1261" s="27">
        <f>Table1[[#This Row],[Total Voters]]/Table1[[#This Row],[Total Population]]</f>
        <v>0.63587387283722541</v>
      </c>
      <c r="S1261" s="27">
        <f>Table1[[#This Row],[Female Ballots]]/Table1[[#This Row],[Female Population]]</f>
        <v>0.52739025860694266</v>
      </c>
      <c r="T1261" s="27">
        <f>Table1[[#This Row],[Male Ballots]]/Table1[[#This Row],[Male Population]]</f>
        <v>0.48954748447896895</v>
      </c>
      <c r="U1261" s="27">
        <f>Table1[[#This Row],[Total Ballots]]/Table1[[#This Row],[Total Population]]</f>
        <v>0.5082524962673296</v>
      </c>
      <c r="V1261" s="27">
        <f>Table1[[#This Row],[Female Ballots]]/Table1[[#This Row],[Female Voters]]</f>
        <v>0.8077617328519856</v>
      </c>
      <c r="W1261" s="27">
        <f>Table1[[#This Row],[Male Ballots]]/Table1[[#This Row],[Male Voters]]</f>
        <v>0.7905751046349403</v>
      </c>
      <c r="X1261" s="27">
        <f>Table1[[#This Row],[Total Ballots]]/Table1[[#This Row],[Total Voters]]</f>
        <v>0.799297656309642</v>
      </c>
    </row>
    <row r="1262" spans="1:24" s="12" customFormat="1" hidden="1" x14ac:dyDescent="0.25">
      <c r="A1262" s="22" t="s">
        <v>43</v>
      </c>
      <c r="B1262" s="23">
        <v>2012</v>
      </c>
      <c r="C1262" s="23"/>
      <c r="D1262" s="24" t="s">
        <v>66</v>
      </c>
      <c r="E1262" s="25">
        <v>3036.969967</v>
      </c>
      <c r="F1262" s="25">
        <v>3553.3648800000001</v>
      </c>
      <c r="G1262" s="25">
        <v>6590.3348599999999</v>
      </c>
      <c r="H1262" s="44">
        <v>2131</v>
      </c>
      <c r="I1262" s="44">
        <v>2054</v>
      </c>
      <c r="J1262" s="44">
        <v>8</v>
      </c>
      <c r="K1262" s="44">
        <v>4193</v>
      </c>
      <c r="L1262" s="25">
        <v>1141</v>
      </c>
      <c r="M1262" s="25">
        <v>1019</v>
      </c>
      <c r="N1262" s="25">
        <v>3</v>
      </c>
      <c r="O1262" s="26">
        <v>2163</v>
      </c>
      <c r="P1262" s="27">
        <f>Table1[[#This Row],[Female Voters]]/Table1[[#This Row],[Female Population]]</f>
        <v>0.70168622777164258</v>
      </c>
      <c r="Q1262" s="27">
        <f>Table1[[#This Row],[Male Voters]]/Table1[[#This Row],[Male Population]]</f>
        <v>0.57804364858809543</v>
      </c>
      <c r="R1262" s="27">
        <f>Table1[[#This Row],[Total Voters]]/Table1[[#This Row],[Total Population]]</f>
        <v>0.63623474209928088</v>
      </c>
      <c r="S1262" s="27">
        <f>Table1[[#This Row],[Female Ballots]]/Table1[[#This Row],[Female Population]]</f>
        <v>0.37570341899926996</v>
      </c>
      <c r="T1262" s="27">
        <f>Table1[[#This Row],[Male Ballots]]/Table1[[#This Row],[Male Population]]</f>
        <v>0.28677043715251666</v>
      </c>
      <c r="U1262" s="27">
        <f>Table1[[#This Row],[Total Ballots]]/Table1[[#This Row],[Total Population]]</f>
        <v>0.32820790535672417</v>
      </c>
      <c r="V1262" s="27">
        <f>Table1[[#This Row],[Female Ballots]]/Table1[[#This Row],[Female Voters]]</f>
        <v>0.53542937587986861</v>
      </c>
      <c r="W1262" s="27">
        <f>Table1[[#This Row],[Male Ballots]]/Table1[[#This Row],[Male Voters]]</f>
        <v>0.49610516066212268</v>
      </c>
      <c r="X1262" s="27">
        <f>Table1[[#This Row],[Total Ballots]]/Table1[[#This Row],[Total Voters]]</f>
        <v>0.5158597662771286</v>
      </c>
    </row>
    <row r="1263" spans="1:24" s="12" customFormat="1" hidden="1" x14ac:dyDescent="0.25">
      <c r="A1263" s="22" t="s">
        <v>43</v>
      </c>
      <c r="B1263" s="23">
        <v>2012</v>
      </c>
      <c r="C1263" s="23"/>
      <c r="D1263" s="24" t="s">
        <v>67</v>
      </c>
      <c r="E1263" s="25">
        <v>4309.2096299999994</v>
      </c>
      <c r="F1263" s="25">
        <v>4404.4934499999999</v>
      </c>
      <c r="G1263" s="25">
        <v>8713.7030899999991</v>
      </c>
      <c r="H1263" s="44">
        <v>3071</v>
      </c>
      <c r="I1263" s="44">
        <v>2708</v>
      </c>
      <c r="J1263" s="44">
        <v>5</v>
      </c>
      <c r="K1263" s="44">
        <v>5784</v>
      </c>
      <c r="L1263" s="25">
        <v>1794</v>
      </c>
      <c r="M1263" s="25">
        <v>1552</v>
      </c>
      <c r="N1263" s="25">
        <v>5</v>
      </c>
      <c r="O1263" s="26">
        <v>3351</v>
      </c>
      <c r="P1263" s="27">
        <f>Table1[[#This Row],[Female Voters]]/Table1[[#This Row],[Female Population]]</f>
        <v>0.7126596902179485</v>
      </c>
      <c r="Q1263" s="27">
        <f>Table1[[#This Row],[Male Voters]]/Table1[[#This Row],[Male Population]]</f>
        <v>0.61482666071395797</v>
      </c>
      <c r="R1263" s="27">
        <f>Table1[[#This Row],[Total Voters]]/Table1[[#This Row],[Total Population]]</f>
        <v>0.66378208440884579</v>
      </c>
      <c r="S1263" s="27">
        <f>Table1[[#This Row],[Female Ballots]]/Table1[[#This Row],[Female Population]]</f>
        <v>0.41631764384597836</v>
      </c>
      <c r="T1263" s="27">
        <f>Table1[[#This Row],[Male Ballots]]/Table1[[#This Row],[Male Population]]</f>
        <v>0.35236742150223882</v>
      </c>
      <c r="U1263" s="27">
        <f>Table1[[#This Row],[Total Ballots]]/Table1[[#This Row],[Total Population]]</f>
        <v>0.38456669516840292</v>
      </c>
      <c r="V1263" s="27">
        <f>Table1[[#This Row],[Female Ballots]]/Table1[[#This Row],[Female Voters]]</f>
        <v>0.58417453598176494</v>
      </c>
      <c r="W1263" s="27">
        <f>Table1[[#This Row],[Male Ballots]]/Table1[[#This Row],[Male Voters]]</f>
        <v>0.57311669128508125</v>
      </c>
      <c r="X1263" s="27">
        <f>Table1[[#This Row],[Total Ballots]]/Table1[[#This Row],[Total Voters]]</f>
        <v>0.5793568464730291</v>
      </c>
    </row>
    <row r="1264" spans="1:24" s="12" customFormat="1" hidden="1" x14ac:dyDescent="0.25">
      <c r="A1264" s="22" t="s">
        <v>43</v>
      </c>
      <c r="B1264" s="23">
        <v>2012</v>
      </c>
      <c r="C1264" s="23"/>
      <c r="D1264" s="24" t="s">
        <v>68</v>
      </c>
      <c r="E1264" s="25">
        <v>4272.4166500000001</v>
      </c>
      <c r="F1264" s="25">
        <v>4301.51163</v>
      </c>
      <c r="G1264" s="25">
        <v>8573.9282800000001</v>
      </c>
      <c r="H1264" s="44">
        <v>3130</v>
      </c>
      <c r="I1264" s="44">
        <v>2729</v>
      </c>
      <c r="J1264" s="44">
        <v>2</v>
      </c>
      <c r="K1264" s="44">
        <v>5861</v>
      </c>
      <c r="L1264" s="25">
        <v>2259</v>
      </c>
      <c r="M1264" s="25">
        <v>1963</v>
      </c>
      <c r="N1264" s="25">
        <v>1</v>
      </c>
      <c r="O1264" s="26">
        <v>4223</v>
      </c>
      <c r="P1264" s="27">
        <f>Table1[[#This Row],[Female Voters]]/Table1[[#This Row],[Female Population]]</f>
        <v>0.73260645119899526</v>
      </c>
      <c r="Q1264" s="27">
        <f>Table1[[#This Row],[Male Voters]]/Table1[[#This Row],[Male Population]]</f>
        <v>0.63442813474387838</v>
      </c>
      <c r="R1264" s="27">
        <f>Table1[[#This Row],[Total Voters]]/Table1[[#This Row],[Total Population]]</f>
        <v>0.68358397791496339</v>
      </c>
      <c r="S1264" s="27">
        <f>Table1[[#This Row],[Female Ballots]]/Table1[[#This Row],[Female Population]]</f>
        <v>0.52874056653627166</v>
      </c>
      <c r="T1264" s="27">
        <f>Table1[[#This Row],[Male Ballots]]/Table1[[#This Row],[Male Population]]</f>
        <v>0.45635120135662632</v>
      </c>
      <c r="U1264" s="27">
        <f>Table1[[#This Row],[Total Ballots]]/Table1[[#This Row],[Total Population]]</f>
        <v>0.49253969266932102</v>
      </c>
      <c r="V1264" s="27">
        <f>Table1[[#This Row],[Female Ballots]]/Table1[[#This Row],[Female Voters]]</f>
        <v>0.72172523961661339</v>
      </c>
      <c r="W1264" s="27">
        <f>Table1[[#This Row],[Male Ballots]]/Table1[[#This Row],[Male Voters]]</f>
        <v>0.71931110296812018</v>
      </c>
      <c r="X1264" s="27">
        <f>Table1[[#This Row],[Total Ballots]]/Table1[[#This Row],[Total Voters]]</f>
        <v>0.72052550759256095</v>
      </c>
    </row>
    <row r="1265" spans="1:24" s="12" customFormat="1" hidden="1" x14ac:dyDescent="0.25">
      <c r="A1265" s="22" t="s">
        <v>43</v>
      </c>
      <c r="B1265" s="23">
        <v>2012</v>
      </c>
      <c r="C1265" s="23"/>
      <c r="D1265" s="24" t="s">
        <v>69</v>
      </c>
      <c r="E1265" s="25">
        <v>5293.2324200000003</v>
      </c>
      <c r="F1265" s="25">
        <v>5289.6019299999998</v>
      </c>
      <c r="G1265" s="25">
        <v>10582.834330000002</v>
      </c>
      <c r="H1265" s="44">
        <v>3926</v>
      </c>
      <c r="I1265" s="44">
        <v>3598</v>
      </c>
      <c r="J1265" s="44">
        <v>1</v>
      </c>
      <c r="K1265" s="44">
        <v>7525</v>
      </c>
      <c r="L1265" s="25">
        <v>3173</v>
      </c>
      <c r="M1265" s="25">
        <v>2861</v>
      </c>
      <c r="N1265" s="25">
        <v>1</v>
      </c>
      <c r="O1265" s="26">
        <v>6035</v>
      </c>
      <c r="P1265" s="27">
        <f>Table1[[#This Row],[Female Voters]]/Table1[[#This Row],[Female Population]]</f>
        <v>0.74170179740567665</v>
      </c>
      <c r="Q1265" s="27">
        <f>Table1[[#This Row],[Male Voters]]/Table1[[#This Row],[Male Population]]</f>
        <v>0.68020241364362932</v>
      </c>
      <c r="R1265" s="27">
        <f>Table1[[#This Row],[Total Voters]]/Table1[[#This Row],[Total Population]]</f>
        <v>0.71105714833579925</v>
      </c>
      <c r="S1265" s="27">
        <f>Table1[[#This Row],[Female Ballots]]/Table1[[#This Row],[Female Population]]</f>
        <v>0.5994446773225196</v>
      </c>
      <c r="T1265" s="27">
        <f>Table1[[#This Row],[Male Ballots]]/Table1[[#This Row],[Male Population]]</f>
        <v>0.54087245843091258</v>
      </c>
      <c r="U1265" s="27">
        <f>Table1[[#This Row],[Total Ballots]]/Table1[[#This Row],[Total Population]]</f>
        <v>0.57026310833309612</v>
      </c>
      <c r="V1265" s="27">
        <f>Table1[[#This Row],[Female Ballots]]/Table1[[#This Row],[Female Voters]]</f>
        <v>0.80820173204279167</v>
      </c>
      <c r="W1265" s="27">
        <f>Table1[[#This Row],[Male Ballots]]/Table1[[#This Row],[Male Voters]]</f>
        <v>0.79516397998888266</v>
      </c>
      <c r="X1265" s="27">
        <f>Table1[[#This Row],[Total Ballots]]/Table1[[#This Row],[Total Voters]]</f>
        <v>0.80199335548172757</v>
      </c>
    </row>
    <row r="1266" spans="1:24" s="12" customFormat="1" hidden="1" x14ac:dyDescent="0.25">
      <c r="A1266" s="22" t="s">
        <v>43</v>
      </c>
      <c r="B1266" s="23">
        <v>2012</v>
      </c>
      <c r="C1266" s="23"/>
      <c r="D1266" s="24" t="s">
        <v>70</v>
      </c>
      <c r="E1266" s="25">
        <v>5516.8194899999999</v>
      </c>
      <c r="F1266" s="25">
        <v>5365.2468599999993</v>
      </c>
      <c r="G1266" s="25">
        <v>10882.066350000001</v>
      </c>
      <c r="H1266" s="44">
        <v>4641</v>
      </c>
      <c r="I1266" s="44">
        <v>4319</v>
      </c>
      <c r="J1266" s="44">
        <v>5</v>
      </c>
      <c r="K1266" s="44">
        <v>8965</v>
      </c>
      <c r="L1266" s="25">
        <v>4161</v>
      </c>
      <c r="M1266" s="25">
        <v>3808</v>
      </c>
      <c r="N1266" s="25">
        <v>4</v>
      </c>
      <c r="O1266" s="26">
        <v>7973</v>
      </c>
      <c r="P1266" s="27">
        <f>Table1[[#This Row],[Female Voters]]/Table1[[#This Row],[Female Population]]</f>
        <v>0.84124557789364973</v>
      </c>
      <c r="Q1266" s="27">
        <f>Table1[[#This Row],[Male Voters]]/Table1[[#This Row],[Male Population]]</f>
        <v>0.80499557852590597</v>
      </c>
      <c r="R1266" s="27">
        <f>Table1[[#This Row],[Total Voters]]/Table1[[#This Row],[Total Population]]</f>
        <v>0.82383250677386277</v>
      </c>
      <c r="S1266" s="27">
        <f>Table1[[#This Row],[Female Ballots]]/Table1[[#This Row],[Female Population]]</f>
        <v>0.75423892471783593</v>
      </c>
      <c r="T1266" s="27">
        <f>Table1[[#This Row],[Male Ballots]]/Table1[[#This Row],[Male Population]]</f>
        <v>0.709752989818627</v>
      </c>
      <c r="U1266" s="27">
        <f>Table1[[#This Row],[Total Ballots]]/Table1[[#This Row],[Total Population]]</f>
        <v>0.73267334930373762</v>
      </c>
      <c r="V1266" s="27">
        <f>Table1[[#This Row],[Female Ballots]]/Table1[[#This Row],[Female Voters]]</f>
        <v>0.89657401422107308</v>
      </c>
      <c r="W1266" s="27">
        <f>Table1[[#This Row],[Male Ballots]]/Table1[[#This Row],[Male Voters]]</f>
        <v>0.88168557536466774</v>
      </c>
      <c r="X1266" s="27">
        <f>Table1[[#This Row],[Total Ballots]]/Table1[[#This Row],[Total Voters]]</f>
        <v>0.8893474623535973</v>
      </c>
    </row>
    <row r="1267" spans="1:24" s="12" customFormat="1" hidden="1" x14ac:dyDescent="0.25">
      <c r="A1267" s="22" t="s">
        <v>43</v>
      </c>
      <c r="B1267" s="23">
        <v>2012</v>
      </c>
      <c r="C1267" s="23"/>
      <c r="D1267" s="24" t="s">
        <v>71</v>
      </c>
      <c r="E1267" s="25">
        <v>7372.580132000001</v>
      </c>
      <c r="F1267" s="25">
        <v>6503.3640240000004</v>
      </c>
      <c r="G1267" s="25">
        <v>13875.944159999999</v>
      </c>
      <c r="H1267" s="44">
        <v>6272</v>
      </c>
      <c r="I1267" s="44">
        <v>5716</v>
      </c>
      <c r="J1267" s="44">
        <v>4</v>
      </c>
      <c r="K1267" s="44">
        <v>11992</v>
      </c>
      <c r="L1267" s="25">
        <v>5697</v>
      </c>
      <c r="M1267" s="25">
        <v>5292</v>
      </c>
      <c r="N1267" s="25">
        <v>3</v>
      </c>
      <c r="O1267" s="26">
        <v>10992</v>
      </c>
      <c r="P1267" s="27">
        <f>Table1[[#This Row],[Female Voters]]/Table1[[#This Row],[Female Population]]</f>
        <v>0.85071981419055254</v>
      </c>
      <c r="Q1267" s="27">
        <f>Table1[[#This Row],[Male Voters]]/Table1[[#This Row],[Male Population]]</f>
        <v>0.87892973219793413</v>
      </c>
      <c r="R1267" s="27">
        <f>Table1[[#This Row],[Total Voters]]/Table1[[#This Row],[Total Population]]</f>
        <v>0.86422947957438312</v>
      </c>
      <c r="S1267" s="27">
        <f>Table1[[#This Row],[Female Ballots]]/Table1[[#This Row],[Female Population]]</f>
        <v>0.77272812204138674</v>
      </c>
      <c r="T1267" s="27">
        <f>Table1[[#This Row],[Male Ballots]]/Table1[[#This Row],[Male Population]]</f>
        <v>0.81373270517695373</v>
      </c>
      <c r="U1267" s="27">
        <f>Table1[[#This Row],[Total Ballots]]/Table1[[#This Row],[Total Population]]</f>
        <v>0.79216231149780014</v>
      </c>
      <c r="V1267" s="27">
        <f>Table1[[#This Row],[Female Ballots]]/Table1[[#This Row],[Female Voters]]</f>
        <v>0.90832270408163263</v>
      </c>
      <c r="W1267" s="27">
        <f>Table1[[#This Row],[Male Ballots]]/Table1[[#This Row],[Male Voters]]</f>
        <v>0.92582225332400281</v>
      </c>
      <c r="X1267" s="27">
        <f>Table1[[#This Row],[Total Ballots]]/Table1[[#This Row],[Total Voters]]</f>
        <v>0.91661107404936626</v>
      </c>
    </row>
    <row r="1268" spans="1:24" s="12" customFormat="1" hidden="1" x14ac:dyDescent="0.25">
      <c r="A1268" s="8" t="s">
        <v>43</v>
      </c>
      <c r="B1268" s="17">
        <v>2012</v>
      </c>
      <c r="C1268" s="17"/>
      <c r="D1268" s="9" t="s">
        <v>453</v>
      </c>
      <c r="E1268" s="10">
        <v>38109.113599999997</v>
      </c>
      <c r="F1268" s="10">
        <v>38190.879800000002</v>
      </c>
      <c r="G1268" s="10">
        <v>76299.993499999997</v>
      </c>
      <c r="H1268" s="44">
        <v>23171</v>
      </c>
      <c r="I1268" s="44">
        <v>21124</v>
      </c>
      <c r="J1268" s="44">
        <v>25</v>
      </c>
      <c r="K1268" s="44">
        <v>44320</v>
      </c>
      <c r="L1268" s="10">
        <v>18225</v>
      </c>
      <c r="M1268" s="10">
        <v>16495</v>
      </c>
      <c r="N1268" s="10">
        <v>17</v>
      </c>
      <c r="O1268" s="11">
        <v>34737</v>
      </c>
      <c r="P1268" s="27">
        <f>Table1[[#This Row],[Female Voters]]/Table1[[#This Row],[Female Population]]</f>
        <v>0.60801729064619336</v>
      </c>
      <c r="Q1268" s="27">
        <f>Table1[[#This Row],[Male Voters]]/Table1[[#This Row],[Male Population]]</f>
        <v>0.55311634899806628</v>
      </c>
      <c r="R1268" s="27">
        <f>Table1[[#This Row],[Total Voters]]/Table1[[#This Row],[Total Population]]</f>
        <v>0.5808650560369969</v>
      </c>
      <c r="S1268" s="27">
        <f>Table1[[#This Row],[Female Ballots]]/Table1[[#This Row],[Female Population]]</f>
        <v>0.47823206257938261</v>
      </c>
      <c r="T1268" s="27">
        <f>Table1[[#This Row],[Male Ballots]]/Table1[[#This Row],[Male Population]]</f>
        <v>0.43190940052656235</v>
      </c>
      <c r="U1268" s="27">
        <f>Table1[[#This Row],[Total Ballots]]/Table1[[#This Row],[Total Population]]</f>
        <v>0.45526871506221034</v>
      </c>
      <c r="V1268" s="27">
        <f>Table1[[#This Row],[Female Ballots]]/Table1[[#This Row],[Female Voters]]</f>
        <v>0.78654352423287732</v>
      </c>
      <c r="W1268" s="27">
        <f>Table1[[#This Row],[Male Ballots]]/Table1[[#This Row],[Male Voters]]</f>
        <v>0.78086536640787729</v>
      </c>
      <c r="X1268" s="27">
        <f>Table1[[#This Row],[Total Ballots]]/Table1[[#This Row],[Total Voters]]</f>
        <v>0.7837770758122744</v>
      </c>
    </row>
    <row r="1269" spans="1:24" s="12" customFormat="1" hidden="1" x14ac:dyDescent="0.25">
      <c r="A1269" s="22" t="s">
        <v>28</v>
      </c>
      <c r="B1269" s="23">
        <v>2012</v>
      </c>
      <c r="C1269" s="23"/>
      <c r="D1269" s="24" t="s">
        <v>66</v>
      </c>
      <c r="E1269" s="25">
        <v>344.05858599999999</v>
      </c>
      <c r="F1269" s="25">
        <v>372.79969</v>
      </c>
      <c r="G1269" s="25">
        <v>716.85827700000004</v>
      </c>
      <c r="H1269" s="44">
        <v>256</v>
      </c>
      <c r="I1269" s="44">
        <v>277</v>
      </c>
      <c r="J1269" s="44"/>
      <c r="K1269" s="44">
        <v>533</v>
      </c>
      <c r="L1269" s="25">
        <v>166</v>
      </c>
      <c r="M1269" s="25">
        <v>167</v>
      </c>
      <c r="N1269" s="25"/>
      <c r="O1269" s="26">
        <v>333</v>
      </c>
      <c r="P1269" s="27">
        <f>Table1[[#This Row],[Female Voters]]/Table1[[#This Row],[Female Population]]</f>
        <v>0.74405932715191714</v>
      </c>
      <c r="Q1269" s="27">
        <f>Table1[[#This Row],[Male Voters]]/Table1[[#This Row],[Male Population]]</f>
        <v>0.74302636893287122</v>
      </c>
      <c r="R1269" s="27">
        <f>Table1[[#This Row],[Total Voters]]/Table1[[#This Row],[Total Population]]</f>
        <v>0.74352213973250947</v>
      </c>
      <c r="S1269" s="27">
        <f>Table1[[#This Row],[Female Ballots]]/Table1[[#This Row],[Female Population]]</f>
        <v>0.48247596995007125</v>
      </c>
      <c r="T1269" s="27">
        <f>Table1[[#This Row],[Male Ballots]]/Table1[[#This Row],[Male Population]]</f>
        <v>0.44796174589093679</v>
      </c>
      <c r="U1269" s="27">
        <f>Table1[[#This Row],[Total Ballots]]/Table1[[#This Row],[Total Population]]</f>
        <v>0.46452696534882859</v>
      </c>
      <c r="V1269" s="27">
        <f>Table1[[#This Row],[Female Ballots]]/Table1[[#This Row],[Female Voters]]</f>
        <v>0.6484375</v>
      </c>
      <c r="W1269" s="27">
        <f>Table1[[#This Row],[Male Ballots]]/Table1[[#This Row],[Male Voters]]</f>
        <v>0.6028880866425993</v>
      </c>
      <c r="X1269" s="27">
        <f>Table1[[#This Row],[Total Ballots]]/Table1[[#This Row],[Total Voters]]</f>
        <v>0.62476547842401498</v>
      </c>
    </row>
    <row r="1270" spans="1:24" s="12" customFormat="1" hidden="1" x14ac:dyDescent="0.25">
      <c r="A1270" s="22" t="s">
        <v>28</v>
      </c>
      <c r="B1270" s="23">
        <v>2012</v>
      </c>
      <c r="C1270" s="23"/>
      <c r="D1270" s="24" t="s">
        <v>67</v>
      </c>
      <c r="E1270" s="25">
        <v>427.868559</v>
      </c>
      <c r="F1270" s="25">
        <v>422.13815699999998</v>
      </c>
      <c r="G1270" s="25">
        <v>850.00671599999998</v>
      </c>
      <c r="H1270" s="44">
        <v>416</v>
      </c>
      <c r="I1270" s="44">
        <v>407</v>
      </c>
      <c r="J1270" s="44"/>
      <c r="K1270" s="44">
        <v>823</v>
      </c>
      <c r="L1270" s="25">
        <v>302</v>
      </c>
      <c r="M1270" s="25">
        <v>265</v>
      </c>
      <c r="N1270" s="25"/>
      <c r="O1270" s="26">
        <v>567</v>
      </c>
      <c r="P1270" s="27">
        <f>Table1[[#This Row],[Female Voters]]/Table1[[#This Row],[Female Population]]</f>
        <v>0.97226120323554788</v>
      </c>
      <c r="Q1270" s="27">
        <f>Table1[[#This Row],[Male Voters]]/Table1[[#This Row],[Male Population]]</f>
        <v>0.96413933033776911</v>
      </c>
      <c r="R1270" s="27">
        <f>Table1[[#This Row],[Total Voters]]/Table1[[#This Row],[Total Population]]</f>
        <v>0.96822764398016825</v>
      </c>
      <c r="S1270" s="27">
        <f>Table1[[#This Row],[Female Ballots]]/Table1[[#This Row],[Female Population]]</f>
        <v>0.7058242388873448</v>
      </c>
      <c r="T1270" s="27">
        <f>Table1[[#This Row],[Male Ballots]]/Table1[[#This Row],[Male Population]]</f>
        <v>0.62775656643613953</v>
      </c>
      <c r="U1270" s="27">
        <f>Table1[[#This Row],[Total Ballots]]/Table1[[#This Row],[Total Population]]</f>
        <v>0.66705355302157399</v>
      </c>
      <c r="V1270" s="27">
        <f>Table1[[#This Row],[Female Ballots]]/Table1[[#This Row],[Female Voters]]</f>
        <v>0.72596153846153844</v>
      </c>
      <c r="W1270" s="27">
        <f>Table1[[#This Row],[Male Ballots]]/Table1[[#This Row],[Male Voters]]</f>
        <v>0.65110565110565111</v>
      </c>
      <c r="X1270" s="27">
        <f>Table1[[#This Row],[Total Ballots]]/Table1[[#This Row],[Total Voters]]</f>
        <v>0.68894289185905222</v>
      </c>
    </row>
    <row r="1271" spans="1:24" s="12" customFormat="1" hidden="1" x14ac:dyDescent="0.25">
      <c r="A1271" s="22" t="s">
        <v>28</v>
      </c>
      <c r="B1271" s="23">
        <v>2012</v>
      </c>
      <c r="C1271" s="23"/>
      <c r="D1271" s="24" t="s">
        <v>68</v>
      </c>
      <c r="E1271" s="25">
        <v>515.52953200000002</v>
      </c>
      <c r="F1271" s="25">
        <v>529.082897</v>
      </c>
      <c r="G1271" s="25">
        <v>1044.612429</v>
      </c>
      <c r="H1271" s="44">
        <v>447</v>
      </c>
      <c r="I1271" s="44">
        <v>425</v>
      </c>
      <c r="J1271" s="44"/>
      <c r="K1271" s="44">
        <v>872</v>
      </c>
      <c r="L1271" s="25">
        <v>343</v>
      </c>
      <c r="M1271" s="25">
        <v>348</v>
      </c>
      <c r="N1271" s="25"/>
      <c r="O1271" s="26">
        <v>691</v>
      </c>
      <c r="P1271" s="27">
        <f>Table1[[#This Row],[Female Voters]]/Table1[[#This Row],[Female Population]]</f>
        <v>0.86706962890343198</v>
      </c>
      <c r="Q1271" s="27">
        <f>Table1[[#This Row],[Male Voters]]/Table1[[#This Row],[Male Population]]</f>
        <v>0.8032767689332434</v>
      </c>
      <c r="R1271" s="27">
        <f>Table1[[#This Row],[Total Voters]]/Table1[[#This Row],[Total Population]]</f>
        <v>0.83475935743437335</v>
      </c>
      <c r="S1271" s="27">
        <f>Table1[[#This Row],[Female Ballots]]/Table1[[#This Row],[Female Population]]</f>
        <v>0.6653353080847364</v>
      </c>
      <c r="T1271" s="27">
        <f>Table1[[#This Row],[Male Ballots]]/Table1[[#This Row],[Male Population]]</f>
        <v>0.65774191903239687</v>
      </c>
      <c r="U1271" s="27">
        <f>Table1[[#This Row],[Total Ballots]]/Table1[[#This Row],[Total Population]]</f>
        <v>0.66148935319627522</v>
      </c>
      <c r="V1271" s="27">
        <f>Table1[[#This Row],[Female Ballots]]/Table1[[#This Row],[Female Voters]]</f>
        <v>0.76733780760626402</v>
      </c>
      <c r="W1271" s="27">
        <f>Table1[[#This Row],[Male Ballots]]/Table1[[#This Row],[Male Voters]]</f>
        <v>0.81882352941176473</v>
      </c>
      <c r="X1271" s="27">
        <f>Table1[[#This Row],[Total Ballots]]/Table1[[#This Row],[Total Voters]]</f>
        <v>0.79243119266055051</v>
      </c>
    </row>
    <row r="1272" spans="1:24" s="12" customFormat="1" hidden="1" x14ac:dyDescent="0.25">
      <c r="A1272" s="22" t="s">
        <v>28</v>
      </c>
      <c r="B1272" s="23">
        <v>2012</v>
      </c>
      <c r="C1272" s="23"/>
      <c r="D1272" s="24" t="s">
        <v>69</v>
      </c>
      <c r="E1272" s="25">
        <v>777.99652100000003</v>
      </c>
      <c r="F1272" s="25">
        <v>764.32466699999998</v>
      </c>
      <c r="G1272" s="25">
        <v>1542.3211879999999</v>
      </c>
      <c r="H1272" s="44">
        <v>619</v>
      </c>
      <c r="I1272" s="44">
        <v>558</v>
      </c>
      <c r="J1272" s="44"/>
      <c r="K1272" s="44">
        <v>1177</v>
      </c>
      <c r="L1272" s="25">
        <v>532</v>
      </c>
      <c r="M1272" s="25">
        <v>470</v>
      </c>
      <c r="N1272" s="25"/>
      <c r="O1272" s="26">
        <v>1002</v>
      </c>
      <c r="P1272" s="27">
        <f>Table1[[#This Row],[Female Voters]]/Table1[[#This Row],[Female Population]]</f>
        <v>0.79563337790298416</v>
      </c>
      <c r="Q1272" s="27">
        <f>Table1[[#This Row],[Male Voters]]/Table1[[#This Row],[Male Population]]</f>
        <v>0.73005624977428607</v>
      </c>
      <c r="R1272" s="27">
        <f>Table1[[#This Row],[Total Voters]]/Table1[[#This Row],[Total Population]]</f>
        <v>0.7631354669556677</v>
      </c>
      <c r="S1272" s="27">
        <f>Table1[[#This Row],[Female Ballots]]/Table1[[#This Row],[Female Population]]</f>
        <v>0.68380768504747591</v>
      </c>
      <c r="T1272" s="27">
        <f>Table1[[#This Row],[Male Ballots]]/Table1[[#This Row],[Male Population]]</f>
        <v>0.6149219308134668</v>
      </c>
      <c r="U1272" s="27">
        <f>Table1[[#This Row],[Total Ballots]]/Table1[[#This Row],[Total Population]]</f>
        <v>0.64967012564959981</v>
      </c>
      <c r="V1272" s="27">
        <f>Table1[[#This Row],[Female Ballots]]/Table1[[#This Row],[Female Voters]]</f>
        <v>0.85945072697899838</v>
      </c>
      <c r="W1272" s="27">
        <f>Table1[[#This Row],[Male Ballots]]/Table1[[#This Row],[Male Voters]]</f>
        <v>0.8422939068100358</v>
      </c>
      <c r="X1272" s="27">
        <f>Table1[[#This Row],[Total Ballots]]/Table1[[#This Row],[Total Voters]]</f>
        <v>0.85131690739167376</v>
      </c>
    </row>
    <row r="1273" spans="1:24" s="12" customFormat="1" hidden="1" x14ac:dyDescent="0.25">
      <c r="A1273" s="22" t="s">
        <v>28</v>
      </c>
      <c r="B1273" s="23">
        <v>2012</v>
      </c>
      <c r="C1273" s="23"/>
      <c r="D1273" s="24" t="s">
        <v>70</v>
      </c>
      <c r="E1273" s="25">
        <v>925.43852400000003</v>
      </c>
      <c r="F1273" s="25">
        <v>925.04519699999992</v>
      </c>
      <c r="G1273" s="25">
        <v>1850.4837210000001</v>
      </c>
      <c r="H1273" s="44">
        <v>751</v>
      </c>
      <c r="I1273" s="44">
        <v>789</v>
      </c>
      <c r="J1273" s="44"/>
      <c r="K1273" s="44">
        <v>1540</v>
      </c>
      <c r="L1273" s="25">
        <v>689</v>
      </c>
      <c r="M1273" s="25">
        <v>721</v>
      </c>
      <c r="N1273" s="25"/>
      <c r="O1273" s="26">
        <v>1410</v>
      </c>
      <c r="P1273" s="27">
        <f>Table1[[#This Row],[Female Voters]]/Table1[[#This Row],[Female Population]]</f>
        <v>0.81150717257151916</v>
      </c>
      <c r="Q1273" s="27">
        <f>Table1[[#This Row],[Male Voters]]/Table1[[#This Row],[Male Population]]</f>
        <v>0.85293129736665185</v>
      </c>
      <c r="R1273" s="27">
        <f>Table1[[#This Row],[Total Voters]]/Table1[[#This Row],[Total Population]]</f>
        <v>0.83221483254539796</v>
      </c>
      <c r="S1273" s="27">
        <f>Table1[[#This Row],[Female Ballots]]/Table1[[#This Row],[Female Population]]</f>
        <v>0.74451190666015543</v>
      </c>
      <c r="T1273" s="27">
        <f>Table1[[#This Row],[Male Ballots]]/Table1[[#This Row],[Male Population]]</f>
        <v>0.77942137566711789</v>
      </c>
      <c r="U1273" s="27">
        <f>Table1[[#This Row],[Total Ballots]]/Table1[[#This Row],[Total Population]]</f>
        <v>0.7619629310967605</v>
      </c>
      <c r="V1273" s="27">
        <f>Table1[[#This Row],[Female Ballots]]/Table1[[#This Row],[Female Voters]]</f>
        <v>0.91744340878828234</v>
      </c>
      <c r="W1273" s="27">
        <f>Table1[[#This Row],[Male Ballots]]/Table1[[#This Row],[Male Voters]]</f>
        <v>0.91381495564005066</v>
      </c>
      <c r="X1273" s="27">
        <f>Table1[[#This Row],[Total Ballots]]/Table1[[#This Row],[Total Voters]]</f>
        <v>0.91558441558441561</v>
      </c>
    </row>
    <row r="1274" spans="1:24" s="12" customFormat="1" hidden="1" x14ac:dyDescent="0.25">
      <c r="A1274" s="22" t="s">
        <v>28</v>
      </c>
      <c r="B1274" s="23">
        <v>2012</v>
      </c>
      <c r="C1274" s="23"/>
      <c r="D1274" s="24" t="s">
        <v>71</v>
      </c>
      <c r="E1274" s="25">
        <v>1199.4516679999999</v>
      </c>
      <c r="F1274" s="25">
        <v>1138.34005</v>
      </c>
      <c r="G1274" s="25">
        <v>2337.7917179999999</v>
      </c>
      <c r="H1274" s="44">
        <v>1084</v>
      </c>
      <c r="I1274" s="44">
        <v>1029</v>
      </c>
      <c r="J1274" s="44"/>
      <c r="K1274" s="44">
        <v>2113</v>
      </c>
      <c r="L1274" s="25">
        <v>999</v>
      </c>
      <c r="M1274" s="25">
        <v>968</v>
      </c>
      <c r="N1274" s="25"/>
      <c r="O1274" s="26">
        <v>1967</v>
      </c>
      <c r="P1274" s="27">
        <f>Table1[[#This Row],[Female Voters]]/Table1[[#This Row],[Female Population]]</f>
        <v>0.90374629417748253</v>
      </c>
      <c r="Q1274" s="27">
        <f>Table1[[#This Row],[Male Voters]]/Table1[[#This Row],[Male Population]]</f>
        <v>0.90394781418786063</v>
      </c>
      <c r="R1274" s="27">
        <f>Table1[[#This Row],[Total Voters]]/Table1[[#This Row],[Total Population]]</f>
        <v>0.90384442024103362</v>
      </c>
      <c r="S1274" s="27">
        <f>Table1[[#This Row],[Female Ballots]]/Table1[[#This Row],[Female Population]]</f>
        <v>0.83288057922814118</v>
      </c>
      <c r="T1274" s="27">
        <f>Table1[[#This Row],[Male Ballots]]/Table1[[#This Row],[Male Population]]</f>
        <v>0.85036101470733638</v>
      </c>
      <c r="U1274" s="27">
        <f>Table1[[#This Row],[Total Ballots]]/Table1[[#This Row],[Total Population]]</f>
        <v>0.84139232116143547</v>
      </c>
      <c r="V1274" s="27">
        <f>Table1[[#This Row],[Female Ballots]]/Table1[[#This Row],[Female Voters]]</f>
        <v>0.92158671586715868</v>
      </c>
      <c r="W1274" s="27">
        <f>Table1[[#This Row],[Male Ballots]]/Table1[[#This Row],[Male Voters]]</f>
        <v>0.94071914480077745</v>
      </c>
      <c r="X1274" s="27">
        <f>Table1[[#This Row],[Total Ballots]]/Table1[[#This Row],[Total Voters]]</f>
        <v>0.93090392806436351</v>
      </c>
    </row>
    <row r="1275" spans="1:24" s="12" customFormat="1" hidden="1" x14ac:dyDescent="0.25">
      <c r="A1275" s="8" t="s">
        <v>28</v>
      </c>
      <c r="B1275" s="17">
        <v>2012</v>
      </c>
      <c r="C1275" s="17"/>
      <c r="D1275" s="9" t="s">
        <v>453</v>
      </c>
      <c r="E1275" s="10">
        <v>5342.5148799999997</v>
      </c>
      <c r="F1275" s="10">
        <v>5332.4832699999997</v>
      </c>
      <c r="G1275" s="10">
        <v>10674.998100000001</v>
      </c>
      <c r="H1275" s="44">
        <v>3573</v>
      </c>
      <c r="I1275" s="44">
        <v>3485</v>
      </c>
      <c r="J1275" s="44"/>
      <c r="K1275" s="44">
        <v>7058</v>
      </c>
      <c r="L1275" s="10">
        <v>3031</v>
      </c>
      <c r="M1275" s="10">
        <v>2939</v>
      </c>
      <c r="N1275" s="10"/>
      <c r="O1275" s="11">
        <v>5970</v>
      </c>
      <c r="P1275" s="27">
        <f>Table1[[#This Row],[Female Voters]]/Table1[[#This Row],[Female Population]]</f>
        <v>0.66878615787776718</v>
      </c>
      <c r="Q1275" s="27">
        <f>Table1[[#This Row],[Male Voters]]/Table1[[#This Row],[Male Population]]</f>
        <v>0.65354166596382035</v>
      </c>
      <c r="R1275" s="27">
        <f>Table1[[#This Row],[Total Voters]]/Table1[[#This Row],[Total Population]]</f>
        <v>0.66117107786651497</v>
      </c>
      <c r="S1275" s="27">
        <f>Table1[[#This Row],[Female Ballots]]/Table1[[#This Row],[Female Population]]</f>
        <v>0.56733580871187017</v>
      </c>
      <c r="T1275" s="27">
        <f>Table1[[#This Row],[Male Ballots]]/Table1[[#This Row],[Male Population]]</f>
        <v>0.55115034613132508</v>
      </c>
      <c r="U1275" s="27">
        <f>Table1[[#This Row],[Total Ballots]]/Table1[[#This Row],[Total Population]]</f>
        <v>0.55925068501885722</v>
      </c>
      <c r="V1275" s="27">
        <f>Table1[[#This Row],[Female Ballots]]/Table1[[#This Row],[Female Voters]]</f>
        <v>0.84830674503218584</v>
      </c>
      <c r="W1275" s="27">
        <f>Table1[[#This Row],[Male Ballots]]/Table1[[#This Row],[Male Voters]]</f>
        <v>0.8433285509325682</v>
      </c>
      <c r="X1275" s="27">
        <f>Table1[[#This Row],[Total Ballots]]/Table1[[#This Row],[Total Voters]]</f>
        <v>0.84584868234627375</v>
      </c>
    </row>
    <row r="1276" spans="1:24" s="12" customFormat="1" hidden="1" x14ac:dyDescent="0.25">
      <c r="A1276" s="22" t="s">
        <v>42</v>
      </c>
      <c r="B1276" s="23">
        <v>2012</v>
      </c>
      <c r="C1276" s="23"/>
      <c r="D1276" s="24" t="s">
        <v>66</v>
      </c>
      <c r="E1276" s="25">
        <v>2118.866955</v>
      </c>
      <c r="F1276" s="25">
        <v>2687.2603260000001</v>
      </c>
      <c r="G1276" s="25">
        <v>4806.1272799999997</v>
      </c>
      <c r="H1276" s="44">
        <v>1436</v>
      </c>
      <c r="I1276" s="44">
        <v>1393</v>
      </c>
      <c r="J1276" s="44"/>
      <c r="K1276" s="44">
        <v>2829</v>
      </c>
      <c r="L1276" s="25">
        <v>789</v>
      </c>
      <c r="M1276" s="25">
        <v>669</v>
      </c>
      <c r="N1276" s="25"/>
      <c r="O1276" s="26">
        <v>1458</v>
      </c>
      <c r="P1276" s="27">
        <f>Table1[[#This Row],[Female Voters]]/Table1[[#This Row],[Female Population]]</f>
        <v>0.67772070191164979</v>
      </c>
      <c r="Q1276" s="27">
        <f>Table1[[#This Row],[Male Voters]]/Table1[[#This Row],[Male Population]]</f>
        <v>0.51837181032382051</v>
      </c>
      <c r="R1276" s="27">
        <f>Table1[[#This Row],[Total Voters]]/Table1[[#This Row],[Total Population]]</f>
        <v>0.58862361214869874</v>
      </c>
      <c r="S1276" s="27">
        <f>Table1[[#This Row],[Female Ballots]]/Table1[[#This Row],[Female Population]]</f>
        <v>0.37236882577179087</v>
      </c>
      <c r="T1276" s="27">
        <f>Table1[[#This Row],[Male Ballots]]/Table1[[#This Row],[Male Population]]</f>
        <v>0.24895243439098055</v>
      </c>
      <c r="U1276" s="27">
        <f>Table1[[#This Row],[Total Ballots]]/Table1[[#This Row],[Total Population]]</f>
        <v>0.30336275239052762</v>
      </c>
      <c r="V1276" s="27">
        <f>Table1[[#This Row],[Female Ballots]]/Table1[[#This Row],[Female Voters]]</f>
        <v>0.54944289693593318</v>
      </c>
      <c r="W1276" s="27">
        <f>Table1[[#This Row],[Male Ballots]]/Table1[[#This Row],[Male Voters]]</f>
        <v>0.48025843503230436</v>
      </c>
      <c r="X1276" s="27">
        <f>Table1[[#This Row],[Total Ballots]]/Table1[[#This Row],[Total Voters]]</f>
        <v>0.51537645811240718</v>
      </c>
    </row>
    <row r="1277" spans="1:24" s="12" customFormat="1" hidden="1" x14ac:dyDescent="0.25">
      <c r="A1277" s="22" t="s">
        <v>42</v>
      </c>
      <c r="B1277" s="23">
        <v>2012</v>
      </c>
      <c r="C1277" s="23"/>
      <c r="D1277" s="24" t="s">
        <v>67</v>
      </c>
      <c r="E1277" s="25">
        <v>3154.6028800000004</v>
      </c>
      <c r="F1277" s="25">
        <v>3896.9121</v>
      </c>
      <c r="G1277" s="25">
        <v>7051.5149799999999</v>
      </c>
      <c r="H1277" s="44">
        <v>1970</v>
      </c>
      <c r="I1277" s="44">
        <v>1789</v>
      </c>
      <c r="J1277" s="44"/>
      <c r="K1277" s="44">
        <v>3759</v>
      </c>
      <c r="L1277" s="25">
        <v>1284</v>
      </c>
      <c r="M1277" s="25">
        <v>1068</v>
      </c>
      <c r="N1277" s="25"/>
      <c r="O1277" s="26">
        <v>2352</v>
      </c>
      <c r="P1277" s="27">
        <f>Table1[[#This Row],[Female Voters]]/Table1[[#This Row],[Female Population]]</f>
        <v>0.6244843090994705</v>
      </c>
      <c r="Q1277" s="27">
        <f>Table1[[#This Row],[Male Voters]]/Table1[[#This Row],[Male Population]]</f>
        <v>0.45908143527281509</v>
      </c>
      <c r="R1277" s="27">
        <f>Table1[[#This Row],[Total Voters]]/Table1[[#This Row],[Total Population]]</f>
        <v>0.53307693604304018</v>
      </c>
      <c r="S1277" s="27">
        <f>Table1[[#This Row],[Female Ballots]]/Table1[[#This Row],[Female Population]]</f>
        <v>0.40702429080391883</v>
      </c>
      <c r="T1277" s="27">
        <f>Table1[[#This Row],[Male Ballots]]/Table1[[#This Row],[Male Population]]</f>
        <v>0.27406314861451453</v>
      </c>
      <c r="U1277" s="27">
        <f>Table1[[#This Row],[Total Ballots]]/Table1[[#This Row],[Total Population]]</f>
        <v>0.3335453454570978</v>
      </c>
      <c r="V1277" s="27">
        <f>Table1[[#This Row],[Female Ballots]]/Table1[[#This Row],[Female Voters]]</f>
        <v>0.65177664974619287</v>
      </c>
      <c r="W1277" s="27">
        <f>Table1[[#This Row],[Male Ballots]]/Table1[[#This Row],[Male Voters]]</f>
        <v>0.59698155394074903</v>
      </c>
      <c r="X1277" s="27">
        <f>Table1[[#This Row],[Total Ballots]]/Table1[[#This Row],[Total Voters]]</f>
        <v>0.62569832402234637</v>
      </c>
    </row>
    <row r="1278" spans="1:24" s="12" customFormat="1" hidden="1" x14ac:dyDescent="0.25">
      <c r="A1278" s="22" t="s">
        <v>42</v>
      </c>
      <c r="B1278" s="23">
        <v>2012</v>
      </c>
      <c r="C1278" s="23"/>
      <c r="D1278" s="24" t="s">
        <v>68</v>
      </c>
      <c r="E1278" s="25">
        <v>3184.9881399999999</v>
      </c>
      <c r="F1278" s="25">
        <v>3760.5161900000003</v>
      </c>
      <c r="G1278" s="25">
        <v>6945.5043299999998</v>
      </c>
      <c r="H1278" s="44">
        <v>2140</v>
      </c>
      <c r="I1278" s="44">
        <v>1894</v>
      </c>
      <c r="J1278" s="44"/>
      <c r="K1278" s="44">
        <v>4034</v>
      </c>
      <c r="L1278" s="25">
        <v>1565</v>
      </c>
      <c r="M1278" s="25">
        <v>1372</v>
      </c>
      <c r="N1278" s="25"/>
      <c r="O1278" s="26">
        <v>2937</v>
      </c>
      <c r="P1278" s="27">
        <f>Table1[[#This Row],[Female Voters]]/Table1[[#This Row],[Female Population]]</f>
        <v>0.67190203100724888</v>
      </c>
      <c r="Q1278" s="27">
        <f>Table1[[#This Row],[Male Voters]]/Table1[[#This Row],[Male Population]]</f>
        <v>0.50365426029451554</v>
      </c>
      <c r="R1278" s="27">
        <f>Table1[[#This Row],[Total Voters]]/Table1[[#This Row],[Total Population]]</f>
        <v>0.58080735513701709</v>
      </c>
      <c r="S1278" s="27">
        <f>Table1[[#This Row],[Female Ballots]]/Table1[[#This Row],[Female Population]]</f>
        <v>0.49136760678801145</v>
      </c>
      <c r="T1278" s="27">
        <f>Table1[[#This Row],[Male Ballots]]/Table1[[#This Row],[Male Population]]</f>
        <v>0.3648435296325635</v>
      </c>
      <c r="U1278" s="27">
        <f>Table1[[#This Row],[Total Ballots]]/Table1[[#This Row],[Total Population]]</f>
        <v>0.42286346109008904</v>
      </c>
      <c r="V1278" s="27">
        <f>Table1[[#This Row],[Female Ballots]]/Table1[[#This Row],[Female Voters]]</f>
        <v>0.73130841121495327</v>
      </c>
      <c r="W1278" s="27">
        <f>Table1[[#This Row],[Male Ballots]]/Table1[[#This Row],[Male Voters]]</f>
        <v>0.72439281942977829</v>
      </c>
      <c r="X1278" s="27">
        <f>Table1[[#This Row],[Total Ballots]]/Table1[[#This Row],[Total Voters]]</f>
        <v>0.72806147744174521</v>
      </c>
    </row>
    <row r="1279" spans="1:24" s="12" customFormat="1" hidden="1" x14ac:dyDescent="0.25">
      <c r="A1279" s="22" t="s">
        <v>42</v>
      </c>
      <c r="B1279" s="23">
        <v>2012</v>
      </c>
      <c r="C1279" s="23"/>
      <c r="D1279" s="24" t="s">
        <v>69</v>
      </c>
      <c r="E1279" s="25">
        <v>4184.3415500000001</v>
      </c>
      <c r="F1279" s="25">
        <v>4411.6723299999994</v>
      </c>
      <c r="G1279" s="25">
        <v>8596.0138900000002</v>
      </c>
      <c r="H1279" s="44">
        <v>3119</v>
      </c>
      <c r="I1279" s="44">
        <v>2729</v>
      </c>
      <c r="J1279" s="44"/>
      <c r="K1279" s="44">
        <v>5848</v>
      </c>
      <c r="L1279" s="25">
        <v>2539</v>
      </c>
      <c r="M1279" s="25">
        <v>2161</v>
      </c>
      <c r="N1279" s="25"/>
      <c r="O1279" s="26">
        <v>4700</v>
      </c>
      <c r="P1279" s="27">
        <f>Table1[[#This Row],[Female Voters]]/Table1[[#This Row],[Female Population]]</f>
        <v>0.74539804237538876</v>
      </c>
      <c r="Q1279" s="27">
        <f>Table1[[#This Row],[Male Voters]]/Table1[[#This Row],[Male Population]]</f>
        <v>0.61858628562289453</v>
      </c>
      <c r="R1279" s="27">
        <f>Table1[[#This Row],[Total Voters]]/Table1[[#This Row],[Total Population]]</f>
        <v>0.68031532694510333</v>
      </c>
      <c r="S1279" s="27">
        <f>Table1[[#This Row],[Female Ballots]]/Table1[[#This Row],[Female Population]]</f>
        <v>0.60678603064800007</v>
      </c>
      <c r="T1279" s="27">
        <f>Table1[[#This Row],[Male Ballots]]/Table1[[#This Row],[Male Population]]</f>
        <v>0.48983692313340965</v>
      </c>
      <c r="U1279" s="27">
        <f>Table1[[#This Row],[Total Ballots]]/Table1[[#This Row],[Total Population]]</f>
        <v>0.54676505414534637</v>
      </c>
      <c r="V1279" s="27">
        <f>Table1[[#This Row],[Female Ballots]]/Table1[[#This Row],[Female Voters]]</f>
        <v>0.81404296248797692</v>
      </c>
      <c r="W1279" s="27">
        <f>Table1[[#This Row],[Male Ballots]]/Table1[[#This Row],[Male Voters]]</f>
        <v>0.79186515207035546</v>
      </c>
      <c r="X1279" s="27">
        <f>Table1[[#This Row],[Total Ballots]]/Table1[[#This Row],[Total Voters]]</f>
        <v>0.80369357045143641</v>
      </c>
    </row>
    <row r="1280" spans="1:24" s="12" customFormat="1" hidden="1" x14ac:dyDescent="0.25">
      <c r="A1280" s="22" t="s">
        <v>42</v>
      </c>
      <c r="B1280" s="23">
        <v>2012</v>
      </c>
      <c r="C1280" s="23"/>
      <c r="D1280" s="24" t="s">
        <v>70</v>
      </c>
      <c r="E1280" s="25">
        <v>4993.9930399999994</v>
      </c>
      <c r="F1280" s="25">
        <v>4839.1687199999997</v>
      </c>
      <c r="G1280" s="25">
        <v>9833.161759999999</v>
      </c>
      <c r="H1280" s="44">
        <v>4213</v>
      </c>
      <c r="I1280" s="44">
        <v>3839</v>
      </c>
      <c r="J1280" s="44"/>
      <c r="K1280" s="44">
        <v>8052</v>
      </c>
      <c r="L1280" s="25">
        <v>3780</v>
      </c>
      <c r="M1280" s="25">
        <v>3435</v>
      </c>
      <c r="N1280" s="25"/>
      <c r="O1280" s="26">
        <v>7215</v>
      </c>
      <c r="P1280" s="27">
        <f>Table1[[#This Row],[Female Voters]]/Table1[[#This Row],[Female Population]]</f>
        <v>0.84361351052263389</v>
      </c>
      <c r="Q1280" s="27">
        <f>Table1[[#This Row],[Male Voters]]/Table1[[#This Row],[Male Population]]</f>
        <v>0.79331807219980544</v>
      </c>
      <c r="R1280" s="27">
        <f>Table1[[#This Row],[Total Voters]]/Table1[[#This Row],[Total Population]]</f>
        <v>0.81886174523788169</v>
      </c>
      <c r="S1280" s="27">
        <f>Table1[[#This Row],[Female Ballots]]/Table1[[#This Row],[Female Population]]</f>
        <v>0.75690934483160599</v>
      </c>
      <c r="T1280" s="27">
        <f>Table1[[#This Row],[Male Ballots]]/Table1[[#This Row],[Male Population]]</f>
        <v>0.70983265902743731</v>
      </c>
      <c r="U1280" s="27">
        <f>Table1[[#This Row],[Total Ballots]]/Table1[[#This Row],[Total Population]]</f>
        <v>0.73374161598252818</v>
      </c>
      <c r="V1280" s="27">
        <f>Table1[[#This Row],[Female Ballots]]/Table1[[#This Row],[Female Voters]]</f>
        <v>0.89722288155708518</v>
      </c>
      <c r="W1280" s="27">
        <f>Table1[[#This Row],[Male Ballots]]/Table1[[#This Row],[Male Voters]]</f>
        <v>0.89476426152643918</v>
      </c>
      <c r="X1280" s="27">
        <f>Table1[[#This Row],[Total Ballots]]/Table1[[#This Row],[Total Voters]]</f>
        <v>0.89605067064083455</v>
      </c>
    </row>
    <row r="1281" spans="1:24" s="12" customFormat="1" hidden="1" x14ac:dyDescent="0.25">
      <c r="A1281" s="22" t="s">
        <v>42</v>
      </c>
      <c r="B1281" s="23">
        <v>2012</v>
      </c>
      <c r="C1281" s="23"/>
      <c r="D1281" s="24" t="s">
        <v>71</v>
      </c>
      <c r="E1281" s="25">
        <v>6204.9643999999998</v>
      </c>
      <c r="F1281" s="25">
        <v>5814.8038449999995</v>
      </c>
      <c r="G1281" s="25">
        <v>12019.768250000001</v>
      </c>
      <c r="H1281" s="44">
        <v>5556</v>
      </c>
      <c r="I1281" s="44">
        <v>5239</v>
      </c>
      <c r="J1281" s="44"/>
      <c r="K1281" s="44">
        <v>10795</v>
      </c>
      <c r="L1281" s="25">
        <v>5116</v>
      </c>
      <c r="M1281" s="25">
        <v>4928</v>
      </c>
      <c r="N1281" s="25"/>
      <c r="O1281" s="25">
        <v>10044</v>
      </c>
      <c r="P1281" s="27">
        <f>Table1[[#This Row],[Female Voters]]/Table1[[#This Row],[Female Population]]</f>
        <v>0.89541206715061894</v>
      </c>
      <c r="Q1281" s="27">
        <f>Table1[[#This Row],[Male Voters]]/Table1[[#This Row],[Male Population]]</f>
        <v>0.90097622201046068</v>
      </c>
      <c r="R1281" s="27">
        <f>Table1[[#This Row],[Total Voters]]/Table1[[#This Row],[Total Population]]</f>
        <v>0.8981038382333203</v>
      </c>
      <c r="S1281" s="27">
        <f>Table1[[#This Row],[Female Ballots]]/Table1[[#This Row],[Female Population]]</f>
        <v>0.82450110430931722</v>
      </c>
      <c r="T1281" s="27">
        <f>Table1[[#This Row],[Male Ballots]]/Table1[[#This Row],[Male Population]]</f>
        <v>0.84749204467790618</v>
      </c>
      <c r="U1281" s="27">
        <f>Table1[[#This Row],[Total Ballots]]/Table1[[#This Row],[Total Population]]</f>
        <v>0.83562343225710689</v>
      </c>
      <c r="V1281" s="27">
        <f>Table1[[#This Row],[Female Ballots]]/Table1[[#This Row],[Female Voters]]</f>
        <v>0.9208063354931606</v>
      </c>
      <c r="W1281" s="27">
        <f>Table1[[#This Row],[Male Ballots]]/Table1[[#This Row],[Male Voters]]</f>
        <v>0.9406375262454667</v>
      </c>
      <c r="X1281" s="27">
        <f>Table1[[#This Row],[Total Ballots]]/Table1[[#This Row],[Total Voters]]</f>
        <v>0.93043075497915706</v>
      </c>
    </row>
    <row r="1282" spans="1:24" s="12" customFormat="1" hidden="1" x14ac:dyDescent="0.25">
      <c r="A1282" s="8" t="s">
        <v>42</v>
      </c>
      <c r="B1282" s="17">
        <v>2012</v>
      </c>
      <c r="C1282" s="17"/>
      <c r="D1282" s="9" t="s">
        <v>453</v>
      </c>
      <c r="E1282" s="10">
        <v>29735.9656</v>
      </c>
      <c r="F1282" s="10">
        <v>31714.0265</v>
      </c>
      <c r="G1282" s="10">
        <v>61449.992100000003</v>
      </c>
      <c r="H1282" s="44">
        <v>18434</v>
      </c>
      <c r="I1282" s="44">
        <v>16883</v>
      </c>
      <c r="J1282" s="44"/>
      <c r="K1282" s="44">
        <v>35317</v>
      </c>
      <c r="L1282" s="10">
        <v>15073</v>
      </c>
      <c r="M1282" s="10">
        <v>13633</v>
      </c>
      <c r="N1282" s="10"/>
      <c r="O1282" s="11">
        <v>28706</v>
      </c>
      <c r="P1282" s="27">
        <f>Table1[[#This Row],[Female Voters]]/Table1[[#This Row],[Female Population]]</f>
        <v>0.61992269724713434</v>
      </c>
      <c r="Q1282" s="27">
        <f>Table1[[#This Row],[Male Voters]]/Table1[[#This Row],[Male Population]]</f>
        <v>0.53235119797859787</v>
      </c>
      <c r="R1282" s="27">
        <f>Table1[[#This Row],[Total Voters]]/Table1[[#This Row],[Total Population]]</f>
        <v>0.57472749455406358</v>
      </c>
      <c r="S1282" s="27">
        <f>Table1[[#This Row],[Female Ballots]]/Table1[[#This Row],[Female Population]]</f>
        <v>0.50689458693750977</v>
      </c>
      <c r="T1282" s="27">
        <f>Table1[[#This Row],[Male Ballots]]/Table1[[#This Row],[Male Population]]</f>
        <v>0.42987288290245956</v>
      </c>
      <c r="U1282" s="27">
        <f>Table1[[#This Row],[Total Ballots]]/Table1[[#This Row],[Total Population]]</f>
        <v>0.46714407958402321</v>
      </c>
      <c r="V1282" s="27">
        <f>Table1[[#This Row],[Female Ballots]]/Table1[[#This Row],[Female Voters]]</f>
        <v>0.8176738635130737</v>
      </c>
      <c r="W1282" s="27">
        <f>Table1[[#This Row],[Male Ballots]]/Table1[[#This Row],[Male Voters]]</f>
        <v>0.80749866729846587</v>
      </c>
      <c r="X1282" s="27">
        <f>Table1[[#This Row],[Total Ballots]]/Table1[[#This Row],[Total Voters]]</f>
        <v>0.81280969504771072</v>
      </c>
    </row>
    <row r="1283" spans="1:24" s="12" customFormat="1" hidden="1" x14ac:dyDescent="0.25">
      <c r="A1283" s="22" t="s">
        <v>50</v>
      </c>
      <c r="B1283" s="23">
        <v>2012</v>
      </c>
      <c r="C1283" s="23"/>
      <c r="D1283" s="24" t="s">
        <v>66</v>
      </c>
      <c r="E1283" s="25">
        <v>1485.5546650000001</v>
      </c>
      <c r="F1283" s="25">
        <v>1608.538922</v>
      </c>
      <c r="G1283" s="25">
        <v>3094.0935870000003</v>
      </c>
      <c r="H1283" s="44">
        <v>727</v>
      </c>
      <c r="I1283" s="44">
        <v>714</v>
      </c>
      <c r="J1283" s="44"/>
      <c r="K1283" s="44">
        <v>1441</v>
      </c>
      <c r="L1283" s="25">
        <v>409</v>
      </c>
      <c r="M1283" s="25">
        <v>351</v>
      </c>
      <c r="N1283" s="25"/>
      <c r="O1283" s="26">
        <v>760</v>
      </c>
      <c r="P1283" s="27">
        <f>Table1[[#This Row],[Female Voters]]/Table1[[#This Row],[Female Population]]</f>
        <v>0.48937950055173496</v>
      </c>
      <c r="Q1283" s="27">
        <f>Table1[[#This Row],[Male Voters]]/Table1[[#This Row],[Male Population]]</f>
        <v>0.44388108378020336</v>
      </c>
      <c r="R1283" s="27">
        <f>Table1[[#This Row],[Total Voters]]/Table1[[#This Row],[Total Population]]</f>
        <v>0.46572605497598346</v>
      </c>
      <c r="S1283" s="27">
        <f>Table1[[#This Row],[Female Ballots]]/Table1[[#This Row],[Female Population]]</f>
        <v>0.27531804088811501</v>
      </c>
      <c r="T1283" s="27">
        <f>Table1[[#This Row],[Male Ballots]]/Table1[[#This Row],[Male Population]]</f>
        <v>0.21821044874909157</v>
      </c>
      <c r="U1283" s="27">
        <f>Table1[[#This Row],[Total Ballots]]/Table1[[#This Row],[Total Population]]</f>
        <v>0.24562928645506416</v>
      </c>
      <c r="V1283" s="27">
        <f>Table1[[#This Row],[Female Ballots]]/Table1[[#This Row],[Female Voters]]</f>
        <v>0.56258596973865205</v>
      </c>
      <c r="W1283" s="27">
        <f>Table1[[#This Row],[Male Ballots]]/Table1[[#This Row],[Male Voters]]</f>
        <v>0.49159663865546216</v>
      </c>
      <c r="X1283" s="27">
        <f>Table1[[#This Row],[Total Ballots]]/Table1[[#This Row],[Total Voters]]</f>
        <v>0.52741151977793199</v>
      </c>
    </row>
    <row r="1284" spans="1:24" s="12" customFormat="1" hidden="1" x14ac:dyDescent="0.25">
      <c r="A1284" s="22" t="s">
        <v>50</v>
      </c>
      <c r="B1284" s="23">
        <v>2012</v>
      </c>
      <c r="C1284" s="23"/>
      <c r="D1284" s="24" t="s">
        <v>67</v>
      </c>
      <c r="E1284" s="25">
        <v>2055.02025</v>
      </c>
      <c r="F1284" s="25">
        <v>2163.4080899999999</v>
      </c>
      <c r="G1284" s="25">
        <v>4218.4283400000004</v>
      </c>
      <c r="H1284" s="44">
        <v>1305</v>
      </c>
      <c r="I1284" s="44">
        <v>1129</v>
      </c>
      <c r="J1284" s="44"/>
      <c r="K1284" s="44">
        <v>2434</v>
      </c>
      <c r="L1284" s="25">
        <v>803</v>
      </c>
      <c r="M1284" s="25">
        <v>645</v>
      </c>
      <c r="N1284" s="25"/>
      <c r="O1284" s="26">
        <v>1448</v>
      </c>
      <c r="P1284" s="27">
        <f>Table1[[#This Row],[Female Voters]]/Table1[[#This Row],[Female Population]]</f>
        <v>0.63503023875312181</v>
      </c>
      <c r="Q1284" s="27">
        <f>Table1[[#This Row],[Male Voters]]/Table1[[#This Row],[Male Population]]</f>
        <v>0.5218617815189921</v>
      </c>
      <c r="R1284" s="27">
        <f>Table1[[#This Row],[Total Voters]]/Table1[[#This Row],[Total Population]]</f>
        <v>0.5769921411062775</v>
      </c>
      <c r="S1284" s="27">
        <f>Table1[[#This Row],[Female Ballots]]/Table1[[#This Row],[Female Population]]</f>
        <v>0.3907504074473232</v>
      </c>
      <c r="T1284" s="27">
        <f>Table1[[#This Row],[Male Ballots]]/Table1[[#This Row],[Male Population]]</f>
        <v>0.29814069891917622</v>
      </c>
      <c r="U1284" s="27">
        <f>Table1[[#This Row],[Total Ballots]]/Table1[[#This Row],[Total Population]]</f>
        <v>0.34325580128261701</v>
      </c>
      <c r="V1284" s="27">
        <f>Table1[[#This Row],[Female Ballots]]/Table1[[#This Row],[Female Voters]]</f>
        <v>0.61532567049808429</v>
      </c>
      <c r="W1284" s="27">
        <f>Table1[[#This Row],[Male Ballots]]/Table1[[#This Row],[Male Voters]]</f>
        <v>0.57130203720106287</v>
      </c>
      <c r="X1284" s="27">
        <f>Table1[[#This Row],[Total Ballots]]/Table1[[#This Row],[Total Voters]]</f>
        <v>0.59490550534100251</v>
      </c>
    </row>
    <row r="1285" spans="1:24" s="12" customFormat="1" hidden="1" x14ac:dyDescent="0.25">
      <c r="A1285" s="22" t="s">
        <v>50</v>
      </c>
      <c r="B1285" s="23">
        <v>2012</v>
      </c>
      <c r="C1285" s="23"/>
      <c r="D1285" s="24" t="s">
        <v>68</v>
      </c>
      <c r="E1285" s="25">
        <v>2238.0862500000003</v>
      </c>
      <c r="F1285" s="25">
        <v>2286.02369</v>
      </c>
      <c r="G1285" s="25">
        <v>4524.1099599999998</v>
      </c>
      <c r="H1285" s="44">
        <v>1285</v>
      </c>
      <c r="I1285" s="44">
        <v>1174</v>
      </c>
      <c r="J1285" s="44"/>
      <c r="K1285" s="44">
        <v>2459</v>
      </c>
      <c r="L1285" s="25">
        <v>960</v>
      </c>
      <c r="M1285" s="25">
        <v>843</v>
      </c>
      <c r="N1285" s="25"/>
      <c r="O1285" s="26">
        <v>1803</v>
      </c>
      <c r="P1285" s="27">
        <f>Table1[[#This Row],[Female Voters]]/Table1[[#This Row],[Female Population]]</f>
        <v>0.57415124193716838</v>
      </c>
      <c r="Q1285" s="27">
        <f>Table1[[#This Row],[Male Voters]]/Table1[[#This Row],[Male Population]]</f>
        <v>0.51355548288303177</v>
      </c>
      <c r="R1285" s="27">
        <f>Table1[[#This Row],[Total Voters]]/Table1[[#This Row],[Total Population]]</f>
        <v>0.54353232386951089</v>
      </c>
      <c r="S1285" s="27">
        <f>Table1[[#This Row],[Female Ballots]]/Table1[[#This Row],[Female Population]]</f>
        <v>0.42893789280909073</v>
      </c>
      <c r="T1285" s="27">
        <f>Table1[[#This Row],[Male Ballots]]/Table1[[#This Row],[Male Population]]</f>
        <v>0.36876258268347167</v>
      </c>
      <c r="U1285" s="27">
        <f>Table1[[#This Row],[Total Ballots]]/Table1[[#This Row],[Total Population]]</f>
        <v>0.39853142738378539</v>
      </c>
      <c r="V1285" s="27">
        <f>Table1[[#This Row],[Female Ballots]]/Table1[[#This Row],[Female Voters]]</f>
        <v>0.74708171206225682</v>
      </c>
      <c r="W1285" s="27">
        <f>Table1[[#This Row],[Male Ballots]]/Table1[[#This Row],[Male Voters]]</f>
        <v>0.71805792163543436</v>
      </c>
      <c r="X1285" s="27">
        <f>Table1[[#This Row],[Total Ballots]]/Table1[[#This Row],[Total Voters]]</f>
        <v>0.73322488816592113</v>
      </c>
    </row>
    <row r="1286" spans="1:24" s="12" customFormat="1" hidden="1" x14ac:dyDescent="0.25">
      <c r="A1286" s="22" t="s">
        <v>50</v>
      </c>
      <c r="B1286" s="23">
        <v>2012</v>
      </c>
      <c r="C1286" s="23"/>
      <c r="D1286" s="24" t="s">
        <v>69</v>
      </c>
      <c r="E1286" s="25">
        <v>2875.2497400000002</v>
      </c>
      <c r="F1286" s="25">
        <v>2778.3514599999999</v>
      </c>
      <c r="G1286" s="25">
        <v>5653.6012000000001</v>
      </c>
      <c r="H1286" s="44">
        <v>1943</v>
      </c>
      <c r="I1286" s="44">
        <v>1669</v>
      </c>
      <c r="J1286" s="44"/>
      <c r="K1286" s="44">
        <v>3612</v>
      </c>
      <c r="L1286" s="25">
        <v>1568</v>
      </c>
      <c r="M1286" s="25">
        <v>1322</v>
      </c>
      <c r="N1286" s="25"/>
      <c r="O1286" s="26">
        <v>2890</v>
      </c>
      <c r="P1286" s="27">
        <f>Table1[[#This Row],[Female Voters]]/Table1[[#This Row],[Female Population]]</f>
        <v>0.67576738568803418</v>
      </c>
      <c r="Q1286" s="27">
        <f>Table1[[#This Row],[Male Voters]]/Table1[[#This Row],[Male Population]]</f>
        <v>0.60071593678072688</v>
      </c>
      <c r="R1286" s="27">
        <f>Table1[[#This Row],[Total Voters]]/Table1[[#This Row],[Total Population]]</f>
        <v>0.63888482265073809</v>
      </c>
      <c r="S1286" s="27">
        <f>Table1[[#This Row],[Female Ballots]]/Table1[[#This Row],[Female Population]]</f>
        <v>0.5453439324543683</v>
      </c>
      <c r="T1286" s="27">
        <f>Table1[[#This Row],[Male Ballots]]/Table1[[#This Row],[Male Population]]</f>
        <v>0.47582173063158828</v>
      </c>
      <c r="U1286" s="27">
        <f>Table1[[#This Row],[Total Ballots]]/Table1[[#This Row],[Total Population]]</f>
        <v>0.51117860948522509</v>
      </c>
      <c r="V1286" s="27">
        <f>Table1[[#This Row],[Female Ballots]]/Table1[[#This Row],[Female Voters]]</f>
        <v>0.80699948533196086</v>
      </c>
      <c r="W1286" s="27">
        <f>Table1[[#This Row],[Male Ballots]]/Table1[[#This Row],[Male Voters]]</f>
        <v>0.79209107249850208</v>
      </c>
      <c r="X1286" s="27">
        <f>Table1[[#This Row],[Total Ballots]]/Table1[[#This Row],[Total Voters]]</f>
        <v>0.80011074197120713</v>
      </c>
    </row>
    <row r="1287" spans="1:24" s="12" customFormat="1" hidden="1" x14ac:dyDescent="0.25">
      <c r="A1287" s="22" t="s">
        <v>50</v>
      </c>
      <c r="B1287" s="23">
        <v>2012</v>
      </c>
      <c r="C1287" s="23"/>
      <c r="D1287" s="24" t="s">
        <v>70</v>
      </c>
      <c r="E1287" s="25">
        <v>3374.54853</v>
      </c>
      <c r="F1287" s="25">
        <v>3325.3605499999999</v>
      </c>
      <c r="G1287" s="25">
        <v>6699.9090799999994</v>
      </c>
      <c r="H1287" s="44">
        <v>2737</v>
      </c>
      <c r="I1287" s="44">
        <v>2439</v>
      </c>
      <c r="J1287" s="44"/>
      <c r="K1287" s="44">
        <v>5176</v>
      </c>
      <c r="L1287" s="25">
        <v>2405</v>
      </c>
      <c r="M1287" s="25">
        <v>2168</v>
      </c>
      <c r="N1287" s="25"/>
      <c r="O1287" s="26">
        <v>4573</v>
      </c>
      <c r="P1287" s="27">
        <f>Table1[[#This Row],[Female Voters]]/Table1[[#This Row],[Female Population]]</f>
        <v>0.81107145909085498</v>
      </c>
      <c r="Q1287" s="27">
        <f>Table1[[#This Row],[Male Voters]]/Table1[[#This Row],[Male Population]]</f>
        <v>0.73345430166963399</v>
      </c>
      <c r="R1287" s="27">
        <f>Table1[[#This Row],[Total Voters]]/Table1[[#This Row],[Total Population]]</f>
        <v>0.77254779702174714</v>
      </c>
      <c r="S1287" s="27">
        <f>Table1[[#This Row],[Female Ballots]]/Table1[[#This Row],[Female Population]]</f>
        <v>0.71268792806485437</v>
      </c>
      <c r="T1287" s="27">
        <f>Table1[[#This Row],[Male Ballots]]/Table1[[#This Row],[Male Population]]</f>
        <v>0.65195937926189695</v>
      </c>
      <c r="U1287" s="27">
        <f>Table1[[#This Row],[Total Ballots]]/Table1[[#This Row],[Total Population]]</f>
        <v>0.6825465756917406</v>
      </c>
      <c r="V1287" s="27">
        <f>Table1[[#This Row],[Female Ballots]]/Table1[[#This Row],[Female Voters]]</f>
        <v>0.87869930580928024</v>
      </c>
      <c r="W1287" s="27">
        <f>Table1[[#This Row],[Male Ballots]]/Table1[[#This Row],[Male Voters]]</f>
        <v>0.88888888888888884</v>
      </c>
      <c r="X1287" s="27">
        <f>Table1[[#This Row],[Total Ballots]]/Table1[[#This Row],[Total Voters]]</f>
        <v>0.88350077279752703</v>
      </c>
    </row>
    <row r="1288" spans="1:24" s="12" customFormat="1" hidden="1" x14ac:dyDescent="0.25">
      <c r="A1288" s="22" t="s">
        <v>50</v>
      </c>
      <c r="B1288" s="23">
        <v>2012</v>
      </c>
      <c r="C1288" s="23"/>
      <c r="D1288" s="24" t="s">
        <v>71</v>
      </c>
      <c r="E1288" s="25">
        <v>3851.9139090000003</v>
      </c>
      <c r="F1288" s="25">
        <v>3811.928089</v>
      </c>
      <c r="G1288" s="25">
        <v>7663.8420060000008</v>
      </c>
      <c r="H1288" s="44">
        <v>3129</v>
      </c>
      <c r="I1288" s="44">
        <v>3104</v>
      </c>
      <c r="J1288" s="44"/>
      <c r="K1288" s="44">
        <v>6233</v>
      </c>
      <c r="L1288" s="25">
        <v>2831</v>
      </c>
      <c r="M1288" s="25">
        <v>2860</v>
      </c>
      <c r="N1288" s="25"/>
      <c r="O1288" s="26">
        <v>5691</v>
      </c>
      <c r="P1288" s="27">
        <f>Table1[[#This Row],[Female Voters]]/Table1[[#This Row],[Female Population]]</f>
        <v>0.81232345112622806</v>
      </c>
      <c r="Q1288" s="27">
        <f>Table1[[#This Row],[Male Voters]]/Table1[[#This Row],[Male Population]]</f>
        <v>0.81428608502798017</v>
      </c>
      <c r="R1288" s="27">
        <f>Table1[[#This Row],[Total Voters]]/Table1[[#This Row],[Total Population]]</f>
        <v>0.81329964724223192</v>
      </c>
      <c r="S1288" s="27">
        <f>Table1[[#This Row],[Female Ballots]]/Table1[[#This Row],[Female Population]]</f>
        <v>0.73495931292373018</v>
      </c>
      <c r="T1288" s="27">
        <f>Table1[[#This Row],[Male Ballots]]/Table1[[#This Row],[Male Population]]</f>
        <v>0.75027648298325489</v>
      </c>
      <c r="U1288" s="27">
        <f>Table1[[#This Row],[Total Ballots]]/Table1[[#This Row],[Total Population]]</f>
        <v>0.74257793878638567</v>
      </c>
      <c r="V1288" s="27">
        <f>Table1[[#This Row],[Female Ballots]]/Table1[[#This Row],[Female Voters]]</f>
        <v>0.90476190476190477</v>
      </c>
      <c r="W1288" s="27">
        <f>Table1[[#This Row],[Male Ballots]]/Table1[[#This Row],[Male Voters]]</f>
        <v>0.92139175257731953</v>
      </c>
      <c r="X1288" s="27">
        <f>Table1[[#This Row],[Total Ballots]]/Table1[[#This Row],[Total Voters]]</f>
        <v>0.91304347826086951</v>
      </c>
    </row>
    <row r="1289" spans="1:24" s="12" customFormat="1" hidden="1" x14ac:dyDescent="0.25">
      <c r="A1289" s="8" t="s">
        <v>50</v>
      </c>
      <c r="B1289" s="17">
        <v>2012</v>
      </c>
      <c r="C1289" s="17"/>
      <c r="D1289" s="9" t="s">
        <v>453</v>
      </c>
      <c r="E1289" s="10">
        <v>20496.808099999998</v>
      </c>
      <c r="F1289" s="10">
        <v>20928.187300000001</v>
      </c>
      <c r="G1289" s="10">
        <v>41424.995499999997</v>
      </c>
      <c r="H1289" s="44">
        <v>11126</v>
      </c>
      <c r="I1289" s="44">
        <v>10229</v>
      </c>
      <c r="J1289" s="44"/>
      <c r="K1289" s="44">
        <v>21355</v>
      </c>
      <c r="L1289" s="10">
        <v>8976</v>
      </c>
      <c r="M1289" s="10">
        <v>8189</v>
      </c>
      <c r="N1289" s="10"/>
      <c r="O1289" s="11">
        <v>17165</v>
      </c>
      <c r="P1289" s="27">
        <f>Table1[[#This Row],[Female Voters]]/Table1[[#This Row],[Female Population]]</f>
        <v>0.54281622512726757</v>
      </c>
      <c r="Q1289" s="27">
        <f>Table1[[#This Row],[Male Voters]]/Table1[[#This Row],[Male Population]]</f>
        <v>0.48876665013409926</v>
      </c>
      <c r="R1289" s="27">
        <f>Table1[[#This Row],[Total Voters]]/Table1[[#This Row],[Total Population]]</f>
        <v>0.51551001375485972</v>
      </c>
      <c r="S1289" s="27">
        <f>Table1[[#This Row],[Female Ballots]]/Table1[[#This Row],[Female Population]]</f>
        <v>0.43792184403580381</v>
      </c>
      <c r="T1289" s="27">
        <f>Table1[[#This Row],[Male Ballots]]/Table1[[#This Row],[Male Population]]</f>
        <v>0.39129045829974962</v>
      </c>
      <c r="U1289" s="27">
        <f>Table1[[#This Row],[Total Ballots]]/Table1[[#This Row],[Total Population]]</f>
        <v>0.41436335219396708</v>
      </c>
      <c r="V1289" s="27">
        <f>Table1[[#This Row],[Female Ballots]]/Table1[[#This Row],[Female Voters]]</f>
        <v>0.80675894301635809</v>
      </c>
      <c r="W1289" s="27">
        <f>Table1[[#This Row],[Male Ballots]]/Table1[[#This Row],[Male Voters]]</f>
        <v>0.80056701534851893</v>
      </c>
      <c r="X1289" s="27">
        <f>Table1[[#This Row],[Total Ballots]]/Table1[[#This Row],[Total Voters]]</f>
        <v>0.80379302271130881</v>
      </c>
    </row>
    <row r="1290" spans="1:24" s="12" customFormat="1" hidden="1" x14ac:dyDescent="0.25">
      <c r="A1290" s="22" t="s">
        <v>35</v>
      </c>
      <c r="B1290" s="23">
        <v>2012</v>
      </c>
      <c r="C1290" s="23"/>
      <c r="D1290" s="24" t="s">
        <v>66</v>
      </c>
      <c r="E1290" s="25">
        <v>611.83091000000002</v>
      </c>
      <c r="F1290" s="25">
        <v>735.11993900000004</v>
      </c>
      <c r="G1290" s="25">
        <v>1346.9508490000001</v>
      </c>
      <c r="H1290" s="44">
        <v>425</v>
      </c>
      <c r="I1290" s="44">
        <v>458</v>
      </c>
      <c r="J1290" s="44"/>
      <c r="K1290" s="44">
        <v>883</v>
      </c>
      <c r="L1290" s="25">
        <v>202</v>
      </c>
      <c r="M1290" s="25">
        <v>211</v>
      </c>
      <c r="N1290" s="25"/>
      <c r="O1290" s="26">
        <v>413</v>
      </c>
      <c r="P1290" s="27">
        <f>Table1[[#This Row],[Female Voters]]/Table1[[#This Row],[Female Population]]</f>
        <v>0.69463636611625257</v>
      </c>
      <c r="Q1290" s="27">
        <f>Table1[[#This Row],[Male Voters]]/Table1[[#This Row],[Male Population]]</f>
        <v>0.62302758461840602</v>
      </c>
      <c r="R1290" s="27">
        <f>Table1[[#This Row],[Total Voters]]/Table1[[#This Row],[Total Population]]</f>
        <v>0.65555472989645813</v>
      </c>
      <c r="S1290" s="27">
        <f>Table1[[#This Row],[Female Ballots]]/Table1[[#This Row],[Female Population]]</f>
        <v>0.33015657871878357</v>
      </c>
      <c r="T1290" s="27">
        <f>Table1[[#This Row],[Male Ballots]]/Table1[[#This Row],[Male Population]]</f>
        <v>0.28702799204035734</v>
      </c>
      <c r="U1290" s="27">
        <f>Table1[[#This Row],[Total Ballots]]/Table1[[#This Row],[Total Population]]</f>
        <v>0.30661846370015539</v>
      </c>
      <c r="V1290" s="27">
        <f>Table1[[#This Row],[Female Ballots]]/Table1[[#This Row],[Female Voters]]</f>
        <v>0.47529411764705881</v>
      </c>
      <c r="W1290" s="27">
        <f>Table1[[#This Row],[Male Ballots]]/Table1[[#This Row],[Male Voters]]</f>
        <v>0.4606986899563319</v>
      </c>
      <c r="X1290" s="27">
        <f>Table1[[#This Row],[Total Ballots]]/Table1[[#This Row],[Total Voters]]</f>
        <v>0.46772366930917325</v>
      </c>
    </row>
    <row r="1291" spans="1:24" s="12" customFormat="1" hidden="1" x14ac:dyDescent="0.25">
      <c r="A1291" s="22" t="s">
        <v>35</v>
      </c>
      <c r="B1291" s="23">
        <v>2012</v>
      </c>
      <c r="C1291" s="23"/>
      <c r="D1291" s="24" t="s">
        <v>67</v>
      </c>
      <c r="E1291" s="25">
        <v>858.16417799999999</v>
      </c>
      <c r="F1291" s="25">
        <v>976.05404599999997</v>
      </c>
      <c r="G1291" s="25">
        <v>1834.218224</v>
      </c>
      <c r="H1291" s="44">
        <v>635</v>
      </c>
      <c r="I1291" s="44">
        <v>589</v>
      </c>
      <c r="J1291" s="44">
        <v>1</v>
      </c>
      <c r="K1291" s="44">
        <v>1225</v>
      </c>
      <c r="L1291" s="25">
        <v>387</v>
      </c>
      <c r="M1291" s="25">
        <v>307</v>
      </c>
      <c r="N1291" s="25"/>
      <c r="O1291" s="26">
        <v>694</v>
      </c>
      <c r="P1291" s="27">
        <f>Table1[[#This Row],[Female Voters]]/Table1[[#This Row],[Female Population]]</f>
        <v>0.73995165060362145</v>
      </c>
      <c r="Q1291" s="27">
        <f>Table1[[#This Row],[Male Voters]]/Table1[[#This Row],[Male Population]]</f>
        <v>0.60345019050307791</v>
      </c>
      <c r="R1291" s="27">
        <f>Table1[[#This Row],[Total Voters]]/Table1[[#This Row],[Total Population]]</f>
        <v>0.66785946403289032</v>
      </c>
      <c r="S1291" s="27">
        <f>Table1[[#This Row],[Female Ballots]]/Table1[[#This Row],[Female Population]]</f>
        <v>0.45096265950173464</v>
      </c>
      <c r="T1291" s="27">
        <f>Table1[[#This Row],[Male Ballots]]/Table1[[#This Row],[Male Population]]</f>
        <v>0.31453176313148545</v>
      </c>
      <c r="U1291" s="27">
        <f>Table1[[#This Row],[Total Ballots]]/Table1[[#This Row],[Total Population]]</f>
        <v>0.37836283105210278</v>
      </c>
      <c r="V1291" s="27">
        <f>Table1[[#This Row],[Female Ballots]]/Table1[[#This Row],[Female Voters]]</f>
        <v>0.6094488188976378</v>
      </c>
      <c r="W1291" s="27">
        <f>Table1[[#This Row],[Male Ballots]]/Table1[[#This Row],[Male Voters]]</f>
        <v>0.5212224108658744</v>
      </c>
      <c r="X1291" s="27">
        <f>Table1[[#This Row],[Total Ballots]]/Table1[[#This Row],[Total Voters]]</f>
        <v>0.56653061224489798</v>
      </c>
    </row>
    <row r="1292" spans="1:24" s="12" customFormat="1" hidden="1" x14ac:dyDescent="0.25">
      <c r="A1292" s="22" t="s">
        <v>35</v>
      </c>
      <c r="B1292" s="23">
        <v>2012</v>
      </c>
      <c r="C1292" s="23"/>
      <c r="D1292" s="24" t="s">
        <v>68</v>
      </c>
      <c r="E1292" s="25">
        <v>955.05896400000006</v>
      </c>
      <c r="F1292" s="25">
        <v>959.26177200000006</v>
      </c>
      <c r="G1292" s="25">
        <v>1914.3207349999998</v>
      </c>
      <c r="H1292" s="44">
        <v>676</v>
      </c>
      <c r="I1292" s="44">
        <v>600</v>
      </c>
      <c r="J1292" s="44">
        <v>2</v>
      </c>
      <c r="K1292" s="44">
        <v>1278</v>
      </c>
      <c r="L1292" s="25">
        <v>478</v>
      </c>
      <c r="M1292" s="25">
        <v>396</v>
      </c>
      <c r="N1292" s="25"/>
      <c r="O1292" s="26">
        <v>874</v>
      </c>
      <c r="P1292" s="27">
        <f>Table1[[#This Row],[Female Voters]]/Table1[[#This Row],[Female Population]]</f>
        <v>0.7078097012657325</v>
      </c>
      <c r="Q1292" s="27">
        <f>Table1[[#This Row],[Male Voters]]/Table1[[#This Row],[Male Population]]</f>
        <v>0.62548098706053712</v>
      </c>
      <c r="R1292" s="27">
        <f>Table1[[#This Row],[Total Voters]]/Table1[[#This Row],[Total Population]]</f>
        <v>0.66759972696006975</v>
      </c>
      <c r="S1292" s="27">
        <f>Table1[[#This Row],[Female Ballots]]/Table1[[#This Row],[Female Population]]</f>
        <v>0.50049265858730785</v>
      </c>
      <c r="T1292" s="27">
        <f>Table1[[#This Row],[Male Ballots]]/Table1[[#This Row],[Male Population]]</f>
        <v>0.41281745145995452</v>
      </c>
      <c r="U1292" s="27">
        <f>Table1[[#This Row],[Total Ballots]]/Table1[[#This Row],[Total Population]]</f>
        <v>0.45655881170821677</v>
      </c>
      <c r="V1292" s="27">
        <f>Table1[[#This Row],[Female Ballots]]/Table1[[#This Row],[Female Voters]]</f>
        <v>0.70710059171597628</v>
      </c>
      <c r="W1292" s="27">
        <f>Table1[[#This Row],[Male Ballots]]/Table1[[#This Row],[Male Voters]]</f>
        <v>0.66</v>
      </c>
      <c r="X1292" s="27">
        <f>Table1[[#This Row],[Total Ballots]]/Table1[[#This Row],[Total Voters]]</f>
        <v>0.68388106416275429</v>
      </c>
    </row>
    <row r="1293" spans="1:24" s="12" customFormat="1" hidden="1" x14ac:dyDescent="0.25">
      <c r="A1293" s="22" t="s">
        <v>35</v>
      </c>
      <c r="B1293" s="23">
        <v>2012</v>
      </c>
      <c r="C1293" s="23"/>
      <c r="D1293" s="24" t="s">
        <v>69</v>
      </c>
      <c r="E1293" s="25">
        <v>1387.5079139999998</v>
      </c>
      <c r="F1293" s="25">
        <v>1385.1673580000001</v>
      </c>
      <c r="G1293" s="25">
        <v>2772.6752700000002</v>
      </c>
      <c r="H1293" s="44">
        <v>981</v>
      </c>
      <c r="I1293" s="44">
        <v>895</v>
      </c>
      <c r="J1293" s="44">
        <v>1</v>
      </c>
      <c r="K1293" s="44">
        <v>1877</v>
      </c>
      <c r="L1293" s="25">
        <v>782</v>
      </c>
      <c r="M1293" s="25">
        <v>680</v>
      </c>
      <c r="N1293" s="25">
        <v>1</v>
      </c>
      <c r="O1293" s="26">
        <v>1463</v>
      </c>
      <c r="P1293" s="27">
        <f>Table1[[#This Row],[Female Voters]]/Table1[[#This Row],[Female Population]]</f>
        <v>0.70702299432073734</v>
      </c>
      <c r="Q1293" s="27">
        <f>Table1[[#This Row],[Male Voters]]/Table1[[#This Row],[Male Population]]</f>
        <v>0.64613131029326487</v>
      </c>
      <c r="R1293" s="27">
        <f>Table1[[#This Row],[Total Voters]]/Table1[[#This Row],[Total Population]]</f>
        <v>0.67696351617836581</v>
      </c>
      <c r="S1293" s="27">
        <f>Table1[[#This Row],[Female Ballots]]/Table1[[#This Row],[Female Population]]</f>
        <v>0.56360038894884468</v>
      </c>
      <c r="T1293" s="27">
        <f>Table1[[#This Row],[Male Ballots]]/Table1[[#This Row],[Male Population]]</f>
        <v>0.49091540893789959</v>
      </c>
      <c r="U1293" s="27">
        <f>Table1[[#This Row],[Total Ballots]]/Table1[[#This Row],[Total Population]]</f>
        <v>0.52764924036704808</v>
      </c>
      <c r="V1293" s="27">
        <f>Table1[[#This Row],[Female Ballots]]/Table1[[#This Row],[Female Voters]]</f>
        <v>0.79714576962283379</v>
      </c>
      <c r="W1293" s="27">
        <f>Table1[[#This Row],[Male Ballots]]/Table1[[#This Row],[Male Voters]]</f>
        <v>0.75977653631284914</v>
      </c>
      <c r="X1293" s="27">
        <f>Table1[[#This Row],[Total Ballots]]/Table1[[#This Row],[Total Voters]]</f>
        <v>0.77943526904635052</v>
      </c>
    </row>
    <row r="1294" spans="1:24" s="12" customFormat="1" hidden="1" x14ac:dyDescent="0.25">
      <c r="A1294" s="22" t="s">
        <v>35</v>
      </c>
      <c r="B1294" s="23">
        <v>2012</v>
      </c>
      <c r="C1294" s="23"/>
      <c r="D1294" s="24" t="s">
        <v>70</v>
      </c>
      <c r="E1294" s="25">
        <v>2055.6456230000003</v>
      </c>
      <c r="F1294" s="25">
        <v>1937.599706</v>
      </c>
      <c r="G1294" s="25">
        <v>3993.2453399999999</v>
      </c>
      <c r="H1294" s="44">
        <v>1704</v>
      </c>
      <c r="I1294" s="44">
        <v>1463</v>
      </c>
      <c r="J1294" s="44">
        <v>1</v>
      </c>
      <c r="K1294" s="44">
        <v>3168</v>
      </c>
      <c r="L1294" s="25">
        <v>1503</v>
      </c>
      <c r="M1294" s="25">
        <v>1255</v>
      </c>
      <c r="N1294" s="25">
        <v>1</v>
      </c>
      <c r="O1294" s="26">
        <v>2759</v>
      </c>
      <c r="P1294" s="27">
        <f>Table1[[#This Row],[Female Voters]]/Table1[[#This Row],[Female Population]]</f>
        <v>0.82893665179175668</v>
      </c>
      <c r="Q1294" s="27">
        <f>Table1[[#This Row],[Male Voters]]/Table1[[#This Row],[Male Population]]</f>
        <v>0.75505791803624478</v>
      </c>
      <c r="R1294" s="27">
        <f>Table1[[#This Row],[Total Voters]]/Table1[[#This Row],[Total Population]]</f>
        <v>0.79333968495910145</v>
      </c>
      <c r="S1294" s="27">
        <f>Table1[[#This Row],[Female Ballots]]/Table1[[#This Row],[Female Population]]</f>
        <v>0.73115715237265866</v>
      </c>
      <c r="T1294" s="27">
        <f>Table1[[#This Row],[Male Ballots]]/Table1[[#This Row],[Male Population]]</f>
        <v>0.6477086036469496</v>
      </c>
      <c r="U1294" s="27">
        <f>Table1[[#This Row],[Total Ballots]]/Table1[[#This Row],[Total Population]]</f>
        <v>0.69091672689462147</v>
      </c>
      <c r="V1294" s="27">
        <f>Table1[[#This Row],[Female Ballots]]/Table1[[#This Row],[Female Voters]]</f>
        <v>0.88204225352112675</v>
      </c>
      <c r="W1294" s="27">
        <f>Table1[[#This Row],[Male Ballots]]/Table1[[#This Row],[Male Voters]]</f>
        <v>0.8578263841421736</v>
      </c>
      <c r="X1294" s="27">
        <f>Table1[[#This Row],[Total Ballots]]/Table1[[#This Row],[Total Voters]]</f>
        <v>0.87089646464646464</v>
      </c>
    </row>
    <row r="1295" spans="1:24" s="12" customFormat="1" hidden="1" x14ac:dyDescent="0.25">
      <c r="A1295" s="22" t="s">
        <v>35</v>
      </c>
      <c r="B1295" s="23">
        <v>2012</v>
      </c>
      <c r="C1295" s="23"/>
      <c r="D1295" s="24" t="s">
        <v>71</v>
      </c>
      <c r="E1295" s="25">
        <v>2827.3262220000001</v>
      </c>
      <c r="F1295" s="25">
        <v>2662.5044250000001</v>
      </c>
      <c r="G1295" s="25">
        <v>5489.8306520000006</v>
      </c>
      <c r="H1295" s="44">
        <v>2562</v>
      </c>
      <c r="I1295" s="44">
        <v>2448</v>
      </c>
      <c r="J1295" s="44">
        <v>2</v>
      </c>
      <c r="K1295" s="44">
        <v>5012</v>
      </c>
      <c r="L1295" s="25">
        <v>2340</v>
      </c>
      <c r="M1295" s="25">
        <v>2217</v>
      </c>
      <c r="N1295" s="25">
        <v>2</v>
      </c>
      <c r="O1295" s="26">
        <v>4559</v>
      </c>
      <c r="P1295" s="27">
        <f>Table1[[#This Row],[Female Voters]]/Table1[[#This Row],[Female Population]]</f>
        <v>0.90615648808565386</v>
      </c>
      <c r="Q1295" s="27">
        <f>Table1[[#This Row],[Male Voters]]/Table1[[#This Row],[Male Population]]</f>
        <v>0.91943509164308712</v>
      </c>
      <c r="R1295" s="27">
        <f>Table1[[#This Row],[Total Voters]]/Table1[[#This Row],[Total Population]]</f>
        <v>0.91296076649906821</v>
      </c>
      <c r="S1295" s="27">
        <f>Table1[[#This Row],[Female Ballots]]/Table1[[#This Row],[Female Population]]</f>
        <v>0.82763707342717807</v>
      </c>
      <c r="T1295" s="27">
        <f>Table1[[#This Row],[Male Ballots]]/Table1[[#This Row],[Male Population]]</f>
        <v>0.8326746724561781</v>
      </c>
      <c r="U1295" s="27">
        <f>Table1[[#This Row],[Total Ballots]]/Table1[[#This Row],[Total Population]]</f>
        <v>0.83044455994997046</v>
      </c>
      <c r="V1295" s="27">
        <f>Table1[[#This Row],[Female Ballots]]/Table1[[#This Row],[Female Voters]]</f>
        <v>0.9133489461358314</v>
      </c>
      <c r="W1295" s="27">
        <f>Table1[[#This Row],[Male Ballots]]/Table1[[#This Row],[Male Voters]]</f>
        <v>0.90563725490196079</v>
      </c>
      <c r="X1295" s="27">
        <f>Table1[[#This Row],[Total Ballots]]/Table1[[#This Row],[Total Voters]]</f>
        <v>0.90961691939345568</v>
      </c>
    </row>
    <row r="1296" spans="1:24" s="12" customFormat="1" hidden="1" x14ac:dyDescent="0.25">
      <c r="A1296" s="8" t="s">
        <v>35</v>
      </c>
      <c r="B1296" s="17">
        <v>2012</v>
      </c>
      <c r="C1296" s="17"/>
      <c r="D1296" s="9" t="s">
        <v>453</v>
      </c>
      <c r="E1296" s="10">
        <v>10418.369199999999</v>
      </c>
      <c r="F1296" s="10">
        <v>10551.625899999999</v>
      </c>
      <c r="G1296" s="10">
        <v>20969.9951</v>
      </c>
      <c r="H1296" s="44">
        <v>6983</v>
      </c>
      <c r="I1296" s="44">
        <v>6453</v>
      </c>
      <c r="J1296" s="44">
        <v>7</v>
      </c>
      <c r="K1296" s="44">
        <v>13443</v>
      </c>
      <c r="L1296" s="10">
        <v>5692</v>
      </c>
      <c r="M1296" s="10">
        <v>5066</v>
      </c>
      <c r="N1296" s="10">
        <v>4</v>
      </c>
      <c r="O1296" s="11">
        <v>10762</v>
      </c>
      <c r="P1296" s="27">
        <f>Table1[[#This Row],[Female Voters]]/Table1[[#This Row],[Female Population]]</f>
        <v>0.67025845081397195</v>
      </c>
      <c r="Q1296" s="27">
        <f>Table1[[#This Row],[Male Voters]]/Table1[[#This Row],[Male Population]]</f>
        <v>0.61156451727501071</v>
      </c>
      <c r="R1296" s="27">
        <f>Table1[[#This Row],[Total Voters]]/Table1[[#This Row],[Total Population]]</f>
        <v>0.64105880501612511</v>
      </c>
      <c r="S1296" s="27">
        <f>Table1[[#This Row],[Female Ballots]]/Table1[[#This Row],[Female Population]]</f>
        <v>0.54634270400016161</v>
      </c>
      <c r="T1296" s="27">
        <f>Table1[[#This Row],[Male Ballots]]/Table1[[#This Row],[Male Population]]</f>
        <v>0.48011558104993091</v>
      </c>
      <c r="U1296" s="27">
        <f>Table1[[#This Row],[Total Ballots]]/Table1[[#This Row],[Total Population]]</f>
        <v>0.51320946660593159</v>
      </c>
      <c r="V1296" s="27">
        <f>Table1[[#This Row],[Female Ballots]]/Table1[[#This Row],[Female Voters]]</f>
        <v>0.81512244021194324</v>
      </c>
      <c r="W1296" s="27">
        <f>Table1[[#This Row],[Male Ballots]]/Table1[[#This Row],[Male Voters]]</f>
        <v>0.78506121183945454</v>
      </c>
      <c r="X1296" s="27">
        <f>Table1[[#This Row],[Total Ballots]]/Table1[[#This Row],[Total Voters]]</f>
        <v>0.8005653499962806</v>
      </c>
    </row>
    <row r="1297" spans="1:24" s="12" customFormat="1" hidden="1" x14ac:dyDescent="0.25">
      <c r="A1297" s="22" t="s">
        <v>32</v>
      </c>
      <c r="B1297" s="23">
        <v>2012</v>
      </c>
      <c r="C1297" s="23"/>
      <c r="D1297" s="24" t="s">
        <v>66</v>
      </c>
      <c r="E1297" s="25">
        <v>416.620497</v>
      </c>
      <c r="F1297" s="25">
        <v>430.14158199999997</v>
      </c>
      <c r="G1297" s="25">
        <v>846.76207900000009</v>
      </c>
      <c r="H1297" s="44">
        <v>316</v>
      </c>
      <c r="I1297" s="44">
        <v>312</v>
      </c>
      <c r="J1297" s="44">
        <v>4</v>
      </c>
      <c r="K1297" s="44">
        <v>632</v>
      </c>
      <c r="L1297" s="25">
        <v>181</v>
      </c>
      <c r="M1297" s="25">
        <v>171</v>
      </c>
      <c r="N1297" s="25">
        <v>2</v>
      </c>
      <c r="O1297" s="26">
        <v>354</v>
      </c>
      <c r="P1297" s="27">
        <f>Table1[[#This Row],[Female Voters]]/Table1[[#This Row],[Female Population]]</f>
        <v>0.75848404549332582</v>
      </c>
      <c r="Q1297" s="27">
        <f>Table1[[#This Row],[Male Voters]]/Table1[[#This Row],[Male Population]]</f>
        <v>0.72534256871729275</v>
      </c>
      <c r="R1297" s="27">
        <f>Table1[[#This Row],[Total Voters]]/Table1[[#This Row],[Total Population]]</f>
        <v>0.74637258289409059</v>
      </c>
      <c r="S1297" s="27">
        <f>Table1[[#This Row],[Female Ballots]]/Table1[[#This Row],[Female Population]]</f>
        <v>0.4344481399819366</v>
      </c>
      <c r="T1297" s="27">
        <f>Table1[[#This Row],[Male Ballots]]/Table1[[#This Row],[Male Population]]</f>
        <v>0.39754352323928543</v>
      </c>
      <c r="U1297" s="27">
        <f>Table1[[#This Row],[Total Ballots]]/Table1[[#This Row],[Total Population]]</f>
        <v>0.41806312396282919</v>
      </c>
      <c r="V1297" s="27">
        <f>Table1[[#This Row],[Female Ballots]]/Table1[[#This Row],[Female Voters]]</f>
        <v>0.57278481012658233</v>
      </c>
      <c r="W1297" s="27">
        <f>Table1[[#This Row],[Male Ballots]]/Table1[[#This Row],[Male Voters]]</f>
        <v>0.54807692307692313</v>
      </c>
      <c r="X1297" s="27">
        <f>Table1[[#This Row],[Total Ballots]]/Table1[[#This Row],[Total Voters]]</f>
        <v>0.560126582278481</v>
      </c>
    </row>
    <row r="1298" spans="1:24" s="12" customFormat="1" hidden="1" x14ac:dyDescent="0.25">
      <c r="A1298" s="22" t="s">
        <v>32</v>
      </c>
      <c r="B1298" s="23">
        <v>2012</v>
      </c>
      <c r="C1298" s="23"/>
      <c r="D1298" s="24" t="s">
        <v>67</v>
      </c>
      <c r="E1298" s="25">
        <v>533.98558700000001</v>
      </c>
      <c r="F1298" s="25">
        <v>520.49139100000002</v>
      </c>
      <c r="G1298" s="25">
        <v>1054.4769780000001</v>
      </c>
      <c r="H1298" s="44">
        <v>388</v>
      </c>
      <c r="I1298" s="44">
        <v>338</v>
      </c>
      <c r="J1298" s="44">
        <v>3</v>
      </c>
      <c r="K1298" s="44">
        <v>729</v>
      </c>
      <c r="L1298" s="25">
        <v>233</v>
      </c>
      <c r="M1298" s="25">
        <v>209</v>
      </c>
      <c r="N1298" s="25">
        <v>3</v>
      </c>
      <c r="O1298" s="26">
        <v>445</v>
      </c>
      <c r="P1298" s="27">
        <f>Table1[[#This Row],[Female Voters]]/Table1[[#This Row],[Female Population]]</f>
        <v>0.72661137200319226</v>
      </c>
      <c r="Q1298" s="27">
        <f>Table1[[#This Row],[Male Voters]]/Table1[[#This Row],[Male Population]]</f>
        <v>0.64938634114699501</v>
      </c>
      <c r="R1298" s="27">
        <f>Table1[[#This Row],[Total Voters]]/Table1[[#This Row],[Total Population]]</f>
        <v>0.69133799524260442</v>
      </c>
      <c r="S1298" s="27">
        <f>Table1[[#This Row],[Female Ballots]]/Table1[[#This Row],[Female Population]]</f>
        <v>0.43634136514624688</v>
      </c>
      <c r="T1298" s="27">
        <f>Table1[[#This Row],[Male Ballots]]/Table1[[#This Row],[Male Population]]</f>
        <v>0.4015436251471064</v>
      </c>
      <c r="U1298" s="27">
        <f>Table1[[#This Row],[Total Ballots]]/Table1[[#This Row],[Total Population]]</f>
        <v>0.42201016170501915</v>
      </c>
      <c r="V1298" s="27">
        <f>Table1[[#This Row],[Female Ballots]]/Table1[[#This Row],[Female Voters]]</f>
        <v>0.60051546391752575</v>
      </c>
      <c r="W1298" s="27">
        <f>Table1[[#This Row],[Male Ballots]]/Table1[[#This Row],[Male Voters]]</f>
        <v>0.61834319526627224</v>
      </c>
      <c r="X1298" s="27">
        <f>Table1[[#This Row],[Total Ballots]]/Table1[[#This Row],[Total Voters]]</f>
        <v>0.61042524005486964</v>
      </c>
    </row>
    <row r="1299" spans="1:24" s="12" customFormat="1" hidden="1" x14ac:dyDescent="0.25">
      <c r="A1299" s="22" t="s">
        <v>32</v>
      </c>
      <c r="B1299" s="23">
        <v>2012</v>
      </c>
      <c r="C1299" s="23"/>
      <c r="D1299" s="24" t="s">
        <v>68</v>
      </c>
      <c r="E1299" s="25">
        <v>646.66718600000002</v>
      </c>
      <c r="F1299" s="25">
        <v>689.44118800000001</v>
      </c>
      <c r="G1299" s="25">
        <v>1336.1083739999999</v>
      </c>
      <c r="H1299" s="44">
        <v>488</v>
      </c>
      <c r="I1299" s="44">
        <v>435</v>
      </c>
      <c r="J1299" s="44">
        <v>2</v>
      </c>
      <c r="K1299" s="44">
        <v>925</v>
      </c>
      <c r="L1299" s="25">
        <v>371</v>
      </c>
      <c r="M1299" s="25">
        <v>314</v>
      </c>
      <c r="N1299" s="25">
        <v>2</v>
      </c>
      <c r="O1299" s="26">
        <v>687</v>
      </c>
      <c r="P1299" s="27">
        <f>Table1[[#This Row],[Female Voters]]/Table1[[#This Row],[Female Population]]</f>
        <v>0.75463856921294281</v>
      </c>
      <c r="Q1299" s="27">
        <f>Table1[[#This Row],[Male Voters]]/Table1[[#This Row],[Male Population]]</f>
        <v>0.63094576821250192</v>
      </c>
      <c r="R1299" s="27">
        <f>Table1[[#This Row],[Total Voters]]/Table1[[#This Row],[Total Population]]</f>
        <v>0.69230911054824362</v>
      </c>
      <c r="S1299" s="27">
        <f>Table1[[#This Row],[Female Ballots]]/Table1[[#This Row],[Female Population]]</f>
        <v>0.57371087946311838</v>
      </c>
      <c r="T1299" s="27">
        <f>Table1[[#This Row],[Male Ballots]]/Table1[[#This Row],[Male Population]]</f>
        <v>0.45544131314649566</v>
      </c>
      <c r="U1299" s="27">
        <f>Table1[[#This Row],[Total Ballots]]/Table1[[#This Row],[Total Population]]</f>
        <v>0.51417984750988477</v>
      </c>
      <c r="V1299" s="27">
        <f>Table1[[#This Row],[Female Ballots]]/Table1[[#This Row],[Female Voters]]</f>
        <v>0.76024590163934425</v>
      </c>
      <c r="W1299" s="27">
        <f>Table1[[#This Row],[Male Ballots]]/Table1[[#This Row],[Male Voters]]</f>
        <v>0.72183908045977008</v>
      </c>
      <c r="X1299" s="27">
        <f>Table1[[#This Row],[Total Ballots]]/Table1[[#This Row],[Total Voters]]</f>
        <v>0.74270270270270267</v>
      </c>
    </row>
    <row r="1300" spans="1:24" s="12" customFormat="1" hidden="1" x14ac:dyDescent="0.25">
      <c r="A1300" s="22" t="s">
        <v>32</v>
      </c>
      <c r="B1300" s="23">
        <v>2012</v>
      </c>
      <c r="C1300" s="23"/>
      <c r="D1300" s="24" t="s">
        <v>69</v>
      </c>
      <c r="E1300" s="25">
        <v>1009.0338300000001</v>
      </c>
      <c r="F1300" s="25">
        <v>993.45934599999998</v>
      </c>
      <c r="G1300" s="25">
        <v>2002.4931750000001</v>
      </c>
      <c r="H1300" s="44">
        <v>759</v>
      </c>
      <c r="I1300" s="44">
        <v>692</v>
      </c>
      <c r="J1300" s="44">
        <v>1</v>
      </c>
      <c r="K1300" s="44">
        <v>1452</v>
      </c>
      <c r="L1300" s="25">
        <v>626</v>
      </c>
      <c r="M1300" s="25">
        <v>574</v>
      </c>
      <c r="N1300" s="25">
        <v>1</v>
      </c>
      <c r="O1300" s="26">
        <v>1201</v>
      </c>
      <c r="P1300" s="27">
        <f>Table1[[#This Row],[Female Voters]]/Table1[[#This Row],[Female Population]]</f>
        <v>0.7522047105199634</v>
      </c>
      <c r="Q1300" s="27">
        <f>Table1[[#This Row],[Male Voters]]/Table1[[#This Row],[Male Population]]</f>
        <v>0.69655593133853311</v>
      </c>
      <c r="R1300" s="27">
        <f>Table1[[#This Row],[Total Voters]]/Table1[[#This Row],[Total Population]]</f>
        <v>0.7250961042601306</v>
      </c>
      <c r="S1300" s="27">
        <f>Table1[[#This Row],[Female Ballots]]/Table1[[#This Row],[Female Population]]</f>
        <v>0.62039545294531895</v>
      </c>
      <c r="T1300" s="27">
        <f>Table1[[#This Row],[Male Ballots]]/Table1[[#This Row],[Male Population]]</f>
        <v>0.5777790528732919</v>
      </c>
      <c r="U1300" s="27">
        <f>Table1[[#This Row],[Total Ballots]]/Table1[[#This Row],[Total Population]]</f>
        <v>0.5997523562096535</v>
      </c>
      <c r="V1300" s="27">
        <f>Table1[[#This Row],[Female Ballots]]/Table1[[#This Row],[Female Voters]]</f>
        <v>0.82476943346508569</v>
      </c>
      <c r="W1300" s="27">
        <f>Table1[[#This Row],[Male Ballots]]/Table1[[#This Row],[Male Voters]]</f>
        <v>0.82947976878612717</v>
      </c>
      <c r="X1300" s="27">
        <f>Table1[[#This Row],[Total Ballots]]/Table1[[#This Row],[Total Voters]]</f>
        <v>0.82713498622589532</v>
      </c>
    </row>
    <row r="1301" spans="1:24" s="12" customFormat="1" hidden="1" x14ac:dyDescent="0.25">
      <c r="A1301" s="22" t="s">
        <v>32</v>
      </c>
      <c r="B1301" s="23">
        <v>2012</v>
      </c>
      <c r="C1301" s="23"/>
      <c r="D1301" s="24" t="s">
        <v>70</v>
      </c>
      <c r="E1301" s="25">
        <v>1191.0061230000001</v>
      </c>
      <c r="F1301" s="25">
        <v>1249.2167530000002</v>
      </c>
      <c r="G1301" s="25">
        <v>2440.2228700000001</v>
      </c>
      <c r="H1301" s="44">
        <v>1067</v>
      </c>
      <c r="I1301" s="44">
        <v>981</v>
      </c>
      <c r="J1301" s="44">
        <v>5</v>
      </c>
      <c r="K1301" s="44">
        <v>2053</v>
      </c>
      <c r="L1301" s="25">
        <v>980</v>
      </c>
      <c r="M1301" s="25">
        <v>875</v>
      </c>
      <c r="N1301" s="25">
        <v>4</v>
      </c>
      <c r="O1301" s="26">
        <v>1859</v>
      </c>
      <c r="P1301" s="27">
        <f>Table1[[#This Row],[Female Voters]]/Table1[[#This Row],[Female Population]]</f>
        <v>0.89588120446631814</v>
      </c>
      <c r="Q1301" s="27">
        <f>Table1[[#This Row],[Male Voters]]/Table1[[#This Row],[Male Population]]</f>
        <v>0.78529206212142422</v>
      </c>
      <c r="R1301" s="27">
        <f>Table1[[#This Row],[Total Voters]]/Table1[[#This Row],[Total Population]]</f>
        <v>0.84131659662709413</v>
      </c>
      <c r="S1301" s="27">
        <f>Table1[[#This Row],[Female Ballots]]/Table1[[#This Row],[Female Population]]</f>
        <v>0.82283372106559682</v>
      </c>
      <c r="T1301" s="27">
        <f>Table1[[#This Row],[Male Ballots]]/Table1[[#This Row],[Male Population]]</f>
        <v>0.70043889332950682</v>
      </c>
      <c r="U1301" s="27">
        <f>Table1[[#This Row],[Total Ballots]]/Table1[[#This Row],[Total Population]]</f>
        <v>0.76181566153422697</v>
      </c>
      <c r="V1301" s="27">
        <f>Table1[[#This Row],[Female Ballots]]/Table1[[#This Row],[Female Voters]]</f>
        <v>0.91846298031865037</v>
      </c>
      <c r="W1301" s="27">
        <f>Table1[[#This Row],[Male Ballots]]/Table1[[#This Row],[Male Voters]]</f>
        <v>0.89194699286442403</v>
      </c>
      <c r="X1301" s="27">
        <f>Table1[[#This Row],[Total Ballots]]/Table1[[#This Row],[Total Voters]]</f>
        <v>0.90550414028251336</v>
      </c>
    </row>
    <row r="1302" spans="1:24" s="12" customFormat="1" hidden="1" x14ac:dyDescent="0.25">
      <c r="A1302" s="22" t="s">
        <v>32</v>
      </c>
      <c r="B1302" s="23">
        <v>2012</v>
      </c>
      <c r="C1302" s="23"/>
      <c r="D1302" s="24" t="s">
        <v>71</v>
      </c>
      <c r="E1302" s="25">
        <v>1384.0744</v>
      </c>
      <c r="F1302" s="25">
        <v>1366.2595890000002</v>
      </c>
      <c r="G1302" s="25">
        <v>2750.3339839999999</v>
      </c>
      <c r="H1302" s="44">
        <v>1231</v>
      </c>
      <c r="I1302" s="44">
        <v>1240</v>
      </c>
      <c r="J1302" s="44">
        <v>7</v>
      </c>
      <c r="K1302" s="44">
        <v>2478</v>
      </c>
      <c r="L1302" s="25">
        <v>1123</v>
      </c>
      <c r="M1302" s="25">
        <v>1154</v>
      </c>
      <c r="N1302" s="25">
        <v>7</v>
      </c>
      <c r="O1302" s="26">
        <v>2284</v>
      </c>
      <c r="P1302" s="27">
        <f>Table1[[#This Row],[Female Voters]]/Table1[[#This Row],[Female Population]]</f>
        <v>0.88940305521148288</v>
      </c>
      <c r="Q1302" s="27">
        <f>Table1[[#This Row],[Male Voters]]/Table1[[#This Row],[Male Population]]</f>
        <v>0.9075874087058281</v>
      </c>
      <c r="R1302" s="27">
        <f>Table1[[#This Row],[Total Voters]]/Table1[[#This Row],[Total Population]]</f>
        <v>0.90098148603613371</v>
      </c>
      <c r="S1302" s="27">
        <f>Table1[[#This Row],[Female Ballots]]/Table1[[#This Row],[Female Population]]</f>
        <v>0.81137256783305867</v>
      </c>
      <c r="T1302" s="27">
        <f>Table1[[#This Row],[Male Ballots]]/Table1[[#This Row],[Male Population]]</f>
        <v>0.84464183036010132</v>
      </c>
      <c r="U1302" s="27">
        <f>Table1[[#This Row],[Total Ballots]]/Table1[[#This Row],[Total Population]]</f>
        <v>0.83044459810594407</v>
      </c>
      <c r="V1302" s="27">
        <f>Table1[[#This Row],[Female Ballots]]/Table1[[#This Row],[Female Voters]]</f>
        <v>0.91226645004061735</v>
      </c>
      <c r="W1302" s="27">
        <f>Table1[[#This Row],[Male Ballots]]/Table1[[#This Row],[Male Voters]]</f>
        <v>0.9306451612903226</v>
      </c>
      <c r="X1302" s="27">
        <f>Table1[[#This Row],[Total Ballots]]/Table1[[#This Row],[Total Voters]]</f>
        <v>0.9217110573042776</v>
      </c>
    </row>
    <row r="1303" spans="1:24" s="12" customFormat="1" hidden="1" x14ac:dyDescent="0.25">
      <c r="A1303" s="8" t="s">
        <v>32</v>
      </c>
      <c r="B1303" s="17">
        <v>2012</v>
      </c>
      <c r="C1303" s="17"/>
      <c r="D1303" s="9" t="s">
        <v>453</v>
      </c>
      <c r="E1303" s="10">
        <v>6462.9147800000001</v>
      </c>
      <c r="F1303" s="10">
        <v>6637.0830100000003</v>
      </c>
      <c r="G1303" s="10">
        <v>13099.997799999999</v>
      </c>
      <c r="H1303" s="44">
        <v>4249</v>
      </c>
      <c r="I1303" s="44">
        <v>3998</v>
      </c>
      <c r="J1303" s="44">
        <v>22</v>
      </c>
      <c r="K1303" s="44">
        <v>8269</v>
      </c>
      <c r="L1303" s="10">
        <v>3514</v>
      </c>
      <c r="M1303" s="10">
        <v>3297</v>
      </c>
      <c r="N1303" s="10">
        <v>19</v>
      </c>
      <c r="O1303" s="11">
        <v>6830</v>
      </c>
      <c r="P1303" s="27">
        <f>Table1[[#This Row],[Female Voters]]/Table1[[#This Row],[Female Population]]</f>
        <v>0.65744329681537284</v>
      </c>
      <c r="Q1303" s="27">
        <f>Table1[[#This Row],[Male Voters]]/Table1[[#This Row],[Male Population]]</f>
        <v>0.60237305966736732</v>
      </c>
      <c r="R1303" s="27">
        <f>Table1[[#This Row],[Total Voters]]/Table1[[#This Row],[Total Population]]</f>
        <v>0.63122148005246237</v>
      </c>
      <c r="S1303" s="27">
        <f>Table1[[#This Row],[Female Ballots]]/Table1[[#This Row],[Female Population]]</f>
        <v>0.54371752059525069</v>
      </c>
      <c r="T1303" s="27">
        <f>Table1[[#This Row],[Male Ballots]]/Table1[[#This Row],[Male Population]]</f>
        <v>0.49675437161663583</v>
      </c>
      <c r="U1303" s="27">
        <f>Table1[[#This Row],[Total Ballots]]/Table1[[#This Row],[Total Population]]</f>
        <v>0.5213741333605415</v>
      </c>
      <c r="V1303" s="27">
        <f>Table1[[#This Row],[Female Ballots]]/Table1[[#This Row],[Female Voters]]</f>
        <v>0.82701812191103785</v>
      </c>
      <c r="W1303" s="27">
        <f>Table1[[#This Row],[Male Ballots]]/Table1[[#This Row],[Male Voters]]</f>
        <v>0.82466233116558274</v>
      </c>
      <c r="X1303" s="27">
        <f>Table1[[#This Row],[Total Ballots]]/Table1[[#This Row],[Total Voters]]</f>
        <v>0.82597653888015476</v>
      </c>
    </row>
    <row r="1304" spans="1:24" s="12" customFormat="1" hidden="1" x14ac:dyDescent="0.25">
      <c r="A1304" s="22" t="s">
        <v>56</v>
      </c>
      <c r="B1304" s="23">
        <v>2012</v>
      </c>
      <c r="C1304" s="23" t="s">
        <v>77</v>
      </c>
      <c r="D1304" s="24" t="s">
        <v>66</v>
      </c>
      <c r="E1304" s="25">
        <v>38856.085480000002</v>
      </c>
      <c r="F1304" s="25">
        <v>40353.995299999995</v>
      </c>
      <c r="G1304" s="25">
        <v>79210.080799999996</v>
      </c>
      <c r="H1304" s="44">
        <v>24328</v>
      </c>
      <c r="I1304" s="44">
        <v>22236</v>
      </c>
      <c r="J1304" s="44">
        <v>12</v>
      </c>
      <c r="K1304" s="44">
        <v>46576</v>
      </c>
      <c r="L1304" s="25">
        <v>15317</v>
      </c>
      <c r="M1304" s="25">
        <v>12590</v>
      </c>
      <c r="N1304" s="25">
        <v>8</v>
      </c>
      <c r="O1304" s="26">
        <v>27915</v>
      </c>
      <c r="P1304" s="27">
        <f>Table1[[#This Row],[Female Voters]]/Table1[[#This Row],[Female Population]]</f>
        <v>0.62610527281555695</v>
      </c>
      <c r="Q1304" s="27">
        <f>Table1[[#This Row],[Male Voters]]/Table1[[#This Row],[Male Population]]</f>
        <v>0.55102350671087086</v>
      </c>
      <c r="R1304" s="27">
        <f>Table1[[#This Row],[Total Voters]]/Table1[[#This Row],[Total Population]]</f>
        <v>0.58800596501853342</v>
      </c>
      <c r="S1304" s="27">
        <f>Table1[[#This Row],[Female Ballots]]/Table1[[#This Row],[Female Population]]</f>
        <v>0.39419822688736783</v>
      </c>
      <c r="T1304" s="27">
        <f>Table1[[#This Row],[Male Ballots]]/Table1[[#This Row],[Male Population]]</f>
        <v>0.31198893458759958</v>
      </c>
      <c r="U1304" s="27">
        <f>Table1[[#This Row],[Total Ballots]]/Table1[[#This Row],[Total Population]]</f>
        <v>0.35241726454595412</v>
      </c>
      <c r="V1304" s="27">
        <f>Table1[[#This Row],[Female Ballots]]/Table1[[#This Row],[Female Voters]]</f>
        <v>0.62960374876685299</v>
      </c>
      <c r="W1304" s="27">
        <f>Table1[[#This Row],[Male Ballots]]/Table1[[#This Row],[Male Voters]]</f>
        <v>0.56619895664687891</v>
      </c>
      <c r="X1304" s="27">
        <f>Table1[[#This Row],[Total Ballots]]/Table1[[#This Row],[Total Voters]]</f>
        <v>0.59934300927516315</v>
      </c>
    </row>
    <row r="1305" spans="1:24" s="12" customFormat="1" hidden="1" x14ac:dyDescent="0.25">
      <c r="A1305" s="22" t="s">
        <v>56</v>
      </c>
      <c r="B1305" s="23">
        <v>2012</v>
      </c>
      <c r="C1305" s="23" t="s">
        <v>77</v>
      </c>
      <c r="D1305" s="24" t="s">
        <v>67</v>
      </c>
      <c r="E1305" s="25">
        <v>58245.910400000001</v>
      </c>
      <c r="F1305" s="25">
        <v>57490.274799999999</v>
      </c>
      <c r="G1305" s="25">
        <v>115736.18520000001</v>
      </c>
      <c r="H1305" s="44">
        <v>39876</v>
      </c>
      <c r="I1305" s="44">
        <v>34235</v>
      </c>
      <c r="J1305" s="44">
        <v>8</v>
      </c>
      <c r="K1305" s="44">
        <v>74119</v>
      </c>
      <c r="L1305" s="25">
        <v>26718</v>
      </c>
      <c r="M1305" s="25">
        <v>21467</v>
      </c>
      <c r="N1305" s="25">
        <v>8</v>
      </c>
      <c r="O1305" s="26">
        <v>48193</v>
      </c>
      <c r="P1305" s="27">
        <f>Table1[[#This Row],[Female Voters]]/Table1[[#This Row],[Female Population]]</f>
        <v>0.68461458883815474</v>
      </c>
      <c r="Q1305" s="27">
        <f>Table1[[#This Row],[Male Voters]]/Table1[[#This Row],[Male Population]]</f>
        <v>0.59549202224373432</v>
      </c>
      <c r="R1305" s="27">
        <f>Table1[[#This Row],[Total Voters]]/Table1[[#This Row],[Total Population]]</f>
        <v>0.64041336658813597</v>
      </c>
      <c r="S1305" s="27">
        <f>Table1[[#This Row],[Female Ballots]]/Table1[[#This Row],[Female Population]]</f>
        <v>0.45871031659589273</v>
      </c>
      <c r="T1305" s="27">
        <f>Table1[[#This Row],[Male Ballots]]/Table1[[#This Row],[Male Population]]</f>
        <v>0.3734022854244558</v>
      </c>
      <c r="U1305" s="27">
        <f>Table1[[#This Row],[Total Ballots]]/Table1[[#This Row],[Total Population]]</f>
        <v>0.41640390960458229</v>
      </c>
      <c r="V1305" s="27">
        <f>Table1[[#This Row],[Female Ballots]]/Table1[[#This Row],[Female Voters]]</f>
        <v>0.67002708396027688</v>
      </c>
      <c r="W1305" s="27">
        <f>Table1[[#This Row],[Male Ballots]]/Table1[[#This Row],[Male Voters]]</f>
        <v>0.62704834233971085</v>
      </c>
      <c r="X1305" s="27">
        <f>Table1[[#This Row],[Total Ballots]]/Table1[[#This Row],[Total Voters]]</f>
        <v>0.65021114693938131</v>
      </c>
    </row>
    <row r="1306" spans="1:24" s="12" customFormat="1" hidden="1" x14ac:dyDescent="0.25">
      <c r="A1306" s="22" t="s">
        <v>56</v>
      </c>
      <c r="B1306" s="23">
        <v>2012</v>
      </c>
      <c r="C1306" s="23" t="s">
        <v>77</v>
      </c>
      <c r="D1306" s="24" t="s">
        <v>68</v>
      </c>
      <c r="E1306" s="25">
        <v>53957.399799999999</v>
      </c>
      <c r="F1306" s="25">
        <v>53357.650999999998</v>
      </c>
      <c r="G1306" s="25">
        <v>107315.05069999999</v>
      </c>
      <c r="H1306" s="44">
        <v>38863</v>
      </c>
      <c r="I1306" s="44">
        <v>34560</v>
      </c>
      <c r="J1306" s="44">
        <v>11</v>
      </c>
      <c r="K1306" s="44">
        <v>73434</v>
      </c>
      <c r="L1306" s="25">
        <v>29512</v>
      </c>
      <c r="M1306" s="25">
        <v>25610</v>
      </c>
      <c r="N1306" s="25">
        <v>11</v>
      </c>
      <c r="O1306" s="26">
        <v>55133</v>
      </c>
      <c r="P1306" s="27">
        <f>Table1[[#This Row],[Female Voters]]/Table1[[#This Row],[Female Population]]</f>
        <v>0.72025338774756897</v>
      </c>
      <c r="Q1306" s="27">
        <f>Table1[[#This Row],[Male Voters]]/Table1[[#This Row],[Male Population]]</f>
        <v>0.64770467500527718</v>
      </c>
      <c r="R1306" s="27">
        <f>Table1[[#This Row],[Total Voters]]/Table1[[#This Row],[Total Population]]</f>
        <v>0.68428425948644689</v>
      </c>
      <c r="S1306" s="27">
        <f>Table1[[#This Row],[Female Ballots]]/Table1[[#This Row],[Female Population]]</f>
        <v>0.54695000332465982</v>
      </c>
      <c r="T1306" s="27">
        <f>Table1[[#This Row],[Male Ballots]]/Table1[[#This Row],[Male Population]]</f>
        <v>0.47996865529181559</v>
      </c>
      <c r="U1306" s="27">
        <f>Table1[[#This Row],[Total Ballots]]/Table1[[#This Row],[Total Population]]</f>
        <v>0.51374900016703806</v>
      </c>
      <c r="V1306" s="27">
        <f>Table1[[#This Row],[Female Ballots]]/Table1[[#This Row],[Female Voters]]</f>
        <v>0.75938553379821427</v>
      </c>
      <c r="W1306" s="27">
        <f>Table1[[#This Row],[Male Ballots]]/Table1[[#This Row],[Male Voters]]</f>
        <v>0.74103009259259256</v>
      </c>
      <c r="X1306" s="27">
        <f>Table1[[#This Row],[Total Ballots]]/Table1[[#This Row],[Total Voters]]</f>
        <v>0.75078301604161557</v>
      </c>
    </row>
    <row r="1307" spans="1:24" s="12" customFormat="1" hidden="1" x14ac:dyDescent="0.25">
      <c r="A1307" s="22" t="s">
        <v>56</v>
      </c>
      <c r="B1307" s="23">
        <v>2012</v>
      </c>
      <c r="C1307" s="23" t="s">
        <v>77</v>
      </c>
      <c r="D1307" s="24" t="s">
        <v>69</v>
      </c>
      <c r="E1307" s="25">
        <v>58531.142800000001</v>
      </c>
      <c r="F1307" s="25">
        <v>58115.392099999997</v>
      </c>
      <c r="G1307" s="25">
        <v>116646.5349</v>
      </c>
      <c r="H1307" s="44">
        <v>45458</v>
      </c>
      <c r="I1307" s="44">
        <v>41452</v>
      </c>
      <c r="J1307" s="44">
        <v>4</v>
      </c>
      <c r="K1307" s="44">
        <v>86914</v>
      </c>
      <c r="L1307" s="25">
        <v>37537</v>
      </c>
      <c r="M1307" s="25">
        <v>33725</v>
      </c>
      <c r="N1307" s="25">
        <v>4</v>
      </c>
      <c r="O1307" s="26">
        <v>71266</v>
      </c>
      <c r="P1307" s="27">
        <f>Table1[[#This Row],[Female Voters]]/Table1[[#This Row],[Female Population]]</f>
        <v>0.77664637704630635</v>
      </c>
      <c r="Q1307" s="27">
        <f>Table1[[#This Row],[Male Voters]]/Table1[[#This Row],[Male Population]]</f>
        <v>0.7132705898064482</v>
      </c>
      <c r="R1307" s="27">
        <f>Table1[[#This Row],[Total Voters]]/Table1[[#This Row],[Total Population]]</f>
        <v>0.74510571680942406</v>
      </c>
      <c r="S1307" s="27">
        <f>Table1[[#This Row],[Female Ballots]]/Table1[[#This Row],[Female Population]]</f>
        <v>0.64131671114407152</v>
      </c>
      <c r="T1307" s="27">
        <f>Table1[[#This Row],[Male Ballots]]/Table1[[#This Row],[Male Population]]</f>
        <v>0.58031097754565442</v>
      </c>
      <c r="U1307" s="27">
        <f>Table1[[#This Row],[Total Ballots]]/Table1[[#This Row],[Total Population]]</f>
        <v>0.61095685406425215</v>
      </c>
      <c r="V1307" s="27">
        <f>Table1[[#This Row],[Female Ballots]]/Table1[[#This Row],[Female Voters]]</f>
        <v>0.82575124290553914</v>
      </c>
      <c r="W1307" s="27">
        <f>Table1[[#This Row],[Male Ballots]]/Table1[[#This Row],[Male Voters]]</f>
        <v>0.81359162404709062</v>
      </c>
      <c r="X1307" s="27">
        <f>Table1[[#This Row],[Total Ballots]]/Table1[[#This Row],[Total Voters]]</f>
        <v>0.81995996042064567</v>
      </c>
    </row>
    <row r="1308" spans="1:24" s="12" customFormat="1" hidden="1" x14ac:dyDescent="0.25">
      <c r="A1308" s="22" t="s">
        <v>56</v>
      </c>
      <c r="B1308" s="23">
        <v>2012</v>
      </c>
      <c r="C1308" s="23" t="s">
        <v>77</v>
      </c>
      <c r="D1308" s="24" t="s">
        <v>70</v>
      </c>
      <c r="E1308" s="25">
        <v>50522.631299999994</v>
      </c>
      <c r="F1308" s="25">
        <v>47761.394400000005</v>
      </c>
      <c r="G1308" s="25">
        <v>98284.025599999994</v>
      </c>
      <c r="H1308" s="44">
        <v>42394</v>
      </c>
      <c r="I1308" s="44">
        <v>38497</v>
      </c>
      <c r="J1308" s="44">
        <v>1</v>
      </c>
      <c r="K1308" s="44">
        <v>80892</v>
      </c>
      <c r="L1308" s="25">
        <v>37693</v>
      </c>
      <c r="M1308" s="25">
        <v>34007</v>
      </c>
      <c r="N1308" s="25">
        <v>1</v>
      </c>
      <c r="O1308" s="26">
        <v>71701</v>
      </c>
      <c r="P1308" s="27">
        <f>Table1[[#This Row],[Female Voters]]/Table1[[#This Row],[Female Population]]</f>
        <v>0.83910910633825209</v>
      </c>
      <c r="Q1308" s="27">
        <f>Table1[[#This Row],[Male Voters]]/Table1[[#This Row],[Male Population]]</f>
        <v>0.80602755601289555</v>
      </c>
      <c r="R1308" s="27">
        <f>Table1[[#This Row],[Total Voters]]/Table1[[#This Row],[Total Population]]</f>
        <v>0.82304321079823584</v>
      </c>
      <c r="S1308" s="27">
        <f>Table1[[#This Row],[Female Ballots]]/Table1[[#This Row],[Female Population]]</f>
        <v>0.74606169611755757</v>
      </c>
      <c r="T1308" s="27">
        <f>Table1[[#This Row],[Male Ballots]]/Table1[[#This Row],[Male Population]]</f>
        <v>0.71201857540407143</v>
      </c>
      <c r="U1308" s="27">
        <f>Table1[[#This Row],[Total Ballots]]/Table1[[#This Row],[Total Population]]</f>
        <v>0.72952852269005963</v>
      </c>
      <c r="V1308" s="27">
        <f>Table1[[#This Row],[Female Ballots]]/Table1[[#This Row],[Female Voters]]</f>
        <v>0.88911166674529418</v>
      </c>
      <c r="W1308" s="27">
        <f>Table1[[#This Row],[Male Ballots]]/Table1[[#This Row],[Male Voters]]</f>
        <v>0.88336753513260768</v>
      </c>
      <c r="X1308" s="27">
        <f>Table1[[#This Row],[Total Ballots]]/Table1[[#This Row],[Total Voters]]</f>
        <v>0.88637937002422984</v>
      </c>
    </row>
    <row r="1309" spans="1:24" s="12" customFormat="1" hidden="1" x14ac:dyDescent="0.25">
      <c r="A1309" s="22" t="s">
        <v>56</v>
      </c>
      <c r="B1309" s="23">
        <v>2012</v>
      </c>
      <c r="C1309" s="23" t="s">
        <v>77</v>
      </c>
      <c r="D1309" s="24" t="s">
        <v>71</v>
      </c>
      <c r="E1309" s="25">
        <v>52833.761030000009</v>
      </c>
      <c r="F1309" s="25">
        <v>41692.776100000003</v>
      </c>
      <c r="G1309" s="25">
        <v>94526.537100000016</v>
      </c>
      <c r="H1309" s="44">
        <v>45399</v>
      </c>
      <c r="I1309" s="44">
        <v>37253</v>
      </c>
      <c r="J1309" s="44">
        <v>5</v>
      </c>
      <c r="K1309" s="44">
        <v>82657</v>
      </c>
      <c r="L1309" s="25">
        <v>40851</v>
      </c>
      <c r="M1309" s="25">
        <v>34248</v>
      </c>
      <c r="N1309" s="25">
        <v>4</v>
      </c>
      <c r="O1309" s="26">
        <v>75103</v>
      </c>
      <c r="P1309" s="27">
        <f>Table1[[#This Row],[Female Voters]]/Table1[[#This Row],[Female Population]]</f>
        <v>0.85928011019737149</v>
      </c>
      <c r="Q1309" s="27">
        <f>Table1[[#This Row],[Male Voters]]/Table1[[#This Row],[Male Population]]</f>
        <v>0.8935121017283375</v>
      </c>
      <c r="R1309" s="27">
        <f>Table1[[#This Row],[Total Voters]]/Table1[[#This Row],[Total Population]]</f>
        <v>0.87443169437759916</v>
      </c>
      <c r="S1309" s="27">
        <f>Table1[[#This Row],[Female Ballots]]/Table1[[#This Row],[Female Population]]</f>
        <v>0.77319878811587972</v>
      </c>
      <c r="T1309" s="27">
        <f>Table1[[#This Row],[Male Ballots]]/Table1[[#This Row],[Male Population]]</f>
        <v>0.82143726572335385</v>
      </c>
      <c r="U1309" s="27">
        <f>Table1[[#This Row],[Total Ballots]]/Table1[[#This Row],[Total Population]]</f>
        <v>0.79451762757952538</v>
      </c>
      <c r="V1309" s="27">
        <f>Table1[[#This Row],[Female Ballots]]/Table1[[#This Row],[Female Voters]]</f>
        <v>0.89982158197317119</v>
      </c>
      <c r="W1309" s="27">
        <f>Table1[[#This Row],[Male Ballots]]/Table1[[#This Row],[Male Voters]]</f>
        <v>0.91933535554183554</v>
      </c>
      <c r="X1309" s="27">
        <f>Table1[[#This Row],[Total Ballots]]/Table1[[#This Row],[Total Voters]]</f>
        <v>0.90861028104092822</v>
      </c>
    </row>
    <row r="1310" spans="1:24" s="12" customFormat="1" hidden="1" x14ac:dyDescent="0.25">
      <c r="A1310" s="8" t="s">
        <v>56</v>
      </c>
      <c r="B1310" s="17">
        <v>2012</v>
      </c>
      <c r="C1310" s="17" t="s">
        <v>77</v>
      </c>
      <c r="D1310" s="9" t="s">
        <v>453</v>
      </c>
      <c r="E1310" s="10">
        <v>408974.978</v>
      </c>
      <c r="F1310" s="10">
        <v>399225.04</v>
      </c>
      <c r="G1310" s="10">
        <v>808200.01800000004</v>
      </c>
      <c r="H1310" s="44">
        <v>236318</v>
      </c>
      <c r="I1310" s="44">
        <v>208233</v>
      </c>
      <c r="J1310" s="44">
        <v>41</v>
      </c>
      <c r="K1310" s="44">
        <v>444592</v>
      </c>
      <c r="L1310" s="10">
        <v>187628</v>
      </c>
      <c r="M1310" s="10">
        <v>161647</v>
      </c>
      <c r="N1310" s="10">
        <v>36</v>
      </c>
      <c r="O1310" s="11">
        <v>349311</v>
      </c>
      <c r="P1310" s="27">
        <f>Table1[[#This Row],[Female Voters]]/Table1[[#This Row],[Female Population]]</f>
        <v>0.57782997178864082</v>
      </c>
      <c r="Q1310" s="27">
        <f>Table1[[#This Row],[Male Voters]]/Table1[[#This Row],[Male Population]]</f>
        <v>0.52159303434473958</v>
      </c>
      <c r="R1310" s="27">
        <f>Table1[[#This Row],[Total Voters]]/Table1[[#This Row],[Total Population]]</f>
        <v>0.55010144778294223</v>
      </c>
      <c r="S1310" s="27">
        <f>Table1[[#This Row],[Female Ballots]]/Table1[[#This Row],[Female Population]]</f>
        <v>0.45877623349367841</v>
      </c>
      <c r="T1310" s="27">
        <f>Table1[[#This Row],[Male Ballots]]/Table1[[#This Row],[Male Population]]</f>
        <v>0.40490195705159177</v>
      </c>
      <c r="U1310" s="27">
        <f>Table1[[#This Row],[Total Ballots]]/Table1[[#This Row],[Total Population]]</f>
        <v>0.43220860210374307</v>
      </c>
      <c r="V1310" s="27">
        <f>Table1[[#This Row],[Female Ballots]]/Table1[[#This Row],[Female Voters]]</f>
        <v>0.79396406536954445</v>
      </c>
      <c r="W1310" s="27">
        <f>Table1[[#This Row],[Male Ballots]]/Table1[[#This Row],[Male Voters]]</f>
        <v>0.77627945618609917</v>
      </c>
      <c r="X1310" s="27">
        <f>Table1[[#This Row],[Total Ballots]]/Table1[[#This Row],[Total Voters]]</f>
        <v>0.78568890128477342</v>
      </c>
    </row>
    <row r="1311" spans="1:24" s="12" customFormat="1" hidden="1" x14ac:dyDescent="0.25">
      <c r="A1311" s="22" t="s">
        <v>24</v>
      </c>
      <c r="B1311" s="23">
        <v>2012</v>
      </c>
      <c r="C1311" s="23" t="s">
        <v>76</v>
      </c>
      <c r="D1311" s="24" t="s">
        <v>66</v>
      </c>
      <c r="E1311" s="25">
        <v>408.14718499999998</v>
      </c>
      <c r="F1311" s="25">
        <v>428.30262600000003</v>
      </c>
      <c r="G1311" s="25">
        <v>836.44981300000006</v>
      </c>
      <c r="H1311" s="44">
        <v>352</v>
      </c>
      <c r="I1311" s="44">
        <v>322</v>
      </c>
      <c r="J1311" s="44">
        <v>1</v>
      </c>
      <c r="K1311" s="44">
        <v>675</v>
      </c>
      <c r="L1311" s="25">
        <v>247</v>
      </c>
      <c r="M1311" s="25">
        <v>212</v>
      </c>
      <c r="N1311" s="25">
        <v>1</v>
      </c>
      <c r="O1311" s="26">
        <v>460</v>
      </c>
      <c r="P1311" s="27">
        <f>Table1[[#This Row],[Female Voters]]/Table1[[#This Row],[Female Population]]</f>
        <v>0.86243397709578717</v>
      </c>
      <c r="Q1311" s="27">
        <f>Table1[[#This Row],[Male Voters]]/Table1[[#This Row],[Male Population]]</f>
        <v>0.75180486985853778</v>
      </c>
      <c r="R1311" s="27">
        <f>Table1[[#This Row],[Total Voters]]/Table1[[#This Row],[Total Population]]</f>
        <v>0.806982068151888</v>
      </c>
      <c r="S1311" s="27">
        <f>Table1[[#This Row],[Female Ballots]]/Table1[[#This Row],[Female Population]]</f>
        <v>0.60517384188255519</v>
      </c>
      <c r="T1311" s="27">
        <f>Table1[[#This Row],[Male Ballots]]/Table1[[#This Row],[Male Population]]</f>
        <v>0.49497711928574534</v>
      </c>
      <c r="U1311" s="27">
        <f>Table1[[#This Row],[Total Ballots]]/Table1[[#This Row],[Total Population]]</f>
        <v>0.54994333533313844</v>
      </c>
      <c r="V1311" s="27">
        <f>Table1[[#This Row],[Female Ballots]]/Table1[[#This Row],[Female Voters]]</f>
        <v>0.70170454545454541</v>
      </c>
      <c r="W1311" s="27">
        <f>Table1[[#This Row],[Male Ballots]]/Table1[[#This Row],[Male Voters]]</f>
        <v>0.65838509316770188</v>
      </c>
      <c r="X1311" s="27">
        <f>Table1[[#This Row],[Total Ballots]]/Table1[[#This Row],[Total Voters]]</f>
        <v>0.68148148148148147</v>
      </c>
    </row>
    <row r="1312" spans="1:24" s="12" customFormat="1" hidden="1" x14ac:dyDescent="0.25">
      <c r="A1312" s="22" t="s">
        <v>24</v>
      </c>
      <c r="B1312" s="23">
        <v>2012</v>
      </c>
      <c r="C1312" s="23" t="s">
        <v>76</v>
      </c>
      <c r="D1312" s="24" t="s">
        <v>67</v>
      </c>
      <c r="E1312" s="25">
        <v>658.87159599999995</v>
      </c>
      <c r="F1312" s="25">
        <v>594.04531700000007</v>
      </c>
      <c r="G1312" s="25">
        <v>1252.9169139999999</v>
      </c>
      <c r="H1312" s="44">
        <v>554</v>
      </c>
      <c r="I1312" s="44">
        <v>480</v>
      </c>
      <c r="J1312" s="44">
        <v>2</v>
      </c>
      <c r="K1312" s="44">
        <v>1036</v>
      </c>
      <c r="L1312" s="25">
        <v>423</v>
      </c>
      <c r="M1312" s="25">
        <v>342</v>
      </c>
      <c r="N1312" s="25">
        <v>3</v>
      </c>
      <c r="O1312" s="26">
        <v>768</v>
      </c>
      <c r="P1312" s="27">
        <f>Table1[[#This Row],[Female Voters]]/Table1[[#This Row],[Female Population]]</f>
        <v>0.84083151157725733</v>
      </c>
      <c r="Q1312" s="27">
        <f>Table1[[#This Row],[Male Voters]]/Table1[[#This Row],[Male Population]]</f>
        <v>0.80801916329221724</v>
      </c>
      <c r="R1312" s="27">
        <f>Table1[[#This Row],[Total Voters]]/Table1[[#This Row],[Total Population]]</f>
        <v>0.82687047195533359</v>
      </c>
      <c r="S1312" s="27">
        <f>Table1[[#This Row],[Female Ballots]]/Table1[[#This Row],[Female Population]]</f>
        <v>0.64200673176386258</v>
      </c>
      <c r="T1312" s="27">
        <f>Table1[[#This Row],[Male Ballots]]/Table1[[#This Row],[Male Population]]</f>
        <v>0.57571365384570472</v>
      </c>
      <c r="U1312" s="27">
        <f>Table1[[#This Row],[Total Ballots]]/Table1[[#This Row],[Total Population]]</f>
        <v>0.61296961627576851</v>
      </c>
      <c r="V1312" s="27">
        <f>Table1[[#This Row],[Female Ballots]]/Table1[[#This Row],[Female Voters]]</f>
        <v>0.76353790613718409</v>
      </c>
      <c r="W1312" s="27">
        <f>Table1[[#This Row],[Male Ballots]]/Table1[[#This Row],[Male Voters]]</f>
        <v>0.71250000000000002</v>
      </c>
      <c r="X1312" s="27">
        <f>Table1[[#This Row],[Total Ballots]]/Table1[[#This Row],[Total Voters]]</f>
        <v>0.74131274131274127</v>
      </c>
    </row>
    <row r="1313" spans="1:24" s="12" customFormat="1" hidden="1" x14ac:dyDescent="0.25">
      <c r="A1313" s="22" t="s">
        <v>24</v>
      </c>
      <c r="B1313" s="23">
        <v>2012</v>
      </c>
      <c r="C1313" s="23" t="s">
        <v>76</v>
      </c>
      <c r="D1313" s="24" t="s">
        <v>68</v>
      </c>
      <c r="E1313" s="25">
        <v>770.83685199999991</v>
      </c>
      <c r="F1313" s="25">
        <v>789.54735299999993</v>
      </c>
      <c r="G1313" s="25">
        <v>1560.3842049999998</v>
      </c>
      <c r="H1313" s="44">
        <v>593</v>
      </c>
      <c r="I1313" s="44">
        <v>538</v>
      </c>
      <c r="J1313" s="44">
        <v>4</v>
      </c>
      <c r="K1313" s="44">
        <v>1135</v>
      </c>
      <c r="L1313" s="25">
        <v>508</v>
      </c>
      <c r="M1313" s="25">
        <v>439</v>
      </c>
      <c r="N1313" s="25">
        <v>2</v>
      </c>
      <c r="O1313" s="26">
        <v>949</v>
      </c>
      <c r="P1313" s="27">
        <f>Table1[[#This Row],[Female Voters]]/Table1[[#This Row],[Female Population]]</f>
        <v>0.76929378565829143</v>
      </c>
      <c r="Q1313" s="27">
        <f>Table1[[#This Row],[Male Voters]]/Table1[[#This Row],[Male Population]]</f>
        <v>0.68140308235572045</v>
      </c>
      <c r="R1313" s="27">
        <f>Table1[[#This Row],[Total Voters]]/Table1[[#This Row],[Total Population]]</f>
        <v>0.72738495837312078</v>
      </c>
      <c r="S1313" s="27">
        <f>Table1[[#This Row],[Female Ballots]]/Table1[[#This Row],[Female Population]]</f>
        <v>0.65902401874268468</v>
      </c>
      <c r="T1313" s="27">
        <f>Table1[[#This Row],[Male Ballots]]/Table1[[#This Row],[Male Population]]</f>
        <v>0.55601478281442618</v>
      </c>
      <c r="U1313" s="27">
        <f>Table1[[#This Row],[Total Ballots]]/Table1[[#This Row],[Total Population]]</f>
        <v>0.60818354669259167</v>
      </c>
      <c r="V1313" s="27">
        <f>Table1[[#This Row],[Female Ballots]]/Table1[[#This Row],[Female Voters]]</f>
        <v>0.85666104553119726</v>
      </c>
      <c r="W1313" s="27">
        <f>Table1[[#This Row],[Male Ballots]]/Table1[[#This Row],[Male Voters]]</f>
        <v>0.81598513011152418</v>
      </c>
      <c r="X1313" s="27">
        <f>Table1[[#This Row],[Total Ballots]]/Table1[[#This Row],[Total Voters]]</f>
        <v>0.83612334801762112</v>
      </c>
    </row>
    <row r="1314" spans="1:24" s="12" customFormat="1" hidden="1" x14ac:dyDescent="0.25">
      <c r="A1314" s="22" t="s">
        <v>24</v>
      </c>
      <c r="B1314" s="23">
        <v>2012</v>
      </c>
      <c r="C1314" s="23" t="s">
        <v>76</v>
      </c>
      <c r="D1314" s="24" t="s">
        <v>69</v>
      </c>
      <c r="E1314" s="25">
        <v>1224.535772</v>
      </c>
      <c r="F1314" s="25">
        <v>1100.549923</v>
      </c>
      <c r="G1314" s="25">
        <v>2325.085697</v>
      </c>
      <c r="H1314" s="44">
        <v>1026</v>
      </c>
      <c r="I1314" s="44">
        <v>804</v>
      </c>
      <c r="J1314" s="44">
        <v>1</v>
      </c>
      <c r="K1314" s="44">
        <v>1831</v>
      </c>
      <c r="L1314" s="25">
        <v>910</v>
      </c>
      <c r="M1314" s="25">
        <v>702</v>
      </c>
      <c r="N1314" s="25"/>
      <c r="O1314" s="26">
        <v>1612</v>
      </c>
      <c r="P1314" s="27">
        <f>Table1[[#This Row],[Female Voters]]/Table1[[#This Row],[Female Population]]</f>
        <v>0.83786854043819636</v>
      </c>
      <c r="Q1314" s="27">
        <f>Table1[[#This Row],[Male Voters]]/Table1[[#This Row],[Male Population]]</f>
        <v>0.73054387011210575</v>
      </c>
      <c r="R1314" s="27">
        <f>Table1[[#This Row],[Total Voters]]/Table1[[#This Row],[Total Population]]</f>
        <v>0.78749785539625206</v>
      </c>
      <c r="S1314" s="27">
        <f>Table1[[#This Row],[Female Ballots]]/Table1[[#This Row],[Female Population]]</f>
        <v>0.74313876393641198</v>
      </c>
      <c r="T1314" s="27">
        <f>Table1[[#This Row],[Male Ballots]]/Table1[[#This Row],[Male Population]]</f>
        <v>0.63786293136654004</v>
      </c>
      <c r="U1314" s="27">
        <f>Table1[[#This Row],[Total Ballots]]/Table1[[#This Row],[Total Population]]</f>
        <v>0.69330777875410066</v>
      </c>
      <c r="V1314" s="27">
        <f>Table1[[#This Row],[Female Ballots]]/Table1[[#This Row],[Female Voters]]</f>
        <v>0.88693957115009747</v>
      </c>
      <c r="W1314" s="27">
        <f>Table1[[#This Row],[Male Ballots]]/Table1[[#This Row],[Male Voters]]</f>
        <v>0.87313432835820892</v>
      </c>
      <c r="X1314" s="27">
        <f>Table1[[#This Row],[Total Ballots]]/Table1[[#This Row],[Total Voters]]</f>
        <v>0.88039322774440198</v>
      </c>
    </row>
    <row r="1315" spans="1:24" s="12" customFormat="1" hidden="1" x14ac:dyDescent="0.25">
      <c r="A1315" s="22" t="s">
        <v>24</v>
      </c>
      <c r="B1315" s="23">
        <v>2012</v>
      </c>
      <c r="C1315" s="23" t="s">
        <v>76</v>
      </c>
      <c r="D1315" s="24" t="s">
        <v>70</v>
      </c>
      <c r="E1315" s="25">
        <v>1814.7494809999998</v>
      </c>
      <c r="F1315" s="25">
        <v>1641.216365</v>
      </c>
      <c r="G1315" s="25">
        <v>3455.96585</v>
      </c>
      <c r="H1315" s="44">
        <v>1739</v>
      </c>
      <c r="I1315" s="44">
        <v>1445</v>
      </c>
      <c r="J1315" s="44">
        <v>4</v>
      </c>
      <c r="K1315" s="44">
        <v>3188</v>
      </c>
      <c r="L1315" s="25">
        <v>1642</v>
      </c>
      <c r="M1315" s="25">
        <v>1342</v>
      </c>
      <c r="N1315" s="25">
        <v>4</v>
      </c>
      <c r="O1315" s="26">
        <v>2988</v>
      </c>
      <c r="P1315" s="27">
        <f>Table1[[#This Row],[Female Voters]]/Table1[[#This Row],[Female Population]]</f>
        <v>0.95825898737369586</v>
      </c>
      <c r="Q1315" s="27">
        <f>Table1[[#This Row],[Male Voters]]/Table1[[#This Row],[Male Population]]</f>
        <v>0.88044454760235102</v>
      </c>
      <c r="R1315" s="27">
        <f>Table1[[#This Row],[Total Voters]]/Table1[[#This Row],[Total Population]]</f>
        <v>0.92246281889619941</v>
      </c>
      <c r="S1315" s="27">
        <f>Table1[[#This Row],[Female Ballots]]/Table1[[#This Row],[Female Population]]</f>
        <v>0.90480808353514008</v>
      </c>
      <c r="T1315" s="27">
        <f>Table1[[#This Row],[Male Ballots]]/Table1[[#This Row],[Male Population]]</f>
        <v>0.81768621652758133</v>
      </c>
      <c r="U1315" s="27">
        <f>Table1[[#This Row],[Total Ballots]]/Table1[[#This Row],[Total Population]]</f>
        <v>0.86459187668188331</v>
      </c>
      <c r="V1315" s="27">
        <f>Table1[[#This Row],[Female Ballots]]/Table1[[#This Row],[Female Voters]]</f>
        <v>0.94422081656124213</v>
      </c>
      <c r="W1315" s="27">
        <f>Table1[[#This Row],[Male Ballots]]/Table1[[#This Row],[Male Voters]]</f>
        <v>0.92871972318339102</v>
      </c>
      <c r="X1315" s="27">
        <f>Table1[[#This Row],[Total Ballots]]/Table1[[#This Row],[Total Voters]]</f>
        <v>0.93726474278544547</v>
      </c>
    </row>
    <row r="1316" spans="1:24" s="12" customFormat="1" hidden="1" x14ac:dyDescent="0.25">
      <c r="A1316" s="22" t="s">
        <v>24</v>
      </c>
      <c r="B1316" s="23">
        <v>2012</v>
      </c>
      <c r="C1316" s="23" t="s">
        <v>76</v>
      </c>
      <c r="D1316" s="24" t="s">
        <v>71</v>
      </c>
      <c r="E1316" s="25">
        <v>2119.9202740000001</v>
      </c>
      <c r="F1316" s="25">
        <v>2038.4049689999997</v>
      </c>
      <c r="G1316" s="25">
        <v>4158.3252360000006</v>
      </c>
      <c r="H1316" s="44">
        <v>2054</v>
      </c>
      <c r="I1316" s="44">
        <v>2098</v>
      </c>
      <c r="J1316" s="44">
        <v>3</v>
      </c>
      <c r="K1316" s="44">
        <v>4155</v>
      </c>
      <c r="L1316" s="25">
        <v>1952</v>
      </c>
      <c r="M1316" s="25">
        <v>2010</v>
      </c>
      <c r="N1316" s="25">
        <v>2</v>
      </c>
      <c r="O1316" s="26">
        <v>3964</v>
      </c>
      <c r="P1316" s="27">
        <f>Table1[[#This Row],[Female Voters]]/Table1[[#This Row],[Female Population]]</f>
        <v>0.96890436173072791</v>
      </c>
      <c r="Q1316" s="27">
        <f>Table1[[#This Row],[Male Voters]]/Table1[[#This Row],[Male Population]]</f>
        <v>1.0292361095593465</v>
      </c>
      <c r="R1316" s="27">
        <f>Table1[[#This Row],[Total Voters]]/Table1[[#This Row],[Total Population]]</f>
        <v>0.99920034249095935</v>
      </c>
      <c r="S1316" s="27">
        <f>Table1[[#This Row],[Female Ballots]]/Table1[[#This Row],[Female Population]]</f>
        <v>0.92078934474117868</v>
      </c>
      <c r="T1316" s="27">
        <f>Table1[[#This Row],[Male Ballots]]/Table1[[#This Row],[Male Population]]</f>
        <v>0.98606510019746729</v>
      </c>
      <c r="U1316" s="27">
        <f>Table1[[#This Row],[Total Ballots]]/Table1[[#This Row],[Total Population]]</f>
        <v>0.95326838932230151</v>
      </c>
      <c r="V1316" s="27">
        <f>Table1[[#This Row],[Female Ballots]]/Table1[[#This Row],[Female Voters]]</f>
        <v>0.95034079844206432</v>
      </c>
      <c r="W1316" s="27">
        <f>Table1[[#This Row],[Male Ballots]]/Table1[[#This Row],[Male Voters]]</f>
        <v>0.95805529075309814</v>
      </c>
      <c r="X1316" s="27">
        <f>Table1[[#This Row],[Total Ballots]]/Table1[[#This Row],[Total Voters]]</f>
        <v>0.95403128760529488</v>
      </c>
    </row>
    <row r="1317" spans="1:24" s="12" customFormat="1" hidden="1" x14ac:dyDescent="0.25">
      <c r="A1317" s="8" t="s">
        <v>24</v>
      </c>
      <c r="B1317" s="17">
        <v>2012</v>
      </c>
      <c r="C1317" s="17" t="s">
        <v>76</v>
      </c>
      <c r="D1317" s="9" t="s">
        <v>453</v>
      </c>
      <c r="E1317" s="10">
        <v>8187.3735100000004</v>
      </c>
      <c r="F1317" s="10">
        <v>7737.6224599999996</v>
      </c>
      <c r="G1317" s="10">
        <v>15924.995999999999</v>
      </c>
      <c r="H1317" s="44">
        <v>6318</v>
      </c>
      <c r="I1317" s="44">
        <v>5687</v>
      </c>
      <c r="J1317" s="44">
        <v>15</v>
      </c>
      <c r="K1317" s="44">
        <v>12020</v>
      </c>
      <c r="L1317" s="10">
        <v>5682</v>
      </c>
      <c r="M1317" s="10">
        <v>5047</v>
      </c>
      <c r="N1317" s="10">
        <v>12</v>
      </c>
      <c r="O1317" s="11">
        <v>10741</v>
      </c>
      <c r="P1317" s="27">
        <f>Table1[[#This Row],[Female Voters]]/Table1[[#This Row],[Female Population]]</f>
        <v>0.77167604388431033</v>
      </c>
      <c r="Q1317" s="27">
        <f>Table1[[#This Row],[Male Voters]]/Table1[[#This Row],[Male Population]]</f>
        <v>0.7349802900566953</v>
      </c>
      <c r="R1317" s="27">
        <f>Table1[[#This Row],[Total Voters]]/Table1[[#This Row],[Total Population]]</f>
        <v>0.75478825865953125</v>
      </c>
      <c r="S1317" s="27">
        <f>Table1[[#This Row],[Female Ballots]]/Table1[[#This Row],[Female Population]]</f>
        <v>0.69399545447145472</v>
      </c>
      <c r="T1317" s="27">
        <f>Table1[[#This Row],[Male Ballots]]/Table1[[#This Row],[Male Population]]</f>
        <v>0.6522675442089223</v>
      </c>
      <c r="U1317" s="27">
        <f>Table1[[#This Row],[Total Ballots]]/Table1[[#This Row],[Total Population]]</f>
        <v>0.67447426674392885</v>
      </c>
      <c r="V1317" s="27">
        <f>Table1[[#This Row],[Female Ballots]]/Table1[[#This Row],[Female Voters]]</f>
        <v>0.89933523266856596</v>
      </c>
      <c r="W1317" s="27">
        <f>Table1[[#This Row],[Male Ballots]]/Table1[[#This Row],[Male Voters]]</f>
        <v>0.88746263407772108</v>
      </c>
      <c r="X1317" s="27">
        <f>Table1[[#This Row],[Total Ballots]]/Table1[[#This Row],[Total Voters]]</f>
        <v>0.89359400998336103</v>
      </c>
    </row>
    <row r="1318" spans="1:24" s="12" customFormat="1" hidden="1" x14ac:dyDescent="0.25">
      <c r="A1318" s="22" t="s">
        <v>39</v>
      </c>
      <c r="B1318" s="23">
        <v>2012</v>
      </c>
      <c r="C1318" s="23" t="s">
        <v>76</v>
      </c>
      <c r="D1318" s="24" t="s">
        <v>66</v>
      </c>
      <c r="E1318" s="25">
        <v>4911.7115800000001</v>
      </c>
      <c r="F1318" s="25">
        <v>5211.9185399999997</v>
      </c>
      <c r="G1318" s="25">
        <v>10123.63013</v>
      </c>
      <c r="H1318" s="44">
        <v>3089</v>
      </c>
      <c r="I1318" s="44">
        <v>2702</v>
      </c>
      <c r="J1318" s="44"/>
      <c r="K1318" s="44">
        <v>5791</v>
      </c>
      <c r="L1318" s="25">
        <v>1957</v>
      </c>
      <c r="M1318" s="25">
        <v>1546</v>
      </c>
      <c r="N1318" s="25"/>
      <c r="O1318" s="26">
        <v>3503</v>
      </c>
      <c r="P1318" s="27">
        <f>Table1[[#This Row],[Female Voters]]/Table1[[#This Row],[Female Population]]</f>
        <v>0.62890500585948494</v>
      </c>
      <c r="Q1318" s="27">
        <f>Table1[[#This Row],[Male Voters]]/Table1[[#This Row],[Male Population]]</f>
        <v>0.51842713566279186</v>
      </c>
      <c r="R1318" s="27">
        <f>Table1[[#This Row],[Total Voters]]/Table1[[#This Row],[Total Population]]</f>
        <v>0.57202801027263528</v>
      </c>
      <c r="S1318" s="27">
        <f>Table1[[#This Row],[Female Ballots]]/Table1[[#This Row],[Female Population]]</f>
        <v>0.39843544722143476</v>
      </c>
      <c r="T1318" s="27">
        <f>Table1[[#This Row],[Male Ballots]]/Table1[[#This Row],[Male Population]]</f>
        <v>0.29662781337330729</v>
      </c>
      <c r="U1318" s="27">
        <f>Table1[[#This Row],[Total Ballots]]/Table1[[#This Row],[Total Population]]</f>
        <v>0.34602212398291166</v>
      </c>
      <c r="V1318" s="27">
        <f>Table1[[#This Row],[Female Ballots]]/Table1[[#This Row],[Female Voters]]</f>
        <v>0.63353836192942703</v>
      </c>
      <c r="W1318" s="27">
        <f>Table1[[#This Row],[Male Ballots]]/Table1[[#This Row],[Male Voters]]</f>
        <v>0.57216876387860849</v>
      </c>
      <c r="X1318" s="27">
        <f>Table1[[#This Row],[Total Ballots]]/Table1[[#This Row],[Total Voters]]</f>
        <v>0.60490416163011573</v>
      </c>
    </row>
    <row r="1319" spans="1:24" s="12" customFormat="1" hidden="1" x14ac:dyDescent="0.25">
      <c r="A1319" s="22" t="s">
        <v>39</v>
      </c>
      <c r="B1319" s="23">
        <v>2012</v>
      </c>
      <c r="C1319" s="23" t="s">
        <v>76</v>
      </c>
      <c r="D1319" s="24" t="s">
        <v>67</v>
      </c>
      <c r="E1319" s="25">
        <v>7008.7336100000002</v>
      </c>
      <c r="F1319" s="25">
        <v>7423.6648999999998</v>
      </c>
      <c r="G1319" s="25">
        <v>14432.398509999999</v>
      </c>
      <c r="H1319" s="44">
        <v>4637</v>
      </c>
      <c r="I1319" s="44">
        <v>4074</v>
      </c>
      <c r="J1319" s="44"/>
      <c r="K1319" s="44">
        <v>8711</v>
      </c>
      <c r="L1319" s="25">
        <v>3148</v>
      </c>
      <c r="M1319" s="25">
        <v>2716</v>
      </c>
      <c r="N1319" s="25"/>
      <c r="O1319" s="26">
        <v>5864</v>
      </c>
      <c r="P1319" s="27">
        <f>Table1[[#This Row],[Female Voters]]/Table1[[#This Row],[Female Population]]</f>
        <v>0.66160311662922511</v>
      </c>
      <c r="Q1319" s="27">
        <f>Table1[[#This Row],[Male Voters]]/Table1[[#This Row],[Male Population]]</f>
        <v>0.5487855466105428</v>
      </c>
      <c r="R1319" s="27">
        <f>Table1[[#This Row],[Total Voters]]/Table1[[#This Row],[Total Population]]</f>
        <v>0.60357257970421718</v>
      </c>
      <c r="S1319" s="27">
        <f>Table1[[#This Row],[Female Ballots]]/Table1[[#This Row],[Female Population]]</f>
        <v>0.44915389500728931</v>
      </c>
      <c r="T1319" s="27">
        <f>Table1[[#This Row],[Male Ballots]]/Table1[[#This Row],[Male Population]]</f>
        <v>0.36585703107369516</v>
      </c>
      <c r="U1319" s="27">
        <f>Table1[[#This Row],[Total Ballots]]/Table1[[#This Row],[Total Population]]</f>
        <v>0.40630807110383765</v>
      </c>
      <c r="V1319" s="27">
        <f>Table1[[#This Row],[Female Ballots]]/Table1[[#This Row],[Female Voters]]</f>
        <v>0.67888721155919773</v>
      </c>
      <c r="W1319" s="27">
        <f>Table1[[#This Row],[Male Ballots]]/Table1[[#This Row],[Male Voters]]</f>
        <v>0.66666666666666663</v>
      </c>
      <c r="X1319" s="27">
        <f>Table1[[#This Row],[Total Ballots]]/Table1[[#This Row],[Total Voters]]</f>
        <v>0.67317185168178162</v>
      </c>
    </row>
    <row r="1320" spans="1:24" s="12" customFormat="1" hidden="1" x14ac:dyDescent="0.25">
      <c r="A1320" s="22" t="s">
        <v>39</v>
      </c>
      <c r="B1320" s="23">
        <v>2012</v>
      </c>
      <c r="C1320" s="23" t="s">
        <v>76</v>
      </c>
      <c r="D1320" s="24" t="s">
        <v>68</v>
      </c>
      <c r="E1320" s="25">
        <v>6845.7792900000004</v>
      </c>
      <c r="F1320" s="25">
        <v>6941.0745100000004</v>
      </c>
      <c r="G1320" s="25">
        <v>13786.853810000001</v>
      </c>
      <c r="H1320" s="44">
        <v>4722</v>
      </c>
      <c r="I1320" s="44">
        <v>4175</v>
      </c>
      <c r="J1320" s="44">
        <v>1</v>
      </c>
      <c r="K1320" s="44">
        <v>8898</v>
      </c>
      <c r="L1320" s="25">
        <v>3645</v>
      </c>
      <c r="M1320" s="25">
        <v>3168</v>
      </c>
      <c r="N1320" s="25"/>
      <c r="O1320" s="26">
        <v>6813</v>
      </c>
      <c r="P1320" s="27">
        <f>Table1[[#This Row],[Female Voters]]/Table1[[#This Row],[Female Population]]</f>
        <v>0.6897680746000211</v>
      </c>
      <c r="Q1320" s="27">
        <f>Table1[[#This Row],[Male Voters]]/Table1[[#This Row],[Male Population]]</f>
        <v>0.60149188630450245</v>
      </c>
      <c r="R1320" s="27">
        <f>Table1[[#This Row],[Total Voters]]/Table1[[#This Row],[Total Population]]</f>
        <v>0.64539742878437034</v>
      </c>
      <c r="S1320" s="27">
        <f>Table1[[#This Row],[Female Ballots]]/Table1[[#This Row],[Female Population]]</f>
        <v>0.53244486063470498</v>
      </c>
      <c r="T1320" s="27">
        <f>Table1[[#This Row],[Male Ballots]]/Table1[[#This Row],[Male Population]]</f>
        <v>0.45641348402698528</v>
      </c>
      <c r="U1320" s="27">
        <f>Table1[[#This Row],[Total Ballots]]/Table1[[#This Row],[Total Population]]</f>
        <v>0.49416640619329233</v>
      </c>
      <c r="V1320" s="27">
        <f>Table1[[#This Row],[Female Ballots]]/Table1[[#This Row],[Female Voters]]</f>
        <v>0.77191867852604823</v>
      </c>
      <c r="W1320" s="27">
        <f>Table1[[#This Row],[Male Ballots]]/Table1[[#This Row],[Male Voters]]</f>
        <v>0.75880239520958082</v>
      </c>
      <c r="X1320" s="27">
        <f>Table1[[#This Row],[Total Ballots]]/Table1[[#This Row],[Total Voters]]</f>
        <v>0.76567768037761297</v>
      </c>
    </row>
    <row r="1321" spans="1:24" s="12" customFormat="1" hidden="1" x14ac:dyDescent="0.25">
      <c r="A1321" s="22" t="s">
        <v>39</v>
      </c>
      <c r="B1321" s="23">
        <v>2012</v>
      </c>
      <c r="C1321" s="23" t="s">
        <v>76</v>
      </c>
      <c r="D1321" s="24" t="s">
        <v>69</v>
      </c>
      <c r="E1321" s="25">
        <v>7939.1419000000005</v>
      </c>
      <c r="F1321" s="25">
        <v>7863.9761799999997</v>
      </c>
      <c r="G1321" s="25">
        <v>15803.11807</v>
      </c>
      <c r="H1321" s="44">
        <v>6160</v>
      </c>
      <c r="I1321" s="44">
        <v>5583</v>
      </c>
      <c r="J1321" s="44"/>
      <c r="K1321" s="44">
        <v>11743</v>
      </c>
      <c r="L1321" s="25">
        <v>5259</v>
      </c>
      <c r="M1321" s="25">
        <v>4695</v>
      </c>
      <c r="N1321" s="25"/>
      <c r="O1321" s="25">
        <v>9954</v>
      </c>
      <c r="P1321" s="27">
        <f>Table1[[#This Row],[Female Voters]]/Table1[[#This Row],[Female Population]]</f>
        <v>0.77590249394585065</v>
      </c>
      <c r="Q1321" s="27">
        <f>Table1[[#This Row],[Male Voters]]/Table1[[#This Row],[Male Population]]</f>
        <v>0.7099461992520939</v>
      </c>
      <c r="R1321" s="27">
        <f>Table1[[#This Row],[Total Voters]]/Table1[[#This Row],[Total Population]]</f>
        <v>0.74308120384751386</v>
      </c>
      <c r="S1321" s="27">
        <f>Table1[[#This Row],[Female Ballots]]/Table1[[#This Row],[Female Population]]</f>
        <v>0.66241415838656315</v>
      </c>
      <c r="T1321" s="27">
        <f>Table1[[#This Row],[Male Ballots]]/Table1[[#This Row],[Male Population]]</f>
        <v>0.59702622344413059</v>
      </c>
      <c r="U1321" s="27">
        <f>Table1[[#This Row],[Total Ballots]]/Table1[[#This Row],[Total Population]]</f>
        <v>0.62987569642324392</v>
      </c>
      <c r="V1321" s="27">
        <f>Table1[[#This Row],[Female Ballots]]/Table1[[#This Row],[Female Voters]]</f>
        <v>0.85373376623376629</v>
      </c>
      <c r="W1321" s="27">
        <f>Table1[[#This Row],[Male Ballots]]/Table1[[#This Row],[Male Voters]]</f>
        <v>0.84094572810317036</v>
      </c>
      <c r="X1321" s="27">
        <f>Table1[[#This Row],[Total Ballots]]/Table1[[#This Row],[Total Voters]]</f>
        <v>0.84765392148514007</v>
      </c>
    </row>
    <row r="1322" spans="1:24" s="12" customFormat="1" hidden="1" x14ac:dyDescent="0.25">
      <c r="A1322" s="22" t="s">
        <v>39</v>
      </c>
      <c r="B1322" s="23">
        <v>2012</v>
      </c>
      <c r="C1322" s="23" t="s">
        <v>76</v>
      </c>
      <c r="D1322" s="24" t="s">
        <v>70</v>
      </c>
      <c r="E1322" s="25">
        <v>8580.758890000001</v>
      </c>
      <c r="F1322" s="25">
        <v>8050.5307300000004</v>
      </c>
      <c r="G1322" s="25">
        <v>16631.28961</v>
      </c>
      <c r="H1322" s="44">
        <v>7512</v>
      </c>
      <c r="I1322" s="44">
        <v>6795</v>
      </c>
      <c r="J1322" s="44">
        <v>1</v>
      </c>
      <c r="K1322" s="44">
        <v>14308</v>
      </c>
      <c r="L1322" s="25">
        <v>6876</v>
      </c>
      <c r="M1322" s="25">
        <v>6107</v>
      </c>
      <c r="N1322" s="25"/>
      <c r="O1322" s="26">
        <v>12983</v>
      </c>
      <c r="P1322" s="27">
        <f>Table1[[#This Row],[Female Voters]]/Table1[[#This Row],[Female Population]]</f>
        <v>0.87544704335585866</v>
      </c>
      <c r="Q1322" s="27">
        <f>Table1[[#This Row],[Male Voters]]/Table1[[#This Row],[Male Population]]</f>
        <v>0.84404373176027858</v>
      </c>
      <c r="R1322" s="27">
        <f>Table1[[#This Row],[Total Voters]]/Table1[[#This Row],[Total Population]]</f>
        <v>0.8603061058714857</v>
      </c>
      <c r="S1322" s="27">
        <f>Table1[[#This Row],[Female Ballots]]/Table1[[#This Row],[Female Population]]</f>
        <v>0.80132772498866933</v>
      </c>
      <c r="T1322" s="27">
        <f>Table1[[#This Row],[Male Ballots]]/Table1[[#This Row],[Male Population]]</f>
        <v>0.75858352757321867</v>
      </c>
      <c r="U1322" s="27">
        <f>Table1[[#This Row],[Total Ballots]]/Table1[[#This Row],[Total Population]]</f>
        <v>0.78063699835962386</v>
      </c>
      <c r="V1322" s="27">
        <f>Table1[[#This Row],[Female Ballots]]/Table1[[#This Row],[Female Voters]]</f>
        <v>0.9153354632587859</v>
      </c>
      <c r="W1322" s="27">
        <f>Table1[[#This Row],[Male Ballots]]/Table1[[#This Row],[Male Voters]]</f>
        <v>0.89874908020603383</v>
      </c>
      <c r="X1322" s="27">
        <f>Table1[[#This Row],[Total Ballots]]/Table1[[#This Row],[Total Voters]]</f>
        <v>0.90739446463516915</v>
      </c>
    </row>
    <row r="1323" spans="1:24" s="12" customFormat="1" hidden="1" x14ac:dyDescent="0.25">
      <c r="A1323" s="22" t="s">
        <v>39</v>
      </c>
      <c r="B1323" s="23">
        <v>2012</v>
      </c>
      <c r="C1323" s="23" t="s">
        <v>76</v>
      </c>
      <c r="D1323" s="24" t="s">
        <v>71</v>
      </c>
      <c r="E1323" s="25">
        <v>10847.07179</v>
      </c>
      <c r="F1323" s="25">
        <v>9211.6965099999998</v>
      </c>
      <c r="G1323" s="25">
        <v>20058.7683</v>
      </c>
      <c r="H1323" s="44">
        <v>9810</v>
      </c>
      <c r="I1323" s="44">
        <v>8570</v>
      </c>
      <c r="J1323" s="44"/>
      <c r="K1323" s="44">
        <v>18380</v>
      </c>
      <c r="L1323" s="25">
        <v>9054</v>
      </c>
      <c r="M1323" s="25">
        <v>8045</v>
      </c>
      <c r="N1323" s="25"/>
      <c r="O1323" s="26">
        <v>17099</v>
      </c>
      <c r="P1323" s="27">
        <f>Table1[[#This Row],[Female Voters]]/Table1[[#This Row],[Female Population]]</f>
        <v>0.90439154362783103</v>
      </c>
      <c r="Q1323" s="27">
        <f>Table1[[#This Row],[Male Voters]]/Table1[[#This Row],[Male Population]]</f>
        <v>0.93033894361333014</v>
      </c>
      <c r="R1323" s="27">
        <f>Table1[[#This Row],[Total Voters]]/Table1[[#This Row],[Total Population]]</f>
        <v>0.91630750827307783</v>
      </c>
      <c r="S1323" s="27">
        <f>Table1[[#This Row],[Female Ballots]]/Table1[[#This Row],[Female Population]]</f>
        <v>0.83469531457761281</v>
      </c>
      <c r="T1323" s="27">
        <f>Table1[[#This Row],[Male Ballots]]/Table1[[#This Row],[Male Population]]</f>
        <v>0.87334618452383206</v>
      </c>
      <c r="U1323" s="27">
        <f>Table1[[#This Row],[Total Ballots]]/Table1[[#This Row],[Total Population]]</f>
        <v>0.85244516234827838</v>
      </c>
      <c r="V1323" s="27">
        <f>Table1[[#This Row],[Female Ballots]]/Table1[[#This Row],[Female Voters]]</f>
        <v>0.92293577981651376</v>
      </c>
      <c r="W1323" s="27">
        <f>Table1[[#This Row],[Male Ballots]]/Table1[[#This Row],[Male Voters]]</f>
        <v>0.93873978996499419</v>
      </c>
      <c r="X1323" s="27">
        <f>Table1[[#This Row],[Total Ballots]]/Table1[[#This Row],[Total Voters]]</f>
        <v>0.93030467899891189</v>
      </c>
    </row>
    <row r="1324" spans="1:24" s="12" customFormat="1" hidden="1" x14ac:dyDescent="0.25">
      <c r="A1324" s="8" t="s">
        <v>39</v>
      </c>
      <c r="B1324" s="17">
        <v>2012</v>
      </c>
      <c r="C1324" s="17" t="s">
        <v>76</v>
      </c>
      <c r="D1324" s="9" t="s">
        <v>453</v>
      </c>
      <c r="E1324" s="10">
        <v>59502.566800000001</v>
      </c>
      <c r="F1324" s="10">
        <v>58447.4257</v>
      </c>
      <c r="G1324" s="10">
        <v>117949.993</v>
      </c>
      <c r="H1324" s="44">
        <v>35930</v>
      </c>
      <c r="I1324" s="44">
        <v>31899</v>
      </c>
      <c r="J1324" s="44">
        <v>2</v>
      </c>
      <c r="K1324" s="44">
        <v>67831</v>
      </c>
      <c r="L1324" s="10">
        <v>29939</v>
      </c>
      <c r="M1324" s="10">
        <v>26277</v>
      </c>
      <c r="N1324" s="10"/>
      <c r="O1324" s="11">
        <v>56216</v>
      </c>
      <c r="P1324" s="27">
        <f>Table1[[#This Row],[Female Voters]]/Table1[[#This Row],[Female Population]]</f>
        <v>0.60383949688704852</v>
      </c>
      <c r="Q1324" s="27">
        <f>Table1[[#This Row],[Male Voters]]/Table1[[#This Row],[Male Population]]</f>
        <v>0.54577254032935107</v>
      </c>
      <c r="R1324" s="27">
        <f>Table1[[#This Row],[Total Voters]]/Table1[[#This Row],[Total Population]]</f>
        <v>0.57508269627451358</v>
      </c>
      <c r="S1324" s="27">
        <f>Table1[[#This Row],[Female Ballots]]/Table1[[#This Row],[Female Population]]</f>
        <v>0.50315476474537568</v>
      </c>
      <c r="T1324" s="27">
        <f>Table1[[#This Row],[Male Ballots]]/Table1[[#This Row],[Male Population]]</f>
        <v>0.44958353058824285</v>
      </c>
      <c r="U1324" s="27">
        <f>Table1[[#This Row],[Total Ballots]]/Table1[[#This Row],[Total Population]]</f>
        <v>0.47660876079916342</v>
      </c>
      <c r="V1324" s="27">
        <f>Table1[[#This Row],[Female Ballots]]/Table1[[#This Row],[Female Voters]]</f>
        <v>0.8332591149457278</v>
      </c>
      <c r="W1324" s="27">
        <f>Table1[[#This Row],[Male Ballots]]/Table1[[#This Row],[Male Voters]]</f>
        <v>0.8237562306028402</v>
      </c>
      <c r="X1324" s="27">
        <f>Table1[[#This Row],[Total Ballots]]/Table1[[#This Row],[Total Voters]]</f>
        <v>0.82876560864501481</v>
      </c>
    </row>
    <row r="1325" spans="1:24" s="12" customFormat="1" hidden="1" x14ac:dyDescent="0.25">
      <c r="A1325" s="22" t="s">
        <v>37</v>
      </c>
      <c r="B1325" s="23">
        <v>2012</v>
      </c>
      <c r="C1325" s="23" t="s">
        <v>76</v>
      </c>
      <c r="D1325" s="24" t="s">
        <v>66</v>
      </c>
      <c r="E1325" s="25">
        <v>381.98110299999996</v>
      </c>
      <c r="F1325" s="25">
        <v>387.41984600000001</v>
      </c>
      <c r="G1325" s="25">
        <v>769.40094900000008</v>
      </c>
      <c r="H1325" s="44">
        <v>261</v>
      </c>
      <c r="I1325" s="44">
        <v>256</v>
      </c>
      <c r="J1325" s="44"/>
      <c r="K1325" s="44">
        <v>517</v>
      </c>
      <c r="L1325" s="25">
        <v>149</v>
      </c>
      <c r="M1325" s="25">
        <v>126</v>
      </c>
      <c r="N1325" s="25"/>
      <c r="O1325" s="26">
        <v>275</v>
      </c>
      <c r="P1325" s="27">
        <f>Table1[[#This Row],[Female Voters]]/Table1[[#This Row],[Female Population]]</f>
        <v>0.68327987418791247</v>
      </c>
      <c r="Q1325" s="27">
        <f>Table1[[#This Row],[Male Voters]]/Table1[[#This Row],[Male Population]]</f>
        <v>0.66078184337515844</v>
      </c>
      <c r="R1325" s="27">
        <f>Table1[[#This Row],[Total Voters]]/Table1[[#This Row],[Total Population]]</f>
        <v>0.67195134171845161</v>
      </c>
      <c r="S1325" s="27">
        <f>Table1[[#This Row],[Female Ballots]]/Table1[[#This Row],[Female Population]]</f>
        <v>0.39007165231417223</v>
      </c>
      <c r="T1325" s="27">
        <f>Table1[[#This Row],[Male Ballots]]/Table1[[#This Row],[Male Population]]</f>
        <v>0.32522856353621077</v>
      </c>
      <c r="U1325" s="27">
        <f>Table1[[#This Row],[Total Ballots]]/Table1[[#This Row],[Total Population]]</f>
        <v>0.35742092644598489</v>
      </c>
      <c r="V1325" s="27">
        <f>Table1[[#This Row],[Female Ballots]]/Table1[[#This Row],[Female Voters]]</f>
        <v>0.57088122605363989</v>
      </c>
      <c r="W1325" s="27">
        <f>Table1[[#This Row],[Male Ballots]]/Table1[[#This Row],[Male Voters]]</f>
        <v>0.4921875</v>
      </c>
      <c r="X1325" s="27">
        <f>Table1[[#This Row],[Total Ballots]]/Table1[[#This Row],[Total Voters]]</f>
        <v>0.53191489361702127</v>
      </c>
    </row>
    <row r="1326" spans="1:24" s="12" customFormat="1" hidden="1" x14ac:dyDescent="0.25">
      <c r="A1326" s="22" t="s">
        <v>37</v>
      </c>
      <c r="B1326" s="23">
        <v>2012</v>
      </c>
      <c r="C1326" s="23" t="s">
        <v>76</v>
      </c>
      <c r="D1326" s="24" t="s">
        <v>67</v>
      </c>
      <c r="E1326" s="25">
        <v>555.925389</v>
      </c>
      <c r="F1326" s="25">
        <v>568.87953900000002</v>
      </c>
      <c r="G1326" s="25">
        <v>1124.8049290000001</v>
      </c>
      <c r="H1326" s="44">
        <v>386</v>
      </c>
      <c r="I1326" s="44">
        <v>363</v>
      </c>
      <c r="J1326" s="44"/>
      <c r="K1326" s="44">
        <v>749</v>
      </c>
      <c r="L1326" s="25">
        <v>240</v>
      </c>
      <c r="M1326" s="25">
        <v>210</v>
      </c>
      <c r="N1326" s="25"/>
      <c r="O1326" s="26">
        <v>450</v>
      </c>
      <c r="P1326" s="27">
        <f>Table1[[#This Row],[Female Voters]]/Table1[[#This Row],[Female Population]]</f>
        <v>0.69433777920151796</v>
      </c>
      <c r="Q1326" s="27">
        <f>Table1[[#This Row],[Male Voters]]/Table1[[#This Row],[Male Population]]</f>
        <v>0.63809642483907303</v>
      </c>
      <c r="R1326" s="27">
        <f>Table1[[#This Row],[Total Voters]]/Table1[[#This Row],[Total Population]]</f>
        <v>0.66589324129819838</v>
      </c>
      <c r="S1326" s="27">
        <f>Table1[[#This Row],[Female Ballots]]/Table1[[#This Row],[Female Population]]</f>
        <v>0.43171260882995938</v>
      </c>
      <c r="T1326" s="27">
        <f>Table1[[#This Row],[Male Ballots]]/Table1[[#This Row],[Male Population]]</f>
        <v>0.36914669205566203</v>
      </c>
      <c r="U1326" s="27">
        <f>Table1[[#This Row],[Total Ballots]]/Table1[[#This Row],[Total Population]]</f>
        <v>0.40006937060639425</v>
      </c>
      <c r="V1326" s="27">
        <f>Table1[[#This Row],[Female Ballots]]/Table1[[#This Row],[Female Voters]]</f>
        <v>0.62176165803108807</v>
      </c>
      <c r="W1326" s="27">
        <f>Table1[[#This Row],[Male Ballots]]/Table1[[#This Row],[Male Voters]]</f>
        <v>0.57851239669421484</v>
      </c>
      <c r="X1326" s="27">
        <f>Table1[[#This Row],[Total Ballots]]/Table1[[#This Row],[Total Voters]]</f>
        <v>0.6008010680907877</v>
      </c>
    </row>
    <row r="1327" spans="1:24" s="12" customFormat="1" hidden="1" x14ac:dyDescent="0.25">
      <c r="A1327" s="22" t="s">
        <v>37</v>
      </c>
      <c r="B1327" s="23">
        <v>2012</v>
      </c>
      <c r="C1327" s="23" t="s">
        <v>76</v>
      </c>
      <c r="D1327" s="24" t="s">
        <v>68</v>
      </c>
      <c r="E1327" s="25">
        <v>708.27455600000008</v>
      </c>
      <c r="F1327" s="25">
        <v>682.95801800000004</v>
      </c>
      <c r="G1327" s="25">
        <v>1391.232575</v>
      </c>
      <c r="H1327" s="44">
        <v>510</v>
      </c>
      <c r="I1327" s="44">
        <v>479</v>
      </c>
      <c r="J1327" s="44"/>
      <c r="K1327" s="44">
        <v>989</v>
      </c>
      <c r="L1327" s="25">
        <v>391</v>
      </c>
      <c r="M1327" s="25">
        <v>363</v>
      </c>
      <c r="N1327" s="25"/>
      <c r="O1327" s="26">
        <v>754</v>
      </c>
      <c r="P1327" s="27">
        <f>Table1[[#This Row],[Female Voters]]/Table1[[#This Row],[Female Population]]</f>
        <v>0.72005975038866132</v>
      </c>
      <c r="Q1327" s="27">
        <f>Table1[[#This Row],[Male Voters]]/Table1[[#This Row],[Male Population]]</f>
        <v>0.701360826544978</v>
      </c>
      <c r="R1327" s="27">
        <f>Table1[[#This Row],[Total Voters]]/Table1[[#This Row],[Total Population]]</f>
        <v>0.71088042198839396</v>
      </c>
      <c r="S1327" s="27">
        <f>Table1[[#This Row],[Female Ballots]]/Table1[[#This Row],[Female Population]]</f>
        <v>0.55204580863130703</v>
      </c>
      <c r="T1327" s="27">
        <f>Table1[[#This Row],[Male Ballots]]/Table1[[#This Row],[Male Population]]</f>
        <v>0.53151144057583932</v>
      </c>
      <c r="U1327" s="27">
        <f>Table1[[#This Row],[Total Ballots]]/Table1[[#This Row],[Total Population]]</f>
        <v>0.54196545821966535</v>
      </c>
      <c r="V1327" s="27">
        <f>Table1[[#This Row],[Female Ballots]]/Table1[[#This Row],[Female Voters]]</f>
        <v>0.76666666666666672</v>
      </c>
      <c r="W1327" s="27">
        <f>Table1[[#This Row],[Male Ballots]]/Table1[[#This Row],[Male Voters]]</f>
        <v>0.75782881002087688</v>
      </c>
      <c r="X1327" s="27">
        <f>Table1[[#This Row],[Total Ballots]]/Table1[[#This Row],[Total Voters]]</f>
        <v>0.76238624873609706</v>
      </c>
    </row>
    <row r="1328" spans="1:24" s="12" customFormat="1" hidden="1" x14ac:dyDescent="0.25">
      <c r="A1328" s="22" t="s">
        <v>37</v>
      </c>
      <c r="B1328" s="23">
        <v>2012</v>
      </c>
      <c r="C1328" s="23" t="s">
        <v>76</v>
      </c>
      <c r="D1328" s="24" t="s">
        <v>69</v>
      </c>
      <c r="E1328" s="25">
        <v>929.37173400000006</v>
      </c>
      <c r="F1328" s="25">
        <v>907.53781099999992</v>
      </c>
      <c r="G1328" s="25">
        <v>1836.909545</v>
      </c>
      <c r="H1328" s="44">
        <v>698</v>
      </c>
      <c r="I1328" s="44">
        <v>691</v>
      </c>
      <c r="J1328" s="44"/>
      <c r="K1328" s="44">
        <v>1389</v>
      </c>
      <c r="L1328" s="25">
        <v>577</v>
      </c>
      <c r="M1328" s="25">
        <v>556</v>
      </c>
      <c r="N1328" s="25"/>
      <c r="O1328" s="26">
        <v>1133</v>
      </c>
      <c r="P1328" s="27">
        <f>Table1[[#This Row],[Female Voters]]/Table1[[#This Row],[Female Population]]</f>
        <v>0.75104500649682981</v>
      </c>
      <c r="Q1328" s="27">
        <f>Table1[[#This Row],[Male Voters]]/Table1[[#This Row],[Male Population]]</f>
        <v>0.76140078311293635</v>
      </c>
      <c r="R1328" s="27">
        <f>Table1[[#This Row],[Total Voters]]/Table1[[#This Row],[Total Population]]</f>
        <v>0.75616134925141343</v>
      </c>
      <c r="S1328" s="27">
        <f>Table1[[#This Row],[Female Ballots]]/Table1[[#This Row],[Female Population]]</f>
        <v>0.62084952542789507</v>
      </c>
      <c r="T1328" s="27">
        <f>Table1[[#This Row],[Male Ballots]]/Table1[[#This Row],[Male Population]]</f>
        <v>0.61264665037741339</v>
      </c>
      <c r="U1328" s="27">
        <f>Table1[[#This Row],[Total Ballots]]/Table1[[#This Row],[Total Population]]</f>
        <v>0.61679683851825162</v>
      </c>
      <c r="V1328" s="27">
        <f>Table1[[#This Row],[Female Ballots]]/Table1[[#This Row],[Female Voters]]</f>
        <v>0.82664756446991405</v>
      </c>
      <c r="W1328" s="27">
        <f>Table1[[#This Row],[Male Ballots]]/Table1[[#This Row],[Male Voters]]</f>
        <v>0.80463096960926195</v>
      </c>
      <c r="X1328" s="27">
        <f>Table1[[#This Row],[Total Ballots]]/Table1[[#This Row],[Total Voters]]</f>
        <v>0.81569474442044632</v>
      </c>
    </row>
    <row r="1329" spans="1:24" s="12" customFormat="1" hidden="1" x14ac:dyDescent="0.25">
      <c r="A1329" s="22" t="s">
        <v>37</v>
      </c>
      <c r="B1329" s="23">
        <v>2012</v>
      </c>
      <c r="C1329" s="23" t="s">
        <v>76</v>
      </c>
      <c r="D1329" s="24" t="s">
        <v>70</v>
      </c>
      <c r="E1329" s="25">
        <v>954.46304599999996</v>
      </c>
      <c r="F1329" s="25">
        <v>1019.124153</v>
      </c>
      <c r="G1329" s="25">
        <v>1973.5871959999999</v>
      </c>
      <c r="H1329" s="44">
        <v>853</v>
      </c>
      <c r="I1329" s="44">
        <v>845</v>
      </c>
      <c r="J1329" s="44"/>
      <c r="K1329" s="44">
        <v>1698</v>
      </c>
      <c r="L1329" s="25">
        <v>768</v>
      </c>
      <c r="M1329" s="25">
        <v>738</v>
      </c>
      <c r="N1329" s="25"/>
      <c r="O1329" s="26">
        <v>1506</v>
      </c>
      <c r="P1329" s="27">
        <f>Table1[[#This Row],[Female Voters]]/Table1[[#This Row],[Female Population]]</f>
        <v>0.89369620288054608</v>
      </c>
      <c r="Q1329" s="27">
        <f>Table1[[#This Row],[Male Voters]]/Table1[[#This Row],[Male Population]]</f>
        <v>0.82914333598371703</v>
      </c>
      <c r="R1329" s="27">
        <f>Table1[[#This Row],[Total Voters]]/Table1[[#This Row],[Total Population]]</f>
        <v>0.86036229027095901</v>
      </c>
      <c r="S1329" s="27">
        <f>Table1[[#This Row],[Female Ballots]]/Table1[[#This Row],[Female Population]]</f>
        <v>0.80464089544227368</v>
      </c>
      <c r="T1329" s="27">
        <f>Table1[[#This Row],[Male Ballots]]/Table1[[#This Row],[Male Population]]</f>
        <v>0.72415122124968423</v>
      </c>
      <c r="U1329" s="27">
        <f>Table1[[#This Row],[Total Ballots]]/Table1[[#This Row],[Total Population]]</f>
        <v>0.76307750833219334</v>
      </c>
      <c r="V1329" s="27">
        <f>Table1[[#This Row],[Female Ballots]]/Table1[[#This Row],[Female Voters]]</f>
        <v>0.90035169988276675</v>
      </c>
      <c r="W1329" s="27">
        <f>Table1[[#This Row],[Male Ballots]]/Table1[[#This Row],[Male Voters]]</f>
        <v>0.87337278106508875</v>
      </c>
      <c r="X1329" s="27">
        <f>Table1[[#This Row],[Total Ballots]]/Table1[[#This Row],[Total Voters]]</f>
        <v>0.88692579505300351</v>
      </c>
    </row>
    <row r="1330" spans="1:24" s="12" customFormat="1" hidden="1" x14ac:dyDescent="0.25">
      <c r="A1330" s="22" t="s">
        <v>37</v>
      </c>
      <c r="B1330" s="23">
        <v>2012</v>
      </c>
      <c r="C1330" s="23" t="s">
        <v>76</v>
      </c>
      <c r="D1330" s="24" t="s">
        <v>71</v>
      </c>
      <c r="E1330" s="25">
        <v>893.25143299999991</v>
      </c>
      <c r="F1330" s="25">
        <v>899.61919899999998</v>
      </c>
      <c r="G1330" s="25">
        <v>1792.8706320000001</v>
      </c>
      <c r="H1330" s="44">
        <v>778</v>
      </c>
      <c r="I1330" s="44">
        <v>824</v>
      </c>
      <c r="J1330" s="44"/>
      <c r="K1330" s="44">
        <v>1602</v>
      </c>
      <c r="L1330" s="25">
        <v>706</v>
      </c>
      <c r="M1330" s="25">
        <v>756</v>
      </c>
      <c r="N1330" s="25"/>
      <c r="O1330" s="26">
        <v>1462</v>
      </c>
      <c r="P1330" s="27">
        <f>Table1[[#This Row],[Female Voters]]/Table1[[#This Row],[Female Population]]</f>
        <v>0.87097537295526517</v>
      </c>
      <c r="Q1330" s="27">
        <f>Table1[[#This Row],[Male Voters]]/Table1[[#This Row],[Male Population]]</f>
        <v>0.91594310227698916</v>
      </c>
      <c r="R1330" s="27">
        <f>Table1[[#This Row],[Total Voters]]/Table1[[#This Row],[Total Population]]</f>
        <v>0.8935390939015615</v>
      </c>
      <c r="S1330" s="27">
        <f>Table1[[#This Row],[Female Ballots]]/Table1[[#This Row],[Female Population]]</f>
        <v>0.79037096826017639</v>
      </c>
      <c r="T1330" s="27">
        <f>Table1[[#This Row],[Male Ballots]]/Table1[[#This Row],[Male Population]]</f>
        <v>0.84035556471044148</v>
      </c>
      <c r="U1330" s="27">
        <f>Table1[[#This Row],[Total Ballots]]/Table1[[#This Row],[Total Population]]</f>
        <v>0.81545203201253613</v>
      </c>
      <c r="V1330" s="27">
        <f>Table1[[#This Row],[Female Ballots]]/Table1[[#This Row],[Female Voters]]</f>
        <v>0.90745501285347041</v>
      </c>
      <c r="W1330" s="27">
        <f>Table1[[#This Row],[Male Ballots]]/Table1[[#This Row],[Male Voters]]</f>
        <v>0.91747572815533984</v>
      </c>
      <c r="X1330" s="27">
        <f>Table1[[#This Row],[Total Ballots]]/Table1[[#This Row],[Total Voters]]</f>
        <v>0.91260923845193509</v>
      </c>
    </row>
    <row r="1331" spans="1:24" s="12" customFormat="1" hidden="1" x14ac:dyDescent="0.25">
      <c r="A1331" s="8" t="s">
        <v>37</v>
      </c>
      <c r="B1331" s="17">
        <v>2012</v>
      </c>
      <c r="C1331" s="17" t="s">
        <v>76</v>
      </c>
      <c r="D1331" s="9" t="s">
        <v>453</v>
      </c>
      <c r="E1331" s="10">
        <v>5588.8589099999999</v>
      </c>
      <c r="F1331" s="10">
        <v>5686.1401699999997</v>
      </c>
      <c r="G1331" s="10">
        <v>11274.999100000001</v>
      </c>
      <c r="H1331" s="44">
        <v>3486</v>
      </c>
      <c r="I1331" s="44">
        <v>3458</v>
      </c>
      <c r="J1331" s="44"/>
      <c r="K1331" s="44">
        <v>6944</v>
      </c>
      <c r="L1331" s="10">
        <v>2831</v>
      </c>
      <c r="M1331" s="10">
        <v>2749</v>
      </c>
      <c r="N1331" s="10"/>
      <c r="O1331" s="11">
        <v>5580</v>
      </c>
      <c r="P1331" s="27">
        <f>Table1[[#This Row],[Female Voters]]/Table1[[#This Row],[Female Population]]</f>
        <v>0.62374092030890083</v>
      </c>
      <c r="Q1331" s="27">
        <f>Table1[[#This Row],[Male Voters]]/Table1[[#This Row],[Male Population]]</f>
        <v>0.60814540208564716</v>
      </c>
      <c r="R1331" s="27">
        <f>Table1[[#This Row],[Total Voters]]/Table1[[#This Row],[Total Population]]</f>
        <v>0.61587588064641174</v>
      </c>
      <c r="S1331" s="27">
        <f>Table1[[#This Row],[Female Ballots]]/Table1[[#This Row],[Female Population]]</f>
        <v>0.5065434725744401</v>
      </c>
      <c r="T1331" s="27">
        <f>Table1[[#This Row],[Male Ballots]]/Table1[[#This Row],[Male Population]]</f>
        <v>0.4834562493734656</v>
      </c>
      <c r="U1331" s="27">
        <f>Table1[[#This Row],[Total Ballots]]/Table1[[#This Row],[Total Population]]</f>
        <v>0.49490026123372372</v>
      </c>
      <c r="V1331" s="27">
        <f>Table1[[#This Row],[Female Ballots]]/Table1[[#This Row],[Female Voters]]</f>
        <v>0.81210556511761334</v>
      </c>
      <c r="W1331" s="27">
        <f>Table1[[#This Row],[Male Ballots]]/Table1[[#This Row],[Male Voters]]</f>
        <v>0.7949681897050318</v>
      </c>
      <c r="X1331" s="27">
        <f>Table1[[#This Row],[Total Ballots]]/Table1[[#This Row],[Total Voters]]</f>
        <v>0.8035714285714286</v>
      </c>
    </row>
    <row r="1332" spans="1:24" s="12" customFormat="1" hidden="1" x14ac:dyDescent="0.25">
      <c r="A1332" s="22" t="s">
        <v>53</v>
      </c>
      <c r="B1332" s="23">
        <v>2012</v>
      </c>
      <c r="C1332" s="23" t="s">
        <v>76</v>
      </c>
      <c r="D1332" s="24" t="s">
        <v>66</v>
      </c>
      <c r="E1332" s="25">
        <v>30438.178349999998</v>
      </c>
      <c r="F1332" s="25">
        <v>33466.111199999999</v>
      </c>
      <c r="G1332" s="25">
        <v>63904.289600000004</v>
      </c>
      <c r="H1332" s="44">
        <v>21977</v>
      </c>
      <c r="I1332" s="44">
        <v>20683</v>
      </c>
      <c r="J1332" s="44">
        <v>82</v>
      </c>
      <c r="K1332" s="44">
        <v>42742</v>
      </c>
      <c r="L1332" s="25">
        <v>14283</v>
      </c>
      <c r="M1332" s="25">
        <v>12340</v>
      </c>
      <c r="N1332" s="25">
        <v>55</v>
      </c>
      <c r="O1332" s="26">
        <v>26678</v>
      </c>
      <c r="P1332" s="27">
        <f>Table1[[#This Row],[Female Voters]]/Table1[[#This Row],[Female Population]]</f>
        <v>0.72202086955706402</v>
      </c>
      <c r="Q1332" s="27">
        <f>Table1[[#This Row],[Male Voters]]/Table1[[#This Row],[Male Population]]</f>
        <v>0.6180281860773833</v>
      </c>
      <c r="R1332" s="27">
        <f>Table1[[#This Row],[Total Voters]]/Table1[[#This Row],[Total Population]]</f>
        <v>0.66884398946514534</v>
      </c>
      <c r="S1332" s="27">
        <f>Table1[[#This Row],[Female Ballots]]/Table1[[#This Row],[Female Population]]</f>
        <v>0.46924621558372598</v>
      </c>
      <c r="T1332" s="27">
        <f>Table1[[#This Row],[Male Ballots]]/Table1[[#This Row],[Male Population]]</f>
        <v>0.36873121965841077</v>
      </c>
      <c r="U1332" s="27">
        <f>Table1[[#This Row],[Total Ballots]]/Table1[[#This Row],[Total Population]]</f>
        <v>0.41746806305159206</v>
      </c>
      <c r="V1332" s="27">
        <f>Table1[[#This Row],[Female Ballots]]/Table1[[#This Row],[Female Voters]]</f>
        <v>0.64990672066251076</v>
      </c>
      <c r="W1332" s="27">
        <f>Table1[[#This Row],[Male Ballots]]/Table1[[#This Row],[Male Voters]]</f>
        <v>0.59662524778803849</v>
      </c>
      <c r="X1332" s="27">
        <f>Table1[[#This Row],[Total Ballots]]/Table1[[#This Row],[Total Voters]]</f>
        <v>0.6241635861681718</v>
      </c>
    </row>
    <row r="1333" spans="1:24" s="12" customFormat="1" hidden="1" x14ac:dyDescent="0.25">
      <c r="A1333" s="22" t="s">
        <v>53</v>
      </c>
      <c r="B1333" s="23">
        <v>2012</v>
      </c>
      <c r="C1333" s="23" t="s">
        <v>76</v>
      </c>
      <c r="D1333" s="24" t="s">
        <v>67</v>
      </c>
      <c r="E1333" s="25">
        <v>48777.517</v>
      </c>
      <c r="F1333" s="25">
        <v>51829.303099999997</v>
      </c>
      <c r="G1333" s="25">
        <v>100606.8199</v>
      </c>
      <c r="H1333" s="44">
        <v>34903</v>
      </c>
      <c r="I1333" s="44">
        <v>31905</v>
      </c>
      <c r="J1333" s="44">
        <v>89</v>
      </c>
      <c r="K1333" s="44">
        <v>66897</v>
      </c>
      <c r="L1333" s="25">
        <v>24327</v>
      </c>
      <c r="M1333" s="25">
        <v>21004</v>
      </c>
      <c r="N1333" s="25">
        <v>69</v>
      </c>
      <c r="O1333" s="26">
        <v>45400</v>
      </c>
      <c r="P1333" s="27">
        <f>Table1[[#This Row],[Female Voters]]/Table1[[#This Row],[Female Population]]</f>
        <v>0.71555507837760579</v>
      </c>
      <c r="Q1333" s="27">
        <f>Table1[[#This Row],[Male Voters]]/Table1[[#This Row],[Male Population]]</f>
        <v>0.61557841012143577</v>
      </c>
      <c r="R1333" s="27">
        <f>Table1[[#This Row],[Total Voters]]/Table1[[#This Row],[Total Population]]</f>
        <v>0.66493504184401719</v>
      </c>
      <c r="S1333" s="27">
        <f>Table1[[#This Row],[Female Ballots]]/Table1[[#This Row],[Female Population]]</f>
        <v>0.49873387364100558</v>
      </c>
      <c r="T1333" s="27">
        <f>Table1[[#This Row],[Male Ballots]]/Table1[[#This Row],[Male Population]]</f>
        <v>0.40525337490019236</v>
      </c>
      <c r="U1333" s="27">
        <f>Table1[[#This Row],[Total Ballots]]/Table1[[#This Row],[Total Population]]</f>
        <v>0.45126165447954886</v>
      </c>
      <c r="V1333" s="27">
        <f>Table1[[#This Row],[Female Ballots]]/Table1[[#This Row],[Female Voters]]</f>
        <v>0.6969887975245681</v>
      </c>
      <c r="W1333" s="27">
        <f>Table1[[#This Row],[Male Ballots]]/Table1[[#This Row],[Male Voters]]</f>
        <v>0.65832941545212353</v>
      </c>
      <c r="X1333" s="27">
        <f>Table1[[#This Row],[Total Ballots]]/Table1[[#This Row],[Total Voters]]</f>
        <v>0.67865524612463934</v>
      </c>
    </row>
    <row r="1334" spans="1:24" s="12" customFormat="1" hidden="1" x14ac:dyDescent="0.25">
      <c r="A1334" s="22" t="s">
        <v>53</v>
      </c>
      <c r="B1334" s="23">
        <v>2012</v>
      </c>
      <c r="C1334" s="23" t="s">
        <v>76</v>
      </c>
      <c r="D1334" s="24" t="s">
        <v>68</v>
      </c>
      <c r="E1334" s="25">
        <v>50520.602400000003</v>
      </c>
      <c r="F1334" s="25">
        <v>52526.188900000001</v>
      </c>
      <c r="G1334" s="25">
        <v>103046.7914</v>
      </c>
      <c r="H1334" s="44">
        <v>36806</v>
      </c>
      <c r="I1334" s="44">
        <v>34201</v>
      </c>
      <c r="J1334" s="44">
        <v>52</v>
      </c>
      <c r="K1334" s="44">
        <v>71059</v>
      </c>
      <c r="L1334" s="25">
        <v>28706</v>
      </c>
      <c r="M1334" s="25">
        <v>25949</v>
      </c>
      <c r="N1334" s="25">
        <v>38</v>
      </c>
      <c r="O1334" s="26">
        <v>54693</v>
      </c>
      <c r="P1334" s="27">
        <f>Table1[[#This Row],[Female Voters]]/Table1[[#This Row],[Female Population]]</f>
        <v>0.72853446418920764</v>
      </c>
      <c r="Q1334" s="27">
        <f>Table1[[#This Row],[Male Voters]]/Table1[[#This Row],[Male Population]]</f>
        <v>0.65112281542284134</v>
      </c>
      <c r="R1334" s="27">
        <f>Table1[[#This Row],[Total Voters]]/Table1[[#This Row],[Total Population]]</f>
        <v>0.68957993776019699</v>
      </c>
      <c r="S1334" s="27">
        <f>Table1[[#This Row],[Female Ballots]]/Table1[[#This Row],[Female Population]]</f>
        <v>0.56820383440241795</v>
      </c>
      <c r="T1334" s="27">
        <f>Table1[[#This Row],[Male Ballots]]/Table1[[#This Row],[Male Population]]</f>
        <v>0.49402023149636887</v>
      </c>
      <c r="U1334" s="27">
        <f>Table1[[#This Row],[Total Ballots]]/Table1[[#This Row],[Total Population]]</f>
        <v>0.53075888396851145</v>
      </c>
      <c r="V1334" s="27">
        <f>Table1[[#This Row],[Female Ballots]]/Table1[[#This Row],[Female Voters]]</f>
        <v>0.77992718578492637</v>
      </c>
      <c r="W1334" s="27">
        <f>Table1[[#This Row],[Male Ballots]]/Table1[[#This Row],[Male Voters]]</f>
        <v>0.75872050524838452</v>
      </c>
      <c r="X1334" s="27">
        <f>Table1[[#This Row],[Total Ballots]]/Table1[[#This Row],[Total Voters]]</f>
        <v>0.76968434681039699</v>
      </c>
    </row>
    <row r="1335" spans="1:24" s="12" customFormat="1" hidden="1" x14ac:dyDescent="0.25">
      <c r="A1335" s="22" t="s">
        <v>53</v>
      </c>
      <c r="B1335" s="23">
        <v>2012</v>
      </c>
      <c r="C1335" s="23" t="s">
        <v>76</v>
      </c>
      <c r="D1335" s="24" t="s">
        <v>69</v>
      </c>
      <c r="E1335" s="25">
        <v>55927.523700000005</v>
      </c>
      <c r="F1335" s="25">
        <v>56937.698400000001</v>
      </c>
      <c r="G1335" s="25">
        <v>112865.2221</v>
      </c>
      <c r="H1335" s="44">
        <v>44683</v>
      </c>
      <c r="I1335" s="44">
        <v>42670</v>
      </c>
      <c r="J1335" s="44">
        <v>60</v>
      </c>
      <c r="K1335" s="44">
        <v>87413</v>
      </c>
      <c r="L1335" s="25">
        <v>37391</v>
      </c>
      <c r="M1335" s="25">
        <v>34932</v>
      </c>
      <c r="N1335" s="25">
        <v>46</v>
      </c>
      <c r="O1335" s="26">
        <v>72369</v>
      </c>
      <c r="P1335" s="27">
        <f>Table1[[#This Row],[Female Voters]]/Table1[[#This Row],[Female Population]]</f>
        <v>0.79894472424138452</v>
      </c>
      <c r="Q1335" s="27">
        <f>Table1[[#This Row],[Male Voters]]/Table1[[#This Row],[Male Population]]</f>
        <v>0.74941561037879956</v>
      </c>
      <c r="R1335" s="27">
        <f>Table1[[#This Row],[Total Voters]]/Table1[[#This Row],[Total Population]]</f>
        <v>0.77449012524470107</v>
      </c>
      <c r="S1335" s="27">
        <f>Table1[[#This Row],[Female Ballots]]/Table1[[#This Row],[Female Population]]</f>
        <v>0.66856169424858691</v>
      </c>
      <c r="T1335" s="27">
        <f>Table1[[#This Row],[Male Ballots]]/Table1[[#This Row],[Male Population]]</f>
        <v>0.61351268108160828</v>
      </c>
      <c r="U1335" s="27">
        <f>Table1[[#This Row],[Total Ballots]]/Table1[[#This Row],[Total Population]]</f>
        <v>0.64119840154020302</v>
      </c>
      <c r="V1335" s="27">
        <f>Table1[[#This Row],[Female Ballots]]/Table1[[#This Row],[Female Voters]]</f>
        <v>0.8368059440950697</v>
      </c>
      <c r="W1335" s="27">
        <f>Table1[[#This Row],[Male Ballots]]/Table1[[#This Row],[Male Voters]]</f>
        <v>0.81865479259432861</v>
      </c>
      <c r="X1335" s="27">
        <f>Table1[[#This Row],[Total Ballots]]/Table1[[#This Row],[Total Voters]]</f>
        <v>0.82789745232402501</v>
      </c>
    </row>
    <row r="1336" spans="1:24" s="12" customFormat="1" hidden="1" x14ac:dyDescent="0.25">
      <c r="A1336" s="22" t="s">
        <v>53</v>
      </c>
      <c r="B1336" s="23">
        <v>2012</v>
      </c>
      <c r="C1336" s="23" t="s">
        <v>76</v>
      </c>
      <c r="D1336" s="24" t="s">
        <v>70</v>
      </c>
      <c r="E1336" s="25">
        <v>46785.5481</v>
      </c>
      <c r="F1336" s="25">
        <v>45255.728199999998</v>
      </c>
      <c r="G1336" s="25">
        <v>92041.276299999998</v>
      </c>
      <c r="H1336" s="44">
        <v>40040</v>
      </c>
      <c r="I1336" s="44">
        <v>37401</v>
      </c>
      <c r="J1336" s="44">
        <v>39</v>
      </c>
      <c r="K1336" s="44">
        <v>77480</v>
      </c>
      <c r="L1336" s="25">
        <v>36005</v>
      </c>
      <c r="M1336" s="25">
        <v>33167</v>
      </c>
      <c r="N1336" s="25">
        <v>32</v>
      </c>
      <c r="O1336" s="26">
        <v>69204</v>
      </c>
      <c r="P1336" s="27">
        <f>Table1[[#This Row],[Female Voters]]/Table1[[#This Row],[Female Population]]</f>
        <v>0.85581983381744331</v>
      </c>
      <c r="Q1336" s="27">
        <f>Table1[[#This Row],[Male Voters]]/Table1[[#This Row],[Male Population]]</f>
        <v>0.826436817781666</v>
      </c>
      <c r="R1336" s="27">
        <f>Table1[[#This Row],[Total Voters]]/Table1[[#This Row],[Total Population]]</f>
        <v>0.84179623658695402</v>
      </c>
      <c r="S1336" s="27">
        <f>Table1[[#This Row],[Female Ballots]]/Table1[[#This Row],[Female Population]]</f>
        <v>0.7695752526622639</v>
      </c>
      <c r="T1336" s="27">
        <f>Table1[[#This Row],[Male Ballots]]/Table1[[#This Row],[Male Population]]</f>
        <v>0.7328796004214998</v>
      </c>
      <c r="U1336" s="27">
        <f>Table1[[#This Row],[Total Ballots]]/Table1[[#This Row],[Total Population]]</f>
        <v>0.75188005623081522</v>
      </c>
      <c r="V1336" s="27">
        <f>Table1[[#This Row],[Female Ballots]]/Table1[[#This Row],[Female Voters]]</f>
        <v>0.89922577422577421</v>
      </c>
      <c r="W1336" s="27">
        <f>Table1[[#This Row],[Male Ballots]]/Table1[[#This Row],[Male Voters]]</f>
        <v>0.88679447073607653</v>
      </c>
      <c r="X1336" s="27">
        <f>Table1[[#This Row],[Total Ballots]]/Table1[[#This Row],[Total Voters]]</f>
        <v>0.89318533815178114</v>
      </c>
    </row>
    <row r="1337" spans="1:24" s="12" customFormat="1" hidden="1" x14ac:dyDescent="0.25">
      <c r="A1337" s="22" t="s">
        <v>53</v>
      </c>
      <c r="B1337" s="23">
        <v>2012</v>
      </c>
      <c r="C1337" s="23" t="s">
        <v>76</v>
      </c>
      <c r="D1337" s="24" t="s">
        <v>71</v>
      </c>
      <c r="E1337" s="25">
        <v>44947.65509</v>
      </c>
      <c r="F1337" s="25">
        <v>34908.136200000001</v>
      </c>
      <c r="G1337" s="25">
        <v>79855.791310000001</v>
      </c>
      <c r="H1337" s="44">
        <v>38838</v>
      </c>
      <c r="I1337" s="44">
        <v>31821</v>
      </c>
      <c r="J1337" s="44">
        <v>55</v>
      </c>
      <c r="K1337" s="44">
        <v>70714</v>
      </c>
      <c r="L1337" s="25">
        <v>34926</v>
      </c>
      <c r="M1337" s="25">
        <v>29121</v>
      </c>
      <c r="N1337" s="25">
        <v>43</v>
      </c>
      <c r="O1337" s="26">
        <v>64090</v>
      </c>
      <c r="P1337" s="27">
        <f>Table1[[#This Row],[Female Voters]]/Table1[[#This Row],[Female Population]]</f>
        <v>0.8640717724258038</v>
      </c>
      <c r="Q1337" s="27">
        <f>Table1[[#This Row],[Male Voters]]/Table1[[#This Row],[Male Population]]</f>
        <v>0.91156399235087204</v>
      </c>
      <c r="R1337" s="27">
        <f>Table1[[#This Row],[Total Voters]]/Table1[[#This Row],[Total Population]]</f>
        <v>0.88552124823969769</v>
      </c>
      <c r="S1337" s="27">
        <f>Table1[[#This Row],[Female Ballots]]/Table1[[#This Row],[Female Population]]</f>
        <v>0.77703719871629906</v>
      </c>
      <c r="T1337" s="27">
        <f>Table1[[#This Row],[Male Ballots]]/Table1[[#This Row],[Male Population]]</f>
        <v>0.83421812706230936</v>
      </c>
      <c r="U1337" s="27">
        <f>Table1[[#This Row],[Total Ballots]]/Table1[[#This Row],[Total Population]]</f>
        <v>0.80257172270953736</v>
      </c>
      <c r="V1337" s="27">
        <f>Table1[[#This Row],[Female Ballots]]/Table1[[#This Row],[Female Voters]]</f>
        <v>0.89927390699830068</v>
      </c>
      <c r="W1337" s="27">
        <f>Table1[[#This Row],[Male Ballots]]/Table1[[#This Row],[Male Voters]]</f>
        <v>0.91515037239558783</v>
      </c>
      <c r="X1337" s="27">
        <f>Table1[[#This Row],[Total Ballots]]/Table1[[#This Row],[Total Voters]]</f>
        <v>0.90632689425007773</v>
      </c>
    </row>
    <row r="1338" spans="1:24" s="12" customFormat="1" hidden="1" x14ac:dyDescent="0.25">
      <c r="A1338" s="8" t="s">
        <v>53</v>
      </c>
      <c r="B1338" s="17">
        <v>2012</v>
      </c>
      <c r="C1338" s="17" t="s">
        <v>76</v>
      </c>
      <c r="D1338" s="9" t="s">
        <v>453</v>
      </c>
      <c r="E1338" s="10">
        <v>360765.37199999997</v>
      </c>
      <c r="F1338" s="10">
        <v>362134.65299999999</v>
      </c>
      <c r="G1338" s="10">
        <v>722900.02500000002</v>
      </c>
      <c r="H1338" s="44">
        <v>217247</v>
      </c>
      <c r="I1338" s="44">
        <v>198681</v>
      </c>
      <c r="J1338" s="44">
        <v>377</v>
      </c>
      <c r="K1338" s="44">
        <v>416305</v>
      </c>
      <c r="L1338" s="10">
        <v>175638</v>
      </c>
      <c r="M1338" s="10">
        <v>156513</v>
      </c>
      <c r="N1338" s="10">
        <v>283</v>
      </c>
      <c r="O1338" s="11">
        <v>332434</v>
      </c>
      <c r="P1338" s="27">
        <f>Table1[[#This Row],[Female Voters]]/Table1[[#This Row],[Female Population]]</f>
        <v>0.60218362642631906</v>
      </c>
      <c r="Q1338" s="27">
        <f>Table1[[#This Row],[Male Voters]]/Table1[[#This Row],[Male Population]]</f>
        <v>0.54863846459896781</v>
      </c>
      <c r="R1338" s="27">
        <f>Table1[[#This Row],[Total Voters]]/Table1[[#This Row],[Total Population]]</f>
        <v>0.57588184479589688</v>
      </c>
      <c r="S1338" s="27">
        <f>Table1[[#This Row],[Female Ballots]]/Table1[[#This Row],[Female Population]]</f>
        <v>0.48684827766673794</v>
      </c>
      <c r="T1338" s="27">
        <f>Table1[[#This Row],[Male Ballots]]/Table1[[#This Row],[Male Population]]</f>
        <v>0.43219558996470853</v>
      </c>
      <c r="U1338" s="27">
        <f>Table1[[#This Row],[Total Ballots]]/Table1[[#This Row],[Total Population]]</f>
        <v>0.45986165237717341</v>
      </c>
      <c r="V1338" s="27">
        <f>Table1[[#This Row],[Female Ballots]]/Table1[[#This Row],[Female Voters]]</f>
        <v>0.80847146335737663</v>
      </c>
      <c r="W1338" s="27">
        <f>Table1[[#This Row],[Male Ballots]]/Table1[[#This Row],[Male Voters]]</f>
        <v>0.78776027904027057</v>
      </c>
      <c r="X1338" s="27">
        <f>Table1[[#This Row],[Total Ballots]]/Table1[[#This Row],[Total Voters]]</f>
        <v>0.79853472814402904</v>
      </c>
    </row>
    <row r="1339" spans="1:24" s="12" customFormat="1" hidden="1" x14ac:dyDescent="0.25">
      <c r="A1339" s="22" t="s">
        <v>41</v>
      </c>
      <c r="B1339" s="23">
        <v>2012</v>
      </c>
      <c r="C1339" s="23"/>
      <c r="D1339" s="24" t="s">
        <v>66</v>
      </c>
      <c r="E1339" s="25">
        <v>26690.755530000002</v>
      </c>
      <c r="F1339" s="25">
        <v>26497.66575</v>
      </c>
      <c r="G1339" s="25">
        <v>53188.421300000002</v>
      </c>
      <c r="H1339" s="44">
        <v>15771</v>
      </c>
      <c r="I1339" s="44">
        <v>14749</v>
      </c>
      <c r="J1339" s="44">
        <v>73</v>
      </c>
      <c r="K1339" s="44">
        <v>30593</v>
      </c>
      <c r="L1339" s="25">
        <v>9787</v>
      </c>
      <c r="M1339" s="25">
        <v>8409</v>
      </c>
      <c r="N1339" s="25">
        <v>36</v>
      </c>
      <c r="O1339" s="26">
        <v>18232</v>
      </c>
      <c r="P1339" s="27">
        <f>Table1[[#This Row],[Female Voters]]/Table1[[#This Row],[Female Population]]</f>
        <v>0.59087874010436447</v>
      </c>
      <c r="Q1339" s="27">
        <f>Table1[[#This Row],[Male Voters]]/Table1[[#This Row],[Male Population]]</f>
        <v>0.55661506712152564</v>
      </c>
      <c r="R1339" s="27">
        <f>Table1[[#This Row],[Total Voters]]/Table1[[#This Row],[Total Population]]</f>
        <v>0.57518157622023647</v>
      </c>
      <c r="S1339" s="27">
        <f>Table1[[#This Row],[Female Ballots]]/Table1[[#This Row],[Female Population]]</f>
        <v>0.36668126494207187</v>
      </c>
      <c r="T1339" s="27">
        <f>Table1[[#This Row],[Male Ballots]]/Table1[[#This Row],[Male Population]]</f>
        <v>0.31734870834801743</v>
      </c>
      <c r="U1339" s="27">
        <f>Table1[[#This Row],[Total Ballots]]/Table1[[#This Row],[Total Population]]</f>
        <v>0.34278137147868309</v>
      </c>
      <c r="V1339" s="27">
        <f>Table1[[#This Row],[Female Ballots]]/Table1[[#This Row],[Female Voters]]</f>
        <v>0.62056939953078438</v>
      </c>
      <c r="W1339" s="27">
        <f>Table1[[#This Row],[Male Ballots]]/Table1[[#This Row],[Male Voters]]</f>
        <v>0.57014034849820328</v>
      </c>
      <c r="X1339" s="27">
        <f>Table1[[#This Row],[Total Ballots]]/Table1[[#This Row],[Total Voters]]</f>
        <v>0.59595332265550938</v>
      </c>
    </row>
    <row r="1340" spans="1:24" s="12" customFormat="1" hidden="1" x14ac:dyDescent="0.25">
      <c r="A1340" s="22" t="s">
        <v>41</v>
      </c>
      <c r="B1340" s="23">
        <v>2012</v>
      </c>
      <c r="C1340" s="23"/>
      <c r="D1340" s="24" t="s">
        <v>67</v>
      </c>
      <c r="E1340" s="25">
        <v>31074.922999999999</v>
      </c>
      <c r="F1340" s="25">
        <v>32706.229599999999</v>
      </c>
      <c r="G1340" s="25">
        <v>63781.152699999999</v>
      </c>
      <c r="H1340" s="44">
        <v>24177</v>
      </c>
      <c r="I1340" s="44">
        <v>21645</v>
      </c>
      <c r="J1340" s="44">
        <v>37</v>
      </c>
      <c r="K1340" s="44">
        <v>45859</v>
      </c>
      <c r="L1340" s="25">
        <v>16494</v>
      </c>
      <c r="M1340" s="25">
        <v>13893</v>
      </c>
      <c r="N1340" s="25">
        <v>23</v>
      </c>
      <c r="O1340" s="26">
        <v>30410</v>
      </c>
      <c r="P1340" s="27">
        <f>Table1[[#This Row],[Female Voters]]/Table1[[#This Row],[Female Population]]</f>
        <v>0.77802284498017904</v>
      </c>
      <c r="Q1340" s="27">
        <f>Table1[[#This Row],[Male Voters]]/Table1[[#This Row],[Male Population]]</f>
        <v>0.66180052744447193</v>
      </c>
      <c r="R1340" s="27">
        <f>Table1[[#This Row],[Total Voters]]/Table1[[#This Row],[Total Population]]</f>
        <v>0.7190055064652352</v>
      </c>
      <c r="S1340" s="27">
        <f>Table1[[#This Row],[Female Ballots]]/Table1[[#This Row],[Female Population]]</f>
        <v>0.5307816852836611</v>
      </c>
      <c r="T1340" s="27">
        <f>Table1[[#This Row],[Male Ballots]]/Table1[[#This Row],[Male Population]]</f>
        <v>0.42478146120517668</v>
      </c>
      <c r="U1340" s="27">
        <f>Table1[[#This Row],[Total Ballots]]/Table1[[#This Row],[Total Population]]</f>
        <v>0.47678661662068078</v>
      </c>
      <c r="V1340" s="27">
        <f>Table1[[#This Row],[Female Ballots]]/Table1[[#This Row],[Female Voters]]</f>
        <v>0.68221863754808287</v>
      </c>
      <c r="W1340" s="27">
        <f>Table1[[#This Row],[Male Ballots]]/Table1[[#This Row],[Male Voters]]</f>
        <v>0.64185724185724191</v>
      </c>
      <c r="X1340" s="27">
        <f>Table1[[#This Row],[Total Ballots]]/Table1[[#This Row],[Total Voters]]</f>
        <v>0.66311956213611289</v>
      </c>
    </row>
    <row r="1341" spans="1:24" s="12" customFormat="1" hidden="1" x14ac:dyDescent="0.25">
      <c r="A1341" s="22" t="s">
        <v>41</v>
      </c>
      <c r="B1341" s="23">
        <v>2012</v>
      </c>
      <c r="C1341" s="23"/>
      <c r="D1341" s="24" t="s">
        <v>68</v>
      </c>
      <c r="E1341" s="25">
        <v>28037.5396</v>
      </c>
      <c r="F1341" s="25">
        <v>28937.6162</v>
      </c>
      <c r="G1341" s="25">
        <v>56975.1558</v>
      </c>
      <c r="H1341" s="44">
        <v>22681</v>
      </c>
      <c r="I1341" s="44">
        <v>20590</v>
      </c>
      <c r="J1341" s="44">
        <v>21</v>
      </c>
      <c r="K1341" s="44">
        <v>43292</v>
      </c>
      <c r="L1341" s="25">
        <v>17564</v>
      </c>
      <c r="M1341" s="25">
        <v>15678</v>
      </c>
      <c r="N1341" s="25">
        <v>15</v>
      </c>
      <c r="O1341" s="26">
        <v>33257</v>
      </c>
      <c r="P1341" s="27">
        <f>Table1[[#This Row],[Female Voters]]/Table1[[#This Row],[Female Population]]</f>
        <v>0.80895115347425139</v>
      </c>
      <c r="Q1341" s="27">
        <f>Table1[[#This Row],[Male Voters]]/Table1[[#This Row],[Male Population]]</f>
        <v>0.71153062013449464</v>
      </c>
      <c r="R1341" s="27">
        <f>Table1[[#This Row],[Total Voters]]/Table1[[#This Row],[Total Population]]</f>
        <v>0.75983995817348871</v>
      </c>
      <c r="S1341" s="27">
        <f>Table1[[#This Row],[Female Ballots]]/Table1[[#This Row],[Female Population]]</f>
        <v>0.62644583835023815</v>
      </c>
      <c r="T1341" s="27">
        <f>Table1[[#This Row],[Male Ballots]]/Table1[[#This Row],[Male Population]]</f>
        <v>0.54178616136321556</v>
      </c>
      <c r="U1341" s="27">
        <f>Table1[[#This Row],[Total Ballots]]/Table1[[#This Row],[Total Population]]</f>
        <v>0.58371055827810481</v>
      </c>
      <c r="V1341" s="27">
        <f>Table1[[#This Row],[Female Ballots]]/Table1[[#This Row],[Female Voters]]</f>
        <v>0.77439266346281033</v>
      </c>
      <c r="W1341" s="27">
        <f>Table1[[#This Row],[Male Ballots]]/Table1[[#This Row],[Male Voters]]</f>
        <v>0.76143759106362308</v>
      </c>
      <c r="X1341" s="27">
        <f>Table1[[#This Row],[Total Ballots]]/Table1[[#This Row],[Total Voters]]</f>
        <v>0.76820197727062733</v>
      </c>
    </row>
    <row r="1342" spans="1:24" s="12" customFormat="1" hidden="1" x14ac:dyDescent="0.25">
      <c r="A1342" s="22" t="s">
        <v>41</v>
      </c>
      <c r="B1342" s="23">
        <v>2012</v>
      </c>
      <c r="C1342" s="23"/>
      <c r="D1342" s="24" t="s">
        <v>69</v>
      </c>
      <c r="E1342" s="25">
        <v>33148.593699999998</v>
      </c>
      <c r="F1342" s="25">
        <v>32407.2448</v>
      </c>
      <c r="G1342" s="25">
        <v>65555.838499999998</v>
      </c>
      <c r="H1342" s="44">
        <v>26979</v>
      </c>
      <c r="I1342" s="44">
        <v>24407</v>
      </c>
      <c r="J1342" s="44">
        <v>9</v>
      </c>
      <c r="K1342" s="44">
        <v>51395</v>
      </c>
      <c r="L1342" s="25">
        <v>22873</v>
      </c>
      <c r="M1342" s="25">
        <v>20336</v>
      </c>
      <c r="N1342" s="25">
        <v>8</v>
      </c>
      <c r="O1342" s="26">
        <v>43217</v>
      </c>
      <c r="P1342" s="27">
        <f>Table1[[#This Row],[Female Voters]]/Table1[[#This Row],[Female Population]]</f>
        <v>0.813880680555085</v>
      </c>
      <c r="Q1342" s="27">
        <f>Table1[[#This Row],[Male Voters]]/Table1[[#This Row],[Male Population]]</f>
        <v>0.7531340646397684</v>
      </c>
      <c r="R1342" s="27">
        <f>Table1[[#This Row],[Total Voters]]/Table1[[#This Row],[Total Population]]</f>
        <v>0.78398814165118191</v>
      </c>
      <c r="S1342" s="27">
        <f>Table1[[#This Row],[Female Ballots]]/Table1[[#This Row],[Female Population]]</f>
        <v>0.69001418904838796</v>
      </c>
      <c r="T1342" s="27">
        <f>Table1[[#This Row],[Male Ballots]]/Table1[[#This Row],[Male Population]]</f>
        <v>0.62751400575713245</v>
      </c>
      <c r="U1342" s="27">
        <f>Table1[[#This Row],[Total Ballots]]/Table1[[#This Row],[Total Population]]</f>
        <v>0.65923952753651383</v>
      </c>
      <c r="V1342" s="27">
        <f>Table1[[#This Row],[Female Ballots]]/Table1[[#This Row],[Female Voters]]</f>
        <v>0.84780755402349972</v>
      </c>
      <c r="W1342" s="27">
        <f>Table1[[#This Row],[Male Ballots]]/Table1[[#This Row],[Male Voters]]</f>
        <v>0.83320358913426473</v>
      </c>
      <c r="X1342" s="27">
        <f>Table1[[#This Row],[Total Ballots]]/Table1[[#This Row],[Total Voters]]</f>
        <v>0.84087946298278038</v>
      </c>
    </row>
    <row r="1343" spans="1:24" s="12" customFormat="1" hidden="1" x14ac:dyDescent="0.25">
      <c r="A1343" s="22" t="s">
        <v>41</v>
      </c>
      <c r="B1343" s="23">
        <v>2012</v>
      </c>
      <c r="C1343" s="23"/>
      <c r="D1343" s="24" t="s">
        <v>70</v>
      </c>
      <c r="E1343" s="25">
        <v>31848.880399999998</v>
      </c>
      <c r="F1343" s="25">
        <v>30147.909599999999</v>
      </c>
      <c r="G1343" s="25">
        <v>61996.79</v>
      </c>
      <c r="H1343" s="44">
        <v>28292</v>
      </c>
      <c r="I1343" s="44">
        <v>25411</v>
      </c>
      <c r="J1343" s="44">
        <v>11</v>
      </c>
      <c r="K1343" s="44">
        <v>53714</v>
      </c>
      <c r="L1343" s="25">
        <v>25803</v>
      </c>
      <c r="M1343" s="25">
        <v>22955</v>
      </c>
      <c r="N1343" s="25">
        <v>9</v>
      </c>
      <c r="O1343" s="26">
        <v>48767</v>
      </c>
      <c r="P1343" s="27">
        <f>Table1[[#This Row],[Female Voters]]/Table1[[#This Row],[Female Population]]</f>
        <v>0.88832008047604716</v>
      </c>
      <c r="Q1343" s="27">
        <f>Table1[[#This Row],[Male Voters]]/Table1[[#This Row],[Male Population]]</f>
        <v>0.84287767666651092</v>
      </c>
      <c r="R1343" s="27">
        <f>Table1[[#This Row],[Total Voters]]/Table1[[#This Row],[Total Population]]</f>
        <v>0.86639969585522092</v>
      </c>
      <c r="S1343" s="27">
        <f>Table1[[#This Row],[Female Ballots]]/Table1[[#This Row],[Female Population]]</f>
        <v>0.81016976659562578</v>
      </c>
      <c r="T1343" s="27">
        <f>Table1[[#This Row],[Male Ballots]]/Table1[[#This Row],[Male Population]]</f>
        <v>0.76141265860768004</v>
      </c>
      <c r="U1343" s="27">
        <f>Table1[[#This Row],[Total Ballots]]/Table1[[#This Row],[Total Population]]</f>
        <v>0.78660524198107673</v>
      </c>
      <c r="V1343" s="27">
        <f>Table1[[#This Row],[Female Ballots]]/Table1[[#This Row],[Female Voters]]</f>
        <v>0.91202460059380741</v>
      </c>
      <c r="W1343" s="27">
        <f>Table1[[#This Row],[Male Ballots]]/Table1[[#This Row],[Male Voters]]</f>
        <v>0.90334894337098104</v>
      </c>
      <c r="X1343" s="27">
        <f>Table1[[#This Row],[Total Ballots]]/Table1[[#This Row],[Total Voters]]</f>
        <v>0.90790110585694606</v>
      </c>
    </row>
    <row r="1344" spans="1:24" s="12" customFormat="1" hidden="1" x14ac:dyDescent="0.25">
      <c r="A1344" s="22" t="s">
        <v>41</v>
      </c>
      <c r="B1344" s="23">
        <v>2012</v>
      </c>
      <c r="C1344" s="23"/>
      <c r="D1344" s="24" t="s">
        <v>71</v>
      </c>
      <c r="E1344" s="25">
        <v>36235.089009999996</v>
      </c>
      <c r="F1344" s="25">
        <v>28435.512699999999</v>
      </c>
      <c r="G1344" s="25">
        <v>64670.601739999998</v>
      </c>
      <c r="H1344" s="44">
        <v>31897</v>
      </c>
      <c r="I1344" s="44">
        <v>25752</v>
      </c>
      <c r="J1344" s="44">
        <v>10</v>
      </c>
      <c r="K1344" s="44">
        <v>57659</v>
      </c>
      <c r="L1344" s="25">
        <v>29168</v>
      </c>
      <c r="M1344" s="25">
        <v>24170</v>
      </c>
      <c r="N1344" s="25">
        <v>11</v>
      </c>
      <c r="O1344" s="26">
        <v>53349</v>
      </c>
      <c r="P1344" s="27">
        <f>Table1[[#This Row],[Female Voters]]/Table1[[#This Row],[Female Population]]</f>
        <v>0.88027933341621456</v>
      </c>
      <c r="Q1344" s="27">
        <f>Table1[[#This Row],[Male Voters]]/Table1[[#This Row],[Male Population]]</f>
        <v>0.9056281232446356</v>
      </c>
      <c r="R1344" s="27">
        <f>Table1[[#This Row],[Total Voters]]/Table1[[#This Row],[Total Population]]</f>
        <v>0.89157976651911697</v>
      </c>
      <c r="S1344" s="27">
        <f>Table1[[#This Row],[Female Ballots]]/Table1[[#This Row],[Female Population]]</f>
        <v>0.80496559541913493</v>
      </c>
      <c r="T1344" s="27">
        <f>Table1[[#This Row],[Male Ballots]]/Table1[[#This Row],[Male Population]]</f>
        <v>0.84999346609284099</v>
      </c>
      <c r="U1344" s="27">
        <f>Table1[[#This Row],[Total Ballots]]/Table1[[#This Row],[Total Population]]</f>
        <v>0.82493433746732292</v>
      </c>
      <c r="V1344" s="27">
        <f>Table1[[#This Row],[Female Ballots]]/Table1[[#This Row],[Female Voters]]</f>
        <v>0.91444336457974107</v>
      </c>
      <c r="W1344" s="27">
        <f>Table1[[#This Row],[Male Ballots]]/Table1[[#This Row],[Male Voters]]</f>
        <v>0.93856787822305066</v>
      </c>
      <c r="X1344" s="27">
        <f>Table1[[#This Row],[Total Ballots]]/Table1[[#This Row],[Total Voters]]</f>
        <v>0.92525017776929885</v>
      </c>
    </row>
    <row r="1345" spans="1:24" s="12" customFormat="1" hidden="1" x14ac:dyDescent="0.25">
      <c r="A1345" s="8" t="s">
        <v>41</v>
      </c>
      <c r="B1345" s="17">
        <v>2012</v>
      </c>
      <c r="C1345" s="17"/>
      <c r="D1345" s="9" t="s">
        <v>453</v>
      </c>
      <c r="E1345" s="10">
        <v>240367.59899999999</v>
      </c>
      <c r="F1345" s="10">
        <v>235232.39199999999</v>
      </c>
      <c r="G1345" s="10">
        <v>475599.99099999998</v>
      </c>
      <c r="H1345" s="44">
        <v>149797</v>
      </c>
      <c r="I1345" s="44">
        <v>132554</v>
      </c>
      <c r="J1345" s="44">
        <v>161</v>
      </c>
      <c r="K1345" s="44">
        <v>282512</v>
      </c>
      <c r="L1345" s="10">
        <v>121689</v>
      </c>
      <c r="M1345" s="10">
        <v>105441</v>
      </c>
      <c r="N1345" s="10">
        <v>102</v>
      </c>
      <c r="O1345" s="11">
        <v>227232</v>
      </c>
      <c r="P1345" s="27">
        <f>Table1[[#This Row],[Female Voters]]/Table1[[#This Row],[Female Population]]</f>
        <v>0.62319963515548538</v>
      </c>
      <c r="Q1345" s="27">
        <f>Table1[[#This Row],[Male Voters]]/Table1[[#This Row],[Male Population]]</f>
        <v>0.5635023258191415</v>
      </c>
      <c r="R1345" s="27">
        <f>Table1[[#This Row],[Total Voters]]/Table1[[#This Row],[Total Population]]</f>
        <v>0.5940117858412659</v>
      </c>
      <c r="S1345" s="27">
        <f>Table1[[#This Row],[Female Ballots]]/Table1[[#This Row],[Female Population]]</f>
        <v>0.5062620773609342</v>
      </c>
      <c r="T1345" s="27">
        <f>Table1[[#This Row],[Male Ballots]]/Table1[[#This Row],[Male Population]]</f>
        <v>0.44824183907461179</v>
      </c>
      <c r="U1345" s="27">
        <f>Table1[[#This Row],[Total Ballots]]/Table1[[#This Row],[Total Population]]</f>
        <v>0.47777965580323151</v>
      </c>
      <c r="V1345" s="27">
        <f>Table1[[#This Row],[Female Ballots]]/Table1[[#This Row],[Female Voters]]</f>
        <v>0.81235939304525462</v>
      </c>
      <c r="W1345" s="27">
        <f>Table1[[#This Row],[Male Ballots]]/Table1[[#This Row],[Male Voters]]</f>
        <v>0.79545694584848436</v>
      </c>
      <c r="X1345" s="27">
        <f>Table1[[#This Row],[Total Ballots]]/Table1[[#This Row],[Total Voters]]</f>
        <v>0.8043268958486719</v>
      </c>
    </row>
    <row r="1346" spans="1:24" s="12" customFormat="1" hidden="1" x14ac:dyDescent="0.25">
      <c r="A1346" s="22" t="s">
        <v>29</v>
      </c>
      <c r="B1346" s="23">
        <v>2012</v>
      </c>
      <c r="C1346" s="23" t="s">
        <v>76</v>
      </c>
      <c r="D1346" s="24" t="s">
        <v>66</v>
      </c>
      <c r="E1346" s="25">
        <v>1587.0126720000001</v>
      </c>
      <c r="F1346" s="25">
        <v>1746.616728</v>
      </c>
      <c r="G1346" s="25">
        <v>3333.6293999999998</v>
      </c>
      <c r="H1346" s="44">
        <v>1310</v>
      </c>
      <c r="I1346" s="44">
        <v>1264</v>
      </c>
      <c r="J1346" s="44">
        <v>8</v>
      </c>
      <c r="K1346" s="44">
        <v>2582</v>
      </c>
      <c r="L1346" s="25">
        <v>715</v>
      </c>
      <c r="M1346" s="25">
        <v>647</v>
      </c>
      <c r="N1346" s="25">
        <v>6</v>
      </c>
      <c r="O1346" s="26">
        <v>1368</v>
      </c>
      <c r="P1346" s="27">
        <f>Table1[[#This Row],[Female Voters]]/Table1[[#This Row],[Female Population]]</f>
        <v>0.82545024568020586</v>
      </c>
      <c r="Q1346" s="27">
        <f>Table1[[#This Row],[Male Voters]]/Table1[[#This Row],[Male Population]]</f>
        <v>0.72368481289387954</v>
      </c>
      <c r="R1346" s="27">
        <f>Table1[[#This Row],[Total Voters]]/Table1[[#This Row],[Total Population]]</f>
        <v>0.77453120613827087</v>
      </c>
      <c r="S1346" s="27">
        <f>Table1[[#This Row],[Female Ballots]]/Table1[[#This Row],[Female Population]]</f>
        <v>0.45053200432163909</v>
      </c>
      <c r="T1346" s="27">
        <f>Table1[[#This Row],[Male Ballots]]/Table1[[#This Row],[Male Population]]</f>
        <v>0.37043043824552219</v>
      </c>
      <c r="U1346" s="27">
        <f>Table1[[#This Row],[Total Ballots]]/Table1[[#This Row],[Total Population]]</f>
        <v>0.41036355150935494</v>
      </c>
      <c r="V1346" s="27">
        <f>Table1[[#This Row],[Female Ballots]]/Table1[[#This Row],[Female Voters]]</f>
        <v>0.54580152671755722</v>
      </c>
      <c r="W1346" s="27">
        <f>Table1[[#This Row],[Male Ballots]]/Table1[[#This Row],[Male Voters]]</f>
        <v>0.51186708860759489</v>
      </c>
      <c r="X1346" s="27">
        <f>Table1[[#This Row],[Total Ballots]]/Table1[[#This Row],[Total Voters]]</f>
        <v>0.52982184353214568</v>
      </c>
    </row>
    <row r="1347" spans="1:24" s="12" customFormat="1" hidden="1" x14ac:dyDescent="0.25">
      <c r="A1347" s="22" t="s">
        <v>29</v>
      </c>
      <c r="B1347" s="23">
        <v>2012</v>
      </c>
      <c r="C1347" s="23" t="s">
        <v>76</v>
      </c>
      <c r="D1347" s="24" t="s">
        <v>67</v>
      </c>
      <c r="E1347" s="25">
        <v>1889.8912</v>
      </c>
      <c r="F1347" s="25">
        <v>1778.0770199999999</v>
      </c>
      <c r="G1347" s="25">
        <v>3667.9682199999997</v>
      </c>
      <c r="H1347" s="44">
        <v>1619</v>
      </c>
      <c r="I1347" s="44">
        <v>1455</v>
      </c>
      <c r="J1347" s="44">
        <v>28</v>
      </c>
      <c r="K1347" s="44">
        <v>3102</v>
      </c>
      <c r="L1347" s="25">
        <v>881</v>
      </c>
      <c r="M1347" s="25">
        <v>771</v>
      </c>
      <c r="N1347" s="25">
        <v>17</v>
      </c>
      <c r="O1347" s="26">
        <v>1669</v>
      </c>
      <c r="P1347" s="27">
        <f>Table1[[#This Row],[Female Voters]]/Table1[[#This Row],[Female Population]]</f>
        <v>0.85666307139797249</v>
      </c>
      <c r="Q1347" s="27">
        <f>Table1[[#This Row],[Male Voters]]/Table1[[#This Row],[Male Population]]</f>
        <v>0.81829976071565225</v>
      </c>
      <c r="R1347" s="27">
        <f>Table1[[#This Row],[Total Voters]]/Table1[[#This Row],[Total Population]]</f>
        <v>0.84569980270985012</v>
      </c>
      <c r="S1347" s="27">
        <f>Table1[[#This Row],[Female Ballots]]/Table1[[#This Row],[Female Population]]</f>
        <v>0.4661644014216268</v>
      </c>
      <c r="T1347" s="27">
        <f>Table1[[#This Row],[Male Ballots]]/Table1[[#This Row],[Male Population]]</f>
        <v>0.43361451237922194</v>
      </c>
      <c r="U1347" s="27">
        <f>Table1[[#This Row],[Total Ballots]]/Table1[[#This Row],[Total Population]]</f>
        <v>0.455020300039568</v>
      </c>
      <c r="V1347" s="27">
        <f>Table1[[#This Row],[Female Ballots]]/Table1[[#This Row],[Female Voters]]</f>
        <v>0.54416306361951827</v>
      </c>
      <c r="W1347" s="27">
        <f>Table1[[#This Row],[Male Ballots]]/Table1[[#This Row],[Male Voters]]</f>
        <v>0.52989690721649485</v>
      </c>
      <c r="X1347" s="27">
        <f>Table1[[#This Row],[Total Ballots]]/Table1[[#This Row],[Total Voters]]</f>
        <v>0.53803997421018701</v>
      </c>
    </row>
    <row r="1348" spans="1:24" s="12" customFormat="1" hidden="1" x14ac:dyDescent="0.25">
      <c r="A1348" s="22" t="s">
        <v>29</v>
      </c>
      <c r="B1348" s="23">
        <v>2012</v>
      </c>
      <c r="C1348" s="23" t="s">
        <v>76</v>
      </c>
      <c r="D1348" s="24" t="s">
        <v>68</v>
      </c>
      <c r="E1348" s="25">
        <v>2372.1228099999998</v>
      </c>
      <c r="F1348" s="25">
        <v>2276.3449599999999</v>
      </c>
      <c r="G1348" s="25">
        <v>4648.4677799999999</v>
      </c>
      <c r="H1348" s="44">
        <v>1887</v>
      </c>
      <c r="I1348" s="44">
        <v>1708</v>
      </c>
      <c r="J1348" s="44">
        <v>26</v>
      </c>
      <c r="K1348" s="44">
        <v>3621</v>
      </c>
      <c r="L1348" s="25">
        <v>1351</v>
      </c>
      <c r="M1348" s="25">
        <v>1203</v>
      </c>
      <c r="N1348" s="25">
        <v>20</v>
      </c>
      <c r="O1348" s="26">
        <v>2574</v>
      </c>
      <c r="P1348" s="27">
        <f>Table1[[#This Row],[Female Voters]]/Table1[[#This Row],[Female Population]]</f>
        <v>0.79549001090715032</v>
      </c>
      <c r="Q1348" s="27">
        <f>Table1[[#This Row],[Male Voters]]/Table1[[#This Row],[Male Population]]</f>
        <v>0.75032564484426822</v>
      </c>
      <c r="R1348" s="27">
        <f>Table1[[#This Row],[Total Voters]]/Table1[[#This Row],[Total Population]]</f>
        <v>0.7789663543715043</v>
      </c>
      <c r="S1348" s="27">
        <f>Table1[[#This Row],[Female Ballots]]/Table1[[#This Row],[Female Population]]</f>
        <v>0.56953206398280876</v>
      </c>
      <c r="T1348" s="27">
        <f>Table1[[#This Row],[Male Ballots]]/Table1[[#This Row],[Male Population]]</f>
        <v>0.52847877678434119</v>
      </c>
      <c r="U1348" s="27">
        <f>Table1[[#This Row],[Total Ballots]]/Table1[[#This Row],[Total Population]]</f>
        <v>0.55373084676947038</v>
      </c>
      <c r="V1348" s="27">
        <f>Table1[[#This Row],[Female Ballots]]/Table1[[#This Row],[Female Voters]]</f>
        <v>0.71595124536301002</v>
      </c>
      <c r="W1348" s="27">
        <f>Table1[[#This Row],[Male Ballots]]/Table1[[#This Row],[Male Voters]]</f>
        <v>0.70433255269320838</v>
      </c>
      <c r="X1348" s="27">
        <f>Table1[[#This Row],[Total Ballots]]/Table1[[#This Row],[Total Voters]]</f>
        <v>0.71085335542667771</v>
      </c>
    </row>
    <row r="1349" spans="1:24" s="12" customFormat="1" hidden="1" x14ac:dyDescent="0.25">
      <c r="A1349" s="22" t="s">
        <v>29</v>
      </c>
      <c r="B1349" s="23">
        <v>2012</v>
      </c>
      <c r="C1349" s="23" t="s">
        <v>76</v>
      </c>
      <c r="D1349" s="24" t="s">
        <v>69</v>
      </c>
      <c r="E1349" s="25">
        <v>3345.1838299999999</v>
      </c>
      <c r="F1349" s="25">
        <v>3119.3787700000003</v>
      </c>
      <c r="G1349" s="25">
        <v>6464.5626100000009</v>
      </c>
      <c r="H1349" s="44">
        <v>2799</v>
      </c>
      <c r="I1349" s="44">
        <v>2448</v>
      </c>
      <c r="J1349" s="44">
        <v>21</v>
      </c>
      <c r="K1349" s="44">
        <v>5268</v>
      </c>
      <c r="L1349" s="25">
        <v>2291</v>
      </c>
      <c r="M1349" s="25">
        <v>1954</v>
      </c>
      <c r="N1349" s="25">
        <v>16</v>
      </c>
      <c r="O1349" s="26">
        <v>4261</v>
      </c>
      <c r="P1349" s="27">
        <f>Table1[[#This Row],[Female Voters]]/Table1[[#This Row],[Female Population]]</f>
        <v>0.83672531682660922</v>
      </c>
      <c r="Q1349" s="27">
        <f>Table1[[#This Row],[Male Voters]]/Table1[[#This Row],[Male Population]]</f>
        <v>0.7847716422074642</v>
      </c>
      <c r="R1349" s="27">
        <f>Table1[[#This Row],[Total Voters]]/Table1[[#This Row],[Total Population]]</f>
        <v>0.81490432034039795</v>
      </c>
      <c r="S1349" s="27">
        <f>Table1[[#This Row],[Female Ballots]]/Table1[[#This Row],[Female Population]]</f>
        <v>0.68486520216140112</v>
      </c>
      <c r="T1349" s="27">
        <f>Table1[[#This Row],[Male Ballots]]/Table1[[#This Row],[Male Population]]</f>
        <v>0.62640677650056575</v>
      </c>
      <c r="U1349" s="27">
        <f>Table1[[#This Row],[Total Ballots]]/Table1[[#This Row],[Total Population]]</f>
        <v>0.65913198727608879</v>
      </c>
      <c r="V1349" s="27">
        <f>Table1[[#This Row],[Female Ballots]]/Table1[[#This Row],[Female Voters]]</f>
        <v>0.81850660950339404</v>
      </c>
      <c r="W1349" s="27">
        <f>Table1[[#This Row],[Male Ballots]]/Table1[[#This Row],[Male Voters]]</f>
        <v>0.79820261437908502</v>
      </c>
      <c r="X1349" s="27">
        <f>Table1[[#This Row],[Total Ballots]]/Table1[[#This Row],[Total Voters]]</f>
        <v>0.80884586180713747</v>
      </c>
    </row>
    <row r="1350" spans="1:24" s="12" customFormat="1" hidden="1" x14ac:dyDescent="0.25">
      <c r="A1350" s="22" t="s">
        <v>29</v>
      </c>
      <c r="B1350" s="23">
        <v>2012</v>
      </c>
      <c r="C1350" s="23" t="s">
        <v>76</v>
      </c>
      <c r="D1350" s="24" t="s">
        <v>70</v>
      </c>
      <c r="E1350" s="25">
        <v>3765.3840500000001</v>
      </c>
      <c r="F1350" s="25">
        <v>3749.48135</v>
      </c>
      <c r="G1350" s="25">
        <v>7514.8653899999999</v>
      </c>
      <c r="H1350" s="44">
        <v>3387</v>
      </c>
      <c r="I1350" s="44">
        <v>3227</v>
      </c>
      <c r="J1350" s="44">
        <v>41</v>
      </c>
      <c r="K1350" s="44">
        <v>6655</v>
      </c>
      <c r="L1350" s="25">
        <v>3023</v>
      </c>
      <c r="M1350" s="25">
        <v>2879</v>
      </c>
      <c r="N1350" s="25">
        <v>35</v>
      </c>
      <c r="O1350" s="26">
        <v>5937</v>
      </c>
      <c r="P1350" s="27">
        <f>Table1[[#This Row],[Female Voters]]/Table1[[#This Row],[Female Population]]</f>
        <v>0.8995098388436632</v>
      </c>
      <c r="Q1350" s="27">
        <f>Table1[[#This Row],[Male Voters]]/Table1[[#This Row],[Male Population]]</f>
        <v>0.86065236729341243</v>
      </c>
      <c r="R1350" s="27">
        <f>Table1[[#This Row],[Total Voters]]/Table1[[#This Row],[Total Population]]</f>
        <v>0.88557807154547052</v>
      </c>
      <c r="S1350" s="27">
        <f>Table1[[#This Row],[Female Ballots]]/Table1[[#This Row],[Female Population]]</f>
        <v>0.80283975282680653</v>
      </c>
      <c r="T1350" s="27">
        <f>Table1[[#This Row],[Male Ballots]]/Table1[[#This Row],[Male Population]]</f>
        <v>0.76783953065935373</v>
      </c>
      <c r="U1350" s="27">
        <f>Table1[[#This Row],[Total Ballots]]/Table1[[#This Row],[Total Population]]</f>
        <v>0.79003411130961054</v>
      </c>
      <c r="V1350" s="27">
        <f>Table1[[#This Row],[Female Ballots]]/Table1[[#This Row],[Female Voters]]</f>
        <v>0.8925302627694125</v>
      </c>
      <c r="W1350" s="27">
        <f>Table1[[#This Row],[Male Ballots]]/Table1[[#This Row],[Male Voters]]</f>
        <v>0.89215990083669039</v>
      </c>
      <c r="X1350" s="27">
        <f>Table1[[#This Row],[Total Ballots]]/Table1[[#This Row],[Total Voters]]</f>
        <v>0.89211119459053345</v>
      </c>
    </row>
    <row r="1351" spans="1:24" s="12" customFormat="1" hidden="1" x14ac:dyDescent="0.25">
      <c r="A1351" s="22" t="s">
        <v>29</v>
      </c>
      <c r="B1351" s="23">
        <v>2012</v>
      </c>
      <c r="C1351" s="23" t="s">
        <v>76</v>
      </c>
      <c r="D1351" s="24" t="s">
        <v>71</v>
      </c>
      <c r="E1351" s="25">
        <v>4127.9005660000003</v>
      </c>
      <c r="F1351" s="25">
        <v>4070.5807100000002</v>
      </c>
      <c r="G1351" s="25">
        <v>8198.48128</v>
      </c>
      <c r="H1351" s="44">
        <v>3644</v>
      </c>
      <c r="I1351" s="44">
        <v>3665</v>
      </c>
      <c r="J1351" s="44">
        <v>49</v>
      </c>
      <c r="K1351" s="44">
        <v>7358</v>
      </c>
      <c r="L1351" s="25">
        <v>3314</v>
      </c>
      <c r="M1351" s="25">
        <v>3371</v>
      </c>
      <c r="N1351" s="25">
        <v>46</v>
      </c>
      <c r="O1351" s="26">
        <v>6731</v>
      </c>
      <c r="P1351" s="27">
        <f>Table1[[#This Row],[Female Voters]]/Table1[[#This Row],[Female Population]]</f>
        <v>0.88277320195507825</v>
      </c>
      <c r="Q1351" s="27">
        <f>Table1[[#This Row],[Male Voters]]/Table1[[#This Row],[Male Population]]</f>
        <v>0.90036293617674024</v>
      </c>
      <c r="R1351" s="27">
        <f>Table1[[#This Row],[Total Voters]]/Table1[[#This Row],[Total Population]]</f>
        <v>0.89748329583305464</v>
      </c>
      <c r="S1351" s="27">
        <f>Table1[[#This Row],[Female Ballots]]/Table1[[#This Row],[Female Population]]</f>
        <v>0.80282941582852063</v>
      </c>
      <c r="T1351" s="27">
        <f>Table1[[#This Row],[Male Ballots]]/Table1[[#This Row],[Male Population]]</f>
        <v>0.82813736912736458</v>
      </c>
      <c r="U1351" s="27">
        <f>Table1[[#This Row],[Total Ballots]]/Table1[[#This Row],[Total Population]]</f>
        <v>0.82100571680514955</v>
      </c>
      <c r="V1351" s="27">
        <f>Table1[[#This Row],[Female Ballots]]/Table1[[#This Row],[Female Voters]]</f>
        <v>0.90944017563117452</v>
      </c>
      <c r="W1351" s="27">
        <f>Table1[[#This Row],[Male Ballots]]/Table1[[#This Row],[Male Voters]]</f>
        <v>0.91978171896316507</v>
      </c>
      <c r="X1351" s="27">
        <f>Table1[[#This Row],[Total Ballots]]/Table1[[#This Row],[Total Voters]]</f>
        <v>0.91478662680076106</v>
      </c>
    </row>
    <row r="1352" spans="1:24" s="12" customFormat="1" hidden="1" x14ac:dyDescent="0.25">
      <c r="A1352" s="8" t="s">
        <v>29</v>
      </c>
      <c r="B1352" s="17">
        <v>2012</v>
      </c>
      <c r="C1352" s="17" t="s">
        <v>76</v>
      </c>
      <c r="D1352" s="9" t="s">
        <v>453</v>
      </c>
      <c r="E1352" s="10">
        <v>21871.363399999998</v>
      </c>
      <c r="F1352" s="10">
        <v>21828.630799999999</v>
      </c>
      <c r="G1352" s="10">
        <v>43699.994100000004</v>
      </c>
      <c r="H1352" s="44">
        <v>14646</v>
      </c>
      <c r="I1352" s="44">
        <v>13767</v>
      </c>
      <c r="J1352" s="44">
        <v>173</v>
      </c>
      <c r="K1352" s="44">
        <v>28586</v>
      </c>
      <c r="L1352" s="10">
        <v>11575</v>
      </c>
      <c r="M1352" s="10">
        <v>10825</v>
      </c>
      <c r="N1352" s="10">
        <v>140</v>
      </c>
      <c r="O1352" s="11">
        <v>22540</v>
      </c>
      <c r="P1352" s="27">
        <f>Table1[[#This Row],[Female Voters]]/Table1[[#This Row],[Female Population]]</f>
        <v>0.66964275304391863</v>
      </c>
      <c r="Q1352" s="27">
        <f>Table1[[#This Row],[Male Voters]]/Table1[[#This Row],[Male Population]]</f>
        <v>0.63068545737646542</v>
      </c>
      <c r="R1352" s="27">
        <f>Table1[[#This Row],[Total Voters]]/Table1[[#This Row],[Total Population]]</f>
        <v>0.6541419647468556</v>
      </c>
      <c r="S1352" s="27">
        <f>Table1[[#This Row],[Female Ballots]]/Table1[[#This Row],[Female Population]]</f>
        <v>0.5292308388968564</v>
      </c>
      <c r="T1352" s="27">
        <f>Table1[[#This Row],[Male Ballots]]/Table1[[#This Row],[Male Population]]</f>
        <v>0.49590833704512516</v>
      </c>
      <c r="U1352" s="27">
        <f>Table1[[#This Row],[Total Ballots]]/Table1[[#This Row],[Total Population]]</f>
        <v>0.51578954332170035</v>
      </c>
      <c r="V1352" s="27">
        <f>Table1[[#This Row],[Female Ballots]]/Table1[[#This Row],[Female Voters]]</f>
        <v>0.7903181756110883</v>
      </c>
      <c r="W1352" s="27">
        <f>Table1[[#This Row],[Male Ballots]]/Table1[[#This Row],[Male Voters]]</f>
        <v>0.78630057383598462</v>
      </c>
      <c r="X1352" s="27">
        <f>Table1[[#This Row],[Total Ballots]]/Table1[[#This Row],[Total Voters]]</f>
        <v>0.78849786608829497</v>
      </c>
    </row>
    <row r="1353" spans="1:24" s="12" customFormat="1" hidden="1" x14ac:dyDescent="0.25">
      <c r="A1353" s="22" t="s">
        <v>44</v>
      </c>
      <c r="B1353" s="23">
        <v>2012</v>
      </c>
      <c r="C1353" s="23"/>
      <c r="D1353" s="24" t="s">
        <v>66</v>
      </c>
      <c r="E1353" s="25">
        <v>11828.602879999999</v>
      </c>
      <c r="F1353" s="25">
        <v>11908.74856</v>
      </c>
      <c r="G1353" s="25">
        <v>23737.351459999998</v>
      </c>
      <c r="H1353" s="44">
        <v>8375</v>
      </c>
      <c r="I1353" s="44">
        <v>7703</v>
      </c>
      <c r="J1353" s="44">
        <v>15</v>
      </c>
      <c r="K1353" s="44">
        <v>16093</v>
      </c>
      <c r="L1353" s="25">
        <v>5225</v>
      </c>
      <c r="M1353" s="25">
        <v>4419</v>
      </c>
      <c r="N1353" s="25">
        <v>7</v>
      </c>
      <c r="O1353" s="26">
        <v>9651</v>
      </c>
      <c r="P1353" s="27">
        <f>Table1[[#This Row],[Female Voters]]/Table1[[#This Row],[Female Population]]</f>
        <v>0.70802951836015993</v>
      </c>
      <c r="Q1353" s="27">
        <f>Table1[[#This Row],[Male Voters]]/Table1[[#This Row],[Male Population]]</f>
        <v>0.64683538838609922</v>
      </c>
      <c r="R1353" s="27">
        <f>Table1[[#This Row],[Total Voters]]/Table1[[#This Row],[Total Population]]</f>
        <v>0.67796106179404403</v>
      </c>
      <c r="S1353" s="27">
        <f>Table1[[#This Row],[Female Ballots]]/Table1[[#This Row],[Female Population]]</f>
        <v>0.44172587861872664</v>
      </c>
      <c r="T1353" s="27">
        <f>Table1[[#This Row],[Male Ballots]]/Table1[[#This Row],[Male Population]]</f>
        <v>0.37107173585332631</v>
      </c>
      <c r="U1353" s="27">
        <f>Table1[[#This Row],[Total Ballots]]/Table1[[#This Row],[Total Population]]</f>
        <v>0.40657442412069339</v>
      </c>
      <c r="V1353" s="27">
        <f>Table1[[#This Row],[Female Ballots]]/Table1[[#This Row],[Female Voters]]</f>
        <v>0.62388059701492538</v>
      </c>
      <c r="W1353" s="27">
        <f>Table1[[#This Row],[Male Ballots]]/Table1[[#This Row],[Male Voters]]</f>
        <v>0.57367259509282098</v>
      </c>
      <c r="X1353" s="27">
        <f>Table1[[#This Row],[Total Ballots]]/Table1[[#This Row],[Total Voters]]</f>
        <v>0.59970173367302559</v>
      </c>
    </row>
    <row r="1354" spans="1:24" s="12" customFormat="1" hidden="1" x14ac:dyDescent="0.25">
      <c r="A1354" s="22" t="s">
        <v>44</v>
      </c>
      <c r="B1354" s="23">
        <v>2012</v>
      </c>
      <c r="C1354" s="23"/>
      <c r="D1354" s="24" t="s">
        <v>67</v>
      </c>
      <c r="E1354" s="25">
        <v>17516.50692</v>
      </c>
      <c r="F1354" s="25">
        <v>17091.631959999999</v>
      </c>
      <c r="G1354" s="25">
        <v>34608.138800000001</v>
      </c>
      <c r="H1354" s="44">
        <v>13699</v>
      </c>
      <c r="I1354" s="44">
        <v>11985</v>
      </c>
      <c r="J1354" s="44">
        <v>18</v>
      </c>
      <c r="K1354" s="44">
        <v>25702</v>
      </c>
      <c r="L1354" s="25">
        <v>9447</v>
      </c>
      <c r="M1354" s="25">
        <v>7530</v>
      </c>
      <c r="N1354" s="25">
        <v>11</v>
      </c>
      <c r="O1354" s="26">
        <v>16988</v>
      </c>
      <c r="P1354" s="27">
        <f>Table1[[#This Row],[Female Voters]]/Table1[[#This Row],[Female Population]]</f>
        <v>0.78206231770780477</v>
      </c>
      <c r="Q1354" s="27">
        <f>Table1[[#This Row],[Male Voters]]/Table1[[#This Row],[Male Population]]</f>
        <v>0.70122034151266621</v>
      </c>
      <c r="R1354" s="27">
        <f>Table1[[#This Row],[Total Voters]]/Table1[[#This Row],[Total Population]]</f>
        <v>0.74265767796793514</v>
      </c>
      <c r="S1354" s="27">
        <f>Table1[[#This Row],[Female Ballots]]/Table1[[#This Row],[Female Population]]</f>
        <v>0.53931985658702319</v>
      </c>
      <c r="T1354" s="27">
        <f>Table1[[#This Row],[Male Ballots]]/Table1[[#This Row],[Male Population]]</f>
        <v>0.44056647238968516</v>
      </c>
      <c r="U1354" s="27">
        <f>Table1[[#This Row],[Total Ballots]]/Table1[[#This Row],[Total Population]]</f>
        <v>0.49086719451090505</v>
      </c>
      <c r="V1354" s="27">
        <f>Table1[[#This Row],[Female Ballots]]/Table1[[#This Row],[Female Voters]]</f>
        <v>0.68961238046572737</v>
      </c>
      <c r="W1354" s="27">
        <f>Table1[[#This Row],[Male Ballots]]/Table1[[#This Row],[Male Voters]]</f>
        <v>0.62828535669586982</v>
      </c>
      <c r="X1354" s="27">
        <f>Table1[[#This Row],[Total Ballots]]/Table1[[#This Row],[Total Voters]]</f>
        <v>0.66096023655746639</v>
      </c>
    </row>
    <row r="1355" spans="1:24" s="12" customFormat="1" hidden="1" x14ac:dyDescent="0.25">
      <c r="A1355" s="22" t="s">
        <v>44</v>
      </c>
      <c r="B1355" s="23">
        <v>2012</v>
      </c>
      <c r="C1355" s="23"/>
      <c r="D1355" s="24" t="s">
        <v>68</v>
      </c>
      <c r="E1355" s="25">
        <v>16827.92599</v>
      </c>
      <c r="F1355" s="25">
        <v>16401.937129999998</v>
      </c>
      <c r="G1355" s="25">
        <v>33229.863100000002</v>
      </c>
      <c r="H1355" s="44">
        <v>13331</v>
      </c>
      <c r="I1355" s="44">
        <v>12269</v>
      </c>
      <c r="J1355" s="44">
        <v>7</v>
      </c>
      <c r="K1355" s="44">
        <v>25607</v>
      </c>
      <c r="L1355" s="25">
        <v>10323</v>
      </c>
      <c r="M1355" s="25">
        <v>9164</v>
      </c>
      <c r="N1355" s="25">
        <v>4</v>
      </c>
      <c r="O1355" s="26">
        <v>19491</v>
      </c>
      <c r="P1355" s="27">
        <f>Table1[[#This Row],[Female Voters]]/Table1[[#This Row],[Female Population]]</f>
        <v>0.79219506954819929</v>
      </c>
      <c r="Q1355" s="27">
        <f>Table1[[#This Row],[Male Voters]]/Table1[[#This Row],[Male Population]]</f>
        <v>0.74802140154283114</v>
      </c>
      <c r="R1355" s="27">
        <f>Table1[[#This Row],[Total Voters]]/Table1[[#This Row],[Total Population]]</f>
        <v>0.77060203115913528</v>
      </c>
      <c r="S1355" s="27">
        <f>Table1[[#This Row],[Female Ballots]]/Table1[[#This Row],[Female Population]]</f>
        <v>0.61344458052254602</v>
      </c>
      <c r="T1355" s="27">
        <f>Table1[[#This Row],[Male Ballots]]/Table1[[#This Row],[Male Population]]</f>
        <v>0.55871449374345949</v>
      </c>
      <c r="U1355" s="27">
        <f>Table1[[#This Row],[Total Ballots]]/Table1[[#This Row],[Total Population]]</f>
        <v>0.5865507161839616</v>
      </c>
      <c r="V1355" s="27">
        <f>Table1[[#This Row],[Female Ballots]]/Table1[[#This Row],[Female Voters]]</f>
        <v>0.7743605130897907</v>
      </c>
      <c r="W1355" s="27">
        <f>Table1[[#This Row],[Male Ballots]]/Table1[[#This Row],[Male Voters]]</f>
        <v>0.74692313962018098</v>
      </c>
      <c r="X1355" s="27">
        <f>Table1[[#This Row],[Total Ballots]]/Table1[[#This Row],[Total Voters]]</f>
        <v>0.76115905807005901</v>
      </c>
    </row>
    <row r="1356" spans="1:24" s="12" customFormat="1" hidden="1" x14ac:dyDescent="0.25">
      <c r="A1356" s="22" t="s">
        <v>44</v>
      </c>
      <c r="B1356" s="23">
        <v>2012</v>
      </c>
      <c r="C1356" s="23"/>
      <c r="D1356" s="24" t="s">
        <v>69</v>
      </c>
      <c r="E1356" s="25">
        <v>18646.001470000003</v>
      </c>
      <c r="F1356" s="25">
        <v>17441.027050000001</v>
      </c>
      <c r="G1356" s="25">
        <v>36087.0285</v>
      </c>
      <c r="H1356" s="44">
        <v>15362</v>
      </c>
      <c r="I1356" s="44">
        <v>13542</v>
      </c>
      <c r="J1356" s="44">
        <v>6</v>
      </c>
      <c r="K1356" s="44">
        <v>28910</v>
      </c>
      <c r="L1356" s="25">
        <v>12894</v>
      </c>
      <c r="M1356" s="25">
        <v>11148</v>
      </c>
      <c r="N1356" s="25">
        <v>5</v>
      </c>
      <c r="O1356" s="26">
        <v>24047</v>
      </c>
      <c r="P1356" s="27">
        <f>Table1[[#This Row],[Female Voters]]/Table1[[#This Row],[Female Population]]</f>
        <v>0.8238763696718725</v>
      </c>
      <c r="Q1356" s="27">
        <f>Table1[[#This Row],[Male Voters]]/Table1[[#This Row],[Male Population]]</f>
        <v>0.77644510046213133</v>
      </c>
      <c r="R1356" s="27">
        <f>Table1[[#This Row],[Total Voters]]/Table1[[#This Row],[Total Population]]</f>
        <v>0.8011188840333584</v>
      </c>
      <c r="S1356" s="27">
        <f>Table1[[#This Row],[Female Ballots]]/Table1[[#This Row],[Female Population]]</f>
        <v>0.69151555204720239</v>
      </c>
      <c r="T1356" s="27">
        <f>Table1[[#This Row],[Male Ballots]]/Table1[[#This Row],[Male Population]]</f>
        <v>0.63918254171849354</v>
      </c>
      <c r="U1356" s="27">
        <f>Table1[[#This Row],[Total Ballots]]/Table1[[#This Row],[Total Population]]</f>
        <v>0.66636132149256899</v>
      </c>
      <c r="V1356" s="27">
        <f>Table1[[#This Row],[Female Ballots]]/Table1[[#This Row],[Female Voters]]</f>
        <v>0.83934383543809399</v>
      </c>
      <c r="W1356" s="27">
        <f>Table1[[#This Row],[Male Ballots]]/Table1[[#This Row],[Male Voters]]</f>
        <v>0.82321665928223309</v>
      </c>
      <c r="X1356" s="27">
        <f>Table1[[#This Row],[Total Ballots]]/Table1[[#This Row],[Total Voters]]</f>
        <v>0.83178830854375652</v>
      </c>
    </row>
    <row r="1357" spans="1:24" s="12" customFormat="1" hidden="1" x14ac:dyDescent="0.25">
      <c r="A1357" s="22" t="s">
        <v>44</v>
      </c>
      <c r="B1357" s="23">
        <v>2012</v>
      </c>
      <c r="C1357" s="23"/>
      <c r="D1357" s="24" t="s">
        <v>70</v>
      </c>
      <c r="E1357" s="25">
        <v>19122.48128</v>
      </c>
      <c r="F1357" s="25">
        <v>16766.440330000001</v>
      </c>
      <c r="G1357" s="25">
        <v>35888.921600000001</v>
      </c>
      <c r="H1357" s="44">
        <v>17020</v>
      </c>
      <c r="I1357" s="44">
        <v>14380</v>
      </c>
      <c r="J1357" s="44">
        <v>3</v>
      </c>
      <c r="K1357" s="44">
        <v>31403</v>
      </c>
      <c r="L1357" s="25">
        <v>15429</v>
      </c>
      <c r="M1357" s="25">
        <v>12916</v>
      </c>
      <c r="N1357" s="25">
        <v>2</v>
      </c>
      <c r="O1357" s="26">
        <v>28347</v>
      </c>
      <c r="P1357" s="27">
        <f>Table1[[#This Row],[Female Voters]]/Table1[[#This Row],[Female Population]]</f>
        <v>0.89005185837473078</v>
      </c>
      <c r="Q1357" s="27">
        <f>Table1[[#This Row],[Male Voters]]/Table1[[#This Row],[Male Population]]</f>
        <v>0.85766565335099954</v>
      </c>
      <c r="R1357" s="27">
        <f>Table1[[#This Row],[Total Voters]]/Table1[[#This Row],[Total Population]]</f>
        <v>0.87500539442232772</v>
      </c>
      <c r="S1357" s="27">
        <f>Table1[[#This Row],[Female Ballots]]/Table1[[#This Row],[Female Population]]</f>
        <v>0.80685135857013635</v>
      </c>
      <c r="T1357" s="27">
        <f>Table1[[#This Row],[Male Ballots]]/Table1[[#This Row],[Male Population]]</f>
        <v>0.77034837125740685</v>
      </c>
      <c r="U1357" s="27">
        <f>Table1[[#This Row],[Total Ballots]]/Table1[[#This Row],[Total Population]]</f>
        <v>0.78985376924783379</v>
      </c>
      <c r="V1357" s="27">
        <f>Table1[[#This Row],[Female Ballots]]/Table1[[#This Row],[Female Voters]]</f>
        <v>0.90652173913043477</v>
      </c>
      <c r="W1357" s="27">
        <f>Table1[[#This Row],[Male Ballots]]/Table1[[#This Row],[Male Voters]]</f>
        <v>0.89819193324061197</v>
      </c>
      <c r="X1357" s="27">
        <f>Table1[[#This Row],[Total Ballots]]/Table1[[#This Row],[Total Voters]]</f>
        <v>0.90268445689902244</v>
      </c>
    </row>
    <row r="1358" spans="1:24" s="12" customFormat="1" hidden="1" x14ac:dyDescent="0.25">
      <c r="A1358" s="22" t="s">
        <v>44</v>
      </c>
      <c r="B1358" s="23">
        <v>2012</v>
      </c>
      <c r="C1358" s="23"/>
      <c r="D1358" s="24" t="s">
        <v>71</v>
      </c>
      <c r="E1358" s="25">
        <v>19862.342049999999</v>
      </c>
      <c r="F1358" s="25">
        <v>15896.960129999999</v>
      </c>
      <c r="G1358" s="25">
        <v>35759.302210000002</v>
      </c>
      <c r="H1358" s="44">
        <v>17677</v>
      </c>
      <c r="I1358" s="44">
        <v>15081</v>
      </c>
      <c r="J1358" s="44">
        <v>6</v>
      </c>
      <c r="K1358" s="44">
        <v>32764</v>
      </c>
      <c r="L1358" s="25">
        <v>16115</v>
      </c>
      <c r="M1358" s="25">
        <v>13993</v>
      </c>
      <c r="N1358" s="25">
        <v>4</v>
      </c>
      <c r="O1358" s="26">
        <v>30112</v>
      </c>
      <c r="P1358" s="27">
        <f>Table1[[#This Row],[Female Voters]]/Table1[[#This Row],[Female Population]]</f>
        <v>0.88997561090737543</v>
      </c>
      <c r="Q1358" s="27">
        <f>Table1[[#This Row],[Male Voters]]/Table1[[#This Row],[Male Population]]</f>
        <v>0.9486719395829547</v>
      </c>
      <c r="R1358" s="27">
        <f>Table1[[#This Row],[Total Voters]]/Table1[[#This Row],[Total Population]]</f>
        <v>0.9162371180396699</v>
      </c>
      <c r="S1358" s="27">
        <f>Table1[[#This Row],[Female Ballots]]/Table1[[#This Row],[Female Population]]</f>
        <v>0.81133433103877095</v>
      </c>
      <c r="T1358" s="27">
        <f>Table1[[#This Row],[Male Ballots]]/Table1[[#This Row],[Male Population]]</f>
        <v>0.88023118165799918</v>
      </c>
      <c r="U1358" s="27">
        <f>Table1[[#This Row],[Total Ballots]]/Table1[[#This Row],[Total Population]]</f>
        <v>0.84207459707027654</v>
      </c>
      <c r="V1358" s="27">
        <f>Table1[[#This Row],[Female Ballots]]/Table1[[#This Row],[Female Voters]]</f>
        <v>0.9116365899191039</v>
      </c>
      <c r="W1358" s="27">
        <f>Table1[[#This Row],[Male Ballots]]/Table1[[#This Row],[Male Voters]]</f>
        <v>0.92785624295471125</v>
      </c>
      <c r="X1358" s="27">
        <f>Table1[[#This Row],[Total Ballots]]/Table1[[#This Row],[Total Voters]]</f>
        <v>0.91905750213649129</v>
      </c>
    </row>
    <row r="1359" spans="1:24" s="12" customFormat="1" hidden="1" x14ac:dyDescent="0.25">
      <c r="A1359" s="8" t="s">
        <v>44</v>
      </c>
      <c r="B1359" s="17">
        <v>2012</v>
      </c>
      <c r="C1359" s="17"/>
      <c r="D1359" s="9" t="s">
        <v>453</v>
      </c>
      <c r="E1359" s="10">
        <v>131570.54</v>
      </c>
      <c r="F1359" s="10">
        <v>125229.455</v>
      </c>
      <c r="G1359" s="10">
        <v>256799.995</v>
      </c>
      <c r="H1359" s="44">
        <v>85464</v>
      </c>
      <c r="I1359" s="44">
        <v>74960</v>
      </c>
      <c r="J1359" s="44">
        <v>55</v>
      </c>
      <c r="K1359" s="44">
        <v>160479</v>
      </c>
      <c r="L1359" s="10">
        <v>69433</v>
      </c>
      <c r="M1359" s="10">
        <v>59170</v>
      </c>
      <c r="N1359" s="10">
        <v>33</v>
      </c>
      <c r="O1359" s="11">
        <v>128636</v>
      </c>
      <c r="P1359" s="27">
        <f>Table1[[#This Row],[Female Voters]]/Table1[[#This Row],[Female Population]]</f>
        <v>0.64956790479084447</v>
      </c>
      <c r="Q1359" s="27">
        <f>Table1[[#This Row],[Male Voters]]/Table1[[#This Row],[Male Population]]</f>
        <v>0.59858122036864247</v>
      </c>
      <c r="R1359" s="27">
        <f>Table1[[#This Row],[Total Voters]]/Table1[[#This Row],[Total Population]]</f>
        <v>0.6249182364664766</v>
      </c>
      <c r="S1359" s="27">
        <f>Table1[[#This Row],[Female Ballots]]/Table1[[#This Row],[Female Population]]</f>
        <v>0.52772451948589705</v>
      </c>
      <c r="T1359" s="27">
        <f>Table1[[#This Row],[Male Ballots]]/Table1[[#This Row],[Male Population]]</f>
        <v>0.47249267354872698</v>
      </c>
      <c r="U1359" s="27">
        <f>Table1[[#This Row],[Total Ballots]]/Table1[[#This Row],[Total Population]]</f>
        <v>0.50091901286836082</v>
      </c>
      <c r="V1359" s="27">
        <f>Table1[[#This Row],[Female Ballots]]/Table1[[#This Row],[Female Voters]]</f>
        <v>0.81242394458485445</v>
      </c>
      <c r="W1359" s="27">
        <f>Table1[[#This Row],[Male Ballots]]/Table1[[#This Row],[Male Voters]]</f>
        <v>0.78935432230522951</v>
      </c>
      <c r="X1359" s="27">
        <f>Table1[[#This Row],[Total Ballots]]/Table1[[#This Row],[Total Voters]]</f>
        <v>0.80157528399354427</v>
      </c>
    </row>
    <row r="1360" spans="1:24" s="12" customFormat="1" hidden="1" x14ac:dyDescent="0.25">
      <c r="A1360" s="22" t="s">
        <v>27</v>
      </c>
      <c r="B1360" s="23">
        <v>2012</v>
      </c>
      <c r="C1360" s="23"/>
      <c r="D1360" s="24" t="s">
        <v>66</v>
      </c>
      <c r="E1360" s="25">
        <v>85.010436999999996</v>
      </c>
      <c r="F1360" s="25">
        <v>119.25064999999999</v>
      </c>
      <c r="G1360" s="25">
        <v>204.26108599999998</v>
      </c>
      <c r="H1360" s="44">
        <v>92</v>
      </c>
      <c r="I1360" s="44">
        <v>103</v>
      </c>
      <c r="J1360" s="44"/>
      <c r="K1360" s="44">
        <v>195</v>
      </c>
      <c r="L1360" s="25">
        <v>52</v>
      </c>
      <c r="M1360" s="25">
        <v>58</v>
      </c>
      <c r="N1360" s="25"/>
      <c r="O1360" s="26">
        <v>110</v>
      </c>
      <c r="P1360" s="27">
        <f>Table1[[#This Row],[Female Voters]]/Table1[[#This Row],[Female Population]]</f>
        <v>1.0822200572854366</v>
      </c>
      <c r="Q1360" s="27">
        <f>Table1[[#This Row],[Male Voters]]/Table1[[#This Row],[Male Population]]</f>
        <v>0.86372694823885665</v>
      </c>
      <c r="R1360" s="27">
        <f>Table1[[#This Row],[Total Voters]]/Table1[[#This Row],[Total Population]]</f>
        <v>0.95466054655168153</v>
      </c>
      <c r="S1360" s="27">
        <f>Table1[[#This Row],[Female Ballots]]/Table1[[#This Row],[Female Population]]</f>
        <v>0.61168959759611641</v>
      </c>
      <c r="T1360" s="27">
        <f>Table1[[#This Row],[Male Ballots]]/Table1[[#This Row],[Male Population]]</f>
        <v>0.48637051454226876</v>
      </c>
      <c r="U1360" s="27">
        <f>Table1[[#This Row],[Total Ballots]]/Table1[[#This Row],[Total Population]]</f>
        <v>0.53852646215735878</v>
      </c>
      <c r="V1360" s="27">
        <f>Table1[[#This Row],[Female Ballots]]/Table1[[#This Row],[Female Voters]]</f>
        <v>0.56521739130434778</v>
      </c>
      <c r="W1360" s="27">
        <f>Table1[[#This Row],[Male Ballots]]/Table1[[#This Row],[Male Voters]]</f>
        <v>0.56310679611650483</v>
      </c>
      <c r="X1360" s="27">
        <f>Table1[[#This Row],[Total Ballots]]/Table1[[#This Row],[Total Voters]]</f>
        <v>0.5641025641025641</v>
      </c>
    </row>
    <row r="1361" spans="1:24" s="12" customFormat="1" hidden="1" x14ac:dyDescent="0.25">
      <c r="A1361" s="22" t="s">
        <v>27</v>
      </c>
      <c r="B1361" s="23">
        <v>2012</v>
      </c>
      <c r="C1361" s="23"/>
      <c r="D1361" s="24" t="s">
        <v>67</v>
      </c>
      <c r="E1361" s="25">
        <v>131.38308899999998</v>
      </c>
      <c r="F1361" s="25">
        <v>160.19771299999999</v>
      </c>
      <c r="G1361" s="25">
        <v>291.580803</v>
      </c>
      <c r="H1361" s="44">
        <v>115</v>
      </c>
      <c r="I1361" s="44">
        <v>131</v>
      </c>
      <c r="J1361" s="44"/>
      <c r="K1361" s="44">
        <v>246</v>
      </c>
      <c r="L1361" s="25">
        <v>69</v>
      </c>
      <c r="M1361" s="25">
        <v>83</v>
      </c>
      <c r="N1361" s="25"/>
      <c r="O1361" s="25">
        <v>152</v>
      </c>
      <c r="P1361" s="27">
        <f>Table1[[#This Row],[Female Voters]]/Table1[[#This Row],[Female Population]]</f>
        <v>0.87530290903725072</v>
      </c>
      <c r="Q1361" s="27">
        <f>Table1[[#This Row],[Male Voters]]/Table1[[#This Row],[Male Population]]</f>
        <v>0.8177395141714664</v>
      </c>
      <c r="R1361" s="27">
        <f>Table1[[#This Row],[Total Voters]]/Table1[[#This Row],[Total Population]]</f>
        <v>0.84367694124225312</v>
      </c>
      <c r="S1361" s="27">
        <f>Table1[[#This Row],[Female Ballots]]/Table1[[#This Row],[Female Population]]</f>
        <v>0.52518174542235041</v>
      </c>
      <c r="T1361" s="27">
        <f>Table1[[#This Row],[Male Ballots]]/Table1[[#This Row],[Male Population]]</f>
        <v>0.51810976852085278</v>
      </c>
      <c r="U1361" s="27">
        <f>Table1[[#This Row],[Total Ballots]]/Table1[[#This Row],[Total Population]]</f>
        <v>0.52129632141797755</v>
      </c>
      <c r="V1361" s="27">
        <f>Table1[[#This Row],[Female Ballots]]/Table1[[#This Row],[Female Voters]]</f>
        <v>0.6</v>
      </c>
      <c r="W1361" s="27">
        <f>Table1[[#This Row],[Male Ballots]]/Table1[[#This Row],[Male Voters]]</f>
        <v>0.63358778625954193</v>
      </c>
      <c r="X1361" s="27">
        <f>Table1[[#This Row],[Total Ballots]]/Table1[[#This Row],[Total Voters]]</f>
        <v>0.61788617886178865</v>
      </c>
    </row>
    <row r="1362" spans="1:24" s="12" customFormat="1" hidden="1" x14ac:dyDescent="0.25">
      <c r="A1362" s="22" t="s">
        <v>27</v>
      </c>
      <c r="B1362" s="23">
        <v>2012</v>
      </c>
      <c r="C1362" s="23"/>
      <c r="D1362" s="24" t="s">
        <v>68</v>
      </c>
      <c r="E1362" s="25">
        <v>196.09060600000001</v>
      </c>
      <c r="F1362" s="25">
        <v>177.69594699999999</v>
      </c>
      <c r="G1362" s="25">
        <v>373.78655300000003</v>
      </c>
      <c r="H1362" s="44">
        <v>161</v>
      </c>
      <c r="I1362" s="44">
        <v>150</v>
      </c>
      <c r="J1362" s="44"/>
      <c r="K1362" s="44">
        <v>311</v>
      </c>
      <c r="L1362" s="25">
        <v>121</v>
      </c>
      <c r="M1362" s="25">
        <v>108</v>
      </c>
      <c r="N1362" s="25"/>
      <c r="O1362" s="26">
        <v>229</v>
      </c>
      <c r="P1362" s="27">
        <f>Table1[[#This Row],[Female Voters]]/Table1[[#This Row],[Female Population]]</f>
        <v>0.82104902057368312</v>
      </c>
      <c r="Q1362" s="27">
        <f>Table1[[#This Row],[Male Voters]]/Table1[[#This Row],[Male Population]]</f>
        <v>0.84413855539428828</v>
      </c>
      <c r="R1362" s="27">
        <f>Table1[[#This Row],[Total Voters]]/Table1[[#This Row],[Total Population]]</f>
        <v>0.83202565074618928</v>
      </c>
      <c r="S1362" s="27">
        <f>Table1[[#This Row],[Female Ballots]]/Table1[[#This Row],[Female Population]]</f>
        <v>0.61706168626966251</v>
      </c>
      <c r="T1362" s="27">
        <f>Table1[[#This Row],[Male Ballots]]/Table1[[#This Row],[Male Population]]</f>
        <v>0.60777975988388755</v>
      </c>
      <c r="U1362" s="27">
        <f>Table1[[#This Row],[Total Ballots]]/Table1[[#This Row],[Total Population]]</f>
        <v>0.61264911260732269</v>
      </c>
      <c r="V1362" s="27">
        <f>Table1[[#This Row],[Female Ballots]]/Table1[[#This Row],[Female Voters]]</f>
        <v>0.75155279503105588</v>
      </c>
      <c r="W1362" s="27">
        <f>Table1[[#This Row],[Male Ballots]]/Table1[[#This Row],[Male Voters]]</f>
        <v>0.72</v>
      </c>
      <c r="X1362" s="27">
        <f>Table1[[#This Row],[Total Ballots]]/Table1[[#This Row],[Total Voters]]</f>
        <v>0.7363344051446945</v>
      </c>
    </row>
    <row r="1363" spans="1:24" s="12" customFormat="1" hidden="1" x14ac:dyDescent="0.25">
      <c r="A1363" s="22" t="s">
        <v>27</v>
      </c>
      <c r="B1363" s="23">
        <v>2012</v>
      </c>
      <c r="C1363" s="23"/>
      <c r="D1363" s="24" t="s">
        <v>69</v>
      </c>
      <c r="E1363" s="25">
        <v>260.19054599999998</v>
      </c>
      <c r="F1363" s="25">
        <v>270.83745099999999</v>
      </c>
      <c r="G1363" s="25">
        <v>531.02799600000003</v>
      </c>
      <c r="H1363" s="44">
        <v>207</v>
      </c>
      <c r="I1363" s="44">
        <v>208</v>
      </c>
      <c r="J1363" s="44"/>
      <c r="K1363" s="44">
        <v>415</v>
      </c>
      <c r="L1363" s="25">
        <v>168</v>
      </c>
      <c r="M1363" s="25">
        <v>169</v>
      </c>
      <c r="N1363" s="25"/>
      <c r="O1363" s="26">
        <v>337</v>
      </c>
      <c r="P1363" s="27">
        <f>Table1[[#This Row],[Female Voters]]/Table1[[#This Row],[Female Population]]</f>
        <v>0.79557079679597587</v>
      </c>
      <c r="Q1363" s="27">
        <f>Table1[[#This Row],[Male Voters]]/Table1[[#This Row],[Male Population]]</f>
        <v>0.76798832374183001</v>
      </c>
      <c r="R1363" s="27">
        <f>Table1[[#This Row],[Total Voters]]/Table1[[#This Row],[Total Population]]</f>
        <v>0.78150305280703125</v>
      </c>
      <c r="S1363" s="27">
        <f>Table1[[#This Row],[Female Ballots]]/Table1[[#This Row],[Female Population]]</f>
        <v>0.64568064667499492</v>
      </c>
      <c r="T1363" s="27">
        <f>Table1[[#This Row],[Male Ballots]]/Table1[[#This Row],[Male Population]]</f>
        <v>0.62399051304023689</v>
      </c>
      <c r="U1363" s="27">
        <f>Table1[[#This Row],[Total Ballots]]/Table1[[#This Row],[Total Population]]</f>
        <v>0.63461814167703501</v>
      </c>
      <c r="V1363" s="27">
        <f>Table1[[#This Row],[Female Ballots]]/Table1[[#This Row],[Female Voters]]</f>
        <v>0.81159420289855078</v>
      </c>
      <c r="W1363" s="27">
        <f>Table1[[#This Row],[Male Ballots]]/Table1[[#This Row],[Male Voters]]</f>
        <v>0.8125</v>
      </c>
      <c r="X1363" s="27">
        <f>Table1[[#This Row],[Total Ballots]]/Table1[[#This Row],[Total Voters]]</f>
        <v>0.81204819277108431</v>
      </c>
    </row>
    <row r="1364" spans="1:24" s="12" customFormat="1" hidden="1" x14ac:dyDescent="0.25">
      <c r="A1364" s="22" t="s">
        <v>27</v>
      </c>
      <c r="B1364" s="23">
        <v>2012</v>
      </c>
      <c r="C1364" s="23"/>
      <c r="D1364" s="24" t="s">
        <v>70</v>
      </c>
      <c r="E1364" s="25">
        <v>405.75149199999998</v>
      </c>
      <c r="F1364" s="25">
        <v>394.68591400000003</v>
      </c>
      <c r="G1364" s="25">
        <v>800.43740700000001</v>
      </c>
      <c r="H1364" s="44">
        <v>334</v>
      </c>
      <c r="I1364" s="44">
        <v>314</v>
      </c>
      <c r="J1364" s="44"/>
      <c r="K1364" s="44">
        <v>648</v>
      </c>
      <c r="L1364" s="25">
        <v>297</v>
      </c>
      <c r="M1364" s="25">
        <v>286</v>
      </c>
      <c r="N1364" s="25"/>
      <c r="O1364" s="26">
        <v>583</v>
      </c>
      <c r="P1364" s="27">
        <f>Table1[[#This Row],[Female Voters]]/Table1[[#This Row],[Female Population]]</f>
        <v>0.82316394784815727</v>
      </c>
      <c r="Q1364" s="27">
        <f>Table1[[#This Row],[Male Voters]]/Table1[[#This Row],[Male Population]]</f>
        <v>0.79556930932174075</v>
      </c>
      <c r="R1364" s="27">
        <f>Table1[[#This Row],[Total Voters]]/Table1[[#This Row],[Total Population]]</f>
        <v>0.80955736742573303</v>
      </c>
      <c r="S1364" s="27">
        <f>Table1[[#This Row],[Female Ballots]]/Table1[[#This Row],[Female Population]]</f>
        <v>0.73197512727815184</v>
      </c>
      <c r="T1364" s="27">
        <f>Table1[[#This Row],[Male Ballots]]/Table1[[#This Row],[Male Population]]</f>
        <v>0.72462682314018423</v>
      </c>
      <c r="U1364" s="27">
        <f>Table1[[#This Row],[Total Ballots]]/Table1[[#This Row],[Total Population]]</f>
        <v>0.72835176729815176</v>
      </c>
      <c r="V1364" s="27">
        <f>Table1[[#This Row],[Female Ballots]]/Table1[[#This Row],[Female Voters]]</f>
        <v>0.8892215568862275</v>
      </c>
      <c r="W1364" s="27">
        <f>Table1[[#This Row],[Male Ballots]]/Table1[[#This Row],[Male Voters]]</f>
        <v>0.91082802547770703</v>
      </c>
      <c r="X1364" s="27">
        <f>Table1[[#This Row],[Total Ballots]]/Table1[[#This Row],[Total Voters]]</f>
        <v>0.89969135802469136</v>
      </c>
    </row>
    <row r="1365" spans="1:24" s="12" customFormat="1" hidden="1" x14ac:dyDescent="0.25">
      <c r="A1365" s="22" t="s">
        <v>27</v>
      </c>
      <c r="B1365" s="23">
        <v>2012</v>
      </c>
      <c r="C1365" s="23"/>
      <c r="D1365" s="24" t="s">
        <v>71</v>
      </c>
      <c r="E1365" s="25">
        <v>573.24303900000007</v>
      </c>
      <c r="F1365" s="25">
        <v>548.01757600000008</v>
      </c>
      <c r="G1365" s="25">
        <v>1121.2606149999999</v>
      </c>
      <c r="H1365" s="44">
        <v>503</v>
      </c>
      <c r="I1365" s="44">
        <v>511</v>
      </c>
      <c r="J1365" s="44"/>
      <c r="K1365" s="44">
        <v>1014</v>
      </c>
      <c r="L1365" s="25">
        <v>459</v>
      </c>
      <c r="M1365" s="25">
        <v>474</v>
      </c>
      <c r="N1365" s="25"/>
      <c r="O1365" s="26">
        <v>933</v>
      </c>
      <c r="P1365" s="27">
        <f>Table1[[#This Row],[Female Voters]]/Table1[[#This Row],[Female Population]]</f>
        <v>0.87746377326703118</v>
      </c>
      <c r="Q1365" s="27">
        <f>Table1[[#This Row],[Male Voters]]/Table1[[#This Row],[Male Population]]</f>
        <v>0.93245184530358916</v>
      </c>
      <c r="R1365" s="27">
        <f>Table1[[#This Row],[Total Voters]]/Table1[[#This Row],[Total Population]]</f>
        <v>0.90433926460531222</v>
      </c>
      <c r="S1365" s="27">
        <f>Table1[[#This Row],[Female Ballots]]/Table1[[#This Row],[Female Population]]</f>
        <v>0.80070749886593906</v>
      </c>
      <c r="T1365" s="27">
        <f>Table1[[#This Row],[Male Ballots]]/Table1[[#This Row],[Male Population]]</f>
        <v>0.86493576257123539</v>
      </c>
      <c r="U1365" s="27">
        <f>Table1[[#This Row],[Total Ballots]]/Table1[[#This Row],[Total Population]]</f>
        <v>0.83209914583506539</v>
      </c>
      <c r="V1365" s="27">
        <f>Table1[[#This Row],[Female Ballots]]/Table1[[#This Row],[Female Voters]]</f>
        <v>0.9125248508946322</v>
      </c>
      <c r="W1365" s="27">
        <f>Table1[[#This Row],[Male Ballots]]/Table1[[#This Row],[Male Voters]]</f>
        <v>0.92759295499021521</v>
      </c>
      <c r="X1365" s="27">
        <f>Table1[[#This Row],[Total Ballots]]/Table1[[#This Row],[Total Voters]]</f>
        <v>0.92011834319526631</v>
      </c>
    </row>
    <row r="1366" spans="1:24" s="12" customFormat="1" hidden="1" x14ac:dyDescent="0.25">
      <c r="A1366" s="8" t="s">
        <v>27</v>
      </c>
      <c r="B1366" s="17">
        <v>2012</v>
      </c>
      <c r="C1366" s="17"/>
      <c r="D1366" s="9" t="s">
        <v>453</v>
      </c>
      <c r="E1366" s="10">
        <v>2007.24107</v>
      </c>
      <c r="F1366" s="10">
        <v>2017.75784</v>
      </c>
      <c r="G1366" s="10">
        <v>4024.9989099999998</v>
      </c>
      <c r="H1366" s="44">
        <v>1412</v>
      </c>
      <c r="I1366" s="44">
        <v>1417</v>
      </c>
      <c r="J1366" s="44"/>
      <c r="K1366" s="44">
        <v>2829</v>
      </c>
      <c r="L1366" s="10">
        <v>1166</v>
      </c>
      <c r="M1366" s="10">
        <v>1178</v>
      </c>
      <c r="N1366" s="10"/>
      <c r="O1366" s="11">
        <v>2344</v>
      </c>
      <c r="P1366" s="27">
        <f>Table1[[#This Row],[Female Voters]]/Table1[[#This Row],[Female Population]]</f>
        <v>0.70345312334606624</v>
      </c>
      <c r="Q1366" s="27">
        <f>Table1[[#This Row],[Male Voters]]/Table1[[#This Row],[Male Population]]</f>
        <v>0.70226464836830971</v>
      </c>
      <c r="R1366" s="27">
        <f>Table1[[#This Row],[Total Voters]]/Table1[[#This Row],[Total Population]]</f>
        <v>0.7028573331961474</v>
      </c>
      <c r="S1366" s="27">
        <f>Table1[[#This Row],[Female Ballots]]/Table1[[#This Row],[Female Population]]</f>
        <v>0.58089684264979691</v>
      </c>
      <c r="T1366" s="27">
        <f>Table1[[#This Row],[Male Ballots]]/Table1[[#This Row],[Male Population]]</f>
        <v>0.58381634140992855</v>
      </c>
      <c r="U1366" s="27">
        <f>Table1[[#This Row],[Total Ballots]]/Table1[[#This Row],[Total Population]]</f>
        <v>0.5823604061547436</v>
      </c>
      <c r="V1366" s="27">
        <f>Table1[[#This Row],[Female Ballots]]/Table1[[#This Row],[Female Voters]]</f>
        <v>0.82577903682719545</v>
      </c>
      <c r="W1366" s="27">
        <f>Table1[[#This Row],[Male Ballots]]/Table1[[#This Row],[Male Voters]]</f>
        <v>0.83133380381086808</v>
      </c>
      <c r="X1366" s="27">
        <f>Table1[[#This Row],[Total Ballots]]/Table1[[#This Row],[Total Voters]]</f>
        <v>0.82856132909155178</v>
      </c>
    </row>
    <row r="1367" spans="1:24" s="12" customFormat="1" hidden="1" x14ac:dyDescent="0.25">
      <c r="A1367" s="22" t="s">
        <v>46</v>
      </c>
      <c r="B1367" s="23">
        <v>2012</v>
      </c>
      <c r="C1367" s="23"/>
      <c r="D1367" s="24" t="s">
        <v>66</v>
      </c>
      <c r="E1367" s="25">
        <v>3578.1847630000002</v>
      </c>
      <c r="F1367" s="25">
        <v>3954.2253000000001</v>
      </c>
      <c r="G1367" s="25">
        <v>7532.4100699999999</v>
      </c>
      <c r="H1367" s="44">
        <v>1631</v>
      </c>
      <c r="I1367" s="44">
        <v>1538</v>
      </c>
      <c r="J1367" s="44">
        <v>5</v>
      </c>
      <c r="K1367" s="44">
        <v>3174</v>
      </c>
      <c r="L1367" s="25">
        <v>990</v>
      </c>
      <c r="M1367" s="25">
        <v>896</v>
      </c>
      <c r="N1367" s="25">
        <v>4</v>
      </c>
      <c r="O1367" s="26">
        <v>1890</v>
      </c>
      <c r="P1367" s="27">
        <f>Table1[[#This Row],[Female Voters]]/Table1[[#This Row],[Female Population]]</f>
        <v>0.45581771429615803</v>
      </c>
      <c r="Q1367" s="27">
        <f>Table1[[#This Row],[Male Voters]]/Table1[[#This Row],[Male Population]]</f>
        <v>0.38895102916872237</v>
      </c>
      <c r="R1367" s="27">
        <f>Table1[[#This Row],[Total Voters]]/Table1[[#This Row],[Total Population]]</f>
        <v>0.42137907661737273</v>
      </c>
      <c r="S1367" s="27">
        <f>Table1[[#This Row],[Female Ballots]]/Table1[[#This Row],[Female Population]]</f>
        <v>0.27667660156541779</v>
      </c>
      <c r="T1367" s="27">
        <f>Table1[[#This Row],[Male Ballots]]/Table1[[#This Row],[Male Population]]</f>
        <v>0.22659305730505544</v>
      </c>
      <c r="U1367" s="27">
        <f>Table1[[#This Row],[Total Ballots]]/Table1[[#This Row],[Total Population]]</f>
        <v>0.25091570724853007</v>
      </c>
      <c r="V1367" s="27">
        <f>Table1[[#This Row],[Female Ballots]]/Table1[[#This Row],[Female Voters]]</f>
        <v>0.60698957694665845</v>
      </c>
      <c r="W1367" s="27">
        <f>Table1[[#This Row],[Male Ballots]]/Table1[[#This Row],[Male Voters]]</f>
        <v>0.5825747724317295</v>
      </c>
      <c r="X1367" s="27">
        <f>Table1[[#This Row],[Total Ballots]]/Table1[[#This Row],[Total Voters]]</f>
        <v>0.5954631379962193</v>
      </c>
    </row>
    <row r="1368" spans="1:24" s="12" customFormat="1" hidden="1" x14ac:dyDescent="0.25">
      <c r="A1368" s="22" t="s">
        <v>46</v>
      </c>
      <c r="B1368" s="23">
        <v>2012</v>
      </c>
      <c r="C1368" s="23"/>
      <c r="D1368" s="24" t="s">
        <v>67</v>
      </c>
      <c r="E1368" s="25">
        <v>3130.3202299999998</v>
      </c>
      <c r="F1368" s="25">
        <v>4184.6637499999997</v>
      </c>
      <c r="G1368" s="25">
        <v>7314.98398</v>
      </c>
      <c r="H1368" s="44">
        <v>2389</v>
      </c>
      <c r="I1368" s="44">
        <v>2125</v>
      </c>
      <c r="J1368" s="44">
        <v>6</v>
      </c>
      <c r="K1368" s="44">
        <v>4520</v>
      </c>
      <c r="L1368" s="25">
        <v>1546</v>
      </c>
      <c r="M1368" s="25">
        <v>1386</v>
      </c>
      <c r="N1368" s="25">
        <v>2</v>
      </c>
      <c r="O1368" s="26">
        <v>2934</v>
      </c>
      <c r="P1368" s="27">
        <f>Table1[[#This Row],[Female Voters]]/Table1[[#This Row],[Female Population]]</f>
        <v>0.76318070499771207</v>
      </c>
      <c r="Q1368" s="27">
        <f>Table1[[#This Row],[Male Voters]]/Table1[[#This Row],[Male Population]]</f>
        <v>0.50780663081950139</v>
      </c>
      <c r="R1368" s="27">
        <f>Table1[[#This Row],[Total Voters]]/Table1[[#This Row],[Total Population]]</f>
        <v>0.61790976061713809</v>
      </c>
      <c r="S1368" s="27">
        <f>Table1[[#This Row],[Female Ballots]]/Table1[[#This Row],[Female Population]]</f>
        <v>0.49387918372811335</v>
      </c>
      <c r="T1368" s="27">
        <f>Table1[[#This Row],[Male Ballots]]/Table1[[#This Row],[Male Population]]</f>
        <v>0.3312094072074489</v>
      </c>
      <c r="U1368" s="27">
        <f>Table1[[#This Row],[Total Ballots]]/Table1[[#This Row],[Total Population]]</f>
        <v>0.40109452160413345</v>
      </c>
      <c r="V1368" s="27">
        <f>Table1[[#This Row],[Female Ballots]]/Table1[[#This Row],[Female Voters]]</f>
        <v>0.64713269150272079</v>
      </c>
      <c r="W1368" s="27">
        <f>Table1[[#This Row],[Male Ballots]]/Table1[[#This Row],[Male Voters]]</f>
        <v>0.65223529411764702</v>
      </c>
      <c r="X1368" s="27">
        <f>Table1[[#This Row],[Total Ballots]]/Table1[[#This Row],[Total Voters]]</f>
        <v>0.64911504424778765</v>
      </c>
    </row>
    <row r="1369" spans="1:24" s="12" customFormat="1" hidden="1" x14ac:dyDescent="0.25">
      <c r="A1369" s="22" t="s">
        <v>46</v>
      </c>
      <c r="B1369" s="23">
        <v>2012</v>
      </c>
      <c r="C1369" s="23"/>
      <c r="D1369" s="24" t="s">
        <v>68</v>
      </c>
      <c r="E1369" s="25">
        <v>3166.8142900000003</v>
      </c>
      <c r="F1369" s="25">
        <v>3503.01694</v>
      </c>
      <c r="G1369" s="25">
        <v>6669.83122</v>
      </c>
      <c r="H1369" s="44">
        <v>2215</v>
      </c>
      <c r="I1369" s="44">
        <v>2018</v>
      </c>
      <c r="J1369" s="44">
        <v>3</v>
      </c>
      <c r="K1369" s="44">
        <v>4236</v>
      </c>
      <c r="L1369" s="25">
        <v>1668</v>
      </c>
      <c r="M1369" s="25">
        <v>1493</v>
      </c>
      <c r="N1369" s="25">
        <v>2</v>
      </c>
      <c r="O1369" s="26">
        <v>3163</v>
      </c>
      <c r="P1369" s="27">
        <f>Table1[[#This Row],[Female Voters]]/Table1[[#This Row],[Female Population]]</f>
        <v>0.69944107773998954</v>
      </c>
      <c r="Q1369" s="27">
        <f>Table1[[#This Row],[Male Voters]]/Table1[[#This Row],[Male Population]]</f>
        <v>0.57607486191602597</v>
      </c>
      <c r="R1369" s="27">
        <f>Table1[[#This Row],[Total Voters]]/Table1[[#This Row],[Total Population]]</f>
        <v>0.63509852952470958</v>
      </c>
      <c r="S1369" s="27">
        <f>Table1[[#This Row],[Female Ballots]]/Table1[[#This Row],[Female Population]]</f>
        <v>0.52671228788726976</v>
      </c>
      <c r="T1369" s="27">
        <f>Table1[[#This Row],[Male Ballots]]/Table1[[#This Row],[Male Population]]</f>
        <v>0.42620404798841766</v>
      </c>
      <c r="U1369" s="27">
        <f>Table1[[#This Row],[Total Ballots]]/Table1[[#This Row],[Total Population]]</f>
        <v>0.4742248935048764</v>
      </c>
      <c r="V1369" s="27">
        <f>Table1[[#This Row],[Female Ballots]]/Table1[[#This Row],[Female Voters]]</f>
        <v>0.75304740406320547</v>
      </c>
      <c r="W1369" s="27">
        <f>Table1[[#This Row],[Male Ballots]]/Table1[[#This Row],[Male Voters]]</f>
        <v>0.73984142715559964</v>
      </c>
      <c r="X1369" s="27">
        <f>Table1[[#This Row],[Total Ballots]]/Table1[[#This Row],[Total Voters]]</f>
        <v>0.74669499527856464</v>
      </c>
    </row>
    <row r="1370" spans="1:24" s="12" customFormat="1" hidden="1" x14ac:dyDescent="0.25">
      <c r="A1370" s="22" t="s">
        <v>46</v>
      </c>
      <c r="B1370" s="23">
        <v>2012</v>
      </c>
      <c r="C1370" s="23"/>
      <c r="D1370" s="24" t="s">
        <v>69</v>
      </c>
      <c r="E1370" s="25">
        <v>3728.2141700000002</v>
      </c>
      <c r="F1370" s="25">
        <v>3791.7809699999998</v>
      </c>
      <c r="G1370" s="25">
        <v>7519.99514</v>
      </c>
      <c r="H1370" s="44">
        <v>2933</v>
      </c>
      <c r="I1370" s="44">
        <v>2635</v>
      </c>
      <c r="J1370" s="44">
        <v>3</v>
      </c>
      <c r="K1370" s="44">
        <v>5571</v>
      </c>
      <c r="L1370" s="25">
        <v>2455</v>
      </c>
      <c r="M1370" s="25">
        <v>2158</v>
      </c>
      <c r="N1370" s="25">
        <v>3</v>
      </c>
      <c r="O1370" s="26">
        <v>4616</v>
      </c>
      <c r="P1370" s="27">
        <f>Table1[[#This Row],[Female Voters]]/Table1[[#This Row],[Female Population]]</f>
        <v>0.78670373166893459</v>
      </c>
      <c r="Q1370" s="27">
        <f>Table1[[#This Row],[Male Voters]]/Table1[[#This Row],[Male Population]]</f>
        <v>0.69492410580878039</v>
      </c>
      <c r="R1370" s="27">
        <f>Table1[[#This Row],[Total Voters]]/Table1[[#This Row],[Total Population]]</f>
        <v>0.7408249468629311</v>
      </c>
      <c r="S1370" s="27">
        <f>Table1[[#This Row],[Female Ballots]]/Table1[[#This Row],[Female Population]]</f>
        <v>0.65849221317669093</v>
      </c>
      <c r="T1370" s="27">
        <f>Table1[[#This Row],[Male Ballots]]/Table1[[#This Row],[Male Population]]</f>
        <v>0.56912570031702014</v>
      </c>
      <c r="U1370" s="27">
        <f>Table1[[#This Row],[Total Ballots]]/Table1[[#This Row],[Total Population]]</f>
        <v>0.61383018393812416</v>
      </c>
      <c r="V1370" s="27">
        <f>Table1[[#This Row],[Female Ballots]]/Table1[[#This Row],[Female Voters]]</f>
        <v>0.83702693487896351</v>
      </c>
      <c r="W1370" s="27">
        <f>Table1[[#This Row],[Male Ballots]]/Table1[[#This Row],[Male Voters]]</f>
        <v>0.81897533206831119</v>
      </c>
      <c r="X1370" s="27">
        <f>Table1[[#This Row],[Total Ballots]]/Table1[[#This Row],[Total Voters]]</f>
        <v>0.82857655717106449</v>
      </c>
    </row>
    <row r="1371" spans="1:24" s="12" customFormat="1" hidden="1" x14ac:dyDescent="0.25">
      <c r="A1371" s="22" t="s">
        <v>46</v>
      </c>
      <c r="B1371" s="23">
        <v>2012</v>
      </c>
      <c r="C1371" s="23"/>
      <c r="D1371" s="24" t="s">
        <v>70</v>
      </c>
      <c r="E1371" s="25">
        <v>3778.18001</v>
      </c>
      <c r="F1371" s="25">
        <v>3706.1045400000003</v>
      </c>
      <c r="G1371" s="25">
        <v>7484.2845299999999</v>
      </c>
      <c r="H1371" s="44">
        <v>3223</v>
      </c>
      <c r="I1371" s="44">
        <v>3015</v>
      </c>
      <c r="J1371" s="44">
        <v>5</v>
      </c>
      <c r="K1371" s="44">
        <v>6243</v>
      </c>
      <c r="L1371" s="25">
        <v>2912</v>
      </c>
      <c r="M1371" s="25">
        <v>2698</v>
      </c>
      <c r="N1371" s="25">
        <v>4</v>
      </c>
      <c r="O1371" s="26">
        <v>5614</v>
      </c>
      <c r="P1371" s="27">
        <f>Table1[[#This Row],[Female Voters]]/Table1[[#This Row],[Female Population]]</f>
        <v>0.85305623116670926</v>
      </c>
      <c r="Q1371" s="27">
        <f>Table1[[#This Row],[Male Voters]]/Table1[[#This Row],[Male Population]]</f>
        <v>0.81352265362703446</v>
      </c>
      <c r="R1371" s="27">
        <f>Table1[[#This Row],[Total Voters]]/Table1[[#This Row],[Total Population]]</f>
        <v>0.83414787011043789</v>
      </c>
      <c r="S1371" s="27">
        <f>Table1[[#This Row],[Female Ballots]]/Table1[[#This Row],[Female Population]]</f>
        <v>0.77074146607429639</v>
      </c>
      <c r="T1371" s="27">
        <f>Table1[[#This Row],[Male Ballots]]/Table1[[#This Row],[Male Population]]</f>
        <v>0.72798809933191999</v>
      </c>
      <c r="U1371" s="27">
        <f>Table1[[#This Row],[Total Ballots]]/Table1[[#This Row],[Total Population]]</f>
        <v>0.75010510056062762</v>
      </c>
      <c r="V1371" s="27">
        <f>Table1[[#This Row],[Female Ballots]]/Table1[[#This Row],[Female Voters]]</f>
        <v>0.90350605026372943</v>
      </c>
      <c r="W1371" s="27">
        <f>Table1[[#This Row],[Male Ballots]]/Table1[[#This Row],[Male Voters]]</f>
        <v>0.89485903814262024</v>
      </c>
      <c r="X1371" s="27">
        <f>Table1[[#This Row],[Total Ballots]]/Table1[[#This Row],[Total Voters]]</f>
        <v>0.8992471568156335</v>
      </c>
    </row>
    <row r="1372" spans="1:24" s="12" customFormat="1" hidden="1" x14ac:dyDescent="0.25">
      <c r="A1372" s="22" t="s">
        <v>46</v>
      </c>
      <c r="B1372" s="23">
        <v>2012</v>
      </c>
      <c r="C1372" s="23"/>
      <c r="D1372" s="24" t="s">
        <v>71</v>
      </c>
      <c r="E1372" s="25">
        <v>5246.8381410000002</v>
      </c>
      <c r="F1372" s="25">
        <v>4100.8307129999994</v>
      </c>
      <c r="G1372" s="25">
        <v>9347.66885</v>
      </c>
      <c r="H1372" s="44">
        <v>4502</v>
      </c>
      <c r="I1372" s="44">
        <v>3595</v>
      </c>
      <c r="J1372" s="44">
        <v>3</v>
      </c>
      <c r="K1372" s="44">
        <v>8100</v>
      </c>
      <c r="L1372" s="25">
        <v>4037</v>
      </c>
      <c r="M1372" s="25">
        <v>3319</v>
      </c>
      <c r="N1372" s="25">
        <v>3</v>
      </c>
      <c r="O1372" s="26">
        <v>7359</v>
      </c>
      <c r="P1372" s="27">
        <f>Table1[[#This Row],[Female Voters]]/Table1[[#This Row],[Female Population]]</f>
        <v>0.85804057205811946</v>
      </c>
      <c r="Q1372" s="27">
        <f>Table1[[#This Row],[Male Voters]]/Table1[[#This Row],[Male Population]]</f>
        <v>0.8766516473366065</v>
      </c>
      <c r="R1372" s="27">
        <f>Table1[[#This Row],[Total Voters]]/Table1[[#This Row],[Total Population]]</f>
        <v>0.86652620348227249</v>
      </c>
      <c r="S1372" s="27">
        <f>Table1[[#This Row],[Female Ballots]]/Table1[[#This Row],[Female Population]]</f>
        <v>0.76941576841373349</v>
      </c>
      <c r="T1372" s="27">
        <f>Table1[[#This Row],[Male Ballots]]/Table1[[#This Row],[Male Population]]</f>
        <v>0.8093482107121549</v>
      </c>
      <c r="U1372" s="27">
        <f>Table1[[#This Row],[Total Ballots]]/Table1[[#This Row],[Total Population]]</f>
        <v>0.7872551026451905</v>
      </c>
      <c r="V1372" s="27">
        <f>Table1[[#This Row],[Female Ballots]]/Table1[[#This Row],[Female Voters]]</f>
        <v>0.89671257219013767</v>
      </c>
      <c r="W1372" s="27">
        <f>Table1[[#This Row],[Male Ballots]]/Table1[[#This Row],[Male Voters]]</f>
        <v>0.92322670375521554</v>
      </c>
      <c r="X1372" s="27">
        <f>Table1[[#This Row],[Total Ballots]]/Table1[[#This Row],[Total Voters]]</f>
        <v>0.9085185185185185</v>
      </c>
    </row>
    <row r="1373" spans="1:24" s="12" customFormat="1" hidden="1" x14ac:dyDescent="0.25">
      <c r="A1373" s="8" t="s">
        <v>46</v>
      </c>
      <c r="B1373" s="17">
        <v>2012</v>
      </c>
      <c r="C1373" s="17"/>
      <c r="D1373" s="9" t="s">
        <v>453</v>
      </c>
      <c r="E1373" s="10">
        <v>29180.073700000001</v>
      </c>
      <c r="F1373" s="10">
        <v>29919.923200000001</v>
      </c>
      <c r="G1373" s="10">
        <v>59099.996800000001</v>
      </c>
      <c r="H1373" s="44">
        <v>16893</v>
      </c>
      <c r="I1373" s="44">
        <v>14926</v>
      </c>
      <c r="J1373" s="44">
        <v>25</v>
      </c>
      <c r="K1373" s="44">
        <v>31844</v>
      </c>
      <c r="L1373" s="10">
        <v>13608</v>
      </c>
      <c r="M1373" s="10">
        <v>11950</v>
      </c>
      <c r="N1373" s="10">
        <v>18</v>
      </c>
      <c r="O1373" s="11">
        <v>25576</v>
      </c>
      <c r="P1373" s="27">
        <f>Table1[[#This Row],[Female Voters]]/Table1[[#This Row],[Female Population]]</f>
        <v>0.57892245830756761</v>
      </c>
      <c r="Q1373" s="27">
        <f>Table1[[#This Row],[Male Voters]]/Table1[[#This Row],[Male Population]]</f>
        <v>0.49886491687251389</v>
      </c>
      <c r="R1373" s="27">
        <f>Table1[[#This Row],[Total Voters]]/Table1[[#This Row],[Total Population]]</f>
        <v>0.53881559601031992</v>
      </c>
      <c r="S1373" s="27">
        <f>Table1[[#This Row],[Female Ballots]]/Table1[[#This Row],[Female Population]]</f>
        <v>0.46634563503518495</v>
      </c>
      <c r="T1373" s="27">
        <f>Table1[[#This Row],[Male Ballots]]/Table1[[#This Row],[Male Population]]</f>
        <v>0.39939942091829966</v>
      </c>
      <c r="U1373" s="27">
        <f>Table1[[#This Row],[Total Ballots]]/Table1[[#This Row],[Total Population]]</f>
        <v>0.43275806065695083</v>
      </c>
      <c r="V1373" s="27">
        <f>Table1[[#This Row],[Female Ballots]]/Table1[[#This Row],[Female Voters]]</f>
        <v>0.80554075652637191</v>
      </c>
      <c r="W1373" s="27">
        <f>Table1[[#This Row],[Male Ballots]]/Table1[[#This Row],[Male Voters]]</f>
        <v>0.80061637411228725</v>
      </c>
      <c r="X1373" s="27">
        <f>Table1[[#This Row],[Total Ballots]]/Table1[[#This Row],[Total Voters]]</f>
        <v>0.80316543147845743</v>
      </c>
    </row>
    <row r="1374" spans="1:24" s="12" customFormat="1" hidden="1" x14ac:dyDescent="0.25">
      <c r="A1374" s="22" t="s">
        <v>36</v>
      </c>
      <c r="B1374" s="23">
        <v>2012</v>
      </c>
      <c r="C1374" s="23" t="s">
        <v>76</v>
      </c>
      <c r="D1374" s="24" t="s">
        <v>66</v>
      </c>
      <c r="E1374" s="25">
        <v>13839.32094</v>
      </c>
      <c r="F1374" s="25">
        <v>13524.33993</v>
      </c>
      <c r="G1374" s="25">
        <v>27363.66084</v>
      </c>
      <c r="H1374" s="44">
        <v>8280</v>
      </c>
      <c r="I1374" s="44">
        <v>7532</v>
      </c>
      <c r="J1374" s="44">
        <v>8</v>
      </c>
      <c r="K1374" s="44">
        <v>15820</v>
      </c>
      <c r="L1374" s="25">
        <v>5912</v>
      </c>
      <c r="M1374" s="25">
        <v>4841</v>
      </c>
      <c r="N1374" s="25">
        <v>4</v>
      </c>
      <c r="O1374" s="26">
        <v>10757</v>
      </c>
      <c r="P1374" s="27">
        <f>Table1[[#This Row],[Female Voters]]/Table1[[#This Row],[Female Population]]</f>
        <v>0.59829525132755534</v>
      </c>
      <c r="Q1374" s="27">
        <f>Table1[[#This Row],[Male Voters]]/Table1[[#This Row],[Male Population]]</f>
        <v>0.5569218194000245</v>
      </c>
      <c r="R1374" s="27">
        <f>Table1[[#This Row],[Total Voters]]/Table1[[#This Row],[Total Population]]</f>
        <v>0.57813901774701282</v>
      </c>
      <c r="S1374" s="27">
        <f>Table1[[#This Row],[Female Ballots]]/Table1[[#This Row],[Female Population]]</f>
        <v>0.42718859007832216</v>
      </c>
      <c r="T1374" s="27">
        <f>Table1[[#This Row],[Male Ballots]]/Table1[[#This Row],[Male Population]]</f>
        <v>0.35794722885229935</v>
      </c>
      <c r="U1374" s="27">
        <f>Table1[[#This Row],[Total Ballots]]/Table1[[#This Row],[Total Population]]</f>
        <v>0.39311260517728297</v>
      </c>
      <c r="V1374" s="27">
        <f>Table1[[#This Row],[Female Ballots]]/Table1[[#This Row],[Female Voters]]</f>
        <v>0.71400966183574877</v>
      </c>
      <c r="W1374" s="27">
        <f>Table1[[#This Row],[Male Ballots]]/Table1[[#This Row],[Male Voters]]</f>
        <v>0.6427243759957515</v>
      </c>
      <c r="X1374" s="27">
        <f>Table1[[#This Row],[Total Ballots]]/Table1[[#This Row],[Total Voters]]</f>
        <v>0.67996207332490521</v>
      </c>
    </row>
    <row r="1375" spans="1:24" s="12" customFormat="1" hidden="1" x14ac:dyDescent="0.25">
      <c r="A1375" s="22" t="s">
        <v>36</v>
      </c>
      <c r="B1375" s="23">
        <v>2012</v>
      </c>
      <c r="C1375" s="23" t="s">
        <v>76</v>
      </c>
      <c r="D1375" s="24" t="s">
        <v>67</v>
      </c>
      <c r="E1375" s="25">
        <v>13206.097669999999</v>
      </c>
      <c r="F1375" s="25">
        <v>14202.490689999999</v>
      </c>
      <c r="G1375" s="25">
        <v>27408.588400000001</v>
      </c>
      <c r="H1375" s="44">
        <v>10436</v>
      </c>
      <c r="I1375" s="44">
        <v>9925</v>
      </c>
      <c r="J1375" s="44">
        <v>2</v>
      </c>
      <c r="K1375" s="44">
        <v>20363</v>
      </c>
      <c r="L1375" s="25">
        <v>7825</v>
      </c>
      <c r="M1375" s="25">
        <v>7048</v>
      </c>
      <c r="N1375" s="25">
        <v>2</v>
      </c>
      <c r="O1375" s="26">
        <v>14875</v>
      </c>
      <c r="P1375" s="27">
        <f>Table1[[#This Row],[Female Voters]]/Table1[[#This Row],[Female Population]]</f>
        <v>0.79024101296079541</v>
      </c>
      <c r="Q1375" s="27">
        <f>Table1[[#This Row],[Male Voters]]/Table1[[#This Row],[Male Population]]</f>
        <v>0.69882108826082256</v>
      </c>
      <c r="R1375" s="27">
        <f>Table1[[#This Row],[Total Voters]]/Table1[[#This Row],[Total Population]]</f>
        <v>0.74294231073935935</v>
      </c>
      <c r="S1375" s="27">
        <f>Table1[[#This Row],[Female Ballots]]/Table1[[#This Row],[Female Population]]</f>
        <v>0.59252931452838487</v>
      </c>
      <c r="T1375" s="27">
        <f>Table1[[#This Row],[Male Ballots]]/Table1[[#This Row],[Male Population]]</f>
        <v>0.49625098539670304</v>
      </c>
      <c r="U1375" s="27">
        <f>Table1[[#This Row],[Total Ballots]]/Table1[[#This Row],[Total Population]]</f>
        <v>0.54271310083229241</v>
      </c>
      <c r="V1375" s="27">
        <f>Table1[[#This Row],[Female Ballots]]/Table1[[#This Row],[Female Voters]]</f>
        <v>0.7498083556918359</v>
      </c>
      <c r="W1375" s="27">
        <f>Table1[[#This Row],[Male Ballots]]/Table1[[#This Row],[Male Voters]]</f>
        <v>0.71012594458438283</v>
      </c>
      <c r="X1375" s="27">
        <f>Table1[[#This Row],[Total Ballots]]/Table1[[#This Row],[Total Voters]]</f>
        <v>0.73049157786180818</v>
      </c>
    </row>
    <row r="1376" spans="1:24" s="12" customFormat="1" hidden="1" x14ac:dyDescent="0.25">
      <c r="A1376" s="22" t="s">
        <v>36</v>
      </c>
      <c r="B1376" s="23">
        <v>2012</v>
      </c>
      <c r="C1376" s="23" t="s">
        <v>76</v>
      </c>
      <c r="D1376" s="24" t="s">
        <v>68</v>
      </c>
      <c r="E1376" s="25">
        <v>11868.096079999999</v>
      </c>
      <c r="F1376" s="25">
        <v>12034.263800000001</v>
      </c>
      <c r="G1376" s="25">
        <v>23902.359799999998</v>
      </c>
      <c r="H1376" s="44">
        <v>9551</v>
      </c>
      <c r="I1376" s="44">
        <v>9143</v>
      </c>
      <c r="J1376" s="44">
        <v>2</v>
      </c>
      <c r="K1376" s="44">
        <v>18696</v>
      </c>
      <c r="L1376" s="25">
        <v>7865</v>
      </c>
      <c r="M1376" s="25">
        <v>7365</v>
      </c>
      <c r="N1376" s="25">
        <v>1</v>
      </c>
      <c r="O1376" s="26">
        <v>15231</v>
      </c>
      <c r="P1376" s="27">
        <f>Table1[[#This Row],[Female Voters]]/Table1[[#This Row],[Female Population]]</f>
        <v>0.80476261193193854</v>
      </c>
      <c r="Q1376" s="27">
        <f>Table1[[#This Row],[Male Voters]]/Table1[[#This Row],[Male Population]]</f>
        <v>0.75974734740317051</v>
      </c>
      <c r="R1376" s="27">
        <f>Table1[[#This Row],[Total Voters]]/Table1[[#This Row],[Total Population]]</f>
        <v>0.78218218437160336</v>
      </c>
      <c r="S1376" s="27">
        <f>Table1[[#This Row],[Female Ballots]]/Table1[[#This Row],[Female Population]]</f>
        <v>0.66270107243688581</v>
      </c>
      <c r="T1376" s="27">
        <f>Table1[[#This Row],[Male Ballots]]/Table1[[#This Row],[Male Population]]</f>
        <v>0.61200253895049228</v>
      </c>
      <c r="U1376" s="27">
        <f>Table1[[#This Row],[Total Ballots]]/Table1[[#This Row],[Total Population]]</f>
        <v>0.63721741817307931</v>
      </c>
      <c r="V1376" s="27">
        <f>Table1[[#This Row],[Female Ballots]]/Table1[[#This Row],[Female Voters]]</f>
        <v>0.82347398178201237</v>
      </c>
      <c r="W1376" s="27">
        <f>Table1[[#This Row],[Male Ballots]]/Table1[[#This Row],[Male Voters]]</f>
        <v>0.8055342885267418</v>
      </c>
      <c r="X1376" s="27">
        <f>Table1[[#This Row],[Total Ballots]]/Table1[[#This Row],[Total Voters]]</f>
        <v>0.81466623876765087</v>
      </c>
    </row>
    <row r="1377" spans="1:24" s="12" customFormat="1" hidden="1" x14ac:dyDescent="0.25">
      <c r="A1377" s="22" t="s">
        <v>36</v>
      </c>
      <c r="B1377" s="23">
        <v>2012</v>
      </c>
      <c r="C1377" s="23" t="s">
        <v>76</v>
      </c>
      <c r="D1377" s="24" t="s">
        <v>69</v>
      </c>
      <c r="E1377" s="25">
        <v>13425.43274</v>
      </c>
      <c r="F1377" s="25">
        <v>13100.798350000001</v>
      </c>
      <c r="G1377" s="25">
        <v>26526.231100000001</v>
      </c>
      <c r="H1377" s="44">
        <v>10887</v>
      </c>
      <c r="I1377" s="44">
        <v>9998</v>
      </c>
      <c r="J1377" s="44">
        <v>1</v>
      </c>
      <c r="K1377" s="44">
        <v>20886</v>
      </c>
      <c r="L1377" s="25">
        <v>9460</v>
      </c>
      <c r="M1377" s="25">
        <v>8375</v>
      </c>
      <c r="N1377" s="25">
        <v>1</v>
      </c>
      <c r="O1377" s="26">
        <v>17836</v>
      </c>
      <c r="P1377" s="27">
        <f>Table1[[#This Row],[Female Voters]]/Table1[[#This Row],[Female Population]]</f>
        <v>0.81092358144725252</v>
      </c>
      <c r="Q1377" s="27">
        <f>Table1[[#This Row],[Male Voters]]/Table1[[#This Row],[Male Population]]</f>
        <v>0.76315959782710485</v>
      </c>
      <c r="R1377" s="27">
        <f>Table1[[#This Row],[Total Voters]]/Table1[[#This Row],[Total Population]]</f>
        <v>0.78737156142773701</v>
      </c>
      <c r="S1377" s="27">
        <f>Table1[[#This Row],[Female Ballots]]/Table1[[#This Row],[Female Population]]</f>
        <v>0.70463278042537048</v>
      </c>
      <c r="T1377" s="27">
        <f>Table1[[#This Row],[Male Ballots]]/Table1[[#This Row],[Male Population]]</f>
        <v>0.63927401798379713</v>
      </c>
      <c r="U1377" s="27">
        <f>Table1[[#This Row],[Total Ballots]]/Table1[[#This Row],[Total Population]]</f>
        <v>0.67239103560399882</v>
      </c>
      <c r="V1377" s="27">
        <f>Table1[[#This Row],[Female Ballots]]/Table1[[#This Row],[Female Voters]]</f>
        <v>0.86892624230733906</v>
      </c>
      <c r="W1377" s="27">
        <f>Table1[[#This Row],[Male Ballots]]/Table1[[#This Row],[Male Voters]]</f>
        <v>0.83766753350670131</v>
      </c>
      <c r="X1377" s="27">
        <f>Table1[[#This Row],[Total Ballots]]/Table1[[#This Row],[Total Voters]]</f>
        <v>0.85396916594848227</v>
      </c>
    </row>
    <row r="1378" spans="1:24" s="12" customFormat="1" hidden="1" x14ac:dyDescent="0.25">
      <c r="A1378" s="22" t="s">
        <v>36</v>
      </c>
      <c r="B1378" s="23">
        <v>2012</v>
      </c>
      <c r="C1378" s="23" t="s">
        <v>76</v>
      </c>
      <c r="D1378" s="24" t="s">
        <v>70</v>
      </c>
      <c r="E1378" s="25">
        <v>13876.888060000001</v>
      </c>
      <c r="F1378" s="25">
        <v>12993.43612</v>
      </c>
      <c r="G1378" s="25">
        <v>26870.324200000003</v>
      </c>
      <c r="H1378" s="44">
        <v>12377</v>
      </c>
      <c r="I1378" s="44">
        <v>11223</v>
      </c>
      <c r="J1378" s="44">
        <v>1</v>
      </c>
      <c r="K1378" s="44">
        <v>23601</v>
      </c>
      <c r="L1378" s="25">
        <v>11366</v>
      </c>
      <c r="M1378" s="25">
        <v>10205</v>
      </c>
      <c r="N1378" s="25"/>
      <c r="O1378" s="26">
        <v>21571</v>
      </c>
      <c r="P1378" s="27">
        <f>Table1[[#This Row],[Female Voters]]/Table1[[#This Row],[Female Population]]</f>
        <v>0.89191466750218917</v>
      </c>
      <c r="Q1378" s="27">
        <f>Table1[[#This Row],[Male Voters]]/Table1[[#This Row],[Male Population]]</f>
        <v>0.86374380851614174</v>
      </c>
      <c r="R1378" s="27">
        <f>Table1[[#This Row],[Total Voters]]/Table1[[#This Row],[Total Population]]</f>
        <v>0.87832955882236796</v>
      </c>
      <c r="S1378" s="27">
        <f>Table1[[#This Row],[Female Ballots]]/Table1[[#This Row],[Female Population]]</f>
        <v>0.81905971647651954</v>
      </c>
      <c r="T1378" s="27">
        <f>Table1[[#This Row],[Male Ballots]]/Table1[[#This Row],[Male Population]]</f>
        <v>0.78539655759665206</v>
      </c>
      <c r="U1378" s="27">
        <f>Table1[[#This Row],[Total Ballots]]/Table1[[#This Row],[Total Population]]</f>
        <v>0.8027815310095886</v>
      </c>
      <c r="V1378" s="27">
        <f>Table1[[#This Row],[Female Ballots]]/Table1[[#This Row],[Female Voters]]</f>
        <v>0.918316231720126</v>
      </c>
      <c r="W1378" s="27">
        <f>Table1[[#This Row],[Male Ballots]]/Table1[[#This Row],[Male Voters]]</f>
        <v>0.90929341530784991</v>
      </c>
      <c r="X1378" s="27">
        <f>Table1[[#This Row],[Total Ballots]]/Table1[[#This Row],[Total Voters]]</f>
        <v>0.91398669547900513</v>
      </c>
    </row>
    <row r="1379" spans="1:24" s="12" customFormat="1" hidden="1" x14ac:dyDescent="0.25">
      <c r="A1379" s="22" t="s">
        <v>36</v>
      </c>
      <c r="B1379" s="23">
        <v>2012</v>
      </c>
      <c r="C1379" s="23" t="s">
        <v>76</v>
      </c>
      <c r="D1379" s="24" t="s">
        <v>71</v>
      </c>
      <c r="E1379" s="25">
        <v>15568.969279999999</v>
      </c>
      <c r="F1379" s="25">
        <v>13304.303380000001</v>
      </c>
      <c r="G1379" s="25">
        <v>28873.272680000002</v>
      </c>
      <c r="H1379" s="44">
        <v>13887</v>
      </c>
      <c r="I1379" s="44">
        <v>12407</v>
      </c>
      <c r="J1379" s="44"/>
      <c r="K1379" s="44">
        <v>26294</v>
      </c>
      <c r="L1379" s="25">
        <v>12823</v>
      </c>
      <c r="M1379" s="25">
        <v>11585</v>
      </c>
      <c r="N1379" s="25"/>
      <c r="O1379" s="26">
        <v>24408</v>
      </c>
      <c r="P1379" s="27">
        <f>Table1[[#This Row],[Female Voters]]/Table1[[#This Row],[Female Population]]</f>
        <v>0.89196656183523537</v>
      </c>
      <c r="Q1379" s="27">
        <f>Table1[[#This Row],[Male Voters]]/Table1[[#This Row],[Male Population]]</f>
        <v>0.93255540298720996</v>
      </c>
      <c r="R1379" s="27">
        <f>Table1[[#This Row],[Total Voters]]/Table1[[#This Row],[Total Population]]</f>
        <v>0.91066919539790803</v>
      </c>
      <c r="S1379" s="27">
        <f>Table1[[#This Row],[Female Ballots]]/Table1[[#This Row],[Female Population]]</f>
        <v>0.82362549308081112</v>
      </c>
      <c r="T1379" s="27">
        <f>Table1[[#This Row],[Male Ballots]]/Table1[[#This Row],[Male Population]]</f>
        <v>0.87077088285700222</v>
      </c>
      <c r="U1379" s="27">
        <f>Table1[[#This Row],[Total Ballots]]/Table1[[#This Row],[Total Population]]</f>
        <v>0.84534927060440168</v>
      </c>
      <c r="V1379" s="27">
        <f>Table1[[#This Row],[Female Ballots]]/Table1[[#This Row],[Female Voters]]</f>
        <v>0.92338157989486569</v>
      </c>
      <c r="W1379" s="27">
        <f>Table1[[#This Row],[Male Ballots]]/Table1[[#This Row],[Male Voters]]</f>
        <v>0.93374707826227132</v>
      </c>
      <c r="X1379" s="27">
        <f>Table1[[#This Row],[Total Ballots]]/Table1[[#This Row],[Total Voters]]</f>
        <v>0.92827260972084891</v>
      </c>
    </row>
    <row r="1380" spans="1:24" s="12" customFormat="1" hidden="1" x14ac:dyDescent="0.25">
      <c r="A1380" s="8" t="s">
        <v>36</v>
      </c>
      <c r="B1380" s="17">
        <v>2012</v>
      </c>
      <c r="C1380" s="17" t="s">
        <v>76</v>
      </c>
      <c r="D1380" s="9" t="s">
        <v>453</v>
      </c>
      <c r="E1380" s="10">
        <v>102611.647</v>
      </c>
      <c r="F1380" s="10">
        <v>100888.34600000001</v>
      </c>
      <c r="G1380" s="10">
        <v>203499.99400000001</v>
      </c>
      <c r="H1380" s="44">
        <v>65418</v>
      </c>
      <c r="I1380" s="44">
        <v>60228</v>
      </c>
      <c r="J1380" s="44">
        <v>14</v>
      </c>
      <c r="K1380" s="44">
        <v>125660</v>
      </c>
      <c r="L1380" s="10">
        <v>55251</v>
      </c>
      <c r="M1380" s="10">
        <v>49419</v>
      </c>
      <c r="N1380" s="10">
        <v>8</v>
      </c>
      <c r="O1380" s="11">
        <v>104678</v>
      </c>
      <c r="P1380" s="27">
        <f>Table1[[#This Row],[Female Voters]]/Table1[[#This Row],[Female Population]]</f>
        <v>0.63752996772383941</v>
      </c>
      <c r="Q1380" s="27">
        <f>Table1[[#This Row],[Male Voters]]/Table1[[#This Row],[Male Population]]</f>
        <v>0.59697678064818305</v>
      </c>
      <c r="R1380" s="27">
        <f>Table1[[#This Row],[Total Voters]]/Table1[[#This Row],[Total Population]]</f>
        <v>0.61749387570006509</v>
      </c>
      <c r="S1380" s="27">
        <f>Table1[[#This Row],[Female Ballots]]/Table1[[#This Row],[Female Population]]</f>
        <v>0.53844764815050672</v>
      </c>
      <c r="T1380" s="27">
        <f>Table1[[#This Row],[Male Ballots]]/Table1[[#This Row],[Male Population]]</f>
        <v>0.48983853893293083</v>
      </c>
      <c r="U1380" s="27">
        <f>Table1[[#This Row],[Total Ballots]]/Table1[[#This Row],[Total Population]]</f>
        <v>0.51438822155444386</v>
      </c>
      <c r="V1380" s="27">
        <f>Table1[[#This Row],[Female Ballots]]/Table1[[#This Row],[Female Voters]]</f>
        <v>0.84458405943318349</v>
      </c>
      <c r="W1380" s="27">
        <f>Table1[[#This Row],[Male Ballots]]/Table1[[#This Row],[Male Voters]]</f>
        <v>0.82053197848176929</v>
      </c>
      <c r="X1380" s="27">
        <f>Table1[[#This Row],[Total Ballots]]/Table1[[#This Row],[Total Voters]]</f>
        <v>0.83302562470157571</v>
      </c>
    </row>
    <row r="1381" spans="1:24" s="12" customFormat="1" hidden="1" x14ac:dyDescent="0.25">
      <c r="A1381" s="22" t="s">
        <v>58</v>
      </c>
      <c r="B1381" s="23">
        <v>2012</v>
      </c>
      <c r="C1381" s="23"/>
      <c r="D1381" s="24" t="s">
        <v>66</v>
      </c>
      <c r="E1381" s="25">
        <v>8881.0958599999994</v>
      </c>
      <c r="F1381" s="25">
        <v>9556.2796999999991</v>
      </c>
      <c r="G1381" s="25">
        <v>18437.37557</v>
      </c>
      <c r="H1381" s="44">
        <v>1945</v>
      </c>
      <c r="I1381" s="44">
        <v>1807</v>
      </c>
      <c r="J1381" s="44">
        <v>79</v>
      </c>
      <c r="K1381" s="44">
        <v>3831</v>
      </c>
      <c r="L1381" s="25">
        <v>1331</v>
      </c>
      <c r="M1381" s="25">
        <v>1110</v>
      </c>
      <c r="N1381" s="25">
        <v>44</v>
      </c>
      <c r="O1381" s="26">
        <v>2485</v>
      </c>
      <c r="P1381" s="27">
        <f>Table1[[#This Row],[Female Voters]]/Table1[[#This Row],[Female Population]]</f>
        <v>0.21900450469859023</v>
      </c>
      <c r="Q1381" s="27">
        <f>Table1[[#This Row],[Male Voters]]/Table1[[#This Row],[Male Population]]</f>
        <v>0.18909032141451448</v>
      </c>
      <c r="R1381" s="27">
        <f>Table1[[#This Row],[Total Voters]]/Table1[[#This Row],[Total Population]]</f>
        <v>0.20778445313190524</v>
      </c>
      <c r="S1381" s="27">
        <f>Table1[[#This Row],[Female Ballots]]/Table1[[#This Row],[Female Population]]</f>
        <v>0.1498688924184183</v>
      </c>
      <c r="T1381" s="27">
        <f>Table1[[#This Row],[Male Ballots]]/Table1[[#This Row],[Male Population]]</f>
        <v>0.11615398825130664</v>
      </c>
      <c r="U1381" s="27">
        <f>Table1[[#This Row],[Total Ballots]]/Table1[[#This Row],[Total Population]]</f>
        <v>0.134780570616754</v>
      </c>
      <c r="V1381" s="27">
        <f>Table1[[#This Row],[Female Ballots]]/Table1[[#This Row],[Female Voters]]</f>
        <v>0.68431876606683806</v>
      </c>
      <c r="W1381" s="27">
        <f>Table1[[#This Row],[Male Ballots]]/Table1[[#This Row],[Male Voters]]</f>
        <v>0.61427780852241287</v>
      </c>
      <c r="X1381" s="27">
        <f>Table1[[#This Row],[Total Ballots]]/Table1[[#This Row],[Total Voters]]</f>
        <v>0.64865570347167845</v>
      </c>
    </row>
    <row r="1382" spans="1:24" s="12" customFormat="1" hidden="1" x14ac:dyDescent="0.25">
      <c r="A1382" s="22" t="s">
        <v>58</v>
      </c>
      <c r="B1382" s="23">
        <v>2012</v>
      </c>
      <c r="C1382" s="23"/>
      <c r="D1382" s="24" t="s">
        <v>67</v>
      </c>
      <c r="E1382" s="25">
        <v>2711.5588070000003</v>
      </c>
      <c r="F1382" s="25">
        <v>3069.4923699999999</v>
      </c>
      <c r="G1382" s="25">
        <v>5781.05116</v>
      </c>
      <c r="H1382" s="44">
        <v>1948</v>
      </c>
      <c r="I1382" s="44">
        <v>1913</v>
      </c>
      <c r="J1382" s="44">
        <v>115</v>
      </c>
      <c r="K1382" s="44">
        <v>3976</v>
      </c>
      <c r="L1382" s="25">
        <v>1441</v>
      </c>
      <c r="M1382" s="25">
        <v>1354</v>
      </c>
      <c r="N1382" s="25">
        <v>77</v>
      </c>
      <c r="O1382" s="26">
        <v>2872</v>
      </c>
      <c r="P1382" s="27">
        <f>Table1[[#This Row],[Female Voters]]/Table1[[#This Row],[Female Population]]</f>
        <v>0.71840595710893607</v>
      </c>
      <c r="Q1382" s="27">
        <f>Table1[[#This Row],[Male Voters]]/Table1[[#This Row],[Male Population]]</f>
        <v>0.62323008804221269</v>
      </c>
      <c r="R1382" s="27">
        <f>Table1[[#This Row],[Total Voters]]/Table1[[#This Row],[Total Population]]</f>
        <v>0.68776419546510292</v>
      </c>
      <c r="S1382" s="27">
        <f>Table1[[#This Row],[Female Ballots]]/Table1[[#This Row],[Female Population]]</f>
        <v>0.53142863664988538</v>
      </c>
      <c r="T1382" s="27">
        <f>Table1[[#This Row],[Male Ballots]]/Table1[[#This Row],[Male Population]]</f>
        <v>0.44111528447943332</v>
      </c>
      <c r="U1382" s="27">
        <f>Table1[[#This Row],[Total Ballots]]/Table1[[#This Row],[Total Population]]</f>
        <v>0.49679546513475242</v>
      </c>
      <c r="V1382" s="27">
        <f>Table1[[#This Row],[Female Ballots]]/Table1[[#This Row],[Female Voters]]</f>
        <v>0.73973305954825463</v>
      </c>
      <c r="W1382" s="27">
        <f>Table1[[#This Row],[Male Ballots]]/Table1[[#This Row],[Male Voters]]</f>
        <v>0.70778881338212229</v>
      </c>
      <c r="X1382" s="27">
        <f>Table1[[#This Row],[Total Ballots]]/Table1[[#This Row],[Total Voters]]</f>
        <v>0.72233400402414483</v>
      </c>
    </row>
    <row r="1383" spans="1:24" s="12" customFormat="1" hidden="1" x14ac:dyDescent="0.25">
      <c r="A1383" s="22" t="s">
        <v>58</v>
      </c>
      <c r="B1383" s="23">
        <v>2012</v>
      </c>
      <c r="C1383" s="23"/>
      <c r="D1383" s="24" t="s">
        <v>68</v>
      </c>
      <c r="E1383" s="25">
        <v>1612.3866990000001</v>
      </c>
      <c r="F1383" s="25">
        <v>1600.2071679999999</v>
      </c>
      <c r="G1383" s="25">
        <v>3212.5938599999999</v>
      </c>
      <c r="H1383" s="44">
        <v>1387</v>
      </c>
      <c r="I1383" s="44">
        <v>1313</v>
      </c>
      <c r="J1383" s="44">
        <v>87</v>
      </c>
      <c r="K1383" s="44">
        <v>2787</v>
      </c>
      <c r="L1383" s="25">
        <v>1149</v>
      </c>
      <c r="M1383" s="25">
        <v>1085</v>
      </c>
      <c r="N1383" s="25">
        <v>65</v>
      </c>
      <c r="O1383" s="26">
        <v>2299</v>
      </c>
      <c r="P1383" s="27">
        <f>Table1[[#This Row],[Female Voters]]/Table1[[#This Row],[Female Population]]</f>
        <v>0.860215481100294</v>
      </c>
      <c r="Q1383" s="27">
        <f>Table1[[#This Row],[Male Voters]]/Table1[[#This Row],[Male Population]]</f>
        <v>0.82051875923105477</v>
      </c>
      <c r="R1383" s="27">
        <f>Table1[[#This Row],[Total Voters]]/Table1[[#This Row],[Total Population]]</f>
        <v>0.86752329159964214</v>
      </c>
      <c r="S1383" s="27">
        <f>Table1[[#This Row],[Female Ballots]]/Table1[[#This Row],[Female Population]]</f>
        <v>0.71260821037075539</v>
      </c>
      <c r="T1383" s="27">
        <f>Table1[[#This Row],[Male Ballots]]/Table1[[#This Row],[Male Population]]</f>
        <v>0.67803720774234155</v>
      </c>
      <c r="U1383" s="27">
        <f>Table1[[#This Row],[Total Ballots]]/Table1[[#This Row],[Total Population]]</f>
        <v>0.71562111495786773</v>
      </c>
      <c r="V1383" s="27">
        <f>Table1[[#This Row],[Female Ballots]]/Table1[[#This Row],[Female Voters]]</f>
        <v>0.82840663302090844</v>
      </c>
      <c r="W1383" s="27">
        <f>Table1[[#This Row],[Male Ballots]]/Table1[[#This Row],[Male Voters]]</f>
        <v>0.82635186595582633</v>
      </c>
      <c r="X1383" s="27">
        <f>Table1[[#This Row],[Total Ballots]]/Table1[[#This Row],[Total Voters]]</f>
        <v>0.82490132759239321</v>
      </c>
    </row>
    <row r="1384" spans="1:24" s="12" customFormat="1" hidden="1" x14ac:dyDescent="0.25">
      <c r="A1384" s="22" t="s">
        <v>58</v>
      </c>
      <c r="B1384" s="23">
        <v>2012</v>
      </c>
      <c r="C1384" s="23"/>
      <c r="D1384" s="24" t="s">
        <v>69</v>
      </c>
      <c r="E1384" s="25">
        <v>1863.4769269999999</v>
      </c>
      <c r="F1384" s="25">
        <v>1822.0336520000001</v>
      </c>
      <c r="G1384" s="25">
        <v>3685.5105800000001</v>
      </c>
      <c r="H1384" s="44">
        <v>1670</v>
      </c>
      <c r="I1384" s="44">
        <v>1562</v>
      </c>
      <c r="J1384" s="44">
        <v>85</v>
      </c>
      <c r="K1384" s="44">
        <v>3317</v>
      </c>
      <c r="L1384" s="25">
        <v>1485</v>
      </c>
      <c r="M1384" s="25">
        <v>1369</v>
      </c>
      <c r="N1384" s="25">
        <v>75</v>
      </c>
      <c r="O1384" s="26">
        <v>2929</v>
      </c>
      <c r="P1384" s="27">
        <f>Table1[[#This Row],[Female Voters]]/Table1[[#This Row],[Female Population]]</f>
        <v>0.89617422990502105</v>
      </c>
      <c r="Q1384" s="27">
        <f>Table1[[#This Row],[Male Voters]]/Table1[[#This Row],[Male Population]]</f>
        <v>0.85728383681905784</v>
      </c>
      <c r="R1384" s="27">
        <f>Table1[[#This Row],[Total Voters]]/Table1[[#This Row],[Total Population]]</f>
        <v>0.90001098301012061</v>
      </c>
      <c r="S1384" s="27">
        <f>Table1[[#This Row],[Female Ballots]]/Table1[[#This Row],[Female Population]]</f>
        <v>0.79689744395745876</v>
      </c>
      <c r="T1384" s="27">
        <f>Table1[[#This Row],[Male Ballots]]/Table1[[#This Row],[Male Population]]</f>
        <v>0.75135824110453908</v>
      </c>
      <c r="U1384" s="27">
        <f>Table1[[#This Row],[Total Ballots]]/Table1[[#This Row],[Total Population]]</f>
        <v>0.79473384661942825</v>
      </c>
      <c r="V1384" s="27">
        <f>Table1[[#This Row],[Female Ballots]]/Table1[[#This Row],[Female Voters]]</f>
        <v>0.8892215568862275</v>
      </c>
      <c r="W1384" s="27">
        <f>Table1[[#This Row],[Male Ballots]]/Table1[[#This Row],[Male Voters]]</f>
        <v>0.87644046094750316</v>
      </c>
      <c r="X1384" s="27">
        <f>Table1[[#This Row],[Total Ballots]]/Table1[[#This Row],[Total Voters]]</f>
        <v>0.88302683147422367</v>
      </c>
    </row>
    <row r="1385" spans="1:24" s="12" customFormat="1" hidden="1" x14ac:dyDescent="0.25">
      <c r="A1385" s="22" t="s">
        <v>58</v>
      </c>
      <c r="B1385" s="23">
        <v>2012</v>
      </c>
      <c r="C1385" s="23"/>
      <c r="D1385" s="24" t="s">
        <v>70</v>
      </c>
      <c r="E1385" s="25">
        <v>1783.208738</v>
      </c>
      <c r="F1385" s="25">
        <v>1777.5446579999998</v>
      </c>
      <c r="G1385" s="25">
        <v>3560.7533899999999</v>
      </c>
      <c r="H1385" s="44">
        <v>1698</v>
      </c>
      <c r="I1385" s="44">
        <v>1673</v>
      </c>
      <c r="J1385" s="44">
        <v>82</v>
      </c>
      <c r="K1385" s="44">
        <v>3453</v>
      </c>
      <c r="L1385" s="25">
        <v>1568</v>
      </c>
      <c r="M1385" s="25">
        <v>1571</v>
      </c>
      <c r="N1385" s="25">
        <v>66</v>
      </c>
      <c r="O1385" s="26">
        <v>3205</v>
      </c>
      <c r="P1385" s="27">
        <f>Table1[[#This Row],[Female Voters]]/Table1[[#This Row],[Female Population]]</f>
        <v>0.95221606075373544</v>
      </c>
      <c r="Q1385" s="27">
        <f>Table1[[#This Row],[Male Voters]]/Table1[[#This Row],[Male Population]]</f>
        <v>0.94118591759172565</v>
      </c>
      <c r="R1385" s="27">
        <f>Table1[[#This Row],[Total Voters]]/Table1[[#This Row],[Total Population]]</f>
        <v>0.96973859793193939</v>
      </c>
      <c r="S1385" s="27">
        <f>Table1[[#This Row],[Female Ballots]]/Table1[[#This Row],[Female Population]]</f>
        <v>0.87931377106116448</v>
      </c>
      <c r="T1385" s="27">
        <f>Table1[[#This Row],[Male Ballots]]/Table1[[#This Row],[Male Population]]</f>
        <v>0.88380339302845246</v>
      </c>
      <c r="U1385" s="27">
        <f>Table1[[#This Row],[Total Ballots]]/Table1[[#This Row],[Total Population]]</f>
        <v>0.90009041597795125</v>
      </c>
      <c r="V1385" s="27">
        <f>Table1[[#This Row],[Female Ballots]]/Table1[[#This Row],[Female Voters]]</f>
        <v>0.92343934040047115</v>
      </c>
      <c r="W1385" s="27">
        <f>Table1[[#This Row],[Male Ballots]]/Table1[[#This Row],[Male Voters]]</f>
        <v>0.93903167961745371</v>
      </c>
      <c r="X1385" s="27">
        <f>Table1[[#This Row],[Total Ballots]]/Table1[[#This Row],[Total Voters]]</f>
        <v>0.92817839559803073</v>
      </c>
    </row>
    <row r="1386" spans="1:24" s="12" customFormat="1" hidden="1" x14ac:dyDescent="0.25">
      <c r="A1386" s="22" t="s">
        <v>58</v>
      </c>
      <c r="B1386" s="23">
        <v>2012</v>
      </c>
      <c r="C1386" s="23"/>
      <c r="D1386" s="24" t="s">
        <v>71</v>
      </c>
      <c r="E1386" s="25">
        <v>2219.007752</v>
      </c>
      <c r="F1386" s="25">
        <v>1856.267059</v>
      </c>
      <c r="G1386" s="25">
        <v>4075.2748069999998</v>
      </c>
      <c r="H1386" s="44">
        <v>2076</v>
      </c>
      <c r="I1386" s="44">
        <v>1809</v>
      </c>
      <c r="J1386" s="44">
        <v>78</v>
      </c>
      <c r="K1386" s="44">
        <v>3963</v>
      </c>
      <c r="L1386" s="25">
        <v>1909</v>
      </c>
      <c r="M1386" s="25">
        <v>1699</v>
      </c>
      <c r="N1386" s="25">
        <v>66</v>
      </c>
      <c r="O1386" s="26">
        <v>3674</v>
      </c>
      <c r="P1386" s="27">
        <f>Table1[[#This Row],[Female Voters]]/Table1[[#This Row],[Female Population]]</f>
        <v>0.93555328868450027</v>
      </c>
      <c r="Q1386" s="27">
        <f>Table1[[#This Row],[Male Voters]]/Table1[[#This Row],[Male Population]]</f>
        <v>0.97453649852222046</v>
      </c>
      <c r="R1386" s="27">
        <f>Table1[[#This Row],[Total Voters]]/Table1[[#This Row],[Total Population]]</f>
        <v>0.97244975803664868</v>
      </c>
      <c r="S1386" s="27">
        <f>Table1[[#This Row],[Female Ballots]]/Table1[[#This Row],[Female Population]]</f>
        <v>0.86029442586643112</v>
      </c>
      <c r="T1386" s="27">
        <f>Table1[[#This Row],[Male Ballots]]/Table1[[#This Row],[Male Population]]</f>
        <v>0.91527778385254421</v>
      </c>
      <c r="U1386" s="27">
        <f>Table1[[#This Row],[Total Ballots]]/Table1[[#This Row],[Total Population]]</f>
        <v>0.9015342949852756</v>
      </c>
      <c r="V1386" s="27">
        <f>Table1[[#This Row],[Female Ballots]]/Table1[[#This Row],[Female Voters]]</f>
        <v>0.91955684007707128</v>
      </c>
      <c r="W1386" s="27">
        <f>Table1[[#This Row],[Male Ballots]]/Table1[[#This Row],[Male Voters]]</f>
        <v>0.93919292426755119</v>
      </c>
      <c r="X1386" s="27">
        <f>Table1[[#This Row],[Total Ballots]]/Table1[[#This Row],[Total Voters]]</f>
        <v>0.92707544789301033</v>
      </c>
    </row>
    <row r="1387" spans="1:24" s="12" customFormat="1" hidden="1" x14ac:dyDescent="0.25">
      <c r="A1387" s="8" t="s">
        <v>58</v>
      </c>
      <c r="B1387" s="17">
        <v>2012</v>
      </c>
      <c r="C1387" s="17"/>
      <c r="D1387" s="9" t="s">
        <v>453</v>
      </c>
      <c r="E1387" s="10">
        <v>22652.9139</v>
      </c>
      <c r="F1387" s="10">
        <v>23297.0854</v>
      </c>
      <c r="G1387" s="10">
        <v>45949.999300000003</v>
      </c>
      <c r="H1387" s="44">
        <v>10724</v>
      </c>
      <c r="I1387" s="44">
        <v>10077</v>
      </c>
      <c r="J1387" s="44">
        <v>526</v>
      </c>
      <c r="K1387" s="44">
        <v>21327</v>
      </c>
      <c r="L1387" s="10">
        <v>8883</v>
      </c>
      <c r="M1387" s="10">
        <v>8188</v>
      </c>
      <c r="N1387" s="10">
        <v>393</v>
      </c>
      <c r="O1387" s="11">
        <v>17464</v>
      </c>
      <c r="P1387" s="27">
        <f>Table1[[#This Row],[Female Voters]]/Table1[[#This Row],[Female Population]]</f>
        <v>0.47340488059684016</v>
      </c>
      <c r="Q1387" s="27">
        <f>Table1[[#This Row],[Male Voters]]/Table1[[#This Row],[Male Population]]</f>
        <v>0.43254337729302395</v>
      </c>
      <c r="R1387" s="27">
        <f>Table1[[#This Row],[Total Voters]]/Table1[[#This Row],[Total Population]]</f>
        <v>0.46413493634155506</v>
      </c>
      <c r="S1387" s="27">
        <f>Table1[[#This Row],[Female Ballots]]/Table1[[#This Row],[Female Population]]</f>
        <v>0.39213498268759145</v>
      </c>
      <c r="T1387" s="27">
        <f>Table1[[#This Row],[Male Ballots]]/Table1[[#This Row],[Male Population]]</f>
        <v>0.35146027322370549</v>
      </c>
      <c r="U1387" s="27">
        <f>Table1[[#This Row],[Total Ballots]]/Table1[[#This Row],[Total Population]]</f>
        <v>0.38006529414680534</v>
      </c>
      <c r="V1387" s="27">
        <f>Table1[[#This Row],[Female Ballots]]/Table1[[#This Row],[Female Voters]]</f>
        <v>0.82832898172323755</v>
      </c>
      <c r="W1387" s="27">
        <f>Table1[[#This Row],[Male Ballots]]/Table1[[#This Row],[Male Voters]]</f>
        <v>0.81254341569911681</v>
      </c>
      <c r="X1387" s="27">
        <f>Table1[[#This Row],[Total Ballots]]/Table1[[#This Row],[Total Voters]]</f>
        <v>0.81886810146762323</v>
      </c>
    </row>
    <row r="1388" spans="1:24" s="12" customFormat="1" hidden="1" x14ac:dyDescent="0.25">
      <c r="A1388" s="22" t="s">
        <v>59</v>
      </c>
      <c r="B1388" s="23">
        <v>2012</v>
      </c>
      <c r="C1388" s="23"/>
      <c r="D1388" s="24" t="s">
        <v>66</v>
      </c>
      <c r="E1388" s="25">
        <v>10909.129510000001</v>
      </c>
      <c r="F1388" s="25">
        <v>12224.310600000001</v>
      </c>
      <c r="G1388" s="25">
        <v>23133.440159999998</v>
      </c>
      <c r="H1388" s="44">
        <v>6768</v>
      </c>
      <c r="I1388" s="44">
        <v>5948</v>
      </c>
      <c r="J1388" s="44">
        <v>4</v>
      </c>
      <c r="K1388" s="44">
        <v>12720</v>
      </c>
      <c r="L1388" s="25">
        <v>3557</v>
      </c>
      <c r="M1388" s="25">
        <v>2901</v>
      </c>
      <c r="N1388" s="25"/>
      <c r="O1388" s="26">
        <v>6458</v>
      </c>
      <c r="P1388" s="27">
        <f>Table1[[#This Row],[Female Voters]]/Table1[[#This Row],[Female Population]]</f>
        <v>0.62039780477406758</v>
      </c>
      <c r="Q1388" s="27">
        <f>Table1[[#This Row],[Male Voters]]/Table1[[#This Row],[Male Population]]</f>
        <v>0.48657140632535956</v>
      </c>
      <c r="R1388" s="27">
        <f>Table1[[#This Row],[Total Voters]]/Table1[[#This Row],[Total Population]]</f>
        <v>0.54985336863101475</v>
      </c>
      <c r="S1388" s="27">
        <f>Table1[[#This Row],[Female Ballots]]/Table1[[#This Row],[Female Population]]</f>
        <v>0.32605717960717473</v>
      </c>
      <c r="T1388" s="27">
        <f>Table1[[#This Row],[Male Ballots]]/Table1[[#This Row],[Male Population]]</f>
        <v>0.23731399625922461</v>
      </c>
      <c r="U1388" s="27">
        <f>Table1[[#This Row],[Total Ballots]]/Table1[[#This Row],[Total Population]]</f>
        <v>0.27916297599206708</v>
      </c>
      <c r="V1388" s="27">
        <f>Table1[[#This Row],[Female Ballots]]/Table1[[#This Row],[Female Voters]]</f>
        <v>0.52556146572104023</v>
      </c>
      <c r="W1388" s="27">
        <f>Table1[[#This Row],[Male Ballots]]/Table1[[#This Row],[Male Voters]]</f>
        <v>0.48772696704774715</v>
      </c>
      <c r="X1388" s="27">
        <f>Table1[[#This Row],[Total Ballots]]/Table1[[#This Row],[Total Voters]]</f>
        <v>0.50770440251572324</v>
      </c>
    </row>
    <row r="1389" spans="1:24" s="12" customFormat="1" hidden="1" x14ac:dyDescent="0.25">
      <c r="A1389" s="22" t="s">
        <v>59</v>
      </c>
      <c r="B1389" s="23">
        <v>2012</v>
      </c>
      <c r="C1389" s="23"/>
      <c r="D1389" s="24" t="s">
        <v>67</v>
      </c>
      <c r="E1389" s="25">
        <v>16665.684379999999</v>
      </c>
      <c r="F1389" s="25">
        <v>15955.491730000002</v>
      </c>
      <c r="G1389" s="25">
        <v>32621.176099999997</v>
      </c>
      <c r="H1389" s="44">
        <v>9245</v>
      </c>
      <c r="I1389" s="44">
        <v>7638</v>
      </c>
      <c r="J1389" s="44">
        <v>2</v>
      </c>
      <c r="K1389" s="44">
        <v>16885</v>
      </c>
      <c r="L1389" s="25">
        <v>5398</v>
      </c>
      <c r="M1389" s="25">
        <v>4287</v>
      </c>
      <c r="N1389" s="25"/>
      <c r="O1389" s="26">
        <v>9685</v>
      </c>
      <c r="P1389" s="27">
        <f>Table1[[#This Row],[Female Voters]]/Table1[[#This Row],[Female Population]]</f>
        <v>0.55473269439175599</v>
      </c>
      <c r="Q1389" s="27">
        <f>Table1[[#This Row],[Male Voters]]/Table1[[#This Row],[Male Population]]</f>
        <v>0.47870665030265408</v>
      </c>
      <c r="R1389" s="27">
        <f>Table1[[#This Row],[Total Voters]]/Table1[[#This Row],[Total Population]]</f>
        <v>0.51760856040993575</v>
      </c>
      <c r="S1389" s="27">
        <f>Table1[[#This Row],[Female Ballots]]/Table1[[#This Row],[Female Population]]</f>
        <v>0.3238990897054298</v>
      </c>
      <c r="T1389" s="27">
        <f>Table1[[#This Row],[Male Ballots]]/Table1[[#This Row],[Male Population]]</f>
        <v>0.26868491880694922</v>
      </c>
      <c r="U1389" s="27">
        <f>Table1[[#This Row],[Total Ballots]]/Table1[[#This Row],[Total Population]]</f>
        <v>0.29689303568671765</v>
      </c>
      <c r="V1389" s="27">
        <f>Table1[[#This Row],[Female Ballots]]/Table1[[#This Row],[Female Voters]]</f>
        <v>0.58388318009734996</v>
      </c>
      <c r="W1389" s="27">
        <f>Table1[[#This Row],[Male Ballots]]/Table1[[#This Row],[Male Voters]]</f>
        <v>0.5612725844461901</v>
      </c>
      <c r="X1389" s="27">
        <f>Table1[[#This Row],[Total Ballots]]/Table1[[#This Row],[Total Voters]]</f>
        <v>0.57358602309742379</v>
      </c>
    </row>
    <row r="1390" spans="1:24" s="12" customFormat="1" hidden="1" x14ac:dyDescent="0.25">
      <c r="A1390" s="22" t="s">
        <v>59</v>
      </c>
      <c r="B1390" s="23">
        <v>2012</v>
      </c>
      <c r="C1390" s="23"/>
      <c r="D1390" s="24" t="s">
        <v>68</v>
      </c>
      <c r="E1390" s="25">
        <v>15207.030060000001</v>
      </c>
      <c r="F1390" s="25">
        <v>14814.877469999999</v>
      </c>
      <c r="G1390" s="25">
        <v>30021.907500000001</v>
      </c>
      <c r="H1390" s="44">
        <v>8270</v>
      </c>
      <c r="I1390" s="44">
        <v>7013</v>
      </c>
      <c r="J1390" s="44">
        <v>2</v>
      </c>
      <c r="K1390" s="44">
        <v>15285</v>
      </c>
      <c r="L1390" s="25">
        <v>5612</v>
      </c>
      <c r="M1390" s="25">
        <v>4760</v>
      </c>
      <c r="N1390" s="25"/>
      <c r="O1390" s="26">
        <v>10372</v>
      </c>
      <c r="P1390" s="27">
        <f>Table1[[#This Row],[Female Voters]]/Table1[[#This Row],[Female Population]]</f>
        <v>0.54382742503765391</v>
      </c>
      <c r="Q1390" s="27">
        <f>Table1[[#This Row],[Male Voters]]/Table1[[#This Row],[Male Population]]</f>
        <v>0.47337549798850953</v>
      </c>
      <c r="R1390" s="27">
        <f>Table1[[#This Row],[Total Voters]]/Table1[[#This Row],[Total Population]]</f>
        <v>0.50912820912528622</v>
      </c>
      <c r="S1390" s="27">
        <f>Table1[[#This Row],[Female Ballots]]/Table1[[#This Row],[Female Population]]</f>
        <v>0.36903984393123501</v>
      </c>
      <c r="T1390" s="27">
        <f>Table1[[#This Row],[Male Ballots]]/Table1[[#This Row],[Male Population]]</f>
        <v>0.32129864115575435</v>
      </c>
      <c r="U1390" s="27">
        <f>Table1[[#This Row],[Total Ballots]]/Table1[[#This Row],[Total Population]]</f>
        <v>0.34548104579963812</v>
      </c>
      <c r="V1390" s="27">
        <f>Table1[[#This Row],[Female Ballots]]/Table1[[#This Row],[Female Voters]]</f>
        <v>0.67859733978234582</v>
      </c>
      <c r="W1390" s="27">
        <f>Table1[[#This Row],[Male Ballots]]/Table1[[#This Row],[Male Voters]]</f>
        <v>0.67873948381577076</v>
      </c>
      <c r="X1390" s="27">
        <f>Table1[[#This Row],[Total Ballots]]/Table1[[#This Row],[Total Voters]]</f>
        <v>0.67857376512921164</v>
      </c>
    </row>
    <row r="1391" spans="1:24" s="12" customFormat="1" hidden="1" x14ac:dyDescent="0.25">
      <c r="A1391" s="22" t="s">
        <v>59</v>
      </c>
      <c r="B1391" s="23">
        <v>2012</v>
      </c>
      <c r="C1391" s="23"/>
      <c r="D1391" s="24" t="s">
        <v>69</v>
      </c>
      <c r="E1391" s="25">
        <v>14673.173340000001</v>
      </c>
      <c r="F1391" s="25">
        <v>14705.624380000001</v>
      </c>
      <c r="G1391" s="25">
        <v>29378.797700000003</v>
      </c>
      <c r="H1391" s="44">
        <v>9511</v>
      </c>
      <c r="I1391" s="44">
        <v>8576</v>
      </c>
      <c r="J1391" s="44"/>
      <c r="K1391" s="44">
        <v>18087</v>
      </c>
      <c r="L1391" s="25">
        <v>7251</v>
      </c>
      <c r="M1391" s="25">
        <v>6529</v>
      </c>
      <c r="N1391" s="25"/>
      <c r="O1391" s="26">
        <v>13780</v>
      </c>
      <c r="P1391" s="27">
        <f>Table1[[#This Row],[Female Voters]]/Table1[[#This Row],[Female Population]]</f>
        <v>0.64818971190590458</v>
      </c>
      <c r="Q1391" s="27">
        <f>Table1[[#This Row],[Male Voters]]/Table1[[#This Row],[Male Population]]</f>
        <v>0.58317823020582271</v>
      </c>
      <c r="R1391" s="27">
        <f>Table1[[#This Row],[Total Voters]]/Table1[[#This Row],[Total Population]]</f>
        <v>0.61564806649660819</v>
      </c>
      <c r="S1391" s="27">
        <f>Table1[[#This Row],[Female Ballots]]/Table1[[#This Row],[Female Population]]</f>
        <v>0.49416713290187297</v>
      </c>
      <c r="T1391" s="27">
        <f>Table1[[#This Row],[Male Ballots]]/Table1[[#This Row],[Male Population]]</f>
        <v>0.44397978836448421</v>
      </c>
      <c r="U1391" s="27">
        <f>Table1[[#This Row],[Total Ballots]]/Table1[[#This Row],[Total Population]]</f>
        <v>0.46904574314829767</v>
      </c>
      <c r="V1391" s="27">
        <f>Table1[[#This Row],[Female Ballots]]/Table1[[#This Row],[Female Voters]]</f>
        <v>0.76238040164020604</v>
      </c>
      <c r="W1391" s="27">
        <f>Table1[[#This Row],[Male Ballots]]/Table1[[#This Row],[Male Voters]]</f>
        <v>0.76131063432835822</v>
      </c>
      <c r="X1391" s="27">
        <f>Table1[[#This Row],[Total Ballots]]/Table1[[#This Row],[Total Voters]]</f>
        <v>0.76187316857411402</v>
      </c>
    </row>
    <row r="1392" spans="1:24" s="12" customFormat="1" hidden="1" x14ac:dyDescent="0.25">
      <c r="A1392" s="22" t="s">
        <v>59</v>
      </c>
      <c r="B1392" s="23">
        <v>2012</v>
      </c>
      <c r="C1392" s="23"/>
      <c r="D1392" s="24" t="s">
        <v>70</v>
      </c>
      <c r="E1392" s="25">
        <v>13536.23105</v>
      </c>
      <c r="F1392" s="25">
        <v>12878.52103</v>
      </c>
      <c r="G1392" s="25">
        <v>26414.752099999998</v>
      </c>
      <c r="H1392" s="44">
        <v>10413</v>
      </c>
      <c r="I1392" s="44">
        <v>9291</v>
      </c>
      <c r="J1392" s="44">
        <v>1</v>
      </c>
      <c r="K1392" s="44">
        <v>19705</v>
      </c>
      <c r="L1392" s="25">
        <v>8972</v>
      </c>
      <c r="M1392" s="25">
        <v>8027</v>
      </c>
      <c r="N1392" s="25"/>
      <c r="O1392" s="26">
        <v>16999</v>
      </c>
      <c r="P1392" s="27">
        <f>Table1[[#This Row],[Female Voters]]/Table1[[#This Row],[Female Population]]</f>
        <v>0.769268784016508</v>
      </c>
      <c r="Q1392" s="27">
        <f>Table1[[#This Row],[Male Voters]]/Table1[[#This Row],[Male Population]]</f>
        <v>0.72143377165413536</v>
      </c>
      <c r="R1392" s="27">
        <f>Table1[[#This Row],[Total Voters]]/Table1[[#This Row],[Total Population]]</f>
        <v>0.74598466513717543</v>
      </c>
      <c r="S1392" s="27">
        <f>Table1[[#This Row],[Female Ballots]]/Table1[[#This Row],[Female Population]]</f>
        <v>0.66281374533718529</v>
      </c>
      <c r="T1392" s="27">
        <f>Table1[[#This Row],[Male Ballots]]/Table1[[#This Row],[Male Population]]</f>
        <v>0.62328585567406569</v>
      </c>
      <c r="U1392" s="27">
        <f>Table1[[#This Row],[Total Ballots]]/Table1[[#This Row],[Total Population]]</f>
        <v>0.64354190929545019</v>
      </c>
      <c r="V1392" s="27">
        <f>Table1[[#This Row],[Female Ballots]]/Table1[[#This Row],[Female Voters]]</f>
        <v>0.86161528858158076</v>
      </c>
      <c r="W1392" s="27">
        <f>Table1[[#This Row],[Male Ballots]]/Table1[[#This Row],[Male Voters]]</f>
        <v>0.8639543644387041</v>
      </c>
      <c r="X1392" s="27">
        <f>Table1[[#This Row],[Total Ballots]]/Table1[[#This Row],[Total Voters]]</f>
        <v>0.8626744481096168</v>
      </c>
    </row>
    <row r="1393" spans="1:24" s="12" customFormat="1" hidden="1" x14ac:dyDescent="0.25">
      <c r="A1393" s="22" t="s">
        <v>59</v>
      </c>
      <c r="B1393" s="23">
        <v>2012</v>
      </c>
      <c r="C1393" s="23"/>
      <c r="D1393" s="24" t="s">
        <v>71</v>
      </c>
      <c r="E1393" s="25">
        <v>16407.25475</v>
      </c>
      <c r="F1393" s="25">
        <v>13636.545320000001</v>
      </c>
      <c r="G1393" s="25">
        <v>30043.800070000001</v>
      </c>
      <c r="H1393" s="44">
        <v>12943</v>
      </c>
      <c r="I1393" s="44">
        <v>10848</v>
      </c>
      <c r="J1393" s="44">
        <v>2</v>
      </c>
      <c r="K1393" s="44">
        <v>23793</v>
      </c>
      <c r="L1393" s="25">
        <v>11378</v>
      </c>
      <c r="M1393" s="25">
        <v>9720</v>
      </c>
      <c r="N1393" s="25"/>
      <c r="O1393" s="26">
        <v>21098</v>
      </c>
      <c r="P1393" s="27">
        <f>Table1[[#This Row],[Female Voters]]/Table1[[#This Row],[Female Population]]</f>
        <v>0.78885835547838978</v>
      </c>
      <c r="Q1393" s="27">
        <f>Table1[[#This Row],[Male Voters]]/Table1[[#This Row],[Male Population]]</f>
        <v>0.79550940105701196</v>
      </c>
      <c r="R1393" s="27">
        <f>Table1[[#This Row],[Total Voters]]/Table1[[#This Row],[Total Population]]</f>
        <v>0.79194376026214841</v>
      </c>
      <c r="S1393" s="27">
        <f>Table1[[#This Row],[Female Ballots]]/Table1[[#This Row],[Female Population]]</f>
        <v>0.69347372082462488</v>
      </c>
      <c r="T1393" s="27">
        <f>Table1[[#This Row],[Male Ballots]]/Table1[[#This Row],[Male Population]]</f>
        <v>0.71279050315949077</v>
      </c>
      <c r="U1393" s="27">
        <f>Table1[[#This Row],[Total Ballots]]/Table1[[#This Row],[Total Population]]</f>
        <v>0.7022413925949148</v>
      </c>
      <c r="V1393" s="27">
        <f>Table1[[#This Row],[Female Ballots]]/Table1[[#This Row],[Female Voters]]</f>
        <v>0.87908521980993592</v>
      </c>
      <c r="W1393" s="27">
        <f>Table1[[#This Row],[Male Ballots]]/Table1[[#This Row],[Male Voters]]</f>
        <v>0.89601769911504425</v>
      </c>
      <c r="X1393" s="27">
        <f>Table1[[#This Row],[Total Ballots]]/Table1[[#This Row],[Total Voters]]</f>
        <v>0.88673139158576053</v>
      </c>
    </row>
    <row r="1394" spans="1:24" s="12" customFormat="1" hidden="1" x14ac:dyDescent="0.25">
      <c r="A1394" s="8" t="s">
        <v>59</v>
      </c>
      <c r="B1394" s="17">
        <v>2012</v>
      </c>
      <c r="C1394" s="17"/>
      <c r="D1394" s="9" t="s">
        <v>453</v>
      </c>
      <c r="E1394" s="10">
        <v>123262.05100000001</v>
      </c>
      <c r="F1394" s="10">
        <v>122737.955</v>
      </c>
      <c r="G1394" s="10">
        <v>246000.00599999999</v>
      </c>
      <c r="H1394" s="44">
        <v>57150</v>
      </c>
      <c r="I1394" s="44">
        <v>49314</v>
      </c>
      <c r="J1394" s="44">
        <v>11</v>
      </c>
      <c r="K1394" s="44">
        <v>106475</v>
      </c>
      <c r="L1394" s="10">
        <v>42168</v>
      </c>
      <c r="M1394" s="10">
        <v>36224</v>
      </c>
      <c r="N1394" s="10"/>
      <c r="O1394" s="11">
        <v>78392</v>
      </c>
      <c r="P1394" s="27">
        <f>Table1[[#This Row],[Female Voters]]/Table1[[#This Row],[Female Population]]</f>
        <v>0.46364634967821522</v>
      </c>
      <c r="Q1394" s="27">
        <f>Table1[[#This Row],[Male Voters]]/Table1[[#This Row],[Male Population]]</f>
        <v>0.40178280630470009</v>
      </c>
      <c r="R1394" s="27">
        <f>Table1[[#This Row],[Total Voters]]/Table1[[#This Row],[Total Population]]</f>
        <v>0.43282519269532049</v>
      </c>
      <c r="S1394" s="27">
        <f>Table1[[#This Row],[Female Ballots]]/Table1[[#This Row],[Female Population]]</f>
        <v>0.34210042472845109</v>
      </c>
      <c r="T1394" s="27">
        <f>Table1[[#This Row],[Male Ballots]]/Table1[[#This Row],[Male Population]]</f>
        <v>0.29513282993838375</v>
      </c>
      <c r="U1394" s="27">
        <f>Table1[[#This Row],[Total Ballots]]/Table1[[#This Row],[Total Population]]</f>
        <v>0.31866665889430912</v>
      </c>
      <c r="V1394" s="27">
        <f>Table1[[#This Row],[Female Ballots]]/Table1[[#This Row],[Female Voters]]</f>
        <v>0.73784776902887139</v>
      </c>
      <c r="W1394" s="27">
        <f>Table1[[#This Row],[Male Ballots]]/Table1[[#This Row],[Male Voters]]</f>
        <v>0.73455813764853795</v>
      </c>
      <c r="X1394" s="27">
        <f>Table1[[#This Row],[Total Ballots]]/Table1[[#This Row],[Total Voters]]</f>
        <v>0.73624794552711903</v>
      </c>
    </row>
    <row r="1395" spans="1:24" s="12" customFormat="1" hidden="1" x14ac:dyDescent="0.25">
      <c r="A1395" s="22" t="s">
        <v>73</v>
      </c>
      <c r="B1395" s="23">
        <v>2012</v>
      </c>
      <c r="C1395" s="23"/>
      <c r="D1395" s="24" t="s">
        <v>66</v>
      </c>
      <c r="E1395" s="10">
        <v>316015</v>
      </c>
      <c r="F1395" s="10">
        <v>336046</v>
      </c>
      <c r="G1395" s="10">
        <v>652061</v>
      </c>
      <c r="H1395" s="44">
        <f t="shared" ref="H1395:O1401" si="0">SUBTOTAL(109,H1356:H1394)</f>
        <v>0</v>
      </c>
      <c r="I1395" s="44">
        <f t="shared" si="0"/>
        <v>0</v>
      </c>
      <c r="J1395" s="44">
        <f t="shared" si="0"/>
        <v>0</v>
      </c>
      <c r="K1395" s="44">
        <f t="shared" si="0"/>
        <v>0</v>
      </c>
      <c r="L1395" s="10">
        <f t="shared" si="0"/>
        <v>0</v>
      </c>
      <c r="M1395" s="10">
        <f t="shared" si="0"/>
        <v>0</v>
      </c>
      <c r="N1395" s="10">
        <f t="shared" si="0"/>
        <v>0</v>
      </c>
      <c r="O1395" s="11">
        <f t="shared" si="0"/>
        <v>0</v>
      </c>
      <c r="P1395" s="27">
        <f>Table1[[#This Row],[Female Voters]]/Table1[[#This Row],[Female Population]]</f>
        <v>0</v>
      </c>
      <c r="Q1395" s="27">
        <f>Table1[[#This Row],[Male Voters]]/Table1[[#This Row],[Male Population]]</f>
        <v>0</v>
      </c>
      <c r="R1395" s="27">
        <f>Table1[[#This Row],[Total Voters]]/Table1[[#This Row],[Total Population]]</f>
        <v>0</v>
      </c>
      <c r="S1395" s="27">
        <f>Table1[[#This Row],[Female Ballots]]/Table1[[#This Row],[Female Population]]</f>
        <v>0</v>
      </c>
      <c r="T1395" s="27">
        <f>Table1[[#This Row],[Male Ballots]]/Table1[[#This Row],[Male Population]]</f>
        <v>0</v>
      </c>
      <c r="U1395" s="27">
        <f>Table1[[#This Row],[Total Ballots]]/Table1[[#This Row],[Total Population]]</f>
        <v>0</v>
      </c>
      <c r="V1395" s="27" t="e">
        <f>Table1[[#This Row],[Female Ballots]]/Table1[[#This Row],[Female Voters]]</f>
        <v>#DIV/0!</v>
      </c>
      <c r="W1395" s="27" t="e">
        <f>Table1[[#This Row],[Male Ballots]]/Table1[[#This Row],[Male Voters]]</f>
        <v>#DIV/0!</v>
      </c>
      <c r="X1395" s="27" t="e">
        <f>Table1[[#This Row],[Total Ballots]]/Table1[[#This Row],[Total Voters]]</f>
        <v>#DIV/0!</v>
      </c>
    </row>
    <row r="1396" spans="1:24" s="12" customFormat="1" hidden="1" x14ac:dyDescent="0.25">
      <c r="A1396" s="22" t="s">
        <v>73</v>
      </c>
      <c r="B1396" s="23">
        <v>2012</v>
      </c>
      <c r="C1396" s="23"/>
      <c r="D1396" s="24" t="s">
        <v>67</v>
      </c>
      <c r="E1396" s="10">
        <v>463897</v>
      </c>
      <c r="F1396" s="10">
        <v>482298</v>
      </c>
      <c r="G1396" s="10">
        <v>946195</v>
      </c>
      <c r="H1396" s="44">
        <f t="shared" si="0"/>
        <v>0</v>
      </c>
      <c r="I1396" s="44">
        <f t="shared" si="0"/>
        <v>0</v>
      </c>
      <c r="J1396" s="44">
        <f t="shared" si="0"/>
        <v>0</v>
      </c>
      <c r="K1396" s="44">
        <f t="shared" si="0"/>
        <v>0</v>
      </c>
      <c r="L1396" s="10">
        <f t="shared" si="0"/>
        <v>0</v>
      </c>
      <c r="M1396" s="10">
        <f t="shared" si="0"/>
        <v>0</v>
      </c>
      <c r="N1396" s="10">
        <f t="shared" si="0"/>
        <v>0</v>
      </c>
      <c r="O1396" s="11">
        <f t="shared" si="0"/>
        <v>0</v>
      </c>
      <c r="P1396" s="27">
        <f>Table1[[#This Row],[Female Voters]]/Table1[[#This Row],[Female Population]]</f>
        <v>0</v>
      </c>
      <c r="Q1396" s="27">
        <f>Table1[[#This Row],[Male Voters]]/Table1[[#This Row],[Male Population]]</f>
        <v>0</v>
      </c>
      <c r="R1396" s="27">
        <f>Table1[[#This Row],[Total Voters]]/Table1[[#This Row],[Total Population]]</f>
        <v>0</v>
      </c>
      <c r="S1396" s="27">
        <f>Table1[[#This Row],[Female Ballots]]/Table1[[#This Row],[Female Population]]</f>
        <v>0</v>
      </c>
      <c r="T1396" s="27">
        <f>Table1[[#This Row],[Male Ballots]]/Table1[[#This Row],[Male Population]]</f>
        <v>0</v>
      </c>
      <c r="U1396" s="27">
        <f>Table1[[#This Row],[Total Ballots]]/Table1[[#This Row],[Total Population]]</f>
        <v>0</v>
      </c>
      <c r="V1396" s="27" t="e">
        <f>Table1[[#This Row],[Female Ballots]]/Table1[[#This Row],[Female Voters]]</f>
        <v>#DIV/0!</v>
      </c>
      <c r="W1396" s="27" t="e">
        <f>Table1[[#This Row],[Male Ballots]]/Table1[[#This Row],[Male Voters]]</f>
        <v>#DIV/0!</v>
      </c>
      <c r="X1396" s="27" t="e">
        <f>Table1[[#This Row],[Total Ballots]]/Table1[[#This Row],[Total Voters]]</f>
        <v>#DIV/0!</v>
      </c>
    </row>
    <row r="1397" spans="1:24" s="12" customFormat="1" hidden="1" x14ac:dyDescent="0.25">
      <c r="A1397" s="22" t="s">
        <v>73</v>
      </c>
      <c r="B1397" s="23">
        <v>2012</v>
      </c>
      <c r="C1397" s="23"/>
      <c r="D1397" s="24" t="s">
        <v>68</v>
      </c>
      <c r="E1397" s="10">
        <v>447547</v>
      </c>
      <c r="F1397" s="10">
        <v>457921</v>
      </c>
      <c r="G1397" s="10">
        <v>905468</v>
      </c>
      <c r="H1397" s="44">
        <f t="shared" si="0"/>
        <v>0</v>
      </c>
      <c r="I1397" s="44">
        <f t="shared" si="0"/>
        <v>0</v>
      </c>
      <c r="J1397" s="44">
        <f t="shared" si="0"/>
        <v>0</v>
      </c>
      <c r="K1397" s="44">
        <f t="shared" si="0"/>
        <v>0</v>
      </c>
      <c r="L1397" s="10">
        <f t="shared" si="0"/>
        <v>0</v>
      </c>
      <c r="M1397" s="10">
        <f t="shared" si="0"/>
        <v>0</v>
      </c>
      <c r="N1397" s="10">
        <f t="shared" si="0"/>
        <v>0</v>
      </c>
      <c r="O1397" s="11">
        <f t="shared" si="0"/>
        <v>0</v>
      </c>
      <c r="P1397" s="27">
        <f>Table1[[#This Row],[Female Voters]]/Table1[[#This Row],[Female Population]]</f>
        <v>0</v>
      </c>
      <c r="Q1397" s="27">
        <f>Table1[[#This Row],[Male Voters]]/Table1[[#This Row],[Male Population]]</f>
        <v>0</v>
      </c>
      <c r="R1397" s="27">
        <f>Table1[[#This Row],[Total Voters]]/Table1[[#This Row],[Total Population]]</f>
        <v>0</v>
      </c>
      <c r="S1397" s="27">
        <f>Table1[[#This Row],[Female Ballots]]/Table1[[#This Row],[Female Population]]</f>
        <v>0</v>
      </c>
      <c r="T1397" s="27">
        <f>Table1[[#This Row],[Male Ballots]]/Table1[[#This Row],[Male Population]]</f>
        <v>0</v>
      </c>
      <c r="U1397" s="27">
        <f>Table1[[#This Row],[Total Ballots]]/Table1[[#This Row],[Total Population]]</f>
        <v>0</v>
      </c>
      <c r="V1397" s="27" t="e">
        <f>Table1[[#This Row],[Female Ballots]]/Table1[[#This Row],[Female Voters]]</f>
        <v>#DIV/0!</v>
      </c>
      <c r="W1397" s="27" t="e">
        <f>Table1[[#This Row],[Male Ballots]]/Table1[[#This Row],[Male Voters]]</f>
        <v>#DIV/0!</v>
      </c>
      <c r="X1397" s="27" t="e">
        <f>Table1[[#This Row],[Total Ballots]]/Table1[[#This Row],[Total Voters]]</f>
        <v>#DIV/0!</v>
      </c>
    </row>
    <row r="1398" spans="1:24" s="12" customFormat="1" hidden="1" x14ac:dyDescent="0.25">
      <c r="A1398" s="22" t="s">
        <v>73</v>
      </c>
      <c r="B1398" s="23">
        <v>2012</v>
      </c>
      <c r="C1398" s="23"/>
      <c r="D1398" s="24" t="s">
        <v>69</v>
      </c>
      <c r="E1398" s="10">
        <v>483504</v>
      </c>
      <c r="F1398" s="10">
        <v>482554</v>
      </c>
      <c r="G1398" s="10">
        <v>966058</v>
      </c>
      <c r="H1398" s="44">
        <f t="shared" si="0"/>
        <v>0</v>
      </c>
      <c r="I1398" s="44">
        <f t="shared" si="0"/>
        <v>0</v>
      </c>
      <c r="J1398" s="44">
        <f t="shared" si="0"/>
        <v>0</v>
      </c>
      <c r="K1398" s="44">
        <f t="shared" si="0"/>
        <v>0</v>
      </c>
      <c r="L1398" s="10">
        <f t="shared" si="0"/>
        <v>0</v>
      </c>
      <c r="M1398" s="10">
        <f t="shared" si="0"/>
        <v>0</v>
      </c>
      <c r="N1398" s="10">
        <f t="shared" si="0"/>
        <v>0</v>
      </c>
      <c r="O1398" s="11">
        <f t="shared" si="0"/>
        <v>0</v>
      </c>
      <c r="P1398" s="27">
        <f>Table1[[#This Row],[Female Voters]]/Table1[[#This Row],[Female Population]]</f>
        <v>0</v>
      </c>
      <c r="Q1398" s="27">
        <f>Table1[[#This Row],[Male Voters]]/Table1[[#This Row],[Male Population]]</f>
        <v>0</v>
      </c>
      <c r="R1398" s="27">
        <f>Table1[[#This Row],[Total Voters]]/Table1[[#This Row],[Total Population]]</f>
        <v>0</v>
      </c>
      <c r="S1398" s="27">
        <f>Table1[[#This Row],[Female Ballots]]/Table1[[#This Row],[Female Population]]</f>
        <v>0</v>
      </c>
      <c r="T1398" s="27">
        <f>Table1[[#This Row],[Male Ballots]]/Table1[[#This Row],[Male Population]]</f>
        <v>0</v>
      </c>
      <c r="U1398" s="27">
        <f>Table1[[#This Row],[Total Ballots]]/Table1[[#This Row],[Total Population]]</f>
        <v>0</v>
      </c>
      <c r="V1398" s="27" t="e">
        <f>Table1[[#This Row],[Female Ballots]]/Table1[[#This Row],[Female Voters]]</f>
        <v>#DIV/0!</v>
      </c>
      <c r="W1398" s="27" t="e">
        <f>Table1[[#This Row],[Male Ballots]]/Table1[[#This Row],[Male Voters]]</f>
        <v>#DIV/0!</v>
      </c>
      <c r="X1398" s="27" t="e">
        <f>Table1[[#This Row],[Total Ballots]]/Table1[[#This Row],[Total Voters]]</f>
        <v>#DIV/0!</v>
      </c>
    </row>
    <row r="1399" spans="1:24" s="12" customFormat="1" hidden="1" x14ac:dyDescent="0.25">
      <c r="A1399" s="22" t="s">
        <v>73</v>
      </c>
      <c r="B1399" s="23">
        <v>2012</v>
      </c>
      <c r="C1399" s="23"/>
      <c r="D1399" s="24" t="s">
        <v>70</v>
      </c>
      <c r="E1399" s="10">
        <v>450857</v>
      </c>
      <c r="F1399" s="10">
        <v>429861</v>
      </c>
      <c r="G1399" s="10">
        <v>880718</v>
      </c>
      <c r="H1399" s="44">
        <f t="shared" si="0"/>
        <v>0</v>
      </c>
      <c r="I1399" s="44">
        <f t="shared" si="0"/>
        <v>0</v>
      </c>
      <c r="J1399" s="44">
        <f t="shared" si="0"/>
        <v>0</v>
      </c>
      <c r="K1399" s="44">
        <f t="shared" si="0"/>
        <v>0</v>
      </c>
      <c r="L1399" s="10">
        <f t="shared" si="0"/>
        <v>0</v>
      </c>
      <c r="M1399" s="10">
        <f t="shared" si="0"/>
        <v>0</v>
      </c>
      <c r="N1399" s="10">
        <f t="shared" si="0"/>
        <v>0</v>
      </c>
      <c r="O1399" s="11">
        <f t="shared" si="0"/>
        <v>0</v>
      </c>
      <c r="P1399" s="27">
        <f>Table1[[#This Row],[Female Voters]]/Table1[[#This Row],[Female Population]]</f>
        <v>0</v>
      </c>
      <c r="Q1399" s="27">
        <f>Table1[[#This Row],[Male Voters]]/Table1[[#This Row],[Male Population]]</f>
        <v>0</v>
      </c>
      <c r="R1399" s="27">
        <f>Table1[[#This Row],[Total Voters]]/Table1[[#This Row],[Total Population]]</f>
        <v>0</v>
      </c>
      <c r="S1399" s="27">
        <f>Table1[[#This Row],[Female Ballots]]/Table1[[#This Row],[Female Population]]</f>
        <v>0</v>
      </c>
      <c r="T1399" s="27">
        <f>Table1[[#This Row],[Male Ballots]]/Table1[[#This Row],[Male Population]]</f>
        <v>0</v>
      </c>
      <c r="U1399" s="27">
        <f>Table1[[#This Row],[Total Ballots]]/Table1[[#This Row],[Total Population]]</f>
        <v>0</v>
      </c>
      <c r="V1399" s="27" t="e">
        <f>Table1[[#This Row],[Female Ballots]]/Table1[[#This Row],[Female Voters]]</f>
        <v>#DIV/0!</v>
      </c>
      <c r="W1399" s="27" t="e">
        <f>Table1[[#This Row],[Male Ballots]]/Table1[[#This Row],[Male Voters]]</f>
        <v>#DIV/0!</v>
      </c>
      <c r="X1399" s="27" t="e">
        <f>Table1[[#This Row],[Total Ballots]]/Table1[[#This Row],[Total Voters]]</f>
        <v>#DIV/0!</v>
      </c>
    </row>
    <row r="1400" spans="1:24" s="12" customFormat="1" hidden="1" x14ac:dyDescent="0.25">
      <c r="A1400" s="22" t="s">
        <v>73</v>
      </c>
      <c r="B1400" s="23">
        <v>2012</v>
      </c>
      <c r="C1400" s="23"/>
      <c r="D1400" s="24" t="s">
        <v>71</v>
      </c>
      <c r="E1400" s="10">
        <v>491102</v>
      </c>
      <c r="F1400" s="10">
        <v>402559</v>
      </c>
      <c r="G1400" s="10">
        <v>893661</v>
      </c>
      <c r="H1400" s="44">
        <f t="shared" si="0"/>
        <v>0</v>
      </c>
      <c r="I1400" s="44">
        <f t="shared" si="0"/>
        <v>0</v>
      </c>
      <c r="J1400" s="44">
        <f t="shared" si="0"/>
        <v>0</v>
      </c>
      <c r="K1400" s="44">
        <f t="shared" si="0"/>
        <v>0</v>
      </c>
      <c r="L1400" s="10">
        <f t="shared" si="0"/>
        <v>0</v>
      </c>
      <c r="M1400" s="10">
        <f t="shared" si="0"/>
        <v>0</v>
      </c>
      <c r="N1400" s="10">
        <f t="shared" si="0"/>
        <v>0</v>
      </c>
      <c r="O1400" s="11">
        <f t="shared" si="0"/>
        <v>0</v>
      </c>
      <c r="P1400" s="27">
        <f>Table1[[#This Row],[Female Voters]]/Table1[[#This Row],[Female Population]]</f>
        <v>0</v>
      </c>
      <c r="Q1400" s="27">
        <f>Table1[[#This Row],[Male Voters]]/Table1[[#This Row],[Male Population]]</f>
        <v>0</v>
      </c>
      <c r="R1400" s="27">
        <f>Table1[[#This Row],[Total Voters]]/Table1[[#This Row],[Total Population]]</f>
        <v>0</v>
      </c>
      <c r="S1400" s="27">
        <f>Table1[[#This Row],[Female Ballots]]/Table1[[#This Row],[Female Population]]</f>
        <v>0</v>
      </c>
      <c r="T1400" s="27">
        <f>Table1[[#This Row],[Male Ballots]]/Table1[[#This Row],[Male Population]]</f>
        <v>0</v>
      </c>
      <c r="U1400" s="27">
        <f>Table1[[#This Row],[Total Ballots]]/Table1[[#This Row],[Total Population]]</f>
        <v>0</v>
      </c>
      <c r="V1400" s="27" t="e">
        <f>Table1[[#This Row],[Female Ballots]]/Table1[[#This Row],[Female Voters]]</f>
        <v>#DIV/0!</v>
      </c>
      <c r="W1400" s="27" t="e">
        <f>Table1[[#This Row],[Male Ballots]]/Table1[[#This Row],[Male Voters]]</f>
        <v>#DIV/0!</v>
      </c>
      <c r="X1400" s="27" t="e">
        <f>Table1[[#This Row],[Total Ballots]]/Table1[[#This Row],[Total Voters]]</f>
        <v>#DIV/0!</v>
      </c>
    </row>
    <row r="1401" spans="1:24" s="12" customFormat="1" hidden="1" x14ac:dyDescent="0.25">
      <c r="A1401" s="14" t="s">
        <v>73</v>
      </c>
      <c r="B1401" s="17">
        <v>2012</v>
      </c>
      <c r="C1401" s="18"/>
      <c r="D1401" s="32" t="s">
        <v>453</v>
      </c>
      <c r="E1401" s="15">
        <v>3420971</v>
      </c>
      <c r="F1401" s="15">
        <v>3396799</v>
      </c>
      <c r="G1401" s="15">
        <v>6817770</v>
      </c>
      <c r="H1401" s="44">
        <f t="shared" si="0"/>
        <v>0</v>
      </c>
      <c r="I1401" s="44">
        <f t="shared" si="0"/>
        <v>0</v>
      </c>
      <c r="J1401" s="44">
        <f t="shared" si="0"/>
        <v>0</v>
      </c>
      <c r="K1401" s="44">
        <f t="shared" si="0"/>
        <v>0</v>
      </c>
      <c r="L1401" s="10">
        <f t="shared" si="0"/>
        <v>0</v>
      </c>
      <c r="M1401" s="10">
        <f t="shared" si="0"/>
        <v>0</v>
      </c>
      <c r="N1401" s="10">
        <f t="shared" si="0"/>
        <v>0</v>
      </c>
      <c r="O1401" s="10">
        <f t="shared" si="0"/>
        <v>0</v>
      </c>
      <c r="P1401" s="27">
        <f>Table1[[#This Row],[Female Voters]]/Table1[[#This Row],[Female Population]]</f>
        <v>0</v>
      </c>
      <c r="Q1401" s="27">
        <f>Table1[[#This Row],[Male Voters]]/Table1[[#This Row],[Male Population]]</f>
        <v>0</v>
      </c>
      <c r="R1401" s="27">
        <f>Table1[[#This Row],[Total Voters]]/Table1[[#This Row],[Total Population]]</f>
        <v>0</v>
      </c>
      <c r="S1401" s="27">
        <f>Table1[[#This Row],[Female Ballots]]/Table1[[#This Row],[Female Population]]</f>
        <v>0</v>
      </c>
      <c r="T1401" s="27">
        <f>Table1[[#This Row],[Male Ballots]]/Table1[[#This Row],[Male Population]]</f>
        <v>0</v>
      </c>
      <c r="U1401" s="27">
        <f>Table1[[#This Row],[Total Ballots]]/Table1[[#This Row],[Total Population]]</f>
        <v>0</v>
      </c>
      <c r="V1401" s="27" t="e">
        <f>Table1[[#This Row],[Female Ballots]]/Table1[[#This Row],[Female Voters]]</f>
        <v>#DIV/0!</v>
      </c>
      <c r="W1401" s="27" t="e">
        <f>Table1[[#This Row],[Male Ballots]]/Table1[[#This Row],[Male Voters]]</f>
        <v>#DIV/0!</v>
      </c>
      <c r="X1401" s="27" t="e">
        <f>Table1[[#This Row],[Total Ballots]]/Table1[[#This Row],[Total Voters]]</f>
        <v>#DIV/0!</v>
      </c>
    </row>
    <row r="1402" spans="1:24" s="12" customFormat="1" hidden="1" x14ac:dyDescent="0.25">
      <c r="A1402" s="22" t="s">
        <v>60</v>
      </c>
      <c r="B1402" s="23">
        <v>2011</v>
      </c>
      <c r="C1402" s="23"/>
      <c r="D1402" s="24" t="s">
        <v>66</v>
      </c>
      <c r="E1402" s="25">
        <v>873.16697399999998</v>
      </c>
      <c r="F1402" s="25">
        <v>1022.149272</v>
      </c>
      <c r="G1402" s="25">
        <v>1895.3162480000001</v>
      </c>
      <c r="H1402" s="44">
        <v>274</v>
      </c>
      <c r="I1402" s="44">
        <v>273</v>
      </c>
      <c r="J1402" s="44"/>
      <c r="K1402" s="44">
        <v>547</v>
      </c>
      <c r="L1402" s="25">
        <v>68</v>
      </c>
      <c r="M1402" s="25">
        <v>68</v>
      </c>
      <c r="N1402" s="25"/>
      <c r="O1402" s="26">
        <v>136</v>
      </c>
      <c r="P1402" s="27">
        <f>Table1[[#This Row],[Female Voters]]/Table1[[#This Row],[Female Population]]</f>
        <v>0.31380023312700328</v>
      </c>
      <c r="Q1402" s="27">
        <f>Table1[[#This Row],[Male Voters]]/Table1[[#This Row],[Male Population]]</f>
        <v>0.26708427768659604</v>
      </c>
      <c r="R1402" s="27">
        <f>Table1[[#This Row],[Total Voters]]/Table1[[#This Row],[Total Population]]</f>
        <v>0.28860618937721466</v>
      </c>
      <c r="S1402" s="27">
        <f>Table1[[#This Row],[Female Ballots]]/Table1[[#This Row],[Female Population]]</f>
        <v>7.7877430119110302E-2</v>
      </c>
      <c r="T1402" s="27">
        <f>Table1[[#This Row],[Male Ballots]]/Table1[[#This Row],[Male Population]]</f>
        <v>6.6526486749774835E-2</v>
      </c>
      <c r="U1402" s="27">
        <f>Table1[[#This Row],[Total Ballots]]/Table1[[#This Row],[Total Population]]</f>
        <v>7.1755835018832162E-2</v>
      </c>
      <c r="V1402" s="27">
        <f>Table1[[#This Row],[Female Ballots]]/Table1[[#This Row],[Female Voters]]</f>
        <v>0.24817518248175183</v>
      </c>
      <c r="W1402" s="27">
        <f>Table1[[#This Row],[Male Ballots]]/Table1[[#This Row],[Male Voters]]</f>
        <v>0.24908424908424909</v>
      </c>
      <c r="X1402" s="27">
        <f>Table1[[#This Row],[Total Ballots]]/Table1[[#This Row],[Total Voters]]</f>
        <v>0.24862888482632542</v>
      </c>
    </row>
    <row r="1403" spans="1:24" s="12" customFormat="1" hidden="1" x14ac:dyDescent="0.25">
      <c r="A1403" s="22" t="s">
        <v>60</v>
      </c>
      <c r="B1403" s="23">
        <v>2011</v>
      </c>
      <c r="C1403" s="23"/>
      <c r="D1403" s="24" t="s">
        <v>67</v>
      </c>
      <c r="E1403" s="25">
        <v>1262.9599229999999</v>
      </c>
      <c r="F1403" s="25">
        <v>1229.1761329999999</v>
      </c>
      <c r="G1403" s="25">
        <v>2492.1360599999998</v>
      </c>
      <c r="H1403" s="44">
        <v>505</v>
      </c>
      <c r="I1403" s="44">
        <v>384</v>
      </c>
      <c r="J1403" s="44"/>
      <c r="K1403" s="44">
        <v>889</v>
      </c>
      <c r="L1403" s="25">
        <v>153</v>
      </c>
      <c r="M1403" s="25">
        <v>99</v>
      </c>
      <c r="N1403" s="25"/>
      <c r="O1403" s="26">
        <v>252</v>
      </c>
      <c r="P1403" s="27">
        <f>Table1[[#This Row],[Female Voters]]/Table1[[#This Row],[Female Population]]</f>
        <v>0.39985433488691946</v>
      </c>
      <c r="Q1403" s="27">
        <f>Table1[[#This Row],[Male Voters]]/Table1[[#This Row],[Male Population]]</f>
        <v>0.31240437370256036</v>
      </c>
      <c r="R1403" s="27">
        <f>Table1[[#This Row],[Total Voters]]/Table1[[#This Row],[Total Population]]</f>
        <v>0.356722096465311</v>
      </c>
      <c r="S1403" s="27">
        <f>Table1[[#This Row],[Female Ballots]]/Table1[[#This Row],[Female Population]]</f>
        <v>0.12114398660930432</v>
      </c>
      <c r="T1403" s="27">
        <f>Table1[[#This Row],[Male Ballots]]/Table1[[#This Row],[Male Population]]</f>
        <v>8.0541752595191335E-2</v>
      </c>
      <c r="U1403" s="27">
        <f>Table1[[#This Row],[Total Ballots]]/Table1[[#This Row],[Total Population]]</f>
        <v>0.10111807458859209</v>
      </c>
      <c r="V1403" s="27">
        <f>Table1[[#This Row],[Female Ballots]]/Table1[[#This Row],[Female Voters]]</f>
        <v>0.30297029702970296</v>
      </c>
      <c r="W1403" s="27">
        <f>Table1[[#This Row],[Male Ballots]]/Table1[[#This Row],[Male Voters]]</f>
        <v>0.2578125</v>
      </c>
      <c r="X1403" s="27">
        <f>Table1[[#This Row],[Total Ballots]]/Table1[[#This Row],[Total Voters]]</f>
        <v>0.28346456692913385</v>
      </c>
    </row>
    <row r="1404" spans="1:24" s="12" customFormat="1" hidden="1" x14ac:dyDescent="0.25">
      <c r="A1404" s="22" t="s">
        <v>60</v>
      </c>
      <c r="B1404" s="23">
        <v>2011</v>
      </c>
      <c r="C1404" s="23"/>
      <c r="D1404" s="24" t="s">
        <v>68</v>
      </c>
      <c r="E1404" s="25">
        <v>1088.366264</v>
      </c>
      <c r="F1404" s="25">
        <v>1182.1979260000001</v>
      </c>
      <c r="G1404" s="25">
        <v>2270.5641900000001</v>
      </c>
      <c r="H1404" s="44">
        <v>469</v>
      </c>
      <c r="I1404" s="44">
        <v>395</v>
      </c>
      <c r="J1404" s="44"/>
      <c r="K1404" s="44">
        <v>864</v>
      </c>
      <c r="L1404" s="25">
        <v>202</v>
      </c>
      <c r="M1404" s="25">
        <v>175</v>
      </c>
      <c r="N1404" s="25"/>
      <c r="O1404" s="26">
        <v>377</v>
      </c>
      <c r="P1404" s="27">
        <f>Table1[[#This Row],[Female Voters]]/Table1[[#This Row],[Female Population]]</f>
        <v>0.43092111131441685</v>
      </c>
      <c r="Q1404" s="27">
        <f>Table1[[#This Row],[Male Voters]]/Table1[[#This Row],[Male Population]]</f>
        <v>0.33412340802905449</v>
      </c>
      <c r="R1404" s="27">
        <f>Table1[[#This Row],[Total Voters]]/Table1[[#This Row],[Total Population]]</f>
        <v>0.38052216440531461</v>
      </c>
      <c r="S1404" s="27">
        <f>Table1[[#This Row],[Female Ballots]]/Table1[[#This Row],[Female Population]]</f>
        <v>0.1855992846172968</v>
      </c>
      <c r="T1404" s="27">
        <f>Table1[[#This Row],[Male Ballots]]/Table1[[#This Row],[Male Population]]</f>
        <v>0.14802935798755579</v>
      </c>
      <c r="U1404" s="27">
        <f>Table1[[#This Row],[Total Ballots]]/Table1[[#This Row],[Total Population]]</f>
        <v>0.16603802775555973</v>
      </c>
      <c r="V1404" s="27">
        <f>Table1[[#This Row],[Female Ballots]]/Table1[[#This Row],[Female Voters]]</f>
        <v>0.43070362473347545</v>
      </c>
      <c r="W1404" s="27">
        <f>Table1[[#This Row],[Male Ballots]]/Table1[[#This Row],[Male Voters]]</f>
        <v>0.44303797468354428</v>
      </c>
      <c r="X1404" s="27">
        <f>Table1[[#This Row],[Total Ballots]]/Table1[[#This Row],[Total Voters]]</f>
        <v>0.43634259259259262</v>
      </c>
    </row>
    <row r="1405" spans="1:24" s="12" customFormat="1" hidden="1" x14ac:dyDescent="0.25">
      <c r="A1405" s="22" t="s">
        <v>60</v>
      </c>
      <c r="B1405" s="23">
        <v>2011</v>
      </c>
      <c r="C1405" s="23"/>
      <c r="D1405" s="24" t="s">
        <v>69</v>
      </c>
      <c r="E1405" s="25">
        <v>948.55260199999998</v>
      </c>
      <c r="F1405" s="25">
        <v>965.96755499999995</v>
      </c>
      <c r="G1405" s="25">
        <v>1914.5201569999999</v>
      </c>
      <c r="H1405" s="44">
        <v>547</v>
      </c>
      <c r="I1405" s="44">
        <v>515</v>
      </c>
      <c r="J1405" s="44"/>
      <c r="K1405" s="44">
        <v>1062</v>
      </c>
      <c r="L1405" s="25">
        <v>314</v>
      </c>
      <c r="M1405" s="25">
        <v>279</v>
      </c>
      <c r="N1405" s="25"/>
      <c r="O1405" s="26">
        <v>593</v>
      </c>
      <c r="P1405" s="27">
        <f>Table1[[#This Row],[Female Voters]]/Table1[[#This Row],[Female Population]]</f>
        <v>0.5766680718039926</v>
      </c>
      <c r="Q1405" s="27">
        <f>Table1[[#This Row],[Male Voters]]/Table1[[#This Row],[Male Population]]</f>
        <v>0.53314420068694757</v>
      </c>
      <c r="R1405" s="27">
        <f>Table1[[#This Row],[Total Voters]]/Table1[[#This Row],[Total Population]]</f>
        <v>0.5547081842502638</v>
      </c>
      <c r="S1405" s="27">
        <f>Table1[[#This Row],[Female Ballots]]/Table1[[#This Row],[Female Population]]</f>
        <v>0.33103066644689888</v>
      </c>
      <c r="T1405" s="27">
        <f>Table1[[#This Row],[Male Ballots]]/Table1[[#This Row],[Male Population]]</f>
        <v>0.28882957668283177</v>
      </c>
      <c r="U1405" s="27">
        <f>Table1[[#This Row],[Total Ballots]]/Table1[[#This Row],[Total Population]]</f>
        <v>0.30973818574426221</v>
      </c>
      <c r="V1405" s="27">
        <f>Table1[[#This Row],[Female Ballots]]/Table1[[#This Row],[Female Voters]]</f>
        <v>0.57404021937842775</v>
      </c>
      <c r="W1405" s="27">
        <f>Table1[[#This Row],[Male Ballots]]/Table1[[#This Row],[Male Voters]]</f>
        <v>0.54174757281553398</v>
      </c>
      <c r="X1405" s="27">
        <f>Table1[[#This Row],[Total Ballots]]/Table1[[#This Row],[Total Voters]]</f>
        <v>0.55838041431261776</v>
      </c>
    </row>
    <row r="1406" spans="1:24" s="12" customFormat="1" hidden="1" x14ac:dyDescent="0.25">
      <c r="A1406" s="22" t="s">
        <v>60</v>
      </c>
      <c r="B1406" s="23">
        <v>2011</v>
      </c>
      <c r="C1406" s="23"/>
      <c r="D1406" s="24" t="s">
        <v>70</v>
      </c>
      <c r="E1406" s="25">
        <v>872.33098100000007</v>
      </c>
      <c r="F1406" s="25">
        <v>833.63134500000001</v>
      </c>
      <c r="G1406" s="25">
        <v>1705.9623270000002</v>
      </c>
      <c r="H1406" s="44">
        <v>655</v>
      </c>
      <c r="I1406" s="44">
        <v>574</v>
      </c>
      <c r="J1406" s="44"/>
      <c r="K1406" s="44">
        <v>1229</v>
      </c>
      <c r="L1406" s="25">
        <v>465</v>
      </c>
      <c r="M1406" s="25">
        <v>400</v>
      </c>
      <c r="N1406" s="25"/>
      <c r="O1406" s="26">
        <v>865</v>
      </c>
      <c r="P1406" s="27">
        <f>Table1[[#This Row],[Female Voters]]/Table1[[#This Row],[Female Population]]</f>
        <v>0.75086178786077062</v>
      </c>
      <c r="Q1406" s="27">
        <f>Table1[[#This Row],[Male Voters]]/Table1[[#This Row],[Male Population]]</f>
        <v>0.68855376353440745</v>
      </c>
      <c r="R1406" s="27">
        <f>Table1[[#This Row],[Total Voters]]/Table1[[#This Row],[Total Population]]</f>
        <v>0.72041450186138833</v>
      </c>
      <c r="S1406" s="27">
        <f>Table1[[#This Row],[Female Ballots]]/Table1[[#This Row],[Female Population]]</f>
        <v>0.53305455168741733</v>
      </c>
      <c r="T1406" s="27">
        <f>Table1[[#This Row],[Male Ballots]]/Table1[[#This Row],[Male Population]]</f>
        <v>0.47982840664418636</v>
      </c>
      <c r="U1406" s="27">
        <f>Table1[[#This Row],[Total Ballots]]/Table1[[#This Row],[Total Population]]</f>
        <v>0.50704519455663211</v>
      </c>
      <c r="V1406" s="27">
        <f>Table1[[#This Row],[Female Ballots]]/Table1[[#This Row],[Female Voters]]</f>
        <v>0.70992366412213737</v>
      </c>
      <c r="W1406" s="27">
        <f>Table1[[#This Row],[Male Ballots]]/Table1[[#This Row],[Male Voters]]</f>
        <v>0.69686411149825789</v>
      </c>
      <c r="X1406" s="27">
        <f>Table1[[#This Row],[Total Ballots]]/Table1[[#This Row],[Total Voters]]</f>
        <v>0.70382424735557358</v>
      </c>
    </row>
    <row r="1407" spans="1:24" s="12" customFormat="1" hidden="1" x14ac:dyDescent="0.25">
      <c r="A1407" s="22" t="s">
        <v>60</v>
      </c>
      <c r="B1407" s="23">
        <v>2011</v>
      </c>
      <c r="C1407" s="23"/>
      <c r="D1407" s="24" t="s">
        <v>71</v>
      </c>
      <c r="E1407" s="25">
        <v>975.84305200000006</v>
      </c>
      <c r="F1407" s="25">
        <v>891.84428600000001</v>
      </c>
      <c r="G1407" s="25">
        <v>1867.6873379999997</v>
      </c>
      <c r="H1407" s="44">
        <v>779</v>
      </c>
      <c r="I1407" s="44">
        <v>731</v>
      </c>
      <c r="J1407" s="44"/>
      <c r="K1407" s="44">
        <v>1510</v>
      </c>
      <c r="L1407" s="25">
        <v>617</v>
      </c>
      <c r="M1407" s="25">
        <v>582</v>
      </c>
      <c r="N1407" s="25"/>
      <c r="O1407" s="26">
        <v>1199</v>
      </c>
      <c r="P1407" s="27">
        <f>Table1[[#This Row],[Female Voters]]/Table1[[#This Row],[Female Population]]</f>
        <v>0.79828410767841385</v>
      </c>
      <c r="Q1407" s="27">
        <f>Table1[[#This Row],[Male Voters]]/Table1[[#This Row],[Male Population]]</f>
        <v>0.81964981048272367</v>
      </c>
      <c r="R1407" s="27">
        <f>Table1[[#This Row],[Total Voters]]/Table1[[#This Row],[Total Population]]</f>
        <v>0.80848650053866788</v>
      </c>
      <c r="S1407" s="27">
        <f>Table1[[#This Row],[Female Ballots]]/Table1[[#This Row],[Female Population]]</f>
        <v>0.63227380543977063</v>
      </c>
      <c r="T1407" s="27">
        <f>Table1[[#This Row],[Male Ballots]]/Table1[[#This Row],[Male Population]]</f>
        <v>0.65258028686859804</v>
      </c>
      <c r="U1407" s="27">
        <f>Table1[[#This Row],[Total Ballots]]/Table1[[#This Row],[Total Population]]</f>
        <v>0.64197040671911443</v>
      </c>
      <c r="V1407" s="27">
        <f>Table1[[#This Row],[Female Ballots]]/Table1[[#This Row],[Female Voters]]</f>
        <v>0.79204107830551995</v>
      </c>
      <c r="W1407" s="27">
        <f>Table1[[#This Row],[Male Ballots]]/Table1[[#This Row],[Male Voters]]</f>
        <v>0.79616963064295487</v>
      </c>
      <c r="X1407" s="27">
        <f>Table1[[#This Row],[Total Ballots]]/Table1[[#This Row],[Total Voters]]</f>
        <v>0.79403973509933778</v>
      </c>
    </row>
    <row r="1408" spans="1:24" s="12" customFormat="1" hidden="1" x14ac:dyDescent="0.25">
      <c r="A1408" s="22" t="s">
        <v>60</v>
      </c>
      <c r="B1408" s="23">
        <v>2011</v>
      </c>
      <c r="C1408" s="23"/>
      <c r="D1408" s="24" t="s">
        <v>453</v>
      </c>
      <c r="E1408" s="25">
        <v>9316.7210400000004</v>
      </c>
      <c r="F1408" s="25">
        <v>9633.2789799999991</v>
      </c>
      <c r="G1408" s="25">
        <v>18950</v>
      </c>
      <c r="H1408" s="44">
        <v>3229</v>
      </c>
      <c r="I1408" s="44">
        <v>2872</v>
      </c>
      <c r="J1408" s="44"/>
      <c r="K1408" s="44">
        <v>6101</v>
      </c>
      <c r="L1408" s="25">
        <v>1819</v>
      </c>
      <c r="M1408" s="25">
        <v>1603</v>
      </c>
      <c r="N1408" s="25"/>
      <c r="O1408" s="26">
        <v>3422</v>
      </c>
      <c r="P1408" s="27">
        <f>Table1[[#This Row],[Female Voters]]/Table1[[#This Row],[Female Population]]</f>
        <v>0.34658116156282381</v>
      </c>
      <c r="Q1408" s="27">
        <f>Table1[[#This Row],[Male Voters]]/Table1[[#This Row],[Male Population]]</f>
        <v>0.29813317002057799</v>
      </c>
      <c r="R1408" s="27">
        <f>Table1[[#This Row],[Total Voters]]/Table1[[#This Row],[Total Population]]</f>
        <v>0.32195250659630609</v>
      </c>
      <c r="S1408" s="27">
        <f>Table1[[#This Row],[Female Ballots]]/Table1[[#This Row],[Female Population]]</f>
        <v>0.19524036323405899</v>
      </c>
      <c r="T1408" s="27">
        <f>Table1[[#This Row],[Male Ballots]]/Table1[[#This Row],[Male Population]]</f>
        <v>0.16640232296064991</v>
      </c>
      <c r="U1408" s="27">
        <f>Table1[[#This Row],[Total Ballots]]/Table1[[#This Row],[Total Population]]</f>
        <v>0.18058047493403695</v>
      </c>
      <c r="V1408" s="27">
        <f>Table1[[#This Row],[Female Ballots]]/Table1[[#This Row],[Female Voters]]</f>
        <v>0.56333230102198828</v>
      </c>
      <c r="W1408" s="27">
        <f>Table1[[#This Row],[Male Ballots]]/Table1[[#This Row],[Male Voters]]</f>
        <v>0.55814763231197773</v>
      </c>
      <c r="X1408" s="27">
        <f>Table1[[#This Row],[Total Ballots]]/Table1[[#This Row],[Total Voters]]</f>
        <v>0.56089165710539257</v>
      </c>
    </row>
    <row r="1409" spans="1:24" s="12" customFormat="1" hidden="1" x14ac:dyDescent="0.25">
      <c r="A1409" s="22" t="s">
        <v>38</v>
      </c>
      <c r="B1409" s="23">
        <v>2011</v>
      </c>
      <c r="C1409" s="23"/>
      <c r="D1409" s="24" t="s">
        <v>66</v>
      </c>
      <c r="E1409" s="25">
        <v>882.59649100000001</v>
      </c>
      <c r="F1409" s="25">
        <v>868.950875</v>
      </c>
      <c r="G1409" s="25">
        <v>1751.547368</v>
      </c>
      <c r="H1409" s="44">
        <v>476</v>
      </c>
      <c r="I1409" s="44">
        <v>461</v>
      </c>
      <c r="J1409" s="44">
        <v>1</v>
      </c>
      <c r="K1409" s="44">
        <v>938</v>
      </c>
      <c r="L1409" s="25">
        <v>90</v>
      </c>
      <c r="M1409" s="25">
        <v>87</v>
      </c>
      <c r="N1409" s="25"/>
      <c r="O1409" s="26">
        <v>177</v>
      </c>
      <c r="P1409" s="27">
        <f>Table1[[#This Row],[Female Voters]]/Table1[[#This Row],[Female Population]]</f>
        <v>0.53931780247696448</v>
      </c>
      <c r="Q1409" s="27">
        <f>Table1[[#This Row],[Male Voters]]/Table1[[#This Row],[Male Population]]</f>
        <v>0.53052481246422589</v>
      </c>
      <c r="R1409" s="27">
        <f>Table1[[#This Row],[Total Voters]]/Table1[[#This Row],[Total Population]]</f>
        <v>0.5355264819763641</v>
      </c>
      <c r="S1409" s="27">
        <f>Table1[[#This Row],[Female Ballots]]/Table1[[#This Row],[Female Population]]</f>
        <v>0.10197185340951009</v>
      </c>
      <c r="T1409" s="27">
        <f>Table1[[#This Row],[Male Ballots]]/Table1[[#This Row],[Male Population]]</f>
        <v>0.10012073467329209</v>
      </c>
      <c r="U1409" s="27">
        <f>Table1[[#This Row],[Total Ballots]]/Table1[[#This Row],[Total Population]]</f>
        <v>0.10105350459468704</v>
      </c>
      <c r="V1409" s="27">
        <f>Table1[[#This Row],[Female Ballots]]/Table1[[#This Row],[Female Voters]]</f>
        <v>0.18907563025210083</v>
      </c>
      <c r="W1409" s="27">
        <f>Table1[[#This Row],[Male Ballots]]/Table1[[#This Row],[Male Voters]]</f>
        <v>0.18872017353579176</v>
      </c>
      <c r="X1409" s="27">
        <f>Table1[[#This Row],[Total Ballots]]/Table1[[#This Row],[Total Voters]]</f>
        <v>0.1886993603411514</v>
      </c>
    </row>
    <row r="1410" spans="1:24" s="12" customFormat="1" hidden="1" x14ac:dyDescent="0.25">
      <c r="A1410" s="22" t="s">
        <v>38</v>
      </c>
      <c r="B1410" s="23">
        <v>2011</v>
      </c>
      <c r="C1410" s="23"/>
      <c r="D1410" s="24" t="s">
        <v>67</v>
      </c>
      <c r="E1410" s="25">
        <v>1264.0772959999999</v>
      </c>
      <c r="F1410" s="25">
        <v>1160.0727179999999</v>
      </c>
      <c r="G1410" s="25">
        <v>2424.15002</v>
      </c>
      <c r="H1410" s="44">
        <v>860</v>
      </c>
      <c r="I1410" s="44">
        <v>705</v>
      </c>
      <c r="J1410" s="44">
        <v>4</v>
      </c>
      <c r="K1410" s="44">
        <v>1569</v>
      </c>
      <c r="L1410" s="25">
        <v>162</v>
      </c>
      <c r="M1410" s="25">
        <v>149</v>
      </c>
      <c r="N1410" s="25"/>
      <c r="O1410" s="26">
        <v>311</v>
      </c>
      <c r="P1410" s="27">
        <f>Table1[[#This Row],[Female Voters]]/Table1[[#This Row],[Female Population]]</f>
        <v>0.68033814286622551</v>
      </c>
      <c r="Q1410" s="27">
        <f>Table1[[#This Row],[Male Voters]]/Table1[[#This Row],[Male Population]]</f>
        <v>0.60772052394736176</v>
      </c>
      <c r="R1410" s="27">
        <f>Table1[[#This Row],[Total Voters]]/Table1[[#This Row],[Total Population]]</f>
        <v>0.64723717057742158</v>
      </c>
      <c r="S1410" s="27">
        <f>Table1[[#This Row],[Female Ballots]]/Table1[[#This Row],[Female Population]]</f>
        <v>0.12815671993526573</v>
      </c>
      <c r="T1410" s="27">
        <f>Table1[[#This Row],[Male Ballots]]/Table1[[#This Row],[Male Population]]</f>
        <v>0.12844022421015164</v>
      </c>
      <c r="U1410" s="27">
        <f>Table1[[#This Row],[Total Ballots]]/Table1[[#This Row],[Total Population]]</f>
        <v>0.12829239008895993</v>
      </c>
      <c r="V1410" s="27">
        <f>Table1[[#This Row],[Female Ballots]]/Table1[[#This Row],[Female Voters]]</f>
        <v>0.1883720930232558</v>
      </c>
      <c r="W1410" s="27">
        <f>Table1[[#This Row],[Male Ballots]]/Table1[[#This Row],[Male Voters]]</f>
        <v>0.21134751773049645</v>
      </c>
      <c r="X1410" s="27">
        <f>Table1[[#This Row],[Total Ballots]]/Table1[[#This Row],[Total Voters]]</f>
        <v>0.19821542383683874</v>
      </c>
    </row>
    <row r="1411" spans="1:24" s="12" customFormat="1" hidden="1" x14ac:dyDescent="0.25">
      <c r="A1411" s="22" t="s">
        <v>38</v>
      </c>
      <c r="B1411" s="23">
        <v>2011</v>
      </c>
      <c r="C1411" s="23"/>
      <c r="D1411" s="24" t="s">
        <v>68</v>
      </c>
      <c r="E1411" s="25">
        <v>1186.432131</v>
      </c>
      <c r="F1411" s="25">
        <v>1101.6632930000001</v>
      </c>
      <c r="G1411" s="25">
        <v>2288.0954200000001</v>
      </c>
      <c r="H1411" s="44">
        <v>882</v>
      </c>
      <c r="I1411" s="44">
        <v>755</v>
      </c>
      <c r="J1411" s="44">
        <v>3</v>
      </c>
      <c r="K1411" s="44">
        <v>1640</v>
      </c>
      <c r="L1411" s="25">
        <v>270</v>
      </c>
      <c r="M1411" s="25">
        <v>234</v>
      </c>
      <c r="N1411" s="25">
        <v>1</v>
      </c>
      <c r="O1411" s="26">
        <v>505</v>
      </c>
      <c r="P1411" s="27">
        <f>Table1[[#This Row],[Female Voters]]/Table1[[#This Row],[Female Population]]</f>
        <v>0.74340535539659958</v>
      </c>
      <c r="Q1411" s="27">
        <f>Table1[[#This Row],[Male Voters]]/Table1[[#This Row],[Male Population]]</f>
        <v>0.68532736344878831</v>
      </c>
      <c r="R1411" s="27">
        <f>Table1[[#This Row],[Total Voters]]/Table1[[#This Row],[Total Population]]</f>
        <v>0.71675332491159827</v>
      </c>
      <c r="S1411" s="27">
        <f>Table1[[#This Row],[Female Ballots]]/Table1[[#This Row],[Female Population]]</f>
        <v>0.2275730679785509</v>
      </c>
      <c r="T1411" s="27">
        <f>Table1[[#This Row],[Male Ballots]]/Table1[[#This Row],[Male Population]]</f>
        <v>0.21240609675101518</v>
      </c>
      <c r="U1411" s="27">
        <f>Table1[[#This Row],[Total Ballots]]/Table1[[#This Row],[Total Population]]</f>
        <v>0.22070757870753482</v>
      </c>
      <c r="V1411" s="27">
        <f>Table1[[#This Row],[Female Ballots]]/Table1[[#This Row],[Female Voters]]</f>
        <v>0.30612244897959184</v>
      </c>
      <c r="W1411" s="27">
        <f>Table1[[#This Row],[Male Ballots]]/Table1[[#This Row],[Male Voters]]</f>
        <v>0.30993377483443707</v>
      </c>
      <c r="X1411" s="27">
        <f>Table1[[#This Row],[Total Ballots]]/Table1[[#This Row],[Total Voters]]</f>
        <v>0.30792682926829268</v>
      </c>
    </row>
    <row r="1412" spans="1:24" s="12" customFormat="1" hidden="1" x14ac:dyDescent="0.25">
      <c r="A1412" s="22" t="s">
        <v>38</v>
      </c>
      <c r="B1412" s="23">
        <v>2011</v>
      </c>
      <c r="C1412" s="23"/>
      <c r="D1412" s="24" t="s">
        <v>69</v>
      </c>
      <c r="E1412" s="25">
        <v>1625.858389</v>
      </c>
      <c r="F1412" s="25">
        <v>1494.404951</v>
      </c>
      <c r="G1412" s="25">
        <v>3120.26334</v>
      </c>
      <c r="H1412" s="44">
        <v>1224</v>
      </c>
      <c r="I1412" s="44">
        <v>1021</v>
      </c>
      <c r="J1412" s="44">
        <v>4</v>
      </c>
      <c r="K1412" s="44">
        <v>2249</v>
      </c>
      <c r="L1412" s="25">
        <v>609</v>
      </c>
      <c r="M1412" s="25">
        <v>512</v>
      </c>
      <c r="N1412" s="25">
        <v>1</v>
      </c>
      <c r="O1412" s="26">
        <v>1122</v>
      </c>
      <c r="P1412" s="27">
        <f>Table1[[#This Row],[Female Voters]]/Table1[[#This Row],[Female Population]]</f>
        <v>0.75283309314093039</v>
      </c>
      <c r="Q1412" s="27">
        <f>Table1[[#This Row],[Male Voters]]/Table1[[#This Row],[Male Population]]</f>
        <v>0.68321508123804386</v>
      </c>
      <c r="R1412" s="27">
        <f>Table1[[#This Row],[Total Voters]]/Table1[[#This Row],[Total Population]]</f>
        <v>0.72077249736235405</v>
      </c>
      <c r="S1412" s="27">
        <f>Table1[[#This Row],[Female Ballots]]/Table1[[#This Row],[Female Population]]</f>
        <v>0.37457136742060998</v>
      </c>
      <c r="T1412" s="27">
        <f>Table1[[#This Row],[Male Ballots]]/Table1[[#This Row],[Male Population]]</f>
        <v>0.34261128461692308</v>
      </c>
      <c r="U1412" s="27">
        <f>Table1[[#This Row],[Total Ballots]]/Table1[[#This Row],[Total Population]]</f>
        <v>0.35958503425547411</v>
      </c>
      <c r="V1412" s="27">
        <f>Table1[[#This Row],[Female Ballots]]/Table1[[#This Row],[Female Voters]]</f>
        <v>0.49754901960784315</v>
      </c>
      <c r="W1412" s="27">
        <f>Table1[[#This Row],[Male Ballots]]/Table1[[#This Row],[Male Voters]]</f>
        <v>0.50146914789422137</v>
      </c>
      <c r="X1412" s="27">
        <f>Table1[[#This Row],[Total Ballots]]/Table1[[#This Row],[Total Voters]]</f>
        <v>0.49888839484215208</v>
      </c>
    </row>
    <row r="1413" spans="1:24" s="12" customFormat="1" hidden="1" x14ac:dyDescent="0.25">
      <c r="A1413" s="22" t="s">
        <v>38</v>
      </c>
      <c r="B1413" s="23">
        <v>2011</v>
      </c>
      <c r="C1413" s="23"/>
      <c r="D1413" s="24" t="s">
        <v>70</v>
      </c>
      <c r="E1413" s="25">
        <v>1649.320876</v>
      </c>
      <c r="F1413" s="25">
        <v>1547.884059</v>
      </c>
      <c r="G1413" s="25">
        <v>3197.2049399999996</v>
      </c>
      <c r="H1413" s="44">
        <v>1386</v>
      </c>
      <c r="I1413" s="44">
        <v>1243</v>
      </c>
      <c r="J1413" s="44">
        <v>2</v>
      </c>
      <c r="K1413" s="44">
        <v>2631</v>
      </c>
      <c r="L1413" s="25">
        <v>946</v>
      </c>
      <c r="M1413" s="25">
        <v>834</v>
      </c>
      <c r="N1413" s="25">
        <v>2</v>
      </c>
      <c r="O1413" s="26">
        <v>1782</v>
      </c>
      <c r="P1413" s="27">
        <f>Table1[[#This Row],[Female Voters]]/Table1[[#This Row],[Female Population]]</f>
        <v>0.84034587821466467</v>
      </c>
      <c r="Q1413" s="27">
        <f>Table1[[#This Row],[Male Voters]]/Table1[[#This Row],[Male Population]]</f>
        <v>0.80303172112453414</v>
      </c>
      <c r="R1413" s="27">
        <f>Table1[[#This Row],[Total Voters]]/Table1[[#This Row],[Total Population]]</f>
        <v>0.82290627262699034</v>
      </c>
      <c r="S1413" s="27">
        <f>Table1[[#This Row],[Female Ballots]]/Table1[[#This Row],[Female Population]]</f>
        <v>0.57356940894016795</v>
      </c>
      <c r="T1413" s="27">
        <f>Table1[[#This Row],[Male Ballots]]/Table1[[#This Row],[Male Population]]</f>
        <v>0.53880004458395936</v>
      </c>
      <c r="U1413" s="27">
        <f>Table1[[#This Row],[Total Ballots]]/Table1[[#This Row],[Total Population]]</f>
        <v>0.55736183117495131</v>
      </c>
      <c r="V1413" s="27">
        <f>Table1[[#This Row],[Female Ballots]]/Table1[[#This Row],[Female Voters]]</f>
        <v>0.68253968253968256</v>
      </c>
      <c r="W1413" s="27">
        <f>Table1[[#This Row],[Male Ballots]]/Table1[[#This Row],[Male Voters]]</f>
        <v>0.67095736122284799</v>
      </c>
      <c r="X1413" s="27">
        <f>Table1[[#This Row],[Total Ballots]]/Table1[[#This Row],[Total Voters]]</f>
        <v>0.67730900798175597</v>
      </c>
    </row>
    <row r="1414" spans="1:24" s="12" customFormat="1" hidden="1" x14ac:dyDescent="0.25">
      <c r="A1414" s="22" t="s">
        <v>38</v>
      </c>
      <c r="B1414" s="23">
        <v>2011</v>
      </c>
      <c r="C1414" s="23"/>
      <c r="D1414" s="24" t="s">
        <v>71</v>
      </c>
      <c r="E1414" s="25">
        <v>2291.3188129999999</v>
      </c>
      <c r="F1414" s="25">
        <v>1977.2955179999999</v>
      </c>
      <c r="G1414" s="25">
        <v>4268.6143300000003</v>
      </c>
      <c r="H1414" s="44">
        <v>1984</v>
      </c>
      <c r="I1414" s="44">
        <v>1714</v>
      </c>
      <c r="J1414" s="44">
        <v>5</v>
      </c>
      <c r="K1414" s="44">
        <v>3703</v>
      </c>
      <c r="L1414" s="25">
        <v>1587</v>
      </c>
      <c r="M1414" s="25">
        <v>1404</v>
      </c>
      <c r="N1414" s="25">
        <v>3</v>
      </c>
      <c r="O1414" s="26">
        <v>2994</v>
      </c>
      <c r="P1414" s="27">
        <f>Table1[[#This Row],[Female Voters]]/Table1[[#This Row],[Female Population]]</f>
        <v>0.86587688659631323</v>
      </c>
      <c r="Q1414" s="27">
        <f>Table1[[#This Row],[Male Voters]]/Table1[[#This Row],[Male Population]]</f>
        <v>0.86684058320917112</v>
      </c>
      <c r="R1414" s="27">
        <f>Table1[[#This Row],[Total Voters]]/Table1[[#This Row],[Total Population]]</f>
        <v>0.86749462793468146</v>
      </c>
      <c r="S1414" s="27">
        <f>Table1[[#This Row],[Female Ballots]]/Table1[[#This Row],[Female Population]]</f>
        <v>0.6926142233005792</v>
      </c>
      <c r="T1414" s="27">
        <f>Table1[[#This Row],[Male Ballots]]/Table1[[#This Row],[Male Population]]</f>
        <v>0.7100607811118298</v>
      </c>
      <c r="U1414" s="27">
        <f>Table1[[#This Row],[Total Ballots]]/Table1[[#This Row],[Total Population]]</f>
        <v>0.701398573058719</v>
      </c>
      <c r="V1414" s="27">
        <f>Table1[[#This Row],[Female Ballots]]/Table1[[#This Row],[Female Voters]]</f>
        <v>0.79989919354838712</v>
      </c>
      <c r="W1414" s="27">
        <f>Table1[[#This Row],[Male Ballots]]/Table1[[#This Row],[Male Voters]]</f>
        <v>0.81913652275379234</v>
      </c>
      <c r="X1414" s="27">
        <f>Table1[[#This Row],[Total Ballots]]/Table1[[#This Row],[Total Voters]]</f>
        <v>0.80853362138806373</v>
      </c>
    </row>
    <row r="1415" spans="1:24" s="12" customFormat="1" hidden="1" x14ac:dyDescent="0.25">
      <c r="A1415" s="22" t="s">
        <v>38</v>
      </c>
      <c r="B1415" s="23">
        <v>2011</v>
      </c>
      <c r="C1415" s="23"/>
      <c r="D1415" s="24" t="s">
        <v>453</v>
      </c>
      <c r="E1415" s="25">
        <v>11181.832</v>
      </c>
      <c r="F1415" s="25">
        <v>10468.166800000001</v>
      </c>
      <c r="G1415" s="25">
        <v>21649.998800000001</v>
      </c>
      <c r="H1415" s="44">
        <v>6812</v>
      </c>
      <c r="I1415" s="44">
        <v>5899</v>
      </c>
      <c r="J1415" s="44">
        <v>19</v>
      </c>
      <c r="K1415" s="44">
        <v>12730</v>
      </c>
      <c r="L1415" s="25">
        <v>3664</v>
      </c>
      <c r="M1415" s="25">
        <v>3220</v>
      </c>
      <c r="N1415" s="25">
        <v>7</v>
      </c>
      <c r="O1415" s="26">
        <v>6891</v>
      </c>
      <c r="P1415" s="27">
        <f>Table1[[#This Row],[Female Voters]]/Table1[[#This Row],[Female Population]]</f>
        <v>0.6092024991969115</v>
      </c>
      <c r="Q1415" s="27">
        <f>Table1[[#This Row],[Male Voters]]/Table1[[#This Row],[Male Population]]</f>
        <v>0.56351795999276588</v>
      </c>
      <c r="R1415" s="27">
        <f>Table1[[#This Row],[Total Voters]]/Table1[[#This Row],[Total Population]]</f>
        <v>0.58799079471542504</v>
      </c>
      <c r="S1415" s="27">
        <f>Table1[[#This Row],[Female Ballots]]/Table1[[#This Row],[Female Population]]</f>
        <v>0.32767439181701175</v>
      </c>
      <c r="T1415" s="27">
        <f>Table1[[#This Row],[Male Ballots]]/Table1[[#This Row],[Male Population]]</f>
        <v>0.30759922549189794</v>
      </c>
      <c r="U1415" s="27">
        <f>Table1[[#This Row],[Total Ballots]]/Table1[[#This Row],[Total Population]]</f>
        <v>0.31829101071358951</v>
      </c>
      <c r="V1415" s="27">
        <f>Table1[[#This Row],[Female Ballots]]/Table1[[#This Row],[Female Voters]]</f>
        <v>0.537874339401057</v>
      </c>
      <c r="W1415" s="27">
        <f>Table1[[#This Row],[Male Ballots]]/Table1[[#This Row],[Male Voters]]</f>
        <v>0.54585522969994915</v>
      </c>
      <c r="X1415" s="27">
        <f>Table1[[#This Row],[Total Ballots]]/Table1[[#This Row],[Total Voters]]</f>
        <v>0.5413197172034564</v>
      </c>
    </row>
    <row r="1416" spans="1:24" s="12" customFormat="1" hidden="1" x14ac:dyDescent="0.25">
      <c r="A1416" s="22" t="s">
        <v>49</v>
      </c>
      <c r="B1416" s="23">
        <v>2011</v>
      </c>
      <c r="C1416" s="23"/>
      <c r="D1416" s="24" t="s">
        <v>66</v>
      </c>
      <c r="E1416" s="25">
        <v>7890.1179199999997</v>
      </c>
      <c r="F1416" s="25">
        <v>8195.5242099999996</v>
      </c>
      <c r="G1416" s="25">
        <v>16085.64213</v>
      </c>
      <c r="H1416" s="44">
        <v>4320</v>
      </c>
      <c r="I1416" s="44">
        <v>4030</v>
      </c>
      <c r="J1416" s="44">
        <v>31</v>
      </c>
      <c r="K1416" s="44">
        <v>8381</v>
      </c>
      <c r="L1416" s="25">
        <v>932</v>
      </c>
      <c r="M1416" s="25">
        <v>910</v>
      </c>
      <c r="N1416" s="25">
        <v>6</v>
      </c>
      <c r="O1416" s="26">
        <v>1848</v>
      </c>
      <c r="P1416" s="27">
        <f>Table1[[#This Row],[Female Voters]]/Table1[[#This Row],[Female Population]]</f>
        <v>0.5475203341447652</v>
      </c>
      <c r="Q1416" s="27">
        <f>Table1[[#This Row],[Male Voters]]/Table1[[#This Row],[Male Population]]</f>
        <v>0.49173181565160679</v>
      </c>
      <c r="R1416" s="27">
        <f>Table1[[#This Row],[Total Voters]]/Table1[[#This Row],[Total Population]]</f>
        <v>0.52102365154383801</v>
      </c>
      <c r="S1416" s="27">
        <f>Table1[[#This Row],[Female Ballots]]/Table1[[#This Row],[Female Population]]</f>
        <v>0.11812244245900955</v>
      </c>
      <c r="T1416" s="27">
        <f>Table1[[#This Row],[Male Ballots]]/Table1[[#This Row],[Male Population]]</f>
        <v>0.11103621643745959</v>
      </c>
      <c r="U1416" s="27">
        <f>Table1[[#This Row],[Total Ballots]]/Table1[[#This Row],[Total Population]]</f>
        <v>0.11488506240937986</v>
      </c>
      <c r="V1416" s="27">
        <f>Table1[[#This Row],[Female Ballots]]/Table1[[#This Row],[Female Voters]]</f>
        <v>0.21574074074074073</v>
      </c>
      <c r="W1416" s="27">
        <f>Table1[[#This Row],[Male Ballots]]/Table1[[#This Row],[Male Voters]]</f>
        <v>0.22580645161290322</v>
      </c>
      <c r="X1416" s="27">
        <f>Table1[[#This Row],[Total Ballots]]/Table1[[#This Row],[Total Voters]]</f>
        <v>0.22049874716620929</v>
      </c>
    </row>
    <row r="1417" spans="1:24" s="12" customFormat="1" hidden="1" x14ac:dyDescent="0.25">
      <c r="A1417" s="22" t="s">
        <v>49</v>
      </c>
      <c r="B1417" s="23">
        <v>2011</v>
      </c>
      <c r="C1417" s="23"/>
      <c r="D1417" s="24" t="s">
        <v>67</v>
      </c>
      <c r="E1417" s="25">
        <v>11630.56451</v>
      </c>
      <c r="F1417" s="25">
        <v>11919.58914</v>
      </c>
      <c r="G1417" s="25">
        <v>23550.153699999999</v>
      </c>
      <c r="H1417" s="44">
        <v>7054</v>
      </c>
      <c r="I1417" s="44">
        <v>6351</v>
      </c>
      <c r="J1417" s="44">
        <v>68</v>
      </c>
      <c r="K1417" s="44">
        <v>13473</v>
      </c>
      <c r="L1417" s="25">
        <v>1765</v>
      </c>
      <c r="M1417" s="25">
        <v>1629</v>
      </c>
      <c r="N1417" s="25">
        <v>12</v>
      </c>
      <c r="O1417" s="26">
        <v>3406</v>
      </c>
      <c r="P1417" s="27">
        <f>Table1[[#This Row],[Female Voters]]/Table1[[#This Row],[Female Population]]</f>
        <v>0.60650538449229585</v>
      </c>
      <c r="Q1417" s="27">
        <f>Table1[[#This Row],[Male Voters]]/Table1[[#This Row],[Male Population]]</f>
        <v>0.53282037874000077</v>
      </c>
      <c r="R1417" s="27">
        <f>Table1[[#This Row],[Total Voters]]/Table1[[#This Row],[Total Population]]</f>
        <v>0.57209817700680232</v>
      </c>
      <c r="S1417" s="27">
        <f>Table1[[#This Row],[Female Ballots]]/Table1[[#This Row],[Female Population]]</f>
        <v>0.15175531664713668</v>
      </c>
      <c r="T1417" s="27">
        <f>Table1[[#This Row],[Male Ballots]]/Table1[[#This Row],[Male Population]]</f>
        <v>0.13666578443827132</v>
      </c>
      <c r="U1417" s="27">
        <f>Table1[[#This Row],[Total Ballots]]/Table1[[#This Row],[Total Population]]</f>
        <v>0.14462750618905729</v>
      </c>
      <c r="V1417" s="27">
        <f>Table1[[#This Row],[Female Ballots]]/Table1[[#This Row],[Female Voters]]</f>
        <v>0.25021264530762688</v>
      </c>
      <c r="W1417" s="27">
        <f>Table1[[#This Row],[Male Ballots]]/Table1[[#This Row],[Male Voters]]</f>
        <v>0.25649504015115732</v>
      </c>
      <c r="X1417" s="27">
        <f>Table1[[#This Row],[Total Ballots]]/Table1[[#This Row],[Total Voters]]</f>
        <v>0.25280190009648928</v>
      </c>
    </row>
    <row r="1418" spans="1:24" s="12" customFormat="1" hidden="1" x14ac:dyDescent="0.25">
      <c r="A1418" s="22" t="s">
        <v>49</v>
      </c>
      <c r="B1418" s="23">
        <v>2011</v>
      </c>
      <c r="C1418" s="23"/>
      <c r="D1418" s="24" t="s">
        <v>68</v>
      </c>
      <c r="E1418" s="25">
        <v>11010.92059</v>
      </c>
      <c r="F1418" s="25">
        <v>10996.834569999999</v>
      </c>
      <c r="G1418" s="25">
        <v>22007.755099999998</v>
      </c>
      <c r="H1418" s="44">
        <v>7124</v>
      </c>
      <c r="I1418" s="44">
        <v>6351</v>
      </c>
      <c r="J1418" s="44">
        <v>49</v>
      </c>
      <c r="K1418" s="44">
        <v>13524</v>
      </c>
      <c r="L1418" s="25">
        <v>2544</v>
      </c>
      <c r="M1418" s="25">
        <v>2312</v>
      </c>
      <c r="N1418" s="25">
        <v>14</v>
      </c>
      <c r="O1418" s="26">
        <v>4870</v>
      </c>
      <c r="P1418" s="27">
        <f>Table1[[#This Row],[Female Voters]]/Table1[[#This Row],[Female Population]]</f>
        <v>0.64699404030485341</v>
      </c>
      <c r="Q1418" s="27">
        <f>Table1[[#This Row],[Male Voters]]/Table1[[#This Row],[Male Population]]</f>
        <v>0.57752983002271363</v>
      </c>
      <c r="R1418" s="27">
        <f>Table1[[#This Row],[Total Voters]]/Table1[[#This Row],[Total Population]]</f>
        <v>0.61451065492818036</v>
      </c>
      <c r="S1418" s="27">
        <f>Table1[[#This Row],[Female Ballots]]/Table1[[#This Row],[Female Population]]</f>
        <v>0.23104335184384434</v>
      </c>
      <c r="T1418" s="27">
        <f>Table1[[#This Row],[Male Ballots]]/Table1[[#This Row],[Male Population]]</f>
        <v>0.21024231884939595</v>
      </c>
      <c r="U1418" s="27">
        <f>Table1[[#This Row],[Total Ballots]]/Table1[[#This Row],[Total Population]]</f>
        <v>0.22128563217245181</v>
      </c>
      <c r="V1418" s="27">
        <f>Table1[[#This Row],[Female Ballots]]/Table1[[#This Row],[Female Voters]]</f>
        <v>0.35710275126333518</v>
      </c>
      <c r="W1418" s="27">
        <f>Table1[[#This Row],[Male Ballots]]/Table1[[#This Row],[Male Voters]]</f>
        <v>0.36403715950244059</v>
      </c>
      <c r="X1418" s="27">
        <f>Table1[[#This Row],[Total Ballots]]/Table1[[#This Row],[Total Voters]]</f>
        <v>0.36010056196391599</v>
      </c>
    </row>
    <row r="1419" spans="1:24" s="12" customFormat="1" hidden="1" x14ac:dyDescent="0.25">
      <c r="A1419" s="22" t="s">
        <v>49</v>
      </c>
      <c r="B1419" s="23">
        <v>2011</v>
      </c>
      <c r="C1419" s="23"/>
      <c r="D1419" s="24" t="s">
        <v>69</v>
      </c>
      <c r="E1419" s="25">
        <v>12585.85936</v>
      </c>
      <c r="F1419" s="25">
        <v>12359.040079999999</v>
      </c>
      <c r="G1419" s="25">
        <v>24944.899400000002</v>
      </c>
      <c r="H1419" s="44">
        <v>9357</v>
      </c>
      <c r="I1419" s="44">
        <v>8628</v>
      </c>
      <c r="J1419" s="44">
        <v>37</v>
      </c>
      <c r="K1419" s="44">
        <v>18022</v>
      </c>
      <c r="L1419" s="25">
        <v>4866</v>
      </c>
      <c r="M1419" s="25">
        <v>4428</v>
      </c>
      <c r="N1419" s="25">
        <v>14</v>
      </c>
      <c r="O1419" s="26">
        <v>9308</v>
      </c>
      <c r="P1419" s="27">
        <f>Table1[[#This Row],[Female Voters]]/Table1[[#This Row],[Female Population]]</f>
        <v>0.74345340531439086</v>
      </c>
      <c r="Q1419" s="27">
        <f>Table1[[#This Row],[Male Voters]]/Table1[[#This Row],[Male Population]]</f>
        <v>0.69811247023644252</v>
      </c>
      <c r="R1419" s="27">
        <f>Table1[[#This Row],[Total Voters]]/Table1[[#This Row],[Total Population]]</f>
        <v>0.72247234639078151</v>
      </c>
      <c r="S1419" s="27">
        <f>Table1[[#This Row],[Female Ballots]]/Table1[[#This Row],[Female Population]]</f>
        <v>0.38662437429302404</v>
      </c>
      <c r="T1419" s="27">
        <f>Table1[[#This Row],[Male Ballots]]/Table1[[#This Row],[Male Population]]</f>
        <v>0.35828025245792394</v>
      </c>
      <c r="U1419" s="27">
        <f>Table1[[#This Row],[Total Ballots]]/Table1[[#This Row],[Total Population]]</f>
        <v>0.37314241483772026</v>
      </c>
      <c r="V1419" s="27">
        <f>Table1[[#This Row],[Female Ballots]]/Table1[[#This Row],[Female Voters]]</f>
        <v>0.52003847386983004</v>
      </c>
      <c r="W1419" s="27">
        <f>Table1[[#This Row],[Male Ballots]]/Table1[[#This Row],[Male Voters]]</f>
        <v>0.51321279554937416</v>
      </c>
      <c r="X1419" s="27">
        <f>Table1[[#This Row],[Total Ballots]]/Table1[[#This Row],[Total Voters]]</f>
        <v>0.51647985795139273</v>
      </c>
    </row>
    <row r="1420" spans="1:24" s="12" customFormat="1" hidden="1" x14ac:dyDescent="0.25">
      <c r="A1420" s="22" t="s">
        <v>49</v>
      </c>
      <c r="B1420" s="23">
        <v>2011</v>
      </c>
      <c r="C1420" s="23"/>
      <c r="D1420" s="24" t="s">
        <v>70</v>
      </c>
      <c r="E1420" s="25">
        <v>11126.432079999999</v>
      </c>
      <c r="F1420" s="25">
        <v>11274.380099999998</v>
      </c>
      <c r="G1420" s="25">
        <v>22400.8122</v>
      </c>
      <c r="H1420" s="44">
        <v>9345</v>
      </c>
      <c r="I1420" s="44">
        <v>9351</v>
      </c>
      <c r="J1420" s="44">
        <v>29</v>
      </c>
      <c r="K1420" s="44">
        <v>18725</v>
      </c>
      <c r="L1420" s="25">
        <v>6248</v>
      </c>
      <c r="M1420" s="25">
        <v>6287</v>
      </c>
      <c r="N1420" s="25">
        <v>14</v>
      </c>
      <c r="O1420" s="26">
        <v>12549</v>
      </c>
      <c r="P1420" s="27">
        <f>Table1[[#This Row],[Female Voters]]/Table1[[#This Row],[Female Population]]</f>
        <v>0.83989188383200031</v>
      </c>
      <c r="Q1420" s="27">
        <f>Table1[[#This Row],[Male Voters]]/Table1[[#This Row],[Male Population]]</f>
        <v>0.82940258506984355</v>
      </c>
      <c r="R1420" s="27">
        <f>Table1[[#This Row],[Total Voters]]/Table1[[#This Row],[Total Population]]</f>
        <v>0.83590719090087273</v>
      </c>
      <c r="S1420" s="27">
        <f>Table1[[#This Row],[Female Ballots]]/Table1[[#This Row],[Female Population]]</f>
        <v>0.56154569183331593</v>
      </c>
      <c r="T1420" s="27">
        <f>Table1[[#This Row],[Male Ballots]]/Table1[[#This Row],[Male Population]]</f>
        <v>0.55763598035868955</v>
      </c>
      <c r="U1420" s="27">
        <f>Table1[[#This Row],[Total Ballots]]/Table1[[#This Row],[Total Population]]</f>
        <v>0.5602029019287077</v>
      </c>
      <c r="V1420" s="27">
        <f>Table1[[#This Row],[Female Ballots]]/Table1[[#This Row],[Female Voters]]</f>
        <v>0.66859283039058315</v>
      </c>
      <c r="W1420" s="27">
        <f>Table1[[#This Row],[Male Ballots]]/Table1[[#This Row],[Male Voters]]</f>
        <v>0.67233450967810926</v>
      </c>
      <c r="X1420" s="27">
        <f>Table1[[#This Row],[Total Ballots]]/Table1[[#This Row],[Total Voters]]</f>
        <v>0.67017356475300405</v>
      </c>
    </row>
    <row r="1421" spans="1:24" s="12" customFormat="1" hidden="1" x14ac:dyDescent="0.25">
      <c r="A1421" s="22" t="s">
        <v>49</v>
      </c>
      <c r="B1421" s="23">
        <v>2011</v>
      </c>
      <c r="C1421" s="23"/>
      <c r="D1421" s="24" t="s">
        <v>71</v>
      </c>
      <c r="E1421" s="25">
        <v>11605.717270000001</v>
      </c>
      <c r="F1421" s="25">
        <v>9618.0976809999993</v>
      </c>
      <c r="G1421" s="25">
        <v>21223.814969999999</v>
      </c>
      <c r="H1421" s="44">
        <v>9606</v>
      </c>
      <c r="I1421" s="44">
        <v>8445</v>
      </c>
      <c r="J1421" s="44">
        <v>43</v>
      </c>
      <c r="K1421" s="44">
        <v>18094</v>
      </c>
      <c r="L1421" s="25">
        <v>7060</v>
      </c>
      <c r="M1421" s="25">
        <v>6623</v>
      </c>
      <c r="N1421" s="25">
        <v>27</v>
      </c>
      <c r="O1421" s="26">
        <v>13710</v>
      </c>
      <c r="P1421" s="27">
        <f>Table1[[#This Row],[Female Voters]]/Table1[[#This Row],[Female Population]]</f>
        <v>0.82769550356278832</v>
      </c>
      <c r="Q1421" s="27">
        <f>Table1[[#This Row],[Male Voters]]/Table1[[#This Row],[Male Population]]</f>
        <v>0.87803225545136787</v>
      </c>
      <c r="R1421" s="27">
        <f>Table1[[#This Row],[Total Voters]]/Table1[[#This Row],[Total Population]]</f>
        <v>0.85253287524302235</v>
      </c>
      <c r="S1421" s="27">
        <f>Table1[[#This Row],[Female Ballots]]/Table1[[#This Row],[Female Population]]</f>
        <v>0.60832086770281968</v>
      </c>
      <c r="T1421" s="27">
        <f>Table1[[#This Row],[Male Ballots]]/Table1[[#This Row],[Male Population]]</f>
        <v>0.68859770608104309</v>
      </c>
      <c r="U1421" s="27">
        <f>Table1[[#This Row],[Total Ballots]]/Table1[[#This Row],[Total Population]]</f>
        <v>0.64597246156636656</v>
      </c>
      <c r="V1421" s="27">
        <f>Table1[[#This Row],[Female Ballots]]/Table1[[#This Row],[Female Voters]]</f>
        <v>0.7349573183427025</v>
      </c>
      <c r="W1421" s="27">
        <f>Table1[[#This Row],[Male Ballots]]/Table1[[#This Row],[Male Voters]]</f>
        <v>0.78425103611604496</v>
      </c>
      <c r="X1421" s="27">
        <f>Table1[[#This Row],[Total Ballots]]/Table1[[#This Row],[Total Voters]]</f>
        <v>0.75770973803470765</v>
      </c>
    </row>
    <row r="1422" spans="1:24" s="12" customFormat="1" hidden="1" x14ac:dyDescent="0.25">
      <c r="A1422" s="22" t="s">
        <v>49</v>
      </c>
      <c r="B1422" s="23">
        <v>2011</v>
      </c>
      <c r="C1422" s="23"/>
      <c r="D1422" s="24" t="s">
        <v>453</v>
      </c>
      <c r="E1422" s="25">
        <v>89028.507299999997</v>
      </c>
      <c r="F1422" s="25">
        <v>88871.491699999999</v>
      </c>
      <c r="G1422" s="25">
        <v>177899.99900000001</v>
      </c>
      <c r="H1422" s="44">
        <v>46806</v>
      </c>
      <c r="I1422" s="44">
        <v>43156</v>
      </c>
      <c r="J1422" s="44">
        <v>257</v>
      </c>
      <c r="K1422" s="44">
        <v>90219</v>
      </c>
      <c r="L1422" s="25">
        <v>23415</v>
      </c>
      <c r="M1422" s="25">
        <v>22189</v>
      </c>
      <c r="N1422" s="25">
        <v>87</v>
      </c>
      <c r="O1422" s="26">
        <v>45691</v>
      </c>
      <c r="P1422" s="27">
        <f>Table1[[#This Row],[Female Voters]]/Table1[[#This Row],[Female Population]]</f>
        <v>0.52574171374431211</v>
      </c>
      <c r="Q1422" s="27">
        <f>Table1[[#This Row],[Male Voters]]/Table1[[#This Row],[Male Population]]</f>
        <v>0.48560004085089525</v>
      </c>
      <c r="R1422" s="27">
        <f>Table1[[#This Row],[Total Voters]]/Table1[[#This Row],[Total Population]]</f>
        <v>0.50713322376128844</v>
      </c>
      <c r="S1422" s="27">
        <f>Table1[[#This Row],[Female Ballots]]/Table1[[#This Row],[Female Population]]</f>
        <v>0.26300564515923319</v>
      </c>
      <c r="T1422" s="27">
        <f>Table1[[#This Row],[Male Ballots]]/Table1[[#This Row],[Male Population]]</f>
        <v>0.24967511600798303</v>
      </c>
      <c r="U1422" s="27">
        <f>Table1[[#This Row],[Total Ballots]]/Table1[[#This Row],[Total Population]]</f>
        <v>0.25683530217445361</v>
      </c>
      <c r="V1422" s="27">
        <f>Table1[[#This Row],[Female Ballots]]/Table1[[#This Row],[Female Voters]]</f>
        <v>0.50025637738751438</v>
      </c>
      <c r="W1422" s="27">
        <f>Table1[[#This Row],[Male Ballots]]/Table1[[#This Row],[Male Voters]]</f>
        <v>0.51415793864120862</v>
      </c>
      <c r="X1422" s="27">
        <f>Table1[[#This Row],[Total Ballots]]/Table1[[#This Row],[Total Voters]]</f>
        <v>0.50644542723816488</v>
      </c>
    </row>
    <row r="1423" spans="1:24" s="12" customFormat="1" hidden="1" x14ac:dyDescent="0.25">
      <c r="A1423" s="22" t="s">
        <v>45</v>
      </c>
      <c r="B1423" s="23">
        <v>2011</v>
      </c>
      <c r="C1423" s="23"/>
      <c r="D1423" s="24" t="s">
        <v>66</v>
      </c>
      <c r="E1423" s="25">
        <v>2946.7789539999999</v>
      </c>
      <c r="F1423" s="25">
        <v>3224.8239400000002</v>
      </c>
      <c r="G1423" s="25">
        <v>6171.6028800000004</v>
      </c>
      <c r="H1423" s="44">
        <v>1721</v>
      </c>
      <c r="I1423" s="44">
        <v>1526</v>
      </c>
      <c r="J1423" s="44">
        <v>37</v>
      </c>
      <c r="K1423" s="44">
        <v>3284</v>
      </c>
      <c r="L1423" s="25">
        <v>367</v>
      </c>
      <c r="M1423" s="25">
        <v>348</v>
      </c>
      <c r="N1423" s="25">
        <v>9</v>
      </c>
      <c r="O1423" s="26">
        <v>724</v>
      </c>
      <c r="P1423" s="27">
        <f>Table1[[#This Row],[Female Voters]]/Table1[[#This Row],[Female Population]]</f>
        <v>0.58402751847534751</v>
      </c>
      <c r="Q1423" s="27">
        <f>Table1[[#This Row],[Male Voters]]/Table1[[#This Row],[Male Population]]</f>
        <v>0.47320412785077498</v>
      </c>
      <c r="R1423" s="27">
        <f>Table1[[#This Row],[Total Voters]]/Table1[[#This Row],[Total Population]]</f>
        <v>0.532114600348362</v>
      </c>
      <c r="S1423" s="27">
        <f>Table1[[#This Row],[Female Ballots]]/Table1[[#This Row],[Female Population]]</f>
        <v>0.12454276541571907</v>
      </c>
      <c r="T1423" s="27">
        <f>Table1[[#This Row],[Male Ballots]]/Table1[[#This Row],[Male Population]]</f>
        <v>0.10791286795024226</v>
      </c>
      <c r="U1423" s="27">
        <f>Table1[[#This Row],[Total Ballots]]/Table1[[#This Row],[Total Population]]</f>
        <v>0.11731150141663035</v>
      </c>
      <c r="V1423" s="27">
        <f>Table1[[#This Row],[Female Ballots]]/Table1[[#This Row],[Female Voters]]</f>
        <v>0.21324811156304474</v>
      </c>
      <c r="W1423" s="27">
        <f>Table1[[#This Row],[Male Ballots]]/Table1[[#This Row],[Male Voters]]</f>
        <v>0.22804718217562253</v>
      </c>
      <c r="X1423" s="27">
        <f>Table1[[#This Row],[Total Ballots]]/Table1[[#This Row],[Total Voters]]</f>
        <v>0.22046285018270401</v>
      </c>
    </row>
    <row r="1424" spans="1:24" s="12" customFormat="1" hidden="1" x14ac:dyDescent="0.25">
      <c r="A1424" s="22" t="s">
        <v>45</v>
      </c>
      <c r="B1424" s="23">
        <v>2011</v>
      </c>
      <c r="C1424" s="23"/>
      <c r="D1424" s="24" t="s">
        <v>67</v>
      </c>
      <c r="E1424" s="25">
        <v>4127.1007100000006</v>
      </c>
      <c r="F1424" s="25">
        <v>4306.9266499999994</v>
      </c>
      <c r="G1424" s="25">
        <v>8434.0273699999998</v>
      </c>
      <c r="H1424" s="44">
        <v>2594</v>
      </c>
      <c r="I1424" s="44">
        <v>2276</v>
      </c>
      <c r="J1424" s="44">
        <v>119</v>
      </c>
      <c r="K1424" s="44">
        <v>4989</v>
      </c>
      <c r="L1424" s="25">
        <v>764</v>
      </c>
      <c r="M1424" s="25">
        <v>641</v>
      </c>
      <c r="N1424" s="25">
        <v>32</v>
      </c>
      <c r="O1424" s="26">
        <v>1437</v>
      </c>
      <c r="P1424" s="27">
        <f>Table1[[#This Row],[Female Voters]]/Table1[[#This Row],[Female Population]]</f>
        <v>0.6285283985715967</v>
      </c>
      <c r="Q1424" s="27">
        <f>Table1[[#This Row],[Male Voters]]/Table1[[#This Row],[Male Population]]</f>
        <v>0.52845107078849374</v>
      </c>
      <c r="R1424" s="27">
        <f>Table1[[#This Row],[Total Voters]]/Table1[[#This Row],[Total Population]]</f>
        <v>0.59153234642633135</v>
      </c>
      <c r="S1424" s="27">
        <f>Table1[[#This Row],[Female Ballots]]/Table1[[#This Row],[Female Population]]</f>
        <v>0.18511784753612176</v>
      </c>
      <c r="T1424" s="27">
        <f>Table1[[#This Row],[Male Ballots]]/Table1[[#This Row],[Male Population]]</f>
        <v>0.14883002476951868</v>
      </c>
      <c r="U1424" s="27">
        <f>Table1[[#This Row],[Total Ballots]]/Table1[[#This Row],[Total Population]]</f>
        <v>0.17038123508010386</v>
      </c>
      <c r="V1424" s="27">
        <f>Table1[[#This Row],[Female Ballots]]/Table1[[#This Row],[Female Voters]]</f>
        <v>0.29452582883577488</v>
      </c>
      <c r="W1424" s="27">
        <f>Table1[[#This Row],[Male Ballots]]/Table1[[#This Row],[Male Voters]]</f>
        <v>0.28163444639718804</v>
      </c>
      <c r="X1424" s="27">
        <f>Table1[[#This Row],[Total Ballots]]/Table1[[#This Row],[Total Voters]]</f>
        <v>0.28803367408298258</v>
      </c>
    </row>
    <row r="1425" spans="1:24" s="12" customFormat="1" hidden="1" x14ac:dyDescent="0.25">
      <c r="A1425" s="22" t="s">
        <v>45</v>
      </c>
      <c r="B1425" s="23">
        <v>2011</v>
      </c>
      <c r="C1425" s="23"/>
      <c r="D1425" s="24" t="s">
        <v>68</v>
      </c>
      <c r="E1425" s="25">
        <v>4200.4642199999998</v>
      </c>
      <c r="F1425" s="25">
        <v>4095.0676800000001</v>
      </c>
      <c r="G1425" s="25">
        <v>8295.5319</v>
      </c>
      <c r="H1425" s="44">
        <v>2410</v>
      </c>
      <c r="I1425" s="44">
        <v>2301</v>
      </c>
      <c r="J1425" s="44">
        <v>84</v>
      </c>
      <c r="K1425" s="44">
        <v>4795</v>
      </c>
      <c r="L1425" s="25">
        <v>1036</v>
      </c>
      <c r="M1425" s="25">
        <v>932</v>
      </c>
      <c r="N1425" s="25">
        <v>31</v>
      </c>
      <c r="O1425" s="26">
        <v>1999</v>
      </c>
      <c r="P1425" s="27">
        <f>Table1[[#This Row],[Female Voters]]/Table1[[#This Row],[Female Population]]</f>
        <v>0.57374610847179175</v>
      </c>
      <c r="Q1425" s="27">
        <f>Table1[[#This Row],[Male Voters]]/Table1[[#This Row],[Male Population]]</f>
        <v>0.56189547519273231</v>
      </c>
      <c r="R1425" s="27">
        <f>Table1[[#This Row],[Total Voters]]/Table1[[#This Row],[Total Population]]</f>
        <v>0.57802200724464692</v>
      </c>
      <c r="S1425" s="27">
        <f>Table1[[#This Row],[Female Ballots]]/Table1[[#This Row],[Female Population]]</f>
        <v>0.24663940596546732</v>
      </c>
      <c r="T1425" s="27">
        <f>Table1[[#This Row],[Male Ballots]]/Table1[[#This Row],[Male Population]]</f>
        <v>0.22759086609284074</v>
      </c>
      <c r="U1425" s="27">
        <f>Table1[[#This Row],[Total Ballots]]/Table1[[#This Row],[Total Population]]</f>
        <v>0.24097309540814374</v>
      </c>
      <c r="V1425" s="27">
        <f>Table1[[#This Row],[Female Ballots]]/Table1[[#This Row],[Female Voters]]</f>
        <v>0.4298755186721992</v>
      </c>
      <c r="W1425" s="27">
        <f>Table1[[#This Row],[Male Ballots]]/Table1[[#This Row],[Male Voters]]</f>
        <v>0.40504128639721859</v>
      </c>
      <c r="X1425" s="27">
        <f>Table1[[#This Row],[Total Ballots]]/Table1[[#This Row],[Total Voters]]</f>
        <v>0.41689259645464027</v>
      </c>
    </row>
    <row r="1426" spans="1:24" s="12" customFormat="1" hidden="1" x14ac:dyDescent="0.25">
      <c r="A1426" s="22" t="s">
        <v>45</v>
      </c>
      <c r="B1426" s="23">
        <v>2011</v>
      </c>
      <c r="C1426" s="23"/>
      <c r="D1426" s="24" t="s">
        <v>69</v>
      </c>
      <c r="E1426" s="25">
        <v>5260.9231199999995</v>
      </c>
      <c r="F1426" s="25">
        <v>5111.1907300000003</v>
      </c>
      <c r="G1426" s="25">
        <v>10372.11385</v>
      </c>
      <c r="H1426" s="44">
        <v>3677</v>
      </c>
      <c r="I1426" s="44">
        <v>3327</v>
      </c>
      <c r="J1426" s="44">
        <v>77</v>
      </c>
      <c r="K1426" s="44">
        <v>7081</v>
      </c>
      <c r="L1426" s="25">
        <v>2128</v>
      </c>
      <c r="M1426" s="25">
        <v>1897</v>
      </c>
      <c r="N1426" s="25">
        <v>43</v>
      </c>
      <c r="O1426" s="26">
        <v>4068</v>
      </c>
      <c r="P1426" s="27">
        <f>Table1[[#This Row],[Female Voters]]/Table1[[#This Row],[Female Population]]</f>
        <v>0.69892676933853393</v>
      </c>
      <c r="Q1426" s="27">
        <f>Table1[[#This Row],[Male Voters]]/Table1[[#This Row],[Male Population]]</f>
        <v>0.65092464275932038</v>
      </c>
      <c r="R1426" s="27">
        <f>Table1[[#This Row],[Total Voters]]/Table1[[#This Row],[Total Population]]</f>
        <v>0.68269593859114841</v>
      </c>
      <c r="S1426" s="27">
        <f>Table1[[#This Row],[Female Ballots]]/Table1[[#This Row],[Female Population]]</f>
        <v>0.40449175010943711</v>
      </c>
      <c r="T1426" s="27">
        <f>Table1[[#This Row],[Male Ballots]]/Table1[[#This Row],[Male Population]]</f>
        <v>0.37114639233977481</v>
      </c>
      <c r="U1426" s="27">
        <f>Table1[[#This Row],[Total Ballots]]/Table1[[#This Row],[Total Population]]</f>
        <v>0.39220549049410985</v>
      </c>
      <c r="V1426" s="27">
        <f>Table1[[#This Row],[Female Ballots]]/Table1[[#This Row],[Female Voters]]</f>
        <v>0.57873266249660049</v>
      </c>
      <c r="W1426" s="27">
        <f>Table1[[#This Row],[Male Ballots]]/Table1[[#This Row],[Male Voters]]</f>
        <v>0.57018334836188755</v>
      </c>
      <c r="X1426" s="27">
        <f>Table1[[#This Row],[Total Ballots]]/Table1[[#This Row],[Total Voters]]</f>
        <v>0.57449512780680689</v>
      </c>
    </row>
    <row r="1427" spans="1:24" s="12" customFormat="1" hidden="1" x14ac:dyDescent="0.25">
      <c r="A1427" s="22" t="s">
        <v>45</v>
      </c>
      <c r="B1427" s="23">
        <v>2011</v>
      </c>
      <c r="C1427" s="23"/>
      <c r="D1427" s="24" t="s">
        <v>70</v>
      </c>
      <c r="E1427" s="25">
        <v>5023.4895999999999</v>
      </c>
      <c r="F1427" s="25">
        <v>5030.0592500000002</v>
      </c>
      <c r="G1427" s="25">
        <v>10053.548839999999</v>
      </c>
      <c r="H1427" s="44">
        <v>4290</v>
      </c>
      <c r="I1427" s="44">
        <v>3974</v>
      </c>
      <c r="J1427" s="44">
        <v>83</v>
      </c>
      <c r="K1427" s="44">
        <v>8347</v>
      </c>
      <c r="L1427" s="25">
        <v>3119</v>
      </c>
      <c r="M1427" s="25">
        <v>2884</v>
      </c>
      <c r="N1427" s="25">
        <v>52</v>
      </c>
      <c r="O1427" s="26">
        <v>6055</v>
      </c>
      <c r="P1427" s="27">
        <f>Table1[[#This Row],[Female Voters]]/Table1[[#This Row],[Female Population]]</f>
        <v>0.8539880325421596</v>
      </c>
      <c r="Q1427" s="27">
        <f>Table1[[#This Row],[Male Voters]]/Table1[[#This Row],[Male Population]]</f>
        <v>0.79005033588819051</v>
      </c>
      <c r="R1427" s="27">
        <f>Table1[[#This Row],[Total Voters]]/Table1[[#This Row],[Total Population]]</f>
        <v>0.83025408568065406</v>
      </c>
      <c r="S1427" s="27">
        <f>Table1[[#This Row],[Female Ballots]]/Table1[[#This Row],[Female Population]]</f>
        <v>0.62088314067575656</v>
      </c>
      <c r="T1427" s="27">
        <f>Table1[[#This Row],[Male Ballots]]/Table1[[#This Row],[Male Population]]</f>
        <v>0.57335308724246137</v>
      </c>
      <c r="U1427" s="27">
        <f>Table1[[#This Row],[Total Ballots]]/Table1[[#This Row],[Total Population]]</f>
        <v>0.60227488783950645</v>
      </c>
      <c r="V1427" s="27">
        <f>Table1[[#This Row],[Female Ballots]]/Table1[[#This Row],[Female Voters]]</f>
        <v>0.72703962703962699</v>
      </c>
      <c r="W1427" s="27">
        <f>Table1[[#This Row],[Male Ballots]]/Table1[[#This Row],[Male Voters]]</f>
        <v>0.72571716155007548</v>
      </c>
      <c r="X1427" s="27">
        <f>Table1[[#This Row],[Total Ballots]]/Table1[[#This Row],[Total Voters]]</f>
        <v>0.72541032706361563</v>
      </c>
    </row>
    <row r="1428" spans="1:24" s="12" customFormat="1" hidden="1" x14ac:dyDescent="0.25">
      <c r="A1428" s="22" t="s">
        <v>45</v>
      </c>
      <c r="B1428" s="23">
        <v>2011</v>
      </c>
      <c r="C1428" s="23"/>
      <c r="D1428" s="24" t="s">
        <v>71</v>
      </c>
      <c r="E1428" s="25">
        <v>6205.1399449999999</v>
      </c>
      <c r="F1428" s="25">
        <v>5287.4555190000001</v>
      </c>
      <c r="G1428" s="25">
        <v>11492.595450000001</v>
      </c>
      <c r="H1428" s="44">
        <v>5305</v>
      </c>
      <c r="I1428" s="44">
        <v>4670</v>
      </c>
      <c r="J1428" s="44">
        <v>93</v>
      </c>
      <c r="K1428" s="44">
        <v>10068</v>
      </c>
      <c r="L1428" s="25">
        <v>4196</v>
      </c>
      <c r="M1428" s="25">
        <v>3819</v>
      </c>
      <c r="N1428" s="25">
        <v>82</v>
      </c>
      <c r="O1428" s="26">
        <v>8097</v>
      </c>
      <c r="P1428" s="27">
        <f>Table1[[#This Row],[Female Voters]]/Table1[[#This Row],[Female Population]]</f>
        <v>0.85493639902105389</v>
      </c>
      <c r="Q1428" s="27">
        <f>Table1[[#This Row],[Male Voters]]/Table1[[#This Row],[Male Population]]</f>
        <v>0.88322256011776767</v>
      </c>
      <c r="R1428" s="27">
        <f>Table1[[#This Row],[Total Voters]]/Table1[[#This Row],[Total Population]]</f>
        <v>0.87604232166720875</v>
      </c>
      <c r="S1428" s="27">
        <f>Table1[[#This Row],[Female Ballots]]/Table1[[#This Row],[Female Population]]</f>
        <v>0.67621359666208136</v>
      </c>
      <c r="T1428" s="27">
        <f>Table1[[#This Row],[Male Ballots]]/Table1[[#This Row],[Male Population]]</f>
        <v>0.72227557967660705</v>
      </c>
      <c r="U1428" s="27">
        <f>Table1[[#This Row],[Total Ballots]]/Table1[[#This Row],[Total Population]]</f>
        <v>0.70454059182949835</v>
      </c>
      <c r="V1428" s="27">
        <f>Table1[[#This Row],[Female Ballots]]/Table1[[#This Row],[Female Voters]]</f>
        <v>0.790951932139491</v>
      </c>
      <c r="W1428" s="27">
        <f>Table1[[#This Row],[Male Ballots]]/Table1[[#This Row],[Male Voters]]</f>
        <v>0.81777301927194856</v>
      </c>
      <c r="X1428" s="27">
        <f>Table1[[#This Row],[Total Ballots]]/Table1[[#This Row],[Total Voters]]</f>
        <v>0.80423122765196664</v>
      </c>
    </row>
    <row r="1429" spans="1:24" s="12" customFormat="1" hidden="1" x14ac:dyDescent="0.25">
      <c r="A1429" s="22" t="s">
        <v>45</v>
      </c>
      <c r="B1429" s="23">
        <v>2011</v>
      </c>
      <c r="C1429" s="23"/>
      <c r="D1429" s="24" t="s">
        <v>453</v>
      </c>
      <c r="E1429" s="25">
        <v>36433.135300000002</v>
      </c>
      <c r="F1429" s="25">
        <v>36266.862300000001</v>
      </c>
      <c r="G1429" s="25">
        <v>72699.997600000002</v>
      </c>
      <c r="H1429" s="44">
        <v>19997</v>
      </c>
      <c r="I1429" s="44">
        <v>18074</v>
      </c>
      <c r="J1429" s="44">
        <v>493</v>
      </c>
      <c r="K1429" s="44">
        <v>38564</v>
      </c>
      <c r="L1429" s="25">
        <v>11610</v>
      </c>
      <c r="M1429" s="25">
        <v>10521</v>
      </c>
      <c r="N1429" s="25">
        <v>249</v>
      </c>
      <c r="O1429" s="26">
        <v>22380</v>
      </c>
      <c r="P1429" s="27">
        <f>Table1[[#This Row],[Female Voters]]/Table1[[#This Row],[Female Population]]</f>
        <v>0.54886849115069158</v>
      </c>
      <c r="Q1429" s="27">
        <f>Table1[[#This Row],[Male Voters]]/Table1[[#This Row],[Male Population]]</f>
        <v>0.49836128227723742</v>
      </c>
      <c r="R1429" s="27">
        <f>Table1[[#This Row],[Total Voters]]/Table1[[#This Row],[Total Population]]</f>
        <v>0.5304539377316293</v>
      </c>
      <c r="S1429" s="27">
        <f>Table1[[#This Row],[Female Ballots]]/Table1[[#This Row],[Female Population]]</f>
        <v>0.31866595900682748</v>
      </c>
      <c r="T1429" s="27">
        <f>Table1[[#This Row],[Male Ballots]]/Table1[[#This Row],[Male Population]]</f>
        <v>0.29009953805681171</v>
      </c>
      <c r="U1429" s="27">
        <f>Table1[[#This Row],[Total Ballots]]/Table1[[#This Row],[Total Population]]</f>
        <v>0.30784045032760771</v>
      </c>
      <c r="V1429" s="27">
        <f>Table1[[#This Row],[Female Ballots]]/Table1[[#This Row],[Female Voters]]</f>
        <v>0.58058708806320947</v>
      </c>
      <c r="W1429" s="27">
        <f>Table1[[#This Row],[Male Ballots]]/Table1[[#This Row],[Male Voters]]</f>
        <v>0.58210689388071257</v>
      </c>
      <c r="X1429" s="27">
        <f>Table1[[#This Row],[Total Ballots]]/Table1[[#This Row],[Total Voters]]</f>
        <v>0.58033399024997412</v>
      </c>
    </row>
    <row r="1430" spans="1:24" s="12" customFormat="1" hidden="1" x14ac:dyDescent="0.25">
      <c r="A1430" s="22" t="s">
        <v>34</v>
      </c>
      <c r="B1430" s="23">
        <v>2011</v>
      </c>
      <c r="C1430" s="23"/>
      <c r="D1430" s="24" t="s">
        <v>66</v>
      </c>
      <c r="E1430" s="25">
        <v>2345.7965759999997</v>
      </c>
      <c r="F1430" s="25">
        <v>2972.9707539999999</v>
      </c>
      <c r="G1430" s="25">
        <v>5318.7673300000006</v>
      </c>
      <c r="H1430" s="44">
        <v>1456</v>
      </c>
      <c r="I1430" s="44">
        <v>1485</v>
      </c>
      <c r="J1430" s="44"/>
      <c r="K1430" s="44">
        <v>2941</v>
      </c>
      <c r="L1430" s="25">
        <v>309</v>
      </c>
      <c r="M1430" s="25">
        <v>291</v>
      </c>
      <c r="N1430" s="25"/>
      <c r="O1430" s="26">
        <v>600</v>
      </c>
      <c r="P1430" s="27">
        <f>Table1[[#This Row],[Female Voters]]/Table1[[#This Row],[Female Population]]</f>
        <v>0.62068468122787479</v>
      </c>
      <c r="Q1430" s="27">
        <f>Table1[[#This Row],[Male Voters]]/Table1[[#This Row],[Male Population]]</f>
        <v>0.49950037281799647</v>
      </c>
      <c r="R1430" s="27">
        <f>Table1[[#This Row],[Total Voters]]/Table1[[#This Row],[Total Population]]</f>
        <v>0.55294766954959085</v>
      </c>
      <c r="S1430" s="27">
        <f>Table1[[#This Row],[Female Ballots]]/Table1[[#This Row],[Female Population]]</f>
        <v>0.1317249769913553</v>
      </c>
      <c r="T1430" s="27">
        <f>Table1[[#This Row],[Male Ballots]]/Table1[[#This Row],[Male Population]]</f>
        <v>9.7881891239082128E-2</v>
      </c>
      <c r="U1430" s="27">
        <f>Table1[[#This Row],[Total Ballots]]/Table1[[#This Row],[Total Population]]</f>
        <v>0.11280809307370096</v>
      </c>
      <c r="V1430" s="27">
        <f>Table1[[#This Row],[Female Ballots]]/Table1[[#This Row],[Female Voters]]</f>
        <v>0.21222527472527472</v>
      </c>
      <c r="W1430" s="27">
        <f>Table1[[#This Row],[Male Ballots]]/Table1[[#This Row],[Male Voters]]</f>
        <v>0.19595959595959597</v>
      </c>
      <c r="X1430" s="27">
        <f>Table1[[#This Row],[Total Ballots]]/Table1[[#This Row],[Total Voters]]</f>
        <v>0.20401224073444407</v>
      </c>
    </row>
    <row r="1431" spans="1:24" s="12" customFormat="1" hidden="1" x14ac:dyDescent="0.25">
      <c r="A1431" s="22" t="s">
        <v>34</v>
      </c>
      <c r="B1431" s="23">
        <v>2011</v>
      </c>
      <c r="C1431" s="23"/>
      <c r="D1431" s="24" t="s">
        <v>67</v>
      </c>
      <c r="E1431" s="25">
        <v>3347.1907200000001</v>
      </c>
      <c r="F1431" s="25">
        <v>3819.0463199999999</v>
      </c>
      <c r="G1431" s="25">
        <v>7166.23704</v>
      </c>
      <c r="H1431" s="44">
        <v>2392</v>
      </c>
      <c r="I1431" s="44">
        <v>2231</v>
      </c>
      <c r="J1431" s="44"/>
      <c r="K1431" s="44">
        <v>4623</v>
      </c>
      <c r="L1431" s="25">
        <v>496</v>
      </c>
      <c r="M1431" s="25">
        <v>511</v>
      </c>
      <c r="N1431" s="25"/>
      <c r="O1431" s="26">
        <v>1007</v>
      </c>
      <c r="P1431" s="27">
        <f>Table1[[#This Row],[Female Voters]]/Table1[[#This Row],[Female Population]]</f>
        <v>0.71462913233698255</v>
      </c>
      <c r="Q1431" s="27">
        <f>Table1[[#This Row],[Male Voters]]/Table1[[#This Row],[Male Population]]</f>
        <v>0.58417725606428361</v>
      </c>
      <c r="R1431" s="27">
        <f>Table1[[#This Row],[Total Voters]]/Table1[[#This Row],[Total Population]]</f>
        <v>0.64510844034263204</v>
      </c>
      <c r="S1431" s="27">
        <f>Table1[[#This Row],[Female Ballots]]/Table1[[#This Row],[Female Population]]</f>
        <v>0.14818396724044455</v>
      </c>
      <c r="T1431" s="27">
        <f>Table1[[#This Row],[Male Ballots]]/Table1[[#This Row],[Male Population]]</f>
        <v>0.13380303803175658</v>
      </c>
      <c r="U1431" s="27">
        <f>Table1[[#This Row],[Total Ballots]]/Table1[[#This Row],[Total Population]]</f>
        <v>0.14052005178996982</v>
      </c>
      <c r="V1431" s="27">
        <f>Table1[[#This Row],[Female Ballots]]/Table1[[#This Row],[Female Voters]]</f>
        <v>0.20735785953177258</v>
      </c>
      <c r="W1431" s="27">
        <f>Table1[[#This Row],[Male Ballots]]/Table1[[#This Row],[Male Voters]]</f>
        <v>0.22904527117884357</v>
      </c>
      <c r="X1431" s="27">
        <f>Table1[[#This Row],[Total Ballots]]/Table1[[#This Row],[Total Voters]]</f>
        <v>0.21782392385896604</v>
      </c>
    </row>
    <row r="1432" spans="1:24" s="12" customFormat="1" hidden="1" x14ac:dyDescent="0.25">
      <c r="A1432" s="22" t="s">
        <v>34</v>
      </c>
      <c r="B1432" s="23">
        <v>2011</v>
      </c>
      <c r="C1432" s="23"/>
      <c r="D1432" s="24" t="s">
        <v>68</v>
      </c>
      <c r="E1432" s="25">
        <v>3385.79304</v>
      </c>
      <c r="F1432" s="25">
        <v>3568.692</v>
      </c>
      <c r="G1432" s="25">
        <v>6954.4850399999996</v>
      </c>
      <c r="H1432" s="44">
        <v>2443</v>
      </c>
      <c r="I1432" s="44">
        <v>2110</v>
      </c>
      <c r="J1432" s="44"/>
      <c r="K1432" s="44">
        <v>4553</v>
      </c>
      <c r="L1432" s="25">
        <v>834</v>
      </c>
      <c r="M1432" s="25">
        <v>705</v>
      </c>
      <c r="N1432" s="25"/>
      <c r="O1432" s="26">
        <v>1539</v>
      </c>
      <c r="P1432" s="27">
        <f>Table1[[#This Row],[Female Voters]]/Table1[[#This Row],[Female Population]]</f>
        <v>0.72154439776389878</v>
      </c>
      <c r="Q1432" s="27">
        <f>Table1[[#This Row],[Male Voters]]/Table1[[#This Row],[Male Population]]</f>
        <v>0.59125304173069571</v>
      </c>
      <c r="R1432" s="27">
        <f>Table1[[#This Row],[Total Voters]]/Table1[[#This Row],[Total Population]]</f>
        <v>0.6546854258528968</v>
      </c>
      <c r="S1432" s="27">
        <f>Table1[[#This Row],[Female Ballots]]/Table1[[#This Row],[Female Population]]</f>
        <v>0.24632338425505182</v>
      </c>
      <c r="T1432" s="27">
        <f>Table1[[#This Row],[Male Ballots]]/Table1[[#This Row],[Male Population]]</f>
        <v>0.19755137176309975</v>
      </c>
      <c r="U1432" s="27">
        <f>Table1[[#This Row],[Total Ballots]]/Table1[[#This Row],[Total Population]]</f>
        <v>0.22129604005877623</v>
      </c>
      <c r="V1432" s="27">
        <f>Table1[[#This Row],[Female Ballots]]/Table1[[#This Row],[Female Voters]]</f>
        <v>0.34138354482194022</v>
      </c>
      <c r="W1432" s="27">
        <f>Table1[[#This Row],[Male Ballots]]/Table1[[#This Row],[Male Voters]]</f>
        <v>0.33412322274881517</v>
      </c>
      <c r="X1432" s="27">
        <f>Table1[[#This Row],[Total Ballots]]/Table1[[#This Row],[Total Voters]]</f>
        <v>0.33801888864484952</v>
      </c>
    </row>
    <row r="1433" spans="1:24" s="12" customFormat="1" hidden="1" x14ac:dyDescent="0.25">
      <c r="A1433" s="22" t="s">
        <v>34</v>
      </c>
      <c r="B1433" s="23">
        <v>2011</v>
      </c>
      <c r="C1433" s="23"/>
      <c r="D1433" s="24" t="s">
        <v>69</v>
      </c>
      <c r="E1433" s="25">
        <v>4901.4221400000006</v>
      </c>
      <c r="F1433" s="25">
        <v>4597.9719299999997</v>
      </c>
      <c r="G1433" s="25">
        <v>9499.39408</v>
      </c>
      <c r="H1433" s="44">
        <v>3899</v>
      </c>
      <c r="I1433" s="44">
        <v>3174</v>
      </c>
      <c r="J1433" s="44"/>
      <c r="K1433" s="44">
        <v>7073</v>
      </c>
      <c r="L1433" s="25">
        <v>2038</v>
      </c>
      <c r="M1433" s="25">
        <v>1609</v>
      </c>
      <c r="N1433" s="25"/>
      <c r="O1433" s="26">
        <v>3647</v>
      </c>
      <c r="P1433" s="27">
        <f>Table1[[#This Row],[Female Voters]]/Table1[[#This Row],[Female Population]]</f>
        <v>0.79548341045360349</v>
      </c>
      <c r="Q1433" s="27">
        <f>Table1[[#This Row],[Male Voters]]/Table1[[#This Row],[Male Population]]</f>
        <v>0.69030434468093849</v>
      </c>
      <c r="R1433" s="27">
        <f>Table1[[#This Row],[Total Voters]]/Table1[[#This Row],[Total Population]]</f>
        <v>0.74457380549054974</v>
      </c>
      <c r="S1433" s="27">
        <f>Table1[[#This Row],[Female Ballots]]/Table1[[#This Row],[Female Population]]</f>
        <v>0.41579768928044214</v>
      </c>
      <c r="T1433" s="27">
        <f>Table1[[#This Row],[Male Ballots]]/Table1[[#This Row],[Male Population]]</f>
        <v>0.34993689054556715</v>
      </c>
      <c r="U1433" s="27">
        <f>Table1[[#This Row],[Total Ballots]]/Table1[[#This Row],[Total Population]]</f>
        <v>0.38391922361431285</v>
      </c>
      <c r="V1433" s="27">
        <f>Table1[[#This Row],[Female Ballots]]/Table1[[#This Row],[Female Voters]]</f>
        <v>0.52269812772505775</v>
      </c>
      <c r="W1433" s="27">
        <f>Table1[[#This Row],[Male Ballots]]/Table1[[#This Row],[Male Voters]]</f>
        <v>0.50693131695022053</v>
      </c>
      <c r="X1433" s="27">
        <f>Table1[[#This Row],[Total Ballots]]/Table1[[#This Row],[Total Voters]]</f>
        <v>0.51562279089495267</v>
      </c>
    </row>
    <row r="1434" spans="1:24" s="12" customFormat="1" hidden="1" x14ac:dyDescent="0.25">
      <c r="A1434" s="22" t="s">
        <v>34</v>
      </c>
      <c r="B1434" s="23">
        <v>2011</v>
      </c>
      <c r="C1434" s="23"/>
      <c r="D1434" s="24" t="s">
        <v>70</v>
      </c>
      <c r="E1434" s="25">
        <v>6517.7376199999999</v>
      </c>
      <c r="F1434" s="25">
        <v>5743.0855900000006</v>
      </c>
      <c r="G1434" s="25">
        <v>12260.82321</v>
      </c>
      <c r="H1434" s="44">
        <v>5691</v>
      </c>
      <c r="I1434" s="44">
        <v>4811</v>
      </c>
      <c r="J1434" s="44">
        <v>2</v>
      </c>
      <c r="K1434" s="44">
        <v>10504</v>
      </c>
      <c r="L1434" s="25">
        <v>3959</v>
      </c>
      <c r="M1434" s="25">
        <v>3292</v>
      </c>
      <c r="N1434" s="25">
        <v>1</v>
      </c>
      <c r="O1434" s="26">
        <v>7252</v>
      </c>
      <c r="P1434" s="27">
        <f>Table1[[#This Row],[Female Voters]]/Table1[[#This Row],[Female Population]]</f>
        <v>0.87315573774201727</v>
      </c>
      <c r="Q1434" s="27">
        <f>Table1[[#This Row],[Male Voters]]/Table1[[#This Row],[Male Population]]</f>
        <v>0.83770299512461199</v>
      </c>
      <c r="R1434" s="27">
        <f>Table1[[#This Row],[Total Voters]]/Table1[[#This Row],[Total Population]]</f>
        <v>0.85671245886922787</v>
      </c>
      <c r="S1434" s="27">
        <f>Table1[[#This Row],[Female Ballots]]/Table1[[#This Row],[Female Population]]</f>
        <v>0.60741935788449242</v>
      </c>
      <c r="T1434" s="27">
        <f>Table1[[#This Row],[Male Ballots]]/Table1[[#This Row],[Male Population]]</f>
        <v>0.57321102888177566</v>
      </c>
      <c r="U1434" s="27">
        <f>Table1[[#This Row],[Total Ballots]]/Table1[[#This Row],[Total Population]]</f>
        <v>0.59147741353004957</v>
      </c>
      <c r="V1434" s="27">
        <f>Table1[[#This Row],[Female Ballots]]/Table1[[#This Row],[Female Voters]]</f>
        <v>0.6956598137409945</v>
      </c>
      <c r="W1434" s="27">
        <f>Table1[[#This Row],[Male Ballots]]/Table1[[#This Row],[Male Voters]]</f>
        <v>0.68426522552483893</v>
      </c>
      <c r="X1434" s="27">
        <f>Table1[[#This Row],[Total Ballots]]/Table1[[#This Row],[Total Voters]]</f>
        <v>0.69040365575019036</v>
      </c>
    </row>
    <row r="1435" spans="1:24" s="12" customFormat="1" hidden="1" x14ac:dyDescent="0.25">
      <c r="A1435" s="22" t="s">
        <v>34</v>
      </c>
      <c r="B1435" s="23">
        <v>2011</v>
      </c>
      <c r="C1435" s="23"/>
      <c r="D1435" s="24" t="s">
        <v>71</v>
      </c>
      <c r="E1435" s="25">
        <v>9407.0314400000007</v>
      </c>
      <c r="F1435" s="25">
        <v>8180.2345950000008</v>
      </c>
      <c r="G1435" s="25">
        <v>17587.266039999999</v>
      </c>
      <c r="H1435" s="44">
        <v>8527</v>
      </c>
      <c r="I1435" s="44">
        <v>7577</v>
      </c>
      <c r="J1435" s="44"/>
      <c r="K1435" s="44">
        <v>16104</v>
      </c>
      <c r="L1435" s="25">
        <v>6596</v>
      </c>
      <c r="M1435" s="25">
        <v>6188</v>
      </c>
      <c r="N1435" s="25"/>
      <c r="O1435" s="26">
        <v>12784</v>
      </c>
      <c r="P1435" s="27">
        <f>Table1[[#This Row],[Female Voters]]/Table1[[#This Row],[Female Population]]</f>
        <v>0.906449612121207</v>
      </c>
      <c r="Q1435" s="27">
        <f>Table1[[#This Row],[Male Voters]]/Table1[[#This Row],[Male Population]]</f>
        <v>0.92625705436752204</v>
      </c>
      <c r="R1435" s="27">
        <f>Table1[[#This Row],[Total Voters]]/Table1[[#This Row],[Total Population]]</f>
        <v>0.91566250054860721</v>
      </c>
      <c r="S1435" s="27">
        <f>Table1[[#This Row],[Female Ballots]]/Table1[[#This Row],[Female Population]]</f>
        <v>0.70117762889075663</v>
      </c>
      <c r="T1435" s="27">
        <f>Table1[[#This Row],[Male Ballots]]/Table1[[#This Row],[Male Population]]</f>
        <v>0.75645752308647563</v>
      </c>
      <c r="U1435" s="27">
        <f>Table1[[#This Row],[Total Ballots]]/Table1[[#This Row],[Total Population]]</f>
        <v>0.72688955582547166</v>
      </c>
      <c r="V1435" s="27">
        <f>Table1[[#This Row],[Female Ballots]]/Table1[[#This Row],[Female Voters]]</f>
        <v>0.77354286384425941</v>
      </c>
      <c r="W1435" s="27">
        <f>Table1[[#This Row],[Male Ballots]]/Table1[[#This Row],[Male Voters]]</f>
        <v>0.81668206414148081</v>
      </c>
      <c r="X1435" s="27">
        <f>Table1[[#This Row],[Total Ballots]]/Table1[[#This Row],[Total Voters]]</f>
        <v>0.79384003974167905</v>
      </c>
    </row>
    <row r="1436" spans="1:24" s="12" customFormat="1" hidden="1" x14ac:dyDescent="0.25">
      <c r="A1436" s="22" t="s">
        <v>34</v>
      </c>
      <c r="B1436" s="23">
        <v>2011</v>
      </c>
      <c r="C1436" s="23"/>
      <c r="D1436" s="24" t="s">
        <v>453</v>
      </c>
      <c r="E1436" s="25">
        <v>36090.713499999998</v>
      </c>
      <c r="F1436" s="25">
        <v>35509.279799999997</v>
      </c>
      <c r="G1436" s="25">
        <v>71599.993300000002</v>
      </c>
      <c r="H1436" s="44">
        <v>24408</v>
      </c>
      <c r="I1436" s="44">
        <v>21388</v>
      </c>
      <c r="J1436" s="44">
        <v>2</v>
      </c>
      <c r="K1436" s="44">
        <v>45798</v>
      </c>
      <c r="L1436" s="25">
        <v>14232</v>
      </c>
      <c r="M1436" s="25">
        <v>12596</v>
      </c>
      <c r="N1436" s="25">
        <v>1</v>
      </c>
      <c r="O1436" s="26">
        <v>26829</v>
      </c>
      <c r="P1436" s="27">
        <f>Table1[[#This Row],[Female Voters]]/Table1[[#This Row],[Female Population]]</f>
        <v>0.67629585655046698</v>
      </c>
      <c r="Q1436" s="27">
        <f>Table1[[#This Row],[Male Voters]]/Table1[[#This Row],[Male Population]]</f>
        <v>0.60232142472233419</v>
      </c>
      <c r="R1436" s="27">
        <f>Table1[[#This Row],[Total Voters]]/Table1[[#This Row],[Total Population]]</f>
        <v>0.63963693136267374</v>
      </c>
      <c r="S1436" s="27">
        <f>Table1[[#This Row],[Female Ballots]]/Table1[[#This Row],[Female Population]]</f>
        <v>0.39433966856875802</v>
      </c>
      <c r="T1436" s="27">
        <f>Table1[[#This Row],[Male Ballots]]/Table1[[#This Row],[Male Population]]</f>
        <v>0.35472417550974944</v>
      </c>
      <c r="U1436" s="27">
        <f>Table1[[#This Row],[Total Ballots]]/Table1[[#This Row],[Total Population]]</f>
        <v>0.37470673897395462</v>
      </c>
      <c r="V1436" s="27">
        <f>Table1[[#This Row],[Female Ballots]]/Table1[[#This Row],[Female Voters]]</f>
        <v>0.58308751229105216</v>
      </c>
      <c r="W1436" s="27">
        <f>Table1[[#This Row],[Male Ballots]]/Table1[[#This Row],[Male Voters]]</f>
        <v>0.58892837104918649</v>
      </c>
      <c r="X1436" s="27">
        <f>Table1[[#This Row],[Total Ballots]]/Table1[[#This Row],[Total Voters]]</f>
        <v>0.58581160749377703</v>
      </c>
    </row>
    <row r="1437" spans="1:24" s="12" customFormat="1" hidden="1" x14ac:dyDescent="0.25">
      <c r="A1437" s="22" t="s">
        <v>52</v>
      </c>
      <c r="B1437" s="23">
        <v>2011</v>
      </c>
      <c r="C1437" s="23" t="s">
        <v>76</v>
      </c>
      <c r="D1437" s="24" t="s">
        <v>66</v>
      </c>
      <c r="E1437" s="25">
        <v>18066.037799999998</v>
      </c>
      <c r="F1437" s="25">
        <v>18525.45003</v>
      </c>
      <c r="G1437" s="25">
        <v>36591.4879</v>
      </c>
      <c r="H1437" s="44">
        <v>10194</v>
      </c>
      <c r="I1437" s="44">
        <v>9607</v>
      </c>
      <c r="J1437" s="44">
        <v>4</v>
      </c>
      <c r="K1437" s="44">
        <v>19805</v>
      </c>
      <c r="L1437" s="25">
        <v>2082</v>
      </c>
      <c r="M1437" s="25">
        <v>1984</v>
      </c>
      <c r="N1437" s="25"/>
      <c r="O1437" s="26">
        <v>4066</v>
      </c>
      <c r="P1437" s="27">
        <f>Table1[[#This Row],[Female Voters]]/Table1[[#This Row],[Female Population]]</f>
        <v>0.56426318337494019</v>
      </c>
      <c r="Q1437" s="27">
        <f>Table1[[#This Row],[Male Voters]]/Table1[[#This Row],[Male Population]]</f>
        <v>0.51858389320866605</v>
      </c>
      <c r="R1437" s="27">
        <f>Table1[[#This Row],[Total Voters]]/Table1[[#This Row],[Total Population]]</f>
        <v>0.54124609674590463</v>
      </c>
      <c r="S1437" s="27">
        <f>Table1[[#This Row],[Female Ballots]]/Table1[[#This Row],[Female Population]]</f>
        <v>0.115243863820544</v>
      </c>
      <c r="T1437" s="27">
        <f>Table1[[#This Row],[Male Ballots]]/Table1[[#This Row],[Male Population]]</f>
        <v>0.10709591382595957</v>
      </c>
      <c r="U1437" s="27">
        <f>Table1[[#This Row],[Total Ballots]]/Table1[[#This Row],[Total Population]]</f>
        <v>0.11111873917540259</v>
      </c>
      <c r="V1437" s="27">
        <f>Table1[[#This Row],[Female Ballots]]/Table1[[#This Row],[Female Voters]]</f>
        <v>0.20423778693349029</v>
      </c>
      <c r="W1437" s="27">
        <f>Table1[[#This Row],[Male Ballots]]/Table1[[#This Row],[Male Voters]]</f>
        <v>0.20651608202352451</v>
      </c>
      <c r="X1437" s="27">
        <f>Table1[[#This Row],[Total Ballots]]/Table1[[#This Row],[Total Voters]]</f>
        <v>0.20530169149204747</v>
      </c>
    </row>
    <row r="1438" spans="1:24" s="12" customFormat="1" hidden="1" x14ac:dyDescent="0.25">
      <c r="A1438" s="22" t="s">
        <v>52</v>
      </c>
      <c r="B1438" s="23">
        <v>2011</v>
      </c>
      <c r="C1438" s="23" t="s">
        <v>76</v>
      </c>
      <c r="D1438" s="24" t="s">
        <v>67</v>
      </c>
      <c r="E1438" s="25">
        <v>27725.468399999998</v>
      </c>
      <c r="F1438" s="25">
        <v>26698.338400000001</v>
      </c>
      <c r="G1438" s="25">
        <v>54423.806700000001</v>
      </c>
      <c r="H1438" s="44">
        <v>17912</v>
      </c>
      <c r="I1438" s="44">
        <v>15091</v>
      </c>
      <c r="J1438" s="44">
        <v>9</v>
      </c>
      <c r="K1438" s="44">
        <v>33012</v>
      </c>
      <c r="L1438" s="25">
        <v>4316</v>
      </c>
      <c r="M1438" s="25">
        <v>3553</v>
      </c>
      <c r="N1438" s="25">
        <v>1</v>
      </c>
      <c r="O1438" s="26">
        <v>7870</v>
      </c>
      <c r="P1438" s="27">
        <f>Table1[[#This Row],[Female Voters]]/Table1[[#This Row],[Female Population]]</f>
        <v>0.64604859840708773</v>
      </c>
      <c r="Q1438" s="27">
        <f>Table1[[#This Row],[Male Voters]]/Table1[[#This Row],[Male Population]]</f>
        <v>0.56524116871632735</v>
      </c>
      <c r="R1438" s="27">
        <f>Table1[[#This Row],[Total Voters]]/Table1[[#This Row],[Total Population]]</f>
        <v>0.60657278499410805</v>
      </c>
      <c r="S1438" s="27">
        <f>Table1[[#This Row],[Female Ballots]]/Table1[[#This Row],[Female Population]]</f>
        <v>0.15566914642278867</v>
      </c>
      <c r="T1438" s="27">
        <f>Table1[[#This Row],[Male Ballots]]/Table1[[#This Row],[Male Population]]</f>
        <v>0.13307944287649001</v>
      </c>
      <c r="U1438" s="27">
        <f>Table1[[#This Row],[Total Ballots]]/Table1[[#This Row],[Total Population]]</f>
        <v>0.14460583478443084</v>
      </c>
      <c r="V1438" s="27">
        <f>Table1[[#This Row],[Female Ballots]]/Table1[[#This Row],[Female Voters]]</f>
        <v>0.24095578383206789</v>
      </c>
      <c r="W1438" s="27">
        <f>Table1[[#This Row],[Male Ballots]]/Table1[[#This Row],[Male Voters]]</f>
        <v>0.23543834073288716</v>
      </c>
      <c r="X1438" s="27">
        <f>Table1[[#This Row],[Total Ballots]]/Table1[[#This Row],[Total Voters]]</f>
        <v>0.23839815824548649</v>
      </c>
    </row>
    <row r="1439" spans="1:24" s="12" customFormat="1" hidden="1" x14ac:dyDescent="0.25">
      <c r="A1439" s="22" t="s">
        <v>52</v>
      </c>
      <c r="B1439" s="23">
        <v>2011</v>
      </c>
      <c r="C1439" s="23" t="s">
        <v>76</v>
      </c>
      <c r="D1439" s="24" t="s">
        <v>68</v>
      </c>
      <c r="E1439" s="25">
        <v>29815.126100000001</v>
      </c>
      <c r="F1439" s="25">
        <v>29813.671200000001</v>
      </c>
      <c r="G1439" s="25">
        <v>59628.797300000006</v>
      </c>
      <c r="H1439" s="44">
        <v>20709</v>
      </c>
      <c r="I1439" s="44">
        <v>18632</v>
      </c>
      <c r="J1439" s="44">
        <v>4</v>
      </c>
      <c r="K1439" s="44">
        <v>39345</v>
      </c>
      <c r="L1439" s="25">
        <v>7153</v>
      </c>
      <c r="M1439" s="25">
        <v>6443</v>
      </c>
      <c r="N1439" s="25">
        <v>1</v>
      </c>
      <c r="O1439" s="26">
        <v>13597</v>
      </c>
      <c r="P1439" s="27">
        <f>Table1[[#This Row],[Female Voters]]/Table1[[#This Row],[Female Population]]</f>
        <v>0.69458032578973394</v>
      </c>
      <c r="Q1439" s="27">
        <f>Table1[[#This Row],[Male Voters]]/Table1[[#This Row],[Male Population]]</f>
        <v>0.62494819490730813</v>
      </c>
      <c r="R1439" s="27">
        <f>Table1[[#This Row],[Total Voters]]/Table1[[#This Row],[Total Population]]</f>
        <v>0.65983219151730221</v>
      </c>
      <c r="S1439" s="27">
        <f>Table1[[#This Row],[Female Ballots]]/Table1[[#This Row],[Female Population]]</f>
        <v>0.23991178088627974</v>
      </c>
      <c r="T1439" s="27">
        <f>Table1[[#This Row],[Male Ballots]]/Table1[[#This Row],[Male Population]]</f>
        <v>0.21610891046520966</v>
      </c>
      <c r="U1439" s="27">
        <f>Table1[[#This Row],[Total Ballots]]/Table1[[#This Row],[Total Population]]</f>
        <v>0.22802740648267275</v>
      </c>
      <c r="V1439" s="27">
        <f>Table1[[#This Row],[Female Ballots]]/Table1[[#This Row],[Female Voters]]</f>
        <v>0.34540537930368437</v>
      </c>
      <c r="W1439" s="27">
        <f>Table1[[#This Row],[Male Ballots]]/Table1[[#This Row],[Male Voters]]</f>
        <v>0.34580291970802918</v>
      </c>
      <c r="X1439" s="27">
        <f>Table1[[#This Row],[Total Ballots]]/Table1[[#This Row],[Total Voters]]</f>
        <v>0.3455839369678485</v>
      </c>
    </row>
    <row r="1440" spans="1:24" s="12" customFormat="1" hidden="1" x14ac:dyDescent="0.25">
      <c r="A1440" s="22" t="s">
        <v>52</v>
      </c>
      <c r="B1440" s="23">
        <v>2011</v>
      </c>
      <c r="C1440" s="23" t="s">
        <v>76</v>
      </c>
      <c r="D1440" s="24" t="s">
        <v>69</v>
      </c>
      <c r="E1440" s="25">
        <v>31255.0131</v>
      </c>
      <c r="F1440" s="25">
        <v>30513.727699999999</v>
      </c>
      <c r="G1440" s="25">
        <v>61768.740900000004</v>
      </c>
      <c r="H1440" s="44">
        <v>23718</v>
      </c>
      <c r="I1440" s="44">
        <v>21618</v>
      </c>
      <c r="J1440" s="44">
        <v>1</v>
      </c>
      <c r="K1440" s="44">
        <v>45337</v>
      </c>
      <c r="L1440" s="25">
        <v>11253</v>
      </c>
      <c r="M1440" s="25">
        <v>10437</v>
      </c>
      <c r="N1440" s="25">
        <v>1</v>
      </c>
      <c r="O1440" s="26">
        <v>21691</v>
      </c>
      <c r="P1440" s="27">
        <f>Table1[[#This Row],[Female Voters]]/Table1[[#This Row],[Female Population]]</f>
        <v>0.75885426520585908</v>
      </c>
      <c r="Q1440" s="27">
        <f>Table1[[#This Row],[Male Voters]]/Table1[[#This Row],[Male Population]]</f>
        <v>0.70846801192369557</v>
      </c>
      <c r="R1440" s="27">
        <f>Table1[[#This Row],[Total Voters]]/Table1[[#This Row],[Total Population]]</f>
        <v>0.73397966899467748</v>
      </c>
      <c r="S1440" s="27">
        <f>Table1[[#This Row],[Female Ballots]]/Table1[[#This Row],[Female Population]]</f>
        <v>0.36003824295309605</v>
      </c>
      <c r="T1440" s="27">
        <f>Table1[[#This Row],[Male Ballots]]/Table1[[#This Row],[Male Population]]</f>
        <v>0.342042771784976</v>
      </c>
      <c r="U1440" s="27">
        <f>Table1[[#This Row],[Total Ballots]]/Table1[[#This Row],[Total Population]]</f>
        <v>0.35116467786054545</v>
      </c>
      <c r="V1440" s="27">
        <f>Table1[[#This Row],[Female Ballots]]/Table1[[#This Row],[Female Voters]]</f>
        <v>0.47444978497343787</v>
      </c>
      <c r="W1440" s="27">
        <f>Table1[[#This Row],[Male Ballots]]/Table1[[#This Row],[Male Voters]]</f>
        <v>0.48279211767971136</v>
      </c>
      <c r="X1440" s="27">
        <f>Table1[[#This Row],[Total Ballots]]/Table1[[#This Row],[Total Voters]]</f>
        <v>0.47843924388468578</v>
      </c>
    </row>
    <row r="1441" spans="1:24" s="12" customFormat="1" hidden="1" x14ac:dyDescent="0.25">
      <c r="A1441" s="22" t="s">
        <v>52</v>
      </c>
      <c r="B1441" s="23">
        <v>2011</v>
      </c>
      <c r="C1441" s="23" t="s">
        <v>76</v>
      </c>
      <c r="D1441" s="24" t="s">
        <v>70</v>
      </c>
      <c r="E1441" s="25">
        <v>28055.195299999999</v>
      </c>
      <c r="F1441" s="25">
        <v>26024.355100000001</v>
      </c>
      <c r="G1441" s="25">
        <v>54079.5504</v>
      </c>
      <c r="H1441" s="44">
        <v>23736</v>
      </c>
      <c r="I1441" s="44">
        <v>21209</v>
      </c>
      <c r="J1441" s="44">
        <v>3</v>
      </c>
      <c r="K1441" s="44">
        <v>44948</v>
      </c>
      <c r="L1441" s="25">
        <v>14928</v>
      </c>
      <c r="M1441" s="25">
        <v>13497</v>
      </c>
      <c r="N1441" s="25">
        <v>3</v>
      </c>
      <c r="O1441" s="26">
        <v>28428</v>
      </c>
      <c r="P1441" s="27">
        <f>Table1[[#This Row],[Female Voters]]/Table1[[#This Row],[Female Population]]</f>
        <v>0.84604650747164822</v>
      </c>
      <c r="Q1441" s="27">
        <f>Table1[[#This Row],[Male Voters]]/Table1[[#This Row],[Male Population]]</f>
        <v>0.81496736109322454</v>
      </c>
      <c r="R1441" s="27">
        <f>Table1[[#This Row],[Total Voters]]/Table1[[#This Row],[Total Population]]</f>
        <v>0.83114596307738531</v>
      </c>
      <c r="S1441" s="27">
        <f>Table1[[#This Row],[Female Ballots]]/Table1[[#This Row],[Female Population]]</f>
        <v>0.53209396122079389</v>
      </c>
      <c r="T1441" s="27">
        <f>Table1[[#This Row],[Male Ballots]]/Table1[[#This Row],[Male Population]]</f>
        <v>0.51862956634802448</v>
      </c>
      <c r="U1441" s="27">
        <f>Table1[[#This Row],[Total Ballots]]/Table1[[#This Row],[Total Population]]</f>
        <v>0.52567005068888295</v>
      </c>
      <c r="V1441" s="27">
        <f>Table1[[#This Row],[Female Ballots]]/Table1[[#This Row],[Female Voters]]</f>
        <v>0.62891809908998986</v>
      </c>
      <c r="W1441" s="27">
        <f>Table1[[#This Row],[Male Ballots]]/Table1[[#This Row],[Male Voters]]</f>
        <v>0.63638078174359947</v>
      </c>
      <c r="X1441" s="27">
        <f>Table1[[#This Row],[Total Ballots]]/Table1[[#This Row],[Total Voters]]</f>
        <v>0.63246418083118272</v>
      </c>
    </row>
    <row r="1442" spans="1:24" s="12" customFormat="1" hidden="1" x14ac:dyDescent="0.25">
      <c r="A1442" s="22" t="s">
        <v>52</v>
      </c>
      <c r="B1442" s="23">
        <v>2011</v>
      </c>
      <c r="C1442" s="23" t="s">
        <v>76</v>
      </c>
      <c r="D1442" s="24" t="s">
        <v>71</v>
      </c>
      <c r="E1442" s="25">
        <v>27647.232329999999</v>
      </c>
      <c r="F1442" s="25">
        <v>22740.06007</v>
      </c>
      <c r="G1442" s="25">
        <v>50387.292379999999</v>
      </c>
      <c r="H1442" s="44">
        <v>23766</v>
      </c>
      <c r="I1442" s="44">
        <v>20361</v>
      </c>
      <c r="J1442" s="44">
        <v>2</v>
      </c>
      <c r="K1442" s="44">
        <v>44129</v>
      </c>
      <c r="L1442" s="25">
        <v>17351</v>
      </c>
      <c r="M1442" s="25">
        <v>15686</v>
      </c>
      <c r="N1442" s="25"/>
      <c r="O1442" s="26">
        <v>33037</v>
      </c>
      <c r="P1442" s="27">
        <f>Table1[[#This Row],[Female Voters]]/Table1[[#This Row],[Female Population]]</f>
        <v>0.85961588184765692</v>
      </c>
      <c r="Q1442" s="27">
        <f>Table1[[#This Row],[Male Voters]]/Table1[[#This Row],[Male Population]]</f>
        <v>0.89538022051495836</v>
      </c>
      <c r="R1442" s="27">
        <f>Table1[[#This Row],[Total Voters]]/Table1[[#This Row],[Total Population]]</f>
        <v>0.87579621598234414</v>
      </c>
      <c r="S1442" s="27">
        <f>Table1[[#This Row],[Female Ballots]]/Table1[[#This Row],[Female Population]]</f>
        <v>0.62758542312289389</v>
      </c>
      <c r="T1442" s="27">
        <f>Table1[[#This Row],[Male Ballots]]/Table1[[#This Row],[Male Population]]</f>
        <v>0.68979589111525164</v>
      </c>
      <c r="U1442" s="27">
        <f>Table1[[#This Row],[Total Ballots]]/Table1[[#This Row],[Total Population]]</f>
        <v>0.65566134712793633</v>
      </c>
      <c r="V1442" s="27">
        <f>Table1[[#This Row],[Female Ballots]]/Table1[[#This Row],[Female Voters]]</f>
        <v>0.73007657998821851</v>
      </c>
      <c r="W1442" s="27">
        <f>Table1[[#This Row],[Male Ballots]]/Table1[[#This Row],[Male Voters]]</f>
        <v>0.77039438141545113</v>
      </c>
      <c r="X1442" s="27">
        <f>Table1[[#This Row],[Total Ballots]]/Table1[[#This Row],[Total Voters]]</f>
        <v>0.74864601509211626</v>
      </c>
    </row>
    <row r="1443" spans="1:24" s="12" customFormat="1" hidden="1" x14ac:dyDescent="0.25">
      <c r="A1443" s="22" t="s">
        <v>52</v>
      </c>
      <c r="B1443" s="23">
        <v>2011</v>
      </c>
      <c r="C1443" s="23" t="s">
        <v>76</v>
      </c>
      <c r="D1443" s="24" t="s">
        <v>453</v>
      </c>
      <c r="E1443" s="25">
        <v>216669.111</v>
      </c>
      <c r="F1443" s="25">
        <v>211330.88800000001</v>
      </c>
      <c r="G1443" s="25">
        <v>427999.99900000001</v>
      </c>
      <c r="H1443" s="44">
        <v>120035</v>
      </c>
      <c r="I1443" s="44">
        <v>106518</v>
      </c>
      <c r="J1443" s="44">
        <v>23</v>
      </c>
      <c r="K1443" s="44">
        <v>226576</v>
      </c>
      <c r="L1443" s="25">
        <v>57083</v>
      </c>
      <c r="M1443" s="25">
        <v>51600</v>
      </c>
      <c r="N1443" s="25">
        <v>6</v>
      </c>
      <c r="O1443" s="26">
        <v>108689</v>
      </c>
      <c r="P1443" s="27">
        <f>Table1[[#This Row],[Female Voters]]/Table1[[#This Row],[Female Population]]</f>
        <v>0.55400144231911308</v>
      </c>
      <c r="Q1443" s="27">
        <f>Table1[[#This Row],[Male Voters]]/Table1[[#This Row],[Male Population]]</f>
        <v>0.50403422333606052</v>
      </c>
      <c r="R1443" s="27">
        <f>Table1[[#This Row],[Total Voters]]/Table1[[#This Row],[Total Population]]</f>
        <v>0.52938317880697006</v>
      </c>
      <c r="S1443" s="27">
        <f>Table1[[#This Row],[Female Ballots]]/Table1[[#This Row],[Female Population]]</f>
        <v>0.26345702779940794</v>
      </c>
      <c r="T1443" s="27">
        <f>Table1[[#This Row],[Male Ballots]]/Table1[[#This Row],[Male Population]]</f>
        <v>0.24416686310427085</v>
      </c>
      <c r="U1443" s="27">
        <f>Table1[[#This Row],[Total Ballots]]/Table1[[#This Row],[Total Population]]</f>
        <v>0.25394626227557537</v>
      </c>
      <c r="V1443" s="27">
        <f>Table1[[#This Row],[Female Ballots]]/Table1[[#This Row],[Female Voters]]</f>
        <v>0.47555296371891531</v>
      </c>
      <c r="W1443" s="27">
        <f>Table1[[#This Row],[Male Ballots]]/Table1[[#This Row],[Male Voters]]</f>
        <v>0.48442516757731086</v>
      </c>
      <c r="X1443" s="27">
        <f>Table1[[#This Row],[Total Ballots]]/Table1[[#This Row],[Total Voters]]</f>
        <v>0.47970217498764212</v>
      </c>
    </row>
    <row r="1444" spans="1:24" s="12" customFormat="1" hidden="1" x14ac:dyDescent="0.25">
      <c r="A1444" s="22" t="s">
        <v>26</v>
      </c>
      <c r="B1444" s="23">
        <v>2011</v>
      </c>
      <c r="C1444" s="23"/>
      <c r="D1444" s="24" t="s">
        <v>66</v>
      </c>
      <c r="E1444" s="25">
        <v>109.93747500000001</v>
      </c>
      <c r="F1444" s="25">
        <v>118.63544100000001</v>
      </c>
      <c r="G1444" s="25">
        <v>228.57291600000002</v>
      </c>
      <c r="H1444" s="44">
        <v>95</v>
      </c>
      <c r="I1444" s="44">
        <v>73</v>
      </c>
      <c r="J1444" s="44"/>
      <c r="K1444" s="44">
        <v>168</v>
      </c>
      <c r="L1444" s="25">
        <v>29</v>
      </c>
      <c r="M1444" s="25">
        <v>19</v>
      </c>
      <c r="N1444" s="25"/>
      <c r="O1444" s="26">
        <v>48</v>
      </c>
      <c r="P1444" s="27">
        <f>Table1[[#This Row],[Female Voters]]/Table1[[#This Row],[Female Population]]</f>
        <v>0.86412754158670635</v>
      </c>
      <c r="Q1444" s="27">
        <f>Table1[[#This Row],[Male Voters]]/Table1[[#This Row],[Male Population]]</f>
        <v>0.61533045593011271</v>
      </c>
      <c r="R1444" s="27">
        <f>Table1[[#This Row],[Total Voters]]/Table1[[#This Row],[Total Population]]</f>
        <v>0.73499521701862514</v>
      </c>
      <c r="S1444" s="27">
        <f>Table1[[#This Row],[Female Ballots]]/Table1[[#This Row],[Female Population]]</f>
        <v>0.26378630216857352</v>
      </c>
      <c r="T1444" s="27">
        <f>Table1[[#This Row],[Male Ballots]]/Table1[[#This Row],[Male Population]]</f>
        <v>0.16015450222838551</v>
      </c>
      <c r="U1444" s="27">
        <f>Table1[[#This Row],[Total Ballots]]/Table1[[#This Row],[Total Population]]</f>
        <v>0.20999863343389291</v>
      </c>
      <c r="V1444" s="27">
        <f>Table1[[#This Row],[Female Ballots]]/Table1[[#This Row],[Female Voters]]</f>
        <v>0.30526315789473685</v>
      </c>
      <c r="W1444" s="27">
        <f>Table1[[#This Row],[Male Ballots]]/Table1[[#This Row],[Male Voters]]</f>
        <v>0.26027397260273971</v>
      </c>
      <c r="X1444" s="27">
        <f>Table1[[#This Row],[Total Ballots]]/Table1[[#This Row],[Total Voters]]</f>
        <v>0.2857142857142857</v>
      </c>
    </row>
    <row r="1445" spans="1:24" s="12" customFormat="1" hidden="1" x14ac:dyDescent="0.25">
      <c r="A1445" s="22" t="s">
        <v>26</v>
      </c>
      <c r="B1445" s="23">
        <v>2011</v>
      </c>
      <c r="C1445" s="23"/>
      <c r="D1445" s="24" t="s">
        <v>67</v>
      </c>
      <c r="E1445" s="25">
        <v>157.92260399999998</v>
      </c>
      <c r="F1445" s="25">
        <v>172.40329700000001</v>
      </c>
      <c r="G1445" s="25">
        <v>330.32589999999999</v>
      </c>
      <c r="H1445" s="44">
        <v>146</v>
      </c>
      <c r="I1445" s="44">
        <v>116</v>
      </c>
      <c r="J1445" s="44"/>
      <c r="K1445" s="44">
        <v>262</v>
      </c>
      <c r="L1445" s="25">
        <v>47</v>
      </c>
      <c r="M1445" s="25">
        <v>33</v>
      </c>
      <c r="N1445" s="25"/>
      <c r="O1445" s="26">
        <v>80</v>
      </c>
      <c r="P1445" s="27">
        <f>Table1[[#This Row],[Female Voters]]/Table1[[#This Row],[Female Population]]</f>
        <v>0.9245034991950869</v>
      </c>
      <c r="Q1445" s="27">
        <f>Table1[[#This Row],[Male Voters]]/Table1[[#This Row],[Male Population]]</f>
        <v>0.67284096080830746</v>
      </c>
      <c r="R1445" s="27">
        <f>Table1[[#This Row],[Total Voters]]/Table1[[#This Row],[Total Population]]</f>
        <v>0.79315609221075312</v>
      </c>
      <c r="S1445" s="27">
        <f>Table1[[#This Row],[Female Ballots]]/Table1[[#This Row],[Female Population]]</f>
        <v>0.29761414015184301</v>
      </c>
      <c r="T1445" s="27">
        <f>Table1[[#This Row],[Male Ballots]]/Table1[[#This Row],[Male Population]]</f>
        <v>0.19141165264374263</v>
      </c>
      <c r="U1445" s="27">
        <f>Table1[[#This Row],[Total Ballots]]/Table1[[#This Row],[Total Population]]</f>
        <v>0.24218506632389408</v>
      </c>
      <c r="V1445" s="27">
        <f>Table1[[#This Row],[Female Ballots]]/Table1[[#This Row],[Female Voters]]</f>
        <v>0.32191780821917809</v>
      </c>
      <c r="W1445" s="27">
        <f>Table1[[#This Row],[Male Ballots]]/Table1[[#This Row],[Male Voters]]</f>
        <v>0.28448275862068967</v>
      </c>
      <c r="X1445" s="27">
        <f>Table1[[#This Row],[Total Ballots]]/Table1[[#This Row],[Total Voters]]</f>
        <v>0.30534351145038169</v>
      </c>
    </row>
    <row r="1446" spans="1:24" s="12" customFormat="1" hidden="1" x14ac:dyDescent="0.25">
      <c r="A1446" s="22" t="s">
        <v>26</v>
      </c>
      <c r="B1446" s="23">
        <v>2011</v>
      </c>
      <c r="C1446" s="23"/>
      <c r="D1446" s="24" t="s">
        <v>68</v>
      </c>
      <c r="E1446" s="25">
        <v>205.965971</v>
      </c>
      <c r="F1446" s="25">
        <v>216.47524200000001</v>
      </c>
      <c r="G1446" s="25">
        <v>422.44121200000001</v>
      </c>
      <c r="H1446" s="44">
        <v>136</v>
      </c>
      <c r="I1446" s="44">
        <v>129</v>
      </c>
      <c r="J1446" s="44"/>
      <c r="K1446" s="44">
        <v>265</v>
      </c>
      <c r="L1446" s="25">
        <v>62</v>
      </c>
      <c r="M1446" s="25">
        <v>55</v>
      </c>
      <c r="N1446" s="25"/>
      <c r="O1446" s="26">
        <v>117</v>
      </c>
      <c r="P1446" s="27">
        <f>Table1[[#This Row],[Female Voters]]/Table1[[#This Row],[Female Population]]</f>
        <v>0.66030324980236665</v>
      </c>
      <c r="Q1446" s="27">
        <f>Table1[[#This Row],[Male Voters]]/Table1[[#This Row],[Male Population]]</f>
        <v>0.59591110192638097</v>
      </c>
      <c r="R1446" s="27">
        <f>Table1[[#This Row],[Total Voters]]/Table1[[#This Row],[Total Population]]</f>
        <v>0.62730622030314598</v>
      </c>
      <c r="S1446" s="27">
        <f>Table1[[#This Row],[Female Ballots]]/Table1[[#This Row],[Female Population]]</f>
        <v>0.30102059917460833</v>
      </c>
      <c r="T1446" s="27">
        <f>Table1[[#This Row],[Male Ballots]]/Table1[[#This Row],[Male Population]]</f>
        <v>0.254070624852333</v>
      </c>
      <c r="U1446" s="27">
        <f>Table1[[#This Row],[Total Ballots]]/Table1[[#This Row],[Total Population]]</f>
        <v>0.27696161424704935</v>
      </c>
      <c r="V1446" s="27">
        <f>Table1[[#This Row],[Female Ballots]]/Table1[[#This Row],[Female Voters]]</f>
        <v>0.45588235294117646</v>
      </c>
      <c r="W1446" s="27">
        <f>Table1[[#This Row],[Male Ballots]]/Table1[[#This Row],[Male Voters]]</f>
        <v>0.4263565891472868</v>
      </c>
      <c r="X1446" s="27">
        <f>Table1[[#This Row],[Total Ballots]]/Table1[[#This Row],[Total Voters]]</f>
        <v>0.44150943396226416</v>
      </c>
    </row>
    <row r="1447" spans="1:24" s="12" customFormat="1" hidden="1" x14ac:dyDescent="0.25">
      <c r="A1447" s="22" t="s">
        <v>26</v>
      </c>
      <c r="B1447" s="23">
        <v>2011</v>
      </c>
      <c r="C1447" s="23"/>
      <c r="D1447" s="24" t="s">
        <v>69</v>
      </c>
      <c r="E1447" s="25">
        <v>321.52593300000001</v>
      </c>
      <c r="F1447" s="25">
        <v>313.93590899999998</v>
      </c>
      <c r="G1447" s="25">
        <v>635.46184200000005</v>
      </c>
      <c r="H1447" s="44">
        <v>239</v>
      </c>
      <c r="I1447" s="44">
        <v>211</v>
      </c>
      <c r="J1447" s="44"/>
      <c r="K1447" s="44">
        <v>450</v>
      </c>
      <c r="L1447" s="25">
        <v>154</v>
      </c>
      <c r="M1447" s="25">
        <v>125</v>
      </c>
      <c r="N1447" s="25"/>
      <c r="O1447" s="26">
        <v>279</v>
      </c>
      <c r="P1447" s="27">
        <f>Table1[[#This Row],[Female Voters]]/Table1[[#This Row],[Female Population]]</f>
        <v>0.74333039879554597</v>
      </c>
      <c r="Q1447" s="27">
        <f>Table1[[#This Row],[Male Voters]]/Table1[[#This Row],[Male Population]]</f>
        <v>0.67211170799833542</v>
      </c>
      <c r="R1447" s="27">
        <f>Table1[[#This Row],[Total Voters]]/Table1[[#This Row],[Total Population]]</f>
        <v>0.70814637521539803</v>
      </c>
      <c r="S1447" s="27">
        <f>Table1[[#This Row],[Female Ballots]]/Table1[[#This Row],[Female Population]]</f>
        <v>0.47896603102307145</v>
      </c>
      <c r="T1447" s="27">
        <f>Table1[[#This Row],[Male Ballots]]/Table1[[#This Row],[Male Population]]</f>
        <v>0.39817044312697597</v>
      </c>
      <c r="U1447" s="27">
        <f>Table1[[#This Row],[Total Ballots]]/Table1[[#This Row],[Total Population]]</f>
        <v>0.43905075263354676</v>
      </c>
      <c r="V1447" s="27">
        <f>Table1[[#This Row],[Female Ballots]]/Table1[[#This Row],[Female Voters]]</f>
        <v>0.64435146443514646</v>
      </c>
      <c r="W1447" s="27">
        <f>Table1[[#This Row],[Male Ballots]]/Table1[[#This Row],[Male Voters]]</f>
        <v>0.59241706161137442</v>
      </c>
      <c r="X1447" s="27">
        <f>Table1[[#This Row],[Total Ballots]]/Table1[[#This Row],[Total Voters]]</f>
        <v>0.62</v>
      </c>
    </row>
    <row r="1448" spans="1:24" s="12" customFormat="1" hidden="1" x14ac:dyDescent="0.25">
      <c r="A1448" s="22" t="s">
        <v>26</v>
      </c>
      <c r="B1448" s="23">
        <v>2011</v>
      </c>
      <c r="C1448" s="23"/>
      <c r="D1448" s="24" t="s">
        <v>70</v>
      </c>
      <c r="E1448" s="25">
        <v>351.24152000000004</v>
      </c>
      <c r="F1448" s="25">
        <v>356.38520599999998</v>
      </c>
      <c r="G1448" s="25">
        <v>707.62672700000007</v>
      </c>
      <c r="H1448" s="44">
        <v>310</v>
      </c>
      <c r="I1448" s="44">
        <v>287</v>
      </c>
      <c r="J1448" s="44"/>
      <c r="K1448" s="44">
        <v>597</v>
      </c>
      <c r="L1448" s="25">
        <v>229</v>
      </c>
      <c r="M1448" s="25">
        <v>215</v>
      </c>
      <c r="N1448" s="25"/>
      <c r="O1448" s="26">
        <v>444</v>
      </c>
      <c r="P1448" s="27">
        <f>Table1[[#This Row],[Female Voters]]/Table1[[#This Row],[Female Population]]</f>
        <v>0.88258358522079039</v>
      </c>
      <c r="Q1448" s="27">
        <f>Table1[[#This Row],[Male Voters]]/Table1[[#This Row],[Male Population]]</f>
        <v>0.80530839992275105</v>
      </c>
      <c r="R1448" s="27">
        <f>Table1[[#This Row],[Total Voters]]/Table1[[#This Row],[Total Population]]</f>
        <v>0.8436651375944989</v>
      </c>
      <c r="S1448" s="27">
        <f>Table1[[#This Row],[Female Ballots]]/Table1[[#This Row],[Female Population]]</f>
        <v>0.65197303553406782</v>
      </c>
      <c r="T1448" s="27">
        <f>Table1[[#This Row],[Male Ballots]]/Table1[[#This Row],[Male Population]]</f>
        <v>0.60327981178882051</v>
      </c>
      <c r="U1448" s="27">
        <f>Table1[[#This Row],[Total Ballots]]/Table1[[#This Row],[Total Population]]</f>
        <v>0.62744944906525546</v>
      </c>
      <c r="V1448" s="27">
        <f>Table1[[#This Row],[Female Ballots]]/Table1[[#This Row],[Female Voters]]</f>
        <v>0.73870967741935489</v>
      </c>
      <c r="W1448" s="27">
        <f>Table1[[#This Row],[Male Ballots]]/Table1[[#This Row],[Male Voters]]</f>
        <v>0.74912891986062713</v>
      </c>
      <c r="X1448" s="27">
        <f>Table1[[#This Row],[Total Ballots]]/Table1[[#This Row],[Total Voters]]</f>
        <v>0.74371859296482412</v>
      </c>
    </row>
    <row r="1449" spans="1:24" s="12" customFormat="1" hidden="1" x14ac:dyDescent="0.25">
      <c r="A1449" s="22" t="s">
        <v>26</v>
      </c>
      <c r="B1449" s="23">
        <v>2011</v>
      </c>
      <c r="C1449" s="23"/>
      <c r="D1449" s="24" t="s">
        <v>71</v>
      </c>
      <c r="E1449" s="25">
        <v>506.84923000000003</v>
      </c>
      <c r="F1449" s="25">
        <v>454.44210200000003</v>
      </c>
      <c r="G1449" s="25">
        <v>961.291335</v>
      </c>
      <c r="H1449" s="44">
        <v>436</v>
      </c>
      <c r="I1449" s="44">
        <v>384</v>
      </c>
      <c r="J1449" s="44"/>
      <c r="K1449" s="44">
        <v>820</v>
      </c>
      <c r="L1449" s="25">
        <v>342</v>
      </c>
      <c r="M1449" s="25">
        <v>318</v>
      </c>
      <c r="N1449" s="25"/>
      <c r="O1449" s="26">
        <v>660</v>
      </c>
      <c r="P1449" s="27">
        <f>Table1[[#This Row],[Female Voters]]/Table1[[#This Row],[Female Population]]</f>
        <v>0.86021636059307016</v>
      </c>
      <c r="Q1449" s="27">
        <f>Table1[[#This Row],[Male Voters]]/Table1[[#This Row],[Male Population]]</f>
        <v>0.84499213059268874</v>
      </c>
      <c r="R1449" s="27">
        <f>Table1[[#This Row],[Total Voters]]/Table1[[#This Row],[Total Population]]</f>
        <v>0.8530192358386337</v>
      </c>
      <c r="S1449" s="27">
        <f>Table1[[#This Row],[Female Ballots]]/Table1[[#This Row],[Female Population]]</f>
        <v>0.67475687000649087</v>
      </c>
      <c r="T1449" s="27">
        <f>Table1[[#This Row],[Male Ballots]]/Table1[[#This Row],[Male Population]]</f>
        <v>0.69975910814707032</v>
      </c>
      <c r="U1449" s="27">
        <f>Table1[[#This Row],[Total Ballots]]/Table1[[#This Row],[Total Population]]</f>
        <v>0.68657645811402224</v>
      </c>
      <c r="V1449" s="27">
        <f>Table1[[#This Row],[Female Ballots]]/Table1[[#This Row],[Female Voters]]</f>
        <v>0.7844036697247706</v>
      </c>
      <c r="W1449" s="27">
        <f>Table1[[#This Row],[Male Ballots]]/Table1[[#This Row],[Male Voters]]</f>
        <v>0.828125</v>
      </c>
      <c r="X1449" s="27">
        <f>Table1[[#This Row],[Total Ballots]]/Table1[[#This Row],[Total Voters]]</f>
        <v>0.80487804878048785</v>
      </c>
    </row>
    <row r="1450" spans="1:24" s="12" customFormat="1" hidden="1" x14ac:dyDescent="0.25">
      <c r="A1450" s="22" t="s">
        <v>26</v>
      </c>
      <c r="B1450" s="23">
        <v>2011</v>
      </c>
      <c r="C1450" s="23"/>
      <c r="D1450" s="24" t="s">
        <v>453</v>
      </c>
      <c r="E1450" s="25">
        <v>2059.7684599999998</v>
      </c>
      <c r="F1450" s="25">
        <v>2040.23117</v>
      </c>
      <c r="G1450" s="25">
        <v>4099.9996300000003</v>
      </c>
      <c r="H1450" s="44">
        <v>1362</v>
      </c>
      <c r="I1450" s="44">
        <v>1200</v>
      </c>
      <c r="J1450" s="44"/>
      <c r="K1450" s="44">
        <v>2562</v>
      </c>
      <c r="L1450" s="25">
        <v>863</v>
      </c>
      <c r="M1450" s="25">
        <v>765</v>
      </c>
      <c r="N1450" s="25"/>
      <c r="O1450" s="26">
        <v>1628</v>
      </c>
      <c r="P1450" s="27">
        <f>Table1[[#This Row],[Female Voters]]/Table1[[#This Row],[Female Population]]</f>
        <v>0.66123937056498094</v>
      </c>
      <c r="Q1450" s="27">
        <f>Table1[[#This Row],[Male Voters]]/Table1[[#This Row],[Male Population]]</f>
        <v>0.58816864365423849</v>
      </c>
      <c r="R1450" s="27">
        <f>Table1[[#This Row],[Total Voters]]/Table1[[#This Row],[Total Population]]</f>
        <v>0.62487810517192655</v>
      </c>
      <c r="S1450" s="27">
        <f>Table1[[#This Row],[Female Ballots]]/Table1[[#This Row],[Female Population]]</f>
        <v>0.4189791312757552</v>
      </c>
      <c r="T1450" s="27">
        <f>Table1[[#This Row],[Male Ballots]]/Table1[[#This Row],[Male Population]]</f>
        <v>0.37495751032957703</v>
      </c>
      <c r="U1450" s="27">
        <f>Table1[[#This Row],[Total Ballots]]/Table1[[#This Row],[Total Population]]</f>
        <v>0.397073206565143</v>
      </c>
      <c r="V1450" s="27">
        <f>Table1[[#This Row],[Female Ballots]]/Table1[[#This Row],[Female Voters]]</f>
        <v>0.63362701908957419</v>
      </c>
      <c r="W1450" s="27">
        <f>Table1[[#This Row],[Male Ballots]]/Table1[[#This Row],[Male Voters]]</f>
        <v>0.63749999999999996</v>
      </c>
      <c r="X1450" s="27">
        <f>Table1[[#This Row],[Total Ballots]]/Table1[[#This Row],[Total Voters]]</f>
        <v>0.63544106167056991</v>
      </c>
    </row>
    <row r="1451" spans="1:24" s="12" customFormat="1" hidden="1" x14ac:dyDescent="0.25">
      <c r="A1451" s="22" t="s">
        <v>47</v>
      </c>
      <c r="B1451" s="23">
        <v>2011</v>
      </c>
      <c r="C1451" s="23" t="s">
        <v>76</v>
      </c>
      <c r="D1451" s="24" t="s">
        <v>66</v>
      </c>
      <c r="E1451" s="25">
        <v>4389.25954</v>
      </c>
      <c r="F1451" s="25">
        <v>4391.2302399999999</v>
      </c>
      <c r="G1451" s="25">
        <v>8780.4897899999996</v>
      </c>
      <c r="H1451" s="44">
        <v>2580</v>
      </c>
      <c r="I1451" s="44">
        <v>2335</v>
      </c>
      <c r="J1451" s="44">
        <v>6</v>
      </c>
      <c r="K1451" s="44">
        <v>4921</v>
      </c>
      <c r="L1451" s="25">
        <v>529</v>
      </c>
      <c r="M1451" s="25">
        <v>477</v>
      </c>
      <c r="N1451" s="25">
        <v>1</v>
      </c>
      <c r="O1451" s="26">
        <v>1007</v>
      </c>
      <c r="P1451" s="27">
        <f>Table1[[#This Row],[Female Voters]]/Table1[[#This Row],[Female Population]]</f>
        <v>0.58779846042095751</v>
      </c>
      <c r="Q1451" s="27">
        <f>Table1[[#This Row],[Male Voters]]/Table1[[#This Row],[Male Population]]</f>
        <v>0.53174164696041992</v>
      </c>
      <c r="R1451" s="27">
        <f>Table1[[#This Row],[Total Voters]]/Table1[[#This Row],[Total Population]]</f>
        <v>0.56044709551447469</v>
      </c>
      <c r="S1451" s="27">
        <f>Table1[[#This Row],[Female Ballots]]/Table1[[#This Row],[Female Population]]</f>
        <v>0.12052146727235911</v>
      </c>
      <c r="T1451" s="27">
        <f>Table1[[#This Row],[Male Ballots]]/Table1[[#This Row],[Male Population]]</f>
        <v>0.10862559554609007</v>
      </c>
      <c r="U1451" s="27">
        <f>Table1[[#This Row],[Total Ballots]]/Table1[[#This Row],[Total Population]]</f>
        <v>0.11468608518249869</v>
      </c>
      <c r="V1451" s="27">
        <f>Table1[[#This Row],[Female Ballots]]/Table1[[#This Row],[Female Voters]]</f>
        <v>0.20503875968992247</v>
      </c>
      <c r="W1451" s="27">
        <f>Table1[[#This Row],[Male Ballots]]/Table1[[#This Row],[Male Voters]]</f>
        <v>0.20428265524625266</v>
      </c>
      <c r="X1451" s="27">
        <f>Table1[[#This Row],[Total Ballots]]/Table1[[#This Row],[Total Voters]]</f>
        <v>0.20463320463320464</v>
      </c>
    </row>
    <row r="1452" spans="1:24" s="12" customFormat="1" hidden="1" x14ac:dyDescent="0.25">
      <c r="A1452" s="22" t="s">
        <v>47</v>
      </c>
      <c r="B1452" s="23">
        <v>2011</v>
      </c>
      <c r="C1452" s="23" t="s">
        <v>76</v>
      </c>
      <c r="D1452" s="24" t="s">
        <v>67</v>
      </c>
      <c r="E1452" s="25">
        <v>5833.2282500000001</v>
      </c>
      <c r="F1452" s="25">
        <v>5787.1197300000003</v>
      </c>
      <c r="G1452" s="25">
        <v>11620.34798</v>
      </c>
      <c r="H1452" s="44">
        <v>3812</v>
      </c>
      <c r="I1452" s="44">
        <v>3364</v>
      </c>
      <c r="J1452" s="44">
        <v>2</v>
      </c>
      <c r="K1452" s="44">
        <v>7178</v>
      </c>
      <c r="L1452" s="25">
        <v>927</v>
      </c>
      <c r="M1452" s="25">
        <v>821</v>
      </c>
      <c r="N1452" s="25"/>
      <c r="O1452" s="26">
        <v>1748</v>
      </c>
      <c r="P1452" s="27">
        <f>Table1[[#This Row],[Female Voters]]/Table1[[#This Row],[Female Population]]</f>
        <v>0.65349748657615103</v>
      </c>
      <c r="Q1452" s="27">
        <f>Table1[[#This Row],[Male Voters]]/Table1[[#This Row],[Male Population]]</f>
        <v>0.58129089373445531</v>
      </c>
      <c r="R1452" s="27">
        <f>Table1[[#This Row],[Total Voters]]/Table1[[#This Row],[Total Population]]</f>
        <v>0.61770955674943562</v>
      </c>
      <c r="S1452" s="27">
        <f>Table1[[#This Row],[Female Ballots]]/Table1[[#This Row],[Female Population]]</f>
        <v>0.15891714849320357</v>
      </c>
      <c r="T1452" s="27">
        <f>Table1[[#This Row],[Male Ballots]]/Table1[[#This Row],[Male Population]]</f>
        <v>0.14186677281688104</v>
      </c>
      <c r="U1452" s="27">
        <f>Table1[[#This Row],[Total Ballots]]/Table1[[#This Row],[Total Population]]</f>
        <v>0.15042578785149255</v>
      </c>
      <c r="V1452" s="27">
        <f>Table1[[#This Row],[Female Ballots]]/Table1[[#This Row],[Female Voters]]</f>
        <v>0.2431794333683106</v>
      </c>
      <c r="W1452" s="27">
        <f>Table1[[#This Row],[Male Ballots]]/Table1[[#This Row],[Male Voters]]</f>
        <v>0.24405469678953626</v>
      </c>
      <c r="X1452" s="27">
        <f>Table1[[#This Row],[Total Ballots]]/Table1[[#This Row],[Total Voters]]</f>
        <v>0.24352187238785178</v>
      </c>
    </row>
    <row r="1453" spans="1:24" s="12" customFormat="1" hidden="1" x14ac:dyDescent="0.25">
      <c r="A1453" s="22" t="s">
        <v>47</v>
      </c>
      <c r="B1453" s="23">
        <v>2011</v>
      </c>
      <c r="C1453" s="23" t="s">
        <v>76</v>
      </c>
      <c r="D1453" s="24" t="s">
        <v>68</v>
      </c>
      <c r="E1453" s="25">
        <v>6261.5485699999999</v>
      </c>
      <c r="F1453" s="25">
        <v>6189.8634099999999</v>
      </c>
      <c r="G1453" s="25">
        <v>12451.411959999999</v>
      </c>
      <c r="H1453" s="44">
        <v>4332</v>
      </c>
      <c r="I1453" s="44">
        <v>3817</v>
      </c>
      <c r="J1453" s="44"/>
      <c r="K1453" s="44">
        <v>8149</v>
      </c>
      <c r="L1453" s="25">
        <v>1579</v>
      </c>
      <c r="M1453" s="25">
        <v>1361</v>
      </c>
      <c r="N1453" s="25"/>
      <c r="O1453" s="26">
        <v>2940</v>
      </c>
      <c r="P1453" s="27">
        <f>Table1[[#This Row],[Female Voters]]/Table1[[#This Row],[Female Population]]</f>
        <v>0.69184163495197482</v>
      </c>
      <c r="Q1453" s="27">
        <f>Table1[[#This Row],[Male Voters]]/Table1[[#This Row],[Male Population]]</f>
        <v>0.6166533487368181</v>
      </c>
      <c r="R1453" s="27">
        <f>Table1[[#This Row],[Total Voters]]/Table1[[#This Row],[Total Population]]</f>
        <v>0.654463929567069</v>
      </c>
      <c r="S1453" s="27">
        <f>Table1[[#This Row],[Female Ballots]]/Table1[[#This Row],[Female Population]]</f>
        <v>0.25217404007136845</v>
      </c>
      <c r="T1453" s="27">
        <f>Table1[[#This Row],[Male Ballots]]/Table1[[#This Row],[Male Population]]</f>
        <v>0.2198756111162718</v>
      </c>
      <c r="U1453" s="27">
        <f>Table1[[#This Row],[Total Ballots]]/Table1[[#This Row],[Total Population]]</f>
        <v>0.23611780008923583</v>
      </c>
      <c r="V1453" s="27">
        <f>Table1[[#This Row],[Female Ballots]]/Table1[[#This Row],[Female Voters]]</f>
        <v>0.36449676823638044</v>
      </c>
      <c r="W1453" s="27">
        <f>Table1[[#This Row],[Male Ballots]]/Table1[[#This Row],[Male Voters]]</f>
        <v>0.35656274561173695</v>
      </c>
      <c r="X1453" s="27">
        <f>Table1[[#This Row],[Total Ballots]]/Table1[[#This Row],[Total Voters]]</f>
        <v>0.36078046386059637</v>
      </c>
    </row>
    <row r="1454" spans="1:24" s="12" customFormat="1" hidden="1" x14ac:dyDescent="0.25">
      <c r="A1454" s="22" t="s">
        <v>47</v>
      </c>
      <c r="B1454" s="23">
        <v>2011</v>
      </c>
      <c r="C1454" s="23" t="s">
        <v>76</v>
      </c>
      <c r="D1454" s="24" t="s">
        <v>69</v>
      </c>
      <c r="E1454" s="25">
        <v>7365.4999699999998</v>
      </c>
      <c r="F1454" s="25">
        <v>7480.5200199999999</v>
      </c>
      <c r="G1454" s="25">
        <v>14846.02</v>
      </c>
      <c r="H1454" s="44">
        <v>5507</v>
      </c>
      <c r="I1454" s="44">
        <v>5058</v>
      </c>
      <c r="J1454" s="44">
        <v>2</v>
      </c>
      <c r="K1454" s="44">
        <v>10567</v>
      </c>
      <c r="L1454" s="25">
        <v>2737</v>
      </c>
      <c r="M1454" s="25">
        <v>2443</v>
      </c>
      <c r="N1454" s="25">
        <v>1</v>
      </c>
      <c r="O1454" s="26">
        <v>5181</v>
      </c>
      <c r="P1454" s="27">
        <f>Table1[[#This Row],[Female Voters]]/Table1[[#This Row],[Female Population]]</f>
        <v>0.7476749741945895</v>
      </c>
      <c r="Q1454" s="27">
        <f>Table1[[#This Row],[Male Voters]]/Table1[[#This Row],[Male Population]]</f>
        <v>0.67615620123692954</v>
      </c>
      <c r="R1454" s="27">
        <f>Table1[[#This Row],[Total Voters]]/Table1[[#This Row],[Total Population]]</f>
        <v>0.7117732564013789</v>
      </c>
      <c r="S1454" s="27">
        <f>Table1[[#This Row],[Female Ballots]]/Table1[[#This Row],[Female Population]]</f>
        <v>0.37159731330499213</v>
      </c>
      <c r="T1454" s="27">
        <f>Table1[[#This Row],[Male Ballots]]/Table1[[#This Row],[Male Population]]</f>
        <v>0.32658157366979418</v>
      </c>
      <c r="U1454" s="27">
        <f>Table1[[#This Row],[Total Ballots]]/Table1[[#This Row],[Total Population]]</f>
        <v>0.34898242087778408</v>
      </c>
      <c r="V1454" s="27">
        <f>Table1[[#This Row],[Female Ballots]]/Table1[[#This Row],[Female Voters]]</f>
        <v>0.49700381332849103</v>
      </c>
      <c r="W1454" s="27">
        <f>Table1[[#This Row],[Male Ballots]]/Table1[[#This Row],[Male Voters]]</f>
        <v>0.48299723210755241</v>
      </c>
      <c r="X1454" s="27">
        <f>Table1[[#This Row],[Total Ballots]]/Table1[[#This Row],[Total Voters]]</f>
        <v>0.49029999053657614</v>
      </c>
    </row>
    <row r="1455" spans="1:24" s="12" customFormat="1" hidden="1" x14ac:dyDescent="0.25">
      <c r="A1455" s="22" t="s">
        <v>47</v>
      </c>
      <c r="B1455" s="23">
        <v>2011</v>
      </c>
      <c r="C1455" s="23" t="s">
        <v>76</v>
      </c>
      <c r="D1455" s="24" t="s">
        <v>70</v>
      </c>
      <c r="E1455" s="25">
        <v>7351.38166</v>
      </c>
      <c r="F1455" s="25">
        <v>7117.7615000000005</v>
      </c>
      <c r="G1455" s="25">
        <v>14469.14316</v>
      </c>
      <c r="H1455" s="44">
        <v>6178</v>
      </c>
      <c r="I1455" s="44">
        <v>5776</v>
      </c>
      <c r="J1455" s="44">
        <v>3</v>
      </c>
      <c r="K1455" s="44">
        <v>11957</v>
      </c>
      <c r="L1455" s="25">
        <v>4072</v>
      </c>
      <c r="M1455" s="25">
        <v>3810</v>
      </c>
      <c r="N1455" s="25">
        <v>1</v>
      </c>
      <c r="O1455" s="26">
        <v>7883</v>
      </c>
      <c r="P1455" s="27">
        <f>Table1[[#This Row],[Female Voters]]/Table1[[#This Row],[Female Population]]</f>
        <v>0.8403862410811086</v>
      </c>
      <c r="Q1455" s="27">
        <f>Table1[[#This Row],[Male Voters]]/Table1[[#This Row],[Male Population]]</f>
        <v>0.81149108466194031</v>
      </c>
      <c r="R1455" s="27">
        <f>Table1[[#This Row],[Total Voters]]/Table1[[#This Row],[Total Population]]</f>
        <v>0.82637927262031463</v>
      </c>
      <c r="S1455" s="27">
        <f>Table1[[#This Row],[Female Ballots]]/Table1[[#This Row],[Female Population]]</f>
        <v>0.55390948101040371</v>
      </c>
      <c r="T1455" s="27">
        <f>Table1[[#This Row],[Male Ballots]]/Table1[[#This Row],[Male Population]]</f>
        <v>0.53528064968178546</v>
      </c>
      <c r="U1455" s="27">
        <f>Table1[[#This Row],[Total Ballots]]/Table1[[#This Row],[Total Population]]</f>
        <v>0.54481456937910344</v>
      </c>
      <c r="V1455" s="27">
        <f>Table1[[#This Row],[Female Ballots]]/Table1[[#This Row],[Female Voters]]</f>
        <v>0.65911298154742637</v>
      </c>
      <c r="W1455" s="27">
        <f>Table1[[#This Row],[Male Ballots]]/Table1[[#This Row],[Male Voters]]</f>
        <v>0.65962603878116344</v>
      </c>
      <c r="X1455" s="27">
        <f>Table1[[#This Row],[Total Ballots]]/Table1[[#This Row],[Total Voters]]</f>
        <v>0.65927908338211927</v>
      </c>
    </row>
    <row r="1456" spans="1:24" s="12" customFormat="1" hidden="1" x14ac:dyDescent="0.25">
      <c r="A1456" s="22" t="s">
        <v>47</v>
      </c>
      <c r="B1456" s="23">
        <v>2011</v>
      </c>
      <c r="C1456" s="23" t="s">
        <v>76</v>
      </c>
      <c r="D1456" s="24" t="s">
        <v>71</v>
      </c>
      <c r="E1456" s="25">
        <v>8790.385119999999</v>
      </c>
      <c r="F1456" s="25">
        <v>7399.0408530000013</v>
      </c>
      <c r="G1456" s="25">
        <v>16189.42597</v>
      </c>
      <c r="H1456" s="44">
        <v>7472</v>
      </c>
      <c r="I1456" s="44">
        <v>6582</v>
      </c>
      <c r="J1456" s="44">
        <v>1</v>
      </c>
      <c r="K1456" s="44">
        <v>14055</v>
      </c>
      <c r="L1456" s="25">
        <v>5430</v>
      </c>
      <c r="M1456" s="25">
        <v>5075</v>
      </c>
      <c r="N1456" s="25"/>
      <c r="O1456" s="26">
        <v>10505</v>
      </c>
      <c r="P1456" s="27">
        <f>Table1[[#This Row],[Female Voters]]/Table1[[#This Row],[Female Population]]</f>
        <v>0.85001964055017432</v>
      </c>
      <c r="Q1456" s="27">
        <f>Table1[[#This Row],[Male Voters]]/Table1[[#This Row],[Male Population]]</f>
        <v>0.88957476121128243</v>
      </c>
      <c r="R1456" s="27">
        <f>Table1[[#This Row],[Total Voters]]/Table1[[#This Row],[Total Population]]</f>
        <v>0.86815925567989738</v>
      </c>
      <c r="S1456" s="27">
        <f>Table1[[#This Row],[Female Ballots]]/Table1[[#This Row],[Female Population]]</f>
        <v>0.61772037582808437</v>
      </c>
      <c r="T1456" s="27">
        <f>Table1[[#This Row],[Male Ballots]]/Table1[[#This Row],[Male Population]]</f>
        <v>0.68589971333139754</v>
      </c>
      <c r="U1456" s="27">
        <f>Table1[[#This Row],[Total Ballots]]/Table1[[#This Row],[Total Population]]</f>
        <v>0.64888032592794886</v>
      </c>
      <c r="V1456" s="27">
        <f>Table1[[#This Row],[Female Ballots]]/Table1[[#This Row],[Female Voters]]</f>
        <v>0.72671306209850106</v>
      </c>
      <c r="W1456" s="27">
        <f>Table1[[#This Row],[Male Ballots]]/Table1[[#This Row],[Male Voters]]</f>
        <v>0.77104223640230929</v>
      </c>
      <c r="X1456" s="27">
        <f>Table1[[#This Row],[Total Ballots]]/Table1[[#This Row],[Total Voters]]</f>
        <v>0.74742084667378161</v>
      </c>
    </row>
    <row r="1457" spans="1:24" s="12" customFormat="1" hidden="1" x14ac:dyDescent="0.25">
      <c r="A1457" s="22" t="s">
        <v>47</v>
      </c>
      <c r="B1457" s="23">
        <v>2011</v>
      </c>
      <c r="C1457" s="23" t="s">
        <v>76</v>
      </c>
      <c r="D1457" s="24" t="s">
        <v>453</v>
      </c>
      <c r="E1457" s="25">
        <v>52023.881600000001</v>
      </c>
      <c r="F1457" s="25">
        <v>50676.115100000003</v>
      </c>
      <c r="G1457" s="25">
        <v>102699.997</v>
      </c>
      <c r="H1457" s="44">
        <v>29881</v>
      </c>
      <c r="I1457" s="44">
        <v>26932</v>
      </c>
      <c r="J1457" s="44">
        <v>14</v>
      </c>
      <c r="K1457" s="44">
        <v>56827</v>
      </c>
      <c r="L1457" s="25">
        <v>15274</v>
      </c>
      <c r="M1457" s="25">
        <v>13987</v>
      </c>
      <c r="N1457" s="25">
        <v>3</v>
      </c>
      <c r="O1457" s="26">
        <v>29264</v>
      </c>
      <c r="P1457" s="27">
        <f>Table1[[#This Row],[Female Voters]]/Table1[[#This Row],[Female Population]]</f>
        <v>0.57437082895406255</v>
      </c>
      <c r="Q1457" s="27">
        <f>Table1[[#This Row],[Male Voters]]/Table1[[#This Row],[Male Population]]</f>
        <v>0.53145352493683951</v>
      </c>
      <c r="R1457" s="27">
        <f>Table1[[#This Row],[Total Voters]]/Table1[[#This Row],[Total Population]]</f>
        <v>0.55333010379737402</v>
      </c>
      <c r="S1457" s="27">
        <f>Table1[[#This Row],[Female Ballots]]/Table1[[#This Row],[Female Population]]</f>
        <v>0.29359593191139355</v>
      </c>
      <c r="T1457" s="27">
        <f>Table1[[#This Row],[Male Ballots]]/Table1[[#This Row],[Male Population]]</f>
        <v>0.27600773998557754</v>
      </c>
      <c r="U1457" s="27">
        <f>Table1[[#This Row],[Total Ballots]]/Table1[[#This Row],[Total Population]]</f>
        <v>0.28494645428275911</v>
      </c>
      <c r="V1457" s="27">
        <f>Table1[[#This Row],[Female Ballots]]/Table1[[#This Row],[Female Voters]]</f>
        <v>0.51116093838894283</v>
      </c>
      <c r="W1457" s="27">
        <f>Table1[[#This Row],[Male Ballots]]/Table1[[#This Row],[Male Voters]]</f>
        <v>0.51934501708005343</v>
      </c>
      <c r="X1457" s="27">
        <f>Table1[[#This Row],[Total Ballots]]/Table1[[#This Row],[Total Voters]]</f>
        <v>0.51496647720273814</v>
      </c>
    </row>
    <row r="1458" spans="1:24" s="12" customFormat="1" hidden="1" x14ac:dyDescent="0.25">
      <c r="A1458" s="22" t="s">
        <v>54</v>
      </c>
      <c r="B1458" s="23">
        <v>2011</v>
      </c>
      <c r="C1458" s="23"/>
      <c r="D1458" s="24" t="s">
        <v>66</v>
      </c>
      <c r="E1458" s="25">
        <v>1586.530714</v>
      </c>
      <c r="F1458" s="25">
        <v>1760.6207420000001</v>
      </c>
      <c r="G1458" s="25">
        <v>3347.15146</v>
      </c>
      <c r="H1458" s="44">
        <v>706</v>
      </c>
      <c r="I1458" s="44">
        <v>699</v>
      </c>
      <c r="J1458" s="44">
        <v>35</v>
      </c>
      <c r="K1458" s="44">
        <v>1440</v>
      </c>
      <c r="L1458" s="25">
        <v>144</v>
      </c>
      <c r="M1458" s="25">
        <v>155</v>
      </c>
      <c r="N1458" s="25">
        <v>11</v>
      </c>
      <c r="O1458" s="26">
        <v>310</v>
      </c>
      <c r="P1458" s="27">
        <f>Table1[[#This Row],[Female Voters]]/Table1[[#This Row],[Female Population]]</f>
        <v>0.44499611244210679</v>
      </c>
      <c r="Q1458" s="27">
        <f>Table1[[#This Row],[Male Voters]]/Table1[[#This Row],[Male Population]]</f>
        <v>0.39701906454081748</v>
      </c>
      <c r="R1458" s="27">
        <f>Table1[[#This Row],[Total Voters]]/Table1[[#This Row],[Total Population]]</f>
        <v>0.43021656390774737</v>
      </c>
      <c r="S1458" s="27">
        <f>Table1[[#This Row],[Female Ballots]]/Table1[[#This Row],[Female Population]]</f>
        <v>9.076407959159119E-2</v>
      </c>
      <c r="T1458" s="27">
        <f>Table1[[#This Row],[Male Ballots]]/Table1[[#This Row],[Male Population]]</f>
        <v>8.8037131622069692E-2</v>
      </c>
      <c r="U1458" s="27">
        <f>Table1[[#This Row],[Total Ballots]]/Table1[[#This Row],[Total Population]]</f>
        <v>9.2616065841251177E-2</v>
      </c>
      <c r="V1458" s="27">
        <f>Table1[[#This Row],[Female Ballots]]/Table1[[#This Row],[Female Voters]]</f>
        <v>0.20396600566572237</v>
      </c>
      <c r="W1458" s="27">
        <f>Table1[[#This Row],[Male Ballots]]/Table1[[#This Row],[Male Voters]]</f>
        <v>0.22174535050071531</v>
      </c>
      <c r="X1458" s="27">
        <f>Table1[[#This Row],[Total Ballots]]/Table1[[#This Row],[Total Voters]]</f>
        <v>0.21527777777777779</v>
      </c>
    </row>
    <row r="1459" spans="1:24" s="12" customFormat="1" hidden="1" x14ac:dyDescent="0.25">
      <c r="A1459" s="22" t="s">
        <v>54</v>
      </c>
      <c r="B1459" s="23">
        <v>2011</v>
      </c>
      <c r="C1459" s="23"/>
      <c r="D1459" s="24" t="s">
        <v>67</v>
      </c>
      <c r="E1459" s="25">
        <v>2333.7944200000002</v>
      </c>
      <c r="F1459" s="25">
        <v>2377.6301000000003</v>
      </c>
      <c r="G1459" s="25">
        <v>4711.4245200000005</v>
      </c>
      <c r="H1459" s="44">
        <v>1169</v>
      </c>
      <c r="I1459" s="44">
        <v>1001</v>
      </c>
      <c r="J1459" s="44">
        <v>68</v>
      </c>
      <c r="K1459" s="44">
        <v>2238</v>
      </c>
      <c r="L1459" s="25">
        <v>324</v>
      </c>
      <c r="M1459" s="25">
        <v>305</v>
      </c>
      <c r="N1459" s="25">
        <v>18</v>
      </c>
      <c r="O1459" s="26">
        <v>647</v>
      </c>
      <c r="P1459" s="27">
        <f>Table1[[#This Row],[Female Voters]]/Table1[[#This Row],[Female Population]]</f>
        <v>0.50090101766547201</v>
      </c>
      <c r="Q1459" s="27">
        <f>Table1[[#This Row],[Male Voters]]/Table1[[#This Row],[Male Population]]</f>
        <v>0.42100745612195939</v>
      </c>
      <c r="R1459" s="27">
        <f>Table1[[#This Row],[Total Voters]]/Table1[[#This Row],[Total Population]]</f>
        <v>0.47501556917651727</v>
      </c>
      <c r="S1459" s="27">
        <f>Table1[[#This Row],[Female Ballots]]/Table1[[#This Row],[Female Population]]</f>
        <v>0.13882970891669197</v>
      </c>
      <c r="T1459" s="27">
        <f>Table1[[#This Row],[Male Ballots]]/Table1[[#This Row],[Male Population]]</f>
        <v>0.12827899512207552</v>
      </c>
      <c r="U1459" s="27">
        <f>Table1[[#This Row],[Total Ballots]]/Table1[[#This Row],[Total Population]]</f>
        <v>0.13732576999875187</v>
      </c>
      <c r="V1459" s="27">
        <f>Table1[[#This Row],[Female Ballots]]/Table1[[#This Row],[Female Voters]]</f>
        <v>0.27715996578272029</v>
      </c>
      <c r="W1459" s="27">
        <f>Table1[[#This Row],[Male Ballots]]/Table1[[#This Row],[Male Voters]]</f>
        <v>0.3046953046953047</v>
      </c>
      <c r="X1459" s="27">
        <f>Table1[[#This Row],[Total Ballots]]/Table1[[#This Row],[Total Voters]]</f>
        <v>0.28909740840035747</v>
      </c>
    </row>
    <row r="1460" spans="1:24" s="12" customFormat="1" hidden="1" x14ac:dyDescent="0.25">
      <c r="A1460" s="22" t="s">
        <v>54</v>
      </c>
      <c r="B1460" s="23">
        <v>2011</v>
      </c>
      <c r="C1460" s="23"/>
      <c r="D1460" s="24" t="s">
        <v>68</v>
      </c>
      <c r="E1460" s="25">
        <v>2337.3399099999997</v>
      </c>
      <c r="F1460" s="25">
        <v>2339.37365</v>
      </c>
      <c r="G1460" s="25">
        <v>4676.7135799999996</v>
      </c>
      <c r="H1460" s="44">
        <v>1252</v>
      </c>
      <c r="I1460" s="44">
        <v>1104</v>
      </c>
      <c r="J1460" s="44">
        <v>71</v>
      </c>
      <c r="K1460" s="44">
        <v>2427</v>
      </c>
      <c r="L1460" s="25">
        <v>545</v>
      </c>
      <c r="M1460" s="25">
        <v>477</v>
      </c>
      <c r="N1460" s="25">
        <v>33</v>
      </c>
      <c r="O1460" s="26">
        <v>1055</v>
      </c>
      <c r="P1460" s="27">
        <f>Table1[[#This Row],[Female Voters]]/Table1[[#This Row],[Female Population]]</f>
        <v>0.53565165881243182</v>
      </c>
      <c r="Q1460" s="27">
        <f>Table1[[#This Row],[Male Voters]]/Table1[[#This Row],[Male Population]]</f>
        <v>0.47192119138385608</v>
      </c>
      <c r="R1460" s="27">
        <f>Table1[[#This Row],[Total Voters]]/Table1[[#This Row],[Total Population]]</f>
        <v>0.51895416695584773</v>
      </c>
      <c r="S1460" s="27">
        <f>Table1[[#This Row],[Female Ballots]]/Table1[[#This Row],[Female Population]]</f>
        <v>0.23317104956291962</v>
      </c>
      <c r="T1460" s="27">
        <f>Table1[[#This Row],[Male Ballots]]/Table1[[#This Row],[Male Population]]</f>
        <v>0.20390073214682913</v>
      </c>
      <c r="U1460" s="27">
        <f>Table1[[#This Row],[Total Ballots]]/Table1[[#This Row],[Total Population]]</f>
        <v>0.22558576272699601</v>
      </c>
      <c r="V1460" s="27">
        <f>Table1[[#This Row],[Female Ballots]]/Table1[[#This Row],[Female Voters]]</f>
        <v>0.43530351437699683</v>
      </c>
      <c r="W1460" s="27">
        <f>Table1[[#This Row],[Male Ballots]]/Table1[[#This Row],[Male Voters]]</f>
        <v>0.43206521739130432</v>
      </c>
      <c r="X1460" s="27">
        <f>Table1[[#This Row],[Total Ballots]]/Table1[[#This Row],[Total Voters]]</f>
        <v>0.43469303667078696</v>
      </c>
    </row>
    <row r="1461" spans="1:24" s="12" customFormat="1" hidden="1" x14ac:dyDescent="0.25">
      <c r="A1461" s="22" t="s">
        <v>54</v>
      </c>
      <c r="B1461" s="23">
        <v>2011</v>
      </c>
      <c r="C1461" s="23"/>
      <c r="D1461" s="24" t="s">
        <v>69</v>
      </c>
      <c r="E1461" s="25">
        <v>2598.1386499999999</v>
      </c>
      <c r="F1461" s="25">
        <v>2581.5471299999999</v>
      </c>
      <c r="G1461" s="25">
        <v>5179.68577</v>
      </c>
      <c r="H1461" s="44">
        <v>1718</v>
      </c>
      <c r="I1461" s="44">
        <v>1547</v>
      </c>
      <c r="J1461" s="44">
        <v>58</v>
      </c>
      <c r="K1461" s="44">
        <v>3323</v>
      </c>
      <c r="L1461" s="25">
        <v>1019</v>
      </c>
      <c r="M1461" s="25">
        <v>886</v>
      </c>
      <c r="N1461" s="25">
        <v>34</v>
      </c>
      <c r="O1461" s="26">
        <v>1939</v>
      </c>
      <c r="P1461" s="27">
        <f>Table1[[#This Row],[Female Voters]]/Table1[[#This Row],[Female Population]]</f>
        <v>0.66124261690191166</v>
      </c>
      <c r="Q1461" s="27">
        <f>Table1[[#This Row],[Male Voters]]/Table1[[#This Row],[Male Population]]</f>
        <v>0.59925305334247381</v>
      </c>
      <c r="R1461" s="27">
        <f>Table1[[#This Row],[Total Voters]]/Table1[[#This Row],[Total Population]]</f>
        <v>0.64154470899496285</v>
      </c>
      <c r="S1461" s="27">
        <f>Table1[[#This Row],[Female Ballots]]/Table1[[#This Row],[Female Population]]</f>
        <v>0.3922038571729034</v>
      </c>
      <c r="T1461" s="27">
        <f>Table1[[#This Row],[Male Ballots]]/Table1[[#This Row],[Male Population]]</f>
        <v>0.34320504541786151</v>
      </c>
      <c r="U1461" s="27">
        <f>Table1[[#This Row],[Total Ballots]]/Table1[[#This Row],[Total Population]]</f>
        <v>0.37434703302474659</v>
      </c>
      <c r="V1461" s="27">
        <f>Table1[[#This Row],[Female Ballots]]/Table1[[#This Row],[Female Voters]]</f>
        <v>0.59313154831199066</v>
      </c>
      <c r="W1461" s="27">
        <f>Table1[[#This Row],[Male Ballots]]/Table1[[#This Row],[Male Voters]]</f>
        <v>0.57272139625080798</v>
      </c>
      <c r="X1461" s="27">
        <f>Table1[[#This Row],[Total Ballots]]/Table1[[#This Row],[Total Voters]]</f>
        <v>0.583508877520313</v>
      </c>
    </row>
    <row r="1462" spans="1:24" s="12" customFormat="1" hidden="1" x14ac:dyDescent="0.25">
      <c r="A1462" s="22" t="s">
        <v>54</v>
      </c>
      <c r="B1462" s="23">
        <v>2011</v>
      </c>
      <c r="C1462" s="23"/>
      <c r="D1462" s="24" t="s">
        <v>70</v>
      </c>
      <c r="E1462" s="25">
        <v>2455.5609800000002</v>
      </c>
      <c r="F1462" s="25">
        <v>2426.76316</v>
      </c>
      <c r="G1462" s="25">
        <v>4882.3241399999997</v>
      </c>
      <c r="H1462" s="44">
        <v>1920</v>
      </c>
      <c r="I1462" s="44">
        <v>1839</v>
      </c>
      <c r="J1462" s="44">
        <v>72</v>
      </c>
      <c r="K1462" s="44">
        <v>3831</v>
      </c>
      <c r="L1462" s="25">
        <v>1445</v>
      </c>
      <c r="M1462" s="25">
        <v>1347</v>
      </c>
      <c r="N1462" s="25">
        <v>47</v>
      </c>
      <c r="O1462" s="26">
        <v>2839</v>
      </c>
      <c r="P1462" s="27">
        <f>Table1[[#This Row],[Female Voters]]/Table1[[#This Row],[Female Population]]</f>
        <v>0.78189872523548565</v>
      </c>
      <c r="Q1462" s="27">
        <f>Table1[[#This Row],[Male Voters]]/Table1[[#This Row],[Male Population]]</f>
        <v>0.75779953738872485</v>
      </c>
      <c r="R1462" s="27">
        <f>Table1[[#This Row],[Total Voters]]/Table1[[#This Row],[Total Population]]</f>
        <v>0.78466727938305225</v>
      </c>
      <c r="S1462" s="27">
        <f>Table1[[#This Row],[Female Ballots]]/Table1[[#This Row],[Female Population]]</f>
        <v>0.58846023852358165</v>
      </c>
      <c r="T1462" s="27">
        <f>Table1[[#This Row],[Male Ballots]]/Table1[[#This Row],[Male Population]]</f>
        <v>0.55506034630919654</v>
      </c>
      <c r="U1462" s="27">
        <f>Table1[[#This Row],[Total Ballots]]/Table1[[#This Row],[Total Population]]</f>
        <v>0.58148535791398726</v>
      </c>
      <c r="V1462" s="27">
        <f>Table1[[#This Row],[Female Ballots]]/Table1[[#This Row],[Female Voters]]</f>
        <v>0.75260416666666663</v>
      </c>
      <c r="W1462" s="27">
        <f>Table1[[#This Row],[Male Ballots]]/Table1[[#This Row],[Male Voters]]</f>
        <v>0.73246329526916798</v>
      </c>
      <c r="X1462" s="27">
        <f>Table1[[#This Row],[Total Ballots]]/Table1[[#This Row],[Total Voters]]</f>
        <v>0.74105977551553115</v>
      </c>
    </row>
    <row r="1463" spans="1:24" s="12" customFormat="1" hidden="1" x14ac:dyDescent="0.25">
      <c r="A1463" s="22" t="s">
        <v>54</v>
      </c>
      <c r="B1463" s="23">
        <v>2011</v>
      </c>
      <c r="C1463" s="23"/>
      <c r="D1463" s="24" t="s">
        <v>71</v>
      </c>
      <c r="E1463" s="25">
        <v>2955.0362670000004</v>
      </c>
      <c r="F1463" s="25">
        <v>2565.019961</v>
      </c>
      <c r="G1463" s="25">
        <v>5520.0562209999998</v>
      </c>
      <c r="H1463" s="44">
        <v>2378</v>
      </c>
      <c r="I1463" s="44">
        <v>2180</v>
      </c>
      <c r="J1463" s="44">
        <v>91</v>
      </c>
      <c r="K1463" s="44">
        <v>4649</v>
      </c>
      <c r="L1463" s="25">
        <v>1925</v>
      </c>
      <c r="M1463" s="25">
        <v>1853</v>
      </c>
      <c r="N1463" s="25">
        <v>71</v>
      </c>
      <c r="O1463" s="26">
        <v>3849</v>
      </c>
      <c r="P1463" s="27">
        <f>Table1[[#This Row],[Female Voters]]/Table1[[#This Row],[Female Population]]</f>
        <v>0.80472785615392239</v>
      </c>
      <c r="Q1463" s="27">
        <f>Table1[[#This Row],[Male Voters]]/Table1[[#This Row],[Male Population]]</f>
        <v>0.84989592016668136</v>
      </c>
      <c r="R1463" s="27">
        <f>Table1[[#This Row],[Total Voters]]/Table1[[#This Row],[Total Population]]</f>
        <v>0.84220156713508953</v>
      </c>
      <c r="S1463" s="27">
        <f>Table1[[#This Row],[Female Ballots]]/Table1[[#This Row],[Female Population]]</f>
        <v>0.65143024520449977</v>
      </c>
      <c r="T1463" s="27">
        <f>Table1[[#This Row],[Male Ballots]]/Table1[[#This Row],[Male Population]]</f>
        <v>0.72241153214167908</v>
      </c>
      <c r="U1463" s="27">
        <f>Table1[[#This Row],[Total Ballots]]/Table1[[#This Row],[Total Population]]</f>
        <v>0.69727550696987728</v>
      </c>
      <c r="V1463" s="27">
        <f>Table1[[#This Row],[Female Ballots]]/Table1[[#This Row],[Female Voters]]</f>
        <v>0.80950378469301931</v>
      </c>
      <c r="W1463" s="27">
        <f>Table1[[#This Row],[Male Ballots]]/Table1[[#This Row],[Male Voters]]</f>
        <v>0.85</v>
      </c>
      <c r="X1463" s="27">
        <f>Table1[[#This Row],[Total Ballots]]/Table1[[#This Row],[Total Voters]]</f>
        <v>0.8279199827919983</v>
      </c>
    </row>
    <row r="1464" spans="1:24" s="12" customFormat="1" hidden="1" x14ac:dyDescent="0.25">
      <c r="A1464" s="22" t="s">
        <v>54</v>
      </c>
      <c r="B1464" s="23">
        <v>2011</v>
      </c>
      <c r="C1464" s="23"/>
      <c r="D1464" s="24" t="s">
        <v>453</v>
      </c>
      <c r="E1464" s="25">
        <v>19332.7359</v>
      </c>
      <c r="F1464" s="25">
        <v>19317.263200000001</v>
      </c>
      <c r="G1464" s="25">
        <v>38649.999100000001</v>
      </c>
      <c r="H1464" s="44">
        <v>9143</v>
      </c>
      <c r="I1464" s="44">
        <v>8370</v>
      </c>
      <c r="J1464" s="44">
        <v>395</v>
      </c>
      <c r="K1464" s="44">
        <v>17908</v>
      </c>
      <c r="L1464" s="25">
        <v>5402</v>
      </c>
      <c r="M1464" s="25">
        <v>5023</v>
      </c>
      <c r="N1464" s="25">
        <v>214</v>
      </c>
      <c r="O1464" s="26">
        <v>10639</v>
      </c>
      <c r="P1464" s="27">
        <f>Table1[[#This Row],[Female Voters]]/Table1[[#This Row],[Female Population]]</f>
        <v>0.47292840740663095</v>
      </c>
      <c r="Q1464" s="27">
        <f>Table1[[#This Row],[Male Voters]]/Table1[[#This Row],[Male Population]]</f>
        <v>0.43329119209806072</v>
      </c>
      <c r="R1464" s="27">
        <f>Table1[[#This Row],[Total Voters]]/Table1[[#This Row],[Total Population]]</f>
        <v>0.46333765632610324</v>
      </c>
      <c r="S1464" s="27">
        <f>Table1[[#This Row],[Female Ballots]]/Table1[[#This Row],[Female Population]]</f>
        <v>0.27942242773822817</v>
      </c>
      <c r="T1464" s="27">
        <f>Table1[[#This Row],[Male Ballots]]/Table1[[#This Row],[Male Population]]</f>
        <v>0.26002648242635112</v>
      </c>
      <c r="U1464" s="27">
        <f>Table1[[#This Row],[Total Ballots]]/Table1[[#This Row],[Total Population]]</f>
        <v>0.27526520692726225</v>
      </c>
      <c r="V1464" s="27">
        <f>Table1[[#This Row],[Female Ballots]]/Table1[[#This Row],[Female Voters]]</f>
        <v>0.59083451821065291</v>
      </c>
      <c r="W1464" s="27">
        <f>Table1[[#This Row],[Male Ballots]]/Table1[[#This Row],[Male Voters]]</f>
        <v>0.6001194743130227</v>
      </c>
      <c r="X1464" s="27">
        <f>Table1[[#This Row],[Total Ballots]]/Table1[[#This Row],[Total Voters]]</f>
        <v>0.59409202591020771</v>
      </c>
    </row>
    <row r="1465" spans="1:24" s="12" customFormat="1" hidden="1" x14ac:dyDescent="0.25">
      <c r="A1465" s="22" t="s">
        <v>33</v>
      </c>
      <c r="B1465" s="23">
        <v>2011</v>
      </c>
      <c r="C1465" s="23"/>
      <c r="D1465" s="24" t="s">
        <v>66</v>
      </c>
      <c r="E1465" s="25">
        <v>262.16740500000003</v>
      </c>
      <c r="F1465" s="25">
        <v>405.77727700000003</v>
      </c>
      <c r="G1465" s="25">
        <v>667.94468200000006</v>
      </c>
      <c r="H1465" s="44">
        <v>137</v>
      </c>
      <c r="I1465" s="44">
        <v>164</v>
      </c>
      <c r="J1465" s="44"/>
      <c r="K1465" s="44">
        <v>301</v>
      </c>
      <c r="L1465" s="25">
        <v>23</v>
      </c>
      <c r="M1465" s="25">
        <v>45</v>
      </c>
      <c r="N1465" s="25"/>
      <c r="O1465" s="26">
        <v>68</v>
      </c>
      <c r="P1465" s="27">
        <f>Table1[[#This Row],[Female Voters]]/Table1[[#This Row],[Female Population]]</f>
        <v>0.52256686905834071</v>
      </c>
      <c r="Q1465" s="27">
        <f>Table1[[#This Row],[Male Voters]]/Table1[[#This Row],[Male Population]]</f>
        <v>0.40416260174174312</v>
      </c>
      <c r="R1465" s="27">
        <f>Table1[[#This Row],[Total Voters]]/Table1[[#This Row],[Total Population]]</f>
        <v>0.45063612019295929</v>
      </c>
      <c r="S1465" s="27">
        <f>Table1[[#This Row],[Female Ballots]]/Table1[[#This Row],[Female Population]]</f>
        <v>8.7730204294465958E-2</v>
      </c>
      <c r="T1465" s="27">
        <f>Table1[[#This Row],[Male Ballots]]/Table1[[#This Row],[Male Population]]</f>
        <v>0.11089827486816123</v>
      </c>
      <c r="U1465" s="27">
        <f>Table1[[#This Row],[Total Ballots]]/Table1[[#This Row],[Total Population]]</f>
        <v>0.10180483778445593</v>
      </c>
      <c r="V1465" s="27">
        <f>Table1[[#This Row],[Female Ballots]]/Table1[[#This Row],[Female Voters]]</f>
        <v>0.16788321167883211</v>
      </c>
      <c r="W1465" s="27">
        <f>Table1[[#This Row],[Male Ballots]]/Table1[[#This Row],[Male Voters]]</f>
        <v>0.27439024390243905</v>
      </c>
      <c r="X1465" s="27">
        <f>Table1[[#This Row],[Total Ballots]]/Table1[[#This Row],[Total Voters]]</f>
        <v>0.22591362126245848</v>
      </c>
    </row>
    <row r="1466" spans="1:24" s="12" customFormat="1" hidden="1" x14ac:dyDescent="0.25">
      <c r="A1466" s="22" t="s">
        <v>33</v>
      </c>
      <c r="B1466" s="23">
        <v>2011</v>
      </c>
      <c r="C1466" s="23"/>
      <c r="D1466" s="24" t="s">
        <v>67</v>
      </c>
      <c r="E1466" s="25">
        <v>310.86141499999997</v>
      </c>
      <c r="F1466" s="25">
        <v>329.81942400000003</v>
      </c>
      <c r="G1466" s="25">
        <v>640.68083999999999</v>
      </c>
      <c r="H1466" s="44">
        <v>214</v>
      </c>
      <c r="I1466" s="44">
        <v>203</v>
      </c>
      <c r="J1466" s="44"/>
      <c r="K1466" s="44">
        <v>417</v>
      </c>
      <c r="L1466" s="25">
        <v>51</v>
      </c>
      <c r="M1466" s="25">
        <v>48</v>
      </c>
      <c r="N1466" s="25"/>
      <c r="O1466" s="26">
        <v>99</v>
      </c>
      <c r="P1466" s="27">
        <f>Table1[[#This Row],[Female Voters]]/Table1[[#This Row],[Female Population]]</f>
        <v>0.68840965675974941</v>
      </c>
      <c r="Q1466" s="27">
        <f>Table1[[#This Row],[Male Voters]]/Table1[[#This Row],[Male Population]]</f>
        <v>0.61548831035494134</v>
      </c>
      <c r="R1466" s="27">
        <f>Table1[[#This Row],[Total Voters]]/Table1[[#This Row],[Total Population]]</f>
        <v>0.650870096255727</v>
      </c>
      <c r="S1466" s="27">
        <f>Table1[[#This Row],[Female Ballots]]/Table1[[#This Row],[Female Population]]</f>
        <v>0.16406024530255711</v>
      </c>
      <c r="T1466" s="27">
        <f>Table1[[#This Row],[Male Ballots]]/Table1[[#This Row],[Male Population]]</f>
        <v>0.14553418175880387</v>
      </c>
      <c r="U1466" s="27">
        <f>Table1[[#This Row],[Total Ballots]]/Table1[[#This Row],[Total Population]]</f>
        <v>0.15452311637725891</v>
      </c>
      <c r="V1466" s="27">
        <f>Table1[[#This Row],[Female Ballots]]/Table1[[#This Row],[Female Voters]]</f>
        <v>0.23831775700934579</v>
      </c>
      <c r="W1466" s="27">
        <f>Table1[[#This Row],[Male Ballots]]/Table1[[#This Row],[Male Voters]]</f>
        <v>0.23645320197044334</v>
      </c>
      <c r="X1466" s="27">
        <f>Table1[[#This Row],[Total Ballots]]/Table1[[#This Row],[Total Voters]]</f>
        <v>0.23741007194244604</v>
      </c>
    </row>
    <row r="1467" spans="1:24" s="12" customFormat="1" hidden="1" x14ac:dyDescent="0.25">
      <c r="A1467" s="22" t="s">
        <v>33</v>
      </c>
      <c r="B1467" s="23">
        <v>2011</v>
      </c>
      <c r="C1467" s="23"/>
      <c r="D1467" s="24" t="s">
        <v>68</v>
      </c>
      <c r="E1467" s="25">
        <v>367.10457000000002</v>
      </c>
      <c r="F1467" s="25">
        <v>369.85844099999997</v>
      </c>
      <c r="G1467" s="25">
        <v>736.96301100000005</v>
      </c>
      <c r="H1467" s="44">
        <v>251</v>
      </c>
      <c r="I1467" s="44">
        <v>221</v>
      </c>
      <c r="J1467" s="44"/>
      <c r="K1467" s="44">
        <v>472</v>
      </c>
      <c r="L1467" s="25">
        <v>110</v>
      </c>
      <c r="M1467" s="25">
        <v>79</v>
      </c>
      <c r="N1467" s="25"/>
      <c r="O1467" s="26">
        <v>189</v>
      </c>
      <c r="P1467" s="27">
        <f>Table1[[#This Row],[Female Voters]]/Table1[[#This Row],[Female Population]]</f>
        <v>0.68372888956408251</v>
      </c>
      <c r="Q1467" s="27">
        <f>Table1[[#This Row],[Male Voters]]/Table1[[#This Row],[Male Population]]</f>
        <v>0.59752590586407628</v>
      </c>
      <c r="R1467" s="27">
        <f>Table1[[#This Row],[Total Voters]]/Table1[[#This Row],[Total Population]]</f>
        <v>0.64046633678335307</v>
      </c>
      <c r="S1467" s="27">
        <f>Table1[[#This Row],[Female Ballots]]/Table1[[#This Row],[Female Population]]</f>
        <v>0.29964214283684887</v>
      </c>
      <c r="T1467" s="27">
        <f>Table1[[#This Row],[Male Ballots]]/Table1[[#This Row],[Male Population]]</f>
        <v>0.21359523331792774</v>
      </c>
      <c r="U1467" s="27">
        <f>Table1[[#This Row],[Total Ballots]]/Table1[[#This Row],[Total Population]]</f>
        <v>0.25645791875435114</v>
      </c>
      <c r="V1467" s="27">
        <f>Table1[[#This Row],[Female Ballots]]/Table1[[#This Row],[Female Voters]]</f>
        <v>0.43824701195219123</v>
      </c>
      <c r="W1467" s="27">
        <f>Table1[[#This Row],[Male Ballots]]/Table1[[#This Row],[Male Voters]]</f>
        <v>0.3574660633484163</v>
      </c>
      <c r="X1467" s="27">
        <f>Table1[[#This Row],[Total Ballots]]/Table1[[#This Row],[Total Voters]]</f>
        <v>0.40042372881355931</v>
      </c>
    </row>
    <row r="1468" spans="1:24" s="12" customFormat="1" hidden="1" x14ac:dyDescent="0.25">
      <c r="A1468" s="22" t="s">
        <v>33</v>
      </c>
      <c r="B1468" s="23">
        <v>2011</v>
      </c>
      <c r="C1468" s="23"/>
      <c r="D1468" s="24" t="s">
        <v>69</v>
      </c>
      <c r="E1468" s="25">
        <v>575.14812600000005</v>
      </c>
      <c r="F1468" s="25">
        <v>527.743246</v>
      </c>
      <c r="G1468" s="25">
        <v>1102.891372</v>
      </c>
      <c r="H1468" s="44">
        <v>413</v>
      </c>
      <c r="I1468" s="44">
        <v>356</v>
      </c>
      <c r="J1468" s="44"/>
      <c r="K1468" s="44">
        <v>769</v>
      </c>
      <c r="L1468" s="25">
        <v>214</v>
      </c>
      <c r="M1468" s="25">
        <v>163</v>
      </c>
      <c r="N1468" s="25"/>
      <c r="O1468" s="26">
        <v>377</v>
      </c>
      <c r="P1468" s="27">
        <f>Table1[[#This Row],[Female Voters]]/Table1[[#This Row],[Female Population]]</f>
        <v>0.71807588572408909</v>
      </c>
      <c r="Q1468" s="27">
        <f>Table1[[#This Row],[Male Voters]]/Table1[[#This Row],[Male Population]]</f>
        <v>0.67457045201105237</v>
      </c>
      <c r="R1468" s="27">
        <f>Table1[[#This Row],[Total Voters]]/Table1[[#This Row],[Total Population]]</f>
        <v>0.6972581520929696</v>
      </c>
      <c r="S1468" s="27">
        <f>Table1[[#This Row],[Female Ballots]]/Table1[[#This Row],[Female Population]]</f>
        <v>0.37207806185219144</v>
      </c>
      <c r="T1468" s="27">
        <f>Table1[[#This Row],[Male Ballots]]/Table1[[#This Row],[Male Population]]</f>
        <v>0.30886231370168971</v>
      </c>
      <c r="U1468" s="27">
        <f>Table1[[#This Row],[Total Ballots]]/Table1[[#This Row],[Total Population]]</f>
        <v>0.34182876897145587</v>
      </c>
      <c r="V1468" s="27">
        <f>Table1[[#This Row],[Female Ballots]]/Table1[[#This Row],[Female Voters]]</f>
        <v>0.51815980629539948</v>
      </c>
      <c r="W1468" s="27">
        <f>Table1[[#This Row],[Male Ballots]]/Table1[[#This Row],[Male Voters]]</f>
        <v>0.45786516853932585</v>
      </c>
      <c r="X1468" s="27">
        <f>Table1[[#This Row],[Total Ballots]]/Table1[[#This Row],[Total Voters]]</f>
        <v>0.49024707412223667</v>
      </c>
    </row>
    <row r="1469" spans="1:24" s="12" customFormat="1" hidden="1" x14ac:dyDescent="0.25">
      <c r="A1469" s="22" t="s">
        <v>33</v>
      </c>
      <c r="B1469" s="23">
        <v>2011</v>
      </c>
      <c r="C1469" s="23"/>
      <c r="D1469" s="24" t="s">
        <v>70</v>
      </c>
      <c r="E1469" s="25">
        <v>713.74446599999999</v>
      </c>
      <c r="F1469" s="25">
        <v>795.14461299999994</v>
      </c>
      <c r="G1469" s="25">
        <v>1508.889079</v>
      </c>
      <c r="H1469" s="44">
        <v>604</v>
      </c>
      <c r="I1469" s="44">
        <v>576</v>
      </c>
      <c r="J1469" s="44"/>
      <c r="K1469" s="44">
        <v>1180</v>
      </c>
      <c r="L1469" s="25">
        <v>423</v>
      </c>
      <c r="M1469" s="25">
        <v>381</v>
      </c>
      <c r="N1469" s="25"/>
      <c r="O1469" s="26">
        <v>804</v>
      </c>
      <c r="P1469" s="27">
        <f>Table1[[#This Row],[Female Voters]]/Table1[[#This Row],[Female Population]]</f>
        <v>0.84624123726655975</v>
      </c>
      <c r="Q1469" s="27">
        <f>Table1[[#This Row],[Male Voters]]/Table1[[#This Row],[Male Population]]</f>
        <v>0.72439653187966713</v>
      </c>
      <c r="R1469" s="27">
        <f>Table1[[#This Row],[Total Voters]]/Table1[[#This Row],[Total Population]]</f>
        <v>0.78203230205763852</v>
      </c>
      <c r="S1469" s="27">
        <f>Table1[[#This Row],[Female Ballots]]/Table1[[#This Row],[Female Population]]</f>
        <v>0.59264907841681258</v>
      </c>
      <c r="T1469" s="27">
        <f>Table1[[#This Row],[Male Ballots]]/Table1[[#This Row],[Male Population]]</f>
        <v>0.47915812264957147</v>
      </c>
      <c r="U1469" s="27">
        <f>Table1[[#This Row],[Total Ballots]]/Table1[[#This Row],[Total Population]]</f>
        <v>0.53284234818164522</v>
      </c>
      <c r="V1469" s="27">
        <f>Table1[[#This Row],[Female Ballots]]/Table1[[#This Row],[Female Voters]]</f>
        <v>0.70033112582781454</v>
      </c>
      <c r="W1469" s="27">
        <f>Table1[[#This Row],[Male Ballots]]/Table1[[#This Row],[Male Voters]]</f>
        <v>0.66145833333333337</v>
      </c>
      <c r="X1469" s="27">
        <f>Table1[[#This Row],[Total Ballots]]/Table1[[#This Row],[Total Voters]]</f>
        <v>0.68135593220338986</v>
      </c>
    </row>
    <row r="1470" spans="1:24" s="12" customFormat="1" hidden="1" x14ac:dyDescent="0.25">
      <c r="A1470" s="22" t="s">
        <v>33</v>
      </c>
      <c r="B1470" s="23">
        <v>2011</v>
      </c>
      <c r="C1470" s="23"/>
      <c r="D1470" s="24" t="s">
        <v>71</v>
      </c>
      <c r="E1470" s="25">
        <v>736.02441099999987</v>
      </c>
      <c r="F1470" s="25">
        <v>750.54730600000005</v>
      </c>
      <c r="G1470" s="25">
        <v>1486.571717</v>
      </c>
      <c r="H1470" s="44">
        <v>578</v>
      </c>
      <c r="I1470" s="44">
        <v>591</v>
      </c>
      <c r="J1470" s="44"/>
      <c r="K1470" s="44">
        <v>1169</v>
      </c>
      <c r="L1470" s="25">
        <v>446</v>
      </c>
      <c r="M1470" s="25">
        <v>466</v>
      </c>
      <c r="N1470" s="25"/>
      <c r="O1470" s="26">
        <v>912</v>
      </c>
      <c r="P1470" s="27">
        <f>Table1[[#This Row],[Female Voters]]/Table1[[#This Row],[Female Population]]</f>
        <v>0.78530004081617355</v>
      </c>
      <c r="Q1470" s="27">
        <f>Table1[[#This Row],[Male Voters]]/Table1[[#This Row],[Male Population]]</f>
        <v>0.78742538315099886</v>
      </c>
      <c r="R1470" s="27">
        <f>Table1[[#This Row],[Total Voters]]/Table1[[#This Row],[Total Population]]</f>
        <v>0.78637309362989849</v>
      </c>
      <c r="S1470" s="27">
        <f>Table1[[#This Row],[Female Ballots]]/Table1[[#This Row],[Female Population]]</f>
        <v>0.6059581629827222</v>
      </c>
      <c r="T1470" s="27">
        <f>Table1[[#This Row],[Male Ballots]]/Table1[[#This Row],[Male Population]]</f>
        <v>0.62088025135087221</v>
      </c>
      <c r="U1470" s="27">
        <f>Table1[[#This Row],[Total Ballots]]/Table1[[#This Row],[Total Population]]</f>
        <v>0.61349209699783358</v>
      </c>
      <c r="V1470" s="27">
        <f>Table1[[#This Row],[Female Ballots]]/Table1[[#This Row],[Female Voters]]</f>
        <v>0.77162629757785473</v>
      </c>
      <c r="W1470" s="27">
        <f>Table1[[#This Row],[Male Ballots]]/Table1[[#This Row],[Male Voters]]</f>
        <v>0.78849407783417935</v>
      </c>
      <c r="X1470" s="27">
        <f>Table1[[#This Row],[Total Ballots]]/Table1[[#This Row],[Total Voters]]</f>
        <v>0.78015397775876816</v>
      </c>
    </row>
    <row r="1471" spans="1:24" s="12" customFormat="1" hidden="1" x14ac:dyDescent="0.25">
      <c r="A1471" s="22" t="s">
        <v>33</v>
      </c>
      <c r="B1471" s="23">
        <v>2011</v>
      </c>
      <c r="C1471" s="23"/>
      <c r="D1471" s="24" t="s">
        <v>453</v>
      </c>
      <c r="E1471" s="25">
        <v>3664.67004</v>
      </c>
      <c r="F1471" s="25">
        <v>3935.3293199999998</v>
      </c>
      <c r="G1471" s="25">
        <v>7599.9993700000005</v>
      </c>
      <c r="H1471" s="44">
        <v>2197</v>
      </c>
      <c r="I1471" s="44">
        <v>2111</v>
      </c>
      <c r="J1471" s="44"/>
      <c r="K1471" s="44">
        <v>4308</v>
      </c>
      <c r="L1471" s="25">
        <v>1267</v>
      </c>
      <c r="M1471" s="25">
        <v>1182</v>
      </c>
      <c r="N1471" s="25"/>
      <c r="O1471" s="26">
        <v>2449</v>
      </c>
      <c r="P1471" s="27">
        <f>Table1[[#This Row],[Female Voters]]/Table1[[#This Row],[Female Population]]</f>
        <v>0.59950827114574279</v>
      </c>
      <c r="Q1471" s="27">
        <f>Table1[[#This Row],[Male Voters]]/Table1[[#This Row],[Male Population]]</f>
        <v>0.53642270527946567</v>
      </c>
      <c r="R1471" s="27">
        <f>Table1[[#This Row],[Total Voters]]/Table1[[#This Row],[Total Population]]</f>
        <v>0.5668421522513889</v>
      </c>
      <c r="S1471" s="27">
        <f>Table1[[#This Row],[Female Ballots]]/Table1[[#This Row],[Female Population]]</f>
        <v>0.34573371849870554</v>
      </c>
      <c r="T1471" s="27">
        <f>Table1[[#This Row],[Male Ballots]]/Table1[[#This Row],[Male Population]]</f>
        <v>0.30035605762213569</v>
      </c>
      <c r="U1471" s="27">
        <f>Table1[[#This Row],[Total Ballots]]/Table1[[#This Row],[Total Population]]</f>
        <v>0.32223686881700359</v>
      </c>
      <c r="V1471" s="27">
        <f>Table1[[#This Row],[Female Ballots]]/Table1[[#This Row],[Female Voters]]</f>
        <v>0.5766954938552572</v>
      </c>
      <c r="W1471" s="27">
        <f>Table1[[#This Row],[Male Ballots]]/Table1[[#This Row],[Male Voters]]</f>
        <v>0.55992420653718622</v>
      </c>
      <c r="X1471" s="27">
        <f>Table1[[#This Row],[Total Ballots]]/Table1[[#This Row],[Total Voters]]</f>
        <v>0.56847725162488394</v>
      </c>
    </row>
    <row r="1472" spans="1:24" s="12" customFormat="1" hidden="1" x14ac:dyDescent="0.25">
      <c r="A1472" s="22" t="s">
        <v>61</v>
      </c>
      <c r="B1472" s="23">
        <v>2011</v>
      </c>
      <c r="C1472" s="23" t="s">
        <v>76</v>
      </c>
      <c r="D1472" s="24" t="s">
        <v>66</v>
      </c>
      <c r="E1472" s="25">
        <v>3891.3421399999997</v>
      </c>
      <c r="F1472" s="25">
        <v>4358.1061100000006</v>
      </c>
      <c r="G1472" s="25">
        <v>8249.4482599999992</v>
      </c>
      <c r="H1472" s="44">
        <v>1644</v>
      </c>
      <c r="I1472" s="44">
        <v>1456</v>
      </c>
      <c r="J1472" s="44">
        <v>19</v>
      </c>
      <c r="K1472" s="44">
        <v>3119</v>
      </c>
      <c r="L1472" s="25">
        <v>370</v>
      </c>
      <c r="M1472" s="25">
        <v>292</v>
      </c>
      <c r="N1472" s="25">
        <v>5</v>
      </c>
      <c r="O1472" s="26">
        <v>667</v>
      </c>
      <c r="P1472" s="27">
        <f>Table1[[#This Row],[Female Voters]]/Table1[[#This Row],[Female Population]]</f>
        <v>0.42247634385600441</v>
      </c>
      <c r="Q1472" s="27">
        <f>Table1[[#This Row],[Male Voters]]/Table1[[#This Row],[Male Population]]</f>
        <v>0.33409007565444521</v>
      </c>
      <c r="R1472" s="27">
        <f>Table1[[#This Row],[Total Voters]]/Table1[[#This Row],[Total Population]]</f>
        <v>0.37808589152845967</v>
      </c>
      <c r="S1472" s="27">
        <f>Table1[[#This Row],[Female Ballots]]/Table1[[#This Row],[Female Population]]</f>
        <v>9.5082875442044787E-2</v>
      </c>
      <c r="T1472" s="27">
        <f>Table1[[#This Row],[Male Ballots]]/Table1[[#This Row],[Male Population]]</f>
        <v>6.700158110652335E-2</v>
      </c>
      <c r="U1472" s="27">
        <f>Table1[[#This Row],[Total Ballots]]/Table1[[#This Row],[Total Population]]</f>
        <v>8.0853892160783133E-2</v>
      </c>
      <c r="V1472" s="27">
        <f>Table1[[#This Row],[Female Ballots]]/Table1[[#This Row],[Female Voters]]</f>
        <v>0.22506082725060828</v>
      </c>
      <c r="W1472" s="27">
        <f>Table1[[#This Row],[Male Ballots]]/Table1[[#This Row],[Male Voters]]</f>
        <v>0.20054945054945056</v>
      </c>
      <c r="X1472" s="27">
        <f>Table1[[#This Row],[Total Ballots]]/Table1[[#This Row],[Total Voters]]</f>
        <v>0.21385059313882654</v>
      </c>
    </row>
    <row r="1473" spans="1:24" s="12" customFormat="1" hidden="1" x14ac:dyDescent="0.25">
      <c r="A1473" s="22" t="s">
        <v>61</v>
      </c>
      <c r="B1473" s="23">
        <v>2011</v>
      </c>
      <c r="C1473" s="23" t="s">
        <v>76</v>
      </c>
      <c r="D1473" s="24" t="s">
        <v>67</v>
      </c>
      <c r="E1473" s="25">
        <v>6182.9015600000002</v>
      </c>
      <c r="F1473" s="25">
        <v>6862.6293499999992</v>
      </c>
      <c r="G1473" s="25">
        <v>13045.530919999999</v>
      </c>
      <c r="H1473" s="44">
        <v>3012</v>
      </c>
      <c r="I1473" s="44">
        <v>2514</v>
      </c>
      <c r="J1473" s="44">
        <v>69</v>
      </c>
      <c r="K1473" s="44">
        <v>5595</v>
      </c>
      <c r="L1473" s="25">
        <v>961</v>
      </c>
      <c r="M1473" s="25">
        <v>794</v>
      </c>
      <c r="N1473" s="25">
        <v>13</v>
      </c>
      <c r="O1473" s="26">
        <v>1768</v>
      </c>
      <c r="P1473" s="27">
        <f>Table1[[#This Row],[Female Voters]]/Table1[[#This Row],[Female Population]]</f>
        <v>0.48714991994794105</v>
      </c>
      <c r="Q1473" s="27">
        <f>Table1[[#This Row],[Male Voters]]/Table1[[#This Row],[Male Population]]</f>
        <v>0.36633189289175294</v>
      </c>
      <c r="R1473" s="27">
        <f>Table1[[#This Row],[Total Voters]]/Table1[[#This Row],[Total Population]]</f>
        <v>0.42888250653120985</v>
      </c>
      <c r="S1473" s="27">
        <f>Table1[[#This Row],[Female Ballots]]/Table1[[#This Row],[Female Population]]</f>
        <v>0.15542864311752036</v>
      </c>
      <c r="T1473" s="27">
        <f>Table1[[#This Row],[Male Ballots]]/Table1[[#This Row],[Male Population]]</f>
        <v>0.11569909425459501</v>
      </c>
      <c r="U1473" s="27">
        <f>Table1[[#This Row],[Total Ballots]]/Table1[[#This Row],[Total Population]]</f>
        <v>0.1355253389717925</v>
      </c>
      <c r="V1473" s="27">
        <f>Table1[[#This Row],[Female Ballots]]/Table1[[#This Row],[Female Voters]]</f>
        <v>0.31905710491367861</v>
      </c>
      <c r="W1473" s="27">
        <f>Table1[[#This Row],[Male Ballots]]/Table1[[#This Row],[Male Voters]]</f>
        <v>0.31583134447096262</v>
      </c>
      <c r="X1473" s="27">
        <f>Table1[[#This Row],[Total Ballots]]/Table1[[#This Row],[Total Voters]]</f>
        <v>0.31599642537980338</v>
      </c>
    </row>
    <row r="1474" spans="1:24" s="12" customFormat="1" hidden="1" x14ac:dyDescent="0.25">
      <c r="A1474" s="22" t="s">
        <v>61</v>
      </c>
      <c r="B1474" s="23">
        <v>2011</v>
      </c>
      <c r="C1474" s="23" t="s">
        <v>76</v>
      </c>
      <c r="D1474" s="24" t="s">
        <v>68</v>
      </c>
      <c r="E1474" s="25">
        <v>5059.10574</v>
      </c>
      <c r="F1474" s="25">
        <v>5559.2161299999998</v>
      </c>
      <c r="G1474" s="25">
        <v>10618.32187</v>
      </c>
      <c r="H1474" s="44">
        <v>2326</v>
      </c>
      <c r="I1474" s="44">
        <v>2118</v>
      </c>
      <c r="J1474" s="44">
        <v>61</v>
      </c>
      <c r="K1474" s="44">
        <v>4505</v>
      </c>
      <c r="L1474" s="25">
        <v>859</v>
      </c>
      <c r="M1474" s="25">
        <v>807</v>
      </c>
      <c r="N1474" s="25">
        <v>14</v>
      </c>
      <c r="O1474" s="26">
        <v>1680</v>
      </c>
      <c r="P1474" s="27">
        <f>Table1[[#This Row],[Female Voters]]/Table1[[#This Row],[Female Population]]</f>
        <v>0.45976504930691564</v>
      </c>
      <c r="Q1474" s="27">
        <f>Table1[[#This Row],[Male Voters]]/Table1[[#This Row],[Male Population]]</f>
        <v>0.38098896507554925</v>
      </c>
      <c r="R1474" s="27">
        <f>Table1[[#This Row],[Total Voters]]/Table1[[#This Row],[Total Population]]</f>
        <v>0.42426666427658405</v>
      </c>
      <c r="S1474" s="27">
        <f>Table1[[#This Row],[Female Ballots]]/Table1[[#This Row],[Female Population]]</f>
        <v>0.16979285354885665</v>
      </c>
      <c r="T1474" s="27">
        <f>Table1[[#This Row],[Male Ballots]]/Table1[[#This Row],[Male Population]]</f>
        <v>0.14516435071575459</v>
      </c>
      <c r="U1474" s="27">
        <f>Table1[[#This Row],[Total Ballots]]/Table1[[#This Row],[Total Population]]</f>
        <v>0.15821709122855965</v>
      </c>
      <c r="V1474" s="27">
        <f>Table1[[#This Row],[Female Ballots]]/Table1[[#This Row],[Female Voters]]</f>
        <v>0.3693035253654342</v>
      </c>
      <c r="W1474" s="27">
        <f>Table1[[#This Row],[Male Ballots]]/Table1[[#This Row],[Male Voters]]</f>
        <v>0.38101983002832862</v>
      </c>
      <c r="X1474" s="27">
        <f>Table1[[#This Row],[Total Ballots]]/Table1[[#This Row],[Total Voters]]</f>
        <v>0.37291897891231962</v>
      </c>
    </row>
    <row r="1475" spans="1:24" s="12" customFormat="1" hidden="1" x14ac:dyDescent="0.25">
      <c r="A1475" s="22" t="s">
        <v>61</v>
      </c>
      <c r="B1475" s="23">
        <v>2011</v>
      </c>
      <c r="C1475" s="23" t="s">
        <v>76</v>
      </c>
      <c r="D1475" s="24" t="s">
        <v>69</v>
      </c>
      <c r="E1475" s="25">
        <v>4074.8135499999999</v>
      </c>
      <c r="F1475" s="25">
        <v>4407.5534299999999</v>
      </c>
      <c r="G1475" s="25">
        <v>8482.3669799999989</v>
      </c>
      <c r="H1475" s="44">
        <v>2363</v>
      </c>
      <c r="I1475" s="44">
        <v>2150</v>
      </c>
      <c r="J1475" s="44">
        <v>61</v>
      </c>
      <c r="K1475" s="44">
        <v>4574</v>
      </c>
      <c r="L1475" s="25">
        <v>1216</v>
      </c>
      <c r="M1475" s="25">
        <v>1131</v>
      </c>
      <c r="N1475" s="25">
        <v>18</v>
      </c>
      <c r="O1475" s="26">
        <v>2365</v>
      </c>
      <c r="P1475" s="27">
        <f>Table1[[#This Row],[Female Voters]]/Table1[[#This Row],[Female Population]]</f>
        <v>0.57990383388216626</v>
      </c>
      <c r="Q1475" s="27">
        <f>Table1[[#This Row],[Male Voters]]/Table1[[#This Row],[Male Population]]</f>
        <v>0.48779896469683864</v>
      </c>
      <c r="R1475" s="27">
        <f>Table1[[#This Row],[Total Voters]]/Table1[[#This Row],[Total Population]]</f>
        <v>0.53923627812669817</v>
      </c>
      <c r="S1475" s="27">
        <f>Table1[[#This Row],[Female Ballots]]/Table1[[#This Row],[Female Population]]</f>
        <v>0.29841856199776307</v>
      </c>
      <c r="T1475" s="27">
        <f>Table1[[#This Row],[Male Ballots]]/Table1[[#This Row],[Male Population]]</f>
        <v>0.25660494375447651</v>
      </c>
      <c r="U1475" s="27">
        <f>Table1[[#This Row],[Total Ballots]]/Table1[[#This Row],[Total Population]]</f>
        <v>0.27881368556397923</v>
      </c>
      <c r="V1475" s="27">
        <f>Table1[[#This Row],[Female Ballots]]/Table1[[#This Row],[Female Voters]]</f>
        <v>0.51460008463817186</v>
      </c>
      <c r="W1475" s="27">
        <f>Table1[[#This Row],[Male Ballots]]/Table1[[#This Row],[Male Voters]]</f>
        <v>0.52604651162790694</v>
      </c>
      <c r="X1475" s="27">
        <f>Table1[[#This Row],[Total Ballots]]/Table1[[#This Row],[Total Voters]]</f>
        <v>0.51705290773939661</v>
      </c>
    </row>
    <row r="1476" spans="1:24" s="12" customFormat="1" hidden="1" x14ac:dyDescent="0.25">
      <c r="A1476" s="22" t="s">
        <v>61</v>
      </c>
      <c r="B1476" s="23">
        <v>2011</v>
      </c>
      <c r="C1476" s="23" t="s">
        <v>76</v>
      </c>
      <c r="D1476" s="24" t="s">
        <v>70</v>
      </c>
      <c r="E1476" s="25">
        <v>3291.3355700000002</v>
      </c>
      <c r="F1476" s="25">
        <v>3574.50911</v>
      </c>
      <c r="G1476" s="25">
        <v>6865.8446800000002</v>
      </c>
      <c r="H1476" s="44">
        <v>2448</v>
      </c>
      <c r="I1476" s="44">
        <v>2404</v>
      </c>
      <c r="J1476" s="44">
        <v>61</v>
      </c>
      <c r="K1476" s="44">
        <v>4913</v>
      </c>
      <c r="L1476" s="25">
        <v>1643</v>
      </c>
      <c r="M1476" s="25">
        <v>1628</v>
      </c>
      <c r="N1476" s="25">
        <v>33</v>
      </c>
      <c r="O1476" s="26">
        <v>3304</v>
      </c>
      <c r="P1476" s="27">
        <f>Table1[[#This Row],[Female Voters]]/Table1[[#This Row],[Female Population]]</f>
        <v>0.7437710157278189</v>
      </c>
      <c r="Q1476" s="27">
        <f>Table1[[#This Row],[Male Voters]]/Table1[[#This Row],[Male Population]]</f>
        <v>0.67253990017107557</v>
      </c>
      <c r="R1476" s="27">
        <f>Table1[[#This Row],[Total Voters]]/Table1[[#This Row],[Total Population]]</f>
        <v>0.71557109561645371</v>
      </c>
      <c r="S1476" s="27">
        <f>Table1[[#This Row],[Female Ballots]]/Table1[[#This Row],[Female Population]]</f>
        <v>0.49918945214085231</v>
      </c>
      <c r="T1476" s="27">
        <f>Table1[[#This Row],[Male Ballots]]/Table1[[#This Row],[Male Population]]</f>
        <v>0.45544715369322419</v>
      </c>
      <c r="U1476" s="27">
        <f>Table1[[#This Row],[Total Ballots]]/Table1[[#This Row],[Total Population]]</f>
        <v>0.4812226541658382</v>
      </c>
      <c r="V1476" s="27">
        <f>Table1[[#This Row],[Female Ballots]]/Table1[[#This Row],[Female Voters]]</f>
        <v>0.6711601307189542</v>
      </c>
      <c r="W1476" s="27">
        <f>Table1[[#This Row],[Male Ballots]]/Table1[[#This Row],[Male Voters]]</f>
        <v>0.67720465890183024</v>
      </c>
      <c r="X1476" s="27">
        <f>Table1[[#This Row],[Total Ballots]]/Table1[[#This Row],[Total Voters]]</f>
        <v>0.67250152656218198</v>
      </c>
    </row>
    <row r="1477" spans="1:24" s="12" customFormat="1" hidden="1" x14ac:dyDescent="0.25">
      <c r="A1477" s="22" t="s">
        <v>61</v>
      </c>
      <c r="B1477" s="23">
        <v>2011</v>
      </c>
      <c r="C1477" s="23" t="s">
        <v>76</v>
      </c>
      <c r="D1477" s="24" t="s">
        <v>71</v>
      </c>
      <c r="E1477" s="25">
        <v>3120.839696</v>
      </c>
      <c r="F1477" s="25">
        <v>2827.825785</v>
      </c>
      <c r="G1477" s="25">
        <v>5948.6654769999996</v>
      </c>
      <c r="H1477" s="44">
        <v>2419</v>
      </c>
      <c r="I1477" s="44">
        <v>2209</v>
      </c>
      <c r="J1477" s="44">
        <v>54</v>
      </c>
      <c r="K1477" s="44">
        <v>4682</v>
      </c>
      <c r="L1477" s="25">
        <v>1851</v>
      </c>
      <c r="M1477" s="25">
        <v>1704</v>
      </c>
      <c r="N1477" s="25">
        <v>39</v>
      </c>
      <c r="O1477" s="26">
        <v>3594</v>
      </c>
      <c r="P1477" s="27">
        <f>Table1[[#This Row],[Female Voters]]/Table1[[#This Row],[Female Population]]</f>
        <v>0.77511190436998334</v>
      </c>
      <c r="Q1477" s="27">
        <f>Table1[[#This Row],[Male Voters]]/Table1[[#This Row],[Male Population]]</f>
        <v>0.78116552006756668</v>
      </c>
      <c r="R1477" s="27">
        <f>Table1[[#This Row],[Total Voters]]/Table1[[#This Row],[Total Population]]</f>
        <v>0.78706728729368758</v>
      </c>
      <c r="S1477" s="27">
        <f>Table1[[#This Row],[Female Ballots]]/Table1[[#This Row],[Female Population]]</f>
        <v>0.59310960520415013</v>
      </c>
      <c r="T1477" s="27">
        <f>Table1[[#This Row],[Male Ballots]]/Table1[[#This Row],[Male Population]]</f>
        <v>0.60258309017434752</v>
      </c>
      <c r="U1477" s="27">
        <f>Table1[[#This Row],[Total Ballots]]/Table1[[#This Row],[Total Population]]</f>
        <v>0.60416912228396269</v>
      </c>
      <c r="V1477" s="27">
        <f>Table1[[#This Row],[Female Ballots]]/Table1[[#This Row],[Female Voters]]</f>
        <v>0.76519222819346833</v>
      </c>
      <c r="W1477" s="27">
        <f>Table1[[#This Row],[Male Ballots]]/Table1[[#This Row],[Male Voters]]</f>
        <v>0.77138976912630153</v>
      </c>
      <c r="X1477" s="27">
        <f>Table1[[#This Row],[Total Ballots]]/Table1[[#This Row],[Total Voters]]</f>
        <v>0.76762067492524566</v>
      </c>
    </row>
    <row r="1478" spans="1:24" s="12" customFormat="1" hidden="1" x14ac:dyDescent="0.25">
      <c r="A1478" s="22" t="s">
        <v>61</v>
      </c>
      <c r="B1478" s="23">
        <v>2011</v>
      </c>
      <c r="C1478" s="23" t="s">
        <v>76</v>
      </c>
      <c r="D1478" s="24" t="s">
        <v>453</v>
      </c>
      <c r="E1478" s="25">
        <v>38905.732100000001</v>
      </c>
      <c r="F1478" s="25">
        <v>41594.270199999999</v>
      </c>
      <c r="G1478" s="25">
        <v>80500.002299999993</v>
      </c>
      <c r="H1478" s="44">
        <v>14212</v>
      </c>
      <c r="I1478" s="44">
        <v>12851</v>
      </c>
      <c r="J1478" s="44">
        <v>325</v>
      </c>
      <c r="K1478" s="44">
        <v>27388</v>
      </c>
      <c r="L1478" s="25">
        <v>6900</v>
      </c>
      <c r="M1478" s="25">
        <v>6356</v>
      </c>
      <c r="N1478" s="25">
        <v>122</v>
      </c>
      <c r="O1478" s="26">
        <v>13378</v>
      </c>
      <c r="P1478" s="27">
        <f>Table1[[#This Row],[Female Voters]]/Table1[[#This Row],[Female Population]]</f>
        <v>0.36529321600916487</v>
      </c>
      <c r="Q1478" s="27">
        <f>Table1[[#This Row],[Male Voters]]/Table1[[#This Row],[Male Population]]</f>
        <v>0.30896082412812714</v>
      </c>
      <c r="R1478" s="27">
        <f>Table1[[#This Row],[Total Voters]]/Table1[[#This Row],[Total Population]]</f>
        <v>0.34022359276379799</v>
      </c>
      <c r="S1478" s="27">
        <f>Table1[[#This Row],[Female Ballots]]/Table1[[#This Row],[Female Population]]</f>
        <v>0.17735175840580056</v>
      </c>
      <c r="T1478" s="27">
        <f>Table1[[#This Row],[Male Ballots]]/Table1[[#This Row],[Male Population]]</f>
        <v>0.15280950884432154</v>
      </c>
      <c r="U1478" s="27">
        <f>Table1[[#This Row],[Total Ballots]]/Table1[[#This Row],[Total Population]]</f>
        <v>0.16618633065554586</v>
      </c>
      <c r="V1478" s="27">
        <f>Table1[[#This Row],[Female Ballots]]/Table1[[#This Row],[Female Voters]]</f>
        <v>0.48550520686743598</v>
      </c>
      <c r="W1478" s="27">
        <f>Table1[[#This Row],[Male Ballots]]/Table1[[#This Row],[Male Voters]]</f>
        <v>0.49459186055559878</v>
      </c>
      <c r="X1478" s="27">
        <f>Table1[[#This Row],[Total Ballots]]/Table1[[#This Row],[Total Voters]]</f>
        <v>0.48846210018986419</v>
      </c>
    </row>
    <row r="1479" spans="1:24" s="12" customFormat="1" hidden="1" x14ac:dyDescent="0.25">
      <c r="A1479" s="22" t="s">
        <v>23</v>
      </c>
      <c r="B1479" s="23">
        <v>2011</v>
      </c>
      <c r="C1479" s="23"/>
      <c r="D1479" s="24" t="s">
        <v>66</v>
      </c>
      <c r="E1479" s="25">
        <v>50.499166000000002</v>
      </c>
      <c r="F1479" s="25">
        <v>79.311480999999986</v>
      </c>
      <c r="G1479" s="25">
        <v>129.81064800000001</v>
      </c>
      <c r="H1479" s="44">
        <v>55</v>
      </c>
      <c r="I1479" s="44">
        <v>63</v>
      </c>
      <c r="J1479" s="44"/>
      <c r="K1479" s="44">
        <v>118</v>
      </c>
      <c r="L1479" s="25">
        <v>15</v>
      </c>
      <c r="M1479" s="25">
        <v>22</v>
      </c>
      <c r="N1479" s="25"/>
      <c r="O1479" s="26">
        <v>37</v>
      </c>
      <c r="P1479" s="27">
        <f>Table1[[#This Row],[Female Voters]]/Table1[[#This Row],[Female Population]]</f>
        <v>1.0891268976600523</v>
      </c>
      <c r="Q1479" s="27">
        <f>Table1[[#This Row],[Male Voters]]/Table1[[#This Row],[Male Population]]</f>
        <v>0.79433644669931214</v>
      </c>
      <c r="R1479" s="27">
        <f>Table1[[#This Row],[Total Voters]]/Table1[[#This Row],[Total Population]]</f>
        <v>0.90901633893700295</v>
      </c>
      <c r="S1479" s="27">
        <f>Table1[[#This Row],[Female Ballots]]/Table1[[#This Row],[Female Population]]</f>
        <v>0.29703460845274154</v>
      </c>
      <c r="T1479" s="27">
        <f>Table1[[#This Row],[Male Ballots]]/Table1[[#This Row],[Male Population]]</f>
        <v>0.27738733059341059</v>
      </c>
      <c r="U1479" s="27">
        <f>Table1[[#This Row],[Total Ballots]]/Table1[[#This Row],[Total Population]]</f>
        <v>0.28503054695482294</v>
      </c>
      <c r="V1479" s="27">
        <f>Table1[[#This Row],[Female Ballots]]/Table1[[#This Row],[Female Voters]]</f>
        <v>0.27272727272727271</v>
      </c>
      <c r="W1479" s="27">
        <f>Table1[[#This Row],[Male Ballots]]/Table1[[#This Row],[Male Voters]]</f>
        <v>0.34920634920634919</v>
      </c>
      <c r="X1479" s="27">
        <f>Table1[[#This Row],[Total Ballots]]/Table1[[#This Row],[Total Voters]]</f>
        <v>0.3135593220338983</v>
      </c>
    </row>
    <row r="1480" spans="1:24" s="12" customFormat="1" hidden="1" x14ac:dyDescent="0.25">
      <c r="A1480" s="22" t="s">
        <v>23</v>
      </c>
      <c r="B1480" s="23">
        <v>2011</v>
      </c>
      <c r="C1480" s="23"/>
      <c r="D1480" s="24" t="s">
        <v>67</v>
      </c>
      <c r="E1480" s="25">
        <v>92.419532000000004</v>
      </c>
      <c r="F1480" s="25">
        <v>89.631437000000005</v>
      </c>
      <c r="G1480" s="25">
        <v>182.050971</v>
      </c>
      <c r="H1480" s="44">
        <v>79</v>
      </c>
      <c r="I1480" s="44">
        <v>73</v>
      </c>
      <c r="J1480" s="44"/>
      <c r="K1480" s="44">
        <v>152</v>
      </c>
      <c r="L1480" s="25">
        <v>24</v>
      </c>
      <c r="M1480" s="25">
        <v>28</v>
      </c>
      <c r="N1480" s="25"/>
      <c r="O1480" s="26">
        <v>52</v>
      </c>
      <c r="P1480" s="27">
        <f>Table1[[#This Row],[Female Voters]]/Table1[[#This Row],[Female Population]]</f>
        <v>0.85479766333376361</v>
      </c>
      <c r="Q1480" s="27">
        <f>Table1[[#This Row],[Male Voters]]/Table1[[#This Row],[Male Population]]</f>
        <v>0.81444638670693181</v>
      </c>
      <c r="R1480" s="27">
        <f>Table1[[#This Row],[Total Voters]]/Table1[[#This Row],[Total Population]]</f>
        <v>0.83493100402084641</v>
      </c>
      <c r="S1480" s="27">
        <f>Table1[[#This Row],[Female Ballots]]/Table1[[#This Row],[Female Population]]</f>
        <v>0.25968536607608012</v>
      </c>
      <c r="T1480" s="27">
        <f>Table1[[#This Row],[Male Ballots]]/Table1[[#This Row],[Male Population]]</f>
        <v>0.31239039490128889</v>
      </c>
      <c r="U1480" s="27">
        <f>Table1[[#This Row],[Total Ballots]]/Table1[[#This Row],[Total Population]]</f>
        <v>0.28563429084923692</v>
      </c>
      <c r="V1480" s="27">
        <f>Table1[[#This Row],[Female Ballots]]/Table1[[#This Row],[Female Voters]]</f>
        <v>0.30379746835443039</v>
      </c>
      <c r="W1480" s="27">
        <f>Table1[[#This Row],[Male Ballots]]/Table1[[#This Row],[Male Voters]]</f>
        <v>0.38356164383561642</v>
      </c>
      <c r="X1480" s="27">
        <f>Table1[[#This Row],[Total Ballots]]/Table1[[#This Row],[Total Voters]]</f>
        <v>0.34210526315789475</v>
      </c>
    </row>
    <row r="1481" spans="1:24" s="12" customFormat="1" hidden="1" x14ac:dyDescent="0.25">
      <c r="A1481" s="22" t="s">
        <v>23</v>
      </c>
      <c r="B1481" s="23">
        <v>2011</v>
      </c>
      <c r="C1481" s="23"/>
      <c r="D1481" s="24" t="s">
        <v>68</v>
      </c>
      <c r="E1481" s="25">
        <v>119.88896500000001</v>
      </c>
      <c r="F1481" s="25">
        <v>107.11257000000001</v>
      </c>
      <c r="G1481" s="25">
        <v>227.00153399999999</v>
      </c>
      <c r="H1481" s="44">
        <v>79</v>
      </c>
      <c r="I1481" s="44">
        <v>73</v>
      </c>
      <c r="J1481" s="44"/>
      <c r="K1481" s="44">
        <v>152</v>
      </c>
      <c r="L1481" s="25">
        <v>35</v>
      </c>
      <c r="M1481" s="25">
        <v>32</v>
      </c>
      <c r="N1481" s="25"/>
      <c r="O1481" s="26">
        <v>67</v>
      </c>
      <c r="P1481" s="27">
        <f>Table1[[#This Row],[Female Voters]]/Table1[[#This Row],[Female Population]]</f>
        <v>0.65894304784431157</v>
      </c>
      <c r="Q1481" s="27">
        <f>Table1[[#This Row],[Male Voters]]/Table1[[#This Row],[Male Population]]</f>
        <v>0.68152598709936651</v>
      </c>
      <c r="R1481" s="27">
        <f>Table1[[#This Row],[Total Voters]]/Table1[[#This Row],[Total Population]]</f>
        <v>0.66959899927372302</v>
      </c>
      <c r="S1481" s="27">
        <f>Table1[[#This Row],[Female Ballots]]/Table1[[#This Row],[Female Population]]</f>
        <v>0.29193679334874562</v>
      </c>
      <c r="T1481" s="27">
        <f>Table1[[#This Row],[Male Ballots]]/Table1[[#This Row],[Male Population]]</f>
        <v>0.29875111763259904</v>
      </c>
      <c r="U1481" s="27">
        <f>Table1[[#This Row],[Total Ballots]]/Table1[[#This Row],[Total Population]]</f>
        <v>0.29515219046933844</v>
      </c>
      <c r="V1481" s="27">
        <f>Table1[[#This Row],[Female Ballots]]/Table1[[#This Row],[Female Voters]]</f>
        <v>0.44303797468354428</v>
      </c>
      <c r="W1481" s="27">
        <f>Table1[[#This Row],[Male Ballots]]/Table1[[#This Row],[Male Voters]]</f>
        <v>0.43835616438356162</v>
      </c>
      <c r="X1481" s="27">
        <f>Table1[[#This Row],[Total Ballots]]/Table1[[#This Row],[Total Voters]]</f>
        <v>0.44078947368421051</v>
      </c>
    </row>
    <row r="1482" spans="1:24" s="12" customFormat="1" hidden="1" x14ac:dyDescent="0.25">
      <c r="A1482" s="22" t="s">
        <v>23</v>
      </c>
      <c r="B1482" s="23">
        <v>2011</v>
      </c>
      <c r="C1482" s="23"/>
      <c r="D1482" s="24" t="s">
        <v>69</v>
      </c>
      <c r="E1482" s="25">
        <v>161.13522799999998</v>
      </c>
      <c r="F1482" s="25">
        <v>164.35321999999999</v>
      </c>
      <c r="G1482" s="25">
        <v>325.488449</v>
      </c>
      <c r="H1482" s="44">
        <v>134</v>
      </c>
      <c r="I1482" s="44">
        <v>125</v>
      </c>
      <c r="J1482" s="44"/>
      <c r="K1482" s="44">
        <v>259</v>
      </c>
      <c r="L1482" s="25">
        <v>82</v>
      </c>
      <c r="M1482" s="25">
        <v>68</v>
      </c>
      <c r="N1482" s="25"/>
      <c r="O1482" s="26">
        <v>150</v>
      </c>
      <c r="P1482" s="27">
        <f>Table1[[#This Row],[Female Voters]]/Table1[[#This Row],[Female Population]]</f>
        <v>0.83159965491841437</v>
      </c>
      <c r="Q1482" s="27">
        <f>Table1[[#This Row],[Male Voters]]/Table1[[#This Row],[Male Population]]</f>
        <v>0.76055704901917953</v>
      </c>
      <c r="R1482" s="27">
        <f>Table1[[#This Row],[Total Voters]]/Table1[[#This Row],[Total Population]]</f>
        <v>0.79572716265577825</v>
      </c>
      <c r="S1482" s="27">
        <f>Table1[[#This Row],[Female Ballots]]/Table1[[#This Row],[Female Population]]</f>
        <v>0.50888934106947747</v>
      </c>
      <c r="T1482" s="27">
        <f>Table1[[#This Row],[Male Ballots]]/Table1[[#This Row],[Male Population]]</f>
        <v>0.4137430346664337</v>
      </c>
      <c r="U1482" s="27">
        <f>Table1[[#This Row],[Total Ballots]]/Table1[[#This Row],[Total Population]]</f>
        <v>0.46084584709794107</v>
      </c>
      <c r="V1482" s="27">
        <f>Table1[[#This Row],[Female Ballots]]/Table1[[#This Row],[Female Voters]]</f>
        <v>0.61194029850746268</v>
      </c>
      <c r="W1482" s="27">
        <f>Table1[[#This Row],[Male Ballots]]/Table1[[#This Row],[Male Voters]]</f>
        <v>0.54400000000000004</v>
      </c>
      <c r="X1482" s="27">
        <f>Table1[[#This Row],[Total Ballots]]/Table1[[#This Row],[Total Voters]]</f>
        <v>0.5791505791505791</v>
      </c>
    </row>
    <row r="1483" spans="1:24" s="12" customFormat="1" hidden="1" x14ac:dyDescent="0.25">
      <c r="A1483" s="22" t="s">
        <v>23</v>
      </c>
      <c r="B1483" s="23">
        <v>2011</v>
      </c>
      <c r="C1483" s="23"/>
      <c r="D1483" s="24" t="s">
        <v>70</v>
      </c>
      <c r="E1483" s="25">
        <v>214.981528</v>
      </c>
      <c r="F1483" s="25">
        <v>207.08182600000001</v>
      </c>
      <c r="G1483" s="25">
        <v>422.06335300000001</v>
      </c>
      <c r="H1483" s="44">
        <v>194</v>
      </c>
      <c r="I1483" s="44">
        <v>166</v>
      </c>
      <c r="J1483" s="44"/>
      <c r="K1483" s="44">
        <v>360</v>
      </c>
      <c r="L1483" s="25">
        <v>149</v>
      </c>
      <c r="M1483" s="25">
        <v>127</v>
      </c>
      <c r="N1483" s="25"/>
      <c r="O1483" s="26">
        <v>276</v>
      </c>
      <c r="P1483" s="27">
        <f>Table1[[#This Row],[Female Voters]]/Table1[[#This Row],[Female Population]]</f>
        <v>0.90240311251299699</v>
      </c>
      <c r="Q1483" s="27">
        <f>Table1[[#This Row],[Male Voters]]/Table1[[#This Row],[Male Population]]</f>
        <v>0.80161549280524502</v>
      </c>
      <c r="R1483" s="27">
        <f>Table1[[#This Row],[Total Voters]]/Table1[[#This Row],[Total Population]]</f>
        <v>0.85295251871820299</v>
      </c>
      <c r="S1483" s="27">
        <f>Table1[[#This Row],[Female Ballots]]/Table1[[#This Row],[Female Population]]</f>
        <v>0.69308280290946678</v>
      </c>
      <c r="T1483" s="27">
        <f>Table1[[#This Row],[Male Ballots]]/Table1[[#This Row],[Male Population]]</f>
        <v>0.6132841420859404</v>
      </c>
      <c r="U1483" s="27">
        <f>Table1[[#This Row],[Total Ballots]]/Table1[[#This Row],[Total Population]]</f>
        <v>0.65393026435062229</v>
      </c>
      <c r="V1483" s="27">
        <f>Table1[[#This Row],[Female Ballots]]/Table1[[#This Row],[Female Voters]]</f>
        <v>0.76804123711340211</v>
      </c>
      <c r="W1483" s="27">
        <f>Table1[[#This Row],[Male Ballots]]/Table1[[#This Row],[Male Voters]]</f>
        <v>0.76506024096385539</v>
      </c>
      <c r="X1483" s="27">
        <f>Table1[[#This Row],[Total Ballots]]/Table1[[#This Row],[Total Voters]]</f>
        <v>0.76666666666666672</v>
      </c>
    </row>
    <row r="1484" spans="1:24" s="12" customFormat="1" hidden="1" x14ac:dyDescent="0.25">
      <c r="A1484" s="22" t="s">
        <v>23</v>
      </c>
      <c r="B1484" s="23">
        <v>2011</v>
      </c>
      <c r="C1484" s="23"/>
      <c r="D1484" s="24" t="s">
        <v>71</v>
      </c>
      <c r="E1484" s="25">
        <v>285.68159299999996</v>
      </c>
      <c r="F1484" s="25">
        <v>231.49457699999999</v>
      </c>
      <c r="G1484" s="25">
        <v>517.17617000000007</v>
      </c>
      <c r="H1484" s="44">
        <v>246</v>
      </c>
      <c r="I1484" s="44">
        <v>208</v>
      </c>
      <c r="J1484" s="44"/>
      <c r="K1484" s="44">
        <v>454</v>
      </c>
      <c r="L1484" s="25">
        <v>202</v>
      </c>
      <c r="M1484" s="25">
        <v>169</v>
      </c>
      <c r="N1484" s="25"/>
      <c r="O1484" s="26">
        <v>371</v>
      </c>
      <c r="P1484" s="27">
        <f>Table1[[#This Row],[Female Voters]]/Table1[[#This Row],[Female Population]]</f>
        <v>0.86109853076883403</v>
      </c>
      <c r="Q1484" s="27">
        <f>Table1[[#This Row],[Male Voters]]/Table1[[#This Row],[Male Population]]</f>
        <v>0.89850916896424748</v>
      </c>
      <c r="R1484" s="27">
        <f>Table1[[#This Row],[Total Voters]]/Table1[[#This Row],[Total Population]]</f>
        <v>0.87784400429741372</v>
      </c>
      <c r="S1484" s="27">
        <f>Table1[[#This Row],[Female Ballots]]/Table1[[#This Row],[Female Population]]</f>
        <v>0.70708090737928653</v>
      </c>
      <c r="T1484" s="27">
        <f>Table1[[#This Row],[Male Ballots]]/Table1[[#This Row],[Male Population]]</f>
        <v>0.73003869978345115</v>
      </c>
      <c r="U1484" s="27">
        <f>Table1[[#This Row],[Total Ballots]]/Table1[[#This Row],[Total Population]]</f>
        <v>0.71735710483334902</v>
      </c>
      <c r="V1484" s="27">
        <f>Table1[[#This Row],[Female Ballots]]/Table1[[#This Row],[Female Voters]]</f>
        <v>0.82113821138211385</v>
      </c>
      <c r="W1484" s="27">
        <f>Table1[[#This Row],[Male Ballots]]/Table1[[#This Row],[Male Voters]]</f>
        <v>0.8125</v>
      </c>
      <c r="X1484" s="27">
        <f>Table1[[#This Row],[Total Ballots]]/Table1[[#This Row],[Total Voters]]</f>
        <v>0.81718061674008813</v>
      </c>
    </row>
    <row r="1485" spans="1:24" s="12" customFormat="1" hidden="1" x14ac:dyDescent="0.25">
      <c r="A1485" s="22" t="s">
        <v>23</v>
      </c>
      <c r="B1485" s="23">
        <v>2011</v>
      </c>
      <c r="C1485" s="23"/>
      <c r="D1485" s="24" t="s">
        <v>453</v>
      </c>
      <c r="E1485" s="25">
        <v>1144.6105500000001</v>
      </c>
      <c r="F1485" s="25">
        <v>1105.3892499999999</v>
      </c>
      <c r="G1485" s="25">
        <v>2249.9998000000001</v>
      </c>
      <c r="H1485" s="44">
        <v>787</v>
      </c>
      <c r="I1485" s="44">
        <v>708</v>
      </c>
      <c r="J1485" s="44"/>
      <c r="K1485" s="44">
        <v>1495</v>
      </c>
      <c r="L1485" s="25">
        <v>507</v>
      </c>
      <c r="M1485" s="25">
        <v>446</v>
      </c>
      <c r="N1485" s="25"/>
      <c r="O1485" s="26">
        <v>953</v>
      </c>
      <c r="P1485" s="27">
        <f>Table1[[#This Row],[Female Voters]]/Table1[[#This Row],[Female Population]]</f>
        <v>0.68757010845304534</v>
      </c>
      <c r="Q1485" s="27">
        <f>Table1[[#This Row],[Male Voters]]/Table1[[#This Row],[Male Population]]</f>
        <v>0.64049835838370961</v>
      </c>
      <c r="R1485" s="27">
        <f>Table1[[#This Row],[Total Voters]]/Table1[[#This Row],[Total Population]]</f>
        <v>0.66444450350617812</v>
      </c>
      <c r="S1485" s="27">
        <f>Table1[[#This Row],[Female Ballots]]/Table1[[#This Row],[Female Population]]</f>
        <v>0.44294541929567216</v>
      </c>
      <c r="T1485" s="27">
        <f>Table1[[#This Row],[Male Ballots]]/Table1[[#This Row],[Male Population]]</f>
        <v>0.40347777943380581</v>
      </c>
      <c r="U1485" s="27">
        <f>Table1[[#This Row],[Total Ballots]]/Table1[[#This Row],[Total Population]]</f>
        <v>0.42355559320494163</v>
      </c>
      <c r="V1485" s="27">
        <f>Table1[[#This Row],[Female Ballots]]/Table1[[#This Row],[Female Voters]]</f>
        <v>0.64421855146124518</v>
      </c>
      <c r="W1485" s="27">
        <f>Table1[[#This Row],[Male Ballots]]/Table1[[#This Row],[Male Voters]]</f>
        <v>0.62994350282485878</v>
      </c>
      <c r="X1485" s="27">
        <f>Table1[[#This Row],[Total Ballots]]/Table1[[#This Row],[Total Voters]]</f>
        <v>0.63745819397993309</v>
      </c>
    </row>
    <row r="1486" spans="1:24" s="12" customFormat="1" hidden="1" x14ac:dyDescent="0.25">
      <c r="A1486" s="22" t="s">
        <v>57</v>
      </c>
      <c r="B1486" s="23">
        <v>2011</v>
      </c>
      <c r="C1486" s="23"/>
      <c r="D1486" s="24" t="s">
        <v>66</v>
      </c>
      <c r="E1486" s="25">
        <v>4232.2953299999999</v>
      </c>
      <c r="F1486" s="25">
        <v>4918.2368100000003</v>
      </c>
      <c r="G1486" s="25">
        <v>9150.5321500000009</v>
      </c>
      <c r="H1486" s="44">
        <v>1886</v>
      </c>
      <c r="I1486" s="44">
        <v>1629</v>
      </c>
      <c r="J1486" s="44">
        <v>1</v>
      </c>
      <c r="K1486" s="44">
        <v>3516</v>
      </c>
      <c r="L1486" s="25">
        <v>326</v>
      </c>
      <c r="M1486" s="25">
        <v>262</v>
      </c>
      <c r="N1486" s="25"/>
      <c r="O1486" s="26">
        <v>588</v>
      </c>
      <c r="P1486" s="27">
        <f>Table1[[#This Row],[Female Voters]]/Table1[[#This Row],[Female Population]]</f>
        <v>0.44562107625887254</v>
      </c>
      <c r="Q1486" s="27">
        <f>Table1[[#This Row],[Male Voters]]/Table1[[#This Row],[Male Population]]</f>
        <v>0.33121625959283563</v>
      </c>
      <c r="R1486" s="27">
        <f>Table1[[#This Row],[Total Voters]]/Table1[[#This Row],[Total Population]]</f>
        <v>0.38423994827448366</v>
      </c>
      <c r="S1486" s="27">
        <f>Table1[[#This Row],[Female Ballots]]/Table1[[#This Row],[Female Population]]</f>
        <v>7.7026760795542118E-2</v>
      </c>
      <c r="T1486" s="27">
        <f>Table1[[#This Row],[Male Ballots]]/Table1[[#This Row],[Male Population]]</f>
        <v>5.3271123396760552E-2</v>
      </c>
      <c r="U1486" s="27">
        <f>Table1[[#This Row],[Total Ballots]]/Table1[[#This Row],[Total Population]]</f>
        <v>6.4258557902558702E-2</v>
      </c>
      <c r="V1486" s="27">
        <f>Table1[[#This Row],[Female Ballots]]/Table1[[#This Row],[Female Voters]]</f>
        <v>0.1728525980911983</v>
      </c>
      <c r="W1486" s="27">
        <f>Table1[[#This Row],[Male Ballots]]/Table1[[#This Row],[Male Voters]]</f>
        <v>0.16083486801718846</v>
      </c>
      <c r="X1486" s="27">
        <f>Table1[[#This Row],[Total Ballots]]/Table1[[#This Row],[Total Voters]]</f>
        <v>0.16723549488054607</v>
      </c>
    </row>
    <row r="1487" spans="1:24" s="12" customFormat="1" hidden="1" x14ac:dyDescent="0.25">
      <c r="A1487" s="22" t="s">
        <v>57</v>
      </c>
      <c r="B1487" s="23">
        <v>2011</v>
      </c>
      <c r="C1487" s="23"/>
      <c r="D1487" s="24" t="s">
        <v>67</v>
      </c>
      <c r="E1487" s="25">
        <v>5714.0494200000003</v>
      </c>
      <c r="F1487" s="25">
        <v>6197.9028199999993</v>
      </c>
      <c r="G1487" s="25">
        <v>11911.952229999999</v>
      </c>
      <c r="H1487" s="44">
        <v>2641</v>
      </c>
      <c r="I1487" s="44">
        <v>2230</v>
      </c>
      <c r="J1487" s="44"/>
      <c r="K1487" s="44">
        <v>4871</v>
      </c>
      <c r="L1487" s="25">
        <v>634</v>
      </c>
      <c r="M1487" s="25">
        <v>529</v>
      </c>
      <c r="N1487" s="25"/>
      <c r="O1487" s="26">
        <v>1163</v>
      </c>
      <c r="P1487" s="27">
        <f>Table1[[#This Row],[Female Voters]]/Table1[[#This Row],[Female Population]]</f>
        <v>0.46219411241983971</v>
      </c>
      <c r="Q1487" s="27">
        <f>Table1[[#This Row],[Male Voters]]/Table1[[#This Row],[Male Population]]</f>
        <v>0.35979912314920748</v>
      </c>
      <c r="R1487" s="27">
        <f>Table1[[#This Row],[Total Voters]]/Table1[[#This Row],[Total Population]]</f>
        <v>0.40891701930540736</v>
      </c>
      <c r="S1487" s="27">
        <f>Table1[[#This Row],[Female Ballots]]/Table1[[#This Row],[Female Population]]</f>
        <v>0.11095458813865142</v>
      </c>
      <c r="T1487" s="27">
        <f>Table1[[#This Row],[Male Ballots]]/Table1[[#This Row],[Male Population]]</f>
        <v>8.5351451186516034E-2</v>
      </c>
      <c r="U1487" s="27">
        <f>Table1[[#This Row],[Total Ballots]]/Table1[[#This Row],[Total Population]]</f>
        <v>9.7633030887330899E-2</v>
      </c>
      <c r="V1487" s="27">
        <f>Table1[[#This Row],[Female Ballots]]/Table1[[#This Row],[Female Voters]]</f>
        <v>0.2400605831124574</v>
      </c>
      <c r="W1487" s="27">
        <f>Table1[[#This Row],[Male Ballots]]/Table1[[#This Row],[Male Voters]]</f>
        <v>0.23721973094170404</v>
      </c>
      <c r="X1487" s="27">
        <f>Table1[[#This Row],[Total Ballots]]/Table1[[#This Row],[Total Voters]]</f>
        <v>0.23876000821186616</v>
      </c>
    </row>
    <row r="1488" spans="1:24" s="12" customFormat="1" hidden="1" x14ac:dyDescent="0.25">
      <c r="A1488" s="22" t="s">
        <v>57</v>
      </c>
      <c r="B1488" s="23">
        <v>2011</v>
      </c>
      <c r="C1488" s="23"/>
      <c r="D1488" s="24" t="s">
        <v>68</v>
      </c>
      <c r="E1488" s="25">
        <v>5235.5605699999996</v>
      </c>
      <c r="F1488" s="25">
        <v>5520.3614199999993</v>
      </c>
      <c r="G1488" s="25">
        <v>10755.921989999999</v>
      </c>
      <c r="H1488" s="44">
        <v>2541</v>
      </c>
      <c r="I1488" s="44">
        <v>2254</v>
      </c>
      <c r="J1488" s="44">
        <v>1</v>
      </c>
      <c r="K1488" s="44">
        <v>4796</v>
      </c>
      <c r="L1488" s="25">
        <v>906</v>
      </c>
      <c r="M1488" s="25">
        <v>845</v>
      </c>
      <c r="N1488" s="25"/>
      <c r="O1488" s="26">
        <v>1751</v>
      </c>
      <c r="P1488" s="27">
        <f>Table1[[#This Row],[Female Voters]]/Table1[[#This Row],[Female Population]]</f>
        <v>0.48533484925378301</v>
      </c>
      <c r="Q1488" s="27">
        <f>Table1[[#This Row],[Male Voters]]/Table1[[#This Row],[Male Population]]</f>
        <v>0.40830659960666132</v>
      </c>
      <c r="R1488" s="27">
        <f>Table1[[#This Row],[Total Voters]]/Table1[[#This Row],[Total Population]]</f>
        <v>0.4458938996079499</v>
      </c>
      <c r="S1488" s="27">
        <f>Table1[[#This Row],[Female Ballots]]/Table1[[#This Row],[Female Population]]</f>
        <v>0.17304737246120716</v>
      </c>
      <c r="T1488" s="27">
        <f>Table1[[#This Row],[Male Ballots]]/Table1[[#This Row],[Male Population]]</f>
        <v>0.15306968796256823</v>
      </c>
      <c r="U1488" s="27">
        <f>Table1[[#This Row],[Total Ballots]]/Table1[[#This Row],[Total Population]]</f>
        <v>0.16279404049489579</v>
      </c>
      <c r="V1488" s="27">
        <f>Table1[[#This Row],[Female Ballots]]/Table1[[#This Row],[Female Voters]]</f>
        <v>0.35655253837072021</v>
      </c>
      <c r="W1488" s="27">
        <f>Table1[[#This Row],[Male Ballots]]/Table1[[#This Row],[Male Voters]]</f>
        <v>0.37488908606921029</v>
      </c>
      <c r="X1488" s="27">
        <f>Table1[[#This Row],[Total Ballots]]/Table1[[#This Row],[Total Voters]]</f>
        <v>0.3650959132610509</v>
      </c>
    </row>
    <row r="1489" spans="1:24" s="12" customFormat="1" hidden="1" x14ac:dyDescent="0.25">
      <c r="A1489" s="22" t="s">
        <v>57</v>
      </c>
      <c r="B1489" s="23">
        <v>2011</v>
      </c>
      <c r="C1489" s="23"/>
      <c r="D1489" s="24" t="s">
        <v>69</v>
      </c>
      <c r="E1489" s="25">
        <v>5279.2892099999999</v>
      </c>
      <c r="F1489" s="25">
        <v>5536.2359099999994</v>
      </c>
      <c r="G1489" s="25">
        <v>10815.52513</v>
      </c>
      <c r="H1489" s="44">
        <v>3236</v>
      </c>
      <c r="I1489" s="44">
        <v>2909</v>
      </c>
      <c r="J1489" s="44"/>
      <c r="K1489" s="44">
        <v>6145</v>
      </c>
      <c r="L1489" s="25">
        <v>1686</v>
      </c>
      <c r="M1489" s="25">
        <v>1485</v>
      </c>
      <c r="N1489" s="25"/>
      <c r="O1489" s="26">
        <v>3171</v>
      </c>
      <c r="P1489" s="27">
        <f>Table1[[#This Row],[Female Voters]]/Table1[[#This Row],[Female Population]]</f>
        <v>0.61296130431164619</v>
      </c>
      <c r="Q1489" s="27">
        <f>Table1[[#This Row],[Male Voters]]/Table1[[#This Row],[Male Population]]</f>
        <v>0.52544726187435897</v>
      </c>
      <c r="R1489" s="27">
        <f>Table1[[#This Row],[Total Voters]]/Table1[[#This Row],[Total Population]]</f>
        <v>0.56816473783182819</v>
      </c>
      <c r="S1489" s="27">
        <f>Table1[[#This Row],[Female Ballots]]/Table1[[#This Row],[Female Population]]</f>
        <v>0.31936117400167968</v>
      </c>
      <c r="T1489" s="27">
        <f>Table1[[#This Row],[Male Ballots]]/Table1[[#This Row],[Male Population]]</f>
        <v>0.26823278923459026</v>
      </c>
      <c r="U1489" s="27">
        <f>Table1[[#This Row],[Total Ballots]]/Table1[[#This Row],[Total Population]]</f>
        <v>0.29318964746374732</v>
      </c>
      <c r="V1489" s="27">
        <f>Table1[[#This Row],[Female Ballots]]/Table1[[#This Row],[Female Voters]]</f>
        <v>0.52101359703337458</v>
      </c>
      <c r="W1489" s="27">
        <f>Table1[[#This Row],[Male Ballots]]/Table1[[#This Row],[Male Voters]]</f>
        <v>0.51048470264695767</v>
      </c>
      <c r="X1489" s="27">
        <f>Table1[[#This Row],[Total Ballots]]/Table1[[#This Row],[Total Voters]]</f>
        <v>0.51602929210740445</v>
      </c>
    </row>
    <row r="1490" spans="1:24" s="12" customFormat="1" hidden="1" x14ac:dyDescent="0.25">
      <c r="A1490" s="22" t="s">
        <v>57</v>
      </c>
      <c r="B1490" s="23">
        <v>2011</v>
      </c>
      <c r="C1490" s="23"/>
      <c r="D1490" s="24" t="s">
        <v>70</v>
      </c>
      <c r="E1490" s="25">
        <v>4764.8182699999998</v>
      </c>
      <c r="F1490" s="25">
        <v>4759.2062100000003</v>
      </c>
      <c r="G1490" s="25">
        <v>9524.02448</v>
      </c>
      <c r="H1490" s="44">
        <v>3529</v>
      </c>
      <c r="I1490" s="44">
        <v>3304</v>
      </c>
      <c r="J1490" s="44"/>
      <c r="K1490" s="44">
        <v>6833</v>
      </c>
      <c r="L1490" s="25">
        <v>2443</v>
      </c>
      <c r="M1490" s="25">
        <v>2222</v>
      </c>
      <c r="N1490" s="25"/>
      <c r="O1490" s="26">
        <v>4665</v>
      </c>
      <c r="P1490" s="27">
        <f>Table1[[#This Row],[Female Voters]]/Table1[[#This Row],[Female Population]]</f>
        <v>0.74063685119306766</v>
      </c>
      <c r="Q1490" s="27">
        <f>Table1[[#This Row],[Male Voters]]/Table1[[#This Row],[Male Population]]</f>
        <v>0.69423341923232185</v>
      </c>
      <c r="R1490" s="27">
        <f>Table1[[#This Row],[Total Voters]]/Table1[[#This Row],[Total Population]]</f>
        <v>0.71744880689344892</v>
      </c>
      <c r="S1490" s="27">
        <f>Table1[[#This Row],[Female Ballots]]/Table1[[#This Row],[Female Population]]</f>
        <v>0.51271630135014579</v>
      </c>
      <c r="T1490" s="27">
        <f>Table1[[#This Row],[Male Ballots]]/Table1[[#This Row],[Male Population]]</f>
        <v>0.46688458157815355</v>
      </c>
      <c r="U1490" s="27">
        <f>Table1[[#This Row],[Total Ballots]]/Table1[[#This Row],[Total Population]]</f>
        <v>0.48981394470334244</v>
      </c>
      <c r="V1490" s="27">
        <f>Table1[[#This Row],[Female Ballots]]/Table1[[#This Row],[Female Voters]]</f>
        <v>0.69226409747803908</v>
      </c>
      <c r="W1490" s="27">
        <f>Table1[[#This Row],[Male Ballots]]/Table1[[#This Row],[Male Voters]]</f>
        <v>0.67251815980629537</v>
      </c>
      <c r="X1490" s="27">
        <f>Table1[[#This Row],[Total Ballots]]/Table1[[#This Row],[Total Voters]]</f>
        <v>0.68271623006000293</v>
      </c>
    </row>
    <row r="1491" spans="1:24" s="12" customFormat="1" hidden="1" x14ac:dyDescent="0.25">
      <c r="A1491" s="22" t="s">
        <v>57</v>
      </c>
      <c r="B1491" s="23">
        <v>2011</v>
      </c>
      <c r="C1491" s="23"/>
      <c r="D1491" s="24" t="s">
        <v>71</v>
      </c>
      <c r="E1491" s="25">
        <v>5631.9244890000009</v>
      </c>
      <c r="F1491" s="25">
        <v>5100.1695129999998</v>
      </c>
      <c r="G1491" s="25">
        <v>10732.094000000001</v>
      </c>
      <c r="H1491" s="44">
        <v>4496</v>
      </c>
      <c r="I1491" s="44">
        <v>4143</v>
      </c>
      <c r="J1491" s="44"/>
      <c r="K1491" s="44">
        <v>8639</v>
      </c>
      <c r="L1491" s="25">
        <v>3405</v>
      </c>
      <c r="M1491" s="25">
        <v>3227</v>
      </c>
      <c r="N1491" s="25"/>
      <c r="O1491" s="26">
        <v>6632</v>
      </c>
      <c r="P1491" s="27">
        <f>Table1[[#This Row],[Female Voters]]/Table1[[#This Row],[Female Population]]</f>
        <v>0.79830615782959569</v>
      </c>
      <c r="Q1491" s="27">
        <f>Table1[[#This Row],[Male Voters]]/Table1[[#This Row],[Male Population]]</f>
        <v>0.81232594121426016</v>
      </c>
      <c r="R1491" s="27">
        <f>Table1[[#This Row],[Total Voters]]/Table1[[#This Row],[Total Population]]</f>
        <v>0.80496872278606568</v>
      </c>
      <c r="S1491" s="27">
        <f>Table1[[#This Row],[Female Ballots]]/Table1[[#This Row],[Female Population]]</f>
        <v>0.60458907193277878</v>
      </c>
      <c r="T1491" s="27">
        <f>Table1[[#This Row],[Male Ballots]]/Table1[[#This Row],[Male Population]]</f>
        <v>0.63272406765590583</v>
      </c>
      <c r="U1491" s="27">
        <f>Table1[[#This Row],[Total Ballots]]/Table1[[#This Row],[Total Population]]</f>
        <v>0.6179595519755976</v>
      </c>
      <c r="V1491" s="27">
        <f>Table1[[#This Row],[Female Ballots]]/Table1[[#This Row],[Female Voters]]</f>
        <v>0.75733985765124556</v>
      </c>
      <c r="W1491" s="27">
        <f>Table1[[#This Row],[Male Ballots]]/Table1[[#This Row],[Male Voters]]</f>
        <v>0.77890417571807868</v>
      </c>
      <c r="X1491" s="27">
        <f>Table1[[#This Row],[Total Ballots]]/Table1[[#This Row],[Total Voters]]</f>
        <v>0.76768144461164489</v>
      </c>
    </row>
    <row r="1492" spans="1:24" s="12" customFormat="1" hidden="1" x14ac:dyDescent="0.25">
      <c r="A1492" s="22" t="s">
        <v>57</v>
      </c>
      <c r="B1492" s="23">
        <v>2011</v>
      </c>
      <c r="C1492" s="23"/>
      <c r="D1492" s="24" t="s">
        <v>453</v>
      </c>
      <c r="E1492" s="25">
        <v>44182.586799999997</v>
      </c>
      <c r="F1492" s="25">
        <v>45917.412600000003</v>
      </c>
      <c r="G1492" s="25">
        <v>90099.999400000001</v>
      </c>
      <c r="H1492" s="44">
        <v>18329</v>
      </c>
      <c r="I1492" s="44">
        <v>16469</v>
      </c>
      <c r="J1492" s="44">
        <v>2</v>
      </c>
      <c r="K1492" s="44">
        <v>34800</v>
      </c>
      <c r="L1492" s="25">
        <v>9400</v>
      </c>
      <c r="M1492" s="25">
        <v>8570</v>
      </c>
      <c r="N1492" s="25"/>
      <c r="O1492" s="26">
        <v>17970</v>
      </c>
      <c r="P1492" s="27">
        <f>Table1[[#This Row],[Female Voters]]/Table1[[#This Row],[Female Population]]</f>
        <v>0.41484669249832157</v>
      </c>
      <c r="Q1492" s="27">
        <f>Table1[[#This Row],[Male Voters]]/Table1[[#This Row],[Male Population]]</f>
        <v>0.35866567969467861</v>
      </c>
      <c r="R1492" s="27">
        <f>Table1[[#This Row],[Total Voters]]/Table1[[#This Row],[Total Population]]</f>
        <v>0.38623751644553284</v>
      </c>
      <c r="S1492" s="27">
        <f>Table1[[#This Row],[Female Ballots]]/Table1[[#This Row],[Female Population]]</f>
        <v>0.21275350043560601</v>
      </c>
      <c r="T1492" s="27">
        <f>Table1[[#This Row],[Male Ballots]]/Table1[[#This Row],[Male Population]]</f>
        <v>0.1866394362124838</v>
      </c>
      <c r="U1492" s="27">
        <f>Table1[[#This Row],[Total Ballots]]/Table1[[#This Row],[Total Population]]</f>
        <v>0.19944506237144324</v>
      </c>
      <c r="V1492" s="27">
        <f>Table1[[#This Row],[Female Ballots]]/Table1[[#This Row],[Female Voters]]</f>
        <v>0.51284849146161815</v>
      </c>
      <c r="W1492" s="27">
        <f>Table1[[#This Row],[Male Ballots]]/Table1[[#This Row],[Male Voters]]</f>
        <v>0.52037160726212883</v>
      </c>
      <c r="X1492" s="27">
        <f>Table1[[#This Row],[Total Ballots]]/Table1[[#This Row],[Total Voters]]</f>
        <v>0.51637931034482754</v>
      </c>
    </row>
    <row r="1493" spans="1:24" s="12" customFormat="1" hidden="1" x14ac:dyDescent="0.25">
      <c r="A1493" s="22" t="s">
        <v>55</v>
      </c>
      <c r="B1493" s="23">
        <v>2011</v>
      </c>
      <c r="C1493" s="23"/>
      <c r="D1493" s="24" t="s">
        <v>66</v>
      </c>
      <c r="E1493" s="25">
        <v>2924.5333679999999</v>
      </c>
      <c r="F1493" s="25">
        <v>3477.4537110000001</v>
      </c>
      <c r="G1493" s="25">
        <v>6401.9870799999999</v>
      </c>
      <c r="H1493" s="44">
        <v>1440</v>
      </c>
      <c r="I1493" s="44">
        <v>1470</v>
      </c>
      <c r="J1493" s="44">
        <v>20</v>
      </c>
      <c r="K1493" s="44">
        <v>2930</v>
      </c>
      <c r="L1493" s="25">
        <v>275</v>
      </c>
      <c r="M1493" s="25">
        <v>303</v>
      </c>
      <c r="N1493" s="25">
        <v>3</v>
      </c>
      <c r="O1493" s="26">
        <v>581</v>
      </c>
      <c r="P1493" s="27">
        <f>Table1[[#This Row],[Female Voters]]/Table1[[#This Row],[Female Population]]</f>
        <v>0.49238624382144514</v>
      </c>
      <c r="Q1493" s="27">
        <f>Table1[[#This Row],[Male Voters]]/Table1[[#This Row],[Male Population]]</f>
        <v>0.42272309631327254</v>
      </c>
      <c r="R1493" s="27">
        <f>Table1[[#This Row],[Total Voters]]/Table1[[#This Row],[Total Population]]</f>
        <v>0.45767040192152342</v>
      </c>
      <c r="S1493" s="27">
        <f>Table1[[#This Row],[Female Ballots]]/Table1[[#This Row],[Female Population]]</f>
        <v>9.4032095174234304E-2</v>
      </c>
      <c r="T1493" s="27">
        <f>Table1[[#This Row],[Male Ballots]]/Table1[[#This Row],[Male Population]]</f>
        <v>8.7132719852327595E-2</v>
      </c>
      <c r="U1493" s="27">
        <f>Table1[[#This Row],[Total Ballots]]/Table1[[#This Row],[Total Population]]</f>
        <v>9.0753072872493207E-2</v>
      </c>
      <c r="V1493" s="27">
        <f>Table1[[#This Row],[Female Ballots]]/Table1[[#This Row],[Female Voters]]</f>
        <v>0.19097222222222221</v>
      </c>
      <c r="W1493" s="27">
        <f>Table1[[#This Row],[Male Ballots]]/Table1[[#This Row],[Male Voters]]</f>
        <v>0.20612244897959184</v>
      </c>
      <c r="X1493" s="27">
        <f>Table1[[#This Row],[Total Ballots]]/Table1[[#This Row],[Total Voters]]</f>
        <v>0.19829351535836179</v>
      </c>
    </row>
    <row r="1494" spans="1:24" s="12" customFormat="1" hidden="1" x14ac:dyDescent="0.25">
      <c r="A1494" s="22" t="s">
        <v>55</v>
      </c>
      <c r="B1494" s="23">
        <v>2011</v>
      </c>
      <c r="C1494" s="23"/>
      <c r="D1494" s="24" t="s">
        <v>67</v>
      </c>
      <c r="E1494" s="25">
        <v>3877.1842200000001</v>
      </c>
      <c r="F1494" s="25">
        <v>4786.97397</v>
      </c>
      <c r="G1494" s="25">
        <v>8664.1581999999999</v>
      </c>
      <c r="H1494" s="44">
        <v>2283</v>
      </c>
      <c r="I1494" s="44">
        <v>1970</v>
      </c>
      <c r="J1494" s="44">
        <v>26</v>
      </c>
      <c r="K1494" s="44">
        <v>4279</v>
      </c>
      <c r="L1494" s="25">
        <v>633</v>
      </c>
      <c r="M1494" s="25">
        <v>467</v>
      </c>
      <c r="N1494" s="25">
        <v>5</v>
      </c>
      <c r="O1494" s="26">
        <v>1105</v>
      </c>
      <c r="P1494" s="27">
        <f>Table1[[#This Row],[Female Voters]]/Table1[[#This Row],[Female Population]]</f>
        <v>0.58882938505305271</v>
      </c>
      <c r="Q1494" s="27">
        <f>Table1[[#This Row],[Male Voters]]/Table1[[#This Row],[Male Population]]</f>
        <v>0.41153346818804615</v>
      </c>
      <c r="R1494" s="27">
        <f>Table1[[#This Row],[Total Voters]]/Table1[[#This Row],[Total Population]]</f>
        <v>0.49387371527911389</v>
      </c>
      <c r="S1494" s="27">
        <f>Table1[[#This Row],[Female Ballots]]/Table1[[#This Row],[Female Population]]</f>
        <v>0.16326281241287008</v>
      </c>
      <c r="T1494" s="27">
        <f>Table1[[#This Row],[Male Ballots]]/Table1[[#This Row],[Male Population]]</f>
        <v>9.7556410986709419E-2</v>
      </c>
      <c r="U1494" s="27">
        <f>Table1[[#This Row],[Total Ballots]]/Table1[[#This Row],[Total Population]]</f>
        <v>0.12753691408820306</v>
      </c>
      <c r="V1494" s="27">
        <f>Table1[[#This Row],[Female Ballots]]/Table1[[#This Row],[Female Voters]]</f>
        <v>0.27726675427069647</v>
      </c>
      <c r="W1494" s="27">
        <f>Table1[[#This Row],[Male Ballots]]/Table1[[#This Row],[Male Voters]]</f>
        <v>0.23705583756345178</v>
      </c>
      <c r="X1494" s="27">
        <f>Table1[[#This Row],[Total Ballots]]/Table1[[#This Row],[Total Voters]]</f>
        <v>0.2582379060528161</v>
      </c>
    </row>
    <row r="1495" spans="1:24" s="12" customFormat="1" hidden="1" x14ac:dyDescent="0.25">
      <c r="A1495" s="22" t="s">
        <v>55</v>
      </c>
      <c r="B1495" s="23">
        <v>2011</v>
      </c>
      <c r="C1495" s="23"/>
      <c r="D1495" s="24" t="s">
        <v>68</v>
      </c>
      <c r="E1495" s="25">
        <v>3895.7713800000001</v>
      </c>
      <c r="F1495" s="25">
        <v>4561.3696099999997</v>
      </c>
      <c r="G1495" s="25">
        <v>8457.1409899999999</v>
      </c>
      <c r="H1495" s="44">
        <v>2404</v>
      </c>
      <c r="I1495" s="44">
        <v>2075</v>
      </c>
      <c r="J1495" s="44">
        <v>15</v>
      </c>
      <c r="K1495" s="44">
        <v>4494</v>
      </c>
      <c r="L1495" s="25">
        <v>895</v>
      </c>
      <c r="M1495" s="25">
        <v>748</v>
      </c>
      <c r="N1495" s="25">
        <v>3</v>
      </c>
      <c r="O1495" s="26">
        <v>1646</v>
      </c>
      <c r="P1495" s="27">
        <f>Table1[[#This Row],[Female Voters]]/Table1[[#This Row],[Female Population]]</f>
        <v>0.61707933179590224</v>
      </c>
      <c r="Q1495" s="27">
        <f>Table1[[#This Row],[Male Voters]]/Table1[[#This Row],[Male Population]]</f>
        <v>0.45490722686688839</v>
      </c>
      <c r="R1495" s="27">
        <f>Table1[[#This Row],[Total Voters]]/Table1[[#This Row],[Total Population]]</f>
        <v>0.53138525245279133</v>
      </c>
      <c r="S1495" s="27">
        <f>Table1[[#This Row],[Female Ballots]]/Table1[[#This Row],[Female Population]]</f>
        <v>0.22973627369273397</v>
      </c>
      <c r="T1495" s="27">
        <f>Table1[[#This Row],[Male Ballots]]/Table1[[#This Row],[Male Population]]</f>
        <v>0.16398583407056988</v>
      </c>
      <c r="U1495" s="27">
        <f>Table1[[#This Row],[Total Ballots]]/Table1[[#This Row],[Total Population]]</f>
        <v>0.19462842134786262</v>
      </c>
      <c r="V1495" s="27">
        <f>Table1[[#This Row],[Female Ballots]]/Table1[[#This Row],[Female Voters]]</f>
        <v>0.37229617304492513</v>
      </c>
      <c r="W1495" s="27">
        <f>Table1[[#This Row],[Male Ballots]]/Table1[[#This Row],[Male Voters]]</f>
        <v>0.36048192771084336</v>
      </c>
      <c r="X1495" s="27">
        <f>Table1[[#This Row],[Total Ballots]]/Table1[[#This Row],[Total Voters]]</f>
        <v>0.36626613262127283</v>
      </c>
    </row>
    <row r="1496" spans="1:24" s="12" customFormat="1" hidden="1" x14ac:dyDescent="0.25">
      <c r="A1496" s="22" t="s">
        <v>55</v>
      </c>
      <c r="B1496" s="23">
        <v>2011</v>
      </c>
      <c r="C1496" s="23"/>
      <c r="D1496" s="24" t="s">
        <v>69</v>
      </c>
      <c r="E1496" s="25">
        <v>5143.2580200000002</v>
      </c>
      <c r="F1496" s="25">
        <v>5479.7420500000007</v>
      </c>
      <c r="G1496" s="25">
        <v>10623.00007</v>
      </c>
      <c r="H1496" s="44">
        <v>3472</v>
      </c>
      <c r="I1496" s="44">
        <v>3018</v>
      </c>
      <c r="J1496" s="44">
        <v>17</v>
      </c>
      <c r="K1496" s="44">
        <v>6507</v>
      </c>
      <c r="L1496" s="25">
        <v>1860</v>
      </c>
      <c r="M1496" s="25">
        <v>1602</v>
      </c>
      <c r="N1496" s="25">
        <v>6</v>
      </c>
      <c r="O1496" s="26">
        <v>3468</v>
      </c>
      <c r="P1496" s="27">
        <f>Table1[[#This Row],[Female Voters]]/Table1[[#This Row],[Female Population]]</f>
        <v>0.67505849142680185</v>
      </c>
      <c r="Q1496" s="27">
        <f>Table1[[#This Row],[Male Voters]]/Table1[[#This Row],[Male Population]]</f>
        <v>0.55075585172845853</v>
      </c>
      <c r="R1496" s="27">
        <f>Table1[[#This Row],[Total Voters]]/Table1[[#This Row],[Total Population]]</f>
        <v>0.61253882680243643</v>
      </c>
      <c r="S1496" s="27">
        <f>Table1[[#This Row],[Female Ballots]]/Table1[[#This Row],[Female Population]]</f>
        <v>0.36163847755007245</v>
      </c>
      <c r="T1496" s="27">
        <f>Table1[[#This Row],[Male Ballots]]/Table1[[#This Row],[Male Population]]</f>
        <v>0.29234952765705452</v>
      </c>
      <c r="U1496" s="27">
        <f>Table1[[#This Row],[Total Ballots]]/Table1[[#This Row],[Total Population]]</f>
        <v>0.32646144941614408</v>
      </c>
      <c r="V1496" s="27">
        <f>Table1[[#This Row],[Female Ballots]]/Table1[[#This Row],[Female Voters]]</f>
        <v>0.5357142857142857</v>
      </c>
      <c r="W1496" s="27">
        <f>Table1[[#This Row],[Male Ballots]]/Table1[[#This Row],[Male Voters]]</f>
        <v>0.53081510934393639</v>
      </c>
      <c r="X1496" s="27">
        <f>Table1[[#This Row],[Total Ballots]]/Table1[[#This Row],[Total Voters]]</f>
        <v>0.53296449976947902</v>
      </c>
    </row>
    <row r="1497" spans="1:24" s="12" customFormat="1" hidden="1" x14ac:dyDescent="0.25">
      <c r="A1497" s="22" t="s">
        <v>55</v>
      </c>
      <c r="B1497" s="23">
        <v>2011</v>
      </c>
      <c r="C1497" s="23"/>
      <c r="D1497" s="24" t="s">
        <v>70</v>
      </c>
      <c r="E1497" s="25">
        <v>5562.7015000000001</v>
      </c>
      <c r="F1497" s="25">
        <v>5527.9655600000006</v>
      </c>
      <c r="G1497" s="25">
        <v>11090.66706</v>
      </c>
      <c r="H1497" s="44">
        <v>4375</v>
      </c>
      <c r="I1497" s="44">
        <v>3943</v>
      </c>
      <c r="J1497" s="44">
        <v>24</v>
      </c>
      <c r="K1497" s="44">
        <v>8342</v>
      </c>
      <c r="L1497" s="25">
        <v>3014</v>
      </c>
      <c r="M1497" s="25">
        <v>2692</v>
      </c>
      <c r="N1497" s="25">
        <v>14</v>
      </c>
      <c r="O1497" s="26">
        <v>5720</v>
      </c>
      <c r="P1497" s="27">
        <f>Table1[[#This Row],[Female Voters]]/Table1[[#This Row],[Female Population]]</f>
        <v>0.78648836361253605</v>
      </c>
      <c r="Q1497" s="27">
        <f>Table1[[#This Row],[Male Voters]]/Table1[[#This Row],[Male Population]]</f>
        <v>0.71328230199755438</v>
      </c>
      <c r="R1497" s="27">
        <f>Table1[[#This Row],[Total Voters]]/Table1[[#This Row],[Total Population]]</f>
        <v>0.75216395505068923</v>
      </c>
      <c r="S1497" s="27">
        <f>Table1[[#This Row],[Female Ballots]]/Table1[[#This Row],[Female Population]]</f>
        <v>0.54182306924072776</v>
      </c>
      <c r="T1497" s="27">
        <f>Table1[[#This Row],[Male Ballots]]/Table1[[#This Row],[Male Population]]</f>
        <v>0.4869784318989136</v>
      </c>
      <c r="U1497" s="27">
        <f>Table1[[#This Row],[Total Ballots]]/Table1[[#This Row],[Total Population]]</f>
        <v>0.51574895982857138</v>
      </c>
      <c r="V1497" s="27">
        <f>Table1[[#This Row],[Female Ballots]]/Table1[[#This Row],[Female Voters]]</f>
        <v>0.6889142857142857</v>
      </c>
      <c r="W1497" s="27">
        <f>Table1[[#This Row],[Male Ballots]]/Table1[[#This Row],[Male Voters]]</f>
        <v>0.68272888663454223</v>
      </c>
      <c r="X1497" s="27">
        <f>Table1[[#This Row],[Total Ballots]]/Table1[[#This Row],[Total Voters]]</f>
        <v>0.68568688563893554</v>
      </c>
    </row>
    <row r="1498" spans="1:24" s="12" customFormat="1" hidden="1" x14ac:dyDescent="0.25">
      <c r="A1498" s="22" t="s">
        <v>55</v>
      </c>
      <c r="B1498" s="23">
        <v>2011</v>
      </c>
      <c r="C1498" s="23"/>
      <c r="D1498" s="24" t="s">
        <v>71</v>
      </c>
      <c r="E1498" s="25">
        <v>6424.1246590000001</v>
      </c>
      <c r="F1498" s="25">
        <v>5720.7013449999995</v>
      </c>
      <c r="G1498" s="25">
        <v>12144.826010000001</v>
      </c>
      <c r="H1498" s="44">
        <v>5313</v>
      </c>
      <c r="I1498" s="44">
        <v>4775</v>
      </c>
      <c r="J1498" s="44">
        <v>29</v>
      </c>
      <c r="K1498" s="44">
        <v>10117</v>
      </c>
      <c r="L1498" s="25">
        <v>4140</v>
      </c>
      <c r="M1498" s="25">
        <v>3767</v>
      </c>
      <c r="N1498" s="25">
        <v>25</v>
      </c>
      <c r="O1498" s="26">
        <v>7932</v>
      </c>
      <c r="P1498" s="27">
        <f>Table1[[#This Row],[Female Voters]]/Table1[[#This Row],[Female Population]]</f>
        <v>0.82703874566889846</v>
      </c>
      <c r="Q1498" s="27">
        <f>Table1[[#This Row],[Male Voters]]/Table1[[#This Row],[Male Population]]</f>
        <v>0.83468786640530357</v>
      </c>
      <c r="R1498" s="27">
        <f>Table1[[#This Row],[Total Voters]]/Table1[[#This Row],[Total Population]]</f>
        <v>0.8330296367909843</v>
      </c>
      <c r="S1498" s="27">
        <f>Table1[[#This Row],[Female Ballots]]/Table1[[#This Row],[Female Population]]</f>
        <v>0.64444577584589491</v>
      </c>
      <c r="T1498" s="27">
        <f>Table1[[#This Row],[Male Ballots]]/Table1[[#This Row],[Male Population]]</f>
        <v>0.6584856948164981</v>
      </c>
      <c r="U1498" s="27">
        <f>Table1[[#This Row],[Total Ballots]]/Table1[[#This Row],[Total Population]]</f>
        <v>0.65311763161273972</v>
      </c>
      <c r="V1498" s="27">
        <f>Table1[[#This Row],[Female Ballots]]/Table1[[#This Row],[Female Voters]]</f>
        <v>0.77922077922077926</v>
      </c>
      <c r="W1498" s="27">
        <f>Table1[[#This Row],[Male Ballots]]/Table1[[#This Row],[Male Voters]]</f>
        <v>0.78890052356020945</v>
      </c>
      <c r="X1498" s="27">
        <f>Table1[[#This Row],[Total Ballots]]/Table1[[#This Row],[Total Voters]]</f>
        <v>0.78402688544034793</v>
      </c>
    </row>
    <row r="1499" spans="1:24" s="12" customFormat="1" hidden="1" x14ac:dyDescent="0.25">
      <c r="A1499" s="22" t="s">
        <v>55</v>
      </c>
      <c r="B1499" s="23">
        <v>2011</v>
      </c>
      <c r="C1499" s="23"/>
      <c r="D1499" s="24" t="s">
        <v>453</v>
      </c>
      <c r="E1499" s="25">
        <v>35499.861299999997</v>
      </c>
      <c r="F1499" s="25">
        <v>37400.135600000001</v>
      </c>
      <c r="G1499" s="25">
        <v>72899.996899999998</v>
      </c>
      <c r="H1499" s="44">
        <v>19287</v>
      </c>
      <c r="I1499" s="44">
        <v>17251</v>
      </c>
      <c r="J1499" s="44">
        <v>131</v>
      </c>
      <c r="K1499" s="44">
        <v>36669</v>
      </c>
      <c r="L1499" s="25">
        <v>10817</v>
      </c>
      <c r="M1499" s="25">
        <v>9579</v>
      </c>
      <c r="N1499" s="25">
        <v>56</v>
      </c>
      <c r="O1499" s="26">
        <v>20452</v>
      </c>
      <c r="P1499" s="27">
        <f>Table1[[#This Row],[Female Voters]]/Table1[[#This Row],[Female Population]]</f>
        <v>0.54329789733572853</v>
      </c>
      <c r="Q1499" s="27">
        <f>Table1[[#This Row],[Male Voters]]/Table1[[#This Row],[Male Population]]</f>
        <v>0.46125501213423409</v>
      </c>
      <c r="R1499" s="27">
        <f>Table1[[#This Row],[Total Voters]]/Table1[[#This Row],[Total Population]]</f>
        <v>0.50300413661608812</v>
      </c>
      <c r="S1499" s="27">
        <f>Table1[[#This Row],[Female Ballots]]/Table1[[#This Row],[Female Population]]</f>
        <v>0.30470541584904731</v>
      </c>
      <c r="T1499" s="27">
        <f>Table1[[#This Row],[Male Ballots]]/Table1[[#This Row],[Male Population]]</f>
        <v>0.2561220660387124</v>
      </c>
      <c r="U1499" s="27">
        <f>Table1[[#This Row],[Total Ballots]]/Table1[[#This Row],[Total Population]]</f>
        <v>0.28054870877504801</v>
      </c>
      <c r="V1499" s="27">
        <f>Table1[[#This Row],[Female Ballots]]/Table1[[#This Row],[Female Voters]]</f>
        <v>0.56084409187535644</v>
      </c>
      <c r="W1499" s="27">
        <f>Table1[[#This Row],[Male Ballots]]/Table1[[#This Row],[Male Voters]]</f>
        <v>0.55527215813576025</v>
      </c>
      <c r="X1499" s="27">
        <f>Table1[[#This Row],[Total Ballots]]/Table1[[#This Row],[Total Voters]]</f>
        <v>0.55774632523384871</v>
      </c>
    </row>
    <row r="1500" spans="1:24" s="12" customFormat="1" hidden="1" x14ac:dyDescent="0.25">
      <c r="A1500" s="22" t="s">
        <v>31</v>
      </c>
      <c r="B1500" s="23">
        <v>2011</v>
      </c>
      <c r="C1500" s="23"/>
      <c r="D1500" s="24" t="s">
        <v>66</v>
      </c>
      <c r="E1500" s="25">
        <v>3179.56149</v>
      </c>
      <c r="F1500" s="25">
        <v>3937.6021940000001</v>
      </c>
      <c r="G1500" s="25">
        <v>7117.1636800000006</v>
      </c>
      <c r="H1500" s="44">
        <v>1770</v>
      </c>
      <c r="I1500" s="44">
        <v>1559</v>
      </c>
      <c r="J1500" s="44"/>
      <c r="K1500" s="44">
        <v>3329</v>
      </c>
      <c r="L1500" s="25">
        <v>428</v>
      </c>
      <c r="M1500" s="25">
        <v>347</v>
      </c>
      <c r="N1500" s="25"/>
      <c r="O1500" s="26">
        <v>775</v>
      </c>
      <c r="P1500" s="27">
        <f>Table1[[#This Row],[Female Voters]]/Table1[[#This Row],[Female Population]]</f>
        <v>0.5566805377303774</v>
      </c>
      <c r="Q1500" s="27">
        <f>Table1[[#This Row],[Male Voters]]/Table1[[#This Row],[Male Population]]</f>
        <v>0.39592623205451211</v>
      </c>
      <c r="R1500" s="27">
        <f>Table1[[#This Row],[Total Voters]]/Table1[[#This Row],[Total Population]]</f>
        <v>0.46774250947113244</v>
      </c>
      <c r="S1500" s="27">
        <f>Table1[[#This Row],[Female Ballots]]/Table1[[#This Row],[Female Population]]</f>
        <v>0.13460975714610254</v>
      </c>
      <c r="T1500" s="27">
        <f>Table1[[#This Row],[Male Ballots]]/Table1[[#This Row],[Male Population]]</f>
        <v>8.8124696935802244E-2</v>
      </c>
      <c r="U1500" s="27">
        <f>Table1[[#This Row],[Total Ballots]]/Table1[[#This Row],[Total Population]]</f>
        <v>0.10889169265248652</v>
      </c>
      <c r="V1500" s="27">
        <f>Table1[[#This Row],[Female Ballots]]/Table1[[#This Row],[Female Voters]]</f>
        <v>0.24180790960451978</v>
      </c>
      <c r="W1500" s="27">
        <f>Table1[[#This Row],[Male Ballots]]/Table1[[#This Row],[Male Voters]]</f>
        <v>0.22257857601026299</v>
      </c>
      <c r="X1500" s="27">
        <f>Table1[[#This Row],[Total Ballots]]/Table1[[#This Row],[Total Voters]]</f>
        <v>0.23280264343646742</v>
      </c>
    </row>
    <row r="1501" spans="1:24" s="12" customFormat="1" hidden="1" x14ac:dyDescent="0.25">
      <c r="A1501" s="22" t="s">
        <v>31</v>
      </c>
      <c r="B1501" s="23">
        <v>2011</v>
      </c>
      <c r="C1501" s="23"/>
      <c r="D1501" s="24" t="s">
        <v>67</v>
      </c>
      <c r="E1501" s="25">
        <v>4352.8318799999997</v>
      </c>
      <c r="F1501" s="25">
        <v>4917.3874699999997</v>
      </c>
      <c r="G1501" s="25">
        <v>9270.2193499999994</v>
      </c>
      <c r="H1501" s="44">
        <v>2729</v>
      </c>
      <c r="I1501" s="44">
        <v>2356</v>
      </c>
      <c r="J1501" s="44"/>
      <c r="K1501" s="44">
        <v>5085</v>
      </c>
      <c r="L1501" s="25">
        <v>697</v>
      </c>
      <c r="M1501" s="25">
        <v>554</v>
      </c>
      <c r="N1501" s="25"/>
      <c r="O1501" s="26">
        <v>1251</v>
      </c>
      <c r="P1501" s="27">
        <f>Table1[[#This Row],[Female Voters]]/Table1[[#This Row],[Female Population]]</f>
        <v>0.62694817425386073</v>
      </c>
      <c r="Q1501" s="27">
        <f>Table1[[#This Row],[Male Voters]]/Table1[[#This Row],[Male Population]]</f>
        <v>0.47911620029405577</v>
      </c>
      <c r="R1501" s="27">
        <f>Table1[[#This Row],[Total Voters]]/Table1[[#This Row],[Total Population]]</f>
        <v>0.54853070979383034</v>
      </c>
      <c r="S1501" s="27">
        <f>Table1[[#This Row],[Female Ballots]]/Table1[[#This Row],[Female Population]]</f>
        <v>0.16012564216011027</v>
      </c>
      <c r="T1501" s="27">
        <f>Table1[[#This Row],[Male Ballots]]/Table1[[#This Row],[Male Population]]</f>
        <v>0.11266144947491803</v>
      </c>
      <c r="U1501" s="27">
        <f>Table1[[#This Row],[Total Ballots]]/Table1[[#This Row],[Total Population]]</f>
        <v>0.1349482631174202</v>
      </c>
      <c r="V1501" s="27">
        <f>Table1[[#This Row],[Female Ballots]]/Table1[[#This Row],[Female Voters]]</f>
        <v>0.25540491022352513</v>
      </c>
      <c r="W1501" s="27">
        <f>Table1[[#This Row],[Male Ballots]]/Table1[[#This Row],[Male Voters]]</f>
        <v>0.23514431239388794</v>
      </c>
      <c r="X1501" s="27">
        <f>Table1[[#This Row],[Total Ballots]]/Table1[[#This Row],[Total Voters]]</f>
        <v>0.24601769911504426</v>
      </c>
    </row>
    <row r="1502" spans="1:24" s="12" customFormat="1" hidden="1" x14ac:dyDescent="0.25">
      <c r="A1502" s="22" t="s">
        <v>31</v>
      </c>
      <c r="B1502" s="23">
        <v>2011</v>
      </c>
      <c r="C1502" s="23"/>
      <c r="D1502" s="24" t="s">
        <v>68</v>
      </c>
      <c r="E1502" s="25">
        <v>4171.4732100000001</v>
      </c>
      <c r="F1502" s="25">
        <v>4081.74289</v>
      </c>
      <c r="G1502" s="25">
        <v>8253.2160999999996</v>
      </c>
      <c r="H1502" s="44">
        <v>2851</v>
      </c>
      <c r="I1502" s="44">
        <v>2647</v>
      </c>
      <c r="J1502" s="44"/>
      <c r="K1502" s="44">
        <v>5498</v>
      </c>
      <c r="L1502" s="25">
        <v>1177</v>
      </c>
      <c r="M1502" s="25">
        <v>1074</v>
      </c>
      <c r="N1502" s="25"/>
      <c r="O1502" s="26">
        <v>2251</v>
      </c>
      <c r="P1502" s="27">
        <f>Table1[[#This Row],[Female Voters]]/Table1[[#This Row],[Female Population]]</f>
        <v>0.68345159047539461</v>
      </c>
      <c r="Q1502" s="27">
        <f>Table1[[#This Row],[Male Voters]]/Table1[[#This Row],[Male Population]]</f>
        <v>0.64849748534749085</v>
      </c>
      <c r="R1502" s="27">
        <f>Table1[[#This Row],[Total Voters]]/Table1[[#This Row],[Total Population]]</f>
        <v>0.66616455129534291</v>
      </c>
      <c r="S1502" s="27">
        <f>Table1[[#This Row],[Female Ballots]]/Table1[[#This Row],[Female Population]]</f>
        <v>0.28215451490338112</v>
      </c>
      <c r="T1502" s="27">
        <f>Table1[[#This Row],[Male Ballots]]/Table1[[#This Row],[Male Population]]</f>
        <v>0.26312289356373447</v>
      </c>
      <c r="U1502" s="27">
        <f>Table1[[#This Row],[Total Ballots]]/Table1[[#This Row],[Total Population]]</f>
        <v>0.2727421616889445</v>
      </c>
      <c r="V1502" s="27">
        <f>Table1[[#This Row],[Female Ballots]]/Table1[[#This Row],[Female Voters]]</f>
        <v>0.41283760084180987</v>
      </c>
      <c r="W1502" s="27">
        <f>Table1[[#This Row],[Male Ballots]]/Table1[[#This Row],[Male Voters]]</f>
        <v>0.40574234982999624</v>
      </c>
      <c r="X1502" s="27">
        <f>Table1[[#This Row],[Total Ballots]]/Table1[[#This Row],[Total Voters]]</f>
        <v>0.40942160785740267</v>
      </c>
    </row>
    <row r="1503" spans="1:24" s="12" customFormat="1" hidden="1" x14ac:dyDescent="0.25">
      <c r="A1503" s="22" t="s">
        <v>31</v>
      </c>
      <c r="B1503" s="23">
        <v>2011</v>
      </c>
      <c r="C1503" s="23"/>
      <c r="D1503" s="24" t="s">
        <v>69</v>
      </c>
      <c r="E1503" s="25">
        <v>5611.6558800000003</v>
      </c>
      <c r="F1503" s="25">
        <v>5036.4389599999995</v>
      </c>
      <c r="G1503" s="25">
        <v>10648.094840000002</v>
      </c>
      <c r="H1503" s="44">
        <v>4432</v>
      </c>
      <c r="I1503" s="44">
        <v>3882</v>
      </c>
      <c r="J1503" s="44"/>
      <c r="K1503" s="44">
        <v>8314</v>
      </c>
      <c r="L1503" s="25">
        <v>2501</v>
      </c>
      <c r="M1503" s="25">
        <v>2131</v>
      </c>
      <c r="N1503" s="25"/>
      <c r="O1503" s="26">
        <v>4632</v>
      </c>
      <c r="P1503" s="27">
        <f>Table1[[#This Row],[Female Voters]]/Table1[[#This Row],[Female Population]]</f>
        <v>0.78978470789623678</v>
      </c>
      <c r="Q1503" s="27">
        <f>Table1[[#This Row],[Male Voters]]/Table1[[#This Row],[Male Population]]</f>
        <v>0.77078269603410432</v>
      </c>
      <c r="R1503" s="27">
        <f>Table1[[#This Row],[Total Voters]]/Table1[[#This Row],[Total Population]]</f>
        <v>0.78079695240580693</v>
      </c>
      <c r="S1503" s="27">
        <f>Table1[[#This Row],[Female Ballots]]/Table1[[#This Row],[Female Population]]</f>
        <v>0.44567950235751091</v>
      </c>
      <c r="T1503" s="27">
        <f>Table1[[#This Row],[Male Ballots]]/Table1[[#This Row],[Male Population]]</f>
        <v>0.42311641557152918</v>
      </c>
      <c r="U1503" s="27">
        <f>Table1[[#This Row],[Total Ballots]]/Table1[[#This Row],[Total Population]]</f>
        <v>0.43500739518206616</v>
      </c>
      <c r="V1503" s="27">
        <f>Table1[[#This Row],[Female Ballots]]/Table1[[#This Row],[Female Voters]]</f>
        <v>0.56430505415162457</v>
      </c>
      <c r="W1503" s="27">
        <f>Table1[[#This Row],[Male Ballots]]/Table1[[#This Row],[Male Voters]]</f>
        <v>0.54894384337970115</v>
      </c>
      <c r="X1503" s="27">
        <f>Table1[[#This Row],[Total Ballots]]/Table1[[#This Row],[Total Voters]]</f>
        <v>0.55713254751022367</v>
      </c>
    </row>
    <row r="1504" spans="1:24" s="12" customFormat="1" hidden="1" x14ac:dyDescent="0.25">
      <c r="A1504" s="22" t="s">
        <v>31</v>
      </c>
      <c r="B1504" s="23">
        <v>2011</v>
      </c>
      <c r="C1504" s="23"/>
      <c r="D1504" s="24" t="s">
        <v>70</v>
      </c>
      <c r="E1504" s="25">
        <v>6637.6802100000004</v>
      </c>
      <c r="F1504" s="25">
        <v>5800.7557099999995</v>
      </c>
      <c r="G1504" s="25">
        <v>12438.435939999999</v>
      </c>
      <c r="H1504" s="44">
        <v>5912</v>
      </c>
      <c r="I1504" s="44">
        <v>5085</v>
      </c>
      <c r="J1504" s="44"/>
      <c r="K1504" s="44">
        <v>10997</v>
      </c>
      <c r="L1504" s="25">
        <v>4326</v>
      </c>
      <c r="M1504" s="25">
        <v>3746</v>
      </c>
      <c r="N1504" s="25"/>
      <c r="O1504" s="26">
        <v>8072</v>
      </c>
      <c r="P1504" s="27">
        <f>Table1[[#This Row],[Female Voters]]/Table1[[#This Row],[Female Population]]</f>
        <v>0.89067261648026874</v>
      </c>
      <c r="Q1504" s="27">
        <f>Table1[[#This Row],[Male Voters]]/Table1[[#This Row],[Male Population]]</f>
        <v>0.87660992019262274</v>
      </c>
      <c r="R1504" s="27">
        <f>Table1[[#This Row],[Total Voters]]/Table1[[#This Row],[Total Population]]</f>
        <v>0.88411437362758971</v>
      </c>
      <c r="S1504" s="27">
        <f>Table1[[#This Row],[Female Ballots]]/Table1[[#This Row],[Female Population]]</f>
        <v>0.65173371767483801</v>
      </c>
      <c r="T1504" s="27">
        <f>Table1[[#This Row],[Male Ballots]]/Table1[[#This Row],[Male Population]]</f>
        <v>0.64577792744180229</v>
      </c>
      <c r="U1504" s="27">
        <f>Table1[[#This Row],[Total Ballots]]/Table1[[#This Row],[Total Population]]</f>
        <v>0.64895619022659856</v>
      </c>
      <c r="V1504" s="27">
        <f>Table1[[#This Row],[Female Ballots]]/Table1[[#This Row],[Female Voters]]</f>
        <v>0.73173207036535859</v>
      </c>
      <c r="W1504" s="27">
        <f>Table1[[#This Row],[Male Ballots]]/Table1[[#This Row],[Male Voters]]</f>
        <v>0.7366764995083579</v>
      </c>
      <c r="X1504" s="27">
        <f>Table1[[#This Row],[Total Ballots]]/Table1[[#This Row],[Total Voters]]</f>
        <v>0.73401836864599435</v>
      </c>
    </row>
    <row r="1505" spans="1:24" s="12" customFormat="1" hidden="1" x14ac:dyDescent="0.25">
      <c r="A1505" s="22" t="s">
        <v>31</v>
      </c>
      <c r="B1505" s="23">
        <v>2011</v>
      </c>
      <c r="C1505" s="23"/>
      <c r="D1505" s="24" t="s">
        <v>71</v>
      </c>
      <c r="E1505" s="25">
        <v>7954.210975</v>
      </c>
      <c r="F1505" s="25">
        <v>6987.3926689999998</v>
      </c>
      <c r="G1505" s="25">
        <v>14941.603649999999</v>
      </c>
      <c r="H1505" s="44">
        <v>7412</v>
      </c>
      <c r="I1505" s="44">
        <v>6892</v>
      </c>
      <c r="J1505" s="44"/>
      <c r="K1505" s="44">
        <v>14304</v>
      </c>
      <c r="L1505" s="25">
        <v>6199</v>
      </c>
      <c r="M1505" s="25">
        <v>5831</v>
      </c>
      <c r="N1505" s="25"/>
      <c r="O1505" s="26">
        <v>12030</v>
      </c>
      <c r="P1505" s="27">
        <f>Table1[[#This Row],[Female Voters]]/Table1[[#This Row],[Female Population]]</f>
        <v>0.9318334682466729</v>
      </c>
      <c r="Q1505" s="27">
        <f>Table1[[#This Row],[Male Voters]]/Table1[[#This Row],[Male Population]]</f>
        <v>0.9863478877574442</v>
      </c>
      <c r="R1505" s="27">
        <f>Table1[[#This Row],[Total Voters]]/Table1[[#This Row],[Total Population]]</f>
        <v>0.95732696001476392</v>
      </c>
      <c r="S1505" s="27">
        <f>Table1[[#This Row],[Female Ballots]]/Table1[[#This Row],[Female Population]]</f>
        <v>0.77933562731531647</v>
      </c>
      <c r="T1505" s="27">
        <f>Table1[[#This Row],[Male Ballots]]/Table1[[#This Row],[Male Population]]</f>
        <v>0.83450297932583528</v>
      </c>
      <c r="U1505" s="27">
        <f>Table1[[#This Row],[Total Ballots]]/Table1[[#This Row],[Total Population]]</f>
        <v>0.80513446091845708</v>
      </c>
      <c r="V1505" s="27">
        <f>Table1[[#This Row],[Female Ballots]]/Table1[[#This Row],[Female Voters]]</f>
        <v>0.83634646519158118</v>
      </c>
      <c r="W1505" s="27">
        <f>Table1[[#This Row],[Male Ballots]]/Table1[[#This Row],[Male Voters]]</f>
        <v>0.84605339524085899</v>
      </c>
      <c r="X1505" s="27">
        <f>Table1[[#This Row],[Total Ballots]]/Table1[[#This Row],[Total Voters]]</f>
        <v>0.84102348993288589</v>
      </c>
    </row>
    <row r="1506" spans="1:24" s="12" customFormat="1" hidden="1" x14ac:dyDescent="0.25">
      <c r="A1506" s="22" t="s">
        <v>31</v>
      </c>
      <c r="B1506" s="23">
        <v>2011</v>
      </c>
      <c r="C1506" s="23"/>
      <c r="D1506" s="24" t="s">
        <v>453</v>
      </c>
      <c r="E1506" s="25">
        <v>39795.734199999999</v>
      </c>
      <c r="F1506" s="25">
        <v>39004.260999999999</v>
      </c>
      <c r="G1506" s="25">
        <v>78799.9951</v>
      </c>
      <c r="H1506" s="44">
        <v>25106</v>
      </c>
      <c r="I1506" s="44">
        <v>22421</v>
      </c>
      <c r="J1506" s="44"/>
      <c r="K1506" s="44">
        <v>47527</v>
      </c>
      <c r="L1506" s="25">
        <v>15328</v>
      </c>
      <c r="M1506" s="25">
        <v>13683</v>
      </c>
      <c r="N1506" s="25"/>
      <c r="O1506" s="26">
        <v>29011</v>
      </c>
      <c r="P1506" s="27">
        <f>Table1[[#This Row],[Female Voters]]/Table1[[#This Row],[Female Population]]</f>
        <v>0.63087163749324671</v>
      </c>
      <c r="Q1506" s="27">
        <f>Table1[[#This Row],[Male Voters]]/Table1[[#This Row],[Male Population]]</f>
        <v>0.57483463152910397</v>
      </c>
      <c r="R1506" s="27">
        <f>Table1[[#This Row],[Total Voters]]/Table1[[#This Row],[Total Population]]</f>
        <v>0.60313455527105742</v>
      </c>
      <c r="S1506" s="27">
        <f>Table1[[#This Row],[Female Ballots]]/Table1[[#This Row],[Female Population]]</f>
        <v>0.38516691067858222</v>
      </c>
      <c r="T1506" s="27">
        <f>Table1[[#This Row],[Male Ballots]]/Table1[[#This Row],[Male Population]]</f>
        <v>0.35080782584241244</v>
      </c>
      <c r="U1506" s="27">
        <f>Table1[[#This Row],[Total Ballots]]/Table1[[#This Row],[Total Population]]</f>
        <v>0.36815992137035042</v>
      </c>
      <c r="V1506" s="27">
        <f>Table1[[#This Row],[Female Ballots]]/Table1[[#This Row],[Female Voters]]</f>
        <v>0.61053134708834544</v>
      </c>
      <c r="W1506" s="27">
        <f>Table1[[#This Row],[Male Ballots]]/Table1[[#This Row],[Male Voters]]</f>
        <v>0.61027608046028281</v>
      </c>
      <c r="X1506" s="27">
        <f>Table1[[#This Row],[Total Ballots]]/Table1[[#This Row],[Total Voters]]</f>
        <v>0.61041092431670418</v>
      </c>
    </row>
    <row r="1507" spans="1:24" s="12" customFormat="1" hidden="1" x14ac:dyDescent="0.25">
      <c r="A1507" s="22" t="s">
        <v>25</v>
      </c>
      <c r="B1507" s="23">
        <v>2011</v>
      </c>
      <c r="C1507" s="23"/>
      <c r="D1507" s="24" t="s">
        <v>66</v>
      </c>
      <c r="E1507" s="25">
        <v>767.26540899999998</v>
      </c>
      <c r="F1507" s="25">
        <v>902.41206699999998</v>
      </c>
      <c r="G1507" s="25">
        <v>1669.677471</v>
      </c>
      <c r="H1507" s="44">
        <v>500</v>
      </c>
      <c r="I1507" s="44">
        <v>504</v>
      </c>
      <c r="J1507" s="44"/>
      <c r="K1507" s="44">
        <v>1004</v>
      </c>
      <c r="L1507" s="25">
        <v>141</v>
      </c>
      <c r="M1507" s="25">
        <v>115</v>
      </c>
      <c r="N1507" s="25"/>
      <c r="O1507" s="26">
        <v>256</v>
      </c>
      <c r="P1507" s="27">
        <f>Table1[[#This Row],[Female Voters]]/Table1[[#This Row],[Female Population]]</f>
        <v>0.65166498337474255</v>
      </c>
      <c r="Q1507" s="27">
        <f>Table1[[#This Row],[Male Voters]]/Table1[[#This Row],[Male Population]]</f>
        <v>0.55850316992713711</v>
      </c>
      <c r="R1507" s="27">
        <f>Table1[[#This Row],[Total Voters]]/Table1[[#This Row],[Total Population]]</f>
        <v>0.60131373719661341</v>
      </c>
      <c r="S1507" s="27">
        <f>Table1[[#This Row],[Female Ballots]]/Table1[[#This Row],[Female Population]]</f>
        <v>0.1837695253116774</v>
      </c>
      <c r="T1507" s="27">
        <f>Table1[[#This Row],[Male Ballots]]/Table1[[#This Row],[Male Population]]</f>
        <v>0.12743623916988248</v>
      </c>
      <c r="U1507" s="27">
        <f>Table1[[#This Row],[Total Ballots]]/Table1[[#This Row],[Total Population]]</f>
        <v>0.15332302462383768</v>
      </c>
      <c r="V1507" s="27">
        <f>Table1[[#This Row],[Female Ballots]]/Table1[[#This Row],[Female Voters]]</f>
        <v>0.28199999999999997</v>
      </c>
      <c r="W1507" s="27">
        <f>Table1[[#This Row],[Male Ballots]]/Table1[[#This Row],[Male Voters]]</f>
        <v>0.22817460317460317</v>
      </c>
      <c r="X1507" s="27">
        <f>Table1[[#This Row],[Total Ballots]]/Table1[[#This Row],[Total Voters]]</f>
        <v>0.2549800796812749</v>
      </c>
    </row>
    <row r="1508" spans="1:24" s="12" customFormat="1" hidden="1" x14ac:dyDescent="0.25">
      <c r="A1508" s="22" t="s">
        <v>25</v>
      </c>
      <c r="B1508" s="23">
        <v>2011</v>
      </c>
      <c r="C1508" s="23"/>
      <c r="D1508" s="24" t="s">
        <v>67</v>
      </c>
      <c r="E1508" s="25">
        <v>1099.859884</v>
      </c>
      <c r="F1508" s="25">
        <v>1249.275468</v>
      </c>
      <c r="G1508" s="25">
        <v>2349.13535</v>
      </c>
      <c r="H1508" s="44">
        <v>871</v>
      </c>
      <c r="I1508" s="44">
        <v>840</v>
      </c>
      <c r="J1508" s="44"/>
      <c r="K1508" s="44">
        <v>1711</v>
      </c>
      <c r="L1508" s="25">
        <v>265</v>
      </c>
      <c r="M1508" s="25">
        <v>211</v>
      </c>
      <c r="N1508" s="25"/>
      <c r="O1508" s="26">
        <v>476</v>
      </c>
      <c r="P1508" s="27">
        <f>Table1[[#This Row],[Female Voters]]/Table1[[#This Row],[Female Population]]</f>
        <v>0.79191905502755844</v>
      </c>
      <c r="Q1508" s="27">
        <f>Table1[[#This Row],[Male Voters]]/Table1[[#This Row],[Male Population]]</f>
        <v>0.67238973430317928</v>
      </c>
      <c r="R1508" s="27">
        <f>Table1[[#This Row],[Total Voters]]/Table1[[#This Row],[Total Population]]</f>
        <v>0.72835309383088542</v>
      </c>
      <c r="S1508" s="27">
        <f>Table1[[#This Row],[Female Ballots]]/Table1[[#This Row],[Female Population]]</f>
        <v>0.24093978138037081</v>
      </c>
      <c r="T1508" s="27">
        <f>Table1[[#This Row],[Male Ballots]]/Table1[[#This Row],[Male Population]]</f>
        <v>0.16889789754520337</v>
      </c>
      <c r="U1508" s="27">
        <f>Table1[[#This Row],[Total Ballots]]/Table1[[#This Row],[Total Population]]</f>
        <v>0.20262774556604413</v>
      </c>
      <c r="V1508" s="27">
        <f>Table1[[#This Row],[Female Ballots]]/Table1[[#This Row],[Female Voters]]</f>
        <v>0.30424799081515497</v>
      </c>
      <c r="W1508" s="27">
        <f>Table1[[#This Row],[Male Ballots]]/Table1[[#This Row],[Male Voters]]</f>
        <v>0.25119047619047619</v>
      </c>
      <c r="X1508" s="27">
        <f>Table1[[#This Row],[Total Ballots]]/Table1[[#This Row],[Total Voters]]</f>
        <v>0.27819988310929283</v>
      </c>
    </row>
    <row r="1509" spans="1:24" s="12" customFormat="1" hidden="1" x14ac:dyDescent="0.25">
      <c r="A1509" s="22" t="s">
        <v>25</v>
      </c>
      <c r="B1509" s="23">
        <v>2011</v>
      </c>
      <c r="C1509" s="23"/>
      <c r="D1509" s="24" t="s">
        <v>68</v>
      </c>
      <c r="E1509" s="25">
        <v>1291.8505680000001</v>
      </c>
      <c r="F1509" s="25">
        <v>1380.753436</v>
      </c>
      <c r="G1509" s="25">
        <v>2672.6039999999998</v>
      </c>
      <c r="H1509" s="44">
        <v>1076</v>
      </c>
      <c r="I1509" s="44">
        <v>897</v>
      </c>
      <c r="J1509" s="44"/>
      <c r="K1509" s="44">
        <v>1973</v>
      </c>
      <c r="L1509" s="25">
        <v>440</v>
      </c>
      <c r="M1509" s="25">
        <v>358</v>
      </c>
      <c r="N1509" s="25"/>
      <c r="O1509" s="26">
        <v>798</v>
      </c>
      <c r="P1509" s="27">
        <f>Table1[[#This Row],[Female Voters]]/Table1[[#This Row],[Female Population]]</f>
        <v>0.83291367179241738</v>
      </c>
      <c r="Q1509" s="27">
        <f>Table1[[#This Row],[Male Voters]]/Table1[[#This Row],[Male Population]]</f>
        <v>0.64964531437168194</v>
      </c>
      <c r="R1509" s="27">
        <f>Table1[[#This Row],[Total Voters]]/Table1[[#This Row],[Total Population]]</f>
        <v>0.73823132794832313</v>
      </c>
      <c r="S1509" s="27">
        <f>Table1[[#This Row],[Female Ballots]]/Table1[[#This Row],[Female Population]]</f>
        <v>0.34059666876269856</v>
      </c>
      <c r="T1509" s="27">
        <f>Table1[[#This Row],[Male Ballots]]/Table1[[#This Row],[Male Population]]</f>
        <v>0.25927873193429446</v>
      </c>
      <c r="U1509" s="27">
        <f>Table1[[#This Row],[Total Ballots]]/Table1[[#This Row],[Total Population]]</f>
        <v>0.29858520005208405</v>
      </c>
      <c r="V1509" s="27">
        <f>Table1[[#This Row],[Female Ballots]]/Table1[[#This Row],[Female Voters]]</f>
        <v>0.40892193308550184</v>
      </c>
      <c r="W1509" s="27">
        <f>Table1[[#This Row],[Male Ballots]]/Table1[[#This Row],[Male Voters]]</f>
        <v>0.399108138238573</v>
      </c>
      <c r="X1509" s="27">
        <f>Table1[[#This Row],[Total Ballots]]/Table1[[#This Row],[Total Voters]]</f>
        <v>0.40446021287379624</v>
      </c>
    </row>
    <row r="1510" spans="1:24" s="12" customFormat="1" hidden="1" x14ac:dyDescent="0.25">
      <c r="A1510" s="22" t="s">
        <v>25</v>
      </c>
      <c r="B1510" s="23">
        <v>2011</v>
      </c>
      <c r="C1510" s="23"/>
      <c r="D1510" s="24" t="s">
        <v>69</v>
      </c>
      <c r="E1510" s="25">
        <v>2272.7763489999998</v>
      </c>
      <c r="F1510" s="25">
        <v>2005.8056120000001</v>
      </c>
      <c r="G1510" s="25">
        <v>4278.5819700000002</v>
      </c>
      <c r="H1510" s="44">
        <v>1775</v>
      </c>
      <c r="I1510" s="44">
        <v>1441</v>
      </c>
      <c r="J1510" s="44"/>
      <c r="K1510" s="44">
        <v>3216</v>
      </c>
      <c r="L1510" s="25">
        <v>1042</v>
      </c>
      <c r="M1510" s="25">
        <v>781</v>
      </c>
      <c r="N1510" s="25"/>
      <c r="O1510" s="26">
        <v>1823</v>
      </c>
      <c r="P1510" s="27">
        <f>Table1[[#This Row],[Female Voters]]/Table1[[#This Row],[Female Population]]</f>
        <v>0.7809831357937983</v>
      </c>
      <c r="Q1510" s="27">
        <f>Table1[[#This Row],[Male Voters]]/Table1[[#This Row],[Male Population]]</f>
        <v>0.71841458184134344</v>
      </c>
      <c r="R1510" s="27">
        <f>Table1[[#This Row],[Total Voters]]/Table1[[#This Row],[Total Population]]</f>
        <v>0.75165090269381929</v>
      </c>
      <c r="S1510" s="27">
        <f>Table1[[#This Row],[Female Ballots]]/Table1[[#This Row],[Female Population]]</f>
        <v>0.4584700999983875</v>
      </c>
      <c r="T1510" s="27">
        <f>Table1[[#This Row],[Male Ballots]]/Table1[[#This Row],[Male Population]]</f>
        <v>0.38936973519645329</v>
      </c>
      <c r="U1510" s="27">
        <f>Table1[[#This Row],[Total Ballots]]/Table1[[#This Row],[Total Population]]</f>
        <v>0.42607574490386585</v>
      </c>
      <c r="V1510" s="27">
        <f>Table1[[#This Row],[Female Ballots]]/Table1[[#This Row],[Female Voters]]</f>
        <v>0.58704225352112671</v>
      </c>
      <c r="W1510" s="27">
        <f>Table1[[#This Row],[Male Ballots]]/Table1[[#This Row],[Male Voters]]</f>
        <v>0.5419847328244275</v>
      </c>
      <c r="X1510" s="27">
        <f>Table1[[#This Row],[Total Ballots]]/Table1[[#This Row],[Total Voters]]</f>
        <v>0.56685323383084574</v>
      </c>
    </row>
    <row r="1511" spans="1:24" s="12" customFormat="1" hidden="1" x14ac:dyDescent="0.25">
      <c r="A1511" s="22" t="s">
        <v>25</v>
      </c>
      <c r="B1511" s="23">
        <v>2011</v>
      </c>
      <c r="C1511" s="23"/>
      <c r="D1511" s="24" t="s">
        <v>70</v>
      </c>
      <c r="E1511" s="25">
        <v>3453.1596300000001</v>
      </c>
      <c r="F1511" s="25">
        <v>3091.1636800000001</v>
      </c>
      <c r="G1511" s="25">
        <v>6544.3233</v>
      </c>
      <c r="H1511" s="44">
        <v>3181</v>
      </c>
      <c r="I1511" s="44">
        <v>2707</v>
      </c>
      <c r="J1511" s="44"/>
      <c r="K1511" s="44">
        <v>5888</v>
      </c>
      <c r="L1511" s="25">
        <v>2445</v>
      </c>
      <c r="M1511" s="25">
        <v>1992</v>
      </c>
      <c r="N1511" s="25"/>
      <c r="O1511" s="26">
        <v>4437</v>
      </c>
      <c r="P1511" s="27">
        <f>Table1[[#This Row],[Female Voters]]/Table1[[#This Row],[Female Population]]</f>
        <v>0.92118533193902763</v>
      </c>
      <c r="Q1511" s="27">
        <f>Table1[[#This Row],[Male Voters]]/Table1[[#This Row],[Male Population]]</f>
        <v>0.87572198700264225</v>
      </c>
      <c r="R1511" s="27">
        <f>Table1[[#This Row],[Total Voters]]/Table1[[#This Row],[Total Population]]</f>
        <v>0.89971105186689049</v>
      </c>
      <c r="S1511" s="27">
        <f>Table1[[#This Row],[Female Ballots]]/Table1[[#This Row],[Female Population]]</f>
        <v>0.70804719792232718</v>
      </c>
      <c r="T1511" s="27">
        <f>Table1[[#This Row],[Male Ballots]]/Table1[[#This Row],[Male Population]]</f>
        <v>0.64441750946038545</v>
      </c>
      <c r="U1511" s="27">
        <f>Table1[[#This Row],[Total Ballots]]/Table1[[#This Row],[Total Population]]</f>
        <v>0.67799217682292678</v>
      </c>
      <c r="V1511" s="27">
        <f>Table1[[#This Row],[Female Ballots]]/Table1[[#This Row],[Female Voters]]</f>
        <v>0.76862621817038668</v>
      </c>
      <c r="W1511" s="27">
        <f>Table1[[#This Row],[Male Ballots]]/Table1[[#This Row],[Male Voters]]</f>
        <v>0.73586996675286298</v>
      </c>
      <c r="X1511" s="27">
        <f>Table1[[#This Row],[Total Ballots]]/Table1[[#This Row],[Total Voters]]</f>
        <v>0.75356657608695654</v>
      </c>
    </row>
    <row r="1512" spans="1:24" s="12" customFormat="1" hidden="1" x14ac:dyDescent="0.25">
      <c r="A1512" s="22" t="s">
        <v>25</v>
      </c>
      <c r="B1512" s="23">
        <v>2011</v>
      </c>
      <c r="C1512" s="23"/>
      <c r="D1512" s="24" t="s">
        <v>71</v>
      </c>
      <c r="E1512" s="25">
        <v>4155.4700990000001</v>
      </c>
      <c r="F1512" s="25">
        <v>4076.6657209999998</v>
      </c>
      <c r="G1512" s="25">
        <v>8232.1358330000003</v>
      </c>
      <c r="H1512" s="44">
        <v>3941</v>
      </c>
      <c r="I1512" s="44">
        <v>3959</v>
      </c>
      <c r="J1512" s="44"/>
      <c r="K1512" s="44">
        <v>7900</v>
      </c>
      <c r="L1512" s="25">
        <v>3282</v>
      </c>
      <c r="M1512" s="25">
        <v>3362</v>
      </c>
      <c r="N1512" s="25"/>
      <c r="O1512" s="26">
        <v>6644</v>
      </c>
      <c r="P1512" s="27">
        <f>Table1[[#This Row],[Female Voters]]/Table1[[#This Row],[Female Population]]</f>
        <v>0.94838848700857903</v>
      </c>
      <c r="Q1512" s="27">
        <f>Table1[[#This Row],[Male Voters]]/Table1[[#This Row],[Male Population]]</f>
        <v>0.97113677474366555</v>
      </c>
      <c r="R1512" s="27">
        <f>Table1[[#This Row],[Total Voters]]/Table1[[#This Row],[Total Population]]</f>
        <v>0.959653747248852</v>
      </c>
      <c r="S1512" s="27">
        <f>Table1[[#This Row],[Female Ballots]]/Table1[[#This Row],[Female Population]]</f>
        <v>0.78980233807717737</v>
      </c>
      <c r="T1512" s="27">
        <f>Table1[[#This Row],[Male Ballots]]/Table1[[#This Row],[Male Population]]</f>
        <v>0.82469356824657836</v>
      </c>
      <c r="U1512" s="27">
        <f>Table1[[#This Row],[Total Ballots]]/Table1[[#This Row],[Total Population]]</f>
        <v>0.8070809489520725</v>
      </c>
      <c r="V1512" s="27">
        <f>Table1[[#This Row],[Female Ballots]]/Table1[[#This Row],[Female Voters]]</f>
        <v>0.8327835574727227</v>
      </c>
      <c r="W1512" s="27">
        <f>Table1[[#This Row],[Male Ballots]]/Table1[[#This Row],[Male Voters]]</f>
        <v>0.84920434453144733</v>
      </c>
      <c r="X1512" s="27">
        <f>Table1[[#This Row],[Total Ballots]]/Table1[[#This Row],[Total Voters]]</f>
        <v>0.8410126582278481</v>
      </c>
    </row>
    <row r="1513" spans="1:24" s="12" customFormat="1" hidden="1" x14ac:dyDescent="0.25">
      <c r="A1513" s="22" t="s">
        <v>25</v>
      </c>
      <c r="B1513" s="23">
        <v>2011</v>
      </c>
      <c r="C1513" s="23"/>
      <c r="D1513" s="24" t="s">
        <v>453</v>
      </c>
      <c r="E1513" s="25">
        <v>15169.526900000001</v>
      </c>
      <c r="F1513" s="25">
        <v>14880.469300000001</v>
      </c>
      <c r="G1513" s="25">
        <v>30049.996200000001</v>
      </c>
      <c r="H1513" s="44">
        <v>11344</v>
      </c>
      <c r="I1513" s="44">
        <v>10348</v>
      </c>
      <c r="J1513" s="44"/>
      <c r="K1513" s="44">
        <v>21692</v>
      </c>
      <c r="L1513" s="25">
        <v>7615</v>
      </c>
      <c r="M1513" s="25">
        <v>6819</v>
      </c>
      <c r="N1513" s="25"/>
      <c r="O1513" s="26">
        <v>14434</v>
      </c>
      <c r="P1513" s="27">
        <f>Table1[[#This Row],[Female Voters]]/Table1[[#This Row],[Female Population]]</f>
        <v>0.74781501590534105</v>
      </c>
      <c r="Q1513" s="27">
        <f>Table1[[#This Row],[Male Voters]]/Table1[[#This Row],[Male Population]]</f>
        <v>0.69540817506340336</v>
      </c>
      <c r="R1513" s="27">
        <f>Table1[[#This Row],[Total Voters]]/Table1[[#This Row],[Total Population]]</f>
        <v>0.72186365201603586</v>
      </c>
      <c r="S1513" s="27">
        <f>Table1[[#This Row],[Female Ballots]]/Table1[[#This Row],[Female Population]]</f>
        <v>0.50199324278201451</v>
      </c>
      <c r="T1513" s="27">
        <f>Table1[[#This Row],[Male Ballots]]/Table1[[#This Row],[Male Population]]</f>
        <v>0.45825167624249591</v>
      </c>
      <c r="U1513" s="27">
        <f>Table1[[#This Row],[Total Ballots]]/Table1[[#This Row],[Total Population]]</f>
        <v>0.4803328394430878</v>
      </c>
      <c r="V1513" s="27">
        <f>Table1[[#This Row],[Female Ballots]]/Table1[[#This Row],[Female Voters]]</f>
        <v>0.67127997179125531</v>
      </c>
      <c r="W1513" s="27">
        <f>Table1[[#This Row],[Male Ballots]]/Table1[[#This Row],[Male Voters]]</f>
        <v>0.65896791650560493</v>
      </c>
      <c r="X1513" s="27">
        <f>Table1[[#This Row],[Total Ballots]]/Table1[[#This Row],[Total Voters]]</f>
        <v>0.6654066015120782</v>
      </c>
    </row>
    <row r="1514" spans="1:24" s="12" customFormat="1" hidden="1" x14ac:dyDescent="0.25">
      <c r="A1514" s="22" t="s">
        <v>48</v>
      </c>
      <c r="B1514" s="23">
        <v>2011</v>
      </c>
      <c r="C1514" s="23" t="s">
        <v>77</v>
      </c>
      <c r="D1514" s="24" t="s">
        <v>66</v>
      </c>
      <c r="E1514" s="25">
        <v>84914.756299999994</v>
      </c>
      <c r="F1514" s="25">
        <v>87066.775999999998</v>
      </c>
      <c r="G1514" s="25">
        <v>171981.53200000001</v>
      </c>
      <c r="H1514" s="44">
        <v>45978</v>
      </c>
      <c r="I1514" s="44">
        <v>43111</v>
      </c>
      <c r="J1514" s="44">
        <v>12</v>
      </c>
      <c r="K1514" s="44">
        <v>89101</v>
      </c>
      <c r="L1514" s="25">
        <v>11135</v>
      </c>
      <c r="M1514" s="25">
        <v>10692</v>
      </c>
      <c r="N1514" s="25">
        <v>7</v>
      </c>
      <c r="O1514" s="26">
        <v>21834</v>
      </c>
      <c r="P1514" s="27">
        <f>Table1[[#This Row],[Female Voters]]/Table1[[#This Row],[Female Population]]</f>
        <v>0.54146066011850524</v>
      </c>
      <c r="Q1514" s="27">
        <f>Table1[[#This Row],[Male Voters]]/Table1[[#This Row],[Male Population]]</f>
        <v>0.49514868909352977</v>
      </c>
      <c r="R1514" s="27">
        <f>Table1[[#This Row],[Total Voters]]/Table1[[#This Row],[Total Population]]</f>
        <v>0.51808469760578713</v>
      </c>
      <c r="S1514" s="27">
        <f>Table1[[#This Row],[Female Ballots]]/Table1[[#This Row],[Female Population]]</f>
        <v>0.13113150746921476</v>
      </c>
      <c r="T1514" s="27">
        <f>Table1[[#This Row],[Male Ballots]]/Table1[[#This Row],[Male Population]]</f>
        <v>0.12280229602161909</v>
      </c>
      <c r="U1514" s="27">
        <f>Table1[[#This Row],[Total Ballots]]/Table1[[#This Row],[Total Population]]</f>
        <v>0.12695549194200689</v>
      </c>
      <c r="V1514" s="27">
        <f>Table1[[#This Row],[Female Ballots]]/Table1[[#This Row],[Female Voters]]</f>
        <v>0.24218104310757319</v>
      </c>
      <c r="W1514" s="27">
        <f>Table1[[#This Row],[Male Ballots]]/Table1[[#This Row],[Male Voters]]</f>
        <v>0.24801094848182598</v>
      </c>
      <c r="X1514" s="27">
        <f>Table1[[#This Row],[Total Ballots]]/Table1[[#This Row],[Total Voters]]</f>
        <v>0.24504775479512014</v>
      </c>
    </row>
    <row r="1515" spans="1:24" s="12" customFormat="1" hidden="1" x14ac:dyDescent="0.25">
      <c r="A1515" s="22" t="s">
        <v>48</v>
      </c>
      <c r="B1515" s="23">
        <v>2011</v>
      </c>
      <c r="C1515" s="23" t="s">
        <v>77</v>
      </c>
      <c r="D1515" s="24" t="s">
        <v>67</v>
      </c>
      <c r="E1515" s="25">
        <v>154396.73879999999</v>
      </c>
      <c r="F1515" s="25">
        <v>160296.18849999999</v>
      </c>
      <c r="G1515" s="25">
        <v>314692.92700000003</v>
      </c>
      <c r="H1515" s="44">
        <v>100332</v>
      </c>
      <c r="I1515" s="44">
        <v>92077</v>
      </c>
      <c r="J1515" s="44">
        <v>9</v>
      </c>
      <c r="K1515" s="44">
        <v>192418</v>
      </c>
      <c r="L1515" s="25">
        <v>31036</v>
      </c>
      <c r="M1515" s="25">
        <v>28534</v>
      </c>
      <c r="N1515" s="25">
        <v>2</v>
      </c>
      <c r="O1515" s="26">
        <v>59572</v>
      </c>
      <c r="P1515" s="27">
        <f>Table1[[#This Row],[Female Voters]]/Table1[[#This Row],[Female Population]]</f>
        <v>0.64983237845435637</v>
      </c>
      <c r="Q1515" s="27">
        <f>Table1[[#This Row],[Male Voters]]/Table1[[#This Row],[Male Population]]</f>
        <v>0.57441790014863647</v>
      </c>
      <c r="R1515" s="27">
        <f>Table1[[#This Row],[Total Voters]]/Table1[[#This Row],[Total Population]]</f>
        <v>0.61144685339559601</v>
      </c>
      <c r="S1515" s="27">
        <f>Table1[[#This Row],[Female Ballots]]/Table1[[#This Row],[Female Population]]</f>
        <v>0.20101460847695057</v>
      </c>
      <c r="T1515" s="27">
        <f>Table1[[#This Row],[Male Ballots]]/Table1[[#This Row],[Male Population]]</f>
        <v>0.17800797552962402</v>
      </c>
      <c r="U1515" s="27">
        <f>Table1[[#This Row],[Total Ballots]]/Table1[[#This Row],[Total Population]]</f>
        <v>0.18930199851615984</v>
      </c>
      <c r="V1515" s="27">
        <f>Table1[[#This Row],[Female Ballots]]/Table1[[#This Row],[Female Voters]]</f>
        <v>0.30933301439221783</v>
      </c>
      <c r="W1515" s="27">
        <f>Table1[[#This Row],[Male Ballots]]/Table1[[#This Row],[Male Voters]]</f>
        <v>0.30989280710709516</v>
      </c>
      <c r="X1515" s="27">
        <f>Table1[[#This Row],[Total Ballots]]/Table1[[#This Row],[Total Voters]]</f>
        <v>0.30959681526676297</v>
      </c>
    </row>
    <row r="1516" spans="1:24" s="12" customFormat="1" hidden="1" x14ac:dyDescent="0.25">
      <c r="A1516" s="22" t="s">
        <v>48</v>
      </c>
      <c r="B1516" s="23">
        <v>2011</v>
      </c>
      <c r="C1516" s="23" t="s">
        <v>77</v>
      </c>
      <c r="D1516" s="24" t="s">
        <v>68</v>
      </c>
      <c r="E1516" s="25">
        <v>145503.94349999999</v>
      </c>
      <c r="F1516" s="25">
        <v>151816.712</v>
      </c>
      <c r="G1516" s="25">
        <v>297320.65599999996</v>
      </c>
      <c r="H1516" s="44">
        <v>102828</v>
      </c>
      <c r="I1516" s="44">
        <v>99427</v>
      </c>
      <c r="J1516" s="44">
        <v>7</v>
      </c>
      <c r="K1516" s="44">
        <v>202262</v>
      </c>
      <c r="L1516" s="25">
        <v>42890</v>
      </c>
      <c r="M1516" s="25">
        <v>41766</v>
      </c>
      <c r="N1516" s="25">
        <v>3</v>
      </c>
      <c r="O1516" s="26">
        <v>84659</v>
      </c>
      <c r="P1516" s="27">
        <f>Table1[[#This Row],[Female Voters]]/Table1[[#This Row],[Female Population]]</f>
        <v>0.70670249566122589</v>
      </c>
      <c r="Q1516" s="27">
        <f>Table1[[#This Row],[Male Voters]]/Table1[[#This Row],[Male Population]]</f>
        <v>0.65491472374925364</v>
      </c>
      <c r="R1516" s="27">
        <f>Table1[[#This Row],[Total Voters]]/Table1[[#This Row],[Total Population]]</f>
        <v>0.68028236827245536</v>
      </c>
      <c r="S1516" s="27">
        <f>Table1[[#This Row],[Female Ballots]]/Table1[[#This Row],[Female Population]]</f>
        <v>0.29476864316052026</v>
      </c>
      <c r="T1516" s="27">
        <f>Table1[[#This Row],[Male Ballots]]/Table1[[#This Row],[Male Population]]</f>
        <v>0.27510805266287153</v>
      </c>
      <c r="U1516" s="27">
        <f>Table1[[#This Row],[Total Ballots]]/Table1[[#This Row],[Total Population]]</f>
        <v>0.28473971885760946</v>
      </c>
      <c r="V1516" s="27">
        <f>Table1[[#This Row],[Female Ballots]]/Table1[[#This Row],[Female Voters]]</f>
        <v>0.41710429066013149</v>
      </c>
      <c r="W1516" s="27">
        <f>Table1[[#This Row],[Male Ballots]]/Table1[[#This Row],[Male Voters]]</f>
        <v>0.42006698381727298</v>
      </c>
      <c r="X1516" s="27">
        <f>Table1[[#This Row],[Total Ballots]]/Table1[[#This Row],[Total Voters]]</f>
        <v>0.41856107425022993</v>
      </c>
    </row>
    <row r="1517" spans="1:24" s="12" customFormat="1" hidden="1" x14ac:dyDescent="0.25">
      <c r="A1517" s="22" t="s">
        <v>48</v>
      </c>
      <c r="B1517" s="23">
        <v>2011</v>
      </c>
      <c r="C1517" s="23" t="s">
        <v>77</v>
      </c>
      <c r="D1517" s="24" t="s">
        <v>69</v>
      </c>
      <c r="E1517" s="25">
        <v>143493.14360000001</v>
      </c>
      <c r="F1517" s="25">
        <v>146165.53899999999</v>
      </c>
      <c r="G1517" s="25">
        <v>289658.68200000003</v>
      </c>
      <c r="H1517" s="44">
        <v>111874</v>
      </c>
      <c r="I1517" s="44">
        <v>107662</v>
      </c>
      <c r="J1517" s="44">
        <v>8</v>
      </c>
      <c r="K1517" s="44">
        <v>219544</v>
      </c>
      <c r="L1517" s="25">
        <v>61582</v>
      </c>
      <c r="M1517" s="25">
        <v>59162</v>
      </c>
      <c r="N1517" s="25">
        <v>2</v>
      </c>
      <c r="O1517" s="26">
        <v>120746</v>
      </c>
      <c r="P1517" s="27">
        <f>Table1[[#This Row],[Female Voters]]/Table1[[#This Row],[Female Population]]</f>
        <v>0.7796470074685854</v>
      </c>
      <c r="Q1517" s="27">
        <f>Table1[[#This Row],[Male Voters]]/Table1[[#This Row],[Male Population]]</f>
        <v>0.73657580806375988</v>
      </c>
      <c r="R1517" s="27">
        <f>Table1[[#This Row],[Total Voters]]/Table1[[#This Row],[Total Population]]</f>
        <v>0.75794034027952928</v>
      </c>
      <c r="S1517" s="27">
        <f>Table1[[#This Row],[Female Ballots]]/Table1[[#This Row],[Female Population]]</f>
        <v>0.42916336247859577</v>
      </c>
      <c r="T1517" s="27">
        <f>Table1[[#This Row],[Male Ballots]]/Table1[[#This Row],[Male Population]]</f>
        <v>0.40476024926778398</v>
      </c>
      <c r="U1517" s="27">
        <f>Table1[[#This Row],[Total Ballots]]/Table1[[#This Row],[Total Population]]</f>
        <v>0.41685613966854956</v>
      </c>
      <c r="V1517" s="27">
        <f>Table1[[#This Row],[Female Ballots]]/Table1[[#This Row],[Female Voters]]</f>
        <v>0.5504585515848186</v>
      </c>
      <c r="W1517" s="27">
        <f>Table1[[#This Row],[Male Ballots]]/Table1[[#This Row],[Male Voters]]</f>
        <v>0.54951607809626424</v>
      </c>
      <c r="X1517" s="27">
        <f>Table1[[#This Row],[Total Ballots]]/Table1[[#This Row],[Total Voters]]</f>
        <v>0.54998542433407427</v>
      </c>
    </row>
    <row r="1518" spans="1:24" s="12" customFormat="1" hidden="1" x14ac:dyDescent="0.25">
      <c r="A1518" s="22" t="s">
        <v>48</v>
      </c>
      <c r="B1518" s="23">
        <v>2011</v>
      </c>
      <c r="C1518" s="23" t="s">
        <v>77</v>
      </c>
      <c r="D1518" s="24" t="s">
        <v>70</v>
      </c>
      <c r="E1518" s="25">
        <v>121262.254</v>
      </c>
      <c r="F1518" s="25">
        <v>116008.0518</v>
      </c>
      <c r="G1518" s="25">
        <v>237270.30499999999</v>
      </c>
      <c r="H1518" s="44">
        <v>102789</v>
      </c>
      <c r="I1518" s="44">
        <v>96178</v>
      </c>
      <c r="J1518" s="44">
        <v>7</v>
      </c>
      <c r="K1518" s="44">
        <v>198974</v>
      </c>
      <c r="L1518" s="25">
        <v>69370</v>
      </c>
      <c r="M1518" s="25">
        <v>65032</v>
      </c>
      <c r="N1518" s="25">
        <v>3</v>
      </c>
      <c r="O1518" s="26">
        <v>134405</v>
      </c>
      <c r="P1518" s="27">
        <f>Table1[[#This Row],[Female Voters]]/Table1[[#This Row],[Female Population]]</f>
        <v>0.84765866219178143</v>
      </c>
      <c r="Q1518" s="27">
        <f>Table1[[#This Row],[Male Voters]]/Table1[[#This Row],[Male Population]]</f>
        <v>0.82906314266713688</v>
      </c>
      <c r="R1518" s="27">
        <f>Table1[[#This Row],[Total Voters]]/Table1[[#This Row],[Total Population]]</f>
        <v>0.83859630053579615</v>
      </c>
      <c r="S1518" s="27">
        <f>Table1[[#This Row],[Female Ballots]]/Table1[[#This Row],[Female Population]]</f>
        <v>0.57206589611966141</v>
      </c>
      <c r="T1518" s="27">
        <f>Table1[[#This Row],[Male Ballots]]/Table1[[#This Row],[Male Population]]</f>
        <v>0.5605817785141014</v>
      </c>
      <c r="U1518" s="27">
        <f>Table1[[#This Row],[Total Ballots]]/Table1[[#This Row],[Total Population]]</f>
        <v>0.56646363732705618</v>
      </c>
      <c r="V1518" s="27">
        <f>Table1[[#This Row],[Female Ballots]]/Table1[[#This Row],[Female Voters]]</f>
        <v>0.6748776620066349</v>
      </c>
      <c r="W1518" s="27">
        <f>Table1[[#This Row],[Male Ballots]]/Table1[[#This Row],[Male Voters]]</f>
        <v>0.67616294786749565</v>
      </c>
      <c r="X1518" s="27">
        <f>Table1[[#This Row],[Total Ballots]]/Table1[[#This Row],[Total Voters]]</f>
        <v>0.67549026505975651</v>
      </c>
    </row>
    <row r="1519" spans="1:24" s="12" customFormat="1" hidden="1" x14ac:dyDescent="0.25">
      <c r="A1519" s="22" t="s">
        <v>48</v>
      </c>
      <c r="B1519" s="23">
        <v>2011</v>
      </c>
      <c r="C1519" s="23" t="s">
        <v>77</v>
      </c>
      <c r="D1519" s="24" t="s">
        <v>71</v>
      </c>
      <c r="E1519" s="25">
        <v>122290.22750000001</v>
      </c>
      <c r="F1519" s="25">
        <v>94053.993300000002</v>
      </c>
      <c r="G1519" s="25">
        <v>216344.22070000001</v>
      </c>
      <c r="H1519" s="44">
        <v>102299</v>
      </c>
      <c r="I1519" s="44">
        <v>84012</v>
      </c>
      <c r="J1519" s="44">
        <v>5</v>
      </c>
      <c r="K1519" s="44">
        <v>186316</v>
      </c>
      <c r="L1519" s="25">
        <v>76578</v>
      </c>
      <c r="M1519" s="25">
        <v>65151</v>
      </c>
      <c r="N1519" s="25">
        <v>4</v>
      </c>
      <c r="O1519" s="26">
        <v>141733</v>
      </c>
      <c r="P1519" s="27">
        <f>Table1[[#This Row],[Female Voters]]/Table1[[#This Row],[Female Population]]</f>
        <v>0.83652636920640278</v>
      </c>
      <c r="Q1519" s="27">
        <f>Table1[[#This Row],[Male Voters]]/Table1[[#This Row],[Male Population]]</f>
        <v>0.89323161146417795</v>
      </c>
      <c r="R1519" s="27">
        <f>Table1[[#This Row],[Total Voters]]/Table1[[#This Row],[Total Population]]</f>
        <v>0.86120165076357869</v>
      </c>
      <c r="S1519" s="27">
        <f>Table1[[#This Row],[Female Ballots]]/Table1[[#This Row],[Female Population]]</f>
        <v>0.62619885141680676</v>
      </c>
      <c r="T1519" s="27">
        <f>Table1[[#This Row],[Male Ballots]]/Table1[[#This Row],[Male Population]]</f>
        <v>0.69269786124009258</v>
      </c>
      <c r="U1519" s="27">
        <f>Table1[[#This Row],[Total Ballots]]/Table1[[#This Row],[Total Population]]</f>
        <v>0.65512727606686649</v>
      </c>
      <c r="V1519" s="27">
        <f>Table1[[#This Row],[Female Ballots]]/Table1[[#This Row],[Female Voters]]</f>
        <v>0.74857036725676696</v>
      </c>
      <c r="W1519" s="27">
        <f>Table1[[#This Row],[Male Ballots]]/Table1[[#This Row],[Male Voters]]</f>
        <v>0.77549635766319103</v>
      </c>
      <c r="X1519" s="27">
        <f>Table1[[#This Row],[Total Ballots]]/Table1[[#This Row],[Total Voters]]</f>
        <v>0.76071298224521777</v>
      </c>
    </row>
    <row r="1520" spans="1:24" s="12" customFormat="1" hidden="1" x14ac:dyDescent="0.25">
      <c r="A1520" s="22" t="s">
        <v>48</v>
      </c>
      <c r="B1520" s="23">
        <v>2011</v>
      </c>
      <c r="C1520" s="23" t="s">
        <v>77</v>
      </c>
      <c r="D1520" s="24" t="s">
        <v>453</v>
      </c>
      <c r="E1520" s="25">
        <v>974609.56200000003</v>
      </c>
      <c r="F1520" s="25">
        <v>967990.49199999997</v>
      </c>
      <c r="G1520" s="25">
        <v>1942600.05</v>
      </c>
      <c r="H1520" s="44">
        <v>566100</v>
      </c>
      <c r="I1520" s="44">
        <v>522467</v>
      </c>
      <c r="J1520" s="44">
        <v>48</v>
      </c>
      <c r="K1520" s="44">
        <v>1088615</v>
      </c>
      <c r="L1520" s="25">
        <v>292591</v>
      </c>
      <c r="M1520" s="25">
        <v>270337</v>
      </c>
      <c r="N1520" s="25">
        <v>21</v>
      </c>
      <c r="O1520" s="26">
        <v>562949</v>
      </c>
      <c r="P1520" s="27">
        <f>Table1[[#This Row],[Female Voters]]/Table1[[#This Row],[Female Population]]</f>
        <v>0.58084798474406918</v>
      </c>
      <c r="Q1520" s="27">
        <f>Table1[[#This Row],[Male Voters]]/Table1[[#This Row],[Male Population]]</f>
        <v>0.53974393789810082</v>
      </c>
      <c r="R1520" s="27">
        <f>Table1[[#This Row],[Total Voters]]/Table1[[#This Row],[Total Population]]</f>
        <v>0.56039069905305516</v>
      </c>
      <c r="S1520" s="27">
        <f>Table1[[#This Row],[Female Ballots]]/Table1[[#This Row],[Female Population]]</f>
        <v>0.30021355361994695</v>
      </c>
      <c r="T1520" s="27">
        <f>Table1[[#This Row],[Male Ballots]]/Table1[[#This Row],[Male Population]]</f>
        <v>0.27927650347210231</v>
      </c>
      <c r="U1520" s="27">
        <f>Table1[[#This Row],[Total Ballots]]/Table1[[#This Row],[Total Population]]</f>
        <v>0.28979150906538892</v>
      </c>
      <c r="V1520" s="27">
        <f>Table1[[#This Row],[Female Ballots]]/Table1[[#This Row],[Female Voters]]</f>
        <v>0.51685391273626569</v>
      </c>
      <c r="W1520" s="27">
        <f>Table1[[#This Row],[Male Ballots]]/Table1[[#This Row],[Male Voters]]</f>
        <v>0.51742406697456489</v>
      </c>
      <c r="X1520" s="27">
        <f>Table1[[#This Row],[Total Ballots]]/Table1[[#This Row],[Total Voters]]</f>
        <v>0.51712405212127333</v>
      </c>
    </row>
    <row r="1521" spans="1:24" s="12" customFormat="1" hidden="1" x14ac:dyDescent="0.25">
      <c r="A1521" s="22" t="s">
        <v>40</v>
      </c>
      <c r="B1521" s="23">
        <v>2011</v>
      </c>
      <c r="C1521" s="23" t="s">
        <v>77</v>
      </c>
      <c r="D1521" s="24" t="s">
        <v>66</v>
      </c>
      <c r="E1521" s="25">
        <v>10916.056499999999</v>
      </c>
      <c r="F1521" s="25">
        <v>15307.07105</v>
      </c>
      <c r="G1521" s="25">
        <v>26223.12761</v>
      </c>
      <c r="H1521" s="44">
        <v>6794</v>
      </c>
      <c r="I1521" s="44">
        <v>6389</v>
      </c>
      <c r="J1521" s="44"/>
      <c r="K1521" s="44">
        <v>13183</v>
      </c>
      <c r="L1521" s="25">
        <v>1581</v>
      </c>
      <c r="M1521" s="25">
        <v>1411</v>
      </c>
      <c r="N1521" s="25"/>
      <c r="O1521" s="26">
        <v>2992</v>
      </c>
      <c r="P1521" s="27">
        <f>Table1[[#This Row],[Female Voters]]/Table1[[#This Row],[Female Population]]</f>
        <v>0.62238593213584048</v>
      </c>
      <c r="Q1521" s="27">
        <f>Table1[[#This Row],[Male Voters]]/Table1[[#This Row],[Male Population]]</f>
        <v>0.4173887988845521</v>
      </c>
      <c r="R1521" s="27">
        <f>Table1[[#This Row],[Total Voters]]/Table1[[#This Row],[Total Population]]</f>
        <v>0.50272416761503147</v>
      </c>
      <c r="S1521" s="27">
        <f>Table1[[#This Row],[Female Ballots]]/Table1[[#This Row],[Female Population]]</f>
        <v>0.14483252262389812</v>
      </c>
      <c r="T1521" s="27">
        <f>Table1[[#This Row],[Male Ballots]]/Table1[[#This Row],[Male Population]]</f>
        <v>9.2179620476773055E-2</v>
      </c>
      <c r="U1521" s="27">
        <f>Table1[[#This Row],[Total Ballots]]/Table1[[#This Row],[Total Population]]</f>
        <v>0.1140977554050045</v>
      </c>
      <c r="V1521" s="27">
        <f>Table1[[#This Row],[Female Ballots]]/Table1[[#This Row],[Female Voters]]</f>
        <v>0.23270532823079187</v>
      </c>
      <c r="W1521" s="27">
        <f>Table1[[#This Row],[Male Ballots]]/Table1[[#This Row],[Male Voters]]</f>
        <v>0.22084833307246832</v>
      </c>
      <c r="X1521" s="27">
        <f>Table1[[#This Row],[Total Ballots]]/Table1[[#This Row],[Total Voters]]</f>
        <v>0.22695896229993173</v>
      </c>
    </row>
    <row r="1522" spans="1:24" s="12" customFormat="1" hidden="1" x14ac:dyDescent="0.25">
      <c r="A1522" s="22" t="s">
        <v>40</v>
      </c>
      <c r="B1522" s="23">
        <v>2011</v>
      </c>
      <c r="C1522" s="23" t="s">
        <v>77</v>
      </c>
      <c r="D1522" s="24" t="s">
        <v>67</v>
      </c>
      <c r="E1522" s="25">
        <v>14854.511780000001</v>
      </c>
      <c r="F1522" s="25">
        <v>16973.169580000002</v>
      </c>
      <c r="G1522" s="25">
        <v>31827.681400000001</v>
      </c>
      <c r="H1522" s="44">
        <v>10679</v>
      </c>
      <c r="I1522" s="44">
        <v>10070</v>
      </c>
      <c r="J1522" s="44"/>
      <c r="K1522" s="44">
        <v>20749</v>
      </c>
      <c r="L1522" s="25">
        <v>2757</v>
      </c>
      <c r="M1522" s="25">
        <v>2529</v>
      </c>
      <c r="N1522" s="25"/>
      <c r="O1522" s="26">
        <v>5286</v>
      </c>
      <c r="P1522" s="27">
        <f>Table1[[#This Row],[Female Voters]]/Table1[[#This Row],[Female Population]]</f>
        <v>0.71890615848971373</v>
      </c>
      <c r="Q1522" s="27">
        <f>Table1[[#This Row],[Male Voters]]/Table1[[#This Row],[Male Population]]</f>
        <v>0.59328930595648943</v>
      </c>
      <c r="R1522" s="27">
        <f>Table1[[#This Row],[Total Voters]]/Table1[[#This Row],[Total Population]]</f>
        <v>0.65191679341115938</v>
      </c>
      <c r="S1522" s="27">
        <f>Table1[[#This Row],[Female Ballots]]/Table1[[#This Row],[Female Population]]</f>
        <v>0.18560017594869752</v>
      </c>
      <c r="T1522" s="27">
        <f>Table1[[#This Row],[Male Ballots]]/Table1[[#This Row],[Male Population]]</f>
        <v>0.14899986641151555</v>
      </c>
      <c r="U1522" s="27">
        <f>Table1[[#This Row],[Total Ballots]]/Table1[[#This Row],[Total Population]]</f>
        <v>0.16608184346095659</v>
      </c>
      <c r="V1522" s="27">
        <f>Table1[[#This Row],[Female Ballots]]/Table1[[#This Row],[Female Voters]]</f>
        <v>0.25817024065923777</v>
      </c>
      <c r="W1522" s="27">
        <f>Table1[[#This Row],[Male Ballots]]/Table1[[#This Row],[Male Voters]]</f>
        <v>0.25114200595829195</v>
      </c>
      <c r="X1522" s="27">
        <f>Table1[[#This Row],[Total Ballots]]/Table1[[#This Row],[Total Voters]]</f>
        <v>0.25475926550677142</v>
      </c>
    </row>
    <row r="1523" spans="1:24" s="12" customFormat="1" hidden="1" x14ac:dyDescent="0.25">
      <c r="A1523" s="22" t="s">
        <v>40</v>
      </c>
      <c r="B1523" s="23">
        <v>2011</v>
      </c>
      <c r="C1523" s="23" t="s">
        <v>77</v>
      </c>
      <c r="D1523" s="24" t="s">
        <v>68</v>
      </c>
      <c r="E1523" s="25">
        <v>15112.6149</v>
      </c>
      <c r="F1523" s="25">
        <v>14864.451950000001</v>
      </c>
      <c r="G1523" s="25">
        <v>29977.066899999998</v>
      </c>
      <c r="H1523" s="44">
        <v>11028</v>
      </c>
      <c r="I1523" s="44">
        <v>10073</v>
      </c>
      <c r="J1523" s="44"/>
      <c r="K1523" s="44">
        <v>21101</v>
      </c>
      <c r="L1523" s="25">
        <v>4303</v>
      </c>
      <c r="M1523" s="25">
        <v>3753</v>
      </c>
      <c r="N1523" s="25"/>
      <c r="O1523" s="26">
        <v>8056</v>
      </c>
      <c r="P1523" s="27">
        <f>Table1[[#This Row],[Female Voters]]/Table1[[#This Row],[Female Population]]</f>
        <v>0.72972149909014083</v>
      </c>
      <c r="Q1523" s="27">
        <f>Table1[[#This Row],[Male Voters]]/Table1[[#This Row],[Male Population]]</f>
        <v>0.67765700571288134</v>
      </c>
      <c r="R1523" s="27">
        <f>Table1[[#This Row],[Total Voters]]/Table1[[#This Row],[Total Population]]</f>
        <v>0.70390475727296731</v>
      </c>
      <c r="S1523" s="27">
        <f>Table1[[#This Row],[Female Ballots]]/Table1[[#This Row],[Female Population]]</f>
        <v>0.28472901800733375</v>
      </c>
      <c r="T1523" s="27">
        <f>Table1[[#This Row],[Male Ballots]]/Table1[[#This Row],[Male Population]]</f>
        <v>0.25248155886433471</v>
      </c>
      <c r="U1523" s="27">
        <f>Table1[[#This Row],[Total Ballots]]/Table1[[#This Row],[Total Population]]</f>
        <v>0.26873876710065991</v>
      </c>
      <c r="V1523" s="27">
        <f>Table1[[#This Row],[Female Ballots]]/Table1[[#This Row],[Female Voters]]</f>
        <v>0.3901886108088502</v>
      </c>
      <c r="W1523" s="27">
        <f>Table1[[#This Row],[Male Ballots]]/Table1[[#This Row],[Male Voters]]</f>
        <v>0.37258016479698203</v>
      </c>
      <c r="X1523" s="27">
        <f>Table1[[#This Row],[Total Ballots]]/Table1[[#This Row],[Total Voters]]</f>
        <v>0.3817828538931804</v>
      </c>
    </row>
    <row r="1524" spans="1:24" s="12" customFormat="1" hidden="1" x14ac:dyDescent="0.25">
      <c r="A1524" s="22" t="s">
        <v>40</v>
      </c>
      <c r="B1524" s="23">
        <v>2011</v>
      </c>
      <c r="C1524" s="23" t="s">
        <v>77</v>
      </c>
      <c r="D1524" s="24" t="s">
        <v>69</v>
      </c>
      <c r="E1524" s="25">
        <v>19453.333449999998</v>
      </c>
      <c r="F1524" s="25">
        <v>18672.801309999999</v>
      </c>
      <c r="G1524" s="25">
        <v>38126.134700000002</v>
      </c>
      <c r="H1524" s="44">
        <v>15461</v>
      </c>
      <c r="I1524" s="44">
        <v>14425</v>
      </c>
      <c r="J1524" s="44"/>
      <c r="K1524" s="44">
        <v>29886</v>
      </c>
      <c r="L1524" s="25">
        <v>8575</v>
      </c>
      <c r="M1524" s="25">
        <v>8015</v>
      </c>
      <c r="N1524" s="25"/>
      <c r="O1524" s="26">
        <v>16590</v>
      </c>
      <c r="P1524" s="27">
        <f>Table1[[#This Row],[Female Voters]]/Table1[[#This Row],[Female Population]]</f>
        <v>0.79477381291688087</v>
      </c>
      <c r="Q1524" s="27">
        <f>Table1[[#This Row],[Male Voters]]/Table1[[#This Row],[Male Population]]</f>
        <v>0.77251397690794588</v>
      </c>
      <c r="R1524" s="27">
        <f>Table1[[#This Row],[Total Voters]]/Table1[[#This Row],[Total Population]]</f>
        <v>0.78387175188781988</v>
      </c>
      <c r="S1524" s="27">
        <f>Table1[[#This Row],[Female Ballots]]/Table1[[#This Row],[Female Population]]</f>
        <v>0.44079848947430655</v>
      </c>
      <c r="T1524" s="27">
        <f>Table1[[#This Row],[Male Ballots]]/Table1[[#This Row],[Male Population]]</f>
        <v>0.42923393586947561</v>
      </c>
      <c r="U1524" s="27">
        <f>Table1[[#This Row],[Total Ballots]]/Table1[[#This Row],[Total Population]]</f>
        <v>0.43513459023686446</v>
      </c>
      <c r="V1524" s="27">
        <f>Table1[[#This Row],[Female Ballots]]/Table1[[#This Row],[Female Voters]]</f>
        <v>0.55462130521958475</v>
      </c>
      <c r="W1524" s="27">
        <f>Table1[[#This Row],[Male Ballots]]/Table1[[#This Row],[Male Voters]]</f>
        <v>0.55563258232235702</v>
      </c>
      <c r="X1524" s="27">
        <f>Table1[[#This Row],[Total Ballots]]/Table1[[#This Row],[Total Voters]]</f>
        <v>0.55510941577996387</v>
      </c>
    </row>
    <row r="1525" spans="1:24" s="12" customFormat="1" hidden="1" x14ac:dyDescent="0.25">
      <c r="A1525" s="22" t="s">
        <v>40</v>
      </c>
      <c r="B1525" s="23">
        <v>2011</v>
      </c>
      <c r="C1525" s="23" t="s">
        <v>77</v>
      </c>
      <c r="D1525" s="24" t="s">
        <v>70</v>
      </c>
      <c r="E1525" s="25">
        <v>18857.732029999999</v>
      </c>
      <c r="F1525" s="25">
        <v>17952.432970000002</v>
      </c>
      <c r="G1525" s="25">
        <v>36810.164999999994</v>
      </c>
      <c r="H1525" s="44">
        <v>16411</v>
      </c>
      <c r="I1525" s="44">
        <v>15289</v>
      </c>
      <c r="J1525" s="44"/>
      <c r="K1525" s="44">
        <v>31700</v>
      </c>
      <c r="L1525" s="25">
        <v>11497</v>
      </c>
      <c r="M1525" s="25">
        <v>10796</v>
      </c>
      <c r="N1525" s="25"/>
      <c r="O1525" s="26">
        <v>22293</v>
      </c>
      <c r="P1525" s="27">
        <f>Table1[[#This Row],[Female Voters]]/Table1[[#This Row],[Female Population]]</f>
        <v>0.8702531128288602</v>
      </c>
      <c r="Q1525" s="27">
        <f>Table1[[#This Row],[Male Voters]]/Table1[[#This Row],[Male Population]]</f>
        <v>0.85163944216080245</v>
      </c>
      <c r="R1525" s="27">
        <f>Table1[[#This Row],[Total Voters]]/Table1[[#This Row],[Total Population]]</f>
        <v>0.86117516723981014</v>
      </c>
      <c r="S1525" s="27">
        <f>Table1[[#This Row],[Female Ballots]]/Table1[[#This Row],[Female Population]]</f>
        <v>0.60967034538988518</v>
      </c>
      <c r="T1525" s="27">
        <f>Table1[[#This Row],[Male Ballots]]/Table1[[#This Row],[Male Population]]</f>
        <v>0.60136695778455251</v>
      </c>
      <c r="U1525" s="27">
        <f>Table1[[#This Row],[Total Ballots]]/Table1[[#This Row],[Total Population]]</f>
        <v>0.60562075720116992</v>
      </c>
      <c r="V1525" s="27">
        <f>Table1[[#This Row],[Female Ballots]]/Table1[[#This Row],[Female Voters]]</f>
        <v>0.70056669307172015</v>
      </c>
      <c r="W1525" s="27">
        <f>Table1[[#This Row],[Male Ballots]]/Table1[[#This Row],[Male Voters]]</f>
        <v>0.70612858918176469</v>
      </c>
      <c r="X1525" s="27">
        <f>Table1[[#This Row],[Total Ballots]]/Table1[[#This Row],[Total Voters]]</f>
        <v>0.7032492113564669</v>
      </c>
    </row>
    <row r="1526" spans="1:24" s="12" customFormat="1" hidden="1" x14ac:dyDescent="0.25">
      <c r="A1526" s="22" t="s">
        <v>40</v>
      </c>
      <c r="B1526" s="23">
        <v>2011</v>
      </c>
      <c r="C1526" s="23" t="s">
        <v>77</v>
      </c>
      <c r="D1526" s="24" t="s">
        <v>71</v>
      </c>
      <c r="E1526" s="25">
        <v>19256.773510000003</v>
      </c>
      <c r="F1526" s="25">
        <v>16126.396700000001</v>
      </c>
      <c r="G1526" s="25">
        <v>35383.17022</v>
      </c>
      <c r="H1526" s="44">
        <v>16310</v>
      </c>
      <c r="I1526" s="44">
        <v>14705</v>
      </c>
      <c r="J1526" s="44"/>
      <c r="K1526" s="44">
        <v>31015</v>
      </c>
      <c r="L1526" s="25">
        <v>12687</v>
      </c>
      <c r="M1526" s="25">
        <v>12043</v>
      </c>
      <c r="N1526" s="25"/>
      <c r="O1526" s="26">
        <v>24730</v>
      </c>
      <c r="P1526" s="27">
        <f>Table1[[#This Row],[Female Voters]]/Table1[[#This Row],[Female Population]]</f>
        <v>0.84697470173444434</v>
      </c>
      <c r="Q1526" s="27">
        <f>Table1[[#This Row],[Male Voters]]/Table1[[#This Row],[Male Population]]</f>
        <v>0.91185900195547087</v>
      </c>
      <c r="R1526" s="27">
        <f>Table1[[#This Row],[Total Voters]]/Table1[[#This Row],[Total Population]]</f>
        <v>0.87654666914128199</v>
      </c>
      <c r="S1526" s="27">
        <f>Table1[[#This Row],[Female Ballots]]/Table1[[#This Row],[Female Population]]</f>
        <v>0.65883311103034303</v>
      </c>
      <c r="T1526" s="27">
        <f>Table1[[#This Row],[Male Ballots]]/Table1[[#This Row],[Male Population]]</f>
        <v>0.74678802859909799</v>
      </c>
      <c r="U1526" s="27">
        <f>Table1[[#This Row],[Total Ballots]]/Table1[[#This Row],[Total Population]]</f>
        <v>0.69891984935882323</v>
      </c>
      <c r="V1526" s="27">
        <f>Table1[[#This Row],[Female Ballots]]/Table1[[#This Row],[Female Voters]]</f>
        <v>0.77786633966891483</v>
      </c>
      <c r="W1526" s="27">
        <f>Table1[[#This Row],[Male Ballots]]/Table1[[#This Row],[Male Voters]]</f>
        <v>0.81897313838830332</v>
      </c>
      <c r="X1526" s="27">
        <f>Table1[[#This Row],[Total Ballots]]/Table1[[#This Row],[Total Voters]]</f>
        <v>0.79735611800741579</v>
      </c>
    </row>
    <row r="1527" spans="1:24" s="12" customFormat="1" hidden="1" x14ac:dyDescent="0.25">
      <c r="A1527" s="22" t="s">
        <v>40</v>
      </c>
      <c r="B1527" s="23">
        <v>2011</v>
      </c>
      <c r="C1527" s="23" t="s">
        <v>77</v>
      </c>
      <c r="D1527" s="24" t="s">
        <v>453</v>
      </c>
      <c r="E1527" s="25">
        <v>125476.408</v>
      </c>
      <c r="F1527" s="25">
        <v>128423.586</v>
      </c>
      <c r="G1527" s="25">
        <v>253899.99400000001</v>
      </c>
      <c r="H1527" s="44">
        <v>76683</v>
      </c>
      <c r="I1527" s="44">
        <v>70951</v>
      </c>
      <c r="J1527" s="44"/>
      <c r="K1527" s="44">
        <v>147634</v>
      </c>
      <c r="L1527" s="25">
        <v>41400</v>
      </c>
      <c r="M1527" s="25">
        <v>38547</v>
      </c>
      <c r="N1527" s="25"/>
      <c r="O1527" s="26">
        <v>79947</v>
      </c>
      <c r="P1527" s="27">
        <f>Table1[[#This Row],[Female Voters]]/Table1[[#This Row],[Female Population]]</f>
        <v>0.61113480392266251</v>
      </c>
      <c r="Q1527" s="27">
        <f>Table1[[#This Row],[Male Voters]]/Table1[[#This Row],[Male Population]]</f>
        <v>0.55247639635292545</v>
      </c>
      <c r="R1527" s="27">
        <f>Table1[[#This Row],[Total Voters]]/Table1[[#This Row],[Total Population]]</f>
        <v>0.58146515749819194</v>
      </c>
      <c r="S1527" s="27">
        <f>Table1[[#This Row],[Female Ballots]]/Table1[[#This Row],[Female Population]]</f>
        <v>0.32994250201998132</v>
      </c>
      <c r="T1527" s="27">
        <f>Table1[[#This Row],[Male Ballots]]/Table1[[#This Row],[Male Population]]</f>
        <v>0.30015514439847524</v>
      </c>
      <c r="U1527" s="27">
        <f>Table1[[#This Row],[Total Ballots]]/Table1[[#This Row],[Total Population]]</f>
        <v>0.31487594284858472</v>
      </c>
      <c r="V1527" s="27">
        <f>Table1[[#This Row],[Female Ballots]]/Table1[[#This Row],[Female Voters]]</f>
        <v>0.53988498102578142</v>
      </c>
      <c r="W1527" s="27">
        <f>Table1[[#This Row],[Male Ballots]]/Table1[[#This Row],[Male Voters]]</f>
        <v>0.54329043988104464</v>
      </c>
      <c r="X1527" s="27">
        <f>Table1[[#This Row],[Total Ballots]]/Table1[[#This Row],[Total Voters]]</f>
        <v>0.54152160071528244</v>
      </c>
    </row>
    <row r="1528" spans="1:24" s="12" customFormat="1" hidden="1" x14ac:dyDescent="0.25">
      <c r="A1528" s="22" t="s">
        <v>51</v>
      </c>
      <c r="B1528" s="23">
        <v>2011</v>
      </c>
      <c r="C1528" s="23"/>
      <c r="D1528" s="24" t="s">
        <v>66</v>
      </c>
      <c r="E1528" s="25">
        <v>4705.1162000000004</v>
      </c>
      <c r="F1528" s="25">
        <v>5100.4291899999998</v>
      </c>
      <c r="G1528" s="25">
        <v>9805.5453899999993</v>
      </c>
      <c r="H1528" s="44">
        <v>992</v>
      </c>
      <c r="I1528" s="44">
        <v>933</v>
      </c>
      <c r="J1528" s="44"/>
      <c r="K1528" s="44">
        <v>1925</v>
      </c>
      <c r="L1528" s="25">
        <v>227</v>
      </c>
      <c r="M1528" s="25">
        <v>233</v>
      </c>
      <c r="N1528" s="25"/>
      <c r="O1528" s="26">
        <v>460</v>
      </c>
      <c r="P1528" s="27">
        <f>Table1[[#This Row],[Female Voters]]/Table1[[#This Row],[Female Population]]</f>
        <v>0.21083432540943409</v>
      </c>
      <c r="Q1528" s="27">
        <f>Table1[[#This Row],[Male Voters]]/Table1[[#This Row],[Male Population]]</f>
        <v>0.18292578236930684</v>
      </c>
      <c r="R1528" s="27">
        <f>Table1[[#This Row],[Total Voters]]/Table1[[#This Row],[Total Population]]</f>
        <v>0.19631748397831852</v>
      </c>
      <c r="S1528" s="27">
        <f>Table1[[#This Row],[Female Ballots]]/Table1[[#This Row],[Female Population]]</f>
        <v>4.8245354705586226E-2</v>
      </c>
      <c r="T1528" s="27">
        <f>Table1[[#This Row],[Male Ballots]]/Table1[[#This Row],[Male Population]]</f>
        <v>4.568243010937674E-2</v>
      </c>
      <c r="U1528" s="27">
        <f>Table1[[#This Row],[Total Ballots]]/Table1[[#This Row],[Total Population]]</f>
        <v>4.6912229937676117E-2</v>
      </c>
      <c r="V1528" s="27">
        <f>Table1[[#This Row],[Female Ballots]]/Table1[[#This Row],[Female Voters]]</f>
        <v>0.22883064516129031</v>
      </c>
      <c r="W1528" s="27">
        <f>Table1[[#This Row],[Male Ballots]]/Table1[[#This Row],[Male Voters]]</f>
        <v>0.2497320471596999</v>
      </c>
      <c r="X1528" s="27">
        <f>Table1[[#This Row],[Total Ballots]]/Table1[[#This Row],[Total Voters]]</f>
        <v>0.23896103896103896</v>
      </c>
    </row>
    <row r="1529" spans="1:24" s="12" customFormat="1" hidden="1" x14ac:dyDescent="0.25">
      <c r="A1529" s="22" t="s">
        <v>51</v>
      </c>
      <c r="B1529" s="23">
        <v>2011</v>
      </c>
      <c r="C1529" s="23"/>
      <c r="D1529" s="24" t="s">
        <v>67</v>
      </c>
      <c r="E1529" s="25">
        <v>2230.816941</v>
      </c>
      <c r="F1529" s="25">
        <v>2569.0527499999998</v>
      </c>
      <c r="G1529" s="25">
        <v>4799.8697000000002</v>
      </c>
      <c r="H1529" s="44">
        <v>1508</v>
      </c>
      <c r="I1529" s="44">
        <v>1357</v>
      </c>
      <c r="J1529" s="44"/>
      <c r="K1529" s="44">
        <v>2865</v>
      </c>
      <c r="L1529" s="25">
        <v>491</v>
      </c>
      <c r="M1529" s="25">
        <v>423</v>
      </c>
      <c r="N1529" s="25"/>
      <c r="O1529" s="26">
        <v>914</v>
      </c>
      <c r="P1529" s="27">
        <f>Table1[[#This Row],[Female Voters]]/Table1[[#This Row],[Female Population]]</f>
        <v>0.6759855424641048</v>
      </c>
      <c r="Q1529" s="27">
        <f>Table1[[#This Row],[Male Voters]]/Table1[[#This Row],[Male Population]]</f>
        <v>0.52821025181363057</v>
      </c>
      <c r="R1529" s="27">
        <f>Table1[[#This Row],[Total Voters]]/Table1[[#This Row],[Total Population]]</f>
        <v>0.5968912031091177</v>
      </c>
      <c r="S1529" s="27">
        <f>Table1[[#This Row],[Female Ballots]]/Table1[[#This Row],[Female Population]]</f>
        <v>0.22009874094819329</v>
      </c>
      <c r="T1529" s="27">
        <f>Table1[[#This Row],[Male Ballots]]/Table1[[#This Row],[Male Population]]</f>
        <v>0.16465212713129382</v>
      </c>
      <c r="U1529" s="27">
        <f>Table1[[#This Row],[Total Ballots]]/Table1[[#This Row],[Total Population]]</f>
        <v>0.19042183582608502</v>
      </c>
      <c r="V1529" s="27">
        <f>Table1[[#This Row],[Female Ballots]]/Table1[[#This Row],[Female Voters]]</f>
        <v>0.3255968169761273</v>
      </c>
      <c r="W1529" s="27">
        <f>Table1[[#This Row],[Male Ballots]]/Table1[[#This Row],[Male Voters]]</f>
        <v>0.31171702284450997</v>
      </c>
      <c r="X1529" s="27">
        <f>Table1[[#This Row],[Total Ballots]]/Table1[[#This Row],[Total Voters]]</f>
        <v>0.31902268760907504</v>
      </c>
    </row>
    <row r="1530" spans="1:24" s="12" customFormat="1" hidden="1" x14ac:dyDescent="0.25">
      <c r="A1530" s="22" t="s">
        <v>51</v>
      </c>
      <c r="B1530" s="23">
        <v>2011</v>
      </c>
      <c r="C1530" s="23"/>
      <c r="D1530" s="24" t="s">
        <v>68</v>
      </c>
      <c r="E1530" s="25">
        <v>1981.2521200000001</v>
      </c>
      <c r="F1530" s="25">
        <v>2042.040825</v>
      </c>
      <c r="G1530" s="25">
        <v>4023.2929400000003</v>
      </c>
      <c r="H1530" s="44">
        <v>1482</v>
      </c>
      <c r="I1530" s="44">
        <v>1349</v>
      </c>
      <c r="J1530" s="44"/>
      <c r="K1530" s="44">
        <v>2831</v>
      </c>
      <c r="L1530" s="25">
        <v>672</v>
      </c>
      <c r="M1530" s="25">
        <v>596</v>
      </c>
      <c r="N1530" s="25"/>
      <c r="O1530" s="26">
        <v>1268</v>
      </c>
      <c r="P1530" s="27">
        <f>Table1[[#This Row],[Female Voters]]/Table1[[#This Row],[Female Population]]</f>
        <v>0.74801181790028815</v>
      </c>
      <c r="Q1530" s="27">
        <f>Table1[[#This Row],[Male Voters]]/Table1[[#This Row],[Male Population]]</f>
        <v>0.66061362901498311</v>
      </c>
      <c r="R1530" s="27">
        <f>Table1[[#This Row],[Total Voters]]/Table1[[#This Row],[Total Population]]</f>
        <v>0.70365246633022949</v>
      </c>
      <c r="S1530" s="27">
        <f>Table1[[#This Row],[Female Ballots]]/Table1[[#This Row],[Female Population]]</f>
        <v>0.3391794477928432</v>
      </c>
      <c r="T1530" s="27">
        <f>Table1[[#This Row],[Male Ballots]]/Table1[[#This Row],[Male Population]]</f>
        <v>0.29186487983167525</v>
      </c>
      <c r="U1530" s="27">
        <f>Table1[[#This Row],[Total Ballots]]/Table1[[#This Row],[Total Population]]</f>
        <v>0.31516472176147331</v>
      </c>
      <c r="V1530" s="27">
        <f>Table1[[#This Row],[Female Ballots]]/Table1[[#This Row],[Female Voters]]</f>
        <v>0.45344129554655871</v>
      </c>
      <c r="W1530" s="27">
        <f>Table1[[#This Row],[Male Ballots]]/Table1[[#This Row],[Male Voters]]</f>
        <v>0.44180874722016306</v>
      </c>
      <c r="X1530" s="27">
        <f>Table1[[#This Row],[Total Ballots]]/Table1[[#This Row],[Total Voters]]</f>
        <v>0.44789826916283998</v>
      </c>
    </row>
    <row r="1531" spans="1:24" s="12" customFormat="1" hidden="1" x14ac:dyDescent="0.25">
      <c r="A1531" s="22" t="s">
        <v>51</v>
      </c>
      <c r="B1531" s="23">
        <v>2011</v>
      </c>
      <c r="C1531" s="23"/>
      <c r="D1531" s="24" t="s">
        <v>69</v>
      </c>
      <c r="E1531" s="25">
        <v>2488.95975</v>
      </c>
      <c r="F1531" s="25">
        <v>2506.0834199999999</v>
      </c>
      <c r="G1531" s="25">
        <v>4995.0431699999999</v>
      </c>
      <c r="H1531" s="44">
        <v>1955</v>
      </c>
      <c r="I1531" s="44">
        <v>1788</v>
      </c>
      <c r="J1531" s="44"/>
      <c r="K1531" s="44">
        <v>3743</v>
      </c>
      <c r="L1531" s="25">
        <v>1132</v>
      </c>
      <c r="M1531" s="25">
        <v>1005</v>
      </c>
      <c r="N1531" s="25"/>
      <c r="O1531" s="26">
        <v>2137</v>
      </c>
      <c r="P1531" s="27">
        <f>Table1[[#This Row],[Female Voters]]/Table1[[#This Row],[Female Population]]</f>
        <v>0.78546870836300187</v>
      </c>
      <c r="Q1531" s="27">
        <f>Table1[[#This Row],[Male Voters]]/Table1[[#This Row],[Male Population]]</f>
        <v>0.71346387982567638</v>
      </c>
      <c r="R1531" s="27">
        <f>Table1[[#This Row],[Total Voters]]/Table1[[#This Row],[Total Population]]</f>
        <v>0.74934287304668079</v>
      </c>
      <c r="S1531" s="27">
        <f>Table1[[#This Row],[Female Ballots]]/Table1[[#This Row],[Female Population]]</f>
        <v>0.45480847972732386</v>
      </c>
      <c r="T1531" s="27">
        <f>Table1[[#This Row],[Male Ballots]]/Table1[[#This Row],[Male Population]]</f>
        <v>0.40102416064027113</v>
      </c>
      <c r="U1531" s="27">
        <f>Table1[[#This Row],[Total Ballots]]/Table1[[#This Row],[Total Population]]</f>
        <v>0.42782413029675576</v>
      </c>
      <c r="V1531" s="27">
        <f>Table1[[#This Row],[Female Ballots]]/Table1[[#This Row],[Female Voters]]</f>
        <v>0.57902813299232736</v>
      </c>
      <c r="W1531" s="27">
        <f>Table1[[#This Row],[Male Ballots]]/Table1[[#This Row],[Male Voters]]</f>
        <v>0.56208053691275173</v>
      </c>
      <c r="X1531" s="27">
        <f>Table1[[#This Row],[Total Ballots]]/Table1[[#This Row],[Total Voters]]</f>
        <v>0.57093240716003202</v>
      </c>
    </row>
    <row r="1532" spans="1:24" s="12" customFormat="1" hidden="1" x14ac:dyDescent="0.25">
      <c r="A1532" s="22" t="s">
        <v>51</v>
      </c>
      <c r="B1532" s="23">
        <v>2011</v>
      </c>
      <c r="C1532" s="23"/>
      <c r="D1532" s="24" t="s">
        <v>70</v>
      </c>
      <c r="E1532" s="25">
        <v>2463.5181899999998</v>
      </c>
      <c r="F1532" s="25">
        <v>2476.73794</v>
      </c>
      <c r="G1532" s="25">
        <v>4940.2561399999995</v>
      </c>
      <c r="H1532" s="44">
        <v>2212</v>
      </c>
      <c r="I1532" s="44">
        <v>2074</v>
      </c>
      <c r="J1532" s="44"/>
      <c r="K1532" s="44">
        <v>4286</v>
      </c>
      <c r="L1532" s="25">
        <v>1601</v>
      </c>
      <c r="M1532" s="25">
        <v>1511</v>
      </c>
      <c r="N1532" s="25"/>
      <c r="O1532" s="26">
        <v>3112</v>
      </c>
      <c r="P1532" s="27">
        <f>Table1[[#This Row],[Female Voters]]/Table1[[#This Row],[Female Population]]</f>
        <v>0.89790284844618917</v>
      </c>
      <c r="Q1532" s="27">
        <f>Table1[[#This Row],[Male Voters]]/Table1[[#This Row],[Male Population]]</f>
        <v>0.83739178316136265</v>
      </c>
      <c r="R1532" s="27">
        <f>Table1[[#This Row],[Total Voters]]/Table1[[#This Row],[Total Population]]</f>
        <v>0.86756635254138881</v>
      </c>
      <c r="S1532" s="27">
        <f>Table1[[#This Row],[Female Ballots]]/Table1[[#This Row],[Female Population]]</f>
        <v>0.64988357159238197</v>
      </c>
      <c r="T1532" s="27">
        <f>Table1[[#This Row],[Male Ballots]]/Table1[[#This Row],[Male Population]]</f>
        <v>0.6100766559097488</v>
      </c>
      <c r="U1532" s="27">
        <f>Table1[[#This Row],[Total Ballots]]/Table1[[#This Row],[Total Population]]</f>
        <v>0.62992685233523138</v>
      </c>
      <c r="V1532" s="27">
        <f>Table1[[#This Row],[Female Ballots]]/Table1[[#This Row],[Female Voters]]</f>
        <v>0.72377938517179019</v>
      </c>
      <c r="W1532" s="27">
        <f>Table1[[#This Row],[Male Ballots]]/Table1[[#This Row],[Male Voters]]</f>
        <v>0.72854387656702024</v>
      </c>
      <c r="X1532" s="27">
        <f>Table1[[#This Row],[Total Ballots]]/Table1[[#This Row],[Total Voters]]</f>
        <v>0.72608492767148858</v>
      </c>
    </row>
    <row r="1533" spans="1:24" s="12" customFormat="1" hidden="1" x14ac:dyDescent="0.25">
      <c r="A1533" s="22" t="s">
        <v>51</v>
      </c>
      <c r="B1533" s="23">
        <v>2011</v>
      </c>
      <c r="C1533" s="23"/>
      <c r="D1533" s="24" t="s">
        <v>71</v>
      </c>
      <c r="E1533" s="25">
        <v>2816.0216209999999</v>
      </c>
      <c r="F1533" s="25">
        <v>2553.7272870000002</v>
      </c>
      <c r="G1533" s="25">
        <v>5369.7489130000004</v>
      </c>
      <c r="H1533" s="44">
        <v>2548</v>
      </c>
      <c r="I1533" s="44">
        <v>2371</v>
      </c>
      <c r="J1533" s="44"/>
      <c r="K1533" s="44">
        <v>4919</v>
      </c>
      <c r="L1533" s="25">
        <v>2011</v>
      </c>
      <c r="M1533" s="25">
        <v>1921</v>
      </c>
      <c r="N1533" s="25"/>
      <c r="O1533" s="26">
        <v>3932</v>
      </c>
      <c r="P1533" s="27">
        <f>Table1[[#This Row],[Female Voters]]/Table1[[#This Row],[Female Population]]</f>
        <v>0.90482259830632183</v>
      </c>
      <c r="Q1533" s="27">
        <f>Table1[[#This Row],[Male Voters]]/Table1[[#This Row],[Male Population]]</f>
        <v>0.92844682831632364</v>
      </c>
      <c r="R1533" s="27">
        <f>Table1[[#This Row],[Total Voters]]/Table1[[#This Row],[Total Population]]</f>
        <v>0.91605773001624879</v>
      </c>
      <c r="S1533" s="27">
        <f>Table1[[#This Row],[Female Ballots]]/Table1[[#This Row],[Female Population]]</f>
        <v>0.71412803971507577</v>
      </c>
      <c r="T1533" s="27">
        <f>Table1[[#This Row],[Male Ballots]]/Table1[[#This Row],[Male Population]]</f>
        <v>0.7522338073368442</v>
      </c>
      <c r="U1533" s="27">
        <f>Table1[[#This Row],[Total Ballots]]/Table1[[#This Row],[Total Population]]</f>
        <v>0.73225025298310442</v>
      </c>
      <c r="V1533" s="27">
        <f>Table1[[#This Row],[Female Ballots]]/Table1[[#This Row],[Female Voters]]</f>
        <v>0.78924646781789642</v>
      </c>
      <c r="W1533" s="27">
        <f>Table1[[#This Row],[Male Ballots]]/Table1[[#This Row],[Male Voters]]</f>
        <v>0.81020666385491358</v>
      </c>
      <c r="X1533" s="27">
        <f>Table1[[#This Row],[Total Ballots]]/Table1[[#This Row],[Total Voters]]</f>
        <v>0.79934946127261641</v>
      </c>
    </row>
    <row r="1534" spans="1:24" s="12" customFormat="1" hidden="1" x14ac:dyDescent="0.25">
      <c r="A1534" s="22" t="s">
        <v>51</v>
      </c>
      <c r="B1534" s="23">
        <v>2011</v>
      </c>
      <c r="C1534" s="23"/>
      <c r="D1534" s="24" t="s">
        <v>453</v>
      </c>
      <c r="E1534" s="25">
        <v>20350.237300000001</v>
      </c>
      <c r="F1534" s="25">
        <v>20949.761699999999</v>
      </c>
      <c r="G1534" s="25">
        <v>41299.999000000003</v>
      </c>
      <c r="H1534" s="44">
        <v>10697</v>
      </c>
      <c r="I1534" s="44">
        <v>9872</v>
      </c>
      <c r="J1534" s="44"/>
      <c r="K1534" s="44">
        <v>20569</v>
      </c>
      <c r="L1534" s="25">
        <v>6134</v>
      </c>
      <c r="M1534" s="25">
        <v>5689</v>
      </c>
      <c r="N1534" s="25"/>
      <c r="O1534" s="26">
        <v>11823</v>
      </c>
      <c r="P1534" s="27">
        <f>Table1[[#This Row],[Female Voters]]/Table1[[#This Row],[Female Population]]</f>
        <v>0.52564497613990968</v>
      </c>
      <c r="Q1534" s="27">
        <f>Table1[[#This Row],[Male Voters]]/Table1[[#This Row],[Male Population]]</f>
        <v>0.47122254378673911</v>
      </c>
      <c r="R1534" s="27">
        <f>Table1[[#This Row],[Total Voters]]/Table1[[#This Row],[Total Population]]</f>
        <v>0.49803875297914652</v>
      </c>
      <c r="S1534" s="27">
        <f>Table1[[#This Row],[Female Ballots]]/Table1[[#This Row],[Female Population]]</f>
        <v>0.30142154656840292</v>
      </c>
      <c r="T1534" s="27">
        <f>Table1[[#This Row],[Male Ballots]]/Table1[[#This Row],[Male Population]]</f>
        <v>0.27155440149946908</v>
      </c>
      <c r="U1534" s="27">
        <f>Table1[[#This Row],[Total Ballots]]/Table1[[#This Row],[Total Population]]</f>
        <v>0.28627119337218382</v>
      </c>
      <c r="V1534" s="27">
        <f>Table1[[#This Row],[Female Ballots]]/Table1[[#This Row],[Female Voters]]</f>
        <v>0.57343180330933907</v>
      </c>
      <c r="W1534" s="27">
        <f>Table1[[#This Row],[Male Ballots]]/Table1[[#This Row],[Male Voters]]</f>
        <v>0.57627633711507298</v>
      </c>
      <c r="X1534" s="27">
        <f>Table1[[#This Row],[Total Ballots]]/Table1[[#This Row],[Total Voters]]</f>
        <v>0.57479702464874327</v>
      </c>
    </row>
    <row r="1535" spans="1:24" s="12" customFormat="1" hidden="1" x14ac:dyDescent="0.25">
      <c r="A1535" s="22" t="s">
        <v>30</v>
      </c>
      <c r="B1535" s="23">
        <v>2011</v>
      </c>
      <c r="C1535" s="23" t="s">
        <v>76</v>
      </c>
      <c r="D1535" s="24" t="s">
        <v>66</v>
      </c>
      <c r="E1535" s="25">
        <v>635.18451000000005</v>
      </c>
      <c r="F1535" s="25">
        <v>675.71642499999996</v>
      </c>
      <c r="G1535" s="25">
        <v>1310.9009350000001</v>
      </c>
      <c r="H1535" s="44">
        <v>437</v>
      </c>
      <c r="I1535" s="44">
        <v>401</v>
      </c>
      <c r="J1535" s="44"/>
      <c r="K1535" s="44">
        <v>838</v>
      </c>
      <c r="L1535" s="25">
        <v>94</v>
      </c>
      <c r="M1535" s="25">
        <v>85</v>
      </c>
      <c r="N1535" s="25"/>
      <c r="O1535" s="26">
        <v>179</v>
      </c>
      <c r="P1535" s="27">
        <f>Table1[[#This Row],[Female Voters]]/Table1[[#This Row],[Female Population]]</f>
        <v>0.68798906950674843</v>
      </c>
      <c r="Q1535" s="27">
        <f>Table1[[#This Row],[Male Voters]]/Table1[[#This Row],[Male Population]]</f>
        <v>0.59344420997314073</v>
      </c>
      <c r="R1535" s="27">
        <f>Table1[[#This Row],[Total Voters]]/Table1[[#This Row],[Total Population]]</f>
        <v>0.6392550173900059</v>
      </c>
      <c r="S1535" s="27">
        <f>Table1[[#This Row],[Female Ballots]]/Table1[[#This Row],[Female Population]]</f>
        <v>0.14798849550030746</v>
      </c>
      <c r="T1535" s="27">
        <f>Table1[[#This Row],[Male Ballots]]/Table1[[#This Row],[Male Population]]</f>
        <v>0.12579241358532908</v>
      </c>
      <c r="U1535" s="27">
        <f>Table1[[#This Row],[Total Ballots]]/Table1[[#This Row],[Total Population]]</f>
        <v>0.13654731278378407</v>
      </c>
      <c r="V1535" s="27">
        <f>Table1[[#This Row],[Female Ballots]]/Table1[[#This Row],[Female Voters]]</f>
        <v>0.21510297482837529</v>
      </c>
      <c r="W1535" s="27">
        <f>Table1[[#This Row],[Male Ballots]]/Table1[[#This Row],[Male Voters]]</f>
        <v>0.21197007481296759</v>
      </c>
      <c r="X1535" s="27">
        <f>Table1[[#This Row],[Total Ballots]]/Table1[[#This Row],[Total Voters]]</f>
        <v>0.21360381861575178</v>
      </c>
    </row>
    <row r="1536" spans="1:24" s="12" customFormat="1" hidden="1" x14ac:dyDescent="0.25">
      <c r="A1536" s="22" t="s">
        <v>30</v>
      </c>
      <c r="B1536" s="23">
        <v>2011</v>
      </c>
      <c r="C1536" s="23" t="s">
        <v>76</v>
      </c>
      <c r="D1536" s="24" t="s">
        <v>67</v>
      </c>
      <c r="E1536" s="25">
        <v>962.61238500000013</v>
      </c>
      <c r="F1536" s="25">
        <v>978.44069800000011</v>
      </c>
      <c r="G1536" s="25">
        <v>1941.053083</v>
      </c>
      <c r="H1536" s="44">
        <v>773</v>
      </c>
      <c r="I1536" s="44">
        <v>712</v>
      </c>
      <c r="J1536" s="44"/>
      <c r="K1536" s="44">
        <v>1485</v>
      </c>
      <c r="L1536" s="25">
        <v>193</v>
      </c>
      <c r="M1536" s="25">
        <v>178</v>
      </c>
      <c r="N1536" s="25"/>
      <c r="O1536" s="26">
        <v>371</v>
      </c>
      <c r="P1536" s="27">
        <f>Table1[[#This Row],[Female Voters]]/Table1[[#This Row],[Female Population]]</f>
        <v>0.80302311921739911</v>
      </c>
      <c r="Q1536" s="27">
        <f>Table1[[#This Row],[Male Voters]]/Table1[[#This Row],[Male Population]]</f>
        <v>0.72768845516685565</v>
      </c>
      <c r="R1536" s="27">
        <f>Table1[[#This Row],[Total Voters]]/Table1[[#This Row],[Total Population]]</f>
        <v>0.76504862901783921</v>
      </c>
      <c r="S1536" s="27">
        <f>Table1[[#This Row],[Female Ballots]]/Table1[[#This Row],[Female Population]]</f>
        <v>0.20049606986928595</v>
      </c>
      <c r="T1536" s="27">
        <f>Table1[[#This Row],[Male Ballots]]/Table1[[#This Row],[Male Population]]</f>
        <v>0.18192211379171391</v>
      </c>
      <c r="U1536" s="27">
        <f>Table1[[#This Row],[Total Ballots]]/Table1[[#This Row],[Total Population]]</f>
        <v>0.19113336118896856</v>
      </c>
      <c r="V1536" s="27">
        <f>Table1[[#This Row],[Female Ballots]]/Table1[[#This Row],[Female Voters]]</f>
        <v>0.24967658473479948</v>
      </c>
      <c r="W1536" s="27">
        <f>Table1[[#This Row],[Male Ballots]]/Table1[[#This Row],[Male Voters]]</f>
        <v>0.25</v>
      </c>
      <c r="X1536" s="27">
        <f>Table1[[#This Row],[Total Ballots]]/Table1[[#This Row],[Total Voters]]</f>
        <v>0.24983164983164982</v>
      </c>
    </row>
    <row r="1537" spans="1:24" s="12" customFormat="1" hidden="1" x14ac:dyDescent="0.25">
      <c r="A1537" s="22" t="s">
        <v>30</v>
      </c>
      <c r="B1537" s="23">
        <v>2011</v>
      </c>
      <c r="C1537" s="23" t="s">
        <v>76</v>
      </c>
      <c r="D1537" s="24" t="s">
        <v>68</v>
      </c>
      <c r="E1537" s="25">
        <v>1150.7306130000002</v>
      </c>
      <c r="F1537" s="25">
        <v>1214.4941859999999</v>
      </c>
      <c r="G1537" s="25">
        <v>2365.2248</v>
      </c>
      <c r="H1537" s="44">
        <v>859</v>
      </c>
      <c r="I1537" s="44">
        <v>812</v>
      </c>
      <c r="J1537" s="44"/>
      <c r="K1537" s="44">
        <v>1671</v>
      </c>
      <c r="L1537" s="25">
        <v>347</v>
      </c>
      <c r="M1537" s="25">
        <v>304</v>
      </c>
      <c r="N1537" s="25"/>
      <c r="O1537" s="26">
        <v>651</v>
      </c>
      <c r="P1537" s="27">
        <f>Table1[[#This Row],[Female Voters]]/Table1[[#This Row],[Female Population]]</f>
        <v>0.74648226986901223</v>
      </c>
      <c r="Q1537" s="27">
        <f>Table1[[#This Row],[Male Voters]]/Table1[[#This Row],[Male Population]]</f>
        <v>0.66859109690295382</v>
      </c>
      <c r="R1537" s="27">
        <f>Table1[[#This Row],[Total Voters]]/Table1[[#This Row],[Total Population]]</f>
        <v>0.70648675762236213</v>
      </c>
      <c r="S1537" s="27">
        <f>Table1[[#This Row],[Female Ballots]]/Table1[[#This Row],[Female Population]]</f>
        <v>0.30154755255476978</v>
      </c>
      <c r="T1537" s="27">
        <f>Table1[[#This Row],[Male Ballots]]/Table1[[#This Row],[Male Population]]</f>
        <v>0.25030996731342114</v>
      </c>
      <c r="U1537" s="27">
        <f>Table1[[#This Row],[Total Ballots]]/Table1[[#This Row],[Total Population]]</f>
        <v>0.2752381084453368</v>
      </c>
      <c r="V1537" s="27">
        <f>Table1[[#This Row],[Female Ballots]]/Table1[[#This Row],[Female Voters]]</f>
        <v>0.40395809080325962</v>
      </c>
      <c r="W1537" s="27">
        <f>Table1[[#This Row],[Male Ballots]]/Table1[[#This Row],[Male Voters]]</f>
        <v>0.37438423645320196</v>
      </c>
      <c r="X1537" s="27">
        <f>Table1[[#This Row],[Total Ballots]]/Table1[[#This Row],[Total Voters]]</f>
        <v>0.38958707360861761</v>
      </c>
    </row>
    <row r="1538" spans="1:24" s="12" customFormat="1" hidden="1" x14ac:dyDescent="0.25">
      <c r="A1538" s="22" t="s">
        <v>30</v>
      </c>
      <c r="B1538" s="23">
        <v>2011</v>
      </c>
      <c r="C1538" s="23" t="s">
        <v>76</v>
      </c>
      <c r="D1538" s="24" t="s">
        <v>69</v>
      </c>
      <c r="E1538" s="25">
        <v>1515.405391</v>
      </c>
      <c r="F1538" s="25">
        <v>1508.3320229999999</v>
      </c>
      <c r="G1538" s="25">
        <v>3023.7374099999997</v>
      </c>
      <c r="H1538" s="44">
        <v>1156</v>
      </c>
      <c r="I1538" s="44">
        <v>1099</v>
      </c>
      <c r="J1538" s="44"/>
      <c r="K1538" s="44">
        <v>2255</v>
      </c>
      <c r="L1538" s="25">
        <v>582</v>
      </c>
      <c r="M1538" s="25">
        <v>527</v>
      </c>
      <c r="N1538" s="25"/>
      <c r="O1538" s="26">
        <v>1109</v>
      </c>
      <c r="P1538" s="27">
        <f>Table1[[#This Row],[Female Voters]]/Table1[[#This Row],[Female Population]]</f>
        <v>0.76283218131959252</v>
      </c>
      <c r="Q1538" s="27">
        <f>Table1[[#This Row],[Male Voters]]/Table1[[#This Row],[Male Population]]</f>
        <v>0.72861941750340997</v>
      </c>
      <c r="R1538" s="27">
        <f>Table1[[#This Row],[Total Voters]]/Table1[[#This Row],[Total Population]]</f>
        <v>0.74576581701252964</v>
      </c>
      <c r="S1538" s="27">
        <f>Table1[[#This Row],[Female Ballots]]/Table1[[#This Row],[Female Population]]</f>
        <v>0.38405564838062528</v>
      </c>
      <c r="T1538" s="27">
        <f>Table1[[#This Row],[Male Ballots]]/Table1[[#This Row],[Male Population]]</f>
        <v>0.34939256872092544</v>
      </c>
      <c r="U1538" s="27">
        <f>Table1[[#This Row],[Total Ballots]]/Table1[[#This Row],[Total Population]]</f>
        <v>0.36676465235782496</v>
      </c>
      <c r="V1538" s="27">
        <f>Table1[[#This Row],[Female Ballots]]/Table1[[#This Row],[Female Voters]]</f>
        <v>0.5034602076124568</v>
      </c>
      <c r="W1538" s="27">
        <f>Table1[[#This Row],[Male Ballots]]/Table1[[#This Row],[Male Voters]]</f>
        <v>0.47952684258416745</v>
      </c>
      <c r="X1538" s="27">
        <f>Table1[[#This Row],[Total Ballots]]/Table1[[#This Row],[Total Voters]]</f>
        <v>0.49179600886917962</v>
      </c>
    </row>
    <row r="1539" spans="1:24" s="12" customFormat="1" hidden="1" x14ac:dyDescent="0.25">
      <c r="A1539" s="22" t="s">
        <v>30</v>
      </c>
      <c r="B1539" s="23">
        <v>2011</v>
      </c>
      <c r="C1539" s="23" t="s">
        <v>76</v>
      </c>
      <c r="D1539" s="24" t="s">
        <v>70</v>
      </c>
      <c r="E1539" s="25">
        <v>1818.942787</v>
      </c>
      <c r="F1539" s="25">
        <v>1796.6647910000002</v>
      </c>
      <c r="G1539" s="25">
        <v>3615.6075799999999</v>
      </c>
      <c r="H1539" s="44">
        <v>1619</v>
      </c>
      <c r="I1539" s="44">
        <v>1475</v>
      </c>
      <c r="J1539" s="44"/>
      <c r="K1539" s="44">
        <v>3094</v>
      </c>
      <c r="L1539" s="25">
        <v>1081</v>
      </c>
      <c r="M1539" s="25">
        <v>957</v>
      </c>
      <c r="N1539" s="25"/>
      <c r="O1539" s="26">
        <v>2038</v>
      </c>
      <c r="P1539" s="27">
        <f>Table1[[#This Row],[Female Voters]]/Table1[[#This Row],[Female Population]]</f>
        <v>0.89007747333836296</v>
      </c>
      <c r="Q1539" s="27">
        <f>Table1[[#This Row],[Male Voters]]/Table1[[#This Row],[Male Population]]</f>
        <v>0.82096560659990125</v>
      </c>
      <c r="R1539" s="27">
        <f>Table1[[#This Row],[Total Voters]]/Table1[[#This Row],[Total Population]]</f>
        <v>0.85573445998804998</v>
      </c>
      <c r="S1539" s="27">
        <f>Table1[[#This Row],[Female Ballots]]/Table1[[#This Row],[Female Population]]</f>
        <v>0.5943012653976345</v>
      </c>
      <c r="T1539" s="27">
        <f>Table1[[#This Row],[Male Ballots]]/Table1[[#This Row],[Male Population]]</f>
        <v>0.53265361729905458</v>
      </c>
      <c r="U1539" s="27">
        <f>Table1[[#This Row],[Total Ballots]]/Table1[[#This Row],[Total Population]]</f>
        <v>0.56366736569348608</v>
      </c>
      <c r="V1539" s="27">
        <f>Table1[[#This Row],[Female Ballots]]/Table1[[#This Row],[Female Voters]]</f>
        <v>0.66769610870907969</v>
      </c>
      <c r="W1539" s="27">
        <f>Table1[[#This Row],[Male Ballots]]/Table1[[#This Row],[Male Voters]]</f>
        <v>0.64881355932203388</v>
      </c>
      <c r="X1539" s="27">
        <f>Table1[[#This Row],[Total Ballots]]/Table1[[#This Row],[Total Voters]]</f>
        <v>0.65869424692954104</v>
      </c>
    </row>
    <row r="1540" spans="1:24" s="12" customFormat="1" hidden="1" x14ac:dyDescent="0.25">
      <c r="A1540" s="22" t="s">
        <v>30</v>
      </c>
      <c r="B1540" s="23">
        <v>2011</v>
      </c>
      <c r="C1540" s="23" t="s">
        <v>76</v>
      </c>
      <c r="D1540" s="24" t="s">
        <v>71</v>
      </c>
      <c r="E1540" s="25">
        <v>1902.284864</v>
      </c>
      <c r="F1540" s="25">
        <v>1900.0251239999998</v>
      </c>
      <c r="G1540" s="25">
        <v>3802.3099930000003</v>
      </c>
      <c r="H1540" s="44">
        <v>1668</v>
      </c>
      <c r="I1540" s="44">
        <v>1724</v>
      </c>
      <c r="J1540" s="44"/>
      <c r="K1540" s="44">
        <v>3392</v>
      </c>
      <c r="L1540" s="25">
        <v>1269</v>
      </c>
      <c r="M1540" s="25">
        <v>1304</v>
      </c>
      <c r="N1540" s="25"/>
      <c r="O1540" s="26">
        <v>2573</v>
      </c>
      <c r="P1540" s="27">
        <f>Table1[[#This Row],[Female Voters]]/Table1[[#This Row],[Female Population]]</f>
        <v>0.87684028379043022</v>
      </c>
      <c r="Q1540" s="27">
        <f>Table1[[#This Row],[Male Voters]]/Table1[[#This Row],[Male Population]]</f>
        <v>0.90735642293538443</v>
      </c>
      <c r="R1540" s="27">
        <f>Table1[[#This Row],[Total Voters]]/Table1[[#This Row],[Total Population]]</f>
        <v>0.8920892842100262</v>
      </c>
      <c r="S1540" s="27">
        <f>Table1[[#This Row],[Female Ballots]]/Table1[[#This Row],[Female Population]]</f>
        <v>0.66709251806358272</v>
      </c>
      <c r="T1540" s="27">
        <f>Table1[[#This Row],[Male Ballots]]/Table1[[#This Row],[Male Population]]</f>
        <v>0.68630671433163648</v>
      </c>
      <c r="U1540" s="27">
        <f>Table1[[#This Row],[Total Ballots]]/Table1[[#This Row],[Total Population]]</f>
        <v>0.67669390574068322</v>
      </c>
      <c r="V1540" s="27">
        <f>Table1[[#This Row],[Female Ballots]]/Table1[[#This Row],[Female Voters]]</f>
        <v>0.76079136690647486</v>
      </c>
      <c r="W1540" s="27">
        <f>Table1[[#This Row],[Male Ballots]]/Table1[[#This Row],[Male Voters]]</f>
        <v>0.75638051044083532</v>
      </c>
      <c r="X1540" s="27">
        <f>Table1[[#This Row],[Total Ballots]]/Table1[[#This Row],[Total Voters]]</f>
        <v>0.75854952830188682</v>
      </c>
    </row>
    <row r="1541" spans="1:24" s="12" customFormat="1" hidden="1" x14ac:dyDescent="0.25">
      <c r="A1541" s="22" t="s">
        <v>30</v>
      </c>
      <c r="B1541" s="23">
        <v>2011</v>
      </c>
      <c r="C1541" s="23" t="s">
        <v>76</v>
      </c>
      <c r="D1541" s="24" t="s">
        <v>453</v>
      </c>
      <c r="E1541" s="25">
        <v>10133.5852</v>
      </c>
      <c r="F1541" s="25">
        <v>10366.413500000001</v>
      </c>
      <c r="G1541" s="25">
        <v>20499.9987</v>
      </c>
      <c r="H1541" s="44">
        <v>6512</v>
      </c>
      <c r="I1541" s="44">
        <v>6223</v>
      </c>
      <c r="J1541" s="44"/>
      <c r="K1541" s="44">
        <v>12735</v>
      </c>
      <c r="L1541" s="25">
        <v>3566</v>
      </c>
      <c r="M1541" s="25">
        <v>3355</v>
      </c>
      <c r="N1541" s="25"/>
      <c r="O1541" s="26">
        <v>6921</v>
      </c>
      <c r="P1541" s="27">
        <f>Table1[[#This Row],[Female Voters]]/Table1[[#This Row],[Female Population]]</f>
        <v>0.64261560656735783</v>
      </c>
      <c r="Q1541" s="27">
        <f>Table1[[#This Row],[Male Voters]]/Table1[[#This Row],[Male Population]]</f>
        <v>0.60030404922589664</v>
      </c>
      <c r="R1541" s="27">
        <f>Table1[[#This Row],[Total Voters]]/Table1[[#This Row],[Total Population]]</f>
        <v>0.62121955158953257</v>
      </c>
      <c r="S1541" s="27">
        <f>Table1[[#This Row],[Female Ballots]]/Table1[[#This Row],[Female Population]]</f>
        <v>0.35189914819090878</v>
      </c>
      <c r="T1541" s="27">
        <f>Table1[[#This Row],[Male Ballots]]/Table1[[#This Row],[Male Population]]</f>
        <v>0.32364134423154156</v>
      </c>
      <c r="U1541" s="27">
        <f>Table1[[#This Row],[Total Ballots]]/Table1[[#This Row],[Total Population]]</f>
        <v>0.33760977750696147</v>
      </c>
      <c r="V1541" s="27">
        <f>Table1[[#This Row],[Female Ballots]]/Table1[[#This Row],[Female Voters]]</f>
        <v>0.54760442260442266</v>
      </c>
      <c r="W1541" s="27">
        <f>Table1[[#This Row],[Male Ballots]]/Table1[[#This Row],[Male Voters]]</f>
        <v>0.53912903744174834</v>
      </c>
      <c r="X1541" s="27">
        <f>Table1[[#This Row],[Total Ballots]]/Table1[[#This Row],[Total Voters]]</f>
        <v>0.54346289752650179</v>
      </c>
    </row>
    <row r="1542" spans="1:24" s="12" customFormat="1" hidden="1" x14ac:dyDescent="0.25">
      <c r="A1542" s="22" t="s">
        <v>43</v>
      </c>
      <c r="B1542" s="23">
        <v>2011</v>
      </c>
      <c r="C1542" s="23"/>
      <c r="D1542" s="24" t="s">
        <v>66</v>
      </c>
      <c r="E1542" s="25">
        <v>3032.5575060000001</v>
      </c>
      <c r="F1542" s="25">
        <v>3524.9958399999996</v>
      </c>
      <c r="G1542" s="25">
        <v>6557.5533400000004</v>
      </c>
      <c r="H1542" s="44">
        <v>1947</v>
      </c>
      <c r="I1542" s="44">
        <v>1834</v>
      </c>
      <c r="J1542" s="44">
        <v>8</v>
      </c>
      <c r="K1542" s="44">
        <v>3789</v>
      </c>
      <c r="L1542" s="25">
        <v>478</v>
      </c>
      <c r="M1542" s="25">
        <v>440</v>
      </c>
      <c r="N1542" s="25">
        <v>2</v>
      </c>
      <c r="O1542" s="26">
        <v>920</v>
      </c>
      <c r="P1542" s="27">
        <f>Table1[[#This Row],[Female Voters]]/Table1[[#This Row],[Female Population]]</f>
        <v>0.64203234271660337</v>
      </c>
      <c r="Q1542" s="27">
        <f>Table1[[#This Row],[Male Voters]]/Table1[[#This Row],[Male Population]]</f>
        <v>0.52028430195253794</v>
      </c>
      <c r="R1542" s="27">
        <f>Table1[[#This Row],[Total Voters]]/Table1[[#This Row],[Total Population]]</f>
        <v>0.57780696603529258</v>
      </c>
      <c r="S1542" s="27">
        <f>Table1[[#This Row],[Female Ballots]]/Table1[[#This Row],[Female Population]]</f>
        <v>0.15762273231563245</v>
      </c>
      <c r="T1542" s="27">
        <f>Table1[[#This Row],[Male Ballots]]/Table1[[#This Row],[Male Population]]</f>
        <v>0.12482284234412035</v>
      </c>
      <c r="U1542" s="27">
        <f>Table1[[#This Row],[Total Ballots]]/Table1[[#This Row],[Total Population]]</f>
        <v>0.14029622822709664</v>
      </c>
      <c r="V1542" s="27">
        <f>Table1[[#This Row],[Female Ballots]]/Table1[[#This Row],[Female Voters]]</f>
        <v>0.24550590652285567</v>
      </c>
      <c r="W1542" s="27">
        <f>Table1[[#This Row],[Male Ballots]]/Table1[[#This Row],[Male Voters]]</f>
        <v>0.23991275899672845</v>
      </c>
      <c r="X1542" s="27">
        <f>Table1[[#This Row],[Total Ballots]]/Table1[[#This Row],[Total Voters]]</f>
        <v>0.242808128793877</v>
      </c>
    </row>
    <row r="1543" spans="1:24" s="12" customFormat="1" hidden="1" x14ac:dyDescent="0.25">
      <c r="A1543" s="22" t="s">
        <v>43</v>
      </c>
      <c r="B1543" s="23">
        <v>2011</v>
      </c>
      <c r="C1543" s="23"/>
      <c r="D1543" s="24" t="s">
        <v>67</v>
      </c>
      <c r="E1543" s="25">
        <v>4273.7386100000003</v>
      </c>
      <c r="F1543" s="25">
        <v>4315.5261900000005</v>
      </c>
      <c r="G1543" s="25">
        <v>8589.2648000000008</v>
      </c>
      <c r="H1543" s="44">
        <v>2900</v>
      </c>
      <c r="I1543" s="44">
        <v>2598</v>
      </c>
      <c r="J1543" s="44">
        <v>4</v>
      </c>
      <c r="K1543" s="44">
        <v>5502</v>
      </c>
      <c r="L1543" s="25">
        <v>837</v>
      </c>
      <c r="M1543" s="25">
        <v>728</v>
      </c>
      <c r="N1543" s="25">
        <v>1</v>
      </c>
      <c r="O1543" s="26">
        <v>1566</v>
      </c>
      <c r="P1543" s="27">
        <f>Table1[[#This Row],[Female Voters]]/Table1[[#This Row],[Female Population]]</f>
        <v>0.67856279118577156</v>
      </c>
      <c r="Q1543" s="27">
        <f>Table1[[#This Row],[Male Voters]]/Table1[[#This Row],[Male Population]]</f>
        <v>0.60201233537178456</v>
      </c>
      <c r="R1543" s="27">
        <f>Table1[[#This Row],[Total Voters]]/Table1[[#This Row],[Total Population]]</f>
        <v>0.64056704829964017</v>
      </c>
      <c r="S1543" s="27">
        <f>Table1[[#This Row],[Female Ballots]]/Table1[[#This Row],[Female Population]]</f>
        <v>0.19584726076637615</v>
      </c>
      <c r="T1543" s="27">
        <f>Table1[[#This Row],[Male Ballots]]/Table1[[#This Row],[Male Population]]</f>
        <v>0.16869321791788267</v>
      </c>
      <c r="U1543" s="27">
        <f>Table1[[#This Row],[Total Ballots]]/Table1[[#This Row],[Total Population]]</f>
        <v>0.1823206102575857</v>
      </c>
      <c r="V1543" s="27">
        <f>Table1[[#This Row],[Female Ballots]]/Table1[[#This Row],[Female Voters]]</f>
        <v>0.2886206896551724</v>
      </c>
      <c r="W1543" s="27">
        <f>Table1[[#This Row],[Male Ballots]]/Table1[[#This Row],[Male Voters]]</f>
        <v>0.28021555042340263</v>
      </c>
      <c r="X1543" s="27">
        <f>Table1[[#This Row],[Total Ballots]]/Table1[[#This Row],[Total Voters]]</f>
        <v>0.28462377317339149</v>
      </c>
    </row>
    <row r="1544" spans="1:24" s="12" customFormat="1" hidden="1" x14ac:dyDescent="0.25">
      <c r="A1544" s="22" t="s">
        <v>43</v>
      </c>
      <c r="B1544" s="23">
        <v>2011</v>
      </c>
      <c r="C1544" s="23"/>
      <c r="D1544" s="24" t="s">
        <v>68</v>
      </c>
      <c r="E1544" s="25">
        <v>4250.1122800000003</v>
      </c>
      <c r="F1544" s="25">
        <v>4289.3623600000001</v>
      </c>
      <c r="G1544" s="25">
        <v>8539.4746400000004</v>
      </c>
      <c r="H1544" s="44">
        <v>2987</v>
      </c>
      <c r="I1544" s="44">
        <v>2600</v>
      </c>
      <c r="J1544" s="44">
        <v>3</v>
      </c>
      <c r="K1544" s="44">
        <v>5590</v>
      </c>
      <c r="L1544" s="25">
        <v>1215</v>
      </c>
      <c r="M1544" s="25">
        <v>1041</v>
      </c>
      <c r="N1544" s="25">
        <v>1</v>
      </c>
      <c r="O1544" s="26">
        <v>2257</v>
      </c>
      <c r="P1544" s="27">
        <f>Table1[[#This Row],[Female Voters]]/Table1[[#This Row],[Female Population]]</f>
        <v>0.70280496213149446</v>
      </c>
      <c r="Q1544" s="27">
        <f>Table1[[#This Row],[Male Voters]]/Table1[[#This Row],[Male Population]]</f>
        <v>0.60615070068363264</v>
      </c>
      <c r="R1544" s="27">
        <f>Table1[[#This Row],[Total Voters]]/Table1[[#This Row],[Total Population]]</f>
        <v>0.65460701455985582</v>
      </c>
      <c r="S1544" s="27">
        <f>Table1[[#This Row],[Female Ballots]]/Table1[[#This Row],[Female Population]]</f>
        <v>0.28587480046527147</v>
      </c>
      <c r="T1544" s="27">
        <f>Table1[[#This Row],[Male Ballots]]/Table1[[#This Row],[Male Population]]</f>
        <v>0.24269341515833137</v>
      </c>
      <c r="U1544" s="27">
        <f>Table1[[#This Row],[Total Ballots]]/Table1[[#This Row],[Total Population]]</f>
        <v>0.26430197349939083</v>
      </c>
      <c r="V1544" s="27">
        <f>Table1[[#This Row],[Female Ballots]]/Table1[[#This Row],[Female Voters]]</f>
        <v>0.4067626380984265</v>
      </c>
      <c r="W1544" s="27">
        <f>Table1[[#This Row],[Male Ballots]]/Table1[[#This Row],[Male Voters]]</f>
        <v>0.40038461538461539</v>
      </c>
      <c r="X1544" s="27">
        <f>Table1[[#This Row],[Total Ballots]]/Table1[[#This Row],[Total Voters]]</f>
        <v>0.4037567084078712</v>
      </c>
    </row>
    <row r="1545" spans="1:24" s="12" customFormat="1" hidden="1" x14ac:dyDescent="0.25">
      <c r="A1545" s="22" t="s">
        <v>43</v>
      </c>
      <c r="B1545" s="23">
        <v>2011</v>
      </c>
      <c r="C1545" s="23"/>
      <c r="D1545" s="24" t="s">
        <v>69</v>
      </c>
      <c r="E1545" s="25">
        <v>5424.7086500000005</v>
      </c>
      <c r="F1545" s="25">
        <v>5415.7782100000004</v>
      </c>
      <c r="G1545" s="25">
        <v>10840.486870000001</v>
      </c>
      <c r="H1545" s="44">
        <v>3954</v>
      </c>
      <c r="I1545" s="44">
        <v>3588</v>
      </c>
      <c r="J1545" s="44"/>
      <c r="K1545" s="44">
        <v>7542</v>
      </c>
      <c r="L1545" s="25">
        <v>2213</v>
      </c>
      <c r="M1545" s="25">
        <v>1962</v>
      </c>
      <c r="N1545" s="25"/>
      <c r="O1545" s="26">
        <v>4175</v>
      </c>
      <c r="P1545" s="27">
        <f>Table1[[#This Row],[Female Voters]]/Table1[[#This Row],[Female Population]]</f>
        <v>0.72888707119782359</v>
      </c>
      <c r="Q1545" s="27">
        <f>Table1[[#This Row],[Male Voters]]/Table1[[#This Row],[Male Population]]</f>
        <v>0.66250866650611961</v>
      </c>
      <c r="R1545" s="27">
        <f>Table1[[#This Row],[Total Voters]]/Table1[[#This Row],[Total Population]]</f>
        <v>0.69572520961874473</v>
      </c>
      <c r="S1545" s="27">
        <f>Table1[[#This Row],[Female Ballots]]/Table1[[#This Row],[Female Population]]</f>
        <v>0.40794817616610612</v>
      </c>
      <c r="T1545" s="27">
        <f>Table1[[#This Row],[Male Ballots]]/Table1[[#This Row],[Male Population]]</f>
        <v>0.36227480593227612</v>
      </c>
      <c r="U1545" s="27">
        <f>Table1[[#This Row],[Total Ballots]]/Table1[[#This Row],[Total Population]]</f>
        <v>0.38513030365397233</v>
      </c>
      <c r="V1545" s="27">
        <f>Table1[[#This Row],[Female Ballots]]/Table1[[#This Row],[Female Voters]]</f>
        <v>0.55968639352554372</v>
      </c>
      <c r="W1545" s="27">
        <f>Table1[[#This Row],[Male Ballots]]/Table1[[#This Row],[Male Voters]]</f>
        <v>0.54682274247491636</v>
      </c>
      <c r="X1545" s="27">
        <f>Table1[[#This Row],[Total Ballots]]/Table1[[#This Row],[Total Voters]]</f>
        <v>0.55356669318483165</v>
      </c>
    </row>
    <row r="1546" spans="1:24" s="12" customFormat="1" hidden="1" x14ac:dyDescent="0.25">
      <c r="A1546" s="22" t="s">
        <v>43</v>
      </c>
      <c r="B1546" s="23">
        <v>2011</v>
      </c>
      <c r="C1546" s="23"/>
      <c r="D1546" s="24" t="s">
        <v>70</v>
      </c>
      <c r="E1546" s="25">
        <v>5491.6107699999993</v>
      </c>
      <c r="F1546" s="25">
        <v>5363.8280100000002</v>
      </c>
      <c r="G1546" s="25">
        <v>10855.43879</v>
      </c>
      <c r="H1546" s="44">
        <v>4551</v>
      </c>
      <c r="I1546" s="44">
        <v>4229</v>
      </c>
      <c r="J1546" s="44">
        <v>5</v>
      </c>
      <c r="K1546" s="44">
        <v>8785</v>
      </c>
      <c r="L1546" s="25">
        <v>3228</v>
      </c>
      <c r="M1546" s="25">
        <v>2998</v>
      </c>
      <c r="N1546" s="25">
        <v>4</v>
      </c>
      <c r="O1546" s="26">
        <v>6230</v>
      </c>
      <c r="P1546" s="27">
        <f>Table1[[#This Row],[Female Voters]]/Table1[[#This Row],[Female Population]]</f>
        <v>0.82871860199225311</v>
      </c>
      <c r="Q1546" s="27">
        <f>Table1[[#This Row],[Male Voters]]/Table1[[#This Row],[Male Population]]</f>
        <v>0.78842945599965275</v>
      </c>
      <c r="R1546" s="27">
        <f>Table1[[#This Row],[Total Voters]]/Table1[[#This Row],[Total Population]]</f>
        <v>0.80927175491908421</v>
      </c>
      <c r="S1546" s="27">
        <f>Table1[[#This Row],[Female Ballots]]/Table1[[#This Row],[Female Population]]</f>
        <v>0.58780567946187501</v>
      </c>
      <c r="T1546" s="27">
        <f>Table1[[#This Row],[Male Ballots]]/Table1[[#This Row],[Male Population]]</f>
        <v>0.55892918162377836</v>
      </c>
      <c r="U1546" s="27">
        <f>Table1[[#This Row],[Total Ballots]]/Table1[[#This Row],[Total Population]]</f>
        <v>0.57390586603823501</v>
      </c>
      <c r="V1546" s="27">
        <f>Table1[[#This Row],[Female Ballots]]/Table1[[#This Row],[Female Voters]]</f>
        <v>0.70929466051417267</v>
      </c>
      <c r="W1546" s="27">
        <f>Table1[[#This Row],[Male Ballots]]/Table1[[#This Row],[Male Voters]]</f>
        <v>0.70891463703003077</v>
      </c>
      <c r="X1546" s="27">
        <f>Table1[[#This Row],[Total Ballots]]/Table1[[#This Row],[Total Voters]]</f>
        <v>0.70916334661354585</v>
      </c>
    </row>
    <row r="1547" spans="1:24" s="12" customFormat="1" hidden="1" x14ac:dyDescent="0.25">
      <c r="A1547" s="22" t="s">
        <v>43</v>
      </c>
      <c r="B1547" s="23">
        <v>2011</v>
      </c>
      <c r="C1547" s="23"/>
      <c r="D1547" s="24" t="s">
        <v>71</v>
      </c>
      <c r="E1547" s="25">
        <v>7143.9773569999998</v>
      </c>
      <c r="F1547" s="25">
        <v>6247.2774340000005</v>
      </c>
      <c r="G1547" s="25">
        <v>13391.254790000001</v>
      </c>
      <c r="H1547" s="44">
        <v>6089</v>
      </c>
      <c r="I1547" s="44">
        <v>5480</v>
      </c>
      <c r="J1547" s="44">
        <v>6</v>
      </c>
      <c r="K1547" s="44">
        <v>11575</v>
      </c>
      <c r="L1547" s="25">
        <v>4768</v>
      </c>
      <c r="M1547" s="25">
        <v>4470</v>
      </c>
      <c r="N1547" s="25">
        <v>3</v>
      </c>
      <c r="O1547" s="26">
        <v>9241</v>
      </c>
      <c r="P1547" s="27">
        <f>Table1[[#This Row],[Female Voters]]/Table1[[#This Row],[Female Population]]</f>
        <v>0.85232632967876298</v>
      </c>
      <c r="Q1547" s="27">
        <f>Table1[[#This Row],[Male Voters]]/Table1[[#This Row],[Male Population]]</f>
        <v>0.87718210979006761</v>
      </c>
      <c r="R1547" s="27">
        <f>Table1[[#This Row],[Total Voters]]/Table1[[#This Row],[Total Population]]</f>
        <v>0.86437008193165732</v>
      </c>
      <c r="S1547" s="27">
        <f>Table1[[#This Row],[Female Ballots]]/Table1[[#This Row],[Female Population]]</f>
        <v>0.66741532926725933</v>
      </c>
      <c r="T1547" s="27">
        <f>Table1[[#This Row],[Male Ballots]]/Table1[[#This Row],[Male Population]]</f>
        <v>0.7155116844455478</v>
      </c>
      <c r="U1547" s="27">
        <f>Table1[[#This Row],[Total Ballots]]/Table1[[#This Row],[Total Population]]</f>
        <v>0.69007722912574043</v>
      </c>
      <c r="V1547" s="27">
        <f>Table1[[#This Row],[Female Ballots]]/Table1[[#This Row],[Female Voters]]</f>
        <v>0.78305140417145669</v>
      </c>
      <c r="W1547" s="27">
        <f>Table1[[#This Row],[Male Ballots]]/Table1[[#This Row],[Male Voters]]</f>
        <v>0.81569343065693434</v>
      </c>
      <c r="X1547" s="27">
        <f>Table1[[#This Row],[Total Ballots]]/Table1[[#This Row],[Total Voters]]</f>
        <v>0.79835853131749457</v>
      </c>
    </row>
    <row r="1548" spans="1:24" s="12" customFormat="1" hidden="1" x14ac:dyDescent="0.25">
      <c r="A1548" s="22" t="s">
        <v>43</v>
      </c>
      <c r="B1548" s="23">
        <v>2011</v>
      </c>
      <c r="C1548" s="23"/>
      <c r="D1548" s="24" t="s">
        <v>453</v>
      </c>
      <c r="E1548" s="25">
        <v>37969.614300000001</v>
      </c>
      <c r="F1548" s="25">
        <v>38030.382299999997</v>
      </c>
      <c r="G1548" s="25">
        <v>75999.996599999999</v>
      </c>
      <c r="H1548" s="44">
        <v>22428</v>
      </c>
      <c r="I1548" s="44">
        <v>20329</v>
      </c>
      <c r="J1548" s="44">
        <v>26</v>
      </c>
      <c r="K1548" s="44">
        <v>42783</v>
      </c>
      <c r="L1548" s="25">
        <v>12739</v>
      </c>
      <c r="M1548" s="25">
        <v>11639</v>
      </c>
      <c r="N1548" s="25">
        <v>11</v>
      </c>
      <c r="O1548" s="26">
        <v>24389</v>
      </c>
      <c r="P1548" s="27">
        <f>Table1[[#This Row],[Female Voters]]/Table1[[#This Row],[Female Population]]</f>
        <v>0.59068285031275647</v>
      </c>
      <c r="Q1548" s="27">
        <f>Table1[[#This Row],[Male Voters]]/Table1[[#This Row],[Male Population]]</f>
        <v>0.53454629615963656</v>
      </c>
      <c r="R1548" s="27">
        <f>Table1[[#This Row],[Total Voters]]/Table1[[#This Row],[Total Population]]</f>
        <v>0.56293423571021584</v>
      </c>
      <c r="S1548" s="27">
        <f>Table1[[#This Row],[Female Ballots]]/Table1[[#This Row],[Female Population]]</f>
        <v>0.33550511994534532</v>
      </c>
      <c r="T1548" s="27">
        <f>Table1[[#This Row],[Male Ballots]]/Table1[[#This Row],[Male Population]]</f>
        <v>0.30604478041231786</v>
      </c>
      <c r="U1548" s="27">
        <f>Table1[[#This Row],[Total Ballots]]/Table1[[#This Row],[Total Population]]</f>
        <v>0.32090790909324857</v>
      </c>
      <c r="V1548" s="27">
        <f>Table1[[#This Row],[Female Ballots]]/Table1[[#This Row],[Female Voters]]</f>
        <v>0.56799536293918318</v>
      </c>
      <c r="W1548" s="27">
        <f>Table1[[#This Row],[Male Ballots]]/Table1[[#This Row],[Male Voters]]</f>
        <v>0.57253185105022386</v>
      </c>
      <c r="X1548" s="27">
        <f>Table1[[#This Row],[Total Ballots]]/Table1[[#This Row],[Total Voters]]</f>
        <v>0.57006287544117995</v>
      </c>
    </row>
    <row r="1549" spans="1:24" s="12" customFormat="1" hidden="1" x14ac:dyDescent="0.25">
      <c r="A1549" s="22" t="s">
        <v>28</v>
      </c>
      <c r="B1549" s="23">
        <v>2011</v>
      </c>
      <c r="C1549" s="23"/>
      <c r="D1549" s="24" t="s">
        <v>66</v>
      </c>
      <c r="E1549" s="25">
        <v>311.55601100000001</v>
      </c>
      <c r="F1549" s="25">
        <v>343.57455400000003</v>
      </c>
      <c r="G1549" s="25">
        <v>655.13056500000005</v>
      </c>
      <c r="H1549" s="44">
        <v>237</v>
      </c>
      <c r="I1549" s="44">
        <v>241</v>
      </c>
      <c r="J1549" s="44"/>
      <c r="K1549" s="44">
        <v>478</v>
      </c>
      <c r="L1549" s="25">
        <v>81</v>
      </c>
      <c r="M1549" s="25">
        <v>69</v>
      </c>
      <c r="N1549" s="25"/>
      <c r="O1549" s="26">
        <v>150</v>
      </c>
      <c r="P1549" s="27">
        <f>Table1[[#This Row],[Female Voters]]/Table1[[#This Row],[Female Population]]</f>
        <v>0.76069788940775718</v>
      </c>
      <c r="Q1549" s="27">
        <f>Table1[[#This Row],[Male Voters]]/Table1[[#This Row],[Male Population]]</f>
        <v>0.70144892045759588</v>
      </c>
      <c r="R1549" s="27">
        <f>Table1[[#This Row],[Total Voters]]/Table1[[#This Row],[Total Population]]</f>
        <v>0.72962555181652988</v>
      </c>
      <c r="S1549" s="27">
        <f>Table1[[#This Row],[Female Ballots]]/Table1[[#This Row],[Female Population]]</f>
        <v>0.25998535460771449</v>
      </c>
      <c r="T1549" s="27">
        <f>Table1[[#This Row],[Male Ballots]]/Table1[[#This Row],[Male Population]]</f>
        <v>0.20082977390694653</v>
      </c>
      <c r="U1549" s="27">
        <f>Table1[[#This Row],[Total Ballots]]/Table1[[#This Row],[Total Population]]</f>
        <v>0.22896199324786501</v>
      </c>
      <c r="V1549" s="27">
        <f>Table1[[#This Row],[Female Ballots]]/Table1[[#This Row],[Female Voters]]</f>
        <v>0.34177215189873417</v>
      </c>
      <c r="W1549" s="27">
        <f>Table1[[#This Row],[Male Ballots]]/Table1[[#This Row],[Male Voters]]</f>
        <v>0.2863070539419087</v>
      </c>
      <c r="X1549" s="27">
        <f>Table1[[#This Row],[Total Ballots]]/Table1[[#This Row],[Total Voters]]</f>
        <v>0.31380753138075312</v>
      </c>
    </row>
    <row r="1550" spans="1:24" s="12" customFormat="1" hidden="1" x14ac:dyDescent="0.25">
      <c r="A1550" s="22" t="s">
        <v>28</v>
      </c>
      <c r="B1550" s="23">
        <v>2011</v>
      </c>
      <c r="C1550" s="23"/>
      <c r="D1550" s="24" t="s">
        <v>67</v>
      </c>
      <c r="E1550" s="25">
        <v>429.74191099999996</v>
      </c>
      <c r="F1550" s="25">
        <v>414.82136800000001</v>
      </c>
      <c r="G1550" s="25">
        <v>844.56327899999997</v>
      </c>
      <c r="H1550" s="44">
        <v>403</v>
      </c>
      <c r="I1550" s="44">
        <v>376</v>
      </c>
      <c r="J1550" s="44"/>
      <c r="K1550" s="44">
        <v>779</v>
      </c>
      <c r="L1550" s="25">
        <v>147</v>
      </c>
      <c r="M1550" s="25">
        <v>112</v>
      </c>
      <c r="N1550" s="25"/>
      <c r="O1550" s="26">
        <v>259</v>
      </c>
      <c r="P1550" s="27">
        <f>Table1[[#This Row],[Female Voters]]/Table1[[#This Row],[Female Population]]</f>
        <v>0.93777215971844097</v>
      </c>
      <c r="Q1550" s="27">
        <f>Table1[[#This Row],[Male Voters]]/Table1[[#This Row],[Male Population]]</f>
        <v>0.90641425202570569</v>
      </c>
      <c r="R1550" s="27">
        <f>Table1[[#This Row],[Total Voters]]/Table1[[#This Row],[Total Population]]</f>
        <v>0.92237019933233444</v>
      </c>
      <c r="S1550" s="27">
        <f>Table1[[#This Row],[Female Ballots]]/Table1[[#This Row],[Female Population]]</f>
        <v>0.34206577538116828</v>
      </c>
      <c r="T1550" s="27">
        <f>Table1[[#This Row],[Male Ballots]]/Table1[[#This Row],[Male Population]]</f>
        <v>0.26999573464595489</v>
      </c>
      <c r="U1550" s="27">
        <f>Table1[[#This Row],[Total Ballots]]/Table1[[#This Row],[Total Population]]</f>
        <v>0.30666737050972354</v>
      </c>
      <c r="V1550" s="27">
        <f>Table1[[#This Row],[Female Ballots]]/Table1[[#This Row],[Female Voters]]</f>
        <v>0.36476426799007444</v>
      </c>
      <c r="W1550" s="27">
        <f>Table1[[#This Row],[Male Ballots]]/Table1[[#This Row],[Male Voters]]</f>
        <v>0.2978723404255319</v>
      </c>
      <c r="X1550" s="27">
        <f>Table1[[#This Row],[Total Ballots]]/Table1[[#This Row],[Total Voters]]</f>
        <v>0.33247753530166879</v>
      </c>
    </row>
    <row r="1551" spans="1:24" s="12" customFormat="1" hidden="1" x14ac:dyDescent="0.25">
      <c r="A1551" s="22" t="s">
        <v>28</v>
      </c>
      <c r="B1551" s="23">
        <v>2011</v>
      </c>
      <c r="C1551" s="23"/>
      <c r="D1551" s="24" t="s">
        <v>68</v>
      </c>
      <c r="E1551" s="25">
        <v>515.25372800000002</v>
      </c>
      <c r="F1551" s="25">
        <v>528.38271899999995</v>
      </c>
      <c r="G1551" s="25">
        <v>1043.6364469999999</v>
      </c>
      <c r="H1551" s="44">
        <v>446</v>
      </c>
      <c r="I1551" s="44">
        <v>428</v>
      </c>
      <c r="J1551" s="44"/>
      <c r="K1551" s="44">
        <v>874</v>
      </c>
      <c r="L1551" s="25">
        <v>230</v>
      </c>
      <c r="M1551" s="25">
        <v>216</v>
      </c>
      <c r="N1551" s="25"/>
      <c r="O1551" s="26">
        <v>446</v>
      </c>
      <c r="P1551" s="27">
        <f>Table1[[#This Row],[Female Voters]]/Table1[[#This Row],[Female Population]]</f>
        <v>0.86559296083346338</v>
      </c>
      <c r="Q1551" s="27">
        <f>Table1[[#This Row],[Male Voters]]/Table1[[#This Row],[Male Population]]</f>
        <v>0.81001892115249141</v>
      </c>
      <c r="R1551" s="27">
        <f>Table1[[#This Row],[Total Voters]]/Table1[[#This Row],[Total Population]]</f>
        <v>0.83745637909865001</v>
      </c>
      <c r="S1551" s="27">
        <f>Table1[[#This Row],[Female Ballots]]/Table1[[#This Row],[Female Population]]</f>
        <v>0.44638202016075462</v>
      </c>
      <c r="T1551" s="27">
        <f>Table1[[#This Row],[Male Ballots]]/Table1[[#This Row],[Male Population]]</f>
        <v>0.40879459572181809</v>
      </c>
      <c r="U1551" s="27">
        <f>Table1[[#This Row],[Total Ballots]]/Table1[[#This Row],[Total Population]]</f>
        <v>0.42735188224027221</v>
      </c>
      <c r="V1551" s="27">
        <f>Table1[[#This Row],[Female Ballots]]/Table1[[#This Row],[Female Voters]]</f>
        <v>0.51569506726457404</v>
      </c>
      <c r="W1551" s="27">
        <f>Table1[[#This Row],[Male Ballots]]/Table1[[#This Row],[Male Voters]]</f>
        <v>0.50467289719626163</v>
      </c>
      <c r="X1551" s="27">
        <f>Table1[[#This Row],[Total Ballots]]/Table1[[#This Row],[Total Voters]]</f>
        <v>0.51029748283752863</v>
      </c>
    </row>
    <row r="1552" spans="1:24" s="12" customFormat="1" hidden="1" x14ac:dyDescent="0.25">
      <c r="A1552" s="22" t="s">
        <v>28</v>
      </c>
      <c r="B1552" s="23">
        <v>2011</v>
      </c>
      <c r="C1552" s="23"/>
      <c r="D1552" s="24" t="s">
        <v>69</v>
      </c>
      <c r="E1552" s="25">
        <v>808.31545900000003</v>
      </c>
      <c r="F1552" s="25">
        <v>791.31331999999998</v>
      </c>
      <c r="G1552" s="25">
        <v>1599.628778</v>
      </c>
      <c r="H1552" s="44">
        <v>644</v>
      </c>
      <c r="I1552" s="44">
        <v>556</v>
      </c>
      <c r="J1552" s="44"/>
      <c r="K1552" s="44">
        <v>1200</v>
      </c>
      <c r="L1552" s="25">
        <v>406</v>
      </c>
      <c r="M1552" s="25">
        <v>360</v>
      </c>
      <c r="N1552" s="25"/>
      <c r="O1552" s="26">
        <v>766</v>
      </c>
      <c r="P1552" s="27">
        <f>Table1[[#This Row],[Female Voters]]/Table1[[#This Row],[Female Population]]</f>
        <v>0.7967186484305504</v>
      </c>
      <c r="Q1552" s="27">
        <f>Table1[[#This Row],[Male Voters]]/Table1[[#This Row],[Male Population]]</f>
        <v>0.70262939590098139</v>
      </c>
      <c r="R1552" s="27">
        <f>Table1[[#This Row],[Total Voters]]/Table1[[#This Row],[Total Population]]</f>
        <v>0.75017405069465437</v>
      </c>
      <c r="S1552" s="27">
        <f>Table1[[#This Row],[Female Ballots]]/Table1[[#This Row],[Female Population]]</f>
        <v>0.50227914792360784</v>
      </c>
      <c r="T1552" s="27">
        <f>Table1[[#This Row],[Male Ballots]]/Table1[[#This Row],[Male Population]]</f>
        <v>0.45493989662653472</v>
      </c>
      <c r="U1552" s="27">
        <f>Table1[[#This Row],[Total Ballots]]/Table1[[#This Row],[Total Population]]</f>
        <v>0.47886110236008772</v>
      </c>
      <c r="V1552" s="27">
        <f>Table1[[#This Row],[Female Ballots]]/Table1[[#This Row],[Female Voters]]</f>
        <v>0.63043478260869568</v>
      </c>
      <c r="W1552" s="27">
        <f>Table1[[#This Row],[Male Ballots]]/Table1[[#This Row],[Male Voters]]</f>
        <v>0.64748201438848918</v>
      </c>
      <c r="X1552" s="27">
        <f>Table1[[#This Row],[Total Ballots]]/Table1[[#This Row],[Total Voters]]</f>
        <v>0.63833333333333331</v>
      </c>
    </row>
    <row r="1553" spans="1:24" s="12" customFormat="1" hidden="1" x14ac:dyDescent="0.25">
      <c r="A1553" s="22" t="s">
        <v>28</v>
      </c>
      <c r="B1553" s="23">
        <v>2011</v>
      </c>
      <c r="C1553" s="23"/>
      <c r="D1553" s="24" t="s">
        <v>70</v>
      </c>
      <c r="E1553" s="25">
        <v>923.446595</v>
      </c>
      <c r="F1553" s="25">
        <v>920.87223100000006</v>
      </c>
      <c r="G1553" s="25">
        <v>1844.3188270000001</v>
      </c>
      <c r="H1553" s="44">
        <v>771</v>
      </c>
      <c r="I1553" s="44">
        <v>773</v>
      </c>
      <c r="J1553" s="44"/>
      <c r="K1553" s="44">
        <v>1544</v>
      </c>
      <c r="L1553" s="25">
        <v>588</v>
      </c>
      <c r="M1553" s="25">
        <v>571</v>
      </c>
      <c r="N1553" s="25"/>
      <c r="O1553" s="26">
        <v>1159</v>
      </c>
      <c r="P1553" s="27">
        <f>Table1[[#This Row],[Female Voters]]/Table1[[#This Row],[Female Population]]</f>
        <v>0.83491563472601249</v>
      </c>
      <c r="Q1553" s="27">
        <f>Table1[[#This Row],[Male Voters]]/Table1[[#This Row],[Male Population]]</f>
        <v>0.83942155488886705</v>
      </c>
      <c r="R1553" s="27">
        <f>Table1[[#This Row],[Total Voters]]/Table1[[#This Row],[Total Population]]</f>
        <v>0.83716544959392747</v>
      </c>
      <c r="S1553" s="27">
        <f>Table1[[#This Row],[Female Ballots]]/Table1[[#This Row],[Female Population]]</f>
        <v>0.63674499768987725</v>
      </c>
      <c r="T1553" s="27">
        <f>Table1[[#This Row],[Male Ballots]]/Table1[[#This Row],[Male Population]]</f>
        <v>0.62006430509902077</v>
      </c>
      <c r="U1553" s="27">
        <f>Table1[[#This Row],[Total Ballots]]/Table1[[#This Row],[Total Population]]</f>
        <v>0.62841629279751421</v>
      </c>
      <c r="V1553" s="27">
        <f>Table1[[#This Row],[Female Ballots]]/Table1[[#This Row],[Female Voters]]</f>
        <v>0.76264591439688711</v>
      </c>
      <c r="W1553" s="27">
        <f>Table1[[#This Row],[Male Ballots]]/Table1[[#This Row],[Male Voters]]</f>
        <v>0.73868046571798185</v>
      </c>
      <c r="X1553" s="27">
        <f>Table1[[#This Row],[Total Ballots]]/Table1[[#This Row],[Total Voters]]</f>
        <v>0.75064766839378239</v>
      </c>
    </row>
    <row r="1554" spans="1:24" s="12" customFormat="1" hidden="1" x14ac:dyDescent="0.25">
      <c r="A1554" s="22" t="s">
        <v>28</v>
      </c>
      <c r="B1554" s="23">
        <v>2011</v>
      </c>
      <c r="C1554" s="23"/>
      <c r="D1554" s="24" t="s">
        <v>71</v>
      </c>
      <c r="E1554" s="25">
        <v>1146.1993660000001</v>
      </c>
      <c r="F1554" s="25">
        <v>1099.2924929999999</v>
      </c>
      <c r="G1554" s="25">
        <v>2245.4918589999997</v>
      </c>
      <c r="H1554" s="44">
        <v>1049</v>
      </c>
      <c r="I1554" s="44">
        <v>1001</v>
      </c>
      <c r="J1554" s="44"/>
      <c r="K1554" s="44">
        <v>2050</v>
      </c>
      <c r="L1554" s="25">
        <v>844</v>
      </c>
      <c r="M1554" s="25">
        <v>835</v>
      </c>
      <c r="N1554" s="25"/>
      <c r="O1554" s="26">
        <v>1679</v>
      </c>
      <c r="P1554" s="27">
        <f>Table1[[#This Row],[Female Voters]]/Table1[[#This Row],[Female Population]]</f>
        <v>0.91519855194196642</v>
      </c>
      <c r="Q1554" s="27">
        <f>Table1[[#This Row],[Male Voters]]/Table1[[#This Row],[Male Population]]</f>
        <v>0.91058567794658818</v>
      </c>
      <c r="R1554" s="27">
        <f>Table1[[#This Row],[Total Voters]]/Table1[[#This Row],[Total Population]]</f>
        <v>0.9129402949218175</v>
      </c>
      <c r="S1554" s="27">
        <f>Table1[[#This Row],[Female Ballots]]/Table1[[#This Row],[Female Population]]</f>
        <v>0.73634659469877939</v>
      </c>
      <c r="T1554" s="27">
        <f>Table1[[#This Row],[Male Ballots]]/Table1[[#This Row],[Male Population]]</f>
        <v>0.75957946162377743</v>
      </c>
      <c r="U1554" s="27">
        <f>Table1[[#This Row],[Total Ballots]]/Table1[[#This Row],[Total Population]]</f>
        <v>0.74772036837743006</v>
      </c>
      <c r="V1554" s="27">
        <f>Table1[[#This Row],[Female Ballots]]/Table1[[#This Row],[Female Voters]]</f>
        <v>0.80457578646329841</v>
      </c>
      <c r="W1554" s="27">
        <f>Table1[[#This Row],[Male Ballots]]/Table1[[#This Row],[Male Voters]]</f>
        <v>0.83416583416583412</v>
      </c>
      <c r="X1554" s="27">
        <f>Table1[[#This Row],[Total Ballots]]/Table1[[#This Row],[Total Voters]]</f>
        <v>0.81902439024390239</v>
      </c>
    </row>
    <row r="1555" spans="1:24" s="12" customFormat="1" hidden="1" x14ac:dyDescent="0.25">
      <c r="A1555" s="22" t="s">
        <v>28</v>
      </c>
      <c r="B1555" s="23">
        <v>2011</v>
      </c>
      <c r="C1555" s="23"/>
      <c r="D1555" s="24" t="s">
        <v>453</v>
      </c>
      <c r="E1555" s="25">
        <v>5300.4402399999999</v>
      </c>
      <c r="F1555" s="25">
        <v>5299.5588299999999</v>
      </c>
      <c r="G1555" s="25">
        <v>10599.999100000001</v>
      </c>
      <c r="H1555" s="44">
        <v>3550</v>
      </c>
      <c r="I1555" s="44">
        <v>3375</v>
      </c>
      <c r="J1555" s="44"/>
      <c r="K1555" s="44">
        <v>6925</v>
      </c>
      <c r="L1555" s="25">
        <v>2296</v>
      </c>
      <c r="M1555" s="25">
        <v>2163</v>
      </c>
      <c r="N1555" s="25"/>
      <c r="O1555" s="26">
        <v>4459</v>
      </c>
      <c r="P1555" s="27">
        <f>Table1[[#This Row],[Female Voters]]/Table1[[#This Row],[Female Population]]</f>
        <v>0.66975568806714814</v>
      </c>
      <c r="Q1555" s="27">
        <f>Table1[[#This Row],[Male Voters]]/Table1[[#This Row],[Male Population]]</f>
        <v>0.63684546360626026</v>
      </c>
      <c r="R1555" s="27">
        <f>Table1[[#This Row],[Total Voters]]/Table1[[#This Row],[Total Population]]</f>
        <v>0.65330194226148564</v>
      </c>
      <c r="S1555" s="27">
        <f>Table1[[#This Row],[Female Ballots]]/Table1[[#This Row],[Female Population]]</f>
        <v>0.43317156614145697</v>
      </c>
      <c r="T1555" s="27">
        <f>Table1[[#This Row],[Male Ballots]]/Table1[[#This Row],[Male Population]]</f>
        <v>0.40814718156454544</v>
      </c>
      <c r="U1555" s="27">
        <f>Table1[[#This Row],[Total Ballots]]/Table1[[#This Row],[Total Population]]</f>
        <v>0.42066041307494068</v>
      </c>
      <c r="V1555" s="27">
        <f>Table1[[#This Row],[Female Ballots]]/Table1[[#This Row],[Female Voters]]</f>
        <v>0.64676056338028165</v>
      </c>
      <c r="W1555" s="27">
        <f>Table1[[#This Row],[Male Ballots]]/Table1[[#This Row],[Male Voters]]</f>
        <v>0.64088888888888884</v>
      </c>
      <c r="X1555" s="27">
        <f>Table1[[#This Row],[Total Ballots]]/Table1[[#This Row],[Total Voters]]</f>
        <v>0.64389891696750901</v>
      </c>
    </row>
    <row r="1556" spans="1:24" s="12" customFormat="1" hidden="1" x14ac:dyDescent="0.25">
      <c r="A1556" s="22" t="s">
        <v>42</v>
      </c>
      <c r="B1556" s="23">
        <v>2011</v>
      </c>
      <c r="C1556" s="23"/>
      <c r="D1556" s="24" t="s">
        <v>66</v>
      </c>
      <c r="E1556" s="25">
        <v>2074.187762</v>
      </c>
      <c r="F1556" s="25">
        <v>2694.4985930000003</v>
      </c>
      <c r="G1556" s="25">
        <v>4768.6863599999997</v>
      </c>
      <c r="H1556" s="44">
        <v>1236</v>
      </c>
      <c r="I1556" s="44">
        <v>1197</v>
      </c>
      <c r="J1556" s="44">
        <v>5</v>
      </c>
      <c r="K1556" s="44">
        <v>2438</v>
      </c>
      <c r="L1556" s="25">
        <v>287</v>
      </c>
      <c r="M1556" s="25">
        <v>255</v>
      </c>
      <c r="N1556" s="25">
        <v>1</v>
      </c>
      <c r="O1556" s="26">
        <v>543</v>
      </c>
      <c r="P1556" s="27">
        <f>Table1[[#This Row],[Female Voters]]/Table1[[#This Row],[Female Population]]</f>
        <v>0.59589590809667503</v>
      </c>
      <c r="Q1556" s="27">
        <f>Table1[[#This Row],[Male Voters]]/Table1[[#This Row],[Male Population]]</f>
        <v>0.4442384950987428</v>
      </c>
      <c r="R1556" s="27">
        <f>Table1[[#This Row],[Total Voters]]/Table1[[#This Row],[Total Population]]</f>
        <v>0.51125190795731013</v>
      </c>
      <c r="S1556" s="27">
        <f>Table1[[#This Row],[Female Ballots]]/Table1[[#This Row],[Female Population]]</f>
        <v>0.13836741555319235</v>
      </c>
      <c r="T1556" s="27">
        <f>Table1[[#This Row],[Male Ballots]]/Table1[[#This Row],[Male Population]]</f>
        <v>9.4637273391962748E-2</v>
      </c>
      <c r="U1556" s="27">
        <f>Table1[[#This Row],[Total Ballots]]/Table1[[#This Row],[Total Population]]</f>
        <v>0.11386783675997514</v>
      </c>
      <c r="V1556" s="27">
        <f>Table1[[#This Row],[Female Ballots]]/Table1[[#This Row],[Female Voters]]</f>
        <v>0.23220064724919093</v>
      </c>
      <c r="W1556" s="27">
        <f>Table1[[#This Row],[Male Ballots]]/Table1[[#This Row],[Male Voters]]</f>
        <v>0.21303258145363407</v>
      </c>
      <c r="X1556" s="27">
        <f>Table1[[#This Row],[Total Ballots]]/Table1[[#This Row],[Total Voters]]</f>
        <v>0.22272354388843313</v>
      </c>
    </row>
    <row r="1557" spans="1:24" s="12" customFormat="1" hidden="1" x14ac:dyDescent="0.25">
      <c r="A1557" s="22" t="s">
        <v>42</v>
      </c>
      <c r="B1557" s="23">
        <v>2011</v>
      </c>
      <c r="C1557" s="23"/>
      <c r="D1557" s="24" t="s">
        <v>67</v>
      </c>
      <c r="E1557" s="25">
        <v>3120.1002500000004</v>
      </c>
      <c r="F1557" s="25">
        <v>3850.0889099999999</v>
      </c>
      <c r="G1557" s="25">
        <v>6970.1891599999999</v>
      </c>
      <c r="H1557" s="44">
        <v>1811</v>
      </c>
      <c r="I1557" s="44">
        <v>1574</v>
      </c>
      <c r="J1557" s="44">
        <v>6</v>
      </c>
      <c r="K1557" s="44">
        <v>3391</v>
      </c>
      <c r="L1557" s="25">
        <v>509</v>
      </c>
      <c r="M1557" s="25">
        <v>434</v>
      </c>
      <c r="N1557" s="25">
        <v>1</v>
      </c>
      <c r="O1557" s="26">
        <v>944</v>
      </c>
      <c r="P1557" s="27">
        <f>Table1[[#This Row],[Female Voters]]/Table1[[#This Row],[Female Population]]</f>
        <v>0.58043006791208063</v>
      </c>
      <c r="Q1557" s="27">
        <f>Table1[[#This Row],[Male Voters]]/Table1[[#This Row],[Male Population]]</f>
        <v>0.40882172770394543</v>
      </c>
      <c r="R1557" s="27">
        <f>Table1[[#This Row],[Total Voters]]/Table1[[#This Row],[Total Population]]</f>
        <v>0.48650042662543752</v>
      </c>
      <c r="S1557" s="27">
        <f>Table1[[#This Row],[Female Ballots]]/Table1[[#This Row],[Female Population]]</f>
        <v>0.16313578385822697</v>
      </c>
      <c r="T1557" s="27">
        <f>Table1[[#This Row],[Male Ballots]]/Table1[[#This Row],[Male Population]]</f>
        <v>0.1127246695193852</v>
      </c>
      <c r="U1557" s="27">
        <f>Table1[[#This Row],[Total Ballots]]/Table1[[#This Row],[Total Population]]</f>
        <v>0.13543391410628516</v>
      </c>
      <c r="V1557" s="27">
        <f>Table1[[#This Row],[Female Ballots]]/Table1[[#This Row],[Female Voters]]</f>
        <v>0.28106018774157926</v>
      </c>
      <c r="W1557" s="27">
        <f>Table1[[#This Row],[Male Ballots]]/Table1[[#This Row],[Male Voters]]</f>
        <v>0.27573062261753495</v>
      </c>
      <c r="X1557" s="27">
        <f>Table1[[#This Row],[Total Ballots]]/Table1[[#This Row],[Total Voters]]</f>
        <v>0.27838395753465056</v>
      </c>
    </row>
    <row r="1558" spans="1:24" s="12" customFormat="1" hidden="1" x14ac:dyDescent="0.25">
      <c r="A1558" s="22" t="s">
        <v>42</v>
      </c>
      <c r="B1558" s="23">
        <v>2011</v>
      </c>
      <c r="C1558" s="23"/>
      <c r="D1558" s="24" t="s">
        <v>68</v>
      </c>
      <c r="E1558" s="25">
        <v>3188.8516399999999</v>
      </c>
      <c r="F1558" s="25">
        <v>3749.3919299999998</v>
      </c>
      <c r="G1558" s="25">
        <v>6938.2435599999999</v>
      </c>
      <c r="H1558" s="44">
        <v>2006</v>
      </c>
      <c r="I1558" s="44">
        <v>1780</v>
      </c>
      <c r="J1558" s="44">
        <v>5</v>
      </c>
      <c r="K1558" s="44">
        <v>3791</v>
      </c>
      <c r="L1558" s="25">
        <v>807</v>
      </c>
      <c r="M1558" s="25">
        <v>676</v>
      </c>
      <c r="N1558" s="25">
        <v>2</v>
      </c>
      <c r="O1558" s="26">
        <v>1485</v>
      </c>
      <c r="P1558" s="27">
        <f>Table1[[#This Row],[Female Voters]]/Table1[[#This Row],[Female Population]]</f>
        <v>0.62906658147319772</v>
      </c>
      <c r="Q1558" s="27">
        <f>Table1[[#This Row],[Male Voters]]/Table1[[#This Row],[Male Population]]</f>
        <v>0.47474364729856344</v>
      </c>
      <c r="R1558" s="27">
        <f>Table1[[#This Row],[Total Voters]]/Table1[[#This Row],[Total Population]]</f>
        <v>0.54639188826631502</v>
      </c>
      <c r="S1558" s="27">
        <f>Table1[[#This Row],[Female Ballots]]/Table1[[#This Row],[Female Population]]</f>
        <v>0.25306915814998532</v>
      </c>
      <c r="T1558" s="27">
        <f>Table1[[#This Row],[Male Ballots]]/Table1[[#This Row],[Male Population]]</f>
        <v>0.18029590200776904</v>
      </c>
      <c r="U1558" s="27">
        <f>Table1[[#This Row],[Total Ballots]]/Table1[[#This Row],[Total Population]]</f>
        <v>0.21403111423779422</v>
      </c>
      <c r="V1558" s="27">
        <f>Table1[[#This Row],[Female Ballots]]/Table1[[#This Row],[Female Voters]]</f>
        <v>0.40229312063808575</v>
      </c>
      <c r="W1558" s="27">
        <f>Table1[[#This Row],[Male Ballots]]/Table1[[#This Row],[Male Voters]]</f>
        <v>0.37977528089887641</v>
      </c>
      <c r="X1558" s="27">
        <f>Table1[[#This Row],[Total Ballots]]/Table1[[#This Row],[Total Voters]]</f>
        <v>0.39171722500659456</v>
      </c>
    </row>
    <row r="1559" spans="1:24" s="12" customFormat="1" hidden="1" x14ac:dyDescent="0.25">
      <c r="A1559" s="22" t="s">
        <v>42</v>
      </c>
      <c r="B1559" s="23">
        <v>2011</v>
      </c>
      <c r="C1559" s="23"/>
      <c r="D1559" s="24" t="s">
        <v>69</v>
      </c>
      <c r="E1559" s="25">
        <v>4328.5660600000001</v>
      </c>
      <c r="F1559" s="25">
        <v>4533.5698599999996</v>
      </c>
      <c r="G1559" s="25">
        <v>8862.1359200000006</v>
      </c>
      <c r="H1559" s="44">
        <v>3123</v>
      </c>
      <c r="I1559" s="44">
        <v>2734</v>
      </c>
      <c r="J1559" s="44">
        <v>5</v>
      </c>
      <c r="K1559" s="44">
        <v>5862</v>
      </c>
      <c r="L1559" s="25">
        <v>1675</v>
      </c>
      <c r="M1559" s="25">
        <v>1461</v>
      </c>
      <c r="N1559" s="25">
        <v>2</v>
      </c>
      <c r="O1559" s="26">
        <v>3138</v>
      </c>
      <c r="P1559" s="27">
        <f>Table1[[#This Row],[Female Voters]]/Table1[[#This Row],[Female Population]]</f>
        <v>0.72148604334803657</v>
      </c>
      <c r="Q1559" s="27">
        <f>Table1[[#This Row],[Male Voters]]/Table1[[#This Row],[Male Population]]</f>
        <v>0.60305677080710085</v>
      </c>
      <c r="R1559" s="27">
        <f>Table1[[#This Row],[Total Voters]]/Table1[[#This Row],[Total Population]]</f>
        <v>0.6614658196305343</v>
      </c>
      <c r="S1559" s="27">
        <f>Table1[[#This Row],[Female Ballots]]/Table1[[#This Row],[Female Population]]</f>
        <v>0.38696417630738433</v>
      </c>
      <c r="T1559" s="27">
        <f>Table1[[#This Row],[Male Ballots]]/Table1[[#This Row],[Male Population]]</f>
        <v>0.32226259771367022</v>
      </c>
      <c r="U1559" s="27">
        <f>Table1[[#This Row],[Total Ballots]]/Table1[[#This Row],[Total Population]]</f>
        <v>0.3540907099966934</v>
      </c>
      <c r="V1559" s="27">
        <f>Table1[[#This Row],[Female Ballots]]/Table1[[#This Row],[Female Voters]]</f>
        <v>0.53634325968619911</v>
      </c>
      <c r="W1559" s="27">
        <f>Table1[[#This Row],[Male Ballots]]/Table1[[#This Row],[Male Voters]]</f>
        <v>0.53438185808339433</v>
      </c>
      <c r="X1559" s="27">
        <f>Table1[[#This Row],[Total Ballots]]/Table1[[#This Row],[Total Voters]]</f>
        <v>0.53531218014329585</v>
      </c>
    </row>
    <row r="1560" spans="1:24" s="12" customFormat="1" hidden="1" x14ac:dyDescent="0.25">
      <c r="A1560" s="22" t="s">
        <v>42</v>
      </c>
      <c r="B1560" s="23">
        <v>2011</v>
      </c>
      <c r="C1560" s="23"/>
      <c r="D1560" s="24" t="s">
        <v>70</v>
      </c>
      <c r="E1560" s="25">
        <v>5003.9886399999996</v>
      </c>
      <c r="F1560" s="25">
        <v>4860.0036600000003</v>
      </c>
      <c r="G1560" s="25">
        <v>9863.9923099999996</v>
      </c>
      <c r="H1560" s="44">
        <v>4170</v>
      </c>
      <c r="I1560" s="44">
        <v>3711</v>
      </c>
      <c r="J1560" s="44">
        <v>12</v>
      </c>
      <c r="K1560" s="44">
        <v>7893</v>
      </c>
      <c r="L1560" s="25">
        <v>2961</v>
      </c>
      <c r="M1560" s="25">
        <v>2629</v>
      </c>
      <c r="N1560" s="25">
        <v>7</v>
      </c>
      <c r="O1560" s="26">
        <v>5597</v>
      </c>
      <c r="P1560" s="27">
        <f>Table1[[#This Row],[Female Voters]]/Table1[[#This Row],[Female Population]]</f>
        <v>0.83333522515750558</v>
      </c>
      <c r="Q1560" s="27">
        <f>Table1[[#This Row],[Male Voters]]/Table1[[#This Row],[Male Population]]</f>
        <v>0.76357967187209896</v>
      </c>
      <c r="R1560" s="27">
        <f>Table1[[#This Row],[Total Voters]]/Table1[[#This Row],[Total Population]]</f>
        <v>0.80018310557665062</v>
      </c>
      <c r="S1560" s="27">
        <f>Table1[[#This Row],[Female Ballots]]/Table1[[#This Row],[Female Population]]</f>
        <v>0.59172796203630074</v>
      </c>
      <c r="T1560" s="27">
        <f>Table1[[#This Row],[Male Ballots]]/Table1[[#This Row],[Male Population]]</f>
        <v>0.54094609467845545</v>
      </c>
      <c r="U1560" s="27">
        <f>Table1[[#This Row],[Total Ballots]]/Table1[[#This Row],[Total Population]]</f>
        <v>0.56741731178417765</v>
      </c>
      <c r="V1560" s="27">
        <f>Table1[[#This Row],[Female Ballots]]/Table1[[#This Row],[Female Voters]]</f>
        <v>0.71007194244604321</v>
      </c>
      <c r="W1560" s="27">
        <f>Table1[[#This Row],[Male Ballots]]/Table1[[#This Row],[Male Voters]]</f>
        <v>0.70843438426300187</v>
      </c>
      <c r="X1560" s="27">
        <f>Table1[[#This Row],[Total Ballots]]/Table1[[#This Row],[Total Voters]]</f>
        <v>0.70910933738755855</v>
      </c>
    </row>
    <row r="1561" spans="1:24" s="12" customFormat="1" hidden="1" x14ac:dyDescent="0.25">
      <c r="A1561" s="22" t="s">
        <v>42</v>
      </c>
      <c r="B1561" s="23">
        <v>2011</v>
      </c>
      <c r="C1561" s="23"/>
      <c r="D1561" s="24" t="s">
        <v>71</v>
      </c>
      <c r="E1561" s="25">
        <v>5912.7897329999996</v>
      </c>
      <c r="F1561" s="25">
        <v>5583.3289810000006</v>
      </c>
      <c r="G1561" s="25">
        <v>11496.118710000001</v>
      </c>
      <c r="H1561" s="44">
        <v>5218</v>
      </c>
      <c r="I1561" s="44">
        <v>4995</v>
      </c>
      <c r="J1561" s="44">
        <v>17</v>
      </c>
      <c r="K1561" s="44">
        <v>10230</v>
      </c>
      <c r="L1561" s="25">
        <v>4162</v>
      </c>
      <c r="M1561" s="25">
        <v>4089</v>
      </c>
      <c r="N1561" s="25">
        <v>10</v>
      </c>
      <c r="O1561" s="26">
        <v>8261</v>
      </c>
      <c r="P1561" s="27">
        <f>Table1[[#This Row],[Female Voters]]/Table1[[#This Row],[Female Population]]</f>
        <v>0.88249375263214702</v>
      </c>
      <c r="Q1561" s="27">
        <f>Table1[[#This Row],[Male Voters]]/Table1[[#This Row],[Male Population]]</f>
        <v>0.89462756305385605</v>
      </c>
      <c r="R1561" s="27">
        <f>Table1[[#This Row],[Total Voters]]/Table1[[#This Row],[Total Population]]</f>
        <v>0.88986555010965085</v>
      </c>
      <c r="S1561" s="27">
        <f>Table1[[#This Row],[Female Ballots]]/Table1[[#This Row],[Female Population]]</f>
        <v>0.7038978532876573</v>
      </c>
      <c r="T1561" s="27">
        <f>Table1[[#This Row],[Male Ballots]]/Table1[[#This Row],[Male Population]]</f>
        <v>0.73235877984528874</v>
      </c>
      <c r="U1561" s="27">
        <f>Table1[[#This Row],[Total Ballots]]/Table1[[#This Row],[Total Population]]</f>
        <v>0.71859035283048145</v>
      </c>
      <c r="V1561" s="27">
        <f>Table1[[#This Row],[Female Ballots]]/Table1[[#This Row],[Female Voters]]</f>
        <v>0.79762361057876585</v>
      </c>
      <c r="W1561" s="27">
        <f>Table1[[#This Row],[Male Ballots]]/Table1[[#This Row],[Male Voters]]</f>
        <v>0.81861861861861862</v>
      </c>
      <c r="X1561" s="27">
        <f>Table1[[#This Row],[Total Ballots]]/Table1[[#This Row],[Total Voters]]</f>
        <v>0.80752688172043008</v>
      </c>
    </row>
    <row r="1562" spans="1:24" s="12" customFormat="1" hidden="1" x14ac:dyDescent="0.25">
      <c r="A1562" s="22" t="s">
        <v>42</v>
      </c>
      <c r="B1562" s="23">
        <v>2011</v>
      </c>
      <c r="C1562" s="23"/>
      <c r="D1562" s="24" t="s">
        <v>453</v>
      </c>
      <c r="E1562" s="25">
        <v>29502.066500000001</v>
      </c>
      <c r="F1562" s="25">
        <v>31597.929800000002</v>
      </c>
      <c r="G1562" s="25">
        <v>61099.996200000001</v>
      </c>
      <c r="H1562" s="44">
        <v>17564</v>
      </c>
      <c r="I1562" s="44">
        <v>15991</v>
      </c>
      <c r="J1562" s="44">
        <v>50</v>
      </c>
      <c r="K1562" s="44">
        <v>33605</v>
      </c>
      <c r="L1562" s="25">
        <v>10401</v>
      </c>
      <c r="M1562" s="25">
        <v>9544</v>
      </c>
      <c r="N1562" s="25">
        <v>23</v>
      </c>
      <c r="O1562" s="26">
        <v>19968</v>
      </c>
      <c r="P1562" s="27">
        <f>Table1[[#This Row],[Female Voters]]/Table1[[#This Row],[Female Population]]</f>
        <v>0.59534812586772523</v>
      </c>
      <c r="Q1562" s="27">
        <f>Table1[[#This Row],[Male Voters]]/Table1[[#This Row],[Male Population]]</f>
        <v>0.50607745827702921</v>
      </c>
      <c r="R1562" s="27">
        <f>Table1[[#This Row],[Total Voters]]/Table1[[#This Row],[Total Population]]</f>
        <v>0.55000003420622146</v>
      </c>
      <c r="S1562" s="27">
        <f>Table1[[#This Row],[Female Ballots]]/Table1[[#This Row],[Female Population]]</f>
        <v>0.35255157464986392</v>
      </c>
      <c r="T1562" s="27">
        <f>Table1[[#This Row],[Male Ballots]]/Table1[[#This Row],[Male Population]]</f>
        <v>0.30204510423337921</v>
      </c>
      <c r="U1562" s="27">
        <f>Table1[[#This Row],[Total Ballots]]/Table1[[#This Row],[Total Population]]</f>
        <v>0.32680853096354201</v>
      </c>
      <c r="V1562" s="27">
        <f>Table1[[#This Row],[Female Ballots]]/Table1[[#This Row],[Female Voters]]</f>
        <v>0.59217718059667501</v>
      </c>
      <c r="W1562" s="27">
        <f>Table1[[#This Row],[Male Ballots]]/Table1[[#This Row],[Male Voters]]</f>
        <v>0.59683572009255204</v>
      </c>
      <c r="X1562" s="27">
        <f>Table1[[#This Row],[Total Ballots]]/Table1[[#This Row],[Total Voters]]</f>
        <v>0.59419729206963245</v>
      </c>
    </row>
    <row r="1563" spans="1:24" s="12" customFormat="1" hidden="1" x14ac:dyDescent="0.25">
      <c r="A1563" s="22" t="s">
        <v>50</v>
      </c>
      <c r="B1563" s="23">
        <v>2011</v>
      </c>
      <c r="C1563" s="23"/>
      <c r="D1563" s="24" t="s">
        <v>66</v>
      </c>
      <c r="E1563" s="25">
        <v>1431.0021470000002</v>
      </c>
      <c r="F1563" s="25">
        <v>1582.971045</v>
      </c>
      <c r="G1563" s="25">
        <v>3013.9731900000002</v>
      </c>
      <c r="H1563" s="44">
        <v>643</v>
      </c>
      <c r="I1563" s="44">
        <v>591</v>
      </c>
      <c r="J1563" s="44"/>
      <c r="K1563" s="44">
        <v>1234</v>
      </c>
      <c r="L1563" s="25">
        <v>117</v>
      </c>
      <c r="M1563" s="25">
        <v>117</v>
      </c>
      <c r="N1563" s="25"/>
      <c r="O1563" s="26">
        <v>234</v>
      </c>
      <c r="P1563" s="27">
        <f>Table1[[#This Row],[Female Voters]]/Table1[[#This Row],[Female Population]]</f>
        <v>0.44933545442122941</v>
      </c>
      <c r="Q1563" s="27">
        <f>Table1[[#This Row],[Male Voters]]/Table1[[#This Row],[Male Population]]</f>
        <v>0.37334858516000208</v>
      </c>
      <c r="R1563" s="27">
        <f>Table1[[#This Row],[Total Voters]]/Table1[[#This Row],[Total Population]]</f>
        <v>0.40942633600533118</v>
      </c>
      <c r="S1563" s="27">
        <f>Table1[[#This Row],[Female Ballots]]/Table1[[#This Row],[Female Population]]</f>
        <v>8.1760883619414998E-2</v>
      </c>
      <c r="T1563" s="27">
        <f>Table1[[#This Row],[Male Ballots]]/Table1[[#This Row],[Male Population]]</f>
        <v>7.3911648838782137E-2</v>
      </c>
      <c r="U1563" s="27">
        <f>Table1[[#This Row],[Total Ballots]]/Table1[[#This Row],[Total Population]]</f>
        <v>7.763838138188614E-2</v>
      </c>
      <c r="V1563" s="27">
        <f>Table1[[#This Row],[Female Ballots]]/Table1[[#This Row],[Female Voters]]</f>
        <v>0.18195956454121306</v>
      </c>
      <c r="W1563" s="27">
        <f>Table1[[#This Row],[Male Ballots]]/Table1[[#This Row],[Male Voters]]</f>
        <v>0.19796954314720813</v>
      </c>
      <c r="X1563" s="27">
        <f>Table1[[#This Row],[Total Ballots]]/Table1[[#This Row],[Total Voters]]</f>
        <v>0.18962722852512157</v>
      </c>
    </row>
    <row r="1564" spans="1:24" s="12" customFormat="1" hidden="1" x14ac:dyDescent="0.25">
      <c r="A1564" s="22" t="s">
        <v>50</v>
      </c>
      <c r="B1564" s="23">
        <v>2011</v>
      </c>
      <c r="C1564" s="23"/>
      <c r="D1564" s="24" t="s">
        <v>67</v>
      </c>
      <c r="E1564" s="25">
        <v>2059.7447280000001</v>
      </c>
      <c r="F1564" s="25">
        <v>2151.0961699999998</v>
      </c>
      <c r="G1564" s="25">
        <v>4210.8408899999995</v>
      </c>
      <c r="H1564" s="44">
        <v>1199</v>
      </c>
      <c r="I1564" s="44">
        <v>1002</v>
      </c>
      <c r="J1564" s="44"/>
      <c r="K1564" s="44">
        <v>2201</v>
      </c>
      <c r="L1564" s="25">
        <v>267</v>
      </c>
      <c r="M1564" s="25">
        <v>199</v>
      </c>
      <c r="N1564" s="25"/>
      <c r="O1564" s="26">
        <v>466</v>
      </c>
      <c r="P1564" s="27">
        <f>Table1[[#This Row],[Female Voters]]/Table1[[#This Row],[Female Population]]</f>
        <v>0.58211096923851424</v>
      </c>
      <c r="Q1564" s="27">
        <f>Table1[[#This Row],[Male Voters]]/Table1[[#This Row],[Male Population]]</f>
        <v>0.46580902052370821</v>
      </c>
      <c r="R1564" s="27">
        <f>Table1[[#This Row],[Total Voters]]/Table1[[#This Row],[Total Population]]</f>
        <v>0.52269844848020375</v>
      </c>
      <c r="S1564" s="27">
        <f>Table1[[#This Row],[Female Ballots]]/Table1[[#This Row],[Female Population]]</f>
        <v>0.12962771375036139</v>
      </c>
      <c r="T1564" s="27">
        <f>Table1[[#This Row],[Male Ballots]]/Table1[[#This Row],[Male Population]]</f>
        <v>9.2510973137942043E-2</v>
      </c>
      <c r="U1564" s="27">
        <f>Table1[[#This Row],[Total Ballots]]/Table1[[#This Row],[Total Population]]</f>
        <v>0.1106667319362903</v>
      </c>
      <c r="V1564" s="27">
        <f>Table1[[#This Row],[Female Ballots]]/Table1[[#This Row],[Female Voters]]</f>
        <v>0.22268557130942451</v>
      </c>
      <c r="W1564" s="27">
        <f>Table1[[#This Row],[Male Ballots]]/Table1[[#This Row],[Male Voters]]</f>
        <v>0.19860279441117765</v>
      </c>
      <c r="X1564" s="27">
        <f>Table1[[#This Row],[Total Ballots]]/Table1[[#This Row],[Total Voters]]</f>
        <v>0.21172194457064972</v>
      </c>
    </row>
    <row r="1565" spans="1:24" s="12" customFormat="1" hidden="1" x14ac:dyDescent="0.25">
      <c r="A1565" s="22" t="s">
        <v>50</v>
      </c>
      <c r="B1565" s="23">
        <v>2011</v>
      </c>
      <c r="C1565" s="23"/>
      <c r="D1565" s="24" t="s">
        <v>68</v>
      </c>
      <c r="E1565" s="25">
        <v>2245.1965599999999</v>
      </c>
      <c r="F1565" s="25">
        <v>2284.0549799999999</v>
      </c>
      <c r="G1565" s="25">
        <v>4529.2515399999993</v>
      </c>
      <c r="H1565" s="44">
        <v>1261</v>
      </c>
      <c r="I1565" s="44">
        <v>1113</v>
      </c>
      <c r="J1565" s="44"/>
      <c r="K1565" s="44">
        <v>2374</v>
      </c>
      <c r="L1565" s="25">
        <v>440</v>
      </c>
      <c r="M1565" s="25">
        <v>388</v>
      </c>
      <c r="N1565" s="25"/>
      <c r="O1565" s="26">
        <v>828</v>
      </c>
      <c r="P1565" s="27">
        <f>Table1[[#This Row],[Female Voters]]/Table1[[#This Row],[Female Population]]</f>
        <v>0.56164347588346564</v>
      </c>
      <c r="Q1565" s="27">
        <f>Table1[[#This Row],[Male Voters]]/Table1[[#This Row],[Male Population]]</f>
        <v>0.48729124725360162</v>
      </c>
      <c r="R1565" s="27">
        <f>Table1[[#This Row],[Total Voters]]/Table1[[#This Row],[Total Population]]</f>
        <v>0.52414841150553548</v>
      </c>
      <c r="S1565" s="27">
        <f>Table1[[#This Row],[Female Ballots]]/Table1[[#This Row],[Female Population]]</f>
        <v>0.19597393290144718</v>
      </c>
      <c r="T1565" s="27">
        <f>Table1[[#This Row],[Male Ballots]]/Table1[[#This Row],[Male Population]]</f>
        <v>0.16987331889882967</v>
      </c>
      <c r="U1565" s="27">
        <f>Table1[[#This Row],[Total Ballots]]/Table1[[#This Row],[Total Population]]</f>
        <v>0.18281166163714549</v>
      </c>
      <c r="V1565" s="27">
        <f>Table1[[#This Row],[Female Ballots]]/Table1[[#This Row],[Female Voters]]</f>
        <v>0.34892942109436953</v>
      </c>
      <c r="W1565" s="27">
        <f>Table1[[#This Row],[Male Ballots]]/Table1[[#This Row],[Male Voters]]</f>
        <v>0.34860736747529203</v>
      </c>
      <c r="X1565" s="27">
        <f>Table1[[#This Row],[Total Ballots]]/Table1[[#This Row],[Total Voters]]</f>
        <v>0.34877843302443134</v>
      </c>
    </row>
    <row r="1566" spans="1:24" s="12" customFormat="1" hidden="1" x14ac:dyDescent="0.25">
      <c r="A1566" s="22" t="s">
        <v>50</v>
      </c>
      <c r="B1566" s="23">
        <v>2011</v>
      </c>
      <c r="C1566" s="23"/>
      <c r="D1566" s="24" t="s">
        <v>69</v>
      </c>
      <c r="E1566" s="25">
        <v>2985.0833000000002</v>
      </c>
      <c r="F1566" s="25">
        <v>2852.4244900000003</v>
      </c>
      <c r="G1566" s="25">
        <v>5837.5077799999999</v>
      </c>
      <c r="H1566" s="44">
        <v>2010</v>
      </c>
      <c r="I1566" s="44">
        <v>1701</v>
      </c>
      <c r="J1566" s="44"/>
      <c r="K1566" s="44">
        <v>3711</v>
      </c>
      <c r="L1566" s="25">
        <v>998</v>
      </c>
      <c r="M1566" s="25">
        <v>799</v>
      </c>
      <c r="N1566" s="25"/>
      <c r="O1566" s="26">
        <v>1797</v>
      </c>
      <c r="P1566" s="27">
        <f>Table1[[#This Row],[Female Voters]]/Table1[[#This Row],[Female Population]]</f>
        <v>0.6733480435872593</v>
      </c>
      <c r="Q1566" s="27">
        <f>Table1[[#This Row],[Male Voters]]/Table1[[#This Row],[Male Population]]</f>
        <v>0.59633480429134855</v>
      </c>
      <c r="R1566" s="27">
        <f>Table1[[#This Row],[Total Voters]]/Table1[[#This Row],[Total Population]]</f>
        <v>0.635716497494758</v>
      </c>
      <c r="S1566" s="27">
        <f>Table1[[#This Row],[Female Ballots]]/Table1[[#This Row],[Female Population]]</f>
        <v>0.33432902860700736</v>
      </c>
      <c r="T1566" s="27">
        <f>Table1[[#This Row],[Male Ballots]]/Table1[[#This Row],[Male Population]]</f>
        <v>0.28011258590757643</v>
      </c>
      <c r="U1566" s="27">
        <f>Table1[[#This Row],[Total Ballots]]/Table1[[#This Row],[Total Population]]</f>
        <v>0.30783684882729184</v>
      </c>
      <c r="V1566" s="27">
        <f>Table1[[#This Row],[Female Ballots]]/Table1[[#This Row],[Female Voters]]</f>
        <v>0.49651741293532337</v>
      </c>
      <c r="W1566" s="27">
        <f>Table1[[#This Row],[Male Ballots]]/Table1[[#This Row],[Male Voters]]</f>
        <v>0.46972369194591418</v>
      </c>
      <c r="X1566" s="27">
        <f>Table1[[#This Row],[Total Ballots]]/Table1[[#This Row],[Total Voters]]</f>
        <v>0.48423605497170574</v>
      </c>
    </row>
    <row r="1567" spans="1:24" s="12" customFormat="1" hidden="1" x14ac:dyDescent="0.25">
      <c r="A1567" s="22" t="s">
        <v>50</v>
      </c>
      <c r="B1567" s="23">
        <v>2011</v>
      </c>
      <c r="C1567" s="23"/>
      <c r="D1567" s="24" t="s">
        <v>70</v>
      </c>
      <c r="E1567" s="25">
        <v>3367.65726</v>
      </c>
      <c r="F1567" s="25">
        <v>3368.1470600000002</v>
      </c>
      <c r="G1567" s="25">
        <v>6735.8043200000002</v>
      </c>
      <c r="H1567" s="44">
        <v>2661</v>
      </c>
      <c r="I1567" s="44">
        <v>2400</v>
      </c>
      <c r="J1567" s="44"/>
      <c r="K1567" s="44">
        <v>5061</v>
      </c>
      <c r="L1567" s="25">
        <v>1750</v>
      </c>
      <c r="M1567" s="25">
        <v>1535</v>
      </c>
      <c r="N1567" s="25"/>
      <c r="O1567" s="26">
        <v>3285</v>
      </c>
      <c r="P1567" s="27">
        <f>Table1[[#This Row],[Female Voters]]/Table1[[#This Row],[Female Population]]</f>
        <v>0.79016354532468069</v>
      </c>
      <c r="Q1567" s="27">
        <f>Table1[[#This Row],[Male Voters]]/Table1[[#This Row],[Male Population]]</f>
        <v>0.71255796057788512</v>
      </c>
      <c r="R1567" s="27">
        <f>Table1[[#This Row],[Total Voters]]/Table1[[#This Row],[Total Population]]</f>
        <v>0.75135793137173557</v>
      </c>
      <c r="S1567" s="27">
        <f>Table1[[#This Row],[Female Ballots]]/Table1[[#This Row],[Female Population]]</f>
        <v>0.51964908091626882</v>
      </c>
      <c r="T1567" s="27">
        <f>Table1[[#This Row],[Male Ballots]]/Table1[[#This Row],[Male Population]]</f>
        <v>0.45574019561960571</v>
      </c>
      <c r="U1567" s="27">
        <f>Table1[[#This Row],[Total Ballots]]/Table1[[#This Row],[Total Population]]</f>
        <v>0.48769231467222907</v>
      </c>
      <c r="V1567" s="27">
        <f>Table1[[#This Row],[Female Ballots]]/Table1[[#This Row],[Female Voters]]</f>
        <v>0.65764750093949642</v>
      </c>
      <c r="W1567" s="27">
        <f>Table1[[#This Row],[Male Ballots]]/Table1[[#This Row],[Male Voters]]</f>
        <v>0.63958333333333328</v>
      </c>
      <c r="X1567" s="27">
        <f>Table1[[#This Row],[Total Ballots]]/Table1[[#This Row],[Total Voters]]</f>
        <v>0.64908120924718438</v>
      </c>
    </row>
    <row r="1568" spans="1:24" s="12" customFormat="1" hidden="1" x14ac:dyDescent="0.25">
      <c r="A1568" s="22" t="s">
        <v>50</v>
      </c>
      <c r="B1568" s="23">
        <v>2011</v>
      </c>
      <c r="C1568" s="23"/>
      <c r="D1568" s="24" t="s">
        <v>71</v>
      </c>
      <c r="E1568" s="25">
        <v>3665.363421</v>
      </c>
      <c r="F1568" s="25">
        <v>3620.7610260000001</v>
      </c>
      <c r="G1568" s="25">
        <v>7286.1244529999994</v>
      </c>
      <c r="H1568" s="44">
        <v>2935</v>
      </c>
      <c r="I1568" s="44">
        <v>2930</v>
      </c>
      <c r="J1568" s="44"/>
      <c r="K1568" s="44">
        <v>5865</v>
      </c>
      <c r="L1568" s="25">
        <v>2206</v>
      </c>
      <c r="M1568" s="25">
        <v>2243</v>
      </c>
      <c r="N1568" s="25"/>
      <c r="O1568" s="26">
        <v>4449</v>
      </c>
      <c r="P1568" s="27">
        <f>Table1[[#This Row],[Female Voters]]/Table1[[#This Row],[Female Population]]</f>
        <v>0.80073915268114415</v>
      </c>
      <c r="Q1568" s="27">
        <f>Table1[[#This Row],[Male Voters]]/Table1[[#This Row],[Male Population]]</f>
        <v>0.80922214389743596</v>
      </c>
      <c r="R1568" s="27">
        <f>Table1[[#This Row],[Total Voters]]/Table1[[#This Row],[Total Population]]</f>
        <v>0.80495468308740403</v>
      </c>
      <c r="S1568" s="27">
        <f>Table1[[#This Row],[Female Ballots]]/Table1[[#This Row],[Female Population]]</f>
        <v>0.6018502796642603</v>
      </c>
      <c r="T1568" s="27">
        <f>Table1[[#This Row],[Male Ballots]]/Table1[[#This Row],[Male Population]]</f>
        <v>0.61948302688121126</v>
      </c>
      <c r="U1568" s="27">
        <f>Table1[[#This Row],[Total Ballots]]/Table1[[#This Row],[Total Population]]</f>
        <v>0.61061268287397452</v>
      </c>
      <c r="V1568" s="27">
        <f>Table1[[#This Row],[Female Ballots]]/Table1[[#This Row],[Female Voters]]</f>
        <v>0.75161839863713797</v>
      </c>
      <c r="W1568" s="27">
        <f>Table1[[#This Row],[Male Ballots]]/Table1[[#This Row],[Male Voters]]</f>
        <v>0.76552901023890785</v>
      </c>
      <c r="X1568" s="27">
        <f>Table1[[#This Row],[Total Ballots]]/Table1[[#This Row],[Total Voters]]</f>
        <v>0.75856777493606142</v>
      </c>
    </row>
    <row r="1569" spans="1:24" s="12" customFormat="1" hidden="1" x14ac:dyDescent="0.25">
      <c r="A1569" s="22" t="s">
        <v>50</v>
      </c>
      <c r="B1569" s="23">
        <v>2011</v>
      </c>
      <c r="C1569" s="23"/>
      <c r="D1569" s="24" t="s">
        <v>453</v>
      </c>
      <c r="E1569" s="25">
        <v>20397.907899999998</v>
      </c>
      <c r="F1569" s="25">
        <v>20802.089800000002</v>
      </c>
      <c r="G1569" s="25">
        <v>41199.9977</v>
      </c>
      <c r="H1569" s="44">
        <v>10709</v>
      </c>
      <c r="I1569" s="44">
        <v>9737</v>
      </c>
      <c r="J1569" s="44"/>
      <c r="K1569" s="44">
        <v>20446</v>
      </c>
      <c r="L1569" s="25">
        <v>5778</v>
      </c>
      <c r="M1569" s="25">
        <v>5281</v>
      </c>
      <c r="N1569" s="25"/>
      <c r="O1569" s="26">
        <v>11059</v>
      </c>
      <c r="P1569" s="27">
        <f>Table1[[#This Row],[Female Voters]]/Table1[[#This Row],[Female Population]]</f>
        <v>0.52500482169546425</v>
      </c>
      <c r="Q1569" s="27">
        <f>Table1[[#This Row],[Male Voters]]/Table1[[#This Row],[Male Population]]</f>
        <v>0.46807797166609671</v>
      </c>
      <c r="R1569" s="27">
        <f>Table1[[#This Row],[Total Voters]]/Table1[[#This Row],[Total Population]]</f>
        <v>0.49626216362628583</v>
      </c>
      <c r="S1569" s="27">
        <f>Table1[[#This Row],[Female Ballots]]/Table1[[#This Row],[Female Population]]</f>
        <v>0.28326434398696348</v>
      </c>
      <c r="T1569" s="27">
        <f>Table1[[#This Row],[Male Ballots]]/Table1[[#This Row],[Male Population]]</f>
        <v>0.25386872428557633</v>
      </c>
      <c r="U1569" s="27">
        <f>Table1[[#This Row],[Total Ballots]]/Table1[[#This Row],[Total Population]]</f>
        <v>0.26842234508182994</v>
      </c>
      <c r="V1569" s="27">
        <f>Table1[[#This Row],[Female Ballots]]/Table1[[#This Row],[Female Voters]]</f>
        <v>0.53954617611354938</v>
      </c>
      <c r="W1569" s="27">
        <f>Table1[[#This Row],[Male Ballots]]/Table1[[#This Row],[Male Voters]]</f>
        <v>0.54236417787819657</v>
      </c>
      <c r="X1569" s="27">
        <f>Table1[[#This Row],[Total Ballots]]/Table1[[#This Row],[Total Voters]]</f>
        <v>0.54088819328964099</v>
      </c>
    </row>
    <row r="1570" spans="1:24" s="12" customFormat="1" hidden="1" x14ac:dyDescent="0.25">
      <c r="A1570" s="22" t="s">
        <v>35</v>
      </c>
      <c r="B1570" s="23">
        <v>2011</v>
      </c>
      <c r="C1570" s="23"/>
      <c r="D1570" s="24" t="s">
        <v>66</v>
      </c>
      <c r="E1570" s="25">
        <v>631.66544899999997</v>
      </c>
      <c r="F1570" s="25">
        <v>739.20592499999998</v>
      </c>
      <c r="G1570" s="25">
        <v>1370.8713729999999</v>
      </c>
      <c r="H1570" s="44">
        <v>425</v>
      </c>
      <c r="I1570" s="44">
        <v>413</v>
      </c>
      <c r="J1570" s="44"/>
      <c r="K1570" s="44">
        <v>838</v>
      </c>
      <c r="L1570" s="25">
        <v>84</v>
      </c>
      <c r="M1570" s="25">
        <v>86</v>
      </c>
      <c r="N1570" s="25"/>
      <c r="O1570" s="26">
        <v>170</v>
      </c>
      <c r="P1570" s="27">
        <f>Table1[[#This Row],[Female Voters]]/Table1[[#This Row],[Female Population]]</f>
        <v>0.67282451600419901</v>
      </c>
      <c r="Q1570" s="27">
        <f>Table1[[#This Row],[Male Voters]]/Table1[[#This Row],[Male Population]]</f>
        <v>0.558707642934545</v>
      </c>
      <c r="R1570" s="27">
        <f>Table1[[#This Row],[Total Voters]]/Table1[[#This Row],[Total Population]]</f>
        <v>0.61129002801052734</v>
      </c>
      <c r="S1570" s="27">
        <f>Table1[[#This Row],[Female Ballots]]/Table1[[#This Row],[Female Population]]</f>
        <v>0.13298178669259461</v>
      </c>
      <c r="T1570" s="27">
        <f>Table1[[#This Row],[Male Ballots]]/Table1[[#This Row],[Male Population]]</f>
        <v>0.11634105881929992</v>
      </c>
      <c r="U1570" s="27">
        <f>Table1[[#This Row],[Total Ballots]]/Table1[[#This Row],[Total Population]]</f>
        <v>0.12400871689951032</v>
      </c>
      <c r="V1570" s="27">
        <f>Table1[[#This Row],[Female Ballots]]/Table1[[#This Row],[Female Voters]]</f>
        <v>0.1976470588235294</v>
      </c>
      <c r="W1570" s="27">
        <f>Table1[[#This Row],[Male Ballots]]/Table1[[#This Row],[Male Voters]]</f>
        <v>0.20823244552058112</v>
      </c>
      <c r="X1570" s="27">
        <f>Table1[[#This Row],[Total Ballots]]/Table1[[#This Row],[Total Voters]]</f>
        <v>0.20286396181384247</v>
      </c>
    </row>
    <row r="1571" spans="1:24" s="12" customFormat="1" hidden="1" x14ac:dyDescent="0.25">
      <c r="A1571" s="22" t="s">
        <v>35</v>
      </c>
      <c r="B1571" s="23">
        <v>2011</v>
      </c>
      <c r="C1571" s="23"/>
      <c r="D1571" s="24" t="s">
        <v>67</v>
      </c>
      <c r="E1571" s="25">
        <v>859.42688099999998</v>
      </c>
      <c r="F1571" s="25">
        <v>989.73020700000006</v>
      </c>
      <c r="G1571" s="25">
        <v>1849.1570879999999</v>
      </c>
      <c r="H1571" s="44">
        <v>595</v>
      </c>
      <c r="I1571" s="44">
        <v>560</v>
      </c>
      <c r="J1571" s="44">
        <v>1</v>
      </c>
      <c r="K1571" s="44">
        <v>1156</v>
      </c>
      <c r="L1571" s="25">
        <v>179</v>
      </c>
      <c r="M1571" s="25">
        <v>148</v>
      </c>
      <c r="N1571" s="25"/>
      <c r="O1571" s="26">
        <v>327</v>
      </c>
      <c r="P1571" s="27">
        <f>Table1[[#This Row],[Female Voters]]/Table1[[#This Row],[Female Population]]</f>
        <v>0.69232184046614664</v>
      </c>
      <c r="Q1571" s="27">
        <f>Table1[[#This Row],[Male Voters]]/Table1[[#This Row],[Male Population]]</f>
        <v>0.56581075937596392</v>
      </c>
      <c r="R1571" s="27">
        <f>Table1[[#This Row],[Total Voters]]/Table1[[#This Row],[Total Population]]</f>
        <v>0.62514970064025199</v>
      </c>
      <c r="S1571" s="27">
        <f>Table1[[#This Row],[Female Ballots]]/Table1[[#This Row],[Female Population]]</f>
        <v>0.20827833519905925</v>
      </c>
      <c r="T1571" s="27">
        <f>Table1[[#This Row],[Male Ballots]]/Table1[[#This Row],[Male Population]]</f>
        <v>0.14953570069221903</v>
      </c>
      <c r="U1571" s="27">
        <f>Table1[[#This Row],[Total Ballots]]/Table1[[#This Row],[Total Population]]</f>
        <v>0.17683732881432732</v>
      </c>
      <c r="V1571" s="27">
        <f>Table1[[#This Row],[Female Ballots]]/Table1[[#This Row],[Female Voters]]</f>
        <v>0.30084033613445377</v>
      </c>
      <c r="W1571" s="27">
        <f>Table1[[#This Row],[Male Ballots]]/Table1[[#This Row],[Male Voters]]</f>
        <v>0.26428571428571429</v>
      </c>
      <c r="X1571" s="27">
        <f>Table1[[#This Row],[Total Ballots]]/Table1[[#This Row],[Total Voters]]</f>
        <v>0.2828719723183391</v>
      </c>
    </row>
    <row r="1572" spans="1:24" s="12" customFormat="1" hidden="1" x14ac:dyDescent="0.25">
      <c r="A1572" s="22" t="s">
        <v>35</v>
      </c>
      <c r="B1572" s="23">
        <v>2011</v>
      </c>
      <c r="C1572" s="23"/>
      <c r="D1572" s="24" t="s">
        <v>68</v>
      </c>
      <c r="E1572" s="25">
        <v>959.52433599999995</v>
      </c>
      <c r="F1572" s="25">
        <v>951.59443199999998</v>
      </c>
      <c r="G1572" s="25">
        <v>1911.118768</v>
      </c>
      <c r="H1572" s="44">
        <v>648</v>
      </c>
      <c r="I1572" s="44">
        <v>580</v>
      </c>
      <c r="J1572" s="44">
        <v>1</v>
      </c>
      <c r="K1572" s="44">
        <v>1229</v>
      </c>
      <c r="L1572" s="25">
        <v>305</v>
      </c>
      <c r="M1572" s="25">
        <v>247</v>
      </c>
      <c r="N1572" s="25"/>
      <c r="O1572" s="26">
        <v>552</v>
      </c>
      <c r="P1572" s="27">
        <f>Table1[[#This Row],[Female Voters]]/Table1[[#This Row],[Female Population]]</f>
        <v>0.67533461704716991</v>
      </c>
      <c r="Q1572" s="27">
        <f>Table1[[#This Row],[Male Voters]]/Table1[[#This Row],[Male Population]]</f>
        <v>0.60950335615246642</v>
      </c>
      <c r="R1572" s="27">
        <f>Table1[[#This Row],[Total Voters]]/Table1[[#This Row],[Total Population]]</f>
        <v>0.64307881884607188</v>
      </c>
      <c r="S1572" s="27">
        <f>Table1[[#This Row],[Female Ballots]]/Table1[[#This Row],[Female Population]]</f>
        <v>0.31786583055460932</v>
      </c>
      <c r="T1572" s="27">
        <f>Table1[[#This Row],[Male Ballots]]/Table1[[#This Row],[Male Population]]</f>
        <v>0.25956436029251589</v>
      </c>
      <c r="U1572" s="27">
        <f>Table1[[#This Row],[Total Ballots]]/Table1[[#This Row],[Total Population]]</f>
        <v>0.28883605207732438</v>
      </c>
      <c r="V1572" s="27">
        <f>Table1[[#This Row],[Female Ballots]]/Table1[[#This Row],[Female Voters]]</f>
        <v>0.47067901234567899</v>
      </c>
      <c r="W1572" s="27">
        <f>Table1[[#This Row],[Male Ballots]]/Table1[[#This Row],[Male Voters]]</f>
        <v>0.42586206896551726</v>
      </c>
      <c r="X1572" s="27">
        <f>Table1[[#This Row],[Total Ballots]]/Table1[[#This Row],[Total Voters]]</f>
        <v>0.44914564686737185</v>
      </c>
    </row>
    <row r="1573" spans="1:24" s="12" customFormat="1" hidden="1" x14ac:dyDescent="0.25">
      <c r="A1573" s="22" t="s">
        <v>35</v>
      </c>
      <c r="B1573" s="23">
        <v>2011</v>
      </c>
      <c r="C1573" s="23"/>
      <c r="D1573" s="24" t="s">
        <v>69</v>
      </c>
      <c r="E1573" s="25">
        <v>1448.3763079999999</v>
      </c>
      <c r="F1573" s="25">
        <v>1416.1050970000001</v>
      </c>
      <c r="G1573" s="25">
        <v>2864.4814100000003</v>
      </c>
      <c r="H1573" s="44">
        <v>1002</v>
      </c>
      <c r="I1573" s="44">
        <v>899</v>
      </c>
      <c r="J1573" s="44">
        <v>1</v>
      </c>
      <c r="K1573" s="44">
        <v>1902</v>
      </c>
      <c r="L1573" s="25">
        <v>565</v>
      </c>
      <c r="M1573" s="25">
        <v>480</v>
      </c>
      <c r="N1573" s="25">
        <v>1</v>
      </c>
      <c r="O1573" s="26">
        <v>1046</v>
      </c>
      <c r="P1573" s="27">
        <f>Table1[[#This Row],[Female Voters]]/Table1[[#This Row],[Female Population]]</f>
        <v>0.69180916207033127</v>
      </c>
      <c r="Q1573" s="27">
        <f>Table1[[#This Row],[Male Voters]]/Table1[[#This Row],[Male Population]]</f>
        <v>0.63483988716975848</v>
      </c>
      <c r="R1573" s="27">
        <f>Table1[[#This Row],[Total Voters]]/Table1[[#This Row],[Total Population]]</f>
        <v>0.66399453435447497</v>
      </c>
      <c r="S1573" s="27">
        <f>Table1[[#This Row],[Female Ballots]]/Table1[[#This Row],[Female Population]]</f>
        <v>0.39009199258456806</v>
      </c>
      <c r="T1573" s="27">
        <f>Table1[[#This Row],[Male Ballots]]/Table1[[#This Row],[Male Population]]</f>
        <v>0.33895789303835827</v>
      </c>
      <c r="U1573" s="27">
        <f>Table1[[#This Row],[Total Ballots]]/Table1[[#This Row],[Total Population]]</f>
        <v>0.3651620835619247</v>
      </c>
      <c r="V1573" s="27">
        <f>Table1[[#This Row],[Female Ballots]]/Table1[[#This Row],[Female Voters]]</f>
        <v>0.56387225548902198</v>
      </c>
      <c r="W1573" s="27">
        <f>Table1[[#This Row],[Male Ballots]]/Table1[[#This Row],[Male Voters]]</f>
        <v>0.53392658509454949</v>
      </c>
      <c r="X1573" s="27">
        <f>Table1[[#This Row],[Total Ballots]]/Table1[[#This Row],[Total Voters]]</f>
        <v>0.54994742376445849</v>
      </c>
    </row>
    <row r="1574" spans="1:24" s="12" customFormat="1" hidden="1" x14ac:dyDescent="0.25">
      <c r="A1574" s="22" t="s">
        <v>35</v>
      </c>
      <c r="B1574" s="23">
        <v>2011</v>
      </c>
      <c r="C1574" s="23"/>
      <c r="D1574" s="24" t="s">
        <v>70</v>
      </c>
      <c r="E1574" s="25">
        <v>2026.6749209999998</v>
      </c>
      <c r="F1574" s="25">
        <v>1931.3898839999999</v>
      </c>
      <c r="G1574" s="25">
        <v>3958.0648099999999</v>
      </c>
      <c r="H1574" s="44">
        <v>1690</v>
      </c>
      <c r="I1574" s="44">
        <v>1476</v>
      </c>
      <c r="J1574" s="44">
        <v>1</v>
      </c>
      <c r="K1574" s="44">
        <v>3167</v>
      </c>
      <c r="L1574" s="25">
        <v>1204</v>
      </c>
      <c r="M1574" s="25">
        <v>1032</v>
      </c>
      <c r="N1574" s="25">
        <v>1</v>
      </c>
      <c r="O1574" s="26">
        <v>2237</v>
      </c>
      <c r="P1574" s="27">
        <f>Table1[[#This Row],[Female Voters]]/Table1[[#This Row],[Female Population]]</f>
        <v>0.8338781826767373</v>
      </c>
      <c r="Q1574" s="27">
        <f>Table1[[#This Row],[Male Voters]]/Table1[[#This Row],[Male Population]]</f>
        <v>0.76421649105002776</v>
      </c>
      <c r="R1574" s="27">
        <f>Table1[[#This Row],[Total Voters]]/Table1[[#This Row],[Total Population]]</f>
        <v>0.80013848990006808</v>
      </c>
      <c r="S1574" s="27">
        <f>Table1[[#This Row],[Female Ballots]]/Table1[[#This Row],[Female Population]]</f>
        <v>0.59407652777679987</v>
      </c>
      <c r="T1574" s="27">
        <f>Table1[[#This Row],[Male Ballots]]/Table1[[#This Row],[Male Population]]</f>
        <v>0.53433022951465348</v>
      </c>
      <c r="U1574" s="27">
        <f>Table1[[#This Row],[Total Ballots]]/Table1[[#This Row],[Total Population]]</f>
        <v>0.56517518216181006</v>
      </c>
      <c r="V1574" s="27">
        <f>Table1[[#This Row],[Female Ballots]]/Table1[[#This Row],[Female Voters]]</f>
        <v>0.71242603550295858</v>
      </c>
      <c r="W1574" s="27">
        <f>Table1[[#This Row],[Male Ballots]]/Table1[[#This Row],[Male Voters]]</f>
        <v>0.69918699186991873</v>
      </c>
      <c r="X1574" s="27">
        <f>Table1[[#This Row],[Total Ballots]]/Table1[[#This Row],[Total Voters]]</f>
        <v>0.70634670034733182</v>
      </c>
    </row>
    <row r="1575" spans="1:24" s="12" customFormat="1" hidden="1" x14ac:dyDescent="0.25">
      <c r="A1575" s="22" t="s">
        <v>35</v>
      </c>
      <c r="B1575" s="23">
        <v>2011</v>
      </c>
      <c r="C1575" s="23"/>
      <c r="D1575" s="24" t="s">
        <v>71</v>
      </c>
      <c r="E1575" s="25">
        <v>2750.9117489999999</v>
      </c>
      <c r="F1575" s="25">
        <v>2545.8211120000001</v>
      </c>
      <c r="G1575" s="25">
        <v>5296.7328630000002</v>
      </c>
      <c r="H1575" s="44">
        <v>2445</v>
      </c>
      <c r="I1575" s="44">
        <v>2289</v>
      </c>
      <c r="J1575" s="44">
        <v>1</v>
      </c>
      <c r="K1575" s="44">
        <v>4735</v>
      </c>
      <c r="L1575" s="25">
        <v>1952</v>
      </c>
      <c r="M1575" s="25">
        <v>1852</v>
      </c>
      <c r="N1575" s="25">
        <v>1</v>
      </c>
      <c r="O1575" s="26">
        <v>3805</v>
      </c>
      <c r="P1575" s="27">
        <f>Table1[[#This Row],[Female Voters]]/Table1[[#This Row],[Female Population]]</f>
        <v>0.88879623306301858</v>
      </c>
      <c r="Q1575" s="27">
        <f>Table1[[#This Row],[Male Voters]]/Table1[[#This Row],[Male Population]]</f>
        <v>0.89912051919538005</v>
      </c>
      <c r="R1575" s="27">
        <f>Table1[[#This Row],[Total Voters]]/Table1[[#This Row],[Total Population]]</f>
        <v>0.8939472921271997</v>
      </c>
      <c r="S1575" s="27">
        <f>Table1[[#This Row],[Female Ballots]]/Table1[[#This Row],[Female Population]]</f>
        <v>0.70958292308344062</v>
      </c>
      <c r="T1575" s="27">
        <f>Table1[[#This Row],[Male Ballots]]/Table1[[#This Row],[Male Population]]</f>
        <v>0.7274666673437501</v>
      </c>
      <c r="U1575" s="27">
        <f>Table1[[#This Row],[Total Ballots]]/Table1[[#This Row],[Total Population]]</f>
        <v>0.71836735935459239</v>
      </c>
      <c r="V1575" s="27">
        <f>Table1[[#This Row],[Female Ballots]]/Table1[[#This Row],[Female Voters]]</f>
        <v>0.79836400817995912</v>
      </c>
      <c r="W1575" s="27">
        <f>Table1[[#This Row],[Male Ballots]]/Table1[[#This Row],[Male Voters]]</f>
        <v>0.80908693752730454</v>
      </c>
      <c r="X1575" s="27">
        <f>Table1[[#This Row],[Total Ballots]]/Table1[[#This Row],[Total Voters]]</f>
        <v>0.80359028511087649</v>
      </c>
    </row>
    <row r="1576" spans="1:24" s="12" customFormat="1" hidden="1" x14ac:dyDescent="0.25">
      <c r="A1576" s="22" t="s">
        <v>35</v>
      </c>
      <c r="B1576" s="23">
        <v>2011</v>
      </c>
      <c r="C1576" s="23"/>
      <c r="D1576" s="24" t="s">
        <v>453</v>
      </c>
      <c r="E1576" s="25">
        <v>10417.5723</v>
      </c>
      <c r="F1576" s="25">
        <v>10482.425499999999</v>
      </c>
      <c r="G1576" s="25">
        <v>20899.997800000001</v>
      </c>
      <c r="H1576" s="44">
        <v>6805</v>
      </c>
      <c r="I1576" s="44">
        <v>6217</v>
      </c>
      <c r="J1576" s="44">
        <v>5</v>
      </c>
      <c r="K1576" s="44">
        <v>13027</v>
      </c>
      <c r="L1576" s="25">
        <v>4289</v>
      </c>
      <c r="M1576" s="25">
        <v>3845</v>
      </c>
      <c r="N1576" s="25">
        <v>3</v>
      </c>
      <c r="O1576" s="26">
        <v>8137</v>
      </c>
      <c r="P1576" s="27">
        <f>Table1[[#This Row],[Female Voters]]/Table1[[#This Row],[Female Population]]</f>
        <v>0.653223208251696</v>
      </c>
      <c r="Q1576" s="27">
        <f>Table1[[#This Row],[Male Voters]]/Table1[[#This Row],[Male Population]]</f>
        <v>0.59308792607207184</v>
      </c>
      <c r="R1576" s="27">
        <f>Table1[[#This Row],[Total Voters]]/Table1[[#This Row],[Total Population]]</f>
        <v>0.6233015010173828</v>
      </c>
      <c r="S1576" s="27">
        <f>Table1[[#This Row],[Female Ballots]]/Table1[[#This Row],[Female Population]]</f>
        <v>0.41170820575922473</v>
      </c>
      <c r="T1576" s="27">
        <f>Table1[[#This Row],[Male Ballots]]/Table1[[#This Row],[Male Population]]</f>
        <v>0.36680441945425707</v>
      </c>
      <c r="U1576" s="27">
        <f>Table1[[#This Row],[Total Ballots]]/Table1[[#This Row],[Total Population]]</f>
        <v>0.3893301845227945</v>
      </c>
      <c r="V1576" s="27">
        <f>Table1[[#This Row],[Female Ballots]]/Table1[[#This Row],[Female Voters]]</f>
        <v>0.63027185892725934</v>
      </c>
      <c r="W1576" s="27">
        <f>Table1[[#This Row],[Male Ballots]]/Table1[[#This Row],[Male Voters]]</f>
        <v>0.61846549782853466</v>
      </c>
      <c r="X1576" s="27">
        <f>Table1[[#This Row],[Total Ballots]]/Table1[[#This Row],[Total Voters]]</f>
        <v>0.62462577723190293</v>
      </c>
    </row>
    <row r="1577" spans="1:24" s="12" customFormat="1" hidden="1" x14ac:dyDescent="0.25">
      <c r="A1577" s="22" t="s">
        <v>32</v>
      </c>
      <c r="B1577" s="23">
        <v>2011</v>
      </c>
      <c r="C1577" s="23"/>
      <c r="D1577" s="24" t="s">
        <v>66</v>
      </c>
      <c r="E1577" s="25">
        <v>390.37916700000005</v>
      </c>
      <c r="F1577" s="25">
        <v>423.759456</v>
      </c>
      <c r="G1577" s="25">
        <v>814.13862300000005</v>
      </c>
      <c r="H1577" s="44">
        <v>238</v>
      </c>
      <c r="I1577" s="44">
        <v>256</v>
      </c>
      <c r="J1577" s="44">
        <v>3</v>
      </c>
      <c r="K1577" s="44">
        <v>497</v>
      </c>
      <c r="L1577" s="25">
        <v>61</v>
      </c>
      <c r="M1577" s="25">
        <v>81</v>
      </c>
      <c r="N1577" s="25"/>
      <c r="O1577" s="26">
        <v>142</v>
      </c>
      <c r="P1577" s="27">
        <f>Table1[[#This Row],[Female Voters]]/Table1[[#This Row],[Female Population]]</f>
        <v>0.60966368115642799</v>
      </c>
      <c r="Q1577" s="27">
        <f>Table1[[#This Row],[Male Voters]]/Table1[[#This Row],[Male Population]]</f>
        <v>0.60411631262807741</v>
      </c>
      <c r="R1577" s="27">
        <f>Table1[[#This Row],[Total Voters]]/Table1[[#This Row],[Total Population]]</f>
        <v>0.61046114993121992</v>
      </c>
      <c r="S1577" s="27">
        <f>Table1[[#This Row],[Female Ballots]]/Table1[[#This Row],[Female Population]]</f>
        <v>0.15625833844765591</v>
      </c>
      <c r="T1577" s="27">
        <f>Table1[[#This Row],[Male Ballots]]/Table1[[#This Row],[Male Population]]</f>
        <v>0.19114617704247761</v>
      </c>
      <c r="U1577" s="27">
        <f>Table1[[#This Row],[Total Ballots]]/Table1[[#This Row],[Total Population]]</f>
        <v>0.17441747140892</v>
      </c>
      <c r="V1577" s="27">
        <f>Table1[[#This Row],[Female Ballots]]/Table1[[#This Row],[Female Voters]]</f>
        <v>0.25630252100840334</v>
      </c>
      <c r="W1577" s="27">
        <f>Table1[[#This Row],[Male Ballots]]/Table1[[#This Row],[Male Voters]]</f>
        <v>0.31640625</v>
      </c>
      <c r="X1577" s="27">
        <f>Table1[[#This Row],[Total Ballots]]/Table1[[#This Row],[Total Voters]]</f>
        <v>0.2857142857142857</v>
      </c>
    </row>
    <row r="1578" spans="1:24" s="12" customFormat="1" hidden="1" x14ac:dyDescent="0.25">
      <c r="A1578" s="22" t="s">
        <v>32</v>
      </c>
      <c r="B1578" s="23">
        <v>2011</v>
      </c>
      <c r="C1578" s="23"/>
      <c r="D1578" s="24" t="s">
        <v>67</v>
      </c>
      <c r="E1578" s="25">
        <v>529.934709</v>
      </c>
      <c r="F1578" s="25">
        <v>518.21304299999997</v>
      </c>
      <c r="G1578" s="25">
        <v>1048.1477519999999</v>
      </c>
      <c r="H1578" s="44">
        <v>400</v>
      </c>
      <c r="I1578" s="44">
        <v>331</v>
      </c>
      <c r="J1578" s="44">
        <v>3</v>
      </c>
      <c r="K1578" s="44">
        <v>734</v>
      </c>
      <c r="L1578" s="25">
        <v>110</v>
      </c>
      <c r="M1578" s="25">
        <v>94</v>
      </c>
      <c r="N1578" s="25">
        <v>3</v>
      </c>
      <c r="O1578" s="26">
        <v>207</v>
      </c>
      <c r="P1578" s="27">
        <f>Table1[[#This Row],[Female Voters]]/Table1[[#This Row],[Female Population]]</f>
        <v>0.7548099665991117</v>
      </c>
      <c r="Q1578" s="27">
        <f>Table1[[#This Row],[Male Voters]]/Table1[[#This Row],[Male Population]]</f>
        <v>0.63873344075594796</v>
      </c>
      <c r="R1578" s="27">
        <f>Table1[[#This Row],[Total Voters]]/Table1[[#This Row],[Total Population]]</f>
        <v>0.70028295018467979</v>
      </c>
      <c r="S1578" s="27">
        <f>Table1[[#This Row],[Female Ballots]]/Table1[[#This Row],[Female Population]]</f>
        <v>0.20757274081475574</v>
      </c>
      <c r="T1578" s="27">
        <f>Table1[[#This Row],[Male Ballots]]/Table1[[#This Row],[Male Population]]</f>
        <v>0.1813925783415683</v>
      </c>
      <c r="U1578" s="27">
        <f>Table1[[#This Row],[Total Ballots]]/Table1[[#This Row],[Total Population]]</f>
        <v>0.19749124071965765</v>
      </c>
      <c r="V1578" s="27">
        <f>Table1[[#This Row],[Female Ballots]]/Table1[[#This Row],[Female Voters]]</f>
        <v>0.27500000000000002</v>
      </c>
      <c r="W1578" s="27">
        <f>Table1[[#This Row],[Male Ballots]]/Table1[[#This Row],[Male Voters]]</f>
        <v>0.28398791540785501</v>
      </c>
      <c r="X1578" s="27">
        <f>Table1[[#This Row],[Total Ballots]]/Table1[[#This Row],[Total Voters]]</f>
        <v>0.28201634877384196</v>
      </c>
    </row>
    <row r="1579" spans="1:24" s="12" customFormat="1" hidden="1" x14ac:dyDescent="0.25">
      <c r="A1579" s="22" t="s">
        <v>32</v>
      </c>
      <c r="B1579" s="23">
        <v>2011</v>
      </c>
      <c r="C1579" s="23"/>
      <c r="D1579" s="24" t="s">
        <v>68</v>
      </c>
      <c r="E1579" s="25">
        <v>647.16690200000005</v>
      </c>
      <c r="F1579" s="25">
        <v>682.70316800000001</v>
      </c>
      <c r="G1579" s="25">
        <v>1329.8700709999998</v>
      </c>
      <c r="H1579" s="44">
        <v>466</v>
      </c>
      <c r="I1579" s="44">
        <v>418</v>
      </c>
      <c r="J1579" s="44">
        <v>3</v>
      </c>
      <c r="K1579" s="44">
        <v>887</v>
      </c>
      <c r="L1579" s="25">
        <v>218</v>
      </c>
      <c r="M1579" s="25">
        <v>168</v>
      </c>
      <c r="N1579" s="25">
        <v>1</v>
      </c>
      <c r="O1579" s="26">
        <v>387</v>
      </c>
      <c r="P1579" s="27">
        <f>Table1[[#This Row],[Female Voters]]/Table1[[#This Row],[Female Population]]</f>
        <v>0.72006154603994255</v>
      </c>
      <c r="Q1579" s="27">
        <f>Table1[[#This Row],[Male Voters]]/Table1[[#This Row],[Male Population]]</f>
        <v>0.6122719500841689</v>
      </c>
      <c r="R1579" s="27">
        <f>Table1[[#This Row],[Total Voters]]/Table1[[#This Row],[Total Population]]</f>
        <v>0.6669824514006979</v>
      </c>
      <c r="S1579" s="27">
        <f>Table1[[#This Row],[Female Ballots]]/Table1[[#This Row],[Female Population]]</f>
        <v>0.3368528262590289</v>
      </c>
      <c r="T1579" s="27">
        <f>Table1[[#This Row],[Male Ballots]]/Table1[[#This Row],[Male Population]]</f>
        <v>0.24608059237832627</v>
      </c>
      <c r="U1579" s="27">
        <f>Table1[[#This Row],[Total Ballots]]/Table1[[#This Row],[Total Population]]</f>
        <v>0.29100587225712521</v>
      </c>
      <c r="V1579" s="27">
        <f>Table1[[#This Row],[Female Ballots]]/Table1[[#This Row],[Female Voters]]</f>
        <v>0.46781115879828328</v>
      </c>
      <c r="W1579" s="27">
        <f>Table1[[#This Row],[Male Ballots]]/Table1[[#This Row],[Male Voters]]</f>
        <v>0.40191387559808611</v>
      </c>
      <c r="X1579" s="27">
        <f>Table1[[#This Row],[Total Ballots]]/Table1[[#This Row],[Total Voters]]</f>
        <v>0.43630214205186019</v>
      </c>
    </row>
    <row r="1580" spans="1:24" s="12" customFormat="1" hidden="1" x14ac:dyDescent="0.25">
      <c r="A1580" s="22" t="s">
        <v>32</v>
      </c>
      <c r="B1580" s="23">
        <v>2011</v>
      </c>
      <c r="C1580" s="23"/>
      <c r="D1580" s="24" t="s">
        <v>69</v>
      </c>
      <c r="E1580" s="25">
        <v>1047.7499600000001</v>
      </c>
      <c r="F1580" s="25">
        <v>1018.9710259999999</v>
      </c>
      <c r="G1580" s="25">
        <v>2066.7209849999999</v>
      </c>
      <c r="H1580" s="44">
        <v>805</v>
      </c>
      <c r="I1580" s="44">
        <v>716</v>
      </c>
      <c r="J1580" s="44">
        <v>2</v>
      </c>
      <c r="K1580" s="44">
        <v>1523</v>
      </c>
      <c r="L1580" s="25">
        <v>468</v>
      </c>
      <c r="M1580" s="25">
        <v>421</v>
      </c>
      <c r="N1580" s="25">
        <v>2</v>
      </c>
      <c r="O1580" s="26">
        <v>891</v>
      </c>
      <c r="P1580" s="27">
        <f>Table1[[#This Row],[Female Voters]]/Table1[[#This Row],[Female Population]]</f>
        <v>0.76831308110954255</v>
      </c>
      <c r="Q1580" s="27">
        <f>Table1[[#This Row],[Male Voters]]/Table1[[#This Row],[Male Population]]</f>
        <v>0.70266963606480415</v>
      </c>
      <c r="R1580" s="27">
        <f>Table1[[#This Row],[Total Voters]]/Table1[[#This Row],[Total Population]]</f>
        <v>0.73691611545716218</v>
      </c>
      <c r="S1580" s="27">
        <f>Table1[[#This Row],[Female Ballots]]/Table1[[#This Row],[Female Population]]</f>
        <v>0.44667145585001977</v>
      </c>
      <c r="T1580" s="27">
        <f>Table1[[#This Row],[Male Ballots]]/Table1[[#This Row],[Male Population]]</f>
        <v>0.41316189494871863</v>
      </c>
      <c r="U1580" s="27">
        <f>Table1[[#This Row],[Total Ballots]]/Table1[[#This Row],[Total Population]]</f>
        <v>0.43111770116371079</v>
      </c>
      <c r="V1580" s="27">
        <f>Table1[[#This Row],[Female Ballots]]/Table1[[#This Row],[Female Voters]]</f>
        <v>0.58136645962732925</v>
      </c>
      <c r="W1580" s="27">
        <f>Table1[[#This Row],[Male Ballots]]/Table1[[#This Row],[Male Voters]]</f>
        <v>0.58798882681564246</v>
      </c>
      <c r="X1580" s="27">
        <f>Table1[[#This Row],[Total Ballots]]/Table1[[#This Row],[Total Voters]]</f>
        <v>0.58502954694681553</v>
      </c>
    </row>
    <row r="1581" spans="1:24" s="12" customFormat="1" hidden="1" x14ac:dyDescent="0.25">
      <c r="A1581" s="22" t="s">
        <v>32</v>
      </c>
      <c r="B1581" s="23">
        <v>2011</v>
      </c>
      <c r="C1581" s="23"/>
      <c r="D1581" s="24" t="s">
        <v>70</v>
      </c>
      <c r="E1581" s="25">
        <v>1185.103286</v>
      </c>
      <c r="F1581" s="25">
        <v>1245.812353</v>
      </c>
      <c r="G1581" s="25">
        <v>2430.9156400000002</v>
      </c>
      <c r="H1581" s="44">
        <v>1044</v>
      </c>
      <c r="I1581" s="44">
        <v>968</v>
      </c>
      <c r="J1581" s="44">
        <v>7</v>
      </c>
      <c r="K1581" s="44">
        <v>2019</v>
      </c>
      <c r="L1581" s="25">
        <v>755</v>
      </c>
      <c r="M1581" s="25">
        <v>710</v>
      </c>
      <c r="N1581" s="25">
        <v>4</v>
      </c>
      <c r="O1581" s="26">
        <v>1469</v>
      </c>
      <c r="P1581" s="27">
        <f>Table1[[#This Row],[Female Voters]]/Table1[[#This Row],[Female Population]]</f>
        <v>0.88093587481623092</v>
      </c>
      <c r="Q1581" s="27">
        <f>Table1[[#This Row],[Male Voters]]/Table1[[#This Row],[Male Population]]</f>
        <v>0.77700305159841354</v>
      </c>
      <c r="R1581" s="27">
        <f>Table1[[#This Row],[Total Voters]]/Table1[[#This Row],[Total Population]]</f>
        <v>0.83055124035484829</v>
      </c>
      <c r="S1581" s="27">
        <f>Table1[[#This Row],[Female Ballots]]/Table1[[#This Row],[Female Population]]</f>
        <v>0.63707527345426662</v>
      </c>
      <c r="T1581" s="27">
        <f>Table1[[#This Row],[Male Ballots]]/Table1[[#This Row],[Male Population]]</f>
        <v>0.5699092630525554</v>
      </c>
      <c r="U1581" s="27">
        <f>Table1[[#This Row],[Total Ballots]]/Table1[[#This Row],[Total Population]]</f>
        <v>0.60429904511207144</v>
      </c>
      <c r="V1581" s="27">
        <f>Table1[[#This Row],[Female Ballots]]/Table1[[#This Row],[Female Voters]]</f>
        <v>0.72318007662835249</v>
      </c>
      <c r="W1581" s="27">
        <f>Table1[[#This Row],[Male Ballots]]/Table1[[#This Row],[Male Voters]]</f>
        <v>0.73347107438016534</v>
      </c>
      <c r="X1581" s="27">
        <f>Table1[[#This Row],[Total Ballots]]/Table1[[#This Row],[Total Voters]]</f>
        <v>0.72758791480931151</v>
      </c>
    </row>
    <row r="1582" spans="1:24" s="12" customFormat="1" hidden="1" x14ac:dyDescent="0.25">
      <c r="A1582" s="22" t="s">
        <v>32</v>
      </c>
      <c r="B1582" s="23">
        <v>2011</v>
      </c>
      <c r="C1582" s="23"/>
      <c r="D1582" s="24" t="s">
        <v>71</v>
      </c>
      <c r="E1582" s="25">
        <v>1296.0560889999999</v>
      </c>
      <c r="F1582" s="25">
        <v>1290.219564</v>
      </c>
      <c r="G1582" s="25">
        <v>2586.275654</v>
      </c>
      <c r="H1582" s="44">
        <v>1160</v>
      </c>
      <c r="I1582" s="44">
        <v>1162</v>
      </c>
      <c r="J1582" s="44">
        <v>4</v>
      </c>
      <c r="K1582" s="44">
        <v>2326</v>
      </c>
      <c r="L1582" s="25">
        <v>933</v>
      </c>
      <c r="M1582" s="25">
        <v>937</v>
      </c>
      <c r="N1582" s="25">
        <v>2</v>
      </c>
      <c r="O1582" s="26">
        <v>1872</v>
      </c>
      <c r="P1582" s="27">
        <f>Table1[[#This Row],[Female Voters]]/Table1[[#This Row],[Female Population]]</f>
        <v>0.89502299309825628</v>
      </c>
      <c r="Q1582" s="27">
        <f>Table1[[#This Row],[Male Voters]]/Table1[[#This Row],[Male Population]]</f>
        <v>0.90062190376149032</v>
      </c>
      <c r="R1582" s="27">
        <f>Table1[[#This Row],[Total Voters]]/Table1[[#This Row],[Total Population]]</f>
        <v>0.89936275601657112</v>
      </c>
      <c r="S1582" s="27">
        <f>Table1[[#This Row],[Female Ballots]]/Table1[[#This Row],[Female Population]]</f>
        <v>0.71987625220747686</v>
      </c>
      <c r="T1582" s="27">
        <f>Table1[[#This Row],[Male Ballots]]/Table1[[#This Row],[Male Population]]</f>
        <v>0.72623298091610711</v>
      </c>
      <c r="U1582" s="27">
        <f>Table1[[#This Row],[Total Ballots]]/Table1[[#This Row],[Total Population]]</f>
        <v>0.72382075634695664</v>
      </c>
      <c r="V1582" s="27">
        <f>Table1[[#This Row],[Female Ballots]]/Table1[[#This Row],[Female Voters]]</f>
        <v>0.80431034482758623</v>
      </c>
      <c r="W1582" s="27">
        <f>Table1[[#This Row],[Male Ballots]]/Table1[[#This Row],[Male Voters]]</f>
        <v>0.80636833046471601</v>
      </c>
      <c r="X1582" s="27">
        <f>Table1[[#This Row],[Total Ballots]]/Table1[[#This Row],[Total Voters]]</f>
        <v>0.80481513327601029</v>
      </c>
    </row>
    <row r="1583" spans="1:24" s="12" customFormat="1" hidden="1" x14ac:dyDescent="0.25">
      <c r="A1583" s="22" t="s">
        <v>32</v>
      </c>
      <c r="B1583" s="23">
        <v>2011</v>
      </c>
      <c r="C1583" s="23"/>
      <c r="D1583" s="24" t="s">
        <v>453</v>
      </c>
      <c r="E1583" s="25">
        <v>6410.6178499999996</v>
      </c>
      <c r="F1583" s="25">
        <v>6589.3810899999999</v>
      </c>
      <c r="G1583" s="25">
        <v>12999.998900000001</v>
      </c>
      <c r="H1583" s="44">
        <v>4113</v>
      </c>
      <c r="I1583" s="44">
        <v>3851</v>
      </c>
      <c r="J1583" s="44">
        <v>22</v>
      </c>
      <c r="K1583" s="44">
        <v>7986</v>
      </c>
      <c r="L1583" s="25">
        <v>2545</v>
      </c>
      <c r="M1583" s="25">
        <v>2411</v>
      </c>
      <c r="N1583" s="25">
        <v>12</v>
      </c>
      <c r="O1583" s="26">
        <v>4968</v>
      </c>
      <c r="P1583" s="27">
        <f>Table1[[#This Row],[Female Voters]]/Table1[[#This Row],[Female Population]]</f>
        <v>0.64159182410163484</v>
      </c>
      <c r="Q1583" s="27">
        <f>Table1[[#This Row],[Male Voters]]/Table1[[#This Row],[Male Population]]</f>
        <v>0.58442514515426214</v>
      </c>
      <c r="R1583" s="27">
        <f>Table1[[#This Row],[Total Voters]]/Table1[[#This Row],[Total Population]]</f>
        <v>0.61430774428757839</v>
      </c>
      <c r="S1583" s="27">
        <f>Table1[[#This Row],[Female Ballots]]/Table1[[#This Row],[Female Population]]</f>
        <v>0.39699761544825202</v>
      </c>
      <c r="T1583" s="27">
        <f>Table1[[#This Row],[Male Ballots]]/Table1[[#This Row],[Male Population]]</f>
        <v>0.36589172292052091</v>
      </c>
      <c r="U1583" s="27">
        <f>Table1[[#This Row],[Total Ballots]]/Table1[[#This Row],[Total Population]]</f>
        <v>0.38215387848994353</v>
      </c>
      <c r="V1583" s="27">
        <f>Table1[[#This Row],[Female Ballots]]/Table1[[#This Row],[Female Voters]]</f>
        <v>0.61876975443715054</v>
      </c>
      <c r="W1583" s="27">
        <f>Table1[[#This Row],[Male Ballots]]/Table1[[#This Row],[Male Voters]]</f>
        <v>0.62607115035055827</v>
      </c>
      <c r="X1583" s="27">
        <f>Table1[[#This Row],[Total Ballots]]/Table1[[#This Row],[Total Voters]]</f>
        <v>0.62208865514650635</v>
      </c>
    </row>
    <row r="1584" spans="1:24" s="12" customFormat="1" hidden="1" x14ac:dyDescent="0.25">
      <c r="A1584" s="22" t="s">
        <v>56</v>
      </c>
      <c r="B1584" s="23">
        <v>2011</v>
      </c>
      <c r="C1584" s="23" t="s">
        <v>77</v>
      </c>
      <c r="D1584" s="24" t="s">
        <v>66</v>
      </c>
      <c r="E1584" s="25">
        <v>38959.269399999997</v>
      </c>
      <c r="F1584" s="25">
        <v>40548.901599999997</v>
      </c>
      <c r="G1584" s="25">
        <v>79508.171100000007</v>
      </c>
      <c r="H1584" s="44">
        <v>19724</v>
      </c>
      <c r="I1584" s="44">
        <v>18224</v>
      </c>
      <c r="J1584" s="44">
        <v>2</v>
      </c>
      <c r="K1584" s="44">
        <v>37950</v>
      </c>
      <c r="L1584" s="25">
        <v>4174</v>
      </c>
      <c r="M1584" s="25">
        <v>3982</v>
      </c>
      <c r="N1584" s="25"/>
      <c r="O1584" s="26">
        <v>8156</v>
      </c>
      <c r="P1584" s="27">
        <f>Table1[[#This Row],[Female Voters]]/Table1[[#This Row],[Female Population]]</f>
        <v>0.5062723275811738</v>
      </c>
      <c r="Q1584" s="27">
        <f>Table1[[#This Row],[Male Voters]]/Table1[[#This Row],[Male Population]]</f>
        <v>0.44943264258482407</v>
      </c>
      <c r="R1584" s="27">
        <f>Table1[[#This Row],[Total Voters]]/Table1[[#This Row],[Total Population]]</f>
        <v>0.47730943216224975</v>
      </c>
      <c r="S1584" s="27">
        <f>Table1[[#This Row],[Female Ballots]]/Table1[[#This Row],[Female Population]]</f>
        <v>0.10713753271769517</v>
      </c>
      <c r="T1584" s="27">
        <f>Table1[[#This Row],[Male Ballots]]/Table1[[#This Row],[Male Population]]</f>
        <v>9.8202413453290685E-2</v>
      </c>
      <c r="U1584" s="27">
        <f>Table1[[#This Row],[Total Ballots]]/Table1[[#This Row],[Total Population]]</f>
        <v>0.10258065161305162</v>
      </c>
      <c r="V1584" s="27">
        <f>Table1[[#This Row],[Female Ballots]]/Table1[[#This Row],[Female Voters]]</f>
        <v>0.21162036098154532</v>
      </c>
      <c r="W1584" s="27">
        <f>Table1[[#This Row],[Male Ballots]]/Table1[[#This Row],[Male Voters]]</f>
        <v>0.21850307287093942</v>
      </c>
      <c r="X1584" s="27">
        <f>Table1[[#This Row],[Total Ballots]]/Table1[[#This Row],[Total Voters]]</f>
        <v>0.21491436100131753</v>
      </c>
    </row>
    <row r="1585" spans="1:24" s="12" customFormat="1" hidden="1" x14ac:dyDescent="0.25">
      <c r="A1585" s="22" t="s">
        <v>56</v>
      </c>
      <c r="B1585" s="23">
        <v>2011</v>
      </c>
      <c r="C1585" s="23" t="s">
        <v>77</v>
      </c>
      <c r="D1585" s="24" t="s">
        <v>67</v>
      </c>
      <c r="E1585" s="25">
        <v>57556.587800000001</v>
      </c>
      <c r="F1585" s="25">
        <v>56666.538999999997</v>
      </c>
      <c r="G1585" s="25">
        <v>114223.1268</v>
      </c>
      <c r="H1585" s="44">
        <v>35651</v>
      </c>
      <c r="I1585" s="44">
        <v>30020</v>
      </c>
      <c r="J1585" s="44"/>
      <c r="K1585" s="44">
        <v>65671</v>
      </c>
      <c r="L1585" s="25">
        <v>8971</v>
      </c>
      <c r="M1585" s="25">
        <v>7736</v>
      </c>
      <c r="N1585" s="25"/>
      <c r="O1585" s="26">
        <v>16707</v>
      </c>
      <c r="P1585" s="27">
        <f>Table1[[#This Row],[Female Voters]]/Table1[[#This Row],[Female Population]]</f>
        <v>0.61940780999529643</v>
      </c>
      <c r="Q1585" s="27">
        <f>Table1[[#This Row],[Male Voters]]/Table1[[#This Row],[Male Population]]</f>
        <v>0.52976589941376162</v>
      </c>
      <c r="R1585" s="27">
        <f>Table1[[#This Row],[Total Voters]]/Table1[[#This Row],[Total Population]]</f>
        <v>0.57493610829781627</v>
      </c>
      <c r="S1585" s="27">
        <f>Table1[[#This Row],[Female Ballots]]/Table1[[#This Row],[Female Population]]</f>
        <v>0.15586399998507208</v>
      </c>
      <c r="T1585" s="27">
        <f>Table1[[#This Row],[Male Ballots]]/Table1[[#This Row],[Male Population]]</f>
        <v>0.13651795462574484</v>
      </c>
      <c r="U1585" s="27">
        <f>Table1[[#This Row],[Total Ballots]]/Table1[[#This Row],[Total Population]]</f>
        <v>0.14626635137780172</v>
      </c>
      <c r="V1585" s="27">
        <f>Table1[[#This Row],[Female Ballots]]/Table1[[#This Row],[Female Voters]]</f>
        <v>0.25163389526240498</v>
      </c>
      <c r="W1585" s="27">
        <f>Table1[[#This Row],[Male Ballots]]/Table1[[#This Row],[Male Voters]]</f>
        <v>0.25769487008660891</v>
      </c>
      <c r="X1585" s="27">
        <f>Table1[[#This Row],[Total Ballots]]/Table1[[#This Row],[Total Voters]]</f>
        <v>0.25440453168065053</v>
      </c>
    </row>
    <row r="1586" spans="1:24" s="12" customFormat="1" hidden="1" x14ac:dyDescent="0.25">
      <c r="A1586" s="22" t="s">
        <v>56</v>
      </c>
      <c r="B1586" s="23">
        <v>2011</v>
      </c>
      <c r="C1586" s="23" t="s">
        <v>77</v>
      </c>
      <c r="D1586" s="24" t="s">
        <v>68</v>
      </c>
      <c r="E1586" s="25">
        <v>54085.628800000006</v>
      </c>
      <c r="F1586" s="25">
        <v>53524.121500000001</v>
      </c>
      <c r="G1586" s="25">
        <v>107609.7503</v>
      </c>
      <c r="H1586" s="44">
        <v>36603</v>
      </c>
      <c r="I1586" s="44">
        <v>31914</v>
      </c>
      <c r="J1586" s="44"/>
      <c r="K1586" s="44">
        <v>68517</v>
      </c>
      <c r="L1586" s="25">
        <v>13547</v>
      </c>
      <c r="M1586" s="25">
        <v>12051</v>
      </c>
      <c r="N1586" s="25"/>
      <c r="O1586" s="26">
        <v>25598</v>
      </c>
      <c r="P1586" s="27">
        <f>Table1[[#This Row],[Female Voters]]/Table1[[#This Row],[Female Population]]</f>
        <v>0.67676018217985467</v>
      </c>
      <c r="Q1586" s="27">
        <f>Table1[[#This Row],[Male Voters]]/Table1[[#This Row],[Male Population]]</f>
        <v>0.59625453170679321</v>
      </c>
      <c r="R1586" s="27">
        <f>Table1[[#This Row],[Total Voters]]/Table1[[#This Row],[Total Population]]</f>
        <v>0.63671739604436195</v>
      </c>
      <c r="S1586" s="27">
        <f>Table1[[#This Row],[Female Ballots]]/Table1[[#This Row],[Female Population]]</f>
        <v>0.2504731903939702</v>
      </c>
      <c r="T1586" s="27">
        <f>Table1[[#This Row],[Male Ballots]]/Table1[[#This Row],[Male Population]]</f>
        <v>0.22515082288646251</v>
      </c>
      <c r="U1586" s="27">
        <f>Table1[[#This Row],[Total Ballots]]/Table1[[#This Row],[Total Population]]</f>
        <v>0.23787807265267857</v>
      </c>
      <c r="V1586" s="27">
        <f>Table1[[#This Row],[Female Ballots]]/Table1[[#This Row],[Female Voters]]</f>
        <v>0.37010627544190366</v>
      </c>
      <c r="W1586" s="27">
        <f>Table1[[#This Row],[Male Ballots]]/Table1[[#This Row],[Male Voters]]</f>
        <v>0.37760857304004514</v>
      </c>
      <c r="X1586" s="27">
        <f>Table1[[#This Row],[Total Ballots]]/Table1[[#This Row],[Total Voters]]</f>
        <v>0.37360071223200081</v>
      </c>
    </row>
    <row r="1587" spans="1:24" s="12" customFormat="1" hidden="1" x14ac:dyDescent="0.25">
      <c r="A1587" s="22" t="s">
        <v>56</v>
      </c>
      <c r="B1587" s="23">
        <v>2011</v>
      </c>
      <c r="C1587" s="23" t="s">
        <v>77</v>
      </c>
      <c r="D1587" s="24" t="s">
        <v>69</v>
      </c>
      <c r="E1587" s="25">
        <v>59305.825899999996</v>
      </c>
      <c r="F1587" s="25">
        <v>58942.895600000003</v>
      </c>
      <c r="G1587" s="25">
        <v>118248.7215</v>
      </c>
      <c r="H1587" s="44">
        <v>44283</v>
      </c>
      <c r="I1587" s="44">
        <v>40159</v>
      </c>
      <c r="J1587" s="44"/>
      <c r="K1587" s="44">
        <v>84442</v>
      </c>
      <c r="L1587" s="25">
        <v>22634</v>
      </c>
      <c r="M1587" s="25">
        <v>20915</v>
      </c>
      <c r="N1587" s="25"/>
      <c r="O1587" s="26">
        <v>43549</v>
      </c>
      <c r="P1587" s="27">
        <f>Table1[[#This Row],[Female Voters]]/Table1[[#This Row],[Female Population]]</f>
        <v>0.74668886788068489</v>
      </c>
      <c r="Q1587" s="27">
        <f>Table1[[#This Row],[Male Voters]]/Table1[[#This Row],[Male Population]]</f>
        <v>0.6813204473789034</v>
      </c>
      <c r="R1587" s="27">
        <f>Table1[[#This Row],[Total Voters]]/Table1[[#This Row],[Total Population]]</f>
        <v>0.71410497237384507</v>
      </c>
      <c r="S1587" s="27">
        <f>Table1[[#This Row],[Female Ballots]]/Table1[[#This Row],[Female Population]]</f>
        <v>0.38164884573338353</v>
      </c>
      <c r="T1587" s="27">
        <f>Table1[[#This Row],[Male Ballots]]/Table1[[#This Row],[Male Population]]</f>
        <v>0.35483495995741343</v>
      </c>
      <c r="U1587" s="27">
        <f>Table1[[#This Row],[Total Ballots]]/Table1[[#This Row],[Total Population]]</f>
        <v>0.36828305158462116</v>
      </c>
      <c r="V1587" s="27">
        <f>Table1[[#This Row],[Female Ballots]]/Table1[[#This Row],[Female Voters]]</f>
        <v>0.51112164939141436</v>
      </c>
      <c r="W1587" s="27">
        <f>Table1[[#This Row],[Male Ballots]]/Table1[[#This Row],[Male Voters]]</f>
        <v>0.5208048009163575</v>
      </c>
      <c r="X1587" s="27">
        <f>Table1[[#This Row],[Total Ballots]]/Table1[[#This Row],[Total Voters]]</f>
        <v>0.51572677103810904</v>
      </c>
    </row>
    <row r="1588" spans="1:24" s="12" customFormat="1" hidden="1" x14ac:dyDescent="0.25">
      <c r="A1588" s="22" t="s">
        <v>56</v>
      </c>
      <c r="B1588" s="23">
        <v>2011</v>
      </c>
      <c r="C1588" s="23" t="s">
        <v>77</v>
      </c>
      <c r="D1588" s="24" t="s">
        <v>70</v>
      </c>
      <c r="E1588" s="25">
        <v>49347.225399999996</v>
      </c>
      <c r="F1588" s="25">
        <v>46618.4476</v>
      </c>
      <c r="G1588" s="25">
        <v>95965.67300000001</v>
      </c>
      <c r="H1588" s="44">
        <v>40540</v>
      </c>
      <c r="I1588" s="44">
        <v>36814</v>
      </c>
      <c r="J1588" s="44">
        <v>1</v>
      </c>
      <c r="K1588" s="44">
        <v>77355</v>
      </c>
      <c r="L1588" s="25">
        <v>26839</v>
      </c>
      <c r="M1588" s="25">
        <v>24679</v>
      </c>
      <c r="N1588" s="25"/>
      <c r="O1588" s="26">
        <v>51518</v>
      </c>
      <c r="P1588" s="27">
        <f>Table1[[#This Row],[Female Voters]]/Table1[[#This Row],[Female Population]]</f>
        <v>0.82152541852940741</v>
      </c>
      <c r="Q1588" s="27">
        <f>Table1[[#This Row],[Male Voters]]/Table1[[#This Row],[Male Population]]</f>
        <v>0.78968738547184059</v>
      </c>
      <c r="R1588" s="27">
        <f>Table1[[#This Row],[Total Voters]]/Table1[[#This Row],[Total Population]]</f>
        <v>0.80606947861450406</v>
      </c>
      <c r="S1588" s="27">
        <f>Table1[[#This Row],[Female Ballots]]/Table1[[#This Row],[Female Population]]</f>
        <v>0.54388062920352154</v>
      </c>
      <c r="T1588" s="27">
        <f>Table1[[#This Row],[Male Ballots]]/Table1[[#This Row],[Male Population]]</f>
        <v>0.52938270728688963</v>
      </c>
      <c r="U1588" s="27">
        <f>Table1[[#This Row],[Total Ballots]]/Table1[[#This Row],[Total Population]]</f>
        <v>0.53683779198839143</v>
      </c>
      <c r="V1588" s="27">
        <f>Table1[[#This Row],[Female Ballots]]/Table1[[#This Row],[Female Voters]]</f>
        <v>0.66203749383325106</v>
      </c>
      <c r="W1588" s="27">
        <f>Table1[[#This Row],[Male Ballots]]/Table1[[#This Row],[Male Voters]]</f>
        <v>0.67036996794697667</v>
      </c>
      <c r="X1588" s="27">
        <f>Table1[[#This Row],[Total Ballots]]/Table1[[#This Row],[Total Voters]]</f>
        <v>0.66599444121259133</v>
      </c>
    </row>
    <row r="1589" spans="1:24" s="12" customFormat="1" hidden="1" x14ac:dyDescent="0.25">
      <c r="A1589" s="22" t="s">
        <v>56</v>
      </c>
      <c r="B1589" s="23">
        <v>2011</v>
      </c>
      <c r="C1589" s="23" t="s">
        <v>77</v>
      </c>
      <c r="D1589" s="24" t="s">
        <v>71</v>
      </c>
      <c r="E1589" s="25">
        <v>50596.614559999995</v>
      </c>
      <c r="F1589" s="25">
        <v>39613.582920000001</v>
      </c>
      <c r="G1589" s="25">
        <v>90210.197600000014</v>
      </c>
      <c r="H1589" s="44">
        <v>42263</v>
      </c>
      <c r="I1589" s="44">
        <v>34626</v>
      </c>
      <c r="J1589" s="44"/>
      <c r="K1589" s="44">
        <v>76889</v>
      </c>
      <c r="L1589" s="25">
        <v>31635</v>
      </c>
      <c r="M1589" s="25">
        <v>27471</v>
      </c>
      <c r="N1589" s="25"/>
      <c r="O1589" s="26">
        <v>59106</v>
      </c>
      <c r="P1589" s="27">
        <f>Table1[[#This Row],[Female Voters]]/Table1[[#This Row],[Female Population]]</f>
        <v>0.83529304020691786</v>
      </c>
      <c r="Q1589" s="27">
        <f>Table1[[#This Row],[Male Voters]]/Table1[[#This Row],[Male Population]]</f>
        <v>0.87409412246116514</v>
      </c>
      <c r="R1589" s="27">
        <f>Table1[[#This Row],[Total Voters]]/Table1[[#This Row],[Total Population]]</f>
        <v>0.85233157720075747</v>
      </c>
      <c r="S1589" s="27">
        <f>Table1[[#This Row],[Female Ballots]]/Table1[[#This Row],[Female Population]]</f>
        <v>0.62523946068537128</v>
      </c>
      <c r="T1589" s="27">
        <f>Table1[[#This Row],[Male Ballots]]/Table1[[#This Row],[Male Population]]</f>
        <v>0.69347425744038205</v>
      </c>
      <c r="U1589" s="27">
        <f>Table1[[#This Row],[Total Ballots]]/Table1[[#This Row],[Total Population]]</f>
        <v>0.6552030875941679</v>
      </c>
      <c r="V1589" s="27">
        <f>Table1[[#This Row],[Female Ballots]]/Table1[[#This Row],[Female Voters]]</f>
        <v>0.74852708042495797</v>
      </c>
      <c r="W1589" s="27">
        <f>Table1[[#This Row],[Male Ballots]]/Table1[[#This Row],[Male Voters]]</f>
        <v>0.79336336856697276</v>
      </c>
      <c r="X1589" s="27">
        <f>Table1[[#This Row],[Total Ballots]]/Table1[[#This Row],[Total Voters]]</f>
        <v>0.76871854231424519</v>
      </c>
    </row>
    <row r="1590" spans="1:24" s="12" customFormat="1" hidden="1" x14ac:dyDescent="0.25">
      <c r="A1590" s="22" t="s">
        <v>56</v>
      </c>
      <c r="B1590" s="23">
        <v>2011</v>
      </c>
      <c r="C1590" s="23" t="s">
        <v>77</v>
      </c>
      <c r="D1590" s="24" t="s">
        <v>453</v>
      </c>
      <c r="E1590" s="25">
        <v>405913.18599999999</v>
      </c>
      <c r="F1590" s="25">
        <v>396236.821</v>
      </c>
      <c r="G1590" s="25">
        <v>802150.00600000005</v>
      </c>
      <c r="H1590" s="44">
        <v>219064</v>
      </c>
      <c r="I1590" s="44">
        <v>191757</v>
      </c>
      <c r="J1590" s="44">
        <v>3</v>
      </c>
      <c r="K1590" s="44">
        <v>410824</v>
      </c>
      <c r="L1590" s="25">
        <v>107800</v>
      </c>
      <c r="M1590" s="25">
        <v>96834</v>
      </c>
      <c r="N1590" s="25"/>
      <c r="O1590" s="26">
        <v>204634</v>
      </c>
      <c r="P1590" s="27">
        <f>Table1[[#This Row],[Female Voters]]/Table1[[#This Row],[Female Population]]</f>
        <v>0.53968190134133753</v>
      </c>
      <c r="Q1590" s="27">
        <f>Table1[[#This Row],[Male Voters]]/Table1[[#This Row],[Male Population]]</f>
        <v>0.48394543322868017</v>
      </c>
      <c r="R1590" s="27">
        <f>Table1[[#This Row],[Total Voters]]/Table1[[#This Row],[Total Population]]</f>
        <v>0.5121535834034513</v>
      </c>
      <c r="S1590" s="27">
        <f>Table1[[#This Row],[Female Ballots]]/Table1[[#This Row],[Female Population]]</f>
        <v>0.26557402843276939</v>
      </c>
      <c r="T1590" s="27">
        <f>Table1[[#This Row],[Male Ballots]]/Table1[[#This Row],[Male Population]]</f>
        <v>0.24438415328392715</v>
      </c>
      <c r="U1590" s="27">
        <f>Table1[[#This Row],[Total Ballots]]/Table1[[#This Row],[Total Population]]</f>
        <v>0.25510689829752364</v>
      </c>
      <c r="V1590" s="27">
        <f>Table1[[#This Row],[Female Ballots]]/Table1[[#This Row],[Female Voters]]</f>
        <v>0.49209363473688056</v>
      </c>
      <c r="W1590" s="27">
        <f>Table1[[#This Row],[Male Ballots]]/Table1[[#This Row],[Male Voters]]</f>
        <v>0.50498286894350664</v>
      </c>
      <c r="X1590" s="27">
        <f>Table1[[#This Row],[Total Ballots]]/Table1[[#This Row],[Total Voters]]</f>
        <v>0.49810624501002865</v>
      </c>
    </row>
    <row r="1591" spans="1:24" s="12" customFormat="1" hidden="1" x14ac:dyDescent="0.25">
      <c r="A1591" s="22" t="s">
        <v>24</v>
      </c>
      <c r="B1591" s="23">
        <v>2011</v>
      </c>
      <c r="C1591" s="23" t="s">
        <v>76</v>
      </c>
      <c r="D1591" s="24" t="s">
        <v>66</v>
      </c>
      <c r="E1591" s="25">
        <v>381.76758799999999</v>
      </c>
      <c r="F1591" s="25">
        <v>405.89676999999995</v>
      </c>
      <c r="G1591" s="25">
        <v>787.66435799999999</v>
      </c>
      <c r="H1591" s="44">
        <v>318</v>
      </c>
      <c r="I1591" s="44">
        <v>284</v>
      </c>
      <c r="J1591" s="44">
        <v>1</v>
      </c>
      <c r="K1591" s="44">
        <v>603</v>
      </c>
      <c r="L1591" s="25">
        <v>99</v>
      </c>
      <c r="M1591" s="25">
        <v>82</v>
      </c>
      <c r="N1591" s="25">
        <v>1</v>
      </c>
      <c r="O1591" s="26">
        <v>182</v>
      </c>
      <c r="P1591" s="27">
        <f>Table1[[#This Row],[Female Voters]]/Table1[[#This Row],[Female Population]]</f>
        <v>0.8329675173996175</v>
      </c>
      <c r="Q1591" s="27">
        <f>Table1[[#This Row],[Male Voters]]/Table1[[#This Row],[Male Population]]</f>
        <v>0.69968529190316064</v>
      </c>
      <c r="R1591" s="27">
        <f>Table1[[#This Row],[Total Voters]]/Table1[[#This Row],[Total Population]]</f>
        <v>0.76555450792658564</v>
      </c>
      <c r="S1591" s="27">
        <f>Table1[[#This Row],[Female Ballots]]/Table1[[#This Row],[Female Population]]</f>
        <v>0.25932007617157904</v>
      </c>
      <c r="T1591" s="27">
        <f>Table1[[#This Row],[Male Ballots]]/Table1[[#This Row],[Male Population]]</f>
        <v>0.20202180963401115</v>
      </c>
      <c r="U1591" s="27">
        <f>Table1[[#This Row],[Total Ballots]]/Table1[[#This Row],[Total Population]]</f>
        <v>0.23106288630619998</v>
      </c>
      <c r="V1591" s="27">
        <f>Table1[[#This Row],[Female Ballots]]/Table1[[#This Row],[Female Voters]]</f>
        <v>0.31132075471698112</v>
      </c>
      <c r="W1591" s="27">
        <f>Table1[[#This Row],[Male Ballots]]/Table1[[#This Row],[Male Voters]]</f>
        <v>0.28873239436619719</v>
      </c>
      <c r="X1591" s="27">
        <f>Table1[[#This Row],[Total Ballots]]/Table1[[#This Row],[Total Voters]]</f>
        <v>0.30182421227197348</v>
      </c>
    </row>
    <row r="1592" spans="1:24" s="12" customFormat="1" hidden="1" x14ac:dyDescent="0.25">
      <c r="A1592" s="22" t="s">
        <v>24</v>
      </c>
      <c r="B1592" s="23">
        <v>2011</v>
      </c>
      <c r="C1592" s="23" t="s">
        <v>76</v>
      </c>
      <c r="D1592" s="24" t="s">
        <v>67</v>
      </c>
      <c r="E1592" s="25">
        <v>667.87552899999991</v>
      </c>
      <c r="F1592" s="25">
        <v>596.76397700000007</v>
      </c>
      <c r="G1592" s="25">
        <v>1264.639506</v>
      </c>
      <c r="H1592" s="44">
        <v>487</v>
      </c>
      <c r="I1592" s="44">
        <v>426</v>
      </c>
      <c r="J1592" s="44">
        <v>2</v>
      </c>
      <c r="K1592" s="44">
        <v>915</v>
      </c>
      <c r="L1592" s="25">
        <v>171</v>
      </c>
      <c r="M1592" s="25">
        <v>136</v>
      </c>
      <c r="N1592" s="25">
        <v>2</v>
      </c>
      <c r="O1592" s="26">
        <v>309</v>
      </c>
      <c r="P1592" s="27">
        <f>Table1[[#This Row],[Female Voters]]/Table1[[#This Row],[Female Population]]</f>
        <v>0.72917778665910671</v>
      </c>
      <c r="Q1592" s="27">
        <f>Table1[[#This Row],[Male Voters]]/Table1[[#This Row],[Male Population]]</f>
        <v>0.71385005868073692</v>
      </c>
      <c r="R1592" s="27">
        <f>Table1[[#This Row],[Total Voters]]/Table1[[#This Row],[Total Population]]</f>
        <v>0.72352634538051508</v>
      </c>
      <c r="S1592" s="27">
        <f>Table1[[#This Row],[Female Ballots]]/Table1[[#This Row],[Female Population]]</f>
        <v>0.25603573207126745</v>
      </c>
      <c r="T1592" s="27">
        <f>Table1[[#This Row],[Male Ballots]]/Table1[[#This Row],[Male Population]]</f>
        <v>0.22789579338164373</v>
      </c>
      <c r="U1592" s="27">
        <f>Table1[[#This Row],[Total Ballots]]/Table1[[#This Row],[Total Population]]</f>
        <v>0.24433840516128871</v>
      </c>
      <c r="V1592" s="27">
        <f>Table1[[#This Row],[Female Ballots]]/Table1[[#This Row],[Female Voters]]</f>
        <v>0.35112936344969198</v>
      </c>
      <c r="W1592" s="27">
        <f>Table1[[#This Row],[Male Ballots]]/Table1[[#This Row],[Male Voters]]</f>
        <v>0.31924882629107981</v>
      </c>
      <c r="X1592" s="27">
        <f>Table1[[#This Row],[Total Ballots]]/Table1[[#This Row],[Total Voters]]</f>
        <v>0.3377049180327869</v>
      </c>
    </row>
    <row r="1593" spans="1:24" s="12" customFormat="1" hidden="1" x14ac:dyDescent="0.25">
      <c r="A1593" s="22" t="s">
        <v>24</v>
      </c>
      <c r="B1593" s="23">
        <v>2011</v>
      </c>
      <c r="C1593" s="23" t="s">
        <v>76</v>
      </c>
      <c r="D1593" s="24" t="s">
        <v>68</v>
      </c>
      <c r="E1593" s="25">
        <v>780.28700000000003</v>
      </c>
      <c r="F1593" s="25">
        <v>787.91316800000004</v>
      </c>
      <c r="G1593" s="25">
        <v>1568.200167</v>
      </c>
      <c r="H1593" s="44">
        <v>580</v>
      </c>
      <c r="I1593" s="44">
        <v>520</v>
      </c>
      <c r="J1593" s="44">
        <v>2</v>
      </c>
      <c r="K1593" s="44">
        <v>1102</v>
      </c>
      <c r="L1593" s="25">
        <v>321</v>
      </c>
      <c r="M1593" s="25">
        <v>272</v>
      </c>
      <c r="N1593" s="25"/>
      <c r="O1593" s="26">
        <v>593</v>
      </c>
      <c r="P1593" s="27">
        <f>Table1[[#This Row],[Female Voters]]/Table1[[#This Row],[Female Population]]</f>
        <v>0.74331624133171514</v>
      </c>
      <c r="Q1593" s="27">
        <f>Table1[[#This Row],[Male Voters]]/Table1[[#This Row],[Male Population]]</f>
        <v>0.65997120129359221</v>
      </c>
      <c r="R1593" s="27">
        <f>Table1[[#This Row],[Total Voters]]/Table1[[#This Row],[Total Population]]</f>
        <v>0.70271641541025298</v>
      </c>
      <c r="S1593" s="27">
        <f>Table1[[#This Row],[Female Ballots]]/Table1[[#This Row],[Female Population]]</f>
        <v>0.41138709218531128</v>
      </c>
      <c r="T1593" s="27">
        <f>Table1[[#This Row],[Male Ballots]]/Table1[[#This Row],[Male Population]]</f>
        <v>0.34521570529203288</v>
      </c>
      <c r="U1593" s="27">
        <f>Table1[[#This Row],[Total Ballots]]/Table1[[#This Row],[Total Population]]</f>
        <v>0.3781405030292922</v>
      </c>
      <c r="V1593" s="27">
        <f>Table1[[#This Row],[Female Ballots]]/Table1[[#This Row],[Female Voters]]</f>
        <v>0.55344827586206902</v>
      </c>
      <c r="W1593" s="27">
        <f>Table1[[#This Row],[Male Ballots]]/Table1[[#This Row],[Male Voters]]</f>
        <v>0.52307692307692311</v>
      </c>
      <c r="X1593" s="27">
        <f>Table1[[#This Row],[Total Ballots]]/Table1[[#This Row],[Total Voters]]</f>
        <v>0.53811252268602539</v>
      </c>
    </row>
    <row r="1594" spans="1:24" s="12" customFormat="1" hidden="1" x14ac:dyDescent="0.25">
      <c r="A1594" s="22" t="s">
        <v>24</v>
      </c>
      <c r="B1594" s="23">
        <v>2011</v>
      </c>
      <c r="C1594" s="23" t="s">
        <v>76</v>
      </c>
      <c r="D1594" s="24" t="s">
        <v>69</v>
      </c>
      <c r="E1594" s="25">
        <v>1276.3530289999999</v>
      </c>
      <c r="F1594" s="25">
        <v>1146.3371070000001</v>
      </c>
      <c r="G1594" s="25">
        <v>2422.69013</v>
      </c>
      <c r="H1594" s="44">
        <v>1060</v>
      </c>
      <c r="I1594" s="44">
        <v>832</v>
      </c>
      <c r="J1594" s="44">
        <v>1</v>
      </c>
      <c r="K1594" s="44">
        <v>1893</v>
      </c>
      <c r="L1594" s="25">
        <v>698</v>
      </c>
      <c r="M1594" s="25">
        <v>538</v>
      </c>
      <c r="N1594" s="25">
        <v>1</v>
      </c>
      <c r="O1594" s="26">
        <v>1237</v>
      </c>
      <c r="P1594" s="27">
        <f>Table1[[#This Row],[Female Voters]]/Table1[[#This Row],[Female Population]]</f>
        <v>0.83049123237517708</v>
      </c>
      <c r="Q1594" s="27">
        <f>Table1[[#This Row],[Male Voters]]/Table1[[#This Row],[Male Population]]</f>
        <v>0.72578999224527407</v>
      </c>
      <c r="R1594" s="27">
        <f>Table1[[#This Row],[Total Voters]]/Table1[[#This Row],[Total Population]]</f>
        <v>0.78136282331740048</v>
      </c>
      <c r="S1594" s="27">
        <f>Table1[[#This Row],[Female Ballots]]/Table1[[#This Row],[Female Population]]</f>
        <v>0.54687064169610711</v>
      </c>
      <c r="T1594" s="27">
        <f>Table1[[#This Row],[Male Ballots]]/Table1[[#This Row],[Male Population]]</f>
        <v>0.46932093248552581</v>
      </c>
      <c r="U1594" s="27">
        <f>Table1[[#This Row],[Total Ballots]]/Table1[[#This Row],[Total Population]]</f>
        <v>0.51058944133313489</v>
      </c>
      <c r="V1594" s="27">
        <f>Table1[[#This Row],[Female Ballots]]/Table1[[#This Row],[Female Voters]]</f>
        <v>0.65849056603773581</v>
      </c>
      <c r="W1594" s="27">
        <f>Table1[[#This Row],[Male Ballots]]/Table1[[#This Row],[Male Voters]]</f>
        <v>0.64663461538461542</v>
      </c>
      <c r="X1594" s="27">
        <f>Table1[[#This Row],[Total Ballots]]/Table1[[#This Row],[Total Voters]]</f>
        <v>0.65346011621764399</v>
      </c>
    </row>
    <row r="1595" spans="1:24" s="12" customFormat="1" hidden="1" x14ac:dyDescent="0.25">
      <c r="A1595" s="22" t="s">
        <v>24</v>
      </c>
      <c r="B1595" s="23">
        <v>2011</v>
      </c>
      <c r="C1595" s="23" t="s">
        <v>76</v>
      </c>
      <c r="D1595" s="24" t="s">
        <v>70</v>
      </c>
      <c r="E1595" s="25">
        <v>1859.413626</v>
      </c>
      <c r="F1595" s="25">
        <v>1685.6743689999998</v>
      </c>
      <c r="G1595" s="25">
        <v>3545.0879999999997</v>
      </c>
      <c r="H1595" s="44">
        <v>1717</v>
      </c>
      <c r="I1595" s="44">
        <v>1472</v>
      </c>
      <c r="J1595" s="44">
        <v>4</v>
      </c>
      <c r="K1595" s="44">
        <v>3193</v>
      </c>
      <c r="L1595" s="25">
        <v>1319</v>
      </c>
      <c r="M1595" s="25">
        <v>1135</v>
      </c>
      <c r="N1595" s="25">
        <v>3</v>
      </c>
      <c r="O1595" s="26">
        <v>2457</v>
      </c>
      <c r="P1595" s="27">
        <f>Table1[[#This Row],[Female Voters]]/Table1[[#This Row],[Female Population]]</f>
        <v>0.92340938884783674</v>
      </c>
      <c r="Q1595" s="27">
        <f>Table1[[#This Row],[Male Voters]]/Table1[[#This Row],[Male Population]]</f>
        <v>0.8732410168123047</v>
      </c>
      <c r="R1595" s="27">
        <f>Table1[[#This Row],[Total Voters]]/Table1[[#This Row],[Total Population]]</f>
        <v>0.90068286034084355</v>
      </c>
      <c r="S1595" s="27">
        <f>Table1[[#This Row],[Female Ballots]]/Table1[[#This Row],[Female Population]]</f>
        <v>0.70936341519528046</v>
      </c>
      <c r="T1595" s="27">
        <f>Table1[[#This Row],[Male Ballots]]/Table1[[#This Row],[Male Population]]</f>
        <v>0.67332102858829201</v>
      </c>
      <c r="U1595" s="27">
        <f>Table1[[#This Row],[Total Ballots]]/Table1[[#This Row],[Total Population]]</f>
        <v>0.69307165294627393</v>
      </c>
      <c r="V1595" s="27">
        <f>Table1[[#This Row],[Female Ballots]]/Table1[[#This Row],[Female Voters]]</f>
        <v>0.76820034944670934</v>
      </c>
      <c r="W1595" s="27">
        <f>Table1[[#This Row],[Male Ballots]]/Table1[[#This Row],[Male Voters]]</f>
        <v>0.77105978260869568</v>
      </c>
      <c r="X1595" s="27">
        <f>Table1[[#This Row],[Total Ballots]]/Table1[[#This Row],[Total Voters]]</f>
        <v>0.76949577200125274</v>
      </c>
    </row>
    <row r="1596" spans="1:24" s="12" customFormat="1" hidden="1" x14ac:dyDescent="0.25">
      <c r="A1596" s="22" t="s">
        <v>24</v>
      </c>
      <c r="B1596" s="23">
        <v>2011</v>
      </c>
      <c r="C1596" s="23" t="s">
        <v>76</v>
      </c>
      <c r="D1596" s="24" t="s">
        <v>71</v>
      </c>
      <c r="E1596" s="25">
        <v>1977.7338990000001</v>
      </c>
      <c r="F1596" s="25">
        <v>1921.3363960000001</v>
      </c>
      <c r="G1596" s="25">
        <v>3899.0702940000001</v>
      </c>
      <c r="H1596" s="44">
        <v>1927</v>
      </c>
      <c r="I1596" s="44">
        <v>1938</v>
      </c>
      <c r="J1596" s="44">
        <v>2</v>
      </c>
      <c r="K1596" s="44">
        <v>3867</v>
      </c>
      <c r="L1596" s="25">
        <v>1636</v>
      </c>
      <c r="M1596" s="25">
        <v>1635</v>
      </c>
      <c r="N1596" s="25">
        <v>2</v>
      </c>
      <c r="O1596" s="26">
        <v>3273</v>
      </c>
      <c r="P1596" s="27">
        <f>Table1[[#This Row],[Female Voters]]/Table1[[#This Row],[Female Population]]</f>
        <v>0.97434745947083545</v>
      </c>
      <c r="Q1596" s="27">
        <f>Table1[[#This Row],[Male Voters]]/Table1[[#This Row],[Male Population]]</f>
        <v>1.0086729237184553</v>
      </c>
      <c r="R1596" s="27">
        <f>Table1[[#This Row],[Total Voters]]/Table1[[#This Row],[Total Population]]</f>
        <v>0.99177488693924021</v>
      </c>
      <c r="S1596" s="27">
        <f>Table1[[#This Row],[Female Ballots]]/Table1[[#This Row],[Female Population]]</f>
        <v>0.82720936361924591</v>
      </c>
      <c r="T1596" s="27">
        <f>Table1[[#This Row],[Male Ballots]]/Table1[[#This Row],[Male Population]]</f>
        <v>0.85097019106278349</v>
      </c>
      <c r="U1596" s="27">
        <f>Table1[[#This Row],[Total Ballots]]/Table1[[#This Row],[Total Population]]</f>
        <v>0.83943087792917848</v>
      </c>
      <c r="V1596" s="27">
        <f>Table1[[#This Row],[Female Ballots]]/Table1[[#This Row],[Female Voters]]</f>
        <v>0.84898806434872864</v>
      </c>
      <c r="W1596" s="27">
        <f>Table1[[#This Row],[Male Ballots]]/Table1[[#This Row],[Male Voters]]</f>
        <v>0.84365325077399378</v>
      </c>
      <c r="X1596" s="27">
        <f>Table1[[#This Row],[Total Ballots]]/Table1[[#This Row],[Total Voters]]</f>
        <v>0.84639255236617528</v>
      </c>
    </row>
    <row r="1597" spans="1:24" s="12" customFormat="1" hidden="1" x14ac:dyDescent="0.25">
      <c r="A1597" s="22" t="s">
        <v>24</v>
      </c>
      <c r="B1597" s="23">
        <v>2011</v>
      </c>
      <c r="C1597" s="23" t="s">
        <v>76</v>
      </c>
      <c r="D1597" s="24" t="s">
        <v>453</v>
      </c>
      <c r="E1597" s="25">
        <v>8172.1639100000002</v>
      </c>
      <c r="F1597" s="25">
        <v>7727.8343400000003</v>
      </c>
      <c r="G1597" s="25">
        <v>15899.998299999999</v>
      </c>
      <c r="H1597" s="44">
        <v>6089</v>
      </c>
      <c r="I1597" s="44">
        <v>5472</v>
      </c>
      <c r="J1597" s="44">
        <v>12</v>
      </c>
      <c r="K1597" s="44">
        <v>11573</v>
      </c>
      <c r="L1597" s="25">
        <v>4244</v>
      </c>
      <c r="M1597" s="25">
        <v>3798</v>
      </c>
      <c r="N1597" s="25">
        <v>9</v>
      </c>
      <c r="O1597" s="26">
        <v>8051</v>
      </c>
      <c r="P1597" s="27">
        <f>Table1[[#This Row],[Female Voters]]/Table1[[#This Row],[Female Population]]</f>
        <v>0.74509029273741034</v>
      </c>
      <c r="Q1597" s="27">
        <f>Table1[[#This Row],[Male Voters]]/Table1[[#This Row],[Male Population]]</f>
        <v>0.70808971301007462</v>
      </c>
      <c r="R1597" s="27">
        <f>Table1[[#This Row],[Total Voters]]/Table1[[#This Row],[Total Population]]</f>
        <v>0.72786171304181846</v>
      </c>
      <c r="S1597" s="27">
        <f>Table1[[#This Row],[Female Ballots]]/Table1[[#This Row],[Female Population]]</f>
        <v>0.51932389593982087</v>
      </c>
      <c r="T1597" s="27">
        <f>Table1[[#This Row],[Male Ballots]]/Table1[[#This Row],[Male Population]]</f>
        <v>0.49147016264843996</v>
      </c>
      <c r="U1597" s="27">
        <f>Table1[[#This Row],[Total Ballots]]/Table1[[#This Row],[Total Population]]</f>
        <v>0.50635225539615314</v>
      </c>
      <c r="V1597" s="27">
        <f>Table1[[#This Row],[Female Ballots]]/Table1[[#This Row],[Female Voters]]</f>
        <v>0.69699458039086881</v>
      </c>
      <c r="W1597" s="27">
        <f>Table1[[#This Row],[Male Ballots]]/Table1[[#This Row],[Male Voters]]</f>
        <v>0.69407894736842102</v>
      </c>
      <c r="X1597" s="27">
        <f>Table1[[#This Row],[Total Ballots]]/Table1[[#This Row],[Total Voters]]</f>
        <v>0.69567095826492698</v>
      </c>
    </row>
    <row r="1598" spans="1:24" s="12" customFormat="1" hidden="1" x14ac:dyDescent="0.25">
      <c r="A1598" s="22" t="s">
        <v>39</v>
      </c>
      <c r="B1598" s="23">
        <v>2011</v>
      </c>
      <c r="C1598" s="23" t="s">
        <v>76</v>
      </c>
      <c r="D1598" s="24" t="s">
        <v>66</v>
      </c>
      <c r="E1598" s="25">
        <v>4807.5406999999996</v>
      </c>
      <c r="F1598" s="25">
        <v>5191.8668399999997</v>
      </c>
      <c r="G1598" s="25">
        <v>9999.4075400000002</v>
      </c>
      <c r="H1598" s="44">
        <v>2528</v>
      </c>
      <c r="I1598" s="44">
        <v>2329</v>
      </c>
      <c r="J1598" s="44"/>
      <c r="K1598" s="44">
        <v>4857</v>
      </c>
      <c r="L1598" s="25">
        <v>609</v>
      </c>
      <c r="M1598" s="25">
        <v>603</v>
      </c>
      <c r="N1598" s="25"/>
      <c r="O1598" s="26">
        <v>1212</v>
      </c>
      <c r="P1598" s="27">
        <f>Table1[[#This Row],[Female Voters]]/Table1[[#This Row],[Female Population]]</f>
        <v>0.52584058206725115</v>
      </c>
      <c r="Q1598" s="27">
        <f>Table1[[#This Row],[Male Voters]]/Table1[[#This Row],[Male Population]]</f>
        <v>0.44858623531261449</v>
      </c>
      <c r="R1598" s="27">
        <f>Table1[[#This Row],[Total Voters]]/Table1[[#This Row],[Total Population]]</f>
        <v>0.48572877748715099</v>
      </c>
      <c r="S1598" s="27">
        <f>Table1[[#This Row],[Female Ballots]]/Table1[[#This Row],[Female Population]]</f>
        <v>0.12667599465148574</v>
      </c>
      <c r="T1598" s="27">
        <f>Table1[[#This Row],[Male Ballots]]/Table1[[#This Row],[Male Population]]</f>
        <v>0.11614319445835403</v>
      </c>
      <c r="U1598" s="27">
        <f>Table1[[#This Row],[Total Ballots]]/Table1[[#This Row],[Total Population]]</f>
        <v>0.12120718104064793</v>
      </c>
      <c r="V1598" s="27">
        <f>Table1[[#This Row],[Female Ballots]]/Table1[[#This Row],[Female Voters]]</f>
        <v>0.24090189873417722</v>
      </c>
      <c r="W1598" s="27">
        <f>Table1[[#This Row],[Male Ballots]]/Table1[[#This Row],[Male Voters]]</f>
        <v>0.2589094031773293</v>
      </c>
      <c r="X1598" s="27">
        <f>Table1[[#This Row],[Total Ballots]]/Table1[[#This Row],[Total Voters]]</f>
        <v>0.24953675108091414</v>
      </c>
    </row>
    <row r="1599" spans="1:24" s="12" customFormat="1" hidden="1" x14ac:dyDescent="0.25">
      <c r="A1599" s="22" t="s">
        <v>39</v>
      </c>
      <c r="B1599" s="23">
        <v>2011</v>
      </c>
      <c r="C1599" s="23" t="s">
        <v>76</v>
      </c>
      <c r="D1599" s="24" t="s">
        <v>67</v>
      </c>
      <c r="E1599" s="25">
        <v>6930.4414800000004</v>
      </c>
      <c r="F1599" s="25">
        <v>7315.6604500000003</v>
      </c>
      <c r="G1599" s="25">
        <v>14246.101910000001</v>
      </c>
      <c r="H1599" s="44">
        <v>4270</v>
      </c>
      <c r="I1599" s="44">
        <v>3728</v>
      </c>
      <c r="J1599" s="44"/>
      <c r="K1599" s="44">
        <v>7998</v>
      </c>
      <c r="L1599" s="25">
        <v>1251</v>
      </c>
      <c r="M1599" s="25">
        <v>1139</v>
      </c>
      <c r="N1599" s="25"/>
      <c r="O1599" s="26">
        <v>2390</v>
      </c>
      <c r="P1599" s="27">
        <f>Table1[[#This Row],[Female Voters]]/Table1[[#This Row],[Female Population]]</f>
        <v>0.6161223656995658</v>
      </c>
      <c r="Q1599" s="27">
        <f>Table1[[#This Row],[Male Voters]]/Table1[[#This Row],[Male Population]]</f>
        <v>0.50959172114118556</v>
      </c>
      <c r="R1599" s="27">
        <f>Table1[[#This Row],[Total Voters]]/Table1[[#This Row],[Total Population]]</f>
        <v>0.56141673354069099</v>
      </c>
      <c r="S1599" s="27">
        <f>Table1[[#This Row],[Female Ballots]]/Table1[[#This Row],[Female Population]]</f>
        <v>0.18050798114523578</v>
      </c>
      <c r="T1599" s="27">
        <f>Table1[[#This Row],[Male Ballots]]/Table1[[#This Row],[Male Population]]</f>
        <v>0.15569339334222379</v>
      </c>
      <c r="U1599" s="27">
        <f>Table1[[#This Row],[Total Ballots]]/Table1[[#This Row],[Total Population]]</f>
        <v>0.16776519044289218</v>
      </c>
      <c r="V1599" s="27">
        <f>Table1[[#This Row],[Female Ballots]]/Table1[[#This Row],[Female Voters]]</f>
        <v>0.2929742388758782</v>
      </c>
      <c r="W1599" s="27">
        <f>Table1[[#This Row],[Male Ballots]]/Table1[[#This Row],[Male Voters]]</f>
        <v>0.30552575107296137</v>
      </c>
      <c r="X1599" s="27">
        <f>Table1[[#This Row],[Total Ballots]]/Table1[[#This Row],[Total Voters]]</f>
        <v>0.29882470617654416</v>
      </c>
    </row>
    <row r="1600" spans="1:24" s="12" customFormat="1" hidden="1" x14ac:dyDescent="0.25">
      <c r="A1600" s="22" t="s">
        <v>39</v>
      </c>
      <c r="B1600" s="23">
        <v>2011</v>
      </c>
      <c r="C1600" s="23" t="s">
        <v>76</v>
      </c>
      <c r="D1600" s="24" t="s">
        <v>68</v>
      </c>
      <c r="E1600" s="25">
        <v>6858.3546399999996</v>
      </c>
      <c r="F1600" s="25">
        <v>6920.2117699999999</v>
      </c>
      <c r="G1600" s="25">
        <v>13778.566409999999</v>
      </c>
      <c r="H1600" s="44">
        <v>4511</v>
      </c>
      <c r="I1600" s="44">
        <v>4001</v>
      </c>
      <c r="J1600" s="44">
        <v>1</v>
      </c>
      <c r="K1600" s="44">
        <v>8513</v>
      </c>
      <c r="L1600" s="25">
        <v>1836</v>
      </c>
      <c r="M1600" s="25">
        <v>1679</v>
      </c>
      <c r="N1600" s="25">
        <v>1</v>
      </c>
      <c r="O1600" s="26">
        <v>3516</v>
      </c>
      <c r="P1600" s="27">
        <f>Table1[[#This Row],[Female Voters]]/Table1[[#This Row],[Female Population]]</f>
        <v>0.65773793231549782</v>
      </c>
      <c r="Q1600" s="27">
        <f>Table1[[#This Row],[Male Voters]]/Table1[[#This Row],[Male Population]]</f>
        <v>0.57816149750573309</v>
      </c>
      <c r="R1600" s="27">
        <f>Table1[[#This Row],[Total Voters]]/Table1[[#This Row],[Total Population]]</f>
        <v>0.61784366723533468</v>
      </c>
      <c r="S1600" s="27">
        <f>Table1[[#This Row],[Female Ballots]]/Table1[[#This Row],[Female Population]]</f>
        <v>0.26770269202643626</v>
      </c>
      <c r="T1600" s="27">
        <f>Table1[[#This Row],[Male Ballots]]/Table1[[#This Row],[Male Population]]</f>
        <v>0.24262263291980155</v>
      </c>
      <c r="U1600" s="27">
        <f>Table1[[#This Row],[Total Ballots]]/Table1[[#This Row],[Total Population]]</f>
        <v>0.25517894208850428</v>
      </c>
      <c r="V1600" s="27">
        <f>Table1[[#This Row],[Female Ballots]]/Table1[[#This Row],[Female Voters]]</f>
        <v>0.40700509864774992</v>
      </c>
      <c r="W1600" s="27">
        <f>Table1[[#This Row],[Male Ballots]]/Table1[[#This Row],[Male Voters]]</f>
        <v>0.41964508872781803</v>
      </c>
      <c r="X1600" s="27">
        <f>Table1[[#This Row],[Total Ballots]]/Table1[[#This Row],[Total Voters]]</f>
        <v>0.41301538822976624</v>
      </c>
    </row>
    <row r="1601" spans="1:24" s="12" customFormat="1" hidden="1" x14ac:dyDescent="0.25">
      <c r="A1601" s="22" t="s">
        <v>39</v>
      </c>
      <c r="B1601" s="23">
        <v>2011</v>
      </c>
      <c r="C1601" s="23" t="s">
        <v>76</v>
      </c>
      <c r="D1601" s="24" t="s">
        <v>69</v>
      </c>
      <c r="E1601" s="25">
        <v>8122.2131399999998</v>
      </c>
      <c r="F1601" s="25">
        <v>8029.5336700000007</v>
      </c>
      <c r="G1601" s="25">
        <v>16151.746800000001</v>
      </c>
      <c r="H1601" s="44">
        <v>6140</v>
      </c>
      <c r="I1601" s="44">
        <v>5542</v>
      </c>
      <c r="J1601" s="44"/>
      <c r="K1601" s="44">
        <v>11682</v>
      </c>
      <c r="L1601" s="25">
        <v>3553</v>
      </c>
      <c r="M1601" s="25">
        <v>3103</v>
      </c>
      <c r="N1601" s="25"/>
      <c r="O1601" s="26">
        <v>6656</v>
      </c>
      <c r="P1601" s="27">
        <f>Table1[[#This Row],[Female Voters]]/Table1[[#This Row],[Female Population]]</f>
        <v>0.75595159769471409</v>
      </c>
      <c r="Q1601" s="27">
        <f>Table1[[#This Row],[Male Voters]]/Table1[[#This Row],[Male Population]]</f>
        <v>0.69020197532841276</v>
      </c>
      <c r="R1601" s="27">
        <f>Table1[[#This Row],[Total Voters]]/Table1[[#This Row],[Total Population]]</f>
        <v>0.72326542414595052</v>
      </c>
      <c r="S1601" s="27">
        <f>Table1[[#This Row],[Female Ballots]]/Table1[[#This Row],[Female Population]]</f>
        <v>0.43744234961063827</v>
      </c>
      <c r="T1601" s="27">
        <f>Table1[[#This Row],[Male Ballots]]/Table1[[#This Row],[Male Population]]</f>
        <v>0.38644834526237187</v>
      </c>
      <c r="U1601" s="27">
        <f>Table1[[#This Row],[Total Ballots]]/Table1[[#This Row],[Total Population]]</f>
        <v>0.41209165066901615</v>
      </c>
      <c r="V1601" s="27">
        <f>Table1[[#This Row],[Female Ballots]]/Table1[[#This Row],[Female Voters]]</f>
        <v>0.57866449511400653</v>
      </c>
      <c r="W1601" s="27">
        <f>Table1[[#This Row],[Male Ballots]]/Table1[[#This Row],[Male Voters]]</f>
        <v>0.55990617105738005</v>
      </c>
      <c r="X1601" s="27">
        <f>Table1[[#This Row],[Total Ballots]]/Table1[[#This Row],[Total Voters]]</f>
        <v>0.56976545112138333</v>
      </c>
    </row>
    <row r="1602" spans="1:24" s="12" customFormat="1" hidden="1" x14ac:dyDescent="0.25">
      <c r="A1602" s="22" t="s">
        <v>39</v>
      </c>
      <c r="B1602" s="23">
        <v>2011</v>
      </c>
      <c r="C1602" s="23" t="s">
        <v>76</v>
      </c>
      <c r="D1602" s="24" t="s">
        <v>70</v>
      </c>
      <c r="E1602" s="25">
        <v>8544.7508300000009</v>
      </c>
      <c r="F1602" s="25">
        <v>8043.1923999999999</v>
      </c>
      <c r="G1602" s="25">
        <v>16587.943229999997</v>
      </c>
      <c r="H1602" s="44">
        <v>7377</v>
      </c>
      <c r="I1602" s="44">
        <v>6595</v>
      </c>
      <c r="J1602" s="44">
        <v>1</v>
      </c>
      <c r="K1602" s="44">
        <v>13973</v>
      </c>
      <c r="L1602" s="25">
        <v>5377</v>
      </c>
      <c r="M1602" s="25">
        <v>4737</v>
      </c>
      <c r="N1602" s="25"/>
      <c r="O1602" s="26">
        <v>10114</v>
      </c>
      <c r="P1602" s="27">
        <f>Table1[[#This Row],[Female Voters]]/Table1[[#This Row],[Female Population]]</f>
        <v>0.863337052977588</v>
      </c>
      <c r="Q1602" s="27">
        <f>Table1[[#This Row],[Male Voters]]/Table1[[#This Row],[Male Population]]</f>
        <v>0.81994805942973592</v>
      </c>
      <c r="R1602" s="27">
        <f>Table1[[#This Row],[Total Voters]]/Table1[[#This Row],[Total Population]]</f>
        <v>0.84235880279173114</v>
      </c>
      <c r="S1602" s="27">
        <f>Table1[[#This Row],[Female Ballots]]/Table1[[#This Row],[Female Population]]</f>
        <v>0.62927522486925458</v>
      </c>
      <c r="T1602" s="27">
        <f>Table1[[#This Row],[Male Ballots]]/Table1[[#This Row],[Male Population]]</f>
        <v>0.58894525512034257</v>
      </c>
      <c r="U1602" s="27">
        <f>Table1[[#This Row],[Total Ballots]]/Table1[[#This Row],[Total Population]]</f>
        <v>0.60971995501578535</v>
      </c>
      <c r="V1602" s="27">
        <f>Table1[[#This Row],[Female Ballots]]/Table1[[#This Row],[Female Voters]]</f>
        <v>0.72888708146943204</v>
      </c>
      <c r="W1602" s="27">
        <f>Table1[[#This Row],[Male Ballots]]/Table1[[#This Row],[Male Voters]]</f>
        <v>0.71827141774071268</v>
      </c>
      <c r="X1602" s="27">
        <f>Table1[[#This Row],[Total Ballots]]/Table1[[#This Row],[Total Voters]]</f>
        <v>0.72382451871466402</v>
      </c>
    </row>
    <row r="1603" spans="1:24" s="12" customFormat="1" hidden="1" x14ac:dyDescent="0.25">
      <c r="A1603" s="22" t="s">
        <v>39</v>
      </c>
      <c r="B1603" s="23">
        <v>2011</v>
      </c>
      <c r="C1603" s="23" t="s">
        <v>76</v>
      </c>
      <c r="D1603" s="24" t="s">
        <v>71</v>
      </c>
      <c r="E1603" s="25">
        <v>10435.747629999998</v>
      </c>
      <c r="F1603" s="25">
        <v>8894.4569900000006</v>
      </c>
      <c r="G1603" s="25">
        <v>19330.20463</v>
      </c>
      <c r="H1603" s="44">
        <v>9220</v>
      </c>
      <c r="I1603" s="44">
        <v>8173</v>
      </c>
      <c r="J1603" s="44"/>
      <c r="K1603" s="44">
        <v>17393</v>
      </c>
      <c r="L1603" s="25">
        <v>7493</v>
      </c>
      <c r="M1603" s="25">
        <v>6849</v>
      </c>
      <c r="N1603" s="25"/>
      <c r="O1603" s="26">
        <v>14342</v>
      </c>
      <c r="P1603" s="27">
        <f>Table1[[#This Row],[Female Voters]]/Table1[[#This Row],[Female Population]]</f>
        <v>0.88350162603539328</v>
      </c>
      <c r="Q1603" s="27">
        <f>Table1[[#This Row],[Male Voters]]/Table1[[#This Row],[Male Population]]</f>
        <v>0.91888689879425678</v>
      </c>
      <c r="R1603" s="27">
        <f>Table1[[#This Row],[Total Voters]]/Table1[[#This Row],[Total Population]]</f>
        <v>0.89978354253976667</v>
      </c>
      <c r="S1603" s="27">
        <f>Table1[[#This Row],[Female Ballots]]/Table1[[#This Row],[Female Population]]</f>
        <v>0.71801276397865532</v>
      </c>
      <c r="T1603" s="27">
        <f>Table1[[#This Row],[Male Ballots]]/Table1[[#This Row],[Male Population]]</f>
        <v>0.77003014435848094</v>
      </c>
      <c r="U1603" s="27">
        <f>Table1[[#This Row],[Total Ballots]]/Table1[[#This Row],[Total Population]]</f>
        <v>0.74194765521217354</v>
      </c>
      <c r="V1603" s="27">
        <f>Table1[[#This Row],[Female Ballots]]/Table1[[#This Row],[Female Voters]]</f>
        <v>0.81268980477223429</v>
      </c>
      <c r="W1603" s="27">
        <f>Table1[[#This Row],[Male Ballots]]/Table1[[#This Row],[Male Voters]]</f>
        <v>0.83800318120641137</v>
      </c>
      <c r="X1603" s="27">
        <f>Table1[[#This Row],[Total Ballots]]/Table1[[#This Row],[Total Voters]]</f>
        <v>0.82458460300120739</v>
      </c>
    </row>
    <row r="1604" spans="1:24" s="12" customFormat="1" hidden="1" x14ac:dyDescent="0.25">
      <c r="A1604" s="22" t="s">
        <v>39</v>
      </c>
      <c r="B1604" s="23">
        <v>2011</v>
      </c>
      <c r="C1604" s="23" t="s">
        <v>76</v>
      </c>
      <c r="D1604" s="24" t="s">
        <v>453</v>
      </c>
      <c r="E1604" s="25">
        <v>59162.601199999997</v>
      </c>
      <c r="F1604" s="25">
        <v>58237.394899999999</v>
      </c>
      <c r="G1604" s="25">
        <v>117399.996</v>
      </c>
      <c r="H1604" s="44">
        <v>34046</v>
      </c>
      <c r="I1604" s="44">
        <v>30368</v>
      </c>
      <c r="J1604" s="44">
        <v>2</v>
      </c>
      <c r="K1604" s="44">
        <v>64416</v>
      </c>
      <c r="L1604" s="25">
        <v>20119</v>
      </c>
      <c r="M1604" s="25">
        <v>18110</v>
      </c>
      <c r="N1604" s="25">
        <v>1</v>
      </c>
      <c r="O1604" s="26">
        <v>38230</v>
      </c>
      <c r="P1604" s="27">
        <f>Table1[[#This Row],[Female Voters]]/Table1[[#This Row],[Female Population]]</f>
        <v>0.57546489352128083</v>
      </c>
      <c r="Q1604" s="27">
        <f>Table1[[#This Row],[Male Voters]]/Table1[[#This Row],[Male Population]]</f>
        <v>0.52145189619393506</v>
      </c>
      <c r="R1604" s="27">
        <f>Table1[[#This Row],[Total Voters]]/Table1[[#This Row],[Total Population]]</f>
        <v>0.54868826400982162</v>
      </c>
      <c r="S1604" s="27">
        <f>Table1[[#This Row],[Female Ballots]]/Table1[[#This Row],[Female Population]]</f>
        <v>0.34006280305335868</v>
      </c>
      <c r="T1604" s="27">
        <f>Table1[[#This Row],[Male Ballots]]/Table1[[#This Row],[Male Population]]</f>
        <v>0.31096858008667555</v>
      </c>
      <c r="U1604" s="27">
        <f>Table1[[#This Row],[Total Ballots]]/Table1[[#This Row],[Total Population]]</f>
        <v>0.32563885266231185</v>
      </c>
      <c r="V1604" s="27">
        <f>Table1[[#This Row],[Female Ballots]]/Table1[[#This Row],[Female Voters]]</f>
        <v>0.59093579275098396</v>
      </c>
      <c r="W1604" s="27">
        <f>Table1[[#This Row],[Male Ballots]]/Table1[[#This Row],[Male Voters]]</f>
        <v>0.59635142255005269</v>
      </c>
      <c r="X1604" s="27">
        <f>Table1[[#This Row],[Total Ballots]]/Table1[[#This Row],[Total Voters]]</f>
        <v>0.59348609041231992</v>
      </c>
    </row>
    <row r="1605" spans="1:24" s="12" customFormat="1" hidden="1" x14ac:dyDescent="0.25">
      <c r="A1605" s="22" t="s">
        <v>37</v>
      </c>
      <c r="B1605" s="23">
        <v>2011</v>
      </c>
      <c r="C1605" s="23" t="s">
        <v>76</v>
      </c>
      <c r="D1605" s="24" t="s">
        <v>66</v>
      </c>
      <c r="E1605" s="25">
        <v>368.43896100000001</v>
      </c>
      <c r="F1605" s="25">
        <v>380.44993099999999</v>
      </c>
      <c r="G1605" s="25">
        <v>748.88889199999994</v>
      </c>
      <c r="H1605" s="44">
        <v>240</v>
      </c>
      <c r="I1605" s="44">
        <v>231</v>
      </c>
      <c r="J1605" s="44"/>
      <c r="K1605" s="44">
        <v>471</v>
      </c>
      <c r="L1605" s="25">
        <v>47</v>
      </c>
      <c r="M1605" s="25">
        <v>42</v>
      </c>
      <c r="N1605" s="25"/>
      <c r="O1605" s="26">
        <v>89</v>
      </c>
      <c r="P1605" s="27">
        <f>Table1[[#This Row],[Female Voters]]/Table1[[#This Row],[Female Population]]</f>
        <v>0.65139690804849493</v>
      </c>
      <c r="Q1605" s="27">
        <f>Table1[[#This Row],[Male Voters]]/Table1[[#This Row],[Male Population]]</f>
        <v>0.60717582309142282</v>
      </c>
      <c r="R1605" s="27">
        <f>Table1[[#This Row],[Total Voters]]/Table1[[#This Row],[Total Population]]</f>
        <v>0.62893174812906694</v>
      </c>
      <c r="S1605" s="27">
        <f>Table1[[#This Row],[Female Ballots]]/Table1[[#This Row],[Female Population]]</f>
        <v>0.12756522782616359</v>
      </c>
      <c r="T1605" s="27">
        <f>Table1[[#This Row],[Male Ballots]]/Table1[[#This Row],[Male Population]]</f>
        <v>0.11039560419844051</v>
      </c>
      <c r="U1605" s="27">
        <f>Table1[[#This Row],[Total Ballots]]/Table1[[#This Row],[Total Population]]</f>
        <v>0.11884272947661775</v>
      </c>
      <c r="V1605" s="27">
        <f>Table1[[#This Row],[Female Ballots]]/Table1[[#This Row],[Female Voters]]</f>
        <v>0.19583333333333333</v>
      </c>
      <c r="W1605" s="27">
        <f>Table1[[#This Row],[Male Ballots]]/Table1[[#This Row],[Male Voters]]</f>
        <v>0.18181818181818182</v>
      </c>
      <c r="X1605" s="27">
        <f>Table1[[#This Row],[Total Ballots]]/Table1[[#This Row],[Total Voters]]</f>
        <v>0.18895966029723993</v>
      </c>
    </row>
    <row r="1606" spans="1:24" s="12" customFormat="1" hidden="1" x14ac:dyDescent="0.25">
      <c r="A1606" s="22" t="s">
        <v>37</v>
      </c>
      <c r="B1606" s="23">
        <v>2011</v>
      </c>
      <c r="C1606" s="23" t="s">
        <v>76</v>
      </c>
      <c r="D1606" s="24" t="s">
        <v>67</v>
      </c>
      <c r="E1606" s="25">
        <v>560.86667699999998</v>
      </c>
      <c r="F1606" s="25">
        <v>564.51770699999997</v>
      </c>
      <c r="G1606" s="25">
        <v>1125.384384</v>
      </c>
      <c r="H1606" s="44">
        <v>375</v>
      </c>
      <c r="I1606" s="44">
        <v>317</v>
      </c>
      <c r="J1606" s="44"/>
      <c r="K1606" s="44">
        <v>692</v>
      </c>
      <c r="L1606" s="25">
        <v>97</v>
      </c>
      <c r="M1606" s="25">
        <v>68</v>
      </c>
      <c r="N1606" s="25"/>
      <c r="O1606" s="26">
        <v>165</v>
      </c>
      <c r="P1606" s="27">
        <f>Table1[[#This Row],[Female Voters]]/Table1[[#This Row],[Female Population]]</f>
        <v>0.66860809418349521</v>
      </c>
      <c r="Q1606" s="27">
        <f>Table1[[#This Row],[Male Voters]]/Table1[[#This Row],[Male Population]]</f>
        <v>0.56154128749056231</v>
      </c>
      <c r="R1606" s="27">
        <f>Table1[[#This Row],[Total Voters]]/Table1[[#This Row],[Total Population]]</f>
        <v>0.61490101501177397</v>
      </c>
      <c r="S1606" s="27">
        <f>Table1[[#This Row],[Female Ballots]]/Table1[[#This Row],[Female Population]]</f>
        <v>0.17294662702879743</v>
      </c>
      <c r="T1606" s="27">
        <f>Table1[[#This Row],[Male Ballots]]/Table1[[#This Row],[Male Population]]</f>
        <v>0.12045680614939507</v>
      </c>
      <c r="U1606" s="27">
        <f>Table1[[#This Row],[Total Ballots]]/Table1[[#This Row],[Total Population]]</f>
        <v>0.14661657149847213</v>
      </c>
      <c r="V1606" s="27">
        <f>Table1[[#This Row],[Female Ballots]]/Table1[[#This Row],[Female Voters]]</f>
        <v>0.25866666666666666</v>
      </c>
      <c r="W1606" s="27">
        <f>Table1[[#This Row],[Male Ballots]]/Table1[[#This Row],[Male Voters]]</f>
        <v>0.21451104100946372</v>
      </c>
      <c r="X1606" s="27">
        <f>Table1[[#This Row],[Total Ballots]]/Table1[[#This Row],[Total Voters]]</f>
        <v>0.23843930635838151</v>
      </c>
    </row>
    <row r="1607" spans="1:24" s="12" customFormat="1" hidden="1" x14ac:dyDescent="0.25">
      <c r="A1607" s="22" t="s">
        <v>37</v>
      </c>
      <c r="B1607" s="23">
        <v>2011</v>
      </c>
      <c r="C1607" s="23" t="s">
        <v>76</v>
      </c>
      <c r="D1607" s="24" t="s">
        <v>68</v>
      </c>
      <c r="E1607" s="25">
        <v>695.882879</v>
      </c>
      <c r="F1607" s="25">
        <v>673.34538799999996</v>
      </c>
      <c r="G1607" s="25">
        <v>1369.228267</v>
      </c>
      <c r="H1607" s="44">
        <v>480</v>
      </c>
      <c r="I1607" s="44">
        <v>452</v>
      </c>
      <c r="J1607" s="44"/>
      <c r="K1607" s="44">
        <v>932</v>
      </c>
      <c r="L1607" s="25">
        <v>182</v>
      </c>
      <c r="M1607" s="25">
        <v>162</v>
      </c>
      <c r="N1607" s="25"/>
      <c r="O1607" s="26">
        <v>344</v>
      </c>
      <c r="P1607" s="27">
        <f>Table1[[#This Row],[Female Voters]]/Table1[[#This Row],[Female Population]]</f>
        <v>0.68977124525576949</v>
      </c>
      <c r="Q1607" s="27">
        <f>Table1[[#This Row],[Male Voters]]/Table1[[#This Row],[Male Population]]</f>
        <v>0.67127511089449987</v>
      </c>
      <c r="R1607" s="27">
        <f>Table1[[#This Row],[Total Voters]]/Table1[[#This Row],[Total Population]]</f>
        <v>0.68067540121854642</v>
      </c>
      <c r="S1607" s="27">
        <f>Table1[[#This Row],[Female Ballots]]/Table1[[#This Row],[Female Population]]</f>
        <v>0.26153826382614592</v>
      </c>
      <c r="T1607" s="27">
        <f>Table1[[#This Row],[Male Ballots]]/Table1[[#This Row],[Male Population]]</f>
        <v>0.24058975213475436</v>
      </c>
      <c r="U1607" s="27">
        <f>Table1[[#This Row],[Total Ballots]]/Table1[[#This Row],[Total Population]]</f>
        <v>0.25123641418366949</v>
      </c>
      <c r="V1607" s="27">
        <f>Table1[[#This Row],[Female Ballots]]/Table1[[#This Row],[Female Voters]]</f>
        <v>0.37916666666666665</v>
      </c>
      <c r="W1607" s="27">
        <f>Table1[[#This Row],[Male Ballots]]/Table1[[#This Row],[Male Voters]]</f>
        <v>0.3584070796460177</v>
      </c>
      <c r="X1607" s="27">
        <f>Table1[[#This Row],[Total Ballots]]/Table1[[#This Row],[Total Voters]]</f>
        <v>0.36909871244635195</v>
      </c>
    </row>
    <row r="1608" spans="1:24" s="12" customFormat="1" hidden="1" x14ac:dyDescent="0.25">
      <c r="A1608" s="22" t="s">
        <v>37</v>
      </c>
      <c r="B1608" s="23">
        <v>2011</v>
      </c>
      <c r="C1608" s="23" t="s">
        <v>76</v>
      </c>
      <c r="D1608" s="24" t="s">
        <v>69</v>
      </c>
      <c r="E1608" s="25">
        <v>955.54557499999999</v>
      </c>
      <c r="F1608" s="25">
        <v>931.72488799999996</v>
      </c>
      <c r="G1608" s="25">
        <v>1887.2704650000001</v>
      </c>
      <c r="H1608" s="44">
        <v>706</v>
      </c>
      <c r="I1608" s="44">
        <v>689</v>
      </c>
      <c r="J1608" s="44"/>
      <c r="K1608" s="44">
        <v>1395</v>
      </c>
      <c r="L1608" s="25">
        <v>355</v>
      </c>
      <c r="M1608" s="25">
        <v>309</v>
      </c>
      <c r="N1608" s="25"/>
      <c r="O1608" s="26">
        <v>664</v>
      </c>
      <c r="P1608" s="27">
        <f>Table1[[#This Row],[Female Voters]]/Table1[[#This Row],[Female Population]]</f>
        <v>0.73884492636575705</v>
      </c>
      <c r="Q1608" s="27">
        <f>Table1[[#This Row],[Male Voters]]/Table1[[#This Row],[Male Population]]</f>
        <v>0.73948867189646228</v>
      </c>
      <c r="R1608" s="27">
        <f>Table1[[#This Row],[Total Voters]]/Table1[[#This Row],[Total Population]]</f>
        <v>0.73916273574492675</v>
      </c>
      <c r="S1608" s="27">
        <f>Table1[[#This Row],[Female Ballots]]/Table1[[#This Row],[Female Population]]</f>
        <v>0.37151550830006197</v>
      </c>
      <c r="T1608" s="27">
        <f>Table1[[#This Row],[Male Ballots]]/Table1[[#This Row],[Male Population]]</f>
        <v>0.33164296025545259</v>
      </c>
      <c r="U1608" s="27">
        <f>Table1[[#This Row],[Total Ballots]]/Table1[[#This Row],[Total Population]]</f>
        <v>0.35183086489937732</v>
      </c>
      <c r="V1608" s="27">
        <f>Table1[[#This Row],[Female Ballots]]/Table1[[#This Row],[Female Voters]]</f>
        <v>0.50283286118980175</v>
      </c>
      <c r="W1608" s="27">
        <f>Table1[[#This Row],[Male Ballots]]/Table1[[#This Row],[Male Voters]]</f>
        <v>0.44847605224963716</v>
      </c>
      <c r="X1608" s="27">
        <f>Table1[[#This Row],[Total Ballots]]/Table1[[#This Row],[Total Voters]]</f>
        <v>0.47598566308243728</v>
      </c>
    </row>
    <row r="1609" spans="1:24" s="12" customFormat="1" hidden="1" x14ac:dyDescent="0.25">
      <c r="A1609" s="22" t="s">
        <v>37</v>
      </c>
      <c r="B1609" s="23">
        <v>2011</v>
      </c>
      <c r="C1609" s="23" t="s">
        <v>76</v>
      </c>
      <c r="D1609" s="24" t="s">
        <v>70</v>
      </c>
      <c r="E1609" s="25">
        <v>935.62702100000001</v>
      </c>
      <c r="F1609" s="25">
        <v>997.25045799999998</v>
      </c>
      <c r="G1609" s="25">
        <v>1932.877483</v>
      </c>
      <c r="H1609" s="44">
        <v>838</v>
      </c>
      <c r="I1609" s="44">
        <v>807</v>
      </c>
      <c r="J1609" s="44"/>
      <c r="K1609" s="44">
        <v>1645</v>
      </c>
      <c r="L1609" s="25">
        <v>533</v>
      </c>
      <c r="M1609" s="25">
        <v>482</v>
      </c>
      <c r="N1609" s="25"/>
      <c r="O1609" s="26">
        <v>1015</v>
      </c>
      <c r="P1609" s="27">
        <f>Table1[[#This Row],[Female Voters]]/Table1[[#This Row],[Female Population]]</f>
        <v>0.89565604796700282</v>
      </c>
      <c r="Q1609" s="27">
        <f>Table1[[#This Row],[Male Voters]]/Table1[[#This Row],[Male Population]]</f>
        <v>0.80922499811978033</v>
      </c>
      <c r="R1609" s="27">
        <f>Table1[[#This Row],[Total Voters]]/Table1[[#This Row],[Total Population]]</f>
        <v>0.85106273649937281</v>
      </c>
      <c r="S1609" s="27">
        <f>Table1[[#This Row],[Female Ballots]]/Table1[[#This Row],[Female Population]]</f>
        <v>0.56967144816994331</v>
      </c>
      <c r="T1609" s="27">
        <f>Table1[[#This Row],[Male Ballots]]/Table1[[#This Row],[Male Population]]</f>
        <v>0.48332893320165315</v>
      </c>
      <c r="U1609" s="27">
        <f>Table1[[#This Row],[Total Ballots]]/Table1[[#This Row],[Total Population]]</f>
        <v>0.52512381613791093</v>
      </c>
      <c r="V1609" s="27">
        <f>Table1[[#This Row],[Female Ballots]]/Table1[[#This Row],[Female Voters]]</f>
        <v>0.63603818615751795</v>
      </c>
      <c r="W1609" s="27">
        <f>Table1[[#This Row],[Male Ballots]]/Table1[[#This Row],[Male Voters]]</f>
        <v>0.59727385377942999</v>
      </c>
      <c r="X1609" s="27">
        <f>Table1[[#This Row],[Total Ballots]]/Table1[[#This Row],[Total Voters]]</f>
        <v>0.61702127659574468</v>
      </c>
    </row>
    <row r="1610" spans="1:24" s="12" customFormat="1" hidden="1" x14ac:dyDescent="0.25">
      <c r="A1610" s="22" t="s">
        <v>37</v>
      </c>
      <c r="B1610" s="23">
        <v>2011</v>
      </c>
      <c r="C1610" s="23" t="s">
        <v>76</v>
      </c>
      <c r="D1610" s="24" t="s">
        <v>71</v>
      </c>
      <c r="E1610" s="25">
        <v>843.66057599999999</v>
      </c>
      <c r="F1610" s="25">
        <v>837.14639099999999</v>
      </c>
      <c r="G1610" s="25">
        <v>1680.8069670000002</v>
      </c>
      <c r="H1610" s="44">
        <v>716</v>
      </c>
      <c r="I1610" s="44">
        <v>765</v>
      </c>
      <c r="J1610" s="44"/>
      <c r="K1610" s="44">
        <v>1481</v>
      </c>
      <c r="L1610" s="25">
        <v>545</v>
      </c>
      <c r="M1610" s="25">
        <v>564</v>
      </c>
      <c r="N1610" s="25"/>
      <c r="O1610" s="26">
        <v>1109</v>
      </c>
      <c r="P1610" s="27">
        <f>Table1[[#This Row],[Female Voters]]/Table1[[#This Row],[Female Population]]</f>
        <v>0.84868253936284443</v>
      </c>
      <c r="Q1610" s="27">
        <f>Table1[[#This Row],[Male Voters]]/Table1[[#This Row],[Male Population]]</f>
        <v>0.91381866806614476</v>
      </c>
      <c r="R1610" s="27">
        <f>Table1[[#This Row],[Total Voters]]/Table1[[#This Row],[Total Population]]</f>
        <v>0.88112438196479692</v>
      </c>
      <c r="S1610" s="27">
        <f>Table1[[#This Row],[Female Ballots]]/Table1[[#This Row],[Female Population]]</f>
        <v>0.64599439099546119</v>
      </c>
      <c r="T1610" s="27">
        <f>Table1[[#This Row],[Male Ballots]]/Table1[[#This Row],[Male Population]]</f>
        <v>0.67371729253503998</v>
      </c>
      <c r="U1610" s="27">
        <f>Table1[[#This Row],[Total Ballots]]/Table1[[#This Row],[Total Population]]</f>
        <v>0.65980211991827131</v>
      </c>
      <c r="V1610" s="27">
        <f>Table1[[#This Row],[Female Ballots]]/Table1[[#This Row],[Female Voters]]</f>
        <v>0.76117318435754189</v>
      </c>
      <c r="W1610" s="27">
        <f>Table1[[#This Row],[Male Ballots]]/Table1[[#This Row],[Male Voters]]</f>
        <v>0.73725490196078436</v>
      </c>
      <c r="X1610" s="27">
        <f>Table1[[#This Row],[Total Ballots]]/Table1[[#This Row],[Total Voters]]</f>
        <v>0.74881836596893991</v>
      </c>
    </row>
    <row r="1611" spans="1:24" s="12" customFormat="1" hidden="1" x14ac:dyDescent="0.25">
      <c r="A1611" s="22" t="s">
        <v>37</v>
      </c>
      <c r="B1611" s="23">
        <v>2011</v>
      </c>
      <c r="C1611" s="23" t="s">
        <v>76</v>
      </c>
      <c r="D1611" s="24" t="s">
        <v>453</v>
      </c>
      <c r="E1611" s="25">
        <v>5540.1013000000003</v>
      </c>
      <c r="F1611" s="25">
        <v>5609.8982599999999</v>
      </c>
      <c r="G1611" s="25">
        <v>11149.999599999999</v>
      </c>
      <c r="H1611" s="44">
        <v>3355</v>
      </c>
      <c r="I1611" s="44">
        <v>3261</v>
      </c>
      <c r="J1611" s="44"/>
      <c r="K1611" s="44">
        <v>6616</v>
      </c>
      <c r="L1611" s="25">
        <v>1759</v>
      </c>
      <c r="M1611" s="25">
        <v>1627</v>
      </c>
      <c r="N1611" s="25"/>
      <c r="O1611" s="26">
        <v>3386</v>
      </c>
      <c r="P1611" s="27">
        <f>Table1[[#This Row],[Female Voters]]/Table1[[#This Row],[Female Population]]</f>
        <v>0.60558459463548076</v>
      </c>
      <c r="Q1611" s="27">
        <f>Table1[[#This Row],[Male Voters]]/Table1[[#This Row],[Male Population]]</f>
        <v>0.58129396450052551</v>
      </c>
      <c r="R1611" s="27">
        <f>Table1[[#This Row],[Total Voters]]/Table1[[#This Row],[Total Population]]</f>
        <v>0.59336324998612555</v>
      </c>
      <c r="S1611" s="27">
        <f>Table1[[#This Row],[Female Ballots]]/Table1[[#This Row],[Female Population]]</f>
        <v>0.31750321966134443</v>
      </c>
      <c r="T1611" s="27">
        <f>Table1[[#This Row],[Male Ballots]]/Table1[[#This Row],[Male Population]]</f>
        <v>0.29002308501758817</v>
      </c>
      <c r="U1611" s="27">
        <f>Table1[[#This Row],[Total Ballots]]/Table1[[#This Row],[Total Population]]</f>
        <v>0.30367714093909026</v>
      </c>
      <c r="V1611" s="27">
        <f>Table1[[#This Row],[Female Ballots]]/Table1[[#This Row],[Female Voters]]</f>
        <v>0.52429210134128168</v>
      </c>
      <c r="W1611" s="27">
        <f>Table1[[#This Row],[Male Ballots]]/Table1[[#This Row],[Male Voters]]</f>
        <v>0.49892670959828272</v>
      </c>
      <c r="X1611" s="27">
        <f>Table1[[#This Row],[Total Ballots]]/Table1[[#This Row],[Total Voters]]</f>
        <v>0.51178960096735182</v>
      </c>
    </row>
    <row r="1612" spans="1:24" s="12" customFormat="1" hidden="1" x14ac:dyDescent="0.25">
      <c r="A1612" s="22" t="s">
        <v>53</v>
      </c>
      <c r="B1612" s="23">
        <v>2011</v>
      </c>
      <c r="C1612" s="23" t="s">
        <v>77</v>
      </c>
      <c r="D1612" s="24" t="s">
        <v>66</v>
      </c>
      <c r="E1612" s="25">
        <v>29732.289850000001</v>
      </c>
      <c r="F1612" s="25">
        <v>33189.529129999995</v>
      </c>
      <c r="G1612" s="25">
        <v>62921.819000000003</v>
      </c>
      <c r="H1612" s="44">
        <v>17861</v>
      </c>
      <c r="I1612" s="44">
        <v>17026</v>
      </c>
      <c r="J1612" s="44">
        <v>554</v>
      </c>
      <c r="K1612" s="44">
        <v>35441</v>
      </c>
      <c r="L1612" s="25">
        <v>4469</v>
      </c>
      <c r="M1612" s="25">
        <v>4293</v>
      </c>
      <c r="N1612" s="25">
        <v>157</v>
      </c>
      <c r="O1612" s="26">
        <v>8919</v>
      </c>
      <c r="P1612" s="27">
        <f>Table1[[#This Row],[Female Voters]]/Table1[[#This Row],[Female Population]]</f>
        <v>0.60072736039198804</v>
      </c>
      <c r="Q1612" s="27">
        <f>Table1[[#This Row],[Male Voters]]/Table1[[#This Row],[Male Population]]</f>
        <v>0.51299311699514916</v>
      </c>
      <c r="R1612" s="27">
        <f>Table1[[#This Row],[Total Voters]]/Table1[[#This Row],[Total Population]]</f>
        <v>0.563254536554323</v>
      </c>
      <c r="S1612" s="27">
        <f>Table1[[#This Row],[Female Ballots]]/Table1[[#This Row],[Female Population]]</f>
        <v>0.15030796560057078</v>
      </c>
      <c r="T1612" s="27">
        <f>Table1[[#This Row],[Male Ballots]]/Table1[[#This Row],[Male Population]]</f>
        <v>0.12934802368496273</v>
      </c>
      <c r="U1612" s="27">
        <f>Table1[[#This Row],[Total Ballots]]/Table1[[#This Row],[Total Population]]</f>
        <v>0.14174733251115959</v>
      </c>
      <c r="V1612" s="27">
        <f>Table1[[#This Row],[Female Ballots]]/Table1[[#This Row],[Female Voters]]</f>
        <v>0.25020995464979562</v>
      </c>
      <c r="W1612" s="27">
        <f>Table1[[#This Row],[Male Ballots]]/Table1[[#This Row],[Male Voters]]</f>
        <v>0.25214378010102195</v>
      </c>
      <c r="X1612" s="27">
        <f>Table1[[#This Row],[Total Ballots]]/Table1[[#This Row],[Total Voters]]</f>
        <v>0.25165768460257892</v>
      </c>
    </row>
    <row r="1613" spans="1:24" s="12" customFormat="1" hidden="1" x14ac:dyDescent="0.25">
      <c r="A1613" s="22" t="s">
        <v>53</v>
      </c>
      <c r="B1613" s="23">
        <v>2011</v>
      </c>
      <c r="C1613" s="23" t="s">
        <v>77</v>
      </c>
      <c r="D1613" s="24" t="s">
        <v>67</v>
      </c>
      <c r="E1613" s="25">
        <v>48598.326399999998</v>
      </c>
      <c r="F1613" s="25">
        <v>51307.5262</v>
      </c>
      <c r="G1613" s="25">
        <v>99905.852400000003</v>
      </c>
      <c r="H1613" s="44">
        <v>30190</v>
      </c>
      <c r="I1613" s="44">
        <v>27346</v>
      </c>
      <c r="J1613" s="44">
        <v>962</v>
      </c>
      <c r="K1613" s="44">
        <v>58498</v>
      </c>
      <c r="L1613" s="25">
        <v>8914</v>
      </c>
      <c r="M1613" s="25">
        <v>7858</v>
      </c>
      <c r="N1613" s="25">
        <v>274</v>
      </c>
      <c r="O1613" s="26">
        <v>17046</v>
      </c>
      <c r="P1613" s="27">
        <f>Table1[[#This Row],[Female Voters]]/Table1[[#This Row],[Female Population]]</f>
        <v>0.62121480792392059</v>
      </c>
      <c r="Q1613" s="27">
        <f>Table1[[#This Row],[Male Voters]]/Table1[[#This Row],[Male Population]]</f>
        <v>0.53298223526512567</v>
      </c>
      <c r="R1613" s="27">
        <f>Table1[[#This Row],[Total Voters]]/Table1[[#This Row],[Total Population]]</f>
        <v>0.58553126363195918</v>
      </c>
      <c r="S1613" s="27">
        <f>Table1[[#This Row],[Female Ballots]]/Table1[[#This Row],[Female Population]]</f>
        <v>0.18342195421774854</v>
      </c>
      <c r="T1613" s="27">
        <f>Table1[[#This Row],[Male Ballots]]/Table1[[#This Row],[Male Population]]</f>
        <v>0.15315491862478453</v>
      </c>
      <c r="U1613" s="27">
        <f>Table1[[#This Row],[Total Ballots]]/Table1[[#This Row],[Total Population]]</f>
        <v>0.17062063523317678</v>
      </c>
      <c r="V1613" s="27">
        <f>Table1[[#This Row],[Female Ballots]]/Table1[[#This Row],[Female Voters]]</f>
        <v>0.29526333222921497</v>
      </c>
      <c r="W1613" s="27">
        <f>Table1[[#This Row],[Male Ballots]]/Table1[[#This Row],[Male Voters]]</f>
        <v>0.2873546405324362</v>
      </c>
      <c r="X1613" s="27">
        <f>Table1[[#This Row],[Total Ballots]]/Table1[[#This Row],[Total Voters]]</f>
        <v>0.29139457759239634</v>
      </c>
    </row>
    <row r="1614" spans="1:24" s="12" customFormat="1" hidden="1" x14ac:dyDescent="0.25">
      <c r="A1614" s="22" t="s">
        <v>53</v>
      </c>
      <c r="B1614" s="23">
        <v>2011</v>
      </c>
      <c r="C1614" s="23" t="s">
        <v>77</v>
      </c>
      <c r="D1614" s="24" t="s">
        <v>68</v>
      </c>
      <c r="E1614" s="25">
        <v>50720.363899999997</v>
      </c>
      <c r="F1614" s="25">
        <v>52622.065900000001</v>
      </c>
      <c r="G1614" s="25">
        <v>103342.4298</v>
      </c>
      <c r="H1614" s="44">
        <v>33999</v>
      </c>
      <c r="I1614" s="44">
        <v>31198</v>
      </c>
      <c r="J1614" s="44">
        <v>852</v>
      </c>
      <c r="K1614" s="44">
        <v>66049</v>
      </c>
      <c r="L1614" s="25">
        <v>14159</v>
      </c>
      <c r="M1614" s="25">
        <v>12928</v>
      </c>
      <c r="N1614" s="25">
        <v>291</v>
      </c>
      <c r="O1614" s="26">
        <v>27378</v>
      </c>
      <c r="P1614" s="27">
        <f>Table1[[#This Row],[Female Voters]]/Table1[[#This Row],[Female Population]]</f>
        <v>0.67032247771392672</v>
      </c>
      <c r="Q1614" s="27">
        <f>Table1[[#This Row],[Male Voters]]/Table1[[#This Row],[Male Population]]</f>
        <v>0.59286915985561861</v>
      </c>
      <c r="R1614" s="27">
        <f>Table1[[#This Row],[Total Voters]]/Table1[[#This Row],[Total Population]]</f>
        <v>0.63912760835820803</v>
      </c>
      <c r="S1614" s="27">
        <f>Table1[[#This Row],[Female Ballots]]/Table1[[#This Row],[Female Population]]</f>
        <v>0.27915809176597806</v>
      </c>
      <c r="T1614" s="27">
        <f>Table1[[#This Row],[Male Ballots]]/Table1[[#This Row],[Male Population]]</f>
        <v>0.24567640549437264</v>
      </c>
      <c r="U1614" s="27">
        <f>Table1[[#This Row],[Total Ballots]]/Table1[[#This Row],[Total Population]]</f>
        <v>0.26492506565778462</v>
      </c>
      <c r="V1614" s="27">
        <f>Table1[[#This Row],[Female Ballots]]/Table1[[#This Row],[Female Voters]]</f>
        <v>0.41645342510073824</v>
      </c>
      <c r="W1614" s="27">
        <f>Table1[[#This Row],[Male Ballots]]/Table1[[#This Row],[Male Voters]]</f>
        <v>0.41438553753445734</v>
      </c>
      <c r="X1614" s="27">
        <f>Table1[[#This Row],[Total Ballots]]/Table1[[#This Row],[Total Voters]]</f>
        <v>0.41451043921936742</v>
      </c>
    </row>
    <row r="1615" spans="1:24" s="12" customFormat="1" hidden="1" x14ac:dyDescent="0.25">
      <c r="A1615" s="22" t="s">
        <v>53</v>
      </c>
      <c r="B1615" s="23">
        <v>2011</v>
      </c>
      <c r="C1615" s="23" t="s">
        <v>77</v>
      </c>
      <c r="D1615" s="24" t="s">
        <v>69</v>
      </c>
      <c r="E1615" s="25">
        <v>56520.204400000002</v>
      </c>
      <c r="F1615" s="25">
        <v>57439.139899999995</v>
      </c>
      <c r="G1615" s="25">
        <v>113959.3444</v>
      </c>
      <c r="H1615" s="44">
        <v>42700</v>
      </c>
      <c r="I1615" s="44">
        <v>40653</v>
      </c>
      <c r="J1615" s="44">
        <v>787</v>
      </c>
      <c r="K1615" s="44">
        <v>84140</v>
      </c>
      <c r="L1615" s="25">
        <v>23352</v>
      </c>
      <c r="M1615" s="25">
        <v>22011</v>
      </c>
      <c r="N1615" s="25">
        <v>320</v>
      </c>
      <c r="O1615" s="26">
        <v>45683</v>
      </c>
      <c r="P1615" s="27">
        <f>Table1[[#This Row],[Female Voters]]/Table1[[#This Row],[Female Population]]</f>
        <v>0.75548205200758256</v>
      </c>
      <c r="Q1615" s="27">
        <f>Table1[[#This Row],[Male Voters]]/Table1[[#This Row],[Male Population]]</f>
        <v>0.70775781236933188</v>
      </c>
      <c r="R1615" s="27">
        <f>Table1[[#This Row],[Total Voters]]/Table1[[#This Row],[Total Population]]</f>
        <v>0.73833348588481351</v>
      </c>
      <c r="S1615" s="27">
        <f>Table1[[#This Row],[Female Ballots]]/Table1[[#This Row],[Female Population]]</f>
        <v>0.41316198778644186</v>
      </c>
      <c r="T1615" s="27">
        <f>Table1[[#This Row],[Male Ballots]]/Table1[[#This Row],[Male Population]]</f>
        <v>0.38320559880110605</v>
      </c>
      <c r="U1615" s="27">
        <f>Table1[[#This Row],[Total Ballots]]/Table1[[#This Row],[Total Population]]</f>
        <v>0.40087103203798352</v>
      </c>
      <c r="V1615" s="27">
        <f>Table1[[#This Row],[Female Ballots]]/Table1[[#This Row],[Female Voters]]</f>
        <v>0.54688524590163934</v>
      </c>
      <c r="W1615" s="27">
        <f>Table1[[#This Row],[Male Ballots]]/Table1[[#This Row],[Male Voters]]</f>
        <v>0.54143605637960301</v>
      </c>
      <c r="X1615" s="27">
        <f>Table1[[#This Row],[Total Ballots]]/Table1[[#This Row],[Total Voters]]</f>
        <v>0.54294033753268367</v>
      </c>
    </row>
    <row r="1616" spans="1:24" s="12" customFormat="1" hidden="1" x14ac:dyDescent="0.25">
      <c r="A1616" s="22" t="s">
        <v>53</v>
      </c>
      <c r="B1616" s="23">
        <v>2011</v>
      </c>
      <c r="C1616" s="23" t="s">
        <v>77</v>
      </c>
      <c r="D1616" s="24" t="s">
        <v>70</v>
      </c>
      <c r="E1616" s="25">
        <v>45366.920400000003</v>
      </c>
      <c r="F1616" s="25">
        <v>43717.354800000001</v>
      </c>
      <c r="G1616" s="25">
        <v>89084.275099999999</v>
      </c>
      <c r="H1616" s="44">
        <v>37477</v>
      </c>
      <c r="I1616" s="44">
        <v>34910</v>
      </c>
      <c r="J1616" s="44">
        <v>591</v>
      </c>
      <c r="K1616" s="44">
        <v>72978</v>
      </c>
      <c r="L1616" s="25">
        <v>25597</v>
      </c>
      <c r="M1616" s="25">
        <v>23929</v>
      </c>
      <c r="N1616" s="25">
        <v>306</v>
      </c>
      <c r="O1616" s="26">
        <v>49832</v>
      </c>
      <c r="P1616" s="27">
        <f>Table1[[#This Row],[Female Voters]]/Table1[[#This Row],[Female Population]]</f>
        <v>0.82608648922089933</v>
      </c>
      <c r="Q1616" s="27">
        <f>Table1[[#This Row],[Male Voters]]/Table1[[#This Row],[Male Population]]</f>
        <v>0.79853870756151057</v>
      </c>
      <c r="R1616" s="27">
        <f>Table1[[#This Row],[Total Voters]]/Table1[[#This Row],[Total Population]]</f>
        <v>0.81920181668515368</v>
      </c>
      <c r="S1616" s="27">
        <f>Table1[[#This Row],[Female Ballots]]/Table1[[#This Row],[Female Population]]</f>
        <v>0.5642216790187945</v>
      </c>
      <c r="T1616" s="27">
        <f>Table1[[#This Row],[Male Ballots]]/Table1[[#This Row],[Male Population]]</f>
        <v>0.54735699608248023</v>
      </c>
      <c r="U1616" s="27">
        <f>Table1[[#This Row],[Total Ballots]]/Table1[[#This Row],[Total Population]]</f>
        <v>0.55938042874639726</v>
      </c>
      <c r="V1616" s="27">
        <f>Table1[[#This Row],[Female Ballots]]/Table1[[#This Row],[Female Voters]]</f>
        <v>0.68300557675374229</v>
      </c>
      <c r="W1616" s="27">
        <f>Table1[[#This Row],[Male Ballots]]/Table1[[#This Row],[Male Voters]]</f>
        <v>0.68544829561730158</v>
      </c>
      <c r="X1616" s="27">
        <f>Table1[[#This Row],[Total Ballots]]/Table1[[#This Row],[Total Voters]]</f>
        <v>0.68283592315492336</v>
      </c>
    </row>
    <row r="1617" spans="1:24" s="12" customFormat="1" hidden="1" x14ac:dyDescent="0.25">
      <c r="A1617" s="22" t="s">
        <v>53</v>
      </c>
      <c r="B1617" s="23">
        <v>2011</v>
      </c>
      <c r="C1617" s="23" t="s">
        <v>77</v>
      </c>
      <c r="D1617" s="24" t="s">
        <v>71</v>
      </c>
      <c r="E1617" s="25">
        <v>42712.094590000001</v>
      </c>
      <c r="F1617" s="25">
        <v>32861.47726</v>
      </c>
      <c r="G1617" s="25">
        <v>75573.571790000002</v>
      </c>
      <c r="H1617" s="44">
        <v>35359</v>
      </c>
      <c r="I1617" s="44">
        <v>28800</v>
      </c>
      <c r="J1617" s="44">
        <v>493</v>
      </c>
      <c r="K1617" s="44">
        <v>64652</v>
      </c>
      <c r="L1617" s="25">
        <v>27005</v>
      </c>
      <c r="M1617" s="25">
        <v>23027</v>
      </c>
      <c r="N1617" s="25">
        <v>307</v>
      </c>
      <c r="O1617" s="26">
        <v>50339</v>
      </c>
      <c r="P1617" s="27">
        <f>Table1[[#This Row],[Female Voters]]/Table1[[#This Row],[Female Population]]</f>
        <v>0.82784514174302404</v>
      </c>
      <c r="Q1617" s="27">
        <f>Table1[[#This Row],[Male Voters]]/Table1[[#This Row],[Male Population]]</f>
        <v>0.87640612660637274</v>
      </c>
      <c r="R1617" s="27">
        <f>Table1[[#This Row],[Total Voters]]/Table1[[#This Row],[Total Population]]</f>
        <v>0.85548424493752506</v>
      </c>
      <c r="S1617" s="27">
        <f>Table1[[#This Row],[Female Ballots]]/Table1[[#This Row],[Female Population]]</f>
        <v>0.63225651327159604</v>
      </c>
      <c r="T1617" s="27">
        <f>Table1[[#This Row],[Male Ballots]]/Table1[[#This Row],[Male Population]]</f>
        <v>0.70072930129739397</v>
      </c>
      <c r="U1617" s="27">
        <f>Table1[[#This Row],[Total Ballots]]/Table1[[#This Row],[Total Population]]</f>
        <v>0.66609264069031238</v>
      </c>
      <c r="V1617" s="27">
        <f>Table1[[#This Row],[Female Ballots]]/Table1[[#This Row],[Female Voters]]</f>
        <v>0.76373766226420425</v>
      </c>
      <c r="W1617" s="27">
        <f>Table1[[#This Row],[Male Ballots]]/Table1[[#This Row],[Male Voters]]</f>
        <v>0.79954861111111108</v>
      </c>
      <c r="X1617" s="27">
        <f>Table1[[#This Row],[Total Ballots]]/Table1[[#This Row],[Total Voters]]</f>
        <v>0.77861473736311326</v>
      </c>
    </row>
    <row r="1618" spans="1:24" s="12" customFormat="1" hidden="1" x14ac:dyDescent="0.25">
      <c r="A1618" s="22" t="s">
        <v>53</v>
      </c>
      <c r="B1618" s="23">
        <v>2011</v>
      </c>
      <c r="C1618" s="23" t="s">
        <v>77</v>
      </c>
      <c r="D1618" s="24" t="s">
        <v>453</v>
      </c>
      <c r="E1618" s="25">
        <v>357887.446</v>
      </c>
      <c r="F1618" s="25">
        <v>359112.56599999999</v>
      </c>
      <c r="G1618" s="25">
        <v>717000.01100000006</v>
      </c>
      <c r="H1618" s="44">
        <v>197586</v>
      </c>
      <c r="I1618" s="44">
        <v>179933</v>
      </c>
      <c r="J1618" s="44">
        <v>4239</v>
      </c>
      <c r="K1618" s="44">
        <v>381758</v>
      </c>
      <c r="L1618" s="25">
        <v>103496</v>
      </c>
      <c r="M1618" s="25">
        <v>94046</v>
      </c>
      <c r="N1618" s="25">
        <v>1655</v>
      </c>
      <c r="O1618" s="26">
        <v>199197</v>
      </c>
      <c r="P1618" s="27">
        <f>Table1[[#This Row],[Female Voters]]/Table1[[#This Row],[Female Population]]</f>
        <v>0.55208977629240452</v>
      </c>
      <c r="Q1618" s="27">
        <f>Table1[[#This Row],[Male Voters]]/Table1[[#This Row],[Male Population]]</f>
        <v>0.5010490220495375</v>
      </c>
      <c r="R1618" s="27">
        <f>Table1[[#This Row],[Total Voters]]/Table1[[#This Row],[Total Population]]</f>
        <v>0.53243792767528975</v>
      </c>
      <c r="S1618" s="27">
        <f>Table1[[#This Row],[Female Ballots]]/Table1[[#This Row],[Female Population]]</f>
        <v>0.28918589114187593</v>
      </c>
      <c r="T1618" s="27">
        <f>Table1[[#This Row],[Male Ballots]]/Table1[[#This Row],[Male Population]]</f>
        <v>0.26188445881339611</v>
      </c>
      <c r="U1618" s="27">
        <f>Table1[[#This Row],[Total Ballots]]/Table1[[#This Row],[Total Population]]</f>
        <v>0.2778200794197756</v>
      </c>
      <c r="V1618" s="27">
        <f>Table1[[#This Row],[Female Ballots]]/Table1[[#This Row],[Female Voters]]</f>
        <v>0.52380229368477527</v>
      </c>
      <c r="W1618" s="27">
        <f>Table1[[#This Row],[Male Ballots]]/Table1[[#This Row],[Male Voters]]</f>
        <v>0.5226723280332124</v>
      </c>
      <c r="X1618" s="27">
        <f>Table1[[#This Row],[Total Ballots]]/Table1[[#This Row],[Total Voters]]</f>
        <v>0.52178867240503146</v>
      </c>
    </row>
    <row r="1619" spans="1:24" s="12" customFormat="1" hidden="1" x14ac:dyDescent="0.25">
      <c r="A1619" s="22" t="s">
        <v>41</v>
      </c>
      <c r="B1619" s="23">
        <v>2011</v>
      </c>
      <c r="C1619" s="23"/>
      <c r="D1619" s="24" t="s">
        <v>66</v>
      </c>
      <c r="E1619" s="25">
        <v>26596.497389999997</v>
      </c>
      <c r="F1619" s="25">
        <v>26520.228789999997</v>
      </c>
      <c r="G1619" s="25">
        <v>53116.726200000005</v>
      </c>
      <c r="H1619" s="44">
        <v>12929</v>
      </c>
      <c r="I1619" s="44">
        <v>12001</v>
      </c>
      <c r="J1619" s="44">
        <v>148</v>
      </c>
      <c r="K1619" s="44">
        <v>25078</v>
      </c>
      <c r="L1619" s="25">
        <v>3208</v>
      </c>
      <c r="M1619" s="25">
        <v>2943</v>
      </c>
      <c r="N1619" s="25">
        <v>30</v>
      </c>
      <c r="O1619" s="26">
        <v>6181</v>
      </c>
      <c r="P1619" s="27">
        <f>Table1[[#This Row],[Female Voters]]/Table1[[#This Row],[Female Population]]</f>
        <v>0.48611664199291021</v>
      </c>
      <c r="Q1619" s="27">
        <f>Table1[[#This Row],[Male Voters]]/Table1[[#This Row],[Male Population]]</f>
        <v>0.45252249122847787</v>
      </c>
      <c r="R1619" s="27">
        <f>Table1[[#This Row],[Total Voters]]/Table1[[#This Row],[Total Population]]</f>
        <v>0.4721300011144135</v>
      </c>
      <c r="S1619" s="27">
        <f>Table1[[#This Row],[Female Ballots]]/Table1[[#This Row],[Female Population]]</f>
        <v>0.12061738630313683</v>
      </c>
      <c r="T1619" s="27">
        <f>Table1[[#This Row],[Male Ballots]]/Table1[[#This Row],[Male Population]]</f>
        <v>0.11097189331600786</v>
      </c>
      <c r="U1619" s="27">
        <f>Table1[[#This Row],[Total Ballots]]/Table1[[#This Row],[Total Population]]</f>
        <v>0.11636635843720353</v>
      </c>
      <c r="V1619" s="27">
        <f>Table1[[#This Row],[Female Ballots]]/Table1[[#This Row],[Female Voters]]</f>
        <v>0.24812437156779332</v>
      </c>
      <c r="W1619" s="27">
        <f>Table1[[#This Row],[Male Ballots]]/Table1[[#This Row],[Male Voters]]</f>
        <v>0.24522956420298309</v>
      </c>
      <c r="X1619" s="27">
        <f>Table1[[#This Row],[Total Ballots]]/Table1[[#This Row],[Total Voters]]</f>
        <v>0.2464710104474041</v>
      </c>
    </row>
    <row r="1620" spans="1:24" s="12" customFormat="1" hidden="1" x14ac:dyDescent="0.25">
      <c r="A1620" s="22" t="s">
        <v>41</v>
      </c>
      <c r="B1620" s="23">
        <v>2011</v>
      </c>
      <c r="C1620" s="23"/>
      <c r="D1620" s="24" t="s">
        <v>67</v>
      </c>
      <c r="E1620" s="25">
        <v>30508.6859</v>
      </c>
      <c r="F1620" s="25">
        <v>32161.521000000001</v>
      </c>
      <c r="G1620" s="25">
        <v>62670.206899999997</v>
      </c>
      <c r="H1620" s="44">
        <v>22253</v>
      </c>
      <c r="I1620" s="44">
        <v>19567</v>
      </c>
      <c r="J1620" s="44">
        <v>164</v>
      </c>
      <c r="K1620" s="44">
        <v>41984</v>
      </c>
      <c r="L1620" s="25">
        <v>6545</v>
      </c>
      <c r="M1620" s="25">
        <v>5608</v>
      </c>
      <c r="N1620" s="25">
        <v>40</v>
      </c>
      <c r="O1620" s="26">
        <v>12193</v>
      </c>
      <c r="P1620" s="27">
        <f>Table1[[#This Row],[Female Voters]]/Table1[[#This Row],[Female Population]]</f>
        <v>0.72939883654575888</v>
      </c>
      <c r="Q1620" s="27">
        <f>Table1[[#This Row],[Male Voters]]/Table1[[#This Row],[Male Population]]</f>
        <v>0.60839784287565257</v>
      </c>
      <c r="R1620" s="27">
        <f>Table1[[#This Row],[Total Voters]]/Table1[[#This Row],[Total Population]]</f>
        <v>0.66991960098347791</v>
      </c>
      <c r="S1620" s="27">
        <f>Table1[[#This Row],[Female Ballots]]/Table1[[#This Row],[Female Population]]</f>
        <v>0.21452906957228204</v>
      </c>
      <c r="T1620" s="27">
        <f>Table1[[#This Row],[Male Ballots]]/Table1[[#This Row],[Male Population]]</f>
        <v>0.17436986266911941</v>
      </c>
      <c r="U1620" s="27">
        <f>Table1[[#This Row],[Total Ballots]]/Table1[[#This Row],[Total Population]]</f>
        <v>0.19455815774560656</v>
      </c>
      <c r="V1620" s="27">
        <f>Table1[[#This Row],[Female Ballots]]/Table1[[#This Row],[Female Voters]]</f>
        <v>0.29411764705882354</v>
      </c>
      <c r="W1620" s="27">
        <f>Table1[[#This Row],[Male Ballots]]/Table1[[#This Row],[Male Voters]]</f>
        <v>0.28660499821127411</v>
      </c>
      <c r="X1620" s="27">
        <f>Table1[[#This Row],[Total Ballots]]/Table1[[#This Row],[Total Voters]]</f>
        <v>0.2904201600609756</v>
      </c>
    </row>
    <row r="1621" spans="1:24" s="12" customFormat="1" hidden="1" x14ac:dyDescent="0.25">
      <c r="A1621" s="22" t="s">
        <v>41</v>
      </c>
      <c r="B1621" s="23">
        <v>2011</v>
      </c>
      <c r="C1621" s="23"/>
      <c r="D1621" s="24" t="s">
        <v>68</v>
      </c>
      <c r="E1621" s="25">
        <v>28194.435700000002</v>
      </c>
      <c r="F1621" s="25">
        <v>28965.527399999999</v>
      </c>
      <c r="G1621" s="25">
        <v>57159.963100000001</v>
      </c>
      <c r="H1621" s="44">
        <v>21789</v>
      </c>
      <c r="I1621" s="44">
        <v>19492</v>
      </c>
      <c r="J1621" s="44">
        <v>106</v>
      </c>
      <c r="K1621" s="44">
        <v>41387</v>
      </c>
      <c r="L1621" s="25">
        <v>9548</v>
      </c>
      <c r="M1621" s="25">
        <v>8413</v>
      </c>
      <c r="N1621" s="25">
        <v>40</v>
      </c>
      <c r="O1621" s="26">
        <v>18001</v>
      </c>
      <c r="P1621" s="27">
        <f>Table1[[#This Row],[Female Voters]]/Table1[[#This Row],[Female Population]]</f>
        <v>0.77281206234604649</v>
      </c>
      <c r="Q1621" s="27">
        <f>Table1[[#This Row],[Male Voters]]/Table1[[#This Row],[Male Population]]</f>
        <v>0.6729378592291746</v>
      </c>
      <c r="R1621" s="27">
        <f>Table1[[#This Row],[Total Voters]]/Table1[[#This Row],[Total Population]]</f>
        <v>0.72405575083375096</v>
      </c>
      <c r="S1621" s="27">
        <f>Table1[[#This Row],[Female Ballots]]/Table1[[#This Row],[Female Population]]</f>
        <v>0.33864838089311355</v>
      </c>
      <c r="T1621" s="27">
        <f>Table1[[#This Row],[Male Ballots]]/Table1[[#This Row],[Male Population]]</f>
        <v>0.29044870765929848</v>
      </c>
      <c r="U1621" s="27">
        <f>Table1[[#This Row],[Total Ballots]]/Table1[[#This Row],[Total Population]]</f>
        <v>0.31492322639375531</v>
      </c>
      <c r="V1621" s="27">
        <f>Table1[[#This Row],[Female Ballots]]/Table1[[#This Row],[Female Voters]]</f>
        <v>0.43820276286199461</v>
      </c>
      <c r="W1621" s="27">
        <f>Table1[[#This Row],[Male Ballots]]/Table1[[#This Row],[Male Voters]]</f>
        <v>0.43161296942335314</v>
      </c>
      <c r="X1621" s="27">
        <f>Table1[[#This Row],[Total Ballots]]/Table1[[#This Row],[Total Voters]]</f>
        <v>0.43494333969603982</v>
      </c>
    </row>
    <row r="1622" spans="1:24" s="12" customFormat="1" hidden="1" x14ac:dyDescent="0.25">
      <c r="A1622" s="22" t="s">
        <v>41</v>
      </c>
      <c r="B1622" s="23">
        <v>2011</v>
      </c>
      <c r="C1622" s="23"/>
      <c r="D1622" s="24" t="s">
        <v>69</v>
      </c>
      <c r="E1622" s="25">
        <v>33827.224799999996</v>
      </c>
      <c r="F1622" s="25">
        <v>32998.223100000003</v>
      </c>
      <c r="G1622" s="25">
        <v>66825.447899999999</v>
      </c>
      <c r="H1622" s="44">
        <v>26726</v>
      </c>
      <c r="I1622" s="44">
        <v>24030</v>
      </c>
      <c r="J1622" s="44">
        <v>97</v>
      </c>
      <c r="K1622" s="44">
        <v>50853</v>
      </c>
      <c r="L1622" s="25">
        <v>16058</v>
      </c>
      <c r="M1622" s="25">
        <v>14324</v>
      </c>
      <c r="N1622" s="25">
        <v>46</v>
      </c>
      <c r="O1622" s="26">
        <v>30428</v>
      </c>
      <c r="P1622" s="27">
        <f>Table1[[#This Row],[Female Voters]]/Table1[[#This Row],[Female Population]]</f>
        <v>0.79007368053438431</v>
      </c>
      <c r="Q1622" s="27">
        <f>Table1[[#This Row],[Male Voters]]/Table1[[#This Row],[Male Population]]</f>
        <v>0.72822102957416512</v>
      </c>
      <c r="R1622" s="27">
        <f>Table1[[#This Row],[Total Voters]]/Table1[[#This Row],[Total Population]]</f>
        <v>0.76098255377350044</v>
      </c>
      <c r="S1622" s="27">
        <f>Table1[[#This Row],[Female Ballots]]/Table1[[#This Row],[Female Population]]</f>
        <v>0.47470639684281762</v>
      </c>
      <c r="T1622" s="27">
        <f>Table1[[#This Row],[Male Ballots]]/Table1[[#This Row],[Male Population]]</f>
        <v>0.4340839795097936</v>
      </c>
      <c r="U1622" s="27">
        <f>Table1[[#This Row],[Total Ballots]]/Table1[[#This Row],[Total Population]]</f>
        <v>0.45533551897076024</v>
      </c>
      <c r="V1622" s="27">
        <f>Table1[[#This Row],[Female Ballots]]/Table1[[#This Row],[Female Voters]]</f>
        <v>0.60083813514929285</v>
      </c>
      <c r="W1622" s="27">
        <f>Table1[[#This Row],[Male Ballots]]/Table1[[#This Row],[Male Voters]]</f>
        <v>0.59608822305451514</v>
      </c>
      <c r="X1622" s="27">
        <f>Table1[[#This Row],[Total Ballots]]/Table1[[#This Row],[Total Voters]]</f>
        <v>0.59835211295302149</v>
      </c>
    </row>
    <row r="1623" spans="1:24" s="12" customFormat="1" hidden="1" x14ac:dyDescent="0.25">
      <c r="A1623" s="22" t="s">
        <v>41</v>
      </c>
      <c r="B1623" s="23">
        <v>2011</v>
      </c>
      <c r="C1623" s="23"/>
      <c r="D1623" s="24" t="s">
        <v>70</v>
      </c>
      <c r="E1623" s="25">
        <v>31431.8223</v>
      </c>
      <c r="F1623" s="25">
        <v>29845.012900000002</v>
      </c>
      <c r="G1623" s="25">
        <v>61276.835300000006</v>
      </c>
      <c r="H1623" s="44">
        <v>27534</v>
      </c>
      <c r="I1623" s="44">
        <v>24610</v>
      </c>
      <c r="J1623" s="44">
        <v>71</v>
      </c>
      <c r="K1623" s="44">
        <v>52215</v>
      </c>
      <c r="L1623" s="25">
        <v>20163</v>
      </c>
      <c r="M1623" s="25">
        <v>18407</v>
      </c>
      <c r="N1623" s="25">
        <v>47</v>
      </c>
      <c r="O1623" s="26">
        <v>38617</v>
      </c>
      <c r="P1623" s="27">
        <f>Table1[[#This Row],[Female Voters]]/Table1[[#This Row],[Female Population]]</f>
        <v>0.87599120843846212</v>
      </c>
      <c r="Q1623" s="27">
        <f>Table1[[#This Row],[Male Voters]]/Table1[[#This Row],[Male Population]]</f>
        <v>0.8245933778772131</v>
      </c>
      <c r="R1623" s="27">
        <f>Table1[[#This Row],[Total Voters]]/Table1[[#This Row],[Total Population]]</f>
        <v>0.8521164603942919</v>
      </c>
      <c r="S1623" s="27">
        <f>Table1[[#This Row],[Female Ballots]]/Table1[[#This Row],[Female Population]]</f>
        <v>0.64148364697264149</v>
      </c>
      <c r="T1623" s="27">
        <f>Table1[[#This Row],[Male Ballots]]/Table1[[#This Row],[Male Population]]</f>
        <v>0.61675295841470379</v>
      </c>
      <c r="U1623" s="27">
        <f>Table1[[#This Row],[Total Ballots]]/Table1[[#This Row],[Total Population]]</f>
        <v>0.63020552237951488</v>
      </c>
      <c r="V1623" s="27">
        <f>Table1[[#This Row],[Female Ballots]]/Table1[[#This Row],[Female Voters]]</f>
        <v>0.73229461756373937</v>
      </c>
      <c r="W1623" s="27">
        <f>Table1[[#This Row],[Male Ballots]]/Table1[[#This Row],[Male Voters]]</f>
        <v>0.74794798862251122</v>
      </c>
      <c r="X1623" s="27">
        <f>Table1[[#This Row],[Total Ballots]]/Table1[[#This Row],[Total Voters]]</f>
        <v>0.73957674997606049</v>
      </c>
    </row>
    <row r="1624" spans="1:24" s="12" customFormat="1" hidden="1" x14ac:dyDescent="0.25">
      <c r="A1624" s="22" t="s">
        <v>41</v>
      </c>
      <c r="B1624" s="23">
        <v>2011</v>
      </c>
      <c r="C1624" s="23"/>
      <c r="D1624" s="24" t="s">
        <v>71</v>
      </c>
      <c r="E1624" s="25">
        <v>34987.664319999996</v>
      </c>
      <c r="F1624" s="25">
        <v>27068.904999999999</v>
      </c>
      <c r="G1624" s="25">
        <v>62056.569340000002</v>
      </c>
      <c r="H1624" s="44">
        <v>30200</v>
      </c>
      <c r="I1624" s="44">
        <v>24058</v>
      </c>
      <c r="J1624" s="44">
        <v>77</v>
      </c>
      <c r="K1624" s="44">
        <v>54335</v>
      </c>
      <c r="L1624" s="25">
        <v>24257</v>
      </c>
      <c r="M1624" s="25">
        <v>20243</v>
      </c>
      <c r="N1624" s="25">
        <v>57</v>
      </c>
      <c r="O1624" s="26">
        <v>44557</v>
      </c>
      <c r="P1624" s="27">
        <f>Table1[[#This Row],[Female Voters]]/Table1[[#This Row],[Female Population]]</f>
        <v>0.86316136235298158</v>
      </c>
      <c r="Q1624" s="27">
        <f>Table1[[#This Row],[Male Voters]]/Table1[[#This Row],[Male Population]]</f>
        <v>0.88876886597370675</v>
      </c>
      <c r="R1624" s="27">
        <f>Table1[[#This Row],[Total Voters]]/Table1[[#This Row],[Total Population]]</f>
        <v>0.87557208814276355</v>
      </c>
      <c r="S1624" s="27">
        <f>Table1[[#This Row],[Female Ballots]]/Table1[[#This Row],[Female Population]]</f>
        <v>0.69330149558265808</v>
      </c>
      <c r="T1624" s="27">
        <f>Table1[[#This Row],[Male Ballots]]/Table1[[#This Row],[Male Population]]</f>
        <v>0.74783224515361812</v>
      </c>
      <c r="U1624" s="27">
        <f>Table1[[#This Row],[Total Ballots]]/Table1[[#This Row],[Total Population]]</f>
        <v>0.71800617523469434</v>
      </c>
      <c r="V1624" s="27">
        <f>Table1[[#This Row],[Female Ballots]]/Table1[[#This Row],[Female Voters]]</f>
        <v>0.80321192052980128</v>
      </c>
      <c r="W1624" s="27">
        <f>Table1[[#This Row],[Male Ballots]]/Table1[[#This Row],[Male Voters]]</f>
        <v>0.84142488984953034</v>
      </c>
      <c r="X1624" s="27">
        <f>Table1[[#This Row],[Total Ballots]]/Table1[[#This Row],[Total Voters]]</f>
        <v>0.82004232998987758</v>
      </c>
    </row>
    <row r="1625" spans="1:24" s="12" customFormat="1" hidden="1" x14ac:dyDescent="0.25">
      <c r="A1625" s="22" t="s">
        <v>41</v>
      </c>
      <c r="B1625" s="23">
        <v>2011</v>
      </c>
      <c r="C1625" s="23"/>
      <c r="D1625" s="24" t="s">
        <v>453</v>
      </c>
      <c r="E1625" s="25">
        <v>238989.17</v>
      </c>
      <c r="F1625" s="25">
        <v>233660.82500000001</v>
      </c>
      <c r="G1625" s="25">
        <v>472649.995</v>
      </c>
      <c r="H1625" s="44">
        <v>141431</v>
      </c>
      <c r="I1625" s="44">
        <v>123758</v>
      </c>
      <c r="J1625" s="44">
        <v>663</v>
      </c>
      <c r="K1625" s="44">
        <v>265852</v>
      </c>
      <c r="L1625" s="25">
        <v>79779</v>
      </c>
      <c r="M1625" s="25">
        <v>69938</v>
      </c>
      <c r="N1625" s="25">
        <v>260</v>
      </c>
      <c r="O1625" s="26">
        <v>149977</v>
      </c>
      <c r="P1625" s="27">
        <f>Table1[[#This Row],[Female Voters]]/Table1[[#This Row],[Female Population]]</f>
        <v>0.59178832245829383</v>
      </c>
      <c r="Q1625" s="27">
        <f>Table1[[#This Row],[Male Voters]]/Table1[[#This Row],[Male Population]]</f>
        <v>0.52964804861918979</v>
      </c>
      <c r="R1625" s="27">
        <f>Table1[[#This Row],[Total Voters]]/Table1[[#This Row],[Total Population]]</f>
        <v>0.56247117912272482</v>
      </c>
      <c r="S1625" s="27">
        <f>Table1[[#This Row],[Female Ballots]]/Table1[[#This Row],[Female Population]]</f>
        <v>0.33381847386640989</v>
      </c>
      <c r="T1625" s="27">
        <f>Table1[[#This Row],[Male Ballots]]/Table1[[#This Row],[Male Population]]</f>
        <v>0.29931418756224965</v>
      </c>
      <c r="U1625" s="27">
        <f>Table1[[#This Row],[Total Ballots]]/Table1[[#This Row],[Total Population]]</f>
        <v>0.31731090994722216</v>
      </c>
      <c r="V1625" s="27">
        <f>Table1[[#This Row],[Female Ballots]]/Table1[[#This Row],[Female Voters]]</f>
        <v>0.56408425309868415</v>
      </c>
      <c r="W1625" s="27">
        <f>Table1[[#This Row],[Male Ballots]]/Table1[[#This Row],[Male Voters]]</f>
        <v>0.56511902260863944</v>
      </c>
      <c r="X1625" s="27">
        <f>Table1[[#This Row],[Total Ballots]]/Table1[[#This Row],[Total Voters]]</f>
        <v>0.56413718911273947</v>
      </c>
    </row>
    <row r="1626" spans="1:24" s="12" customFormat="1" hidden="1" x14ac:dyDescent="0.25">
      <c r="A1626" s="22" t="s">
        <v>29</v>
      </c>
      <c r="B1626" s="23">
        <v>2011</v>
      </c>
      <c r="C1626" s="23"/>
      <c r="D1626" s="24" t="s">
        <v>66</v>
      </c>
      <c r="E1626" s="25">
        <v>1429.989319</v>
      </c>
      <c r="F1626" s="25">
        <v>1635.3393959999999</v>
      </c>
      <c r="G1626" s="25">
        <v>3065.32872</v>
      </c>
      <c r="H1626" s="44">
        <v>1161</v>
      </c>
      <c r="I1626" s="44">
        <v>1146</v>
      </c>
      <c r="J1626" s="44">
        <v>15</v>
      </c>
      <c r="K1626" s="44">
        <v>2322</v>
      </c>
      <c r="L1626" s="25">
        <v>313</v>
      </c>
      <c r="M1626" s="25">
        <v>246</v>
      </c>
      <c r="N1626" s="25">
        <v>8</v>
      </c>
      <c r="O1626" s="26">
        <v>567</v>
      </c>
      <c r="P1626" s="27">
        <f>Table1[[#This Row],[Female Voters]]/Table1[[#This Row],[Female Population]]</f>
        <v>0.81189417611307346</v>
      </c>
      <c r="Q1626" s="27">
        <f>Table1[[#This Row],[Male Voters]]/Table1[[#This Row],[Male Population]]</f>
        <v>0.70077196379117879</v>
      </c>
      <c r="R1626" s="27">
        <f>Table1[[#This Row],[Total Voters]]/Table1[[#This Row],[Total Population]]</f>
        <v>0.75750440233372429</v>
      </c>
      <c r="S1626" s="27">
        <f>Table1[[#This Row],[Female Ballots]]/Table1[[#This Row],[Female Population]]</f>
        <v>0.21888275376691818</v>
      </c>
      <c r="T1626" s="27">
        <f>Table1[[#This Row],[Male Ballots]]/Table1[[#This Row],[Male Population]]</f>
        <v>0.15042748960962476</v>
      </c>
      <c r="U1626" s="27">
        <f>Table1[[#This Row],[Total Ballots]]/Table1[[#This Row],[Total Population]]</f>
        <v>0.18497200522102569</v>
      </c>
      <c r="V1626" s="27">
        <f>Table1[[#This Row],[Female Ballots]]/Table1[[#This Row],[Female Voters]]</f>
        <v>0.26959517657192078</v>
      </c>
      <c r="W1626" s="27">
        <f>Table1[[#This Row],[Male Ballots]]/Table1[[#This Row],[Male Voters]]</f>
        <v>0.21465968586387435</v>
      </c>
      <c r="X1626" s="27">
        <f>Table1[[#This Row],[Total Ballots]]/Table1[[#This Row],[Total Voters]]</f>
        <v>0.2441860465116279</v>
      </c>
    </row>
    <row r="1627" spans="1:24" s="12" customFormat="1" hidden="1" x14ac:dyDescent="0.25">
      <c r="A1627" s="22" t="s">
        <v>29</v>
      </c>
      <c r="B1627" s="23">
        <v>2011</v>
      </c>
      <c r="C1627" s="23"/>
      <c r="D1627" s="24" t="s">
        <v>67</v>
      </c>
      <c r="E1627" s="25">
        <v>1896.0664179999999</v>
      </c>
      <c r="F1627" s="25">
        <v>1746.0210529999999</v>
      </c>
      <c r="G1627" s="25">
        <v>3642.0874800000001</v>
      </c>
      <c r="H1627" s="44">
        <v>1484</v>
      </c>
      <c r="I1627" s="44">
        <v>1343</v>
      </c>
      <c r="J1627" s="44">
        <v>19</v>
      </c>
      <c r="K1627" s="44">
        <v>2846</v>
      </c>
      <c r="L1627" s="25">
        <v>382</v>
      </c>
      <c r="M1627" s="25">
        <v>340</v>
      </c>
      <c r="N1627" s="25">
        <v>6</v>
      </c>
      <c r="O1627" s="26">
        <v>728</v>
      </c>
      <c r="P1627" s="27">
        <f>Table1[[#This Row],[Female Voters]]/Table1[[#This Row],[Female Population]]</f>
        <v>0.78267300444324417</v>
      </c>
      <c r="Q1627" s="27">
        <f>Table1[[#This Row],[Male Voters]]/Table1[[#This Row],[Male Population]]</f>
        <v>0.76917743786219972</v>
      </c>
      <c r="R1627" s="27">
        <f>Table1[[#This Row],[Total Voters]]/Table1[[#This Row],[Total Population]]</f>
        <v>0.78142000037846426</v>
      </c>
      <c r="S1627" s="27">
        <f>Table1[[#This Row],[Female Ballots]]/Table1[[#This Row],[Female Population]]</f>
        <v>0.20146973564509385</v>
      </c>
      <c r="T1627" s="27">
        <f>Table1[[#This Row],[Male Ballots]]/Table1[[#This Row],[Male Population]]</f>
        <v>0.19472846528156956</v>
      </c>
      <c r="U1627" s="27">
        <f>Table1[[#This Row],[Total Ballots]]/Table1[[#This Row],[Total Population]]</f>
        <v>0.19988536903567181</v>
      </c>
      <c r="V1627" s="27">
        <f>Table1[[#This Row],[Female Ballots]]/Table1[[#This Row],[Female Voters]]</f>
        <v>0.25741239892183287</v>
      </c>
      <c r="W1627" s="27">
        <f>Table1[[#This Row],[Male Ballots]]/Table1[[#This Row],[Male Voters]]</f>
        <v>0.25316455696202533</v>
      </c>
      <c r="X1627" s="27">
        <f>Table1[[#This Row],[Total Ballots]]/Table1[[#This Row],[Total Voters]]</f>
        <v>0.25579761068165846</v>
      </c>
    </row>
    <row r="1628" spans="1:24" s="12" customFormat="1" hidden="1" x14ac:dyDescent="0.25">
      <c r="A1628" s="22" t="s">
        <v>29</v>
      </c>
      <c r="B1628" s="23">
        <v>2011</v>
      </c>
      <c r="C1628" s="23"/>
      <c r="D1628" s="24" t="s">
        <v>68</v>
      </c>
      <c r="E1628" s="25">
        <v>2421.47577</v>
      </c>
      <c r="F1628" s="25">
        <v>2326.2031999999999</v>
      </c>
      <c r="G1628" s="25">
        <v>4747.6789699999999</v>
      </c>
      <c r="H1628" s="44">
        <v>1795</v>
      </c>
      <c r="I1628" s="44">
        <v>1615</v>
      </c>
      <c r="J1628" s="44">
        <v>28</v>
      </c>
      <c r="K1628" s="44">
        <v>3438</v>
      </c>
      <c r="L1628" s="25">
        <v>811</v>
      </c>
      <c r="M1628" s="25">
        <v>650</v>
      </c>
      <c r="N1628" s="25">
        <v>18</v>
      </c>
      <c r="O1628" s="26">
        <v>1479</v>
      </c>
      <c r="P1628" s="27">
        <f>Table1[[#This Row],[Female Voters]]/Table1[[#This Row],[Female Population]]</f>
        <v>0.74128348597929605</v>
      </c>
      <c r="Q1628" s="27">
        <f>Table1[[#This Row],[Male Voters]]/Table1[[#This Row],[Male Population]]</f>
        <v>0.69426437036970801</v>
      </c>
      <c r="R1628" s="27">
        <f>Table1[[#This Row],[Total Voters]]/Table1[[#This Row],[Total Population]]</f>
        <v>0.72414331755038608</v>
      </c>
      <c r="S1628" s="27">
        <f>Table1[[#This Row],[Female Ballots]]/Table1[[#This Row],[Female Population]]</f>
        <v>0.33491972542017218</v>
      </c>
      <c r="T1628" s="27">
        <f>Table1[[#This Row],[Male Ballots]]/Table1[[#This Row],[Male Population]]</f>
        <v>0.27942528838409303</v>
      </c>
      <c r="U1628" s="27">
        <f>Table1[[#This Row],[Total Ballots]]/Table1[[#This Row],[Total Population]]</f>
        <v>0.31152064184322892</v>
      </c>
      <c r="V1628" s="27">
        <f>Table1[[#This Row],[Female Ballots]]/Table1[[#This Row],[Female Voters]]</f>
        <v>0.45181058495821724</v>
      </c>
      <c r="W1628" s="27">
        <f>Table1[[#This Row],[Male Ballots]]/Table1[[#This Row],[Male Voters]]</f>
        <v>0.4024767801857585</v>
      </c>
      <c r="X1628" s="27">
        <f>Table1[[#This Row],[Total Ballots]]/Table1[[#This Row],[Total Voters]]</f>
        <v>0.43019197207678883</v>
      </c>
    </row>
    <row r="1629" spans="1:24" s="12" customFormat="1" hidden="1" x14ac:dyDescent="0.25">
      <c r="A1629" s="22" t="s">
        <v>29</v>
      </c>
      <c r="B1629" s="23">
        <v>2011</v>
      </c>
      <c r="C1629" s="23"/>
      <c r="D1629" s="24" t="s">
        <v>69</v>
      </c>
      <c r="E1629" s="25">
        <v>3464.0559899999998</v>
      </c>
      <c r="F1629" s="25">
        <v>3240.4546</v>
      </c>
      <c r="G1629" s="25">
        <v>6704.5105899999999</v>
      </c>
      <c r="H1629" s="44">
        <v>2838</v>
      </c>
      <c r="I1629" s="44">
        <v>2413</v>
      </c>
      <c r="J1629" s="44">
        <v>24</v>
      </c>
      <c r="K1629" s="44">
        <v>5275</v>
      </c>
      <c r="L1629" s="25">
        <v>1714</v>
      </c>
      <c r="M1629" s="25">
        <v>1348</v>
      </c>
      <c r="N1629" s="25">
        <v>12</v>
      </c>
      <c r="O1629" s="26">
        <v>3074</v>
      </c>
      <c r="P1629" s="27">
        <f>Table1[[#This Row],[Female Voters]]/Table1[[#This Row],[Female Population]]</f>
        <v>0.81927082246727778</v>
      </c>
      <c r="Q1629" s="27">
        <f>Table1[[#This Row],[Male Voters]]/Table1[[#This Row],[Male Population]]</f>
        <v>0.74464860578512659</v>
      </c>
      <c r="R1629" s="27">
        <f>Table1[[#This Row],[Total Voters]]/Table1[[#This Row],[Total Population]]</f>
        <v>0.78678375239914422</v>
      </c>
      <c r="S1629" s="27">
        <f>Table1[[#This Row],[Female Ballots]]/Table1[[#This Row],[Female Population]]</f>
        <v>0.49479569757185132</v>
      </c>
      <c r="T1629" s="27">
        <f>Table1[[#This Row],[Male Ballots]]/Table1[[#This Row],[Male Population]]</f>
        <v>0.41599101558157919</v>
      </c>
      <c r="U1629" s="27">
        <f>Table1[[#This Row],[Total Ballots]]/Table1[[#This Row],[Total Population]]</f>
        <v>0.45849729950236384</v>
      </c>
      <c r="V1629" s="27">
        <f>Table1[[#This Row],[Female Ballots]]/Table1[[#This Row],[Female Voters]]</f>
        <v>0.60394644115574347</v>
      </c>
      <c r="W1629" s="27">
        <f>Table1[[#This Row],[Male Ballots]]/Table1[[#This Row],[Male Voters]]</f>
        <v>0.55864069622876089</v>
      </c>
      <c r="X1629" s="27">
        <f>Table1[[#This Row],[Total Ballots]]/Table1[[#This Row],[Total Voters]]</f>
        <v>0.58274881516587673</v>
      </c>
    </row>
    <row r="1630" spans="1:24" s="12" customFormat="1" hidden="1" x14ac:dyDescent="0.25">
      <c r="A1630" s="22" t="s">
        <v>29</v>
      </c>
      <c r="B1630" s="23">
        <v>2011</v>
      </c>
      <c r="C1630" s="23"/>
      <c r="D1630" s="24" t="s">
        <v>70</v>
      </c>
      <c r="E1630" s="25">
        <v>3746.28739</v>
      </c>
      <c r="F1630" s="25">
        <v>3799.105</v>
      </c>
      <c r="G1630" s="25">
        <v>7545.39239</v>
      </c>
      <c r="H1630" s="44">
        <v>3218</v>
      </c>
      <c r="I1630" s="44">
        <v>3151</v>
      </c>
      <c r="J1630" s="44">
        <v>43</v>
      </c>
      <c r="K1630" s="44">
        <v>6412</v>
      </c>
      <c r="L1630" s="25">
        <v>2340</v>
      </c>
      <c r="M1630" s="25">
        <v>2252</v>
      </c>
      <c r="N1630" s="25">
        <v>28</v>
      </c>
      <c r="O1630" s="26">
        <v>4620</v>
      </c>
      <c r="P1630" s="27">
        <f>Table1[[#This Row],[Female Voters]]/Table1[[#This Row],[Female Population]]</f>
        <v>0.85898375244511072</v>
      </c>
      <c r="Q1630" s="27">
        <f>Table1[[#This Row],[Male Voters]]/Table1[[#This Row],[Male Population]]</f>
        <v>0.82940587322540438</v>
      </c>
      <c r="R1630" s="27">
        <f>Table1[[#This Row],[Total Voters]]/Table1[[#This Row],[Total Population]]</f>
        <v>0.8497901326507421</v>
      </c>
      <c r="S1630" s="27">
        <f>Table1[[#This Row],[Female Ballots]]/Table1[[#This Row],[Female Population]]</f>
        <v>0.62461839052876289</v>
      </c>
      <c r="T1630" s="27">
        <f>Table1[[#This Row],[Male Ballots]]/Table1[[#This Row],[Male Population]]</f>
        <v>0.59277119216236451</v>
      </c>
      <c r="U1630" s="27">
        <f>Table1[[#This Row],[Total Ballots]]/Table1[[#This Row],[Total Population]]</f>
        <v>0.61229420038153903</v>
      </c>
      <c r="V1630" s="27">
        <f>Table1[[#This Row],[Female Ballots]]/Table1[[#This Row],[Female Voters]]</f>
        <v>0.72715972653822247</v>
      </c>
      <c r="W1630" s="27">
        <f>Table1[[#This Row],[Male Ballots]]/Table1[[#This Row],[Male Voters]]</f>
        <v>0.71469374801650265</v>
      </c>
      <c r="X1630" s="27">
        <f>Table1[[#This Row],[Total Ballots]]/Table1[[#This Row],[Total Voters]]</f>
        <v>0.72052401746724892</v>
      </c>
    </row>
    <row r="1631" spans="1:24" s="12" customFormat="1" hidden="1" x14ac:dyDescent="0.25">
      <c r="A1631" s="22" t="s">
        <v>29</v>
      </c>
      <c r="B1631" s="23">
        <v>2011</v>
      </c>
      <c r="C1631" s="23"/>
      <c r="D1631" s="24" t="s">
        <v>71</v>
      </c>
      <c r="E1631" s="25">
        <v>3907.6721699999998</v>
      </c>
      <c r="F1631" s="25">
        <v>3854.0211879999997</v>
      </c>
      <c r="G1631" s="25">
        <v>7761.6933680000002</v>
      </c>
      <c r="H1631" s="44">
        <v>3406</v>
      </c>
      <c r="I1631" s="44">
        <v>3387</v>
      </c>
      <c r="J1631" s="44">
        <v>48</v>
      </c>
      <c r="K1631" s="44">
        <v>6841</v>
      </c>
      <c r="L1631" s="25">
        <v>2653</v>
      </c>
      <c r="M1631" s="25">
        <v>2735</v>
      </c>
      <c r="N1631" s="25">
        <v>40</v>
      </c>
      <c r="O1631" s="26">
        <v>5428</v>
      </c>
      <c r="P1631" s="27">
        <f>Table1[[#This Row],[Female Voters]]/Table1[[#This Row],[Female Population]]</f>
        <v>0.87161866498130525</v>
      </c>
      <c r="Q1631" s="27">
        <f>Table1[[#This Row],[Male Voters]]/Table1[[#This Row],[Male Population]]</f>
        <v>0.87882236105651634</v>
      </c>
      <c r="R1631" s="27">
        <f>Table1[[#This Row],[Total Voters]]/Table1[[#This Row],[Total Population]]</f>
        <v>0.88137983242215601</v>
      </c>
      <c r="S1631" s="27">
        <f>Table1[[#This Row],[Female Ballots]]/Table1[[#This Row],[Female Population]]</f>
        <v>0.6789208215488558</v>
      </c>
      <c r="T1631" s="27">
        <f>Table1[[#This Row],[Male Ballots]]/Table1[[#This Row],[Male Population]]</f>
        <v>0.70964840788000361</v>
      </c>
      <c r="U1631" s="27">
        <f>Table1[[#This Row],[Total Ballots]]/Table1[[#This Row],[Total Population]]</f>
        <v>0.69933192959910295</v>
      </c>
      <c r="V1631" s="27">
        <f>Table1[[#This Row],[Female Ballots]]/Table1[[#This Row],[Female Voters]]</f>
        <v>0.77891955372871402</v>
      </c>
      <c r="W1631" s="27">
        <f>Table1[[#This Row],[Male Ballots]]/Table1[[#This Row],[Male Voters]]</f>
        <v>0.80749926188367283</v>
      </c>
      <c r="X1631" s="27">
        <f>Table1[[#This Row],[Total Ballots]]/Table1[[#This Row],[Total Voters]]</f>
        <v>0.79345124981727821</v>
      </c>
    </row>
    <row r="1632" spans="1:24" s="12" customFormat="1" hidden="1" x14ac:dyDescent="0.25">
      <c r="A1632" s="22" t="s">
        <v>29</v>
      </c>
      <c r="B1632" s="23">
        <v>2011</v>
      </c>
      <c r="C1632" s="23"/>
      <c r="D1632" s="24" t="s">
        <v>453</v>
      </c>
      <c r="E1632" s="25">
        <v>21802.4908</v>
      </c>
      <c r="F1632" s="25">
        <v>21797.5062</v>
      </c>
      <c r="G1632" s="25">
        <v>43599.996899999998</v>
      </c>
      <c r="H1632" s="44">
        <v>13902</v>
      </c>
      <c r="I1632" s="44">
        <v>13055</v>
      </c>
      <c r="J1632" s="44">
        <v>177</v>
      </c>
      <c r="K1632" s="44">
        <v>27134</v>
      </c>
      <c r="L1632" s="25">
        <v>8213</v>
      </c>
      <c r="M1632" s="25">
        <v>7571</v>
      </c>
      <c r="N1632" s="25">
        <v>112</v>
      </c>
      <c r="O1632" s="26">
        <v>15896</v>
      </c>
      <c r="P1632" s="27">
        <f>Table1[[#This Row],[Female Voters]]/Table1[[#This Row],[Female Population]]</f>
        <v>0.63763356799581816</v>
      </c>
      <c r="Q1632" s="27">
        <f>Table1[[#This Row],[Male Voters]]/Table1[[#This Row],[Male Population]]</f>
        <v>0.59892172435762403</v>
      </c>
      <c r="R1632" s="27">
        <f>Table1[[#This Row],[Total Voters]]/Table1[[#This Row],[Total Population]]</f>
        <v>0.62233949379019338</v>
      </c>
      <c r="S1632" s="27">
        <f>Table1[[#This Row],[Female Ballots]]/Table1[[#This Row],[Female Population]]</f>
        <v>0.3767000786900917</v>
      </c>
      <c r="T1632" s="27">
        <f>Table1[[#This Row],[Male Ballots]]/Table1[[#This Row],[Male Population]]</f>
        <v>0.34733331100050335</v>
      </c>
      <c r="U1632" s="27">
        <f>Table1[[#This Row],[Total Ballots]]/Table1[[#This Row],[Total Population]]</f>
        <v>0.36458718188578587</v>
      </c>
      <c r="V1632" s="27">
        <f>Table1[[#This Row],[Female Ballots]]/Table1[[#This Row],[Female Voters]]</f>
        <v>0.5907783052798159</v>
      </c>
      <c r="W1632" s="27">
        <f>Table1[[#This Row],[Male Ballots]]/Table1[[#This Row],[Male Voters]]</f>
        <v>0.57993106089620838</v>
      </c>
      <c r="X1632" s="27">
        <f>Table1[[#This Row],[Total Ballots]]/Table1[[#This Row],[Total Voters]]</f>
        <v>0.58583327190978107</v>
      </c>
    </row>
    <row r="1633" spans="1:24" s="12" customFormat="1" hidden="1" x14ac:dyDescent="0.25">
      <c r="A1633" s="22" t="s">
        <v>44</v>
      </c>
      <c r="B1633" s="23">
        <v>2011</v>
      </c>
      <c r="C1633" s="23"/>
      <c r="D1633" s="24" t="s">
        <v>66</v>
      </c>
      <c r="E1633" s="25">
        <v>11701.468349999999</v>
      </c>
      <c r="F1633" s="25">
        <v>11718.214120000001</v>
      </c>
      <c r="G1633" s="25">
        <v>23419.682510000002</v>
      </c>
      <c r="H1633" s="44">
        <v>7155</v>
      </c>
      <c r="I1633" s="44">
        <v>6516</v>
      </c>
      <c r="J1633" s="44">
        <v>2</v>
      </c>
      <c r="K1633" s="44">
        <v>13673</v>
      </c>
      <c r="L1633" s="25">
        <v>1610</v>
      </c>
      <c r="M1633" s="25">
        <v>1459</v>
      </c>
      <c r="N1633" s="25"/>
      <c r="O1633" s="26">
        <v>3069</v>
      </c>
      <c r="P1633" s="27">
        <f>Table1[[#This Row],[Female Voters]]/Table1[[#This Row],[Female Population]]</f>
        <v>0.61146172309221347</v>
      </c>
      <c r="Q1633" s="27">
        <f>Table1[[#This Row],[Male Voters]]/Table1[[#This Row],[Male Population]]</f>
        <v>0.55605742763130184</v>
      </c>
      <c r="R1633" s="27">
        <f>Table1[[#This Row],[Total Voters]]/Table1[[#This Row],[Total Population]]</f>
        <v>0.58382516475881974</v>
      </c>
      <c r="S1633" s="27">
        <f>Table1[[#This Row],[Female Ballots]]/Table1[[#This Row],[Female Population]]</f>
        <v>0.1375895701157881</v>
      </c>
      <c r="T1633" s="27">
        <f>Table1[[#This Row],[Male Ballots]]/Table1[[#This Row],[Male Population]]</f>
        <v>0.12450702684377984</v>
      </c>
      <c r="U1633" s="27">
        <f>Table1[[#This Row],[Total Ballots]]/Table1[[#This Row],[Total Population]]</f>
        <v>0.13104362105206011</v>
      </c>
      <c r="V1633" s="27">
        <f>Table1[[#This Row],[Female Ballots]]/Table1[[#This Row],[Female Voters]]</f>
        <v>0.22501747030048916</v>
      </c>
      <c r="W1633" s="27">
        <f>Table1[[#This Row],[Male Ballots]]/Table1[[#This Row],[Male Voters]]</f>
        <v>0.22391037446286066</v>
      </c>
      <c r="X1633" s="27">
        <f>Table1[[#This Row],[Total Ballots]]/Table1[[#This Row],[Total Voters]]</f>
        <v>0.22445695897023329</v>
      </c>
    </row>
    <row r="1634" spans="1:24" s="12" customFormat="1" hidden="1" x14ac:dyDescent="0.25">
      <c r="A1634" s="22" t="s">
        <v>44</v>
      </c>
      <c r="B1634" s="23">
        <v>2011</v>
      </c>
      <c r="C1634" s="23"/>
      <c r="D1634" s="24" t="s">
        <v>67</v>
      </c>
      <c r="E1634" s="25">
        <v>17398.46632</v>
      </c>
      <c r="F1634" s="25">
        <v>16961.44542</v>
      </c>
      <c r="G1634" s="25">
        <v>34359.911800000002</v>
      </c>
      <c r="H1634" s="44">
        <v>12766</v>
      </c>
      <c r="I1634" s="44">
        <v>11134</v>
      </c>
      <c r="J1634" s="44">
        <v>6</v>
      </c>
      <c r="K1634" s="44">
        <v>23906</v>
      </c>
      <c r="L1634" s="25">
        <v>3463</v>
      </c>
      <c r="M1634" s="25">
        <v>2928</v>
      </c>
      <c r="N1634" s="25">
        <v>2</v>
      </c>
      <c r="O1634" s="26">
        <v>6393</v>
      </c>
      <c r="P1634" s="27">
        <f>Table1[[#This Row],[Female Voters]]/Table1[[#This Row],[Female Population]]</f>
        <v>0.73374283486844716</v>
      </c>
      <c r="Q1634" s="27">
        <f>Table1[[#This Row],[Male Voters]]/Table1[[#This Row],[Male Population]]</f>
        <v>0.65642990466316053</v>
      </c>
      <c r="R1634" s="27">
        <f>Table1[[#This Row],[Total Voters]]/Table1[[#This Row],[Total Population]]</f>
        <v>0.69575265906241346</v>
      </c>
      <c r="S1634" s="27">
        <f>Table1[[#This Row],[Female Ballots]]/Table1[[#This Row],[Female Population]]</f>
        <v>0.19904053244159742</v>
      </c>
      <c r="T1634" s="27">
        <f>Table1[[#This Row],[Male Ballots]]/Table1[[#This Row],[Male Population]]</f>
        <v>0.17262679727445068</v>
      </c>
      <c r="U1634" s="27">
        <f>Table1[[#This Row],[Total Ballots]]/Table1[[#This Row],[Total Population]]</f>
        <v>0.18605984896620134</v>
      </c>
      <c r="V1634" s="27">
        <f>Table1[[#This Row],[Female Ballots]]/Table1[[#This Row],[Female Voters]]</f>
        <v>0.27126742910856966</v>
      </c>
      <c r="W1634" s="27">
        <f>Table1[[#This Row],[Male Ballots]]/Table1[[#This Row],[Male Voters]]</f>
        <v>0.26297826477456437</v>
      </c>
      <c r="X1634" s="27">
        <f>Table1[[#This Row],[Total Ballots]]/Table1[[#This Row],[Total Voters]]</f>
        <v>0.26742240441730109</v>
      </c>
    </row>
    <row r="1635" spans="1:24" s="12" customFormat="1" hidden="1" x14ac:dyDescent="0.25">
      <c r="A1635" s="22" t="s">
        <v>44</v>
      </c>
      <c r="B1635" s="23">
        <v>2011</v>
      </c>
      <c r="C1635" s="23"/>
      <c r="D1635" s="24" t="s">
        <v>68</v>
      </c>
      <c r="E1635" s="25">
        <v>16658.2919</v>
      </c>
      <c r="F1635" s="25">
        <v>16295.7096</v>
      </c>
      <c r="G1635" s="25">
        <v>32954.001499999998</v>
      </c>
      <c r="H1635" s="44">
        <v>12717</v>
      </c>
      <c r="I1635" s="44">
        <v>11462</v>
      </c>
      <c r="J1635" s="44">
        <v>3</v>
      </c>
      <c r="K1635" s="44">
        <v>24182</v>
      </c>
      <c r="L1635" s="25">
        <v>4976</v>
      </c>
      <c r="M1635" s="25">
        <v>4437</v>
      </c>
      <c r="N1635" s="25"/>
      <c r="O1635" s="26">
        <v>9413</v>
      </c>
      <c r="P1635" s="27">
        <f>Table1[[#This Row],[Female Voters]]/Table1[[#This Row],[Female Population]]</f>
        <v>0.76340359962115922</v>
      </c>
      <c r="Q1635" s="27">
        <f>Table1[[#This Row],[Male Voters]]/Table1[[#This Row],[Male Population]]</f>
        <v>0.70337532279048465</v>
      </c>
      <c r="R1635" s="27">
        <f>Table1[[#This Row],[Total Voters]]/Table1[[#This Row],[Total Population]]</f>
        <v>0.73381073312143907</v>
      </c>
      <c r="S1635" s="27">
        <f>Table1[[#This Row],[Female Ballots]]/Table1[[#This Row],[Female Population]]</f>
        <v>0.29871009764212381</v>
      </c>
      <c r="T1635" s="27">
        <f>Table1[[#This Row],[Male Ballots]]/Table1[[#This Row],[Male Population]]</f>
        <v>0.27228025712976622</v>
      </c>
      <c r="U1635" s="27">
        <f>Table1[[#This Row],[Total Ballots]]/Table1[[#This Row],[Total Population]]</f>
        <v>0.28564057691142608</v>
      </c>
      <c r="V1635" s="27">
        <f>Table1[[#This Row],[Female Ballots]]/Table1[[#This Row],[Female Voters]]</f>
        <v>0.39128725328300701</v>
      </c>
      <c r="W1635" s="27">
        <f>Table1[[#This Row],[Male Ballots]]/Table1[[#This Row],[Male Voters]]</f>
        <v>0.38710521723957425</v>
      </c>
      <c r="X1635" s="27">
        <f>Table1[[#This Row],[Total Ballots]]/Table1[[#This Row],[Total Voters]]</f>
        <v>0.38925647175585149</v>
      </c>
    </row>
    <row r="1636" spans="1:24" s="12" customFormat="1" hidden="1" x14ac:dyDescent="0.25">
      <c r="A1636" s="22" t="s">
        <v>44</v>
      </c>
      <c r="B1636" s="23">
        <v>2011</v>
      </c>
      <c r="C1636" s="23"/>
      <c r="D1636" s="24" t="s">
        <v>69</v>
      </c>
      <c r="E1636" s="25">
        <v>18900.654589999998</v>
      </c>
      <c r="F1636" s="25">
        <v>17575.527329999997</v>
      </c>
      <c r="G1636" s="25">
        <v>36476.181899999996</v>
      </c>
      <c r="H1636" s="44">
        <v>15318</v>
      </c>
      <c r="I1636" s="44">
        <v>13517</v>
      </c>
      <c r="J1636" s="44">
        <v>5</v>
      </c>
      <c r="K1636" s="44">
        <v>28840</v>
      </c>
      <c r="L1636" s="25">
        <v>8322</v>
      </c>
      <c r="M1636" s="25">
        <v>7322</v>
      </c>
      <c r="N1636" s="25">
        <v>2</v>
      </c>
      <c r="O1636" s="26">
        <v>15646</v>
      </c>
      <c r="P1636" s="27">
        <f>Table1[[#This Row],[Female Voters]]/Table1[[#This Row],[Female Population]]</f>
        <v>0.81044812109864606</v>
      </c>
      <c r="Q1636" s="27">
        <f>Table1[[#This Row],[Male Voters]]/Table1[[#This Row],[Male Population]]</f>
        <v>0.76908076475905107</v>
      </c>
      <c r="R1636" s="27">
        <f>Table1[[#This Row],[Total Voters]]/Table1[[#This Row],[Total Population]]</f>
        <v>0.79065292741069493</v>
      </c>
      <c r="S1636" s="27">
        <f>Table1[[#This Row],[Female Ballots]]/Table1[[#This Row],[Female Population]]</f>
        <v>0.44030221071830089</v>
      </c>
      <c r="T1636" s="27">
        <f>Table1[[#This Row],[Male Ballots]]/Table1[[#This Row],[Male Population]]</f>
        <v>0.41660200928947044</v>
      </c>
      <c r="U1636" s="27">
        <f>Table1[[#This Row],[Total Ballots]]/Table1[[#This Row],[Total Population]]</f>
        <v>0.42893743766531667</v>
      </c>
      <c r="V1636" s="27">
        <f>Table1[[#This Row],[Female Ballots]]/Table1[[#This Row],[Female Voters]]</f>
        <v>0.54328241284763024</v>
      </c>
      <c r="W1636" s="27">
        <f>Table1[[#This Row],[Male Ballots]]/Table1[[#This Row],[Male Voters]]</f>
        <v>0.54168824443293628</v>
      </c>
      <c r="X1636" s="27">
        <f>Table1[[#This Row],[Total Ballots]]/Table1[[#This Row],[Total Voters]]</f>
        <v>0.54251040221914004</v>
      </c>
    </row>
    <row r="1637" spans="1:24" s="12" customFormat="1" hidden="1" x14ac:dyDescent="0.25">
      <c r="A1637" s="22" t="s">
        <v>44</v>
      </c>
      <c r="B1637" s="23">
        <v>2011</v>
      </c>
      <c r="C1637" s="23"/>
      <c r="D1637" s="24" t="s">
        <v>70</v>
      </c>
      <c r="E1637" s="25">
        <v>18969.07128</v>
      </c>
      <c r="F1637" s="25">
        <v>16640.538529999998</v>
      </c>
      <c r="G1637" s="25">
        <v>35609.609799999998</v>
      </c>
      <c r="H1637" s="44">
        <v>16817</v>
      </c>
      <c r="I1637" s="44">
        <v>14259</v>
      </c>
      <c r="J1637" s="44">
        <v>2</v>
      </c>
      <c r="K1637" s="44">
        <v>31078</v>
      </c>
      <c r="L1637" s="25">
        <v>11718</v>
      </c>
      <c r="M1637" s="25">
        <v>10066</v>
      </c>
      <c r="N1637" s="25">
        <v>1</v>
      </c>
      <c r="O1637" s="26">
        <v>21785</v>
      </c>
      <c r="P1637" s="27">
        <f>Table1[[#This Row],[Female Voters]]/Table1[[#This Row],[Female Population]]</f>
        <v>0.88654841092462799</v>
      </c>
      <c r="Q1637" s="27">
        <f>Table1[[#This Row],[Male Voters]]/Table1[[#This Row],[Male Population]]</f>
        <v>0.85688332587875704</v>
      </c>
      <c r="R1637" s="27">
        <f>Table1[[#This Row],[Total Voters]]/Table1[[#This Row],[Total Population]]</f>
        <v>0.87274194169911967</v>
      </c>
      <c r="S1637" s="27">
        <f>Table1[[#This Row],[Female Ballots]]/Table1[[#This Row],[Female Population]]</f>
        <v>0.61774242012337466</v>
      </c>
      <c r="T1637" s="27">
        <f>Table1[[#This Row],[Male Ballots]]/Table1[[#This Row],[Male Population]]</f>
        <v>0.60490830761593151</v>
      </c>
      <c r="U1637" s="27">
        <f>Table1[[#This Row],[Total Ballots]]/Table1[[#This Row],[Total Population]]</f>
        <v>0.61177306132683318</v>
      </c>
      <c r="V1637" s="27">
        <f>Table1[[#This Row],[Female Ballots]]/Table1[[#This Row],[Female Voters]]</f>
        <v>0.69679490991258841</v>
      </c>
      <c r="W1637" s="27">
        <f>Table1[[#This Row],[Male Ballots]]/Table1[[#This Row],[Male Voters]]</f>
        <v>0.70594010800196372</v>
      </c>
      <c r="X1637" s="27">
        <f>Table1[[#This Row],[Total Ballots]]/Table1[[#This Row],[Total Voters]]</f>
        <v>0.70097818392431943</v>
      </c>
    </row>
    <row r="1638" spans="1:24" s="12" customFormat="1" hidden="1" x14ac:dyDescent="0.25">
      <c r="A1638" s="22" t="s">
        <v>44</v>
      </c>
      <c r="B1638" s="23">
        <v>2011</v>
      </c>
      <c r="C1638" s="23"/>
      <c r="D1638" s="24" t="s">
        <v>71</v>
      </c>
      <c r="E1638" s="25">
        <v>18807.474999999999</v>
      </c>
      <c r="F1638" s="25">
        <v>14995.12844</v>
      </c>
      <c r="G1638" s="25">
        <v>33802.603390000004</v>
      </c>
      <c r="H1638" s="44">
        <v>16666</v>
      </c>
      <c r="I1638" s="44">
        <v>14183</v>
      </c>
      <c r="J1638" s="44">
        <v>4</v>
      </c>
      <c r="K1638" s="44">
        <v>30853</v>
      </c>
      <c r="L1638" s="25">
        <v>12956</v>
      </c>
      <c r="M1638" s="25">
        <v>11578</v>
      </c>
      <c r="N1638" s="25"/>
      <c r="O1638" s="26">
        <v>24534</v>
      </c>
      <c r="P1638" s="27">
        <f>Table1[[#This Row],[Female Voters]]/Table1[[#This Row],[Female Population]]</f>
        <v>0.8861370279636156</v>
      </c>
      <c r="Q1638" s="27">
        <f>Table1[[#This Row],[Male Voters]]/Table1[[#This Row],[Male Population]]</f>
        <v>0.94584051458781637</v>
      </c>
      <c r="R1638" s="27">
        <f>Table1[[#This Row],[Total Voters]]/Table1[[#This Row],[Total Population]]</f>
        <v>0.91274034854745534</v>
      </c>
      <c r="S1638" s="27">
        <f>Table1[[#This Row],[Female Ballots]]/Table1[[#This Row],[Female Population]]</f>
        <v>0.68887503505919856</v>
      </c>
      <c r="T1638" s="27">
        <f>Table1[[#This Row],[Male Ballots]]/Table1[[#This Row],[Male Population]]</f>
        <v>0.77211742775842473</v>
      </c>
      <c r="U1638" s="27">
        <f>Table1[[#This Row],[Total Ballots]]/Table1[[#This Row],[Total Population]]</f>
        <v>0.72580208444116523</v>
      </c>
      <c r="V1638" s="27">
        <f>Table1[[#This Row],[Female Ballots]]/Table1[[#This Row],[Female Voters]]</f>
        <v>0.7773910956438258</v>
      </c>
      <c r="W1638" s="27">
        <f>Table1[[#This Row],[Male Ballots]]/Table1[[#This Row],[Male Voters]]</f>
        <v>0.81632940844673196</v>
      </c>
      <c r="X1638" s="27">
        <f>Table1[[#This Row],[Total Ballots]]/Table1[[#This Row],[Total Voters]]</f>
        <v>0.79519009496645388</v>
      </c>
    </row>
    <row r="1639" spans="1:24" s="12" customFormat="1" hidden="1" x14ac:dyDescent="0.25">
      <c r="A1639" s="22" t="s">
        <v>44</v>
      </c>
      <c r="B1639" s="23">
        <v>2011</v>
      </c>
      <c r="C1639" s="23"/>
      <c r="D1639" s="24" t="s">
        <v>453</v>
      </c>
      <c r="E1639" s="25">
        <v>130179.64</v>
      </c>
      <c r="F1639" s="25">
        <v>123920.357</v>
      </c>
      <c r="G1639" s="25">
        <v>254099.99799999999</v>
      </c>
      <c r="H1639" s="44">
        <v>81439</v>
      </c>
      <c r="I1639" s="44">
        <v>71071</v>
      </c>
      <c r="J1639" s="44">
        <v>22</v>
      </c>
      <c r="K1639" s="44">
        <v>152532</v>
      </c>
      <c r="L1639" s="25">
        <v>43045</v>
      </c>
      <c r="M1639" s="25">
        <v>37790</v>
      </c>
      <c r="N1639" s="25">
        <v>5</v>
      </c>
      <c r="O1639" s="26">
        <v>80840</v>
      </c>
      <c r="P1639" s="27">
        <f>Table1[[#This Row],[Female Voters]]/Table1[[#This Row],[Female Population]]</f>
        <v>0.62558937787813829</v>
      </c>
      <c r="Q1639" s="27">
        <f>Table1[[#This Row],[Male Voters]]/Table1[[#This Row],[Male Population]]</f>
        <v>0.57352158854739255</v>
      </c>
      <c r="R1639" s="27">
        <f>Table1[[#This Row],[Total Voters]]/Table1[[#This Row],[Total Population]]</f>
        <v>0.6002833577354062</v>
      </c>
      <c r="S1639" s="27">
        <f>Table1[[#This Row],[Female Ballots]]/Table1[[#This Row],[Female Population]]</f>
        <v>0.33065846548661526</v>
      </c>
      <c r="T1639" s="27">
        <f>Table1[[#This Row],[Male Ballots]]/Table1[[#This Row],[Male Population]]</f>
        <v>0.30495393101554735</v>
      </c>
      <c r="U1639" s="27">
        <f>Table1[[#This Row],[Total Ballots]]/Table1[[#This Row],[Total Population]]</f>
        <v>0.31814246610108199</v>
      </c>
      <c r="V1639" s="27">
        <f>Table1[[#This Row],[Female Ballots]]/Table1[[#This Row],[Female Voters]]</f>
        <v>0.52855511487125328</v>
      </c>
      <c r="W1639" s="27">
        <f>Table1[[#This Row],[Male Ballots]]/Table1[[#This Row],[Male Voters]]</f>
        <v>0.53172179932743313</v>
      </c>
      <c r="X1639" s="27">
        <f>Table1[[#This Row],[Total Ballots]]/Table1[[#This Row],[Total Voters]]</f>
        <v>0.52998715023732723</v>
      </c>
    </row>
    <row r="1640" spans="1:24" s="12" customFormat="1" hidden="1" x14ac:dyDescent="0.25">
      <c r="A1640" s="22" t="s">
        <v>27</v>
      </c>
      <c r="B1640" s="23">
        <v>2011</v>
      </c>
      <c r="C1640" s="23"/>
      <c r="D1640" s="24" t="s">
        <v>66</v>
      </c>
      <c r="E1640" s="25">
        <v>76.527097999999995</v>
      </c>
      <c r="F1640" s="25">
        <v>103.109866</v>
      </c>
      <c r="G1640" s="25">
        <v>179.636965</v>
      </c>
      <c r="H1640" s="44">
        <v>79</v>
      </c>
      <c r="I1640" s="44">
        <v>108</v>
      </c>
      <c r="J1640" s="44"/>
      <c r="K1640" s="44">
        <v>187</v>
      </c>
      <c r="L1640" s="25">
        <v>12</v>
      </c>
      <c r="M1640" s="25">
        <v>22</v>
      </c>
      <c r="N1640" s="25"/>
      <c r="O1640" s="26">
        <v>34</v>
      </c>
      <c r="P1640" s="27">
        <f>Table1[[#This Row],[Female Voters]]/Table1[[#This Row],[Female Population]]</f>
        <v>1.0323140699781925</v>
      </c>
      <c r="Q1640" s="27">
        <f>Table1[[#This Row],[Male Voters]]/Table1[[#This Row],[Male Population]]</f>
        <v>1.0474264412292031</v>
      </c>
      <c r="R1640" s="27">
        <f>Table1[[#This Row],[Total Voters]]/Table1[[#This Row],[Total Population]]</f>
        <v>1.0409884179461615</v>
      </c>
      <c r="S1640" s="27">
        <f>Table1[[#This Row],[Female Ballots]]/Table1[[#This Row],[Female Population]]</f>
        <v>0.15680720050301661</v>
      </c>
      <c r="T1640" s="27">
        <f>Table1[[#This Row],[Male Ballots]]/Table1[[#This Row],[Male Population]]</f>
        <v>0.2133646454355784</v>
      </c>
      <c r="U1640" s="27">
        <f>Table1[[#This Row],[Total Ballots]]/Table1[[#This Row],[Total Population]]</f>
        <v>0.18927062144475665</v>
      </c>
      <c r="V1640" s="27">
        <f>Table1[[#This Row],[Female Ballots]]/Table1[[#This Row],[Female Voters]]</f>
        <v>0.15189873417721519</v>
      </c>
      <c r="W1640" s="27">
        <f>Table1[[#This Row],[Male Ballots]]/Table1[[#This Row],[Male Voters]]</f>
        <v>0.20370370370370369</v>
      </c>
      <c r="X1640" s="27">
        <f>Table1[[#This Row],[Total Ballots]]/Table1[[#This Row],[Total Voters]]</f>
        <v>0.18181818181818182</v>
      </c>
    </row>
    <row r="1641" spans="1:24" s="12" customFormat="1" hidden="1" x14ac:dyDescent="0.25">
      <c r="A1641" s="22" t="s">
        <v>27</v>
      </c>
      <c r="B1641" s="23">
        <v>2011</v>
      </c>
      <c r="C1641" s="23"/>
      <c r="D1641" s="24" t="s">
        <v>67</v>
      </c>
      <c r="E1641" s="25">
        <v>136.95106200000001</v>
      </c>
      <c r="F1641" s="25">
        <v>166.64988600000001</v>
      </c>
      <c r="G1641" s="25">
        <v>303.60094800000002</v>
      </c>
      <c r="H1641" s="44">
        <v>109</v>
      </c>
      <c r="I1641" s="44">
        <v>107</v>
      </c>
      <c r="J1641" s="44"/>
      <c r="K1641" s="44">
        <v>216</v>
      </c>
      <c r="L1641" s="25">
        <v>25</v>
      </c>
      <c r="M1641" s="25">
        <v>25</v>
      </c>
      <c r="N1641" s="25"/>
      <c r="O1641" s="26">
        <v>50</v>
      </c>
      <c r="P1641" s="27">
        <f>Table1[[#This Row],[Female Voters]]/Table1[[#This Row],[Female Population]]</f>
        <v>0.79590474442615122</v>
      </c>
      <c r="Q1641" s="27">
        <f>Table1[[#This Row],[Male Voters]]/Table1[[#This Row],[Male Population]]</f>
        <v>0.64206464563678123</v>
      </c>
      <c r="R1641" s="27">
        <f>Table1[[#This Row],[Total Voters]]/Table1[[#This Row],[Total Population]]</f>
        <v>0.7114602290372295</v>
      </c>
      <c r="S1641" s="27">
        <f>Table1[[#This Row],[Female Ballots]]/Table1[[#This Row],[Female Population]]</f>
        <v>0.18254695973076865</v>
      </c>
      <c r="T1641" s="27">
        <f>Table1[[#This Row],[Male Ballots]]/Table1[[#This Row],[Male Population]]</f>
        <v>0.15001510412074329</v>
      </c>
      <c r="U1641" s="27">
        <f>Table1[[#This Row],[Total Ballots]]/Table1[[#This Row],[Total Population]]</f>
        <v>0.16468986783269199</v>
      </c>
      <c r="V1641" s="27">
        <f>Table1[[#This Row],[Female Ballots]]/Table1[[#This Row],[Female Voters]]</f>
        <v>0.22935779816513763</v>
      </c>
      <c r="W1641" s="27">
        <f>Table1[[#This Row],[Male Ballots]]/Table1[[#This Row],[Male Voters]]</f>
        <v>0.23364485981308411</v>
      </c>
      <c r="X1641" s="27">
        <f>Table1[[#This Row],[Total Ballots]]/Table1[[#This Row],[Total Voters]]</f>
        <v>0.23148148148148148</v>
      </c>
    </row>
    <row r="1642" spans="1:24" s="12" customFormat="1" hidden="1" x14ac:dyDescent="0.25">
      <c r="A1642" s="22" t="s">
        <v>27</v>
      </c>
      <c r="B1642" s="23">
        <v>2011</v>
      </c>
      <c r="C1642" s="23"/>
      <c r="D1642" s="24" t="s">
        <v>68</v>
      </c>
      <c r="E1642" s="25">
        <v>200.310181</v>
      </c>
      <c r="F1642" s="25">
        <v>177.68249400000002</v>
      </c>
      <c r="G1642" s="25">
        <v>377.99267500000002</v>
      </c>
      <c r="H1642" s="44">
        <v>167</v>
      </c>
      <c r="I1642" s="44">
        <v>145</v>
      </c>
      <c r="J1642" s="44"/>
      <c r="K1642" s="44">
        <v>312</v>
      </c>
      <c r="L1642" s="25">
        <v>54</v>
      </c>
      <c r="M1642" s="25">
        <v>50</v>
      </c>
      <c r="N1642" s="25"/>
      <c r="O1642" s="26">
        <v>104</v>
      </c>
      <c r="P1642" s="27">
        <f>Table1[[#This Row],[Female Voters]]/Table1[[#This Row],[Female Population]]</f>
        <v>0.83370699964571449</v>
      </c>
      <c r="Q1642" s="27">
        <f>Table1[[#This Row],[Male Voters]]/Table1[[#This Row],[Male Population]]</f>
        <v>0.81606238597709002</v>
      </c>
      <c r="R1642" s="27">
        <f>Table1[[#This Row],[Total Voters]]/Table1[[#This Row],[Total Population]]</f>
        <v>0.82541282049976228</v>
      </c>
      <c r="S1642" s="27">
        <f>Table1[[#This Row],[Female Ballots]]/Table1[[#This Row],[Female Population]]</f>
        <v>0.26958190407705734</v>
      </c>
      <c r="T1642" s="27">
        <f>Table1[[#This Row],[Male Ballots]]/Table1[[#This Row],[Male Population]]</f>
        <v>0.2814008227507207</v>
      </c>
      <c r="U1642" s="27">
        <f>Table1[[#This Row],[Total Ballots]]/Table1[[#This Row],[Total Population]]</f>
        <v>0.27513760683325411</v>
      </c>
      <c r="V1642" s="27">
        <f>Table1[[#This Row],[Female Ballots]]/Table1[[#This Row],[Female Voters]]</f>
        <v>0.32335329341317365</v>
      </c>
      <c r="W1642" s="27">
        <f>Table1[[#This Row],[Male Ballots]]/Table1[[#This Row],[Male Voters]]</f>
        <v>0.34482758620689657</v>
      </c>
      <c r="X1642" s="27">
        <f>Table1[[#This Row],[Total Ballots]]/Table1[[#This Row],[Total Voters]]</f>
        <v>0.33333333333333331</v>
      </c>
    </row>
    <row r="1643" spans="1:24" s="12" customFormat="1" hidden="1" x14ac:dyDescent="0.25">
      <c r="A1643" s="22" t="s">
        <v>27</v>
      </c>
      <c r="B1643" s="23">
        <v>2011</v>
      </c>
      <c r="C1643" s="23"/>
      <c r="D1643" s="24" t="s">
        <v>69</v>
      </c>
      <c r="E1643" s="25">
        <v>265.88526400000001</v>
      </c>
      <c r="F1643" s="25">
        <v>275.27486199999998</v>
      </c>
      <c r="G1643" s="25">
        <v>541.16012599999999</v>
      </c>
      <c r="H1643" s="44">
        <v>222</v>
      </c>
      <c r="I1643" s="44">
        <v>210</v>
      </c>
      <c r="J1643" s="44"/>
      <c r="K1643" s="44">
        <v>432</v>
      </c>
      <c r="L1643" s="25">
        <v>110</v>
      </c>
      <c r="M1643" s="25">
        <v>98</v>
      </c>
      <c r="N1643" s="25"/>
      <c r="O1643" s="26">
        <v>208</v>
      </c>
      <c r="P1643" s="27">
        <f>Table1[[#This Row],[Female Voters]]/Table1[[#This Row],[Female Population]]</f>
        <v>0.83494661065533893</v>
      </c>
      <c r="Q1643" s="27">
        <f>Table1[[#This Row],[Male Voters]]/Table1[[#This Row],[Male Population]]</f>
        <v>0.76287387258775563</v>
      </c>
      <c r="R1643" s="27">
        <f>Table1[[#This Row],[Total Voters]]/Table1[[#This Row],[Total Population]]</f>
        <v>0.79828497933345521</v>
      </c>
      <c r="S1643" s="27">
        <f>Table1[[#This Row],[Female Ballots]]/Table1[[#This Row],[Female Population]]</f>
        <v>0.4137122845589517</v>
      </c>
      <c r="T1643" s="27">
        <f>Table1[[#This Row],[Male Ballots]]/Table1[[#This Row],[Male Population]]</f>
        <v>0.35600780720761926</v>
      </c>
      <c r="U1643" s="27">
        <f>Table1[[#This Row],[Total Ballots]]/Table1[[#This Row],[Total Population]]</f>
        <v>0.38435943449388582</v>
      </c>
      <c r="V1643" s="27">
        <f>Table1[[#This Row],[Female Ballots]]/Table1[[#This Row],[Female Voters]]</f>
        <v>0.49549549549549549</v>
      </c>
      <c r="W1643" s="27">
        <f>Table1[[#This Row],[Male Ballots]]/Table1[[#This Row],[Male Voters]]</f>
        <v>0.46666666666666667</v>
      </c>
      <c r="X1643" s="27">
        <f>Table1[[#This Row],[Total Ballots]]/Table1[[#This Row],[Total Voters]]</f>
        <v>0.48148148148148145</v>
      </c>
    </row>
    <row r="1644" spans="1:24" s="12" customFormat="1" hidden="1" x14ac:dyDescent="0.25">
      <c r="A1644" s="22" t="s">
        <v>27</v>
      </c>
      <c r="B1644" s="23">
        <v>2011</v>
      </c>
      <c r="C1644" s="23"/>
      <c r="D1644" s="24" t="s">
        <v>70</v>
      </c>
      <c r="E1644" s="25">
        <v>411.94876099999999</v>
      </c>
      <c r="F1644" s="25">
        <v>402.08498700000001</v>
      </c>
      <c r="G1644" s="25">
        <v>814.03374899999994</v>
      </c>
      <c r="H1644" s="44">
        <v>353</v>
      </c>
      <c r="I1644" s="44">
        <v>320</v>
      </c>
      <c r="J1644" s="44"/>
      <c r="K1644" s="44">
        <v>673</v>
      </c>
      <c r="L1644" s="25">
        <v>248</v>
      </c>
      <c r="M1644" s="25">
        <v>217</v>
      </c>
      <c r="N1644" s="25"/>
      <c r="O1644" s="26">
        <v>465</v>
      </c>
      <c r="P1644" s="27">
        <f>Table1[[#This Row],[Female Voters]]/Table1[[#This Row],[Female Population]]</f>
        <v>0.85690268649697432</v>
      </c>
      <c r="Q1644" s="27">
        <f>Table1[[#This Row],[Male Voters]]/Table1[[#This Row],[Male Population]]</f>
        <v>0.79585164914401541</v>
      </c>
      <c r="R1644" s="27">
        <f>Table1[[#This Row],[Total Voters]]/Table1[[#This Row],[Total Population]]</f>
        <v>0.82674704927989418</v>
      </c>
      <c r="S1644" s="27">
        <f>Table1[[#This Row],[Female Ballots]]/Table1[[#This Row],[Female Population]]</f>
        <v>0.60201661827549469</v>
      </c>
      <c r="T1644" s="27">
        <f>Table1[[#This Row],[Male Ballots]]/Table1[[#This Row],[Male Population]]</f>
        <v>0.53968689957578542</v>
      </c>
      <c r="U1644" s="27">
        <f>Table1[[#This Row],[Total Ballots]]/Table1[[#This Row],[Total Population]]</f>
        <v>0.57122938768967435</v>
      </c>
      <c r="V1644" s="27">
        <f>Table1[[#This Row],[Female Ballots]]/Table1[[#This Row],[Female Voters]]</f>
        <v>0.7025495750708215</v>
      </c>
      <c r="W1644" s="27">
        <f>Table1[[#This Row],[Male Ballots]]/Table1[[#This Row],[Male Voters]]</f>
        <v>0.67812499999999998</v>
      </c>
      <c r="X1644" s="27">
        <f>Table1[[#This Row],[Total Ballots]]/Table1[[#This Row],[Total Voters]]</f>
        <v>0.69093610698365526</v>
      </c>
    </row>
    <row r="1645" spans="1:24" s="12" customFormat="1" hidden="1" x14ac:dyDescent="0.25">
      <c r="A1645" s="22" t="s">
        <v>27</v>
      </c>
      <c r="B1645" s="23">
        <v>2011</v>
      </c>
      <c r="C1645" s="23"/>
      <c r="D1645" s="24" t="s">
        <v>71</v>
      </c>
      <c r="E1645" s="25">
        <v>539.71560899999997</v>
      </c>
      <c r="F1645" s="25">
        <v>517.35777499999995</v>
      </c>
      <c r="G1645" s="25">
        <v>1057.073384</v>
      </c>
      <c r="H1645" s="44">
        <v>487</v>
      </c>
      <c r="I1645" s="44">
        <v>495</v>
      </c>
      <c r="J1645" s="44"/>
      <c r="K1645" s="44">
        <v>982</v>
      </c>
      <c r="L1645" s="25">
        <v>368</v>
      </c>
      <c r="M1645" s="25">
        <v>387</v>
      </c>
      <c r="N1645" s="25"/>
      <c r="O1645" s="26">
        <v>755</v>
      </c>
      <c r="P1645" s="27">
        <f>Table1[[#This Row],[Female Voters]]/Table1[[#This Row],[Female Population]]</f>
        <v>0.90232706239926452</v>
      </c>
      <c r="Q1645" s="27">
        <f>Table1[[#This Row],[Male Voters]]/Table1[[#This Row],[Male Population]]</f>
        <v>0.95678469314586034</v>
      </c>
      <c r="R1645" s="27">
        <f>Table1[[#This Row],[Total Voters]]/Table1[[#This Row],[Total Population]]</f>
        <v>0.92897996947390737</v>
      </c>
      <c r="S1645" s="27">
        <f>Table1[[#This Row],[Female Ballots]]/Table1[[#This Row],[Female Population]]</f>
        <v>0.68184057281915678</v>
      </c>
      <c r="T1645" s="27">
        <f>Table1[[#This Row],[Male Ballots]]/Table1[[#This Row],[Male Population]]</f>
        <v>0.74803166918676356</v>
      </c>
      <c r="U1645" s="27">
        <f>Table1[[#This Row],[Total Ballots]]/Table1[[#This Row],[Total Population]]</f>
        <v>0.71423612724317731</v>
      </c>
      <c r="V1645" s="27">
        <f>Table1[[#This Row],[Female Ballots]]/Table1[[#This Row],[Female Voters]]</f>
        <v>0.75564681724845995</v>
      </c>
      <c r="W1645" s="27">
        <f>Table1[[#This Row],[Male Ballots]]/Table1[[#This Row],[Male Voters]]</f>
        <v>0.78181818181818186</v>
      </c>
      <c r="X1645" s="27">
        <f>Table1[[#This Row],[Total Ballots]]/Table1[[#This Row],[Total Voters]]</f>
        <v>0.76883910386965382</v>
      </c>
    </row>
    <row r="1646" spans="1:24" s="12" customFormat="1" hidden="1" x14ac:dyDescent="0.25">
      <c r="A1646" s="22" t="s">
        <v>27</v>
      </c>
      <c r="B1646" s="23">
        <v>2011</v>
      </c>
      <c r="C1646" s="23"/>
      <c r="D1646" s="24" t="s">
        <v>453</v>
      </c>
      <c r="E1646" s="25">
        <v>1992.6672100000001</v>
      </c>
      <c r="F1646" s="25">
        <v>2007.3323</v>
      </c>
      <c r="G1646" s="25">
        <v>3999.9994999999999</v>
      </c>
      <c r="H1646" s="44">
        <v>1417</v>
      </c>
      <c r="I1646" s="44">
        <v>1385</v>
      </c>
      <c r="J1646" s="44"/>
      <c r="K1646" s="44">
        <v>2802</v>
      </c>
      <c r="L1646" s="25">
        <v>817</v>
      </c>
      <c r="M1646" s="25">
        <v>799</v>
      </c>
      <c r="N1646" s="25"/>
      <c r="O1646" s="26">
        <v>1616</v>
      </c>
      <c r="P1646" s="27">
        <f>Table1[[#This Row],[Female Voters]]/Table1[[#This Row],[Female Population]]</f>
        <v>0.7111071998821118</v>
      </c>
      <c r="Q1646" s="27">
        <f>Table1[[#This Row],[Male Voters]]/Table1[[#This Row],[Male Population]]</f>
        <v>0.6899704647805448</v>
      </c>
      <c r="R1646" s="27">
        <f>Table1[[#This Row],[Total Voters]]/Table1[[#This Row],[Total Population]]</f>
        <v>0.70050008756251092</v>
      </c>
      <c r="S1646" s="27">
        <f>Table1[[#This Row],[Female Ballots]]/Table1[[#This Row],[Female Population]]</f>
        <v>0.41000323380641163</v>
      </c>
      <c r="T1646" s="27">
        <f>Table1[[#This Row],[Male Ballots]]/Table1[[#This Row],[Male Population]]</f>
        <v>0.39804072300336124</v>
      </c>
      <c r="U1646" s="27">
        <f>Table1[[#This Row],[Total Ballots]]/Table1[[#This Row],[Total Population]]</f>
        <v>0.40400005050000631</v>
      </c>
      <c r="V1646" s="27">
        <f>Table1[[#This Row],[Female Ballots]]/Table1[[#This Row],[Female Voters]]</f>
        <v>0.57657021877205361</v>
      </c>
      <c r="W1646" s="27">
        <f>Table1[[#This Row],[Male Ballots]]/Table1[[#This Row],[Male Voters]]</f>
        <v>0.57689530685920576</v>
      </c>
      <c r="X1646" s="27">
        <f>Table1[[#This Row],[Total Ballots]]/Table1[[#This Row],[Total Voters]]</f>
        <v>0.57673090649536041</v>
      </c>
    </row>
    <row r="1647" spans="1:24" s="12" customFormat="1" hidden="1" x14ac:dyDescent="0.25">
      <c r="A1647" s="22" t="s">
        <v>46</v>
      </c>
      <c r="B1647" s="23">
        <v>2011</v>
      </c>
      <c r="C1647" s="23"/>
      <c r="D1647" s="24" t="s">
        <v>66</v>
      </c>
      <c r="E1647" s="25">
        <v>3558.7835599999999</v>
      </c>
      <c r="F1647" s="25">
        <v>3948.7954399999999</v>
      </c>
      <c r="G1647" s="25">
        <v>7507.5789999999997</v>
      </c>
      <c r="H1647" s="44">
        <v>1394</v>
      </c>
      <c r="I1647" s="44">
        <v>1313</v>
      </c>
      <c r="J1647" s="44">
        <v>10</v>
      </c>
      <c r="K1647" s="44">
        <v>2717</v>
      </c>
      <c r="L1647" s="25">
        <v>257</v>
      </c>
      <c r="M1647" s="25">
        <v>281</v>
      </c>
      <c r="N1647" s="25">
        <v>3</v>
      </c>
      <c r="O1647" s="26">
        <v>541</v>
      </c>
      <c r="P1647" s="27">
        <f>Table1[[#This Row],[Female Voters]]/Table1[[#This Row],[Female Population]]</f>
        <v>0.39170687862793208</v>
      </c>
      <c r="Q1647" s="27">
        <f>Table1[[#This Row],[Male Voters]]/Table1[[#This Row],[Male Population]]</f>
        <v>0.33250646176799681</v>
      </c>
      <c r="R1647" s="27">
        <f>Table1[[#This Row],[Total Voters]]/Table1[[#This Row],[Total Population]]</f>
        <v>0.36190095368959824</v>
      </c>
      <c r="S1647" s="27">
        <f>Table1[[#This Row],[Female Ballots]]/Table1[[#This Row],[Female Population]]</f>
        <v>7.221568709281101E-2</v>
      </c>
      <c r="T1647" s="27">
        <f>Table1[[#This Row],[Male Ballots]]/Table1[[#This Row],[Male Population]]</f>
        <v>7.1160941170454753E-2</v>
      </c>
      <c r="U1647" s="27">
        <f>Table1[[#This Row],[Total Ballots]]/Table1[[#This Row],[Total Population]]</f>
        <v>7.206051378213936E-2</v>
      </c>
      <c r="V1647" s="27">
        <f>Table1[[#This Row],[Female Ballots]]/Table1[[#This Row],[Female Voters]]</f>
        <v>0.18436154949784792</v>
      </c>
      <c r="W1647" s="27">
        <f>Table1[[#This Row],[Male Ballots]]/Table1[[#This Row],[Male Voters]]</f>
        <v>0.21401370906321401</v>
      </c>
      <c r="X1647" s="27">
        <f>Table1[[#This Row],[Total Ballots]]/Table1[[#This Row],[Total Voters]]</f>
        <v>0.19911667280088333</v>
      </c>
    </row>
    <row r="1648" spans="1:24" s="12" customFormat="1" hidden="1" x14ac:dyDescent="0.25">
      <c r="A1648" s="22" t="s">
        <v>46</v>
      </c>
      <c r="B1648" s="23">
        <v>2011</v>
      </c>
      <c r="C1648" s="23"/>
      <c r="D1648" s="24" t="s">
        <v>67</v>
      </c>
      <c r="E1648" s="25">
        <v>3005.1990100000003</v>
      </c>
      <c r="F1648" s="25">
        <v>4014.79556</v>
      </c>
      <c r="G1648" s="25">
        <v>7019.9945699999998</v>
      </c>
      <c r="H1648" s="44">
        <v>2333</v>
      </c>
      <c r="I1648" s="44">
        <v>2015</v>
      </c>
      <c r="J1648" s="44">
        <v>20</v>
      </c>
      <c r="K1648" s="44">
        <v>4368</v>
      </c>
      <c r="L1648" s="25">
        <v>556</v>
      </c>
      <c r="M1648" s="25">
        <v>477</v>
      </c>
      <c r="N1648" s="25">
        <v>1</v>
      </c>
      <c r="O1648" s="26">
        <v>1034</v>
      </c>
      <c r="P1648" s="27">
        <f>Table1[[#This Row],[Female Voters]]/Table1[[#This Row],[Female Population]]</f>
        <v>0.77632129926729876</v>
      </c>
      <c r="Q1648" s="27">
        <f>Table1[[#This Row],[Male Voters]]/Table1[[#This Row],[Male Population]]</f>
        <v>0.50189355096327748</v>
      </c>
      <c r="R1648" s="27">
        <f>Table1[[#This Row],[Total Voters]]/Table1[[#This Row],[Total Population]]</f>
        <v>0.62222270351414244</v>
      </c>
      <c r="S1648" s="27">
        <f>Table1[[#This Row],[Female Ballots]]/Table1[[#This Row],[Female Population]]</f>
        <v>0.18501270569765027</v>
      </c>
      <c r="T1648" s="27">
        <f>Table1[[#This Row],[Male Ballots]]/Table1[[#This Row],[Male Population]]</f>
        <v>0.11881053290793218</v>
      </c>
      <c r="U1648" s="27">
        <f>Table1[[#This Row],[Total Ballots]]/Table1[[#This Row],[Total Population]]</f>
        <v>0.14729356122564635</v>
      </c>
      <c r="V1648" s="27">
        <f>Table1[[#This Row],[Female Ballots]]/Table1[[#This Row],[Female Voters]]</f>
        <v>0.23831975996570939</v>
      </c>
      <c r="W1648" s="27">
        <f>Table1[[#This Row],[Male Ballots]]/Table1[[#This Row],[Male Voters]]</f>
        <v>0.23672456575682382</v>
      </c>
      <c r="X1648" s="27">
        <f>Table1[[#This Row],[Total Ballots]]/Table1[[#This Row],[Total Voters]]</f>
        <v>0.23672161172161171</v>
      </c>
    </row>
    <row r="1649" spans="1:24" s="12" customFormat="1" hidden="1" x14ac:dyDescent="0.25">
      <c r="A1649" s="22" t="s">
        <v>46</v>
      </c>
      <c r="B1649" s="23">
        <v>2011</v>
      </c>
      <c r="C1649" s="23"/>
      <c r="D1649" s="24" t="s">
        <v>68</v>
      </c>
      <c r="E1649" s="25">
        <v>3185.3127299999996</v>
      </c>
      <c r="F1649" s="25">
        <v>3522.9742799999999</v>
      </c>
      <c r="G1649" s="25">
        <v>6708.28701</v>
      </c>
      <c r="H1649" s="44">
        <v>2154</v>
      </c>
      <c r="I1649" s="44">
        <v>1935</v>
      </c>
      <c r="J1649" s="44">
        <v>6</v>
      </c>
      <c r="K1649" s="44">
        <v>4095</v>
      </c>
      <c r="L1649" s="25">
        <v>801</v>
      </c>
      <c r="M1649" s="25">
        <v>712</v>
      </c>
      <c r="N1649" s="25">
        <v>3</v>
      </c>
      <c r="O1649" s="26">
        <v>1516</v>
      </c>
      <c r="P1649" s="27">
        <f>Table1[[#This Row],[Female Voters]]/Table1[[#This Row],[Female Population]]</f>
        <v>0.67622873563187003</v>
      </c>
      <c r="Q1649" s="27">
        <f>Table1[[#This Row],[Male Voters]]/Table1[[#This Row],[Male Population]]</f>
        <v>0.54925181003592227</v>
      </c>
      <c r="R1649" s="27">
        <f>Table1[[#This Row],[Total Voters]]/Table1[[#This Row],[Total Population]]</f>
        <v>0.61043899789851119</v>
      </c>
      <c r="S1649" s="27">
        <f>Table1[[#This Row],[Female Ballots]]/Table1[[#This Row],[Female Population]]</f>
        <v>0.25146667467090433</v>
      </c>
      <c r="T1649" s="27">
        <f>Table1[[#This Row],[Male Ballots]]/Table1[[#This Row],[Male Population]]</f>
        <v>0.20210195800804995</v>
      </c>
      <c r="U1649" s="27">
        <f>Table1[[#This Row],[Total Ballots]]/Table1[[#This Row],[Total Population]]</f>
        <v>0.22598913817195188</v>
      </c>
      <c r="V1649" s="27">
        <f>Table1[[#This Row],[Female Ballots]]/Table1[[#This Row],[Female Voters]]</f>
        <v>0.37186629526462395</v>
      </c>
      <c r="W1649" s="27">
        <f>Table1[[#This Row],[Male Ballots]]/Table1[[#This Row],[Male Voters]]</f>
        <v>0.36795865633074937</v>
      </c>
      <c r="X1649" s="27">
        <f>Table1[[#This Row],[Total Ballots]]/Table1[[#This Row],[Total Voters]]</f>
        <v>0.37020757020757022</v>
      </c>
    </row>
    <row r="1650" spans="1:24" s="12" customFormat="1" hidden="1" x14ac:dyDescent="0.25">
      <c r="A1650" s="22" t="s">
        <v>46</v>
      </c>
      <c r="B1650" s="23">
        <v>2011</v>
      </c>
      <c r="C1650" s="23"/>
      <c r="D1650" s="24" t="s">
        <v>69</v>
      </c>
      <c r="E1650" s="25">
        <v>3805.4727499999999</v>
      </c>
      <c r="F1650" s="25">
        <v>3861</v>
      </c>
      <c r="G1650" s="25">
        <v>7666.4727600000006</v>
      </c>
      <c r="H1650" s="44">
        <v>2970</v>
      </c>
      <c r="I1650" s="44">
        <v>2655</v>
      </c>
      <c r="J1650" s="44">
        <v>9</v>
      </c>
      <c r="K1650" s="44">
        <v>5634</v>
      </c>
      <c r="L1650" s="25">
        <v>1568</v>
      </c>
      <c r="M1650" s="25">
        <v>1361</v>
      </c>
      <c r="N1650" s="25">
        <v>7</v>
      </c>
      <c r="O1650" s="26">
        <v>2936</v>
      </c>
      <c r="P1650" s="27">
        <f>Table1[[#This Row],[Female Voters]]/Table1[[#This Row],[Female Population]]</f>
        <v>0.78045493822022505</v>
      </c>
      <c r="Q1650" s="27">
        <f>Table1[[#This Row],[Male Voters]]/Table1[[#This Row],[Male Population]]</f>
        <v>0.68764568764568768</v>
      </c>
      <c r="R1650" s="27">
        <f>Table1[[#This Row],[Total Voters]]/Table1[[#This Row],[Total Population]]</f>
        <v>0.73488815213634173</v>
      </c>
      <c r="S1650" s="27">
        <f>Table1[[#This Row],[Female Ballots]]/Table1[[#This Row],[Female Population]]</f>
        <v>0.41203816266980231</v>
      </c>
      <c r="T1650" s="27">
        <f>Table1[[#This Row],[Male Ballots]]/Table1[[#This Row],[Male Population]]</f>
        <v>0.35249935249935249</v>
      </c>
      <c r="U1650" s="27">
        <f>Table1[[#This Row],[Total Ballots]]/Table1[[#This Row],[Total Population]]</f>
        <v>0.38296620778706059</v>
      </c>
      <c r="V1650" s="27">
        <f>Table1[[#This Row],[Female Ballots]]/Table1[[#This Row],[Female Voters]]</f>
        <v>0.52794612794612794</v>
      </c>
      <c r="W1650" s="27">
        <f>Table1[[#This Row],[Male Ballots]]/Table1[[#This Row],[Male Voters]]</f>
        <v>0.51261770244821092</v>
      </c>
      <c r="X1650" s="27">
        <f>Table1[[#This Row],[Total Ballots]]/Table1[[#This Row],[Total Voters]]</f>
        <v>0.52112176073837413</v>
      </c>
    </row>
    <row r="1651" spans="1:24" s="12" customFormat="1" hidden="1" x14ac:dyDescent="0.25">
      <c r="A1651" s="22" t="s">
        <v>46</v>
      </c>
      <c r="B1651" s="23">
        <v>2011</v>
      </c>
      <c r="C1651" s="23"/>
      <c r="D1651" s="24" t="s">
        <v>70</v>
      </c>
      <c r="E1651" s="25">
        <v>3717.9075199999997</v>
      </c>
      <c r="F1651" s="25">
        <v>3717.7438999999999</v>
      </c>
      <c r="G1651" s="25">
        <v>7435.6514100000004</v>
      </c>
      <c r="H1651" s="44">
        <v>3156</v>
      </c>
      <c r="I1651" s="44">
        <v>2958</v>
      </c>
      <c r="J1651" s="44">
        <v>9</v>
      </c>
      <c r="K1651" s="44">
        <v>6123</v>
      </c>
      <c r="L1651" s="25">
        <v>2187</v>
      </c>
      <c r="M1651" s="25">
        <v>2041</v>
      </c>
      <c r="N1651" s="25">
        <v>7</v>
      </c>
      <c r="O1651" s="26">
        <v>4235</v>
      </c>
      <c r="P1651" s="27">
        <f>Table1[[#This Row],[Female Voters]]/Table1[[#This Row],[Female Population]]</f>
        <v>0.84886457853583197</v>
      </c>
      <c r="Q1651" s="27">
        <f>Table1[[#This Row],[Male Voters]]/Table1[[#This Row],[Male Population]]</f>
        <v>0.7956438311955808</v>
      </c>
      <c r="R1651" s="27">
        <f>Table1[[#This Row],[Total Voters]]/Table1[[#This Row],[Total Population]]</f>
        <v>0.82346517640207662</v>
      </c>
      <c r="S1651" s="27">
        <f>Table1[[#This Row],[Female Ballots]]/Table1[[#This Row],[Female Population]]</f>
        <v>0.58823410432758694</v>
      </c>
      <c r="T1651" s="27">
        <f>Table1[[#This Row],[Male Ballots]]/Table1[[#This Row],[Male Population]]</f>
        <v>0.54898886391824897</v>
      </c>
      <c r="U1651" s="27">
        <f>Table1[[#This Row],[Total Ballots]]/Table1[[#This Row],[Total Population]]</f>
        <v>0.56955332713748075</v>
      </c>
      <c r="V1651" s="27">
        <f>Table1[[#This Row],[Female Ballots]]/Table1[[#This Row],[Female Voters]]</f>
        <v>0.69296577946768056</v>
      </c>
      <c r="W1651" s="27">
        <f>Table1[[#This Row],[Male Ballots]]/Table1[[#This Row],[Male Voters]]</f>
        <v>0.68999323867478024</v>
      </c>
      <c r="X1651" s="27">
        <f>Table1[[#This Row],[Total Ballots]]/Table1[[#This Row],[Total Voters]]</f>
        <v>0.69165441776906744</v>
      </c>
    </row>
    <row r="1652" spans="1:24" s="12" customFormat="1" hidden="1" x14ac:dyDescent="0.25">
      <c r="A1652" s="22" t="s">
        <v>46</v>
      </c>
      <c r="B1652" s="23">
        <v>2011</v>
      </c>
      <c r="C1652" s="23"/>
      <c r="D1652" s="24" t="s">
        <v>71</v>
      </c>
      <c r="E1652" s="25">
        <v>5112.1600610000005</v>
      </c>
      <c r="F1652" s="25">
        <v>3962.7466969999996</v>
      </c>
      <c r="G1652" s="25">
        <v>9074.9067599999998</v>
      </c>
      <c r="H1652" s="44">
        <v>4329</v>
      </c>
      <c r="I1652" s="44">
        <v>3399</v>
      </c>
      <c r="J1652" s="44">
        <v>10</v>
      </c>
      <c r="K1652" s="44">
        <v>7738</v>
      </c>
      <c r="L1652" s="25">
        <v>3253</v>
      </c>
      <c r="M1652" s="25">
        <v>2641</v>
      </c>
      <c r="N1652" s="25">
        <v>8</v>
      </c>
      <c r="O1652" s="26">
        <v>5902</v>
      </c>
      <c r="P1652" s="27">
        <f>Table1[[#This Row],[Female Voters]]/Table1[[#This Row],[Female Population]]</f>
        <v>0.84680447175849871</v>
      </c>
      <c r="Q1652" s="27">
        <f>Table1[[#This Row],[Male Voters]]/Table1[[#This Row],[Male Population]]</f>
        <v>0.85773839710047972</v>
      </c>
      <c r="R1652" s="27">
        <f>Table1[[#This Row],[Total Voters]]/Table1[[#This Row],[Total Population]]</f>
        <v>0.85268093707664716</v>
      </c>
      <c r="S1652" s="27">
        <f>Table1[[#This Row],[Female Ballots]]/Table1[[#This Row],[Female Population]]</f>
        <v>0.63632592899755058</v>
      </c>
      <c r="T1652" s="27">
        <f>Table1[[#This Row],[Male Ballots]]/Table1[[#This Row],[Male Population]]</f>
        <v>0.66645693049201737</v>
      </c>
      <c r="U1652" s="27">
        <f>Table1[[#This Row],[Total Ballots]]/Table1[[#This Row],[Total Population]]</f>
        <v>0.65036480881705505</v>
      </c>
      <c r="V1652" s="27">
        <f>Table1[[#This Row],[Female Ballots]]/Table1[[#This Row],[Female Voters]]</f>
        <v>0.75144375144375142</v>
      </c>
      <c r="W1652" s="27">
        <f>Table1[[#This Row],[Male Ballots]]/Table1[[#This Row],[Male Voters]]</f>
        <v>0.7769932333039129</v>
      </c>
      <c r="X1652" s="27">
        <f>Table1[[#This Row],[Total Ballots]]/Table1[[#This Row],[Total Voters]]</f>
        <v>0.76272938743861463</v>
      </c>
    </row>
    <row r="1653" spans="1:24" s="12" customFormat="1" hidden="1" x14ac:dyDescent="0.25">
      <c r="A1653" s="22" t="s">
        <v>46</v>
      </c>
      <c r="B1653" s="23">
        <v>2011</v>
      </c>
      <c r="C1653" s="23"/>
      <c r="D1653" s="24" t="s">
        <v>453</v>
      </c>
      <c r="E1653" s="25">
        <v>29020.287899999999</v>
      </c>
      <c r="F1653" s="25">
        <v>29779.710299999999</v>
      </c>
      <c r="G1653" s="25">
        <v>58799.998200000002</v>
      </c>
      <c r="H1653" s="44">
        <v>16336</v>
      </c>
      <c r="I1653" s="44">
        <v>14275</v>
      </c>
      <c r="J1653" s="44">
        <v>64</v>
      </c>
      <c r="K1653" s="44">
        <v>30675</v>
      </c>
      <c r="L1653" s="25">
        <v>8622</v>
      </c>
      <c r="M1653" s="25">
        <v>7513</v>
      </c>
      <c r="N1653" s="25">
        <v>29</v>
      </c>
      <c r="O1653" s="26">
        <v>16164</v>
      </c>
      <c r="P1653" s="27">
        <f>Table1[[#This Row],[Female Voters]]/Table1[[#This Row],[Female Population]]</f>
        <v>0.56291653812297293</v>
      </c>
      <c r="Q1653" s="27">
        <f>Table1[[#This Row],[Male Voters]]/Table1[[#This Row],[Male Population]]</f>
        <v>0.47935321922859675</v>
      </c>
      <c r="R1653" s="27">
        <f>Table1[[#This Row],[Total Voters]]/Table1[[#This Row],[Total Population]]</f>
        <v>0.52168368943929655</v>
      </c>
      <c r="S1653" s="27">
        <f>Table1[[#This Row],[Female Ballots]]/Table1[[#This Row],[Female Population]]</f>
        <v>0.2971024970431117</v>
      </c>
      <c r="T1653" s="27">
        <f>Table1[[#This Row],[Male Ballots]]/Table1[[#This Row],[Male Population]]</f>
        <v>0.2522858659239543</v>
      </c>
      <c r="U1653" s="27">
        <f>Table1[[#This Row],[Total Ballots]]/Table1[[#This Row],[Total Population]]</f>
        <v>0.27489796759891738</v>
      </c>
      <c r="V1653" s="27">
        <f>Table1[[#This Row],[Female Ballots]]/Table1[[#This Row],[Female Voters]]</f>
        <v>0.52779138099902057</v>
      </c>
      <c r="W1653" s="27">
        <f>Table1[[#This Row],[Male Ballots]]/Table1[[#This Row],[Male Voters]]</f>
        <v>0.52630472854640986</v>
      </c>
      <c r="X1653" s="27">
        <f>Table1[[#This Row],[Total Ballots]]/Table1[[#This Row],[Total Voters]]</f>
        <v>0.52694376528117359</v>
      </c>
    </row>
    <row r="1654" spans="1:24" s="12" customFormat="1" hidden="1" x14ac:dyDescent="0.25">
      <c r="A1654" s="22" t="s">
        <v>36</v>
      </c>
      <c r="B1654" s="23">
        <v>2011</v>
      </c>
      <c r="C1654" s="23" t="s">
        <v>76</v>
      </c>
      <c r="D1654" s="24" t="s">
        <v>66</v>
      </c>
      <c r="E1654" s="25">
        <v>13951.750700000001</v>
      </c>
      <c r="F1654" s="25">
        <v>13741.008239999999</v>
      </c>
      <c r="G1654" s="25">
        <v>27692.75894</v>
      </c>
      <c r="H1654" s="44">
        <v>6409</v>
      </c>
      <c r="I1654" s="44">
        <v>5924</v>
      </c>
      <c r="J1654" s="44">
        <v>4</v>
      </c>
      <c r="K1654" s="44">
        <v>12337</v>
      </c>
      <c r="L1654" s="25">
        <v>1819</v>
      </c>
      <c r="M1654" s="25">
        <v>1630</v>
      </c>
      <c r="N1654" s="25">
        <v>1</v>
      </c>
      <c r="O1654" s="26">
        <v>3450</v>
      </c>
      <c r="P1654" s="27">
        <f>Table1[[#This Row],[Female Voters]]/Table1[[#This Row],[Female Population]]</f>
        <v>0.45936887332713017</v>
      </c>
      <c r="Q1654" s="27">
        <f>Table1[[#This Row],[Male Voters]]/Table1[[#This Row],[Male Population]]</f>
        <v>0.43111829179719641</v>
      </c>
      <c r="R1654" s="27">
        <f>Table1[[#This Row],[Total Voters]]/Table1[[#This Row],[Total Population]]</f>
        <v>0.44549551840355567</v>
      </c>
      <c r="S1654" s="27">
        <f>Table1[[#This Row],[Female Ballots]]/Table1[[#This Row],[Female Population]]</f>
        <v>0.13037790303979557</v>
      </c>
      <c r="T1654" s="27">
        <f>Table1[[#This Row],[Male Ballots]]/Table1[[#This Row],[Male Population]]</f>
        <v>0.11862302762144331</v>
      </c>
      <c r="U1654" s="27">
        <f>Table1[[#This Row],[Total Ballots]]/Table1[[#This Row],[Total Population]]</f>
        <v>0.12458130327407529</v>
      </c>
      <c r="V1654" s="27">
        <f>Table1[[#This Row],[Female Ballots]]/Table1[[#This Row],[Female Voters]]</f>
        <v>0.28381962864721483</v>
      </c>
      <c r="W1654" s="27">
        <f>Table1[[#This Row],[Male Ballots]]/Table1[[#This Row],[Male Voters]]</f>
        <v>0.27515192437542202</v>
      </c>
      <c r="X1654" s="27">
        <f>Table1[[#This Row],[Total Ballots]]/Table1[[#This Row],[Total Voters]]</f>
        <v>0.27964659155386234</v>
      </c>
    </row>
    <row r="1655" spans="1:24" s="12" customFormat="1" hidden="1" x14ac:dyDescent="0.25">
      <c r="A1655" s="22" t="s">
        <v>36</v>
      </c>
      <c r="B1655" s="23">
        <v>2011</v>
      </c>
      <c r="C1655" s="23" t="s">
        <v>76</v>
      </c>
      <c r="D1655" s="24" t="s">
        <v>67</v>
      </c>
      <c r="E1655" s="25">
        <v>12941.829</v>
      </c>
      <c r="F1655" s="25">
        <v>13838.16296</v>
      </c>
      <c r="G1655" s="25">
        <v>26779.991999999998</v>
      </c>
      <c r="H1655" s="44">
        <v>9787</v>
      </c>
      <c r="I1655" s="44">
        <v>9010</v>
      </c>
      <c r="J1655" s="44"/>
      <c r="K1655" s="44">
        <v>18797</v>
      </c>
      <c r="L1655" s="25">
        <v>3547</v>
      </c>
      <c r="M1655" s="25">
        <v>3317</v>
      </c>
      <c r="N1655" s="25"/>
      <c r="O1655" s="26">
        <v>6864</v>
      </c>
      <c r="P1655" s="27">
        <f>Table1[[#This Row],[Female Voters]]/Table1[[#This Row],[Female Population]]</f>
        <v>0.75623005063658311</v>
      </c>
      <c r="Q1655" s="27">
        <f>Table1[[#This Row],[Male Voters]]/Table1[[#This Row],[Male Population]]</f>
        <v>0.65109798360114124</v>
      </c>
      <c r="R1655" s="27">
        <f>Table1[[#This Row],[Total Voters]]/Table1[[#This Row],[Total Population]]</f>
        <v>0.70190461595358211</v>
      </c>
      <c r="S1655" s="27">
        <f>Table1[[#This Row],[Female Ballots]]/Table1[[#This Row],[Female Population]]</f>
        <v>0.27407254415121696</v>
      </c>
      <c r="T1655" s="27">
        <f>Table1[[#This Row],[Male Ballots]]/Table1[[#This Row],[Male Population]]</f>
        <v>0.23969944634905499</v>
      </c>
      <c r="U1655" s="27">
        <f>Table1[[#This Row],[Total Ballots]]/Table1[[#This Row],[Total Population]]</f>
        <v>0.25631075617946414</v>
      </c>
      <c r="V1655" s="27">
        <f>Table1[[#This Row],[Female Ballots]]/Table1[[#This Row],[Female Voters]]</f>
        <v>0.36241953611934197</v>
      </c>
      <c r="W1655" s="27">
        <f>Table1[[#This Row],[Male Ballots]]/Table1[[#This Row],[Male Voters]]</f>
        <v>0.36814650388457271</v>
      </c>
      <c r="X1655" s="27">
        <f>Table1[[#This Row],[Total Ballots]]/Table1[[#This Row],[Total Voters]]</f>
        <v>0.36516465393413844</v>
      </c>
    </row>
    <row r="1656" spans="1:24" s="12" customFormat="1" hidden="1" x14ac:dyDescent="0.25">
      <c r="A1656" s="22" t="s">
        <v>36</v>
      </c>
      <c r="B1656" s="23">
        <v>2011</v>
      </c>
      <c r="C1656" s="23" t="s">
        <v>76</v>
      </c>
      <c r="D1656" s="24" t="s">
        <v>68</v>
      </c>
      <c r="E1656" s="25">
        <v>11876.73546</v>
      </c>
      <c r="F1656" s="25">
        <v>11993.746899999998</v>
      </c>
      <c r="G1656" s="25">
        <v>23870.482400000001</v>
      </c>
      <c r="H1656" s="44">
        <v>9016</v>
      </c>
      <c r="I1656" s="44">
        <v>8625</v>
      </c>
      <c r="J1656" s="44"/>
      <c r="K1656" s="44">
        <v>17641</v>
      </c>
      <c r="L1656" s="25">
        <v>4535</v>
      </c>
      <c r="M1656" s="25">
        <v>4216</v>
      </c>
      <c r="N1656" s="25"/>
      <c r="O1656" s="26">
        <v>8751</v>
      </c>
      <c r="P1656" s="27">
        <f>Table1[[#This Row],[Female Voters]]/Table1[[#This Row],[Female Population]]</f>
        <v>0.7591311627985019</v>
      </c>
      <c r="Q1656" s="27">
        <f>Table1[[#This Row],[Male Voters]]/Table1[[#This Row],[Male Population]]</f>
        <v>0.71912472990404697</v>
      </c>
      <c r="R1656" s="27">
        <f>Table1[[#This Row],[Total Voters]]/Table1[[#This Row],[Total Population]]</f>
        <v>0.73902989074070824</v>
      </c>
      <c r="S1656" s="27">
        <f>Table1[[#This Row],[Female Ballots]]/Table1[[#This Row],[Female Population]]</f>
        <v>0.38183893337302638</v>
      </c>
      <c r="T1656" s="27">
        <f>Table1[[#This Row],[Male Ballots]]/Table1[[#This Row],[Male Population]]</f>
        <v>0.35151650565512604</v>
      </c>
      <c r="U1656" s="27">
        <f>Table1[[#This Row],[Total Ballots]]/Table1[[#This Row],[Total Population]]</f>
        <v>0.36660339968663558</v>
      </c>
      <c r="V1656" s="27">
        <f>Table1[[#This Row],[Female Ballots]]/Table1[[#This Row],[Female Voters]]</f>
        <v>0.50299467613132209</v>
      </c>
      <c r="W1656" s="27">
        <f>Table1[[#This Row],[Male Ballots]]/Table1[[#This Row],[Male Voters]]</f>
        <v>0.48881159420289855</v>
      </c>
      <c r="X1656" s="27">
        <f>Table1[[#This Row],[Total Ballots]]/Table1[[#This Row],[Total Voters]]</f>
        <v>0.49606031404115414</v>
      </c>
    </row>
    <row r="1657" spans="1:24" s="12" customFormat="1" hidden="1" x14ac:dyDescent="0.25">
      <c r="A1657" s="22" t="s">
        <v>36</v>
      </c>
      <c r="B1657" s="23">
        <v>2011</v>
      </c>
      <c r="C1657" s="23" t="s">
        <v>76</v>
      </c>
      <c r="D1657" s="24" t="s">
        <v>69</v>
      </c>
      <c r="E1657" s="25">
        <v>13613.90568</v>
      </c>
      <c r="F1657" s="25">
        <v>13270.363150000001</v>
      </c>
      <c r="G1657" s="25">
        <v>26884.268799999998</v>
      </c>
      <c r="H1657" s="44">
        <v>10815</v>
      </c>
      <c r="I1657" s="44">
        <v>9838</v>
      </c>
      <c r="J1657" s="44">
        <v>1</v>
      </c>
      <c r="K1657" s="44">
        <v>20654</v>
      </c>
      <c r="L1657" s="25">
        <v>6673</v>
      </c>
      <c r="M1657" s="25">
        <v>5985</v>
      </c>
      <c r="N1657" s="25">
        <v>1</v>
      </c>
      <c r="O1657" s="26">
        <v>12659</v>
      </c>
      <c r="P1657" s="27">
        <f>Table1[[#This Row],[Female Voters]]/Table1[[#This Row],[Female Population]]</f>
        <v>0.79440832441553977</v>
      </c>
      <c r="Q1657" s="27">
        <f>Table1[[#This Row],[Male Voters]]/Table1[[#This Row],[Male Population]]</f>
        <v>0.74135122669947429</v>
      </c>
      <c r="R1657" s="27">
        <f>Table1[[#This Row],[Total Voters]]/Table1[[#This Row],[Total Population]]</f>
        <v>0.7682559698257444</v>
      </c>
      <c r="S1657" s="27">
        <f>Table1[[#This Row],[Female Ballots]]/Table1[[#This Row],[Female Population]]</f>
        <v>0.49016058703882542</v>
      </c>
      <c r="T1657" s="27">
        <f>Table1[[#This Row],[Male Ballots]]/Table1[[#This Row],[Male Population]]</f>
        <v>0.45100499001792571</v>
      </c>
      <c r="U1657" s="27">
        <f>Table1[[#This Row],[Total Ballots]]/Table1[[#This Row],[Total Population]]</f>
        <v>0.47087016181001734</v>
      </c>
      <c r="V1657" s="27">
        <f>Table1[[#This Row],[Female Ballots]]/Table1[[#This Row],[Female Voters]]</f>
        <v>0.61701340730466947</v>
      </c>
      <c r="W1657" s="27">
        <f>Table1[[#This Row],[Male Ballots]]/Table1[[#This Row],[Male Voters]]</f>
        <v>0.60835535677983332</v>
      </c>
      <c r="X1657" s="27">
        <f>Table1[[#This Row],[Total Ballots]]/Table1[[#This Row],[Total Voters]]</f>
        <v>0.61290791130047451</v>
      </c>
    </row>
    <row r="1658" spans="1:24" s="12" customFormat="1" hidden="1" x14ac:dyDescent="0.25">
      <c r="A1658" s="22" t="s">
        <v>36</v>
      </c>
      <c r="B1658" s="23">
        <v>2011</v>
      </c>
      <c r="C1658" s="23" t="s">
        <v>76</v>
      </c>
      <c r="D1658" s="24" t="s">
        <v>70</v>
      </c>
      <c r="E1658" s="25">
        <v>13862.18564</v>
      </c>
      <c r="F1658" s="25">
        <v>12974.315569999999</v>
      </c>
      <c r="G1658" s="25">
        <v>26836.501199999999</v>
      </c>
      <c r="H1658" s="44">
        <v>12067</v>
      </c>
      <c r="I1658" s="44">
        <v>10997</v>
      </c>
      <c r="J1658" s="44"/>
      <c r="K1658" s="44">
        <v>23064</v>
      </c>
      <c r="L1658" s="25">
        <v>9018</v>
      </c>
      <c r="M1658" s="25">
        <v>8210</v>
      </c>
      <c r="N1658" s="25"/>
      <c r="O1658" s="26">
        <v>17228</v>
      </c>
      <c r="P1658" s="27">
        <f>Table1[[#This Row],[Female Voters]]/Table1[[#This Row],[Female Population]]</f>
        <v>0.87049764830591325</v>
      </c>
      <c r="Q1658" s="27">
        <f>Table1[[#This Row],[Male Voters]]/Table1[[#This Row],[Male Population]]</f>
        <v>0.84759769720939515</v>
      </c>
      <c r="R1658" s="27">
        <f>Table1[[#This Row],[Total Voters]]/Table1[[#This Row],[Total Population]]</f>
        <v>0.85942648887478679</v>
      </c>
      <c r="S1658" s="27">
        <f>Table1[[#This Row],[Female Ballots]]/Table1[[#This Row],[Female Population]]</f>
        <v>0.65054676327361605</v>
      </c>
      <c r="T1658" s="27">
        <f>Table1[[#This Row],[Male Ballots]]/Table1[[#This Row],[Male Population]]</f>
        <v>0.63278867819306484</v>
      </c>
      <c r="U1658" s="27">
        <f>Table1[[#This Row],[Total Ballots]]/Table1[[#This Row],[Total Population]]</f>
        <v>0.64196147894271705</v>
      </c>
      <c r="V1658" s="27">
        <f>Table1[[#This Row],[Female Ballots]]/Table1[[#This Row],[Female Voters]]</f>
        <v>0.74732742189442281</v>
      </c>
      <c r="W1658" s="27">
        <f>Table1[[#This Row],[Male Ballots]]/Table1[[#This Row],[Male Voters]]</f>
        <v>0.74656724561243981</v>
      </c>
      <c r="X1658" s="27">
        <f>Table1[[#This Row],[Total Ballots]]/Table1[[#This Row],[Total Voters]]</f>
        <v>0.74696496704821369</v>
      </c>
    </row>
    <row r="1659" spans="1:24" s="12" customFormat="1" hidden="1" x14ac:dyDescent="0.25">
      <c r="A1659" s="22" t="s">
        <v>36</v>
      </c>
      <c r="B1659" s="23">
        <v>2011</v>
      </c>
      <c r="C1659" s="23" t="s">
        <v>76</v>
      </c>
      <c r="D1659" s="24" t="s">
        <v>71</v>
      </c>
      <c r="E1659" s="25">
        <v>14827.731909999999</v>
      </c>
      <c r="F1659" s="25">
        <v>12574.56977</v>
      </c>
      <c r="G1659" s="25">
        <v>27402.301650000001</v>
      </c>
      <c r="H1659" s="44">
        <v>13029</v>
      </c>
      <c r="I1659" s="44">
        <v>11650</v>
      </c>
      <c r="J1659" s="44"/>
      <c r="K1659" s="44">
        <v>24679</v>
      </c>
      <c r="L1659" s="25">
        <v>10482</v>
      </c>
      <c r="M1659" s="25">
        <v>9664</v>
      </c>
      <c r="N1659" s="25"/>
      <c r="O1659" s="26">
        <v>20146</v>
      </c>
      <c r="P1659" s="27">
        <f>Table1[[#This Row],[Female Voters]]/Table1[[#This Row],[Female Population]]</f>
        <v>0.87869136554951388</v>
      </c>
      <c r="Q1659" s="27">
        <f>Table1[[#This Row],[Male Voters]]/Table1[[#This Row],[Male Population]]</f>
        <v>0.92647304942346353</v>
      </c>
      <c r="R1659" s="27">
        <f>Table1[[#This Row],[Total Voters]]/Table1[[#This Row],[Total Population]]</f>
        <v>0.90061777712019309</v>
      </c>
      <c r="S1659" s="27">
        <f>Table1[[#This Row],[Female Ballots]]/Table1[[#This Row],[Female Population]]</f>
        <v>0.70691863486760331</v>
      </c>
      <c r="T1659" s="27">
        <f>Table1[[#This Row],[Male Ballots]]/Table1[[#This Row],[Male Population]]</f>
        <v>0.76853524031144649</v>
      </c>
      <c r="U1659" s="27">
        <f>Table1[[#This Row],[Total Ballots]]/Table1[[#This Row],[Total Population]]</f>
        <v>0.7351937168387459</v>
      </c>
      <c r="V1659" s="27">
        <f>Table1[[#This Row],[Female Ballots]]/Table1[[#This Row],[Female Voters]]</f>
        <v>0.80451300944047888</v>
      </c>
      <c r="W1659" s="27">
        <f>Table1[[#This Row],[Male Ballots]]/Table1[[#This Row],[Male Voters]]</f>
        <v>0.82952789699570817</v>
      </c>
      <c r="X1659" s="27">
        <f>Table1[[#This Row],[Total Ballots]]/Table1[[#This Row],[Total Voters]]</f>
        <v>0.81632156894525709</v>
      </c>
    </row>
    <row r="1660" spans="1:24" s="12" customFormat="1" hidden="1" x14ac:dyDescent="0.25">
      <c r="A1660" s="22" t="s">
        <v>36</v>
      </c>
      <c r="B1660" s="23">
        <v>2011</v>
      </c>
      <c r="C1660" s="23" t="s">
        <v>76</v>
      </c>
      <c r="D1660" s="24" t="s">
        <v>453</v>
      </c>
      <c r="E1660" s="25">
        <v>101921.052</v>
      </c>
      <c r="F1660" s="25">
        <v>100178.94500000001</v>
      </c>
      <c r="G1660" s="25">
        <v>202099.99799999999</v>
      </c>
      <c r="H1660" s="44">
        <v>61123</v>
      </c>
      <c r="I1660" s="44">
        <v>56044</v>
      </c>
      <c r="J1660" s="44">
        <v>5</v>
      </c>
      <c r="K1660" s="44">
        <v>117172</v>
      </c>
      <c r="L1660" s="25">
        <v>36074</v>
      </c>
      <c r="M1660" s="25">
        <v>33022</v>
      </c>
      <c r="N1660" s="25">
        <v>2</v>
      </c>
      <c r="O1660" s="26">
        <v>69098</v>
      </c>
      <c r="P1660" s="27">
        <f>Table1[[#This Row],[Female Voters]]/Table1[[#This Row],[Female Population]]</f>
        <v>0.59970927301653054</v>
      </c>
      <c r="Q1660" s="27">
        <f>Table1[[#This Row],[Male Voters]]/Table1[[#This Row],[Male Population]]</f>
        <v>0.55943891203885199</v>
      </c>
      <c r="R1660" s="27">
        <f>Table1[[#This Row],[Total Voters]]/Table1[[#This Row],[Total Population]]</f>
        <v>0.57977239564346761</v>
      </c>
      <c r="S1660" s="27">
        <f>Table1[[#This Row],[Female Ballots]]/Table1[[#This Row],[Female Population]]</f>
        <v>0.35394061670399557</v>
      </c>
      <c r="T1660" s="27">
        <f>Table1[[#This Row],[Male Ballots]]/Table1[[#This Row],[Male Population]]</f>
        <v>0.32963014334000024</v>
      </c>
      <c r="U1660" s="27">
        <f>Table1[[#This Row],[Total Ballots]]/Table1[[#This Row],[Total Population]]</f>
        <v>0.34190005286392927</v>
      </c>
      <c r="V1660" s="27">
        <f>Table1[[#This Row],[Female Ballots]]/Table1[[#This Row],[Female Voters]]</f>
        <v>0.59018699998363955</v>
      </c>
      <c r="W1660" s="27">
        <f>Table1[[#This Row],[Male Ballots]]/Table1[[#This Row],[Male Voters]]</f>
        <v>0.58921561630147745</v>
      </c>
      <c r="X1660" s="27">
        <f>Table1[[#This Row],[Total Ballots]]/Table1[[#This Row],[Total Voters]]</f>
        <v>0.58971426620694367</v>
      </c>
    </row>
    <row r="1661" spans="1:24" s="12" customFormat="1" hidden="1" x14ac:dyDescent="0.25">
      <c r="A1661" s="22" t="s">
        <v>58</v>
      </c>
      <c r="B1661" s="23">
        <v>2011</v>
      </c>
      <c r="C1661" s="23"/>
      <c r="D1661" s="24" t="s">
        <v>66</v>
      </c>
      <c r="E1661" s="25">
        <v>8551.8823300000004</v>
      </c>
      <c r="F1661" s="25">
        <v>9087.8675999999996</v>
      </c>
      <c r="G1661" s="25">
        <v>17639.749920000002</v>
      </c>
      <c r="H1661" s="44">
        <v>1314</v>
      </c>
      <c r="I1661" s="44">
        <v>1263</v>
      </c>
      <c r="J1661" s="44">
        <v>142</v>
      </c>
      <c r="K1661" s="44">
        <v>2719</v>
      </c>
      <c r="L1661" s="25">
        <v>277</v>
      </c>
      <c r="M1661" s="25">
        <v>299</v>
      </c>
      <c r="N1661" s="25">
        <v>28</v>
      </c>
      <c r="O1661" s="26">
        <v>604</v>
      </c>
      <c r="P1661" s="27">
        <f>Table1[[#This Row],[Female Voters]]/Table1[[#This Row],[Female Population]]</f>
        <v>0.15365038354076604</v>
      </c>
      <c r="Q1661" s="27">
        <f>Table1[[#This Row],[Male Voters]]/Table1[[#This Row],[Male Population]]</f>
        <v>0.13897649653258592</v>
      </c>
      <c r="R1661" s="27">
        <f>Table1[[#This Row],[Total Voters]]/Table1[[#This Row],[Total Population]]</f>
        <v>0.15414050722551284</v>
      </c>
      <c r="S1661" s="27">
        <f>Table1[[#This Row],[Female Ballots]]/Table1[[#This Row],[Female Population]]</f>
        <v>3.2390529863616582E-2</v>
      </c>
      <c r="T1661" s="27">
        <f>Table1[[#This Row],[Male Ballots]]/Table1[[#This Row],[Male Population]]</f>
        <v>3.2901007492670782E-2</v>
      </c>
      <c r="U1661" s="27">
        <f>Table1[[#This Row],[Total Ballots]]/Table1[[#This Row],[Total Population]]</f>
        <v>3.424084823987119E-2</v>
      </c>
      <c r="V1661" s="27">
        <f>Table1[[#This Row],[Female Ballots]]/Table1[[#This Row],[Female Voters]]</f>
        <v>0.21080669710806696</v>
      </c>
      <c r="W1661" s="27">
        <f>Table1[[#This Row],[Male Ballots]]/Table1[[#This Row],[Male Voters]]</f>
        <v>0.23673792557403009</v>
      </c>
      <c r="X1661" s="27">
        <f>Table1[[#This Row],[Total Ballots]]/Table1[[#This Row],[Total Voters]]</f>
        <v>0.22214049282824569</v>
      </c>
    </row>
    <row r="1662" spans="1:24" s="12" customFormat="1" hidden="1" x14ac:dyDescent="0.25">
      <c r="A1662" s="22" t="s">
        <v>58</v>
      </c>
      <c r="B1662" s="23">
        <v>2011</v>
      </c>
      <c r="C1662" s="23"/>
      <c r="D1662" s="24" t="s">
        <v>67</v>
      </c>
      <c r="E1662" s="25">
        <v>2633.3362699999998</v>
      </c>
      <c r="F1662" s="25">
        <v>2953.5523499999999</v>
      </c>
      <c r="G1662" s="25">
        <v>5586.8886199999997</v>
      </c>
      <c r="H1662" s="44">
        <v>1780</v>
      </c>
      <c r="I1662" s="44">
        <v>1793</v>
      </c>
      <c r="J1662" s="44">
        <v>136</v>
      </c>
      <c r="K1662" s="44">
        <v>3709</v>
      </c>
      <c r="L1662" s="25">
        <v>494</v>
      </c>
      <c r="M1662" s="25">
        <v>472</v>
      </c>
      <c r="N1662" s="25">
        <v>36</v>
      </c>
      <c r="O1662" s="26">
        <v>1002</v>
      </c>
      <c r="P1662" s="27">
        <f>Table1[[#This Row],[Female Voters]]/Table1[[#This Row],[Female Population]]</f>
        <v>0.67594861327755917</v>
      </c>
      <c r="Q1662" s="27">
        <f>Table1[[#This Row],[Male Voters]]/Table1[[#This Row],[Male Population]]</f>
        <v>0.60706559001739047</v>
      </c>
      <c r="R1662" s="27">
        <f>Table1[[#This Row],[Total Voters]]/Table1[[#This Row],[Total Population]]</f>
        <v>0.66387577277314691</v>
      </c>
      <c r="S1662" s="27">
        <f>Table1[[#This Row],[Female Ballots]]/Table1[[#This Row],[Female Population]]</f>
        <v>0.18759472750512035</v>
      </c>
      <c r="T1662" s="27">
        <f>Table1[[#This Row],[Male Ballots]]/Table1[[#This Row],[Male Population]]</f>
        <v>0.15980756190084119</v>
      </c>
      <c r="U1662" s="27">
        <f>Table1[[#This Row],[Total Ballots]]/Table1[[#This Row],[Total Population]]</f>
        <v>0.17934848323502109</v>
      </c>
      <c r="V1662" s="27">
        <f>Table1[[#This Row],[Female Ballots]]/Table1[[#This Row],[Female Voters]]</f>
        <v>0.27752808988764044</v>
      </c>
      <c r="W1662" s="27">
        <f>Table1[[#This Row],[Male Ballots]]/Table1[[#This Row],[Male Voters]]</f>
        <v>0.26324595649749022</v>
      </c>
      <c r="X1662" s="27">
        <f>Table1[[#This Row],[Total Ballots]]/Table1[[#This Row],[Total Voters]]</f>
        <v>0.27015368023726072</v>
      </c>
    </row>
    <row r="1663" spans="1:24" s="12" customFormat="1" hidden="1" x14ac:dyDescent="0.25">
      <c r="A1663" s="22" t="s">
        <v>58</v>
      </c>
      <c r="B1663" s="23">
        <v>2011</v>
      </c>
      <c r="C1663" s="23"/>
      <c r="D1663" s="24" t="s">
        <v>68</v>
      </c>
      <c r="E1663" s="25">
        <v>1660.8152829999999</v>
      </c>
      <c r="F1663" s="25">
        <v>1659.094204</v>
      </c>
      <c r="G1663" s="25">
        <v>3319.9094799999998</v>
      </c>
      <c r="H1663" s="44">
        <v>1321</v>
      </c>
      <c r="I1663" s="44">
        <v>1226</v>
      </c>
      <c r="J1663" s="44">
        <v>98</v>
      </c>
      <c r="K1663" s="44">
        <v>2645</v>
      </c>
      <c r="L1663" s="25">
        <v>654</v>
      </c>
      <c r="M1663" s="25">
        <v>603</v>
      </c>
      <c r="N1663" s="25">
        <v>47</v>
      </c>
      <c r="O1663" s="26">
        <v>1304</v>
      </c>
      <c r="P1663" s="27">
        <f>Table1[[#This Row],[Female Voters]]/Table1[[#This Row],[Female Population]]</f>
        <v>0.79539248796760986</v>
      </c>
      <c r="Q1663" s="27">
        <f>Table1[[#This Row],[Male Voters]]/Table1[[#This Row],[Male Population]]</f>
        <v>0.7389574365603655</v>
      </c>
      <c r="R1663" s="27">
        <f>Table1[[#This Row],[Total Voters]]/Table1[[#This Row],[Total Population]]</f>
        <v>0.79670846929236161</v>
      </c>
      <c r="S1663" s="27">
        <f>Table1[[#This Row],[Female Ballots]]/Table1[[#This Row],[Female Population]]</f>
        <v>0.39378250350553889</v>
      </c>
      <c r="T1663" s="27">
        <f>Table1[[#This Row],[Male Ballots]]/Table1[[#This Row],[Male Population]]</f>
        <v>0.36345133299013083</v>
      </c>
      <c r="U1663" s="27">
        <f>Table1[[#This Row],[Total Ballots]]/Table1[[#This Row],[Total Population]]</f>
        <v>0.3927817935566123</v>
      </c>
      <c r="V1663" s="27">
        <f>Table1[[#This Row],[Female Ballots]]/Table1[[#This Row],[Female Voters]]</f>
        <v>0.49507948523845574</v>
      </c>
      <c r="W1663" s="27">
        <f>Table1[[#This Row],[Male Ballots]]/Table1[[#This Row],[Male Voters]]</f>
        <v>0.49184339314845027</v>
      </c>
      <c r="X1663" s="27">
        <f>Table1[[#This Row],[Total Ballots]]/Table1[[#This Row],[Total Voters]]</f>
        <v>0.4930056710775047</v>
      </c>
    </row>
    <row r="1664" spans="1:24" s="12" customFormat="1" hidden="1" x14ac:dyDescent="0.25">
      <c r="A1664" s="22" t="s">
        <v>58</v>
      </c>
      <c r="B1664" s="23">
        <v>2011</v>
      </c>
      <c r="C1664" s="23"/>
      <c r="D1664" s="24" t="s">
        <v>69</v>
      </c>
      <c r="E1664" s="25">
        <v>1932.5869149999999</v>
      </c>
      <c r="F1664" s="25">
        <v>1885.0375750000001</v>
      </c>
      <c r="G1664" s="25">
        <v>3817.6244900000002</v>
      </c>
      <c r="H1664" s="44">
        <v>1651</v>
      </c>
      <c r="I1664" s="44">
        <v>1532</v>
      </c>
      <c r="J1664" s="44">
        <v>91</v>
      </c>
      <c r="K1664" s="44">
        <v>3274</v>
      </c>
      <c r="L1664" s="25">
        <v>1112</v>
      </c>
      <c r="M1664" s="25">
        <v>1010</v>
      </c>
      <c r="N1664" s="25">
        <v>46</v>
      </c>
      <c r="O1664" s="26">
        <v>2168</v>
      </c>
      <c r="P1664" s="27">
        <f>Table1[[#This Row],[Female Voters]]/Table1[[#This Row],[Female Population]]</f>
        <v>0.85429534226148895</v>
      </c>
      <c r="Q1664" s="27">
        <f>Table1[[#This Row],[Male Voters]]/Table1[[#This Row],[Male Population]]</f>
        <v>0.81271589506644182</v>
      </c>
      <c r="R1664" s="27">
        <f>Table1[[#This Row],[Total Voters]]/Table1[[#This Row],[Total Population]]</f>
        <v>0.85760137189396535</v>
      </c>
      <c r="S1664" s="27">
        <f>Table1[[#This Row],[Female Ballots]]/Table1[[#This Row],[Female Population]]</f>
        <v>0.57539456123245047</v>
      </c>
      <c r="T1664" s="27">
        <f>Table1[[#This Row],[Male Ballots]]/Table1[[#This Row],[Male Population]]</f>
        <v>0.53579833813127042</v>
      </c>
      <c r="U1664" s="27">
        <f>Table1[[#This Row],[Total Ballots]]/Table1[[#This Row],[Total Population]]</f>
        <v>0.56789241730791595</v>
      </c>
      <c r="V1664" s="27">
        <f>Table1[[#This Row],[Female Ballots]]/Table1[[#This Row],[Female Voters]]</f>
        <v>0.67353119321623256</v>
      </c>
      <c r="W1664" s="27">
        <f>Table1[[#This Row],[Male Ballots]]/Table1[[#This Row],[Male Voters]]</f>
        <v>0.65926892950391647</v>
      </c>
      <c r="X1664" s="27">
        <f>Table1[[#This Row],[Total Ballots]]/Table1[[#This Row],[Total Voters]]</f>
        <v>0.66218692730604767</v>
      </c>
    </row>
    <row r="1665" spans="1:24" s="12" customFormat="1" hidden="1" x14ac:dyDescent="0.25">
      <c r="A1665" s="22" t="s">
        <v>58</v>
      </c>
      <c r="B1665" s="23">
        <v>2011</v>
      </c>
      <c r="C1665" s="23"/>
      <c r="D1665" s="24" t="s">
        <v>70</v>
      </c>
      <c r="E1665" s="25">
        <v>1774.7226730000002</v>
      </c>
      <c r="F1665" s="25">
        <v>1770.7515920000001</v>
      </c>
      <c r="G1665" s="25">
        <v>3545.4742699999997</v>
      </c>
      <c r="H1665" s="44">
        <v>1627</v>
      </c>
      <c r="I1665" s="44">
        <v>1626</v>
      </c>
      <c r="J1665" s="44">
        <v>73</v>
      </c>
      <c r="K1665" s="44">
        <v>3326</v>
      </c>
      <c r="L1665" s="25">
        <v>1241</v>
      </c>
      <c r="M1665" s="25">
        <v>1273</v>
      </c>
      <c r="N1665" s="25">
        <v>52</v>
      </c>
      <c r="O1665" s="26">
        <v>2566</v>
      </c>
      <c r="P1665" s="27">
        <f>Table1[[#This Row],[Female Voters]]/Table1[[#This Row],[Female Population]]</f>
        <v>0.91676295387025786</v>
      </c>
      <c r="Q1665" s="27">
        <f>Table1[[#This Row],[Male Voters]]/Table1[[#This Row],[Male Population]]</f>
        <v>0.91825415114465136</v>
      </c>
      <c r="R1665" s="27">
        <f>Table1[[#This Row],[Total Voters]]/Table1[[#This Row],[Total Population]]</f>
        <v>0.93809734515433396</v>
      </c>
      <c r="S1665" s="27">
        <f>Table1[[#This Row],[Female Ballots]]/Table1[[#This Row],[Female Population]]</f>
        <v>0.69926418300736948</v>
      </c>
      <c r="T1665" s="27">
        <f>Table1[[#This Row],[Male Ballots]]/Table1[[#This Row],[Male Population]]</f>
        <v>0.71890377269811878</v>
      </c>
      <c r="U1665" s="27">
        <f>Table1[[#This Row],[Total Ballots]]/Table1[[#This Row],[Total Population]]</f>
        <v>0.72373956333915246</v>
      </c>
      <c r="V1665" s="27">
        <f>Table1[[#This Row],[Female Ballots]]/Table1[[#This Row],[Female Voters]]</f>
        <v>0.76275353411186231</v>
      </c>
      <c r="W1665" s="27">
        <f>Table1[[#This Row],[Male Ballots]]/Table1[[#This Row],[Male Voters]]</f>
        <v>0.78290282902829034</v>
      </c>
      <c r="X1665" s="27">
        <f>Table1[[#This Row],[Total Ballots]]/Table1[[#This Row],[Total Voters]]</f>
        <v>0.77149729404690315</v>
      </c>
    </row>
    <row r="1666" spans="1:24" s="12" customFormat="1" hidden="1" x14ac:dyDescent="0.25">
      <c r="A1666" s="22" t="s">
        <v>58</v>
      </c>
      <c r="B1666" s="23">
        <v>2011</v>
      </c>
      <c r="C1666" s="23"/>
      <c r="D1666" s="24" t="s">
        <v>71</v>
      </c>
      <c r="E1666" s="25">
        <v>2184.1248340000002</v>
      </c>
      <c r="F1666" s="25">
        <v>1816.8080170000001</v>
      </c>
      <c r="G1666" s="25">
        <v>4000.9328480000004</v>
      </c>
      <c r="H1666" s="44">
        <v>2007</v>
      </c>
      <c r="I1666" s="44">
        <v>1750</v>
      </c>
      <c r="J1666" s="44">
        <v>74</v>
      </c>
      <c r="K1666" s="44">
        <v>3831</v>
      </c>
      <c r="L1666" s="25">
        <v>1659</v>
      </c>
      <c r="M1666" s="25">
        <v>1501</v>
      </c>
      <c r="N1666" s="25">
        <v>51</v>
      </c>
      <c r="O1666" s="26">
        <v>3211</v>
      </c>
      <c r="P1666" s="27">
        <f>Table1[[#This Row],[Female Voters]]/Table1[[#This Row],[Female Population]]</f>
        <v>0.91890352087814764</v>
      </c>
      <c r="Q1666" s="27">
        <f>Table1[[#This Row],[Male Voters]]/Table1[[#This Row],[Male Population]]</f>
        <v>0.96322780592397617</v>
      </c>
      <c r="R1666" s="27">
        <f>Table1[[#This Row],[Total Voters]]/Table1[[#This Row],[Total Population]]</f>
        <v>0.95752669328480555</v>
      </c>
      <c r="S1666" s="27">
        <f>Table1[[#This Row],[Female Ballots]]/Table1[[#This Row],[Female Population]]</f>
        <v>0.75957196867805032</v>
      </c>
      <c r="T1666" s="27">
        <f>Table1[[#This Row],[Male Ballots]]/Table1[[#This Row],[Male Population]]</f>
        <v>0.82617424953822183</v>
      </c>
      <c r="U1666" s="27">
        <f>Table1[[#This Row],[Total Ballots]]/Table1[[#This Row],[Total Population]]</f>
        <v>0.8025628327166564</v>
      </c>
      <c r="V1666" s="27">
        <f>Table1[[#This Row],[Female Ballots]]/Table1[[#This Row],[Female Voters]]</f>
        <v>0.82660687593423021</v>
      </c>
      <c r="W1666" s="27">
        <f>Table1[[#This Row],[Male Ballots]]/Table1[[#This Row],[Male Voters]]</f>
        <v>0.85771428571428576</v>
      </c>
      <c r="X1666" s="27">
        <f>Table1[[#This Row],[Total Ballots]]/Table1[[#This Row],[Total Voters]]</f>
        <v>0.83816235969720698</v>
      </c>
    </row>
    <row r="1667" spans="1:24" s="12" customFormat="1" hidden="1" x14ac:dyDescent="0.25">
      <c r="A1667" s="22" t="s">
        <v>58</v>
      </c>
      <c r="B1667" s="23">
        <v>2011</v>
      </c>
      <c r="C1667" s="23"/>
      <c r="D1667" s="24" t="s">
        <v>453</v>
      </c>
      <c r="E1667" s="25">
        <v>22134.483</v>
      </c>
      <c r="F1667" s="25">
        <v>22665.516800000001</v>
      </c>
      <c r="G1667" s="25">
        <v>44799.999799999998</v>
      </c>
      <c r="H1667" s="44">
        <v>9700</v>
      </c>
      <c r="I1667" s="44">
        <v>9190</v>
      </c>
      <c r="J1667" s="44">
        <v>614</v>
      </c>
      <c r="K1667" s="44">
        <v>19504</v>
      </c>
      <c r="L1667" s="25">
        <v>5437</v>
      </c>
      <c r="M1667" s="25">
        <v>5158</v>
      </c>
      <c r="N1667" s="25">
        <v>260</v>
      </c>
      <c r="O1667" s="26">
        <v>10855</v>
      </c>
      <c r="P1667" s="27">
        <f>Table1[[#This Row],[Female Voters]]/Table1[[#This Row],[Female Population]]</f>
        <v>0.43823024915467867</v>
      </c>
      <c r="Q1667" s="27">
        <f>Table1[[#This Row],[Male Voters]]/Table1[[#This Row],[Male Population]]</f>
        <v>0.40546174530642071</v>
      </c>
      <c r="R1667" s="27">
        <f>Table1[[#This Row],[Total Voters]]/Table1[[#This Row],[Total Population]]</f>
        <v>0.43535714480070153</v>
      </c>
      <c r="S1667" s="27">
        <f>Table1[[#This Row],[Female Ballots]]/Table1[[#This Row],[Female Population]]</f>
        <v>0.24563483140762762</v>
      </c>
      <c r="T1667" s="27">
        <f>Table1[[#This Row],[Male Ballots]]/Table1[[#This Row],[Male Population]]</f>
        <v>0.22757036804031752</v>
      </c>
      <c r="U1667" s="27">
        <f>Table1[[#This Row],[Total Ballots]]/Table1[[#This Row],[Total Population]]</f>
        <v>0.24229910822454961</v>
      </c>
      <c r="V1667" s="27">
        <f>Table1[[#This Row],[Female Ballots]]/Table1[[#This Row],[Female Voters]]</f>
        <v>0.56051546391752582</v>
      </c>
      <c r="W1667" s="27">
        <f>Table1[[#This Row],[Male Ballots]]/Table1[[#This Row],[Male Voters]]</f>
        <v>0.56126224156692062</v>
      </c>
      <c r="X1667" s="27">
        <f>Table1[[#This Row],[Total Ballots]]/Table1[[#This Row],[Total Voters]]</f>
        <v>0.55655250205086138</v>
      </c>
    </row>
    <row r="1668" spans="1:24" s="12" customFormat="1" hidden="1" x14ac:dyDescent="0.25">
      <c r="A1668" s="22" t="s">
        <v>59</v>
      </c>
      <c r="B1668" s="23">
        <v>2011</v>
      </c>
      <c r="C1668" s="23"/>
      <c r="D1668" s="24" t="s">
        <v>66</v>
      </c>
      <c r="E1668" s="25">
        <v>11243.446400000001</v>
      </c>
      <c r="F1668" s="25">
        <v>12539.538930000001</v>
      </c>
      <c r="G1668" s="25">
        <v>23782.985370000002</v>
      </c>
      <c r="H1668" s="44">
        <v>5846</v>
      </c>
      <c r="I1668" s="44">
        <v>5046</v>
      </c>
      <c r="J1668" s="44">
        <v>8</v>
      </c>
      <c r="K1668" s="44">
        <v>10900</v>
      </c>
      <c r="L1668" s="25">
        <v>973</v>
      </c>
      <c r="M1668" s="25">
        <v>897</v>
      </c>
      <c r="N1668" s="25">
        <v>1</v>
      </c>
      <c r="O1668" s="26">
        <v>1871</v>
      </c>
      <c r="P1668" s="27">
        <f>Table1[[#This Row],[Female Voters]]/Table1[[#This Row],[Female Population]]</f>
        <v>0.51994733572083374</v>
      </c>
      <c r="Q1668" s="27">
        <f>Table1[[#This Row],[Male Voters]]/Table1[[#This Row],[Male Population]]</f>
        <v>0.40240714018023305</v>
      </c>
      <c r="R1668" s="27">
        <f>Table1[[#This Row],[Total Voters]]/Table1[[#This Row],[Total Population]]</f>
        <v>0.45831083988931531</v>
      </c>
      <c r="S1668" s="27">
        <f>Table1[[#This Row],[Female Ballots]]/Table1[[#This Row],[Female Population]]</f>
        <v>8.6539301686002601E-2</v>
      </c>
      <c r="T1668" s="27">
        <f>Table1[[#This Row],[Male Ballots]]/Table1[[#This Row],[Male Population]]</f>
        <v>7.153373062656937E-2</v>
      </c>
      <c r="U1668" s="27">
        <f>Table1[[#This Row],[Total Ballots]]/Table1[[#This Row],[Total Population]]</f>
        <v>7.8669686369991651E-2</v>
      </c>
      <c r="V1668" s="27">
        <f>Table1[[#This Row],[Female Ballots]]/Table1[[#This Row],[Female Voters]]</f>
        <v>0.16643859048922341</v>
      </c>
      <c r="W1668" s="27">
        <f>Table1[[#This Row],[Male Ballots]]/Table1[[#This Row],[Male Voters]]</f>
        <v>0.17776456599286564</v>
      </c>
      <c r="X1668" s="27">
        <f>Table1[[#This Row],[Total Ballots]]/Table1[[#This Row],[Total Voters]]</f>
        <v>0.17165137614678899</v>
      </c>
    </row>
    <row r="1669" spans="1:24" s="12" customFormat="1" hidden="1" x14ac:dyDescent="0.25">
      <c r="A1669" s="22" t="s">
        <v>59</v>
      </c>
      <c r="B1669" s="23">
        <v>2011</v>
      </c>
      <c r="C1669" s="23"/>
      <c r="D1669" s="24" t="s">
        <v>67</v>
      </c>
      <c r="E1669" s="25">
        <v>16417.586470000002</v>
      </c>
      <c r="F1669" s="25">
        <v>15939.5947</v>
      </c>
      <c r="G1669" s="25">
        <v>32357.181199999999</v>
      </c>
      <c r="H1669" s="44">
        <v>8759</v>
      </c>
      <c r="I1669" s="44">
        <v>7149</v>
      </c>
      <c r="J1669" s="44">
        <v>6</v>
      </c>
      <c r="K1669" s="44">
        <v>15914</v>
      </c>
      <c r="L1669" s="25">
        <v>1706</v>
      </c>
      <c r="M1669" s="25">
        <v>1529</v>
      </c>
      <c r="N1669" s="25">
        <v>3</v>
      </c>
      <c r="O1669" s="26">
        <v>3238</v>
      </c>
      <c r="P1669" s="27">
        <f>Table1[[#This Row],[Female Voters]]/Table1[[#This Row],[Female Population]]</f>
        <v>0.53351325519164439</v>
      </c>
      <c r="Q1669" s="27">
        <f>Table1[[#This Row],[Male Voters]]/Table1[[#This Row],[Male Population]]</f>
        <v>0.44850575780323954</v>
      </c>
      <c r="R1669" s="27">
        <f>Table1[[#This Row],[Total Voters]]/Table1[[#This Row],[Total Population]]</f>
        <v>0.49182281675388956</v>
      </c>
      <c r="S1669" s="27">
        <f>Table1[[#This Row],[Female Ballots]]/Table1[[#This Row],[Female Population]]</f>
        <v>0.1039129596251793</v>
      </c>
      <c r="T1669" s="27">
        <f>Table1[[#This Row],[Male Ballots]]/Table1[[#This Row],[Male Population]]</f>
        <v>9.59246473186674E-2</v>
      </c>
      <c r="U1669" s="27">
        <f>Table1[[#This Row],[Total Ballots]]/Table1[[#This Row],[Total Population]]</f>
        <v>0.10007052159413689</v>
      </c>
      <c r="V1669" s="27">
        <f>Table1[[#This Row],[Female Ballots]]/Table1[[#This Row],[Female Voters]]</f>
        <v>0.19477109259047837</v>
      </c>
      <c r="W1669" s="27">
        <f>Table1[[#This Row],[Male Ballots]]/Table1[[#This Row],[Male Voters]]</f>
        <v>0.21387606658273883</v>
      </c>
      <c r="X1669" s="27">
        <f>Table1[[#This Row],[Total Ballots]]/Table1[[#This Row],[Total Voters]]</f>
        <v>0.20346864396129194</v>
      </c>
    </row>
    <row r="1670" spans="1:24" s="12" customFormat="1" hidden="1" x14ac:dyDescent="0.25">
      <c r="A1670" s="22" t="s">
        <v>59</v>
      </c>
      <c r="B1670" s="23">
        <v>2011</v>
      </c>
      <c r="C1670" s="23"/>
      <c r="D1670" s="24" t="s">
        <v>68</v>
      </c>
      <c r="E1670" s="25">
        <v>14861.74739</v>
      </c>
      <c r="F1670" s="25">
        <v>14785.962029999999</v>
      </c>
      <c r="G1670" s="25">
        <v>29647.7094</v>
      </c>
      <c r="H1670" s="44">
        <v>8026</v>
      </c>
      <c r="I1670" s="44">
        <v>6695</v>
      </c>
      <c r="J1670" s="44">
        <v>1</v>
      </c>
      <c r="K1670" s="44">
        <v>14722</v>
      </c>
      <c r="L1670" s="25">
        <v>2434</v>
      </c>
      <c r="M1670" s="25">
        <v>2114</v>
      </c>
      <c r="N1670" s="25">
        <v>1</v>
      </c>
      <c r="O1670" s="26">
        <v>4549</v>
      </c>
      <c r="P1670" s="27">
        <f>Table1[[#This Row],[Female Voters]]/Table1[[#This Row],[Female Population]]</f>
        <v>0.5400441677134441</v>
      </c>
      <c r="Q1670" s="27">
        <f>Table1[[#This Row],[Male Voters]]/Table1[[#This Row],[Male Population]]</f>
        <v>0.45279434550259023</v>
      </c>
      <c r="R1670" s="27">
        <f>Table1[[#This Row],[Total Voters]]/Table1[[#This Row],[Total Population]]</f>
        <v>0.49656450019035875</v>
      </c>
      <c r="S1670" s="27">
        <f>Table1[[#This Row],[Female Ballots]]/Table1[[#This Row],[Female Population]]</f>
        <v>0.16377616548897619</v>
      </c>
      <c r="T1670" s="27">
        <f>Table1[[#This Row],[Male Ballots]]/Table1[[#This Row],[Male Population]]</f>
        <v>0.14297344979723312</v>
      </c>
      <c r="U1670" s="27">
        <f>Table1[[#This Row],[Total Ballots]]/Table1[[#This Row],[Total Population]]</f>
        <v>0.15343512507580095</v>
      </c>
      <c r="V1670" s="27">
        <f>Table1[[#This Row],[Female Ballots]]/Table1[[#This Row],[Female Voters]]</f>
        <v>0.30326439073012706</v>
      </c>
      <c r="W1670" s="27">
        <f>Table1[[#This Row],[Male Ballots]]/Table1[[#This Row],[Male Voters]]</f>
        <v>0.3157580283793876</v>
      </c>
      <c r="X1670" s="27">
        <f>Table1[[#This Row],[Total Ballots]]/Table1[[#This Row],[Total Voters]]</f>
        <v>0.30899334329574785</v>
      </c>
    </row>
    <row r="1671" spans="1:24" s="12" customFormat="1" hidden="1" x14ac:dyDescent="0.25">
      <c r="A1671" s="22" t="s">
        <v>59</v>
      </c>
      <c r="B1671" s="23">
        <v>2011</v>
      </c>
      <c r="C1671" s="23"/>
      <c r="D1671" s="24" t="s">
        <v>69</v>
      </c>
      <c r="E1671" s="25">
        <v>14820.56028</v>
      </c>
      <c r="F1671" s="25">
        <v>15028.39201</v>
      </c>
      <c r="G1671" s="25">
        <v>29848.952300000001</v>
      </c>
      <c r="H1671" s="44">
        <v>9489</v>
      </c>
      <c r="I1671" s="44">
        <v>8575</v>
      </c>
      <c r="J1671" s="44"/>
      <c r="K1671" s="44">
        <v>18064</v>
      </c>
      <c r="L1671" s="25">
        <v>4288</v>
      </c>
      <c r="M1671" s="25">
        <v>3994</v>
      </c>
      <c r="N1671" s="25"/>
      <c r="O1671" s="26">
        <v>8282</v>
      </c>
      <c r="P1671" s="27">
        <f>Table1[[#This Row],[Female Voters]]/Table1[[#This Row],[Female Population]]</f>
        <v>0.6402591953831317</v>
      </c>
      <c r="Q1671" s="27">
        <f>Table1[[#This Row],[Male Voters]]/Table1[[#This Row],[Male Population]]</f>
        <v>0.57058665985649915</v>
      </c>
      <c r="R1671" s="27">
        <f>Table1[[#This Row],[Total Voters]]/Table1[[#This Row],[Total Population]]</f>
        <v>0.60518037009962322</v>
      </c>
      <c r="S1671" s="27">
        <f>Table1[[#This Row],[Female Ballots]]/Table1[[#This Row],[Female Population]]</f>
        <v>0.2893277932134965</v>
      </c>
      <c r="T1671" s="27">
        <f>Table1[[#This Row],[Male Ballots]]/Table1[[#This Row],[Male Population]]</f>
        <v>0.26576362909234491</v>
      </c>
      <c r="U1671" s="27">
        <f>Table1[[#This Row],[Total Ballots]]/Table1[[#This Row],[Total Population]]</f>
        <v>0.27746367499806684</v>
      </c>
      <c r="V1671" s="27">
        <f>Table1[[#This Row],[Female Ballots]]/Table1[[#This Row],[Female Voters]]</f>
        <v>0.45189166403203712</v>
      </c>
      <c r="W1671" s="27">
        <f>Table1[[#This Row],[Male Ballots]]/Table1[[#This Row],[Male Voters]]</f>
        <v>0.46577259475218658</v>
      </c>
      <c r="X1671" s="27">
        <f>Table1[[#This Row],[Total Ballots]]/Table1[[#This Row],[Total Voters]]</f>
        <v>0.45848095659875998</v>
      </c>
    </row>
    <row r="1672" spans="1:24" s="12" customFormat="1" hidden="1" x14ac:dyDescent="0.25">
      <c r="A1672" s="22" t="s">
        <v>59</v>
      </c>
      <c r="B1672" s="23">
        <v>2011</v>
      </c>
      <c r="C1672" s="23"/>
      <c r="D1672" s="24" t="s">
        <v>70</v>
      </c>
      <c r="E1672" s="25">
        <v>13365.07682</v>
      </c>
      <c r="F1672" s="25">
        <v>12727.455260000001</v>
      </c>
      <c r="G1672" s="25">
        <v>26092.5321</v>
      </c>
      <c r="H1672" s="44">
        <v>10231</v>
      </c>
      <c r="I1672" s="44">
        <v>8973</v>
      </c>
      <c r="J1672" s="44">
        <v>2</v>
      </c>
      <c r="K1672" s="44">
        <v>19206</v>
      </c>
      <c r="L1672" s="25">
        <v>6423</v>
      </c>
      <c r="M1672" s="25">
        <v>5807</v>
      </c>
      <c r="N1672" s="25">
        <v>1</v>
      </c>
      <c r="O1672" s="26">
        <v>12231</v>
      </c>
      <c r="P1672" s="27">
        <f>Table1[[#This Row],[Female Voters]]/Table1[[#This Row],[Female Population]]</f>
        <v>0.76550252106968431</v>
      </c>
      <c r="Q1672" s="27">
        <f>Table1[[#This Row],[Male Voters]]/Table1[[#This Row],[Male Population]]</f>
        <v>0.70501131739983025</v>
      </c>
      <c r="R1672" s="27">
        <f>Table1[[#This Row],[Total Voters]]/Table1[[#This Row],[Total Population]]</f>
        <v>0.73607267881831984</v>
      </c>
      <c r="S1672" s="27">
        <f>Table1[[#This Row],[Female Ballots]]/Table1[[#This Row],[Female Population]]</f>
        <v>0.48058085161084768</v>
      </c>
      <c r="T1672" s="27">
        <f>Table1[[#This Row],[Male Ballots]]/Table1[[#This Row],[Male Population]]</f>
        <v>0.45625774213092773</v>
      </c>
      <c r="U1672" s="27">
        <f>Table1[[#This Row],[Total Ballots]]/Table1[[#This Row],[Total Population]]</f>
        <v>0.46875481279948294</v>
      </c>
      <c r="V1672" s="27">
        <f>Table1[[#This Row],[Female Ballots]]/Table1[[#This Row],[Female Voters]]</f>
        <v>0.62779786922099501</v>
      </c>
      <c r="W1672" s="27">
        <f>Table1[[#This Row],[Male Ballots]]/Table1[[#This Row],[Male Voters]]</f>
        <v>0.64716371336230916</v>
      </c>
      <c r="X1672" s="27">
        <f>Table1[[#This Row],[Total Ballots]]/Table1[[#This Row],[Total Voters]]</f>
        <v>0.63683223992502347</v>
      </c>
    </row>
    <row r="1673" spans="1:24" s="12" customFormat="1" hidden="1" x14ac:dyDescent="0.25">
      <c r="A1673" s="22" t="s">
        <v>59</v>
      </c>
      <c r="B1673" s="23">
        <v>2011</v>
      </c>
      <c r="C1673" s="23"/>
      <c r="D1673" s="24" t="s">
        <v>71</v>
      </c>
      <c r="E1673" s="25">
        <v>15856.17022</v>
      </c>
      <c r="F1673" s="25">
        <v>13031.33265</v>
      </c>
      <c r="G1673" s="25">
        <v>28887.502860000001</v>
      </c>
      <c r="H1673" s="44">
        <v>12445</v>
      </c>
      <c r="I1673" s="44">
        <v>10304</v>
      </c>
      <c r="J1673" s="44"/>
      <c r="K1673" s="44">
        <v>22749</v>
      </c>
      <c r="L1673" s="25">
        <v>8838</v>
      </c>
      <c r="M1673" s="25">
        <v>7663</v>
      </c>
      <c r="N1673" s="25"/>
      <c r="O1673" s="26">
        <v>16501</v>
      </c>
      <c r="P1673" s="27">
        <f>Table1[[#This Row],[Female Voters]]/Table1[[#This Row],[Female Population]]</f>
        <v>0.7848679616407398</v>
      </c>
      <c r="Q1673" s="27">
        <f>Table1[[#This Row],[Male Voters]]/Table1[[#This Row],[Male Population]]</f>
        <v>0.79070961326430411</v>
      </c>
      <c r="R1673" s="27">
        <f>Table1[[#This Row],[Total Voters]]/Table1[[#This Row],[Total Population]]</f>
        <v>0.78750316738177206</v>
      </c>
      <c r="S1673" s="27">
        <f>Table1[[#This Row],[Female Ballots]]/Table1[[#This Row],[Female Population]]</f>
        <v>0.5573855399743558</v>
      </c>
      <c r="T1673" s="27">
        <f>Table1[[#This Row],[Male Ballots]]/Table1[[#This Row],[Male Population]]</f>
        <v>0.58804423199188305</v>
      </c>
      <c r="U1673" s="27">
        <f>Table1[[#This Row],[Total Ballots]]/Table1[[#This Row],[Total Population]]</f>
        <v>0.57121586728940266</v>
      </c>
      <c r="V1673" s="27">
        <f>Table1[[#This Row],[Female Ballots]]/Table1[[#This Row],[Female Voters]]</f>
        <v>0.71016472478907189</v>
      </c>
      <c r="W1673" s="27">
        <f>Table1[[#This Row],[Male Ballots]]/Table1[[#This Row],[Male Voters]]</f>
        <v>0.74369177018633537</v>
      </c>
      <c r="X1673" s="27">
        <f>Table1[[#This Row],[Total Ballots]]/Table1[[#This Row],[Total Voters]]</f>
        <v>0.72535056485999383</v>
      </c>
    </row>
    <row r="1674" spans="1:24" s="12" customFormat="1" hidden="1" x14ac:dyDescent="0.25">
      <c r="A1674" s="22" t="s">
        <v>59</v>
      </c>
      <c r="B1674" s="23">
        <v>2011</v>
      </c>
      <c r="C1674" s="23"/>
      <c r="D1674" s="24" t="s">
        <v>453</v>
      </c>
      <c r="E1674" s="25">
        <v>122473.571</v>
      </c>
      <c r="F1674" s="25">
        <v>122226.428</v>
      </c>
      <c r="G1674" s="25">
        <v>244699.99900000001</v>
      </c>
      <c r="H1674" s="44">
        <v>54796</v>
      </c>
      <c r="I1674" s="44">
        <v>46742</v>
      </c>
      <c r="J1674" s="44">
        <v>17</v>
      </c>
      <c r="K1674" s="44">
        <v>101555</v>
      </c>
      <c r="L1674" s="25">
        <v>24662</v>
      </c>
      <c r="M1674" s="25">
        <v>22004</v>
      </c>
      <c r="N1674" s="25">
        <v>6</v>
      </c>
      <c r="O1674" s="26">
        <v>46672</v>
      </c>
      <c r="P1674" s="27">
        <f>Table1[[#This Row],[Female Voters]]/Table1[[#This Row],[Female Population]]</f>
        <v>0.44741081322761467</v>
      </c>
      <c r="Q1674" s="27">
        <f>Table1[[#This Row],[Male Voters]]/Table1[[#This Row],[Male Population]]</f>
        <v>0.38242138598699782</v>
      </c>
      <c r="R1674" s="27">
        <f>Table1[[#This Row],[Total Voters]]/Table1[[#This Row],[Total Population]]</f>
        <v>0.41501839156117037</v>
      </c>
      <c r="S1674" s="27">
        <f>Table1[[#This Row],[Female Ballots]]/Table1[[#This Row],[Female Population]]</f>
        <v>0.20136589305459215</v>
      </c>
      <c r="T1674" s="27">
        <f>Table1[[#This Row],[Male Ballots]]/Table1[[#This Row],[Male Population]]</f>
        <v>0.18002653239608704</v>
      </c>
      <c r="U1674" s="27">
        <f>Table1[[#This Row],[Total Ballots]]/Table1[[#This Row],[Total Population]]</f>
        <v>0.19073150874839193</v>
      </c>
      <c r="V1674" s="27">
        <f>Table1[[#This Row],[Female Ballots]]/Table1[[#This Row],[Female Voters]]</f>
        <v>0.45006934812760058</v>
      </c>
      <c r="W1674" s="27">
        <f>Table1[[#This Row],[Male Ballots]]/Table1[[#This Row],[Male Voters]]</f>
        <v>0.47075435368619228</v>
      </c>
      <c r="X1674" s="27">
        <f>Table1[[#This Row],[Total Ballots]]/Table1[[#This Row],[Total Voters]]</f>
        <v>0.45957363005268081</v>
      </c>
    </row>
    <row r="1675" spans="1:24" s="12" customFormat="1" hidden="1" x14ac:dyDescent="0.25">
      <c r="A1675" s="22" t="s">
        <v>73</v>
      </c>
      <c r="B1675" s="23">
        <v>2011</v>
      </c>
      <c r="C1675" s="23"/>
      <c r="D1675" s="24" t="s">
        <v>66</v>
      </c>
      <c r="E1675" s="25">
        <v>314800</v>
      </c>
      <c r="F1675" s="25">
        <v>335629</v>
      </c>
      <c r="G1675" s="25">
        <v>650429</v>
      </c>
      <c r="H1675" s="44">
        <v>165139</v>
      </c>
      <c r="I1675" s="44">
        <v>154111</v>
      </c>
      <c r="J1675" s="44">
        <v>1068</v>
      </c>
      <c r="K1675" s="44">
        <v>320318</v>
      </c>
      <c r="L1675" s="25">
        <f t="shared" ref="L1675:O1681" si="1">SUBTOTAL(109,L1636:L1674)</f>
        <v>0</v>
      </c>
      <c r="M1675" s="25">
        <f t="shared" si="1"/>
        <v>0</v>
      </c>
      <c r="N1675" s="25">
        <f t="shared" si="1"/>
        <v>0</v>
      </c>
      <c r="O1675" s="26">
        <f t="shared" si="1"/>
        <v>0</v>
      </c>
      <c r="P1675" s="27">
        <f>Table1[[#This Row],[Female Voters]]/Table1[[#This Row],[Female Population]]</f>
        <v>0.52458386277001268</v>
      </c>
      <c r="Q1675" s="27">
        <f>Table1[[#This Row],[Male Voters]]/Table1[[#This Row],[Male Population]]</f>
        <v>0.45917069144799766</v>
      </c>
      <c r="R1675" s="27">
        <f>Table1[[#This Row],[Total Voters]]/Table1[[#This Row],[Total Population]]</f>
        <v>0.49247189162844829</v>
      </c>
      <c r="S1675" s="27">
        <f>Table1[[#This Row],[Female Ballots]]/Table1[[#This Row],[Female Population]]</f>
        <v>0</v>
      </c>
      <c r="T1675" s="27">
        <f>Table1[[#This Row],[Male Ballots]]/Table1[[#This Row],[Male Population]]</f>
        <v>0</v>
      </c>
      <c r="U1675" s="27">
        <f>Table1[[#This Row],[Total Ballots]]/Table1[[#This Row],[Total Population]]</f>
        <v>0</v>
      </c>
      <c r="V1675" s="27">
        <f>Table1[[#This Row],[Female Ballots]]/Table1[[#This Row],[Female Voters]]</f>
        <v>0</v>
      </c>
      <c r="W1675" s="27">
        <f>Table1[[#This Row],[Male Ballots]]/Table1[[#This Row],[Male Voters]]</f>
        <v>0</v>
      </c>
      <c r="X1675" s="27">
        <f>Table1[[#This Row],[Total Ballots]]/Table1[[#This Row],[Total Voters]]</f>
        <v>0</v>
      </c>
    </row>
    <row r="1676" spans="1:24" s="12" customFormat="1" hidden="1" x14ac:dyDescent="0.25">
      <c r="A1676" s="22" t="s">
        <v>73</v>
      </c>
      <c r="B1676" s="23">
        <v>2011</v>
      </c>
      <c r="C1676" s="23"/>
      <c r="D1676" s="24" t="s">
        <v>67</v>
      </c>
      <c r="E1676" s="25">
        <v>462282</v>
      </c>
      <c r="F1676" s="25">
        <v>479193</v>
      </c>
      <c r="G1676" s="25">
        <v>941475</v>
      </c>
      <c r="H1676" s="44">
        <v>299117</v>
      </c>
      <c r="I1676" s="44">
        <v>266317</v>
      </c>
      <c r="J1676" s="44">
        <v>1703</v>
      </c>
      <c r="K1676" s="44">
        <v>567137</v>
      </c>
      <c r="L1676" s="25">
        <f t="shared" si="1"/>
        <v>0</v>
      </c>
      <c r="M1676" s="25">
        <f t="shared" si="1"/>
        <v>0</v>
      </c>
      <c r="N1676" s="25">
        <f t="shared" si="1"/>
        <v>0</v>
      </c>
      <c r="O1676" s="26">
        <f t="shared" si="1"/>
        <v>0</v>
      </c>
      <c r="P1676" s="27">
        <f>Table1[[#This Row],[Female Voters]]/Table1[[#This Row],[Female Population]]</f>
        <v>0.64704444473286871</v>
      </c>
      <c r="Q1676" s="27">
        <f>Table1[[#This Row],[Male Voters]]/Table1[[#This Row],[Male Population]]</f>
        <v>0.55576145728339099</v>
      </c>
      <c r="R1676" s="27">
        <f>Table1[[#This Row],[Total Voters]]/Table1[[#This Row],[Total Population]]</f>
        <v>0.60239199129026266</v>
      </c>
      <c r="S1676" s="27">
        <f>Table1[[#This Row],[Female Ballots]]/Table1[[#This Row],[Female Population]]</f>
        <v>0</v>
      </c>
      <c r="T1676" s="27">
        <f>Table1[[#This Row],[Male Ballots]]/Table1[[#This Row],[Male Population]]</f>
        <v>0</v>
      </c>
      <c r="U1676" s="27">
        <f>Table1[[#This Row],[Total Ballots]]/Table1[[#This Row],[Total Population]]</f>
        <v>0</v>
      </c>
      <c r="V1676" s="27">
        <f>Table1[[#This Row],[Female Ballots]]/Table1[[#This Row],[Female Voters]]</f>
        <v>0</v>
      </c>
      <c r="W1676" s="27">
        <f>Table1[[#This Row],[Male Ballots]]/Table1[[#This Row],[Male Voters]]</f>
        <v>0</v>
      </c>
      <c r="X1676" s="27">
        <f>Table1[[#This Row],[Total Ballots]]/Table1[[#This Row],[Total Voters]]</f>
        <v>0</v>
      </c>
    </row>
    <row r="1677" spans="1:24" s="12" customFormat="1" hidden="1" x14ac:dyDescent="0.25">
      <c r="A1677" s="22" t="s">
        <v>73</v>
      </c>
      <c r="B1677" s="23">
        <v>2011</v>
      </c>
      <c r="C1677" s="23"/>
      <c r="D1677" s="24" t="s">
        <v>68</v>
      </c>
      <c r="E1677" s="25">
        <v>447387</v>
      </c>
      <c r="F1677" s="25">
        <v>457762</v>
      </c>
      <c r="G1677" s="25">
        <v>905149</v>
      </c>
      <c r="H1677" s="44">
        <v>308454</v>
      </c>
      <c r="I1677" s="44">
        <v>283739</v>
      </c>
      <c r="J1677" s="44">
        <v>1404</v>
      </c>
      <c r="K1677" s="44">
        <v>593597</v>
      </c>
      <c r="L1677" s="25">
        <f t="shared" si="1"/>
        <v>0</v>
      </c>
      <c r="M1677" s="25">
        <f t="shared" si="1"/>
        <v>0</v>
      </c>
      <c r="N1677" s="25">
        <f t="shared" si="1"/>
        <v>0</v>
      </c>
      <c r="O1677" s="26">
        <f t="shared" si="1"/>
        <v>0</v>
      </c>
      <c r="P1677" s="27">
        <f>Table1[[#This Row],[Female Voters]]/Table1[[#This Row],[Female Population]]</f>
        <v>0.68945677903023561</v>
      </c>
      <c r="Q1677" s="27">
        <f>Table1[[#This Row],[Male Voters]]/Table1[[#This Row],[Male Population]]</f>
        <v>0.61983956728605694</v>
      </c>
      <c r="R1677" s="27">
        <f>Table1[[#This Row],[Total Voters]]/Table1[[#This Row],[Total Population]]</f>
        <v>0.65580031574911979</v>
      </c>
      <c r="S1677" s="27">
        <f>Table1[[#This Row],[Female Ballots]]/Table1[[#This Row],[Female Population]]</f>
        <v>0</v>
      </c>
      <c r="T1677" s="27">
        <f>Table1[[#This Row],[Male Ballots]]/Table1[[#This Row],[Male Population]]</f>
        <v>0</v>
      </c>
      <c r="U1677" s="27">
        <f>Table1[[#This Row],[Total Ballots]]/Table1[[#This Row],[Total Population]]</f>
        <v>0</v>
      </c>
      <c r="V1677" s="27">
        <f>Table1[[#This Row],[Female Ballots]]/Table1[[#This Row],[Female Voters]]</f>
        <v>0</v>
      </c>
      <c r="W1677" s="27">
        <f>Table1[[#This Row],[Male Ballots]]/Table1[[#This Row],[Male Voters]]</f>
        <v>0</v>
      </c>
      <c r="X1677" s="27">
        <f>Table1[[#This Row],[Total Ballots]]/Table1[[#This Row],[Total Voters]]</f>
        <v>0</v>
      </c>
    </row>
    <row r="1678" spans="1:24" s="12" customFormat="1" hidden="1" x14ac:dyDescent="0.25">
      <c r="A1678" s="22" t="s">
        <v>73</v>
      </c>
      <c r="B1678" s="23">
        <v>2011</v>
      </c>
      <c r="C1678" s="23"/>
      <c r="D1678" s="24" t="s">
        <v>69</v>
      </c>
      <c r="E1678" s="25">
        <v>489785</v>
      </c>
      <c r="F1678" s="25">
        <v>488081</v>
      </c>
      <c r="G1678" s="25">
        <v>977866</v>
      </c>
      <c r="H1678" s="44">
        <v>372613</v>
      </c>
      <c r="I1678" s="44">
        <v>344793</v>
      </c>
      <c r="J1678" s="44">
        <v>1288</v>
      </c>
      <c r="K1678" s="44">
        <v>718694</v>
      </c>
      <c r="L1678" s="25">
        <f t="shared" si="1"/>
        <v>0</v>
      </c>
      <c r="M1678" s="25">
        <f t="shared" si="1"/>
        <v>0</v>
      </c>
      <c r="N1678" s="25">
        <f t="shared" si="1"/>
        <v>0</v>
      </c>
      <c r="O1678" s="26">
        <f t="shared" si="1"/>
        <v>0</v>
      </c>
      <c r="P1678" s="27">
        <f>Table1[[#This Row],[Female Voters]]/Table1[[#This Row],[Female Population]]</f>
        <v>0.76076850046448952</v>
      </c>
      <c r="Q1678" s="27">
        <f>Table1[[#This Row],[Male Voters]]/Table1[[#This Row],[Male Population]]</f>
        <v>0.70642577768853942</v>
      </c>
      <c r="R1678" s="27">
        <f>Table1[[#This Row],[Total Voters]]/Table1[[#This Row],[Total Population]]</f>
        <v>0.73496164096103145</v>
      </c>
      <c r="S1678" s="27">
        <f>Table1[[#This Row],[Female Ballots]]/Table1[[#This Row],[Female Population]]</f>
        <v>0</v>
      </c>
      <c r="T1678" s="27">
        <f>Table1[[#This Row],[Male Ballots]]/Table1[[#This Row],[Male Population]]</f>
        <v>0</v>
      </c>
      <c r="U1678" s="27">
        <f>Table1[[#This Row],[Total Ballots]]/Table1[[#This Row],[Total Population]]</f>
        <v>0</v>
      </c>
      <c r="V1678" s="27">
        <f>Table1[[#This Row],[Female Ballots]]/Table1[[#This Row],[Female Voters]]</f>
        <v>0</v>
      </c>
      <c r="W1678" s="27">
        <f>Table1[[#This Row],[Male Ballots]]/Table1[[#This Row],[Male Voters]]</f>
        <v>0</v>
      </c>
      <c r="X1678" s="27">
        <f>Table1[[#This Row],[Total Ballots]]/Table1[[#This Row],[Total Voters]]</f>
        <v>0</v>
      </c>
    </row>
    <row r="1679" spans="1:24" s="12" customFormat="1" hidden="1" x14ac:dyDescent="0.25">
      <c r="A1679" s="22" t="s">
        <v>73</v>
      </c>
      <c r="B1679" s="23">
        <v>2011</v>
      </c>
      <c r="C1679" s="23"/>
      <c r="D1679" s="24" t="s">
        <v>70</v>
      </c>
      <c r="E1679" s="25">
        <v>443775</v>
      </c>
      <c r="F1679" s="25">
        <v>422973</v>
      </c>
      <c r="G1679" s="25">
        <v>866748</v>
      </c>
      <c r="H1679" s="44">
        <v>374624</v>
      </c>
      <c r="I1679" s="44">
        <v>343314</v>
      </c>
      <c r="J1679" s="44">
        <v>1108</v>
      </c>
      <c r="K1679" s="44">
        <v>719046</v>
      </c>
      <c r="L1679" s="25">
        <f t="shared" si="1"/>
        <v>0</v>
      </c>
      <c r="M1679" s="25">
        <f t="shared" si="1"/>
        <v>0</v>
      </c>
      <c r="N1679" s="25">
        <f t="shared" si="1"/>
        <v>0</v>
      </c>
      <c r="O1679" s="26">
        <f t="shared" si="1"/>
        <v>0</v>
      </c>
      <c r="P1679" s="27">
        <f>Table1[[#This Row],[Female Voters]]/Table1[[#This Row],[Female Population]]</f>
        <v>0.84417553940623058</v>
      </c>
      <c r="Q1679" s="27">
        <f>Table1[[#This Row],[Male Voters]]/Table1[[#This Row],[Male Population]]</f>
        <v>0.81166882992531442</v>
      </c>
      <c r="R1679" s="27">
        <f>Table1[[#This Row],[Total Voters]]/Table1[[#This Row],[Total Population]]</f>
        <v>0.82959060765066661</v>
      </c>
      <c r="S1679" s="27">
        <f>Table1[[#This Row],[Female Ballots]]/Table1[[#This Row],[Female Population]]</f>
        <v>0</v>
      </c>
      <c r="T1679" s="27">
        <f>Table1[[#This Row],[Male Ballots]]/Table1[[#This Row],[Male Population]]</f>
        <v>0</v>
      </c>
      <c r="U1679" s="27">
        <f>Table1[[#This Row],[Total Ballots]]/Table1[[#This Row],[Total Population]]</f>
        <v>0</v>
      </c>
      <c r="V1679" s="27">
        <f>Table1[[#This Row],[Female Ballots]]/Table1[[#This Row],[Female Voters]]</f>
        <v>0</v>
      </c>
      <c r="W1679" s="27">
        <f>Table1[[#This Row],[Male Ballots]]/Table1[[#This Row],[Male Voters]]</f>
        <v>0</v>
      </c>
      <c r="X1679" s="27">
        <f>Table1[[#This Row],[Total Ballots]]/Table1[[#This Row],[Total Voters]]</f>
        <v>0</v>
      </c>
    </row>
    <row r="1680" spans="1:24" s="12" customFormat="1" hidden="1" x14ac:dyDescent="0.25">
      <c r="A1680" s="22" t="s">
        <v>73</v>
      </c>
      <c r="B1680" s="23">
        <v>2011</v>
      </c>
      <c r="C1680" s="23"/>
      <c r="D1680" s="24" t="s">
        <v>71</v>
      </c>
      <c r="E1680" s="25">
        <v>469662</v>
      </c>
      <c r="F1680" s="25">
        <v>381778</v>
      </c>
      <c r="G1680" s="25">
        <v>851440</v>
      </c>
      <c r="H1680" s="44">
        <v>398433</v>
      </c>
      <c r="I1680" s="44">
        <v>339618</v>
      </c>
      <c r="J1680" s="44">
        <v>1059</v>
      </c>
      <c r="K1680" s="44">
        <v>739110</v>
      </c>
      <c r="L1680" s="25">
        <f t="shared" si="1"/>
        <v>0</v>
      </c>
      <c r="M1680" s="25">
        <f t="shared" si="1"/>
        <v>0</v>
      </c>
      <c r="N1680" s="25">
        <f t="shared" si="1"/>
        <v>0</v>
      </c>
      <c r="O1680" s="26">
        <f t="shared" si="1"/>
        <v>0</v>
      </c>
      <c r="P1680" s="27">
        <f>Table1[[#This Row],[Female Voters]]/Table1[[#This Row],[Female Population]]</f>
        <v>0.84833986994902721</v>
      </c>
      <c r="Q1680" s="27">
        <f>Table1[[#This Row],[Male Voters]]/Table1[[#This Row],[Male Population]]</f>
        <v>0.88956933086767698</v>
      </c>
      <c r="R1680" s="27">
        <f>Table1[[#This Row],[Total Voters]]/Table1[[#This Row],[Total Population]]</f>
        <v>0.8680705628112374</v>
      </c>
      <c r="S1680" s="27">
        <f>Table1[[#This Row],[Female Ballots]]/Table1[[#This Row],[Female Population]]</f>
        <v>0</v>
      </c>
      <c r="T1680" s="27">
        <f>Table1[[#This Row],[Male Ballots]]/Table1[[#This Row],[Male Population]]</f>
        <v>0</v>
      </c>
      <c r="U1680" s="27">
        <f>Table1[[#This Row],[Total Ballots]]/Table1[[#This Row],[Total Population]]</f>
        <v>0</v>
      </c>
      <c r="V1680" s="27">
        <f>Table1[[#This Row],[Female Ballots]]/Table1[[#This Row],[Female Voters]]</f>
        <v>0</v>
      </c>
      <c r="W1680" s="27">
        <f>Table1[[#This Row],[Male Ballots]]/Table1[[#This Row],[Male Voters]]</f>
        <v>0</v>
      </c>
      <c r="X1680" s="27">
        <f>Table1[[#This Row],[Total Ballots]]/Table1[[#This Row],[Total Voters]]</f>
        <v>0</v>
      </c>
    </row>
    <row r="1681" spans="1:24" s="12" customFormat="1" hidden="1" x14ac:dyDescent="0.25">
      <c r="A1681" s="28" t="s">
        <v>73</v>
      </c>
      <c r="B1681" s="23">
        <v>2011</v>
      </c>
      <c r="C1681" s="40"/>
      <c r="D1681" s="29" t="s">
        <v>453</v>
      </c>
      <c r="E1681" s="30">
        <v>3396256</v>
      </c>
      <c r="F1681" s="30">
        <v>3371644</v>
      </c>
      <c r="G1681" s="30">
        <v>6767900</v>
      </c>
      <c r="H1681" s="44">
        <v>1918380</v>
      </c>
      <c r="I1681" s="44">
        <v>1731892</v>
      </c>
      <c r="J1681" s="44">
        <v>7630</v>
      </c>
      <c r="K1681" s="44">
        <v>3657902</v>
      </c>
      <c r="L1681" s="30">
        <f t="shared" si="1"/>
        <v>0</v>
      </c>
      <c r="M1681" s="30">
        <f t="shared" si="1"/>
        <v>0</v>
      </c>
      <c r="N1681" s="30">
        <f t="shared" si="1"/>
        <v>0</v>
      </c>
      <c r="O1681" s="31">
        <f t="shared" si="1"/>
        <v>0</v>
      </c>
      <c r="P1681" s="27">
        <f>Table1[[#This Row],[Female Voters]]/Table1[[#This Row],[Female Population]]</f>
        <v>0.56485141284991469</v>
      </c>
      <c r="Q1681" s="27">
        <f>Table1[[#This Row],[Male Voters]]/Table1[[#This Row],[Male Population]]</f>
        <v>0.51366395740475568</v>
      </c>
      <c r="R1681" s="27">
        <f>Table1[[#This Row],[Total Voters]]/Table1[[#This Row],[Total Population]]</f>
        <v>0.54047813945241507</v>
      </c>
      <c r="S1681" s="27">
        <f>Table1[[#This Row],[Female Ballots]]/Table1[[#This Row],[Female Population]]</f>
        <v>0</v>
      </c>
      <c r="T1681" s="27">
        <f>Table1[[#This Row],[Male Ballots]]/Table1[[#This Row],[Male Population]]</f>
        <v>0</v>
      </c>
      <c r="U1681" s="27">
        <f>Table1[[#This Row],[Total Ballots]]/Table1[[#This Row],[Total Population]]</f>
        <v>0</v>
      </c>
      <c r="V1681" s="27">
        <f>Table1[[#This Row],[Female Ballots]]/Table1[[#This Row],[Female Voters]]</f>
        <v>0</v>
      </c>
      <c r="W1681" s="27">
        <f>Table1[[#This Row],[Male Ballots]]/Table1[[#This Row],[Male Voters]]</f>
        <v>0</v>
      </c>
      <c r="X1681" s="27">
        <f>Table1[[#This Row],[Total Ballots]]/Table1[[#This Row],[Total Voters]]</f>
        <v>0</v>
      </c>
    </row>
    <row r="1682" spans="1:24" s="12" customFormat="1" hidden="1" x14ac:dyDescent="0.25">
      <c r="A1682" s="22" t="s">
        <v>60</v>
      </c>
      <c r="B1682" s="23">
        <v>2010</v>
      </c>
      <c r="C1682" s="23"/>
      <c r="D1682" s="24" t="s">
        <v>66</v>
      </c>
      <c r="E1682" s="25">
        <v>863</v>
      </c>
      <c r="F1682" s="25">
        <v>1008</v>
      </c>
      <c r="G1682" s="25">
        <v>1871</v>
      </c>
      <c r="H1682" s="44">
        <v>263</v>
      </c>
      <c r="I1682" s="44">
        <v>266</v>
      </c>
      <c r="J1682" s="44"/>
      <c r="K1682" s="44">
        <v>529</v>
      </c>
      <c r="L1682" s="25">
        <v>81</v>
      </c>
      <c r="M1682" s="25">
        <v>89</v>
      </c>
      <c r="N1682" s="25"/>
      <c r="O1682" s="26">
        <v>170</v>
      </c>
      <c r="P1682" s="27">
        <f>Table1[[#This Row],[Female Voters]]/Table1[[#This Row],[Female Population]]</f>
        <v>0.30475086906141369</v>
      </c>
      <c r="Q1682" s="27">
        <f>Table1[[#This Row],[Male Voters]]/Table1[[#This Row],[Male Population]]</f>
        <v>0.2638888888888889</v>
      </c>
      <c r="R1682" s="27">
        <f>Table1[[#This Row],[Total Voters]]/Table1[[#This Row],[Total Population]]</f>
        <v>0.28273650454302512</v>
      </c>
      <c r="S1682" s="27">
        <f>Table1[[#This Row],[Female Ballots]]/Table1[[#This Row],[Female Population]]</f>
        <v>9.3858632676709158E-2</v>
      </c>
      <c r="T1682" s="27">
        <f>Table1[[#This Row],[Male Ballots]]/Table1[[#This Row],[Male Population]]</f>
        <v>8.8293650793650799E-2</v>
      </c>
      <c r="U1682" s="27">
        <f>Table1[[#This Row],[Total Ballots]]/Table1[[#This Row],[Total Population]]</f>
        <v>9.0860502405130952E-2</v>
      </c>
      <c r="V1682" s="27">
        <f>Table1[[#This Row],[Female Ballots]]/Table1[[#This Row],[Female Voters]]</f>
        <v>0.30798479087452474</v>
      </c>
      <c r="W1682" s="27">
        <f>Table1[[#This Row],[Male Ballots]]/Table1[[#This Row],[Male Voters]]</f>
        <v>0.33458646616541354</v>
      </c>
      <c r="X1682" s="27">
        <f>Table1[[#This Row],[Total Ballots]]/Table1[[#This Row],[Total Voters]]</f>
        <v>0.32136105860113423</v>
      </c>
    </row>
    <row r="1683" spans="1:24" s="12" customFormat="1" hidden="1" x14ac:dyDescent="0.25">
      <c r="A1683" s="22" t="s">
        <v>60</v>
      </c>
      <c r="B1683" s="23">
        <v>2010</v>
      </c>
      <c r="C1683" s="23"/>
      <c r="D1683" s="24" t="s">
        <v>67</v>
      </c>
      <c r="E1683" s="25">
        <v>1259</v>
      </c>
      <c r="F1683" s="25">
        <v>1239</v>
      </c>
      <c r="G1683" s="25">
        <v>2498</v>
      </c>
      <c r="H1683" s="44">
        <v>481</v>
      </c>
      <c r="I1683" s="44">
        <v>362</v>
      </c>
      <c r="J1683" s="44"/>
      <c r="K1683" s="44">
        <v>843</v>
      </c>
      <c r="L1683" s="25">
        <v>185</v>
      </c>
      <c r="M1683" s="25">
        <v>147</v>
      </c>
      <c r="N1683" s="25"/>
      <c r="O1683" s="26">
        <v>332</v>
      </c>
      <c r="P1683" s="27">
        <f>Table1[[#This Row],[Female Voters]]/Table1[[#This Row],[Female Population]]</f>
        <v>0.38204924543288327</v>
      </c>
      <c r="Q1683" s="27">
        <f>Table1[[#This Row],[Male Voters]]/Table1[[#This Row],[Male Population]]</f>
        <v>0.29217110573042776</v>
      </c>
      <c r="R1683" s="27">
        <f>Table1[[#This Row],[Total Voters]]/Table1[[#This Row],[Total Population]]</f>
        <v>0.33746997598078465</v>
      </c>
      <c r="S1683" s="27">
        <f>Table1[[#This Row],[Female Ballots]]/Table1[[#This Row],[Female Population]]</f>
        <v>0.14694201747418587</v>
      </c>
      <c r="T1683" s="27">
        <f>Table1[[#This Row],[Male Ballots]]/Table1[[#This Row],[Male Population]]</f>
        <v>0.11864406779661017</v>
      </c>
      <c r="U1683" s="27">
        <f>Table1[[#This Row],[Total Ballots]]/Table1[[#This Row],[Total Population]]</f>
        <v>0.13290632506004804</v>
      </c>
      <c r="V1683" s="27">
        <f>Table1[[#This Row],[Female Ballots]]/Table1[[#This Row],[Female Voters]]</f>
        <v>0.38461538461538464</v>
      </c>
      <c r="W1683" s="27">
        <f>Table1[[#This Row],[Male Ballots]]/Table1[[#This Row],[Male Voters]]</f>
        <v>0.40607734806629836</v>
      </c>
      <c r="X1683" s="27">
        <f>Table1[[#This Row],[Total Ballots]]/Table1[[#This Row],[Total Voters]]</f>
        <v>0.39383155397390274</v>
      </c>
    </row>
    <row r="1684" spans="1:24" s="12" customFormat="1" hidden="1" x14ac:dyDescent="0.25">
      <c r="A1684" s="22" t="s">
        <v>60</v>
      </c>
      <c r="B1684" s="23">
        <v>2010</v>
      </c>
      <c r="C1684" s="23"/>
      <c r="D1684" s="24" t="s">
        <v>68</v>
      </c>
      <c r="E1684" s="25">
        <v>1059</v>
      </c>
      <c r="F1684" s="25">
        <v>1140</v>
      </c>
      <c r="G1684" s="25">
        <v>2199</v>
      </c>
      <c r="H1684" s="44">
        <v>457</v>
      </c>
      <c r="I1684" s="44">
        <v>394</v>
      </c>
      <c r="J1684" s="44"/>
      <c r="K1684" s="44">
        <v>851</v>
      </c>
      <c r="L1684" s="25">
        <v>249</v>
      </c>
      <c r="M1684" s="25">
        <v>210</v>
      </c>
      <c r="N1684" s="25"/>
      <c r="O1684" s="26">
        <v>459</v>
      </c>
      <c r="P1684" s="27">
        <f>Table1[[#This Row],[Female Voters]]/Table1[[#This Row],[Female Population]]</f>
        <v>0.43153918791312557</v>
      </c>
      <c r="Q1684" s="27">
        <f>Table1[[#This Row],[Male Voters]]/Table1[[#This Row],[Male Population]]</f>
        <v>0.34561403508771932</v>
      </c>
      <c r="R1684" s="27">
        <f>Table1[[#This Row],[Total Voters]]/Table1[[#This Row],[Total Population]]</f>
        <v>0.38699408822191905</v>
      </c>
      <c r="S1684" s="27">
        <f>Table1[[#This Row],[Female Ballots]]/Table1[[#This Row],[Female Population]]</f>
        <v>0.23512747875354106</v>
      </c>
      <c r="T1684" s="27">
        <f>Table1[[#This Row],[Male Ballots]]/Table1[[#This Row],[Male Population]]</f>
        <v>0.18421052631578946</v>
      </c>
      <c r="U1684" s="27">
        <f>Table1[[#This Row],[Total Ballots]]/Table1[[#This Row],[Total Population]]</f>
        <v>0.208731241473397</v>
      </c>
      <c r="V1684" s="27">
        <f>Table1[[#This Row],[Female Ballots]]/Table1[[#This Row],[Female Voters]]</f>
        <v>0.5448577680525164</v>
      </c>
      <c r="W1684" s="27">
        <f>Table1[[#This Row],[Male Ballots]]/Table1[[#This Row],[Male Voters]]</f>
        <v>0.53299492385786806</v>
      </c>
      <c r="X1684" s="27">
        <f>Table1[[#This Row],[Total Ballots]]/Table1[[#This Row],[Total Voters]]</f>
        <v>0.53936545240893063</v>
      </c>
    </row>
    <row r="1685" spans="1:24" s="12" customFormat="1" hidden="1" x14ac:dyDescent="0.25">
      <c r="A1685" s="22" t="s">
        <v>60</v>
      </c>
      <c r="B1685" s="23">
        <v>2010</v>
      </c>
      <c r="C1685" s="23"/>
      <c r="D1685" s="24" t="s">
        <v>69</v>
      </c>
      <c r="E1685" s="25">
        <v>1032</v>
      </c>
      <c r="F1685" s="25">
        <v>1008</v>
      </c>
      <c r="G1685" s="25">
        <v>2040</v>
      </c>
      <c r="H1685" s="44">
        <v>560</v>
      </c>
      <c r="I1685" s="44">
        <v>517</v>
      </c>
      <c r="J1685" s="44"/>
      <c r="K1685" s="44">
        <v>1077</v>
      </c>
      <c r="L1685" s="25">
        <v>369</v>
      </c>
      <c r="M1685" s="25">
        <v>350</v>
      </c>
      <c r="N1685" s="25"/>
      <c r="O1685" s="26">
        <v>719</v>
      </c>
      <c r="P1685" s="27">
        <f>Table1[[#This Row],[Female Voters]]/Table1[[#This Row],[Female Population]]</f>
        <v>0.54263565891472865</v>
      </c>
      <c r="Q1685" s="27">
        <f>Table1[[#This Row],[Male Voters]]/Table1[[#This Row],[Male Population]]</f>
        <v>0.51289682539682535</v>
      </c>
      <c r="R1685" s="27">
        <f>Table1[[#This Row],[Total Voters]]/Table1[[#This Row],[Total Population]]</f>
        <v>0.52794117647058825</v>
      </c>
      <c r="S1685" s="27">
        <f>Table1[[#This Row],[Female Ballots]]/Table1[[#This Row],[Female Population]]</f>
        <v>0.35755813953488375</v>
      </c>
      <c r="T1685" s="27">
        <f>Table1[[#This Row],[Male Ballots]]/Table1[[#This Row],[Male Population]]</f>
        <v>0.34722222222222221</v>
      </c>
      <c r="U1685" s="27">
        <f>Table1[[#This Row],[Total Ballots]]/Table1[[#This Row],[Total Population]]</f>
        <v>0.35245098039215689</v>
      </c>
      <c r="V1685" s="27">
        <f>Table1[[#This Row],[Female Ballots]]/Table1[[#This Row],[Female Voters]]</f>
        <v>0.65892857142857142</v>
      </c>
      <c r="W1685" s="27">
        <f>Table1[[#This Row],[Male Ballots]]/Table1[[#This Row],[Male Voters]]</f>
        <v>0.67698259187620891</v>
      </c>
      <c r="X1685" s="27">
        <f>Table1[[#This Row],[Total Ballots]]/Table1[[#This Row],[Total Voters]]</f>
        <v>0.66759517177344474</v>
      </c>
    </row>
    <row r="1686" spans="1:24" s="12" customFormat="1" hidden="1" x14ac:dyDescent="0.25">
      <c r="A1686" s="22" t="s">
        <v>60</v>
      </c>
      <c r="B1686" s="23">
        <v>2010</v>
      </c>
      <c r="C1686" s="23"/>
      <c r="D1686" s="24" t="s">
        <v>70</v>
      </c>
      <c r="E1686" s="25">
        <v>859</v>
      </c>
      <c r="F1686" s="25">
        <v>834</v>
      </c>
      <c r="G1686" s="25">
        <v>1693</v>
      </c>
      <c r="H1686" s="44">
        <v>633</v>
      </c>
      <c r="I1686" s="44">
        <v>578</v>
      </c>
      <c r="J1686" s="44"/>
      <c r="K1686" s="44">
        <v>1211</v>
      </c>
      <c r="L1686" s="25">
        <v>505</v>
      </c>
      <c r="M1686" s="25">
        <v>474</v>
      </c>
      <c r="N1686" s="25"/>
      <c r="O1686" s="26">
        <v>979</v>
      </c>
      <c r="P1686" s="27">
        <f>Table1[[#This Row],[Female Voters]]/Table1[[#This Row],[Female Population]]</f>
        <v>0.73690337601862632</v>
      </c>
      <c r="Q1686" s="27">
        <f>Table1[[#This Row],[Male Voters]]/Table1[[#This Row],[Male Population]]</f>
        <v>0.69304556354916069</v>
      </c>
      <c r="R1686" s="27">
        <f>Table1[[#This Row],[Total Voters]]/Table1[[#This Row],[Total Population]]</f>
        <v>0.7152982870643827</v>
      </c>
      <c r="S1686" s="27">
        <f>Table1[[#This Row],[Female Ballots]]/Table1[[#This Row],[Female Population]]</f>
        <v>0.58789289871944117</v>
      </c>
      <c r="T1686" s="27">
        <f>Table1[[#This Row],[Male Ballots]]/Table1[[#This Row],[Male Population]]</f>
        <v>0.56834532374100721</v>
      </c>
      <c r="U1686" s="27">
        <f>Table1[[#This Row],[Total Ballots]]/Table1[[#This Row],[Total Population]]</f>
        <v>0.57826343768458355</v>
      </c>
      <c r="V1686" s="27">
        <f>Table1[[#This Row],[Female Ballots]]/Table1[[#This Row],[Female Voters]]</f>
        <v>0.79778830963665082</v>
      </c>
      <c r="W1686" s="27">
        <f>Table1[[#This Row],[Male Ballots]]/Table1[[#This Row],[Male Voters]]</f>
        <v>0.82006920415224915</v>
      </c>
      <c r="X1686" s="27">
        <f>Table1[[#This Row],[Total Ballots]]/Table1[[#This Row],[Total Voters]]</f>
        <v>0.80842279108175064</v>
      </c>
    </row>
    <row r="1687" spans="1:24" s="12" customFormat="1" hidden="1" x14ac:dyDescent="0.25">
      <c r="A1687" s="22" t="s">
        <v>60</v>
      </c>
      <c r="B1687" s="23">
        <v>2010</v>
      </c>
      <c r="C1687" s="23"/>
      <c r="D1687" s="24" t="s">
        <v>71</v>
      </c>
      <c r="E1687" s="25">
        <v>989</v>
      </c>
      <c r="F1687" s="25">
        <v>926</v>
      </c>
      <c r="G1687" s="25">
        <v>1915</v>
      </c>
      <c r="H1687" s="44">
        <v>770</v>
      </c>
      <c r="I1687" s="44">
        <v>707</v>
      </c>
      <c r="J1687" s="44"/>
      <c r="K1687" s="44">
        <v>1477</v>
      </c>
      <c r="L1687" s="25">
        <v>647</v>
      </c>
      <c r="M1687" s="25">
        <v>600</v>
      </c>
      <c r="N1687" s="25"/>
      <c r="O1687" s="26">
        <v>1247</v>
      </c>
      <c r="P1687" s="27">
        <f>Table1[[#This Row],[Female Voters]]/Table1[[#This Row],[Female Population]]</f>
        <v>0.7785642062689585</v>
      </c>
      <c r="Q1687" s="27">
        <f>Table1[[#This Row],[Male Voters]]/Table1[[#This Row],[Male Population]]</f>
        <v>0.76349892008639308</v>
      </c>
      <c r="R1687" s="27">
        <f>Table1[[#This Row],[Total Voters]]/Table1[[#This Row],[Total Population]]</f>
        <v>0.77127937336814623</v>
      </c>
      <c r="S1687" s="27">
        <f>Table1[[#This Row],[Female Ballots]]/Table1[[#This Row],[Female Population]]</f>
        <v>0.65419615773508599</v>
      </c>
      <c r="T1687" s="27">
        <f>Table1[[#This Row],[Male Ballots]]/Table1[[#This Row],[Male Population]]</f>
        <v>0.64794816414686829</v>
      </c>
      <c r="U1687" s="27">
        <f>Table1[[#This Row],[Total Ballots]]/Table1[[#This Row],[Total Population]]</f>
        <v>0.65117493472584853</v>
      </c>
      <c r="V1687" s="27">
        <f>Table1[[#This Row],[Female Ballots]]/Table1[[#This Row],[Female Voters]]</f>
        <v>0.84025974025974026</v>
      </c>
      <c r="W1687" s="27">
        <f>Table1[[#This Row],[Male Ballots]]/Table1[[#This Row],[Male Voters]]</f>
        <v>0.84865629420084865</v>
      </c>
      <c r="X1687" s="27">
        <f>Table1[[#This Row],[Total Ballots]]/Table1[[#This Row],[Total Voters]]</f>
        <v>0.84427894380501012</v>
      </c>
    </row>
    <row r="1688" spans="1:24" s="12" customFormat="1" hidden="1" x14ac:dyDescent="0.25">
      <c r="A1688" s="22" t="s">
        <v>60</v>
      </c>
      <c r="B1688" s="23">
        <v>2010</v>
      </c>
      <c r="C1688" s="23"/>
      <c r="D1688" s="24" t="s">
        <v>453</v>
      </c>
      <c r="E1688" s="25">
        <v>9184</v>
      </c>
      <c r="F1688" s="25">
        <v>9544</v>
      </c>
      <c r="G1688" s="25">
        <v>18728</v>
      </c>
      <c r="H1688" s="44">
        <v>3164</v>
      </c>
      <c r="I1688" s="44">
        <v>2824</v>
      </c>
      <c r="J1688" s="44"/>
      <c r="K1688" s="44">
        <v>5988</v>
      </c>
      <c r="L1688" s="25">
        <v>2036</v>
      </c>
      <c r="M1688" s="25">
        <v>1870</v>
      </c>
      <c r="N1688" s="25"/>
      <c r="O1688" s="26">
        <v>3906</v>
      </c>
      <c r="P1688" s="27">
        <f>Table1[[#This Row],[Female Voters]]/Table1[[#This Row],[Female Population]]</f>
        <v>0.34451219512195119</v>
      </c>
      <c r="Q1688" s="27">
        <f>Table1[[#This Row],[Male Voters]]/Table1[[#This Row],[Male Population]]</f>
        <v>0.29589270746018442</v>
      </c>
      <c r="R1688" s="27">
        <f>Table1[[#This Row],[Total Voters]]/Table1[[#This Row],[Total Population]]</f>
        <v>0.3197351559162751</v>
      </c>
      <c r="S1688" s="27">
        <f>Table1[[#This Row],[Female Ballots]]/Table1[[#This Row],[Female Population]]</f>
        <v>0.22168989547038329</v>
      </c>
      <c r="T1688" s="27">
        <f>Table1[[#This Row],[Male Ballots]]/Table1[[#This Row],[Male Population]]</f>
        <v>0.19593461860854988</v>
      </c>
      <c r="U1688" s="27">
        <f>Table1[[#This Row],[Total Ballots]]/Table1[[#This Row],[Total Population]]</f>
        <v>0.20856471593336182</v>
      </c>
      <c r="V1688" s="27">
        <f>Table1[[#This Row],[Female Ballots]]/Table1[[#This Row],[Female Voters]]</f>
        <v>0.64348925410872315</v>
      </c>
      <c r="W1688" s="27">
        <f>Table1[[#This Row],[Male Ballots]]/Table1[[#This Row],[Male Voters]]</f>
        <v>0.66218130311614731</v>
      </c>
      <c r="X1688" s="27">
        <f>Table1[[#This Row],[Total Ballots]]/Table1[[#This Row],[Total Voters]]</f>
        <v>0.65230460921843691</v>
      </c>
    </row>
    <row r="1689" spans="1:24" s="12" customFormat="1" hidden="1" x14ac:dyDescent="0.25">
      <c r="A1689" s="22" t="s">
        <v>38</v>
      </c>
      <c r="B1689" s="23">
        <v>2010</v>
      </c>
      <c r="C1689" s="23"/>
      <c r="D1689" s="24" t="s">
        <v>66</v>
      </c>
      <c r="E1689" s="25">
        <v>886</v>
      </c>
      <c r="F1689" s="25">
        <v>862</v>
      </c>
      <c r="G1689" s="25">
        <v>1748</v>
      </c>
      <c r="H1689" s="44">
        <v>445</v>
      </c>
      <c r="I1689" s="44">
        <v>428</v>
      </c>
      <c r="J1689" s="44">
        <v>1</v>
      </c>
      <c r="K1689" s="44">
        <v>874</v>
      </c>
      <c r="L1689" s="25">
        <v>136</v>
      </c>
      <c r="M1689" s="25">
        <v>135</v>
      </c>
      <c r="N1689" s="25"/>
      <c r="O1689" s="26">
        <v>271</v>
      </c>
      <c r="P1689" s="27">
        <f>Table1[[#This Row],[Female Voters]]/Table1[[#This Row],[Female Population]]</f>
        <v>0.50225733634311509</v>
      </c>
      <c r="Q1689" s="27">
        <f>Table1[[#This Row],[Male Voters]]/Table1[[#This Row],[Male Population]]</f>
        <v>0.49651972157772623</v>
      </c>
      <c r="R1689" s="27">
        <f>Table1[[#This Row],[Total Voters]]/Table1[[#This Row],[Total Population]]</f>
        <v>0.5</v>
      </c>
      <c r="S1689" s="27">
        <f>Table1[[#This Row],[Female Ballots]]/Table1[[#This Row],[Female Population]]</f>
        <v>0.15349887133182843</v>
      </c>
      <c r="T1689" s="27">
        <f>Table1[[#This Row],[Male Ballots]]/Table1[[#This Row],[Male Population]]</f>
        <v>0.15661252900232017</v>
      </c>
      <c r="U1689" s="27">
        <f>Table1[[#This Row],[Total Ballots]]/Table1[[#This Row],[Total Population]]</f>
        <v>0.15503432494279176</v>
      </c>
      <c r="V1689" s="27">
        <f>Table1[[#This Row],[Female Ballots]]/Table1[[#This Row],[Female Voters]]</f>
        <v>0.30561797752808989</v>
      </c>
      <c r="W1689" s="27">
        <f>Table1[[#This Row],[Male Ballots]]/Table1[[#This Row],[Male Voters]]</f>
        <v>0.31542056074766356</v>
      </c>
      <c r="X1689" s="27">
        <f>Table1[[#This Row],[Total Ballots]]/Table1[[#This Row],[Total Voters]]</f>
        <v>0.31006864988558352</v>
      </c>
    </row>
    <row r="1690" spans="1:24" s="12" customFormat="1" hidden="1" x14ac:dyDescent="0.25">
      <c r="A1690" s="22" t="s">
        <v>38</v>
      </c>
      <c r="B1690" s="23">
        <v>2010</v>
      </c>
      <c r="C1690" s="23"/>
      <c r="D1690" s="24" t="s">
        <v>67</v>
      </c>
      <c r="E1690" s="25">
        <v>1257</v>
      </c>
      <c r="F1690" s="25">
        <v>1156</v>
      </c>
      <c r="G1690" s="25">
        <v>2413</v>
      </c>
      <c r="H1690" s="44">
        <v>807</v>
      </c>
      <c r="I1690" s="44">
        <v>631</v>
      </c>
      <c r="J1690" s="44">
        <v>6</v>
      </c>
      <c r="K1690" s="44">
        <v>1444</v>
      </c>
      <c r="L1690" s="25">
        <v>313</v>
      </c>
      <c r="M1690" s="25">
        <v>278</v>
      </c>
      <c r="N1690" s="25"/>
      <c r="O1690" s="26">
        <v>591</v>
      </c>
      <c r="P1690" s="27">
        <f>Table1[[#This Row],[Female Voters]]/Table1[[#This Row],[Female Population]]</f>
        <v>0.64200477326968974</v>
      </c>
      <c r="Q1690" s="27">
        <f>Table1[[#This Row],[Male Voters]]/Table1[[#This Row],[Male Population]]</f>
        <v>0.54584775086505188</v>
      </c>
      <c r="R1690" s="27">
        <f>Table1[[#This Row],[Total Voters]]/Table1[[#This Row],[Total Population]]</f>
        <v>0.59842519685039375</v>
      </c>
      <c r="S1690" s="27">
        <f>Table1[[#This Row],[Female Ballots]]/Table1[[#This Row],[Female Population]]</f>
        <v>0.24900556881463803</v>
      </c>
      <c r="T1690" s="27">
        <f>Table1[[#This Row],[Male Ballots]]/Table1[[#This Row],[Male Population]]</f>
        <v>0.24048442906574394</v>
      </c>
      <c r="U1690" s="27">
        <f>Table1[[#This Row],[Total Ballots]]/Table1[[#This Row],[Total Population]]</f>
        <v>0.24492333195192706</v>
      </c>
      <c r="V1690" s="27">
        <f>Table1[[#This Row],[Female Ballots]]/Table1[[#This Row],[Female Voters]]</f>
        <v>0.38785625774473359</v>
      </c>
      <c r="W1690" s="27">
        <f>Table1[[#This Row],[Male Ballots]]/Table1[[#This Row],[Male Voters]]</f>
        <v>0.44057052297939781</v>
      </c>
      <c r="X1690" s="27">
        <f>Table1[[#This Row],[Total Ballots]]/Table1[[#This Row],[Total Voters]]</f>
        <v>0.40927977839335178</v>
      </c>
    </row>
    <row r="1691" spans="1:24" s="12" customFormat="1" hidden="1" x14ac:dyDescent="0.25">
      <c r="A1691" s="22" t="s">
        <v>38</v>
      </c>
      <c r="B1691" s="23">
        <v>2010</v>
      </c>
      <c r="C1691" s="23"/>
      <c r="D1691" s="24" t="s">
        <v>68</v>
      </c>
      <c r="E1691" s="25">
        <v>1198</v>
      </c>
      <c r="F1691" s="25">
        <v>1112</v>
      </c>
      <c r="G1691" s="25">
        <v>2310</v>
      </c>
      <c r="H1691" s="44">
        <v>829</v>
      </c>
      <c r="I1691" s="44">
        <v>730</v>
      </c>
      <c r="J1691" s="44">
        <v>2</v>
      </c>
      <c r="K1691" s="44">
        <v>1561</v>
      </c>
      <c r="L1691" s="25">
        <v>464</v>
      </c>
      <c r="M1691" s="25">
        <v>411</v>
      </c>
      <c r="N1691" s="25"/>
      <c r="O1691" s="26">
        <v>875</v>
      </c>
      <c r="P1691" s="27">
        <f>Table1[[#This Row],[Female Voters]]/Table1[[#This Row],[Female Population]]</f>
        <v>0.69198664440734559</v>
      </c>
      <c r="Q1691" s="27">
        <f>Table1[[#This Row],[Male Voters]]/Table1[[#This Row],[Male Population]]</f>
        <v>0.65647482014388492</v>
      </c>
      <c r="R1691" s="27">
        <f>Table1[[#This Row],[Total Voters]]/Table1[[#This Row],[Total Population]]</f>
        <v>0.67575757575757578</v>
      </c>
      <c r="S1691" s="27">
        <f>Table1[[#This Row],[Female Ballots]]/Table1[[#This Row],[Female Population]]</f>
        <v>0.38731218697829717</v>
      </c>
      <c r="T1691" s="27">
        <f>Table1[[#This Row],[Male Ballots]]/Table1[[#This Row],[Male Population]]</f>
        <v>0.36960431654676257</v>
      </c>
      <c r="U1691" s="27">
        <f>Table1[[#This Row],[Total Ballots]]/Table1[[#This Row],[Total Population]]</f>
        <v>0.37878787878787878</v>
      </c>
      <c r="V1691" s="27">
        <f>Table1[[#This Row],[Female Ballots]]/Table1[[#This Row],[Female Voters]]</f>
        <v>0.55971049457177324</v>
      </c>
      <c r="W1691" s="27">
        <f>Table1[[#This Row],[Male Ballots]]/Table1[[#This Row],[Male Voters]]</f>
        <v>0.56301369863013695</v>
      </c>
      <c r="X1691" s="27">
        <f>Table1[[#This Row],[Total Ballots]]/Table1[[#This Row],[Total Voters]]</f>
        <v>0.5605381165919282</v>
      </c>
    </row>
    <row r="1692" spans="1:24" s="12" customFormat="1" hidden="1" x14ac:dyDescent="0.25">
      <c r="A1692" s="22" t="s">
        <v>38</v>
      </c>
      <c r="B1692" s="23">
        <v>2010</v>
      </c>
      <c r="C1692" s="23"/>
      <c r="D1692" s="24" t="s">
        <v>69</v>
      </c>
      <c r="E1692" s="25">
        <v>1667</v>
      </c>
      <c r="F1692" s="25">
        <v>1519</v>
      </c>
      <c r="G1692" s="25">
        <v>3186</v>
      </c>
      <c r="H1692" s="44">
        <v>1242</v>
      </c>
      <c r="I1692" s="44">
        <v>1040</v>
      </c>
      <c r="J1692" s="44">
        <v>5</v>
      </c>
      <c r="K1692" s="44">
        <v>2287</v>
      </c>
      <c r="L1692" s="25">
        <v>861</v>
      </c>
      <c r="M1692" s="25">
        <v>758</v>
      </c>
      <c r="N1692" s="25">
        <v>4</v>
      </c>
      <c r="O1692" s="26">
        <v>1623</v>
      </c>
      <c r="P1692" s="27">
        <f>Table1[[#This Row],[Female Voters]]/Table1[[#This Row],[Female Population]]</f>
        <v>0.74505098980203954</v>
      </c>
      <c r="Q1692" s="27">
        <f>Table1[[#This Row],[Male Voters]]/Table1[[#This Row],[Male Population]]</f>
        <v>0.68466096115865704</v>
      </c>
      <c r="R1692" s="27">
        <f>Table1[[#This Row],[Total Voters]]/Table1[[#This Row],[Total Population]]</f>
        <v>0.71782799748901449</v>
      </c>
      <c r="S1692" s="27">
        <f>Table1[[#This Row],[Female Ballots]]/Table1[[#This Row],[Female Population]]</f>
        <v>0.51649670065986808</v>
      </c>
      <c r="T1692" s="27">
        <f>Table1[[#This Row],[Male Ballots]]/Table1[[#This Row],[Male Population]]</f>
        <v>0.4990125082290981</v>
      </c>
      <c r="U1692" s="27">
        <f>Table1[[#This Row],[Total Ballots]]/Table1[[#This Row],[Total Population]]</f>
        <v>0.50941619585687381</v>
      </c>
      <c r="V1692" s="27">
        <f>Table1[[#This Row],[Female Ballots]]/Table1[[#This Row],[Female Voters]]</f>
        <v>0.69323671497584538</v>
      </c>
      <c r="W1692" s="27">
        <f>Table1[[#This Row],[Male Ballots]]/Table1[[#This Row],[Male Voters]]</f>
        <v>0.72884615384615381</v>
      </c>
      <c r="X1692" s="27">
        <f>Table1[[#This Row],[Total Ballots]]/Table1[[#This Row],[Total Voters]]</f>
        <v>0.70966331438565811</v>
      </c>
    </row>
    <row r="1693" spans="1:24" s="12" customFormat="1" hidden="1" x14ac:dyDescent="0.25">
      <c r="A1693" s="22" t="s">
        <v>38</v>
      </c>
      <c r="B1693" s="23">
        <v>2010</v>
      </c>
      <c r="C1693" s="23"/>
      <c r="D1693" s="24" t="s">
        <v>70</v>
      </c>
      <c r="E1693" s="25">
        <v>1588</v>
      </c>
      <c r="F1693" s="25">
        <v>1502</v>
      </c>
      <c r="G1693" s="25">
        <v>3090</v>
      </c>
      <c r="H1693" s="44">
        <v>1351</v>
      </c>
      <c r="I1693" s="44">
        <v>1209</v>
      </c>
      <c r="J1693" s="44">
        <v>1</v>
      </c>
      <c r="K1693" s="44">
        <v>2561</v>
      </c>
      <c r="L1693" s="25">
        <v>1124</v>
      </c>
      <c r="M1693" s="25">
        <v>1007</v>
      </c>
      <c r="N1693" s="25">
        <v>1</v>
      </c>
      <c r="O1693" s="26">
        <v>2132</v>
      </c>
      <c r="P1693" s="27">
        <f>Table1[[#This Row],[Female Voters]]/Table1[[#This Row],[Female Population]]</f>
        <v>0.85075566750629728</v>
      </c>
      <c r="Q1693" s="27">
        <f>Table1[[#This Row],[Male Voters]]/Table1[[#This Row],[Male Population]]</f>
        <v>0.8049267643142477</v>
      </c>
      <c r="R1693" s="27">
        <f>Table1[[#This Row],[Total Voters]]/Table1[[#This Row],[Total Population]]</f>
        <v>0.82880258899676373</v>
      </c>
      <c r="S1693" s="27">
        <f>Table1[[#This Row],[Female Ballots]]/Table1[[#This Row],[Female Population]]</f>
        <v>0.70780856423173799</v>
      </c>
      <c r="T1693" s="27">
        <f>Table1[[#This Row],[Male Ballots]]/Table1[[#This Row],[Male Population]]</f>
        <v>0.67043941411451402</v>
      </c>
      <c r="U1693" s="27">
        <f>Table1[[#This Row],[Total Ballots]]/Table1[[#This Row],[Total Population]]</f>
        <v>0.68996763754045309</v>
      </c>
      <c r="V1693" s="27">
        <f>Table1[[#This Row],[Female Ballots]]/Table1[[#This Row],[Female Voters]]</f>
        <v>0.83197631384159887</v>
      </c>
      <c r="W1693" s="27">
        <f>Table1[[#This Row],[Male Ballots]]/Table1[[#This Row],[Male Voters]]</f>
        <v>0.83291976840363935</v>
      </c>
      <c r="X1693" s="27">
        <f>Table1[[#This Row],[Total Ballots]]/Table1[[#This Row],[Total Voters]]</f>
        <v>0.8324873096446701</v>
      </c>
    </row>
    <row r="1694" spans="1:24" s="12" customFormat="1" hidden="1" x14ac:dyDescent="0.25">
      <c r="A1694" s="22" t="s">
        <v>38</v>
      </c>
      <c r="B1694" s="23">
        <v>2010</v>
      </c>
      <c r="C1694" s="23"/>
      <c r="D1694" s="24" t="s">
        <v>71</v>
      </c>
      <c r="E1694" s="25">
        <v>2254</v>
      </c>
      <c r="F1694" s="25">
        <v>1918</v>
      </c>
      <c r="G1694" s="25">
        <v>4172</v>
      </c>
      <c r="H1694" s="44">
        <v>1913</v>
      </c>
      <c r="I1694" s="44">
        <v>1631</v>
      </c>
      <c r="J1694" s="44">
        <v>5</v>
      </c>
      <c r="K1694" s="44">
        <v>3549</v>
      </c>
      <c r="L1694" s="25">
        <v>1683</v>
      </c>
      <c r="M1694" s="25">
        <v>1472</v>
      </c>
      <c r="N1694" s="25">
        <v>3</v>
      </c>
      <c r="O1694" s="26">
        <v>3158</v>
      </c>
      <c r="P1694" s="27">
        <f>Table1[[#This Row],[Female Voters]]/Table1[[#This Row],[Female Population]]</f>
        <v>0.84871339840283944</v>
      </c>
      <c r="Q1694" s="27">
        <f>Table1[[#This Row],[Male Voters]]/Table1[[#This Row],[Male Population]]</f>
        <v>0.85036496350364965</v>
      </c>
      <c r="R1694" s="27">
        <f>Table1[[#This Row],[Total Voters]]/Table1[[#This Row],[Total Population]]</f>
        <v>0.85067114093959728</v>
      </c>
      <c r="S1694" s="27">
        <f>Table1[[#This Row],[Female Ballots]]/Table1[[#This Row],[Female Population]]</f>
        <v>0.74667258207630882</v>
      </c>
      <c r="T1694" s="27">
        <f>Table1[[#This Row],[Male Ballots]]/Table1[[#This Row],[Male Population]]</f>
        <v>0.76746611053180391</v>
      </c>
      <c r="U1694" s="27">
        <f>Table1[[#This Row],[Total Ballots]]/Table1[[#This Row],[Total Population]]</f>
        <v>0.75695110258868648</v>
      </c>
      <c r="V1694" s="27">
        <f>Table1[[#This Row],[Female Ballots]]/Table1[[#This Row],[Female Voters]]</f>
        <v>0.87976999477260842</v>
      </c>
      <c r="W1694" s="27">
        <f>Table1[[#This Row],[Male Ballots]]/Table1[[#This Row],[Male Voters]]</f>
        <v>0.90251379521765784</v>
      </c>
      <c r="X1694" s="27">
        <f>Table1[[#This Row],[Total Ballots]]/Table1[[#This Row],[Total Voters]]</f>
        <v>0.88982812059735139</v>
      </c>
    </row>
    <row r="1695" spans="1:24" s="12" customFormat="1" hidden="1" x14ac:dyDescent="0.25">
      <c r="A1695" s="22" t="s">
        <v>38</v>
      </c>
      <c r="B1695" s="23">
        <v>2010</v>
      </c>
      <c r="C1695" s="23"/>
      <c r="D1695" s="24" t="s">
        <v>453</v>
      </c>
      <c r="E1695" s="25">
        <v>11170</v>
      </c>
      <c r="F1695" s="25">
        <v>10453</v>
      </c>
      <c r="G1695" s="25">
        <v>21623</v>
      </c>
      <c r="H1695" s="44">
        <v>6587</v>
      </c>
      <c r="I1695" s="44">
        <v>5669</v>
      </c>
      <c r="J1695" s="44">
        <v>20</v>
      </c>
      <c r="K1695" s="44">
        <v>12276</v>
      </c>
      <c r="L1695" s="25">
        <v>4581</v>
      </c>
      <c r="M1695" s="25">
        <v>4061</v>
      </c>
      <c r="N1695" s="25">
        <v>8</v>
      </c>
      <c r="O1695" s="26">
        <v>8650</v>
      </c>
      <c r="P1695" s="27">
        <f>Table1[[#This Row],[Female Voters]]/Table1[[#This Row],[Female Population]]</f>
        <v>0.58970456580125341</v>
      </c>
      <c r="Q1695" s="27">
        <f>Table1[[#This Row],[Male Voters]]/Table1[[#This Row],[Male Population]]</f>
        <v>0.54233234478140246</v>
      </c>
      <c r="R1695" s="27">
        <f>Table1[[#This Row],[Total Voters]]/Table1[[#This Row],[Total Population]]</f>
        <v>0.56772880728853536</v>
      </c>
      <c r="S1695" s="27">
        <f>Table1[[#This Row],[Female Ballots]]/Table1[[#This Row],[Female Population]]</f>
        <v>0.41011638316920324</v>
      </c>
      <c r="T1695" s="27">
        <f>Table1[[#This Row],[Male Ballots]]/Table1[[#This Row],[Male Population]]</f>
        <v>0.38850090883000094</v>
      </c>
      <c r="U1695" s="27">
        <f>Table1[[#This Row],[Total Ballots]]/Table1[[#This Row],[Total Population]]</f>
        <v>0.40003699764140038</v>
      </c>
      <c r="V1695" s="27">
        <f>Table1[[#This Row],[Female Ballots]]/Table1[[#This Row],[Female Voters]]</f>
        <v>0.69546075603461366</v>
      </c>
      <c r="W1695" s="27">
        <f>Table1[[#This Row],[Male Ballots]]/Table1[[#This Row],[Male Voters]]</f>
        <v>0.71635209031575231</v>
      </c>
      <c r="X1695" s="27">
        <f>Table1[[#This Row],[Total Ballots]]/Table1[[#This Row],[Total Voters]]</f>
        <v>0.70462691430433366</v>
      </c>
    </row>
    <row r="1696" spans="1:24" s="12" customFormat="1" hidden="1" x14ac:dyDescent="0.25">
      <c r="A1696" s="22" t="s">
        <v>49</v>
      </c>
      <c r="B1696" s="23">
        <v>2010</v>
      </c>
      <c r="C1696" s="23"/>
      <c r="D1696" s="24" t="s">
        <v>66</v>
      </c>
      <c r="E1696" s="25">
        <v>7705</v>
      </c>
      <c r="F1696" s="25">
        <v>8002</v>
      </c>
      <c r="G1696" s="25">
        <v>15707</v>
      </c>
      <c r="H1696" s="44">
        <v>4339</v>
      </c>
      <c r="I1696" s="44">
        <v>4011</v>
      </c>
      <c r="J1696" s="44">
        <v>47</v>
      </c>
      <c r="K1696" s="44">
        <v>8397</v>
      </c>
      <c r="L1696" s="25">
        <v>1817</v>
      </c>
      <c r="M1696" s="25">
        <v>1618</v>
      </c>
      <c r="N1696" s="25">
        <v>12</v>
      </c>
      <c r="O1696" s="26">
        <v>3447</v>
      </c>
      <c r="P1696" s="27">
        <f>Table1[[#This Row],[Female Voters]]/Table1[[#This Row],[Female Population]]</f>
        <v>0.56314081765087609</v>
      </c>
      <c r="Q1696" s="27">
        <f>Table1[[#This Row],[Male Voters]]/Table1[[#This Row],[Male Population]]</f>
        <v>0.50124968757810551</v>
      </c>
      <c r="R1696" s="27">
        <f>Table1[[#This Row],[Total Voters]]/Table1[[#This Row],[Total Population]]</f>
        <v>0.53460240657031899</v>
      </c>
      <c r="S1696" s="27">
        <f>Table1[[#This Row],[Female Ballots]]/Table1[[#This Row],[Female Population]]</f>
        <v>0.23582089552238805</v>
      </c>
      <c r="T1696" s="27">
        <f>Table1[[#This Row],[Male Ballots]]/Table1[[#This Row],[Male Population]]</f>
        <v>0.20219945013746563</v>
      </c>
      <c r="U1696" s="27">
        <f>Table1[[#This Row],[Total Ballots]]/Table1[[#This Row],[Total Population]]</f>
        <v>0.21945629337238173</v>
      </c>
      <c r="V1696" s="27">
        <f>Table1[[#This Row],[Female Ballots]]/Table1[[#This Row],[Female Voters]]</f>
        <v>0.41876008296842593</v>
      </c>
      <c r="W1696" s="27">
        <f>Table1[[#This Row],[Male Ballots]]/Table1[[#This Row],[Male Voters]]</f>
        <v>0.40339067564198455</v>
      </c>
      <c r="X1696" s="27">
        <f>Table1[[#This Row],[Total Ballots]]/Table1[[#This Row],[Total Voters]]</f>
        <v>0.41050375133976419</v>
      </c>
    </row>
    <row r="1697" spans="1:24" s="12" customFormat="1" hidden="1" x14ac:dyDescent="0.25">
      <c r="A1697" s="22" t="s">
        <v>49</v>
      </c>
      <c r="B1697" s="23">
        <v>2010</v>
      </c>
      <c r="C1697" s="23"/>
      <c r="D1697" s="24" t="s">
        <v>67</v>
      </c>
      <c r="E1697" s="25">
        <v>11371</v>
      </c>
      <c r="F1697" s="25">
        <v>11667</v>
      </c>
      <c r="G1697" s="25">
        <v>23038</v>
      </c>
      <c r="H1697" s="44">
        <v>6633</v>
      </c>
      <c r="I1697" s="44">
        <v>6056</v>
      </c>
      <c r="J1697" s="44">
        <v>72</v>
      </c>
      <c r="K1697" s="44">
        <v>12761</v>
      </c>
      <c r="L1697" s="25">
        <v>3319</v>
      </c>
      <c r="M1697" s="25">
        <v>2997</v>
      </c>
      <c r="N1697" s="25">
        <v>26</v>
      </c>
      <c r="O1697" s="26">
        <v>6342</v>
      </c>
      <c r="P1697" s="27">
        <f>Table1[[#This Row],[Female Voters]]/Table1[[#This Row],[Female Population]]</f>
        <v>0.58332600474892271</v>
      </c>
      <c r="Q1697" s="27">
        <f>Table1[[#This Row],[Male Voters]]/Table1[[#This Row],[Male Population]]</f>
        <v>0.51907088368903742</v>
      </c>
      <c r="R1697" s="27">
        <f>Table1[[#This Row],[Total Voters]]/Table1[[#This Row],[Total Population]]</f>
        <v>0.55391092976820899</v>
      </c>
      <c r="S1697" s="27">
        <f>Table1[[#This Row],[Female Ballots]]/Table1[[#This Row],[Female Population]]</f>
        <v>0.29188285990678042</v>
      </c>
      <c r="T1697" s="27">
        <f>Table1[[#This Row],[Male Ballots]]/Table1[[#This Row],[Male Population]]</f>
        <v>0.25687837490357418</v>
      </c>
      <c r="U1697" s="27">
        <f>Table1[[#This Row],[Total Ballots]]/Table1[[#This Row],[Total Population]]</f>
        <v>0.27528431287438143</v>
      </c>
      <c r="V1697" s="27">
        <f>Table1[[#This Row],[Female Ballots]]/Table1[[#This Row],[Female Voters]]</f>
        <v>0.50037690336197804</v>
      </c>
      <c r="W1697" s="27">
        <f>Table1[[#This Row],[Male Ballots]]/Table1[[#This Row],[Male Voters]]</f>
        <v>0.49488110964332893</v>
      </c>
      <c r="X1697" s="27">
        <f>Table1[[#This Row],[Total Ballots]]/Table1[[#This Row],[Total Voters]]</f>
        <v>0.49698299506308286</v>
      </c>
    </row>
    <row r="1698" spans="1:24" s="12" customFormat="1" hidden="1" x14ac:dyDescent="0.25">
      <c r="A1698" s="22" t="s">
        <v>49</v>
      </c>
      <c r="B1698" s="23">
        <v>2010</v>
      </c>
      <c r="C1698" s="23"/>
      <c r="D1698" s="24" t="s">
        <v>68</v>
      </c>
      <c r="E1698" s="25">
        <v>10917</v>
      </c>
      <c r="F1698" s="25">
        <v>10817</v>
      </c>
      <c r="G1698" s="25">
        <v>21734</v>
      </c>
      <c r="H1698" s="44">
        <v>7054</v>
      </c>
      <c r="I1698" s="44">
        <v>6206</v>
      </c>
      <c r="J1698" s="44">
        <v>46</v>
      </c>
      <c r="K1698" s="44">
        <v>13306</v>
      </c>
      <c r="L1698" s="25">
        <v>4495</v>
      </c>
      <c r="M1698" s="25">
        <v>4031</v>
      </c>
      <c r="N1698" s="25">
        <v>26</v>
      </c>
      <c r="O1698" s="26">
        <v>8552</v>
      </c>
      <c r="P1698" s="27">
        <f>Table1[[#This Row],[Female Voters]]/Table1[[#This Row],[Female Population]]</f>
        <v>0.64614820921498584</v>
      </c>
      <c r="Q1698" s="27">
        <f>Table1[[#This Row],[Male Voters]]/Table1[[#This Row],[Male Population]]</f>
        <v>0.57372654155495983</v>
      </c>
      <c r="R1698" s="27">
        <f>Table1[[#This Row],[Total Voters]]/Table1[[#This Row],[Total Population]]</f>
        <v>0.61222048403423213</v>
      </c>
      <c r="S1698" s="27">
        <f>Table1[[#This Row],[Female Ballots]]/Table1[[#This Row],[Female Population]]</f>
        <v>0.41174315288082808</v>
      </c>
      <c r="T1698" s="27">
        <f>Table1[[#This Row],[Male Ballots]]/Table1[[#This Row],[Male Population]]</f>
        <v>0.37265415549597858</v>
      </c>
      <c r="U1698" s="27">
        <f>Table1[[#This Row],[Total Ballots]]/Table1[[#This Row],[Total Population]]</f>
        <v>0.39348486242753289</v>
      </c>
      <c r="V1698" s="27">
        <f>Table1[[#This Row],[Female Ballots]]/Table1[[#This Row],[Female Voters]]</f>
        <v>0.63722710518854553</v>
      </c>
      <c r="W1698" s="27">
        <f>Table1[[#This Row],[Male Ballots]]/Table1[[#This Row],[Male Voters]]</f>
        <v>0.64953271028037385</v>
      </c>
      <c r="X1698" s="27">
        <f>Table1[[#This Row],[Total Ballots]]/Table1[[#This Row],[Total Voters]]</f>
        <v>0.64271757102059224</v>
      </c>
    </row>
    <row r="1699" spans="1:24" s="12" customFormat="1" hidden="1" x14ac:dyDescent="0.25">
      <c r="A1699" s="22" t="s">
        <v>49</v>
      </c>
      <c r="B1699" s="23">
        <v>2010</v>
      </c>
      <c r="C1699" s="23"/>
      <c r="D1699" s="24" t="s">
        <v>69</v>
      </c>
      <c r="E1699" s="25">
        <v>12625</v>
      </c>
      <c r="F1699" s="25">
        <v>12442</v>
      </c>
      <c r="G1699" s="25">
        <v>25067</v>
      </c>
      <c r="H1699" s="44">
        <v>9465</v>
      </c>
      <c r="I1699" s="44">
        <v>8843</v>
      </c>
      <c r="J1699" s="44">
        <v>44</v>
      </c>
      <c r="K1699" s="44">
        <v>18352</v>
      </c>
      <c r="L1699" s="25">
        <v>7209</v>
      </c>
      <c r="M1699" s="25">
        <v>6860</v>
      </c>
      <c r="N1699" s="25">
        <v>30</v>
      </c>
      <c r="O1699" s="26">
        <v>14099</v>
      </c>
      <c r="P1699" s="27">
        <f>Table1[[#This Row],[Female Voters]]/Table1[[#This Row],[Female Population]]</f>
        <v>0.7497029702970297</v>
      </c>
      <c r="Q1699" s="27">
        <f>Table1[[#This Row],[Male Voters]]/Table1[[#This Row],[Male Population]]</f>
        <v>0.71073782350104486</v>
      </c>
      <c r="R1699" s="27">
        <f>Table1[[#This Row],[Total Voters]]/Table1[[#This Row],[Total Population]]</f>
        <v>0.73211792396377706</v>
      </c>
      <c r="S1699" s="27">
        <f>Table1[[#This Row],[Female Ballots]]/Table1[[#This Row],[Female Population]]</f>
        <v>0.57100990099009896</v>
      </c>
      <c r="T1699" s="27">
        <f>Table1[[#This Row],[Male Ballots]]/Table1[[#This Row],[Male Population]]</f>
        <v>0.55135830252370999</v>
      </c>
      <c r="U1699" s="27">
        <f>Table1[[#This Row],[Total Ballots]]/Table1[[#This Row],[Total Population]]</f>
        <v>0.56245262695974785</v>
      </c>
      <c r="V1699" s="27">
        <f>Table1[[#This Row],[Female Ballots]]/Table1[[#This Row],[Female Voters]]</f>
        <v>0.76164817749603808</v>
      </c>
      <c r="W1699" s="27">
        <f>Table1[[#This Row],[Male Ballots]]/Table1[[#This Row],[Male Voters]]</f>
        <v>0.77575483433224024</v>
      </c>
      <c r="X1699" s="27">
        <f>Table1[[#This Row],[Total Ballots]]/Table1[[#This Row],[Total Voters]]</f>
        <v>0.76825414123801217</v>
      </c>
    </row>
    <row r="1700" spans="1:24" s="12" customFormat="1" hidden="1" x14ac:dyDescent="0.25">
      <c r="A1700" s="22" t="s">
        <v>49</v>
      </c>
      <c r="B1700" s="23">
        <v>2010</v>
      </c>
      <c r="C1700" s="23"/>
      <c r="D1700" s="24" t="s">
        <v>70</v>
      </c>
      <c r="E1700" s="25">
        <v>10610</v>
      </c>
      <c r="F1700" s="25">
        <v>10771</v>
      </c>
      <c r="G1700" s="25">
        <v>21381</v>
      </c>
      <c r="H1700" s="44">
        <v>9047</v>
      </c>
      <c r="I1700" s="44">
        <v>9121</v>
      </c>
      <c r="J1700" s="44">
        <v>28</v>
      </c>
      <c r="K1700" s="44">
        <v>18196</v>
      </c>
      <c r="L1700" s="25">
        <v>7859</v>
      </c>
      <c r="M1700" s="25">
        <v>8002</v>
      </c>
      <c r="N1700" s="25">
        <v>20</v>
      </c>
      <c r="O1700" s="26">
        <v>15881</v>
      </c>
      <c r="P1700" s="27">
        <f>Table1[[#This Row],[Female Voters]]/Table1[[#This Row],[Female Population]]</f>
        <v>0.85268614514608865</v>
      </c>
      <c r="Q1700" s="27">
        <f>Table1[[#This Row],[Male Voters]]/Table1[[#This Row],[Male Population]]</f>
        <v>0.84681088106953861</v>
      </c>
      <c r="R1700" s="27">
        <f>Table1[[#This Row],[Total Voters]]/Table1[[#This Row],[Total Population]]</f>
        <v>0.85103596651232405</v>
      </c>
      <c r="S1700" s="27">
        <f>Table1[[#This Row],[Female Ballots]]/Table1[[#This Row],[Female Population]]</f>
        <v>0.74071630537229027</v>
      </c>
      <c r="T1700" s="27">
        <f>Table1[[#This Row],[Male Ballots]]/Table1[[#This Row],[Male Population]]</f>
        <v>0.74292080586760745</v>
      </c>
      <c r="U1700" s="27">
        <f>Table1[[#This Row],[Total Ballots]]/Table1[[#This Row],[Total Population]]</f>
        <v>0.74276226556288294</v>
      </c>
      <c r="V1700" s="27">
        <f>Table1[[#This Row],[Female Ballots]]/Table1[[#This Row],[Female Voters]]</f>
        <v>0.86868575218304411</v>
      </c>
      <c r="W1700" s="27">
        <f>Table1[[#This Row],[Male Ballots]]/Table1[[#This Row],[Male Voters]]</f>
        <v>0.87731608376274528</v>
      </c>
      <c r="X1700" s="27">
        <f>Table1[[#This Row],[Total Ballots]]/Table1[[#This Row],[Total Voters]]</f>
        <v>0.87277423609584526</v>
      </c>
    </row>
    <row r="1701" spans="1:24" s="12" customFormat="1" hidden="1" x14ac:dyDescent="0.25">
      <c r="A1701" s="22" t="s">
        <v>49</v>
      </c>
      <c r="B1701" s="23">
        <v>2010</v>
      </c>
      <c r="C1701" s="23"/>
      <c r="D1701" s="24" t="s">
        <v>71</v>
      </c>
      <c r="E1701" s="25">
        <v>11301</v>
      </c>
      <c r="F1701" s="25">
        <v>9285</v>
      </c>
      <c r="G1701" s="25">
        <v>20586</v>
      </c>
      <c r="H1701" s="44">
        <v>9299</v>
      </c>
      <c r="I1701" s="44">
        <v>8109</v>
      </c>
      <c r="J1701" s="44">
        <v>44</v>
      </c>
      <c r="K1701" s="44">
        <v>17452</v>
      </c>
      <c r="L1701" s="25">
        <v>8153</v>
      </c>
      <c r="M1701" s="25">
        <v>7441</v>
      </c>
      <c r="N1701" s="25">
        <v>31</v>
      </c>
      <c r="O1701" s="26">
        <v>15625</v>
      </c>
      <c r="P1701" s="27">
        <f>Table1[[#This Row],[Female Voters]]/Table1[[#This Row],[Female Population]]</f>
        <v>0.82284753561631718</v>
      </c>
      <c r="Q1701" s="27">
        <f>Table1[[#This Row],[Male Voters]]/Table1[[#This Row],[Male Population]]</f>
        <v>0.87334410339256863</v>
      </c>
      <c r="R1701" s="27">
        <f>Table1[[#This Row],[Total Voters]]/Table1[[#This Row],[Total Population]]</f>
        <v>0.84776061400952107</v>
      </c>
      <c r="S1701" s="27">
        <f>Table1[[#This Row],[Female Ballots]]/Table1[[#This Row],[Female Population]]</f>
        <v>0.72144058047960358</v>
      </c>
      <c r="T1701" s="27">
        <f>Table1[[#This Row],[Male Ballots]]/Table1[[#This Row],[Male Population]]</f>
        <v>0.80140010770059233</v>
      </c>
      <c r="U1701" s="27">
        <f>Table1[[#This Row],[Total Ballots]]/Table1[[#This Row],[Total Population]]</f>
        <v>0.75901097833479059</v>
      </c>
      <c r="V1701" s="27">
        <f>Table1[[#This Row],[Female Ballots]]/Table1[[#This Row],[Female Voters]]</f>
        <v>0.87676094203677812</v>
      </c>
      <c r="W1701" s="27">
        <f>Table1[[#This Row],[Male Ballots]]/Table1[[#This Row],[Male Voters]]</f>
        <v>0.91762239486989761</v>
      </c>
      <c r="X1701" s="27">
        <f>Table1[[#This Row],[Total Ballots]]/Table1[[#This Row],[Total Voters]]</f>
        <v>0.89531285812514327</v>
      </c>
    </row>
    <row r="1702" spans="1:24" s="12" customFormat="1" hidden="1" x14ac:dyDescent="0.25">
      <c r="A1702" s="22" t="s">
        <v>49</v>
      </c>
      <c r="B1702" s="23">
        <v>2010</v>
      </c>
      <c r="C1702" s="23"/>
      <c r="D1702" s="24" t="s">
        <v>453</v>
      </c>
      <c r="E1702" s="25">
        <v>87691</v>
      </c>
      <c r="F1702" s="25">
        <v>87486</v>
      </c>
      <c r="G1702" s="25">
        <v>175177</v>
      </c>
      <c r="H1702" s="44">
        <v>45837</v>
      </c>
      <c r="I1702" s="44">
        <v>42346</v>
      </c>
      <c r="J1702" s="44">
        <v>281</v>
      </c>
      <c r="K1702" s="44">
        <v>88464</v>
      </c>
      <c r="L1702" s="25">
        <v>32852</v>
      </c>
      <c r="M1702" s="25">
        <v>30949</v>
      </c>
      <c r="N1702" s="25">
        <v>145</v>
      </c>
      <c r="O1702" s="26">
        <v>63946</v>
      </c>
      <c r="P1702" s="27">
        <f>Table1[[#This Row],[Female Voters]]/Table1[[#This Row],[Female Population]]</f>
        <v>0.52271042638355136</v>
      </c>
      <c r="Q1702" s="27">
        <f>Table1[[#This Row],[Male Voters]]/Table1[[#This Row],[Male Population]]</f>
        <v>0.48403173079121231</v>
      </c>
      <c r="R1702" s="27">
        <f>Table1[[#This Row],[Total Voters]]/Table1[[#This Row],[Total Population]]</f>
        <v>0.50499780222289459</v>
      </c>
      <c r="S1702" s="27">
        <f>Table1[[#This Row],[Female Ballots]]/Table1[[#This Row],[Female Population]]</f>
        <v>0.3746336568176894</v>
      </c>
      <c r="T1702" s="27">
        <f>Table1[[#This Row],[Male Ballots]]/Table1[[#This Row],[Male Population]]</f>
        <v>0.35375945865624214</v>
      </c>
      <c r="U1702" s="27">
        <f>Table1[[#This Row],[Total Ballots]]/Table1[[#This Row],[Total Population]]</f>
        <v>0.36503650593399817</v>
      </c>
      <c r="V1702" s="27">
        <f>Table1[[#This Row],[Female Ballots]]/Table1[[#This Row],[Female Voters]]</f>
        <v>0.71671357200514862</v>
      </c>
      <c r="W1702" s="27">
        <f>Table1[[#This Row],[Male Ballots]]/Table1[[#This Row],[Male Voters]]</f>
        <v>0.7308600576205545</v>
      </c>
      <c r="X1702" s="27">
        <f>Table1[[#This Row],[Total Ballots]]/Table1[[#This Row],[Total Voters]]</f>
        <v>0.72284771206366427</v>
      </c>
    </row>
    <row r="1703" spans="1:24" s="12" customFormat="1" hidden="1" x14ac:dyDescent="0.25">
      <c r="A1703" s="22" t="s">
        <v>45</v>
      </c>
      <c r="B1703" s="23">
        <v>2010</v>
      </c>
      <c r="C1703" s="23"/>
      <c r="D1703" s="24" t="s">
        <v>66</v>
      </c>
      <c r="E1703" s="25">
        <v>2955</v>
      </c>
      <c r="F1703" s="25">
        <v>3295</v>
      </c>
      <c r="G1703" s="25">
        <v>6250</v>
      </c>
      <c r="H1703" s="44">
        <v>1685</v>
      </c>
      <c r="I1703" s="44">
        <v>1508</v>
      </c>
      <c r="J1703" s="44">
        <v>70</v>
      </c>
      <c r="K1703" s="44">
        <v>3263</v>
      </c>
      <c r="L1703" s="25">
        <v>665</v>
      </c>
      <c r="M1703" s="25">
        <v>598</v>
      </c>
      <c r="N1703" s="25">
        <v>33</v>
      </c>
      <c r="O1703" s="26">
        <v>1296</v>
      </c>
      <c r="P1703" s="27">
        <f>Table1[[#This Row],[Female Voters]]/Table1[[#This Row],[Female Population]]</f>
        <v>0.57021996615905246</v>
      </c>
      <c r="Q1703" s="27">
        <f>Table1[[#This Row],[Male Voters]]/Table1[[#This Row],[Male Population]]</f>
        <v>0.45766312594840669</v>
      </c>
      <c r="R1703" s="27">
        <f>Table1[[#This Row],[Total Voters]]/Table1[[#This Row],[Total Population]]</f>
        <v>0.52207999999999999</v>
      </c>
      <c r="S1703" s="27">
        <f>Table1[[#This Row],[Female Ballots]]/Table1[[#This Row],[Female Population]]</f>
        <v>0.22504230118443316</v>
      </c>
      <c r="T1703" s="27">
        <f>Table1[[#This Row],[Male Ballots]]/Table1[[#This Row],[Male Population]]</f>
        <v>0.18148710166919574</v>
      </c>
      <c r="U1703" s="27">
        <f>Table1[[#This Row],[Total Ballots]]/Table1[[#This Row],[Total Population]]</f>
        <v>0.20735999999999999</v>
      </c>
      <c r="V1703" s="27">
        <f>Table1[[#This Row],[Female Ballots]]/Table1[[#This Row],[Female Voters]]</f>
        <v>0.39465875370919884</v>
      </c>
      <c r="W1703" s="27">
        <f>Table1[[#This Row],[Male Ballots]]/Table1[[#This Row],[Male Voters]]</f>
        <v>0.39655172413793105</v>
      </c>
      <c r="X1703" s="27">
        <f>Table1[[#This Row],[Total Ballots]]/Table1[[#This Row],[Total Voters]]</f>
        <v>0.39718050873429361</v>
      </c>
    </row>
    <row r="1704" spans="1:24" s="12" customFormat="1" hidden="1" x14ac:dyDescent="0.25">
      <c r="A1704" s="22" t="s">
        <v>45</v>
      </c>
      <c r="B1704" s="23">
        <v>2010</v>
      </c>
      <c r="C1704" s="23"/>
      <c r="D1704" s="24" t="s">
        <v>67</v>
      </c>
      <c r="E1704" s="25">
        <v>4120</v>
      </c>
      <c r="F1704" s="25">
        <v>4287</v>
      </c>
      <c r="G1704" s="25">
        <v>8407</v>
      </c>
      <c r="H1704" s="44">
        <v>2432</v>
      </c>
      <c r="I1704" s="44">
        <v>2099</v>
      </c>
      <c r="J1704" s="44">
        <v>120</v>
      </c>
      <c r="K1704" s="44">
        <v>4651</v>
      </c>
      <c r="L1704" s="25">
        <v>1182</v>
      </c>
      <c r="M1704" s="25">
        <v>1045</v>
      </c>
      <c r="N1704" s="25">
        <v>55</v>
      </c>
      <c r="O1704" s="26">
        <v>2282</v>
      </c>
      <c r="P1704" s="27">
        <f>Table1[[#This Row],[Female Voters]]/Table1[[#This Row],[Female Population]]</f>
        <v>0.59029126213592231</v>
      </c>
      <c r="Q1704" s="27">
        <f>Table1[[#This Row],[Male Voters]]/Table1[[#This Row],[Male Population]]</f>
        <v>0.48961978073244694</v>
      </c>
      <c r="R1704" s="27">
        <f>Table1[[#This Row],[Total Voters]]/Table1[[#This Row],[Total Population]]</f>
        <v>0.55322945164743664</v>
      </c>
      <c r="S1704" s="27">
        <f>Table1[[#This Row],[Female Ballots]]/Table1[[#This Row],[Female Population]]</f>
        <v>0.28689320388349515</v>
      </c>
      <c r="T1704" s="27">
        <f>Table1[[#This Row],[Male Ballots]]/Table1[[#This Row],[Male Population]]</f>
        <v>0.2437602052717518</v>
      </c>
      <c r="U1704" s="27">
        <f>Table1[[#This Row],[Total Ballots]]/Table1[[#This Row],[Total Population]]</f>
        <v>0.27144046627810159</v>
      </c>
      <c r="V1704" s="27">
        <f>Table1[[#This Row],[Female Ballots]]/Table1[[#This Row],[Female Voters]]</f>
        <v>0.48601973684210525</v>
      </c>
      <c r="W1704" s="27">
        <f>Table1[[#This Row],[Male Ballots]]/Table1[[#This Row],[Male Voters]]</f>
        <v>0.49785612196283946</v>
      </c>
      <c r="X1704" s="27">
        <f>Table1[[#This Row],[Total Ballots]]/Table1[[#This Row],[Total Voters]]</f>
        <v>0.4906471726510428</v>
      </c>
    </row>
    <row r="1705" spans="1:24" s="12" customFormat="1" hidden="1" x14ac:dyDescent="0.25">
      <c r="A1705" s="22" t="s">
        <v>45</v>
      </c>
      <c r="B1705" s="23">
        <v>2010</v>
      </c>
      <c r="C1705" s="23"/>
      <c r="D1705" s="24" t="s">
        <v>68</v>
      </c>
      <c r="E1705" s="25">
        <v>4218</v>
      </c>
      <c r="F1705" s="25">
        <v>4155</v>
      </c>
      <c r="G1705" s="25">
        <v>8373</v>
      </c>
      <c r="H1705" s="44">
        <v>2352</v>
      </c>
      <c r="I1705" s="44">
        <v>2263</v>
      </c>
      <c r="J1705" s="44">
        <v>83</v>
      </c>
      <c r="K1705" s="44">
        <v>4698</v>
      </c>
      <c r="L1705" s="25">
        <v>1534</v>
      </c>
      <c r="M1705" s="25">
        <v>1479</v>
      </c>
      <c r="N1705" s="25">
        <v>54</v>
      </c>
      <c r="O1705" s="26">
        <v>3067</v>
      </c>
      <c r="P1705" s="27">
        <f>Table1[[#This Row],[Female Voters]]/Table1[[#This Row],[Female Population]]</f>
        <v>0.55761024182076813</v>
      </c>
      <c r="Q1705" s="27">
        <f>Table1[[#This Row],[Male Voters]]/Table1[[#This Row],[Male Population]]</f>
        <v>0.54464500601684718</v>
      </c>
      <c r="R1705" s="27">
        <f>Table1[[#This Row],[Total Voters]]/Table1[[#This Row],[Total Population]]</f>
        <v>0.56108921533500533</v>
      </c>
      <c r="S1705" s="27">
        <f>Table1[[#This Row],[Female Ballots]]/Table1[[#This Row],[Female Population]]</f>
        <v>0.36367946894262682</v>
      </c>
      <c r="T1705" s="27">
        <f>Table1[[#This Row],[Male Ballots]]/Table1[[#This Row],[Male Population]]</f>
        <v>0.35595667870036102</v>
      </c>
      <c r="U1705" s="27">
        <f>Table1[[#This Row],[Total Ballots]]/Table1[[#This Row],[Total Population]]</f>
        <v>0.36629642899796966</v>
      </c>
      <c r="V1705" s="27">
        <f>Table1[[#This Row],[Female Ballots]]/Table1[[#This Row],[Female Voters]]</f>
        <v>0.65221088435374153</v>
      </c>
      <c r="W1705" s="27">
        <f>Table1[[#This Row],[Male Ballots]]/Table1[[#This Row],[Male Voters]]</f>
        <v>0.65355722492266899</v>
      </c>
      <c r="X1705" s="27">
        <f>Table1[[#This Row],[Total Ballots]]/Table1[[#This Row],[Total Voters]]</f>
        <v>0.65283099191145166</v>
      </c>
    </row>
    <row r="1706" spans="1:24" s="12" customFormat="1" hidden="1" x14ac:dyDescent="0.25">
      <c r="A1706" s="22" t="s">
        <v>45</v>
      </c>
      <c r="B1706" s="23">
        <v>2010</v>
      </c>
      <c r="C1706" s="23"/>
      <c r="D1706" s="24" t="s">
        <v>69</v>
      </c>
      <c r="E1706" s="25">
        <v>5371</v>
      </c>
      <c r="F1706" s="25">
        <v>5186</v>
      </c>
      <c r="G1706" s="25">
        <v>10557</v>
      </c>
      <c r="H1706" s="44">
        <v>3821</v>
      </c>
      <c r="I1706" s="44">
        <v>3328</v>
      </c>
      <c r="J1706" s="44">
        <v>86</v>
      </c>
      <c r="K1706" s="44">
        <v>7235</v>
      </c>
      <c r="L1706" s="25">
        <v>2930</v>
      </c>
      <c r="M1706" s="25">
        <v>2564</v>
      </c>
      <c r="N1706" s="25">
        <v>57</v>
      </c>
      <c r="O1706" s="26">
        <v>5551</v>
      </c>
      <c r="P1706" s="27">
        <f>Table1[[#This Row],[Female Voters]]/Table1[[#This Row],[Female Population]]</f>
        <v>0.71141314466579775</v>
      </c>
      <c r="Q1706" s="27">
        <f>Table1[[#This Row],[Male Voters]]/Table1[[#This Row],[Male Population]]</f>
        <v>0.64172772849980719</v>
      </c>
      <c r="R1706" s="27">
        <f>Table1[[#This Row],[Total Voters]]/Table1[[#This Row],[Total Population]]</f>
        <v>0.68532727100502033</v>
      </c>
      <c r="S1706" s="27">
        <f>Table1[[#This Row],[Female Ballots]]/Table1[[#This Row],[Female Population]]</f>
        <v>0.54552224911562097</v>
      </c>
      <c r="T1706" s="27">
        <f>Table1[[#This Row],[Male Ballots]]/Table1[[#This Row],[Male Population]]</f>
        <v>0.49440802159660624</v>
      </c>
      <c r="U1706" s="27">
        <f>Table1[[#This Row],[Total Ballots]]/Table1[[#This Row],[Total Population]]</f>
        <v>0.52581225727005776</v>
      </c>
      <c r="V1706" s="27">
        <f>Table1[[#This Row],[Female Ballots]]/Table1[[#This Row],[Female Voters]]</f>
        <v>0.76681496990316667</v>
      </c>
      <c r="W1706" s="27">
        <f>Table1[[#This Row],[Male Ballots]]/Table1[[#This Row],[Male Voters]]</f>
        <v>0.77043269230769229</v>
      </c>
      <c r="X1706" s="27">
        <f>Table1[[#This Row],[Total Ballots]]/Table1[[#This Row],[Total Voters]]</f>
        <v>0.76724257083621283</v>
      </c>
    </row>
    <row r="1707" spans="1:24" s="12" customFormat="1" hidden="1" x14ac:dyDescent="0.25">
      <c r="A1707" s="22" t="s">
        <v>45</v>
      </c>
      <c r="B1707" s="23">
        <v>2010</v>
      </c>
      <c r="C1707" s="23"/>
      <c r="D1707" s="24" t="s">
        <v>70</v>
      </c>
      <c r="E1707" s="25">
        <v>4796</v>
      </c>
      <c r="F1707" s="25">
        <v>4832</v>
      </c>
      <c r="G1707" s="25">
        <v>9628</v>
      </c>
      <c r="H1707" s="44">
        <v>4182</v>
      </c>
      <c r="I1707" s="44">
        <v>3946</v>
      </c>
      <c r="J1707" s="44">
        <v>79</v>
      </c>
      <c r="K1707" s="44">
        <v>8207</v>
      </c>
      <c r="L1707" s="25">
        <v>3633</v>
      </c>
      <c r="M1707" s="25">
        <v>3450</v>
      </c>
      <c r="N1707" s="25">
        <v>63</v>
      </c>
      <c r="O1707" s="26">
        <v>7146</v>
      </c>
      <c r="P1707" s="27">
        <f>Table1[[#This Row],[Female Voters]]/Table1[[#This Row],[Female Population]]</f>
        <v>0.87197664720600498</v>
      </c>
      <c r="Q1707" s="27">
        <f>Table1[[#This Row],[Male Voters]]/Table1[[#This Row],[Male Population]]</f>
        <v>0.81663907284768211</v>
      </c>
      <c r="R1707" s="27">
        <f>Table1[[#This Row],[Total Voters]]/Table1[[#This Row],[Total Population]]</f>
        <v>0.85240963855421692</v>
      </c>
      <c r="S1707" s="27">
        <f>Table1[[#This Row],[Female Ballots]]/Table1[[#This Row],[Female Population]]</f>
        <v>0.75750625521267723</v>
      </c>
      <c r="T1707" s="27">
        <f>Table1[[#This Row],[Male Ballots]]/Table1[[#This Row],[Male Population]]</f>
        <v>0.71399006622516559</v>
      </c>
      <c r="U1707" s="27">
        <f>Table1[[#This Row],[Total Ballots]]/Table1[[#This Row],[Total Population]]</f>
        <v>0.74221022019110927</v>
      </c>
      <c r="V1707" s="27">
        <f>Table1[[#This Row],[Female Ballots]]/Table1[[#This Row],[Female Voters]]</f>
        <v>0.86872309899569589</v>
      </c>
      <c r="W1707" s="27">
        <f>Table1[[#This Row],[Male Ballots]]/Table1[[#This Row],[Male Voters]]</f>
        <v>0.87430309173846932</v>
      </c>
      <c r="X1707" s="27">
        <f>Table1[[#This Row],[Total Ballots]]/Table1[[#This Row],[Total Voters]]</f>
        <v>0.87072011697331542</v>
      </c>
    </row>
    <row r="1708" spans="1:24" s="12" customFormat="1" hidden="1" x14ac:dyDescent="0.25">
      <c r="A1708" s="22" t="s">
        <v>45</v>
      </c>
      <c r="B1708" s="23">
        <v>2010</v>
      </c>
      <c r="C1708" s="23"/>
      <c r="D1708" s="24" t="s">
        <v>71</v>
      </c>
      <c r="E1708" s="25">
        <v>6060</v>
      </c>
      <c r="F1708" s="25">
        <v>5115</v>
      </c>
      <c r="G1708" s="25">
        <v>11175</v>
      </c>
      <c r="H1708" s="44">
        <v>5128</v>
      </c>
      <c r="I1708" s="44">
        <v>4440</v>
      </c>
      <c r="J1708" s="44">
        <v>102</v>
      </c>
      <c r="K1708" s="44">
        <v>9670</v>
      </c>
      <c r="L1708" s="25">
        <v>4489</v>
      </c>
      <c r="M1708" s="25">
        <v>4046</v>
      </c>
      <c r="N1708" s="25">
        <v>89</v>
      </c>
      <c r="O1708" s="26">
        <v>8624</v>
      </c>
      <c r="P1708" s="27">
        <f>Table1[[#This Row],[Female Voters]]/Table1[[#This Row],[Female Population]]</f>
        <v>0.84620462046204625</v>
      </c>
      <c r="Q1708" s="27">
        <f>Table1[[#This Row],[Male Voters]]/Table1[[#This Row],[Male Population]]</f>
        <v>0.86803519061583578</v>
      </c>
      <c r="R1708" s="27">
        <f>Table1[[#This Row],[Total Voters]]/Table1[[#This Row],[Total Population]]</f>
        <v>0.86532438478747209</v>
      </c>
      <c r="S1708" s="27">
        <f>Table1[[#This Row],[Female Ballots]]/Table1[[#This Row],[Female Population]]</f>
        <v>0.74075907590759071</v>
      </c>
      <c r="T1708" s="27">
        <f>Table1[[#This Row],[Male Ballots]]/Table1[[#This Row],[Male Population]]</f>
        <v>0.79100684261974585</v>
      </c>
      <c r="U1708" s="27">
        <f>Table1[[#This Row],[Total Ballots]]/Table1[[#This Row],[Total Population]]</f>
        <v>0.77172259507829977</v>
      </c>
      <c r="V1708" s="27">
        <f>Table1[[#This Row],[Female Ballots]]/Table1[[#This Row],[Female Voters]]</f>
        <v>0.87539001560062402</v>
      </c>
      <c r="W1708" s="27">
        <f>Table1[[#This Row],[Male Ballots]]/Table1[[#This Row],[Male Voters]]</f>
        <v>0.91126126126126128</v>
      </c>
      <c r="X1708" s="27">
        <f>Table1[[#This Row],[Total Ballots]]/Table1[[#This Row],[Total Voters]]</f>
        <v>0.89183040330920371</v>
      </c>
    </row>
    <row r="1709" spans="1:24" s="12" customFormat="1" hidden="1" x14ac:dyDescent="0.25">
      <c r="A1709" s="22" t="s">
        <v>45</v>
      </c>
      <c r="B1709" s="23">
        <v>2010</v>
      </c>
      <c r="C1709" s="23"/>
      <c r="D1709" s="24" t="s">
        <v>453</v>
      </c>
      <c r="E1709" s="25">
        <v>36323</v>
      </c>
      <c r="F1709" s="25">
        <v>36130</v>
      </c>
      <c r="G1709" s="25">
        <v>72453</v>
      </c>
      <c r="H1709" s="44">
        <v>19600</v>
      </c>
      <c r="I1709" s="44">
        <v>17584</v>
      </c>
      <c r="J1709" s="44">
        <v>540</v>
      </c>
      <c r="K1709" s="44">
        <v>37724</v>
      </c>
      <c r="L1709" s="25">
        <v>14433</v>
      </c>
      <c r="M1709" s="25">
        <v>13182</v>
      </c>
      <c r="N1709" s="25">
        <v>351</v>
      </c>
      <c r="O1709" s="26">
        <v>27966</v>
      </c>
      <c r="P1709" s="27">
        <f>Table1[[#This Row],[Female Voters]]/Table1[[#This Row],[Female Population]]</f>
        <v>0.5396030063596069</v>
      </c>
      <c r="Q1709" s="27">
        <f>Table1[[#This Row],[Male Voters]]/Table1[[#This Row],[Male Population]]</f>
        <v>0.48668696374204262</v>
      </c>
      <c r="R1709" s="27">
        <f>Table1[[#This Row],[Total Voters]]/Table1[[#This Row],[Total Population]]</f>
        <v>0.52066857134970257</v>
      </c>
      <c r="S1709" s="27">
        <f>Table1[[#This Row],[Female Ballots]]/Table1[[#This Row],[Female Population]]</f>
        <v>0.39735154034633702</v>
      </c>
      <c r="T1709" s="27">
        <f>Table1[[#This Row],[Male Ballots]]/Table1[[#This Row],[Male Population]]</f>
        <v>0.36484915582618321</v>
      </c>
      <c r="U1709" s="27">
        <f>Table1[[#This Row],[Total Ballots]]/Table1[[#This Row],[Total Population]]</f>
        <v>0.38598815784025509</v>
      </c>
      <c r="V1709" s="27">
        <f>Table1[[#This Row],[Female Ballots]]/Table1[[#This Row],[Female Voters]]</f>
        <v>0.73637755102040814</v>
      </c>
      <c r="W1709" s="27">
        <f>Table1[[#This Row],[Male Ballots]]/Table1[[#This Row],[Male Voters]]</f>
        <v>0.74965878070973613</v>
      </c>
      <c r="X1709" s="27">
        <f>Table1[[#This Row],[Total Ballots]]/Table1[[#This Row],[Total Voters]]</f>
        <v>0.74133177817834806</v>
      </c>
    </row>
    <row r="1710" spans="1:24" s="12" customFormat="1" hidden="1" x14ac:dyDescent="0.25">
      <c r="A1710" s="22" t="s">
        <v>34</v>
      </c>
      <c r="B1710" s="23">
        <v>2010</v>
      </c>
      <c r="C1710" s="23"/>
      <c r="D1710" s="24" t="s">
        <v>66</v>
      </c>
      <c r="E1710" s="25">
        <v>2310</v>
      </c>
      <c r="F1710" s="25">
        <v>2876</v>
      </c>
      <c r="G1710" s="25">
        <v>5186</v>
      </c>
      <c r="H1710" s="44">
        <v>1495</v>
      </c>
      <c r="I1710" s="44">
        <v>1502</v>
      </c>
      <c r="J1710" s="44"/>
      <c r="K1710" s="44">
        <v>2997</v>
      </c>
      <c r="L1710" s="25">
        <v>523</v>
      </c>
      <c r="M1710" s="25">
        <v>509</v>
      </c>
      <c r="N1710" s="25"/>
      <c r="O1710" s="26">
        <v>1032</v>
      </c>
      <c r="P1710" s="27">
        <f>Table1[[#This Row],[Female Voters]]/Table1[[#This Row],[Female Population]]</f>
        <v>0.6471861471861472</v>
      </c>
      <c r="Q1710" s="27">
        <f>Table1[[#This Row],[Male Voters]]/Table1[[#This Row],[Male Population]]</f>
        <v>0.52225312934631429</v>
      </c>
      <c r="R1710" s="27">
        <f>Table1[[#This Row],[Total Voters]]/Table1[[#This Row],[Total Population]]</f>
        <v>0.57790204396451983</v>
      </c>
      <c r="S1710" s="27">
        <f>Table1[[#This Row],[Female Ballots]]/Table1[[#This Row],[Female Population]]</f>
        <v>0.22640692640692642</v>
      </c>
      <c r="T1710" s="27">
        <f>Table1[[#This Row],[Male Ballots]]/Table1[[#This Row],[Male Population]]</f>
        <v>0.17698191933240612</v>
      </c>
      <c r="U1710" s="27">
        <f>Table1[[#This Row],[Total Ballots]]/Table1[[#This Row],[Total Population]]</f>
        <v>0.19899730042421906</v>
      </c>
      <c r="V1710" s="27">
        <f>Table1[[#This Row],[Female Ballots]]/Table1[[#This Row],[Female Voters]]</f>
        <v>0.34983277591973244</v>
      </c>
      <c r="W1710" s="27">
        <f>Table1[[#This Row],[Male Ballots]]/Table1[[#This Row],[Male Voters]]</f>
        <v>0.3388814913448735</v>
      </c>
      <c r="X1710" s="27">
        <f>Table1[[#This Row],[Total Ballots]]/Table1[[#This Row],[Total Voters]]</f>
        <v>0.34434434434434436</v>
      </c>
    </row>
    <row r="1711" spans="1:24" s="12" customFormat="1" hidden="1" x14ac:dyDescent="0.25">
      <c r="A1711" s="22" t="s">
        <v>34</v>
      </c>
      <c r="B1711" s="23">
        <v>2010</v>
      </c>
      <c r="C1711" s="23"/>
      <c r="D1711" s="24" t="s">
        <v>67</v>
      </c>
      <c r="E1711" s="25">
        <v>3286</v>
      </c>
      <c r="F1711" s="25">
        <v>3765</v>
      </c>
      <c r="G1711" s="25">
        <v>7051</v>
      </c>
      <c r="H1711" s="44">
        <v>2354</v>
      </c>
      <c r="I1711" s="44">
        <v>2153</v>
      </c>
      <c r="J1711" s="44"/>
      <c r="K1711" s="44">
        <v>4507</v>
      </c>
      <c r="L1711" s="25">
        <v>991</v>
      </c>
      <c r="M1711" s="25">
        <v>886</v>
      </c>
      <c r="N1711" s="25"/>
      <c r="O1711" s="26">
        <v>1877</v>
      </c>
      <c r="P1711" s="27">
        <f>Table1[[#This Row],[Female Voters]]/Table1[[#This Row],[Female Population]]</f>
        <v>0.71637248934875231</v>
      </c>
      <c r="Q1711" s="27">
        <f>Table1[[#This Row],[Male Voters]]/Table1[[#This Row],[Male Population]]</f>
        <v>0.57184594953519252</v>
      </c>
      <c r="R1711" s="27">
        <f>Table1[[#This Row],[Total Voters]]/Table1[[#This Row],[Total Population]]</f>
        <v>0.63920011345908379</v>
      </c>
      <c r="S1711" s="27">
        <f>Table1[[#This Row],[Female Ballots]]/Table1[[#This Row],[Female Population]]</f>
        <v>0.30158247108947051</v>
      </c>
      <c r="T1711" s="27">
        <f>Table1[[#This Row],[Male Ballots]]/Table1[[#This Row],[Male Population]]</f>
        <v>0.2353253652058433</v>
      </c>
      <c r="U1711" s="27">
        <f>Table1[[#This Row],[Total Ballots]]/Table1[[#This Row],[Total Population]]</f>
        <v>0.26620337540774358</v>
      </c>
      <c r="V1711" s="27">
        <f>Table1[[#This Row],[Female Ballots]]/Table1[[#This Row],[Female Voters]]</f>
        <v>0.4209855564995752</v>
      </c>
      <c r="W1711" s="27">
        <f>Table1[[#This Row],[Male Ballots]]/Table1[[#This Row],[Male Voters]]</f>
        <v>0.41151881096144916</v>
      </c>
      <c r="X1711" s="27">
        <f>Table1[[#This Row],[Total Ballots]]/Table1[[#This Row],[Total Voters]]</f>
        <v>0.41646327934324384</v>
      </c>
    </row>
    <row r="1712" spans="1:24" s="12" customFormat="1" hidden="1" x14ac:dyDescent="0.25">
      <c r="A1712" s="22" t="s">
        <v>34</v>
      </c>
      <c r="B1712" s="23">
        <v>2010</v>
      </c>
      <c r="C1712" s="23"/>
      <c r="D1712" s="24" t="s">
        <v>68</v>
      </c>
      <c r="E1712" s="25">
        <v>3409</v>
      </c>
      <c r="F1712" s="25">
        <v>3535</v>
      </c>
      <c r="G1712" s="25">
        <v>6944</v>
      </c>
      <c r="H1712" s="44">
        <v>2457</v>
      </c>
      <c r="I1712" s="44">
        <v>2117</v>
      </c>
      <c r="J1712" s="44"/>
      <c r="K1712" s="44">
        <v>4574</v>
      </c>
      <c r="L1712" s="25">
        <v>1406</v>
      </c>
      <c r="M1712" s="25">
        <v>1202</v>
      </c>
      <c r="N1712" s="25"/>
      <c r="O1712" s="26">
        <v>2608</v>
      </c>
      <c r="P1712" s="27">
        <f>Table1[[#This Row],[Female Voters]]/Table1[[#This Row],[Female Population]]</f>
        <v>0.72073921971252564</v>
      </c>
      <c r="Q1712" s="27">
        <f>Table1[[#This Row],[Male Voters]]/Table1[[#This Row],[Male Population]]</f>
        <v>0.59886845827439883</v>
      </c>
      <c r="R1712" s="27">
        <f>Table1[[#This Row],[Total Voters]]/Table1[[#This Row],[Total Population]]</f>
        <v>0.65869815668202769</v>
      </c>
      <c r="S1712" s="27">
        <f>Table1[[#This Row],[Female Ballots]]/Table1[[#This Row],[Female Population]]</f>
        <v>0.4124376650044001</v>
      </c>
      <c r="T1712" s="27">
        <f>Table1[[#This Row],[Male Ballots]]/Table1[[#This Row],[Male Population]]</f>
        <v>0.34002828854314004</v>
      </c>
      <c r="U1712" s="27">
        <f>Table1[[#This Row],[Total Ballots]]/Table1[[#This Row],[Total Population]]</f>
        <v>0.37557603686635943</v>
      </c>
      <c r="V1712" s="27">
        <f>Table1[[#This Row],[Female Ballots]]/Table1[[#This Row],[Female Voters]]</f>
        <v>0.57224257224257224</v>
      </c>
      <c r="W1712" s="27">
        <f>Table1[[#This Row],[Male Ballots]]/Table1[[#This Row],[Male Voters]]</f>
        <v>0.56778460085025984</v>
      </c>
      <c r="X1712" s="27">
        <f>Table1[[#This Row],[Total Ballots]]/Table1[[#This Row],[Total Voters]]</f>
        <v>0.57017927415828595</v>
      </c>
    </row>
    <row r="1713" spans="1:24" s="12" customFormat="1" hidden="1" x14ac:dyDescent="0.25">
      <c r="A1713" s="22" t="s">
        <v>34</v>
      </c>
      <c r="B1713" s="23">
        <v>2010</v>
      </c>
      <c r="C1713" s="23"/>
      <c r="D1713" s="24" t="s">
        <v>69</v>
      </c>
      <c r="E1713" s="25">
        <v>5165</v>
      </c>
      <c r="F1713" s="25">
        <v>4812</v>
      </c>
      <c r="G1713" s="25">
        <v>9977</v>
      </c>
      <c r="H1713" s="44">
        <v>4040</v>
      </c>
      <c r="I1713" s="44">
        <v>3360</v>
      </c>
      <c r="J1713" s="44"/>
      <c r="K1713" s="44">
        <v>7400</v>
      </c>
      <c r="L1713" s="25">
        <v>2969</v>
      </c>
      <c r="M1713" s="25">
        <v>2452</v>
      </c>
      <c r="N1713" s="25"/>
      <c r="O1713" s="26">
        <v>5421</v>
      </c>
      <c r="P1713" s="27">
        <f>Table1[[#This Row],[Female Voters]]/Table1[[#This Row],[Female Population]]</f>
        <v>0.78218780251694098</v>
      </c>
      <c r="Q1713" s="27">
        <f>Table1[[#This Row],[Male Voters]]/Table1[[#This Row],[Male Population]]</f>
        <v>0.69825436408977559</v>
      </c>
      <c r="R1713" s="27">
        <f>Table1[[#This Row],[Total Voters]]/Table1[[#This Row],[Total Population]]</f>
        <v>0.74170592362433596</v>
      </c>
      <c r="S1713" s="27">
        <f>Table1[[#This Row],[Female Ballots]]/Table1[[#This Row],[Female Population]]</f>
        <v>0.57483059051306873</v>
      </c>
      <c r="T1713" s="27">
        <f>Table1[[#This Row],[Male Ballots]]/Table1[[#This Row],[Male Population]]</f>
        <v>0.50955943474646714</v>
      </c>
      <c r="U1713" s="27">
        <f>Table1[[#This Row],[Total Ballots]]/Table1[[#This Row],[Total Population]]</f>
        <v>0.5433497043199359</v>
      </c>
      <c r="V1713" s="27">
        <f>Table1[[#This Row],[Female Ballots]]/Table1[[#This Row],[Female Voters]]</f>
        <v>0.73490099009900989</v>
      </c>
      <c r="W1713" s="27">
        <f>Table1[[#This Row],[Male Ballots]]/Table1[[#This Row],[Male Voters]]</f>
        <v>0.72976190476190472</v>
      </c>
      <c r="X1713" s="27">
        <f>Table1[[#This Row],[Total Ballots]]/Table1[[#This Row],[Total Voters]]</f>
        <v>0.73256756756756758</v>
      </c>
    </row>
    <row r="1714" spans="1:24" s="12" customFormat="1" hidden="1" x14ac:dyDescent="0.25">
      <c r="A1714" s="22" t="s">
        <v>34</v>
      </c>
      <c r="B1714" s="23">
        <v>2010</v>
      </c>
      <c r="C1714" s="23"/>
      <c r="D1714" s="24" t="s">
        <v>70</v>
      </c>
      <c r="E1714" s="25">
        <v>6390</v>
      </c>
      <c r="F1714" s="25">
        <v>5678</v>
      </c>
      <c r="G1714" s="25">
        <v>12068</v>
      </c>
      <c r="H1714" s="44">
        <v>5757</v>
      </c>
      <c r="I1714" s="44">
        <v>4828</v>
      </c>
      <c r="J1714" s="44">
        <v>2</v>
      </c>
      <c r="K1714" s="44">
        <v>10587</v>
      </c>
      <c r="L1714" s="25">
        <v>4918</v>
      </c>
      <c r="M1714" s="25">
        <v>4120</v>
      </c>
      <c r="N1714" s="25">
        <v>1</v>
      </c>
      <c r="O1714" s="26">
        <v>9039</v>
      </c>
      <c r="P1714" s="27">
        <f>Table1[[#This Row],[Female Voters]]/Table1[[#This Row],[Female Population]]</f>
        <v>0.90093896713615018</v>
      </c>
      <c r="Q1714" s="27">
        <f>Table1[[#This Row],[Male Voters]]/Table1[[#This Row],[Male Population]]</f>
        <v>0.85029940119760483</v>
      </c>
      <c r="R1714" s="27">
        <f>Table1[[#This Row],[Total Voters]]/Table1[[#This Row],[Total Population]]</f>
        <v>0.87727875372886976</v>
      </c>
      <c r="S1714" s="27">
        <f>Table1[[#This Row],[Female Ballots]]/Table1[[#This Row],[Female Population]]</f>
        <v>0.76964006259780904</v>
      </c>
      <c r="T1714" s="27">
        <f>Table1[[#This Row],[Male Ballots]]/Table1[[#This Row],[Male Population]]</f>
        <v>0.72560760831278615</v>
      </c>
      <c r="U1714" s="27">
        <f>Table1[[#This Row],[Total Ballots]]/Table1[[#This Row],[Total Population]]</f>
        <v>0.74900563473649318</v>
      </c>
      <c r="V1714" s="27">
        <f>Table1[[#This Row],[Female Ballots]]/Table1[[#This Row],[Female Voters]]</f>
        <v>0.85426437380580167</v>
      </c>
      <c r="W1714" s="27">
        <f>Table1[[#This Row],[Male Ballots]]/Table1[[#This Row],[Male Voters]]</f>
        <v>0.85335542667771336</v>
      </c>
      <c r="X1714" s="27">
        <f>Table1[[#This Row],[Total Ballots]]/Table1[[#This Row],[Total Voters]]</f>
        <v>0.85378294134315669</v>
      </c>
    </row>
    <row r="1715" spans="1:24" s="12" customFormat="1" hidden="1" x14ac:dyDescent="0.25">
      <c r="A1715" s="22" t="s">
        <v>34</v>
      </c>
      <c r="B1715" s="23">
        <v>2010</v>
      </c>
      <c r="C1715" s="23"/>
      <c r="D1715" s="24" t="s">
        <v>71</v>
      </c>
      <c r="E1715" s="25">
        <v>9175</v>
      </c>
      <c r="F1715" s="25">
        <v>8014</v>
      </c>
      <c r="G1715" s="25">
        <v>17189</v>
      </c>
      <c r="H1715" s="44">
        <v>8295</v>
      </c>
      <c r="I1715" s="44">
        <v>7378</v>
      </c>
      <c r="J1715" s="44"/>
      <c r="K1715" s="44">
        <v>15673</v>
      </c>
      <c r="L1715" s="25">
        <v>7322</v>
      </c>
      <c r="M1715" s="25">
        <v>6727</v>
      </c>
      <c r="N1715" s="25"/>
      <c r="O1715" s="26">
        <v>14049</v>
      </c>
      <c r="P1715" s="27">
        <f>Table1[[#This Row],[Female Voters]]/Table1[[#This Row],[Female Population]]</f>
        <v>0.90408719346049049</v>
      </c>
      <c r="Q1715" s="27">
        <f>Table1[[#This Row],[Male Voters]]/Table1[[#This Row],[Male Population]]</f>
        <v>0.92063888195657595</v>
      </c>
      <c r="R1715" s="27">
        <f>Table1[[#This Row],[Total Voters]]/Table1[[#This Row],[Total Population]]</f>
        <v>0.91180406073651754</v>
      </c>
      <c r="S1715" s="27">
        <f>Table1[[#This Row],[Female Ballots]]/Table1[[#This Row],[Female Population]]</f>
        <v>0.79803814713896459</v>
      </c>
      <c r="T1715" s="27">
        <f>Table1[[#This Row],[Male Ballots]]/Table1[[#This Row],[Male Population]]</f>
        <v>0.83940603943099579</v>
      </c>
      <c r="U1715" s="27">
        <f>Table1[[#This Row],[Total Ballots]]/Table1[[#This Row],[Total Population]]</f>
        <v>0.81732503345162599</v>
      </c>
      <c r="V1715" s="27">
        <f>Table1[[#This Row],[Female Ballots]]/Table1[[#This Row],[Female Voters]]</f>
        <v>0.88270042194092824</v>
      </c>
      <c r="W1715" s="27">
        <f>Table1[[#This Row],[Male Ballots]]/Table1[[#This Row],[Male Voters]]</f>
        <v>0.91176470588235292</v>
      </c>
      <c r="X1715" s="27">
        <f>Table1[[#This Row],[Total Ballots]]/Table1[[#This Row],[Total Voters]]</f>
        <v>0.89638231353282716</v>
      </c>
    </row>
    <row r="1716" spans="1:24" s="12" customFormat="1" hidden="1" x14ac:dyDescent="0.25">
      <c r="A1716" s="22" t="s">
        <v>34</v>
      </c>
      <c r="B1716" s="23">
        <v>2010</v>
      </c>
      <c r="C1716" s="23"/>
      <c r="D1716" s="24" t="s">
        <v>453</v>
      </c>
      <c r="E1716" s="25">
        <v>35975</v>
      </c>
      <c r="F1716" s="25">
        <v>35429</v>
      </c>
      <c r="G1716" s="25">
        <v>71404</v>
      </c>
      <c r="H1716" s="44">
        <v>24398</v>
      </c>
      <c r="I1716" s="44">
        <v>21338</v>
      </c>
      <c r="J1716" s="44">
        <v>2</v>
      </c>
      <c r="K1716" s="44">
        <v>45738</v>
      </c>
      <c r="L1716" s="25">
        <v>18129</v>
      </c>
      <c r="M1716" s="25">
        <v>15896</v>
      </c>
      <c r="N1716" s="25">
        <v>1</v>
      </c>
      <c r="O1716" s="26">
        <v>34026</v>
      </c>
      <c r="P1716" s="27">
        <f>Table1[[#This Row],[Female Voters]]/Table1[[#This Row],[Female Population]]</f>
        <v>0.67819318971507991</v>
      </c>
      <c r="Q1716" s="27">
        <f>Table1[[#This Row],[Male Voters]]/Table1[[#This Row],[Male Population]]</f>
        <v>0.60227497248017159</v>
      </c>
      <c r="R1716" s="27">
        <f>Table1[[#This Row],[Total Voters]]/Table1[[#This Row],[Total Population]]</f>
        <v>0.64055235000840294</v>
      </c>
      <c r="S1716" s="27">
        <f>Table1[[#This Row],[Female Ballots]]/Table1[[#This Row],[Female Population]]</f>
        <v>0.50393328700486451</v>
      </c>
      <c r="T1716" s="27">
        <f>Table1[[#This Row],[Male Ballots]]/Table1[[#This Row],[Male Population]]</f>
        <v>0.4486719918710661</v>
      </c>
      <c r="U1716" s="27">
        <f>Table1[[#This Row],[Total Ballots]]/Table1[[#This Row],[Total Population]]</f>
        <v>0.47652792560640861</v>
      </c>
      <c r="V1716" s="27">
        <f>Table1[[#This Row],[Female Ballots]]/Table1[[#This Row],[Female Voters]]</f>
        <v>0.74305270923846212</v>
      </c>
      <c r="W1716" s="27">
        <f>Table1[[#This Row],[Male Ballots]]/Table1[[#This Row],[Male Voters]]</f>
        <v>0.74496203955384754</v>
      </c>
      <c r="X1716" s="27">
        <f>Table1[[#This Row],[Total Ballots]]/Table1[[#This Row],[Total Voters]]</f>
        <v>0.74393283484192574</v>
      </c>
    </row>
    <row r="1717" spans="1:24" s="12" customFormat="1" hidden="1" x14ac:dyDescent="0.25">
      <c r="A1717" s="22" t="s">
        <v>52</v>
      </c>
      <c r="B1717" s="23">
        <v>2010</v>
      </c>
      <c r="C1717" s="23" t="s">
        <v>76</v>
      </c>
      <c r="D1717" s="24" t="s">
        <v>66</v>
      </c>
      <c r="E1717" s="25">
        <v>17411</v>
      </c>
      <c r="F1717" s="25">
        <v>17826</v>
      </c>
      <c r="G1717" s="25">
        <v>35237</v>
      </c>
      <c r="H1717" s="44">
        <v>10176</v>
      </c>
      <c r="I1717" s="44">
        <v>9482</v>
      </c>
      <c r="J1717" s="44">
        <v>3</v>
      </c>
      <c r="K1717" s="44">
        <v>19661</v>
      </c>
      <c r="L1717" s="25">
        <v>3866</v>
      </c>
      <c r="M1717" s="25">
        <v>3640</v>
      </c>
      <c r="N1717" s="25">
        <v>1</v>
      </c>
      <c r="O1717" s="26">
        <v>7507</v>
      </c>
      <c r="P1717" s="27">
        <f>Table1[[#This Row],[Female Voters]]/Table1[[#This Row],[Female Population]]</f>
        <v>0.58445810120039055</v>
      </c>
      <c r="Q1717" s="27">
        <f>Table1[[#This Row],[Male Voters]]/Table1[[#This Row],[Male Population]]</f>
        <v>0.53191966790081902</v>
      </c>
      <c r="R1717" s="27">
        <f>Table1[[#This Row],[Total Voters]]/Table1[[#This Row],[Total Population]]</f>
        <v>0.5579646394414961</v>
      </c>
      <c r="S1717" s="27">
        <f>Table1[[#This Row],[Female Ballots]]/Table1[[#This Row],[Female Population]]</f>
        <v>0.22204353569582447</v>
      </c>
      <c r="T1717" s="27">
        <f>Table1[[#This Row],[Male Ballots]]/Table1[[#This Row],[Male Population]]</f>
        <v>0.20419611802984405</v>
      </c>
      <c r="U1717" s="27">
        <f>Table1[[#This Row],[Total Ballots]]/Table1[[#This Row],[Total Population]]</f>
        <v>0.21304310809660301</v>
      </c>
      <c r="V1717" s="27">
        <f>Table1[[#This Row],[Female Ballots]]/Table1[[#This Row],[Female Voters]]</f>
        <v>0.37991352201257861</v>
      </c>
      <c r="W1717" s="27">
        <f>Table1[[#This Row],[Male Ballots]]/Table1[[#This Row],[Male Voters]]</f>
        <v>0.38388525627504744</v>
      </c>
      <c r="X1717" s="27">
        <f>Table1[[#This Row],[Total Ballots]]/Table1[[#This Row],[Total Voters]]</f>
        <v>0.38182188088093177</v>
      </c>
    </row>
    <row r="1718" spans="1:24" s="12" customFormat="1" hidden="1" x14ac:dyDescent="0.25">
      <c r="A1718" s="22" t="s">
        <v>52</v>
      </c>
      <c r="B1718" s="23">
        <v>2010</v>
      </c>
      <c r="C1718" s="23" t="s">
        <v>76</v>
      </c>
      <c r="D1718" s="24" t="s">
        <v>67</v>
      </c>
      <c r="E1718" s="25">
        <v>27974</v>
      </c>
      <c r="F1718" s="25">
        <v>26911</v>
      </c>
      <c r="G1718" s="25">
        <v>54885</v>
      </c>
      <c r="H1718" s="44">
        <v>17395</v>
      </c>
      <c r="I1718" s="44">
        <v>14506</v>
      </c>
      <c r="J1718" s="44">
        <v>5</v>
      </c>
      <c r="K1718" s="44">
        <v>31906</v>
      </c>
      <c r="L1718" s="25">
        <v>7878</v>
      </c>
      <c r="M1718" s="25">
        <v>6542</v>
      </c>
      <c r="N1718" s="25">
        <v>4</v>
      </c>
      <c r="O1718" s="26">
        <v>14424</v>
      </c>
      <c r="P1718" s="27">
        <f>Table1[[#This Row],[Female Voters]]/Table1[[#This Row],[Female Population]]</f>
        <v>0.62182741116751272</v>
      </c>
      <c r="Q1718" s="27">
        <f>Table1[[#This Row],[Male Voters]]/Table1[[#This Row],[Male Population]]</f>
        <v>0.53903608189959495</v>
      </c>
      <c r="R1718" s="27">
        <f>Table1[[#This Row],[Total Voters]]/Table1[[#This Row],[Total Population]]</f>
        <v>0.58132458777443741</v>
      </c>
      <c r="S1718" s="27">
        <f>Table1[[#This Row],[Female Ballots]]/Table1[[#This Row],[Female Population]]</f>
        <v>0.28161864588546509</v>
      </c>
      <c r="T1718" s="27">
        <f>Table1[[#This Row],[Male Ballots]]/Table1[[#This Row],[Male Population]]</f>
        <v>0.24309761807439337</v>
      </c>
      <c r="U1718" s="27">
        <f>Table1[[#This Row],[Total Ballots]]/Table1[[#This Row],[Total Population]]</f>
        <v>0.26280404482098935</v>
      </c>
      <c r="V1718" s="27">
        <f>Table1[[#This Row],[Female Ballots]]/Table1[[#This Row],[Female Voters]]</f>
        <v>0.4528887611382581</v>
      </c>
      <c r="W1718" s="27">
        <f>Table1[[#This Row],[Male Ballots]]/Table1[[#This Row],[Male Voters]]</f>
        <v>0.45098579897973251</v>
      </c>
      <c r="X1718" s="27">
        <f>Table1[[#This Row],[Total Ballots]]/Table1[[#This Row],[Total Voters]]</f>
        <v>0.452077979063499</v>
      </c>
    </row>
    <row r="1719" spans="1:24" s="12" customFormat="1" hidden="1" x14ac:dyDescent="0.25">
      <c r="A1719" s="22" t="s">
        <v>52</v>
      </c>
      <c r="B1719" s="23">
        <v>2010</v>
      </c>
      <c r="C1719" s="23" t="s">
        <v>76</v>
      </c>
      <c r="D1719" s="24" t="s">
        <v>68</v>
      </c>
      <c r="E1719" s="25">
        <v>29884</v>
      </c>
      <c r="F1719" s="25">
        <v>29804</v>
      </c>
      <c r="G1719" s="25">
        <v>59688</v>
      </c>
      <c r="H1719" s="44">
        <v>20448</v>
      </c>
      <c r="I1719" s="44">
        <v>18357</v>
      </c>
      <c r="J1719" s="44">
        <v>3</v>
      </c>
      <c r="K1719" s="44">
        <v>38808</v>
      </c>
      <c r="L1719" s="25">
        <v>11956</v>
      </c>
      <c r="M1719" s="25">
        <v>10946</v>
      </c>
      <c r="N1719" s="25"/>
      <c r="O1719" s="26">
        <v>22902</v>
      </c>
      <c r="P1719" s="27">
        <f>Table1[[#This Row],[Female Voters]]/Table1[[#This Row],[Female Population]]</f>
        <v>0.68424575023423906</v>
      </c>
      <c r="Q1719" s="27">
        <f>Table1[[#This Row],[Male Voters]]/Table1[[#This Row],[Male Population]]</f>
        <v>0.61592403704200782</v>
      </c>
      <c r="R1719" s="27">
        <f>Table1[[#This Row],[Total Voters]]/Table1[[#This Row],[Total Population]]</f>
        <v>0.65018094089264178</v>
      </c>
      <c r="S1719" s="27">
        <f>Table1[[#This Row],[Female Ballots]]/Table1[[#This Row],[Female Population]]</f>
        <v>0.40008031053406506</v>
      </c>
      <c r="T1719" s="27">
        <f>Table1[[#This Row],[Male Ballots]]/Table1[[#This Row],[Male Population]]</f>
        <v>0.36726613877331904</v>
      </c>
      <c r="U1719" s="27">
        <f>Table1[[#This Row],[Total Ballots]]/Table1[[#This Row],[Total Population]]</f>
        <v>0.38369521511861682</v>
      </c>
      <c r="V1719" s="27">
        <f>Table1[[#This Row],[Female Ballots]]/Table1[[#This Row],[Female Voters]]</f>
        <v>0.58470266040688579</v>
      </c>
      <c r="W1719" s="27">
        <f>Table1[[#This Row],[Male Ballots]]/Table1[[#This Row],[Male Voters]]</f>
        <v>0.59628479599063022</v>
      </c>
      <c r="X1719" s="27">
        <f>Table1[[#This Row],[Total Ballots]]/Table1[[#This Row],[Total Voters]]</f>
        <v>0.59013605442176875</v>
      </c>
    </row>
    <row r="1720" spans="1:24" s="12" customFormat="1" hidden="1" x14ac:dyDescent="0.25">
      <c r="A1720" s="22" t="s">
        <v>52</v>
      </c>
      <c r="B1720" s="23">
        <v>2010</v>
      </c>
      <c r="C1720" s="23" t="s">
        <v>76</v>
      </c>
      <c r="D1720" s="24" t="s">
        <v>69</v>
      </c>
      <c r="E1720" s="25">
        <v>31292</v>
      </c>
      <c r="F1720" s="25">
        <v>30600</v>
      </c>
      <c r="G1720" s="25">
        <v>61892</v>
      </c>
      <c r="H1720" s="44">
        <v>23782</v>
      </c>
      <c r="I1720" s="44">
        <v>21741</v>
      </c>
      <c r="J1720" s="44">
        <v>1</v>
      </c>
      <c r="K1720" s="44">
        <v>45524</v>
      </c>
      <c r="L1720" s="25">
        <v>16608</v>
      </c>
      <c r="M1720" s="25">
        <v>15570</v>
      </c>
      <c r="N1720" s="25">
        <v>1</v>
      </c>
      <c r="O1720" s="26">
        <v>32179</v>
      </c>
      <c r="P1720" s="27">
        <f>Table1[[#This Row],[Female Voters]]/Table1[[#This Row],[Female Population]]</f>
        <v>0.76000255656397797</v>
      </c>
      <c r="Q1720" s="27">
        <f>Table1[[#This Row],[Male Voters]]/Table1[[#This Row],[Male Population]]</f>
        <v>0.71049019607843134</v>
      </c>
      <c r="R1720" s="27">
        <f>Table1[[#This Row],[Total Voters]]/Table1[[#This Row],[Total Population]]</f>
        <v>0.7355393265688619</v>
      </c>
      <c r="S1720" s="27">
        <f>Table1[[#This Row],[Female Ballots]]/Table1[[#This Row],[Female Population]]</f>
        <v>0.53074268183561291</v>
      </c>
      <c r="T1720" s="27">
        <f>Table1[[#This Row],[Male Ballots]]/Table1[[#This Row],[Male Population]]</f>
        <v>0.50882352941176467</v>
      </c>
      <c r="U1720" s="27">
        <f>Table1[[#This Row],[Total Ballots]]/Table1[[#This Row],[Total Population]]</f>
        <v>0.51992179926323268</v>
      </c>
      <c r="V1720" s="27">
        <f>Table1[[#This Row],[Female Ballots]]/Table1[[#This Row],[Female Voters]]</f>
        <v>0.69834328483727193</v>
      </c>
      <c r="W1720" s="27">
        <f>Table1[[#This Row],[Male Ballots]]/Table1[[#This Row],[Male Voters]]</f>
        <v>0.71615841037670758</v>
      </c>
      <c r="X1720" s="27">
        <f>Table1[[#This Row],[Total Ballots]]/Table1[[#This Row],[Total Voters]]</f>
        <v>0.70685792109656442</v>
      </c>
    </row>
    <row r="1721" spans="1:24" s="12" customFormat="1" hidden="1" x14ac:dyDescent="0.25">
      <c r="A1721" s="22" t="s">
        <v>52</v>
      </c>
      <c r="B1721" s="23">
        <v>2010</v>
      </c>
      <c r="C1721" s="23" t="s">
        <v>76</v>
      </c>
      <c r="D1721" s="24" t="s">
        <v>70</v>
      </c>
      <c r="E1721" s="25">
        <v>27160</v>
      </c>
      <c r="F1721" s="25">
        <v>25216</v>
      </c>
      <c r="G1721" s="25">
        <v>52376</v>
      </c>
      <c r="H1721" s="44">
        <v>23091</v>
      </c>
      <c r="I1721" s="44">
        <v>20626</v>
      </c>
      <c r="J1721" s="44">
        <v>2</v>
      </c>
      <c r="K1721" s="44">
        <v>43719</v>
      </c>
      <c r="L1721" s="25">
        <v>18813</v>
      </c>
      <c r="M1721" s="25">
        <v>17084</v>
      </c>
      <c r="N1721" s="25">
        <v>2</v>
      </c>
      <c r="O1721" s="26">
        <v>35899</v>
      </c>
      <c r="P1721" s="27">
        <f>Table1[[#This Row],[Female Voters]]/Table1[[#This Row],[Female Population]]</f>
        <v>0.85018409425625918</v>
      </c>
      <c r="Q1721" s="27">
        <f>Table1[[#This Row],[Male Voters]]/Table1[[#This Row],[Male Population]]</f>
        <v>0.81797271573604058</v>
      </c>
      <c r="R1721" s="27">
        <f>Table1[[#This Row],[Total Voters]]/Table1[[#This Row],[Total Population]]</f>
        <v>0.83471437299526496</v>
      </c>
      <c r="S1721" s="27">
        <f>Table1[[#This Row],[Female Ballots]]/Table1[[#This Row],[Female Population]]</f>
        <v>0.69267304860088363</v>
      </c>
      <c r="T1721" s="27">
        <f>Table1[[#This Row],[Male Ballots]]/Table1[[#This Row],[Male Population]]</f>
        <v>0.67750634517766495</v>
      </c>
      <c r="U1721" s="27">
        <f>Table1[[#This Row],[Total Ballots]]/Table1[[#This Row],[Total Population]]</f>
        <v>0.68540934779288221</v>
      </c>
      <c r="V1721" s="27">
        <f>Table1[[#This Row],[Female Ballots]]/Table1[[#This Row],[Female Voters]]</f>
        <v>0.81473301286215405</v>
      </c>
      <c r="W1721" s="27">
        <f>Table1[[#This Row],[Male Ballots]]/Table1[[#This Row],[Male Voters]]</f>
        <v>0.82827499272762528</v>
      </c>
      <c r="X1721" s="27">
        <f>Table1[[#This Row],[Total Ballots]]/Table1[[#This Row],[Total Voters]]</f>
        <v>0.82113040096983003</v>
      </c>
    </row>
    <row r="1722" spans="1:24" s="12" customFormat="1" hidden="1" x14ac:dyDescent="0.25">
      <c r="A1722" s="22" t="s">
        <v>52</v>
      </c>
      <c r="B1722" s="23">
        <v>2010</v>
      </c>
      <c r="C1722" s="23" t="s">
        <v>76</v>
      </c>
      <c r="D1722" s="24" t="s">
        <v>71</v>
      </c>
      <c r="E1722" s="25">
        <v>26867</v>
      </c>
      <c r="F1722" s="25">
        <v>21843</v>
      </c>
      <c r="G1722" s="25">
        <v>48710</v>
      </c>
      <c r="H1722" s="44">
        <v>22373</v>
      </c>
      <c r="I1722" s="44">
        <v>19171</v>
      </c>
      <c r="J1722" s="44">
        <v>2</v>
      </c>
      <c r="K1722" s="44">
        <v>41546</v>
      </c>
      <c r="L1722" s="25">
        <v>19029</v>
      </c>
      <c r="M1722" s="25">
        <v>17035</v>
      </c>
      <c r="N1722" s="25">
        <v>1</v>
      </c>
      <c r="O1722" s="26">
        <v>36065</v>
      </c>
      <c r="P1722" s="27">
        <f>Table1[[#This Row],[Female Voters]]/Table1[[#This Row],[Female Population]]</f>
        <v>0.83273160382625522</v>
      </c>
      <c r="Q1722" s="27">
        <f>Table1[[#This Row],[Male Voters]]/Table1[[#This Row],[Male Population]]</f>
        <v>0.8776724808863251</v>
      </c>
      <c r="R1722" s="27">
        <f>Table1[[#This Row],[Total Voters]]/Table1[[#This Row],[Total Population]]</f>
        <v>0.85292547731471979</v>
      </c>
      <c r="S1722" s="27">
        <f>Table1[[#This Row],[Female Ballots]]/Table1[[#This Row],[Female Population]]</f>
        <v>0.70826664681579632</v>
      </c>
      <c r="T1722" s="27">
        <f>Table1[[#This Row],[Male Ballots]]/Table1[[#This Row],[Male Population]]</f>
        <v>0.77988371560683056</v>
      </c>
      <c r="U1722" s="27">
        <f>Table1[[#This Row],[Total Ballots]]/Table1[[#This Row],[Total Population]]</f>
        <v>0.74040238144118253</v>
      </c>
      <c r="V1722" s="27">
        <f>Table1[[#This Row],[Female Ballots]]/Table1[[#This Row],[Female Voters]]</f>
        <v>0.85053412595539268</v>
      </c>
      <c r="W1722" s="27">
        <f>Table1[[#This Row],[Male Ballots]]/Table1[[#This Row],[Male Voters]]</f>
        <v>0.88858171196077407</v>
      </c>
      <c r="X1722" s="27">
        <f>Table1[[#This Row],[Total Ballots]]/Table1[[#This Row],[Total Voters]]</f>
        <v>0.86807394213642708</v>
      </c>
    </row>
    <row r="1723" spans="1:24" s="12" customFormat="1" hidden="1" x14ac:dyDescent="0.25">
      <c r="A1723" s="22" t="s">
        <v>52</v>
      </c>
      <c r="B1723" s="23">
        <v>2010</v>
      </c>
      <c r="C1723" s="23" t="s">
        <v>76</v>
      </c>
      <c r="D1723" s="24" t="s">
        <v>453</v>
      </c>
      <c r="E1723" s="25">
        <v>215409</v>
      </c>
      <c r="F1723" s="25">
        <v>209954</v>
      </c>
      <c r="G1723" s="25">
        <v>425363</v>
      </c>
      <c r="H1723" s="44">
        <v>117265</v>
      </c>
      <c r="I1723" s="44">
        <v>103883</v>
      </c>
      <c r="J1723" s="44">
        <v>16</v>
      </c>
      <c r="K1723" s="44">
        <v>221164</v>
      </c>
      <c r="L1723" s="25">
        <v>78150</v>
      </c>
      <c r="M1723" s="25">
        <v>70817</v>
      </c>
      <c r="N1723" s="25">
        <v>9</v>
      </c>
      <c r="O1723" s="26">
        <v>148976</v>
      </c>
      <c r="P1723" s="27">
        <f>Table1[[#This Row],[Female Voters]]/Table1[[#This Row],[Female Population]]</f>
        <v>0.54438301092340613</v>
      </c>
      <c r="Q1723" s="27">
        <f>Table1[[#This Row],[Male Voters]]/Table1[[#This Row],[Male Population]]</f>
        <v>0.49478933480667192</v>
      </c>
      <c r="R1723" s="27">
        <f>Table1[[#This Row],[Total Voters]]/Table1[[#This Row],[Total Population]]</f>
        <v>0.51994179089389536</v>
      </c>
      <c r="S1723" s="27">
        <f>Table1[[#This Row],[Female Ballots]]/Table1[[#This Row],[Female Population]]</f>
        <v>0.36279821177388133</v>
      </c>
      <c r="T1723" s="27">
        <f>Table1[[#This Row],[Male Ballots]]/Table1[[#This Row],[Male Population]]</f>
        <v>0.33729769378054242</v>
      </c>
      <c r="U1723" s="27">
        <f>Table1[[#This Row],[Total Ballots]]/Table1[[#This Row],[Total Population]]</f>
        <v>0.35023262484043038</v>
      </c>
      <c r="V1723" s="27">
        <f>Table1[[#This Row],[Female Ballots]]/Table1[[#This Row],[Female Voters]]</f>
        <v>0.66643926150172683</v>
      </c>
      <c r="W1723" s="27">
        <f>Table1[[#This Row],[Male Ballots]]/Table1[[#This Row],[Male Voters]]</f>
        <v>0.68169960436260024</v>
      </c>
      <c r="X1723" s="27">
        <f>Table1[[#This Row],[Total Ballots]]/Table1[[#This Row],[Total Voters]]</f>
        <v>0.67359968168418005</v>
      </c>
    </row>
    <row r="1724" spans="1:24" s="12" customFormat="1" hidden="1" x14ac:dyDescent="0.25">
      <c r="A1724" s="22" t="s">
        <v>26</v>
      </c>
      <c r="B1724" s="23">
        <v>2010</v>
      </c>
      <c r="C1724" s="23"/>
      <c r="D1724" s="24" t="s">
        <v>66</v>
      </c>
      <c r="E1724" s="25">
        <v>111</v>
      </c>
      <c r="F1724" s="25">
        <v>114</v>
      </c>
      <c r="G1724" s="25">
        <v>225</v>
      </c>
      <c r="H1724" s="44">
        <v>111</v>
      </c>
      <c r="I1724" s="44">
        <v>76</v>
      </c>
      <c r="J1724" s="44"/>
      <c r="K1724" s="44">
        <v>187</v>
      </c>
      <c r="L1724" s="25">
        <v>66</v>
      </c>
      <c r="M1724" s="25">
        <v>45</v>
      </c>
      <c r="N1724" s="25"/>
      <c r="O1724" s="26">
        <v>111</v>
      </c>
      <c r="P1724" s="27">
        <f>Table1[[#This Row],[Female Voters]]/Table1[[#This Row],[Female Population]]</f>
        <v>1</v>
      </c>
      <c r="Q1724" s="27">
        <f>Table1[[#This Row],[Male Voters]]/Table1[[#This Row],[Male Population]]</f>
        <v>0.66666666666666663</v>
      </c>
      <c r="R1724" s="27">
        <f>Table1[[#This Row],[Total Voters]]/Table1[[#This Row],[Total Population]]</f>
        <v>0.83111111111111113</v>
      </c>
      <c r="S1724" s="27">
        <f>Table1[[#This Row],[Female Ballots]]/Table1[[#This Row],[Female Population]]</f>
        <v>0.59459459459459463</v>
      </c>
      <c r="T1724" s="27">
        <f>Table1[[#This Row],[Male Ballots]]/Table1[[#This Row],[Male Population]]</f>
        <v>0.39473684210526316</v>
      </c>
      <c r="U1724" s="27">
        <f>Table1[[#This Row],[Total Ballots]]/Table1[[#This Row],[Total Population]]</f>
        <v>0.49333333333333335</v>
      </c>
      <c r="V1724" s="27">
        <f>Table1[[#This Row],[Female Ballots]]/Table1[[#This Row],[Female Voters]]</f>
        <v>0.59459459459459463</v>
      </c>
      <c r="W1724" s="27">
        <f>Table1[[#This Row],[Male Ballots]]/Table1[[#This Row],[Male Voters]]</f>
        <v>0.59210526315789469</v>
      </c>
      <c r="X1724" s="27">
        <f>Table1[[#This Row],[Total Ballots]]/Table1[[#This Row],[Total Voters]]</f>
        <v>0.5935828877005348</v>
      </c>
    </row>
    <row r="1725" spans="1:24" s="12" customFormat="1" hidden="1" x14ac:dyDescent="0.25">
      <c r="A1725" s="22" t="s">
        <v>26</v>
      </c>
      <c r="B1725" s="23">
        <v>2010</v>
      </c>
      <c r="C1725" s="23"/>
      <c r="D1725" s="24" t="s">
        <v>67</v>
      </c>
      <c r="E1725" s="25">
        <v>162</v>
      </c>
      <c r="F1725" s="25">
        <v>186</v>
      </c>
      <c r="G1725" s="25">
        <v>348</v>
      </c>
      <c r="H1725" s="44">
        <v>132</v>
      </c>
      <c r="I1725" s="44">
        <v>121</v>
      </c>
      <c r="J1725" s="44"/>
      <c r="K1725" s="44">
        <v>253</v>
      </c>
      <c r="L1725" s="25">
        <v>91</v>
      </c>
      <c r="M1725" s="25">
        <v>73</v>
      </c>
      <c r="N1725" s="25"/>
      <c r="O1725" s="26">
        <v>164</v>
      </c>
      <c r="P1725" s="27">
        <f>Table1[[#This Row],[Female Voters]]/Table1[[#This Row],[Female Population]]</f>
        <v>0.81481481481481477</v>
      </c>
      <c r="Q1725" s="27">
        <f>Table1[[#This Row],[Male Voters]]/Table1[[#This Row],[Male Population]]</f>
        <v>0.65053763440860213</v>
      </c>
      <c r="R1725" s="27">
        <f>Table1[[#This Row],[Total Voters]]/Table1[[#This Row],[Total Population]]</f>
        <v>0.72701149425287359</v>
      </c>
      <c r="S1725" s="27">
        <f>Table1[[#This Row],[Female Ballots]]/Table1[[#This Row],[Female Population]]</f>
        <v>0.56172839506172845</v>
      </c>
      <c r="T1725" s="27">
        <f>Table1[[#This Row],[Male Ballots]]/Table1[[#This Row],[Male Population]]</f>
        <v>0.39247311827956988</v>
      </c>
      <c r="U1725" s="27">
        <f>Table1[[#This Row],[Total Ballots]]/Table1[[#This Row],[Total Population]]</f>
        <v>0.47126436781609193</v>
      </c>
      <c r="V1725" s="27">
        <f>Table1[[#This Row],[Female Ballots]]/Table1[[#This Row],[Female Voters]]</f>
        <v>0.68939393939393945</v>
      </c>
      <c r="W1725" s="27">
        <f>Table1[[#This Row],[Male Ballots]]/Table1[[#This Row],[Male Voters]]</f>
        <v>0.60330578512396693</v>
      </c>
      <c r="X1725" s="27">
        <f>Table1[[#This Row],[Total Ballots]]/Table1[[#This Row],[Total Voters]]</f>
        <v>0.64822134387351782</v>
      </c>
    </row>
    <row r="1726" spans="1:24" s="12" customFormat="1" hidden="1" x14ac:dyDescent="0.25">
      <c r="A1726" s="22" t="s">
        <v>26</v>
      </c>
      <c r="B1726" s="23">
        <v>2010</v>
      </c>
      <c r="C1726" s="23"/>
      <c r="D1726" s="24" t="s">
        <v>68</v>
      </c>
      <c r="E1726" s="25">
        <v>209</v>
      </c>
      <c r="F1726" s="25">
        <v>213</v>
      </c>
      <c r="G1726" s="25">
        <v>422</v>
      </c>
      <c r="H1726" s="44">
        <v>143</v>
      </c>
      <c r="I1726" s="44">
        <v>138</v>
      </c>
      <c r="J1726" s="44"/>
      <c r="K1726" s="44">
        <v>281</v>
      </c>
      <c r="L1726" s="25">
        <v>113</v>
      </c>
      <c r="M1726" s="25">
        <v>106</v>
      </c>
      <c r="N1726" s="25"/>
      <c r="O1726" s="26">
        <v>219</v>
      </c>
      <c r="P1726" s="27">
        <f>Table1[[#This Row],[Female Voters]]/Table1[[#This Row],[Female Population]]</f>
        <v>0.68421052631578949</v>
      </c>
      <c r="Q1726" s="27">
        <f>Table1[[#This Row],[Male Voters]]/Table1[[#This Row],[Male Population]]</f>
        <v>0.647887323943662</v>
      </c>
      <c r="R1726" s="27">
        <f>Table1[[#This Row],[Total Voters]]/Table1[[#This Row],[Total Population]]</f>
        <v>0.66587677725118488</v>
      </c>
      <c r="S1726" s="27">
        <f>Table1[[#This Row],[Female Ballots]]/Table1[[#This Row],[Female Population]]</f>
        <v>0.54066985645933019</v>
      </c>
      <c r="T1726" s="27">
        <f>Table1[[#This Row],[Male Ballots]]/Table1[[#This Row],[Male Population]]</f>
        <v>0.49765258215962443</v>
      </c>
      <c r="U1726" s="27">
        <f>Table1[[#This Row],[Total Ballots]]/Table1[[#This Row],[Total Population]]</f>
        <v>0.51895734597156395</v>
      </c>
      <c r="V1726" s="27">
        <f>Table1[[#This Row],[Female Ballots]]/Table1[[#This Row],[Female Voters]]</f>
        <v>0.79020979020979021</v>
      </c>
      <c r="W1726" s="27">
        <f>Table1[[#This Row],[Male Ballots]]/Table1[[#This Row],[Male Voters]]</f>
        <v>0.76811594202898548</v>
      </c>
      <c r="X1726" s="27">
        <f>Table1[[#This Row],[Total Ballots]]/Table1[[#This Row],[Total Voters]]</f>
        <v>0.77935943060498225</v>
      </c>
    </row>
    <row r="1727" spans="1:24" s="12" customFormat="1" hidden="1" x14ac:dyDescent="0.25">
      <c r="A1727" s="22" t="s">
        <v>26</v>
      </c>
      <c r="B1727" s="23">
        <v>2010</v>
      </c>
      <c r="C1727" s="23"/>
      <c r="D1727" s="24" t="s">
        <v>69</v>
      </c>
      <c r="E1727" s="25">
        <v>318</v>
      </c>
      <c r="F1727" s="25">
        <v>312</v>
      </c>
      <c r="G1727" s="25">
        <v>630</v>
      </c>
      <c r="H1727" s="44">
        <v>249</v>
      </c>
      <c r="I1727" s="44">
        <v>222</v>
      </c>
      <c r="J1727" s="44"/>
      <c r="K1727" s="44">
        <v>471</v>
      </c>
      <c r="L1727" s="25">
        <v>225</v>
      </c>
      <c r="M1727" s="25">
        <v>197</v>
      </c>
      <c r="N1727" s="25"/>
      <c r="O1727" s="26">
        <v>422</v>
      </c>
      <c r="P1727" s="27">
        <f>Table1[[#This Row],[Female Voters]]/Table1[[#This Row],[Female Population]]</f>
        <v>0.78301886792452835</v>
      </c>
      <c r="Q1727" s="27">
        <f>Table1[[#This Row],[Male Voters]]/Table1[[#This Row],[Male Population]]</f>
        <v>0.71153846153846156</v>
      </c>
      <c r="R1727" s="27">
        <f>Table1[[#This Row],[Total Voters]]/Table1[[#This Row],[Total Population]]</f>
        <v>0.74761904761904763</v>
      </c>
      <c r="S1727" s="27">
        <f>Table1[[#This Row],[Female Ballots]]/Table1[[#This Row],[Female Population]]</f>
        <v>0.70754716981132071</v>
      </c>
      <c r="T1727" s="27">
        <f>Table1[[#This Row],[Male Ballots]]/Table1[[#This Row],[Male Population]]</f>
        <v>0.63141025641025639</v>
      </c>
      <c r="U1727" s="27">
        <f>Table1[[#This Row],[Total Ballots]]/Table1[[#This Row],[Total Population]]</f>
        <v>0.66984126984126979</v>
      </c>
      <c r="V1727" s="27">
        <f>Table1[[#This Row],[Female Ballots]]/Table1[[#This Row],[Female Voters]]</f>
        <v>0.90361445783132532</v>
      </c>
      <c r="W1727" s="27">
        <f>Table1[[#This Row],[Male Ballots]]/Table1[[#This Row],[Male Voters]]</f>
        <v>0.88738738738738743</v>
      </c>
      <c r="X1727" s="27">
        <f>Table1[[#This Row],[Total Ballots]]/Table1[[#This Row],[Total Voters]]</f>
        <v>0.89596602972399153</v>
      </c>
    </row>
    <row r="1728" spans="1:24" s="12" customFormat="1" hidden="1" x14ac:dyDescent="0.25">
      <c r="A1728" s="22" t="s">
        <v>26</v>
      </c>
      <c r="B1728" s="23">
        <v>2010</v>
      </c>
      <c r="C1728" s="23"/>
      <c r="D1728" s="24" t="s">
        <v>70</v>
      </c>
      <c r="E1728" s="25">
        <v>344</v>
      </c>
      <c r="F1728" s="25">
        <v>349</v>
      </c>
      <c r="G1728" s="25">
        <v>693</v>
      </c>
      <c r="H1728" s="44">
        <v>306</v>
      </c>
      <c r="I1728" s="44">
        <v>282</v>
      </c>
      <c r="J1728" s="44"/>
      <c r="K1728" s="44">
        <v>588</v>
      </c>
      <c r="L1728" s="25">
        <v>287</v>
      </c>
      <c r="M1728" s="25">
        <v>261</v>
      </c>
      <c r="N1728" s="25"/>
      <c r="O1728" s="26">
        <v>548</v>
      </c>
      <c r="P1728" s="27">
        <f>Table1[[#This Row],[Female Voters]]/Table1[[#This Row],[Female Population]]</f>
        <v>0.88953488372093026</v>
      </c>
      <c r="Q1728" s="27">
        <f>Table1[[#This Row],[Male Voters]]/Table1[[#This Row],[Male Population]]</f>
        <v>0.8080229226361032</v>
      </c>
      <c r="R1728" s="27">
        <f>Table1[[#This Row],[Total Voters]]/Table1[[#This Row],[Total Population]]</f>
        <v>0.84848484848484851</v>
      </c>
      <c r="S1728" s="27">
        <f>Table1[[#This Row],[Female Ballots]]/Table1[[#This Row],[Female Population]]</f>
        <v>0.83430232558139539</v>
      </c>
      <c r="T1728" s="27">
        <f>Table1[[#This Row],[Male Ballots]]/Table1[[#This Row],[Male Population]]</f>
        <v>0.74785100286532946</v>
      </c>
      <c r="U1728" s="27">
        <f>Table1[[#This Row],[Total Ballots]]/Table1[[#This Row],[Total Population]]</f>
        <v>0.79076479076479078</v>
      </c>
      <c r="V1728" s="27">
        <f>Table1[[#This Row],[Female Ballots]]/Table1[[#This Row],[Female Voters]]</f>
        <v>0.93790849673202614</v>
      </c>
      <c r="W1728" s="27">
        <f>Table1[[#This Row],[Male Ballots]]/Table1[[#This Row],[Male Voters]]</f>
        <v>0.92553191489361697</v>
      </c>
      <c r="X1728" s="27">
        <f>Table1[[#This Row],[Total Ballots]]/Table1[[#This Row],[Total Voters]]</f>
        <v>0.93197278911564629</v>
      </c>
    </row>
    <row r="1729" spans="1:24" s="12" customFormat="1" hidden="1" x14ac:dyDescent="0.25">
      <c r="A1729" s="22" t="s">
        <v>26</v>
      </c>
      <c r="B1729" s="23">
        <v>2010</v>
      </c>
      <c r="C1729" s="23"/>
      <c r="D1729" s="24" t="s">
        <v>71</v>
      </c>
      <c r="E1729" s="25">
        <v>500</v>
      </c>
      <c r="F1729" s="25">
        <v>437</v>
      </c>
      <c r="G1729" s="25">
        <v>937</v>
      </c>
      <c r="H1729" s="44">
        <v>427</v>
      </c>
      <c r="I1729" s="44">
        <v>370</v>
      </c>
      <c r="J1729" s="44"/>
      <c r="K1729" s="44">
        <v>797</v>
      </c>
      <c r="L1729" s="25">
        <v>385</v>
      </c>
      <c r="M1729" s="25">
        <v>341</v>
      </c>
      <c r="N1729" s="25"/>
      <c r="O1729" s="26">
        <v>726</v>
      </c>
      <c r="P1729" s="27">
        <f>Table1[[#This Row],[Female Voters]]/Table1[[#This Row],[Female Population]]</f>
        <v>0.85399999999999998</v>
      </c>
      <c r="Q1729" s="27">
        <f>Table1[[#This Row],[Male Voters]]/Table1[[#This Row],[Male Population]]</f>
        <v>0.84668192219679639</v>
      </c>
      <c r="R1729" s="27">
        <f>Table1[[#This Row],[Total Voters]]/Table1[[#This Row],[Total Population]]</f>
        <v>0.85058697972251862</v>
      </c>
      <c r="S1729" s="27">
        <f>Table1[[#This Row],[Female Ballots]]/Table1[[#This Row],[Female Population]]</f>
        <v>0.77</v>
      </c>
      <c r="T1729" s="27">
        <f>Table1[[#This Row],[Male Ballots]]/Table1[[#This Row],[Male Population]]</f>
        <v>0.78032036613272315</v>
      </c>
      <c r="U1729" s="27">
        <f>Table1[[#This Row],[Total Ballots]]/Table1[[#This Row],[Total Population]]</f>
        <v>0.77481323372465316</v>
      </c>
      <c r="V1729" s="27">
        <f>Table1[[#This Row],[Female Ballots]]/Table1[[#This Row],[Female Voters]]</f>
        <v>0.90163934426229508</v>
      </c>
      <c r="W1729" s="27">
        <f>Table1[[#This Row],[Male Ballots]]/Table1[[#This Row],[Male Voters]]</f>
        <v>0.92162162162162165</v>
      </c>
      <c r="X1729" s="27">
        <f>Table1[[#This Row],[Total Ballots]]/Table1[[#This Row],[Total Voters]]</f>
        <v>0.9109159347553325</v>
      </c>
    </row>
    <row r="1730" spans="1:24" s="12" customFormat="1" hidden="1" x14ac:dyDescent="0.25">
      <c r="A1730" s="22" t="s">
        <v>26</v>
      </c>
      <c r="B1730" s="23">
        <v>2010</v>
      </c>
      <c r="C1730" s="23"/>
      <c r="D1730" s="24" t="s">
        <v>453</v>
      </c>
      <c r="E1730" s="25">
        <v>2056</v>
      </c>
      <c r="F1730" s="25">
        <v>2022</v>
      </c>
      <c r="G1730" s="25">
        <v>4078</v>
      </c>
      <c r="H1730" s="44">
        <v>1368</v>
      </c>
      <c r="I1730" s="44">
        <v>1209</v>
      </c>
      <c r="J1730" s="44"/>
      <c r="K1730" s="44">
        <v>2577</v>
      </c>
      <c r="L1730" s="25">
        <v>1167</v>
      </c>
      <c r="M1730" s="25">
        <v>1023</v>
      </c>
      <c r="N1730" s="25"/>
      <c r="O1730" s="26">
        <v>2190</v>
      </c>
      <c r="P1730" s="27">
        <f>Table1[[#This Row],[Female Voters]]/Table1[[#This Row],[Female Population]]</f>
        <v>0.66536964980544744</v>
      </c>
      <c r="Q1730" s="27">
        <f>Table1[[#This Row],[Male Voters]]/Table1[[#This Row],[Male Population]]</f>
        <v>0.59792284866468848</v>
      </c>
      <c r="R1730" s="27">
        <f>Table1[[#This Row],[Total Voters]]/Table1[[#This Row],[Total Population]]</f>
        <v>0.63192741539970576</v>
      </c>
      <c r="S1730" s="27">
        <f>Table1[[#This Row],[Female Ballots]]/Table1[[#This Row],[Female Population]]</f>
        <v>0.56760700389105057</v>
      </c>
      <c r="T1730" s="27">
        <f>Table1[[#This Row],[Male Ballots]]/Table1[[#This Row],[Male Population]]</f>
        <v>0.50593471810089019</v>
      </c>
      <c r="U1730" s="27">
        <f>Table1[[#This Row],[Total Ballots]]/Table1[[#This Row],[Total Population]]</f>
        <v>0.53702795487984301</v>
      </c>
      <c r="V1730" s="27">
        <f>Table1[[#This Row],[Female Ballots]]/Table1[[#This Row],[Female Voters]]</f>
        <v>0.85307017543859653</v>
      </c>
      <c r="W1730" s="27">
        <f>Table1[[#This Row],[Male Ballots]]/Table1[[#This Row],[Male Voters]]</f>
        <v>0.84615384615384615</v>
      </c>
      <c r="X1730" s="27">
        <f>Table1[[#This Row],[Total Ballots]]/Table1[[#This Row],[Total Voters]]</f>
        <v>0.84982537834691507</v>
      </c>
    </row>
    <row r="1731" spans="1:24" s="12" customFormat="1" hidden="1" x14ac:dyDescent="0.25">
      <c r="A1731" s="22" t="s">
        <v>47</v>
      </c>
      <c r="B1731" s="23">
        <v>2010</v>
      </c>
      <c r="C1731" s="23" t="s">
        <v>76</v>
      </c>
      <c r="D1731" s="24" t="s">
        <v>66</v>
      </c>
      <c r="E1731" s="25">
        <v>4202</v>
      </c>
      <c r="F1731" s="25">
        <v>4235</v>
      </c>
      <c r="G1731" s="25">
        <v>8437</v>
      </c>
      <c r="H1731" s="44">
        <v>2540</v>
      </c>
      <c r="I1731" s="44">
        <v>2246</v>
      </c>
      <c r="J1731" s="44">
        <v>2</v>
      </c>
      <c r="K1731" s="44">
        <v>4788</v>
      </c>
      <c r="L1731" s="25">
        <v>834</v>
      </c>
      <c r="M1731" s="25">
        <v>750</v>
      </c>
      <c r="N1731" s="25">
        <v>1</v>
      </c>
      <c r="O1731" s="26">
        <v>1585</v>
      </c>
      <c r="P1731" s="27">
        <f>Table1[[#This Row],[Female Voters]]/Table1[[#This Row],[Female Population]]</f>
        <v>0.60447405997144221</v>
      </c>
      <c r="Q1731" s="27">
        <f>Table1[[#This Row],[Male Voters]]/Table1[[#This Row],[Male Population]]</f>
        <v>0.53034238488783947</v>
      </c>
      <c r="R1731" s="27">
        <f>Table1[[#This Row],[Total Voters]]/Table1[[#This Row],[Total Population]]</f>
        <v>0.56750029631385568</v>
      </c>
      <c r="S1731" s="27">
        <f>Table1[[#This Row],[Female Ballots]]/Table1[[#This Row],[Female Population]]</f>
        <v>0.19847691575440266</v>
      </c>
      <c r="T1731" s="27">
        <f>Table1[[#This Row],[Male Ballots]]/Table1[[#This Row],[Male Population]]</f>
        <v>0.17709563164108619</v>
      </c>
      <c r="U1731" s="27">
        <f>Table1[[#This Row],[Total Ballots]]/Table1[[#This Row],[Total Population]]</f>
        <v>0.18786298447315397</v>
      </c>
      <c r="V1731" s="27">
        <f>Table1[[#This Row],[Female Ballots]]/Table1[[#This Row],[Female Voters]]</f>
        <v>0.3283464566929134</v>
      </c>
      <c r="W1731" s="27">
        <f>Table1[[#This Row],[Male Ballots]]/Table1[[#This Row],[Male Voters]]</f>
        <v>0.33392698130008902</v>
      </c>
      <c r="X1731" s="27">
        <f>Table1[[#This Row],[Total Ballots]]/Table1[[#This Row],[Total Voters]]</f>
        <v>0.33103592314118629</v>
      </c>
    </row>
    <row r="1732" spans="1:24" s="12" customFormat="1" hidden="1" x14ac:dyDescent="0.25">
      <c r="A1732" s="22" t="s">
        <v>47</v>
      </c>
      <c r="B1732" s="23">
        <v>2010</v>
      </c>
      <c r="C1732" s="23" t="s">
        <v>76</v>
      </c>
      <c r="D1732" s="24" t="s">
        <v>67</v>
      </c>
      <c r="E1732" s="25">
        <v>5846</v>
      </c>
      <c r="F1732" s="25">
        <v>5812</v>
      </c>
      <c r="G1732" s="25">
        <v>11658</v>
      </c>
      <c r="H1732" s="44">
        <v>3698</v>
      </c>
      <c r="I1732" s="44">
        <v>3195</v>
      </c>
      <c r="J1732" s="44">
        <v>1</v>
      </c>
      <c r="K1732" s="44">
        <v>6894</v>
      </c>
      <c r="L1732" s="25">
        <v>1551</v>
      </c>
      <c r="M1732" s="25">
        <v>1310</v>
      </c>
      <c r="N1732" s="25">
        <v>1</v>
      </c>
      <c r="O1732" s="26">
        <v>2862</v>
      </c>
      <c r="P1732" s="27">
        <f>Table1[[#This Row],[Female Voters]]/Table1[[#This Row],[Female Population]]</f>
        <v>0.63256927813889841</v>
      </c>
      <c r="Q1732" s="27">
        <f>Table1[[#This Row],[Male Voters]]/Table1[[#This Row],[Male Population]]</f>
        <v>0.54972470750172053</v>
      </c>
      <c r="R1732" s="27">
        <f>Table1[[#This Row],[Total Voters]]/Table1[[#This Row],[Total Population]]</f>
        <v>0.59135357694287183</v>
      </c>
      <c r="S1732" s="27">
        <f>Table1[[#This Row],[Female Ballots]]/Table1[[#This Row],[Female Population]]</f>
        <v>0.26530961341087922</v>
      </c>
      <c r="T1732" s="27">
        <f>Table1[[#This Row],[Male Ballots]]/Table1[[#This Row],[Male Population]]</f>
        <v>0.22539573296627666</v>
      </c>
      <c r="U1732" s="27">
        <f>Table1[[#This Row],[Total Ballots]]/Table1[[#This Row],[Total Population]]</f>
        <v>0.24549665465774576</v>
      </c>
      <c r="V1732" s="27">
        <f>Table1[[#This Row],[Female Ballots]]/Table1[[#This Row],[Female Voters]]</f>
        <v>0.41941590048674959</v>
      </c>
      <c r="W1732" s="27">
        <f>Table1[[#This Row],[Male Ballots]]/Table1[[#This Row],[Male Voters]]</f>
        <v>0.41001564945226915</v>
      </c>
      <c r="X1732" s="27">
        <f>Table1[[#This Row],[Total Ballots]]/Table1[[#This Row],[Total Voters]]</f>
        <v>0.41514360313315929</v>
      </c>
    </row>
    <row r="1733" spans="1:24" s="12" customFormat="1" hidden="1" x14ac:dyDescent="0.25">
      <c r="A1733" s="22" t="s">
        <v>47</v>
      </c>
      <c r="B1733" s="23">
        <v>2010</v>
      </c>
      <c r="C1733" s="23" t="s">
        <v>76</v>
      </c>
      <c r="D1733" s="24" t="s">
        <v>68</v>
      </c>
      <c r="E1733" s="25">
        <v>6310</v>
      </c>
      <c r="F1733" s="25">
        <v>6250</v>
      </c>
      <c r="G1733" s="25">
        <v>12560</v>
      </c>
      <c r="H1733" s="44">
        <v>4322</v>
      </c>
      <c r="I1733" s="44">
        <v>3799</v>
      </c>
      <c r="J1733" s="44"/>
      <c r="K1733" s="44">
        <v>8121</v>
      </c>
      <c r="L1733" s="25">
        <v>2376</v>
      </c>
      <c r="M1733" s="25">
        <v>2148</v>
      </c>
      <c r="N1733" s="25"/>
      <c r="O1733" s="26">
        <v>4524</v>
      </c>
      <c r="P1733" s="27">
        <f>Table1[[#This Row],[Female Voters]]/Table1[[#This Row],[Female Population]]</f>
        <v>0.68494453248811416</v>
      </c>
      <c r="Q1733" s="27">
        <f>Table1[[#This Row],[Male Voters]]/Table1[[#This Row],[Male Population]]</f>
        <v>0.60784000000000005</v>
      </c>
      <c r="R1733" s="27">
        <f>Table1[[#This Row],[Total Voters]]/Table1[[#This Row],[Total Population]]</f>
        <v>0.64657643312101909</v>
      </c>
      <c r="S1733" s="27">
        <f>Table1[[#This Row],[Female Ballots]]/Table1[[#This Row],[Female Population]]</f>
        <v>0.37654516640253566</v>
      </c>
      <c r="T1733" s="27">
        <f>Table1[[#This Row],[Male Ballots]]/Table1[[#This Row],[Male Population]]</f>
        <v>0.34367999999999999</v>
      </c>
      <c r="U1733" s="27">
        <f>Table1[[#This Row],[Total Ballots]]/Table1[[#This Row],[Total Population]]</f>
        <v>0.36019108280254775</v>
      </c>
      <c r="V1733" s="27">
        <f>Table1[[#This Row],[Female Ballots]]/Table1[[#This Row],[Female Voters]]</f>
        <v>0.54974548819990743</v>
      </c>
      <c r="W1733" s="27">
        <f>Table1[[#This Row],[Male Ballots]]/Table1[[#This Row],[Male Voters]]</f>
        <v>0.56541195051329296</v>
      </c>
      <c r="X1733" s="27">
        <f>Table1[[#This Row],[Total Ballots]]/Table1[[#This Row],[Total Voters]]</f>
        <v>0.55707425193941629</v>
      </c>
    </row>
    <row r="1734" spans="1:24" s="12" customFormat="1" hidden="1" x14ac:dyDescent="0.25">
      <c r="A1734" s="22" t="s">
        <v>47</v>
      </c>
      <c r="B1734" s="23">
        <v>2010</v>
      </c>
      <c r="C1734" s="23" t="s">
        <v>76</v>
      </c>
      <c r="D1734" s="24" t="s">
        <v>69</v>
      </c>
      <c r="E1734" s="25">
        <v>7495</v>
      </c>
      <c r="F1734" s="25">
        <v>7579</v>
      </c>
      <c r="G1734" s="25">
        <v>15074</v>
      </c>
      <c r="H1734" s="44">
        <v>5595</v>
      </c>
      <c r="I1734" s="44">
        <v>5163</v>
      </c>
      <c r="J1734" s="44">
        <v>1</v>
      </c>
      <c r="K1734" s="44">
        <v>10759</v>
      </c>
      <c r="L1734" s="25">
        <v>3791</v>
      </c>
      <c r="M1734" s="25">
        <v>3490</v>
      </c>
      <c r="N1734" s="25"/>
      <c r="O1734" s="26">
        <v>7281</v>
      </c>
      <c r="P1734" s="27">
        <f>Table1[[#This Row],[Female Voters]]/Table1[[#This Row],[Female Population]]</f>
        <v>0.74649766511007343</v>
      </c>
      <c r="Q1734" s="27">
        <f>Table1[[#This Row],[Male Voters]]/Table1[[#This Row],[Male Population]]</f>
        <v>0.68122443594141713</v>
      </c>
      <c r="R1734" s="27">
        <f>Table1[[#This Row],[Total Voters]]/Table1[[#This Row],[Total Population]]</f>
        <v>0.7137455220910176</v>
      </c>
      <c r="S1734" s="27">
        <f>Table1[[#This Row],[Female Ballots]]/Table1[[#This Row],[Female Population]]</f>
        <v>0.50580386924616416</v>
      </c>
      <c r="T1734" s="27">
        <f>Table1[[#This Row],[Male Ballots]]/Table1[[#This Row],[Male Population]]</f>
        <v>0.46048291331310198</v>
      </c>
      <c r="U1734" s="27">
        <f>Table1[[#This Row],[Total Ballots]]/Table1[[#This Row],[Total Population]]</f>
        <v>0.48301711556322147</v>
      </c>
      <c r="V1734" s="27">
        <f>Table1[[#This Row],[Female Ballots]]/Table1[[#This Row],[Female Voters]]</f>
        <v>0.6775692582663092</v>
      </c>
      <c r="W1734" s="27">
        <f>Table1[[#This Row],[Male Ballots]]/Table1[[#This Row],[Male Voters]]</f>
        <v>0.67596358706178583</v>
      </c>
      <c r="X1734" s="27">
        <f>Table1[[#This Row],[Total Ballots]]/Table1[[#This Row],[Total Voters]]</f>
        <v>0.67673575611116277</v>
      </c>
    </row>
    <row r="1735" spans="1:24" s="12" customFormat="1" hidden="1" x14ac:dyDescent="0.25">
      <c r="A1735" s="22" t="s">
        <v>47</v>
      </c>
      <c r="B1735" s="23">
        <v>2010</v>
      </c>
      <c r="C1735" s="23" t="s">
        <v>76</v>
      </c>
      <c r="D1735" s="24" t="s">
        <v>70</v>
      </c>
      <c r="E1735" s="25">
        <v>7170</v>
      </c>
      <c r="F1735" s="25">
        <v>6985</v>
      </c>
      <c r="G1735" s="25">
        <v>14155</v>
      </c>
      <c r="H1735" s="44">
        <v>6096</v>
      </c>
      <c r="I1735" s="44">
        <v>5691</v>
      </c>
      <c r="J1735" s="44">
        <v>2</v>
      </c>
      <c r="K1735" s="44">
        <v>11789</v>
      </c>
      <c r="L1735" s="25">
        <v>4883</v>
      </c>
      <c r="M1735" s="25">
        <v>4663</v>
      </c>
      <c r="N1735" s="25"/>
      <c r="O1735" s="26">
        <v>9546</v>
      </c>
      <c r="P1735" s="27">
        <f>Table1[[#This Row],[Female Voters]]/Table1[[#This Row],[Female Population]]</f>
        <v>0.85020920502092046</v>
      </c>
      <c r="Q1735" s="27">
        <f>Table1[[#This Row],[Male Voters]]/Table1[[#This Row],[Male Population]]</f>
        <v>0.81474588403722259</v>
      </c>
      <c r="R1735" s="27">
        <f>Table1[[#This Row],[Total Voters]]/Table1[[#This Row],[Total Population]]</f>
        <v>0.83285058283292124</v>
      </c>
      <c r="S1735" s="27">
        <f>Table1[[#This Row],[Female Ballots]]/Table1[[#This Row],[Female Population]]</f>
        <v>0.68103207810320776</v>
      </c>
      <c r="T1735" s="27">
        <f>Table1[[#This Row],[Male Ballots]]/Table1[[#This Row],[Male Population]]</f>
        <v>0.66757337151037943</v>
      </c>
      <c r="U1735" s="27">
        <f>Table1[[#This Row],[Total Ballots]]/Table1[[#This Row],[Total Population]]</f>
        <v>0.6743906746732603</v>
      </c>
      <c r="V1735" s="27">
        <f>Table1[[#This Row],[Female Ballots]]/Table1[[#This Row],[Female Voters]]</f>
        <v>0.80101706036745401</v>
      </c>
      <c r="W1735" s="27">
        <f>Table1[[#This Row],[Male Ballots]]/Table1[[#This Row],[Male Voters]]</f>
        <v>0.81936390792479352</v>
      </c>
      <c r="X1735" s="27">
        <f>Table1[[#This Row],[Total Ballots]]/Table1[[#This Row],[Total Voters]]</f>
        <v>0.80973789125455931</v>
      </c>
    </row>
    <row r="1736" spans="1:24" s="12" customFormat="1" hidden="1" x14ac:dyDescent="0.25">
      <c r="A1736" s="22" t="s">
        <v>47</v>
      </c>
      <c r="B1736" s="23">
        <v>2010</v>
      </c>
      <c r="C1736" s="23" t="s">
        <v>76</v>
      </c>
      <c r="D1736" s="24" t="s">
        <v>71</v>
      </c>
      <c r="E1736" s="25">
        <v>8602</v>
      </c>
      <c r="F1736" s="25">
        <v>7203</v>
      </c>
      <c r="G1736" s="25">
        <v>15805</v>
      </c>
      <c r="H1736" s="44">
        <v>7175</v>
      </c>
      <c r="I1736" s="44">
        <v>6282</v>
      </c>
      <c r="J1736" s="44"/>
      <c r="K1736" s="44">
        <v>13457</v>
      </c>
      <c r="L1736" s="25">
        <v>5974</v>
      </c>
      <c r="M1736" s="25">
        <v>5460</v>
      </c>
      <c r="N1736" s="25"/>
      <c r="O1736" s="26">
        <v>11434</v>
      </c>
      <c r="P1736" s="27">
        <f>Table1[[#This Row],[Female Voters]]/Table1[[#This Row],[Female Population]]</f>
        <v>0.83410834689607072</v>
      </c>
      <c r="Q1736" s="27">
        <f>Table1[[#This Row],[Male Voters]]/Table1[[#This Row],[Male Population]]</f>
        <v>0.87213660974593921</v>
      </c>
      <c r="R1736" s="27">
        <f>Table1[[#This Row],[Total Voters]]/Table1[[#This Row],[Total Population]]</f>
        <v>0.85143941790572608</v>
      </c>
      <c r="S1736" s="27">
        <f>Table1[[#This Row],[Female Ballots]]/Table1[[#This Row],[Female Population]]</f>
        <v>0.69448965356893744</v>
      </c>
      <c r="T1736" s="27">
        <f>Table1[[#This Row],[Male Ballots]]/Table1[[#This Row],[Male Population]]</f>
        <v>0.75801749271137031</v>
      </c>
      <c r="U1736" s="27">
        <f>Table1[[#This Row],[Total Ballots]]/Table1[[#This Row],[Total Population]]</f>
        <v>0.72344194875039547</v>
      </c>
      <c r="V1736" s="27">
        <f>Table1[[#This Row],[Female Ballots]]/Table1[[#This Row],[Female Voters]]</f>
        <v>0.83261324041811846</v>
      </c>
      <c r="W1736" s="27">
        <f>Table1[[#This Row],[Male Ballots]]/Table1[[#This Row],[Male Voters]]</f>
        <v>0.86914995224450808</v>
      </c>
      <c r="X1736" s="27">
        <f>Table1[[#This Row],[Total Ballots]]/Table1[[#This Row],[Total Voters]]</f>
        <v>0.84966931708404547</v>
      </c>
    </row>
    <row r="1737" spans="1:24" s="12" customFormat="1" hidden="1" x14ac:dyDescent="0.25">
      <c r="A1737" s="22" t="s">
        <v>47</v>
      </c>
      <c r="B1737" s="23">
        <v>2010</v>
      </c>
      <c r="C1737" s="23" t="s">
        <v>76</v>
      </c>
      <c r="D1737" s="24" t="s">
        <v>453</v>
      </c>
      <c r="E1737" s="25">
        <v>51868</v>
      </c>
      <c r="F1737" s="25">
        <v>50542</v>
      </c>
      <c r="G1737" s="25">
        <v>102410</v>
      </c>
      <c r="H1737" s="44">
        <v>29426</v>
      </c>
      <c r="I1737" s="44">
        <v>26376</v>
      </c>
      <c r="J1737" s="44">
        <v>6</v>
      </c>
      <c r="K1737" s="44">
        <v>55808</v>
      </c>
      <c r="L1737" s="25">
        <v>19409</v>
      </c>
      <c r="M1737" s="25">
        <v>17821</v>
      </c>
      <c r="N1737" s="25">
        <v>2</v>
      </c>
      <c r="O1737" s="26">
        <v>37232</v>
      </c>
      <c r="P1737" s="27">
        <f>Table1[[#This Row],[Female Voters]]/Table1[[#This Row],[Female Population]]</f>
        <v>0.56732474743579853</v>
      </c>
      <c r="Q1737" s="27">
        <f>Table1[[#This Row],[Male Voters]]/Table1[[#This Row],[Male Population]]</f>
        <v>0.5218630050255233</v>
      </c>
      <c r="R1737" s="27">
        <f>Table1[[#This Row],[Total Voters]]/Table1[[#This Row],[Total Population]]</f>
        <v>0.54494678254076745</v>
      </c>
      <c r="S1737" s="27">
        <f>Table1[[#This Row],[Female Ballots]]/Table1[[#This Row],[Female Population]]</f>
        <v>0.3741998920336238</v>
      </c>
      <c r="T1737" s="27">
        <f>Table1[[#This Row],[Male Ballots]]/Table1[[#This Row],[Male Population]]</f>
        <v>0.35259783942067985</v>
      </c>
      <c r="U1737" s="27">
        <f>Table1[[#This Row],[Total Ballots]]/Table1[[#This Row],[Total Population]]</f>
        <v>0.36355824626501321</v>
      </c>
      <c r="V1737" s="27">
        <f>Table1[[#This Row],[Female Ballots]]/Table1[[#This Row],[Female Voters]]</f>
        <v>0.65958676000815608</v>
      </c>
      <c r="W1737" s="27">
        <f>Table1[[#This Row],[Male Ballots]]/Table1[[#This Row],[Male Voters]]</f>
        <v>0.67565210797694875</v>
      </c>
      <c r="X1737" s="27">
        <f>Table1[[#This Row],[Total Ballots]]/Table1[[#This Row],[Total Voters]]</f>
        <v>0.66714449541284404</v>
      </c>
    </row>
    <row r="1738" spans="1:24" s="12" customFormat="1" hidden="1" x14ac:dyDescent="0.25">
      <c r="A1738" s="22" t="s">
        <v>54</v>
      </c>
      <c r="B1738" s="23">
        <v>2010</v>
      </c>
      <c r="C1738" s="23"/>
      <c r="D1738" s="24" t="s">
        <v>66</v>
      </c>
      <c r="E1738" s="25">
        <v>1498</v>
      </c>
      <c r="F1738" s="25">
        <v>1709</v>
      </c>
      <c r="G1738" s="25">
        <v>3207</v>
      </c>
      <c r="H1738" s="44">
        <v>755</v>
      </c>
      <c r="I1738" s="44">
        <v>719</v>
      </c>
      <c r="J1738" s="44">
        <v>48</v>
      </c>
      <c r="K1738" s="44">
        <v>1522</v>
      </c>
      <c r="L1738" s="25">
        <v>277</v>
      </c>
      <c r="M1738" s="25">
        <v>281</v>
      </c>
      <c r="N1738" s="25">
        <v>23</v>
      </c>
      <c r="O1738" s="26">
        <v>581</v>
      </c>
      <c r="P1738" s="27">
        <f>Table1[[#This Row],[Female Voters]]/Table1[[#This Row],[Female Population]]</f>
        <v>0.50400534045393863</v>
      </c>
      <c r="Q1738" s="27">
        <f>Table1[[#This Row],[Male Voters]]/Table1[[#This Row],[Male Population]]</f>
        <v>0.42071386775892333</v>
      </c>
      <c r="R1738" s="27">
        <f>Table1[[#This Row],[Total Voters]]/Table1[[#This Row],[Total Population]]</f>
        <v>0.47458684128468975</v>
      </c>
      <c r="S1738" s="27">
        <f>Table1[[#This Row],[Female Ballots]]/Table1[[#This Row],[Female Population]]</f>
        <v>0.18491321762349799</v>
      </c>
      <c r="T1738" s="27">
        <f>Table1[[#This Row],[Male Ballots]]/Table1[[#This Row],[Male Population]]</f>
        <v>0.16442363955529549</v>
      </c>
      <c r="U1738" s="27">
        <f>Table1[[#This Row],[Total Ballots]]/Table1[[#This Row],[Total Population]]</f>
        <v>0.18116619893981914</v>
      </c>
      <c r="V1738" s="27">
        <f>Table1[[#This Row],[Female Ballots]]/Table1[[#This Row],[Female Voters]]</f>
        <v>0.36688741721854307</v>
      </c>
      <c r="W1738" s="27">
        <f>Table1[[#This Row],[Male Ballots]]/Table1[[#This Row],[Male Voters]]</f>
        <v>0.39082058414464532</v>
      </c>
      <c r="X1738" s="27">
        <f>Table1[[#This Row],[Total Ballots]]/Table1[[#This Row],[Total Voters]]</f>
        <v>0.38173455978975035</v>
      </c>
    </row>
    <row r="1739" spans="1:24" s="12" customFormat="1" hidden="1" x14ac:dyDescent="0.25">
      <c r="A1739" s="22" t="s">
        <v>54</v>
      </c>
      <c r="B1739" s="23">
        <v>2010</v>
      </c>
      <c r="C1739" s="23"/>
      <c r="D1739" s="24" t="s">
        <v>67</v>
      </c>
      <c r="E1739" s="25">
        <v>2344</v>
      </c>
      <c r="F1739" s="25">
        <v>2360</v>
      </c>
      <c r="G1739" s="25">
        <v>4704</v>
      </c>
      <c r="H1739" s="44">
        <v>1219</v>
      </c>
      <c r="I1739" s="44">
        <v>1039</v>
      </c>
      <c r="J1739" s="44">
        <v>76</v>
      </c>
      <c r="K1739" s="44">
        <v>2334</v>
      </c>
      <c r="L1739" s="25">
        <v>586</v>
      </c>
      <c r="M1739" s="25">
        <v>531</v>
      </c>
      <c r="N1739" s="25">
        <v>35</v>
      </c>
      <c r="O1739" s="26">
        <v>1152</v>
      </c>
      <c r="P1739" s="27">
        <f>Table1[[#This Row],[Female Voters]]/Table1[[#This Row],[Female Population]]</f>
        <v>0.5200511945392492</v>
      </c>
      <c r="Q1739" s="27">
        <f>Table1[[#This Row],[Male Voters]]/Table1[[#This Row],[Male Population]]</f>
        <v>0.44025423728813562</v>
      </c>
      <c r="R1739" s="27">
        <f>Table1[[#This Row],[Total Voters]]/Table1[[#This Row],[Total Population]]</f>
        <v>0.49617346938775508</v>
      </c>
      <c r="S1739" s="27">
        <f>Table1[[#This Row],[Female Ballots]]/Table1[[#This Row],[Female Population]]</f>
        <v>0.25</v>
      </c>
      <c r="T1739" s="27">
        <f>Table1[[#This Row],[Male Ballots]]/Table1[[#This Row],[Male Population]]</f>
        <v>0.22500000000000001</v>
      </c>
      <c r="U1739" s="27">
        <f>Table1[[#This Row],[Total Ballots]]/Table1[[#This Row],[Total Population]]</f>
        <v>0.24489795918367346</v>
      </c>
      <c r="V1739" s="27">
        <f>Table1[[#This Row],[Female Ballots]]/Table1[[#This Row],[Female Voters]]</f>
        <v>0.48072190319934371</v>
      </c>
      <c r="W1739" s="27">
        <f>Table1[[#This Row],[Male Ballots]]/Table1[[#This Row],[Male Voters]]</f>
        <v>0.51106833493743986</v>
      </c>
      <c r="X1739" s="27">
        <f>Table1[[#This Row],[Total Ballots]]/Table1[[#This Row],[Total Voters]]</f>
        <v>0.49357326478149099</v>
      </c>
    </row>
    <row r="1740" spans="1:24" s="12" customFormat="1" hidden="1" x14ac:dyDescent="0.25">
      <c r="A1740" s="22" t="s">
        <v>54</v>
      </c>
      <c r="B1740" s="23">
        <v>2010</v>
      </c>
      <c r="C1740" s="23"/>
      <c r="D1740" s="24" t="s">
        <v>68</v>
      </c>
      <c r="E1740" s="25">
        <v>2351</v>
      </c>
      <c r="F1740" s="25">
        <v>2309</v>
      </c>
      <c r="G1740" s="25">
        <v>4660</v>
      </c>
      <c r="H1740" s="44">
        <v>1276</v>
      </c>
      <c r="I1740" s="44">
        <v>1111</v>
      </c>
      <c r="J1740" s="44">
        <v>78</v>
      </c>
      <c r="K1740" s="44">
        <v>2465</v>
      </c>
      <c r="L1740" s="25">
        <v>850</v>
      </c>
      <c r="M1740" s="25">
        <v>740</v>
      </c>
      <c r="N1740" s="25">
        <v>51</v>
      </c>
      <c r="O1740" s="26">
        <v>1641</v>
      </c>
      <c r="P1740" s="27">
        <f>Table1[[#This Row],[Female Voters]]/Table1[[#This Row],[Female Population]]</f>
        <v>0.54274776690769888</v>
      </c>
      <c r="Q1740" s="27">
        <f>Table1[[#This Row],[Male Voters]]/Table1[[#This Row],[Male Population]]</f>
        <v>0.48116067561715026</v>
      </c>
      <c r="R1740" s="27">
        <f>Table1[[#This Row],[Total Voters]]/Table1[[#This Row],[Total Population]]</f>
        <v>0.52896995708154504</v>
      </c>
      <c r="S1740" s="27">
        <f>Table1[[#This Row],[Female Ballots]]/Table1[[#This Row],[Female Population]]</f>
        <v>0.36154827732879624</v>
      </c>
      <c r="T1740" s="27">
        <f>Table1[[#This Row],[Male Ballots]]/Table1[[#This Row],[Male Population]]</f>
        <v>0.32048505846686876</v>
      </c>
      <c r="U1740" s="27">
        <f>Table1[[#This Row],[Total Ballots]]/Table1[[#This Row],[Total Population]]</f>
        <v>0.35214592274678114</v>
      </c>
      <c r="V1740" s="27">
        <f>Table1[[#This Row],[Female Ballots]]/Table1[[#This Row],[Female Voters]]</f>
        <v>0.66614420062695923</v>
      </c>
      <c r="W1740" s="27">
        <f>Table1[[#This Row],[Male Ballots]]/Table1[[#This Row],[Male Voters]]</f>
        <v>0.66606660666066608</v>
      </c>
      <c r="X1740" s="27">
        <f>Table1[[#This Row],[Total Ballots]]/Table1[[#This Row],[Total Voters]]</f>
        <v>0.66572008113590264</v>
      </c>
    </row>
    <row r="1741" spans="1:24" s="12" customFormat="1" hidden="1" x14ac:dyDescent="0.25">
      <c r="A1741" s="22" t="s">
        <v>54</v>
      </c>
      <c r="B1741" s="23">
        <v>2010</v>
      </c>
      <c r="C1741" s="23"/>
      <c r="D1741" s="24" t="s">
        <v>69</v>
      </c>
      <c r="E1741" s="25">
        <v>2630</v>
      </c>
      <c r="F1741" s="25">
        <v>2646</v>
      </c>
      <c r="G1741" s="25">
        <v>5276</v>
      </c>
      <c r="H1741" s="44">
        <v>1818</v>
      </c>
      <c r="I1741" s="44">
        <v>1609</v>
      </c>
      <c r="J1741" s="44">
        <v>64</v>
      </c>
      <c r="K1741" s="44">
        <v>3491</v>
      </c>
      <c r="L1741" s="25">
        <v>1393</v>
      </c>
      <c r="M1741" s="25">
        <v>1226</v>
      </c>
      <c r="N1741" s="25">
        <v>48</v>
      </c>
      <c r="O1741" s="26">
        <v>2667</v>
      </c>
      <c r="P1741" s="27">
        <f>Table1[[#This Row],[Female Voters]]/Table1[[#This Row],[Female Population]]</f>
        <v>0.69125475285171101</v>
      </c>
      <c r="Q1741" s="27">
        <f>Table1[[#This Row],[Male Voters]]/Table1[[#This Row],[Male Population]]</f>
        <v>0.60808767951625098</v>
      </c>
      <c r="R1741" s="27">
        <f>Table1[[#This Row],[Total Voters]]/Table1[[#This Row],[Total Population]]</f>
        <v>0.66167551175132677</v>
      </c>
      <c r="S1741" s="27">
        <f>Table1[[#This Row],[Female Ballots]]/Table1[[#This Row],[Female Population]]</f>
        <v>0.52965779467680607</v>
      </c>
      <c r="T1741" s="27">
        <f>Table1[[#This Row],[Male Ballots]]/Table1[[#This Row],[Male Population]]</f>
        <v>0.46334089191232047</v>
      </c>
      <c r="U1741" s="27">
        <f>Table1[[#This Row],[Total Ballots]]/Table1[[#This Row],[Total Population]]</f>
        <v>0.50549658832448829</v>
      </c>
      <c r="V1741" s="27">
        <f>Table1[[#This Row],[Female Ballots]]/Table1[[#This Row],[Female Voters]]</f>
        <v>0.76622662266226627</v>
      </c>
      <c r="W1741" s="27">
        <f>Table1[[#This Row],[Male Ballots]]/Table1[[#This Row],[Male Voters]]</f>
        <v>0.76196395276569295</v>
      </c>
      <c r="X1741" s="27">
        <f>Table1[[#This Row],[Total Ballots]]/Table1[[#This Row],[Total Voters]]</f>
        <v>0.76396448009166429</v>
      </c>
    </row>
    <row r="1742" spans="1:24" s="12" customFormat="1" hidden="1" x14ac:dyDescent="0.25">
      <c r="A1742" s="22" t="s">
        <v>54</v>
      </c>
      <c r="B1742" s="23">
        <v>2010</v>
      </c>
      <c r="C1742" s="23"/>
      <c r="D1742" s="24" t="s">
        <v>70</v>
      </c>
      <c r="E1742" s="25">
        <v>2365</v>
      </c>
      <c r="F1742" s="25">
        <v>2305</v>
      </c>
      <c r="G1742" s="25">
        <v>4670</v>
      </c>
      <c r="H1742" s="44">
        <v>1884</v>
      </c>
      <c r="I1742" s="44">
        <v>1831</v>
      </c>
      <c r="J1742" s="44">
        <v>68</v>
      </c>
      <c r="K1742" s="44">
        <v>3783</v>
      </c>
      <c r="L1742" s="25">
        <v>1618</v>
      </c>
      <c r="M1742" s="25">
        <v>1595</v>
      </c>
      <c r="N1742" s="25">
        <v>60</v>
      </c>
      <c r="O1742" s="26">
        <v>3273</v>
      </c>
      <c r="P1742" s="27">
        <f>Table1[[#This Row],[Female Voters]]/Table1[[#This Row],[Female Population]]</f>
        <v>0.79661733615221986</v>
      </c>
      <c r="Q1742" s="27">
        <f>Table1[[#This Row],[Male Voters]]/Table1[[#This Row],[Male Population]]</f>
        <v>0.79436008676789582</v>
      </c>
      <c r="R1742" s="27">
        <f>Table1[[#This Row],[Total Voters]]/Table1[[#This Row],[Total Population]]</f>
        <v>0.8100642398286938</v>
      </c>
      <c r="S1742" s="27">
        <f>Table1[[#This Row],[Female Ballots]]/Table1[[#This Row],[Female Population]]</f>
        <v>0.68414376321353065</v>
      </c>
      <c r="T1742" s="27">
        <f>Table1[[#This Row],[Male Ballots]]/Table1[[#This Row],[Male Population]]</f>
        <v>0.69197396963123647</v>
      </c>
      <c r="U1742" s="27">
        <f>Table1[[#This Row],[Total Ballots]]/Table1[[#This Row],[Total Population]]</f>
        <v>0.7008565310492505</v>
      </c>
      <c r="V1742" s="27">
        <f>Table1[[#This Row],[Female Ballots]]/Table1[[#This Row],[Female Voters]]</f>
        <v>0.85881104033970279</v>
      </c>
      <c r="W1742" s="27">
        <f>Table1[[#This Row],[Male Ballots]]/Table1[[#This Row],[Male Voters]]</f>
        <v>0.87110868377935557</v>
      </c>
      <c r="X1742" s="27">
        <f>Table1[[#This Row],[Total Ballots]]/Table1[[#This Row],[Total Voters]]</f>
        <v>0.86518636003172089</v>
      </c>
    </row>
    <row r="1743" spans="1:24" s="12" customFormat="1" hidden="1" x14ac:dyDescent="0.25">
      <c r="A1743" s="22" t="s">
        <v>54</v>
      </c>
      <c r="B1743" s="23">
        <v>2010</v>
      </c>
      <c r="C1743" s="23"/>
      <c r="D1743" s="24" t="s">
        <v>71</v>
      </c>
      <c r="E1743" s="25">
        <v>2902</v>
      </c>
      <c r="F1743" s="25">
        <v>2541</v>
      </c>
      <c r="G1743" s="25">
        <v>5443</v>
      </c>
      <c r="H1743" s="44">
        <v>2346</v>
      </c>
      <c r="I1743" s="44">
        <v>2146</v>
      </c>
      <c r="J1743" s="44">
        <v>91</v>
      </c>
      <c r="K1743" s="44">
        <v>4583</v>
      </c>
      <c r="L1743" s="25">
        <v>2062</v>
      </c>
      <c r="M1743" s="25">
        <v>1957</v>
      </c>
      <c r="N1743" s="25">
        <v>78</v>
      </c>
      <c r="O1743" s="26">
        <v>4097</v>
      </c>
      <c r="P1743" s="27">
        <f>Table1[[#This Row],[Female Voters]]/Table1[[#This Row],[Female Population]]</f>
        <v>0.80840799448656098</v>
      </c>
      <c r="Q1743" s="27">
        <f>Table1[[#This Row],[Male Voters]]/Table1[[#This Row],[Male Population]]</f>
        <v>0.84454939000393547</v>
      </c>
      <c r="R1743" s="27">
        <f>Table1[[#This Row],[Total Voters]]/Table1[[#This Row],[Total Population]]</f>
        <v>0.84199889766672786</v>
      </c>
      <c r="S1743" s="27">
        <f>Table1[[#This Row],[Female Ballots]]/Table1[[#This Row],[Female Population]]</f>
        <v>0.71054445210199857</v>
      </c>
      <c r="T1743" s="27">
        <f>Table1[[#This Row],[Male Ballots]]/Table1[[#This Row],[Male Population]]</f>
        <v>0.7701692247146793</v>
      </c>
      <c r="U1743" s="27">
        <f>Table1[[#This Row],[Total Ballots]]/Table1[[#This Row],[Total Population]]</f>
        <v>0.75270990262722759</v>
      </c>
      <c r="V1743" s="27">
        <f>Table1[[#This Row],[Female Ballots]]/Table1[[#This Row],[Female Voters]]</f>
        <v>0.87894288150042621</v>
      </c>
      <c r="W1743" s="27">
        <f>Table1[[#This Row],[Male Ballots]]/Table1[[#This Row],[Male Voters]]</f>
        <v>0.91192917054986022</v>
      </c>
      <c r="X1743" s="27">
        <f>Table1[[#This Row],[Total Ballots]]/Table1[[#This Row],[Total Voters]]</f>
        <v>0.89395592406720492</v>
      </c>
    </row>
    <row r="1744" spans="1:24" s="12" customFormat="1" hidden="1" x14ac:dyDescent="0.25">
      <c r="A1744" s="22" t="s">
        <v>54</v>
      </c>
      <c r="B1744" s="23">
        <v>2010</v>
      </c>
      <c r="C1744" s="23"/>
      <c r="D1744" s="24" t="s">
        <v>453</v>
      </c>
      <c r="E1744" s="25">
        <v>19233</v>
      </c>
      <c r="F1744" s="25">
        <v>19198</v>
      </c>
      <c r="G1744" s="25">
        <v>38431</v>
      </c>
      <c r="H1744" s="44">
        <v>9298</v>
      </c>
      <c r="I1744" s="44">
        <v>8455</v>
      </c>
      <c r="J1744" s="44">
        <v>425</v>
      </c>
      <c r="K1744" s="44">
        <v>18178</v>
      </c>
      <c r="L1744" s="25">
        <v>6786</v>
      </c>
      <c r="M1744" s="25">
        <v>6330</v>
      </c>
      <c r="N1744" s="25">
        <v>295</v>
      </c>
      <c r="O1744" s="26">
        <v>13411</v>
      </c>
      <c r="P1744" s="27">
        <f>Table1[[#This Row],[Female Voters]]/Table1[[#This Row],[Female Population]]</f>
        <v>0.4834399209691676</v>
      </c>
      <c r="Q1744" s="27">
        <f>Table1[[#This Row],[Male Voters]]/Table1[[#This Row],[Male Population]]</f>
        <v>0.44041045942285656</v>
      </c>
      <c r="R1744" s="27">
        <f>Table1[[#This Row],[Total Voters]]/Table1[[#This Row],[Total Population]]</f>
        <v>0.4730035648304754</v>
      </c>
      <c r="S1744" s="27">
        <f>Table1[[#This Row],[Female Ballots]]/Table1[[#This Row],[Female Population]]</f>
        <v>0.35283107159569488</v>
      </c>
      <c r="T1744" s="27">
        <f>Table1[[#This Row],[Male Ballots]]/Table1[[#This Row],[Male Population]]</f>
        <v>0.32972184602562765</v>
      </c>
      <c r="U1744" s="27">
        <f>Table1[[#This Row],[Total Ballots]]/Table1[[#This Row],[Total Population]]</f>
        <v>0.34896307668288623</v>
      </c>
      <c r="V1744" s="27">
        <f>Table1[[#This Row],[Female Ballots]]/Table1[[#This Row],[Female Voters]]</f>
        <v>0.72983437298343734</v>
      </c>
      <c r="W1744" s="27">
        <f>Table1[[#This Row],[Male Ballots]]/Table1[[#This Row],[Male Voters]]</f>
        <v>0.74866942637492606</v>
      </c>
      <c r="X1744" s="27">
        <f>Table1[[#This Row],[Total Ballots]]/Table1[[#This Row],[Total Voters]]</f>
        <v>0.73775992958521286</v>
      </c>
    </row>
    <row r="1745" spans="1:24" s="12" customFormat="1" hidden="1" x14ac:dyDescent="0.25">
      <c r="A1745" s="22" t="s">
        <v>33</v>
      </c>
      <c r="B1745" s="23">
        <v>2010</v>
      </c>
      <c r="C1745" s="23"/>
      <c r="D1745" s="24" t="s">
        <v>66</v>
      </c>
      <c r="E1745" s="25">
        <v>253</v>
      </c>
      <c r="F1745" s="25">
        <v>388</v>
      </c>
      <c r="G1745" s="25">
        <v>641</v>
      </c>
      <c r="H1745" s="44">
        <v>136</v>
      </c>
      <c r="I1745" s="44">
        <v>152</v>
      </c>
      <c r="J1745" s="44"/>
      <c r="K1745" s="44">
        <v>288</v>
      </c>
      <c r="L1745" s="25">
        <v>58</v>
      </c>
      <c r="M1745" s="25">
        <v>66</v>
      </c>
      <c r="N1745" s="25"/>
      <c r="O1745" s="26">
        <v>124</v>
      </c>
      <c r="P1745" s="27">
        <f>Table1[[#This Row],[Female Voters]]/Table1[[#This Row],[Female Population]]</f>
        <v>0.53754940711462451</v>
      </c>
      <c r="Q1745" s="27">
        <f>Table1[[#This Row],[Male Voters]]/Table1[[#This Row],[Male Population]]</f>
        <v>0.39175257731958762</v>
      </c>
      <c r="R1745" s="27">
        <f>Table1[[#This Row],[Total Voters]]/Table1[[#This Row],[Total Population]]</f>
        <v>0.44929797191887677</v>
      </c>
      <c r="S1745" s="27">
        <f>Table1[[#This Row],[Female Ballots]]/Table1[[#This Row],[Female Population]]</f>
        <v>0.22924901185770752</v>
      </c>
      <c r="T1745" s="27">
        <f>Table1[[#This Row],[Male Ballots]]/Table1[[#This Row],[Male Population]]</f>
        <v>0.17010309278350516</v>
      </c>
      <c r="U1745" s="27">
        <f>Table1[[#This Row],[Total Ballots]]/Table1[[#This Row],[Total Population]]</f>
        <v>0.19344773790951639</v>
      </c>
      <c r="V1745" s="27">
        <f>Table1[[#This Row],[Female Ballots]]/Table1[[#This Row],[Female Voters]]</f>
        <v>0.4264705882352941</v>
      </c>
      <c r="W1745" s="27">
        <f>Table1[[#This Row],[Male Ballots]]/Table1[[#This Row],[Male Voters]]</f>
        <v>0.43421052631578949</v>
      </c>
      <c r="X1745" s="27">
        <f>Table1[[#This Row],[Total Ballots]]/Table1[[#This Row],[Total Voters]]</f>
        <v>0.43055555555555558</v>
      </c>
    </row>
    <row r="1746" spans="1:24" s="12" customFormat="1" hidden="1" x14ac:dyDescent="0.25">
      <c r="A1746" s="22" t="s">
        <v>33</v>
      </c>
      <c r="B1746" s="23">
        <v>2010</v>
      </c>
      <c r="C1746" s="23"/>
      <c r="D1746" s="24" t="s">
        <v>67</v>
      </c>
      <c r="E1746" s="25">
        <v>313</v>
      </c>
      <c r="F1746" s="25">
        <v>339</v>
      </c>
      <c r="G1746" s="25">
        <v>652</v>
      </c>
      <c r="H1746" s="44">
        <v>201</v>
      </c>
      <c r="I1746" s="44">
        <v>179</v>
      </c>
      <c r="J1746" s="44"/>
      <c r="K1746" s="44">
        <v>380</v>
      </c>
      <c r="L1746" s="25">
        <v>115</v>
      </c>
      <c r="M1746" s="25">
        <v>89</v>
      </c>
      <c r="N1746" s="25"/>
      <c r="O1746" s="26">
        <v>204</v>
      </c>
      <c r="P1746" s="27">
        <f>Table1[[#This Row],[Female Voters]]/Table1[[#This Row],[Female Population]]</f>
        <v>0.64217252396166136</v>
      </c>
      <c r="Q1746" s="27">
        <f>Table1[[#This Row],[Male Voters]]/Table1[[#This Row],[Male Population]]</f>
        <v>0.528023598820059</v>
      </c>
      <c r="R1746" s="27">
        <f>Table1[[#This Row],[Total Voters]]/Table1[[#This Row],[Total Population]]</f>
        <v>0.58282208588957052</v>
      </c>
      <c r="S1746" s="27">
        <f>Table1[[#This Row],[Female Ballots]]/Table1[[#This Row],[Female Population]]</f>
        <v>0.36741214057507987</v>
      </c>
      <c r="T1746" s="27">
        <f>Table1[[#This Row],[Male Ballots]]/Table1[[#This Row],[Male Population]]</f>
        <v>0.26253687315634217</v>
      </c>
      <c r="U1746" s="27">
        <f>Table1[[#This Row],[Total Ballots]]/Table1[[#This Row],[Total Population]]</f>
        <v>0.31288343558282211</v>
      </c>
      <c r="V1746" s="27">
        <f>Table1[[#This Row],[Female Ballots]]/Table1[[#This Row],[Female Voters]]</f>
        <v>0.57213930348258701</v>
      </c>
      <c r="W1746" s="27">
        <f>Table1[[#This Row],[Male Ballots]]/Table1[[#This Row],[Male Voters]]</f>
        <v>0.4972067039106145</v>
      </c>
      <c r="X1746" s="27">
        <f>Table1[[#This Row],[Total Ballots]]/Table1[[#This Row],[Total Voters]]</f>
        <v>0.5368421052631579</v>
      </c>
    </row>
    <row r="1747" spans="1:24" s="12" customFormat="1" hidden="1" x14ac:dyDescent="0.25">
      <c r="A1747" s="22" t="s">
        <v>33</v>
      </c>
      <c r="B1747" s="23">
        <v>2010</v>
      </c>
      <c r="C1747" s="23"/>
      <c r="D1747" s="24" t="s">
        <v>68</v>
      </c>
      <c r="E1747" s="25">
        <v>383</v>
      </c>
      <c r="F1747" s="25">
        <v>358</v>
      </c>
      <c r="G1747" s="25">
        <v>741</v>
      </c>
      <c r="H1747" s="44">
        <v>246</v>
      </c>
      <c r="I1747" s="44">
        <v>210</v>
      </c>
      <c r="J1747" s="44"/>
      <c r="K1747" s="44">
        <v>456</v>
      </c>
      <c r="L1747" s="25">
        <v>165</v>
      </c>
      <c r="M1747" s="25">
        <v>142</v>
      </c>
      <c r="N1747" s="25"/>
      <c r="O1747" s="26">
        <v>307</v>
      </c>
      <c r="P1747" s="27">
        <f>Table1[[#This Row],[Female Voters]]/Table1[[#This Row],[Female Population]]</f>
        <v>0.64229765013054829</v>
      </c>
      <c r="Q1747" s="27">
        <f>Table1[[#This Row],[Male Voters]]/Table1[[#This Row],[Male Population]]</f>
        <v>0.58659217877094971</v>
      </c>
      <c r="R1747" s="27">
        <f>Table1[[#This Row],[Total Voters]]/Table1[[#This Row],[Total Population]]</f>
        <v>0.61538461538461542</v>
      </c>
      <c r="S1747" s="27">
        <f>Table1[[#This Row],[Female Ballots]]/Table1[[#This Row],[Female Population]]</f>
        <v>0.43080939947780678</v>
      </c>
      <c r="T1747" s="27">
        <f>Table1[[#This Row],[Male Ballots]]/Table1[[#This Row],[Male Population]]</f>
        <v>0.39664804469273746</v>
      </c>
      <c r="U1747" s="27">
        <f>Table1[[#This Row],[Total Ballots]]/Table1[[#This Row],[Total Population]]</f>
        <v>0.4143049932523617</v>
      </c>
      <c r="V1747" s="27">
        <f>Table1[[#This Row],[Female Ballots]]/Table1[[#This Row],[Female Voters]]</f>
        <v>0.67073170731707321</v>
      </c>
      <c r="W1747" s="27">
        <f>Table1[[#This Row],[Male Ballots]]/Table1[[#This Row],[Male Voters]]</f>
        <v>0.67619047619047623</v>
      </c>
      <c r="X1747" s="27">
        <f>Table1[[#This Row],[Total Ballots]]/Table1[[#This Row],[Total Voters]]</f>
        <v>0.67324561403508776</v>
      </c>
    </row>
    <row r="1748" spans="1:24" s="12" customFormat="1" hidden="1" x14ac:dyDescent="0.25">
      <c r="A1748" s="22" t="s">
        <v>33</v>
      </c>
      <c r="B1748" s="23">
        <v>2010</v>
      </c>
      <c r="C1748" s="23"/>
      <c r="D1748" s="24" t="s">
        <v>69</v>
      </c>
      <c r="E1748" s="25">
        <v>595</v>
      </c>
      <c r="F1748" s="25">
        <v>557</v>
      </c>
      <c r="G1748" s="25">
        <v>1152</v>
      </c>
      <c r="H1748" s="44">
        <v>454</v>
      </c>
      <c r="I1748" s="44">
        <v>362</v>
      </c>
      <c r="J1748" s="44"/>
      <c r="K1748" s="44">
        <v>816</v>
      </c>
      <c r="L1748" s="25">
        <v>343</v>
      </c>
      <c r="M1748" s="25">
        <v>276</v>
      </c>
      <c r="N1748" s="25"/>
      <c r="O1748" s="26">
        <v>619</v>
      </c>
      <c r="P1748" s="27">
        <f>Table1[[#This Row],[Female Voters]]/Table1[[#This Row],[Female Population]]</f>
        <v>0.76302521008403357</v>
      </c>
      <c r="Q1748" s="27">
        <f>Table1[[#This Row],[Male Voters]]/Table1[[#This Row],[Male Population]]</f>
        <v>0.64991023339317777</v>
      </c>
      <c r="R1748" s="27">
        <f>Table1[[#This Row],[Total Voters]]/Table1[[#This Row],[Total Population]]</f>
        <v>0.70833333333333337</v>
      </c>
      <c r="S1748" s="27">
        <f>Table1[[#This Row],[Female Ballots]]/Table1[[#This Row],[Female Population]]</f>
        <v>0.57647058823529407</v>
      </c>
      <c r="T1748" s="27">
        <f>Table1[[#This Row],[Male Ballots]]/Table1[[#This Row],[Male Population]]</f>
        <v>0.49551166965888688</v>
      </c>
      <c r="U1748" s="27">
        <f>Table1[[#This Row],[Total Ballots]]/Table1[[#This Row],[Total Population]]</f>
        <v>0.53732638888888884</v>
      </c>
      <c r="V1748" s="27">
        <f>Table1[[#This Row],[Female Ballots]]/Table1[[#This Row],[Female Voters]]</f>
        <v>0.75550660792951541</v>
      </c>
      <c r="W1748" s="27">
        <f>Table1[[#This Row],[Male Ballots]]/Table1[[#This Row],[Male Voters]]</f>
        <v>0.76243093922651939</v>
      </c>
      <c r="X1748" s="27">
        <f>Table1[[#This Row],[Total Ballots]]/Table1[[#This Row],[Total Voters]]</f>
        <v>0.75857843137254899</v>
      </c>
    </row>
    <row r="1749" spans="1:24" s="12" customFormat="1" hidden="1" x14ac:dyDescent="0.25">
      <c r="A1749" s="22" t="s">
        <v>33</v>
      </c>
      <c r="B1749" s="23">
        <v>2010</v>
      </c>
      <c r="C1749" s="23"/>
      <c r="D1749" s="24" t="s">
        <v>70</v>
      </c>
      <c r="E1749" s="25">
        <v>675</v>
      </c>
      <c r="F1749" s="25">
        <v>764</v>
      </c>
      <c r="G1749" s="25">
        <v>1439</v>
      </c>
      <c r="H1749" s="44">
        <v>560</v>
      </c>
      <c r="I1749" s="44">
        <v>603</v>
      </c>
      <c r="J1749" s="44"/>
      <c r="K1749" s="44">
        <v>1163</v>
      </c>
      <c r="L1749" s="25">
        <v>493</v>
      </c>
      <c r="M1749" s="25">
        <v>531</v>
      </c>
      <c r="N1749" s="25"/>
      <c r="O1749" s="26">
        <v>1024</v>
      </c>
      <c r="P1749" s="27">
        <f>Table1[[#This Row],[Female Voters]]/Table1[[#This Row],[Female Population]]</f>
        <v>0.82962962962962961</v>
      </c>
      <c r="Q1749" s="27">
        <f>Table1[[#This Row],[Male Voters]]/Table1[[#This Row],[Male Population]]</f>
        <v>0.78926701570680624</v>
      </c>
      <c r="R1749" s="27">
        <f>Table1[[#This Row],[Total Voters]]/Table1[[#This Row],[Total Population]]</f>
        <v>0.80820013898540655</v>
      </c>
      <c r="S1749" s="27">
        <f>Table1[[#This Row],[Female Ballots]]/Table1[[#This Row],[Female Population]]</f>
        <v>0.73037037037037034</v>
      </c>
      <c r="T1749" s="27">
        <f>Table1[[#This Row],[Male Ballots]]/Table1[[#This Row],[Male Population]]</f>
        <v>0.69502617801047117</v>
      </c>
      <c r="U1749" s="27">
        <f>Table1[[#This Row],[Total Ballots]]/Table1[[#This Row],[Total Population]]</f>
        <v>0.71160528144544821</v>
      </c>
      <c r="V1749" s="27">
        <f>Table1[[#This Row],[Female Ballots]]/Table1[[#This Row],[Female Voters]]</f>
        <v>0.88035714285714284</v>
      </c>
      <c r="W1749" s="27">
        <f>Table1[[#This Row],[Male Ballots]]/Table1[[#This Row],[Male Voters]]</f>
        <v>0.88059701492537312</v>
      </c>
      <c r="X1749" s="27">
        <f>Table1[[#This Row],[Total Ballots]]/Table1[[#This Row],[Total Voters]]</f>
        <v>0.88048151332760105</v>
      </c>
    </row>
    <row r="1750" spans="1:24" s="12" customFormat="1" hidden="1" x14ac:dyDescent="0.25">
      <c r="A1750" s="22" t="s">
        <v>33</v>
      </c>
      <c r="B1750" s="23">
        <v>2010</v>
      </c>
      <c r="C1750" s="23"/>
      <c r="D1750" s="24" t="s">
        <v>71</v>
      </c>
      <c r="E1750" s="25">
        <v>710</v>
      </c>
      <c r="F1750" s="25">
        <v>718</v>
      </c>
      <c r="G1750" s="25">
        <v>1428</v>
      </c>
      <c r="H1750" s="44">
        <v>547</v>
      </c>
      <c r="I1750" s="44">
        <v>563</v>
      </c>
      <c r="J1750" s="44"/>
      <c r="K1750" s="44">
        <v>1110</v>
      </c>
      <c r="L1750" s="25">
        <v>494</v>
      </c>
      <c r="M1750" s="25">
        <v>514</v>
      </c>
      <c r="N1750" s="25"/>
      <c r="O1750" s="26">
        <v>1008</v>
      </c>
      <c r="P1750" s="27">
        <f>Table1[[#This Row],[Female Voters]]/Table1[[#This Row],[Female Population]]</f>
        <v>0.77042253521126758</v>
      </c>
      <c r="Q1750" s="27">
        <f>Table1[[#This Row],[Male Voters]]/Table1[[#This Row],[Male Population]]</f>
        <v>0.78412256267409475</v>
      </c>
      <c r="R1750" s="27">
        <f>Table1[[#This Row],[Total Voters]]/Table1[[#This Row],[Total Population]]</f>
        <v>0.77731092436974791</v>
      </c>
      <c r="S1750" s="27">
        <f>Table1[[#This Row],[Female Ballots]]/Table1[[#This Row],[Female Population]]</f>
        <v>0.6957746478873239</v>
      </c>
      <c r="T1750" s="27">
        <f>Table1[[#This Row],[Male Ballots]]/Table1[[#This Row],[Male Population]]</f>
        <v>0.71587743732590525</v>
      </c>
      <c r="U1750" s="27">
        <f>Table1[[#This Row],[Total Ballots]]/Table1[[#This Row],[Total Population]]</f>
        <v>0.70588235294117652</v>
      </c>
      <c r="V1750" s="27">
        <f>Table1[[#This Row],[Female Ballots]]/Table1[[#This Row],[Female Voters]]</f>
        <v>0.90310786106032903</v>
      </c>
      <c r="W1750" s="27">
        <f>Table1[[#This Row],[Male Ballots]]/Table1[[#This Row],[Male Voters]]</f>
        <v>0.91296625222024863</v>
      </c>
      <c r="X1750" s="27">
        <f>Table1[[#This Row],[Total Ballots]]/Table1[[#This Row],[Total Voters]]</f>
        <v>0.90810810810810816</v>
      </c>
    </row>
    <row r="1751" spans="1:24" s="12" customFormat="1" hidden="1" x14ac:dyDescent="0.25">
      <c r="A1751" s="22" t="s">
        <v>33</v>
      </c>
      <c r="B1751" s="23">
        <v>2010</v>
      </c>
      <c r="C1751" s="23"/>
      <c r="D1751" s="24" t="s">
        <v>453</v>
      </c>
      <c r="E1751" s="25">
        <v>3646</v>
      </c>
      <c r="F1751" s="25">
        <v>3905</v>
      </c>
      <c r="G1751" s="25">
        <v>7551</v>
      </c>
      <c r="H1751" s="44">
        <v>2144</v>
      </c>
      <c r="I1751" s="44">
        <v>2069</v>
      </c>
      <c r="J1751" s="44"/>
      <c r="K1751" s="44">
        <v>4213</v>
      </c>
      <c r="L1751" s="25">
        <v>1668</v>
      </c>
      <c r="M1751" s="25">
        <v>1618</v>
      </c>
      <c r="N1751" s="25"/>
      <c r="O1751" s="26">
        <v>3286</v>
      </c>
      <c r="P1751" s="27">
        <f>Table1[[#This Row],[Female Voters]]/Table1[[#This Row],[Female Population]]</f>
        <v>0.5880416895227647</v>
      </c>
      <c r="Q1751" s="27">
        <f>Table1[[#This Row],[Male Voters]]/Table1[[#This Row],[Male Population]]</f>
        <v>0.5298335467349552</v>
      </c>
      <c r="R1751" s="27">
        <f>Table1[[#This Row],[Total Voters]]/Table1[[#This Row],[Total Population]]</f>
        <v>0.55793934578201565</v>
      </c>
      <c r="S1751" s="27">
        <f>Table1[[#This Row],[Female Ballots]]/Table1[[#This Row],[Female Population]]</f>
        <v>0.45748765770707622</v>
      </c>
      <c r="T1751" s="27">
        <f>Table1[[#This Row],[Male Ballots]]/Table1[[#This Row],[Male Population]]</f>
        <v>0.41434058898847631</v>
      </c>
      <c r="U1751" s="27">
        <f>Table1[[#This Row],[Total Ballots]]/Table1[[#This Row],[Total Population]]</f>
        <v>0.43517414911932195</v>
      </c>
      <c r="V1751" s="27">
        <f>Table1[[#This Row],[Female Ballots]]/Table1[[#This Row],[Female Voters]]</f>
        <v>0.77798507462686572</v>
      </c>
      <c r="W1751" s="27">
        <f>Table1[[#This Row],[Male Ballots]]/Table1[[#This Row],[Male Voters]]</f>
        <v>0.7820202996616723</v>
      </c>
      <c r="X1751" s="27">
        <f>Table1[[#This Row],[Total Ballots]]/Table1[[#This Row],[Total Voters]]</f>
        <v>0.77996676952290533</v>
      </c>
    </row>
    <row r="1752" spans="1:24" s="12" customFormat="1" hidden="1" x14ac:dyDescent="0.25">
      <c r="A1752" s="22" t="s">
        <v>61</v>
      </c>
      <c r="B1752" s="23">
        <v>2010</v>
      </c>
      <c r="C1752" s="23" t="s">
        <v>76</v>
      </c>
      <c r="D1752" s="24" t="s">
        <v>66</v>
      </c>
      <c r="E1752" s="25">
        <v>3805</v>
      </c>
      <c r="F1752" s="25">
        <v>4248</v>
      </c>
      <c r="G1752" s="25">
        <v>8053</v>
      </c>
      <c r="H1752" s="44">
        <v>1482</v>
      </c>
      <c r="I1752" s="44">
        <v>1345</v>
      </c>
      <c r="J1752" s="44">
        <v>26</v>
      </c>
      <c r="K1752" s="44">
        <v>2853</v>
      </c>
      <c r="L1752" s="25">
        <v>570</v>
      </c>
      <c r="M1752" s="25">
        <v>472</v>
      </c>
      <c r="N1752" s="25">
        <v>8</v>
      </c>
      <c r="O1752" s="26">
        <v>1050</v>
      </c>
      <c r="P1752" s="27">
        <f>Table1[[#This Row],[Female Voters]]/Table1[[#This Row],[Female Population]]</f>
        <v>0.38948751642575558</v>
      </c>
      <c r="Q1752" s="27">
        <f>Table1[[#This Row],[Male Voters]]/Table1[[#This Row],[Male Population]]</f>
        <v>0.3166195856873823</v>
      </c>
      <c r="R1752" s="27">
        <f>Table1[[#This Row],[Total Voters]]/Table1[[#This Row],[Total Population]]</f>
        <v>0.3542779088538433</v>
      </c>
      <c r="S1752" s="27">
        <f>Table1[[#This Row],[Female Ballots]]/Table1[[#This Row],[Female Population]]</f>
        <v>0.14980289093298291</v>
      </c>
      <c r="T1752" s="27">
        <f>Table1[[#This Row],[Male Ballots]]/Table1[[#This Row],[Male Population]]</f>
        <v>0.1111111111111111</v>
      </c>
      <c r="U1752" s="27">
        <f>Table1[[#This Row],[Total Ballots]]/Table1[[#This Row],[Total Population]]</f>
        <v>0.13038619148143549</v>
      </c>
      <c r="V1752" s="27">
        <f>Table1[[#This Row],[Female Ballots]]/Table1[[#This Row],[Female Voters]]</f>
        <v>0.38461538461538464</v>
      </c>
      <c r="W1752" s="27">
        <f>Table1[[#This Row],[Male Ballots]]/Table1[[#This Row],[Male Voters]]</f>
        <v>0.35092936802973979</v>
      </c>
      <c r="X1752" s="27">
        <f>Table1[[#This Row],[Total Ballots]]/Table1[[#This Row],[Total Voters]]</f>
        <v>0.36803364879074657</v>
      </c>
    </row>
    <row r="1753" spans="1:24" s="12" customFormat="1" hidden="1" x14ac:dyDescent="0.25">
      <c r="A1753" s="22" t="s">
        <v>61</v>
      </c>
      <c r="B1753" s="23">
        <v>2010</v>
      </c>
      <c r="C1753" s="23" t="s">
        <v>76</v>
      </c>
      <c r="D1753" s="24" t="s">
        <v>67</v>
      </c>
      <c r="E1753" s="25">
        <v>5989</v>
      </c>
      <c r="F1753" s="25">
        <v>6680</v>
      </c>
      <c r="G1753" s="25">
        <v>12669</v>
      </c>
      <c r="H1753" s="44">
        <v>2780</v>
      </c>
      <c r="I1753" s="44">
        <v>2242</v>
      </c>
      <c r="J1753" s="44">
        <v>72</v>
      </c>
      <c r="K1753" s="44">
        <v>5094</v>
      </c>
      <c r="L1753" s="25">
        <v>1384</v>
      </c>
      <c r="M1753" s="25">
        <v>1142</v>
      </c>
      <c r="N1753" s="25">
        <v>35</v>
      </c>
      <c r="O1753" s="26">
        <v>2561</v>
      </c>
      <c r="P1753" s="27">
        <f>Table1[[#This Row],[Female Voters]]/Table1[[#This Row],[Female Population]]</f>
        <v>0.46418433795291369</v>
      </c>
      <c r="Q1753" s="27">
        <f>Table1[[#This Row],[Male Voters]]/Table1[[#This Row],[Male Population]]</f>
        <v>0.33562874251497005</v>
      </c>
      <c r="R1753" s="27">
        <f>Table1[[#This Row],[Total Voters]]/Table1[[#This Row],[Total Population]]</f>
        <v>0.40208382666350934</v>
      </c>
      <c r="S1753" s="27">
        <f>Table1[[#This Row],[Female Ballots]]/Table1[[#This Row],[Female Population]]</f>
        <v>0.23109033227583903</v>
      </c>
      <c r="T1753" s="27">
        <f>Table1[[#This Row],[Male Ballots]]/Table1[[#This Row],[Male Population]]</f>
        <v>0.17095808383233532</v>
      </c>
      <c r="U1753" s="27">
        <f>Table1[[#This Row],[Total Ballots]]/Table1[[#This Row],[Total Population]]</f>
        <v>0.20214697292603995</v>
      </c>
      <c r="V1753" s="27">
        <f>Table1[[#This Row],[Female Ballots]]/Table1[[#This Row],[Female Voters]]</f>
        <v>0.49784172661870502</v>
      </c>
      <c r="W1753" s="27">
        <f>Table1[[#This Row],[Male Ballots]]/Table1[[#This Row],[Male Voters]]</f>
        <v>0.50936663693131135</v>
      </c>
      <c r="X1753" s="27">
        <f>Table1[[#This Row],[Total Ballots]]/Table1[[#This Row],[Total Voters]]</f>
        <v>0.50274833137023944</v>
      </c>
    </row>
    <row r="1754" spans="1:24" s="12" customFormat="1" hidden="1" x14ac:dyDescent="0.25">
      <c r="A1754" s="22" t="s">
        <v>61</v>
      </c>
      <c r="B1754" s="23">
        <v>2010</v>
      </c>
      <c r="C1754" s="23" t="s">
        <v>76</v>
      </c>
      <c r="D1754" s="24" t="s">
        <v>68</v>
      </c>
      <c r="E1754" s="25">
        <v>4781</v>
      </c>
      <c r="F1754" s="25">
        <v>5366</v>
      </c>
      <c r="G1754" s="25">
        <v>10147</v>
      </c>
      <c r="H1754" s="44">
        <v>2125</v>
      </c>
      <c r="I1754" s="44">
        <v>2016</v>
      </c>
      <c r="J1754" s="44">
        <v>67</v>
      </c>
      <c r="K1754" s="44">
        <v>4208</v>
      </c>
      <c r="L1754" s="25">
        <v>1276</v>
      </c>
      <c r="M1754" s="25">
        <v>1279</v>
      </c>
      <c r="N1754" s="25">
        <v>30</v>
      </c>
      <c r="O1754" s="26">
        <v>2585</v>
      </c>
      <c r="P1754" s="27">
        <f>Table1[[#This Row],[Female Voters]]/Table1[[#This Row],[Female Population]]</f>
        <v>0.44446768458481489</v>
      </c>
      <c r="Q1754" s="27">
        <f>Table1[[#This Row],[Male Voters]]/Table1[[#This Row],[Male Population]]</f>
        <v>0.37569884457696606</v>
      </c>
      <c r="R1754" s="27">
        <f>Table1[[#This Row],[Total Voters]]/Table1[[#This Row],[Total Population]]</f>
        <v>0.41470385335567161</v>
      </c>
      <c r="S1754" s="27">
        <f>Table1[[#This Row],[Female Ballots]]/Table1[[#This Row],[Female Population]]</f>
        <v>0.26688977201422298</v>
      </c>
      <c r="T1754" s="27">
        <f>Table1[[#This Row],[Male Ballots]]/Table1[[#This Row],[Male Population]]</f>
        <v>0.23835259038389861</v>
      </c>
      <c r="U1754" s="27">
        <f>Table1[[#This Row],[Total Ballots]]/Table1[[#This Row],[Total Population]]</f>
        <v>0.25475510002956536</v>
      </c>
      <c r="V1754" s="27">
        <f>Table1[[#This Row],[Female Ballots]]/Table1[[#This Row],[Female Voters]]</f>
        <v>0.60047058823529409</v>
      </c>
      <c r="W1754" s="27">
        <f>Table1[[#This Row],[Male Ballots]]/Table1[[#This Row],[Male Voters]]</f>
        <v>0.63442460317460314</v>
      </c>
      <c r="X1754" s="27">
        <f>Table1[[#This Row],[Total Ballots]]/Table1[[#This Row],[Total Voters]]</f>
        <v>0.61430608365019013</v>
      </c>
    </row>
    <row r="1755" spans="1:24" s="12" customFormat="1" hidden="1" x14ac:dyDescent="0.25">
      <c r="A1755" s="22" t="s">
        <v>61</v>
      </c>
      <c r="B1755" s="23">
        <v>2010</v>
      </c>
      <c r="C1755" s="23" t="s">
        <v>76</v>
      </c>
      <c r="D1755" s="24" t="s">
        <v>69</v>
      </c>
      <c r="E1755" s="25">
        <v>4039</v>
      </c>
      <c r="F1755" s="25">
        <v>4317</v>
      </c>
      <c r="G1755" s="25">
        <v>8356</v>
      </c>
      <c r="H1755" s="44">
        <v>2378</v>
      </c>
      <c r="I1755" s="44">
        <v>2102</v>
      </c>
      <c r="J1755" s="44">
        <v>61</v>
      </c>
      <c r="K1755" s="44">
        <v>4541</v>
      </c>
      <c r="L1755" s="25">
        <v>1746</v>
      </c>
      <c r="M1755" s="25">
        <v>1588</v>
      </c>
      <c r="N1755" s="25">
        <v>36</v>
      </c>
      <c r="O1755" s="26">
        <v>3370</v>
      </c>
      <c r="P1755" s="27">
        <f>Table1[[#This Row],[Female Voters]]/Table1[[#This Row],[Female Population]]</f>
        <v>0.58875959395890076</v>
      </c>
      <c r="Q1755" s="27">
        <f>Table1[[#This Row],[Male Voters]]/Table1[[#This Row],[Male Population]]</f>
        <v>0.48691220755154041</v>
      </c>
      <c r="R1755" s="27">
        <f>Table1[[#This Row],[Total Voters]]/Table1[[#This Row],[Total Population]]</f>
        <v>0.54344183820009573</v>
      </c>
      <c r="S1755" s="27">
        <f>Table1[[#This Row],[Female Ballots]]/Table1[[#This Row],[Female Population]]</f>
        <v>0.43228521911364198</v>
      </c>
      <c r="T1755" s="27">
        <f>Table1[[#This Row],[Male Ballots]]/Table1[[#This Row],[Male Population]]</f>
        <v>0.36784804262219134</v>
      </c>
      <c r="U1755" s="27">
        <f>Table1[[#This Row],[Total Ballots]]/Table1[[#This Row],[Total Population]]</f>
        <v>0.40330301579703209</v>
      </c>
      <c r="V1755" s="27">
        <f>Table1[[#This Row],[Female Ballots]]/Table1[[#This Row],[Female Voters]]</f>
        <v>0.73423044575273344</v>
      </c>
      <c r="W1755" s="27">
        <f>Table1[[#This Row],[Male Ballots]]/Table1[[#This Row],[Male Voters]]</f>
        <v>0.75547098001902946</v>
      </c>
      <c r="X1755" s="27">
        <f>Table1[[#This Row],[Total Ballots]]/Table1[[#This Row],[Total Voters]]</f>
        <v>0.74212728473904421</v>
      </c>
    </row>
    <row r="1756" spans="1:24" s="12" customFormat="1" hidden="1" x14ac:dyDescent="0.25">
      <c r="A1756" s="22" t="s">
        <v>61</v>
      </c>
      <c r="B1756" s="23">
        <v>2010</v>
      </c>
      <c r="C1756" s="23" t="s">
        <v>76</v>
      </c>
      <c r="D1756" s="24" t="s">
        <v>70</v>
      </c>
      <c r="E1756" s="25">
        <v>3113</v>
      </c>
      <c r="F1756" s="25">
        <v>3415</v>
      </c>
      <c r="G1756" s="25">
        <v>6528</v>
      </c>
      <c r="H1756" s="44">
        <v>2346</v>
      </c>
      <c r="I1756" s="44">
        <v>2301</v>
      </c>
      <c r="J1756" s="44">
        <v>55</v>
      </c>
      <c r="K1756" s="44">
        <v>4702</v>
      </c>
      <c r="L1756" s="25">
        <v>1983</v>
      </c>
      <c r="M1756" s="25">
        <v>1990</v>
      </c>
      <c r="N1756" s="25">
        <v>41</v>
      </c>
      <c r="O1756" s="26">
        <v>4014</v>
      </c>
      <c r="P1756" s="27">
        <f>Table1[[#This Row],[Female Voters]]/Table1[[#This Row],[Female Population]]</f>
        <v>0.75361387728878892</v>
      </c>
      <c r="Q1756" s="27">
        <f>Table1[[#This Row],[Male Voters]]/Table1[[#This Row],[Male Population]]</f>
        <v>0.67379209370424598</v>
      </c>
      <c r="R1756" s="27">
        <f>Table1[[#This Row],[Total Voters]]/Table1[[#This Row],[Total Population]]</f>
        <v>0.72028186274509809</v>
      </c>
      <c r="S1756" s="27">
        <f>Table1[[#This Row],[Female Ballots]]/Table1[[#This Row],[Female Population]]</f>
        <v>0.63700610343719888</v>
      </c>
      <c r="T1756" s="27">
        <f>Table1[[#This Row],[Male Ballots]]/Table1[[#This Row],[Male Population]]</f>
        <v>0.58272327964860904</v>
      </c>
      <c r="U1756" s="27">
        <f>Table1[[#This Row],[Total Ballots]]/Table1[[#This Row],[Total Population]]</f>
        <v>0.61488970588235292</v>
      </c>
      <c r="V1756" s="27">
        <f>Table1[[#This Row],[Female Ballots]]/Table1[[#This Row],[Female Voters]]</f>
        <v>0.84526854219948844</v>
      </c>
      <c r="W1756" s="27">
        <f>Table1[[#This Row],[Male Ballots]]/Table1[[#This Row],[Male Voters]]</f>
        <v>0.86484137331594957</v>
      </c>
      <c r="X1756" s="27">
        <f>Table1[[#This Row],[Total Ballots]]/Table1[[#This Row],[Total Voters]]</f>
        <v>0.85367928541046367</v>
      </c>
    </row>
    <row r="1757" spans="1:24" s="12" customFormat="1" hidden="1" x14ac:dyDescent="0.25">
      <c r="A1757" s="22" t="s">
        <v>61</v>
      </c>
      <c r="B1757" s="23">
        <v>2010</v>
      </c>
      <c r="C1757" s="23" t="s">
        <v>76</v>
      </c>
      <c r="D1757" s="24" t="s">
        <v>71</v>
      </c>
      <c r="E1757" s="25">
        <v>2989</v>
      </c>
      <c r="F1757" s="25">
        <v>2707</v>
      </c>
      <c r="G1757" s="25">
        <v>5696</v>
      </c>
      <c r="H1757" s="44">
        <v>2284</v>
      </c>
      <c r="I1757" s="44">
        <v>2122</v>
      </c>
      <c r="J1757" s="44">
        <v>53</v>
      </c>
      <c r="K1757" s="44">
        <v>4459</v>
      </c>
      <c r="L1757" s="25">
        <v>2037</v>
      </c>
      <c r="M1757" s="25">
        <v>1912</v>
      </c>
      <c r="N1757" s="25">
        <v>49</v>
      </c>
      <c r="O1757" s="26">
        <v>3998</v>
      </c>
      <c r="P1757" s="27">
        <f>Table1[[#This Row],[Female Voters]]/Table1[[#This Row],[Female Population]]</f>
        <v>0.76413516226162592</v>
      </c>
      <c r="Q1757" s="27">
        <f>Table1[[#This Row],[Male Voters]]/Table1[[#This Row],[Male Population]]</f>
        <v>0.78389360916143336</v>
      </c>
      <c r="R1757" s="27">
        <f>Table1[[#This Row],[Total Voters]]/Table1[[#This Row],[Total Population]]</f>
        <v>0.7828300561797753</v>
      </c>
      <c r="S1757" s="27">
        <f>Table1[[#This Row],[Female Ballots]]/Table1[[#This Row],[Female Population]]</f>
        <v>0.68149882903981263</v>
      </c>
      <c r="T1757" s="27">
        <f>Table1[[#This Row],[Male Ballots]]/Table1[[#This Row],[Male Population]]</f>
        <v>0.70631695603989653</v>
      </c>
      <c r="U1757" s="27">
        <f>Table1[[#This Row],[Total Ballots]]/Table1[[#This Row],[Total Population]]</f>
        <v>0.7018960674157303</v>
      </c>
      <c r="V1757" s="27">
        <f>Table1[[#This Row],[Female Ballots]]/Table1[[#This Row],[Female Voters]]</f>
        <v>0.89185639229422065</v>
      </c>
      <c r="W1757" s="27">
        <f>Table1[[#This Row],[Male Ballots]]/Table1[[#This Row],[Male Voters]]</f>
        <v>0.90103675777568337</v>
      </c>
      <c r="X1757" s="27">
        <f>Table1[[#This Row],[Total Ballots]]/Table1[[#This Row],[Total Voters]]</f>
        <v>0.89661359049114153</v>
      </c>
    </row>
    <row r="1758" spans="1:24" s="12" customFormat="1" hidden="1" x14ac:dyDescent="0.25">
      <c r="A1758" s="22" t="s">
        <v>61</v>
      </c>
      <c r="B1758" s="23">
        <v>2010</v>
      </c>
      <c r="C1758" s="23" t="s">
        <v>76</v>
      </c>
      <c r="D1758" s="24" t="s">
        <v>453</v>
      </c>
      <c r="E1758" s="25">
        <v>37716</v>
      </c>
      <c r="F1758" s="25">
        <v>40447</v>
      </c>
      <c r="G1758" s="25">
        <v>78163</v>
      </c>
      <c r="H1758" s="44">
        <v>13395</v>
      </c>
      <c r="I1758" s="44">
        <v>12128</v>
      </c>
      <c r="J1758" s="44">
        <v>334</v>
      </c>
      <c r="K1758" s="44">
        <v>25857</v>
      </c>
      <c r="L1758" s="25">
        <v>8996</v>
      </c>
      <c r="M1758" s="25">
        <v>8383</v>
      </c>
      <c r="N1758" s="25">
        <v>199</v>
      </c>
      <c r="O1758" s="26">
        <v>17578</v>
      </c>
      <c r="P1758" s="27">
        <f>Table1[[#This Row],[Female Voters]]/Table1[[#This Row],[Female Population]]</f>
        <v>0.35515431116767421</v>
      </c>
      <c r="Q1758" s="27">
        <f>Table1[[#This Row],[Male Voters]]/Table1[[#This Row],[Male Population]]</f>
        <v>0.29984918535367272</v>
      </c>
      <c r="R1758" s="27">
        <f>Table1[[#This Row],[Total Voters]]/Table1[[#This Row],[Total Population]]</f>
        <v>0.33080869465092178</v>
      </c>
      <c r="S1758" s="27">
        <f>Table1[[#This Row],[Female Ballots]]/Table1[[#This Row],[Female Population]]</f>
        <v>0.23851946123661047</v>
      </c>
      <c r="T1758" s="27">
        <f>Table1[[#This Row],[Male Ballots]]/Table1[[#This Row],[Male Population]]</f>
        <v>0.20725888199372017</v>
      </c>
      <c r="U1758" s="27">
        <f>Table1[[#This Row],[Total Ballots]]/Table1[[#This Row],[Total Population]]</f>
        <v>0.22488901398359837</v>
      </c>
      <c r="V1758" s="27">
        <f>Table1[[#This Row],[Female Ballots]]/Table1[[#This Row],[Female Voters]]</f>
        <v>0.67159387831280326</v>
      </c>
      <c r="W1758" s="27">
        <f>Table1[[#This Row],[Male Ballots]]/Table1[[#This Row],[Male Voters]]</f>
        <v>0.69121042216358841</v>
      </c>
      <c r="X1758" s="27">
        <f>Table1[[#This Row],[Total Ballots]]/Table1[[#This Row],[Total Voters]]</f>
        <v>0.67981591058514135</v>
      </c>
    </row>
    <row r="1759" spans="1:24" s="12" customFormat="1" hidden="1" x14ac:dyDescent="0.25">
      <c r="A1759" s="22" t="s">
        <v>23</v>
      </c>
      <c r="B1759" s="23">
        <v>2010</v>
      </c>
      <c r="C1759" s="23"/>
      <c r="D1759" s="24" t="s">
        <v>66</v>
      </c>
      <c r="E1759" s="25">
        <v>54</v>
      </c>
      <c r="F1759" s="25">
        <v>77</v>
      </c>
      <c r="G1759" s="25">
        <v>131</v>
      </c>
      <c r="H1759" s="44">
        <v>62</v>
      </c>
      <c r="I1759" s="44">
        <v>72</v>
      </c>
      <c r="J1759" s="44"/>
      <c r="K1759" s="44">
        <v>134</v>
      </c>
      <c r="L1759" s="25">
        <v>25</v>
      </c>
      <c r="M1759" s="25">
        <v>37</v>
      </c>
      <c r="N1759" s="25"/>
      <c r="O1759" s="26">
        <v>62</v>
      </c>
      <c r="P1759" s="27">
        <f>Table1[[#This Row],[Female Voters]]/Table1[[#This Row],[Female Population]]</f>
        <v>1.1481481481481481</v>
      </c>
      <c r="Q1759" s="27">
        <f>Table1[[#This Row],[Male Voters]]/Table1[[#This Row],[Male Population]]</f>
        <v>0.93506493506493504</v>
      </c>
      <c r="R1759" s="27">
        <f>Table1[[#This Row],[Total Voters]]/Table1[[#This Row],[Total Population]]</f>
        <v>1.0229007633587786</v>
      </c>
      <c r="S1759" s="27">
        <f>Table1[[#This Row],[Female Ballots]]/Table1[[#This Row],[Female Population]]</f>
        <v>0.46296296296296297</v>
      </c>
      <c r="T1759" s="27">
        <f>Table1[[#This Row],[Male Ballots]]/Table1[[#This Row],[Male Population]]</f>
        <v>0.48051948051948051</v>
      </c>
      <c r="U1759" s="27">
        <f>Table1[[#This Row],[Total Ballots]]/Table1[[#This Row],[Total Population]]</f>
        <v>0.47328244274809161</v>
      </c>
      <c r="V1759" s="27">
        <f>Table1[[#This Row],[Female Ballots]]/Table1[[#This Row],[Female Voters]]</f>
        <v>0.40322580645161288</v>
      </c>
      <c r="W1759" s="27">
        <f>Table1[[#This Row],[Male Ballots]]/Table1[[#This Row],[Male Voters]]</f>
        <v>0.51388888888888884</v>
      </c>
      <c r="X1759" s="27">
        <f>Table1[[#This Row],[Total Ballots]]/Table1[[#This Row],[Total Voters]]</f>
        <v>0.46268656716417911</v>
      </c>
    </row>
    <row r="1760" spans="1:24" s="12" customFormat="1" hidden="1" x14ac:dyDescent="0.25">
      <c r="A1760" s="22" t="s">
        <v>23</v>
      </c>
      <c r="B1760" s="23">
        <v>2010</v>
      </c>
      <c r="C1760" s="23"/>
      <c r="D1760" s="24" t="s">
        <v>67</v>
      </c>
      <c r="E1760" s="25">
        <v>99</v>
      </c>
      <c r="F1760" s="25">
        <v>95</v>
      </c>
      <c r="G1760" s="25">
        <v>194</v>
      </c>
      <c r="H1760" s="44">
        <v>85</v>
      </c>
      <c r="I1760" s="44">
        <v>84</v>
      </c>
      <c r="J1760" s="44"/>
      <c r="K1760" s="44">
        <v>169</v>
      </c>
      <c r="L1760" s="25">
        <v>53</v>
      </c>
      <c r="M1760" s="25">
        <v>50</v>
      </c>
      <c r="N1760" s="25"/>
      <c r="O1760" s="26">
        <v>103</v>
      </c>
      <c r="P1760" s="27">
        <f>Table1[[#This Row],[Female Voters]]/Table1[[#This Row],[Female Population]]</f>
        <v>0.85858585858585856</v>
      </c>
      <c r="Q1760" s="27">
        <f>Table1[[#This Row],[Male Voters]]/Table1[[#This Row],[Male Population]]</f>
        <v>0.88421052631578945</v>
      </c>
      <c r="R1760" s="27">
        <f>Table1[[#This Row],[Total Voters]]/Table1[[#This Row],[Total Population]]</f>
        <v>0.87113402061855671</v>
      </c>
      <c r="S1760" s="27">
        <f>Table1[[#This Row],[Female Ballots]]/Table1[[#This Row],[Female Population]]</f>
        <v>0.53535353535353536</v>
      </c>
      <c r="T1760" s="27">
        <f>Table1[[#This Row],[Male Ballots]]/Table1[[#This Row],[Male Population]]</f>
        <v>0.52631578947368418</v>
      </c>
      <c r="U1760" s="27">
        <f>Table1[[#This Row],[Total Ballots]]/Table1[[#This Row],[Total Population]]</f>
        <v>0.53092783505154639</v>
      </c>
      <c r="V1760" s="27">
        <f>Table1[[#This Row],[Female Ballots]]/Table1[[#This Row],[Female Voters]]</f>
        <v>0.62352941176470589</v>
      </c>
      <c r="W1760" s="27">
        <f>Table1[[#This Row],[Male Ballots]]/Table1[[#This Row],[Male Voters]]</f>
        <v>0.59523809523809523</v>
      </c>
      <c r="X1760" s="27">
        <f>Table1[[#This Row],[Total Ballots]]/Table1[[#This Row],[Total Voters]]</f>
        <v>0.60946745562130178</v>
      </c>
    </row>
    <row r="1761" spans="1:24" s="12" customFormat="1" hidden="1" x14ac:dyDescent="0.25">
      <c r="A1761" s="22" t="s">
        <v>23</v>
      </c>
      <c r="B1761" s="23">
        <v>2010</v>
      </c>
      <c r="C1761" s="23"/>
      <c r="D1761" s="24" t="s">
        <v>68</v>
      </c>
      <c r="E1761" s="25">
        <v>116</v>
      </c>
      <c r="F1761" s="25">
        <v>107</v>
      </c>
      <c r="G1761" s="25">
        <v>223</v>
      </c>
      <c r="H1761" s="44">
        <v>92</v>
      </c>
      <c r="I1761" s="44">
        <v>69</v>
      </c>
      <c r="J1761" s="44"/>
      <c r="K1761" s="44">
        <v>161</v>
      </c>
      <c r="L1761" s="25">
        <v>58</v>
      </c>
      <c r="M1761" s="25">
        <v>56</v>
      </c>
      <c r="N1761" s="25"/>
      <c r="O1761" s="26">
        <v>114</v>
      </c>
      <c r="P1761" s="27">
        <f>Table1[[#This Row],[Female Voters]]/Table1[[#This Row],[Female Population]]</f>
        <v>0.7931034482758621</v>
      </c>
      <c r="Q1761" s="27">
        <f>Table1[[#This Row],[Male Voters]]/Table1[[#This Row],[Male Population]]</f>
        <v>0.64485981308411211</v>
      </c>
      <c r="R1761" s="27">
        <f>Table1[[#This Row],[Total Voters]]/Table1[[#This Row],[Total Population]]</f>
        <v>0.72197309417040356</v>
      </c>
      <c r="S1761" s="27">
        <f>Table1[[#This Row],[Female Ballots]]/Table1[[#This Row],[Female Population]]</f>
        <v>0.5</v>
      </c>
      <c r="T1761" s="27">
        <f>Table1[[#This Row],[Male Ballots]]/Table1[[#This Row],[Male Population]]</f>
        <v>0.52336448598130836</v>
      </c>
      <c r="U1761" s="27">
        <f>Table1[[#This Row],[Total Ballots]]/Table1[[#This Row],[Total Population]]</f>
        <v>0.5112107623318386</v>
      </c>
      <c r="V1761" s="27">
        <f>Table1[[#This Row],[Female Ballots]]/Table1[[#This Row],[Female Voters]]</f>
        <v>0.63043478260869568</v>
      </c>
      <c r="W1761" s="27">
        <f>Table1[[#This Row],[Male Ballots]]/Table1[[#This Row],[Male Voters]]</f>
        <v>0.81159420289855078</v>
      </c>
      <c r="X1761" s="27">
        <f>Table1[[#This Row],[Total Ballots]]/Table1[[#This Row],[Total Voters]]</f>
        <v>0.70807453416149069</v>
      </c>
    </row>
    <row r="1762" spans="1:24" s="12" customFormat="1" hidden="1" x14ac:dyDescent="0.25">
      <c r="A1762" s="22" t="s">
        <v>23</v>
      </c>
      <c r="B1762" s="23">
        <v>2010</v>
      </c>
      <c r="C1762" s="23"/>
      <c r="D1762" s="24" t="s">
        <v>69</v>
      </c>
      <c r="E1762" s="25">
        <v>170</v>
      </c>
      <c r="F1762" s="25">
        <v>178</v>
      </c>
      <c r="G1762" s="25">
        <v>348</v>
      </c>
      <c r="H1762" s="44">
        <v>147</v>
      </c>
      <c r="I1762" s="44">
        <v>125</v>
      </c>
      <c r="J1762" s="44"/>
      <c r="K1762" s="44">
        <v>272</v>
      </c>
      <c r="L1762" s="25">
        <v>121</v>
      </c>
      <c r="M1762" s="25">
        <v>101</v>
      </c>
      <c r="N1762" s="25"/>
      <c r="O1762" s="26">
        <v>222</v>
      </c>
      <c r="P1762" s="27">
        <f>Table1[[#This Row],[Female Voters]]/Table1[[#This Row],[Female Population]]</f>
        <v>0.86470588235294121</v>
      </c>
      <c r="Q1762" s="27">
        <f>Table1[[#This Row],[Male Voters]]/Table1[[#This Row],[Male Population]]</f>
        <v>0.702247191011236</v>
      </c>
      <c r="R1762" s="27">
        <f>Table1[[#This Row],[Total Voters]]/Table1[[#This Row],[Total Population]]</f>
        <v>0.7816091954022989</v>
      </c>
      <c r="S1762" s="27">
        <f>Table1[[#This Row],[Female Ballots]]/Table1[[#This Row],[Female Population]]</f>
        <v>0.71176470588235297</v>
      </c>
      <c r="T1762" s="27">
        <f>Table1[[#This Row],[Male Ballots]]/Table1[[#This Row],[Male Population]]</f>
        <v>0.56741573033707871</v>
      </c>
      <c r="U1762" s="27">
        <f>Table1[[#This Row],[Total Ballots]]/Table1[[#This Row],[Total Population]]</f>
        <v>0.63793103448275867</v>
      </c>
      <c r="V1762" s="27">
        <f>Table1[[#This Row],[Female Ballots]]/Table1[[#This Row],[Female Voters]]</f>
        <v>0.8231292517006803</v>
      </c>
      <c r="W1762" s="27">
        <f>Table1[[#This Row],[Male Ballots]]/Table1[[#This Row],[Male Voters]]</f>
        <v>0.80800000000000005</v>
      </c>
      <c r="X1762" s="27">
        <f>Table1[[#This Row],[Total Ballots]]/Table1[[#This Row],[Total Voters]]</f>
        <v>0.81617647058823528</v>
      </c>
    </row>
    <row r="1763" spans="1:24" s="12" customFormat="1" hidden="1" x14ac:dyDescent="0.25">
      <c r="A1763" s="22" t="s">
        <v>23</v>
      </c>
      <c r="B1763" s="23">
        <v>2010</v>
      </c>
      <c r="C1763" s="23"/>
      <c r="D1763" s="24" t="s">
        <v>70</v>
      </c>
      <c r="E1763" s="25">
        <v>209</v>
      </c>
      <c r="F1763" s="25">
        <v>201</v>
      </c>
      <c r="G1763" s="25">
        <v>410</v>
      </c>
      <c r="H1763" s="44">
        <v>184</v>
      </c>
      <c r="I1763" s="44">
        <v>162</v>
      </c>
      <c r="J1763" s="44"/>
      <c r="K1763" s="44">
        <v>346</v>
      </c>
      <c r="L1763" s="25">
        <v>164</v>
      </c>
      <c r="M1763" s="25">
        <v>147</v>
      </c>
      <c r="N1763" s="25"/>
      <c r="O1763" s="26">
        <v>311</v>
      </c>
      <c r="P1763" s="27">
        <f>Table1[[#This Row],[Female Voters]]/Table1[[#This Row],[Female Population]]</f>
        <v>0.88038277511961727</v>
      </c>
      <c r="Q1763" s="27">
        <f>Table1[[#This Row],[Male Voters]]/Table1[[#This Row],[Male Population]]</f>
        <v>0.80597014925373134</v>
      </c>
      <c r="R1763" s="27">
        <f>Table1[[#This Row],[Total Voters]]/Table1[[#This Row],[Total Population]]</f>
        <v>0.84390243902439022</v>
      </c>
      <c r="S1763" s="27">
        <f>Table1[[#This Row],[Female Ballots]]/Table1[[#This Row],[Female Population]]</f>
        <v>0.78468899521531099</v>
      </c>
      <c r="T1763" s="27">
        <f>Table1[[#This Row],[Male Ballots]]/Table1[[#This Row],[Male Population]]</f>
        <v>0.73134328358208955</v>
      </c>
      <c r="U1763" s="27">
        <f>Table1[[#This Row],[Total Ballots]]/Table1[[#This Row],[Total Population]]</f>
        <v>0.75853658536585367</v>
      </c>
      <c r="V1763" s="27">
        <f>Table1[[#This Row],[Female Ballots]]/Table1[[#This Row],[Female Voters]]</f>
        <v>0.89130434782608692</v>
      </c>
      <c r="W1763" s="27">
        <f>Table1[[#This Row],[Male Ballots]]/Table1[[#This Row],[Male Voters]]</f>
        <v>0.90740740740740744</v>
      </c>
      <c r="X1763" s="27">
        <f>Table1[[#This Row],[Total Ballots]]/Table1[[#This Row],[Total Voters]]</f>
        <v>0.89884393063583812</v>
      </c>
    </row>
    <row r="1764" spans="1:24" s="12" customFormat="1" hidden="1" x14ac:dyDescent="0.25">
      <c r="A1764" s="22" t="s">
        <v>23</v>
      </c>
      <c r="B1764" s="23">
        <v>2010</v>
      </c>
      <c r="C1764" s="23"/>
      <c r="D1764" s="24" t="s">
        <v>71</v>
      </c>
      <c r="E1764" s="25">
        <v>279</v>
      </c>
      <c r="F1764" s="25">
        <v>227</v>
      </c>
      <c r="G1764" s="25">
        <v>506</v>
      </c>
      <c r="H1764" s="44">
        <v>249</v>
      </c>
      <c r="I1764" s="44">
        <v>211</v>
      </c>
      <c r="J1764" s="44"/>
      <c r="K1764" s="44">
        <v>460</v>
      </c>
      <c r="L1764" s="25">
        <v>210</v>
      </c>
      <c r="M1764" s="25">
        <v>187</v>
      </c>
      <c r="N1764" s="25"/>
      <c r="O1764" s="26">
        <v>397</v>
      </c>
      <c r="P1764" s="27">
        <f>Table1[[#This Row],[Female Voters]]/Table1[[#This Row],[Female Population]]</f>
        <v>0.89247311827956988</v>
      </c>
      <c r="Q1764" s="27">
        <f>Table1[[#This Row],[Male Voters]]/Table1[[#This Row],[Male Population]]</f>
        <v>0.92951541850220265</v>
      </c>
      <c r="R1764" s="27">
        <f>Table1[[#This Row],[Total Voters]]/Table1[[#This Row],[Total Population]]</f>
        <v>0.90909090909090906</v>
      </c>
      <c r="S1764" s="27">
        <f>Table1[[#This Row],[Female Ballots]]/Table1[[#This Row],[Female Population]]</f>
        <v>0.75268817204301075</v>
      </c>
      <c r="T1764" s="27">
        <f>Table1[[#This Row],[Male Ballots]]/Table1[[#This Row],[Male Population]]</f>
        <v>0.82378854625550657</v>
      </c>
      <c r="U1764" s="27">
        <f>Table1[[#This Row],[Total Ballots]]/Table1[[#This Row],[Total Population]]</f>
        <v>0.78458498023715417</v>
      </c>
      <c r="V1764" s="27">
        <f>Table1[[#This Row],[Female Ballots]]/Table1[[#This Row],[Female Voters]]</f>
        <v>0.84337349397590367</v>
      </c>
      <c r="W1764" s="27">
        <f>Table1[[#This Row],[Male Ballots]]/Table1[[#This Row],[Male Voters]]</f>
        <v>0.88625592417061616</v>
      </c>
      <c r="X1764" s="27">
        <f>Table1[[#This Row],[Total Ballots]]/Table1[[#This Row],[Total Voters]]</f>
        <v>0.86304347826086958</v>
      </c>
    </row>
    <row r="1765" spans="1:24" s="12" customFormat="1" hidden="1" x14ac:dyDescent="0.25">
      <c r="A1765" s="22" t="s">
        <v>23</v>
      </c>
      <c r="B1765" s="23">
        <v>2010</v>
      </c>
      <c r="C1765" s="23"/>
      <c r="D1765" s="24" t="s">
        <v>453</v>
      </c>
      <c r="E1765" s="25">
        <v>1148</v>
      </c>
      <c r="F1765" s="25">
        <v>1118</v>
      </c>
      <c r="G1765" s="25">
        <v>2266</v>
      </c>
      <c r="H1765" s="44">
        <v>819</v>
      </c>
      <c r="I1765" s="44">
        <v>723</v>
      </c>
      <c r="J1765" s="44"/>
      <c r="K1765" s="44">
        <v>1542</v>
      </c>
      <c r="L1765" s="25">
        <v>631</v>
      </c>
      <c r="M1765" s="25">
        <v>578</v>
      </c>
      <c r="N1765" s="25"/>
      <c r="O1765" s="26">
        <v>1209</v>
      </c>
      <c r="P1765" s="27">
        <f>Table1[[#This Row],[Female Voters]]/Table1[[#This Row],[Female Population]]</f>
        <v>0.71341463414634143</v>
      </c>
      <c r="Q1765" s="27">
        <f>Table1[[#This Row],[Male Voters]]/Table1[[#This Row],[Male Population]]</f>
        <v>0.646690518783542</v>
      </c>
      <c r="R1765" s="27">
        <f>Table1[[#This Row],[Total Voters]]/Table1[[#This Row],[Total Population]]</f>
        <v>0.68049426301853488</v>
      </c>
      <c r="S1765" s="27">
        <f>Table1[[#This Row],[Female Ballots]]/Table1[[#This Row],[Female Population]]</f>
        <v>0.54965156794425085</v>
      </c>
      <c r="T1765" s="27">
        <f>Table1[[#This Row],[Male Ballots]]/Table1[[#This Row],[Male Population]]</f>
        <v>0.51699463327370299</v>
      </c>
      <c r="U1765" s="27">
        <f>Table1[[#This Row],[Total Ballots]]/Table1[[#This Row],[Total Population]]</f>
        <v>0.53353927625772291</v>
      </c>
      <c r="V1765" s="27">
        <f>Table1[[#This Row],[Female Ballots]]/Table1[[#This Row],[Female Voters]]</f>
        <v>0.77045177045177049</v>
      </c>
      <c r="W1765" s="27">
        <f>Table1[[#This Row],[Male Ballots]]/Table1[[#This Row],[Male Voters]]</f>
        <v>0.79944674965421858</v>
      </c>
      <c r="X1765" s="27">
        <f>Table1[[#This Row],[Total Ballots]]/Table1[[#This Row],[Total Voters]]</f>
        <v>0.78404669260700388</v>
      </c>
    </row>
    <row r="1766" spans="1:24" s="12" customFormat="1" hidden="1" x14ac:dyDescent="0.25">
      <c r="A1766" s="22" t="s">
        <v>57</v>
      </c>
      <c r="B1766" s="23">
        <v>2010</v>
      </c>
      <c r="C1766" s="23"/>
      <c r="D1766" s="24" t="s">
        <v>66</v>
      </c>
      <c r="E1766" s="25">
        <v>4099</v>
      </c>
      <c r="F1766" s="25">
        <v>4816</v>
      </c>
      <c r="G1766" s="25">
        <v>8915</v>
      </c>
      <c r="H1766" s="44">
        <v>1662</v>
      </c>
      <c r="I1766" s="44">
        <v>1516</v>
      </c>
      <c r="J1766" s="44">
        <v>1</v>
      </c>
      <c r="K1766" s="44">
        <v>3179</v>
      </c>
      <c r="L1766" s="25">
        <v>617</v>
      </c>
      <c r="M1766" s="25">
        <v>538</v>
      </c>
      <c r="N1766" s="25"/>
      <c r="O1766" s="26">
        <v>1155</v>
      </c>
      <c r="P1766" s="27">
        <f>Table1[[#This Row],[Female Voters]]/Table1[[#This Row],[Female Population]]</f>
        <v>0.4054647474993901</v>
      </c>
      <c r="Q1766" s="27">
        <f>Table1[[#This Row],[Male Voters]]/Table1[[#This Row],[Male Population]]</f>
        <v>0.31478405315614616</v>
      </c>
      <c r="R1766" s="27">
        <f>Table1[[#This Row],[Total Voters]]/Table1[[#This Row],[Total Population]]</f>
        <v>0.3565900168255749</v>
      </c>
      <c r="S1766" s="27">
        <f>Table1[[#This Row],[Female Ballots]]/Table1[[#This Row],[Female Population]]</f>
        <v>0.15052451817516468</v>
      </c>
      <c r="T1766" s="27">
        <f>Table1[[#This Row],[Male Ballots]]/Table1[[#This Row],[Male Population]]</f>
        <v>0.1117109634551495</v>
      </c>
      <c r="U1766" s="27">
        <f>Table1[[#This Row],[Total Ballots]]/Table1[[#This Row],[Total Population]]</f>
        <v>0.12955692652832304</v>
      </c>
      <c r="V1766" s="27">
        <f>Table1[[#This Row],[Female Ballots]]/Table1[[#This Row],[Female Voters]]</f>
        <v>0.37123947051744888</v>
      </c>
      <c r="W1766" s="27">
        <f>Table1[[#This Row],[Male Ballots]]/Table1[[#This Row],[Male Voters]]</f>
        <v>0.35488126649076518</v>
      </c>
      <c r="X1766" s="27">
        <f>Table1[[#This Row],[Total Ballots]]/Table1[[#This Row],[Total Voters]]</f>
        <v>0.36332179930795849</v>
      </c>
    </row>
    <row r="1767" spans="1:24" s="12" customFormat="1" hidden="1" x14ac:dyDescent="0.25">
      <c r="A1767" s="22" t="s">
        <v>57</v>
      </c>
      <c r="B1767" s="23">
        <v>2010</v>
      </c>
      <c r="C1767" s="23"/>
      <c r="D1767" s="24" t="s">
        <v>67</v>
      </c>
      <c r="E1767" s="25">
        <v>5656</v>
      </c>
      <c r="F1767" s="25">
        <v>6033</v>
      </c>
      <c r="G1767" s="25">
        <v>11689</v>
      </c>
      <c r="H1767" s="44">
        <v>2449</v>
      </c>
      <c r="I1767" s="44">
        <v>2041</v>
      </c>
      <c r="J1767" s="44"/>
      <c r="K1767" s="44">
        <v>4490</v>
      </c>
      <c r="L1767" s="25">
        <v>1198</v>
      </c>
      <c r="M1767" s="25">
        <v>1023</v>
      </c>
      <c r="N1767" s="25"/>
      <c r="O1767" s="26">
        <v>2221</v>
      </c>
      <c r="P1767" s="27">
        <f>Table1[[#This Row],[Female Voters]]/Table1[[#This Row],[Female Population]]</f>
        <v>0.432991513437058</v>
      </c>
      <c r="Q1767" s="27">
        <f>Table1[[#This Row],[Male Voters]]/Table1[[#This Row],[Male Population]]</f>
        <v>0.33830598375600862</v>
      </c>
      <c r="R1767" s="27">
        <f>Table1[[#This Row],[Total Voters]]/Table1[[#This Row],[Total Population]]</f>
        <v>0.38412182393703481</v>
      </c>
      <c r="S1767" s="27">
        <f>Table1[[#This Row],[Female Ballots]]/Table1[[#This Row],[Female Population]]</f>
        <v>0.21181046676096182</v>
      </c>
      <c r="T1767" s="27">
        <f>Table1[[#This Row],[Male Ballots]]/Table1[[#This Row],[Male Population]]</f>
        <v>0.16956737941322725</v>
      </c>
      <c r="U1767" s="27">
        <f>Table1[[#This Row],[Total Ballots]]/Table1[[#This Row],[Total Population]]</f>
        <v>0.19000769954658225</v>
      </c>
      <c r="V1767" s="27">
        <f>Table1[[#This Row],[Female Ballots]]/Table1[[#This Row],[Female Voters]]</f>
        <v>0.48917925683952634</v>
      </c>
      <c r="W1767" s="27">
        <f>Table1[[#This Row],[Male Ballots]]/Table1[[#This Row],[Male Voters]]</f>
        <v>0.50122488975992163</v>
      </c>
      <c r="X1767" s="27">
        <f>Table1[[#This Row],[Total Ballots]]/Table1[[#This Row],[Total Voters]]</f>
        <v>0.49465478841870825</v>
      </c>
    </row>
    <row r="1768" spans="1:24" s="12" customFormat="1" hidden="1" x14ac:dyDescent="0.25">
      <c r="A1768" s="22" t="s">
        <v>57</v>
      </c>
      <c r="B1768" s="23">
        <v>2010</v>
      </c>
      <c r="C1768" s="23"/>
      <c r="D1768" s="24" t="s">
        <v>68</v>
      </c>
      <c r="E1768" s="25">
        <v>5199</v>
      </c>
      <c r="F1768" s="25">
        <v>5473</v>
      </c>
      <c r="G1768" s="25">
        <v>10672</v>
      </c>
      <c r="H1768" s="44">
        <v>2490</v>
      </c>
      <c r="I1768" s="44">
        <v>2192</v>
      </c>
      <c r="J1768" s="44">
        <v>1</v>
      </c>
      <c r="K1768" s="44">
        <v>4683</v>
      </c>
      <c r="L1768" s="25">
        <v>1621</v>
      </c>
      <c r="M1768" s="25">
        <v>1498</v>
      </c>
      <c r="N1768" s="25"/>
      <c r="O1768" s="26">
        <v>3119</v>
      </c>
      <c r="P1768" s="27">
        <f>Table1[[#This Row],[Female Voters]]/Table1[[#This Row],[Female Population]]</f>
        <v>0.47893825735718409</v>
      </c>
      <c r="Q1768" s="27">
        <f>Table1[[#This Row],[Male Voters]]/Table1[[#This Row],[Male Population]]</f>
        <v>0.40051160241183992</v>
      </c>
      <c r="R1768" s="27">
        <f>Table1[[#This Row],[Total Voters]]/Table1[[#This Row],[Total Population]]</f>
        <v>0.43881184407796103</v>
      </c>
      <c r="S1768" s="27">
        <f>Table1[[#This Row],[Female Ballots]]/Table1[[#This Row],[Female Population]]</f>
        <v>0.31179072898634352</v>
      </c>
      <c r="T1768" s="27">
        <f>Table1[[#This Row],[Male Ballots]]/Table1[[#This Row],[Male Population]]</f>
        <v>0.27370729033436875</v>
      </c>
      <c r="U1768" s="27">
        <f>Table1[[#This Row],[Total Ballots]]/Table1[[#This Row],[Total Population]]</f>
        <v>0.29226011994002998</v>
      </c>
      <c r="V1768" s="27">
        <f>Table1[[#This Row],[Female Ballots]]/Table1[[#This Row],[Female Voters]]</f>
        <v>0.65100401606425706</v>
      </c>
      <c r="W1768" s="27">
        <f>Table1[[#This Row],[Male Ballots]]/Table1[[#This Row],[Male Voters]]</f>
        <v>0.68339416058394165</v>
      </c>
      <c r="X1768" s="27">
        <f>Table1[[#This Row],[Total Ballots]]/Table1[[#This Row],[Total Voters]]</f>
        <v>0.66602605167627593</v>
      </c>
    </row>
    <row r="1769" spans="1:24" s="12" customFormat="1" hidden="1" x14ac:dyDescent="0.25">
      <c r="A1769" s="22" t="s">
        <v>57</v>
      </c>
      <c r="B1769" s="23">
        <v>2010</v>
      </c>
      <c r="C1769" s="23"/>
      <c r="D1769" s="24" t="s">
        <v>69</v>
      </c>
      <c r="E1769" s="25">
        <v>5299</v>
      </c>
      <c r="F1769" s="25">
        <v>5526</v>
      </c>
      <c r="G1769" s="25">
        <v>10825</v>
      </c>
      <c r="H1769" s="44">
        <v>3206</v>
      </c>
      <c r="I1769" s="44">
        <v>2923</v>
      </c>
      <c r="J1769" s="44"/>
      <c r="K1769" s="44">
        <v>6129</v>
      </c>
      <c r="L1769" s="25">
        <v>2408</v>
      </c>
      <c r="M1769" s="25">
        <v>2240</v>
      </c>
      <c r="N1769" s="25"/>
      <c r="O1769" s="26">
        <v>4648</v>
      </c>
      <c r="P1769" s="27">
        <f>Table1[[#This Row],[Female Voters]]/Table1[[#This Row],[Female Population]]</f>
        <v>0.60501981505944513</v>
      </c>
      <c r="Q1769" s="27">
        <f>Table1[[#This Row],[Male Voters]]/Table1[[#This Row],[Male Population]]</f>
        <v>0.52895403546869346</v>
      </c>
      <c r="R1769" s="27">
        <f>Table1[[#This Row],[Total Voters]]/Table1[[#This Row],[Total Population]]</f>
        <v>0.56618937644341805</v>
      </c>
      <c r="S1769" s="27">
        <f>Table1[[#This Row],[Female Ballots]]/Table1[[#This Row],[Female Population]]</f>
        <v>0.45442536327608984</v>
      </c>
      <c r="T1769" s="27">
        <f>Table1[[#This Row],[Male Ballots]]/Table1[[#This Row],[Male Population]]</f>
        <v>0.4053564965617083</v>
      </c>
      <c r="U1769" s="27">
        <f>Table1[[#This Row],[Total Ballots]]/Table1[[#This Row],[Total Population]]</f>
        <v>0.42937644341801384</v>
      </c>
      <c r="V1769" s="27">
        <f>Table1[[#This Row],[Female Ballots]]/Table1[[#This Row],[Female Voters]]</f>
        <v>0.75109170305676853</v>
      </c>
      <c r="W1769" s="27">
        <f>Table1[[#This Row],[Male Ballots]]/Table1[[#This Row],[Male Voters]]</f>
        <v>0.76633595620937389</v>
      </c>
      <c r="X1769" s="27">
        <f>Table1[[#This Row],[Total Ballots]]/Table1[[#This Row],[Total Voters]]</f>
        <v>0.75836188611519006</v>
      </c>
    </row>
    <row r="1770" spans="1:24" s="12" customFormat="1" hidden="1" x14ac:dyDescent="0.25">
      <c r="A1770" s="22" t="s">
        <v>57</v>
      </c>
      <c r="B1770" s="23">
        <v>2010</v>
      </c>
      <c r="C1770" s="23"/>
      <c r="D1770" s="24" t="s">
        <v>70</v>
      </c>
      <c r="E1770" s="25">
        <v>4624</v>
      </c>
      <c r="F1770" s="25">
        <v>4639</v>
      </c>
      <c r="G1770" s="25">
        <v>9263</v>
      </c>
      <c r="H1770" s="44">
        <v>3458</v>
      </c>
      <c r="I1770" s="44">
        <v>3231</v>
      </c>
      <c r="J1770" s="44"/>
      <c r="K1770" s="44">
        <v>6689</v>
      </c>
      <c r="L1770" s="25">
        <v>3005</v>
      </c>
      <c r="M1770" s="25">
        <v>2788</v>
      </c>
      <c r="N1770" s="25"/>
      <c r="O1770" s="26">
        <v>5793</v>
      </c>
      <c r="P1770" s="27">
        <f>Table1[[#This Row],[Female Voters]]/Table1[[#This Row],[Female Population]]</f>
        <v>0.74783737024221453</v>
      </c>
      <c r="Q1770" s="27">
        <f>Table1[[#This Row],[Male Voters]]/Table1[[#This Row],[Male Population]]</f>
        <v>0.69648631170510888</v>
      </c>
      <c r="R1770" s="27">
        <f>Table1[[#This Row],[Total Voters]]/Table1[[#This Row],[Total Population]]</f>
        <v>0.72212026341358093</v>
      </c>
      <c r="S1770" s="27">
        <f>Table1[[#This Row],[Female Ballots]]/Table1[[#This Row],[Female Population]]</f>
        <v>0.64987024221453282</v>
      </c>
      <c r="T1770" s="27">
        <f>Table1[[#This Row],[Male Ballots]]/Table1[[#This Row],[Male Population]]</f>
        <v>0.60099159301573613</v>
      </c>
      <c r="U1770" s="27">
        <f>Table1[[#This Row],[Total Ballots]]/Table1[[#This Row],[Total Population]]</f>
        <v>0.62539134189787327</v>
      </c>
      <c r="V1770" s="27">
        <f>Table1[[#This Row],[Female Ballots]]/Table1[[#This Row],[Female Voters]]</f>
        <v>0.86899942163100052</v>
      </c>
      <c r="W1770" s="27">
        <f>Table1[[#This Row],[Male Ballots]]/Table1[[#This Row],[Male Voters]]</f>
        <v>0.86289074589910242</v>
      </c>
      <c r="X1770" s="27">
        <f>Table1[[#This Row],[Total Ballots]]/Table1[[#This Row],[Total Voters]]</f>
        <v>0.86604873673194793</v>
      </c>
    </row>
    <row r="1771" spans="1:24" s="12" customFormat="1" hidden="1" x14ac:dyDescent="0.25">
      <c r="A1771" s="22" t="s">
        <v>57</v>
      </c>
      <c r="B1771" s="23">
        <v>2010</v>
      </c>
      <c r="C1771" s="23"/>
      <c r="D1771" s="24" t="s">
        <v>71</v>
      </c>
      <c r="E1771" s="25">
        <v>5538</v>
      </c>
      <c r="F1771" s="25">
        <v>4993</v>
      </c>
      <c r="G1771" s="25">
        <v>10531</v>
      </c>
      <c r="H1771" s="44">
        <v>4359</v>
      </c>
      <c r="I1771" s="44">
        <v>4004</v>
      </c>
      <c r="J1771" s="44"/>
      <c r="K1771" s="44">
        <v>8363</v>
      </c>
      <c r="L1771" s="25">
        <v>3842</v>
      </c>
      <c r="M1771" s="25">
        <v>3609</v>
      </c>
      <c r="N1771" s="25"/>
      <c r="O1771" s="26">
        <v>7451</v>
      </c>
      <c r="P1771" s="27">
        <f>Table1[[#This Row],[Female Voters]]/Table1[[#This Row],[Female Population]]</f>
        <v>0.78710725893824485</v>
      </c>
      <c r="Q1771" s="27">
        <f>Table1[[#This Row],[Male Voters]]/Table1[[#This Row],[Male Population]]</f>
        <v>0.80192269176847586</v>
      </c>
      <c r="R1771" s="27">
        <f>Table1[[#This Row],[Total Voters]]/Table1[[#This Row],[Total Population]]</f>
        <v>0.79413161143291233</v>
      </c>
      <c r="S1771" s="27">
        <f>Table1[[#This Row],[Female Ballots]]/Table1[[#This Row],[Female Population]]</f>
        <v>0.69375225713253885</v>
      </c>
      <c r="T1771" s="27">
        <f>Table1[[#This Row],[Male Ballots]]/Table1[[#This Row],[Male Population]]</f>
        <v>0.72281193671139599</v>
      </c>
      <c r="U1771" s="27">
        <f>Table1[[#This Row],[Total Ballots]]/Table1[[#This Row],[Total Population]]</f>
        <v>0.70753014908365774</v>
      </c>
      <c r="V1771" s="27">
        <f>Table1[[#This Row],[Female Ballots]]/Table1[[#This Row],[Female Voters]]</f>
        <v>0.88139481532461572</v>
      </c>
      <c r="W1771" s="27">
        <f>Table1[[#This Row],[Male Ballots]]/Table1[[#This Row],[Male Voters]]</f>
        <v>0.90134865134865139</v>
      </c>
      <c r="X1771" s="27">
        <f>Table1[[#This Row],[Total Ballots]]/Table1[[#This Row],[Total Voters]]</f>
        <v>0.89094822432141574</v>
      </c>
    </row>
    <row r="1772" spans="1:24" s="12" customFormat="1" hidden="1" x14ac:dyDescent="0.25">
      <c r="A1772" s="22" t="s">
        <v>57</v>
      </c>
      <c r="B1772" s="23">
        <v>2010</v>
      </c>
      <c r="C1772" s="23"/>
      <c r="D1772" s="24" t="s">
        <v>453</v>
      </c>
      <c r="E1772" s="25">
        <v>43700</v>
      </c>
      <c r="F1772" s="25">
        <v>45420</v>
      </c>
      <c r="G1772" s="25">
        <v>89120</v>
      </c>
      <c r="H1772" s="44">
        <v>17624</v>
      </c>
      <c r="I1772" s="44">
        <v>15907</v>
      </c>
      <c r="J1772" s="44">
        <v>2</v>
      </c>
      <c r="K1772" s="44">
        <v>33533</v>
      </c>
      <c r="L1772" s="25">
        <v>12691</v>
      </c>
      <c r="M1772" s="25">
        <v>11696</v>
      </c>
      <c r="N1772" s="25"/>
      <c r="O1772" s="26">
        <v>24387</v>
      </c>
      <c r="P1772" s="27">
        <f>Table1[[#This Row],[Female Voters]]/Table1[[#This Row],[Female Population]]</f>
        <v>0.40329519450800916</v>
      </c>
      <c r="Q1772" s="27">
        <f>Table1[[#This Row],[Male Voters]]/Table1[[#This Row],[Male Population]]</f>
        <v>0.35022016732716865</v>
      </c>
      <c r="R1772" s="27">
        <f>Table1[[#This Row],[Total Voters]]/Table1[[#This Row],[Total Population]]</f>
        <v>0.37626795332136448</v>
      </c>
      <c r="S1772" s="27">
        <f>Table1[[#This Row],[Female Ballots]]/Table1[[#This Row],[Female Population]]</f>
        <v>0.29041189931350114</v>
      </c>
      <c r="T1772" s="27">
        <f>Table1[[#This Row],[Male Ballots]]/Table1[[#This Row],[Male Population]]</f>
        <v>0.25750770585645089</v>
      </c>
      <c r="U1772" s="27">
        <f>Table1[[#This Row],[Total Ballots]]/Table1[[#This Row],[Total Population]]</f>
        <v>0.27364228007181329</v>
      </c>
      <c r="V1772" s="27">
        <f>Table1[[#This Row],[Female Ballots]]/Table1[[#This Row],[Female Voters]]</f>
        <v>0.72009759418974129</v>
      </c>
      <c r="W1772" s="27">
        <f>Table1[[#This Row],[Male Ballots]]/Table1[[#This Row],[Male Voters]]</f>
        <v>0.73527377883950462</v>
      </c>
      <c r="X1772" s="27">
        <f>Table1[[#This Row],[Total Ballots]]/Table1[[#This Row],[Total Voters]]</f>
        <v>0.72725375003727666</v>
      </c>
    </row>
    <row r="1773" spans="1:24" s="12" customFormat="1" hidden="1" x14ac:dyDescent="0.25">
      <c r="A1773" s="22" t="s">
        <v>55</v>
      </c>
      <c r="B1773" s="23">
        <v>2010</v>
      </c>
      <c r="C1773" s="23"/>
      <c r="D1773" s="24" t="s">
        <v>66</v>
      </c>
      <c r="E1773" s="25">
        <v>2838</v>
      </c>
      <c r="F1773" s="25">
        <v>3414</v>
      </c>
      <c r="G1773" s="25">
        <v>6252</v>
      </c>
      <c r="H1773" s="44">
        <v>1417</v>
      </c>
      <c r="I1773" s="44">
        <v>1413</v>
      </c>
      <c r="J1773" s="44">
        <v>21</v>
      </c>
      <c r="K1773" s="44">
        <v>2851</v>
      </c>
      <c r="L1773" s="25">
        <v>499</v>
      </c>
      <c r="M1773" s="25">
        <v>518</v>
      </c>
      <c r="N1773" s="25">
        <v>7</v>
      </c>
      <c r="O1773" s="26">
        <v>1024</v>
      </c>
      <c r="P1773" s="27">
        <f>Table1[[#This Row],[Female Voters]]/Table1[[#This Row],[Female Population]]</f>
        <v>0.49929527836504578</v>
      </c>
      <c r="Q1773" s="27">
        <f>Table1[[#This Row],[Male Voters]]/Table1[[#This Row],[Male Population]]</f>
        <v>0.41388400702987699</v>
      </c>
      <c r="R1773" s="27">
        <f>Table1[[#This Row],[Total Voters]]/Table1[[#This Row],[Total Population]]</f>
        <v>0.45601407549584133</v>
      </c>
      <c r="S1773" s="27">
        <f>Table1[[#This Row],[Female Ballots]]/Table1[[#This Row],[Female Population]]</f>
        <v>0.17582804792107118</v>
      </c>
      <c r="T1773" s="27">
        <f>Table1[[#This Row],[Male Ballots]]/Table1[[#This Row],[Male Population]]</f>
        <v>0.15172817809021674</v>
      </c>
      <c r="U1773" s="27">
        <f>Table1[[#This Row],[Total Ballots]]/Table1[[#This Row],[Total Population]]</f>
        <v>0.163787587971849</v>
      </c>
      <c r="V1773" s="27">
        <f>Table1[[#This Row],[Female Ballots]]/Table1[[#This Row],[Female Voters]]</f>
        <v>0.35215243472124208</v>
      </c>
      <c r="W1773" s="27">
        <f>Table1[[#This Row],[Male Ballots]]/Table1[[#This Row],[Male Voters]]</f>
        <v>0.36659589525831565</v>
      </c>
      <c r="X1773" s="27">
        <f>Table1[[#This Row],[Total Ballots]]/Table1[[#This Row],[Total Voters]]</f>
        <v>0.35917222027358819</v>
      </c>
    </row>
    <row r="1774" spans="1:24" s="12" customFormat="1" hidden="1" x14ac:dyDescent="0.25">
      <c r="A1774" s="22" t="s">
        <v>55</v>
      </c>
      <c r="B1774" s="23">
        <v>2010</v>
      </c>
      <c r="C1774" s="23"/>
      <c r="D1774" s="24" t="s">
        <v>67</v>
      </c>
      <c r="E1774" s="25">
        <v>3852</v>
      </c>
      <c r="F1774" s="25">
        <v>4708</v>
      </c>
      <c r="G1774" s="25">
        <v>8560</v>
      </c>
      <c r="H1774" s="44">
        <v>2247</v>
      </c>
      <c r="I1774" s="44">
        <v>1872</v>
      </c>
      <c r="J1774" s="44">
        <v>26</v>
      </c>
      <c r="K1774" s="44">
        <v>4145</v>
      </c>
      <c r="L1774" s="25">
        <v>1026</v>
      </c>
      <c r="M1774" s="25">
        <v>819</v>
      </c>
      <c r="N1774" s="25">
        <v>7</v>
      </c>
      <c r="O1774" s="26">
        <v>1852</v>
      </c>
      <c r="P1774" s="27">
        <f>Table1[[#This Row],[Female Voters]]/Table1[[#This Row],[Female Population]]</f>
        <v>0.58333333333333337</v>
      </c>
      <c r="Q1774" s="27">
        <f>Table1[[#This Row],[Male Voters]]/Table1[[#This Row],[Male Population]]</f>
        <v>0.39762107051826678</v>
      </c>
      <c r="R1774" s="27">
        <f>Table1[[#This Row],[Total Voters]]/Table1[[#This Row],[Total Population]]</f>
        <v>0.48422897196261683</v>
      </c>
      <c r="S1774" s="27">
        <f>Table1[[#This Row],[Female Ballots]]/Table1[[#This Row],[Female Population]]</f>
        <v>0.26635514018691586</v>
      </c>
      <c r="T1774" s="27">
        <f>Table1[[#This Row],[Male Ballots]]/Table1[[#This Row],[Male Population]]</f>
        <v>0.17395921835174172</v>
      </c>
      <c r="U1774" s="27">
        <f>Table1[[#This Row],[Total Ballots]]/Table1[[#This Row],[Total Population]]</f>
        <v>0.2163551401869159</v>
      </c>
      <c r="V1774" s="27">
        <f>Table1[[#This Row],[Female Ballots]]/Table1[[#This Row],[Female Voters]]</f>
        <v>0.45660881174899864</v>
      </c>
      <c r="W1774" s="27">
        <f>Table1[[#This Row],[Male Ballots]]/Table1[[#This Row],[Male Voters]]</f>
        <v>0.4375</v>
      </c>
      <c r="X1774" s="27">
        <f>Table1[[#This Row],[Total Ballots]]/Table1[[#This Row],[Total Voters]]</f>
        <v>0.44680337756332933</v>
      </c>
    </row>
    <row r="1775" spans="1:24" s="12" customFormat="1" hidden="1" x14ac:dyDescent="0.25">
      <c r="A1775" s="22" t="s">
        <v>55</v>
      </c>
      <c r="B1775" s="23">
        <v>2010</v>
      </c>
      <c r="C1775" s="23"/>
      <c r="D1775" s="24" t="s">
        <v>68</v>
      </c>
      <c r="E1775" s="25">
        <v>3956</v>
      </c>
      <c r="F1775" s="25">
        <v>4650</v>
      </c>
      <c r="G1775" s="25">
        <v>8606</v>
      </c>
      <c r="H1775" s="44">
        <v>2441</v>
      </c>
      <c r="I1775" s="44">
        <v>2031</v>
      </c>
      <c r="J1775" s="44">
        <v>16</v>
      </c>
      <c r="K1775" s="44">
        <v>4488</v>
      </c>
      <c r="L1775" s="25">
        <v>1459</v>
      </c>
      <c r="M1775" s="25">
        <v>1232</v>
      </c>
      <c r="N1775" s="25">
        <v>9</v>
      </c>
      <c r="O1775" s="26">
        <v>2700</v>
      </c>
      <c r="P1775" s="27">
        <f>Table1[[#This Row],[Female Voters]]/Table1[[#This Row],[Female Population]]</f>
        <v>0.6170374115267947</v>
      </c>
      <c r="Q1775" s="27">
        <f>Table1[[#This Row],[Male Voters]]/Table1[[#This Row],[Male Population]]</f>
        <v>0.43677419354838709</v>
      </c>
      <c r="R1775" s="27">
        <f>Table1[[#This Row],[Total Voters]]/Table1[[#This Row],[Total Population]]</f>
        <v>0.52149663025795956</v>
      </c>
      <c r="S1775" s="27">
        <f>Table1[[#This Row],[Female Ballots]]/Table1[[#This Row],[Female Population]]</f>
        <v>0.36880687563195147</v>
      </c>
      <c r="T1775" s="27">
        <f>Table1[[#This Row],[Male Ballots]]/Table1[[#This Row],[Male Population]]</f>
        <v>0.26494623655913979</v>
      </c>
      <c r="U1775" s="27">
        <f>Table1[[#This Row],[Total Ballots]]/Table1[[#This Row],[Total Population]]</f>
        <v>0.31373460376481527</v>
      </c>
      <c r="V1775" s="27">
        <f>Table1[[#This Row],[Female Ballots]]/Table1[[#This Row],[Female Voters]]</f>
        <v>0.59770585825481359</v>
      </c>
      <c r="W1775" s="27">
        <f>Table1[[#This Row],[Male Ballots]]/Table1[[#This Row],[Male Voters]]</f>
        <v>0.60659773510585924</v>
      </c>
      <c r="X1775" s="27">
        <f>Table1[[#This Row],[Total Ballots]]/Table1[[#This Row],[Total Voters]]</f>
        <v>0.60160427807486627</v>
      </c>
    </row>
    <row r="1776" spans="1:24" s="12" customFormat="1" hidden="1" x14ac:dyDescent="0.25">
      <c r="A1776" s="22" t="s">
        <v>55</v>
      </c>
      <c r="B1776" s="23">
        <v>2010</v>
      </c>
      <c r="C1776" s="23"/>
      <c r="D1776" s="24" t="s">
        <v>69</v>
      </c>
      <c r="E1776" s="25">
        <v>5322</v>
      </c>
      <c r="F1776" s="25">
        <v>5561</v>
      </c>
      <c r="G1776" s="25">
        <v>10883</v>
      </c>
      <c r="H1776" s="44">
        <v>3607</v>
      </c>
      <c r="I1776" s="44">
        <v>3041</v>
      </c>
      <c r="J1776" s="44">
        <v>16</v>
      </c>
      <c r="K1776" s="44">
        <v>6664</v>
      </c>
      <c r="L1776" s="25">
        <v>2639</v>
      </c>
      <c r="M1776" s="25">
        <v>2238</v>
      </c>
      <c r="N1776" s="25">
        <v>11</v>
      </c>
      <c r="O1776" s="26">
        <v>4888</v>
      </c>
      <c r="P1776" s="27">
        <f>Table1[[#This Row],[Female Voters]]/Table1[[#This Row],[Female Population]]</f>
        <v>0.67775272453964674</v>
      </c>
      <c r="Q1776" s="27">
        <f>Table1[[#This Row],[Male Voters]]/Table1[[#This Row],[Male Population]]</f>
        <v>0.54684409278906676</v>
      </c>
      <c r="R1776" s="27">
        <f>Table1[[#This Row],[Total Voters]]/Table1[[#This Row],[Total Population]]</f>
        <v>0.61233115868786181</v>
      </c>
      <c r="S1776" s="27">
        <f>Table1[[#This Row],[Female Ballots]]/Table1[[#This Row],[Female Population]]</f>
        <v>0.4958662157083803</v>
      </c>
      <c r="T1776" s="27">
        <f>Table1[[#This Row],[Male Ballots]]/Table1[[#This Row],[Male Population]]</f>
        <v>0.40244560330875739</v>
      </c>
      <c r="U1776" s="27">
        <f>Table1[[#This Row],[Total Ballots]]/Table1[[#This Row],[Total Population]]</f>
        <v>0.44914086189469815</v>
      </c>
      <c r="V1776" s="27">
        <f>Table1[[#This Row],[Female Ballots]]/Table1[[#This Row],[Female Voters]]</f>
        <v>0.73163293595785972</v>
      </c>
      <c r="W1776" s="27">
        <f>Table1[[#This Row],[Male Ballots]]/Table1[[#This Row],[Male Voters]]</f>
        <v>0.73594212430121675</v>
      </c>
      <c r="X1776" s="27">
        <f>Table1[[#This Row],[Total Ballots]]/Table1[[#This Row],[Total Voters]]</f>
        <v>0.73349339735894359</v>
      </c>
    </row>
    <row r="1777" spans="1:24" s="12" customFormat="1" hidden="1" x14ac:dyDescent="0.25">
      <c r="A1777" s="22" t="s">
        <v>55</v>
      </c>
      <c r="B1777" s="23">
        <v>2010</v>
      </c>
      <c r="C1777" s="23"/>
      <c r="D1777" s="24" t="s">
        <v>70</v>
      </c>
      <c r="E1777" s="25">
        <v>5474</v>
      </c>
      <c r="F1777" s="25">
        <v>5449</v>
      </c>
      <c r="G1777" s="25">
        <v>10923</v>
      </c>
      <c r="H1777" s="44">
        <v>4306</v>
      </c>
      <c r="I1777" s="44">
        <v>3921</v>
      </c>
      <c r="J1777" s="44">
        <v>25</v>
      </c>
      <c r="K1777" s="44">
        <v>8252</v>
      </c>
      <c r="L1777" s="25">
        <v>3627</v>
      </c>
      <c r="M1777" s="25">
        <v>3343</v>
      </c>
      <c r="N1777" s="25">
        <v>19</v>
      </c>
      <c r="O1777" s="26">
        <v>6989</v>
      </c>
      <c r="P1777" s="27">
        <f>Table1[[#This Row],[Female Voters]]/Table1[[#This Row],[Female Population]]</f>
        <v>0.78662769455608328</v>
      </c>
      <c r="Q1777" s="27">
        <f>Table1[[#This Row],[Male Voters]]/Table1[[#This Row],[Male Population]]</f>
        <v>0.71958157460084415</v>
      </c>
      <c r="R1777" s="27">
        <f>Table1[[#This Row],[Total Voters]]/Table1[[#This Row],[Total Population]]</f>
        <v>0.75547010894442923</v>
      </c>
      <c r="S1777" s="27">
        <f>Table1[[#This Row],[Female Ballots]]/Table1[[#This Row],[Female Population]]</f>
        <v>0.66258677383997078</v>
      </c>
      <c r="T1777" s="27">
        <f>Table1[[#This Row],[Male Ballots]]/Table1[[#This Row],[Male Population]]</f>
        <v>0.61350706551660861</v>
      </c>
      <c r="U1777" s="27">
        <f>Table1[[#This Row],[Total Ballots]]/Table1[[#This Row],[Total Population]]</f>
        <v>0.63984253410235281</v>
      </c>
      <c r="V1777" s="27">
        <f>Table1[[#This Row],[Female Ballots]]/Table1[[#This Row],[Female Voters]]</f>
        <v>0.84231305155596836</v>
      </c>
      <c r="W1777" s="27">
        <f>Table1[[#This Row],[Male Ballots]]/Table1[[#This Row],[Male Voters]]</f>
        <v>0.85258862535067581</v>
      </c>
      <c r="X1777" s="27">
        <f>Table1[[#This Row],[Total Ballots]]/Table1[[#This Row],[Total Voters]]</f>
        <v>0.84694619486185163</v>
      </c>
    </row>
    <row r="1778" spans="1:24" s="12" customFormat="1" hidden="1" x14ac:dyDescent="0.25">
      <c r="A1778" s="22" t="s">
        <v>55</v>
      </c>
      <c r="B1778" s="23">
        <v>2010</v>
      </c>
      <c r="C1778" s="23"/>
      <c r="D1778" s="24" t="s">
        <v>71</v>
      </c>
      <c r="E1778" s="25">
        <v>6236</v>
      </c>
      <c r="F1778" s="25">
        <v>5613</v>
      </c>
      <c r="G1778" s="25">
        <v>11849</v>
      </c>
      <c r="H1778" s="44">
        <v>5131</v>
      </c>
      <c r="I1778" s="44">
        <v>4579</v>
      </c>
      <c r="J1778" s="44">
        <v>30</v>
      </c>
      <c r="K1778" s="44">
        <v>9740</v>
      </c>
      <c r="L1778" s="25">
        <v>4449</v>
      </c>
      <c r="M1778" s="25">
        <v>4069</v>
      </c>
      <c r="N1778" s="25">
        <v>26</v>
      </c>
      <c r="O1778" s="26">
        <v>8544</v>
      </c>
      <c r="P1778" s="27">
        <f>Table1[[#This Row],[Female Voters]]/Table1[[#This Row],[Female Population]]</f>
        <v>0.82280307889672866</v>
      </c>
      <c r="Q1778" s="27">
        <f>Table1[[#This Row],[Male Voters]]/Table1[[#This Row],[Male Population]]</f>
        <v>0.81578478531979337</v>
      </c>
      <c r="R1778" s="27">
        <f>Table1[[#This Row],[Total Voters]]/Table1[[#This Row],[Total Population]]</f>
        <v>0.82201029622752975</v>
      </c>
      <c r="S1778" s="27">
        <f>Table1[[#This Row],[Female Ballots]]/Table1[[#This Row],[Female Population]]</f>
        <v>0.71343810134701735</v>
      </c>
      <c r="T1778" s="27">
        <f>Table1[[#This Row],[Male Ballots]]/Table1[[#This Row],[Male Population]]</f>
        <v>0.72492428291466238</v>
      </c>
      <c r="U1778" s="27">
        <f>Table1[[#This Row],[Total Ballots]]/Table1[[#This Row],[Total Population]]</f>
        <v>0.72107350831293782</v>
      </c>
      <c r="V1778" s="27">
        <f>Table1[[#This Row],[Female Ballots]]/Table1[[#This Row],[Female Voters]]</f>
        <v>0.86708244007016178</v>
      </c>
      <c r="W1778" s="27">
        <f>Table1[[#This Row],[Male Ballots]]/Table1[[#This Row],[Male Voters]]</f>
        <v>0.88862196986241537</v>
      </c>
      <c r="X1778" s="27">
        <f>Table1[[#This Row],[Total Ballots]]/Table1[[#This Row],[Total Voters]]</f>
        <v>0.87720739219712529</v>
      </c>
    </row>
    <row r="1779" spans="1:24" s="12" customFormat="1" hidden="1" x14ac:dyDescent="0.25">
      <c r="A1779" s="22" t="s">
        <v>55</v>
      </c>
      <c r="B1779" s="23">
        <v>2010</v>
      </c>
      <c r="C1779" s="23"/>
      <c r="D1779" s="24" t="s">
        <v>453</v>
      </c>
      <c r="E1779" s="25">
        <v>35440</v>
      </c>
      <c r="F1779" s="25">
        <v>37357</v>
      </c>
      <c r="G1779" s="25">
        <v>72797</v>
      </c>
      <c r="H1779" s="44">
        <v>19149</v>
      </c>
      <c r="I1779" s="44">
        <v>16857</v>
      </c>
      <c r="J1779" s="44">
        <v>134</v>
      </c>
      <c r="K1779" s="44">
        <v>36140</v>
      </c>
      <c r="L1779" s="25">
        <v>13699</v>
      </c>
      <c r="M1779" s="25">
        <v>12219</v>
      </c>
      <c r="N1779" s="25">
        <v>79</v>
      </c>
      <c r="O1779" s="26">
        <v>25997</v>
      </c>
      <c r="P1779" s="27">
        <f>Table1[[#This Row],[Female Voters]]/Table1[[#This Row],[Female Population]]</f>
        <v>0.5403216704288939</v>
      </c>
      <c r="Q1779" s="27">
        <f>Table1[[#This Row],[Male Voters]]/Table1[[#This Row],[Male Population]]</f>
        <v>0.45124073132210829</v>
      </c>
      <c r="R1779" s="27">
        <f>Table1[[#This Row],[Total Voters]]/Table1[[#This Row],[Total Population]]</f>
        <v>0.49644902949297359</v>
      </c>
      <c r="S1779" s="27">
        <f>Table1[[#This Row],[Female Ballots]]/Table1[[#This Row],[Female Population]]</f>
        <v>0.38654063205417605</v>
      </c>
      <c r="T1779" s="27">
        <f>Table1[[#This Row],[Male Ballots]]/Table1[[#This Row],[Male Population]]</f>
        <v>0.32708729287683702</v>
      </c>
      <c r="U1779" s="27">
        <f>Table1[[#This Row],[Total Ballots]]/Table1[[#This Row],[Total Population]]</f>
        <v>0.3571163646853579</v>
      </c>
      <c r="V1779" s="27">
        <f>Table1[[#This Row],[Female Ballots]]/Table1[[#This Row],[Female Voters]]</f>
        <v>0.71538983758943031</v>
      </c>
      <c r="W1779" s="27">
        <f>Table1[[#This Row],[Male Ballots]]/Table1[[#This Row],[Male Voters]]</f>
        <v>0.72486207510233136</v>
      </c>
      <c r="X1779" s="27">
        <f>Table1[[#This Row],[Total Ballots]]/Table1[[#This Row],[Total Voters]]</f>
        <v>0.71934144991698945</v>
      </c>
    </row>
    <row r="1780" spans="1:24" s="12" customFormat="1" hidden="1" x14ac:dyDescent="0.25">
      <c r="A1780" s="22" t="s">
        <v>31</v>
      </c>
      <c r="B1780" s="23">
        <v>2010</v>
      </c>
      <c r="C1780" s="23"/>
      <c r="D1780" s="24" t="s">
        <v>66</v>
      </c>
      <c r="E1780" s="25">
        <v>3015</v>
      </c>
      <c r="F1780" s="25">
        <v>3861</v>
      </c>
      <c r="G1780" s="25">
        <v>6876</v>
      </c>
      <c r="H1780" s="44">
        <v>1753</v>
      </c>
      <c r="I1780" s="44">
        <v>1577</v>
      </c>
      <c r="J1780" s="44"/>
      <c r="K1780" s="44">
        <v>3330</v>
      </c>
      <c r="L1780" s="25">
        <v>732</v>
      </c>
      <c r="M1780" s="25">
        <v>633</v>
      </c>
      <c r="N1780" s="25"/>
      <c r="O1780" s="26">
        <v>1365</v>
      </c>
      <c r="P1780" s="27">
        <f>Table1[[#This Row],[Female Voters]]/Table1[[#This Row],[Female Population]]</f>
        <v>0.58142620232172471</v>
      </c>
      <c r="Q1780" s="27">
        <f>Table1[[#This Row],[Male Voters]]/Table1[[#This Row],[Male Population]]</f>
        <v>0.40844340844340843</v>
      </c>
      <c r="R1780" s="27">
        <f>Table1[[#This Row],[Total Voters]]/Table1[[#This Row],[Total Population]]</f>
        <v>0.48429319371727747</v>
      </c>
      <c r="S1780" s="27">
        <f>Table1[[#This Row],[Female Ballots]]/Table1[[#This Row],[Female Population]]</f>
        <v>0.24278606965174129</v>
      </c>
      <c r="T1780" s="27">
        <f>Table1[[#This Row],[Male Ballots]]/Table1[[#This Row],[Male Population]]</f>
        <v>0.16394716394716394</v>
      </c>
      <c r="U1780" s="27">
        <f>Table1[[#This Row],[Total Ballots]]/Table1[[#This Row],[Total Population]]</f>
        <v>0.19851657940663175</v>
      </c>
      <c r="V1780" s="27">
        <f>Table1[[#This Row],[Female Ballots]]/Table1[[#This Row],[Female Voters]]</f>
        <v>0.41756988020536223</v>
      </c>
      <c r="W1780" s="27">
        <f>Table1[[#This Row],[Male Ballots]]/Table1[[#This Row],[Male Voters]]</f>
        <v>0.40139505389980978</v>
      </c>
      <c r="X1780" s="27">
        <f>Table1[[#This Row],[Total Ballots]]/Table1[[#This Row],[Total Voters]]</f>
        <v>0.40990990990990989</v>
      </c>
    </row>
    <row r="1781" spans="1:24" s="12" customFormat="1" hidden="1" x14ac:dyDescent="0.25">
      <c r="A1781" s="22" t="s">
        <v>31</v>
      </c>
      <c r="B1781" s="23">
        <v>2010</v>
      </c>
      <c r="C1781" s="23"/>
      <c r="D1781" s="24" t="s">
        <v>67</v>
      </c>
      <c r="E1781" s="25">
        <v>4350</v>
      </c>
      <c r="F1781" s="25">
        <v>4794</v>
      </c>
      <c r="G1781" s="25">
        <v>9144</v>
      </c>
      <c r="H1781" s="44">
        <v>2639</v>
      </c>
      <c r="I1781" s="44">
        <v>2277</v>
      </c>
      <c r="J1781" s="44"/>
      <c r="K1781" s="44">
        <v>4916</v>
      </c>
      <c r="L1781" s="25">
        <v>1168</v>
      </c>
      <c r="M1781" s="25">
        <v>1005</v>
      </c>
      <c r="N1781" s="25"/>
      <c r="O1781" s="26">
        <v>2173</v>
      </c>
      <c r="P1781" s="27">
        <f>Table1[[#This Row],[Female Voters]]/Table1[[#This Row],[Female Population]]</f>
        <v>0.60666666666666669</v>
      </c>
      <c r="Q1781" s="27">
        <f>Table1[[#This Row],[Male Voters]]/Table1[[#This Row],[Male Population]]</f>
        <v>0.47496871088861076</v>
      </c>
      <c r="R1781" s="27">
        <f>Table1[[#This Row],[Total Voters]]/Table1[[#This Row],[Total Population]]</f>
        <v>0.53762029746281714</v>
      </c>
      <c r="S1781" s="27">
        <f>Table1[[#This Row],[Female Ballots]]/Table1[[#This Row],[Female Population]]</f>
        <v>0.26850574712643677</v>
      </c>
      <c r="T1781" s="27">
        <f>Table1[[#This Row],[Male Ballots]]/Table1[[#This Row],[Male Population]]</f>
        <v>0.20963704630788485</v>
      </c>
      <c r="U1781" s="27">
        <f>Table1[[#This Row],[Total Ballots]]/Table1[[#This Row],[Total Population]]</f>
        <v>0.23764216972878391</v>
      </c>
      <c r="V1781" s="27">
        <f>Table1[[#This Row],[Female Ballots]]/Table1[[#This Row],[Female Voters]]</f>
        <v>0.44259189086775291</v>
      </c>
      <c r="W1781" s="27">
        <f>Table1[[#This Row],[Male Ballots]]/Table1[[#This Row],[Male Voters]]</f>
        <v>0.44137022397891962</v>
      </c>
      <c r="X1781" s="27">
        <f>Table1[[#This Row],[Total Ballots]]/Table1[[#This Row],[Total Voters]]</f>
        <v>0.44202603742880392</v>
      </c>
    </row>
    <row r="1782" spans="1:24" s="12" customFormat="1" hidden="1" x14ac:dyDescent="0.25">
      <c r="A1782" s="22" t="s">
        <v>31</v>
      </c>
      <c r="B1782" s="23">
        <v>2010</v>
      </c>
      <c r="C1782" s="23"/>
      <c r="D1782" s="24" t="s">
        <v>68</v>
      </c>
      <c r="E1782" s="25">
        <v>4285</v>
      </c>
      <c r="F1782" s="25">
        <v>4180</v>
      </c>
      <c r="G1782" s="25">
        <v>8465</v>
      </c>
      <c r="H1782" s="44">
        <v>2890</v>
      </c>
      <c r="I1782" s="44">
        <v>2644</v>
      </c>
      <c r="J1782" s="44"/>
      <c r="K1782" s="44">
        <v>5534</v>
      </c>
      <c r="L1782" s="25">
        <v>1829</v>
      </c>
      <c r="M1782" s="25">
        <v>1684</v>
      </c>
      <c r="N1782" s="25"/>
      <c r="O1782" s="26">
        <v>3513</v>
      </c>
      <c r="P1782" s="27">
        <f>Table1[[#This Row],[Female Voters]]/Table1[[#This Row],[Female Population]]</f>
        <v>0.67444574095682619</v>
      </c>
      <c r="Q1782" s="27">
        <f>Table1[[#This Row],[Male Voters]]/Table1[[#This Row],[Male Population]]</f>
        <v>0.63253588516746406</v>
      </c>
      <c r="R1782" s="27">
        <f>Table1[[#This Row],[Total Voters]]/Table1[[#This Row],[Total Population]]</f>
        <v>0.65375073833431774</v>
      </c>
      <c r="S1782" s="27">
        <f>Table1[[#This Row],[Female Ballots]]/Table1[[#This Row],[Female Population]]</f>
        <v>0.42683780630105017</v>
      </c>
      <c r="T1782" s="27">
        <f>Table1[[#This Row],[Male Ballots]]/Table1[[#This Row],[Male Population]]</f>
        <v>0.40287081339712921</v>
      </c>
      <c r="U1782" s="27">
        <f>Table1[[#This Row],[Total Ballots]]/Table1[[#This Row],[Total Population]]</f>
        <v>0.41500295333727111</v>
      </c>
      <c r="V1782" s="27">
        <f>Table1[[#This Row],[Female Ballots]]/Table1[[#This Row],[Female Voters]]</f>
        <v>0.63287197231833914</v>
      </c>
      <c r="W1782" s="27">
        <f>Table1[[#This Row],[Male Ballots]]/Table1[[#This Row],[Male Voters]]</f>
        <v>0.63691376701966718</v>
      </c>
      <c r="X1782" s="27">
        <f>Table1[[#This Row],[Total Ballots]]/Table1[[#This Row],[Total Voters]]</f>
        <v>0.6348030357788218</v>
      </c>
    </row>
    <row r="1783" spans="1:24" s="12" customFormat="1" hidden="1" x14ac:dyDescent="0.25">
      <c r="A1783" s="22" t="s">
        <v>31</v>
      </c>
      <c r="B1783" s="23">
        <v>2010</v>
      </c>
      <c r="C1783" s="23"/>
      <c r="D1783" s="24" t="s">
        <v>69</v>
      </c>
      <c r="E1783" s="25">
        <v>5792</v>
      </c>
      <c r="F1783" s="25">
        <v>5189</v>
      </c>
      <c r="G1783" s="25">
        <v>10981</v>
      </c>
      <c r="H1783" s="44">
        <v>4618</v>
      </c>
      <c r="I1783" s="44">
        <v>4007</v>
      </c>
      <c r="J1783" s="44"/>
      <c r="K1783" s="44">
        <v>8625</v>
      </c>
      <c r="L1783" s="25">
        <v>3663</v>
      </c>
      <c r="M1783" s="25">
        <v>3125</v>
      </c>
      <c r="N1783" s="25"/>
      <c r="O1783" s="26">
        <v>6788</v>
      </c>
      <c r="P1783" s="27">
        <f>Table1[[#This Row],[Female Voters]]/Table1[[#This Row],[Female Population]]</f>
        <v>0.79730662983425415</v>
      </c>
      <c r="Q1783" s="27">
        <f>Table1[[#This Row],[Male Voters]]/Table1[[#This Row],[Male Population]]</f>
        <v>0.77221044517248028</v>
      </c>
      <c r="R1783" s="27">
        <f>Table1[[#This Row],[Total Voters]]/Table1[[#This Row],[Total Population]]</f>
        <v>0.78544759129405339</v>
      </c>
      <c r="S1783" s="27">
        <f>Table1[[#This Row],[Female Ballots]]/Table1[[#This Row],[Female Population]]</f>
        <v>0.63242403314917128</v>
      </c>
      <c r="T1783" s="27">
        <f>Table1[[#This Row],[Male Ballots]]/Table1[[#This Row],[Male Population]]</f>
        <v>0.60223549816920408</v>
      </c>
      <c r="U1783" s="27">
        <f>Table1[[#This Row],[Total Ballots]]/Table1[[#This Row],[Total Population]]</f>
        <v>0.61815863764684453</v>
      </c>
      <c r="V1783" s="27">
        <f>Table1[[#This Row],[Female Ballots]]/Table1[[#This Row],[Female Voters]]</f>
        <v>0.79320051970550021</v>
      </c>
      <c r="W1783" s="27">
        <f>Table1[[#This Row],[Male Ballots]]/Table1[[#This Row],[Male Voters]]</f>
        <v>0.77988520089842772</v>
      </c>
      <c r="X1783" s="27">
        <f>Table1[[#This Row],[Total Ballots]]/Table1[[#This Row],[Total Voters]]</f>
        <v>0.78701449275362323</v>
      </c>
    </row>
    <row r="1784" spans="1:24" s="12" customFormat="1" hidden="1" x14ac:dyDescent="0.25">
      <c r="A1784" s="22" t="s">
        <v>31</v>
      </c>
      <c r="B1784" s="23">
        <v>2010</v>
      </c>
      <c r="C1784" s="23"/>
      <c r="D1784" s="24" t="s">
        <v>70</v>
      </c>
      <c r="E1784" s="25">
        <v>6530</v>
      </c>
      <c r="F1784" s="25">
        <v>5777</v>
      </c>
      <c r="G1784" s="25">
        <v>12307</v>
      </c>
      <c r="H1784" s="44">
        <v>5832</v>
      </c>
      <c r="I1784" s="44">
        <v>5087</v>
      </c>
      <c r="J1784" s="44"/>
      <c r="K1784" s="44">
        <v>10919</v>
      </c>
      <c r="L1784" s="25">
        <v>5232</v>
      </c>
      <c r="M1784" s="25">
        <v>4580</v>
      </c>
      <c r="N1784" s="25"/>
      <c r="O1784" s="26">
        <v>9812</v>
      </c>
      <c r="P1784" s="27">
        <f>Table1[[#This Row],[Female Voters]]/Table1[[#This Row],[Female Population]]</f>
        <v>0.89310872894333848</v>
      </c>
      <c r="Q1784" s="27">
        <f>Table1[[#This Row],[Male Voters]]/Table1[[#This Row],[Male Population]]</f>
        <v>0.88056084472909812</v>
      </c>
      <c r="R1784" s="27">
        <f>Table1[[#This Row],[Total Voters]]/Table1[[#This Row],[Total Population]]</f>
        <v>0.88721865604940275</v>
      </c>
      <c r="S1784" s="27">
        <f>Table1[[#This Row],[Female Ballots]]/Table1[[#This Row],[Female Population]]</f>
        <v>0.80122511485451764</v>
      </c>
      <c r="T1784" s="27">
        <f>Table1[[#This Row],[Male Ballots]]/Table1[[#This Row],[Male Population]]</f>
        <v>0.7927990306387398</v>
      </c>
      <c r="U1784" s="27">
        <f>Table1[[#This Row],[Total Ballots]]/Table1[[#This Row],[Total Population]]</f>
        <v>0.79726984642886167</v>
      </c>
      <c r="V1784" s="27">
        <f>Table1[[#This Row],[Female Ballots]]/Table1[[#This Row],[Female Voters]]</f>
        <v>0.89711934156378603</v>
      </c>
      <c r="W1784" s="27">
        <f>Table1[[#This Row],[Male Ballots]]/Table1[[#This Row],[Male Voters]]</f>
        <v>0.90033418517790442</v>
      </c>
      <c r="X1784" s="27">
        <f>Table1[[#This Row],[Total Ballots]]/Table1[[#This Row],[Total Voters]]</f>
        <v>0.89861708947705832</v>
      </c>
    </row>
    <row r="1785" spans="1:24" s="12" customFormat="1" hidden="1" x14ac:dyDescent="0.25">
      <c r="A1785" s="22" t="s">
        <v>31</v>
      </c>
      <c r="B1785" s="23">
        <v>2010</v>
      </c>
      <c r="C1785" s="23"/>
      <c r="D1785" s="24" t="s">
        <v>71</v>
      </c>
      <c r="E1785" s="25">
        <v>7682</v>
      </c>
      <c r="F1785" s="25">
        <v>6757</v>
      </c>
      <c r="G1785" s="25">
        <v>14439</v>
      </c>
      <c r="H1785" s="44">
        <v>7031</v>
      </c>
      <c r="I1785" s="44">
        <v>6577</v>
      </c>
      <c r="J1785" s="44"/>
      <c r="K1785" s="44">
        <v>13608</v>
      </c>
      <c r="L1785" s="25">
        <v>6440</v>
      </c>
      <c r="M1785" s="25">
        <v>6139</v>
      </c>
      <c r="N1785" s="25"/>
      <c r="O1785" s="26">
        <v>12579</v>
      </c>
      <c r="P1785" s="27">
        <f>Table1[[#This Row],[Female Voters]]/Table1[[#This Row],[Female Population]]</f>
        <v>0.91525644363447023</v>
      </c>
      <c r="Q1785" s="27">
        <f>Table1[[#This Row],[Male Voters]]/Table1[[#This Row],[Male Population]]</f>
        <v>0.97336095900547581</v>
      </c>
      <c r="R1785" s="27">
        <f>Table1[[#This Row],[Total Voters]]/Table1[[#This Row],[Total Population]]</f>
        <v>0.9424475379181384</v>
      </c>
      <c r="S1785" s="27">
        <f>Table1[[#This Row],[Female Ballots]]/Table1[[#This Row],[Female Population]]</f>
        <v>0.83832335329341312</v>
      </c>
      <c r="T1785" s="27">
        <f>Table1[[#This Row],[Male Ballots]]/Table1[[#This Row],[Male Population]]</f>
        <v>0.90853929258546695</v>
      </c>
      <c r="U1785" s="27">
        <f>Table1[[#This Row],[Total Ballots]]/Table1[[#This Row],[Total Population]]</f>
        <v>0.87118221483482239</v>
      </c>
      <c r="V1785" s="27">
        <f>Table1[[#This Row],[Female Ballots]]/Table1[[#This Row],[Female Voters]]</f>
        <v>0.91594367799743992</v>
      </c>
      <c r="W1785" s="27">
        <f>Table1[[#This Row],[Male Ballots]]/Table1[[#This Row],[Male Voters]]</f>
        <v>0.93340428766915007</v>
      </c>
      <c r="X1785" s="27">
        <f>Table1[[#This Row],[Total Ballots]]/Table1[[#This Row],[Total Voters]]</f>
        <v>0.92438271604938271</v>
      </c>
    </row>
    <row r="1786" spans="1:24" s="12" customFormat="1" hidden="1" x14ac:dyDescent="0.25">
      <c r="A1786" s="22" t="s">
        <v>31</v>
      </c>
      <c r="B1786" s="23">
        <v>2010</v>
      </c>
      <c r="C1786" s="23"/>
      <c r="D1786" s="24" t="s">
        <v>453</v>
      </c>
      <c r="E1786" s="25">
        <v>39649</v>
      </c>
      <c r="F1786" s="25">
        <v>38857</v>
      </c>
      <c r="G1786" s="25">
        <v>78506</v>
      </c>
      <c r="H1786" s="44">
        <v>24763</v>
      </c>
      <c r="I1786" s="44">
        <v>22169</v>
      </c>
      <c r="J1786" s="44"/>
      <c r="K1786" s="44">
        <v>46932</v>
      </c>
      <c r="L1786" s="25">
        <v>19064</v>
      </c>
      <c r="M1786" s="25">
        <v>17166</v>
      </c>
      <c r="N1786" s="25"/>
      <c r="O1786" s="26">
        <v>36230</v>
      </c>
      <c r="P1786" s="27">
        <f>Table1[[#This Row],[Female Voters]]/Table1[[#This Row],[Female Population]]</f>
        <v>0.62455547428686731</v>
      </c>
      <c r="Q1786" s="27">
        <f>Table1[[#This Row],[Male Voters]]/Table1[[#This Row],[Male Population]]</f>
        <v>0.57052783282291475</v>
      </c>
      <c r="R1786" s="27">
        <f>Table1[[#This Row],[Total Voters]]/Table1[[#This Row],[Total Population]]</f>
        <v>0.59781417980791274</v>
      </c>
      <c r="S1786" s="27">
        <f>Table1[[#This Row],[Female Ballots]]/Table1[[#This Row],[Female Population]]</f>
        <v>0.48081918837801713</v>
      </c>
      <c r="T1786" s="27">
        <f>Table1[[#This Row],[Male Ballots]]/Table1[[#This Row],[Male Population]]</f>
        <v>0.44177368299148156</v>
      </c>
      <c r="U1786" s="27">
        <f>Table1[[#This Row],[Total Ballots]]/Table1[[#This Row],[Total Population]]</f>
        <v>0.46149338904032811</v>
      </c>
      <c r="V1786" s="27">
        <f>Table1[[#This Row],[Female Ballots]]/Table1[[#This Row],[Female Voters]]</f>
        <v>0.76985825626943427</v>
      </c>
      <c r="W1786" s="27">
        <f>Table1[[#This Row],[Male Ballots]]/Table1[[#This Row],[Male Voters]]</f>
        <v>0.77432450719473134</v>
      </c>
      <c r="X1786" s="27">
        <f>Table1[[#This Row],[Total Ballots]]/Table1[[#This Row],[Total Voters]]</f>
        <v>0.77196795363504644</v>
      </c>
    </row>
    <row r="1787" spans="1:24" s="12" customFormat="1" hidden="1" x14ac:dyDescent="0.25">
      <c r="A1787" s="22" t="s">
        <v>25</v>
      </c>
      <c r="B1787" s="23">
        <v>2010</v>
      </c>
      <c r="C1787" s="23"/>
      <c r="D1787" s="24" t="s">
        <v>66</v>
      </c>
      <c r="E1787" s="25">
        <v>714</v>
      </c>
      <c r="F1787" s="25">
        <v>861</v>
      </c>
      <c r="G1787" s="25">
        <v>1575</v>
      </c>
      <c r="H1787" s="44">
        <v>525</v>
      </c>
      <c r="I1787" s="44">
        <v>532</v>
      </c>
      <c r="J1787" s="44"/>
      <c r="K1787" s="44">
        <v>1057</v>
      </c>
      <c r="L1787" s="25">
        <v>236</v>
      </c>
      <c r="M1787" s="25">
        <v>222</v>
      </c>
      <c r="N1787" s="25"/>
      <c r="O1787" s="26">
        <v>458</v>
      </c>
      <c r="P1787" s="27">
        <f>Table1[[#This Row],[Female Voters]]/Table1[[#This Row],[Female Population]]</f>
        <v>0.73529411764705888</v>
      </c>
      <c r="Q1787" s="27">
        <f>Table1[[#This Row],[Male Voters]]/Table1[[#This Row],[Male Population]]</f>
        <v>0.61788617886178865</v>
      </c>
      <c r="R1787" s="27">
        <f>Table1[[#This Row],[Total Voters]]/Table1[[#This Row],[Total Population]]</f>
        <v>0.6711111111111111</v>
      </c>
      <c r="S1787" s="27">
        <f>Table1[[#This Row],[Female Ballots]]/Table1[[#This Row],[Female Population]]</f>
        <v>0.33053221288515405</v>
      </c>
      <c r="T1787" s="27">
        <f>Table1[[#This Row],[Male Ballots]]/Table1[[#This Row],[Male Population]]</f>
        <v>0.25783972125435539</v>
      </c>
      <c r="U1787" s="27">
        <f>Table1[[#This Row],[Total Ballots]]/Table1[[#This Row],[Total Population]]</f>
        <v>0.29079365079365077</v>
      </c>
      <c r="V1787" s="27">
        <f>Table1[[#This Row],[Female Ballots]]/Table1[[#This Row],[Female Voters]]</f>
        <v>0.44952380952380955</v>
      </c>
      <c r="W1787" s="27">
        <f>Table1[[#This Row],[Male Ballots]]/Table1[[#This Row],[Male Voters]]</f>
        <v>0.41729323308270677</v>
      </c>
      <c r="X1787" s="27">
        <f>Table1[[#This Row],[Total Ballots]]/Table1[[#This Row],[Total Voters]]</f>
        <v>0.43330179754020814</v>
      </c>
    </row>
    <row r="1788" spans="1:24" s="12" customFormat="1" hidden="1" x14ac:dyDescent="0.25">
      <c r="A1788" s="22" t="s">
        <v>25</v>
      </c>
      <c r="B1788" s="23">
        <v>2010</v>
      </c>
      <c r="C1788" s="23"/>
      <c r="D1788" s="24" t="s">
        <v>67</v>
      </c>
      <c r="E1788" s="25">
        <v>1102</v>
      </c>
      <c r="F1788" s="25">
        <v>1216</v>
      </c>
      <c r="G1788" s="25">
        <v>2318</v>
      </c>
      <c r="H1788" s="44">
        <v>903</v>
      </c>
      <c r="I1788" s="44">
        <v>804</v>
      </c>
      <c r="J1788" s="44"/>
      <c r="K1788" s="44">
        <v>1707</v>
      </c>
      <c r="L1788" s="25">
        <v>466</v>
      </c>
      <c r="M1788" s="25">
        <v>398</v>
      </c>
      <c r="N1788" s="25"/>
      <c r="O1788" s="26">
        <v>864</v>
      </c>
      <c r="P1788" s="27">
        <f>Table1[[#This Row],[Female Voters]]/Table1[[#This Row],[Female Population]]</f>
        <v>0.81941923774954628</v>
      </c>
      <c r="Q1788" s="27">
        <f>Table1[[#This Row],[Male Voters]]/Table1[[#This Row],[Male Population]]</f>
        <v>0.66118421052631582</v>
      </c>
      <c r="R1788" s="27">
        <f>Table1[[#This Row],[Total Voters]]/Table1[[#This Row],[Total Population]]</f>
        <v>0.73641069887834343</v>
      </c>
      <c r="S1788" s="27">
        <f>Table1[[#This Row],[Female Ballots]]/Table1[[#This Row],[Female Population]]</f>
        <v>0.42286751361161523</v>
      </c>
      <c r="T1788" s="27">
        <f>Table1[[#This Row],[Male Ballots]]/Table1[[#This Row],[Male Population]]</f>
        <v>0.32730263157894735</v>
      </c>
      <c r="U1788" s="27">
        <f>Table1[[#This Row],[Total Ballots]]/Table1[[#This Row],[Total Population]]</f>
        <v>0.3727351164797239</v>
      </c>
      <c r="V1788" s="27">
        <f>Table1[[#This Row],[Female Ballots]]/Table1[[#This Row],[Female Voters]]</f>
        <v>0.5160575858250277</v>
      </c>
      <c r="W1788" s="27">
        <f>Table1[[#This Row],[Male Ballots]]/Table1[[#This Row],[Male Voters]]</f>
        <v>0.49502487562189057</v>
      </c>
      <c r="X1788" s="27">
        <f>Table1[[#This Row],[Total Ballots]]/Table1[[#This Row],[Total Voters]]</f>
        <v>0.5061511423550088</v>
      </c>
    </row>
    <row r="1789" spans="1:24" s="12" customFormat="1" hidden="1" x14ac:dyDescent="0.25">
      <c r="A1789" s="22" t="s">
        <v>25</v>
      </c>
      <c r="B1789" s="23">
        <v>2010</v>
      </c>
      <c r="C1789" s="23"/>
      <c r="D1789" s="24" t="s">
        <v>68</v>
      </c>
      <c r="E1789" s="25">
        <v>1319</v>
      </c>
      <c r="F1789" s="25">
        <v>1412</v>
      </c>
      <c r="G1789" s="25">
        <v>2731</v>
      </c>
      <c r="H1789" s="44">
        <v>1047</v>
      </c>
      <c r="I1789" s="44">
        <v>907</v>
      </c>
      <c r="J1789" s="44"/>
      <c r="K1789" s="44">
        <v>1954</v>
      </c>
      <c r="L1789" s="25">
        <v>695</v>
      </c>
      <c r="M1789" s="25">
        <v>597</v>
      </c>
      <c r="N1789" s="25"/>
      <c r="O1789" s="26">
        <v>1292</v>
      </c>
      <c r="P1789" s="27">
        <f>Table1[[#This Row],[Female Voters]]/Table1[[#This Row],[Female Population]]</f>
        <v>0.79378316906747537</v>
      </c>
      <c r="Q1789" s="27">
        <f>Table1[[#This Row],[Male Voters]]/Table1[[#This Row],[Male Population]]</f>
        <v>0.6423512747875354</v>
      </c>
      <c r="R1789" s="27">
        <f>Table1[[#This Row],[Total Voters]]/Table1[[#This Row],[Total Population]]</f>
        <v>0.71548883192969603</v>
      </c>
      <c r="S1789" s="27">
        <f>Table1[[#This Row],[Female Ballots]]/Table1[[#This Row],[Female Population]]</f>
        <v>0.52691432903714941</v>
      </c>
      <c r="T1789" s="27">
        <f>Table1[[#This Row],[Male Ballots]]/Table1[[#This Row],[Male Population]]</f>
        <v>0.42280453257790368</v>
      </c>
      <c r="U1789" s="27">
        <f>Table1[[#This Row],[Total Ballots]]/Table1[[#This Row],[Total Population]]</f>
        <v>0.47308678139875504</v>
      </c>
      <c r="V1789" s="27">
        <f>Table1[[#This Row],[Female Ballots]]/Table1[[#This Row],[Female Voters]]</f>
        <v>0.66380133715377265</v>
      </c>
      <c r="W1789" s="27">
        <f>Table1[[#This Row],[Male Ballots]]/Table1[[#This Row],[Male Voters]]</f>
        <v>0.65821389195148838</v>
      </c>
      <c r="X1789" s="27">
        <f>Table1[[#This Row],[Total Ballots]]/Table1[[#This Row],[Total Voters]]</f>
        <v>0.66120777891504601</v>
      </c>
    </row>
    <row r="1790" spans="1:24" s="12" customFormat="1" hidden="1" x14ac:dyDescent="0.25">
      <c r="A1790" s="22" t="s">
        <v>25</v>
      </c>
      <c r="B1790" s="23">
        <v>2010</v>
      </c>
      <c r="C1790" s="23"/>
      <c r="D1790" s="24" t="s">
        <v>69</v>
      </c>
      <c r="E1790" s="25">
        <v>2386</v>
      </c>
      <c r="F1790" s="25">
        <v>2117</v>
      </c>
      <c r="G1790" s="25">
        <v>4503</v>
      </c>
      <c r="H1790" s="44">
        <v>1959</v>
      </c>
      <c r="I1790" s="44">
        <v>1543</v>
      </c>
      <c r="J1790" s="44"/>
      <c r="K1790" s="44">
        <v>3502</v>
      </c>
      <c r="L1790" s="25">
        <v>1547</v>
      </c>
      <c r="M1790" s="25">
        <v>1213</v>
      </c>
      <c r="N1790" s="25"/>
      <c r="O1790" s="26">
        <v>2760</v>
      </c>
      <c r="P1790" s="27">
        <f>Table1[[#This Row],[Female Voters]]/Table1[[#This Row],[Female Population]]</f>
        <v>0.82103939647946356</v>
      </c>
      <c r="Q1790" s="27">
        <f>Table1[[#This Row],[Male Voters]]/Table1[[#This Row],[Male Population]]</f>
        <v>0.72886159659896077</v>
      </c>
      <c r="R1790" s="27">
        <f>Table1[[#This Row],[Total Voters]]/Table1[[#This Row],[Total Population]]</f>
        <v>0.77770375305351991</v>
      </c>
      <c r="S1790" s="27">
        <f>Table1[[#This Row],[Female Ballots]]/Table1[[#This Row],[Female Population]]</f>
        <v>0.64836546521374683</v>
      </c>
      <c r="T1790" s="27">
        <f>Table1[[#This Row],[Male Ballots]]/Table1[[#This Row],[Male Population]]</f>
        <v>0.57298063297118562</v>
      </c>
      <c r="U1790" s="27">
        <f>Table1[[#This Row],[Total Ballots]]/Table1[[#This Row],[Total Population]]</f>
        <v>0.61292471685542971</v>
      </c>
      <c r="V1790" s="27">
        <f>Table1[[#This Row],[Female Ballots]]/Table1[[#This Row],[Female Voters]]</f>
        <v>0.78968861664114343</v>
      </c>
      <c r="W1790" s="27">
        <f>Table1[[#This Row],[Male Ballots]]/Table1[[#This Row],[Male Voters]]</f>
        <v>0.78613091380427735</v>
      </c>
      <c r="X1790" s="27">
        <f>Table1[[#This Row],[Total Ballots]]/Table1[[#This Row],[Total Voters]]</f>
        <v>0.78812107367218731</v>
      </c>
    </row>
    <row r="1791" spans="1:24" s="12" customFormat="1" hidden="1" x14ac:dyDescent="0.25">
      <c r="A1791" s="22" t="s">
        <v>25</v>
      </c>
      <c r="B1791" s="23">
        <v>2010</v>
      </c>
      <c r="C1791" s="23"/>
      <c r="D1791" s="24" t="s">
        <v>70</v>
      </c>
      <c r="E1791" s="25">
        <v>3403</v>
      </c>
      <c r="F1791" s="25">
        <v>3054</v>
      </c>
      <c r="G1791" s="25">
        <v>6457</v>
      </c>
      <c r="H1791" s="44">
        <v>3174</v>
      </c>
      <c r="I1791" s="44">
        <v>2736</v>
      </c>
      <c r="J1791" s="44"/>
      <c r="K1791" s="44">
        <v>5910</v>
      </c>
      <c r="L1791" s="25">
        <v>2877</v>
      </c>
      <c r="M1791" s="25">
        <v>2397</v>
      </c>
      <c r="N1791" s="25"/>
      <c r="O1791" s="26">
        <v>5274</v>
      </c>
      <c r="P1791" s="27">
        <f>Table1[[#This Row],[Female Voters]]/Table1[[#This Row],[Female Population]]</f>
        <v>0.93270643549808996</v>
      </c>
      <c r="Q1791" s="27">
        <f>Table1[[#This Row],[Male Voters]]/Table1[[#This Row],[Male Population]]</f>
        <v>0.89587426326129671</v>
      </c>
      <c r="R1791" s="27">
        <f>Table1[[#This Row],[Total Voters]]/Table1[[#This Row],[Total Population]]</f>
        <v>0.91528573641009758</v>
      </c>
      <c r="S1791" s="27">
        <f>Table1[[#This Row],[Female Ballots]]/Table1[[#This Row],[Female Population]]</f>
        <v>0.84543050249779605</v>
      </c>
      <c r="T1791" s="27">
        <f>Table1[[#This Row],[Male Ballots]]/Table1[[#This Row],[Male Population]]</f>
        <v>0.78487229862475438</v>
      </c>
      <c r="U1791" s="27">
        <f>Table1[[#This Row],[Total Ballots]]/Table1[[#This Row],[Total Population]]</f>
        <v>0.8167879820350008</v>
      </c>
      <c r="V1791" s="27">
        <f>Table1[[#This Row],[Female Ballots]]/Table1[[#This Row],[Female Voters]]</f>
        <v>0.90642722117202268</v>
      </c>
      <c r="W1791" s="27">
        <f>Table1[[#This Row],[Male Ballots]]/Table1[[#This Row],[Male Voters]]</f>
        <v>0.87609649122807021</v>
      </c>
      <c r="X1791" s="27">
        <f>Table1[[#This Row],[Total Ballots]]/Table1[[#This Row],[Total Voters]]</f>
        <v>0.89238578680203051</v>
      </c>
    </row>
    <row r="1792" spans="1:24" s="12" customFormat="1" hidden="1" x14ac:dyDescent="0.25">
      <c r="A1792" s="22" t="s">
        <v>25</v>
      </c>
      <c r="B1792" s="23">
        <v>2010</v>
      </c>
      <c r="C1792" s="23"/>
      <c r="D1792" s="24" t="s">
        <v>71</v>
      </c>
      <c r="E1792" s="25">
        <v>3962</v>
      </c>
      <c r="F1792" s="25">
        <v>3880</v>
      </c>
      <c r="G1792" s="25">
        <v>7842</v>
      </c>
      <c r="H1792" s="44">
        <v>3800</v>
      </c>
      <c r="I1792" s="44">
        <v>3819</v>
      </c>
      <c r="J1792" s="44"/>
      <c r="K1792" s="44">
        <v>7619</v>
      </c>
      <c r="L1792" s="25">
        <v>3525</v>
      </c>
      <c r="M1792" s="25">
        <v>3554</v>
      </c>
      <c r="N1792" s="25"/>
      <c r="O1792" s="26">
        <v>7079</v>
      </c>
      <c r="P1792" s="27">
        <f>Table1[[#This Row],[Female Voters]]/Table1[[#This Row],[Female Population]]</f>
        <v>0.95911155981827356</v>
      </c>
      <c r="Q1792" s="27">
        <f>Table1[[#This Row],[Male Voters]]/Table1[[#This Row],[Male Population]]</f>
        <v>0.98427835051546386</v>
      </c>
      <c r="R1792" s="27">
        <f>Table1[[#This Row],[Total Voters]]/Table1[[#This Row],[Total Population]]</f>
        <v>0.97156337668962001</v>
      </c>
      <c r="S1792" s="27">
        <f>Table1[[#This Row],[Female Ballots]]/Table1[[#This Row],[Female Population]]</f>
        <v>0.88970217062089851</v>
      </c>
      <c r="T1792" s="27">
        <f>Table1[[#This Row],[Male Ballots]]/Table1[[#This Row],[Male Population]]</f>
        <v>0.91597938144329893</v>
      </c>
      <c r="U1792" s="27">
        <f>Table1[[#This Row],[Total Ballots]]/Table1[[#This Row],[Total Population]]</f>
        <v>0.9027033919918388</v>
      </c>
      <c r="V1792" s="27">
        <f>Table1[[#This Row],[Female Ballots]]/Table1[[#This Row],[Female Voters]]</f>
        <v>0.92763157894736847</v>
      </c>
      <c r="W1792" s="27">
        <f>Table1[[#This Row],[Male Ballots]]/Table1[[#This Row],[Male Voters]]</f>
        <v>0.93061010735794714</v>
      </c>
      <c r="X1792" s="27">
        <f>Table1[[#This Row],[Total Ballots]]/Table1[[#This Row],[Total Voters]]</f>
        <v>0.9291245570284814</v>
      </c>
    </row>
    <row r="1793" spans="1:24" s="12" customFormat="1" hidden="1" x14ac:dyDescent="0.25">
      <c r="A1793" s="22" t="s">
        <v>25</v>
      </c>
      <c r="B1793" s="23">
        <v>2010</v>
      </c>
      <c r="C1793" s="23"/>
      <c r="D1793" s="24" t="s">
        <v>453</v>
      </c>
      <c r="E1793" s="25">
        <v>15074</v>
      </c>
      <c r="F1793" s="25">
        <v>14798</v>
      </c>
      <c r="G1793" s="25">
        <v>29872</v>
      </c>
      <c r="H1793" s="44">
        <v>11408</v>
      </c>
      <c r="I1793" s="44">
        <v>10341</v>
      </c>
      <c r="J1793" s="44"/>
      <c r="K1793" s="44">
        <v>21749</v>
      </c>
      <c r="L1793" s="25">
        <v>9346</v>
      </c>
      <c r="M1793" s="25">
        <v>8381</v>
      </c>
      <c r="N1793" s="25"/>
      <c r="O1793" s="26">
        <v>17727</v>
      </c>
      <c r="P1793" s="27">
        <f>Table1[[#This Row],[Female Voters]]/Table1[[#This Row],[Female Population]]</f>
        <v>0.75679978771394452</v>
      </c>
      <c r="Q1793" s="27">
        <f>Table1[[#This Row],[Male Voters]]/Table1[[#This Row],[Male Population]]</f>
        <v>0.69881065008784971</v>
      </c>
      <c r="R1793" s="27">
        <f>Table1[[#This Row],[Total Voters]]/Table1[[#This Row],[Total Population]]</f>
        <v>0.72807311194429569</v>
      </c>
      <c r="S1793" s="27">
        <f>Table1[[#This Row],[Female Ballots]]/Table1[[#This Row],[Female Population]]</f>
        <v>0.62000796072707975</v>
      </c>
      <c r="T1793" s="27">
        <f>Table1[[#This Row],[Male Ballots]]/Table1[[#This Row],[Male Population]]</f>
        <v>0.56636031896202188</v>
      </c>
      <c r="U1793" s="27">
        <f>Table1[[#This Row],[Total Ballots]]/Table1[[#This Row],[Total Population]]</f>
        <v>0.5934319764327799</v>
      </c>
      <c r="V1793" s="27">
        <f>Table1[[#This Row],[Female Ballots]]/Table1[[#This Row],[Female Voters]]</f>
        <v>0.81924964936886391</v>
      </c>
      <c r="W1793" s="27">
        <f>Table1[[#This Row],[Male Ballots]]/Table1[[#This Row],[Male Voters]]</f>
        <v>0.8104632047190794</v>
      </c>
      <c r="X1793" s="27">
        <f>Table1[[#This Row],[Total Ballots]]/Table1[[#This Row],[Total Voters]]</f>
        <v>0.81507195733137161</v>
      </c>
    </row>
    <row r="1794" spans="1:24" s="12" customFormat="1" hidden="1" x14ac:dyDescent="0.25">
      <c r="A1794" s="22" t="s">
        <v>48</v>
      </c>
      <c r="B1794" s="23">
        <v>2010</v>
      </c>
      <c r="C1794" s="23" t="s">
        <v>77</v>
      </c>
      <c r="D1794" s="24" t="s">
        <v>66</v>
      </c>
      <c r="E1794" s="25">
        <v>87998</v>
      </c>
      <c r="F1794" s="25">
        <v>90214</v>
      </c>
      <c r="G1794" s="25">
        <v>178212</v>
      </c>
      <c r="H1794" s="44">
        <v>48208</v>
      </c>
      <c r="I1794" s="44">
        <v>43965</v>
      </c>
      <c r="J1794" s="44">
        <v>23</v>
      </c>
      <c r="K1794" s="44">
        <v>92196</v>
      </c>
      <c r="L1794" s="25">
        <v>21696</v>
      </c>
      <c r="M1794" s="25">
        <v>19572</v>
      </c>
      <c r="N1794" s="25">
        <v>8</v>
      </c>
      <c r="O1794" s="26">
        <v>41276</v>
      </c>
      <c r="P1794" s="27">
        <f>Table1[[#This Row],[Female Voters]]/Table1[[#This Row],[Female Population]]</f>
        <v>0.54783063251437536</v>
      </c>
      <c r="Q1794" s="27">
        <f>Table1[[#This Row],[Male Voters]]/Table1[[#This Row],[Male Population]]</f>
        <v>0.48734121089853016</v>
      </c>
      <c r="R1794" s="27">
        <f>Table1[[#This Row],[Total Voters]]/Table1[[#This Row],[Total Population]]</f>
        <v>0.51733889973739144</v>
      </c>
      <c r="S1794" s="27">
        <f>Table1[[#This Row],[Female Ballots]]/Table1[[#This Row],[Female Population]]</f>
        <v>0.24655105797859042</v>
      </c>
      <c r="T1794" s="27">
        <f>Table1[[#This Row],[Male Ballots]]/Table1[[#This Row],[Male Population]]</f>
        <v>0.21695080586161794</v>
      </c>
      <c r="U1794" s="27">
        <f>Table1[[#This Row],[Total Ballots]]/Table1[[#This Row],[Total Population]]</f>
        <v>0.23161178820730366</v>
      </c>
      <c r="V1794" s="27">
        <f>Table1[[#This Row],[Female Ballots]]/Table1[[#This Row],[Female Voters]]</f>
        <v>0.45004978426817127</v>
      </c>
      <c r="W1794" s="27">
        <f>Table1[[#This Row],[Male Ballots]]/Table1[[#This Row],[Male Voters]]</f>
        <v>0.44517229614466053</v>
      </c>
      <c r="X1794" s="27">
        <f>Table1[[#This Row],[Total Ballots]]/Table1[[#This Row],[Total Voters]]</f>
        <v>0.44769838170853399</v>
      </c>
    </row>
    <row r="1795" spans="1:24" s="12" customFormat="1" hidden="1" x14ac:dyDescent="0.25">
      <c r="A1795" s="22" t="s">
        <v>48</v>
      </c>
      <c r="B1795" s="23">
        <v>2010</v>
      </c>
      <c r="C1795" s="23" t="s">
        <v>77</v>
      </c>
      <c r="D1795" s="24" t="s">
        <v>67</v>
      </c>
      <c r="E1795" s="25">
        <v>153460</v>
      </c>
      <c r="F1795" s="25">
        <v>159257</v>
      </c>
      <c r="G1795" s="25">
        <v>312717</v>
      </c>
      <c r="H1795" s="44">
        <v>99458</v>
      </c>
      <c r="I1795" s="44">
        <v>90664</v>
      </c>
      <c r="J1795" s="44">
        <v>16</v>
      </c>
      <c r="K1795" s="44">
        <v>190138</v>
      </c>
      <c r="L1795" s="25">
        <v>54321</v>
      </c>
      <c r="M1795" s="25">
        <v>48564</v>
      </c>
      <c r="N1795" s="25">
        <v>6</v>
      </c>
      <c r="O1795" s="26">
        <v>102891</v>
      </c>
      <c r="P1795" s="27">
        <f>Table1[[#This Row],[Female Voters]]/Table1[[#This Row],[Female Population]]</f>
        <v>0.64810374038837482</v>
      </c>
      <c r="Q1795" s="27">
        <f>Table1[[#This Row],[Male Voters]]/Table1[[#This Row],[Male Population]]</f>
        <v>0.56929365742165183</v>
      </c>
      <c r="R1795" s="27">
        <f>Table1[[#This Row],[Total Voters]]/Table1[[#This Row],[Total Population]]</f>
        <v>0.60801939133465721</v>
      </c>
      <c r="S1795" s="27">
        <f>Table1[[#This Row],[Female Ballots]]/Table1[[#This Row],[Female Population]]</f>
        <v>0.35397497719275384</v>
      </c>
      <c r="T1795" s="27">
        <f>Table1[[#This Row],[Male Ballots]]/Table1[[#This Row],[Male Population]]</f>
        <v>0.3049410700942502</v>
      </c>
      <c r="U1795" s="27">
        <f>Table1[[#This Row],[Total Ballots]]/Table1[[#This Row],[Total Population]]</f>
        <v>0.32902272661863602</v>
      </c>
      <c r="V1795" s="27">
        <f>Table1[[#This Row],[Female Ballots]]/Table1[[#This Row],[Female Voters]]</f>
        <v>0.54617024271551806</v>
      </c>
      <c r="W1795" s="27">
        <f>Table1[[#This Row],[Male Ballots]]/Table1[[#This Row],[Male Voters]]</f>
        <v>0.53564810729727341</v>
      </c>
      <c r="X1795" s="27">
        <f>Table1[[#This Row],[Total Ballots]]/Table1[[#This Row],[Total Voters]]</f>
        <v>0.54113854148039842</v>
      </c>
    </row>
    <row r="1796" spans="1:24" s="12" customFormat="1" hidden="1" x14ac:dyDescent="0.25">
      <c r="A1796" s="22" t="s">
        <v>48</v>
      </c>
      <c r="B1796" s="23">
        <v>2010</v>
      </c>
      <c r="C1796" s="23" t="s">
        <v>77</v>
      </c>
      <c r="D1796" s="24" t="s">
        <v>68</v>
      </c>
      <c r="E1796" s="25">
        <v>145227</v>
      </c>
      <c r="F1796" s="25">
        <v>151563</v>
      </c>
      <c r="G1796" s="25">
        <v>296790</v>
      </c>
      <c r="H1796" s="44">
        <v>102924</v>
      </c>
      <c r="I1796" s="44">
        <v>99215</v>
      </c>
      <c r="J1796" s="44">
        <v>11</v>
      </c>
      <c r="K1796" s="44">
        <v>202150</v>
      </c>
      <c r="L1796" s="25">
        <v>68623</v>
      </c>
      <c r="M1796" s="25">
        <v>65789</v>
      </c>
      <c r="N1796" s="25">
        <v>7</v>
      </c>
      <c r="O1796" s="26">
        <v>134419</v>
      </c>
      <c r="P1796" s="27">
        <f>Table1[[#This Row],[Female Voters]]/Table1[[#This Row],[Female Population]]</f>
        <v>0.70871119006796257</v>
      </c>
      <c r="Q1796" s="27">
        <f>Table1[[#This Row],[Male Voters]]/Table1[[#This Row],[Male Population]]</f>
        <v>0.65461227344404638</v>
      </c>
      <c r="R1796" s="27">
        <f>Table1[[#This Row],[Total Voters]]/Table1[[#This Row],[Total Population]]</f>
        <v>0.68112133158125276</v>
      </c>
      <c r="S1796" s="27">
        <f>Table1[[#This Row],[Female Ballots]]/Table1[[#This Row],[Female Population]]</f>
        <v>0.47252232711548126</v>
      </c>
      <c r="T1796" s="27">
        <f>Table1[[#This Row],[Male Ballots]]/Table1[[#This Row],[Male Population]]</f>
        <v>0.4340703205927568</v>
      </c>
      <c r="U1796" s="27">
        <f>Table1[[#This Row],[Total Ballots]]/Table1[[#This Row],[Total Population]]</f>
        <v>0.45290946460460257</v>
      </c>
      <c r="V1796" s="27">
        <f>Table1[[#This Row],[Female Ballots]]/Table1[[#This Row],[Female Voters]]</f>
        <v>0.66673467801484587</v>
      </c>
      <c r="W1796" s="27">
        <f>Table1[[#This Row],[Male Ballots]]/Table1[[#This Row],[Male Voters]]</f>
        <v>0.66309529809000656</v>
      </c>
      <c r="X1796" s="27">
        <f>Table1[[#This Row],[Total Ballots]]/Table1[[#This Row],[Total Voters]]</f>
        <v>0.66494682166707886</v>
      </c>
    </row>
    <row r="1797" spans="1:24" s="12" customFormat="1" hidden="1" x14ac:dyDescent="0.25">
      <c r="A1797" s="22" t="s">
        <v>48</v>
      </c>
      <c r="B1797" s="23">
        <v>2010</v>
      </c>
      <c r="C1797" s="23" t="s">
        <v>77</v>
      </c>
      <c r="D1797" s="24" t="s">
        <v>69</v>
      </c>
      <c r="E1797" s="25">
        <v>144574</v>
      </c>
      <c r="F1797" s="25">
        <v>146558</v>
      </c>
      <c r="G1797" s="25">
        <v>291132</v>
      </c>
      <c r="H1797" s="44">
        <v>113073</v>
      </c>
      <c r="I1797" s="44">
        <v>108475</v>
      </c>
      <c r="J1797" s="44">
        <v>7</v>
      </c>
      <c r="K1797" s="44">
        <v>221555</v>
      </c>
      <c r="L1797" s="25">
        <v>86740</v>
      </c>
      <c r="M1797" s="25">
        <v>82721</v>
      </c>
      <c r="N1797" s="25">
        <v>3</v>
      </c>
      <c r="O1797" s="26">
        <v>169464</v>
      </c>
      <c r="P1797" s="27">
        <f>Table1[[#This Row],[Female Voters]]/Table1[[#This Row],[Female Population]]</f>
        <v>0.78211158299555938</v>
      </c>
      <c r="Q1797" s="27">
        <f>Table1[[#This Row],[Male Voters]]/Table1[[#This Row],[Male Population]]</f>
        <v>0.74015065707774397</v>
      </c>
      <c r="R1797" s="27">
        <f>Table1[[#This Row],[Total Voters]]/Table1[[#This Row],[Total Population]]</f>
        <v>0.76101218691177885</v>
      </c>
      <c r="S1797" s="27">
        <f>Table1[[#This Row],[Female Ballots]]/Table1[[#This Row],[Female Population]]</f>
        <v>0.59996956575871185</v>
      </c>
      <c r="T1797" s="27">
        <f>Table1[[#This Row],[Male Ballots]]/Table1[[#This Row],[Male Population]]</f>
        <v>0.56442500579975163</v>
      </c>
      <c r="U1797" s="27">
        <f>Table1[[#This Row],[Total Ballots]]/Table1[[#This Row],[Total Population]]</f>
        <v>0.58208647623758292</v>
      </c>
      <c r="V1797" s="27">
        <f>Table1[[#This Row],[Female Ballots]]/Table1[[#This Row],[Female Voters]]</f>
        <v>0.76711504956974697</v>
      </c>
      <c r="W1797" s="27">
        <f>Table1[[#This Row],[Male Ballots]]/Table1[[#This Row],[Male Voters]]</f>
        <v>0.76258123991703153</v>
      </c>
      <c r="X1797" s="27">
        <f>Table1[[#This Row],[Total Ballots]]/Table1[[#This Row],[Total Voters]]</f>
        <v>0.76488456590914222</v>
      </c>
    </row>
    <row r="1798" spans="1:24" s="12" customFormat="1" hidden="1" x14ac:dyDescent="0.25">
      <c r="A1798" s="22" t="s">
        <v>48</v>
      </c>
      <c r="B1798" s="23">
        <v>2010</v>
      </c>
      <c r="C1798" s="23" t="s">
        <v>77</v>
      </c>
      <c r="D1798" s="24" t="s">
        <v>70</v>
      </c>
      <c r="E1798" s="25">
        <v>116789</v>
      </c>
      <c r="F1798" s="25">
        <v>111428</v>
      </c>
      <c r="G1798" s="25">
        <v>228217</v>
      </c>
      <c r="H1798" s="44">
        <v>99286</v>
      </c>
      <c r="I1798" s="44">
        <v>93086</v>
      </c>
      <c r="J1798" s="44">
        <v>4</v>
      </c>
      <c r="K1798" s="44">
        <v>192376</v>
      </c>
      <c r="L1798" s="25">
        <v>83472</v>
      </c>
      <c r="M1798" s="25">
        <v>78125</v>
      </c>
      <c r="N1798" s="25">
        <v>1</v>
      </c>
      <c r="O1798" s="26">
        <v>161598</v>
      </c>
      <c r="P1798" s="27">
        <f>Table1[[#This Row],[Female Voters]]/Table1[[#This Row],[Female Population]]</f>
        <v>0.85013143361104215</v>
      </c>
      <c r="Q1798" s="27">
        <f>Table1[[#This Row],[Male Voters]]/Table1[[#This Row],[Male Population]]</f>
        <v>0.83539146354596694</v>
      </c>
      <c r="R1798" s="27">
        <f>Table1[[#This Row],[Total Voters]]/Table1[[#This Row],[Total Population]]</f>
        <v>0.84295210260410047</v>
      </c>
      <c r="S1798" s="27">
        <f>Table1[[#This Row],[Female Ballots]]/Table1[[#This Row],[Female Population]]</f>
        <v>0.71472484566183458</v>
      </c>
      <c r="T1798" s="27">
        <f>Table1[[#This Row],[Male Ballots]]/Table1[[#This Row],[Male Population]]</f>
        <v>0.70112539038661736</v>
      </c>
      <c r="U1798" s="27">
        <f>Table1[[#This Row],[Total Ballots]]/Table1[[#This Row],[Total Population]]</f>
        <v>0.70808923086360787</v>
      </c>
      <c r="V1798" s="27">
        <f>Table1[[#This Row],[Female Ballots]]/Table1[[#This Row],[Female Voters]]</f>
        <v>0.84072276051004169</v>
      </c>
      <c r="W1798" s="27">
        <f>Table1[[#This Row],[Male Ballots]]/Table1[[#This Row],[Male Voters]]</f>
        <v>0.83927765722020498</v>
      </c>
      <c r="X1798" s="27">
        <f>Table1[[#This Row],[Total Ballots]]/Table1[[#This Row],[Total Voters]]</f>
        <v>0.84001122801181016</v>
      </c>
    </row>
    <row r="1799" spans="1:24" s="12" customFormat="1" hidden="1" x14ac:dyDescent="0.25">
      <c r="A1799" s="22" t="s">
        <v>48</v>
      </c>
      <c r="B1799" s="23">
        <v>2010</v>
      </c>
      <c r="C1799" s="23" t="s">
        <v>77</v>
      </c>
      <c r="D1799" s="24" t="s">
        <v>71</v>
      </c>
      <c r="E1799" s="25">
        <v>119488</v>
      </c>
      <c r="F1799" s="25">
        <v>91191</v>
      </c>
      <c r="G1799" s="25">
        <v>210679</v>
      </c>
      <c r="H1799" s="44">
        <v>97888</v>
      </c>
      <c r="I1799" s="44">
        <v>79624</v>
      </c>
      <c r="J1799" s="44">
        <v>3</v>
      </c>
      <c r="K1799" s="44">
        <v>177515</v>
      </c>
      <c r="L1799" s="25">
        <v>83229</v>
      </c>
      <c r="M1799" s="25">
        <v>69185</v>
      </c>
      <c r="N1799" s="25"/>
      <c r="O1799" s="26">
        <v>152414</v>
      </c>
      <c r="P1799" s="27">
        <f>Table1[[#This Row],[Female Voters]]/Table1[[#This Row],[Female Population]]</f>
        <v>0.81922870915907875</v>
      </c>
      <c r="Q1799" s="27">
        <f>Table1[[#This Row],[Male Voters]]/Table1[[#This Row],[Male Population]]</f>
        <v>0.87315634218289084</v>
      </c>
      <c r="R1799" s="27">
        <f>Table1[[#This Row],[Total Voters]]/Table1[[#This Row],[Total Population]]</f>
        <v>0.84258516510900472</v>
      </c>
      <c r="S1799" s="27">
        <f>Table1[[#This Row],[Female Ballots]]/Table1[[#This Row],[Female Population]]</f>
        <v>0.69654693358328867</v>
      </c>
      <c r="T1799" s="27">
        <f>Table1[[#This Row],[Male Ballots]]/Table1[[#This Row],[Male Population]]</f>
        <v>0.75868232610674302</v>
      </c>
      <c r="U1799" s="27">
        <f>Table1[[#This Row],[Total Ballots]]/Table1[[#This Row],[Total Population]]</f>
        <v>0.72344182381727651</v>
      </c>
      <c r="V1799" s="27">
        <f>Table1[[#This Row],[Female Ballots]]/Table1[[#This Row],[Female Voters]]</f>
        <v>0.85024722131415498</v>
      </c>
      <c r="W1799" s="27">
        <f>Table1[[#This Row],[Male Ballots]]/Table1[[#This Row],[Male Voters]]</f>
        <v>0.86889631266954692</v>
      </c>
      <c r="X1799" s="27">
        <f>Table1[[#This Row],[Total Ballots]]/Table1[[#This Row],[Total Voters]]</f>
        <v>0.85859786496915758</v>
      </c>
    </row>
    <row r="1800" spans="1:24" s="12" customFormat="1" hidden="1" x14ac:dyDescent="0.25">
      <c r="A1800" s="22" t="s">
        <v>48</v>
      </c>
      <c r="B1800" s="23">
        <v>2010</v>
      </c>
      <c r="C1800" s="23" t="s">
        <v>77</v>
      </c>
      <c r="D1800" s="24" t="s">
        <v>453</v>
      </c>
      <c r="E1800" s="25">
        <v>969159</v>
      </c>
      <c r="F1800" s="25">
        <v>962090</v>
      </c>
      <c r="G1800" s="25">
        <v>1931249</v>
      </c>
      <c r="H1800" s="44">
        <v>560837</v>
      </c>
      <c r="I1800" s="44">
        <v>515029</v>
      </c>
      <c r="J1800" s="44">
        <v>64</v>
      </c>
      <c r="K1800" s="44">
        <v>1075930</v>
      </c>
      <c r="L1800" s="25">
        <v>398081</v>
      </c>
      <c r="M1800" s="25">
        <v>363956</v>
      </c>
      <c r="N1800" s="25">
        <v>25</v>
      </c>
      <c r="O1800" s="26">
        <v>762062</v>
      </c>
      <c r="P1800" s="27">
        <f>Table1[[#This Row],[Female Voters]]/Table1[[#This Row],[Female Population]]</f>
        <v>0.5786841993934948</v>
      </c>
      <c r="Q1800" s="27">
        <f>Table1[[#This Row],[Male Voters]]/Table1[[#This Row],[Male Population]]</f>
        <v>0.53532309867060257</v>
      </c>
      <c r="R1800" s="27">
        <f>Table1[[#This Row],[Total Voters]]/Table1[[#This Row],[Total Population]]</f>
        <v>0.55711614607955784</v>
      </c>
      <c r="S1800" s="27">
        <f>Table1[[#This Row],[Female Ballots]]/Table1[[#This Row],[Female Population]]</f>
        <v>0.41074890704208494</v>
      </c>
      <c r="T1800" s="27">
        <f>Table1[[#This Row],[Male Ballots]]/Table1[[#This Row],[Male Population]]</f>
        <v>0.37829724869814674</v>
      </c>
      <c r="U1800" s="27">
        <f>Table1[[#This Row],[Total Ballots]]/Table1[[#This Row],[Total Population]]</f>
        <v>0.39459541467723735</v>
      </c>
      <c r="V1800" s="27">
        <f>Table1[[#This Row],[Female Ballots]]/Table1[[#This Row],[Female Voters]]</f>
        <v>0.70979803400988162</v>
      </c>
      <c r="W1800" s="27">
        <f>Table1[[#This Row],[Male Ballots]]/Table1[[#This Row],[Male Voters]]</f>
        <v>0.7066708864937703</v>
      </c>
      <c r="X1800" s="27">
        <f>Table1[[#This Row],[Total Ballots]]/Table1[[#This Row],[Total Voters]]</f>
        <v>0.70828213731376577</v>
      </c>
    </row>
    <row r="1801" spans="1:24" s="12" customFormat="1" hidden="1" x14ac:dyDescent="0.25">
      <c r="A1801" s="22" t="s">
        <v>40</v>
      </c>
      <c r="B1801" s="23">
        <v>2010</v>
      </c>
      <c r="C1801" s="23" t="s">
        <v>77</v>
      </c>
      <c r="D1801" s="24" t="s">
        <v>66</v>
      </c>
      <c r="E1801" s="25">
        <v>10715</v>
      </c>
      <c r="F1801" s="25">
        <v>14701</v>
      </c>
      <c r="G1801" s="25">
        <v>25416</v>
      </c>
      <c r="H1801" s="44">
        <v>6546</v>
      </c>
      <c r="I1801" s="44">
        <v>6165</v>
      </c>
      <c r="J1801" s="44"/>
      <c r="K1801" s="44">
        <v>12711</v>
      </c>
      <c r="L1801" s="25">
        <v>2825</v>
      </c>
      <c r="M1801" s="25">
        <v>2538</v>
      </c>
      <c r="N1801" s="25"/>
      <c r="O1801" s="26">
        <v>5363</v>
      </c>
      <c r="P1801" s="27">
        <f>Table1[[#This Row],[Female Voters]]/Table1[[#This Row],[Female Population]]</f>
        <v>0.61091927204853014</v>
      </c>
      <c r="Q1801" s="27">
        <f>Table1[[#This Row],[Male Voters]]/Table1[[#This Row],[Male Population]]</f>
        <v>0.41935922726345148</v>
      </c>
      <c r="R1801" s="27">
        <f>Table1[[#This Row],[Total Voters]]/Table1[[#This Row],[Total Population]]</f>
        <v>0.50011803588290837</v>
      </c>
      <c r="S1801" s="27">
        <f>Table1[[#This Row],[Female Ballots]]/Table1[[#This Row],[Female Population]]</f>
        <v>0.26364909006066262</v>
      </c>
      <c r="T1801" s="27">
        <f>Table1[[#This Row],[Male Ballots]]/Table1[[#This Row],[Male Population]]</f>
        <v>0.17264131691721651</v>
      </c>
      <c r="U1801" s="27">
        <f>Table1[[#This Row],[Total Ballots]]/Table1[[#This Row],[Total Population]]</f>
        <v>0.21100881334592383</v>
      </c>
      <c r="V1801" s="27">
        <f>Table1[[#This Row],[Female Ballots]]/Table1[[#This Row],[Female Voters]]</f>
        <v>0.43156125878399021</v>
      </c>
      <c r="W1801" s="27">
        <f>Table1[[#This Row],[Male Ballots]]/Table1[[#This Row],[Male Voters]]</f>
        <v>0.4116788321167883</v>
      </c>
      <c r="X1801" s="27">
        <f>Table1[[#This Row],[Total Ballots]]/Table1[[#This Row],[Total Voters]]</f>
        <v>0.42191802375894893</v>
      </c>
    </row>
    <row r="1802" spans="1:24" s="12" customFormat="1" hidden="1" x14ac:dyDescent="0.25">
      <c r="A1802" s="22" t="s">
        <v>40</v>
      </c>
      <c r="B1802" s="23">
        <v>2010</v>
      </c>
      <c r="C1802" s="23" t="s">
        <v>77</v>
      </c>
      <c r="D1802" s="24" t="s">
        <v>67</v>
      </c>
      <c r="E1802" s="25">
        <v>14564</v>
      </c>
      <c r="F1802" s="25">
        <v>16710</v>
      </c>
      <c r="G1802" s="25">
        <v>31274</v>
      </c>
      <c r="H1802" s="44">
        <v>9903</v>
      </c>
      <c r="I1802" s="44">
        <v>9238</v>
      </c>
      <c r="J1802" s="44"/>
      <c r="K1802" s="44">
        <v>19141</v>
      </c>
      <c r="L1802" s="25">
        <v>4823</v>
      </c>
      <c r="M1802" s="25">
        <v>4359</v>
      </c>
      <c r="N1802" s="25"/>
      <c r="O1802" s="26">
        <v>9182</v>
      </c>
      <c r="P1802" s="27">
        <f>Table1[[#This Row],[Female Voters]]/Table1[[#This Row],[Female Population]]</f>
        <v>0.67996429552320792</v>
      </c>
      <c r="Q1802" s="27">
        <f>Table1[[#This Row],[Male Voters]]/Table1[[#This Row],[Male Population]]</f>
        <v>0.55284260921603834</v>
      </c>
      <c r="R1802" s="27">
        <f>Table1[[#This Row],[Total Voters]]/Table1[[#This Row],[Total Population]]</f>
        <v>0.61204195178103216</v>
      </c>
      <c r="S1802" s="27">
        <f>Table1[[#This Row],[Female Ballots]]/Table1[[#This Row],[Female Population]]</f>
        <v>0.33115902224663551</v>
      </c>
      <c r="T1802" s="27">
        <f>Table1[[#This Row],[Male Ballots]]/Table1[[#This Row],[Male Population]]</f>
        <v>0.26086175942549372</v>
      </c>
      <c r="U1802" s="27">
        <f>Table1[[#This Row],[Total Ballots]]/Table1[[#This Row],[Total Population]]</f>
        <v>0.29359851633945128</v>
      </c>
      <c r="V1802" s="27">
        <f>Table1[[#This Row],[Female Ballots]]/Table1[[#This Row],[Female Voters]]</f>
        <v>0.48702413410077755</v>
      </c>
      <c r="W1802" s="27">
        <f>Table1[[#This Row],[Male Ballots]]/Table1[[#This Row],[Male Voters]]</f>
        <v>0.47185537995237065</v>
      </c>
      <c r="X1802" s="27">
        <f>Table1[[#This Row],[Total Ballots]]/Table1[[#This Row],[Total Voters]]</f>
        <v>0.4797032547933755</v>
      </c>
    </row>
    <row r="1803" spans="1:24" s="12" customFormat="1" hidden="1" x14ac:dyDescent="0.25">
      <c r="A1803" s="22" t="s">
        <v>40</v>
      </c>
      <c r="B1803" s="23">
        <v>2010</v>
      </c>
      <c r="C1803" s="23" t="s">
        <v>77</v>
      </c>
      <c r="D1803" s="24" t="s">
        <v>68</v>
      </c>
      <c r="E1803" s="25">
        <v>15318</v>
      </c>
      <c r="F1803" s="25">
        <v>15205</v>
      </c>
      <c r="G1803" s="25">
        <v>30523</v>
      </c>
      <c r="H1803" s="44">
        <v>11130</v>
      </c>
      <c r="I1803" s="44">
        <v>10074</v>
      </c>
      <c r="J1803" s="44"/>
      <c r="K1803" s="44">
        <v>21204</v>
      </c>
      <c r="L1803" s="25">
        <v>7224</v>
      </c>
      <c r="M1803" s="25">
        <v>6390</v>
      </c>
      <c r="N1803" s="25"/>
      <c r="O1803" s="26">
        <v>13614</v>
      </c>
      <c r="P1803" s="27">
        <f>Table1[[#This Row],[Female Voters]]/Table1[[#This Row],[Female Population]]</f>
        <v>0.72659616137877003</v>
      </c>
      <c r="Q1803" s="27">
        <f>Table1[[#This Row],[Male Voters]]/Table1[[#This Row],[Male Population]]</f>
        <v>0.66254521538967448</v>
      </c>
      <c r="R1803" s="27">
        <f>Table1[[#This Row],[Total Voters]]/Table1[[#This Row],[Total Population]]</f>
        <v>0.69468925072895849</v>
      </c>
      <c r="S1803" s="27">
        <f>Table1[[#This Row],[Female Ballots]]/Table1[[#This Row],[Female Population]]</f>
        <v>0.47160203681942814</v>
      </c>
      <c r="T1803" s="27">
        <f>Table1[[#This Row],[Male Ballots]]/Table1[[#This Row],[Male Population]]</f>
        <v>0.42025649457415326</v>
      </c>
      <c r="U1803" s="27">
        <f>Table1[[#This Row],[Total Ballots]]/Table1[[#This Row],[Total Population]]</f>
        <v>0.4460243095370704</v>
      </c>
      <c r="V1803" s="27">
        <f>Table1[[#This Row],[Female Ballots]]/Table1[[#This Row],[Female Voters]]</f>
        <v>0.64905660377358487</v>
      </c>
      <c r="W1803" s="27">
        <f>Table1[[#This Row],[Male Ballots]]/Table1[[#This Row],[Male Voters]]</f>
        <v>0.63430613460393093</v>
      </c>
      <c r="X1803" s="27">
        <f>Table1[[#This Row],[Total Ballots]]/Table1[[#This Row],[Total Voters]]</f>
        <v>0.64204867006225241</v>
      </c>
    </row>
    <row r="1804" spans="1:24" s="12" customFormat="1" hidden="1" x14ac:dyDescent="0.25">
      <c r="A1804" s="22" t="s">
        <v>40</v>
      </c>
      <c r="B1804" s="23">
        <v>2010</v>
      </c>
      <c r="C1804" s="23" t="s">
        <v>77</v>
      </c>
      <c r="D1804" s="24" t="s">
        <v>69</v>
      </c>
      <c r="E1804" s="25">
        <v>19645</v>
      </c>
      <c r="F1804" s="25">
        <v>19137</v>
      </c>
      <c r="G1804" s="25">
        <v>38782</v>
      </c>
      <c r="H1804" s="44">
        <v>15790</v>
      </c>
      <c r="I1804" s="44">
        <v>14708</v>
      </c>
      <c r="J1804" s="44"/>
      <c r="K1804" s="44">
        <v>30498</v>
      </c>
      <c r="L1804" s="25">
        <v>12334</v>
      </c>
      <c r="M1804" s="25">
        <v>11585</v>
      </c>
      <c r="N1804" s="25"/>
      <c r="O1804" s="26">
        <v>23919</v>
      </c>
      <c r="P1804" s="27">
        <f>Table1[[#This Row],[Female Voters]]/Table1[[#This Row],[Female Population]]</f>
        <v>0.80376686179689494</v>
      </c>
      <c r="Q1804" s="27">
        <f>Table1[[#This Row],[Male Voters]]/Table1[[#This Row],[Male Population]]</f>
        <v>0.76856351570256576</v>
      </c>
      <c r="R1804" s="27">
        <f>Table1[[#This Row],[Total Voters]]/Table1[[#This Row],[Total Population]]</f>
        <v>0.78639575060595124</v>
      </c>
      <c r="S1804" s="27">
        <f>Table1[[#This Row],[Female Ballots]]/Table1[[#This Row],[Female Population]]</f>
        <v>0.62784423517434462</v>
      </c>
      <c r="T1804" s="27">
        <f>Table1[[#This Row],[Male Ballots]]/Table1[[#This Row],[Male Population]]</f>
        <v>0.60537179286199505</v>
      </c>
      <c r="U1804" s="27">
        <f>Table1[[#This Row],[Total Ballots]]/Table1[[#This Row],[Total Population]]</f>
        <v>0.61675519570934967</v>
      </c>
      <c r="V1804" s="27">
        <f>Table1[[#This Row],[Female Ballots]]/Table1[[#This Row],[Female Voters]]</f>
        <v>0.78112729575680806</v>
      </c>
      <c r="W1804" s="27">
        <f>Table1[[#This Row],[Male Ballots]]/Table1[[#This Row],[Male Voters]]</f>
        <v>0.78766657601305412</v>
      </c>
      <c r="X1804" s="27">
        <f>Table1[[#This Row],[Total Ballots]]/Table1[[#This Row],[Total Voters]]</f>
        <v>0.78428093645484953</v>
      </c>
    </row>
    <row r="1805" spans="1:24" s="12" customFormat="1" hidden="1" x14ac:dyDescent="0.25">
      <c r="A1805" s="22" t="s">
        <v>40</v>
      </c>
      <c r="B1805" s="23">
        <v>2010</v>
      </c>
      <c r="C1805" s="23" t="s">
        <v>77</v>
      </c>
      <c r="D1805" s="24" t="s">
        <v>70</v>
      </c>
      <c r="E1805" s="25">
        <v>18135</v>
      </c>
      <c r="F1805" s="25">
        <v>17211</v>
      </c>
      <c r="G1805" s="25">
        <v>35346</v>
      </c>
      <c r="H1805" s="44">
        <v>16034</v>
      </c>
      <c r="I1805" s="44">
        <v>15048</v>
      </c>
      <c r="J1805" s="44"/>
      <c r="K1805" s="44">
        <v>31082</v>
      </c>
      <c r="L1805" s="25">
        <v>13974</v>
      </c>
      <c r="M1805" s="25">
        <v>13226</v>
      </c>
      <c r="N1805" s="25"/>
      <c r="O1805" s="26">
        <v>27200</v>
      </c>
      <c r="P1805" s="27">
        <f>Table1[[#This Row],[Female Voters]]/Table1[[#This Row],[Female Population]]</f>
        <v>0.88414667769506483</v>
      </c>
      <c r="Q1805" s="27">
        <f>Table1[[#This Row],[Male Voters]]/Table1[[#This Row],[Male Population]]</f>
        <v>0.87432455987449886</v>
      </c>
      <c r="R1805" s="27">
        <f>Table1[[#This Row],[Total Voters]]/Table1[[#This Row],[Total Population]]</f>
        <v>0.8793640015843377</v>
      </c>
      <c r="S1805" s="27">
        <f>Table1[[#This Row],[Female Ballots]]/Table1[[#This Row],[Female Population]]</f>
        <v>0.77055417700578988</v>
      </c>
      <c r="T1805" s="27">
        <f>Table1[[#This Row],[Male Ballots]]/Table1[[#This Row],[Male Population]]</f>
        <v>0.76846203009703096</v>
      </c>
      <c r="U1805" s="27">
        <f>Table1[[#This Row],[Total Ballots]]/Table1[[#This Row],[Total Population]]</f>
        <v>0.76953544955581965</v>
      </c>
      <c r="V1805" s="27">
        <f>Table1[[#This Row],[Female Ballots]]/Table1[[#This Row],[Female Voters]]</f>
        <v>0.87152301359610829</v>
      </c>
      <c r="W1805" s="27">
        <f>Table1[[#This Row],[Male Ballots]]/Table1[[#This Row],[Male Voters]]</f>
        <v>0.87892078681552366</v>
      </c>
      <c r="X1805" s="27">
        <f>Table1[[#This Row],[Total Ballots]]/Table1[[#This Row],[Total Voters]]</f>
        <v>0.8751045621259893</v>
      </c>
    </row>
    <row r="1806" spans="1:24" s="12" customFormat="1" hidden="1" x14ac:dyDescent="0.25">
      <c r="A1806" s="22" t="s">
        <v>40</v>
      </c>
      <c r="B1806" s="23">
        <v>2010</v>
      </c>
      <c r="C1806" s="23" t="s">
        <v>77</v>
      </c>
      <c r="D1806" s="24" t="s">
        <v>71</v>
      </c>
      <c r="E1806" s="25">
        <v>18086</v>
      </c>
      <c r="F1806" s="25">
        <v>15210</v>
      </c>
      <c r="G1806" s="25">
        <v>33296</v>
      </c>
      <c r="H1806" s="44">
        <v>15532</v>
      </c>
      <c r="I1806" s="44">
        <v>13889</v>
      </c>
      <c r="J1806" s="44"/>
      <c r="K1806" s="44">
        <v>29421</v>
      </c>
      <c r="L1806" s="25">
        <v>13770</v>
      </c>
      <c r="M1806" s="25">
        <v>12679</v>
      </c>
      <c r="N1806" s="25"/>
      <c r="O1806" s="26">
        <v>26449</v>
      </c>
      <c r="P1806" s="27">
        <f>Table1[[#This Row],[Female Voters]]/Table1[[#This Row],[Female Population]]</f>
        <v>0.8587858011721774</v>
      </c>
      <c r="Q1806" s="27">
        <f>Table1[[#This Row],[Male Voters]]/Table1[[#This Row],[Male Population]]</f>
        <v>0.91314924391847474</v>
      </c>
      <c r="R1806" s="27">
        <f>Table1[[#This Row],[Total Voters]]/Table1[[#This Row],[Total Population]]</f>
        <v>0.88361965401249398</v>
      </c>
      <c r="S1806" s="27">
        <f>Table1[[#This Row],[Female Ballots]]/Table1[[#This Row],[Female Population]]</f>
        <v>0.76136237974123633</v>
      </c>
      <c r="T1806" s="27">
        <f>Table1[[#This Row],[Male Ballots]]/Table1[[#This Row],[Male Population]]</f>
        <v>0.83359631821170288</v>
      </c>
      <c r="U1806" s="27">
        <f>Table1[[#This Row],[Total Ballots]]/Table1[[#This Row],[Total Population]]</f>
        <v>0.7943596828447862</v>
      </c>
      <c r="V1806" s="27">
        <f>Table1[[#This Row],[Female Ballots]]/Table1[[#This Row],[Female Voters]]</f>
        <v>0.8865567859902137</v>
      </c>
      <c r="W1806" s="27">
        <f>Table1[[#This Row],[Male Ballots]]/Table1[[#This Row],[Male Voters]]</f>
        <v>0.91288069695442442</v>
      </c>
      <c r="X1806" s="27">
        <f>Table1[[#This Row],[Total Ballots]]/Table1[[#This Row],[Total Voters]]</f>
        <v>0.89898371911219876</v>
      </c>
    </row>
    <row r="1807" spans="1:24" s="12" customFormat="1" hidden="1" x14ac:dyDescent="0.25">
      <c r="A1807" s="22" t="s">
        <v>40</v>
      </c>
      <c r="B1807" s="23">
        <v>2010</v>
      </c>
      <c r="C1807" s="23" t="s">
        <v>77</v>
      </c>
      <c r="D1807" s="24" t="s">
        <v>453</v>
      </c>
      <c r="E1807" s="25">
        <v>123978</v>
      </c>
      <c r="F1807" s="25">
        <v>127155</v>
      </c>
      <c r="G1807" s="25">
        <v>251133</v>
      </c>
      <c r="H1807" s="44">
        <v>74935</v>
      </c>
      <c r="I1807" s="44">
        <v>69122</v>
      </c>
      <c r="J1807" s="44"/>
      <c r="K1807" s="44">
        <v>144057</v>
      </c>
      <c r="L1807" s="25">
        <v>54950</v>
      </c>
      <c r="M1807" s="25">
        <v>50777</v>
      </c>
      <c r="N1807" s="25"/>
      <c r="O1807" s="26">
        <v>105727</v>
      </c>
      <c r="P1807" s="27">
        <f>Table1[[#This Row],[Female Voters]]/Table1[[#This Row],[Female Population]]</f>
        <v>0.6044217522463663</v>
      </c>
      <c r="Q1807" s="27">
        <f>Table1[[#This Row],[Male Voters]]/Table1[[#This Row],[Male Population]]</f>
        <v>0.54360426251425431</v>
      </c>
      <c r="R1807" s="27">
        <f>Table1[[#This Row],[Total Voters]]/Table1[[#This Row],[Total Population]]</f>
        <v>0.57362831646975909</v>
      </c>
      <c r="S1807" s="27">
        <f>Table1[[#This Row],[Female Ballots]]/Table1[[#This Row],[Female Population]]</f>
        <v>0.44322379777057219</v>
      </c>
      <c r="T1807" s="27">
        <f>Table1[[#This Row],[Male Ballots]]/Table1[[#This Row],[Male Population]]</f>
        <v>0.3993315245173214</v>
      </c>
      <c r="U1807" s="27">
        <f>Table1[[#This Row],[Total Ballots]]/Table1[[#This Row],[Total Population]]</f>
        <v>0.42100002787367652</v>
      </c>
      <c r="V1807" s="27">
        <f>Table1[[#This Row],[Female Ballots]]/Table1[[#This Row],[Female Voters]]</f>
        <v>0.73330219523587103</v>
      </c>
      <c r="W1807" s="27">
        <f>Table1[[#This Row],[Male Ballots]]/Table1[[#This Row],[Male Voters]]</f>
        <v>0.73459969329591157</v>
      </c>
      <c r="X1807" s="27">
        <f>Table1[[#This Row],[Total Ballots]]/Table1[[#This Row],[Total Voters]]</f>
        <v>0.7339247658912792</v>
      </c>
    </row>
    <row r="1808" spans="1:24" s="12" customFormat="1" hidden="1" x14ac:dyDescent="0.25">
      <c r="A1808" s="22" t="s">
        <v>51</v>
      </c>
      <c r="B1808" s="23">
        <v>2010</v>
      </c>
      <c r="C1808" s="23"/>
      <c r="D1808" s="24" t="s">
        <v>66</v>
      </c>
      <c r="E1808" s="25">
        <v>4538</v>
      </c>
      <c r="F1808" s="25">
        <v>4900</v>
      </c>
      <c r="G1808" s="25">
        <v>9438</v>
      </c>
      <c r="H1808" s="44">
        <v>1027</v>
      </c>
      <c r="I1808" s="44">
        <v>921</v>
      </c>
      <c r="J1808" s="44"/>
      <c r="K1808" s="44">
        <v>1948</v>
      </c>
      <c r="L1808" s="25">
        <v>430</v>
      </c>
      <c r="M1808" s="25">
        <v>421</v>
      </c>
      <c r="N1808" s="25"/>
      <c r="O1808" s="26">
        <v>851</v>
      </c>
      <c r="P1808" s="27">
        <f>Table1[[#This Row],[Female Voters]]/Table1[[#This Row],[Female Population]]</f>
        <v>0.22631115028646981</v>
      </c>
      <c r="Q1808" s="27">
        <f>Table1[[#This Row],[Male Voters]]/Table1[[#This Row],[Male Population]]</f>
        <v>0.18795918367346939</v>
      </c>
      <c r="R1808" s="27">
        <f>Table1[[#This Row],[Total Voters]]/Table1[[#This Row],[Total Population]]</f>
        <v>0.2063996609451155</v>
      </c>
      <c r="S1808" s="27">
        <f>Table1[[#This Row],[Female Ballots]]/Table1[[#This Row],[Female Population]]</f>
        <v>9.4755398854120765E-2</v>
      </c>
      <c r="T1808" s="27">
        <f>Table1[[#This Row],[Male Ballots]]/Table1[[#This Row],[Male Population]]</f>
        <v>8.5918367346938779E-2</v>
      </c>
      <c r="U1808" s="27">
        <f>Table1[[#This Row],[Total Ballots]]/Table1[[#This Row],[Total Population]]</f>
        <v>9.0167408349226527E-2</v>
      </c>
      <c r="V1808" s="27">
        <f>Table1[[#This Row],[Female Ballots]]/Table1[[#This Row],[Female Voters]]</f>
        <v>0.41869522882181109</v>
      </c>
      <c r="W1808" s="27">
        <f>Table1[[#This Row],[Male Ballots]]/Table1[[#This Row],[Male Voters]]</f>
        <v>0.45711183496199781</v>
      </c>
      <c r="X1808" s="27">
        <f>Table1[[#This Row],[Total Ballots]]/Table1[[#This Row],[Total Voters]]</f>
        <v>0.43685831622176591</v>
      </c>
    </row>
    <row r="1809" spans="1:24" s="12" customFormat="1" hidden="1" x14ac:dyDescent="0.25">
      <c r="A1809" s="22" t="s">
        <v>51</v>
      </c>
      <c r="B1809" s="23">
        <v>2010</v>
      </c>
      <c r="C1809" s="23"/>
      <c r="D1809" s="24" t="s">
        <v>67</v>
      </c>
      <c r="E1809" s="25">
        <v>2233</v>
      </c>
      <c r="F1809" s="25">
        <v>2544</v>
      </c>
      <c r="G1809" s="25">
        <v>4777</v>
      </c>
      <c r="H1809" s="44">
        <v>1472</v>
      </c>
      <c r="I1809" s="44">
        <v>1351</v>
      </c>
      <c r="J1809" s="44"/>
      <c r="K1809" s="44">
        <v>2823</v>
      </c>
      <c r="L1809" s="25">
        <v>863</v>
      </c>
      <c r="M1809" s="25">
        <v>775</v>
      </c>
      <c r="N1809" s="25"/>
      <c r="O1809" s="26">
        <v>1638</v>
      </c>
      <c r="P1809" s="27">
        <f>Table1[[#This Row],[Female Voters]]/Table1[[#This Row],[Female Population]]</f>
        <v>0.65920286609941781</v>
      </c>
      <c r="Q1809" s="27">
        <f>Table1[[#This Row],[Male Voters]]/Table1[[#This Row],[Male Population]]</f>
        <v>0.53105345911949686</v>
      </c>
      <c r="R1809" s="27">
        <f>Table1[[#This Row],[Total Voters]]/Table1[[#This Row],[Total Population]]</f>
        <v>0.59095666736445462</v>
      </c>
      <c r="S1809" s="27">
        <f>Table1[[#This Row],[Female Ballots]]/Table1[[#This Row],[Female Population]]</f>
        <v>0.3864755933721451</v>
      </c>
      <c r="T1809" s="27">
        <f>Table1[[#This Row],[Male Ballots]]/Table1[[#This Row],[Male Population]]</f>
        <v>0.30463836477987422</v>
      </c>
      <c r="U1809" s="27">
        <f>Table1[[#This Row],[Total Ballots]]/Table1[[#This Row],[Total Population]]</f>
        <v>0.34289302909776009</v>
      </c>
      <c r="V1809" s="27">
        <f>Table1[[#This Row],[Female Ballots]]/Table1[[#This Row],[Female Voters]]</f>
        <v>0.58627717391304346</v>
      </c>
      <c r="W1809" s="27">
        <f>Table1[[#This Row],[Male Ballots]]/Table1[[#This Row],[Male Voters]]</f>
        <v>0.57364914877868245</v>
      </c>
      <c r="X1809" s="27">
        <f>Table1[[#This Row],[Total Ballots]]/Table1[[#This Row],[Total Voters]]</f>
        <v>0.58023379383634432</v>
      </c>
    </row>
    <row r="1810" spans="1:24" s="12" customFormat="1" hidden="1" x14ac:dyDescent="0.25">
      <c r="A1810" s="22" t="s">
        <v>51</v>
      </c>
      <c r="B1810" s="23">
        <v>2010</v>
      </c>
      <c r="C1810" s="23"/>
      <c r="D1810" s="24" t="s">
        <v>68</v>
      </c>
      <c r="E1810" s="25">
        <v>2026</v>
      </c>
      <c r="F1810" s="25">
        <v>2084</v>
      </c>
      <c r="G1810" s="25">
        <v>4110</v>
      </c>
      <c r="H1810" s="44">
        <v>1461</v>
      </c>
      <c r="I1810" s="44">
        <v>1336</v>
      </c>
      <c r="J1810" s="44"/>
      <c r="K1810" s="44">
        <v>2797</v>
      </c>
      <c r="L1810" s="25">
        <v>1042</v>
      </c>
      <c r="M1810" s="25">
        <v>965</v>
      </c>
      <c r="N1810" s="25"/>
      <c r="O1810" s="26">
        <v>2007</v>
      </c>
      <c r="P1810" s="27">
        <f>Table1[[#This Row],[Female Voters]]/Table1[[#This Row],[Female Population]]</f>
        <v>0.72112537018756173</v>
      </c>
      <c r="Q1810" s="27">
        <f>Table1[[#This Row],[Male Voters]]/Table1[[#This Row],[Male Population]]</f>
        <v>0.64107485604606529</v>
      </c>
      <c r="R1810" s="27">
        <f>Table1[[#This Row],[Total Voters]]/Table1[[#This Row],[Total Population]]</f>
        <v>0.68053527980535278</v>
      </c>
      <c r="S1810" s="27">
        <f>Table1[[#This Row],[Female Ballots]]/Table1[[#This Row],[Female Population]]</f>
        <v>0.51431391905231982</v>
      </c>
      <c r="T1810" s="27">
        <f>Table1[[#This Row],[Male Ballots]]/Table1[[#This Row],[Male Population]]</f>
        <v>0.46305182341650669</v>
      </c>
      <c r="U1810" s="27">
        <f>Table1[[#This Row],[Total Ballots]]/Table1[[#This Row],[Total Population]]</f>
        <v>0.48832116788321167</v>
      </c>
      <c r="V1810" s="27">
        <f>Table1[[#This Row],[Female Ballots]]/Table1[[#This Row],[Female Voters]]</f>
        <v>0.71321013004791234</v>
      </c>
      <c r="W1810" s="27">
        <f>Table1[[#This Row],[Male Ballots]]/Table1[[#This Row],[Male Voters]]</f>
        <v>0.72230538922155685</v>
      </c>
      <c r="X1810" s="27">
        <f>Table1[[#This Row],[Total Ballots]]/Table1[[#This Row],[Total Voters]]</f>
        <v>0.71755452270289599</v>
      </c>
    </row>
    <row r="1811" spans="1:24" s="12" customFormat="1" hidden="1" x14ac:dyDescent="0.25">
      <c r="A1811" s="22" t="s">
        <v>51</v>
      </c>
      <c r="B1811" s="23">
        <v>2010</v>
      </c>
      <c r="C1811" s="23"/>
      <c r="D1811" s="24" t="s">
        <v>69</v>
      </c>
      <c r="E1811" s="25">
        <v>2532</v>
      </c>
      <c r="F1811" s="25">
        <v>2540</v>
      </c>
      <c r="G1811" s="25">
        <v>5072</v>
      </c>
      <c r="H1811" s="44">
        <v>1983</v>
      </c>
      <c r="I1811" s="44">
        <v>1798</v>
      </c>
      <c r="J1811" s="44"/>
      <c r="K1811" s="44">
        <v>3781</v>
      </c>
      <c r="L1811" s="25">
        <v>1601</v>
      </c>
      <c r="M1811" s="25">
        <v>1453</v>
      </c>
      <c r="N1811" s="25"/>
      <c r="O1811" s="26">
        <v>3054</v>
      </c>
      <c r="P1811" s="27">
        <f>Table1[[#This Row],[Female Voters]]/Table1[[#This Row],[Female Population]]</f>
        <v>0.78317535545023698</v>
      </c>
      <c r="Q1811" s="27">
        <f>Table1[[#This Row],[Male Voters]]/Table1[[#This Row],[Male Population]]</f>
        <v>0.70787401574803155</v>
      </c>
      <c r="R1811" s="27">
        <f>Table1[[#This Row],[Total Voters]]/Table1[[#This Row],[Total Population]]</f>
        <v>0.74546529968454256</v>
      </c>
      <c r="S1811" s="27">
        <f>Table1[[#This Row],[Female Ballots]]/Table1[[#This Row],[Female Population]]</f>
        <v>0.63230647709320698</v>
      </c>
      <c r="T1811" s="27">
        <f>Table1[[#This Row],[Male Ballots]]/Table1[[#This Row],[Male Population]]</f>
        <v>0.57204724409448815</v>
      </c>
      <c r="U1811" s="27">
        <f>Table1[[#This Row],[Total Ballots]]/Table1[[#This Row],[Total Population]]</f>
        <v>0.60212933753943221</v>
      </c>
      <c r="V1811" s="27">
        <f>Table1[[#This Row],[Female Ballots]]/Table1[[#This Row],[Female Voters]]</f>
        <v>0.80736258194654564</v>
      </c>
      <c r="W1811" s="27">
        <f>Table1[[#This Row],[Male Ballots]]/Table1[[#This Row],[Male Voters]]</f>
        <v>0.80812013348164624</v>
      </c>
      <c r="X1811" s="27">
        <f>Table1[[#This Row],[Total Ballots]]/Table1[[#This Row],[Total Voters]]</f>
        <v>0.80772282464956358</v>
      </c>
    </row>
    <row r="1812" spans="1:24" s="12" customFormat="1" hidden="1" x14ac:dyDescent="0.25">
      <c r="A1812" s="22" t="s">
        <v>51</v>
      </c>
      <c r="B1812" s="23">
        <v>2010</v>
      </c>
      <c r="C1812" s="23"/>
      <c r="D1812" s="24" t="s">
        <v>70</v>
      </c>
      <c r="E1812" s="25">
        <v>2407</v>
      </c>
      <c r="F1812" s="25">
        <v>2415</v>
      </c>
      <c r="G1812" s="25">
        <v>4822</v>
      </c>
      <c r="H1812" s="44">
        <v>2141</v>
      </c>
      <c r="I1812" s="44">
        <v>2070</v>
      </c>
      <c r="J1812" s="44"/>
      <c r="K1812" s="44">
        <v>4211</v>
      </c>
      <c r="L1812" s="25">
        <v>1914</v>
      </c>
      <c r="M1812" s="25">
        <v>1839</v>
      </c>
      <c r="N1812" s="25"/>
      <c r="O1812" s="26">
        <v>3753</v>
      </c>
      <c r="P1812" s="27">
        <f>Table1[[#This Row],[Female Voters]]/Table1[[#This Row],[Female Population]]</f>
        <v>0.88948899044453678</v>
      </c>
      <c r="Q1812" s="27">
        <f>Table1[[#This Row],[Male Voters]]/Table1[[#This Row],[Male Population]]</f>
        <v>0.8571428571428571</v>
      </c>
      <c r="R1812" s="27">
        <f>Table1[[#This Row],[Total Voters]]/Table1[[#This Row],[Total Population]]</f>
        <v>0.87328909166321034</v>
      </c>
      <c r="S1812" s="27">
        <f>Table1[[#This Row],[Female Ballots]]/Table1[[#This Row],[Female Population]]</f>
        <v>0.79518072289156627</v>
      </c>
      <c r="T1812" s="27">
        <f>Table1[[#This Row],[Male Ballots]]/Table1[[#This Row],[Male Population]]</f>
        <v>0.76149068322981361</v>
      </c>
      <c r="U1812" s="27">
        <f>Table1[[#This Row],[Total Ballots]]/Table1[[#This Row],[Total Population]]</f>
        <v>0.77830775611779346</v>
      </c>
      <c r="V1812" s="27">
        <f>Table1[[#This Row],[Female Ballots]]/Table1[[#This Row],[Female Voters]]</f>
        <v>0.89397477814105553</v>
      </c>
      <c r="W1812" s="27">
        <f>Table1[[#This Row],[Male Ballots]]/Table1[[#This Row],[Male Voters]]</f>
        <v>0.88840579710144929</v>
      </c>
      <c r="X1812" s="27">
        <f>Table1[[#This Row],[Total Ballots]]/Table1[[#This Row],[Total Voters]]</f>
        <v>0.89123723581097125</v>
      </c>
    </row>
    <row r="1813" spans="1:24" s="12" customFormat="1" hidden="1" x14ac:dyDescent="0.25">
      <c r="A1813" s="22" t="s">
        <v>51</v>
      </c>
      <c r="B1813" s="23">
        <v>2010</v>
      </c>
      <c r="C1813" s="23"/>
      <c r="D1813" s="24" t="s">
        <v>71</v>
      </c>
      <c r="E1813" s="25">
        <v>2751</v>
      </c>
      <c r="F1813" s="25">
        <v>2461</v>
      </c>
      <c r="G1813" s="25">
        <v>5212</v>
      </c>
      <c r="H1813" s="44">
        <v>2445</v>
      </c>
      <c r="I1813" s="44">
        <v>2205</v>
      </c>
      <c r="J1813" s="44"/>
      <c r="K1813" s="44">
        <v>4650</v>
      </c>
      <c r="L1813" s="25">
        <v>2137</v>
      </c>
      <c r="M1813" s="25">
        <v>2012</v>
      </c>
      <c r="N1813" s="25"/>
      <c r="O1813" s="26">
        <v>4149</v>
      </c>
      <c r="P1813" s="27">
        <f>Table1[[#This Row],[Female Voters]]/Table1[[#This Row],[Female Population]]</f>
        <v>0.88876772082878952</v>
      </c>
      <c r="Q1813" s="27">
        <f>Table1[[#This Row],[Male Voters]]/Table1[[#This Row],[Male Population]]</f>
        <v>0.89597724502234866</v>
      </c>
      <c r="R1813" s="27">
        <f>Table1[[#This Row],[Total Voters]]/Table1[[#This Row],[Total Population]]</f>
        <v>0.89217191097467385</v>
      </c>
      <c r="S1813" s="27">
        <f>Table1[[#This Row],[Female Ballots]]/Table1[[#This Row],[Female Population]]</f>
        <v>0.7768084332969829</v>
      </c>
      <c r="T1813" s="27">
        <f>Table1[[#This Row],[Male Ballots]]/Table1[[#This Row],[Male Population]]</f>
        <v>0.81755383990247865</v>
      </c>
      <c r="U1813" s="27">
        <f>Table1[[#This Row],[Total Ballots]]/Table1[[#This Row],[Total Population]]</f>
        <v>0.79604758250191865</v>
      </c>
      <c r="V1813" s="27">
        <f>Table1[[#This Row],[Female Ballots]]/Table1[[#This Row],[Female Voters]]</f>
        <v>0.8740286298568507</v>
      </c>
      <c r="W1813" s="27">
        <f>Table1[[#This Row],[Male Ballots]]/Table1[[#This Row],[Male Voters]]</f>
        <v>0.91247165532879815</v>
      </c>
      <c r="X1813" s="27">
        <f>Table1[[#This Row],[Total Ballots]]/Table1[[#This Row],[Total Voters]]</f>
        <v>0.89225806451612899</v>
      </c>
    </row>
    <row r="1814" spans="1:24" s="12" customFormat="1" hidden="1" x14ac:dyDescent="0.25">
      <c r="A1814" s="22" t="s">
        <v>51</v>
      </c>
      <c r="B1814" s="23">
        <v>2010</v>
      </c>
      <c r="C1814" s="23"/>
      <c r="D1814" s="24" t="s">
        <v>453</v>
      </c>
      <c r="E1814" s="25">
        <v>20122</v>
      </c>
      <c r="F1814" s="25">
        <v>20793</v>
      </c>
      <c r="G1814" s="25">
        <v>40915</v>
      </c>
      <c r="H1814" s="44">
        <v>10529</v>
      </c>
      <c r="I1814" s="44">
        <v>9681</v>
      </c>
      <c r="J1814" s="44"/>
      <c r="K1814" s="44">
        <v>20210</v>
      </c>
      <c r="L1814" s="25">
        <v>7987</v>
      </c>
      <c r="M1814" s="25">
        <v>7465</v>
      </c>
      <c r="N1814" s="25"/>
      <c r="O1814" s="26">
        <v>15452</v>
      </c>
      <c r="P1814" s="27">
        <f>Table1[[#This Row],[Female Voters]]/Table1[[#This Row],[Female Population]]</f>
        <v>0.5232581254348474</v>
      </c>
      <c r="Q1814" s="27">
        <f>Table1[[#This Row],[Male Voters]]/Table1[[#This Row],[Male Population]]</f>
        <v>0.46558938104169673</v>
      </c>
      <c r="R1814" s="27">
        <f>Table1[[#This Row],[Total Voters]]/Table1[[#This Row],[Total Population]]</f>
        <v>0.49395087376267871</v>
      </c>
      <c r="S1814" s="27">
        <f>Table1[[#This Row],[Female Ballots]]/Table1[[#This Row],[Female Population]]</f>
        <v>0.39692873471821888</v>
      </c>
      <c r="T1814" s="27">
        <f>Table1[[#This Row],[Male Ballots]]/Table1[[#This Row],[Male Population]]</f>
        <v>0.35901505314288462</v>
      </c>
      <c r="U1814" s="27">
        <f>Table1[[#This Row],[Total Ballots]]/Table1[[#This Row],[Total Population]]</f>
        <v>0.37766100452156909</v>
      </c>
      <c r="V1814" s="27">
        <f>Table1[[#This Row],[Female Ballots]]/Table1[[#This Row],[Female Voters]]</f>
        <v>0.75857156425111594</v>
      </c>
      <c r="W1814" s="27">
        <f>Table1[[#This Row],[Male Ballots]]/Table1[[#This Row],[Male Voters]]</f>
        <v>0.77109802706331987</v>
      </c>
      <c r="X1814" s="27">
        <f>Table1[[#This Row],[Total Ballots]]/Table1[[#This Row],[Total Voters]]</f>
        <v>0.76457199406234533</v>
      </c>
    </row>
    <row r="1815" spans="1:24" s="12" customFormat="1" hidden="1" x14ac:dyDescent="0.25">
      <c r="A1815" s="22" t="s">
        <v>30</v>
      </c>
      <c r="B1815" s="23">
        <v>2010</v>
      </c>
      <c r="C1815" s="23" t="s">
        <v>76</v>
      </c>
      <c r="D1815" s="24" t="s">
        <v>66</v>
      </c>
      <c r="E1815" s="25">
        <v>605</v>
      </c>
      <c r="F1815" s="25">
        <v>632</v>
      </c>
      <c r="G1815" s="25">
        <v>1237</v>
      </c>
      <c r="H1815" s="44">
        <v>450</v>
      </c>
      <c r="I1815" s="44">
        <v>388</v>
      </c>
      <c r="J1815" s="44"/>
      <c r="K1815" s="44">
        <v>838</v>
      </c>
      <c r="L1815" s="25">
        <v>173</v>
      </c>
      <c r="M1815" s="25">
        <v>119</v>
      </c>
      <c r="N1815" s="25"/>
      <c r="O1815" s="26">
        <v>292</v>
      </c>
      <c r="P1815" s="27">
        <f>Table1[[#This Row],[Female Voters]]/Table1[[#This Row],[Female Population]]</f>
        <v>0.74380165289256195</v>
      </c>
      <c r="Q1815" s="27">
        <f>Table1[[#This Row],[Male Voters]]/Table1[[#This Row],[Male Population]]</f>
        <v>0.61392405063291144</v>
      </c>
      <c r="R1815" s="27">
        <f>Table1[[#This Row],[Total Voters]]/Table1[[#This Row],[Total Population]]</f>
        <v>0.67744543249797895</v>
      </c>
      <c r="S1815" s="27">
        <f>Table1[[#This Row],[Female Ballots]]/Table1[[#This Row],[Female Population]]</f>
        <v>0.28595041322314052</v>
      </c>
      <c r="T1815" s="27">
        <f>Table1[[#This Row],[Male Ballots]]/Table1[[#This Row],[Male Population]]</f>
        <v>0.18829113924050633</v>
      </c>
      <c r="U1815" s="27">
        <f>Table1[[#This Row],[Total Ballots]]/Table1[[#This Row],[Total Population]]</f>
        <v>0.23605497170573969</v>
      </c>
      <c r="V1815" s="27">
        <f>Table1[[#This Row],[Female Ballots]]/Table1[[#This Row],[Female Voters]]</f>
        <v>0.38444444444444442</v>
      </c>
      <c r="W1815" s="27">
        <f>Table1[[#This Row],[Male Ballots]]/Table1[[#This Row],[Male Voters]]</f>
        <v>0.30670103092783507</v>
      </c>
      <c r="X1815" s="27">
        <f>Table1[[#This Row],[Total Ballots]]/Table1[[#This Row],[Total Voters]]</f>
        <v>0.34844868735083534</v>
      </c>
    </row>
    <row r="1816" spans="1:24" s="12" customFormat="1" hidden="1" x14ac:dyDescent="0.25">
      <c r="A1816" s="22" t="s">
        <v>30</v>
      </c>
      <c r="B1816" s="23">
        <v>2010</v>
      </c>
      <c r="C1816" s="23" t="s">
        <v>76</v>
      </c>
      <c r="D1816" s="24" t="s">
        <v>67</v>
      </c>
      <c r="E1816" s="25">
        <v>966</v>
      </c>
      <c r="F1816" s="25">
        <v>992</v>
      </c>
      <c r="G1816" s="25">
        <v>1958</v>
      </c>
      <c r="H1816" s="44">
        <v>725</v>
      </c>
      <c r="I1816" s="44">
        <v>665</v>
      </c>
      <c r="J1816" s="44"/>
      <c r="K1816" s="44">
        <v>1390</v>
      </c>
      <c r="L1816" s="25">
        <v>334</v>
      </c>
      <c r="M1816" s="25">
        <v>295</v>
      </c>
      <c r="N1816" s="25"/>
      <c r="O1816" s="26">
        <v>629</v>
      </c>
      <c r="P1816" s="27">
        <f>Table1[[#This Row],[Female Voters]]/Table1[[#This Row],[Female Population]]</f>
        <v>0.75051759834368525</v>
      </c>
      <c r="Q1816" s="27">
        <f>Table1[[#This Row],[Male Voters]]/Table1[[#This Row],[Male Population]]</f>
        <v>0.67036290322580649</v>
      </c>
      <c r="R1816" s="27">
        <f>Table1[[#This Row],[Total Voters]]/Table1[[#This Row],[Total Population]]</f>
        <v>0.70990806945863127</v>
      </c>
      <c r="S1816" s="27">
        <f>Table1[[#This Row],[Female Ballots]]/Table1[[#This Row],[Female Population]]</f>
        <v>0.34575569358178054</v>
      </c>
      <c r="T1816" s="27">
        <f>Table1[[#This Row],[Male Ballots]]/Table1[[#This Row],[Male Population]]</f>
        <v>0.2973790322580645</v>
      </c>
      <c r="U1816" s="27">
        <f>Table1[[#This Row],[Total Ballots]]/Table1[[#This Row],[Total Population]]</f>
        <v>0.32124616956077628</v>
      </c>
      <c r="V1816" s="27">
        <f>Table1[[#This Row],[Female Ballots]]/Table1[[#This Row],[Female Voters]]</f>
        <v>0.46068965517241378</v>
      </c>
      <c r="W1816" s="27">
        <f>Table1[[#This Row],[Male Ballots]]/Table1[[#This Row],[Male Voters]]</f>
        <v>0.44360902255639095</v>
      </c>
      <c r="X1816" s="27">
        <f>Table1[[#This Row],[Total Ballots]]/Table1[[#This Row],[Total Voters]]</f>
        <v>0.4525179856115108</v>
      </c>
    </row>
    <row r="1817" spans="1:24" s="12" customFormat="1" hidden="1" x14ac:dyDescent="0.25">
      <c r="A1817" s="22" t="s">
        <v>30</v>
      </c>
      <c r="B1817" s="23">
        <v>2010</v>
      </c>
      <c r="C1817" s="23" t="s">
        <v>76</v>
      </c>
      <c r="D1817" s="24" t="s">
        <v>68</v>
      </c>
      <c r="E1817" s="25">
        <v>1153</v>
      </c>
      <c r="F1817" s="25">
        <v>1250</v>
      </c>
      <c r="G1817" s="25">
        <v>2403</v>
      </c>
      <c r="H1817" s="44">
        <v>822</v>
      </c>
      <c r="I1817" s="44">
        <v>786</v>
      </c>
      <c r="J1817" s="44"/>
      <c r="K1817" s="44">
        <v>1608</v>
      </c>
      <c r="L1817" s="25">
        <v>498</v>
      </c>
      <c r="M1817" s="25">
        <v>488</v>
      </c>
      <c r="N1817" s="25"/>
      <c r="O1817" s="26">
        <v>986</v>
      </c>
      <c r="P1817" s="27">
        <f>Table1[[#This Row],[Female Voters]]/Table1[[#This Row],[Female Population]]</f>
        <v>0.71292281006071123</v>
      </c>
      <c r="Q1817" s="27">
        <f>Table1[[#This Row],[Male Voters]]/Table1[[#This Row],[Male Population]]</f>
        <v>0.62880000000000003</v>
      </c>
      <c r="R1817" s="27">
        <f>Table1[[#This Row],[Total Voters]]/Table1[[#This Row],[Total Population]]</f>
        <v>0.66916354556803992</v>
      </c>
      <c r="S1817" s="27">
        <f>Table1[[#This Row],[Female Ballots]]/Table1[[#This Row],[Female Population]]</f>
        <v>0.4319167389418907</v>
      </c>
      <c r="T1817" s="27">
        <f>Table1[[#This Row],[Male Ballots]]/Table1[[#This Row],[Male Population]]</f>
        <v>0.39040000000000002</v>
      </c>
      <c r="U1817" s="27">
        <f>Table1[[#This Row],[Total Ballots]]/Table1[[#This Row],[Total Population]]</f>
        <v>0.41032043279234293</v>
      </c>
      <c r="V1817" s="27">
        <f>Table1[[#This Row],[Female Ballots]]/Table1[[#This Row],[Female Voters]]</f>
        <v>0.6058394160583942</v>
      </c>
      <c r="W1817" s="27">
        <f>Table1[[#This Row],[Male Ballots]]/Table1[[#This Row],[Male Voters]]</f>
        <v>0.62086513994910941</v>
      </c>
      <c r="X1817" s="27">
        <f>Table1[[#This Row],[Total Ballots]]/Table1[[#This Row],[Total Voters]]</f>
        <v>0.61318407960199006</v>
      </c>
    </row>
    <row r="1818" spans="1:24" s="12" customFormat="1" hidden="1" x14ac:dyDescent="0.25">
      <c r="A1818" s="22" t="s">
        <v>30</v>
      </c>
      <c r="B1818" s="23">
        <v>2010</v>
      </c>
      <c r="C1818" s="23" t="s">
        <v>76</v>
      </c>
      <c r="D1818" s="24" t="s">
        <v>69</v>
      </c>
      <c r="E1818" s="25">
        <v>1555</v>
      </c>
      <c r="F1818" s="25">
        <v>1523</v>
      </c>
      <c r="G1818" s="25">
        <v>3078</v>
      </c>
      <c r="H1818" s="44">
        <v>1205</v>
      </c>
      <c r="I1818" s="44">
        <v>1106</v>
      </c>
      <c r="J1818" s="44"/>
      <c r="K1818" s="44">
        <v>2311</v>
      </c>
      <c r="L1818" s="25">
        <v>855</v>
      </c>
      <c r="M1818" s="25">
        <v>761</v>
      </c>
      <c r="N1818" s="25"/>
      <c r="O1818" s="26">
        <v>1616</v>
      </c>
      <c r="P1818" s="27">
        <f>Table1[[#This Row],[Female Voters]]/Table1[[#This Row],[Female Population]]</f>
        <v>0.77491961414791</v>
      </c>
      <c r="Q1818" s="27">
        <f>Table1[[#This Row],[Male Voters]]/Table1[[#This Row],[Male Population]]</f>
        <v>0.72619829284307291</v>
      </c>
      <c r="R1818" s="27">
        <f>Table1[[#This Row],[Total Voters]]/Table1[[#This Row],[Total Population]]</f>
        <v>0.75081221572449641</v>
      </c>
      <c r="S1818" s="27">
        <f>Table1[[#This Row],[Female Ballots]]/Table1[[#This Row],[Female Population]]</f>
        <v>0.54983922829581988</v>
      </c>
      <c r="T1818" s="27">
        <f>Table1[[#This Row],[Male Ballots]]/Table1[[#This Row],[Male Population]]</f>
        <v>0.49967170059093896</v>
      </c>
      <c r="U1818" s="27">
        <f>Table1[[#This Row],[Total Ballots]]/Table1[[#This Row],[Total Population]]</f>
        <v>0.5250162443144899</v>
      </c>
      <c r="V1818" s="27">
        <f>Table1[[#This Row],[Female Ballots]]/Table1[[#This Row],[Female Voters]]</f>
        <v>0.70954356846473032</v>
      </c>
      <c r="W1818" s="27">
        <f>Table1[[#This Row],[Male Ballots]]/Table1[[#This Row],[Male Voters]]</f>
        <v>0.68806509945750449</v>
      </c>
      <c r="X1818" s="27">
        <f>Table1[[#This Row],[Total Ballots]]/Table1[[#This Row],[Total Voters]]</f>
        <v>0.69926438771094768</v>
      </c>
    </row>
    <row r="1819" spans="1:24" s="12" customFormat="1" hidden="1" x14ac:dyDescent="0.25">
      <c r="A1819" s="22" t="s">
        <v>30</v>
      </c>
      <c r="B1819" s="23">
        <v>2010</v>
      </c>
      <c r="C1819" s="23" t="s">
        <v>76</v>
      </c>
      <c r="D1819" s="24" t="s">
        <v>70</v>
      </c>
      <c r="E1819" s="25">
        <v>1778</v>
      </c>
      <c r="F1819" s="25">
        <v>1756</v>
      </c>
      <c r="G1819" s="25">
        <v>3534</v>
      </c>
      <c r="H1819" s="44">
        <v>1554</v>
      </c>
      <c r="I1819" s="44">
        <v>1479</v>
      </c>
      <c r="J1819" s="44"/>
      <c r="K1819" s="44">
        <v>3033</v>
      </c>
      <c r="L1819" s="25">
        <v>1308</v>
      </c>
      <c r="M1819" s="25">
        <v>1225</v>
      </c>
      <c r="N1819" s="25"/>
      <c r="O1819" s="26">
        <v>2533</v>
      </c>
      <c r="P1819" s="27">
        <f>Table1[[#This Row],[Female Voters]]/Table1[[#This Row],[Female Population]]</f>
        <v>0.87401574803149606</v>
      </c>
      <c r="Q1819" s="27">
        <f>Table1[[#This Row],[Male Voters]]/Table1[[#This Row],[Male Population]]</f>
        <v>0.842255125284738</v>
      </c>
      <c r="R1819" s="27">
        <f>Table1[[#This Row],[Total Voters]]/Table1[[#This Row],[Total Population]]</f>
        <v>0.8582342954159593</v>
      </c>
      <c r="S1819" s="27">
        <f>Table1[[#This Row],[Female Ballots]]/Table1[[#This Row],[Female Population]]</f>
        <v>0.73565804274465696</v>
      </c>
      <c r="T1819" s="27">
        <f>Table1[[#This Row],[Male Ballots]]/Table1[[#This Row],[Male Population]]</f>
        <v>0.69760820045558092</v>
      </c>
      <c r="U1819" s="27">
        <f>Table1[[#This Row],[Total Ballots]]/Table1[[#This Row],[Total Population]]</f>
        <v>0.71675155631013021</v>
      </c>
      <c r="V1819" s="27">
        <f>Table1[[#This Row],[Female Ballots]]/Table1[[#This Row],[Female Voters]]</f>
        <v>0.84169884169884168</v>
      </c>
      <c r="W1819" s="27">
        <f>Table1[[#This Row],[Male Ballots]]/Table1[[#This Row],[Male Voters]]</f>
        <v>0.82826233941852601</v>
      </c>
      <c r="X1819" s="27">
        <f>Table1[[#This Row],[Total Ballots]]/Table1[[#This Row],[Total Voters]]</f>
        <v>0.83514671941971641</v>
      </c>
    </row>
    <row r="1820" spans="1:24" s="12" customFormat="1" hidden="1" x14ac:dyDescent="0.25">
      <c r="A1820" s="22" t="s">
        <v>30</v>
      </c>
      <c r="B1820" s="23">
        <v>2010</v>
      </c>
      <c r="C1820" s="23" t="s">
        <v>76</v>
      </c>
      <c r="D1820" s="24" t="s">
        <v>71</v>
      </c>
      <c r="E1820" s="25">
        <v>1819</v>
      </c>
      <c r="F1820" s="25">
        <v>1806</v>
      </c>
      <c r="G1820" s="25">
        <v>3625</v>
      </c>
      <c r="H1820" s="44">
        <v>1585</v>
      </c>
      <c r="I1820" s="44">
        <v>1630</v>
      </c>
      <c r="J1820" s="44"/>
      <c r="K1820" s="44">
        <v>3215</v>
      </c>
      <c r="L1820" s="25">
        <v>1395</v>
      </c>
      <c r="M1820" s="25">
        <v>1444</v>
      </c>
      <c r="N1820" s="25"/>
      <c r="O1820" s="26">
        <v>2839</v>
      </c>
      <c r="P1820" s="27">
        <f>Table1[[#This Row],[Female Voters]]/Table1[[#This Row],[Female Population]]</f>
        <v>0.87135788894997246</v>
      </c>
      <c r="Q1820" s="27">
        <f>Table1[[#This Row],[Male Voters]]/Table1[[#This Row],[Male Population]]</f>
        <v>0.90254706533776297</v>
      </c>
      <c r="R1820" s="27">
        <f>Table1[[#This Row],[Total Voters]]/Table1[[#This Row],[Total Population]]</f>
        <v>0.88689655172413795</v>
      </c>
      <c r="S1820" s="27">
        <f>Table1[[#This Row],[Female Ballots]]/Table1[[#This Row],[Female Population]]</f>
        <v>0.76690489279824081</v>
      </c>
      <c r="T1820" s="27">
        <f>Table1[[#This Row],[Male Ballots]]/Table1[[#This Row],[Male Population]]</f>
        <v>0.7995570321151716</v>
      </c>
      <c r="U1820" s="27">
        <f>Table1[[#This Row],[Total Ballots]]/Table1[[#This Row],[Total Population]]</f>
        <v>0.78317241379310343</v>
      </c>
      <c r="V1820" s="27">
        <f>Table1[[#This Row],[Female Ballots]]/Table1[[#This Row],[Female Voters]]</f>
        <v>0.88012618296529965</v>
      </c>
      <c r="W1820" s="27">
        <f>Table1[[#This Row],[Male Ballots]]/Table1[[#This Row],[Male Voters]]</f>
        <v>0.88588957055214723</v>
      </c>
      <c r="X1820" s="27">
        <f>Table1[[#This Row],[Total Ballots]]/Table1[[#This Row],[Total Voters]]</f>
        <v>0.88304821150855362</v>
      </c>
    </row>
    <row r="1821" spans="1:24" s="12" customFormat="1" hidden="1" x14ac:dyDescent="0.25">
      <c r="A1821" s="22" t="s">
        <v>30</v>
      </c>
      <c r="B1821" s="23">
        <v>2010</v>
      </c>
      <c r="C1821" s="23" t="s">
        <v>76</v>
      </c>
      <c r="D1821" s="24" t="s">
        <v>453</v>
      </c>
      <c r="E1821" s="25">
        <v>10050</v>
      </c>
      <c r="F1821" s="25">
        <v>10268</v>
      </c>
      <c r="G1821" s="25">
        <v>20318</v>
      </c>
      <c r="H1821" s="44">
        <v>6341</v>
      </c>
      <c r="I1821" s="44">
        <v>6054</v>
      </c>
      <c r="J1821" s="44"/>
      <c r="K1821" s="44">
        <v>12395</v>
      </c>
      <c r="L1821" s="25">
        <v>4563</v>
      </c>
      <c r="M1821" s="25">
        <v>4332</v>
      </c>
      <c r="N1821" s="25"/>
      <c r="O1821" s="26">
        <v>8895</v>
      </c>
      <c r="P1821" s="27">
        <f>Table1[[#This Row],[Female Voters]]/Table1[[#This Row],[Female Population]]</f>
        <v>0.63094527363184083</v>
      </c>
      <c r="Q1821" s="27">
        <f>Table1[[#This Row],[Male Voters]]/Table1[[#This Row],[Male Population]]</f>
        <v>0.5895987534086482</v>
      </c>
      <c r="R1821" s="27">
        <f>Table1[[#This Row],[Total Voters]]/Table1[[#This Row],[Total Population]]</f>
        <v>0.61005020179151492</v>
      </c>
      <c r="S1821" s="27">
        <f>Table1[[#This Row],[Female Ballots]]/Table1[[#This Row],[Female Population]]</f>
        <v>0.45402985074626867</v>
      </c>
      <c r="T1821" s="27">
        <f>Table1[[#This Row],[Male Ballots]]/Table1[[#This Row],[Male Population]]</f>
        <v>0.42189326061550447</v>
      </c>
      <c r="U1821" s="27">
        <f>Table1[[#This Row],[Total Ballots]]/Table1[[#This Row],[Total Population]]</f>
        <v>0.43778915247563738</v>
      </c>
      <c r="V1821" s="27">
        <f>Table1[[#This Row],[Female Ballots]]/Table1[[#This Row],[Female Voters]]</f>
        <v>0.71960258634284813</v>
      </c>
      <c r="W1821" s="27">
        <f>Table1[[#This Row],[Male Ballots]]/Table1[[#This Row],[Male Voters]]</f>
        <v>0.71555996035678893</v>
      </c>
      <c r="X1821" s="27">
        <f>Table1[[#This Row],[Total Ballots]]/Table1[[#This Row],[Total Voters]]</f>
        <v>0.71762807583703103</v>
      </c>
    </row>
    <row r="1822" spans="1:24" s="12" customFormat="1" hidden="1" x14ac:dyDescent="0.25">
      <c r="A1822" s="22" t="s">
        <v>43</v>
      </c>
      <c r="B1822" s="23">
        <v>2010</v>
      </c>
      <c r="C1822" s="23"/>
      <c r="D1822" s="24" t="s">
        <v>66</v>
      </c>
      <c r="E1822" s="25">
        <v>2961</v>
      </c>
      <c r="F1822" s="25">
        <v>3350</v>
      </c>
      <c r="G1822" s="25">
        <v>6311</v>
      </c>
      <c r="H1822" s="44">
        <v>1859</v>
      </c>
      <c r="I1822" s="44">
        <v>1777</v>
      </c>
      <c r="J1822" s="44">
        <v>9</v>
      </c>
      <c r="K1822" s="44">
        <v>3645</v>
      </c>
      <c r="L1822" s="25">
        <v>801</v>
      </c>
      <c r="M1822" s="25">
        <v>742</v>
      </c>
      <c r="N1822" s="25">
        <v>3</v>
      </c>
      <c r="O1822" s="26">
        <v>1546</v>
      </c>
      <c r="P1822" s="27">
        <f>Table1[[#This Row],[Female Voters]]/Table1[[#This Row],[Female Population]]</f>
        <v>0.62782843633907459</v>
      </c>
      <c r="Q1822" s="27">
        <f>Table1[[#This Row],[Male Voters]]/Table1[[#This Row],[Male Population]]</f>
        <v>0.53044776119402981</v>
      </c>
      <c r="R1822" s="27">
        <f>Table1[[#This Row],[Total Voters]]/Table1[[#This Row],[Total Population]]</f>
        <v>0.5775629852638251</v>
      </c>
      <c r="S1822" s="27">
        <f>Table1[[#This Row],[Female Ballots]]/Table1[[#This Row],[Female Population]]</f>
        <v>0.27051671732522797</v>
      </c>
      <c r="T1822" s="27">
        <f>Table1[[#This Row],[Male Ballots]]/Table1[[#This Row],[Male Population]]</f>
        <v>0.22149253731343282</v>
      </c>
      <c r="U1822" s="27">
        <f>Table1[[#This Row],[Total Ballots]]/Table1[[#This Row],[Total Population]]</f>
        <v>0.24496910156868959</v>
      </c>
      <c r="V1822" s="27">
        <f>Table1[[#This Row],[Female Ballots]]/Table1[[#This Row],[Female Voters]]</f>
        <v>0.43087681549220008</v>
      </c>
      <c r="W1822" s="27">
        <f>Table1[[#This Row],[Male Ballots]]/Table1[[#This Row],[Male Voters]]</f>
        <v>0.41755768148564998</v>
      </c>
      <c r="X1822" s="27">
        <f>Table1[[#This Row],[Total Ballots]]/Table1[[#This Row],[Total Voters]]</f>
        <v>0.42414266117969823</v>
      </c>
    </row>
    <row r="1823" spans="1:24" s="12" customFormat="1" hidden="1" x14ac:dyDescent="0.25">
      <c r="A1823" s="22" t="s">
        <v>43</v>
      </c>
      <c r="B1823" s="23">
        <v>2010</v>
      </c>
      <c r="C1823" s="23"/>
      <c r="D1823" s="24" t="s">
        <v>67</v>
      </c>
      <c r="E1823" s="25">
        <v>4192</v>
      </c>
      <c r="F1823" s="25">
        <v>4278</v>
      </c>
      <c r="G1823" s="25">
        <v>8470</v>
      </c>
      <c r="H1823" s="44">
        <v>2769</v>
      </c>
      <c r="I1823" s="44">
        <v>2460</v>
      </c>
      <c r="J1823" s="44">
        <v>5</v>
      </c>
      <c r="K1823" s="44">
        <v>5234</v>
      </c>
      <c r="L1823" s="25">
        <v>1425</v>
      </c>
      <c r="M1823" s="25">
        <v>1241</v>
      </c>
      <c r="N1823" s="25">
        <v>3</v>
      </c>
      <c r="O1823" s="26">
        <v>2669</v>
      </c>
      <c r="P1823" s="27">
        <f>Table1[[#This Row],[Female Voters]]/Table1[[#This Row],[Female Population]]</f>
        <v>0.66054389312977102</v>
      </c>
      <c r="Q1823" s="27">
        <f>Table1[[#This Row],[Male Voters]]/Table1[[#This Row],[Male Population]]</f>
        <v>0.57503506311360453</v>
      </c>
      <c r="R1823" s="27">
        <f>Table1[[#This Row],[Total Voters]]/Table1[[#This Row],[Total Population]]</f>
        <v>0.61794569067296345</v>
      </c>
      <c r="S1823" s="27">
        <f>Table1[[#This Row],[Female Ballots]]/Table1[[#This Row],[Female Population]]</f>
        <v>0.33993320610687022</v>
      </c>
      <c r="T1823" s="27">
        <f>Table1[[#This Row],[Male Ballots]]/Table1[[#This Row],[Male Population]]</f>
        <v>0.29008882655446472</v>
      </c>
      <c r="U1823" s="27">
        <f>Table1[[#This Row],[Total Ballots]]/Table1[[#This Row],[Total Population]]</f>
        <v>0.31511216056670605</v>
      </c>
      <c r="V1823" s="27">
        <f>Table1[[#This Row],[Female Ballots]]/Table1[[#This Row],[Female Voters]]</f>
        <v>0.514626218851571</v>
      </c>
      <c r="W1823" s="27">
        <f>Table1[[#This Row],[Male Ballots]]/Table1[[#This Row],[Male Voters]]</f>
        <v>0.5044715447154472</v>
      </c>
      <c r="X1823" s="27">
        <f>Table1[[#This Row],[Total Ballots]]/Table1[[#This Row],[Total Voters]]</f>
        <v>0.50993504012227742</v>
      </c>
    </row>
    <row r="1824" spans="1:24" s="12" customFormat="1" hidden="1" x14ac:dyDescent="0.25">
      <c r="A1824" s="22" t="s">
        <v>43</v>
      </c>
      <c r="B1824" s="23">
        <v>2010</v>
      </c>
      <c r="C1824" s="23"/>
      <c r="D1824" s="24" t="s">
        <v>68</v>
      </c>
      <c r="E1824" s="25">
        <v>4262</v>
      </c>
      <c r="F1824" s="25">
        <v>4307</v>
      </c>
      <c r="G1824" s="25">
        <v>8569</v>
      </c>
      <c r="H1824" s="44">
        <v>2929</v>
      </c>
      <c r="I1824" s="44">
        <v>2522</v>
      </c>
      <c r="J1824" s="44">
        <v>3</v>
      </c>
      <c r="K1824" s="44">
        <v>5454</v>
      </c>
      <c r="L1824" s="25">
        <v>1919</v>
      </c>
      <c r="M1824" s="25">
        <v>1683</v>
      </c>
      <c r="N1824" s="25"/>
      <c r="O1824" s="26">
        <v>3602</v>
      </c>
      <c r="P1824" s="27">
        <f>Table1[[#This Row],[Female Voters]]/Table1[[#This Row],[Female Population]]</f>
        <v>0.68723603941811351</v>
      </c>
      <c r="Q1824" s="27">
        <f>Table1[[#This Row],[Male Voters]]/Table1[[#This Row],[Male Population]]</f>
        <v>0.58555839331321102</v>
      </c>
      <c r="R1824" s="27">
        <f>Table1[[#This Row],[Total Voters]]/Table1[[#This Row],[Total Population]]</f>
        <v>0.63648033609522703</v>
      </c>
      <c r="S1824" s="27">
        <f>Table1[[#This Row],[Female Ballots]]/Table1[[#This Row],[Female Population]]</f>
        <v>0.45025809479117784</v>
      </c>
      <c r="T1824" s="27">
        <f>Table1[[#This Row],[Male Ballots]]/Table1[[#This Row],[Male Population]]</f>
        <v>0.39075922916182959</v>
      </c>
      <c r="U1824" s="27">
        <f>Table1[[#This Row],[Total Ballots]]/Table1[[#This Row],[Total Population]]</f>
        <v>0.42035243318940368</v>
      </c>
      <c r="V1824" s="27">
        <f>Table1[[#This Row],[Female Ballots]]/Table1[[#This Row],[Female Voters]]</f>
        <v>0.65517241379310343</v>
      </c>
      <c r="W1824" s="27">
        <f>Table1[[#This Row],[Male Ballots]]/Table1[[#This Row],[Male Voters]]</f>
        <v>0.66732751784298172</v>
      </c>
      <c r="X1824" s="27">
        <f>Table1[[#This Row],[Total Ballots]]/Table1[[#This Row],[Total Voters]]</f>
        <v>0.66043270993766046</v>
      </c>
    </row>
    <row r="1825" spans="1:24" s="12" customFormat="1" hidden="1" x14ac:dyDescent="0.25">
      <c r="A1825" s="22" t="s">
        <v>43</v>
      </c>
      <c r="B1825" s="23">
        <v>2010</v>
      </c>
      <c r="C1825" s="23"/>
      <c r="D1825" s="24" t="s">
        <v>69</v>
      </c>
      <c r="E1825" s="25">
        <v>5539</v>
      </c>
      <c r="F1825" s="25">
        <v>5432</v>
      </c>
      <c r="G1825" s="25">
        <v>10971</v>
      </c>
      <c r="H1825" s="44">
        <v>4006</v>
      </c>
      <c r="I1825" s="44">
        <v>3630</v>
      </c>
      <c r="J1825" s="44"/>
      <c r="K1825" s="44">
        <v>7636</v>
      </c>
      <c r="L1825" s="25">
        <v>3121</v>
      </c>
      <c r="M1825" s="25">
        <v>2801</v>
      </c>
      <c r="N1825" s="25"/>
      <c r="O1825" s="26">
        <v>5922</v>
      </c>
      <c r="P1825" s="27">
        <f>Table1[[#This Row],[Female Voters]]/Table1[[#This Row],[Female Population]]</f>
        <v>0.72323524101823433</v>
      </c>
      <c r="Q1825" s="27">
        <f>Table1[[#This Row],[Male Voters]]/Table1[[#This Row],[Male Population]]</f>
        <v>0.66826215022091306</v>
      </c>
      <c r="R1825" s="27">
        <f>Table1[[#This Row],[Total Voters]]/Table1[[#This Row],[Total Population]]</f>
        <v>0.69601677148846963</v>
      </c>
      <c r="S1825" s="27">
        <f>Table1[[#This Row],[Female Ballots]]/Table1[[#This Row],[Female Population]]</f>
        <v>0.56345910814226396</v>
      </c>
      <c r="T1825" s="27">
        <f>Table1[[#This Row],[Male Ballots]]/Table1[[#This Row],[Male Population]]</f>
        <v>0.51564801178203246</v>
      </c>
      <c r="U1825" s="27">
        <f>Table1[[#This Row],[Total Ballots]]/Table1[[#This Row],[Total Population]]</f>
        <v>0.53978671041837567</v>
      </c>
      <c r="V1825" s="27">
        <f>Table1[[#This Row],[Female Ballots]]/Table1[[#This Row],[Female Voters]]</f>
        <v>0.77908137793310039</v>
      </c>
      <c r="W1825" s="27">
        <f>Table1[[#This Row],[Male Ballots]]/Table1[[#This Row],[Male Voters]]</f>
        <v>0.77162534435261709</v>
      </c>
      <c r="X1825" s="27">
        <f>Table1[[#This Row],[Total Ballots]]/Table1[[#This Row],[Total Voters]]</f>
        <v>0.77553693033001569</v>
      </c>
    </row>
    <row r="1826" spans="1:24" s="12" customFormat="1" hidden="1" x14ac:dyDescent="0.25">
      <c r="A1826" s="22" t="s">
        <v>43</v>
      </c>
      <c r="B1826" s="23">
        <v>2010</v>
      </c>
      <c r="C1826" s="23"/>
      <c r="D1826" s="24" t="s">
        <v>70</v>
      </c>
      <c r="E1826" s="25">
        <v>5330</v>
      </c>
      <c r="F1826" s="25">
        <v>5268</v>
      </c>
      <c r="G1826" s="25">
        <v>10598</v>
      </c>
      <c r="H1826" s="44">
        <v>4479</v>
      </c>
      <c r="I1826" s="44">
        <v>4169</v>
      </c>
      <c r="J1826" s="44">
        <v>7</v>
      </c>
      <c r="K1826" s="44">
        <v>8655</v>
      </c>
      <c r="L1826" s="25">
        <v>3944</v>
      </c>
      <c r="M1826" s="25">
        <v>3651</v>
      </c>
      <c r="N1826" s="25">
        <v>6</v>
      </c>
      <c r="O1826" s="26">
        <v>7601</v>
      </c>
      <c r="P1826" s="27">
        <f>Table1[[#This Row],[Female Voters]]/Table1[[#This Row],[Female Population]]</f>
        <v>0.84033771106941835</v>
      </c>
      <c r="Q1826" s="27">
        <f>Table1[[#This Row],[Male Voters]]/Table1[[#This Row],[Male Population]]</f>
        <v>0.79138192862566437</v>
      </c>
      <c r="R1826" s="27">
        <f>Table1[[#This Row],[Total Voters]]/Table1[[#This Row],[Total Population]]</f>
        <v>0.81666352141913567</v>
      </c>
      <c r="S1826" s="27">
        <f>Table1[[#This Row],[Female Ballots]]/Table1[[#This Row],[Female Population]]</f>
        <v>0.73996247654784242</v>
      </c>
      <c r="T1826" s="27">
        <f>Table1[[#This Row],[Male Ballots]]/Table1[[#This Row],[Male Population]]</f>
        <v>0.69305239179954437</v>
      </c>
      <c r="U1826" s="27">
        <f>Table1[[#This Row],[Total Ballots]]/Table1[[#This Row],[Total Population]]</f>
        <v>0.71721079448952629</v>
      </c>
      <c r="V1826" s="27">
        <f>Table1[[#This Row],[Female Ballots]]/Table1[[#This Row],[Female Voters]]</f>
        <v>0.88055369502121006</v>
      </c>
      <c r="W1826" s="27">
        <f>Table1[[#This Row],[Male Ballots]]/Table1[[#This Row],[Male Voters]]</f>
        <v>0.87574958023506833</v>
      </c>
      <c r="X1826" s="27">
        <f>Table1[[#This Row],[Total Ballots]]/Table1[[#This Row],[Total Voters]]</f>
        <v>0.87822068168688616</v>
      </c>
    </row>
    <row r="1827" spans="1:24" s="12" customFormat="1" hidden="1" x14ac:dyDescent="0.25">
      <c r="A1827" s="22" t="s">
        <v>43</v>
      </c>
      <c r="B1827" s="23">
        <v>2010</v>
      </c>
      <c r="C1827" s="23"/>
      <c r="D1827" s="24" t="s">
        <v>71</v>
      </c>
      <c r="E1827" s="25">
        <v>7002</v>
      </c>
      <c r="F1827" s="25">
        <v>6074</v>
      </c>
      <c r="G1827" s="25">
        <v>13076</v>
      </c>
      <c r="H1827" s="44">
        <v>5842</v>
      </c>
      <c r="I1827" s="44">
        <v>5205</v>
      </c>
      <c r="J1827" s="44">
        <v>4</v>
      </c>
      <c r="K1827" s="44">
        <v>11051</v>
      </c>
      <c r="L1827" s="25">
        <v>5206</v>
      </c>
      <c r="M1827" s="25">
        <v>4763</v>
      </c>
      <c r="N1827" s="25">
        <v>4</v>
      </c>
      <c r="O1827" s="26">
        <v>9973</v>
      </c>
      <c r="P1827" s="27">
        <f>Table1[[#This Row],[Female Voters]]/Table1[[#This Row],[Female Population]]</f>
        <v>0.83433304770065697</v>
      </c>
      <c r="Q1827" s="27">
        <f>Table1[[#This Row],[Male Voters]]/Table1[[#This Row],[Male Population]]</f>
        <v>0.85693118208758645</v>
      </c>
      <c r="R1827" s="27">
        <f>Table1[[#This Row],[Total Voters]]/Table1[[#This Row],[Total Population]]</f>
        <v>0.84513612725604159</v>
      </c>
      <c r="S1827" s="27">
        <f>Table1[[#This Row],[Female Ballots]]/Table1[[#This Row],[Female Population]]</f>
        <v>0.74350185661239643</v>
      </c>
      <c r="T1827" s="27">
        <f>Table1[[#This Row],[Male Ballots]]/Table1[[#This Row],[Male Population]]</f>
        <v>0.7841620019756339</v>
      </c>
      <c r="U1827" s="27">
        <f>Table1[[#This Row],[Total Ballots]]/Table1[[#This Row],[Total Population]]</f>
        <v>0.76269501376567761</v>
      </c>
      <c r="V1827" s="27">
        <f>Table1[[#This Row],[Female Ballots]]/Table1[[#This Row],[Female Voters]]</f>
        <v>0.89113317357069499</v>
      </c>
      <c r="W1827" s="27">
        <f>Table1[[#This Row],[Male Ballots]]/Table1[[#This Row],[Male Voters]]</f>
        <v>0.91508165225744476</v>
      </c>
      <c r="X1827" s="27">
        <f>Table1[[#This Row],[Total Ballots]]/Table1[[#This Row],[Total Voters]]</f>
        <v>0.9024522667631889</v>
      </c>
    </row>
    <row r="1828" spans="1:24" s="12" customFormat="1" hidden="1" x14ac:dyDescent="0.25">
      <c r="A1828" s="22" t="s">
        <v>43</v>
      </c>
      <c r="B1828" s="23">
        <v>2010</v>
      </c>
      <c r="C1828" s="23"/>
      <c r="D1828" s="24" t="s">
        <v>453</v>
      </c>
      <c r="E1828" s="25">
        <v>37705</v>
      </c>
      <c r="F1828" s="25">
        <v>37750</v>
      </c>
      <c r="G1828" s="25">
        <v>75455</v>
      </c>
      <c r="H1828" s="44">
        <v>21884</v>
      </c>
      <c r="I1828" s="44">
        <v>19763</v>
      </c>
      <c r="J1828" s="44">
        <v>28</v>
      </c>
      <c r="K1828" s="44">
        <v>41675</v>
      </c>
      <c r="L1828" s="25">
        <v>16416</v>
      </c>
      <c r="M1828" s="25">
        <v>14881</v>
      </c>
      <c r="N1828" s="25">
        <v>16</v>
      </c>
      <c r="O1828" s="26">
        <v>31313</v>
      </c>
      <c r="P1828" s="27">
        <f>Table1[[#This Row],[Female Voters]]/Table1[[#This Row],[Female Population]]</f>
        <v>0.58040047739026657</v>
      </c>
      <c r="Q1828" s="27">
        <f>Table1[[#This Row],[Male Voters]]/Table1[[#This Row],[Male Population]]</f>
        <v>0.52352317880794697</v>
      </c>
      <c r="R1828" s="27">
        <f>Table1[[#This Row],[Total Voters]]/Table1[[#This Row],[Total Population]]</f>
        <v>0.55231594990391619</v>
      </c>
      <c r="S1828" s="27">
        <f>Table1[[#This Row],[Female Ballots]]/Table1[[#This Row],[Female Population]]</f>
        <v>0.4353799230871237</v>
      </c>
      <c r="T1828" s="27">
        <f>Table1[[#This Row],[Male Ballots]]/Table1[[#This Row],[Male Population]]</f>
        <v>0.39419867549668874</v>
      </c>
      <c r="U1828" s="27">
        <f>Table1[[#This Row],[Total Ballots]]/Table1[[#This Row],[Total Population]]</f>
        <v>0.41498906633092569</v>
      </c>
      <c r="V1828" s="27">
        <f>Table1[[#This Row],[Female Ballots]]/Table1[[#This Row],[Female Voters]]</f>
        <v>0.75013708645585819</v>
      </c>
      <c r="W1828" s="27">
        <f>Table1[[#This Row],[Male Ballots]]/Table1[[#This Row],[Male Voters]]</f>
        <v>0.75297272681273086</v>
      </c>
      <c r="X1828" s="27">
        <f>Table1[[#This Row],[Total Ballots]]/Table1[[#This Row],[Total Voters]]</f>
        <v>0.75136172765446907</v>
      </c>
    </row>
    <row r="1829" spans="1:24" s="12" customFormat="1" hidden="1" x14ac:dyDescent="0.25">
      <c r="A1829" s="22" t="s">
        <v>28</v>
      </c>
      <c r="B1829" s="23">
        <v>2010</v>
      </c>
      <c r="C1829" s="23"/>
      <c r="D1829" s="24" t="s">
        <v>66</v>
      </c>
      <c r="E1829" s="25">
        <v>285</v>
      </c>
      <c r="F1829" s="25">
        <v>326</v>
      </c>
      <c r="G1829" s="25">
        <v>611</v>
      </c>
      <c r="H1829" s="44">
        <v>245</v>
      </c>
      <c r="I1829" s="44">
        <v>258</v>
      </c>
      <c r="J1829" s="44"/>
      <c r="K1829" s="44">
        <v>503</v>
      </c>
      <c r="L1829" s="25">
        <v>122</v>
      </c>
      <c r="M1829" s="25">
        <v>136</v>
      </c>
      <c r="N1829" s="25"/>
      <c r="O1829" s="26">
        <v>258</v>
      </c>
      <c r="P1829" s="27">
        <f>Table1[[#This Row],[Female Voters]]/Table1[[#This Row],[Female Population]]</f>
        <v>0.85964912280701755</v>
      </c>
      <c r="Q1829" s="27">
        <f>Table1[[#This Row],[Male Voters]]/Table1[[#This Row],[Male Population]]</f>
        <v>0.79141104294478526</v>
      </c>
      <c r="R1829" s="27">
        <f>Table1[[#This Row],[Total Voters]]/Table1[[#This Row],[Total Population]]</f>
        <v>0.823240589198036</v>
      </c>
      <c r="S1829" s="27">
        <f>Table1[[#This Row],[Female Ballots]]/Table1[[#This Row],[Female Population]]</f>
        <v>0.42807017543859649</v>
      </c>
      <c r="T1829" s="27">
        <f>Table1[[#This Row],[Male Ballots]]/Table1[[#This Row],[Male Population]]</f>
        <v>0.41717791411042943</v>
      </c>
      <c r="U1829" s="27">
        <f>Table1[[#This Row],[Total Ballots]]/Table1[[#This Row],[Total Population]]</f>
        <v>0.42225859247135844</v>
      </c>
      <c r="V1829" s="27">
        <f>Table1[[#This Row],[Female Ballots]]/Table1[[#This Row],[Female Voters]]</f>
        <v>0.49795918367346936</v>
      </c>
      <c r="W1829" s="27">
        <f>Table1[[#This Row],[Male Ballots]]/Table1[[#This Row],[Male Voters]]</f>
        <v>0.52713178294573648</v>
      </c>
      <c r="X1829" s="27">
        <f>Table1[[#This Row],[Total Ballots]]/Table1[[#This Row],[Total Voters]]</f>
        <v>0.51292246520874751</v>
      </c>
    </row>
    <row r="1830" spans="1:24" s="12" customFormat="1" hidden="1" x14ac:dyDescent="0.25">
      <c r="A1830" s="22" t="s">
        <v>28</v>
      </c>
      <c r="B1830" s="23">
        <v>2010</v>
      </c>
      <c r="C1830" s="23"/>
      <c r="D1830" s="24" t="s">
        <v>67</v>
      </c>
      <c r="E1830" s="25">
        <v>441</v>
      </c>
      <c r="F1830" s="25">
        <v>427</v>
      </c>
      <c r="G1830" s="25">
        <v>868</v>
      </c>
      <c r="H1830" s="44">
        <v>415</v>
      </c>
      <c r="I1830" s="44">
        <v>380</v>
      </c>
      <c r="J1830" s="44"/>
      <c r="K1830" s="44">
        <v>795</v>
      </c>
      <c r="L1830" s="25">
        <v>238</v>
      </c>
      <c r="M1830" s="25">
        <v>195</v>
      </c>
      <c r="N1830" s="25"/>
      <c r="O1830" s="26">
        <v>433</v>
      </c>
      <c r="P1830" s="27">
        <f>Table1[[#This Row],[Female Voters]]/Table1[[#This Row],[Female Population]]</f>
        <v>0.94104308390022673</v>
      </c>
      <c r="Q1830" s="27">
        <f>Table1[[#This Row],[Male Voters]]/Table1[[#This Row],[Male Population]]</f>
        <v>0.88992974238875877</v>
      </c>
      <c r="R1830" s="27">
        <f>Table1[[#This Row],[Total Voters]]/Table1[[#This Row],[Total Population]]</f>
        <v>0.91589861751152069</v>
      </c>
      <c r="S1830" s="27">
        <f>Table1[[#This Row],[Female Ballots]]/Table1[[#This Row],[Female Population]]</f>
        <v>0.53968253968253965</v>
      </c>
      <c r="T1830" s="27">
        <f>Table1[[#This Row],[Male Ballots]]/Table1[[#This Row],[Male Population]]</f>
        <v>0.4566744730679157</v>
      </c>
      <c r="U1830" s="27">
        <f>Table1[[#This Row],[Total Ballots]]/Table1[[#This Row],[Total Population]]</f>
        <v>0.49884792626728108</v>
      </c>
      <c r="V1830" s="27">
        <f>Table1[[#This Row],[Female Ballots]]/Table1[[#This Row],[Female Voters]]</f>
        <v>0.57349397590361451</v>
      </c>
      <c r="W1830" s="27">
        <f>Table1[[#This Row],[Male Ballots]]/Table1[[#This Row],[Male Voters]]</f>
        <v>0.51315789473684215</v>
      </c>
      <c r="X1830" s="27">
        <f>Table1[[#This Row],[Total Ballots]]/Table1[[#This Row],[Total Voters]]</f>
        <v>0.54465408805031446</v>
      </c>
    </row>
    <row r="1831" spans="1:24" s="12" customFormat="1" hidden="1" x14ac:dyDescent="0.25">
      <c r="A1831" s="22" t="s">
        <v>28</v>
      </c>
      <c r="B1831" s="23">
        <v>2010</v>
      </c>
      <c r="C1831" s="23"/>
      <c r="D1831" s="24" t="s">
        <v>68</v>
      </c>
      <c r="E1831" s="25">
        <v>522</v>
      </c>
      <c r="F1831" s="25">
        <v>524</v>
      </c>
      <c r="G1831" s="25">
        <v>1046</v>
      </c>
      <c r="H1831" s="44">
        <v>446</v>
      </c>
      <c r="I1831" s="44">
        <v>423</v>
      </c>
      <c r="J1831" s="44"/>
      <c r="K1831" s="44">
        <v>869</v>
      </c>
      <c r="L1831" s="25">
        <v>312</v>
      </c>
      <c r="M1831" s="25">
        <v>302</v>
      </c>
      <c r="N1831" s="25"/>
      <c r="O1831" s="26">
        <v>614</v>
      </c>
      <c r="P1831" s="27">
        <f>Table1[[#This Row],[Female Voters]]/Table1[[#This Row],[Female Population]]</f>
        <v>0.85440613026819923</v>
      </c>
      <c r="Q1831" s="27">
        <f>Table1[[#This Row],[Male Voters]]/Table1[[#This Row],[Male Population]]</f>
        <v>0.8072519083969466</v>
      </c>
      <c r="R1831" s="27">
        <f>Table1[[#This Row],[Total Voters]]/Table1[[#This Row],[Total Population]]</f>
        <v>0.8307839388145315</v>
      </c>
      <c r="S1831" s="27">
        <f>Table1[[#This Row],[Female Ballots]]/Table1[[#This Row],[Female Population]]</f>
        <v>0.5977011494252874</v>
      </c>
      <c r="T1831" s="27">
        <f>Table1[[#This Row],[Male Ballots]]/Table1[[#This Row],[Male Population]]</f>
        <v>0.57633587786259544</v>
      </c>
      <c r="U1831" s="27">
        <f>Table1[[#This Row],[Total Ballots]]/Table1[[#This Row],[Total Population]]</f>
        <v>0.5869980879541109</v>
      </c>
      <c r="V1831" s="27">
        <f>Table1[[#This Row],[Female Ballots]]/Table1[[#This Row],[Female Voters]]</f>
        <v>0.69955156950672648</v>
      </c>
      <c r="W1831" s="27">
        <f>Table1[[#This Row],[Male Ballots]]/Table1[[#This Row],[Male Voters]]</f>
        <v>0.71394799054373526</v>
      </c>
      <c r="X1831" s="27">
        <f>Table1[[#This Row],[Total Ballots]]/Table1[[#This Row],[Total Voters]]</f>
        <v>0.70655926352128884</v>
      </c>
    </row>
    <row r="1832" spans="1:24" s="12" customFormat="1" hidden="1" x14ac:dyDescent="0.25">
      <c r="A1832" s="22" t="s">
        <v>28</v>
      </c>
      <c r="B1832" s="23">
        <v>2010</v>
      </c>
      <c r="C1832" s="23"/>
      <c r="D1832" s="24" t="s">
        <v>69</v>
      </c>
      <c r="E1832" s="25">
        <v>840</v>
      </c>
      <c r="F1832" s="25">
        <v>827</v>
      </c>
      <c r="G1832" s="25">
        <v>1667</v>
      </c>
      <c r="H1832" s="44">
        <v>672</v>
      </c>
      <c r="I1832" s="44">
        <v>588</v>
      </c>
      <c r="J1832" s="44"/>
      <c r="K1832" s="44">
        <v>1260</v>
      </c>
      <c r="L1832" s="25">
        <v>547</v>
      </c>
      <c r="M1832" s="25">
        <v>490</v>
      </c>
      <c r="N1832" s="25"/>
      <c r="O1832" s="26">
        <v>1037</v>
      </c>
      <c r="P1832" s="27">
        <f>Table1[[#This Row],[Female Voters]]/Table1[[#This Row],[Female Population]]</f>
        <v>0.8</v>
      </c>
      <c r="Q1832" s="27">
        <f>Table1[[#This Row],[Male Voters]]/Table1[[#This Row],[Male Population]]</f>
        <v>0.7110036275695284</v>
      </c>
      <c r="R1832" s="27">
        <f>Table1[[#This Row],[Total Voters]]/Table1[[#This Row],[Total Population]]</f>
        <v>0.75584883023395322</v>
      </c>
      <c r="S1832" s="27">
        <f>Table1[[#This Row],[Female Ballots]]/Table1[[#This Row],[Female Population]]</f>
        <v>0.65119047619047621</v>
      </c>
      <c r="T1832" s="27">
        <f>Table1[[#This Row],[Male Ballots]]/Table1[[#This Row],[Male Population]]</f>
        <v>0.592503022974607</v>
      </c>
      <c r="U1832" s="27">
        <f>Table1[[#This Row],[Total Ballots]]/Table1[[#This Row],[Total Population]]</f>
        <v>0.62207558488302339</v>
      </c>
      <c r="V1832" s="27">
        <f>Table1[[#This Row],[Female Ballots]]/Table1[[#This Row],[Female Voters]]</f>
        <v>0.81398809523809523</v>
      </c>
      <c r="W1832" s="27">
        <f>Table1[[#This Row],[Male Ballots]]/Table1[[#This Row],[Male Voters]]</f>
        <v>0.83333333333333337</v>
      </c>
      <c r="X1832" s="27">
        <f>Table1[[#This Row],[Total Ballots]]/Table1[[#This Row],[Total Voters]]</f>
        <v>0.82301587301587298</v>
      </c>
    </row>
    <row r="1833" spans="1:24" s="12" customFormat="1" hidden="1" x14ac:dyDescent="0.25">
      <c r="A1833" s="22" t="s">
        <v>28</v>
      </c>
      <c r="B1833" s="23">
        <v>2010</v>
      </c>
      <c r="C1833" s="23"/>
      <c r="D1833" s="24" t="s">
        <v>70</v>
      </c>
      <c r="E1833" s="25">
        <v>889</v>
      </c>
      <c r="F1833" s="25">
        <v>896</v>
      </c>
      <c r="G1833" s="25">
        <v>1785</v>
      </c>
      <c r="H1833" s="44">
        <v>782</v>
      </c>
      <c r="I1833" s="44">
        <v>775</v>
      </c>
      <c r="J1833" s="44"/>
      <c r="K1833" s="44">
        <v>1557</v>
      </c>
      <c r="L1833" s="25">
        <v>701</v>
      </c>
      <c r="M1833" s="25">
        <v>684</v>
      </c>
      <c r="N1833" s="25"/>
      <c r="O1833" s="26">
        <v>1385</v>
      </c>
      <c r="P1833" s="27">
        <f>Table1[[#This Row],[Female Voters]]/Table1[[#This Row],[Female Population]]</f>
        <v>0.87964004499437576</v>
      </c>
      <c r="Q1833" s="27">
        <f>Table1[[#This Row],[Male Voters]]/Table1[[#This Row],[Male Population]]</f>
        <v>0.8649553571428571</v>
      </c>
      <c r="R1833" s="27">
        <f>Table1[[#This Row],[Total Voters]]/Table1[[#This Row],[Total Population]]</f>
        <v>0.87226890756302522</v>
      </c>
      <c r="S1833" s="27">
        <f>Table1[[#This Row],[Female Ballots]]/Table1[[#This Row],[Female Population]]</f>
        <v>0.78852643419572555</v>
      </c>
      <c r="T1833" s="27">
        <f>Table1[[#This Row],[Male Ballots]]/Table1[[#This Row],[Male Population]]</f>
        <v>0.7633928571428571</v>
      </c>
      <c r="U1833" s="27">
        <f>Table1[[#This Row],[Total Ballots]]/Table1[[#This Row],[Total Population]]</f>
        <v>0.77591036414565828</v>
      </c>
      <c r="V1833" s="27">
        <f>Table1[[#This Row],[Female Ballots]]/Table1[[#This Row],[Female Voters]]</f>
        <v>0.8964194373401535</v>
      </c>
      <c r="W1833" s="27">
        <f>Table1[[#This Row],[Male Ballots]]/Table1[[#This Row],[Male Voters]]</f>
        <v>0.88258064516129031</v>
      </c>
      <c r="X1833" s="27">
        <f>Table1[[#This Row],[Total Ballots]]/Table1[[#This Row],[Total Voters]]</f>
        <v>0.88953114964675661</v>
      </c>
    </row>
    <row r="1834" spans="1:24" s="12" customFormat="1" hidden="1" x14ac:dyDescent="0.25">
      <c r="A1834" s="22" t="s">
        <v>28</v>
      </c>
      <c r="B1834" s="23">
        <v>2010</v>
      </c>
      <c r="C1834" s="23"/>
      <c r="D1834" s="24" t="s">
        <v>71</v>
      </c>
      <c r="E1834" s="25">
        <v>1140</v>
      </c>
      <c r="F1834" s="25">
        <v>1057</v>
      </c>
      <c r="G1834" s="25">
        <v>2197</v>
      </c>
      <c r="H1834" s="44">
        <v>1012</v>
      </c>
      <c r="I1834" s="44">
        <v>984</v>
      </c>
      <c r="J1834" s="44"/>
      <c r="K1834" s="44">
        <v>1996</v>
      </c>
      <c r="L1834" s="25">
        <v>902</v>
      </c>
      <c r="M1834" s="25">
        <v>900</v>
      </c>
      <c r="N1834" s="25"/>
      <c r="O1834" s="26">
        <v>1802</v>
      </c>
      <c r="P1834" s="27">
        <f>Table1[[#This Row],[Female Voters]]/Table1[[#This Row],[Female Population]]</f>
        <v>0.88771929824561402</v>
      </c>
      <c r="Q1834" s="27">
        <f>Table1[[#This Row],[Male Voters]]/Table1[[#This Row],[Male Population]]</f>
        <v>0.93093661305581832</v>
      </c>
      <c r="R1834" s="27">
        <f>Table1[[#This Row],[Total Voters]]/Table1[[#This Row],[Total Population]]</f>
        <v>0.90851160673645881</v>
      </c>
      <c r="S1834" s="27">
        <f>Table1[[#This Row],[Female Ballots]]/Table1[[#This Row],[Female Population]]</f>
        <v>0.79122807017543861</v>
      </c>
      <c r="T1834" s="27">
        <f>Table1[[#This Row],[Male Ballots]]/Table1[[#This Row],[Male Population]]</f>
        <v>0.85146641438032167</v>
      </c>
      <c r="U1834" s="27">
        <f>Table1[[#This Row],[Total Ballots]]/Table1[[#This Row],[Total Population]]</f>
        <v>0.82020937642239422</v>
      </c>
      <c r="V1834" s="27">
        <f>Table1[[#This Row],[Female Ballots]]/Table1[[#This Row],[Female Voters]]</f>
        <v>0.89130434782608692</v>
      </c>
      <c r="W1834" s="27">
        <f>Table1[[#This Row],[Male Ballots]]/Table1[[#This Row],[Male Voters]]</f>
        <v>0.91463414634146345</v>
      </c>
      <c r="X1834" s="27">
        <f>Table1[[#This Row],[Total Ballots]]/Table1[[#This Row],[Total Voters]]</f>
        <v>0.90280561122244485</v>
      </c>
    </row>
    <row r="1835" spans="1:24" s="12" customFormat="1" hidden="1" x14ac:dyDescent="0.25">
      <c r="A1835" s="22" t="s">
        <v>28</v>
      </c>
      <c r="B1835" s="23">
        <v>2010</v>
      </c>
      <c r="C1835" s="23"/>
      <c r="D1835" s="24" t="s">
        <v>453</v>
      </c>
      <c r="E1835" s="25">
        <v>5293</v>
      </c>
      <c r="F1835" s="25">
        <v>5277</v>
      </c>
      <c r="G1835" s="25">
        <v>10570</v>
      </c>
      <c r="H1835" s="44">
        <v>3572</v>
      </c>
      <c r="I1835" s="44">
        <v>3408</v>
      </c>
      <c r="J1835" s="44"/>
      <c r="K1835" s="44">
        <v>6980</v>
      </c>
      <c r="L1835" s="25">
        <v>2822</v>
      </c>
      <c r="M1835" s="25">
        <v>2707</v>
      </c>
      <c r="N1835" s="25"/>
      <c r="O1835" s="26">
        <v>5529</v>
      </c>
      <c r="P1835" s="27">
        <f>Table1[[#This Row],[Female Voters]]/Table1[[#This Row],[Female Population]]</f>
        <v>0.67485358020026454</v>
      </c>
      <c r="Q1835" s="27">
        <f>Table1[[#This Row],[Male Voters]]/Table1[[#This Row],[Male Population]]</f>
        <v>0.6458214894826606</v>
      </c>
      <c r="R1835" s="27">
        <f>Table1[[#This Row],[Total Voters]]/Table1[[#This Row],[Total Population]]</f>
        <v>0.66035950804162724</v>
      </c>
      <c r="S1835" s="27">
        <f>Table1[[#This Row],[Female Ballots]]/Table1[[#This Row],[Female Population]]</f>
        <v>0.53315699981107123</v>
      </c>
      <c r="T1835" s="27">
        <f>Table1[[#This Row],[Male Ballots]]/Table1[[#This Row],[Male Population]]</f>
        <v>0.51298086033731283</v>
      </c>
      <c r="U1835" s="27">
        <f>Table1[[#This Row],[Total Ballots]]/Table1[[#This Row],[Total Population]]</f>
        <v>0.52308420056764426</v>
      </c>
      <c r="V1835" s="27">
        <f>Table1[[#This Row],[Female Ballots]]/Table1[[#This Row],[Female Voters]]</f>
        <v>0.79003359462486</v>
      </c>
      <c r="W1835" s="27">
        <f>Table1[[#This Row],[Male Ballots]]/Table1[[#This Row],[Male Voters]]</f>
        <v>0.79430751173708924</v>
      </c>
      <c r="X1835" s="27">
        <f>Table1[[#This Row],[Total Ballots]]/Table1[[#This Row],[Total Voters]]</f>
        <v>0.79212034383954155</v>
      </c>
    </row>
    <row r="1836" spans="1:24" s="12" customFormat="1" hidden="1" x14ac:dyDescent="0.25">
      <c r="A1836" s="22" t="s">
        <v>42</v>
      </c>
      <c r="B1836" s="23">
        <v>2010</v>
      </c>
      <c r="C1836" s="23"/>
      <c r="D1836" s="24" t="s">
        <v>66</v>
      </c>
      <c r="E1836" s="25">
        <v>2005</v>
      </c>
      <c r="F1836" s="25">
        <v>2581</v>
      </c>
      <c r="G1836" s="25">
        <v>4586</v>
      </c>
      <c r="H1836" s="44">
        <v>1289</v>
      </c>
      <c r="I1836" s="44">
        <v>1176</v>
      </c>
      <c r="J1836" s="44">
        <v>5</v>
      </c>
      <c r="K1836" s="44">
        <v>2470</v>
      </c>
      <c r="L1836" s="25">
        <v>524</v>
      </c>
      <c r="M1836" s="25">
        <v>436</v>
      </c>
      <c r="N1836" s="25">
        <v>1</v>
      </c>
      <c r="O1836" s="26">
        <v>961</v>
      </c>
      <c r="P1836" s="27">
        <f>Table1[[#This Row],[Female Voters]]/Table1[[#This Row],[Female Population]]</f>
        <v>0.64289276807980045</v>
      </c>
      <c r="Q1836" s="27">
        <f>Table1[[#This Row],[Male Voters]]/Table1[[#This Row],[Male Population]]</f>
        <v>0.45563734986439364</v>
      </c>
      <c r="R1836" s="27">
        <f>Table1[[#This Row],[Total Voters]]/Table1[[#This Row],[Total Population]]</f>
        <v>0.53859572612298301</v>
      </c>
      <c r="S1836" s="27">
        <f>Table1[[#This Row],[Female Ballots]]/Table1[[#This Row],[Female Population]]</f>
        <v>0.26134663341645886</v>
      </c>
      <c r="T1836" s="27">
        <f>Table1[[#This Row],[Male Ballots]]/Table1[[#This Row],[Male Population]]</f>
        <v>0.16892677256877178</v>
      </c>
      <c r="U1836" s="27">
        <f>Table1[[#This Row],[Total Ballots]]/Table1[[#This Row],[Total Population]]</f>
        <v>0.20955080680331445</v>
      </c>
      <c r="V1836" s="27">
        <f>Table1[[#This Row],[Female Ballots]]/Table1[[#This Row],[Female Voters]]</f>
        <v>0.40651667959658649</v>
      </c>
      <c r="W1836" s="27">
        <f>Table1[[#This Row],[Male Ballots]]/Table1[[#This Row],[Male Voters]]</f>
        <v>0.37074829931972791</v>
      </c>
      <c r="X1836" s="27">
        <f>Table1[[#This Row],[Total Ballots]]/Table1[[#This Row],[Total Voters]]</f>
        <v>0.38906882591093117</v>
      </c>
    </row>
    <row r="1837" spans="1:24" s="12" customFormat="1" hidden="1" x14ac:dyDescent="0.25">
      <c r="A1837" s="22" t="s">
        <v>42</v>
      </c>
      <c r="B1837" s="23">
        <v>2010</v>
      </c>
      <c r="C1837" s="23"/>
      <c r="D1837" s="24" t="s">
        <v>67</v>
      </c>
      <c r="E1837" s="25">
        <v>3054</v>
      </c>
      <c r="F1837" s="25">
        <v>3849</v>
      </c>
      <c r="G1837" s="25">
        <v>6903</v>
      </c>
      <c r="H1837" s="44">
        <v>1782</v>
      </c>
      <c r="I1837" s="44">
        <v>1557</v>
      </c>
      <c r="J1837" s="44">
        <v>6</v>
      </c>
      <c r="K1837" s="44">
        <v>3345</v>
      </c>
      <c r="L1837" s="25">
        <v>881</v>
      </c>
      <c r="M1837" s="25">
        <v>760</v>
      </c>
      <c r="N1837" s="25">
        <v>3</v>
      </c>
      <c r="O1837" s="26">
        <v>1644</v>
      </c>
      <c r="P1837" s="27">
        <f>Table1[[#This Row],[Female Voters]]/Table1[[#This Row],[Female Population]]</f>
        <v>0.58349705304518662</v>
      </c>
      <c r="Q1837" s="27">
        <f>Table1[[#This Row],[Male Voters]]/Table1[[#This Row],[Male Population]]</f>
        <v>0.40452065471551052</v>
      </c>
      <c r="R1837" s="27">
        <f>Table1[[#This Row],[Total Voters]]/Table1[[#This Row],[Total Population]]</f>
        <v>0.48457192524989134</v>
      </c>
      <c r="S1837" s="27">
        <f>Table1[[#This Row],[Female Ballots]]/Table1[[#This Row],[Female Population]]</f>
        <v>0.28847413228552715</v>
      </c>
      <c r="T1837" s="27">
        <f>Table1[[#This Row],[Male Ballots]]/Table1[[#This Row],[Male Population]]</f>
        <v>0.19745388412574694</v>
      </c>
      <c r="U1837" s="27">
        <f>Table1[[#This Row],[Total Ballots]]/Table1[[#This Row],[Total Population]]</f>
        <v>0.23815732290308561</v>
      </c>
      <c r="V1837" s="27">
        <f>Table1[[#This Row],[Female Ballots]]/Table1[[#This Row],[Female Voters]]</f>
        <v>0.49438832772166108</v>
      </c>
      <c r="W1837" s="27">
        <f>Table1[[#This Row],[Male Ballots]]/Table1[[#This Row],[Male Voters]]</f>
        <v>0.48811817597944768</v>
      </c>
      <c r="X1837" s="27">
        <f>Table1[[#This Row],[Total Ballots]]/Table1[[#This Row],[Total Voters]]</f>
        <v>0.49147982062780271</v>
      </c>
    </row>
    <row r="1838" spans="1:24" s="12" customFormat="1" hidden="1" x14ac:dyDescent="0.25">
      <c r="A1838" s="22" t="s">
        <v>42</v>
      </c>
      <c r="B1838" s="23">
        <v>2010</v>
      </c>
      <c r="C1838" s="23"/>
      <c r="D1838" s="24" t="s">
        <v>68</v>
      </c>
      <c r="E1838" s="25">
        <v>3235</v>
      </c>
      <c r="F1838" s="25">
        <v>3716</v>
      </c>
      <c r="G1838" s="25">
        <v>6951</v>
      </c>
      <c r="H1838" s="44">
        <v>2046</v>
      </c>
      <c r="I1838" s="44">
        <v>1800</v>
      </c>
      <c r="J1838" s="44">
        <v>6</v>
      </c>
      <c r="K1838" s="44">
        <v>3852</v>
      </c>
      <c r="L1838" s="25">
        <v>1312</v>
      </c>
      <c r="M1838" s="25">
        <v>1126</v>
      </c>
      <c r="N1838" s="25">
        <v>3</v>
      </c>
      <c r="O1838" s="26">
        <v>2441</v>
      </c>
      <c r="P1838" s="27">
        <f>Table1[[#This Row],[Female Voters]]/Table1[[#This Row],[Female Population]]</f>
        <v>0.63245749613601232</v>
      </c>
      <c r="Q1838" s="27">
        <f>Table1[[#This Row],[Male Voters]]/Table1[[#This Row],[Male Population]]</f>
        <v>0.48439181916038754</v>
      </c>
      <c r="R1838" s="27">
        <f>Table1[[#This Row],[Total Voters]]/Table1[[#This Row],[Total Population]]</f>
        <v>0.55416486836426415</v>
      </c>
      <c r="S1838" s="27">
        <f>Table1[[#This Row],[Female Ballots]]/Table1[[#This Row],[Female Population]]</f>
        <v>0.40556414219474496</v>
      </c>
      <c r="T1838" s="27">
        <f>Table1[[#This Row],[Male Ballots]]/Table1[[#This Row],[Male Population]]</f>
        <v>0.30301399354144243</v>
      </c>
      <c r="U1838" s="27">
        <f>Table1[[#This Row],[Total Ballots]]/Table1[[#This Row],[Total Population]]</f>
        <v>0.35117249316645088</v>
      </c>
      <c r="V1838" s="27">
        <f>Table1[[#This Row],[Female Ballots]]/Table1[[#This Row],[Female Voters]]</f>
        <v>0.64125122189638317</v>
      </c>
      <c r="W1838" s="27">
        <f>Table1[[#This Row],[Male Ballots]]/Table1[[#This Row],[Male Voters]]</f>
        <v>0.62555555555555553</v>
      </c>
      <c r="X1838" s="27">
        <f>Table1[[#This Row],[Total Ballots]]/Table1[[#This Row],[Total Voters]]</f>
        <v>0.6336967808930426</v>
      </c>
    </row>
    <row r="1839" spans="1:24" s="12" customFormat="1" hidden="1" x14ac:dyDescent="0.25">
      <c r="A1839" s="22" t="s">
        <v>42</v>
      </c>
      <c r="B1839" s="23">
        <v>2010</v>
      </c>
      <c r="C1839" s="23"/>
      <c r="D1839" s="24" t="s">
        <v>69</v>
      </c>
      <c r="E1839" s="25">
        <v>4470</v>
      </c>
      <c r="F1839" s="25">
        <v>4701</v>
      </c>
      <c r="G1839" s="25">
        <v>9171</v>
      </c>
      <c r="H1839" s="44">
        <v>3267</v>
      </c>
      <c r="I1839" s="44">
        <v>2858</v>
      </c>
      <c r="J1839" s="44">
        <v>6</v>
      </c>
      <c r="K1839" s="44">
        <v>6131</v>
      </c>
      <c r="L1839" s="25">
        <v>2426</v>
      </c>
      <c r="M1839" s="25">
        <v>2178</v>
      </c>
      <c r="N1839" s="25">
        <v>5</v>
      </c>
      <c r="O1839" s="26">
        <v>4609</v>
      </c>
      <c r="P1839" s="27">
        <f>Table1[[#This Row],[Female Voters]]/Table1[[#This Row],[Female Population]]</f>
        <v>0.73087248322147647</v>
      </c>
      <c r="Q1839" s="27">
        <f>Table1[[#This Row],[Male Voters]]/Table1[[#This Row],[Male Population]]</f>
        <v>0.60795575409487346</v>
      </c>
      <c r="R1839" s="27">
        <f>Table1[[#This Row],[Total Voters]]/Table1[[#This Row],[Total Population]]</f>
        <v>0.66852033584123871</v>
      </c>
      <c r="S1839" s="27">
        <f>Table1[[#This Row],[Female Ballots]]/Table1[[#This Row],[Female Population]]</f>
        <v>0.5427293064876958</v>
      </c>
      <c r="T1839" s="27">
        <f>Table1[[#This Row],[Male Ballots]]/Table1[[#This Row],[Male Population]]</f>
        <v>0.46330567964262925</v>
      </c>
      <c r="U1839" s="27">
        <f>Table1[[#This Row],[Total Ballots]]/Table1[[#This Row],[Total Population]]</f>
        <v>0.5025624250354378</v>
      </c>
      <c r="V1839" s="27">
        <f>Table1[[#This Row],[Female Ballots]]/Table1[[#This Row],[Female Voters]]</f>
        <v>0.74257728803183354</v>
      </c>
      <c r="W1839" s="27">
        <f>Table1[[#This Row],[Male Ballots]]/Table1[[#This Row],[Male Voters]]</f>
        <v>0.76207137858642404</v>
      </c>
      <c r="X1839" s="27">
        <f>Table1[[#This Row],[Total Ballots]]/Table1[[#This Row],[Total Voters]]</f>
        <v>0.7517533844397325</v>
      </c>
    </row>
    <row r="1840" spans="1:24" s="12" customFormat="1" hidden="1" x14ac:dyDescent="0.25">
      <c r="A1840" s="22" t="s">
        <v>42</v>
      </c>
      <c r="B1840" s="23">
        <v>2010</v>
      </c>
      <c r="C1840" s="23"/>
      <c r="D1840" s="24" t="s">
        <v>70</v>
      </c>
      <c r="E1840" s="25">
        <v>4882</v>
      </c>
      <c r="F1840" s="25">
        <v>4720</v>
      </c>
      <c r="G1840" s="25">
        <v>9602</v>
      </c>
      <c r="H1840" s="44">
        <v>4127</v>
      </c>
      <c r="I1840" s="44">
        <v>3732</v>
      </c>
      <c r="J1840" s="44">
        <v>17</v>
      </c>
      <c r="K1840" s="44">
        <v>7876</v>
      </c>
      <c r="L1840" s="25">
        <v>3541</v>
      </c>
      <c r="M1840" s="25">
        <v>3223</v>
      </c>
      <c r="N1840" s="25">
        <v>15</v>
      </c>
      <c r="O1840" s="26">
        <v>6779</v>
      </c>
      <c r="P1840" s="27">
        <f>Table1[[#This Row],[Female Voters]]/Table1[[#This Row],[Female Population]]</f>
        <v>0.84535026628430976</v>
      </c>
      <c r="Q1840" s="27">
        <f>Table1[[#This Row],[Male Voters]]/Table1[[#This Row],[Male Population]]</f>
        <v>0.79067796610169494</v>
      </c>
      <c r="R1840" s="27">
        <f>Table1[[#This Row],[Total Voters]]/Table1[[#This Row],[Total Population]]</f>
        <v>0.82024578212872323</v>
      </c>
      <c r="S1840" s="27">
        <f>Table1[[#This Row],[Female Ballots]]/Table1[[#This Row],[Female Population]]</f>
        <v>0.72531749283080704</v>
      </c>
      <c r="T1840" s="27">
        <f>Table1[[#This Row],[Male Ballots]]/Table1[[#This Row],[Male Population]]</f>
        <v>0.68283898305084745</v>
      </c>
      <c r="U1840" s="27">
        <f>Table1[[#This Row],[Total Ballots]]/Table1[[#This Row],[Total Population]]</f>
        <v>0.70599875026036241</v>
      </c>
      <c r="V1840" s="27">
        <f>Table1[[#This Row],[Female Ballots]]/Table1[[#This Row],[Female Voters]]</f>
        <v>0.85800823842985219</v>
      </c>
      <c r="W1840" s="27">
        <f>Table1[[#This Row],[Male Ballots]]/Table1[[#This Row],[Male Voters]]</f>
        <v>0.86361200428724549</v>
      </c>
      <c r="X1840" s="27">
        <f>Table1[[#This Row],[Total Ballots]]/Table1[[#This Row],[Total Voters]]</f>
        <v>0.86071609954291517</v>
      </c>
    </row>
    <row r="1841" spans="1:24" s="12" customFormat="1" hidden="1" x14ac:dyDescent="0.25">
      <c r="A1841" s="22" t="s">
        <v>42</v>
      </c>
      <c r="B1841" s="23">
        <v>2010</v>
      </c>
      <c r="C1841" s="23"/>
      <c r="D1841" s="24" t="s">
        <v>71</v>
      </c>
      <c r="E1841" s="25">
        <v>5717</v>
      </c>
      <c r="F1841" s="25">
        <v>5395</v>
      </c>
      <c r="G1841" s="25">
        <v>11112</v>
      </c>
      <c r="H1841" s="44">
        <v>5018</v>
      </c>
      <c r="I1841" s="44">
        <v>4786</v>
      </c>
      <c r="J1841" s="44">
        <v>12</v>
      </c>
      <c r="K1841" s="44">
        <v>9816</v>
      </c>
      <c r="L1841" s="25">
        <v>4496</v>
      </c>
      <c r="M1841" s="25">
        <v>4388</v>
      </c>
      <c r="N1841" s="25">
        <v>8</v>
      </c>
      <c r="O1841" s="26">
        <v>8892</v>
      </c>
      <c r="P1841" s="27">
        <f>Table1[[#This Row],[Female Voters]]/Table1[[#This Row],[Female Population]]</f>
        <v>0.87773307678852541</v>
      </c>
      <c r="Q1841" s="27">
        <f>Table1[[#This Row],[Male Voters]]/Table1[[#This Row],[Male Population]]</f>
        <v>0.88711770157553294</v>
      </c>
      <c r="R1841" s="27">
        <f>Table1[[#This Row],[Total Voters]]/Table1[[#This Row],[Total Population]]</f>
        <v>0.88336933045356369</v>
      </c>
      <c r="S1841" s="27">
        <f>Table1[[#This Row],[Female Ballots]]/Table1[[#This Row],[Female Population]]</f>
        <v>0.78642644743746726</v>
      </c>
      <c r="T1841" s="27">
        <f>Table1[[#This Row],[Male Ballots]]/Table1[[#This Row],[Male Population]]</f>
        <v>0.81334569045412419</v>
      </c>
      <c r="U1841" s="27">
        <f>Table1[[#This Row],[Total Ballots]]/Table1[[#This Row],[Total Population]]</f>
        <v>0.80021598272138228</v>
      </c>
      <c r="V1841" s="27">
        <f>Table1[[#This Row],[Female Ballots]]/Table1[[#This Row],[Female Voters]]</f>
        <v>0.89597449182941413</v>
      </c>
      <c r="W1841" s="27">
        <f>Table1[[#This Row],[Male Ballots]]/Table1[[#This Row],[Male Voters]]</f>
        <v>0.91684078562473881</v>
      </c>
      <c r="X1841" s="27">
        <f>Table1[[#This Row],[Total Ballots]]/Table1[[#This Row],[Total Voters]]</f>
        <v>0.90586797066014668</v>
      </c>
    </row>
    <row r="1842" spans="1:24" s="12" customFormat="1" hidden="1" x14ac:dyDescent="0.25">
      <c r="A1842" s="22" t="s">
        <v>42</v>
      </c>
      <c r="B1842" s="23">
        <v>2010</v>
      </c>
      <c r="C1842" s="23"/>
      <c r="D1842" s="24" t="s">
        <v>453</v>
      </c>
      <c r="E1842" s="25">
        <v>29299</v>
      </c>
      <c r="F1842" s="25">
        <v>31400</v>
      </c>
      <c r="G1842" s="25">
        <v>60699</v>
      </c>
      <c r="H1842" s="44">
        <v>17529</v>
      </c>
      <c r="I1842" s="44">
        <v>15909</v>
      </c>
      <c r="J1842" s="44">
        <v>52</v>
      </c>
      <c r="K1842" s="44">
        <v>33490</v>
      </c>
      <c r="L1842" s="25">
        <v>13180</v>
      </c>
      <c r="M1842" s="25">
        <v>12111</v>
      </c>
      <c r="N1842" s="25">
        <v>35</v>
      </c>
      <c r="O1842" s="26">
        <v>25326</v>
      </c>
      <c r="P1842" s="27">
        <f>Table1[[#This Row],[Female Voters]]/Table1[[#This Row],[Female Population]]</f>
        <v>0.59827980477149389</v>
      </c>
      <c r="Q1842" s="27">
        <f>Table1[[#This Row],[Male Voters]]/Table1[[#This Row],[Male Population]]</f>
        <v>0.50665605095541399</v>
      </c>
      <c r="R1842" s="27">
        <f>Table1[[#This Row],[Total Voters]]/Table1[[#This Row],[Total Population]]</f>
        <v>0.5517389083839932</v>
      </c>
      <c r="S1842" s="27">
        <f>Table1[[#This Row],[Female Ballots]]/Table1[[#This Row],[Female Population]]</f>
        <v>0.44984470459742654</v>
      </c>
      <c r="T1842" s="27">
        <f>Table1[[#This Row],[Male Ballots]]/Table1[[#This Row],[Male Population]]</f>
        <v>0.38570063694267515</v>
      </c>
      <c r="U1842" s="27">
        <f>Table1[[#This Row],[Total Ballots]]/Table1[[#This Row],[Total Population]]</f>
        <v>0.41723916374240105</v>
      </c>
      <c r="V1842" s="27">
        <f>Table1[[#This Row],[Female Ballots]]/Table1[[#This Row],[Female Voters]]</f>
        <v>0.751896856637572</v>
      </c>
      <c r="W1842" s="27">
        <f>Table1[[#This Row],[Male Ballots]]/Table1[[#This Row],[Male Voters]]</f>
        <v>0.76126720724118424</v>
      </c>
      <c r="X1842" s="27">
        <f>Table1[[#This Row],[Total Ballots]]/Table1[[#This Row],[Total Voters]]</f>
        <v>0.75622573902657508</v>
      </c>
    </row>
    <row r="1843" spans="1:24" s="12" customFormat="1" hidden="1" x14ac:dyDescent="0.25">
      <c r="A1843" s="22" t="s">
        <v>50</v>
      </c>
      <c r="B1843" s="23">
        <v>2010</v>
      </c>
      <c r="C1843" s="23"/>
      <c r="D1843" s="24" t="s">
        <v>66</v>
      </c>
      <c r="E1843" s="25">
        <v>1413</v>
      </c>
      <c r="F1843" s="25">
        <v>1567</v>
      </c>
      <c r="G1843" s="25">
        <v>2980</v>
      </c>
      <c r="H1843" s="44">
        <v>658</v>
      </c>
      <c r="I1843" s="44">
        <v>593</v>
      </c>
      <c r="J1843" s="44"/>
      <c r="K1843" s="44">
        <v>1251</v>
      </c>
      <c r="L1843" s="25">
        <v>283</v>
      </c>
      <c r="M1843" s="25">
        <v>223</v>
      </c>
      <c r="N1843" s="25"/>
      <c r="O1843" s="26">
        <v>506</v>
      </c>
      <c r="P1843" s="27">
        <f>Table1[[#This Row],[Female Voters]]/Table1[[#This Row],[Female Population]]</f>
        <v>0.46567586694975233</v>
      </c>
      <c r="Q1843" s="27">
        <f>Table1[[#This Row],[Male Voters]]/Table1[[#This Row],[Male Population]]</f>
        <v>0.37843012125079772</v>
      </c>
      <c r="R1843" s="27">
        <f>Table1[[#This Row],[Total Voters]]/Table1[[#This Row],[Total Population]]</f>
        <v>0.4197986577181208</v>
      </c>
      <c r="S1843" s="27">
        <f>Table1[[#This Row],[Female Ballots]]/Table1[[#This Row],[Female Population]]</f>
        <v>0.20028308563340411</v>
      </c>
      <c r="T1843" s="27">
        <f>Table1[[#This Row],[Male Ballots]]/Table1[[#This Row],[Male Population]]</f>
        <v>0.14231014677728143</v>
      </c>
      <c r="U1843" s="27">
        <f>Table1[[#This Row],[Total Ballots]]/Table1[[#This Row],[Total Population]]</f>
        <v>0.1697986577181208</v>
      </c>
      <c r="V1843" s="27">
        <f>Table1[[#This Row],[Female Ballots]]/Table1[[#This Row],[Female Voters]]</f>
        <v>0.43009118541033436</v>
      </c>
      <c r="W1843" s="27">
        <f>Table1[[#This Row],[Male Ballots]]/Table1[[#This Row],[Male Voters]]</f>
        <v>0.37605396290050591</v>
      </c>
      <c r="X1843" s="27">
        <f>Table1[[#This Row],[Total Ballots]]/Table1[[#This Row],[Total Voters]]</f>
        <v>0.40447641886490809</v>
      </c>
    </row>
    <row r="1844" spans="1:24" s="12" customFormat="1" hidden="1" x14ac:dyDescent="0.25">
      <c r="A1844" s="22" t="s">
        <v>50</v>
      </c>
      <c r="B1844" s="23">
        <v>2010</v>
      </c>
      <c r="C1844" s="23"/>
      <c r="D1844" s="24" t="s">
        <v>67</v>
      </c>
      <c r="E1844" s="25">
        <v>2096</v>
      </c>
      <c r="F1844" s="25">
        <v>2206</v>
      </c>
      <c r="G1844" s="25">
        <v>4302</v>
      </c>
      <c r="H1844" s="44">
        <v>1152</v>
      </c>
      <c r="I1844" s="44">
        <v>990</v>
      </c>
      <c r="J1844" s="44"/>
      <c r="K1844" s="44">
        <v>2142</v>
      </c>
      <c r="L1844" s="25">
        <v>546</v>
      </c>
      <c r="M1844" s="25">
        <v>444</v>
      </c>
      <c r="N1844" s="25"/>
      <c r="O1844" s="26">
        <v>990</v>
      </c>
      <c r="P1844" s="27">
        <f>Table1[[#This Row],[Female Voters]]/Table1[[#This Row],[Female Population]]</f>
        <v>0.54961832061068705</v>
      </c>
      <c r="Q1844" s="27">
        <f>Table1[[#This Row],[Male Voters]]/Table1[[#This Row],[Male Population]]</f>
        <v>0.44877606527651859</v>
      </c>
      <c r="R1844" s="27">
        <f>Table1[[#This Row],[Total Voters]]/Table1[[#This Row],[Total Population]]</f>
        <v>0.497907949790795</v>
      </c>
      <c r="S1844" s="27">
        <f>Table1[[#This Row],[Female Ballots]]/Table1[[#This Row],[Female Population]]</f>
        <v>0.26049618320610685</v>
      </c>
      <c r="T1844" s="27">
        <f>Table1[[#This Row],[Male Ballots]]/Table1[[#This Row],[Male Population]]</f>
        <v>0.20126926563916592</v>
      </c>
      <c r="U1844" s="27">
        <f>Table1[[#This Row],[Total Ballots]]/Table1[[#This Row],[Total Population]]</f>
        <v>0.23012552301255229</v>
      </c>
      <c r="V1844" s="27">
        <f>Table1[[#This Row],[Female Ballots]]/Table1[[#This Row],[Female Voters]]</f>
        <v>0.47395833333333331</v>
      </c>
      <c r="W1844" s="27">
        <f>Table1[[#This Row],[Male Ballots]]/Table1[[#This Row],[Male Voters]]</f>
        <v>0.44848484848484849</v>
      </c>
      <c r="X1844" s="27">
        <f>Table1[[#This Row],[Total Ballots]]/Table1[[#This Row],[Total Voters]]</f>
        <v>0.46218487394957986</v>
      </c>
    </row>
    <row r="1845" spans="1:24" s="12" customFormat="1" hidden="1" x14ac:dyDescent="0.25">
      <c r="A1845" s="22" t="s">
        <v>50</v>
      </c>
      <c r="B1845" s="23">
        <v>2010</v>
      </c>
      <c r="C1845" s="23"/>
      <c r="D1845" s="24" t="s">
        <v>68</v>
      </c>
      <c r="E1845" s="25">
        <v>2264</v>
      </c>
      <c r="F1845" s="25">
        <v>2291</v>
      </c>
      <c r="G1845" s="25">
        <v>4555</v>
      </c>
      <c r="H1845" s="44">
        <v>1292</v>
      </c>
      <c r="I1845" s="44">
        <v>1093</v>
      </c>
      <c r="J1845" s="44"/>
      <c r="K1845" s="44">
        <v>2385</v>
      </c>
      <c r="L1845" s="25">
        <v>792</v>
      </c>
      <c r="M1845" s="25">
        <v>687</v>
      </c>
      <c r="N1845" s="25"/>
      <c r="O1845" s="26">
        <v>1479</v>
      </c>
      <c r="P1845" s="27">
        <f>Table1[[#This Row],[Female Voters]]/Table1[[#This Row],[Female Population]]</f>
        <v>0.57067137809187274</v>
      </c>
      <c r="Q1845" s="27">
        <f>Table1[[#This Row],[Male Voters]]/Table1[[#This Row],[Male Population]]</f>
        <v>0.47708424268878219</v>
      </c>
      <c r="R1845" s="27">
        <f>Table1[[#This Row],[Total Voters]]/Table1[[#This Row],[Total Population]]</f>
        <v>0.5236004390779363</v>
      </c>
      <c r="S1845" s="27">
        <f>Table1[[#This Row],[Female Ballots]]/Table1[[#This Row],[Female Population]]</f>
        <v>0.34982332155477031</v>
      </c>
      <c r="T1845" s="27">
        <f>Table1[[#This Row],[Male Ballots]]/Table1[[#This Row],[Male Population]]</f>
        <v>0.29986905281536447</v>
      </c>
      <c r="U1845" s="27">
        <f>Table1[[#This Row],[Total Ballots]]/Table1[[#This Row],[Total Population]]</f>
        <v>0.32469813391877056</v>
      </c>
      <c r="V1845" s="27">
        <f>Table1[[#This Row],[Female Ballots]]/Table1[[#This Row],[Female Voters]]</f>
        <v>0.61300309597523217</v>
      </c>
      <c r="W1845" s="27">
        <f>Table1[[#This Row],[Male Ballots]]/Table1[[#This Row],[Male Voters]]</f>
        <v>0.62854528819762123</v>
      </c>
      <c r="X1845" s="27">
        <f>Table1[[#This Row],[Total Ballots]]/Table1[[#This Row],[Total Voters]]</f>
        <v>0.62012578616352199</v>
      </c>
    </row>
    <row r="1846" spans="1:24" s="12" customFormat="1" hidden="1" x14ac:dyDescent="0.25">
      <c r="A1846" s="22" t="s">
        <v>50</v>
      </c>
      <c r="B1846" s="23">
        <v>2010</v>
      </c>
      <c r="C1846" s="23"/>
      <c r="D1846" s="24" t="s">
        <v>69</v>
      </c>
      <c r="E1846" s="25">
        <v>3084</v>
      </c>
      <c r="F1846" s="25">
        <v>2915</v>
      </c>
      <c r="G1846" s="25">
        <v>5999</v>
      </c>
      <c r="H1846" s="44">
        <v>2084</v>
      </c>
      <c r="I1846" s="44">
        <v>1773</v>
      </c>
      <c r="J1846" s="44"/>
      <c r="K1846" s="44">
        <v>3857</v>
      </c>
      <c r="L1846" s="25">
        <v>1526</v>
      </c>
      <c r="M1846" s="25">
        <v>1318</v>
      </c>
      <c r="N1846" s="25"/>
      <c r="O1846" s="26">
        <v>2844</v>
      </c>
      <c r="P1846" s="27">
        <f>Table1[[#This Row],[Female Voters]]/Table1[[#This Row],[Female Population]]</f>
        <v>0.67574578469520108</v>
      </c>
      <c r="Q1846" s="27">
        <f>Table1[[#This Row],[Male Voters]]/Table1[[#This Row],[Male Population]]</f>
        <v>0.60823327615780443</v>
      </c>
      <c r="R1846" s="27">
        <f>Table1[[#This Row],[Total Voters]]/Table1[[#This Row],[Total Population]]</f>
        <v>0.6429404900816803</v>
      </c>
      <c r="S1846" s="27">
        <f>Table1[[#This Row],[Female Ballots]]/Table1[[#This Row],[Female Population]]</f>
        <v>0.49481193255512324</v>
      </c>
      <c r="T1846" s="27">
        <f>Table1[[#This Row],[Male Ballots]]/Table1[[#This Row],[Male Population]]</f>
        <v>0.4521440823327616</v>
      </c>
      <c r="U1846" s="27">
        <f>Table1[[#This Row],[Total Ballots]]/Table1[[#This Row],[Total Population]]</f>
        <v>0.47407901316886147</v>
      </c>
      <c r="V1846" s="27">
        <f>Table1[[#This Row],[Female Ballots]]/Table1[[#This Row],[Female Voters]]</f>
        <v>0.73224568138195778</v>
      </c>
      <c r="W1846" s="27">
        <f>Table1[[#This Row],[Male Ballots]]/Table1[[#This Row],[Male Voters]]</f>
        <v>0.74337281443880432</v>
      </c>
      <c r="X1846" s="27">
        <f>Table1[[#This Row],[Total Ballots]]/Table1[[#This Row],[Total Voters]]</f>
        <v>0.73736064298677728</v>
      </c>
    </row>
    <row r="1847" spans="1:24" s="12" customFormat="1" hidden="1" x14ac:dyDescent="0.25">
      <c r="A1847" s="22" t="s">
        <v>50</v>
      </c>
      <c r="B1847" s="23">
        <v>2010</v>
      </c>
      <c r="C1847" s="23"/>
      <c r="D1847" s="24" t="s">
        <v>70</v>
      </c>
      <c r="E1847" s="25">
        <v>3242</v>
      </c>
      <c r="F1847" s="25">
        <v>3305</v>
      </c>
      <c r="G1847" s="25">
        <v>6547</v>
      </c>
      <c r="H1847" s="44">
        <v>2594</v>
      </c>
      <c r="I1847" s="44">
        <v>2426</v>
      </c>
      <c r="J1847" s="44"/>
      <c r="K1847" s="44">
        <v>5020</v>
      </c>
      <c r="L1847" s="25">
        <v>2152</v>
      </c>
      <c r="M1847" s="25">
        <v>2074</v>
      </c>
      <c r="N1847" s="25"/>
      <c r="O1847" s="26">
        <v>4226</v>
      </c>
      <c r="P1847" s="27">
        <f>Table1[[#This Row],[Female Voters]]/Table1[[#This Row],[Female Population]]</f>
        <v>0.80012338062924115</v>
      </c>
      <c r="Q1847" s="27">
        <f>Table1[[#This Row],[Male Voters]]/Table1[[#This Row],[Male Population]]</f>
        <v>0.73403933434190616</v>
      </c>
      <c r="R1847" s="27">
        <f>Table1[[#This Row],[Total Voters]]/Table1[[#This Row],[Total Population]]</f>
        <v>0.7667634030853826</v>
      </c>
      <c r="S1847" s="27">
        <f>Table1[[#This Row],[Female Ballots]]/Table1[[#This Row],[Female Population]]</f>
        <v>0.6637877853177051</v>
      </c>
      <c r="T1847" s="27">
        <f>Table1[[#This Row],[Male Ballots]]/Table1[[#This Row],[Male Population]]</f>
        <v>0.62753403933434193</v>
      </c>
      <c r="U1847" s="27">
        <f>Table1[[#This Row],[Total Ballots]]/Table1[[#This Row],[Total Population]]</f>
        <v>0.64548648235833206</v>
      </c>
      <c r="V1847" s="27">
        <f>Table1[[#This Row],[Female Ballots]]/Table1[[#This Row],[Female Voters]]</f>
        <v>0.8296067848882035</v>
      </c>
      <c r="W1847" s="27">
        <f>Table1[[#This Row],[Male Ballots]]/Table1[[#This Row],[Male Voters]]</f>
        <v>0.85490519373454243</v>
      </c>
      <c r="X1847" s="27">
        <f>Table1[[#This Row],[Total Ballots]]/Table1[[#This Row],[Total Voters]]</f>
        <v>0.84183266932270917</v>
      </c>
    </row>
    <row r="1848" spans="1:24" s="12" customFormat="1" hidden="1" x14ac:dyDescent="0.25">
      <c r="A1848" s="22" t="s">
        <v>50</v>
      </c>
      <c r="B1848" s="23">
        <v>2010</v>
      </c>
      <c r="C1848" s="23"/>
      <c r="D1848" s="24" t="s">
        <v>71</v>
      </c>
      <c r="E1848" s="25">
        <v>3592</v>
      </c>
      <c r="F1848" s="25">
        <v>3478</v>
      </c>
      <c r="G1848" s="25">
        <v>7070</v>
      </c>
      <c r="H1848" s="44">
        <v>2853</v>
      </c>
      <c r="I1848" s="44">
        <v>2811</v>
      </c>
      <c r="J1848" s="44"/>
      <c r="K1848" s="44">
        <v>5664</v>
      </c>
      <c r="L1848" s="25">
        <v>2478</v>
      </c>
      <c r="M1848" s="25">
        <v>2500</v>
      </c>
      <c r="N1848" s="25"/>
      <c r="O1848" s="26">
        <v>4978</v>
      </c>
      <c r="P1848" s="27">
        <f>Table1[[#This Row],[Female Voters]]/Table1[[#This Row],[Female Population]]</f>
        <v>0.79426503340757237</v>
      </c>
      <c r="Q1848" s="27">
        <f>Table1[[#This Row],[Male Voters]]/Table1[[#This Row],[Male Population]]</f>
        <v>0.80822311673375502</v>
      </c>
      <c r="R1848" s="27">
        <f>Table1[[#This Row],[Total Voters]]/Table1[[#This Row],[Total Population]]</f>
        <v>0.80113154172560108</v>
      </c>
      <c r="S1848" s="27">
        <f>Table1[[#This Row],[Female Ballots]]/Table1[[#This Row],[Female Population]]</f>
        <v>0.68986636971046766</v>
      </c>
      <c r="T1848" s="27">
        <f>Table1[[#This Row],[Male Ballots]]/Table1[[#This Row],[Male Population]]</f>
        <v>0.71880391029327195</v>
      </c>
      <c r="U1848" s="27">
        <f>Table1[[#This Row],[Total Ballots]]/Table1[[#This Row],[Total Population]]</f>
        <v>0.70410183875530408</v>
      </c>
      <c r="V1848" s="27">
        <f>Table1[[#This Row],[Female Ballots]]/Table1[[#This Row],[Female Voters]]</f>
        <v>0.86855941114616197</v>
      </c>
      <c r="W1848" s="27">
        <f>Table1[[#This Row],[Male Ballots]]/Table1[[#This Row],[Male Voters]]</f>
        <v>0.88936321593738887</v>
      </c>
      <c r="X1848" s="27">
        <f>Table1[[#This Row],[Total Ballots]]/Table1[[#This Row],[Total Voters]]</f>
        <v>0.87888418079096042</v>
      </c>
    </row>
    <row r="1849" spans="1:24" s="12" customFormat="1" hidden="1" x14ac:dyDescent="0.25">
      <c r="A1849" s="22" t="s">
        <v>50</v>
      </c>
      <c r="B1849" s="23">
        <v>2010</v>
      </c>
      <c r="C1849" s="23"/>
      <c r="D1849" s="24" t="s">
        <v>453</v>
      </c>
      <c r="E1849" s="25">
        <v>20370</v>
      </c>
      <c r="F1849" s="25">
        <v>20750</v>
      </c>
      <c r="G1849" s="25">
        <v>41120</v>
      </c>
      <c r="H1849" s="44">
        <v>10633</v>
      </c>
      <c r="I1849" s="44">
        <v>9686</v>
      </c>
      <c r="J1849" s="44"/>
      <c r="K1849" s="44">
        <v>20319</v>
      </c>
      <c r="L1849" s="25">
        <v>7777</v>
      </c>
      <c r="M1849" s="25">
        <v>7246</v>
      </c>
      <c r="N1849" s="25"/>
      <c r="O1849" s="26">
        <v>15023</v>
      </c>
      <c r="P1849" s="27">
        <f>Table1[[#This Row],[Female Voters]]/Table1[[#This Row],[Female Population]]</f>
        <v>0.52199312714776636</v>
      </c>
      <c r="Q1849" s="27">
        <f>Table1[[#This Row],[Male Voters]]/Table1[[#This Row],[Male Population]]</f>
        <v>0.46679518072289156</v>
      </c>
      <c r="R1849" s="27">
        <f>Table1[[#This Row],[Total Voters]]/Table1[[#This Row],[Total Population]]</f>
        <v>0.49413910505836578</v>
      </c>
      <c r="S1849" s="27">
        <f>Table1[[#This Row],[Female Ballots]]/Table1[[#This Row],[Female Population]]</f>
        <v>0.38178694158075599</v>
      </c>
      <c r="T1849" s="27">
        <f>Table1[[#This Row],[Male Ballots]]/Table1[[#This Row],[Male Population]]</f>
        <v>0.34920481927710845</v>
      </c>
      <c r="U1849" s="27">
        <f>Table1[[#This Row],[Total Ballots]]/Table1[[#This Row],[Total Population]]</f>
        <v>0.36534533073929959</v>
      </c>
      <c r="V1849" s="27">
        <f>Table1[[#This Row],[Female Ballots]]/Table1[[#This Row],[Female Voters]]</f>
        <v>0.73140223831468076</v>
      </c>
      <c r="W1849" s="27">
        <f>Table1[[#This Row],[Male Ballots]]/Table1[[#This Row],[Male Voters]]</f>
        <v>0.74809002684286596</v>
      </c>
      <c r="X1849" s="27">
        <f>Table1[[#This Row],[Total Ballots]]/Table1[[#This Row],[Total Voters]]</f>
        <v>0.73935725183325951</v>
      </c>
    </row>
    <row r="1850" spans="1:24" s="12" customFormat="1" hidden="1" x14ac:dyDescent="0.25">
      <c r="A1850" s="22" t="s">
        <v>35</v>
      </c>
      <c r="B1850" s="23">
        <v>2010</v>
      </c>
      <c r="C1850" s="23"/>
      <c r="D1850" s="24" t="s">
        <v>66</v>
      </c>
      <c r="E1850" s="25">
        <v>602</v>
      </c>
      <c r="F1850" s="25">
        <v>700</v>
      </c>
      <c r="G1850" s="25">
        <v>1302</v>
      </c>
      <c r="H1850" s="44">
        <v>434</v>
      </c>
      <c r="I1850" s="44">
        <v>413</v>
      </c>
      <c r="J1850" s="44"/>
      <c r="K1850" s="44">
        <v>847</v>
      </c>
      <c r="L1850" s="25">
        <v>161</v>
      </c>
      <c r="M1850" s="25">
        <v>142</v>
      </c>
      <c r="N1850" s="25"/>
      <c r="O1850" s="26">
        <v>303</v>
      </c>
      <c r="P1850" s="27">
        <f>Table1[[#This Row],[Female Voters]]/Table1[[#This Row],[Female Population]]</f>
        <v>0.72093023255813948</v>
      </c>
      <c r="Q1850" s="27">
        <f>Table1[[#This Row],[Male Voters]]/Table1[[#This Row],[Male Population]]</f>
        <v>0.59</v>
      </c>
      <c r="R1850" s="27">
        <f>Table1[[#This Row],[Total Voters]]/Table1[[#This Row],[Total Population]]</f>
        <v>0.65053763440860213</v>
      </c>
      <c r="S1850" s="27">
        <f>Table1[[#This Row],[Female Ballots]]/Table1[[#This Row],[Female Population]]</f>
        <v>0.26744186046511625</v>
      </c>
      <c r="T1850" s="27">
        <f>Table1[[#This Row],[Male Ballots]]/Table1[[#This Row],[Male Population]]</f>
        <v>0.20285714285714285</v>
      </c>
      <c r="U1850" s="27">
        <f>Table1[[#This Row],[Total Ballots]]/Table1[[#This Row],[Total Population]]</f>
        <v>0.23271889400921658</v>
      </c>
      <c r="V1850" s="27">
        <f>Table1[[#This Row],[Female Ballots]]/Table1[[#This Row],[Female Voters]]</f>
        <v>0.37096774193548387</v>
      </c>
      <c r="W1850" s="27">
        <f>Table1[[#This Row],[Male Ballots]]/Table1[[#This Row],[Male Voters]]</f>
        <v>0.34382566585956414</v>
      </c>
      <c r="X1850" s="27">
        <f>Table1[[#This Row],[Total Ballots]]/Table1[[#This Row],[Total Voters]]</f>
        <v>0.35773317591499409</v>
      </c>
    </row>
    <row r="1851" spans="1:24" s="12" customFormat="1" hidden="1" x14ac:dyDescent="0.25">
      <c r="A1851" s="22" t="s">
        <v>35</v>
      </c>
      <c r="B1851" s="23">
        <v>2010</v>
      </c>
      <c r="C1851" s="23"/>
      <c r="D1851" s="24" t="s">
        <v>67</v>
      </c>
      <c r="E1851" s="25">
        <v>859</v>
      </c>
      <c r="F1851" s="25">
        <v>959</v>
      </c>
      <c r="G1851" s="25">
        <v>1818</v>
      </c>
      <c r="H1851" s="44">
        <v>562</v>
      </c>
      <c r="I1851" s="44">
        <v>517</v>
      </c>
      <c r="J1851" s="44"/>
      <c r="K1851" s="44">
        <v>1079</v>
      </c>
      <c r="L1851" s="25">
        <v>297</v>
      </c>
      <c r="M1851" s="25">
        <v>241</v>
      </c>
      <c r="N1851" s="25"/>
      <c r="O1851" s="26">
        <v>538</v>
      </c>
      <c r="P1851" s="27">
        <f>Table1[[#This Row],[Female Voters]]/Table1[[#This Row],[Female Population]]</f>
        <v>0.65424912689173453</v>
      </c>
      <c r="Q1851" s="27">
        <f>Table1[[#This Row],[Male Voters]]/Table1[[#This Row],[Male Population]]</f>
        <v>0.53910323253388948</v>
      </c>
      <c r="R1851" s="27">
        <f>Table1[[#This Row],[Total Voters]]/Table1[[#This Row],[Total Population]]</f>
        <v>0.59350935093509349</v>
      </c>
      <c r="S1851" s="27">
        <f>Table1[[#This Row],[Female Ballots]]/Table1[[#This Row],[Female Population]]</f>
        <v>0.34575087310826541</v>
      </c>
      <c r="T1851" s="27">
        <f>Table1[[#This Row],[Male Ballots]]/Table1[[#This Row],[Male Population]]</f>
        <v>0.25130344108446301</v>
      </c>
      <c r="U1851" s="27">
        <f>Table1[[#This Row],[Total Ballots]]/Table1[[#This Row],[Total Population]]</f>
        <v>0.29592959295929594</v>
      </c>
      <c r="V1851" s="27">
        <f>Table1[[#This Row],[Female Ballots]]/Table1[[#This Row],[Female Voters]]</f>
        <v>0.52846975088967973</v>
      </c>
      <c r="W1851" s="27">
        <f>Table1[[#This Row],[Male Ballots]]/Table1[[#This Row],[Male Voters]]</f>
        <v>0.46615087040618958</v>
      </c>
      <c r="X1851" s="27">
        <f>Table1[[#This Row],[Total Ballots]]/Table1[[#This Row],[Total Voters]]</f>
        <v>0.4986098239110287</v>
      </c>
    </row>
    <row r="1852" spans="1:24" s="12" customFormat="1" hidden="1" x14ac:dyDescent="0.25">
      <c r="A1852" s="22" t="s">
        <v>35</v>
      </c>
      <c r="B1852" s="23">
        <v>2010</v>
      </c>
      <c r="C1852" s="23"/>
      <c r="D1852" s="24" t="s">
        <v>68</v>
      </c>
      <c r="E1852" s="25">
        <v>993</v>
      </c>
      <c r="F1852" s="25">
        <v>995</v>
      </c>
      <c r="G1852" s="25">
        <v>1988</v>
      </c>
      <c r="H1852" s="44">
        <v>650</v>
      </c>
      <c r="I1852" s="44">
        <v>576</v>
      </c>
      <c r="J1852" s="44"/>
      <c r="K1852" s="44">
        <v>1226</v>
      </c>
      <c r="L1852" s="25">
        <v>412</v>
      </c>
      <c r="M1852" s="25">
        <v>388</v>
      </c>
      <c r="N1852" s="25"/>
      <c r="O1852" s="26">
        <v>800</v>
      </c>
      <c r="P1852" s="27">
        <f>Table1[[#This Row],[Female Voters]]/Table1[[#This Row],[Female Population]]</f>
        <v>0.65458207452165151</v>
      </c>
      <c r="Q1852" s="27">
        <f>Table1[[#This Row],[Male Voters]]/Table1[[#This Row],[Male Population]]</f>
        <v>0.57889447236180902</v>
      </c>
      <c r="R1852" s="27">
        <f>Table1[[#This Row],[Total Voters]]/Table1[[#This Row],[Total Population]]</f>
        <v>0.61670020120724345</v>
      </c>
      <c r="S1852" s="27">
        <f>Table1[[#This Row],[Female Ballots]]/Table1[[#This Row],[Female Population]]</f>
        <v>0.41490433031218532</v>
      </c>
      <c r="T1852" s="27">
        <f>Table1[[#This Row],[Male Ballots]]/Table1[[#This Row],[Male Population]]</f>
        <v>0.38994974874371857</v>
      </c>
      <c r="U1852" s="27">
        <f>Table1[[#This Row],[Total Ballots]]/Table1[[#This Row],[Total Population]]</f>
        <v>0.4024144869215292</v>
      </c>
      <c r="V1852" s="27">
        <f>Table1[[#This Row],[Female Ballots]]/Table1[[#This Row],[Female Voters]]</f>
        <v>0.63384615384615384</v>
      </c>
      <c r="W1852" s="27">
        <f>Table1[[#This Row],[Male Ballots]]/Table1[[#This Row],[Male Voters]]</f>
        <v>0.67361111111111116</v>
      </c>
      <c r="X1852" s="27">
        <f>Table1[[#This Row],[Total Ballots]]/Table1[[#This Row],[Total Voters]]</f>
        <v>0.65252854812398042</v>
      </c>
    </row>
    <row r="1853" spans="1:24" s="12" customFormat="1" hidden="1" x14ac:dyDescent="0.25">
      <c r="A1853" s="22" t="s">
        <v>35</v>
      </c>
      <c r="B1853" s="23">
        <v>2010</v>
      </c>
      <c r="C1853" s="23"/>
      <c r="D1853" s="24" t="s">
        <v>69</v>
      </c>
      <c r="E1853" s="25">
        <v>1492</v>
      </c>
      <c r="F1853" s="25">
        <v>1458</v>
      </c>
      <c r="G1853" s="25">
        <v>2950</v>
      </c>
      <c r="H1853" s="44">
        <v>1068</v>
      </c>
      <c r="I1853" s="44">
        <v>912</v>
      </c>
      <c r="J1853" s="44">
        <v>1</v>
      </c>
      <c r="K1853" s="44">
        <v>1981</v>
      </c>
      <c r="L1853" s="25">
        <v>809</v>
      </c>
      <c r="M1853" s="25">
        <v>672</v>
      </c>
      <c r="N1853" s="25">
        <v>1</v>
      </c>
      <c r="O1853" s="26">
        <v>1482</v>
      </c>
      <c r="P1853" s="27">
        <f>Table1[[#This Row],[Female Voters]]/Table1[[#This Row],[Female Population]]</f>
        <v>0.71581769436997322</v>
      </c>
      <c r="Q1853" s="27">
        <f>Table1[[#This Row],[Male Voters]]/Table1[[#This Row],[Male Population]]</f>
        <v>0.62551440329218111</v>
      </c>
      <c r="R1853" s="27">
        <f>Table1[[#This Row],[Total Voters]]/Table1[[#This Row],[Total Population]]</f>
        <v>0.67152542372881352</v>
      </c>
      <c r="S1853" s="27">
        <f>Table1[[#This Row],[Female Ballots]]/Table1[[#This Row],[Female Population]]</f>
        <v>0.54222520107238603</v>
      </c>
      <c r="T1853" s="27">
        <f>Table1[[#This Row],[Male Ballots]]/Table1[[#This Row],[Male Population]]</f>
        <v>0.46090534979423869</v>
      </c>
      <c r="U1853" s="27">
        <f>Table1[[#This Row],[Total Ballots]]/Table1[[#This Row],[Total Population]]</f>
        <v>0.50237288135593217</v>
      </c>
      <c r="V1853" s="27">
        <f>Table1[[#This Row],[Female Ballots]]/Table1[[#This Row],[Female Voters]]</f>
        <v>0.75749063670411987</v>
      </c>
      <c r="W1853" s="27">
        <f>Table1[[#This Row],[Male Ballots]]/Table1[[#This Row],[Male Voters]]</f>
        <v>0.73684210526315785</v>
      </c>
      <c r="X1853" s="27">
        <f>Table1[[#This Row],[Total Ballots]]/Table1[[#This Row],[Total Voters]]</f>
        <v>0.74810701665825341</v>
      </c>
    </row>
    <row r="1854" spans="1:24" s="12" customFormat="1" hidden="1" x14ac:dyDescent="0.25">
      <c r="A1854" s="22" t="s">
        <v>35</v>
      </c>
      <c r="B1854" s="23">
        <v>2010</v>
      </c>
      <c r="C1854" s="23"/>
      <c r="D1854" s="24" t="s">
        <v>70</v>
      </c>
      <c r="E1854" s="25">
        <v>2024</v>
      </c>
      <c r="F1854" s="25">
        <v>1907</v>
      </c>
      <c r="G1854" s="25">
        <v>3931</v>
      </c>
      <c r="H1854" s="44">
        <v>1711</v>
      </c>
      <c r="I1854" s="44">
        <v>1528</v>
      </c>
      <c r="J1854" s="44">
        <v>1</v>
      </c>
      <c r="K1854" s="44">
        <v>3240</v>
      </c>
      <c r="L1854" s="25">
        <v>1437</v>
      </c>
      <c r="M1854" s="25">
        <v>1310</v>
      </c>
      <c r="N1854" s="25">
        <v>1</v>
      </c>
      <c r="O1854" s="26">
        <v>2748</v>
      </c>
      <c r="P1854" s="27">
        <f>Table1[[#This Row],[Female Voters]]/Table1[[#This Row],[Female Population]]</f>
        <v>0.84535573122529639</v>
      </c>
      <c r="Q1854" s="27">
        <f>Table1[[#This Row],[Male Voters]]/Table1[[#This Row],[Male Population]]</f>
        <v>0.80125852123754593</v>
      </c>
      <c r="R1854" s="27">
        <f>Table1[[#This Row],[Total Voters]]/Table1[[#This Row],[Total Population]]</f>
        <v>0.82421775629610783</v>
      </c>
      <c r="S1854" s="27">
        <f>Table1[[#This Row],[Female Ballots]]/Table1[[#This Row],[Female Population]]</f>
        <v>0.70998023715415015</v>
      </c>
      <c r="T1854" s="27">
        <f>Table1[[#This Row],[Male Ballots]]/Table1[[#This Row],[Male Population]]</f>
        <v>0.68694284216046142</v>
      </c>
      <c r="U1854" s="27">
        <f>Table1[[#This Row],[Total Ballots]]/Table1[[#This Row],[Total Population]]</f>
        <v>0.6990587636733655</v>
      </c>
      <c r="V1854" s="27">
        <f>Table1[[#This Row],[Female Ballots]]/Table1[[#This Row],[Female Voters]]</f>
        <v>0.83985973115137347</v>
      </c>
      <c r="W1854" s="27">
        <f>Table1[[#This Row],[Male Ballots]]/Table1[[#This Row],[Male Voters]]</f>
        <v>0.85732984293193715</v>
      </c>
      <c r="X1854" s="27">
        <f>Table1[[#This Row],[Total Ballots]]/Table1[[#This Row],[Total Voters]]</f>
        <v>0.8481481481481481</v>
      </c>
    </row>
    <row r="1855" spans="1:24" s="12" customFormat="1" hidden="1" x14ac:dyDescent="0.25">
      <c r="A1855" s="22" t="s">
        <v>35</v>
      </c>
      <c r="B1855" s="23">
        <v>2010</v>
      </c>
      <c r="C1855" s="23"/>
      <c r="D1855" s="24" t="s">
        <v>71</v>
      </c>
      <c r="E1855" s="25">
        <v>2692</v>
      </c>
      <c r="F1855" s="25">
        <v>2491</v>
      </c>
      <c r="G1855" s="25">
        <v>5183</v>
      </c>
      <c r="H1855" s="44">
        <v>2416</v>
      </c>
      <c r="I1855" s="44">
        <v>2221</v>
      </c>
      <c r="J1855" s="44">
        <v>1</v>
      </c>
      <c r="K1855" s="44">
        <v>4638</v>
      </c>
      <c r="L1855" s="25">
        <v>2120</v>
      </c>
      <c r="M1855" s="25">
        <v>1978</v>
      </c>
      <c r="N1855" s="25">
        <v>1</v>
      </c>
      <c r="O1855" s="26">
        <v>4099</v>
      </c>
      <c r="P1855" s="27">
        <f>Table1[[#This Row],[Female Voters]]/Table1[[#This Row],[Female Population]]</f>
        <v>0.89747399702823183</v>
      </c>
      <c r="Q1855" s="27">
        <f>Table1[[#This Row],[Male Voters]]/Table1[[#This Row],[Male Population]]</f>
        <v>0.89160979526294659</v>
      </c>
      <c r="R1855" s="27">
        <f>Table1[[#This Row],[Total Voters]]/Table1[[#This Row],[Total Population]]</f>
        <v>0.89484854331468267</v>
      </c>
      <c r="S1855" s="27">
        <f>Table1[[#This Row],[Female Ballots]]/Table1[[#This Row],[Female Population]]</f>
        <v>0.78751857355126298</v>
      </c>
      <c r="T1855" s="27">
        <f>Table1[[#This Row],[Male Ballots]]/Table1[[#This Row],[Male Population]]</f>
        <v>0.79405861099959851</v>
      </c>
      <c r="U1855" s="27">
        <f>Table1[[#This Row],[Total Ballots]]/Table1[[#This Row],[Total Population]]</f>
        <v>0.79085471734516688</v>
      </c>
      <c r="V1855" s="27">
        <f>Table1[[#This Row],[Female Ballots]]/Table1[[#This Row],[Female Voters]]</f>
        <v>0.87748344370860931</v>
      </c>
      <c r="W1855" s="27">
        <f>Table1[[#This Row],[Male Ballots]]/Table1[[#This Row],[Male Voters]]</f>
        <v>0.89058982440342194</v>
      </c>
      <c r="X1855" s="27">
        <f>Table1[[#This Row],[Total Ballots]]/Table1[[#This Row],[Total Voters]]</f>
        <v>0.8837861147046141</v>
      </c>
    </row>
    <row r="1856" spans="1:24" s="12" customFormat="1" hidden="1" x14ac:dyDescent="0.25">
      <c r="A1856" s="22" t="s">
        <v>35</v>
      </c>
      <c r="B1856" s="23">
        <v>2010</v>
      </c>
      <c r="C1856" s="23"/>
      <c r="D1856" s="24" t="s">
        <v>453</v>
      </c>
      <c r="E1856" s="25">
        <v>10432</v>
      </c>
      <c r="F1856" s="25">
        <v>10488</v>
      </c>
      <c r="G1856" s="25">
        <v>20920</v>
      </c>
      <c r="H1856" s="44">
        <v>6841</v>
      </c>
      <c r="I1856" s="44">
        <v>6167</v>
      </c>
      <c r="J1856" s="44">
        <v>3</v>
      </c>
      <c r="K1856" s="44">
        <v>13011</v>
      </c>
      <c r="L1856" s="25">
        <v>5236</v>
      </c>
      <c r="M1856" s="25">
        <v>4731</v>
      </c>
      <c r="N1856" s="25">
        <v>3</v>
      </c>
      <c r="O1856" s="26">
        <v>9970</v>
      </c>
      <c r="P1856" s="27">
        <f>Table1[[#This Row],[Female Voters]]/Table1[[#This Row],[Female Population]]</f>
        <v>0.65577070552147243</v>
      </c>
      <c r="Q1856" s="27">
        <f>Table1[[#This Row],[Male Voters]]/Table1[[#This Row],[Male Population]]</f>
        <v>0.58800533943554534</v>
      </c>
      <c r="R1856" s="27">
        <f>Table1[[#This Row],[Total Voters]]/Table1[[#This Row],[Total Population]]</f>
        <v>0.62194072657743782</v>
      </c>
      <c r="S1856" s="27">
        <f>Table1[[#This Row],[Female Ballots]]/Table1[[#This Row],[Female Population]]</f>
        <v>0.50191717791411039</v>
      </c>
      <c r="T1856" s="27">
        <f>Table1[[#This Row],[Male Ballots]]/Table1[[#This Row],[Male Population]]</f>
        <v>0.45108695652173914</v>
      </c>
      <c r="U1856" s="27">
        <f>Table1[[#This Row],[Total Ballots]]/Table1[[#This Row],[Total Population]]</f>
        <v>0.47657743785850859</v>
      </c>
      <c r="V1856" s="27">
        <f>Table1[[#This Row],[Female Ballots]]/Table1[[#This Row],[Female Voters]]</f>
        <v>0.7653851776056132</v>
      </c>
      <c r="W1856" s="27">
        <f>Table1[[#This Row],[Male Ballots]]/Table1[[#This Row],[Male Voters]]</f>
        <v>0.76714772174477053</v>
      </c>
      <c r="X1856" s="27">
        <f>Table1[[#This Row],[Total Ballots]]/Table1[[#This Row],[Total Voters]]</f>
        <v>0.7662746906463761</v>
      </c>
    </row>
    <row r="1857" spans="1:24" s="12" customFormat="1" hidden="1" x14ac:dyDescent="0.25">
      <c r="A1857" s="22" t="s">
        <v>32</v>
      </c>
      <c r="B1857" s="23">
        <v>2010</v>
      </c>
      <c r="C1857" s="23"/>
      <c r="D1857" s="24" t="s">
        <v>66</v>
      </c>
      <c r="E1857" s="25">
        <v>346</v>
      </c>
      <c r="F1857" s="25">
        <v>387</v>
      </c>
      <c r="G1857" s="25">
        <v>733</v>
      </c>
      <c r="H1857" s="44">
        <v>261</v>
      </c>
      <c r="I1857" s="44">
        <v>270</v>
      </c>
      <c r="J1857" s="44">
        <v>4</v>
      </c>
      <c r="K1857" s="44">
        <v>535</v>
      </c>
      <c r="L1857" s="25">
        <v>92</v>
      </c>
      <c r="M1857" s="25">
        <v>111</v>
      </c>
      <c r="N1857" s="25">
        <v>2</v>
      </c>
      <c r="O1857" s="26">
        <v>205</v>
      </c>
      <c r="P1857" s="27">
        <f>Table1[[#This Row],[Female Voters]]/Table1[[#This Row],[Female Population]]</f>
        <v>0.75433526011560692</v>
      </c>
      <c r="Q1857" s="27">
        <f>Table1[[#This Row],[Male Voters]]/Table1[[#This Row],[Male Population]]</f>
        <v>0.69767441860465118</v>
      </c>
      <c r="R1857" s="27">
        <f>Table1[[#This Row],[Total Voters]]/Table1[[#This Row],[Total Population]]</f>
        <v>0.72987721691678031</v>
      </c>
      <c r="S1857" s="27">
        <f>Table1[[#This Row],[Female Ballots]]/Table1[[#This Row],[Female Population]]</f>
        <v>0.26589595375722541</v>
      </c>
      <c r="T1857" s="27">
        <f>Table1[[#This Row],[Male Ballots]]/Table1[[#This Row],[Male Population]]</f>
        <v>0.2868217054263566</v>
      </c>
      <c r="U1857" s="27">
        <f>Table1[[#This Row],[Total Ballots]]/Table1[[#This Row],[Total Population]]</f>
        <v>0.27967257844474763</v>
      </c>
      <c r="V1857" s="27">
        <f>Table1[[#This Row],[Female Ballots]]/Table1[[#This Row],[Female Voters]]</f>
        <v>0.35249042145593867</v>
      </c>
      <c r="W1857" s="27">
        <f>Table1[[#This Row],[Male Ballots]]/Table1[[#This Row],[Male Voters]]</f>
        <v>0.41111111111111109</v>
      </c>
      <c r="X1857" s="27">
        <f>Table1[[#This Row],[Total Ballots]]/Table1[[#This Row],[Total Voters]]</f>
        <v>0.38317757009345793</v>
      </c>
    </row>
    <row r="1858" spans="1:24" s="12" customFormat="1" hidden="1" x14ac:dyDescent="0.25">
      <c r="A1858" s="22" t="s">
        <v>32</v>
      </c>
      <c r="B1858" s="23">
        <v>2010</v>
      </c>
      <c r="C1858" s="23"/>
      <c r="D1858" s="24" t="s">
        <v>67</v>
      </c>
      <c r="E1858" s="25">
        <v>530</v>
      </c>
      <c r="F1858" s="25">
        <v>514</v>
      </c>
      <c r="G1858" s="25">
        <v>1044</v>
      </c>
      <c r="H1858" s="44">
        <v>383</v>
      </c>
      <c r="I1858" s="44">
        <v>324</v>
      </c>
      <c r="J1858" s="44">
        <v>3</v>
      </c>
      <c r="K1858" s="44">
        <v>710</v>
      </c>
      <c r="L1858" s="25">
        <v>168</v>
      </c>
      <c r="M1858" s="25">
        <v>147</v>
      </c>
      <c r="N1858" s="25">
        <v>2</v>
      </c>
      <c r="O1858" s="26">
        <v>317</v>
      </c>
      <c r="P1858" s="27">
        <f>Table1[[#This Row],[Female Voters]]/Table1[[#This Row],[Female Population]]</f>
        <v>0.72264150943396221</v>
      </c>
      <c r="Q1858" s="27">
        <f>Table1[[#This Row],[Male Voters]]/Table1[[#This Row],[Male Population]]</f>
        <v>0.63035019455252916</v>
      </c>
      <c r="R1858" s="27">
        <f>Table1[[#This Row],[Total Voters]]/Table1[[#This Row],[Total Population]]</f>
        <v>0.68007662835249039</v>
      </c>
      <c r="S1858" s="27">
        <f>Table1[[#This Row],[Female Ballots]]/Table1[[#This Row],[Female Population]]</f>
        <v>0.31698113207547168</v>
      </c>
      <c r="T1858" s="27">
        <f>Table1[[#This Row],[Male Ballots]]/Table1[[#This Row],[Male Population]]</f>
        <v>0.28599221789883267</v>
      </c>
      <c r="U1858" s="27">
        <f>Table1[[#This Row],[Total Ballots]]/Table1[[#This Row],[Total Population]]</f>
        <v>0.30363984674329503</v>
      </c>
      <c r="V1858" s="27">
        <f>Table1[[#This Row],[Female Ballots]]/Table1[[#This Row],[Female Voters]]</f>
        <v>0.43864229765013057</v>
      </c>
      <c r="W1858" s="27">
        <f>Table1[[#This Row],[Male Ballots]]/Table1[[#This Row],[Male Voters]]</f>
        <v>0.45370370370370372</v>
      </c>
      <c r="X1858" s="27">
        <f>Table1[[#This Row],[Total Ballots]]/Table1[[#This Row],[Total Voters]]</f>
        <v>0.44647887323943664</v>
      </c>
    </row>
    <row r="1859" spans="1:24" s="12" customFormat="1" hidden="1" x14ac:dyDescent="0.25">
      <c r="A1859" s="22" t="s">
        <v>32</v>
      </c>
      <c r="B1859" s="23">
        <v>2010</v>
      </c>
      <c r="C1859" s="23"/>
      <c r="D1859" s="24" t="s">
        <v>68</v>
      </c>
      <c r="E1859" s="25">
        <v>678</v>
      </c>
      <c r="F1859" s="25">
        <v>696</v>
      </c>
      <c r="G1859" s="25">
        <v>1374</v>
      </c>
      <c r="H1859" s="44">
        <v>479</v>
      </c>
      <c r="I1859" s="44">
        <v>422</v>
      </c>
      <c r="J1859" s="44">
        <v>3</v>
      </c>
      <c r="K1859" s="44">
        <v>904</v>
      </c>
      <c r="L1859" s="25">
        <v>330</v>
      </c>
      <c r="M1859" s="25">
        <v>269</v>
      </c>
      <c r="N1859" s="25">
        <v>3</v>
      </c>
      <c r="O1859" s="26">
        <v>602</v>
      </c>
      <c r="P1859" s="27">
        <f>Table1[[#This Row],[Female Voters]]/Table1[[#This Row],[Female Population]]</f>
        <v>0.70648967551622421</v>
      </c>
      <c r="Q1859" s="27">
        <f>Table1[[#This Row],[Male Voters]]/Table1[[#This Row],[Male Population]]</f>
        <v>0.60632183908045978</v>
      </c>
      <c r="R1859" s="27">
        <f>Table1[[#This Row],[Total Voters]]/Table1[[#This Row],[Total Population]]</f>
        <v>0.65793304221251825</v>
      </c>
      <c r="S1859" s="27">
        <f>Table1[[#This Row],[Female Ballots]]/Table1[[#This Row],[Female Population]]</f>
        <v>0.48672566371681414</v>
      </c>
      <c r="T1859" s="27">
        <f>Table1[[#This Row],[Male Ballots]]/Table1[[#This Row],[Male Population]]</f>
        <v>0.3864942528735632</v>
      </c>
      <c r="U1859" s="27">
        <f>Table1[[#This Row],[Total Ballots]]/Table1[[#This Row],[Total Population]]</f>
        <v>0.438136826783115</v>
      </c>
      <c r="V1859" s="27">
        <f>Table1[[#This Row],[Female Ballots]]/Table1[[#This Row],[Female Voters]]</f>
        <v>0.6889352818371608</v>
      </c>
      <c r="W1859" s="27">
        <f>Table1[[#This Row],[Male Ballots]]/Table1[[#This Row],[Male Voters]]</f>
        <v>0.63744075829383884</v>
      </c>
      <c r="X1859" s="27">
        <f>Table1[[#This Row],[Total Ballots]]/Table1[[#This Row],[Total Voters]]</f>
        <v>0.66592920353982299</v>
      </c>
    </row>
    <row r="1860" spans="1:24" s="12" customFormat="1" hidden="1" x14ac:dyDescent="0.25">
      <c r="A1860" s="22" t="s">
        <v>32</v>
      </c>
      <c r="B1860" s="23">
        <v>2010</v>
      </c>
      <c r="C1860" s="23"/>
      <c r="D1860" s="24" t="s">
        <v>69</v>
      </c>
      <c r="E1860" s="25">
        <v>1086</v>
      </c>
      <c r="F1860" s="25">
        <v>1051</v>
      </c>
      <c r="G1860" s="25">
        <v>2137</v>
      </c>
      <c r="H1860" s="44">
        <v>831</v>
      </c>
      <c r="I1860" s="44">
        <v>719</v>
      </c>
      <c r="J1860" s="44">
        <v>2</v>
      </c>
      <c r="K1860" s="44">
        <v>1552</v>
      </c>
      <c r="L1860" s="25">
        <v>640</v>
      </c>
      <c r="M1860" s="25">
        <v>554</v>
      </c>
      <c r="N1860" s="25">
        <v>2</v>
      </c>
      <c r="O1860" s="26">
        <v>1196</v>
      </c>
      <c r="P1860" s="27">
        <f>Table1[[#This Row],[Female Voters]]/Table1[[#This Row],[Female Population]]</f>
        <v>0.76519337016574585</v>
      </c>
      <c r="Q1860" s="27">
        <f>Table1[[#This Row],[Male Voters]]/Table1[[#This Row],[Male Population]]</f>
        <v>0.68411037107516648</v>
      </c>
      <c r="R1860" s="27">
        <f>Table1[[#This Row],[Total Voters]]/Table1[[#This Row],[Total Population]]</f>
        <v>0.72625175479644366</v>
      </c>
      <c r="S1860" s="27">
        <f>Table1[[#This Row],[Female Ballots]]/Table1[[#This Row],[Female Population]]</f>
        <v>0.58931860036832417</v>
      </c>
      <c r="T1860" s="27">
        <f>Table1[[#This Row],[Male Ballots]]/Table1[[#This Row],[Male Population]]</f>
        <v>0.52711703139866795</v>
      </c>
      <c r="U1860" s="27">
        <f>Table1[[#This Row],[Total Ballots]]/Table1[[#This Row],[Total Population]]</f>
        <v>0.55966307908282642</v>
      </c>
      <c r="V1860" s="27">
        <f>Table1[[#This Row],[Female Ballots]]/Table1[[#This Row],[Female Voters]]</f>
        <v>0.77015643802647415</v>
      </c>
      <c r="W1860" s="27">
        <f>Table1[[#This Row],[Male Ballots]]/Table1[[#This Row],[Male Voters]]</f>
        <v>0.77051460361613355</v>
      </c>
      <c r="X1860" s="27">
        <f>Table1[[#This Row],[Total Ballots]]/Table1[[#This Row],[Total Voters]]</f>
        <v>0.77061855670103097</v>
      </c>
    </row>
    <row r="1861" spans="1:24" s="12" customFormat="1" hidden="1" x14ac:dyDescent="0.25">
      <c r="A1861" s="22" t="s">
        <v>32</v>
      </c>
      <c r="B1861" s="23">
        <v>2010</v>
      </c>
      <c r="C1861" s="23"/>
      <c r="D1861" s="24" t="s">
        <v>70</v>
      </c>
      <c r="E1861" s="25">
        <v>1153</v>
      </c>
      <c r="F1861" s="25">
        <v>1267</v>
      </c>
      <c r="G1861" s="25">
        <v>2420</v>
      </c>
      <c r="H1861" s="44">
        <v>996</v>
      </c>
      <c r="I1861" s="44">
        <v>977</v>
      </c>
      <c r="J1861" s="44">
        <v>6</v>
      </c>
      <c r="K1861" s="44">
        <v>1979</v>
      </c>
      <c r="L1861" s="25">
        <v>854</v>
      </c>
      <c r="M1861" s="25">
        <v>858</v>
      </c>
      <c r="N1861" s="25">
        <v>4</v>
      </c>
      <c r="O1861" s="26">
        <v>1716</v>
      </c>
      <c r="P1861" s="27">
        <f>Table1[[#This Row],[Female Voters]]/Table1[[#This Row],[Female Population]]</f>
        <v>0.8638334778837814</v>
      </c>
      <c r="Q1861" s="27">
        <f>Table1[[#This Row],[Male Voters]]/Table1[[#This Row],[Male Population]]</f>
        <v>0.77111286503551701</v>
      </c>
      <c r="R1861" s="27">
        <f>Table1[[#This Row],[Total Voters]]/Table1[[#This Row],[Total Population]]</f>
        <v>0.81776859504132227</v>
      </c>
      <c r="S1861" s="27">
        <f>Table1[[#This Row],[Female Ballots]]/Table1[[#This Row],[Female Population]]</f>
        <v>0.74067649609713793</v>
      </c>
      <c r="T1861" s="27">
        <f>Table1[[#This Row],[Male Ballots]]/Table1[[#This Row],[Male Population]]</f>
        <v>0.67719021310181526</v>
      </c>
      <c r="U1861" s="27">
        <f>Table1[[#This Row],[Total Ballots]]/Table1[[#This Row],[Total Population]]</f>
        <v>0.70909090909090911</v>
      </c>
      <c r="V1861" s="27">
        <f>Table1[[#This Row],[Female Ballots]]/Table1[[#This Row],[Female Voters]]</f>
        <v>0.85742971887550201</v>
      </c>
      <c r="W1861" s="27">
        <f>Table1[[#This Row],[Male Ballots]]/Table1[[#This Row],[Male Voters]]</f>
        <v>0.87819856704196519</v>
      </c>
      <c r="X1861" s="27">
        <f>Table1[[#This Row],[Total Ballots]]/Table1[[#This Row],[Total Voters]]</f>
        <v>0.86710459828196063</v>
      </c>
    </row>
    <row r="1862" spans="1:24" s="12" customFormat="1" hidden="1" x14ac:dyDescent="0.25">
      <c r="A1862" s="22" t="s">
        <v>32</v>
      </c>
      <c r="B1862" s="23">
        <v>2010</v>
      </c>
      <c r="C1862" s="23"/>
      <c r="D1862" s="24" t="s">
        <v>71</v>
      </c>
      <c r="E1862" s="25">
        <v>1259</v>
      </c>
      <c r="F1862" s="25">
        <v>1226</v>
      </c>
      <c r="G1862" s="25">
        <v>2485</v>
      </c>
      <c r="H1862" s="44">
        <v>1107</v>
      </c>
      <c r="I1862" s="44">
        <v>1089</v>
      </c>
      <c r="J1862" s="44">
        <v>4</v>
      </c>
      <c r="K1862" s="44">
        <v>2200</v>
      </c>
      <c r="L1862" s="25">
        <v>975</v>
      </c>
      <c r="M1862" s="25">
        <v>991</v>
      </c>
      <c r="N1862" s="25">
        <v>3</v>
      </c>
      <c r="O1862" s="26">
        <v>1969</v>
      </c>
      <c r="P1862" s="27">
        <f>Table1[[#This Row],[Female Voters]]/Table1[[#This Row],[Female Population]]</f>
        <v>0.8792692613185068</v>
      </c>
      <c r="Q1862" s="27">
        <f>Table1[[#This Row],[Male Voters]]/Table1[[#This Row],[Male Population]]</f>
        <v>0.88825448613376834</v>
      </c>
      <c r="R1862" s="27">
        <f>Table1[[#This Row],[Total Voters]]/Table1[[#This Row],[Total Population]]</f>
        <v>0.88531187122736421</v>
      </c>
      <c r="S1862" s="27">
        <f>Table1[[#This Row],[Female Ballots]]/Table1[[#This Row],[Female Population]]</f>
        <v>0.77442414614773625</v>
      </c>
      <c r="T1862" s="27">
        <f>Table1[[#This Row],[Male Ballots]]/Table1[[#This Row],[Male Population]]</f>
        <v>0.80831973898858078</v>
      </c>
      <c r="U1862" s="27">
        <f>Table1[[#This Row],[Total Ballots]]/Table1[[#This Row],[Total Population]]</f>
        <v>0.79235412474849098</v>
      </c>
      <c r="V1862" s="27">
        <f>Table1[[#This Row],[Female Ballots]]/Table1[[#This Row],[Female Voters]]</f>
        <v>0.8807588075880759</v>
      </c>
      <c r="W1862" s="27">
        <f>Table1[[#This Row],[Male Ballots]]/Table1[[#This Row],[Male Voters]]</f>
        <v>0.91000918273645548</v>
      </c>
      <c r="X1862" s="27">
        <f>Table1[[#This Row],[Total Ballots]]/Table1[[#This Row],[Total Voters]]</f>
        <v>0.89500000000000002</v>
      </c>
    </row>
    <row r="1863" spans="1:24" s="12" customFormat="1" hidden="1" x14ac:dyDescent="0.25">
      <c r="A1863" s="22" t="s">
        <v>32</v>
      </c>
      <c r="B1863" s="23">
        <v>2010</v>
      </c>
      <c r="C1863" s="23"/>
      <c r="D1863" s="24" t="s">
        <v>453</v>
      </c>
      <c r="E1863" s="25">
        <v>6408</v>
      </c>
      <c r="F1863" s="25">
        <v>6593</v>
      </c>
      <c r="G1863" s="25">
        <v>13001</v>
      </c>
      <c r="H1863" s="44">
        <v>4057</v>
      </c>
      <c r="I1863" s="44">
        <v>3801</v>
      </c>
      <c r="J1863" s="44">
        <v>22</v>
      </c>
      <c r="K1863" s="44">
        <v>7880</v>
      </c>
      <c r="L1863" s="25">
        <v>3059</v>
      </c>
      <c r="M1863" s="25">
        <v>2930</v>
      </c>
      <c r="N1863" s="25">
        <v>16</v>
      </c>
      <c r="O1863" s="26">
        <v>6005</v>
      </c>
      <c r="P1863" s="27">
        <f>Table1[[#This Row],[Female Voters]]/Table1[[#This Row],[Female Population]]</f>
        <v>0.63311485642946319</v>
      </c>
      <c r="Q1863" s="27">
        <f>Table1[[#This Row],[Male Voters]]/Table1[[#This Row],[Male Population]]</f>
        <v>0.57652055210071285</v>
      </c>
      <c r="R1863" s="27">
        <f>Table1[[#This Row],[Total Voters]]/Table1[[#This Row],[Total Population]]</f>
        <v>0.60610722252134452</v>
      </c>
      <c r="S1863" s="27">
        <f>Table1[[#This Row],[Female Ballots]]/Table1[[#This Row],[Female Population]]</f>
        <v>0.47737203495630459</v>
      </c>
      <c r="T1863" s="27">
        <f>Table1[[#This Row],[Male Ballots]]/Table1[[#This Row],[Male Population]]</f>
        <v>0.44441073866221753</v>
      </c>
      <c r="U1863" s="27">
        <f>Table1[[#This Row],[Total Ballots]]/Table1[[#This Row],[Total Population]]</f>
        <v>0.46188754711176061</v>
      </c>
      <c r="V1863" s="27">
        <f>Table1[[#This Row],[Female Ballots]]/Table1[[#This Row],[Female Voters]]</f>
        <v>0.75400542272615234</v>
      </c>
      <c r="W1863" s="27">
        <f>Table1[[#This Row],[Male Ballots]]/Table1[[#This Row],[Male Voters]]</f>
        <v>0.77084977637463825</v>
      </c>
      <c r="X1863" s="27">
        <f>Table1[[#This Row],[Total Ballots]]/Table1[[#This Row],[Total Voters]]</f>
        <v>0.76205583756345174</v>
      </c>
    </row>
    <row r="1864" spans="1:24" s="12" customFormat="1" hidden="1" x14ac:dyDescent="0.25">
      <c r="A1864" s="22" t="s">
        <v>56</v>
      </c>
      <c r="B1864" s="23">
        <v>2010</v>
      </c>
      <c r="C1864" s="23" t="s">
        <v>77</v>
      </c>
      <c r="D1864" s="24" t="s">
        <v>66</v>
      </c>
      <c r="E1864" s="25">
        <v>38392</v>
      </c>
      <c r="F1864" s="25">
        <v>40053</v>
      </c>
      <c r="G1864" s="25">
        <v>78445</v>
      </c>
      <c r="H1864" s="44">
        <v>20349</v>
      </c>
      <c r="I1864" s="44">
        <v>18514</v>
      </c>
      <c r="J1864" s="44">
        <v>15</v>
      </c>
      <c r="K1864" s="44">
        <v>38878</v>
      </c>
      <c r="L1864" s="25">
        <v>7395</v>
      </c>
      <c r="M1864" s="25">
        <v>6652</v>
      </c>
      <c r="N1864" s="25">
        <v>4</v>
      </c>
      <c r="O1864" s="26">
        <v>14051</v>
      </c>
      <c r="P1864" s="27">
        <f>Table1[[#This Row],[Female Voters]]/Table1[[#This Row],[Female Population]]</f>
        <v>0.53003229839549904</v>
      </c>
      <c r="Q1864" s="27">
        <f>Table1[[#This Row],[Male Voters]]/Table1[[#This Row],[Male Population]]</f>
        <v>0.46223753526577283</v>
      </c>
      <c r="R1864" s="27">
        <f>Table1[[#This Row],[Total Voters]]/Table1[[#This Row],[Total Population]]</f>
        <v>0.49560838804257762</v>
      </c>
      <c r="S1864" s="27">
        <f>Table1[[#This Row],[Female Ballots]]/Table1[[#This Row],[Female Population]]</f>
        <v>0.19261825380287559</v>
      </c>
      <c r="T1864" s="27">
        <f>Table1[[#This Row],[Male Ballots]]/Table1[[#This Row],[Male Population]]</f>
        <v>0.16607994407410182</v>
      </c>
      <c r="U1864" s="27">
        <f>Table1[[#This Row],[Total Ballots]]/Table1[[#This Row],[Total Population]]</f>
        <v>0.17911912805150104</v>
      </c>
      <c r="V1864" s="27">
        <f>Table1[[#This Row],[Female Ballots]]/Table1[[#This Row],[Female Voters]]</f>
        <v>0.36340852130325813</v>
      </c>
      <c r="W1864" s="27">
        <f>Table1[[#This Row],[Male Ballots]]/Table1[[#This Row],[Male Voters]]</f>
        <v>0.35929566814302688</v>
      </c>
      <c r="X1864" s="27">
        <f>Table1[[#This Row],[Total Ballots]]/Table1[[#This Row],[Total Voters]]</f>
        <v>0.3614126241061783</v>
      </c>
    </row>
    <row r="1865" spans="1:24" s="12" customFormat="1" hidden="1" x14ac:dyDescent="0.25">
      <c r="A1865" s="22" t="s">
        <v>56</v>
      </c>
      <c r="B1865" s="23">
        <v>2010</v>
      </c>
      <c r="C1865" s="23" t="s">
        <v>77</v>
      </c>
      <c r="D1865" s="24" t="s">
        <v>67</v>
      </c>
      <c r="E1865" s="25">
        <v>56566</v>
      </c>
      <c r="F1865" s="25">
        <v>55484</v>
      </c>
      <c r="G1865" s="25">
        <v>112050</v>
      </c>
      <c r="H1865" s="44">
        <v>35844</v>
      </c>
      <c r="I1865" s="44">
        <v>29813</v>
      </c>
      <c r="J1865" s="44">
        <v>4</v>
      </c>
      <c r="K1865" s="44">
        <v>65661</v>
      </c>
      <c r="L1865" s="25">
        <v>15937</v>
      </c>
      <c r="M1865" s="25">
        <v>13057</v>
      </c>
      <c r="N1865" s="25">
        <v>1</v>
      </c>
      <c r="O1865" s="26">
        <v>28995</v>
      </c>
      <c r="P1865" s="27">
        <f>Table1[[#This Row],[Female Voters]]/Table1[[#This Row],[Female Population]]</f>
        <v>0.63366686702259312</v>
      </c>
      <c r="Q1865" s="27">
        <f>Table1[[#This Row],[Male Voters]]/Table1[[#This Row],[Male Population]]</f>
        <v>0.53732607598586979</v>
      </c>
      <c r="R1865" s="27">
        <f>Table1[[#This Row],[Total Voters]]/Table1[[#This Row],[Total Population]]</f>
        <v>0.58599732262382864</v>
      </c>
      <c r="S1865" s="27">
        <f>Table1[[#This Row],[Female Ballots]]/Table1[[#This Row],[Female Population]]</f>
        <v>0.28174168228264329</v>
      </c>
      <c r="T1865" s="27">
        <f>Table1[[#This Row],[Male Ballots]]/Table1[[#This Row],[Male Population]]</f>
        <v>0.23532910388580491</v>
      </c>
      <c r="U1865" s="27">
        <f>Table1[[#This Row],[Total Ballots]]/Table1[[#This Row],[Total Population]]</f>
        <v>0.25876840696117803</v>
      </c>
      <c r="V1865" s="27">
        <f>Table1[[#This Row],[Female Ballots]]/Table1[[#This Row],[Female Voters]]</f>
        <v>0.44462113603392478</v>
      </c>
      <c r="W1865" s="27">
        <f>Table1[[#This Row],[Male Ballots]]/Table1[[#This Row],[Male Voters]]</f>
        <v>0.437963304598665</v>
      </c>
      <c r="X1865" s="27">
        <f>Table1[[#This Row],[Total Ballots]]/Table1[[#This Row],[Total Voters]]</f>
        <v>0.44158632978480378</v>
      </c>
    </row>
    <row r="1866" spans="1:24" s="12" customFormat="1" hidden="1" x14ac:dyDescent="0.25">
      <c r="A1866" s="22" t="s">
        <v>56</v>
      </c>
      <c r="B1866" s="23">
        <v>2010</v>
      </c>
      <c r="C1866" s="23" t="s">
        <v>77</v>
      </c>
      <c r="D1866" s="24" t="s">
        <v>68</v>
      </c>
      <c r="E1866" s="25">
        <v>54411</v>
      </c>
      <c r="F1866" s="25">
        <v>54016</v>
      </c>
      <c r="G1866" s="25">
        <v>108427</v>
      </c>
      <c r="H1866" s="44">
        <v>37606</v>
      </c>
      <c r="I1866" s="44">
        <v>32730</v>
      </c>
      <c r="J1866" s="44">
        <v>5</v>
      </c>
      <c r="K1866" s="44">
        <v>70341</v>
      </c>
      <c r="L1866" s="25">
        <v>22000</v>
      </c>
      <c r="M1866" s="25">
        <v>19516</v>
      </c>
      <c r="N1866" s="25">
        <v>1</v>
      </c>
      <c r="O1866" s="26">
        <v>41517</v>
      </c>
      <c r="P1866" s="27">
        <f>Table1[[#This Row],[Female Voters]]/Table1[[#This Row],[Female Population]]</f>
        <v>0.69114701071474516</v>
      </c>
      <c r="Q1866" s="27">
        <f>Table1[[#This Row],[Male Voters]]/Table1[[#This Row],[Male Population]]</f>
        <v>0.60593157582938384</v>
      </c>
      <c r="R1866" s="27">
        <f>Table1[[#This Row],[Total Voters]]/Table1[[#This Row],[Total Population]]</f>
        <v>0.64874062733451998</v>
      </c>
      <c r="S1866" s="27">
        <f>Table1[[#This Row],[Female Ballots]]/Table1[[#This Row],[Female Population]]</f>
        <v>0.40433000680009556</v>
      </c>
      <c r="T1866" s="27">
        <f>Table1[[#This Row],[Male Ballots]]/Table1[[#This Row],[Male Population]]</f>
        <v>0.36130035545023698</v>
      </c>
      <c r="U1866" s="27">
        <f>Table1[[#This Row],[Total Ballots]]/Table1[[#This Row],[Total Population]]</f>
        <v>0.38290278251726967</v>
      </c>
      <c r="V1866" s="27">
        <f>Table1[[#This Row],[Female Ballots]]/Table1[[#This Row],[Female Voters]]</f>
        <v>0.5850130298356645</v>
      </c>
      <c r="W1866" s="27">
        <f>Table1[[#This Row],[Male Ballots]]/Table1[[#This Row],[Male Voters]]</f>
        <v>0.59627253284448523</v>
      </c>
      <c r="X1866" s="27">
        <f>Table1[[#This Row],[Total Ballots]]/Table1[[#This Row],[Total Voters]]</f>
        <v>0.59022476222970954</v>
      </c>
    </row>
    <row r="1867" spans="1:24" s="12" customFormat="1" hidden="1" x14ac:dyDescent="0.25">
      <c r="A1867" s="22" t="s">
        <v>56</v>
      </c>
      <c r="B1867" s="23">
        <v>2010</v>
      </c>
      <c r="C1867" s="23" t="s">
        <v>77</v>
      </c>
      <c r="D1867" s="24" t="s">
        <v>69</v>
      </c>
      <c r="E1867" s="25">
        <v>59668</v>
      </c>
      <c r="F1867" s="25">
        <v>59275</v>
      </c>
      <c r="G1867" s="25">
        <v>118943</v>
      </c>
      <c r="H1867" s="44">
        <v>45029</v>
      </c>
      <c r="I1867" s="44">
        <v>41117</v>
      </c>
      <c r="J1867" s="44">
        <v>3</v>
      </c>
      <c r="K1867" s="44">
        <v>86149</v>
      </c>
      <c r="L1867" s="25">
        <v>31803</v>
      </c>
      <c r="M1867" s="25">
        <v>29442</v>
      </c>
      <c r="N1867" s="25">
        <v>3</v>
      </c>
      <c r="O1867" s="26">
        <v>61248</v>
      </c>
      <c r="P1867" s="27">
        <f>Table1[[#This Row],[Female Voters]]/Table1[[#This Row],[Female Population]]</f>
        <v>0.75465911376282091</v>
      </c>
      <c r="Q1867" s="27">
        <f>Table1[[#This Row],[Male Voters]]/Table1[[#This Row],[Male Population]]</f>
        <v>0.69366512020244619</v>
      </c>
      <c r="R1867" s="27">
        <f>Table1[[#This Row],[Total Voters]]/Table1[[#This Row],[Total Population]]</f>
        <v>0.72428810438613456</v>
      </c>
      <c r="S1867" s="27">
        <f>Table1[[#This Row],[Female Ballots]]/Table1[[#This Row],[Female Population]]</f>
        <v>0.53299926258631092</v>
      </c>
      <c r="T1867" s="27">
        <f>Table1[[#This Row],[Male Ballots]]/Table1[[#This Row],[Male Population]]</f>
        <v>0.49670181358076759</v>
      </c>
      <c r="U1867" s="27">
        <f>Table1[[#This Row],[Total Ballots]]/Table1[[#This Row],[Total Population]]</f>
        <v>0.51493572551558309</v>
      </c>
      <c r="V1867" s="27">
        <f>Table1[[#This Row],[Female Ballots]]/Table1[[#This Row],[Female Voters]]</f>
        <v>0.70627817628639322</v>
      </c>
      <c r="W1867" s="27">
        <f>Table1[[#This Row],[Male Ballots]]/Table1[[#This Row],[Male Voters]]</f>
        <v>0.71605418683269695</v>
      </c>
      <c r="X1867" s="27">
        <f>Table1[[#This Row],[Total Ballots]]/Table1[[#This Row],[Total Voters]]</f>
        <v>0.7109542768923609</v>
      </c>
    </row>
    <row r="1868" spans="1:24" s="12" customFormat="1" hidden="1" x14ac:dyDescent="0.25">
      <c r="A1868" s="22" t="s">
        <v>56</v>
      </c>
      <c r="B1868" s="23">
        <v>2010</v>
      </c>
      <c r="C1868" s="23" t="s">
        <v>77</v>
      </c>
      <c r="D1868" s="24" t="s">
        <v>70</v>
      </c>
      <c r="E1868" s="25">
        <v>47048</v>
      </c>
      <c r="F1868" s="25">
        <v>44400</v>
      </c>
      <c r="G1868" s="25">
        <v>91448</v>
      </c>
      <c r="H1868" s="44">
        <v>39664</v>
      </c>
      <c r="I1868" s="44">
        <v>36066</v>
      </c>
      <c r="J1868" s="44">
        <v>1</v>
      </c>
      <c r="K1868" s="44">
        <v>75731</v>
      </c>
      <c r="L1868" s="25">
        <v>32404</v>
      </c>
      <c r="M1868" s="25">
        <v>29760</v>
      </c>
      <c r="N1868" s="25">
        <v>1</v>
      </c>
      <c r="O1868" s="26">
        <v>62165</v>
      </c>
      <c r="P1868" s="27">
        <f>Table1[[#This Row],[Female Voters]]/Table1[[#This Row],[Female Population]]</f>
        <v>0.8430539023975514</v>
      </c>
      <c r="Q1868" s="27">
        <f>Table1[[#This Row],[Male Voters]]/Table1[[#This Row],[Male Population]]</f>
        <v>0.81229729729729727</v>
      </c>
      <c r="R1868" s="27">
        <f>Table1[[#This Row],[Total Voters]]/Table1[[#This Row],[Total Population]]</f>
        <v>0.82813183448517191</v>
      </c>
      <c r="S1868" s="27">
        <f>Table1[[#This Row],[Female Ballots]]/Table1[[#This Row],[Female Population]]</f>
        <v>0.68874341098452641</v>
      </c>
      <c r="T1868" s="27">
        <f>Table1[[#This Row],[Male Ballots]]/Table1[[#This Row],[Male Population]]</f>
        <v>0.67027027027027031</v>
      </c>
      <c r="U1868" s="27">
        <f>Table1[[#This Row],[Total Ballots]]/Table1[[#This Row],[Total Population]]</f>
        <v>0.67978523313795813</v>
      </c>
      <c r="V1868" s="27">
        <f>Table1[[#This Row],[Female Ballots]]/Table1[[#This Row],[Female Voters]]</f>
        <v>0.81696248487293266</v>
      </c>
      <c r="W1868" s="27">
        <f>Table1[[#This Row],[Male Ballots]]/Table1[[#This Row],[Male Voters]]</f>
        <v>0.82515388454500083</v>
      </c>
      <c r="X1868" s="27">
        <f>Table1[[#This Row],[Total Ballots]]/Table1[[#This Row],[Total Voters]]</f>
        <v>0.82086595977869037</v>
      </c>
    </row>
    <row r="1869" spans="1:24" s="12" customFormat="1" hidden="1" x14ac:dyDescent="0.25">
      <c r="A1869" s="22" t="s">
        <v>56</v>
      </c>
      <c r="B1869" s="23">
        <v>2010</v>
      </c>
      <c r="C1869" s="23" t="s">
        <v>77</v>
      </c>
      <c r="D1869" s="24" t="s">
        <v>71</v>
      </c>
      <c r="E1869" s="25">
        <v>49343</v>
      </c>
      <c r="F1869" s="25">
        <v>38442</v>
      </c>
      <c r="G1869" s="25">
        <v>87785</v>
      </c>
      <c r="H1869" s="44">
        <v>40938</v>
      </c>
      <c r="I1869" s="44">
        <v>33461</v>
      </c>
      <c r="J1869" s="44"/>
      <c r="K1869" s="44">
        <v>74399</v>
      </c>
      <c r="L1869" s="25">
        <v>34749</v>
      </c>
      <c r="M1869" s="25">
        <v>29526</v>
      </c>
      <c r="N1869" s="25"/>
      <c r="O1869" s="26">
        <v>64275</v>
      </c>
      <c r="P1869" s="27">
        <f>Table1[[#This Row],[Female Voters]]/Table1[[#This Row],[Female Population]]</f>
        <v>0.82966175546683418</v>
      </c>
      <c r="Q1869" s="27">
        <f>Table1[[#This Row],[Male Voters]]/Table1[[#This Row],[Male Population]]</f>
        <v>0.87042817751417723</v>
      </c>
      <c r="R1869" s="27">
        <f>Table1[[#This Row],[Total Voters]]/Table1[[#This Row],[Total Population]]</f>
        <v>0.84751381215469612</v>
      </c>
      <c r="S1869" s="27">
        <f>Table1[[#This Row],[Female Ballots]]/Table1[[#This Row],[Female Population]]</f>
        <v>0.70423362989684457</v>
      </c>
      <c r="T1869" s="27">
        <f>Table1[[#This Row],[Male Ballots]]/Table1[[#This Row],[Male Population]]</f>
        <v>0.76806617761823004</v>
      </c>
      <c r="U1869" s="27">
        <f>Table1[[#This Row],[Total Ballots]]/Table1[[#This Row],[Total Population]]</f>
        <v>0.73218659224241045</v>
      </c>
      <c r="V1869" s="27">
        <f>Table1[[#This Row],[Female Ballots]]/Table1[[#This Row],[Female Voters]]</f>
        <v>0.84882016708192876</v>
      </c>
      <c r="W1869" s="27">
        <f>Table1[[#This Row],[Male Ballots]]/Table1[[#This Row],[Male Voters]]</f>
        <v>0.88240040644332207</v>
      </c>
      <c r="X1869" s="27">
        <f>Table1[[#This Row],[Total Ballots]]/Table1[[#This Row],[Total Voters]]</f>
        <v>0.86392290218954559</v>
      </c>
    </row>
    <row r="1870" spans="1:24" s="12" customFormat="1" hidden="1" x14ac:dyDescent="0.25">
      <c r="A1870" s="22" t="s">
        <v>56</v>
      </c>
      <c r="B1870" s="23">
        <v>2010</v>
      </c>
      <c r="C1870" s="23" t="s">
        <v>77</v>
      </c>
      <c r="D1870" s="24" t="s">
        <v>453</v>
      </c>
      <c r="E1870" s="25">
        <v>402291</v>
      </c>
      <c r="F1870" s="25">
        <v>392934</v>
      </c>
      <c r="G1870" s="25">
        <v>795225</v>
      </c>
      <c r="H1870" s="44">
        <v>219430</v>
      </c>
      <c r="I1870" s="44">
        <v>191701</v>
      </c>
      <c r="J1870" s="44">
        <v>28</v>
      </c>
      <c r="K1870" s="44">
        <v>411159</v>
      </c>
      <c r="L1870" s="25">
        <v>144288</v>
      </c>
      <c r="M1870" s="25">
        <v>127953</v>
      </c>
      <c r="N1870" s="25">
        <v>10</v>
      </c>
      <c r="O1870" s="26">
        <v>272251</v>
      </c>
      <c r="P1870" s="27">
        <f>Table1[[#This Row],[Female Voters]]/Table1[[#This Row],[Female Population]]</f>
        <v>0.54545092979957299</v>
      </c>
      <c r="Q1870" s="27">
        <f>Table1[[#This Row],[Male Voters]]/Table1[[#This Row],[Male Population]]</f>
        <v>0.48787073656135638</v>
      </c>
      <c r="R1870" s="27">
        <f>Table1[[#This Row],[Total Voters]]/Table1[[#This Row],[Total Population]]</f>
        <v>0.51703480147128167</v>
      </c>
      <c r="S1870" s="27">
        <f>Table1[[#This Row],[Female Ballots]]/Table1[[#This Row],[Female Population]]</f>
        <v>0.35866574196290746</v>
      </c>
      <c r="T1870" s="27">
        <f>Table1[[#This Row],[Male Ballots]]/Table1[[#This Row],[Male Population]]</f>
        <v>0.32563483943868438</v>
      </c>
      <c r="U1870" s="27">
        <f>Table1[[#This Row],[Total Ballots]]/Table1[[#This Row],[Total Population]]</f>
        <v>0.34235719450469992</v>
      </c>
      <c r="V1870" s="27">
        <f>Table1[[#This Row],[Female Ballots]]/Table1[[#This Row],[Female Voters]]</f>
        <v>0.65755821902201161</v>
      </c>
      <c r="W1870" s="27">
        <f>Table1[[#This Row],[Male Ballots]]/Table1[[#This Row],[Male Voters]]</f>
        <v>0.66746130693110628</v>
      </c>
      <c r="X1870" s="27">
        <f>Table1[[#This Row],[Total Ballots]]/Table1[[#This Row],[Total Voters]]</f>
        <v>0.6621550300492024</v>
      </c>
    </row>
    <row r="1871" spans="1:24" s="12" customFormat="1" hidden="1" x14ac:dyDescent="0.25">
      <c r="A1871" s="22" t="s">
        <v>24</v>
      </c>
      <c r="B1871" s="23">
        <v>2010</v>
      </c>
      <c r="C1871" s="23" t="s">
        <v>76</v>
      </c>
      <c r="D1871" s="24" t="s">
        <v>66</v>
      </c>
      <c r="E1871" s="25">
        <v>345</v>
      </c>
      <c r="F1871" s="25">
        <v>381</v>
      </c>
      <c r="G1871" s="25">
        <v>726</v>
      </c>
      <c r="H1871" s="44">
        <v>343</v>
      </c>
      <c r="I1871" s="44">
        <v>321</v>
      </c>
      <c r="J1871" s="44">
        <v>1</v>
      </c>
      <c r="K1871" s="44">
        <v>665</v>
      </c>
      <c r="L1871" s="25">
        <v>158</v>
      </c>
      <c r="M1871" s="25">
        <v>131</v>
      </c>
      <c r="N1871" s="25">
        <v>1</v>
      </c>
      <c r="O1871" s="26">
        <v>290</v>
      </c>
      <c r="P1871" s="27">
        <f>Table1[[#This Row],[Female Voters]]/Table1[[#This Row],[Female Population]]</f>
        <v>0.99420289855072463</v>
      </c>
      <c r="Q1871" s="27">
        <f>Table1[[#This Row],[Male Voters]]/Table1[[#This Row],[Male Population]]</f>
        <v>0.84251968503937003</v>
      </c>
      <c r="R1871" s="27">
        <f>Table1[[#This Row],[Total Voters]]/Table1[[#This Row],[Total Population]]</f>
        <v>0.91597796143250687</v>
      </c>
      <c r="S1871" s="27">
        <f>Table1[[#This Row],[Female Ballots]]/Table1[[#This Row],[Female Population]]</f>
        <v>0.45797101449275363</v>
      </c>
      <c r="T1871" s="27">
        <f>Table1[[#This Row],[Male Ballots]]/Table1[[#This Row],[Male Population]]</f>
        <v>0.34383202099737531</v>
      </c>
      <c r="U1871" s="27">
        <f>Table1[[#This Row],[Total Ballots]]/Table1[[#This Row],[Total Population]]</f>
        <v>0.39944903581267216</v>
      </c>
      <c r="V1871" s="27">
        <f>Table1[[#This Row],[Female Ballots]]/Table1[[#This Row],[Female Voters]]</f>
        <v>0.46064139941690962</v>
      </c>
      <c r="W1871" s="27">
        <f>Table1[[#This Row],[Male Ballots]]/Table1[[#This Row],[Male Voters]]</f>
        <v>0.40809968847352024</v>
      </c>
      <c r="X1871" s="27">
        <f>Table1[[#This Row],[Total Ballots]]/Table1[[#This Row],[Total Voters]]</f>
        <v>0.43609022556390975</v>
      </c>
    </row>
    <row r="1872" spans="1:24" s="12" customFormat="1" hidden="1" x14ac:dyDescent="0.25">
      <c r="A1872" s="22" t="s">
        <v>24</v>
      </c>
      <c r="B1872" s="23">
        <v>2010</v>
      </c>
      <c r="C1872" s="23" t="s">
        <v>76</v>
      </c>
      <c r="D1872" s="24" t="s">
        <v>67</v>
      </c>
      <c r="E1872" s="25">
        <v>649</v>
      </c>
      <c r="F1872" s="25">
        <v>608</v>
      </c>
      <c r="G1872" s="25">
        <v>1257</v>
      </c>
      <c r="H1872" s="44">
        <v>484</v>
      </c>
      <c r="I1872" s="44">
        <v>418</v>
      </c>
      <c r="J1872" s="44"/>
      <c r="K1872" s="44">
        <v>902</v>
      </c>
      <c r="L1872" s="25">
        <v>252</v>
      </c>
      <c r="M1872" s="25">
        <v>212</v>
      </c>
      <c r="N1872" s="25"/>
      <c r="O1872" s="26">
        <v>464</v>
      </c>
      <c r="P1872" s="27">
        <f>Table1[[#This Row],[Female Voters]]/Table1[[#This Row],[Female Population]]</f>
        <v>0.74576271186440679</v>
      </c>
      <c r="Q1872" s="27">
        <f>Table1[[#This Row],[Male Voters]]/Table1[[#This Row],[Male Population]]</f>
        <v>0.6875</v>
      </c>
      <c r="R1872" s="27">
        <f>Table1[[#This Row],[Total Voters]]/Table1[[#This Row],[Total Population]]</f>
        <v>0.7175815433571997</v>
      </c>
      <c r="S1872" s="27">
        <f>Table1[[#This Row],[Female Ballots]]/Table1[[#This Row],[Female Population]]</f>
        <v>0.38828967642526963</v>
      </c>
      <c r="T1872" s="27">
        <f>Table1[[#This Row],[Male Ballots]]/Table1[[#This Row],[Male Population]]</f>
        <v>0.34868421052631576</v>
      </c>
      <c r="U1872" s="27">
        <f>Table1[[#This Row],[Total Ballots]]/Table1[[#This Row],[Total Population]]</f>
        <v>0.36913285600636436</v>
      </c>
      <c r="V1872" s="27">
        <f>Table1[[#This Row],[Female Ballots]]/Table1[[#This Row],[Female Voters]]</f>
        <v>0.52066115702479343</v>
      </c>
      <c r="W1872" s="27">
        <f>Table1[[#This Row],[Male Ballots]]/Table1[[#This Row],[Male Voters]]</f>
        <v>0.50717703349282295</v>
      </c>
      <c r="X1872" s="27">
        <f>Table1[[#This Row],[Total Ballots]]/Table1[[#This Row],[Total Voters]]</f>
        <v>0.51441241685144123</v>
      </c>
    </row>
    <row r="1873" spans="1:24" s="12" customFormat="1" hidden="1" x14ac:dyDescent="0.25">
      <c r="A1873" s="22" t="s">
        <v>24</v>
      </c>
      <c r="B1873" s="23">
        <v>2010</v>
      </c>
      <c r="C1873" s="23" t="s">
        <v>76</v>
      </c>
      <c r="D1873" s="24" t="s">
        <v>68</v>
      </c>
      <c r="E1873" s="25">
        <v>795</v>
      </c>
      <c r="F1873" s="25">
        <v>776</v>
      </c>
      <c r="G1873" s="25">
        <v>1571</v>
      </c>
      <c r="H1873" s="44">
        <v>611</v>
      </c>
      <c r="I1873" s="44">
        <v>530</v>
      </c>
      <c r="J1873" s="44">
        <v>3</v>
      </c>
      <c r="K1873" s="44">
        <v>1144</v>
      </c>
      <c r="L1873" s="25">
        <v>440</v>
      </c>
      <c r="M1873" s="25">
        <v>356</v>
      </c>
      <c r="N1873" s="25"/>
      <c r="O1873" s="26">
        <v>796</v>
      </c>
      <c r="P1873" s="27">
        <f>Table1[[#This Row],[Female Voters]]/Table1[[#This Row],[Female Population]]</f>
        <v>0.76855345911949691</v>
      </c>
      <c r="Q1873" s="27">
        <f>Table1[[#This Row],[Male Voters]]/Table1[[#This Row],[Male Population]]</f>
        <v>0.6829896907216495</v>
      </c>
      <c r="R1873" s="27">
        <f>Table1[[#This Row],[Total Voters]]/Table1[[#This Row],[Total Population]]</f>
        <v>0.72819859961807765</v>
      </c>
      <c r="S1873" s="27">
        <f>Table1[[#This Row],[Female Ballots]]/Table1[[#This Row],[Female Population]]</f>
        <v>0.55345911949685533</v>
      </c>
      <c r="T1873" s="27">
        <f>Table1[[#This Row],[Male Ballots]]/Table1[[#This Row],[Male Population]]</f>
        <v>0.45876288659793812</v>
      </c>
      <c r="U1873" s="27">
        <f>Table1[[#This Row],[Total Ballots]]/Table1[[#This Row],[Total Population]]</f>
        <v>0.50668364099299812</v>
      </c>
      <c r="V1873" s="27">
        <f>Table1[[#This Row],[Female Ballots]]/Table1[[#This Row],[Female Voters]]</f>
        <v>0.72013093289689034</v>
      </c>
      <c r="W1873" s="27">
        <f>Table1[[#This Row],[Male Ballots]]/Table1[[#This Row],[Male Voters]]</f>
        <v>0.67169811320754713</v>
      </c>
      <c r="X1873" s="27">
        <f>Table1[[#This Row],[Total Ballots]]/Table1[[#This Row],[Total Voters]]</f>
        <v>0.69580419580419584</v>
      </c>
    </row>
    <row r="1874" spans="1:24" s="12" customFormat="1" hidden="1" x14ac:dyDescent="0.25">
      <c r="A1874" s="22" t="s">
        <v>24</v>
      </c>
      <c r="B1874" s="23">
        <v>2010</v>
      </c>
      <c r="C1874" s="23" t="s">
        <v>76</v>
      </c>
      <c r="D1874" s="24" t="s">
        <v>69</v>
      </c>
      <c r="E1874" s="25">
        <v>1337</v>
      </c>
      <c r="F1874" s="25">
        <v>1185</v>
      </c>
      <c r="G1874" s="25">
        <v>2522</v>
      </c>
      <c r="H1874" s="44">
        <v>1118</v>
      </c>
      <c r="I1874" s="44">
        <v>894</v>
      </c>
      <c r="J1874" s="44">
        <v>3</v>
      </c>
      <c r="K1874" s="44">
        <v>2015</v>
      </c>
      <c r="L1874" s="25">
        <v>889</v>
      </c>
      <c r="M1874" s="25">
        <v>713</v>
      </c>
      <c r="N1874" s="25">
        <v>2</v>
      </c>
      <c r="O1874" s="26">
        <v>1604</v>
      </c>
      <c r="P1874" s="27">
        <f>Table1[[#This Row],[Female Voters]]/Table1[[#This Row],[Female Population]]</f>
        <v>0.83620044876589383</v>
      </c>
      <c r="Q1874" s="27">
        <f>Table1[[#This Row],[Male Voters]]/Table1[[#This Row],[Male Population]]</f>
        <v>0.75443037974683547</v>
      </c>
      <c r="R1874" s="27">
        <f>Table1[[#This Row],[Total Voters]]/Table1[[#This Row],[Total Population]]</f>
        <v>0.7989690721649485</v>
      </c>
      <c r="S1874" s="27">
        <f>Table1[[#This Row],[Female Ballots]]/Table1[[#This Row],[Female Population]]</f>
        <v>0.66492146596858637</v>
      </c>
      <c r="T1874" s="27">
        <f>Table1[[#This Row],[Male Ballots]]/Table1[[#This Row],[Male Population]]</f>
        <v>0.60168776371308019</v>
      </c>
      <c r="U1874" s="27">
        <f>Table1[[#This Row],[Total Ballots]]/Table1[[#This Row],[Total Population]]</f>
        <v>0.63600317208564627</v>
      </c>
      <c r="V1874" s="27">
        <f>Table1[[#This Row],[Female Ballots]]/Table1[[#This Row],[Female Voters]]</f>
        <v>0.79516994633273708</v>
      </c>
      <c r="W1874" s="27">
        <f>Table1[[#This Row],[Male Ballots]]/Table1[[#This Row],[Male Voters]]</f>
        <v>0.79753914988814323</v>
      </c>
      <c r="X1874" s="27">
        <f>Table1[[#This Row],[Total Ballots]]/Table1[[#This Row],[Total Voters]]</f>
        <v>0.79602977667493802</v>
      </c>
    </row>
    <row r="1875" spans="1:24" s="12" customFormat="1" hidden="1" x14ac:dyDescent="0.25">
      <c r="A1875" s="22" t="s">
        <v>24</v>
      </c>
      <c r="B1875" s="23">
        <v>2010</v>
      </c>
      <c r="C1875" s="23" t="s">
        <v>76</v>
      </c>
      <c r="D1875" s="24" t="s">
        <v>70</v>
      </c>
      <c r="E1875" s="25">
        <v>1855</v>
      </c>
      <c r="F1875" s="25">
        <v>1688</v>
      </c>
      <c r="G1875" s="25">
        <v>3543</v>
      </c>
      <c r="H1875" s="44">
        <v>1747</v>
      </c>
      <c r="I1875" s="44">
        <v>1509</v>
      </c>
      <c r="J1875" s="44">
        <v>1</v>
      </c>
      <c r="K1875" s="44">
        <v>3257</v>
      </c>
      <c r="L1875" s="25">
        <v>1541</v>
      </c>
      <c r="M1875" s="25">
        <v>1314</v>
      </c>
      <c r="N1875" s="25">
        <v>1</v>
      </c>
      <c r="O1875" s="26">
        <v>2856</v>
      </c>
      <c r="P1875" s="27">
        <f>Table1[[#This Row],[Female Voters]]/Table1[[#This Row],[Female Population]]</f>
        <v>0.94177897574123992</v>
      </c>
      <c r="Q1875" s="27">
        <f>Table1[[#This Row],[Male Voters]]/Table1[[#This Row],[Male Population]]</f>
        <v>0.89395734597156395</v>
      </c>
      <c r="R1875" s="27">
        <f>Table1[[#This Row],[Total Voters]]/Table1[[#This Row],[Total Population]]</f>
        <v>0.91927744848998028</v>
      </c>
      <c r="S1875" s="27">
        <f>Table1[[#This Row],[Female Ballots]]/Table1[[#This Row],[Female Population]]</f>
        <v>0.83072776280323446</v>
      </c>
      <c r="T1875" s="27">
        <f>Table1[[#This Row],[Male Ballots]]/Table1[[#This Row],[Male Population]]</f>
        <v>0.77843601895734593</v>
      </c>
      <c r="U1875" s="27">
        <f>Table1[[#This Row],[Total Ballots]]/Table1[[#This Row],[Total Population]]</f>
        <v>0.80609652836579171</v>
      </c>
      <c r="V1875" s="27">
        <f>Table1[[#This Row],[Female Ballots]]/Table1[[#This Row],[Female Voters]]</f>
        <v>0.88208357183743558</v>
      </c>
      <c r="W1875" s="27">
        <f>Table1[[#This Row],[Male Ballots]]/Table1[[#This Row],[Male Voters]]</f>
        <v>0.87077534791252487</v>
      </c>
      <c r="X1875" s="27">
        <f>Table1[[#This Row],[Total Ballots]]/Table1[[#This Row],[Total Voters]]</f>
        <v>0.87688056493705868</v>
      </c>
    </row>
    <row r="1876" spans="1:24" s="12" customFormat="1" hidden="1" x14ac:dyDescent="0.25">
      <c r="A1876" s="22" t="s">
        <v>24</v>
      </c>
      <c r="B1876" s="23">
        <v>2010</v>
      </c>
      <c r="C1876" s="23" t="s">
        <v>76</v>
      </c>
      <c r="D1876" s="24" t="s">
        <v>71</v>
      </c>
      <c r="E1876" s="25">
        <v>1849</v>
      </c>
      <c r="F1876" s="25">
        <v>1808</v>
      </c>
      <c r="G1876" s="25">
        <v>3657</v>
      </c>
      <c r="H1876" s="44">
        <v>1814</v>
      </c>
      <c r="I1876" s="44">
        <v>1845</v>
      </c>
      <c r="J1876" s="44">
        <v>2</v>
      </c>
      <c r="K1876" s="44">
        <v>3661</v>
      </c>
      <c r="L1876" s="25">
        <v>1661</v>
      </c>
      <c r="M1876" s="25">
        <v>1696</v>
      </c>
      <c r="N1876" s="25">
        <v>2</v>
      </c>
      <c r="O1876" s="26">
        <v>3359</v>
      </c>
      <c r="P1876" s="27">
        <f>Table1[[#This Row],[Female Voters]]/Table1[[#This Row],[Female Population]]</f>
        <v>0.98107084910762576</v>
      </c>
      <c r="Q1876" s="27">
        <f>Table1[[#This Row],[Male Voters]]/Table1[[#This Row],[Male Population]]</f>
        <v>1.0204646017699115</v>
      </c>
      <c r="R1876" s="27">
        <f>Table1[[#This Row],[Total Voters]]/Table1[[#This Row],[Total Population]]</f>
        <v>1.0010937927262784</v>
      </c>
      <c r="S1876" s="27">
        <f>Table1[[#This Row],[Female Ballots]]/Table1[[#This Row],[Female Population]]</f>
        <v>0.89832341806381832</v>
      </c>
      <c r="T1876" s="27">
        <f>Table1[[#This Row],[Male Ballots]]/Table1[[#This Row],[Male Population]]</f>
        <v>0.93805309734513276</v>
      </c>
      <c r="U1876" s="27">
        <f>Table1[[#This Row],[Total Ballots]]/Table1[[#This Row],[Total Population]]</f>
        <v>0.91851244189226144</v>
      </c>
      <c r="V1876" s="27">
        <f>Table1[[#This Row],[Female Ballots]]/Table1[[#This Row],[Female Voters]]</f>
        <v>0.91565600882028664</v>
      </c>
      <c r="W1876" s="27">
        <f>Table1[[#This Row],[Male Ballots]]/Table1[[#This Row],[Male Voters]]</f>
        <v>0.91924119241192415</v>
      </c>
      <c r="X1876" s="27">
        <f>Table1[[#This Row],[Total Ballots]]/Table1[[#This Row],[Total Voters]]</f>
        <v>0.91750887735591369</v>
      </c>
    </row>
    <row r="1877" spans="1:24" s="12" customFormat="1" hidden="1" x14ac:dyDescent="0.25">
      <c r="A1877" s="22" t="s">
        <v>24</v>
      </c>
      <c r="B1877" s="23">
        <v>2010</v>
      </c>
      <c r="C1877" s="23" t="s">
        <v>76</v>
      </c>
      <c r="D1877" s="24" t="s">
        <v>453</v>
      </c>
      <c r="E1877" s="25">
        <v>8104</v>
      </c>
      <c r="F1877" s="25">
        <v>7665</v>
      </c>
      <c r="G1877" s="25">
        <v>15769</v>
      </c>
      <c r="H1877" s="44">
        <v>6117</v>
      </c>
      <c r="I1877" s="44">
        <v>5517</v>
      </c>
      <c r="J1877" s="44">
        <v>10</v>
      </c>
      <c r="K1877" s="44">
        <v>11644</v>
      </c>
      <c r="L1877" s="25">
        <v>4941</v>
      </c>
      <c r="M1877" s="25">
        <v>4422</v>
      </c>
      <c r="N1877" s="25">
        <v>6</v>
      </c>
      <c r="O1877" s="26">
        <v>9369</v>
      </c>
      <c r="P1877" s="27">
        <f>Table1[[#This Row],[Female Voters]]/Table1[[#This Row],[Female Population]]</f>
        <v>0.75481243830207301</v>
      </c>
      <c r="Q1877" s="27">
        <f>Table1[[#This Row],[Male Voters]]/Table1[[#This Row],[Male Population]]</f>
        <v>0.7197651663405088</v>
      </c>
      <c r="R1877" s="27">
        <f>Table1[[#This Row],[Total Voters]]/Table1[[#This Row],[Total Population]]</f>
        <v>0.73841080601179532</v>
      </c>
      <c r="S1877" s="27">
        <f>Table1[[#This Row],[Female Ballots]]/Table1[[#This Row],[Female Population]]</f>
        <v>0.60969891411648569</v>
      </c>
      <c r="T1877" s="27">
        <f>Table1[[#This Row],[Male Ballots]]/Table1[[#This Row],[Male Population]]</f>
        <v>0.57690802348336589</v>
      </c>
      <c r="U1877" s="27">
        <f>Table1[[#This Row],[Total Ballots]]/Table1[[#This Row],[Total Population]]</f>
        <v>0.59414040205466423</v>
      </c>
      <c r="V1877" s="27">
        <f>Table1[[#This Row],[Female Ballots]]/Table1[[#This Row],[Female Voters]]</f>
        <v>0.80774889651790094</v>
      </c>
      <c r="W1877" s="27">
        <f>Table1[[#This Row],[Male Ballots]]/Table1[[#This Row],[Male Voters]]</f>
        <v>0.80152256661228927</v>
      </c>
      <c r="X1877" s="27">
        <f>Table1[[#This Row],[Total Ballots]]/Table1[[#This Row],[Total Voters]]</f>
        <v>0.80462040535898316</v>
      </c>
    </row>
    <row r="1878" spans="1:24" s="12" customFormat="1" hidden="1" x14ac:dyDescent="0.25">
      <c r="A1878" s="22" t="s">
        <v>39</v>
      </c>
      <c r="B1878" s="23">
        <v>2010</v>
      </c>
      <c r="C1878" s="23" t="s">
        <v>76</v>
      </c>
      <c r="D1878" s="24" t="s">
        <v>66</v>
      </c>
      <c r="E1878" s="25">
        <v>4610</v>
      </c>
      <c r="F1878" s="25">
        <v>4992</v>
      </c>
      <c r="G1878" s="25">
        <v>9602</v>
      </c>
      <c r="H1878" s="44">
        <v>2628</v>
      </c>
      <c r="I1878" s="44">
        <v>2391</v>
      </c>
      <c r="J1878" s="44"/>
      <c r="K1878" s="44">
        <v>5019</v>
      </c>
      <c r="L1878" s="25">
        <v>1149</v>
      </c>
      <c r="M1878" s="25">
        <v>1059</v>
      </c>
      <c r="N1878" s="25"/>
      <c r="O1878" s="26">
        <v>2208</v>
      </c>
      <c r="P1878" s="27">
        <f>Table1[[#This Row],[Female Voters]]/Table1[[#This Row],[Female Population]]</f>
        <v>0.57006507592190891</v>
      </c>
      <c r="Q1878" s="27">
        <f>Table1[[#This Row],[Male Voters]]/Table1[[#This Row],[Male Population]]</f>
        <v>0.47896634615384615</v>
      </c>
      <c r="R1878" s="27">
        <f>Table1[[#This Row],[Total Voters]]/Table1[[#This Row],[Total Population]]</f>
        <v>0.52270360341595501</v>
      </c>
      <c r="S1878" s="27">
        <f>Table1[[#This Row],[Female Ballots]]/Table1[[#This Row],[Female Population]]</f>
        <v>0.24924078091106291</v>
      </c>
      <c r="T1878" s="27">
        <f>Table1[[#This Row],[Male Ballots]]/Table1[[#This Row],[Male Population]]</f>
        <v>0.21213942307692307</v>
      </c>
      <c r="U1878" s="27">
        <f>Table1[[#This Row],[Total Ballots]]/Table1[[#This Row],[Total Population]]</f>
        <v>0.22995209331389294</v>
      </c>
      <c r="V1878" s="27">
        <f>Table1[[#This Row],[Female Ballots]]/Table1[[#This Row],[Female Voters]]</f>
        <v>0.43721461187214611</v>
      </c>
      <c r="W1878" s="27">
        <f>Table1[[#This Row],[Male Ballots]]/Table1[[#This Row],[Male Voters]]</f>
        <v>0.44291091593475534</v>
      </c>
      <c r="X1878" s="27">
        <f>Table1[[#This Row],[Total Ballots]]/Table1[[#This Row],[Total Voters]]</f>
        <v>0.43992827256425582</v>
      </c>
    </row>
    <row r="1879" spans="1:24" s="12" customFormat="1" hidden="1" x14ac:dyDescent="0.25">
      <c r="A1879" s="22" t="s">
        <v>39</v>
      </c>
      <c r="B1879" s="23">
        <v>2010</v>
      </c>
      <c r="C1879" s="23" t="s">
        <v>76</v>
      </c>
      <c r="D1879" s="24" t="s">
        <v>67</v>
      </c>
      <c r="E1879" s="25">
        <v>6882</v>
      </c>
      <c r="F1879" s="25">
        <v>7222</v>
      </c>
      <c r="G1879" s="25">
        <v>14104</v>
      </c>
      <c r="H1879" s="44">
        <v>4234</v>
      </c>
      <c r="I1879" s="44">
        <v>3659</v>
      </c>
      <c r="J1879" s="44"/>
      <c r="K1879" s="44">
        <v>7893</v>
      </c>
      <c r="L1879" s="25">
        <v>2215</v>
      </c>
      <c r="M1879" s="25">
        <v>1944</v>
      </c>
      <c r="N1879" s="25"/>
      <c r="O1879" s="26">
        <v>4159</v>
      </c>
      <c r="P1879" s="27">
        <f>Table1[[#This Row],[Female Voters]]/Table1[[#This Row],[Female Population]]</f>
        <v>0.61522813135716359</v>
      </c>
      <c r="Q1879" s="27">
        <f>Table1[[#This Row],[Male Voters]]/Table1[[#This Row],[Male Population]]</f>
        <v>0.50664635834948768</v>
      </c>
      <c r="R1879" s="27">
        <f>Table1[[#This Row],[Total Voters]]/Table1[[#This Row],[Total Population]]</f>
        <v>0.55962847419171868</v>
      </c>
      <c r="S1879" s="27">
        <f>Table1[[#This Row],[Female Ballots]]/Table1[[#This Row],[Female Population]]</f>
        <v>0.3218541121766928</v>
      </c>
      <c r="T1879" s="27">
        <f>Table1[[#This Row],[Male Ballots]]/Table1[[#This Row],[Male Population]]</f>
        <v>0.26917751315425092</v>
      </c>
      <c r="U1879" s="27">
        <f>Table1[[#This Row],[Total Ballots]]/Table1[[#This Row],[Total Population]]</f>
        <v>0.29488088485536018</v>
      </c>
      <c r="V1879" s="27">
        <f>Table1[[#This Row],[Female Ballots]]/Table1[[#This Row],[Female Voters]]</f>
        <v>0.52314596126594237</v>
      </c>
      <c r="W1879" s="27">
        <f>Table1[[#This Row],[Male Ballots]]/Table1[[#This Row],[Male Voters]]</f>
        <v>0.5312927029242962</v>
      </c>
      <c r="X1879" s="27">
        <f>Table1[[#This Row],[Total Ballots]]/Table1[[#This Row],[Total Voters]]</f>
        <v>0.52692258963638672</v>
      </c>
    </row>
    <row r="1880" spans="1:24" s="12" customFormat="1" hidden="1" x14ac:dyDescent="0.25">
      <c r="A1880" s="22" t="s">
        <v>39</v>
      </c>
      <c r="B1880" s="23">
        <v>2010</v>
      </c>
      <c r="C1880" s="23" t="s">
        <v>76</v>
      </c>
      <c r="D1880" s="24" t="s">
        <v>68</v>
      </c>
      <c r="E1880" s="25">
        <v>6830</v>
      </c>
      <c r="F1880" s="25">
        <v>6998</v>
      </c>
      <c r="G1880" s="25">
        <v>13828</v>
      </c>
      <c r="H1880" s="44">
        <v>4527</v>
      </c>
      <c r="I1880" s="44">
        <v>4085</v>
      </c>
      <c r="J1880" s="44">
        <v>1</v>
      </c>
      <c r="K1880" s="44">
        <v>8613</v>
      </c>
      <c r="L1880" s="25">
        <v>2972</v>
      </c>
      <c r="M1880" s="25">
        <v>2728</v>
      </c>
      <c r="N1880" s="25"/>
      <c r="O1880" s="26">
        <v>5700</v>
      </c>
      <c r="P1880" s="27">
        <f>Table1[[#This Row],[Female Voters]]/Table1[[#This Row],[Female Population]]</f>
        <v>0.66281112737920933</v>
      </c>
      <c r="Q1880" s="27">
        <f>Table1[[#This Row],[Male Voters]]/Table1[[#This Row],[Male Population]]</f>
        <v>0.58373821091740496</v>
      </c>
      <c r="R1880" s="27">
        <f>Table1[[#This Row],[Total Voters]]/Table1[[#This Row],[Total Population]]</f>
        <v>0.62286664738212327</v>
      </c>
      <c r="S1880" s="27">
        <f>Table1[[#This Row],[Female Ballots]]/Table1[[#This Row],[Female Population]]</f>
        <v>0.43513909224011715</v>
      </c>
      <c r="T1880" s="27">
        <f>Table1[[#This Row],[Male Ballots]]/Table1[[#This Row],[Male Population]]</f>
        <v>0.38982566447556444</v>
      </c>
      <c r="U1880" s="27">
        <f>Table1[[#This Row],[Total Ballots]]/Table1[[#This Row],[Total Population]]</f>
        <v>0.41220711599652876</v>
      </c>
      <c r="V1880" s="27">
        <f>Table1[[#This Row],[Female Ballots]]/Table1[[#This Row],[Female Voters]]</f>
        <v>0.65650541197260881</v>
      </c>
      <c r="W1880" s="27">
        <f>Table1[[#This Row],[Male Ballots]]/Table1[[#This Row],[Male Voters]]</f>
        <v>0.66780905752753983</v>
      </c>
      <c r="X1880" s="27">
        <f>Table1[[#This Row],[Total Ballots]]/Table1[[#This Row],[Total Voters]]</f>
        <v>0.66179031696273072</v>
      </c>
    </row>
    <row r="1881" spans="1:24" s="12" customFormat="1" hidden="1" x14ac:dyDescent="0.25">
      <c r="A1881" s="22" t="s">
        <v>39</v>
      </c>
      <c r="B1881" s="23">
        <v>2010</v>
      </c>
      <c r="C1881" s="23" t="s">
        <v>76</v>
      </c>
      <c r="D1881" s="24" t="s">
        <v>69</v>
      </c>
      <c r="E1881" s="25">
        <v>8380</v>
      </c>
      <c r="F1881" s="25">
        <v>8131</v>
      </c>
      <c r="G1881" s="25">
        <v>16511</v>
      </c>
      <c r="H1881" s="44">
        <v>6369</v>
      </c>
      <c r="I1881" s="44">
        <v>5709</v>
      </c>
      <c r="J1881" s="44"/>
      <c r="K1881" s="44">
        <v>12078</v>
      </c>
      <c r="L1881" s="25">
        <v>4998</v>
      </c>
      <c r="M1881" s="25">
        <v>4486</v>
      </c>
      <c r="N1881" s="25"/>
      <c r="O1881" s="26">
        <v>9484</v>
      </c>
      <c r="P1881" s="27">
        <f>Table1[[#This Row],[Female Voters]]/Table1[[#This Row],[Female Population]]</f>
        <v>0.76002386634844865</v>
      </c>
      <c r="Q1881" s="27">
        <f>Table1[[#This Row],[Male Voters]]/Table1[[#This Row],[Male Population]]</f>
        <v>0.7021276595744681</v>
      </c>
      <c r="R1881" s="27">
        <f>Table1[[#This Row],[Total Voters]]/Table1[[#This Row],[Total Population]]</f>
        <v>0.73151232511658892</v>
      </c>
      <c r="S1881" s="27">
        <f>Table1[[#This Row],[Female Ballots]]/Table1[[#This Row],[Female Population]]</f>
        <v>0.59642004773269686</v>
      </c>
      <c r="T1881" s="27">
        <f>Table1[[#This Row],[Male Ballots]]/Table1[[#This Row],[Male Population]]</f>
        <v>0.55171565613085727</v>
      </c>
      <c r="U1881" s="27">
        <f>Table1[[#This Row],[Total Ballots]]/Table1[[#This Row],[Total Population]]</f>
        <v>0.57440494215977222</v>
      </c>
      <c r="V1881" s="27">
        <f>Table1[[#This Row],[Female Ballots]]/Table1[[#This Row],[Female Voters]]</f>
        <v>0.78473857748469145</v>
      </c>
      <c r="W1881" s="27">
        <f>Table1[[#This Row],[Male Ballots]]/Table1[[#This Row],[Male Voters]]</f>
        <v>0.78577684358031175</v>
      </c>
      <c r="X1881" s="27">
        <f>Table1[[#This Row],[Total Ballots]]/Table1[[#This Row],[Total Voters]]</f>
        <v>0.78522934260639177</v>
      </c>
    </row>
    <row r="1882" spans="1:24" s="12" customFormat="1" hidden="1" x14ac:dyDescent="0.25">
      <c r="A1882" s="22" t="s">
        <v>39</v>
      </c>
      <c r="B1882" s="23">
        <v>2010</v>
      </c>
      <c r="C1882" s="23" t="s">
        <v>76</v>
      </c>
      <c r="D1882" s="24" t="s">
        <v>70</v>
      </c>
      <c r="E1882" s="25">
        <v>8367</v>
      </c>
      <c r="F1882" s="25">
        <v>7876</v>
      </c>
      <c r="G1882" s="25">
        <v>16243</v>
      </c>
      <c r="H1882" s="44">
        <v>7350</v>
      </c>
      <c r="I1882" s="44">
        <v>6597</v>
      </c>
      <c r="J1882" s="44">
        <v>1</v>
      </c>
      <c r="K1882" s="44">
        <v>13948</v>
      </c>
      <c r="L1882" s="25">
        <v>6456</v>
      </c>
      <c r="M1882" s="25">
        <v>5800</v>
      </c>
      <c r="N1882" s="25">
        <v>1</v>
      </c>
      <c r="O1882" s="26">
        <v>12257</v>
      </c>
      <c r="P1882" s="27">
        <f>Table1[[#This Row],[Female Voters]]/Table1[[#This Row],[Female Population]]</f>
        <v>0.87845105772678378</v>
      </c>
      <c r="Q1882" s="27">
        <f>Table1[[#This Row],[Male Voters]]/Table1[[#This Row],[Male Population]]</f>
        <v>0.83760792280345353</v>
      </c>
      <c r="R1882" s="27">
        <f>Table1[[#This Row],[Total Voters]]/Table1[[#This Row],[Total Population]]</f>
        <v>0.85870836668103179</v>
      </c>
      <c r="S1882" s="27">
        <f>Table1[[#This Row],[Female Ballots]]/Table1[[#This Row],[Female Population]]</f>
        <v>0.77160272499103622</v>
      </c>
      <c r="T1882" s="27">
        <f>Table1[[#This Row],[Male Ballots]]/Table1[[#This Row],[Male Population]]</f>
        <v>0.73641442356526154</v>
      </c>
      <c r="U1882" s="27">
        <f>Table1[[#This Row],[Total Ballots]]/Table1[[#This Row],[Total Population]]</f>
        <v>0.75460198239241516</v>
      </c>
      <c r="V1882" s="27">
        <f>Table1[[#This Row],[Female Ballots]]/Table1[[#This Row],[Female Voters]]</f>
        <v>0.8783673469387755</v>
      </c>
      <c r="W1882" s="27">
        <f>Table1[[#This Row],[Male Ballots]]/Table1[[#This Row],[Male Voters]]</f>
        <v>0.87918750947400337</v>
      </c>
      <c r="X1882" s="27">
        <f>Table1[[#This Row],[Total Ballots]]/Table1[[#This Row],[Total Voters]]</f>
        <v>0.87876398049899629</v>
      </c>
    </row>
    <row r="1883" spans="1:24" s="12" customFormat="1" hidden="1" x14ac:dyDescent="0.25">
      <c r="A1883" s="22" t="s">
        <v>39</v>
      </c>
      <c r="B1883" s="23">
        <v>2010</v>
      </c>
      <c r="C1883" s="23" t="s">
        <v>76</v>
      </c>
      <c r="D1883" s="24" t="s">
        <v>71</v>
      </c>
      <c r="E1883" s="25">
        <v>10179</v>
      </c>
      <c r="F1883" s="25">
        <v>8697</v>
      </c>
      <c r="G1883" s="25">
        <v>18876</v>
      </c>
      <c r="H1883" s="44">
        <v>8897</v>
      </c>
      <c r="I1883" s="44">
        <v>7872</v>
      </c>
      <c r="J1883" s="44"/>
      <c r="K1883" s="44">
        <v>16769</v>
      </c>
      <c r="L1883" s="25">
        <v>7934</v>
      </c>
      <c r="M1883" s="25">
        <v>7193</v>
      </c>
      <c r="N1883" s="25"/>
      <c r="O1883" s="26">
        <v>15127</v>
      </c>
      <c r="P1883" s="27">
        <f>Table1[[#This Row],[Female Voters]]/Table1[[#This Row],[Female Population]]</f>
        <v>0.87405442577856374</v>
      </c>
      <c r="Q1883" s="27">
        <f>Table1[[#This Row],[Male Voters]]/Table1[[#This Row],[Male Population]]</f>
        <v>0.90513970334598137</v>
      </c>
      <c r="R1883" s="27">
        <f>Table1[[#This Row],[Total Voters]]/Table1[[#This Row],[Total Population]]</f>
        <v>0.8883767747404111</v>
      </c>
      <c r="S1883" s="27">
        <f>Table1[[#This Row],[Female Ballots]]/Table1[[#This Row],[Female Population]]</f>
        <v>0.77944788289615874</v>
      </c>
      <c r="T1883" s="27">
        <f>Table1[[#This Row],[Male Ballots]]/Table1[[#This Row],[Male Population]]</f>
        <v>0.82706680464527993</v>
      </c>
      <c r="U1883" s="27">
        <f>Table1[[#This Row],[Total Ballots]]/Table1[[#This Row],[Total Population]]</f>
        <v>0.80138800593346049</v>
      </c>
      <c r="V1883" s="27">
        <f>Table1[[#This Row],[Female Ballots]]/Table1[[#This Row],[Female Voters]]</f>
        <v>0.89176126784309317</v>
      </c>
      <c r="W1883" s="27">
        <f>Table1[[#This Row],[Male Ballots]]/Table1[[#This Row],[Male Voters]]</f>
        <v>0.91374491869918695</v>
      </c>
      <c r="X1883" s="27">
        <f>Table1[[#This Row],[Total Ballots]]/Table1[[#This Row],[Total Voters]]</f>
        <v>0.9020812213012106</v>
      </c>
    </row>
    <row r="1884" spans="1:24" s="12" customFormat="1" hidden="1" x14ac:dyDescent="0.25">
      <c r="A1884" s="22" t="s">
        <v>39</v>
      </c>
      <c r="B1884" s="23">
        <v>2010</v>
      </c>
      <c r="C1884" s="23" t="s">
        <v>76</v>
      </c>
      <c r="D1884" s="24" t="s">
        <v>453</v>
      </c>
      <c r="E1884" s="25">
        <v>58921</v>
      </c>
      <c r="F1884" s="25">
        <v>57980</v>
      </c>
      <c r="G1884" s="25">
        <v>116901</v>
      </c>
      <c r="H1884" s="44">
        <v>34005</v>
      </c>
      <c r="I1884" s="44">
        <v>30313</v>
      </c>
      <c r="J1884" s="44">
        <v>2</v>
      </c>
      <c r="K1884" s="44">
        <v>64320</v>
      </c>
      <c r="L1884" s="25">
        <v>25724</v>
      </c>
      <c r="M1884" s="25">
        <v>23210</v>
      </c>
      <c r="N1884" s="25">
        <v>1</v>
      </c>
      <c r="O1884" s="26">
        <v>48935</v>
      </c>
      <c r="P1884" s="27">
        <f>Table1[[#This Row],[Female Voters]]/Table1[[#This Row],[Female Population]]</f>
        <v>0.57712869774783182</v>
      </c>
      <c r="Q1884" s="27">
        <f>Table1[[#This Row],[Male Voters]]/Table1[[#This Row],[Male Population]]</f>
        <v>0.52281821317695754</v>
      </c>
      <c r="R1884" s="27">
        <f>Table1[[#This Row],[Total Voters]]/Table1[[#This Row],[Total Population]]</f>
        <v>0.55020915133317938</v>
      </c>
      <c r="S1884" s="27">
        <f>Table1[[#This Row],[Female Ballots]]/Table1[[#This Row],[Female Population]]</f>
        <v>0.43658457935201372</v>
      </c>
      <c r="T1884" s="27">
        <f>Table1[[#This Row],[Male Ballots]]/Table1[[#This Row],[Male Population]]</f>
        <v>0.40031045187995862</v>
      </c>
      <c r="U1884" s="27">
        <f>Table1[[#This Row],[Total Ballots]]/Table1[[#This Row],[Total Population]]</f>
        <v>0.41860206499516683</v>
      </c>
      <c r="V1884" s="27">
        <f>Table1[[#This Row],[Female Ballots]]/Table1[[#This Row],[Female Voters]]</f>
        <v>0.75647698867813562</v>
      </c>
      <c r="W1884" s="27">
        <f>Table1[[#This Row],[Male Ballots]]/Table1[[#This Row],[Male Voters]]</f>
        <v>0.76567809190776237</v>
      </c>
      <c r="X1884" s="27">
        <f>Table1[[#This Row],[Total Ballots]]/Table1[[#This Row],[Total Voters]]</f>
        <v>0.76080534825870649</v>
      </c>
    </row>
    <row r="1885" spans="1:24" s="12" customFormat="1" hidden="1" x14ac:dyDescent="0.25">
      <c r="A1885" s="22" t="s">
        <v>37</v>
      </c>
      <c r="B1885" s="23">
        <v>2010</v>
      </c>
      <c r="C1885" s="23" t="s">
        <v>76</v>
      </c>
      <c r="D1885" s="24" t="s">
        <v>66</v>
      </c>
      <c r="E1885" s="25">
        <v>328</v>
      </c>
      <c r="F1885" s="25">
        <v>364</v>
      </c>
      <c r="G1885" s="25">
        <v>692</v>
      </c>
      <c r="H1885" s="44">
        <v>253</v>
      </c>
      <c r="I1885" s="44">
        <v>243</v>
      </c>
      <c r="J1885" s="44"/>
      <c r="K1885" s="44">
        <v>496</v>
      </c>
      <c r="L1885" s="25">
        <v>91</v>
      </c>
      <c r="M1885" s="25">
        <v>89</v>
      </c>
      <c r="N1885" s="25"/>
      <c r="O1885" s="26">
        <v>180</v>
      </c>
      <c r="P1885" s="27">
        <f>Table1[[#This Row],[Female Voters]]/Table1[[#This Row],[Female Population]]</f>
        <v>0.77134146341463417</v>
      </c>
      <c r="Q1885" s="27">
        <f>Table1[[#This Row],[Male Voters]]/Table1[[#This Row],[Male Population]]</f>
        <v>0.66758241758241754</v>
      </c>
      <c r="R1885" s="27">
        <f>Table1[[#This Row],[Total Voters]]/Table1[[#This Row],[Total Population]]</f>
        <v>0.7167630057803468</v>
      </c>
      <c r="S1885" s="27">
        <f>Table1[[#This Row],[Female Ballots]]/Table1[[#This Row],[Female Population]]</f>
        <v>0.27743902439024393</v>
      </c>
      <c r="T1885" s="27">
        <f>Table1[[#This Row],[Male Ballots]]/Table1[[#This Row],[Male Population]]</f>
        <v>0.2445054945054945</v>
      </c>
      <c r="U1885" s="27">
        <f>Table1[[#This Row],[Total Ballots]]/Table1[[#This Row],[Total Population]]</f>
        <v>0.26011560693641617</v>
      </c>
      <c r="V1885" s="27">
        <f>Table1[[#This Row],[Female Ballots]]/Table1[[#This Row],[Female Voters]]</f>
        <v>0.35968379446640314</v>
      </c>
      <c r="W1885" s="27">
        <f>Table1[[#This Row],[Male Ballots]]/Table1[[#This Row],[Male Voters]]</f>
        <v>0.36625514403292181</v>
      </c>
      <c r="X1885" s="27">
        <f>Table1[[#This Row],[Total Ballots]]/Table1[[#This Row],[Total Voters]]</f>
        <v>0.36290322580645162</v>
      </c>
    </row>
    <row r="1886" spans="1:24" s="12" customFormat="1" hidden="1" x14ac:dyDescent="0.25">
      <c r="A1886" s="22" t="s">
        <v>37</v>
      </c>
      <c r="B1886" s="23">
        <v>2010</v>
      </c>
      <c r="C1886" s="23" t="s">
        <v>76</v>
      </c>
      <c r="D1886" s="24" t="s">
        <v>67</v>
      </c>
      <c r="E1886" s="25">
        <v>568</v>
      </c>
      <c r="F1886" s="25">
        <v>572</v>
      </c>
      <c r="G1886" s="25">
        <v>1140</v>
      </c>
      <c r="H1886" s="44">
        <v>365</v>
      </c>
      <c r="I1886" s="44">
        <v>321</v>
      </c>
      <c r="J1886" s="44"/>
      <c r="K1886" s="44">
        <v>686</v>
      </c>
      <c r="L1886" s="25">
        <v>190</v>
      </c>
      <c r="M1886" s="25">
        <v>144</v>
      </c>
      <c r="N1886" s="25"/>
      <c r="O1886" s="26">
        <v>334</v>
      </c>
      <c r="P1886" s="27">
        <f>Table1[[#This Row],[Female Voters]]/Table1[[#This Row],[Female Population]]</f>
        <v>0.64260563380281688</v>
      </c>
      <c r="Q1886" s="27">
        <f>Table1[[#This Row],[Male Voters]]/Table1[[#This Row],[Male Population]]</f>
        <v>0.56118881118881114</v>
      </c>
      <c r="R1886" s="27">
        <f>Table1[[#This Row],[Total Voters]]/Table1[[#This Row],[Total Population]]</f>
        <v>0.60175438596491226</v>
      </c>
      <c r="S1886" s="27">
        <f>Table1[[#This Row],[Female Ballots]]/Table1[[#This Row],[Female Population]]</f>
        <v>0.33450704225352113</v>
      </c>
      <c r="T1886" s="27">
        <f>Table1[[#This Row],[Male Ballots]]/Table1[[#This Row],[Male Population]]</f>
        <v>0.25174825174825177</v>
      </c>
      <c r="U1886" s="27">
        <f>Table1[[#This Row],[Total Ballots]]/Table1[[#This Row],[Total Population]]</f>
        <v>0.2929824561403509</v>
      </c>
      <c r="V1886" s="27">
        <f>Table1[[#This Row],[Female Ballots]]/Table1[[#This Row],[Female Voters]]</f>
        <v>0.52054794520547942</v>
      </c>
      <c r="W1886" s="27">
        <f>Table1[[#This Row],[Male Ballots]]/Table1[[#This Row],[Male Voters]]</f>
        <v>0.44859813084112149</v>
      </c>
      <c r="X1886" s="27">
        <f>Table1[[#This Row],[Total Ballots]]/Table1[[#This Row],[Total Voters]]</f>
        <v>0.48688046647230321</v>
      </c>
    </row>
    <row r="1887" spans="1:24" s="12" customFormat="1" hidden="1" x14ac:dyDescent="0.25">
      <c r="A1887" s="22" t="s">
        <v>37</v>
      </c>
      <c r="B1887" s="23">
        <v>2010</v>
      </c>
      <c r="C1887" s="23" t="s">
        <v>76</v>
      </c>
      <c r="D1887" s="24" t="s">
        <v>68</v>
      </c>
      <c r="E1887" s="25">
        <v>717</v>
      </c>
      <c r="F1887" s="25">
        <v>667</v>
      </c>
      <c r="G1887" s="25">
        <v>1384</v>
      </c>
      <c r="H1887" s="44">
        <v>490</v>
      </c>
      <c r="I1887" s="44">
        <v>443</v>
      </c>
      <c r="J1887" s="44"/>
      <c r="K1887" s="44">
        <v>933</v>
      </c>
      <c r="L1887" s="25">
        <v>312</v>
      </c>
      <c r="M1887" s="25">
        <v>278</v>
      </c>
      <c r="N1887" s="25"/>
      <c r="O1887" s="26">
        <v>590</v>
      </c>
      <c r="P1887" s="27">
        <f>Table1[[#This Row],[Female Voters]]/Table1[[#This Row],[Female Population]]</f>
        <v>0.68340306834030684</v>
      </c>
      <c r="Q1887" s="27">
        <f>Table1[[#This Row],[Male Voters]]/Table1[[#This Row],[Male Population]]</f>
        <v>0.664167916041979</v>
      </c>
      <c r="R1887" s="27">
        <f>Table1[[#This Row],[Total Voters]]/Table1[[#This Row],[Total Population]]</f>
        <v>0.67413294797687862</v>
      </c>
      <c r="S1887" s="27">
        <f>Table1[[#This Row],[Female Ballots]]/Table1[[#This Row],[Female Population]]</f>
        <v>0.43514644351464438</v>
      </c>
      <c r="T1887" s="27">
        <f>Table1[[#This Row],[Male Ballots]]/Table1[[#This Row],[Male Population]]</f>
        <v>0.41679160419790107</v>
      </c>
      <c r="U1887" s="27">
        <f>Table1[[#This Row],[Total Ballots]]/Table1[[#This Row],[Total Population]]</f>
        <v>0.42630057803468208</v>
      </c>
      <c r="V1887" s="27">
        <f>Table1[[#This Row],[Female Ballots]]/Table1[[#This Row],[Female Voters]]</f>
        <v>0.63673469387755099</v>
      </c>
      <c r="W1887" s="27">
        <f>Table1[[#This Row],[Male Ballots]]/Table1[[#This Row],[Male Voters]]</f>
        <v>0.6275395033860045</v>
      </c>
      <c r="X1887" s="27">
        <f>Table1[[#This Row],[Total Ballots]]/Table1[[#This Row],[Total Voters]]</f>
        <v>0.63236870310825299</v>
      </c>
    </row>
    <row r="1888" spans="1:24" s="12" customFormat="1" hidden="1" x14ac:dyDescent="0.25">
      <c r="A1888" s="22" t="s">
        <v>37</v>
      </c>
      <c r="B1888" s="23">
        <v>2010</v>
      </c>
      <c r="C1888" s="23" t="s">
        <v>76</v>
      </c>
      <c r="D1888" s="24" t="s">
        <v>69</v>
      </c>
      <c r="E1888" s="25">
        <v>983</v>
      </c>
      <c r="F1888" s="25">
        <v>973</v>
      </c>
      <c r="G1888" s="25">
        <v>1956</v>
      </c>
      <c r="H1888" s="44">
        <v>738</v>
      </c>
      <c r="I1888" s="44">
        <v>708</v>
      </c>
      <c r="J1888" s="44"/>
      <c r="K1888" s="44">
        <v>1446</v>
      </c>
      <c r="L1888" s="25">
        <v>533</v>
      </c>
      <c r="M1888" s="25">
        <v>497</v>
      </c>
      <c r="N1888" s="25"/>
      <c r="O1888" s="26">
        <v>1030</v>
      </c>
      <c r="P1888" s="27">
        <f>Table1[[#This Row],[Female Voters]]/Table1[[#This Row],[Female Population]]</f>
        <v>0.75076297049847407</v>
      </c>
      <c r="Q1888" s="27">
        <f>Table1[[#This Row],[Male Voters]]/Table1[[#This Row],[Male Population]]</f>
        <v>0.72764645426515928</v>
      </c>
      <c r="R1888" s="27">
        <f>Table1[[#This Row],[Total Voters]]/Table1[[#This Row],[Total Population]]</f>
        <v>0.73926380368098155</v>
      </c>
      <c r="S1888" s="27">
        <f>Table1[[#This Row],[Female Ballots]]/Table1[[#This Row],[Female Population]]</f>
        <v>0.54221770091556465</v>
      </c>
      <c r="T1888" s="27">
        <f>Table1[[#This Row],[Male Ballots]]/Table1[[#This Row],[Male Population]]</f>
        <v>0.51079136690647486</v>
      </c>
      <c r="U1888" s="27">
        <f>Table1[[#This Row],[Total Ballots]]/Table1[[#This Row],[Total Population]]</f>
        <v>0.52658486707566465</v>
      </c>
      <c r="V1888" s="27">
        <f>Table1[[#This Row],[Female Ballots]]/Table1[[#This Row],[Female Voters]]</f>
        <v>0.72222222222222221</v>
      </c>
      <c r="W1888" s="27">
        <f>Table1[[#This Row],[Male Ballots]]/Table1[[#This Row],[Male Voters]]</f>
        <v>0.70197740112994356</v>
      </c>
      <c r="X1888" s="27">
        <f>Table1[[#This Row],[Total Ballots]]/Table1[[#This Row],[Total Voters]]</f>
        <v>0.71230982019363764</v>
      </c>
    </row>
    <row r="1889" spans="1:24" s="12" customFormat="1" hidden="1" x14ac:dyDescent="0.25">
      <c r="A1889" s="22" t="s">
        <v>37</v>
      </c>
      <c r="B1889" s="23">
        <v>2010</v>
      </c>
      <c r="C1889" s="23" t="s">
        <v>76</v>
      </c>
      <c r="D1889" s="24" t="s">
        <v>70</v>
      </c>
      <c r="E1889" s="25">
        <v>880</v>
      </c>
      <c r="F1889" s="25">
        <v>960</v>
      </c>
      <c r="G1889" s="25">
        <v>1840</v>
      </c>
      <c r="H1889" s="44">
        <v>801</v>
      </c>
      <c r="I1889" s="44">
        <v>800</v>
      </c>
      <c r="J1889" s="44"/>
      <c r="K1889" s="44">
        <v>1601</v>
      </c>
      <c r="L1889" s="25">
        <v>656</v>
      </c>
      <c r="M1889" s="25">
        <v>669</v>
      </c>
      <c r="N1889" s="25"/>
      <c r="O1889" s="26">
        <v>1325</v>
      </c>
      <c r="P1889" s="27">
        <f>Table1[[#This Row],[Female Voters]]/Table1[[#This Row],[Female Population]]</f>
        <v>0.91022727272727277</v>
      </c>
      <c r="Q1889" s="27">
        <f>Table1[[#This Row],[Male Voters]]/Table1[[#This Row],[Male Population]]</f>
        <v>0.83333333333333337</v>
      </c>
      <c r="R1889" s="27">
        <f>Table1[[#This Row],[Total Voters]]/Table1[[#This Row],[Total Population]]</f>
        <v>0.87010869565217386</v>
      </c>
      <c r="S1889" s="27">
        <f>Table1[[#This Row],[Female Ballots]]/Table1[[#This Row],[Female Population]]</f>
        <v>0.74545454545454548</v>
      </c>
      <c r="T1889" s="27">
        <f>Table1[[#This Row],[Male Ballots]]/Table1[[#This Row],[Male Population]]</f>
        <v>0.69687500000000002</v>
      </c>
      <c r="U1889" s="27">
        <f>Table1[[#This Row],[Total Ballots]]/Table1[[#This Row],[Total Population]]</f>
        <v>0.72010869565217395</v>
      </c>
      <c r="V1889" s="27">
        <f>Table1[[#This Row],[Female Ballots]]/Table1[[#This Row],[Female Voters]]</f>
        <v>0.81897627965043696</v>
      </c>
      <c r="W1889" s="27">
        <f>Table1[[#This Row],[Male Ballots]]/Table1[[#This Row],[Male Voters]]</f>
        <v>0.83625000000000005</v>
      </c>
      <c r="X1889" s="27">
        <f>Table1[[#This Row],[Total Ballots]]/Table1[[#This Row],[Total Voters]]</f>
        <v>0.82760774515927549</v>
      </c>
    </row>
    <row r="1890" spans="1:24" s="12" customFormat="1" hidden="1" x14ac:dyDescent="0.25">
      <c r="A1890" s="22" t="s">
        <v>37</v>
      </c>
      <c r="B1890" s="23">
        <v>2010</v>
      </c>
      <c r="C1890" s="23" t="s">
        <v>76</v>
      </c>
      <c r="D1890" s="24" t="s">
        <v>71</v>
      </c>
      <c r="E1890" s="25">
        <v>810</v>
      </c>
      <c r="F1890" s="25">
        <v>786</v>
      </c>
      <c r="G1890" s="25">
        <v>1596</v>
      </c>
      <c r="H1890" s="44">
        <v>683</v>
      </c>
      <c r="I1890" s="44">
        <v>720</v>
      </c>
      <c r="J1890" s="44"/>
      <c r="K1890" s="44">
        <v>1403</v>
      </c>
      <c r="L1890" s="25">
        <v>586</v>
      </c>
      <c r="M1890" s="25">
        <v>622</v>
      </c>
      <c r="N1890" s="25"/>
      <c r="O1890" s="26">
        <v>1208</v>
      </c>
      <c r="P1890" s="27">
        <f>Table1[[#This Row],[Female Voters]]/Table1[[#This Row],[Female Population]]</f>
        <v>0.84320987654320989</v>
      </c>
      <c r="Q1890" s="27">
        <f>Table1[[#This Row],[Male Voters]]/Table1[[#This Row],[Male Population]]</f>
        <v>0.91603053435114501</v>
      </c>
      <c r="R1890" s="27">
        <f>Table1[[#This Row],[Total Voters]]/Table1[[#This Row],[Total Population]]</f>
        <v>0.87907268170426067</v>
      </c>
      <c r="S1890" s="27">
        <f>Table1[[#This Row],[Female Ballots]]/Table1[[#This Row],[Female Population]]</f>
        <v>0.72345679012345676</v>
      </c>
      <c r="T1890" s="27">
        <f>Table1[[#This Row],[Male Ballots]]/Table1[[#This Row],[Male Population]]</f>
        <v>0.79134860050890588</v>
      </c>
      <c r="U1890" s="27">
        <f>Table1[[#This Row],[Total Ballots]]/Table1[[#This Row],[Total Population]]</f>
        <v>0.75689223057644106</v>
      </c>
      <c r="V1890" s="27">
        <f>Table1[[#This Row],[Female Ballots]]/Table1[[#This Row],[Female Voters]]</f>
        <v>0.85797950219619323</v>
      </c>
      <c r="W1890" s="27">
        <f>Table1[[#This Row],[Male Ballots]]/Table1[[#This Row],[Male Voters]]</f>
        <v>0.86388888888888893</v>
      </c>
      <c r="X1890" s="27">
        <f>Table1[[#This Row],[Total Ballots]]/Table1[[#This Row],[Total Voters]]</f>
        <v>0.86101211689237345</v>
      </c>
    </row>
    <row r="1891" spans="1:24" s="12" customFormat="1" hidden="1" x14ac:dyDescent="0.25">
      <c r="A1891" s="22" t="s">
        <v>37</v>
      </c>
      <c r="B1891" s="23">
        <v>2010</v>
      </c>
      <c r="C1891" s="23" t="s">
        <v>76</v>
      </c>
      <c r="D1891" s="24" t="s">
        <v>453</v>
      </c>
      <c r="E1891" s="25">
        <v>5501</v>
      </c>
      <c r="F1891" s="25">
        <v>5565</v>
      </c>
      <c r="G1891" s="25">
        <v>11066</v>
      </c>
      <c r="H1891" s="44">
        <v>3330</v>
      </c>
      <c r="I1891" s="44">
        <v>3235</v>
      </c>
      <c r="J1891" s="44"/>
      <c r="K1891" s="44">
        <v>6565</v>
      </c>
      <c r="L1891" s="25">
        <v>2368</v>
      </c>
      <c r="M1891" s="25">
        <v>2299</v>
      </c>
      <c r="N1891" s="25"/>
      <c r="O1891" s="26">
        <v>4667</v>
      </c>
      <c r="P1891" s="27">
        <f>Table1[[#This Row],[Female Voters]]/Table1[[#This Row],[Female Population]]</f>
        <v>0.60534448282130526</v>
      </c>
      <c r="Q1891" s="27">
        <f>Table1[[#This Row],[Male Voters]]/Table1[[#This Row],[Male Population]]</f>
        <v>0.5813117699910153</v>
      </c>
      <c r="R1891" s="27">
        <f>Table1[[#This Row],[Total Voters]]/Table1[[#This Row],[Total Population]]</f>
        <v>0.59325863003795409</v>
      </c>
      <c r="S1891" s="27">
        <f>Table1[[#This Row],[Female Ballots]]/Table1[[#This Row],[Female Population]]</f>
        <v>0.43046718778403925</v>
      </c>
      <c r="T1891" s="27">
        <f>Table1[[#This Row],[Male Ballots]]/Table1[[#This Row],[Male Population]]</f>
        <v>0.41311769991015274</v>
      </c>
      <c r="U1891" s="27">
        <f>Table1[[#This Row],[Total Ballots]]/Table1[[#This Row],[Total Population]]</f>
        <v>0.42174227363094163</v>
      </c>
      <c r="V1891" s="27">
        <f>Table1[[#This Row],[Female Ballots]]/Table1[[#This Row],[Female Voters]]</f>
        <v>0.71111111111111114</v>
      </c>
      <c r="W1891" s="27">
        <f>Table1[[#This Row],[Male Ballots]]/Table1[[#This Row],[Male Voters]]</f>
        <v>0.71066460587326119</v>
      </c>
      <c r="X1891" s="27">
        <f>Table1[[#This Row],[Total Ballots]]/Table1[[#This Row],[Total Voters]]</f>
        <v>0.71089108910891086</v>
      </c>
    </row>
    <row r="1892" spans="1:24" s="12" customFormat="1" hidden="1" x14ac:dyDescent="0.25">
      <c r="A1892" s="22" t="s">
        <v>53</v>
      </c>
      <c r="B1892" s="23">
        <v>2010</v>
      </c>
      <c r="C1892" s="23" t="s">
        <v>76</v>
      </c>
      <c r="D1892" s="24" t="s">
        <v>66</v>
      </c>
      <c r="E1892" s="25">
        <v>29942</v>
      </c>
      <c r="F1892" s="25">
        <v>33011</v>
      </c>
      <c r="G1892" s="25">
        <v>62953</v>
      </c>
      <c r="H1892" s="44">
        <v>17714</v>
      </c>
      <c r="I1892" s="44">
        <v>16702</v>
      </c>
      <c r="J1892" s="44">
        <v>706</v>
      </c>
      <c r="K1892" s="44">
        <v>35122</v>
      </c>
      <c r="L1892" s="25">
        <v>7881</v>
      </c>
      <c r="M1892" s="25">
        <v>7427</v>
      </c>
      <c r="N1892" s="25">
        <v>331</v>
      </c>
      <c r="O1892" s="26">
        <v>15639</v>
      </c>
      <c r="P1892" s="27">
        <f>Table1[[#This Row],[Female Voters]]/Table1[[#This Row],[Female Population]]</f>
        <v>0.59161044686393693</v>
      </c>
      <c r="Q1892" s="27">
        <f>Table1[[#This Row],[Male Voters]]/Table1[[#This Row],[Male Population]]</f>
        <v>0.50595256126745636</v>
      </c>
      <c r="R1892" s="27">
        <f>Table1[[#This Row],[Total Voters]]/Table1[[#This Row],[Total Population]]</f>
        <v>0.55790828078090005</v>
      </c>
      <c r="S1892" s="27">
        <f>Table1[[#This Row],[Female Ballots]]/Table1[[#This Row],[Female Population]]</f>
        <v>0.26320887048293368</v>
      </c>
      <c r="T1892" s="27">
        <f>Table1[[#This Row],[Male Ballots]]/Table1[[#This Row],[Male Population]]</f>
        <v>0.22498561085698707</v>
      </c>
      <c r="U1892" s="27">
        <f>Table1[[#This Row],[Total Ballots]]/Table1[[#This Row],[Total Population]]</f>
        <v>0.24842342700109604</v>
      </c>
      <c r="V1892" s="27">
        <f>Table1[[#This Row],[Female Ballots]]/Table1[[#This Row],[Female Voters]]</f>
        <v>0.44490233713446992</v>
      </c>
      <c r="W1892" s="27">
        <f>Table1[[#This Row],[Male Ballots]]/Table1[[#This Row],[Male Voters]]</f>
        <v>0.44467728415758589</v>
      </c>
      <c r="X1892" s="27">
        <f>Table1[[#This Row],[Total Ballots]]/Table1[[#This Row],[Total Voters]]</f>
        <v>0.44527646489379874</v>
      </c>
    </row>
    <row r="1893" spans="1:24" s="12" customFormat="1" hidden="1" x14ac:dyDescent="0.25">
      <c r="A1893" s="22" t="s">
        <v>53</v>
      </c>
      <c r="B1893" s="23">
        <v>2010</v>
      </c>
      <c r="C1893" s="23" t="s">
        <v>76</v>
      </c>
      <c r="D1893" s="24" t="s">
        <v>67</v>
      </c>
      <c r="E1893" s="25">
        <v>48446</v>
      </c>
      <c r="F1893" s="25">
        <v>50757</v>
      </c>
      <c r="G1893" s="25">
        <v>99203</v>
      </c>
      <c r="H1893" s="44">
        <v>29713</v>
      </c>
      <c r="I1893" s="44">
        <v>26530</v>
      </c>
      <c r="J1893" s="44">
        <v>930</v>
      </c>
      <c r="K1893" s="44">
        <v>57173</v>
      </c>
      <c r="L1893" s="25">
        <v>15672</v>
      </c>
      <c r="M1893" s="25">
        <v>13739</v>
      </c>
      <c r="N1893" s="25">
        <v>465</v>
      </c>
      <c r="O1893" s="26">
        <v>29876</v>
      </c>
      <c r="P1893" s="27">
        <f>Table1[[#This Row],[Female Voters]]/Table1[[#This Row],[Female Population]]</f>
        <v>0.61332204929199519</v>
      </c>
      <c r="Q1893" s="27">
        <f>Table1[[#This Row],[Male Voters]]/Table1[[#This Row],[Male Population]]</f>
        <v>0.5226865259964143</v>
      </c>
      <c r="R1893" s="27">
        <f>Table1[[#This Row],[Total Voters]]/Table1[[#This Row],[Total Population]]</f>
        <v>0.57632329667449578</v>
      </c>
      <c r="S1893" s="27">
        <f>Table1[[#This Row],[Female Ballots]]/Table1[[#This Row],[Female Population]]</f>
        <v>0.32349419972753168</v>
      </c>
      <c r="T1893" s="27">
        <f>Table1[[#This Row],[Male Ballots]]/Table1[[#This Row],[Male Population]]</f>
        <v>0.27068187639143371</v>
      </c>
      <c r="U1893" s="27">
        <f>Table1[[#This Row],[Total Ballots]]/Table1[[#This Row],[Total Population]]</f>
        <v>0.30116024716994444</v>
      </c>
      <c r="V1893" s="27">
        <f>Table1[[#This Row],[Female Ballots]]/Table1[[#This Row],[Female Voters]]</f>
        <v>0.52744589910140338</v>
      </c>
      <c r="W1893" s="27">
        <f>Table1[[#This Row],[Male Ballots]]/Table1[[#This Row],[Male Voters]]</f>
        <v>0.5178665661515266</v>
      </c>
      <c r="X1893" s="27">
        <f>Table1[[#This Row],[Total Ballots]]/Table1[[#This Row],[Total Voters]]</f>
        <v>0.52255435257901461</v>
      </c>
    </row>
    <row r="1894" spans="1:24" s="12" customFormat="1" hidden="1" x14ac:dyDescent="0.25">
      <c r="A1894" s="22" t="s">
        <v>53</v>
      </c>
      <c r="B1894" s="23">
        <v>2010</v>
      </c>
      <c r="C1894" s="23" t="s">
        <v>76</v>
      </c>
      <c r="D1894" s="24" t="s">
        <v>68</v>
      </c>
      <c r="E1894" s="25">
        <v>51303</v>
      </c>
      <c r="F1894" s="25">
        <v>53171</v>
      </c>
      <c r="G1894" s="25">
        <v>104474</v>
      </c>
      <c r="H1894" s="44">
        <v>34483</v>
      </c>
      <c r="I1894" s="44">
        <v>31476</v>
      </c>
      <c r="J1894" s="44">
        <v>869</v>
      </c>
      <c r="K1894" s="44">
        <v>66828</v>
      </c>
      <c r="L1894" s="25">
        <v>22665</v>
      </c>
      <c r="M1894" s="25">
        <v>20743</v>
      </c>
      <c r="N1894" s="25">
        <v>526</v>
      </c>
      <c r="O1894" s="26">
        <v>43934</v>
      </c>
      <c r="P1894" s="27">
        <f>Table1[[#This Row],[Female Voters]]/Table1[[#This Row],[Female Population]]</f>
        <v>0.67214392920491983</v>
      </c>
      <c r="Q1894" s="27">
        <f>Table1[[#This Row],[Male Voters]]/Table1[[#This Row],[Male Population]]</f>
        <v>0.59197682947471364</v>
      </c>
      <c r="R1894" s="27">
        <f>Table1[[#This Row],[Total Voters]]/Table1[[#This Row],[Total Population]]</f>
        <v>0.63966154258475794</v>
      </c>
      <c r="S1894" s="27">
        <f>Table1[[#This Row],[Female Ballots]]/Table1[[#This Row],[Female Population]]</f>
        <v>0.44178702999824571</v>
      </c>
      <c r="T1894" s="27">
        <f>Table1[[#This Row],[Male Ballots]]/Table1[[#This Row],[Male Population]]</f>
        <v>0.39011867371311432</v>
      </c>
      <c r="U1894" s="27">
        <f>Table1[[#This Row],[Total Ballots]]/Table1[[#This Row],[Total Population]]</f>
        <v>0.42052568103068705</v>
      </c>
      <c r="V1894" s="27">
        <f>Table1[[#This Row],[Female Ballots]]/Table1[[#This Row],[Female Voters]]</f>
        <v>0.6572803990372067</v>
      </c>
      <c r="W1894" s="27">
        <f>Table1[[#This Row],[Male Ballots]]/Table1[[#This Row],[Male Voters]]</f>
        <v>0.65901003939509473</v>
      </c>
      <c r="X1894" s="27">
        <f>Table1[[#This Row],[Total Ballots]]/Table1[[#This Row],[Total Voters]]</f>
        <v>0.65741904590890043</v>
      </c>
    </row>
    <row r="1895" spans="1:24" s="12" customFormat="1" hidden="1" x14ac:dyDescent="0.25">
      <c r="A1895" s="22" t="s">
        <v>53</v>
      </c>
      <c r="B1895" s="23">
        <v>2010</v>
      </c>
      <c r="C1895" s="23" t="s">
        <v>76</v>
      </c>
      <c r="D1895" s="24" t="s">
        <v>69</v>
      </c>
      <c r="E1895" s="25">
        <v>56823</v>
      </c>
      <c r="F1895" s="25">
        <v>57588</v>
      </c>
      <c r="G1895" s="25">
        <v>114411</v>
      </c>
      <c r="H1895" s="44">
        <v>43382</v>
      </c>
      <c r="I1895" s="44">
        <v>41207</v>
      </c>
      <c r="J1895" s="44">
        <v>800</v>
      </c>
      <c r="K1895" s="44">
        <v>85389</v>
      </c>
      <c r="L1895" s="25">
        <v>33215</v>
      </c>
      <c r="M1895" s="25">
        <v>31575</v>
      </c>
      <c r="N1895" s="25">
        <v>538</v>
      </c>
      <c r="O1895" s="26">
        <v>65328</v>
      </c>
      <c r="P1895" s="27">
        <f>Table1[[#This Row],[Female Voters]]/Table1[[#This Row],[Female Population]]</f>
        <v>0.76345845872270035</v>
      </c>
      <c r="Q1895" s="27">
        <f>Table1[[#This Row],[Male Voters]]/Table1[[#This Row],[Male Population]]</f>
        <v>0.71554837813433358</v>
      </c>
      <c r="R1895" s="27">
        <f>Table1[[#This Row],[Total Voters]]/Table1[[#This Row],[Total Population]]</f>
        <v>0.74633557962084063</v>
      </c>
      <c r="S1895" s="27">
        <f>Table1[[#This Row],[Female Ballots]]/Table1[[#This Row],[Female Population]]</f>
        <v>0.58453443148021045</v>
      </c>
      <c r="T1895" s="27">
        <f>Table1[[#This Row],[Male Ballots]]/Table1[[#This Row],[Male Population]]</f>
        <v>0.54829131068972703</v>
      </c>
      <c r="U1895" s="27">
        <f>Table1[[#This Row],[Total Ballots]]/Table1[[#This Row],[Total Population]]</f>
        <v>0.57099404777512652</v>
      </c>
      <c r="V1895" s="27">
        <f>Table1[[#This Row],[Female Ballots]]/Table1[[#This Row],[Female Voters]]</f>
        <v>0.76564012724171315</v>
      </c>
      <c r="W1895" s="27">
        <f>Table1[[#This Row],[Male Ballots]]/Table1[[#This Row],[Male Voters]]</f>
        <v>0.76625330647705492</v>
      </c>
      <c r="X1895" s="27">
        <f>Table1[[#This Row],[Total Ballots]]/Table1[[#This Row],[Total Voters]]</f>
        <v>0.76506341566243896</v>
      </c>
    </row>
    <row r="1896" spans="1:24" s="12" customFormat="1" hidden="1" x14ac:dyDescent="0.25">
      <c r="A1896" s="22" t="s">
        <v>53</v>
      </c>
      <c r="B1896" s="23">
        <v>2010</v>
      </c>
      <c r="C1896" s="23" t="s">
        <v>76</v>
      </c>
      <c r="D1896" s="24" t="s">
        <v>70</v>
      </c>
      <c r="E1896" s="25">
        <v>43160</v>
      </c>
      <c r="F1896" s="25">
        <v>41423</v>
      </c>
      <c r="G1896" s="25">
        <v>84583</v>
      </c>
      <c r="H1896" s="44">
        <v>36330</v>
      </c>
      <c r="I1896" s="44">
        <v>33819</v>
      </c>
      <c r="J1896" s="44">
        <v>574</v>
      </c>
      <c r="K1896" s="44">
        <v>70723</v>
      </c>
      <c r="L1896" s="25">
        <v>30928</v>
      </c>
      <c r="M1896" s="25">
        <v>28958</v>
      </c>
      <c r="N1896" s="25">
        <v>433</v>
      </c>
      <c r="O1896" s="26">
        <v>60319</v>
      </c>
      <c r="P1896" s="27">
        <f>Table1[[#This Row],[Female Voters]]/Table1[[#This Row],[Female Population]]</f>
        <v>0.84175162187210384</v>
      </c>
      <c r="Q1896" s="27">
        <f>Table1[[#This Row],[Male Voters]]/Table1[[#This Row],[Male Population]]</f>
        <v>0.8164304854790817</v>
      </c>
      <c r="R1896" s="27">
        <f>Table1[[#This Row],[Total Voters]]/Table1[[#This Row],[Total Population]]</f>
        <v>0.83613728527008968</v>
      </c>
      <c r="S1896" s="27">
        <f>Table1[[#This Row],[Female Ballots]]/Table1[[#This Row],[Female Population]]</f>
        <v>0.71658943466172387</v>
      </c>
      <c r="T1896" s="27">
        <f>Table1[[#This Row],[Male Ballots]]/Table1[[#This Row],[Male Population]]</f>
        <v>0.69908022113318691</v>
      </c>
      <c r="U1896" s="27">
        <f>Table1[[#This Row],[Total Ballots]]/Table1[[#This Row],[Total Population]]</f>
        <v>0.7131338448624428</v>
      </c>
      <c r="V1896" s="27">
        <f>Table1[[#This Row],[Female Ballots]]/Table1[[#This Row],[Female Voters]]</f>
        <v>0.8513074593999449</v>
      </c>
      <c r="W1896" s="27">
        <f>Table1[[#This Row],[Male Ballots]]/Table1[[#This Row],[Male Voters]]</f>
        <v>0.85626423016647446</v>
      </c>
      <c r="X1896" s="27">
        <f>Table1[[#This Row],[Total Ballots]]/Table1[[#This Row],[Total Voters]]</f>
        <v>0.85289085587432656</v>
      </c>
    </row>
    <row r="1897" spans="1:24" s="12" customFormat="1" hidden="1" x14ac:dyDescent="0.25">
      <c r="A1897" s="22" t="s">
        <v>53</v>
      </c>
      <c r="B1897" s="23">
        <v>2010</v>
      </c>
      <c r="C1897" s="23" t="s">
        <v>76</v>
      </c>
      <c r="D1897" s="24" t="s">
        <v>71</v>
      </c>
      <c r="E1897" s="25">
        <v>41582</v>
      </c>
      <c r="F1897" s="25">
        <v>31962</v>
      </c>
      <c r="G1897" s="25">
        <v>73544</v>
      </c>
      <c r="H1897" s="44">
        <v>33857</v>
      </c>
      <c r="I1897" s="44">
        <v>27353</v>
      </c>
      <c r="J1897" s="44">
        <v>475</v>
      </c>
      <c r="K1897" s="44">
        <v>61685</v>
      </c>
      <c r="L1897" s="25">
        <v>29404</v>
      </c>
      <c r="M1897" s="25">
        <v>24486</v>
      </c>
      <c r="N1897" s="25">
        <v>371</v>
      </c>
      <c r="O1897" s="26">
        <v>54261</v>
      </c>
      <c r="P1897" s="27">
        <f>Table1[[#This Row],[Female Voters]]/Table1[[#This Row],[Female Population]]</f>
        <v>0.81422250012024433</v>
      </c>
      <c r="Q1897" s="27">
        <f>Table1[[#This Row],[Male Voters]]/Table1[[#This Row],[Male Population]]</f>
        <v>0.85579750954258182</v>
      </c>
      <c r="R1897" s="27">
        <f>Table1[[#This Row],[Total Voters]]/Table1[[#This Row],[Total Population]]</f>
        <v>0.83874959208093114</v>
      </c>
      <c r="S1897" s="27">
        <f>Table1[[#This Row],[Female Ballots]]/Table1[[#This Row],[Female Population]]</f>
        <v>0.70713289404069068</v>
      </c>
      <c r="T1897" s="27">
        <f>Table1[[#This Row],[Male Ballots]]/Table1[[#This Row],[Male Population]]</f>
        <v>0.76609724047306171</v>
      </c>
      <c r="U1897" s="27">
        <f>Table1[[#This Row],[Total Ballots]]/Table1[[#This Row],[Total Population]]</f>
        <v>0.73780321984118347</v>
      </c>
      <c r="V1897" s="27">
        <f>Table1[[#This Row],[Female Ballots]]/Table1[[#This Row],[Female Voters]]</f>
        <v>0.86847623829636411</v>
      </c>
      <c r="W1897" s="27">
        <f>Table1[[#This Row],[Male Ballots]]/Table1[[#This Row],[Male Voters]]</f>
        <v>0.89518517164479217</v>
      </c>
      <c r="X1897" s="27">
        <f>Table1[[#This Row],[Total Ballots]]/Table1[[#This Row],[Total Voters]]</f>
        <v>0.87964659155386238</v>
      </c>
    </row>
    <row r="1898" spans="1:24" s="12" customFormat="1" hidden="1" x14ac:dyDescent="0.25">
      <c r="A1898" s="22" t="s">
        <v>53</v>
      </c>
      <c r="B1898" s="23">
        <v>2010</v>
      </c>
      <c r="C1898" s="23" t="s">
        <v>76</v>
      </c>
      <c r="D1898" s="24" t="s">
        <v>453</v>
      </c>
      <c r="E1898" s="25">
        <v>356377</v>
      </c>
      <c r="F1898" s="25">
        <v>356958</v>
      </c>
      <c r="G1898" s="25">
        <v>713335</v>
      </c>
      <c r="H1898" s="44">
        <v>195479</v>
      </c>
      <c r="I1898" s="44">
        <v>177087</v>
      </c>
      <c r="J1898" s="44">
        <v>4354</v>
      </c>
      <c r="K1898" s="44">
        <v>376920</v>
      </c>
      <c r="L1898" s="25">
        <v>139765</v>
      </c>
      <c r="M1898" s="25">
        <v>126928</v>
      </c>
      <c r="N1898" s="25">
        <v>2664</v>
      </c>
      <c r="O1898" s="26">
        <v>269357</v>
      </c>
      <c r="P1898" s="27">
        <f>Table1[[#This Row],[Female Voters]]/Table1[[#This Row],[Female Population]]</f>
        <v>0.5485174408000516</v>
      </c>
      <c r="Q1898" s="27">
        <f>Table1[[#This Row],[Male Voters]]/Table1[[#This Row],[Male Population]]</f>
        <v>0.49610038155749414</v>
      </c>
      <c r="R1898" s="27">
        <f>Table1[[#This Row],[Total Voters]]/Table1[[#This Row],[Total Population]]</f>
        <v>0.52839128880539998</v>
      </c>
      <c r="S1898" s="27">
        <f>Table1[[#This Row],[Female Ballots]]/Table1[[#This Row],[Female Population]]</f>
        <v>0.39218299721923694</v>
      </c>
      <c r="T1898" s="27">
        <f>Table1[[#This Row],[Male Ballots]]/Table1[[#This Row],[Male Population]]</f>
        <v>0.35558244947584872</v>
      </c>
      <c r="U1898" s="27">
        <f>Table1[[#This Row],[Total Ballots]]/Table1[[#This Row],[Total Population]]</f>
        <v>0.37760238877946545</v>
      </c>
      <c r="V1898" s="27">
        <f>Table1[[#This Row],[Female Ballots]]/Table1[[#This Row],[Female Voters]]</f>
        <v>0.71498728763703523</v>
      </c>
      <c r="W1898" s="27">
        <f>Table1[[#This Row],[Male Ballots]]/Table1[[#This Row],[Male Voters]]</f>
        <v>0.71675504130737999</v>
      </c>
      <c r="X1898" s="27">
        <f>Table1[[#This Row],[Total Ballots]]/Table1[[#This Row],[Total Voters]]</f>
        <v>0.71462644593017088</v>
      </c>
    </row>
    <row r="1899" spans="1:24" s="12" customFormat="1" hidden="1" x14ac:dyDescent="0.25">
      <c r="A1899" s="22" t="s">
        <v>41</v>
      </c>
      <c r="B1899" s="23">
        <v>2010</v>
      </c>
      <c r="C1899" s="23"/>
      <c r="D1899" s="24" t="s">
        <v>66</v>
      </c>
      <c r="E1899" s="25">
        <v>27018</v>
      </c>
      <c r="F1899" s="25">
        <v>26746</v>
      </c>
      <c r="G1899" s="25">
        <v>53764</v>
      </c>
      <c r="H1899" s="44">
        <v>12922</v>
      </c>
      <c r="I1899" s="44">
        <v>11659</v>
      </c>
      <c r="J1899" s="44">
        <v>185</v>
      </c>
      <c r="K1899" s="44">
        <v>24766</v>
      </c>
      <c r="L1899" s="25">
        <v>5170</v>
      </c>
      <c r="M1899" s="25">
        <v>4659</v>
      </c>
      <c r="N1899" s="25">
        <v>69</v>
      </c>
      <c r="O1899" s="26">
        <v>9898</v>
      </c>
      <c r="P1899" s="27">
        <f>Table1[[#This Row],[Female Voters]]/Table1[[#This Row],[Female Population]]</f>
        <v>0.47827374343030571</v>
      </c>
      <c r="Q1899" s="27">
        <f>Table1[[#This Row],[Male Voters]]/Table1[[#This Row],[Male Population]]</f>
        <v>0.43591565093845808</v>
      </c>
      <c r="R1899" s="27">
        <f>Table1[[#This Row],[Total Voters]]/Table1[[#This Row],[Total Population]]</f>
        <v>0.46064280931478313</v>
      </c>
      <c r="S1899" s="27">
        <f>Table1[[#This Row],[Female Ballots]]/Table1[[#This Row],[Female Population]]</f>
        <v>0.19135391220667702</v>
      </c>
      <c r="T1899" s="27">
        <f>Table1[[#This Row],[Male Ballots]]/Table1[[#This Row],[Male Population]]</f>
        <v>0.17419427204067897</v>
      </c>
      <c r="U1899" s="27">
        <f>Table1[[#This Row],[Total Ballots]]/Table1[[#This Row],[Total Population]]</f>
        <v>0.18410088535079236</v>
      </c>
      <c r="V1899" s="27">
        <f>Table1[[#This Row],[Female Ballots]]/Table1[[#This Row],[Female Voters]]</f>
        <v>0.40009286488159729</v>
      </c>
      <c r="W1899" s="27">
        <f>Table1[[#This Row],[Male Ballots]]/Table1[[#This Row],[Male Voters]]</f>
        <v>0.39960545501329447</v>
      </c>
      <c r="X1899" s="27">
        <f>Table1[[#This Row],[Total Ballots]]/Table1[[#This Row],[Total Voters]]</f>
        <v>0.39966082532504238</v>
      </c>
    </row>
    <row r="1900" spans="1:24" s="12" customFormat="1" hidden="1" x14ac:dyDescent="0.25">
      <c r="A1900" s="22" t="s">
        <v>41</v>
      </c>
      <c r="B1900" s="23">
        <v>2010</v>
      </c>
      <c r="C1900" s="23"/>
      <c r="D1900" s="24" t="s">
        <v>67</v>
      </c>
      <c r="E1900" s="25">
        <v>30461</v>
      </c>
      <c r="F1900" s="25">
        <v>31836</v>
      </c>
      <c r="G1900" s="25">
        <v>62297</v>
      </c>
      <c r="H1900" s="44">
        <v>21463</v>
      </c>
      <c r="I1900" s="44">
        <v>18681</v>
      </c>
      <c r="J1900" s="44">
        <v>157</v>
      </c>
      <c r="K1900" s="44">
        <v>40301</v>
      </c>
      <c r="L1900" s="25">
        <v>10474</v>
      </c>
      <c r="M1900" s="25">
        <v>8985</v>
      </c>
      <c r="N1900" s="25">
        <v>68</v>
      </c>
      <c r="O1900" s="26">
        <v>19527</v>
      </c>
      <c r="P1900" s="27">
        <f>Table1[[#This Row],[Female Voters]]/Table1[[#This Row],[Female Population]]</f>
        <v>0.7046058894980467</v>
      </c>
      <c r="Q1900" s="27">
        <f>Table1[[#This Row],[Male Voters]]/Table1[[#This Row],[Male Population]]</f>
        <v>0.58678854127402935</v>
      </c>
      <c r="R1900" s="27">
        <f>Table1[[#This Row],[Total Voters]]/Table1[[#This Row],[Total Population]]</f>
        <v>0.64691718702345213</v>
      </c>
      <c r="S1900" s="27">
        <f>Table1[[#This Row],[Female Ballots]]/Table1[[#This Row],[Female Population]]</f>
        <v>0.3438495124913824</v>
      </c>
      <c r="T1900" s="27">
        <f>Table1[[#This Row],[Male Ballots]]/Table1[[#This Row],[Male Population]]</f>
        <v>0.28222766679231059</v>
      </c>
      <c r="U1900" s="27">
        <f>Table1[[#This Row],[Total Ballots]]/Table1[[#This Row],[Total Population]]</f>
        <v>0.3134500858789348</v>
      </c>
      <c r="V1900" s="27">
        <f>Table1[[#This Row],[Female Ballots]]/Table1[[#This Row],[Female Voters]]</f>
        <v>0.48800260914131294</v>
      </c>
      <c r="W1900" s="27">
        <f>Table1[[#This Row],[Male Ballots]]/Table1[[#This Row],[Male Voters]]</f>
        <v>0.48096996948771481</v>
      </c>
      <c r="X1900" s="27">
        <f>Table1[[#This Row],[Total Ballots]]/Table1[[#This Row],[Total Voters]]</f>
        <v>0.48452891987791868</v>
      </c>
    </row>
    <row r="1901" spans="1:24" s="12" customFormat="1" hidden="1" x14ac:dyDescent="0.25">
      <c r="A1901" s="22" t="s">
        <v>41</v>
      </c>
      <c r="B1901" s="23">
        <v>2010</v>
      </c>
      <c r="C1901" s="23"/>
      <c r="D1901" s="24" t="s">
        <v>68</v>
      </c>
      <c r="E1901" s="25">
        <v>28559</v>
      </c>
      <c r="F1901" s="25">
        <v>29184</v>
      </c>
      <c r="G1901" s="25">
        <v>57743</v>
      </c>
      <c r="H1901" s="44">
        <v>21633</v>
      </c>
      <c r="I1901" s="44">
        <v>19362</v>
      </c>
      <c r="J1901" s="44">
        <v>108</v>
      </c>
      <c r="K1901" s="44">
        <v>41103</v>
      </c>
      <c r="L1901" s="25">
        <v>13624</v>
      </c>
      <c r="M1901" s="25">
        <v>12411</v>
      </c>
      <c r="N1901" s="25">
        <v>57</v>
      </c>
      <c r="O1901" s="26">
        <v>26092</v>
      </c>
      <c r="P1901" s="27">
        <f>Table1[[#This Row],[Female Voters]]/Table1[[#This Row],[Female Population]]</f>
        <v>0.75748450576000559</v>
      </c>
      <c r="Q1901" s="27">
        <f>Table1[[#This Row],[Male Voters]]/Table1[[#This Row],[Male Population]]</f>
        <v>0.66344572368421051</v>
      </c>
      <c r="R1901" s="27">
        <f>Table1[[#This Row],[Total Voters]]/Table1[[#This Row],[Total Population]]</f>
        <v>0.71182654174531979</v>
      </c>
      <c r="S1901" s="27">
        <f>Table1[[#This Row],[Female Ballots]]/Table1[[#This Row],[Female Population]]</f>
        <v>0.47704751566931614</v>
      </c>
      <c r="T1901" s="27">
        <f>Table1[[#This Row],[Male Ballots]]/Table1[[#This Row],[Male Population]]</f>
        <v>0.42526726973684209</v>
      </c>
      <c r="U1901" s="27">
        <f>Table1[[#This Row],[Total Ballots]]/Table1[[#This Row],[Total Population]]</f>
        <v>0.45186429523924976</v>
      </c>
      <c r="V1901" s="27">
        <f>Table1[[#This Row],[Female Ballots]]/Table1[[#This Row],[Female Voters]]</f>
        <v>0.62977857902278922</v>
      </c>
      <c r="W1901" s="27">
        <f>Table1[[#This Row],[Male Ballots]]/Table1[[#This Row],[Male Voters]]</f>
        <v>0.64099783080260309</v>
      </c>
      <c r="X1901" s="27">
        <f>Table1[[#This Row],[Total Ballots]]/Table1[[#This Row],[Total Voters]]</f>
        <v>0.63479551370946163</v>
      </c>
    </row>
    <row r="1902" spans="1:24" s="12" customFormat="1" hidden="1" x14ac:dyDescent="0.25">
      <c r="A1902" s="22" t="s">
        <v>41</v>
      </c>
      <c r="B1902" s="23">
        <v>2010</v>
      </c>
      <c r="C1902" s="23"/>
      <c r="D1902" s="24" t="s">
        <v>69</v>
      </c>
      <c r="E1902" s="25">
        <v>34387</v>
      </c>
      <c r="F1902" s="25">
        <v>33438</v>
      </c>
      <c r="G1902" s="25">
        <v>67825</v>
      </c>
      <c r="H1902" s="44">
        <v>27309</v>
      </c>
      <c r="I1902" s="44">
        <v>24299</v>
      </c>
      <c r="J1902" s="44">
        <v>106</v>
      </c>
      <c r="K1902" s="44">
        <v>51714</v>
      </c>
      <c r="L1902" s="25">
        <v>20984</v>
      </c>
      <c r="M1902" s="25">
        <v>18856</v>
      </c>
      <c r="N1902" s="25">
        <v>75</v>
      </c>
      <c r="O1902" s="26">
        <v>39915</v>
      </c>
      <c r="P1902" s="27">
        <f>Table1[[#This Row],[Female Voters]]/Table1[[#This Row],[Female Population]]</f>
        <v>0.79416640009305839</v>
      </c>
      <c r="Q1902" s="27">
        <f>Table1[[#This Row],[Male Voters]]/Table1[[#This Row],[Male Population]]</f>
        <v>0.7266881990549674</v>
      </c>
      <c r="R1902" s="27">
        <f>Table1[[#This Row],[Total Voters]]/Table1[[#This Row],[Total Population]]</f>
        <v>0.76246221894581645</v>
      </c>
      <c r="S1902" s="27">
        <f>Table1[[#This Row],[Female Ballots]]/Table1[[#This Row],[Female Population]]</f>
        <v>0.61023061040509496</v>
      </c>
      <c r="T1902" s="27">
        <f>Table1[[#This Row],[Male Ballots]]/Table1[[#This Row],[Male Population]]</f>
        <v>0.56390932472037802</v>
      </c>
      <c r="U1902" s="27">
        <f>Table1[[#This Row],[Total Ballots]]/Table1[[#This Row],[Total Population]]</f>
        <v>0.58849981570217469</v>
      </c>
      <c r="V1902" s="27">
        <f>Table1[[#This Row],[Female Ballots]]/Table1[[#This Row],[Female Voters]]</f>
        <v>0.76839137280749936</v>
      </c>
      <c r="W1902" s="27">
        <f>Table1[[#This Row],[Male Ballots]]/Table1[[#This Row],[Male Voters]]</f>
        <v>0.7759990123050331</v>
      </c>
      <c r="X1902" s="27">
        <f>Table1[[#This Row],[Total Ballots]]/Table1[[#This Row],[Total Voters]]</f>
        <v>0.77184128089105464</v>
      </c>
    </row>
    <row r="1903" spans="1:24" s="12" customFormat="1" hidden="1" x14ac:dyDescent="0.25">
      <c r="A1903" s="22" t="s">
        <v>41</v>
      </c>
      <c r="B1903" s="23">
        <v>2010</v>
      </c>
      <c r="C1903" s="23"/>
      <c r="D1903" s="24" t="s">
        <v>70</v>
      </c>
      <c r="E1903" s="25">
        <v>30303</v>
      </c>
      <c r="F1903" s="25">
        <v>28818</v>
      </c>
      <c r="G1903" s="25">
        <v>59121</v>
      </c>
      <c r="H1903" s="44">
        <v>26755</v>
      </c>
      <c r="I1903" s="44">
        <v>24062</v>
      </c>
      <c r="J1903" s="44">
        <v>65</v>
      </c>
      <c r="K1903" s="44">
        <v>50882</v>
      </c>
      <c r="L1903" s="25">
        <v>22836</v>
      </c>
      <c r="M1903" s="25">
        <v>21063</v>
      </c>
      <c r="N1903" s="25">
        <v>53</v>
      </c>
      <c r="O1903" s="26">
        <v>43952</v>
      </c>
      <c r="P1903" s="27">
        <f>Table1[[#This Row],[Female Voters]]/Table1[[#This Row],[Female Population]]</f>
        <v>0.88291588291588297</v>
      </c>
      <c r="Q1903" s="27">
        <f>Table1[[#This Row],[Male Voters]]/Table1[[#This Row],[Male Population]]</f>
        <v>0.83496425844958011</v>
      </c>
      <c r="R1903" s="27">
        <f>Table1[[#This Row],[Total Voters]]/Table1[[#This Row],[Total Population]]</f>
        <v>0.86064173474738248</v>
      </c>
      <c r="S1903" s="27">
        <f>Table1[[#This Row],[Female Ballots]]/Table1[[#This Row],[Female Population]]</f>
        <v>0.75358875358875355</v>
      </c>
      <c r="T1903" s="27">
        <f>Table1[[#This Row],[Male Ballots]]/Table1[[#This Row],[Male Population]]</f>
        <v>0.73089735581927961</v>
      </c>
      <c r="U1903" s="27">
        <f>Table1[[#This Row],[Total Ballots]]/Table1[[#This Row],[Total Population]]</f>
        <v>0.74342450229190982</v>
      </c>
      <c r="V1903" s="27">
        <f>Table1[[#This Row],[Female Ballots]]/Table1[[#This Row],[Female Voters]]</f>
        <v>0.85352270603625491</v>
      </c>
      <c r="W1903" s="27">
        <f>Table1[[#This Row],[Male Ballots]]/Table1[[#This Row],[Male Voters]]</f>
        <v>0.87536364391987365</v>
      </c>
      <c r="X1903" s="27">
        <f>Table1[[#This Row],[Total Ballots]]/Table1[[#This Row],[Total Voters]]</f>
        <v>0.86380252348571207</v>
      </c>
    </row>
    <row r="1904" spans="1:24" s="12" customFormat="1" hidden="1" x14ac:dyDescent="0.25">
      <c r="A1904" s="22" t="s">
        <v>41</v>
      </c>
      <c r="B1904" s="23">
        <v>2010</v>
      </c>
      <c r="C1904" s="23"/>
      <c r="D1904" s="24" t="s">
        <v>71</v>
      </c>
      <c r="E1904" s="25">
        <v>34472</v>
      </c>
      <c r="F1904" s="25">
        <v>26497</v>
      </c>
      <c r="G1904" s="25">
        <v>60969</v>
      </c>
      <c r="H1904" s="44">
        <v>29354</v>
      </c>
      <c r="I1904" s="44">
        <v>23143</v>
      </c>
      <c r="J1904" s="44">
        <v>77</v>
      </c>
      <c r="K1904" s="44">
        <v>52574</v>
      </c>
      <c r="L1904" s="25">
        <v>25652</v>
      </c>
      <c r="M1904" s="25">
        <v>21032</v>
      </c>
      <c r="N1904" s="25">
        <v>64</v>
      </c>
      <c r="O1904" s="26">
        <v>46748</v>
      </c>
      <c r="P1904" s="27">
        <f>Table1[[#This Row],[Female Voters]]/Table1[[#This Row],[Female Population]]</f>
        <v>0.8515316778834997</v>
      </c>
      <c r="Q1904" s="27">
        <f>Table1[[#This Row],[Male Voters]]/Table1[[#This Row],[Male Population]]</f>
        <v>0.87341963241121634</v>
      </c>
      <c r="R1904" s="27">
        <f>Table1[[#This Row],[Total Voters]]/Table1[[#This Row],[Total Population]]</f>
        <v>0.86230707408683105</v>
      </c>
      <c r="S1904" s="27">
        <f>Table1[[#This Row],[Female Ballots]]/Table1[[#This Row],[Female Population]]</f>
        <v>0.74414017173358082</v>
      </c>
      <c r="T1904" s="27">
        <f>Table1[[#This Row],[Male Ballots]]/Table1[[#This Row],[Male Population]]</f>
        <v>0.79375023587575955</v>
      </c>
      <c r="U1904" s="27">
        <f>Table1[[#This Row],[Total Ballots]]/Table1[[#This Row],[Total Population]]</f>
        <v>0.76675031573422558</v>
      </c>
      <c r="V1904" s="27">
        <f>Table1[[#This Row],[Female Ballots]]/Table1[[#This Row],[Female Voters]]</f>
        <v>0.87388430878244872</v>
      </c>
      <c r="W1904" s="27">
        <f>Table1[[#This Row],[Male Ballots]]/Table1[[#This Row],[Male Voters]]</f>
        <v>0.90878451367584145</v>
      </c>
      <c r="X1904" s="27">
        <f>Table1[[#This Row],[Total Ballots]]/Table1[[#This Row],[Total Voters]]</f>
        <v>0.88918476813634117</v>
      </c>
    </row>
    <row r="1905" spans="1:24" s="12" customFormat="1" hidden="1" x14ac:dyDescent="0.25">
      <c r="A1905" s="22" t="s">
        <v>41</v>
      </c>
      <c r="B1905" s="23">
        <v>2010</v>
      </c>
      <c r="C1905" s="23"/>
      <c r="D1905" s="24" t="s">
        <v>453</v>
      </c>
      <c r="E1905" s="25">
        <v>238525</v>
      </c>
      <c r="F1905" s="25">
        <v>232696</v>
      </c>
      <c r="G1905" s="25">
        <v>471221</v>
      </c>
      <c r="H1905" s="44">
        <v>139436</v>
      </c>
      <c r="I1905" s="44">
        <v>121206</v>
      </c>
      <c r="J1905" s="44">
        <v>698</v>
      </c>
      <c r="K1905" s="44">
        <v>261340</v>
      </c>
      <c r="L1905" s="25">
        <v>98740</v>
      </c>
      <c r="M1905" s="25">
        <v>87006</v>
      </c>
      <c r="N1905" s="25">
        <v>386</v>
      </c>
      <c r="O1905" s="26">
        <v>186132</v>
      </c>
      <c r="P1905" s="27">
        <f>Table1[[#This Row],[Female Voters]]/Table1[[#This Row],[Female Population]]</f>
        <v>0.58457604024735355</v>
      </c>
      <c r="Q1905" s="27">
        <f>Table1[[#This Row],[Male Voters]]/Table1[[#This Row],[Male Population]]</f>
        <v>0.52087702410011349</v>
      </c>
      <c r="R1905" s="27">
        <f>Table1[[#This Row],[Total Voters]]/Table1[[#This Row],[Total Population]]</f>
        <v>0.55460176859690036</v>
      </c>
      <c r="S1905" s="27">
        <f>Table1[[#This Row],[Female Ballots]]/Table1[[#This Row],[Female Population]]</f>
        <v>0.41396080075463787</v>
      </c>
      <c r="T1905" s="27">
        <f>Table1[[#This Row],[Male Ballots]]/Table1[[#This Row],[Male Population]]</f>
        <v>0.37390414962010521</v>
      </c>
      <c r="U1905" s="27">
        <f>Table1[[#This Row],[Total Ballots]]/Table1[[#This Row],[Total Population]]</f>
        <v>0.39499937396677992</v>
      </c>
      <c r="V1905" s="27">
        <f>Table1[[#This Row],[Female Ballots]]/Table1[[#This Row],[Female Voters]]</f>
        <v>0.70813850081757934</v>
      </c>
      <c r="W1905" s="27">
        <f>Table1[[#This Row],[Male Ballots]]/Table1[[#This Row],[Male Voters]]</f>
        <v>0.71783575070541061</v>
      </c>
      <c r="X1905" s="27">
        <f>Table1[[#This Row],[Total Ballots]]/Table1[[#This Row],[Total Voters]]</f>
        <v>0.71222162699931124</v>
      </c>
    </row>
    <row r="1906" spans="1:24" s="12" customFormat="1" hidden="1" x14ac:dyDescent="0.25">
      <c r="A1906" s="22" t="s">
        <v>29</v>
      </c>
      <c r="B1906" s="23">
        <v>2010</v>
      </c>
      <c r="C1906" s="23" t="s">
        <v>76</v>
      </c>
      <c r="D1906" s="24" t="s">
        <v>66</v>
      </c>
      <c r="E1906" s="25">
        <v>1241</v>
      </c>
      <c r="F1906" s="25">
        <v>1454</v>
      </c>
      <c r="G1906" s="25">
        <v>2695</v>
      </c>
      <c r="H1906" s="44">
        <v>1109</v>
      </c>
      <c r="I1906" s="44">
        <v>1121</v>
      </c>
      <c r="J1906" s="44">
        <v>22</v>
      </c>
      <c r="K1906" s="44">
        <v>2252</v>
      </c>
      <c r="L1906" s="25">
        <v>469</v>
      </c>
      <c r="M1906" s="25">
        <v>446</v>
      </c>
      <c r="N1906" s="25">
        <v>11</v>
      </c>
      <c r="O1906" s="26">
        <v>926</v>
      </c>
      <c r="P1906" s="27">
        <f>Table1[[#This Row],[Female Voters]]/Table1[[#This Row],[Female Population]]</f>
        <v>0.89363416599516521</v>
      </c>
      <c r="Q1906" s="27">
        <f>Table1[[#This Row],[Male Voters]]/Table1[[#This Row],[Male Population]]</f>
        <v>0.77097661623108671</v>
      </c>
      <c r="R1906" s="27">
        <f>Table1[[#This Row],[Total Voters]]/Table1[[#This Row],[Total Population]]</f>
        <v>0.83562152133580703</v>
      </c>
      <c r="S1906" s="27">
        <f>Table1[[#This Row],[Female Ballots]]/Table1[[#This Row],[Female Population]]</f>
        <v>0.37792103142626915</v>
      </c>
      <c r="T1906" s="27">
        <f>Table1[[#This Row],[Male Ballots]]/Table1[[#This Row],[Male Population]]</f>
        <v>0.30674002751031637</v>
      </c>
      <c r="U1906" s="27">
        <f>Table1[[#This Row],[Total Ballots]]/Table1[[#This Row],[Total Population]]</f>
        <v>0.3435992578849722</v>
      </c>
      <c r="V1906" s="27">
        <f>Table1[[#This Row],[Female Ballots]]/Table1[[#This Row],[Female Voters]]</f>
        <v>0.42290351668169524</v>
      </c>
      <c r="W1906" s="27">
        <f>Table1[[#This Row],[Male Ballots]]/Table1[[#This Row],[Male Voters]]</f>
        <v>0.39785905441570024</v>
      </c>
      <c r="X1906" s="27">
        <f>Table1[[#This Row],[Total Ballots]]/Table1[[#This Row],[Total Voters]]</f>
        <v>0.41119005328596803</v>
      </c>
    </row>
    <row r="1907" spans="1:24" s="12" customFormat="1" hidden="1" x14ac:dyDescent="0.25">
      <c r="A1907" s="22" t="s">
        <v>29</v>
      </c>
      <c r="B1907" s="23">
        <v>2010</v>
      </c>
      <c r="C1907" s="23" t="s">
        <v>76</v>
      </c>
      <c r="D1907" s="24" t="s">
        <v>67</v>
      </c>
      <c r="E1907" s="25">
        <v>1936</v>
      </c>
      <c r="F1907" s="25">
        <v>1771</v>
      </c>
      <c r="G1907" s="25">
        <v>3707</v>
      </c>
      <c r="H1907" s="44">
        <v>1444</v>
      </c>
      <c r="I1907" s="44">
        <v>1299</v>
      </c>
      <c r="J1907" s="44">
        <v>21</v>
      </c>
      <c r="K1907" s="44">
        <v>2764</v>
      </c>
      <c r="L1907" s="25">
        <v>665</v>
      </c>
      <c r="M1907" s="25">
        <v>575</v>
      </c>
      <c r="N1907" s="25">
        <v>14</v>
      </c>
      <c r="O1907" s="26">
        <v>1254</v>
      </c>
      <c r="P1907" s="27">
        <f>Table1[[#This Row],[Female Voters]]/Table1[[#This Row],[Female Population]]</f>
        <v>0.74586776859504134</v>
      </c>
      <c r="Q1907" s="27">
        <f>Table1[[#This Row],[Male Voters]]/Table1[[#This Row],[Male Population]]</f>
        <v>0.73348390739695091</v>
      </c>
      <c r="R1907" s="27">
        <f>Table1[[#This Row],[Total Voters]]/Table1[[#This Row],[Total Population]]</f>
        <v>0.74561640140275154</v>
      </c>
      <c r="S1907" s="27">
        <f>Table1[[#This Row],[Female Ballots]]/Table1[[#This Row],[Female Population]]</f>
        <v>0.34349173553719009</v>
      </c>
      <c r="T1907" s="27">
        <f>Table1[[#This Row],[Male Ballots]]/Table1[[#This Row],[Male Population]]</f>
        <v>0.32467532467532467</v>
      </c>
      <c r="U1907" s="27">
        <f>Table1[[#This Row],[Total Ballots]]/Table1[[#This Row],[Total Population]]</f>
        <v>0.33827893175074186</v>
      </c>
      <c r="V1907" s="27">
        <f>Table1[[#This Row],[Female Ballots]]/Table1[[#This Row],[Female Voters]]</f>
        <v>0.46052631578947367</v>
      </c>
      <c r="W1907" s="27">
        <f>Table1[[#This Row],[Male Ballots]]/Table1[[#This Row],[Male Voters]]</f>
        <v>0.44264819091608931</v>
      </c>
      <c r="X1907" s="27">
        <f>Table1[[#This Row],[Total Ballots]]/Table1[[#This Row],[Total Voters]]</f>
        <v>0.45369030390738063</v>
      </c>
    </row>
    <row r="1908" spans="1:24" s="12" customFormat="1" hidden="1" x14ac:dyDescent="0.25">
      <c r="A1908" s="22" t="s">
        <v>29</v>
      </c>
      <c r="B1908" s="23">
        <v>2010</v>
      </c>
      <c r="C1908" s="23" t="s">
        <v>76</v>
      </c>
      <c r="D1908" s="24" t="s">
        <v>68</v>
      </c>
      <c r="E1908" s="25">
        <v>2472</v>
      </c>
      <c r="F1908" s="25">
        <v>2381</v>
      </c>
      <c r="G1908" s="25">
        <v>4853</v>
      </c>
      <c r="H1908" s="44">
        <v>1825</v>
      </c>
      <c r="I1908" s="44">
        <v>1605</v>
      </c>
      <c r="J1908" s="44">
        <v>28</v>
      </c>
      <c r="K1908" s="44">
        <v>3458</v>
      </c>
      <c r="L1908" s="25">
        <v>1181</v>
      </c>
      <c r="M1908" s="25">
        <v>1021</v>
      </c>
      <c r="N1908" s="25">
        <v>16</v>
      </c>
      <c r="O1908" s="26">
        <v>2218</v>
      </c>
      <c r="P1908" s="27">
        <f>Table1[[#This Row],[Female Voters]]/Table1[[#This Row],[Female Population]]</f>
        <v>0.73826860841423947</v>
      </c>
      <c r="Q1908" s="27">
        <f>Table1[[#This Row],[Male Voters]]/Table1[[#This Row],[Male Population]]</f>
        <v>0.67408651826963462</v>
      </c>
      <c r="R1908" s="27">
        <f>Table1[[#This Row],[Total Voters]]/Table1[[#This Row],[Total Population]]</f>
        <v>0.71254893880074177</v>
      </c>
      <c r="S1908" s="27">
        <f>Table1[[#This Row],[Female Ballots]]/Table1[[#This Row],[Female Population]]</f>
        <v>0.47775080906148865</v>
      </c>
      <c r="T1908" s="27">
        <f>Table1[[#This Row],[Male Ballots]]/Table1[[#This Row],[Male Population]]</f>
        <v>0.42881142377152459</v>
      </c>
      <c r="U1908" s="27">
        <f>Table1[[#This Row],[Total Ballots]]/Table1[[#This Row],[Total Population]]</f>
        <v>0.45703688440140122</v>
      </c>
      <c r="V1908" s="27">
        <f>Table1[[#This Row],[Female Ballots]]/Table1[[#This Row],[Female Voters]]</f>
        <v>0.64712328767123284</v>
      </c>
      <c r="W1908" s="27">
        <f>Table1[[#This Row],[Male Ballots]]/Table1[[#This Row],[Male Voters]]</f>
        <v>0.63613707165109035</v>
      </c>
      <c r="X1908" s="27">
        <f>Table1[[#This Row],[Total Ballots]]/Table1[[#This Row],[Total Voters]]</f>
        <v>0.64141122035858877</v>
      </c>
    </row>
    <row r="1909" spans="1:24" s="12" customFormat="1" hidden="1" x14ac:dyDescent="0.25">
      <c r="A1909" s="22" t="s">
        <v>29</v>
      </c>
      <c r="B1909" s="23">
        <v>2010</v>
      </c>
      <c r="C1909" s="23" t="s">
        <v>76</v>
      </c>
      <c r="D1909" s="24" t="s">
        <v>69</v>
      </c>
      <c r="E1909" s="25">
        <v>3604</v>
      </c>
      <c r="F1909" s="25">
        <v>3371</v>
      </c>
      <c r="G1909" s="25">
        <v>6975</v>
      </c>
      <c r="H1909" s="44">
        <v>2923</v>
      </c>
      <c r="I1909" s="44">
        <v>2551</v>
      </c>
      <c r="J1909" s="44">
        <v>30</v>
      </c>
      <c r="K1909" s="44">
        <v>5504</v>
      </c>
      <c r="L1909" s="25">
        <v>2295</v>
      </c>
      <c r="M1909" s="25">
        <v>1968</v>
      </c>
      <c r="N1909" s="25">
        <v>25</v>
      </c>
      <c r="O1909" s="26">
        <v>4288</v>
      </c>
      <c r="P1909" s="27">
        <f>Table1[[#This Row],[Female Voters]]/Table1[[#This Row],[Female Population]]</f>
        <v>0.81104328523862379</v>
      </c>
      <c r="Q1909" s="27">
        <f>Table1[[#This Row],[Male Voters]]/Table1[[#This Row],[Male Population]]</f>
        <v>0.75674873924651442</v>
      </c>
      <c r="R1909" s="27">
        <f>Table1[[#This Row],[Total Voters]]/Table1[[#This Row],[Total Population]]</f>
        <v>0.78910394265232975</v>
      </c>
      <c r="S1909" s="27">
        <f>Table1[[#This Row],[Female Ballots]]/Table1[[#This Row],[Female Population]]</f>
        <v>0.6367924528301887</v>
      </c>
      <c r="T1909" s="27">
        <f>Table1[[#This Row],[Male Ballots]]/Table1[[#This Row],[Male Population]]</f>
        <v>0.58380302580836552</v>
      </c>
      <c r="U1909" s="27">
        <f>Table1[[#This Row],[Total Ballots]]/Table1[[#This Row],[Total Population]]</f>
        <v>0.61476702508960579</v>
      </c>
      <c r="V1909" s="27">
        <f>Table1[[#This Row],[Female Ballots]]/Table1[[#This Row],[Female Voters]]</f>
        <v>0.78515224084844337</v>
      </c>
      <c r="W1909" s="27">
        <f>Table1[[#This Row],[Male Ballots]]/Table1[[#This Row],[Male Voters]]</f>
        <v>0.77146217169737363</v>
      </c>
      <c r="X1909" s="27">
        <f>Table1[[#This Row],[Total Ballots]]/Table1[[#This Row],[Total Voters]]</f>
        <v>0.77906976744186052</v>
      </c>
    </row>
    <row r="1910" spans="1:24" s="12" customFormat="1" hidden="1" x14ac:dyDescent="0.25">
      <c r="A1910" s="22" t="s">
        <v>29</v>
      </c>
      <c r="B1910" s="23">
        <v>2010</v>
      </c>
      <c r="C1910" s="23" t="s">
        <v>76</v>
      </c>
      <c r="D1910" s="24" t="s">
        <v>70</v>
      </c>
      <c r="E1910" s="25">
        <v>3618</v>
      </c>
      <c r="F1910" s="25">
        <v>3672</v>
      </c>
      <c r="G1910" s="25">
        <v>7290</v>
      </c>
      <c r="H1910" s="44">
        <v>3175</v>
      </c>
      <c r="I1910" s="44">
        <v>3072</v>
      </c>
      <c r="J1910" s="44">
        <v>45</v>
      </c>
      <c r="K1910" s="44">
        <v>6292</v>
      </c>
      <c r="L1910" s="25">
        <v>2760</v>
      </c>
      <c r="M1910" s="25">
        <v>2673</v>
      </c>
      <c r="N1910" s="25">
        <v>34</v>
      </c>
      <c r="O1910" s="26">
        <v>5467</v>
      </c>
      <c r="P1910" s="27">
        <f>Table1[[#This Row],[Female Voters]]/Table1[[#This Row],[Female Population]]</f>
        <v>0.87755666113875064</v>
      </c>
      <c r="Q1910" s="27">
        <f>Table1[[#This Row],[Male Voters]]/Table1[[#This Row],[Male Population]]</f>
        <v>0.83660130718954251</v>
      </c>
      <c r="R1910" s="27">
        <f>Table1[[#This Row],[Total Voters]]/Table1[[#This Row],[Total Population]]</f>
        <v>0.8631001371742113</v>
      </c>
      <c r="S1910" s="27">
        <f>Table1[[#This Row],[Female Ballots]]/Table1[[#This Row],[Female Population]]</f>
        <v>0.76285240464344939</v>
      </c>
      <c r="T1910" s="27">
        <f>Table1[[#This Row],[Male Ballots]]/Table1[[#This Row],[Male Population]]</f>
        <v>0.7279411764705882</v>
      </c>
      <c r="U1910" s="27">
        <f>Table1[[#This Row],[Total Ballots]]/Table1[[#This Row],[Total Population]]</f>
        <v>0.74993141289437582</v>
      </c>
      <c r="V1910" s="27">
        <f>Table1[[#This Row],[Female Ballots]]/Table1[[#This Row],[Female Voters]]</f>
        <v>0.86929133858267715</v>
      </c>
      <c r="W1910" s="27">
        <f>Table1[[#This Row],[Male Ballots]]/Table1[[#This Row],[Male Voters]]</f>
        <v>0.8701171875</v>
      </c>
      <c r="X1910" s="27">
        <f>Table1[[#This Row],[Total Ballots]]/Table1[[#This Row],[Total Voters]]</f>
        <v>0.86888111888111885</v>
      </c>
    </row>
    <row r="1911" spans="1:24" s="12" customFormat="1" hidden="1" x14ac:dyDescent="0.25">
      <c r="A1911" s="22" t="s">
        <v>29</v>
      </c>
      <c r="B1911" s="23">
        <v>2010</v>
      </c>
      <c r="C1911" s="23" t="s">
        <v>76</v>
      </c>
      <c r="D1911" s="24" t="s">
        <v>71</v>
      </c>
      <c r="E1911" s="25">
        <v>3771</v>
      </c>
      <c r="F1911" s="25">
        <v>3745</v>
      </c>
      <c r="G1911" s="25">
        <v>7516</v>
      </c>
      <c r="H1911" s="44">
        <v>3275</v>
      </c>
      <c r="I1911" s="44">
        <v>3271</v>
      </c>
      <c r="J1911" s="44">
        <v>46</v>
      </c>
      <c r="K1911" s="44">
        <v>6592</v>
      </c>
      <c r="L1911" s="25">
        <v>2861</v>
      </c>
      <c r="M1911" s="25">
        <v>2989</v>
      </c>
      <c r="N1911" s="25">
        <v>42</v>
      </c>
      <c r="O1911" s="26">
        <v>5892</v>
      </c>
      <c r="P1911" s="27">
        <f>Table1[[#This Row],[Female Voters]]/Table1[[#This Row],[Female Population]]</f>
        <v>0.86846990188278972</v>
      </c>
      <c r="Q1911" s="27">
        <f>Table1[[#This Row],[Male Voters]]/Table1[[#This Row],[Male Population]]</f>
        <v>0.87343124165554076</v>
      </c>
      <c r="R1911" s="27">
        <f>Table1[[#This Row],[Total Voters]]/Table1[[#This Row],[Total Population]]</f>
        <v>0.87706226716338476</v>
      </c>
      <c r="S1911" s="27">
        <f>Table1[[#This Row],[Female Ballots]]/Table1[[#This Row],[Female Population]]</f>
        <v>0.75868469901882785</v>
      </c>
      <c r="T1911" s="27">
        <f>Table1[[#This Row],[Male Ballots]]/Table1[[#This Row],[Male Population]]</f>
        <v>0.79813084112149535</v>
      </c>
      <c r="U1911" s="27">
        <f>Table1[[#This Row],[Total Ballots]]/Table1[[#This Row],[Total Population]]</f>
        <v>0.78392762107503988</v>
      </c>
      <c r="V1911" s="27">
        <f>Table1[[#This Row],[Female Ballots]]/Table1[[#This Row],[Female Voters]]</f>
        <v>0.87358778625954203</v>
      </c>
      <c r="W1911" s="27">
        <f>Table1[[#This Row],[Male Ballots]]/Table1[[#This Row],[Male Voters]]</f>
        <v>0.91378783246713546</v>
      </c>
      <c r="X1911" s="27">
        <f>Table1[[#This Row],[Total Ballots]]/Table1[[#This Row],[Total Voters]]</f>
        <v>0.8938106796116505</v>
      </c>
    </row>
    <row r="1912" spans="1:24" s="12" customFormat="1" hidden="1" x14ac:dyDescent="0.25">
      <c r="A1912" s="22" t="s">
        <v>29</v>
      </c>
      <c r="B1912" s="23">
        <v>2010</v>
      </c>
      <c r="C1912" s="23" t="s">
        <v>76</v>
      </c>
      <c r="D1912" s="24" t="s">
        <v>453</v>
      </c>
      <c r="E1912" s="25">
        <v>21749</v>
      </c>
      <c r="F1912" s="25">
        <v>21782</v>
      </c>
      <c r="G1912" s="25">
        <v>43531</v>
      </c>
      <c r="H1912" s="44">
        <v>13751</v>
      </c>
      <c r="I1912" s="44">
        <v>12919</v>
      </c>
      <c r="J1912" s="44">
        <v>192</v>
      </c>
      <c r="K1912" s="44">
        <v>26862</v>
      </c>
      <c r="L1912" s="25">
        <v>10231</v>
      </c>
      <c r="M1912" s="25">
        <v>9672</v>
      </c>
      <c r="N1912" s="25">
        <v>142</v>
      </c>
      <c r="O1912" s="26">
        <v>20045</v>
      </c>
      <c r="P1912" s="27">
        <f>Table1[[#This Row],[Female Voters]]/Table1[[#This Row],[Female Population]]</f>
        <v>0.6322589544346866</v>
      </c>
      <c r="Q1912" s="27">
        <f>Table1[[#This Row],[Male Voters]]/Table1[[#This Row],[Male Population]]</f>
        <v>0.59310439812689375</v>
      </c>
      <c r="R1912" s="27">
        <f>Table1[[#This Row],[Total Voters]]/Table1[[#This Row],[Total Population]]</f>
        <v>0.61707748501068205</v>
      </c>
      <c r="S1912" s="27">
        <f>Table1[[#This Row],[Female Ballots]]/Table1[[#This Row],[Female Population]]</f>
        <v>0.47041243275552896</v>
      </c>
      <c r="T1912" s="27">
        <f>Table1[[#This Row],[Male Ballots]]/Table1[[#This Row],[Male Population]]</f>
        <v>0.44403636029749333</v>
      </c>
      <c r="U1912" s="27">
        <f>Table1[[#This Row],[Total Ballots]]/Table1[[#This Row],[Total Population]]</f>
        <v>0.4604764420757621</v>
      </c>
      <c r="V1912" s="27">
        <f>Table1[[#This Row],[Female Ballots]]/Table1[[#This Row],[Female Voters]]</f>
        <v>0.74401861682786707</v>
      </c>
      <c r="W1912" s="27">
        <f>Table1[[#This Row],[Male Ballots]]/Table1[[#This Row],[Male Voters]]</f>
        <v>0.74866475733415894</v>
      </c>
      <c r="X1912" s="27">
        <f>Table1[[#This Row],[Total Ballots]]/Table1[[#This Row],[Total Voters]]</f>
        <v>0.74622142803960989</v>
      </c>
    </row>
    <row r="1913" spans="1:24" s="12" customFormat="1" hidden="1" x14ac:dyDescent="0.25">
      <c r="A1913" s="22" t="s">
        <v>44</v>
      </c>
      <c r="B1913" s="23">
        <v>2010</v>
      </c>
      <c r="C1913" s="23"/>
      <c r="D1913" s="24" t="s">
        <v>66</v>
      </c>
      <c r="E1913" s="25">
        <v>11533</v>
      </c>
      <c r="F1913" s="25">
        <v>11455</v>
      </c>
      <c r="G1913" s="25">
        <v>22988</v>
      </c>
      <c r="H1913" s="44">
        <v>7065</v>
      </c>
      <c r="I1913" s="44">
        <v>6461</v>
      </c>
      <c r="J1913" s="44">
        <v>61</v>
      </c>
      <c r="K1913" s="44">
        <v>13587</v>
      </c>
      <c r="L1913" s="25">
        <v>3001</v>
      </c>
      <c r="M1913" s="25">
        <v>2603</v>
      </c>
      <c r="N1913" s="25">
        <v>24</v>
      </c>
      <c r="O1913" s="26">
        <v>5628</v>
      </c>
      <c r="P1913" s="27">
        <f>Table1[[#This Row],[Female Voters]]/Table1[[#This Row],[Female Population]]</f>
        <v>0.61258995924737714</v>
      </c>
      <c r="Q1913" s="27">
        <f>Table1[[#This Row],[Male Voters]]/Table1[[#This Row],[Male Population]]</f>
        <v>0.56403317328677438</v>
      </c>
      <c r="R1913" s="27">
        <f>Table1[[#This Row],[Total Voters]]/Table1[[#This Row],[Total Population]]</f>
        <v>0.59104750304506704</v>
      </c>
      <c r="S1913" s="27">
        <f>Table1[[#This Row],[Female Ballots]]/Table1[[#This Row],[Female Population]]</f>
        <v>0.26020983265412295</v>
      </c>
      <c r="T1913" s="27">
        <f>Table1[[#This Row],[Male Ballots]]/Table1[[#This Row],[Male Population]]</f>
        <v>0.22723701440419031</v>
      </c>
      <c r="U1913" s="27">
        <f>Table1[[#This Row],[Total Ballots]]/Table1[[#This Row],[Total Population]]</f>
        <v>0.24482338611449453</v>
      </c>
      <c r="V1913" s="27">
        <f>Table1[[#This Row],[Female Ballots]]/Table1[[#This Row],[Female Voters]]</f>
        <v>0.42476999292285916</v>
      </c>
      <c r="W1913" s="27">
        <f>Table1[[#This Row],[Male Ballots]]/Table1[[#This Row],[Male Voters]]</f>
        <v>0.40287881132951553</v>
      </c>
      <c r="X1913" s="27">
        <f>Table1[[#This Row],[Total Ballots]]/Table1[[#This Row],[Total Voters]]</f>
        <v>0.41421947449768159</v>
      </c>
    </row>
    <row r="1914" spans="1:24" s="12" customFormat="1" hidden="1" x14ac:dyDescent="0.25">
      <c r="A1914" s="22" t="s">
        <v>44</v>
      </c>
      <c r="B1914" s="23">
        <v>2010</v>
      </c>
      <c r="C1914" s="23"/>
      <c r="D1914" s="24" t="s">
        <v>67</v>
      </c>
      <c r="E1914" s="25">
        <v>17211</v>
      </c>
      <c r="F1914" s="25">
        <v>16804</v>
      </c>
      <c r="G1914" s="25">
        <v>34015</v>
      </c>
      <c r="H1914" s="44">
        <v>12163</v>
      </c>
      <c r="I1914" s="44">
        <v>10616</v>
      </c>
      <c r="J1914" s="44">
        <v>265</v>
      </c>
      <c r="K1914" s="44">
        <v>23044</v>
      </c>
      <c r="L1914" s="25">
        <v>6242</v>
      </c>
      <c r="M1914" s="25">
        <v>5168</v>
      </c>
      <c r="N1914" s="25">
        <v>112</v>
      </c>
      <c r="O1914" s="26">
        <v>11522</v>
      </c>
      <c r="P1914" s="27">
        <f>Table1[[#This Row],[Female Voters]]/Table1[[#This Row],[Female Population]]</f>
        <v>0.70669920399744346</v>
      </c>
      <c r="Q1914" s="27">
        <f>Table1[[#This Row],[Male Voters]]/Table1[[#This Row],[Male Population]]</f>
        <v>0.63175434420376098</v>
      </c>
      <c r="R1914" s="27">
        <f>Table1[[#This Row],[Total Voters]]/Table1[[#This Row],[Total Population]]</f>
        <v>0.67746582390122001</v>
      </c>
      <c r="S1914" s="27">
        <f>Table1[[#This Row],[Female Ballots]]/Table1[[#This Row],[Female Population]]</f>
        <v>0.36267503340886642</v>
      </c>
      <c r="T1914" s="27">
        <f>Table1[[#This Row],[Male Ballots]]/Table1[[#This Row],[Male Population]]</f>
        <v>0.30754582242323258</v>
      </c>
      <c r="U1914" s="27">
        <f>Table1[[#This Row],[Total Ballots]]/Table1[[#This Row],[Total Population]]</f>
        <v>0.33873291195061001</v>
      </c>
      <c r="V1914" s="27">
        <f>Table1[[#This Row],[Female Ballots]]/Table1[[#This Row],[Female Voters]]</f>
        <v>0.51319575762558578</v>
      </c>
      <c r="W1914" s="27">
        <f>Table1[[#This Row],[Male Ballots]]/Table1[[#This Row],[Male Voters]]</f>
        <v>0.48681235870384326</v>
      </c>
      <c r="X1914" s="27">
        <f>Table1[[#This Row],[Total Ballots]]/Table1[[#This Row],[Total Voters]]</f>
        <v>0.5</v>
      </c>
    </row>
    <row r="1915" spans="1:24" s="12" customFormat="1" hidden="1" x14ac:dyDescent="0.25">
      <c r="A1915" s="22" t="s">
        <v>44</v>
      </c>
      <c r="B1915" s="23">
        <v>2010</v>
      </c>
      <c r="C1915" s="23"/>
      <c r="D1915" s="24" t="s">
        <v>68</v>
      </c>
      <c r="E1915" s="25">
        <v>16706</v>
      </c>
      <c r="F1915" s="25">
        <v>16301</v>
      </c>
      <c r="G1915" s="25">
        <v>33007</v>
      </c>
      <c r="H1915" s="44">
        <v>12340</v>
      </c>
      <c r="I1915" s="44">
        <v>11206</v>
      </c>
      <c r="J1915" s="44">
        <v>220</v>
      </c>
      <c r="K1915" s="44">
        <v>23766</v>
      </c>
      <c r="L1915" s="25">
        <v>8065</v>
      </c>
      <c r="M1915" s="25">
        <v>7244</v>
      </c>
      <c r="N1915" s="25">
        <v>137</v>
      </c>
      <c r="O1915" s="26">
        <v>15446</v>
      </c>
      <c r="P1915" s="27">
        <f>Table1[[#This Row],[Female Voters]]/Table1[[#This Row],[Female Population]]</f>
        <v>0.73865677002274632</v>
      </c>
      <c r="Q1915" s="27">
        <f>Table1[[#This Row],[Male Voters]]/Table1[[#This Row],[Male Population]]</f>
        <v>0.68744248819090858</v>
      </c>
      <c r="R1915" s="27">
        <f>Table1[[#This Row],[Total Voters]]/Table1[[#This Row],[Total Population]]</f>
        <v>0.7200290847396007</v>
      </c>
      <c r="S1915" s="27">
        <f>Table1[[#This Row],[Female Ballots]]/Table1[[#This Row],[Female Population]]</f>
        <v>0.48276068478390999</v>
      </c>
      <c r="T1915" s="27">
        <f>Table1[[#This Row],[Male Ballots]]/Table1[[#This Row],[Male Population]]</f>
        <v>0.44438991472915773</v>
      </c>
      <c r="U1915" s="27">
        <f>Table1[[#This Row],[Total Ballots]]/Table1[[#This Row],[Total Population]]</f>
        <v>0.46796134153361407</v>
      </c>
      <c r="V1915" s="27">
        <f>Table1[[#This Row],[Female Ballots]]/Table1[[#This Row],[Female Voters]]</f>
        <v>0.65356564019448948</v>
      </c>
      <c r="W1915" s="27">
        <f>Table1[[#This Row],[Male Ballots]]/Table1[[#This Row],[Male Voters]]</f>
        <v>0.64643940746028916</v>
      </c>
      <c r="X1915" s="27">
        <f>Table1[[#This Row],[Total Ballots]]/Table1[[#This Row],[Total Voters]]</f>
        <v>0.64992005385845331</v>
      </c>
    </row>
    <row r="1916" spans="1:24" s="12" customFormat="1" hidden="1" x14ac:dyDescent="0.25">
      <c r="A1916" s="22" t="s">
        <v>44</v>
      </c>
      <c r="B1916" s="23">
        <v>2010</v>
      </c>
      <c r="C1916" s="23"/>
      <c r="D1916" s="24" t="s">
        <v>69</v>
      </c>
      <c r="E1916" s="25">
        <v>19312</v>
      </c>
      <c r="F1916" s="25">
        <v>17731</v>
      </c>
      <c r="G1916" s="25">
        <v>37043</v>
      </c>
      <c r="H1916" s="44">
        <v>15396</v>
      </c>
      <c r="I1916" s="44">
        <v>13329</v>
      </c>
      <c r="J1916" s="44">
        <v>241</v>
      </c>
      <c r="K1916" s="44">
        <v>28966</v>
      </c>
      <c r="L1916" s="25">
        <v>11919</v>
      </c>
      <c r="M1916" s="25">
        <v>10240</v>
      </c>
      <c r="N1916" s="25">
        <v>168</v>
      </c>
      <c r="O1916" s="26">
        <v>22327</v>
      </c>
      <c r="P1916" s="27">
        <f>Table1[[#This Row],[Female Voters]]/Table1[[#This Row],[Female Population]]</f>
        <v>0.79722452361226182</v>
      </c>
      <c r="Q1916" s="27">
        <f>Table1[[#This Row],[Male Voters]]/Table1[[#This Row],[Male Population]]</f>
        <v>0.75173425074727873</v>
      </c>
      <c r="R1916" s="27">
        <f>Table1[[#This Row],[Total Voters]]/Table1[[#This Row],[Total Population]]</f>
        <v>0.78195610506708424</v>
      </c>
      <c r="S1916" s="27">
        <f>Table1[[#This Row],[Female Ballots]]/Table1[[#This Row],[Female Population]]</f>
        <v>0.61718102734051372</v>
      </c>
      <c r="T1916" s="27">
        <f>Table1[[#This Row],[Male Ballots]]/Table1[[#This Row],[Male Population]]</f>
        <v>0.57751959844340417</v>
      </c>
      <c r="U1916" s="27">
        <f>Table1[[#This Row],[Total Ballots]]/Table1[[#This Row],[Total Population]]</f>
        <v>0.6027319601544151</v>
      </c>
      <c r="V1916" s="27">
        <f>Table1[[#This Row],[Female Ballots]]/Table1[[#This Row],[Female Voters]]</f>
        <v>0.7741621200311769</v>
      </c>
      <c r="W1916" s="27">
        <f>Table1[[#This Row],[Male Ballots]]/Table1[[#This Row],[Male Voters]]</f>
        <v>0.7682496811463726</v>
      </c>
      <c r="X1916" s="27">
        <f>Table1[[#This Row],[Total Ballots]]/Table1[[#This Row],[Total Voters]]</f>
        <v>0.7708002485672858</v>
      </c>
    </row>
    <row r="1917" spans="1:24" s="12" customFormat="1" hidden="1" x14ac:dyDescent="0.25">
      <c r="A1917" s="22" t="s">
        <v>44</v>
      </c>
      <c r="B1917" s="23">
        <v>2010</v>
      </c>
      <c r="C1917" s="23"/>
      <c r="D1917" s="24" t="s">
        <v>70</v>
      </c>
      <c r="E1917" s="25">
        <v>18219</v>
      </c>
      <c r="F1917" s="25">
        <v>16106</v>
      </c>
      <c r="G1917" s="25">
        <v>34325</v>
      </c>
      <c r="H1917" s="44">
        <v>16278</v>
      </c>
      <c r="I1917" s="44">
        <v>13903</v>
      </c>
      <c r="J1917" s="44">
        <v>209</v>
      </c>
      <c r="K1917" s="44">
        <v>30390</v>
      </c>
      <c r="L1917" s="25">
        <v>14033</v>
      </c>
      <c r="M1917" s="25">
        <v>12123</v>
      </c>
      <c r="N1917" s="25">
        <v>156</v>
      </c>
      <c r="O1917" s="26">
        <v>26312</v>
      </c>
      <c r="P1917" s="27">
        <f>Table1[[#This Row],[Female Voters]]/Table1[[#This Row],[Female Population]]</f>
        <v>0.89346286843405232</v>
      </c>
      <c r="Q1917" s="27">
        <f>Table1[[#This Row],[Male Voters]]/Table1[[#This Row],[Male Population]]</f>
        <v>0.86321867626971316</v>
      </c>
      <c r="R1917" s="27">
        <f>Table1[[#This Row],[Total Voters]]/Table1[[#This Row],[Total Population]]</f>
        <v>0.88536052439912605</v>
      </c>
      <c r="S1917" s="27">
        <f>Table1[[#This Row],[Female Ballots]]/Table1[[#This Row],[Female Population]]</f>
        <v>0.77023985948734841</v>
      </c>
      <c r="T1917" s="27">
        <f>Table1[[#This Row],[Male Ballots]]/Table1[[#This Row],[Male Population]]</f>
        <v>0.75270085682354404</v>
      </c>
      <c r="U1917" s="27">
        <f>Table1[[#This Row],[Total Ballots]]/Table1[[#This Row],[Total Population]]</f>
        <v>0.76655498907501818</v>
      </c>
      <c r="V1917" s="27">
        <f>Table1[[#This Row],[Female Ballots]]/Table1[[#This Row],[Female Voters]]</f>
        <v>0.86208379407789659</v>
      </c>
      <c r="W1917" s="27">
        <f>Table1[[#This Row],[Male Ballots]]/Table1[[#This Row],[Male Voters]]</f>
        <v>0.87197007840034524</v>
      </c>
      <c r="X1917" s="27">
        <f>Table1[[#This Row],[Total Ballots]]/Table1[[#This Row],[Total Voters]]</f>
        <v>0.86581112207963151</v>
      </c>
    </row>
    <row r="1918" spans="1:24" s="12" customFormat="1" hidden="1" x14ac:dyDescent="0.25">
      <c r="A1918" s="22" t="s">
        <v>44</v>
      </c>
      <c r="B1918" s="23">
        <v>2010</v>
      </c>
      <c r="C1918" s="23"/>
      <c r="D1918" s="24" t="s">
        <v>71</v>
      </c>
      <c r="E1918" s="25">
        <v>18282</v>
      </c>
      <c r="F1918" s="25">
        <v>14482</v>
      </c>
      <c r="G1918" s="25">
        <v>32764</v>
      </c>
      <c r="H1918" s="44">
        <v>15790</v>
      </c>
      <c r="I1918" s="44">
        <v>13275</v>
      </c>
      <c r="J1918" s="44">
        <v>188</v>
      </c>
      <c r="K1918" s="44">
        <v>29253</v>
      </c>
      <c r="L1918" s="25">
        <v>13852</v>
      </c>
      <c r="M1918" s="25">
        <v>12032</v>
      </c>
      <c r="N1918" s="25">
        <v>160</v>
      </c>
      <c r="O1918" s="26">
        <v>26044</v>
      </c>
      <c r="P1918" s="27">
        <f>Table1[[#This Row],[Female Voters]]/Table1[[#This Row],[Female Population]]</f>
        <v>0.86369106224701897</v>
      </c>
      <c r="Q1918" s="27">
        <f>Table1[[#This Row],[Male Voters]]/Table1[[#This Row],[Male Population]]</f>
        <v>0.91665515812733045</v>
      </c>
      <c r="R1918" s="27">
        <f>Table1[[#This Row],[Total Voters]]/Table1[[#This Row],[Total Population]]</f>
        <v>0.8928397021120742</v>
      </c>
      <c r="S1918" s="27">
        <f>Table1[[#This Row],[Female Ballots]]/Table1[[#This Row],[Female Population]]</f>
        <v>0.75768515479706811</v>
      </c>
      <c r="T1918" s="27">
        <f>Table1[[#This Row],[Male Ballots]]/Table1[[#This Row],[Male Population]]</f>
        <v>0.83082447175804441</v>
      </c>
      <c r="U1918" s="27">
        <f>Table1[[#This Row],[Total Ballots]]/Table1[[#This Row],[Total Population]]</f>
        <v>0.7948968379929191</v>
      </c>
      <c r="V1918" s="27">
        <f>Table1[[#This Row],[Female Ballots]]/Table1[[#This Row],[Female Voters]]</f>
        <v>0.87726409119696014</v>
      </c>
      <c r="W1918" s="27">
        <f>Table1[[#This Row],[Male Ballots]]/Table1[[#This Row],[Male Voters]]</f>
        <v>0.90636534839924665</v>
      </c>
      <c r="X1918" s="27">
        <f>Table1[[#This Row],[Total Ballots]]/Table1[[#This Row],[Total Voters]]</f>
        <v>0.8903018493829693</v>
      </c>
    </row>
    <row r="1919" spans="1:24" s="12" customFormat="1" hidden="1" x14ac:dyDescent="0.25">
      <c r="A1919" s="22" t="s">
        <v>44</v>
      </c>
      <c r="B1919" s="23">
        <v>2010</v>
      </c>
      <c r="C1919" s="23"/>
      <c r="D1919" s="24" t="s">
        <v>453</v>
      </c>
      <c r="E1919" s="25">
        <v>129312</v>
      </c>
      <c r="F1919" s="25">
        <v>122952</v>
      </c>
      <c r="G1919" s="25">
        <v>252264</v>
      </c>
      <c r="H1919" s="44">
        <v>79032</v>
      </c>
      <c r="I1919" s="44">
        <v>68790</v>
      </c>
      <c r="J1919" s="44">
        <v>1184</v>
      </c>
      <c r="K1919" s="44">
        <v>149006</v>
      </c>
      <c r="L1919" s="25">
        <v>57112</v>
      </c>
      <c r="M1919" s="25">
        <v>49410</v>
      </c>
      <c r="N1919" s="25">
        <v>757</v>
      </c>
      <c r="O1919" s="26">
        <v>107279</v>
      </c>
      <c r="P1919" s="27">
        <f>Table1[[#This Row],[Female Voters]]/Table1[[#This Row],[Female Population]]</f>
        <v>0.61117297698589457</v>
      </c>
      <c r="Q1919" s="27">
        <f>Table1[[#This Row],[Male Voters]]/Table1[[#This Row],[Male Population]]</f>
        <v>0.55948662892836232</v>
      </c>
      <c r="R1919" s="27">
        <f>Table1[[#This Row],[Total Voters]]/Table1[[#This Row],[Total Population]]</f>
        <v>0.59067484857133801</v>
      </c>
      <c r="S1919" s="27">
        <f>Table1[[#This Row],[Female Ballots]]/Table1[[#This Row],[Female Population]]</f>
        <v>0.44166048007918834</v>
      </c>
      <c r="T1919" s="27">
        <f>Table1[[#This Row],[Male Ballots]]/Table1[[#This Row],[Male Population]]</f>
        <v>0.40186414210423582</v>
      </c>
      <c r="U1919" s="27">
        <f>Table1[[#This Row],[Total Ballots]]/Table1[[#This Row],[Total Population]]</f>
        <v>0.42526480195350902</v>
      </c>
      <c r="V1919" s="27">
        <f>Table1[[#This Row],[Female Ballots]]/Table1[[#This Row],[Female Voters]]</f>
        <v>0.72264399230691367</v>
      </c>
      <c r="W1919" s="27">
        <f>Table1[[#This Row],[Male Ballots]]/Table1[[#This Row],[Male Voters]]</f>
        <v>0.7182730047972089</v>
      </c>
      <c r="X1919" s="27">
        <f>Table1[[#This Row],[Total Ballots]]/Table1[[#This Row],[Total Voters]]</f>
        <v>0.71996429673972862</v>
      </c>
    </row>
    <row r="1920" spans="1:24" s="12" customFormat="1" hidden="1" x14ac:dyDescent="0.25">
      <c r="A1920" s="22" t="s">
        <v>27</v>
      </c>
      <c r="B1920" s="23">
        <v>2010</v>
      </c>
      <c r="C1920" s="23"/>
      <c r="D1920" s="24" t="s">
        <v>66</v>
      </c>
      <c r="E1920" s="25">
        <v>75</v>
      </c>
      <c r="F1920" s="25">
        <v>96</v>
      </c>
      <c r="G1920" s="25">
        <v>171</v>
      </c>
      <c r="H1920" s="44">
        <v>66</v>
      </c>
      <c r="I1920" s="44">
        <v>93</v>
      </c>
      <c r="J1920" s="44"/>
      <c r="K1920" s="44">
        <v>159</v>
      </c>
      <c r="L1920" s="25">
        <v>28</v>
      </c>
      <c r="M1920" s="25">
        <v>44</v>
      </c>
      <c r="N1920" s="25"/>
      <c r="O1920" s="26">
        <v>72</v>
      </c>
      <c r="P1920" s="27">
        <f>Table1[[#This Row],[Female Voters]]/Table1[[#This Row],[Female Population]]</f>
        <v>0.88</v>
      </c>
      <c r="Q1920" s="27">
        <f>Table1[[#This Row],[Male Voters]]/Table1[[#This Row],[Male Population]]</f>
        <v>0.96875</v>
      </c>
      <c r="R1920" s="27">
        <f>Table1[[#This Row],[Total Voters]]/Table1[[#This Row],[Total Population]]</f>
        <v>0.92982456140350878</v>
      </c>
      <c r="S1920" s="27">
        <f>Table1[[#This Row],[Female Ballots]]/Table1[[#This Row],[Female Population]]</f>
        <v>0.37333333333333335</v>
      </c>
      <c r="T1920" s="27">
        <f>Table1[[#This Row],[Male Ballots]]/Table1[[#This Row],[Male Population]]</f>
        <v>0.45833333333333331</v>
      </c>
      <c r="U1920" s="27">
        <f>Table1[[#This Row],[Total Ballots]]/Table1[[#This Row],[Total Population]]</f>
        <v>0.42105263157894735</v>
      </c>
      <c r="V1920" s="27">
        <f>Table1[[#This Row],[Female Ballots]]/Table1[[#This Row],[Female Voters]]</f>
        <v>0.42424242424242425</v>
      </c>
      <c r="W1920" s="27">
        <f>Table1[[#This Row],[Male Ballots]]/Table1[[#This Row],[Male Voters]]</f>
        <v>0.4731182795698925</v>
      </c>
      <c r="X1920" s="27">
        <f>Table1[[#This Row],[Total Ballots]]/Table1[[#This Row],[Total Voters]]</f>
        <v>0.45283018867924529</v>
      </c>
    </row>
    <row r="1921" spans="1:24" s="12" customFormat="1" hidden="1" x14ac:dyDescent="0.25">
      <c r="A1921" s="22" t="s">
        <v>27</v>
      </c>
      <c r="B1921" s="23">
        <v>2010</v>
      </c>
      <c r="C1921" s="23"/>
      <c r="D1921" s="24" t="s">
        <v>67</v>
      </c>
      <c r="E1921" s="25">
        <v>143</v>
      </c>
      <c r="F1921" s="25">
        <v>160</v>
      </c>
      <c r="G1921" s="25">
        <v>303</v>
      </c>
      <c r="H1921" s="44">
        <v>100</v>
      </c>
      <c r="I1921" s="44">
        <v>89</v>
      </c>
      <c r="J1921" s="44"/>
      <c r="K1921" s="44">
        <v>189</v>
      </c>
      <c r="L1921" s="25">
        <v>46</v>
      </c>
      <c r="M1921" s="25">
        <v>50</v>
      </c>
      <c r="N1921" s="25"/>
      <c r="O1921" s="26">
        <v>96</v>
      </c>
      <c r="P1921" s="27">
        <f>Table1[[#This Row],[Female Voters]]/Table1[[#This Row],[Female Population]]</f>
        <v>0.69930069930069927</v>
      </c>
      <c r="Q1921" s="27">
        <f>Table1[[#This Row],[Male Voters]]/Table1[[#This Row],[Male Population]]</f>
        <v>0.55625000000000002</v>
      </c>
      <c r="R1921" s="27">
        <f>Table1[[#This Row],[Total Voters]]/Table1[[#This Row],[Total Population]]</f>
        <v>0.62376237623762376</v>
      </c>
      <c r="S1921" s="27">
        <f>Table1[[#This Row],[Female Ballots]]/Table1[[#This Row],[Female Population]]</f>
        <v>0.32167832167832167</v>
      </c>
      <c r="T1921" s="27">
        <f>Table1[[#This Row],[Male Ballots]]/Table1[[#This Row],[Male Population]]</f>
        <v>0.3125</v>
      </c>
      <c r="U1921" s="27">
        <f>Table1[[#This Row],[Total Ballots]]/Table1[[#This Row],[Total Population]]</f>
        <v>0.31683168316831684</v>
      </c>
      <c r="V1921" s="27">
        <f>Table1[[#This Row],[Female Ballots]]/Table1[[#This Row],[Female Voters]]</f>
        <v>0.46</v>
      </c>
      <c r="W1921" s="27">
        <f>Table1[[#This Row],[Male Ballots]]/Table1[[#This Row],[Male Voters]]</f>
        <v>0.5617977528089888</v>
      </c>
      <c r="X1921" s="27">
        <f>Table1[[#This Row],[Total Ballots]]/Table1[[#This Row],[Total Voters]]</f>
        <v>0.50793650793650791</v>
      </c>
    </row>
    <row r="1922" spans="1:24" s="12" customFormat="1" hidden="1" x14ac:dyDescent="0.25">
      <c r="A1922" s="22" t="s">
        <v>27</v>
      </c>
      <c r="B1922" s="23">
        <v>2010</v>
      </c>
      <c r="C1922" s="23"/>
      <c r="D1922" s="24" t="s">
        <v>68</v>
      </c>
      <c r="E1922" s="25">
        <v>194</v>
      </c>
      <c r="F1922" s="25">
        <v>190</v>
      </c>
      <c r="G1922" s="25">
        <v>384</v>
      </c>
      <c r="H1922" s="44">
        <v>149</v>
      </c>
      <c r="I1922" s="44">
        <v>133</v>
      </c>
      <c r="J1922" s="44"/>
      <c r="K1922" s="44">
        <v>282</v>
      </c>
      <c r="L1922" s="25">
        <v>99</v>
      </c>
      <c r="M1922" s="25">
        <v>85</v>
      </c>
      <c r="N1922" s="25"/>
      <c r="O1922" s="26">
        <v>184</v>
      </c>
      <c r="P1922" s="27">
        <f>Table1[[#This Row],[Female Voters]]/Table1[[#This Row],[Female Population]]</f>
        <v>0.76804123711340211</v>
      </c>
      <c r="Q1922" s="27">
        <f>Table1[[#This Row],[Male Voters]]/Table1[[#This Row],[Male Population]]</f>
        <v>0.7</v>
      </c>
      <c r="R1922" s="27">
        <f>Table1[[#This Row],[Total Voters]]/Table1[[#This Row],[Total Population]]</f>
        <v>0.734375</v>
      </c>
      <c r="S1922" s="27">
        <f>Table1[[#This Row],[Female Ballots]]/Table1[[#This Row],[Female Population]]</f>
        <v>0.51030927835051543</v>
      </c>
      <c r="T1922" s="27">
        <f>Table1[[#This Row],[Male Ballots]]/Table1[[#This Row],[Male Population]]</f>
        <v>0.44736842105263158</v>
      </c>
      <c r="U1922" s="27">
        <f>Table1[[#This Row],[Total Ballots]]/Table1[[#This Row],[Total Population]]</f>
        <v>0.47916666666666669</v>
      </c>
      <c r="V1922" s="27">
        <f>Table1[[#This Row],[Female Ballots]]/Table1[[#This Row],[Female Voters]]</f>
        <v>0.66442953020134232</v>
      </c>
      <c r="W1922" s="27">
        <f>Table1[[#This Row],[Male Ballots]]/Table1[[#This Row],[Male Voters]]</f>
        <v>0.63909774436090228</v>
      </c>
      <c r="X1922" s="27">
        <f>Table1[[#This Row],[Total Ballots]]/Table1[[#This Row],[Total Voters]]</f>
        <v>0.65248226950354615</v>
      </c>
    </row>
    <row r="1923" spans="1:24" s="12" customFormat="1" hidden="1" x14ac:dyDescent="0.25">
      <c r="A1923" s="22" t="s">
        <v>27</v>
      </c>
      <c r="B1923" s="23">
        <v>2010</v>
      </c>
      <c r="C1923" s="23"/>
      <c r="D1923" s="24" t="s">
        <v>69</v>
      </c>
      <c r="E1923" s="25">
        <v>281</v>
      </c>
      <c r="F1923" s="25">
        <v>284</v>
      </c>
      <c r="G1923" s="25">
        <v>565</v>
      </c>
      <c r="H1923" s="44">
        <v>215</v>
      </c>
      <c r="I1923" s="44">
        <v>198</v>
      </c>
      <c r="J1923" s="44"/>
      <c r="K1923" s="44">
        <v>413</v>
      </c>
      <c r="L1923" s="25">
        <v>163</v>
      </c>
      <c r="M1923" s="25">
        <v>148</v>
      </c>
      <c r="N1923" s="25"/>
      <c r="O1923" s="26">
        <v>311</v>
      </c>
      <c r="P1923" s="27">
        <f>Table1[[#This Row],[Female Voters]]/Table1[[#This Row],[Female Population]]</f>
        <v>0.76512455516014233</v>
      </c>
      <c r="Q1923" s="27">
        <f>Table1[[#This Row],[Male Voters]]/Table1[[#This Row],[Male Population]]</f>
        <v>0.69718309859154926</v>
      </c>
      <c r="R1923" s="27">
        <f>Table1[[#This Row],[Total Voters]]/Table1[[#This Row],[Total Population]]</f>
        <v>0.73097345132743363</v>
      </c>
      <c r="S1923" s="27">
        <f>Table1[[#This Row],[Female Ballots]]/Table1[[#This Row],[Female Population]]</f>
        <v>0.58007117437722422</v>
      </c>
      <c r="T1923" s="27">
        <f>Table1[[#This Row],[Male Ballots]]/Table1[[#This Row],[Male Population]]</f>
        <v>0.52112676056338025</v>
      </c>
      <c r="U1923" s="27">
        <f>Table1[[#This Row],[Total Ballots]]/Table1[[#This Row],[Total Population]]</f>
        <v>0.55044247787610623</v>
      </c>
      <c r="V1923" s="27">
        <f>Table1[[#This Row],[Female Ballots]]/Table1[[#This Row],[Female Voters]]</f>
        <v>0.75813953488372088</v>
      </c>
      <c r="W1923" s="27">
        <f>Table1[[#This Row],[Male Ballots]]/Table1[[#This Row],[Male Voters]]</f>
        <v>0.74747474747474751</v>
      </c>
      <c r="X1923" s="27">
        <f>Table1[[#This Row],[Total Ballots]]/Table1[[#This Row],[Total Voters]]</f>
        <v>0.75302663438256656</v>
      </c>
    </row>
    <row r="1924" spans="1:24" s="12" customFormat="1" hidden="1" x14ac:dyDescent="0.25">
      <c r="A1924" s="22" t="s">
        <v>27</v>
      </c>
      <c r="B1924" s="23">
        <v>2010</v>
      </c>
      <c r="C1924" s="23"/>
      <c r="D1924" s="24" t="s">
        <v>70</v>
      </c>
      <c r="E1924" s="25">
        <v>416</v>
      </c>
      <c r="F1924" s="25">
        <v>390</v>
      </c>
      <c r="G1924" s="25">
        <v>806</v>
      </c>
      <c r="H1924" s="44">
        <v>358</v>
      </c>
      <c r="I1924" s="44">
        <v>328</v>
      </c>
      <c r="J1924" s="44"/>
      <c r="K1924" s="44">
        <v>686</v>
      </c>
      <c r="L1924" s="25">
        <v>313</v>
      </c>
      <c r="M1924" s="25">
        <v>289</v>
      </c>
      <c r="N1924" s="25"/>
      <c r="O1924" s="26">
        <v>602</v>
      </c>
      <c r="P1924" s="27">
        <f>Table1[[#This Row],[Female Voters]]/Table1[[#This Row],[Female Population]]</f>
        <v>0.86057692307692313</v>
      </c>
      <c r="Q1924" s="27">
        <f>Table1[[#This Row],[Male Voters]]/Table1[[#This Row],[Male Population]]</f>
        <v>0.84102564102564104</v>
      </c>
      <c r="R1924" s="27">
        <f>Table1[[#This Row],[Total Voters]]/Table1[[#This Row],[Total Population]]</f>
        <v>0.85111662531017374</v>
      </c>
      <c r="S1924" s="27">
        <f>Table1[[#This Row],[Female Ballots]]/Table1[[#This Row],[Female Population]]</f>
        <v>0.75240384615384615</v>
      </c>
      <c r="T1924" s="27">
        <f>Table1[[#This Row],[Male Ballots]]/Table1[[#This Row],[Male Population]]</f>
        <v>0.74102564102564106</v>
      </c>
      <c r="U1924" s="27">
        <f>Table1[[#This Row],[Total Ballots]]/Table1[[#This Row],[Total Population]]</f>
        <v>0.74689826302729534</v>
      </c>
      <c r="V1924" s="27">
        <f>Table1[[#This Row],[Female Ballots]]/Table1[[#This Row],[Female Voters]]</f>
        <v>0.87430167597765363</v>
      </c>
      <c r="W1924" s="27">
        <f>Table1[[#This Row],[Male Ballots]]/Table1[[#This Row],[Male Voters]]</f>
        <v>0.88109756097560976</v>
      </c>
      <c r="X1924" s="27">
        <f>Table1[[#This Row],[Total Ballots]]/Table1[[#This Row],[Total Voters]]</f>
        <v>0.87755102040816324</v>
      </c>
    </row>
    <row r="1925" spans="1:24" s="12" customFormat="1" hidden="1" x14ac:dyDescent="0.25">
      <c r="A1925" s="22" t="s">
        <v>27</v>
      </c>
      <c r="B1925" s="23">
        <v>2010</v>
      </c>
      <c r="C1925" s="23"/>
      <c r="D1925" s="24" t="s">
        <v>71</v>
      </c>
      <c r="E1925" s="25">
        <v>512</v>
      </c>
      <c r="F1925" s="25">
        <v>503</v>
      </c>
      <c r="G1925" s="25">
        <v>1015</v>
      </c>
      <c r="H1925" s="44">
        <v>456</v>
      </c>
      <c r="I1925" s="44">
        <v>454</v>
      </c>
      <c r="J1925" s="44"/>
      <c r="K1925" s="44">
        <v>910</v>
      </c>
      <c r="L1925" s="25">
        <v>406</v>
      </c>
      <c r="M1925" s="25">
        <v>415</v>
      </c>
      <c r="N1925" s="25"/>
      <c r="O1925" s="26">
        <v>821</v>
      </c>
      <c r="P1925" s="27">
        <f>Table1[[#This Row],[Female Voters]]/Table1[[#This Row],[Female Population]]</f>
        <v>0.890625</v>
      </c>
      <c r="Q1925" s="27">
        <f>Table1[[#This Row],[Male Voters]]/Table1[[#This Row],[Male Population]]</f>
        <v>0.90258449304174948</v>
      </c>
      <c r="R1925" s="27">
        <f>Table1[[#This Row],[Total Voters]]/Table1[[#This Row],[Total Population]]</f>
        <v>0.89655172413793105</v>
      </c>
      <c r="S1925" s="27">
        <f>Table1[[#This Row],[Female Ballots]]/Table1[[#This Row],[Female Population]]</f>
        <v>0.79296875</v>
      </c>
      <c r="T1925" s="27">
        <f>Table1[[#This Row],[Male Ballots]]/Table1[[#This Row],[Male Population]]</f>
        <v>0.8250497017892644</v>
      </c>
      <c r="U1925" s="27">
        <f>Table1[[#This Row],[Total Ballots]]/Table1[[#This Row],[Total Population]]</f>
        <v>0.80886699507389159</v>
      </c>
      <c r="V1925" s="27">
        <f>Table1[[#This Row],[Female Ballots]]/Table1[[#This Row],[Female Voters]]</f>
        <v>0.89035087719298245</v>
      </c>
      <c r="W1925" s="27">
        <f>Table1[[#This Row],[Male Ballots]]/Table1[[#This Row],[Male Voters]]</f>
        <v>0.91409691629955947</v>
      </c>
      <c r="X1925" s="27">
        <f>Table1[[#This Row],[Total Ballots]]/Table1[[#This Row],[Total Voters]]</f>
        <v>0.90219780219780221</v>
      </c>
    </row>
    <row r="1926" spans="1:24" s="12" customFormat="1" hidden="1" x14ac:dyDescent="0.25">
      <c r="A1926" s="22" t="s">
        <v>27</v>
      </c>
      <c r="B1926" s="23">
        <v>2010</v>
      </c>
      <c r="C1926" s="23"/>
      <c r="D1926" s="24" t="s">
        <v>453</v>
      </c>
      <c r="E1926" s="25">
        <v>1979</v>
      </c>
      <c r="F1926" s="25">
        <v>1999</v>
      </c>
      <c r="G1926" s="25">
        <v>3978</v>
      </c>
      <c r="H1926" s="44">
        <v>1344</v>
      </c>
      <c r="I1926" s="44">
        <v>1295</v>
      </c>
      <c r="J1926" s="44"/>
      <c r="K1926" s="44">
        <v>2639</v>
      </c>
      <c r="L1926" s="25">
        <v>1055</v>
      </c>
      <c r="M1926" s="25">
        <v>1031</v>
      </c>
      <c r="N1926" s="25"/>
      <c r="O1926" s="26">
        <v>2086</v>
      </c>
      <c r="P1926" s="27">
        <f>Table1[[#This Row],[Female Voters]]/Table1[[#This Row],[Female Population]]</f>
        <v>0.67913087417887819</v>
      </c>
      <c r="Q1926" s="27">
        <f>Table1[[#This Row],[Male Voters]]/Table1[[#This Row],[Male Population]]</f>
        <v>0.64782391195597799</v>
      </c>
      <c r="R1926" s="27">
        <f>Table1[[#This Row],[Total Voters]]/Table1[[#This Row],[Total Population]]</f>
        <v>0.66339869281045749</v>
      </c>
      <c r="S1926" s="27">
        <f>Table1[[#This Row],[Female Ballots]]/Table1[[#This Row],[Female Population]]</f>
        <v>0.53309752400202126</v>
      </c>
      <c r="T1926" s="27">
        <f>Table1[[#This Row],[Male Ballots]]/Table1[[#This Row],[Male Population]]</f>
        <v>0.51575787893946978</v>
      </c>
      <c r="U1926" s="27">
        <f>Table1[[#This Row],[Total Ballots]]/Table1[[#This Row],[Total Population]]</f>
        <v>0.52438411261940676</v>
      </c>
      <c r="V1926" s="27">
        <f>Table1[[#This Row],[Female Ballots]]/Table1[[#This Row],[Female Voters]]</f>
        <v>0.78497023809523814</v>
      </c>
      <c r="W1926" s="27">
        <f>Table1[[#This Row],[Male Ballots]]/Table1[[#This Row],[Male Voters]]</f>
        <v>0.79613899613899619</v>
      </c>
      <c r="X1926" s="27">
        <f>Table1[[#This Row],[Total Ballots]]/Table1[[#This Row],[Total Voters]]</f>
        <v>0.79045092838196285</v>
      </c>
    </row>
    <row r="1927" spans="1:24" s="12" customFormat="1" hidden="1" x14ac:dyDescent="0.25">
      <c r="A1927" s="22" t="s">
        <v>46</v>
      </c>
      <c r="B1927" s="23">
        <v>2010</v>
      </c>
      <c r="C1927" s="23"/>
      <c r="D1927" s="24" t="s">
        <v>66</v>
      </c>
      <c r="E1927" s="25">
        <v>3661</v>
      </c>
      <c r="F1927" s="25">
        <v>4099</v>
      </c>
      <c r="G1927" s="25">
        <v>7760</v>
      </c>
      <c r="H1927" s="44">
        <v>1342</v>
      </c>
      <c r="I1927" s="44">
        <v>1261</v>
      </c>
      <c r="J1927" s="44">
        <v>10</v>
      </c>
      <c r="K1927" s="44">
        <v>2613</v>
      </c>
      <c r="L1927" s="25">
        <v>555</v>
      </c>
      <c r="M1927" s="25">
        <v>488</v>
      </c>
      <c r="N1927" s="25">
        <v>3</v>
      </c>
      <c r="O1927" s="26">
        <v>1046</v>
      </c>
      <c r="P1927" s="27">
        <f>Table1[[#This Row],[Female Voters]]/Table1[[#This Row],[Female Population]]</f>
        <v>0.36656651188199946</v>
      </c>
      <c r="Q1927" s="27">
        <f>Table1[[#This Row],[Male Voters]]/Table1[[#This Row],[Male Population]]</f>
        <v>0.30763600878262992</v>
      </c>
      <c r="R1927" s="27">
        <f>Table1[[#This Row],[Total Voters]]/Table1[[#This Row],[Total Population]]</f>
        <v>0.33672680412371137</v>
      </c>
      <c r="S1927" s="27">
        <f>Table1[[#This Row],[Female Ballots]]/Table1[[#This Row],[Female Population]]</f>
        <v>0.15159792406446326</v>
      </c>
      <c r="T1927" s="27">
        <f>Table1[[#This Row],[Male Ballots]]/Table1[[#This Row],[Male Population]]</f>
        <v>0.11905342766528422</v>
      </c>
      <c r="U1927" s="27">
        <f>Table1[[#This Row],[Total Ballots]]/Table1[[#This Row],[Total Population]]</f>
        <v>0.13479381443298968</v>
      </c>
      <c r="V1927" s="27">
        <f>Table1[[#This Row],[Female Ballots]]/Table1[[#This Row],[Female Voters]]</f>
        <v>0.41356184798807749</v>
      </c>
      <c r="W1927" s="27">
        <f>Table1[[#This Row],[Male Ballots]]/Table1[[#This Row],[Male Voters]]</f>
        <v>0.38699444885011897</v>
      </c>
      <c r="X1927" s="27">
        <f>Table1[[#This Row],[Total Ballots]]/Table1[[#This Row],[Total Voters]]</f>
        <v>0.40030616150019133</v>
      </c>
    </row>
    <row r="1928" spans="1:24" s="12" customFormat="1" hidden="1" x14ac:dyDescent="0.25">
      <c r="A1928" s="22" t="s">
        <v>46</v>
      </c>
      <c r="B1928" s="23">
        <v>2010</v>
      </c>
      <c r="C1928" s="23"/>
      <c r="D1928" s="24" t="s">
        <v>67</v>
      </c>
      <c r="E1928" s="25">
        <v>3207</v>
      </c>
      <c r="F1928" s="25">
        <v>4107</v>
      </c>
      <c r="G1928" s="25">
        <v>7314</v>
      </c>
      <c r="H1928" s="44">
        <v>2210</v>
      </c>
      <c r="I1928" s="44">
        <v>1894</v>
      </c>
      <c r="J1928" s="44">
        <v>17</v>
      </c>
      <c r="K1928" s="44">
        <v>4121</v>
      </c>
      <c r="L1928" s="25">
        <v>1064</v>
      </c>
      <c r="M1928" s="25">
        <v>907</v>
      </c>
      <c r="N1928" s="25">
        <v>6</v>
      </c>
      <c r="O1928" s="26">
        <v>1977</v>
      </c>
      <c r="P1928" s="27">
        <f>Table1[[#This Row],[Female Voters]]/Table1[[#This Row],[Female Population]]</f>
        <v>0.68911755534767694</v>
      </c>
      <c r="Q1928" s="27">
        <f>Table1[[#This Row],[Male Voters]]/Table1[[#This Row],[Male Population]]</f>
        <v>0.461163866569272</v>
      </c>
      <c r="R1928" s="27">
        <f>Table1[[#This Row],[Total Voters]]/Table1[[#This Row],[Total Population]]</f>
        <v>0.56343997812414548</v>
      </c>
      <c r="S1928" s="27">
        <f>Table1[[#This Row],[Female Ballots]]/Table1[[#This Row],[Female Population]]</f>
        <v>0.33177424384159648</v>
      </c>
      <c r="T1928" s="27">
        <f>Table1[[#This Row],[Male Ballots]]/Table1[[#This Row],[Male Population]]</f>
        <v>0.22084246408570732</v>
      </c>
      <c r="U1928" s="27">
        <f>Table1[[#This Row],[Total Ballots]]/Table1[[#This Row],[Total Population]]</f>
        <v>0.27030352748154224</v>
      </c>
      <c r="V1928" s="27">
        <f>Table1[[#This Row],[Female Ballots]]/Table1[[#This Row],[Female Voters]]</f>
        <v>0.48144796380090499</v>
      </c>
      <c r="W1928" s="27">
        <f>Table1[[#This Row],[Male Ballots]]/Table1[[#This Row],[Male Voters]]</f>
        <v>0.47888067581837379</v>
      </c>
      <c r="X1928" s="27">
        <f>Table1[[#This Row],[Total Ballots]]/Table1[[#This Row],[Total Voters]]</f>
        <v>0.47973792768745449</v>
      </c>
    </row>
    <row r="1929" spans="1:24" s="12" customFormat="1" hidden="1" x14ac:dyDescent="0.25">
      <c r="A1929" s="22" t="s">
        <v>46</v>
      </c>
      <c r="B1929" s="23">
        <v>2010</v>
      </c>
      <c r="C1929" s="23"/>
      <c r="D1929" s="24" t="s">
        <v>68</v>
      </c>
      <c r="E1929" s="25">
        <v>3178</v>
      </c>
      <c r="F1929" s="25">
        <v>3576</v>
      </c>
      <c r="G1929" s="25">
        <v>6754</v>
      </c>
      <c r="H1929" s="44">
        <v>2106</v>
      </c>
      <c r="I1929" s="44">
        <v>1892</v>
      </c>
      <c r="J1929" s="44">
        <v>7</v>
      </c>
      <c r="K1929" s="44">
        <v>4005</v>
      </c>
      <c r="L1929" s="25">
        <v>1355</v>
      </c>
      <c r="M1929" s="25">
        <v>1215</v>
      </c>
      <c r="N1929" s="25">
        <v>5</v>
      </c>
      <c r="O1929" s="26">
        <v>2575</v>
      </c>
      <c r="P1929" s="27">
        <f>Table1[[#This Row],[Female Voters]]/Table1[[#This Row],[Female Population]]</f>
        <v>0.66268093140339834</v>
      </c>
      <c r="Q1929" s="27">
        <f>Table1[[#This Row],[Male Voters]]/Table1[[#This Row],[Male Population]]</f>
        <v>0.529082774049217</v>
      </c>
      <c r="R1929" s="27">
        <f>Table1[[#This Row],[Total Voters]]/Table1[[#This Row],[Total Population]]</f>
        <v>0.59298193663014509</v>
      </c>
      <c r="S1929" s="27">
        <f>Table1[[#This Row],[Female Ballots]]/Table1[[#This Row],[Female Population]]</f>
        <v>0.42636878539962242</v>
      </c>
      <c r="T1929" s="27">
        <f>Table1[[#This Row],[Male Ballots]]/Table1[[#This Row],[Male Population]]</f>
        <v>0.33976510067114096</v>
      </c>
      <c r="U1929" s="27">
        <f>Table1[[#This Row],[Total Ballots]]/Table1[[#This Row],[Total Population]]</f>
        <v>0.38125555226532426</v>
      </c>
      <c r="V1929" s="27">
        <f>Table1[[#This Row],[Female Ballots]]/Table1[[#This Row],[Female Voters]]</f>
        <v>0.64339981006647673</v>
      </c>
      <c r="W1929" s="27">
        <f>Table1[[#This Row],[Male Ballots]]/Table1[[#This Row],[Male Voters]]</f>
        <v>0.64217758985200846</v>
      </c>
      <c r="X1929" s="27">
        <f>Table1[[#This Row],[Total Ballots]]/Table1[[#This Row],[Total Voters]]</f>
        <v>0.64294631710362049</v>
      </c>
    </row>
    <row r="1930" spans="1:24" s="12" customFormat="1" hidden="1" x14ac:dyDescent="0.25">
      <c r="A1930" s="22" t="s">
        <v>46</v>
      </c>
      <c r="B1930" s="23">
        <v>2010</v>
      </c>
      <c r="C1930" s="23"/>
      <c r="D1930" s="24" t="s">
        <v>69</v>
      </c>
      <c r="E1930" s="25">
        <v>3866</v>
      </c>
      <c r="F1930" s="25">
        <v>3995</v>
      </c>
      <c r="G1930" s="25">
        <v>7861</v>
      </c>
      <c r="H1930" s="44">
        <v>3005</v>
      </c>
      <c r="I1930" s="44">
        <v>2643</v>
      </c>
      <c r="J1930" s="44">
        <v>13</v>
      </c>
      <c r="K1930" s="44">
        <v>5661</v>
      </c>
      <c r="L1930" s="25">
        <v>2278</v>
      </c>
      <c r="M1930" s="25">
        <v>1979</v>
      </c>
      <c r="N1930" s="25">
        <v>11</v>
      </c>
      <c r="O1930" s="26">
        <v>4268</v>
      </c>
      <c r="P1930" s="27">
        <f>Table1[[#This Row],[Female Voters]]/Table1[[#This Row],[Female Population]]</f>
        <v>0.77728918779099843</v>
      </c>
      <c r="Q1930" s="27">
        <f>Table1[[#This Row],[Male Voters]]/Table1[[#This Row],[Male Population]]</f>
        <v>0.66157697121401748</v>
      </c>
      <c r="R1930" s="27">
        <f>Table1[[#This Row],[Total Voters]]/Table1[[#This Row],[Total Population]]</f>
        <v>0.72013738710087771</v>
      </c>
      <c r="S1930" s="27">
        <f>Table1[[#This Row],[Female Ballots]]/Table1[[#This Row],[Female Population]]</f>
        <v>0.58923952405587166</v>
      </c>
      <c r="T1930" s="27">
        <f>Table1[[#This Row],[Male Ballots]]/Table1[[#This Row],[Male Population]]</f>
        <v>0.495369211514393</v>
      </c>
      <c r="U1930" s="27">
        <f>Table1[[#This Row],[Total Ballots]]/Table1[[#This Row],[Total Population]]</f>
        <v>0.54293346902429718</v>
      </c>
      <c r="V1930" s="27">
        <f>Table1[[#This Row],[Female Ballots]]/Table1[[#This Row],[Female Voters]]</f>
        <v>0.75806988352745419</v>
      </c>
      <c r="W1930" s="27">
        <f>Table1[[#This Row],[Male Ballots]]/Table1[[#This Row],[Male Voters]]</f>
        <v>0.74877033673855464</v>
      </c>
      <c r="X1930" s="27">
        <f>Table1[[#This Row],[Total Ballots]]/Table1[[#This Row],[Total Voters]]</f>
        <v>0.75393040098922448</v>
      </c>
    </row>
    <row r="1931" spans="1:24" s="12" customFormat="1" hidden="1" x14ac:dyDescent="0.25">
      <c r="A1931" s="22" t="s">
        <v>46</v>
      </c>
      <c r="B1931" s="23">
        <v>2010</v>
      </c>
      <c r="C1931" s="23"/>
      <c r="D1931" s="24" t="s">
        <v>70</v>
      </c>
      <c r="E1931" s="25">
        <v>3527</v>
      </c>
      <c r="F1931" s="25">
        <v>3547</v>
      </c>
      <c r="G1931" s="25">
        <v>7074</v>
      </c>
      <c r="H1931" s="44">
        <v>3023</v>
      </c>
      <c r="I1931" s="44">
        <v>2914</v>
      </c>
      <c r="J1931" s="44">
        <v>9</v>
      </c>
      <c r="K1931" s="44">
        <v>5946</v>
      </c>
      <c r="L1931" s="25">
        <v>2590</v>
      </c>
      <c r="M1931" s="25">
        <v>2511</v>
      </c>
      <c r="N1931" s="25">
        <v>8</v>
      </c>
      <c r="O1931" s="26">
        <v>5109</v>
      </c>
      <c r="P1931" s="27">
        <f>Table1[[#This Row],[Female Voters]]/Table1[[#This Row],[Female Population]]</f>
        <v>0.85710235327473772</v>
      </c>
      <c r="Q1931" s="27">
        <f>Table1[[#This Row],[Male Voters]]/Table1[[#This Row],[Male Population]]</f>
        <v>0.82153932901043136</v>
      </c>
      <c r="R1931" s="27">
        <f>Table1[[#This Row],[Total Voters]]/Table1[[#This Row],[Total Population]]</f>
        <v>0.84054283290924514</v>
      </c>
      <c r="S1931" s="27">
        <f>Table1[[#This Row],[Female Ballots]]/Table1[[#This Row],[Female Population]]</f>
        <v>0.73433512900482001</v>
      </c>
      <c r="T1931" s="27">
        <f>Table1[[#This Row],[Male Ballots]]/Table1[[#This Row],[Male Population]]</f>
        <v>0.70792218776430782</v>
      </c>
      <c r="U1931" s="27">
        <f>Table1[[#This Row],[Total Ballots]]/Table1[[#This Row],[Total Population]]</f>
        <v>0.72222222222222221</v>
      </c>
      <c r="V1931" s="27">
        <f>Table1[[#This Row],[Female Ballots]]/Table1[[#This Row],[Female Voters]]</f>
        <v>0.85676480317565329</v>
      </c>
      <c r="W1931" s="27">
        <f>Table1[[#This Row],[Male Ballots]]/Table1[[#This Row],[Male Voters]]</f>
        <v>0.86170212765957444</v>
      </c>
      <c r="X1931" s="27">
        <f>Table1[[#This Row],[Total Ballots]]/Table1[[#This Row],[Total Voters]]</f>
        <v>0.85923309788092839</v>
      </c>
    </row>
    <row r="1932" spans="1:24" s="12" customFormat="1" hidden="1" x14ac:dyDescent="0.25">
      <c r="A1932" s="22" t="s">
        <v>46</v>
      </c>
      <c r="B1932" s="23">
        <v>2010</v>
      </c>
      <c r="C1932" s="23"/>
      <c r="D1932" s="24" t="s">
        <v>71</v>
      </c>
      <c r="E1932" s="25">
        <v>4978</v>
      </c>
      <c r="F1932" s="25">
        <v>3800</v>
      </c>
      <c r="G1932" s="25">
        <v>8778</v>
      </c>
      <c r="H1932" s="44">
        <v>4163</v>
      </c>
      <c r="I1932" s="44">
        <v>3255</v>
      </c>
      <c r="J1932" s="44">
        <v>9</v>
      </c>
      <c r="K1932" s="44">
        <v>7427</v>
      </c>
      <c r="L1932" s="25">
        <v>3621</v>
      </c>
      <c r="M1932" s="25">
        <v>2946</v>
      </c>
      <c r="N1932" s="25">
        <v>8</v>
      </c>
      <c r="O1932" s="26">
        <v>6575</v>
      </c>
      <c r="P1932" s="27">
        <f>Table1[[#This Row],[Female Voters]]/Table1[[#This Row],[Female Population]]</f>
        <v>0.83627963037364406</v>
      </c>
      <c r="Q1932" s="27">
        <f>Table1[[#This Row],[Male Voters]]/Table1[[#This Row],[Male Population]]</f>
        <v>0.85657894736842111</v>
      </c>
      <c r="R1932" s="27">
        <f>Table1[[#This Row],[Total Voters]]/Table1[[#This Row],[Total Population]]</f>
        <v>0.84609250398724078</v>
      </c>
      <c r="S1932" s="27">
        <f>Table1[[#This Row],[Female Ballots]]/Table1[[#This Row],[Female Population]]</f>
        <v>0.72740056247488949</v>
      </c>
      <c r="T1932" s="27">
        <f>Table1[[#This Row],[Male Ballots]]/Table1[[#This Row],[Male Population]]</f>
        <v>0.77526315789473688</v>
      </c>
      <c r="U1932" s="27">
        <f>Table1[[#This Row],[Total Ballots]]/Table1[[#This Row],[Total Population]]</f>
        <v>0.74903167008430172</v>
      </c>
      <c r="V1932" s="27">
        <f>Table1[[#This Row],[Female Ballots]]/Table1[[#This Row],[Female Voters]]</f>
        <v>0.86980542877732403</v>
      </c>
      <c r="W1932" s="27">
        <f>Table1[[#This Row],[Male Ballots]]/Table1[[#This Row],[Male Voters]]</f>
        <v>0.90506912442396314</v>
      </c>
      <c r="X1932" s="27">
        <f>Table1[[#This Row],[Total Ballots]]/Table1[[#This Row],[Total Voters]]</f>
        <v>0.88528342533997573</v>
      </c>
    </row>
    <row r="1933" spans="1:24" s="12" customFormat="1" hidden="1" x14ac:dyDescent="0.25">
      <c r="A1933" s="22" t="s">
        <v>46</v>
      </c>
      <c r="B1933" s="23">
        <v>2010</v>
      </c>
      <c r="C1933" s="23"/>
      <c r="D1933" s="24" t="s">
        <v>453</v>
      </c>
      <c r="E1933" s="25">
        <v>28946</v>
      </c>
      <c r="F1933" s="25">
        <v>29835</v>
      </c>
      <c r="G1933" s="25">
        <v>58781</v>
      </c>
      <c r="H1933" s="44">
        <v>15849</v>
      </c>
      <c r="I1933" s="44">
        <v>13859</v>
      </c>
      <c r="J1933" s="44">
        <v>65</v>
      </c>
      <c r="K1933" s="44">
        <v>29773</v>
      </c>
      <c r="L1933" s="25">
        <v>11463</v>
      </c>
      <c r="M1933" s="25">
        <v>10046</v>
      </c>
      <c r="N1933" s="25">
        <v>41</v>
      </c>
      <c r="O1933" s="26">
        <v>21550</v>
      </c>
      <c r="P1933" s="27">
        <f>Table1[[#This Row],[Female Voters]]/Table1[[#This Row],[Female Population]]</f>
        <v>0.54753679264837973</v>
      </c>
      <c r="Q1933" s="27">
        <f>Table1[[#This Row],[Male Voters]]/Table1[[#This Row],[Male Population]]</f>
        <v>0.4645215351097704</v>
      </c>
      <c r="R1933" s="27">
        <f>Table1[[#This Row],[Total Voters]]/Table1[[#This Row],[Total Population]]</f>
        <v>0.50650720470900457</v>
      </c>
      <c r="S1933" s="27">
        <f>Table1[[#This Row],[Female Ballots]]/Table1[[#This Row],[Female Population]]</f>
        <v>0.39601326608166931</v>
      </c>
      <c r="T1933" s="27">
        <f>Table1[[#This Row],[Male Ballots]]/Table1[[#This Row],[Male Population]]</f>
        <v>0.33671861907156025</v>
      </c>
      <c r="U1933" s="27">
        <f>Table1[[#This Row],[Total Ballots]]/Table1[[#This Row],[Total Population]]</f>
        <v>0.36661506269032512</v>
      </c>
      <c r="V1933" s="27">
        <f>Table1[[#This Row],[Female Ballots]]/Table1[[#This Row],[Female Voters]]</f>
        <v>0.72326329736891914</v>
      </c>
      <c r="W1933" s="27">
        <f>Table1[[#This Row],[Male Ballots]]/Table1[[#This Row],[Male Voters]]</f>
        <v>0.72487192438126846</v>
      </c>
      <c r="X1933" s="27">
        <f>Table1[[#This Row],[Total Ballots]]/Table1[[#This Row],[Total Voters]]</f>
        <v>0.72381016357102068</v>
      </c>
    </row>
    <row r="1934" spans="1:24" s="12" customFormat="1" hidden="1" x14ac:dyDescent="0.25">
      <c r="A1934" s="22" t="s">
        <v>36</v>
      </c>
      <c r="B1934" s="23">
        <v>2010</v>
      </c>
      <c r="C1934" s="23" t="s">
        <v>76</v>
      </c>
      <c r="D1934" s="24" t="s">
        <v>66</v>
      </c>
      <c r="E1934" s="25">
        <v>14397</v>
      </c>
      <c r="F1934" s="25">
        <v>14241</v>
      </c>
      <c r="G1934" s="25">
        <v>28638</v>
      </c>
      <c r="H1934" s="44">
        <v>6659</v>
      </c>
      <c r="I1934" s="44">
        <v>6114</v>
      </c>
      <c r="J1934" s="44">
        <v>4</v>
      </c>
      <c r="K1934" s="44">
        <v>12777</v>
      </c>
      <c r="L1934" s="25">
        <v>3243</v>
      </c>
      <c r="M1934" s="25">
        <v>2948</v>
      </c>
      <c r="N1934" s="25"/>
      <c r="O1934" s="26">
        <v>6191</v>
      </c>
      <c r="P1934" s="27">
        <f>Table1[[#This Row],[Female Voters]]/Table1[[#This Row],[Female Population]]</f>
        <v>0.46252691532958257</v>
      </c>
      <c r="Q1934" s="27">
        <f>Table1[[#This Row],[Male Voters]]/Table1[[#This Row],[Male Population]]</f>
        <v>0.42932378344217398</v>
      </c>
      <c r="R1934" s="27">
        <f>Table1[[#This Row],[Total Voters]]/Table1[[#This Row],[Total Population]]</f>
        <v>0.44615545778336474</v>
      </c>
      <c r="S1934" s="27">
        <f>Table1[[#This Row],[Female Ballots]]/Table1[[#This Row],[Female Population]]</f>
        <v>0.22525526151281516</v>
      </c>
      <c r="T1934" s="27">
        <f>Table1[[#This Row],[Male Ballots]]/Table1[[#This Row],[Male Population]]</f>
        <v>0.2070079348360368</v>
      </c>
      <c r="U1934" s="27">
        <f>Table1[[#This Row],[Total Ballots]]/Table1[[#This Row],[Total Population]]</f>
        <v>0.21618129757664642</v>
      </c>
      <c r="V1934" s="27">
        <f>Table1[[#This Row],[Female Ballots]]/Table1[[#This Row],[Female Voters]]</f>
        <v>0.48701006157080645</v>
      </c>
      <c r="W1934" s="27">
        <f>Table1[[#This Row],[Male Ballots]]/Table1[[#This Row],[Male Voters]]</f>
        <v>0.48217206411514557</v>
      </c>
      <c r="X1934" s="27">
        <f>Table1[[#This Row],[Total Ballots]]/Table1[[#This Row],[Total Voters]]</f>
        <v>0.48454253737184</v>
      </c>
    </row>
    <row r="1935" spans="1:24" s="12" customFormat="1" hidden="1" x14ac:dyDescent="0.25">
      <c r="A1935" s="22" t="s">
        <v>36</v>
      </c>
      <c r="B1935" s="23">
        <v>2010</v>
      </c>
      <c r="C1935" s="23" t="s">
        <v>76</v>
      </c>
      <c r="D1935" s="24" t="s">
        <v>67</v>
      </c>
      <c r="E1935" s="25">
        <v>12727</v>
      </c>
      <c r="F1935" s="25">
        <v>13442</v>
      </c>
      <c r="G1935" s="25">
        <v>26169</v>
      </c>
      <c r="H1935" s="44">
        <v>9691</v>
      </c>
      <c r="I1935" s="44">
        <v>8865</v>
      </c>
      <c r="J1935" s="44">
        <v>5</v>
      </c>
      <c r="K1935" s="44">
        <v>18561</v>
      </c>
      <c r="L1935" s="25">
        <v>5517</v>
      </c>
      <c r="M1935" s="25">
        <v>4968</v>
      </c>
      <c r="N1935" s="25"/>
      <c r="O1935" s="26">
        <v>10485</v>
      </c>
      <c r="P1935" s="27">
        <f>Table1[[#This Row],[Female Voters]]/Table1[[#This Row],[Female Population]]</f>
        <v>0.76145203111495241</v>
      </c>
      <c r="Q1935" s="27">
        <f>Table1[[#This Row],[Male Voters]]/Table1[[#This Row],[Male Population]]</f>
        <v>0.6595000743936914</v>
      </c>
      <c r="R1935" s="27">
        <f>Table1[[#This Row],[Total Voters]]/Table1[[#This Row],[Total Population]]</f>
        <v>0.7092743322251519</v>
      </c>
      <c r="S1935" s="27">
        <f>Table1[[#This Row],[Female Ballots]]/Table1[[#This Row],[Female Population]]</f>
        <v>0.43348786045415261</v>
      </c>
      <c r="T1935" s="27">
        <f>Table1[[#This Row],[Male Ballots]]/Table1[[#This Row],[Male Population]]</f>
        <v>0.36958785894956109</v>
      </c>
      <c r="U1935" s="27">
        <f>Table1[[#This Row],[Total Ballots]]/Table1[[#This Row],[Total Population]]</f>
        <v>0.4006649088616302</v>
      </c>
      <c r="V1935" s="27">
        <f>Table1[[#This Row],[Female Ballots]]/Table1[[#This Row],[Female Voters]]</f>
        <v>0.56929109483025486</v>
      </c>
      <c r="W1935" s="27">
        <f>Table1[[#This Row],[Male Ballots]]/Table1[[#This Row],[Male Voters]]</f>
        <v>0.56040609137055841</v>
      </c>
      <c r="X1935" s="27">
        <f>Table1[[#This Row],[Total Ballots]]/Table1[[#This Row],[Total Voters]]</f>
        <v>0.56489413285922097</v>
      </c>
    </row>
    <row r="1936" spans="1:24" s="12" customFormat="1" hidden="1" x14ac:dyDescent="0.25">
      <c r="A1936" s="22" t="s">
        <v>36</v>
      </c>
      <c r="B1936" s="23">
        <v>2010</v>
      </c>
      <c r="C1936" s="23" t="s">
        <v>76</v>
      </c>
      <c r="D1936" s="24" t="s">
        <v>68</v>
      </c>
      <c r="E1936" s="25">
        <v>12014</v>
      </c>
      <c r="F1936" s="25">
        <v>11981</v>
      </c>
      <c r="G1936" s="25">
        <v>23995</v>
      </c>
      <c r="H1936" s="44">
        <v>9063</v>
      </c>
      <c r="I1936" s="44">
        <v>8564</v>
      </c>
      <c r="J1936" s="44"/>
      <c r="K1936" s="44">
        <v>17627</v>
      </c>
      <c r="L1936" s="25">
        <v>6296</v>
      </c>
      <c r="M1936" s="25">
        <v>5921</v>
      </c>
      <c r="N1936" s="25"/>
      <c r="O1936" s="26">
        <v>12217</v>
      </c>
      <c r="P1936" s="27">
        <f>Table1[[#This Row],[Female Voters]]/Table1[[#This Row],[Female Population]]</f>
        <v>0.75436990178125518</v>
      </c>
      <c r="Q1936" s="27">
        <f>Table1[[#This Row],[Male Voters]]/Table1[[#This Row],[Male Population]]</f>
        <v>0.71479843084884398</v>
      </c>
      <c r="R1936" s="27">
        <f>Table1[[#This Row],[Total Voters]]/Table1[[#This Row],[Total Population]]</f>
        <v>0.73461137737028548</v>
      </c>
      <c r="S1936" s="27">
        <f>Table1[[#This Row],[Female Ballots]]/Table1[[#This Row],[Female Population]]</f>
        <v>0.5240552688530048</v>
      </c>
      <c r="T1936" s="27">
        <f>Table1[[#This Row],[Male Ballots]]/Table1[[#This Row],[Male Population]]</f>
        <v>0.49419914865203241</v>
      </c>
      <c r="U1936" s="27">
        <f>Table1[[#This Row],[Total Ballots]]/Table1[[#This Row],[Total Population]]</f>
        <v>0.50914773911231503</v>
      </c>
      <c r="V1936" s="27">
        <f>Table1[[#This Row],[Female Ballots]]/Table1[[#This Row],[Female Voters]]</f>
        <v>0.6946927066092905</v>
      </c>
      <c r="W1936" s="27">
        <f>Table1[[#This Row],[Male Ballots]]/Table1[[#This Row],[Male Voters]]</f>
        <v>0.69138253152732365</v>
      </c>
      <c r="X1936" s="27">
        <f>Table1[[#This Row],[Total Ballots]]/Table1[[#This Row],[Total Voters]]</f>
        <v>0.69308447268395079</v>
      </c>
    </row>
    <row r="1937" spans="1:24" s="12" customFormat="1" hidden="1" x14ac:dyDescent="0.25">
      <c r="A1937" s="22" t="s">
        <v>36</v>
      </c>
      <c r="B1937" s="23">
        <v>2010</v>
      </c>
      <c r="C1937" s="23" t="s">
        <v>76</v>
      </c>
      <c r="D1937" s="24" t="s">
        <v>69</v>
      </c>
      <c r="E1937" s="25">
        <v>13869</v>
      </c>
      <c r="F1937" s="25">
        <v>13460</v>
      </c>
      <c r="G1937" s="25">
        <v>27329</v>
      </c>
      <c r="H1937" s="44">
        <v>11058</v>
      </c>
      <c r="I1937" s="44">
        <v>10074</v>
      </c>
      <c r="J1937" s="44"/>
      <c r="K1937" s="44">
        <v>21132</v>
      </c>
      <c r="L1937" s="25">
        <v>8701</v>
      </c>
      <c r="M1937" s="25">
        <v>7874</v>
      </c>
      <c r="N1937" s="25"/>
      <c r="O1937" s="26">
        <v>16575</v>
      </c>
      <c r="P1937" s="27">
        <f>Table1[[#This Row],[Female Voters]]/Table1[[#This Row],[Female Population]]</f>
        <v>0.79731775903093227</v>
      </c>
      <c r="Q1937" s="27">
        <f>Table1[[#This Row],[Male Voters]]/Table1[[#This Row],[Male Population]]</f>
        <v>0.74843982169390788</v>
      </c>
      <c r="R1937" s="27">
        <f>Table1[[#This Row],[Total Voters]]/Table1[[#This Row],[Total Population]]</f>
        <v>0.77324453876834132</v>
      </c>
      <c r="S1937" s="27">
        <f>Table1[[#This Row],[Female Ballots]]/Table1[[#This Row],[Female Population]]</f>
        <v>0.6273703944047877</v>
      </c>
      <c r="T1937" s="27">
        <f>Table1[[#This Row],[Male Ballots]]/Table1[[#This Row],[Male Population]]</f>
        <v>0.58499257057949483</v>
      </c>
      <c r="U1937" s="27">
        <f>Table1[[#This Row],[Total Ballots]]/Table1[[#This Row],[Total Population]]</f>
        <v>0.60649859124007466</v>
      </c>
      <c r="V1937" s="27">
        <f>Table1[[#This Row],[Female Ballots]]/Table1[[#This Row],[Female Voters]]</f>
        <v>0.7868511484897811</v>
      </c>
      <c r="W1937" s="27">
        <f>Table1[[#This Row],[Male Ballots]]/Table1[[#This Row],[Male Voters]]</f>
        <v>0.7816160412944213</v>
      </c>
      <c r="X1937" s="27">
        <f>Table1[[#This Row],[Total Ballots]]/Table1[[#This Row],[Total Voters]]</f>
        <v>0.7843554798409994</v>
      </c>
    </row>
    <row r="1938" spans="1:24" s="12" customFormat="1" hidden="1" x14ac:dyDescent="0.25">
      <c r="A1938" s="22" t="s">
        <v>36</v>
      </c>
      <c r="B1938" s="23">
        <v>2010</v>
      </c>
      <c r="C1938" s="23" t="s">
        <v>76</v>
      </c>
      <c r="D1938" s="24" t="s">
        <v>70</v>
      </c>
      <c r="E1938" s="25">
        <v>13468</v>
      </c>
      <c r="F1938" s="25">
        <v>12696</v>
      </c>
      <c r="G1938" s="25">
        <v>26164</v>
      </c>
      <c r="H1938" s="44">
        <v>11966</v>
      </c>
      <c r="I1938" s="44">
        <v>10881</v>
      </c>
      <c r="J1938" s="44">
        <v>1</v>
      </c>
      <c r="K1938" s="44">
        <v>22848</v>
      </c>
      <c r="L1938" s="25">
        <v>10466</v>
      </c>
      <c r="M1938" s="25">
        <v>9559</v>
      </c>
      <c r="N1938" s="25"/>
      <c r="O1938" s="26">
        <v>20025</v>
      </c>
      <c r="P1938" s="27">
        <f>Table1[[#This Row],[Female Voters]]/Table1[[#This Row],[Female Population]]</f>
        <v>0.88847638847638843</v>
      </c>
      <c r="Q1938" s="27">
        <f>Table1[[#This Row],[Male Voters]]/Table1[[#This Row],[Male Population]]</f>
        <v>0.85704158790170137</v>
      </c>
      <c r="R1938" s="27">
        <f>Table1[[#This Row],[Total Voters]]/Table1[[#This Row],[Total Population]]</f>
        <v>0.8732609692707537</v>
      </c>
      <c r="S1938" s="27">
        <f>Table1[[#This Row],[Female Ballots]]/Table1[[#This Row],[Female Population]]</f>
        <v>0.77710127710127708</v>
      </c>
      <c r="T1938" s="27">
        <f>Table1[[#This Row],[Male Ballots]]/Table1[[#This Row],[Male Population]]</f>
        <v>0.7529143037177064</v>
      </c>
      <c r="U1938" s="27">
        <f>Table1[[#This Row],[Total Ballots]]/Table1[[#This Row],[Total Population]]</f>
        <v>0.76536462314630793</v>
      </c>
      <c r="V1938" s="27">
        <f>Table1[[#This Row],[Female Ballots]]/Table1[[#This Row],[Female Voters]]</f>
        <v>0.87464482700986124</v>
      </c>
      <c r="W1938" s="27">
        <f>Table1[[#This Row],[Male Ballots]]/Table1[[#This Row],[Male Voters]]</f>
        <v>0.87850381398768496</v>
      </c>
      <c r="X1938" s="27">
        <f>Table1[[#This Row],[Total Ballots]]/Table1[[#This Row],[Total Voters]]</f>
        <v>0.87644432773109249</v>
      </c>
    </row>
    <row r="1939" spans="1:24" s="12" customFormat="1" hidden="1" x14ac:dyDescent="0.25">
      <c r="A1939" s="22" t="s">
        <v>36</v>
      </c>
      <c r="B1939" s="23">
        <v>2010</v>
      </c>
      <c r="C1939" s="23" t="s">
        <v>76</v>
      </c>
      <c r="D1939" s="24" t="s">
        <v>71</v>
      </c>
      <c r="E1939" s="25">
        <v>14468</v>
      </c>
      <c r="F1939" s="25">
        <v>12172</v>
      </c>
      <c r="G1939" s="25">
        <v>26640</v>
      </c>
      <c r="H1939" s="44">
        <v>12496</v>
      </c>
      <c r="I1939" s="44">
        <v>11120</v>
      </c>
      <c r="J1939" s="44"/>
      <c r="K1939" s="44">
        <v>23616</v>
      </c>
      <c r="L1939" s="25">
        <v>11046</v>
      </c>
      <c r="M1939" s="25">
        <v>10052</v>
      </c>
      <c r="N1939" s="25"/>
      <c r="O1939" s="26">
        <v>21098</v>
      </c>
      <c r="P1939" s="27">
        <f>Table1[[#This Row],[Female Voters]]/Table1[[#This Row],[Female Population]]</f>
        <v>0.86369919823057784</v>
      </c>
      <c r="Q1939" s="27">
        <f>Table1[[#This Row],[Male Voters]]/Table1[[#This Row],[Male Population]]</f>
        <v>0.91357213276372007</v>
      </c>
      <c r="R1939" s="27">
        <f>Table1[[#This Row],[Total Voters]]/Table1[[#This Row],[Total Population]]</f>
        <v>0.88648648648648654</v>
      </c>
      <c r="S1939" s="27">
        <f>Table1[[#This Row],[Female Ballots]]/Table1[[#This Row],[Female Population]]</f>
        <v>0.76347802045894386</v>
      </c>
      <c r="T1939" s="27">
        <f>Table1[[#This Row],[Male Ballots]]/Table1[[#This Row],[Male Population]]</f>
        <v>0.82582977325008211</v>
      </c>
      <c r="U1939" s="27">
        <f>Table1[[#This Row],[Total Ballots]]/Table1[[#This Row],[Total Population]]</f>
        <v>0.791966966966967</v>
      </c>
      <c r="V1939" s="27">
        <f>Table1[[#This Row],[Female Ballots]]/Table1[[#This Row],[Female Voters]]</f>
        <v>0.88396286811779767</v>
      </c>
      <c r="W1939" s="27">
        <f>Table1[[#This Row],[Male Ballots]]/Table1[[#This Row],[Male Voters]]</f>
        <v>0.90395683453237408</v>
      </c>
      <c r="X1939" s="27">
        <f>Table1[[#This Row],[Total Ballots]]/Table1[[#This Row],[Total Voters]]</f>
        <v>0.89337737127371275</v>
      </c>
    </row>
    <row r="1940" spans="1:24" s="12" customFormat="1" hidden="1" x14ac:dyDescent="0.25">
      <c r="A1940" s="22" t="s">
        <v>36</v>
      </c>
      <c r="B1940" s="23">
        <v>2010</v>
      </c>
      <c r="C1940" s="23" t="s">
        <v>76</v>
      </c>
      <c r="D1940" s="24" t="s">
        <v>453</v>
      </c>
      <c r="E1940" s="25">
        <v>101505</v>
      </c>
      <c r="F1940" s="25">
        <v>99635</v>
      </c>
      <c r="G1940" s="25">
        <v>201140</v>
      </c>
      <c r="H1940" s="44">
        <v>60933</v>
      </c>
      <c r="I1940" s="44">
        <v>55618</v>
      </c>
      <c r="J1940" s="44">
        <v>10</v>
      </c>
      <c r="K1940" s="44">
        <v>116561</v>
      </c>
      <c r="L1940" s="25">
        <v>45269</v>
      </c>
      <c r="M1940" s="25">
        <v>41322</v>
      </c>
      <c r="N1940" s="25"/>
      <c r="O1940" s="26">
        <v>86591</v>
      </c>
      <c r="P1940" s="27">
        <f>Table1[[#This Row],[Female Voters]]/Table1[[#This Row],[Female Population]]</f>
        <v>0.60029555194325401</v>
      </c>
      <c r="Q1940" s="27">
        <f>Table1[[#This Row],[Male Voters]]/Table1[[#This Row],[Male Population]]</f>
        <v>0.55821749385256181</v>
      </c>
      <c r="R1940" s="27">
        <f>Table1[[#This Row],[Total Voters]]/Table1[[#This Row],[Total Population]]</f>
        <v>0.57950183951476586</v>
      </c>
      <c r="S1940" s="27">
        <f>Table1[[#This Row],[Female Ballots]]/Table1[[#This Row],[Female Population]]</f>
        <v>0.4459780306388848</v>
      </c>
      <c r="T1940" s="27">
        <f>Table1[[#This Row],[Male Ballots]]/Table1[[#This Row],[Male Population]]</f>
        <v>0.4147337782907613</v>
      </c>
      <c r="U1940" s="27">
        <f>Table1[[#This Row],[Total Ballots]]/Table1[[#This Row],[Total Population]]</f>
        <v>0.43050114348215174</v>
      </c>
      <c r="V1940" s="27">
        <f>Table1[[#This Row],[Female Ballots]]/Table1[[#This Row],[Female Voters]]</f>
        <v>0.7429307600150985</v>
      </c>
      <c r="W1940" s="27">
        <f>Table1[[#This Row],[Male Ballots]]/Table1[[#This Row],[Male Voters]]</f>
        <v>0.74296091193498504</v>
      </c>
      <c r="X1940" s="27">
        <f>Table1[[#This Row],[Total Ballots]]/Table1[[#This Row],[Total Voters]]</f>
        <v>0.742881409733959</v>
      </c>
    </row>
    <row r="1941" spans="1:24" s="12" customFormat="1" hidden="1" x14ac:dyDescent="0.25">
      <c r="A1941" s="22" t="s">
        <v>58</v>
      </c>
      <c r="B1941" s="23">
        <v>2010</v>
      </c>
      <c r="C1941" s="23"/>
      <c r="D1941" s="24" t="s">
        <v>66</v>
      </c>
      <c r="E1941" s="25">
        <v>7832</v>
      </c>
      <c r="F1941" s="25">
        <v>8470</v>
      </c>
      <c r="G1941" s="25">
        <v>16302</v>
      </c>
      <c r="H1941" s="44">
        <v>1386</v>
      </c>
      <c r="I1941" s="44">
        <v>1358</v>
      </c>
      <c r="J1941" s="44">
        <v>180</v>
      </c>
      <c r="K1941" s="44">
        <v>2924</v>
      </c>
      <c r="L1941" s="25">
        <v>491</v>
      </c>
      <c r="M1941" s="25">
        <v>456</v>
      </c>
      <c r="N1941" s="25">
        <v>63</v>
      </c>
      <c r="O1941" s="26">
        <v>1010</v>
      </c>
      <c r="P1941" s="27">
        <f>Table1[[#This Row],[Female Voters]]/Table1[[#This Row],[Female Population]]</f>
        <v>0.17696629213483145</v>
      </c>
      <c r="Q1941" s="27">
        <f>Table1[[#This Row],[Male Voters]]/Table1[[#This Row],[Male Population]]</f>
        <v>0.16033057851239668</v>
      </c>
      <c r="R1941" s="27">
        <f>Table1[[#This Row],[Total Voters]]/Table1[[#This Row],[Total Population]]</f>
        <v>0.17936449515396885</v>
      </c>
      <c r="S1941" s="27">
        <f>Table1[[#This Row],[Female Ballots]]/Table1[[#This Row],[Female Population]]</f>
        <v>6.2691521961184882E-2</v>
      </c>
      <c r="T1941" s="27">
        <f>Table1[[#This Row],[Male Ballots]]/Table1[[#This Row],[Male Population]]</f>
        <v>5.3837072018890202E-2</v>
      </c>
      <c r="U1941" s="27">
        <f>Table1[[#This Row],[Total Ballots]]/Table1[[#This Row],[Total Population]]</f>
        <v>6.1955588271377746E-2</v>
      </c>
      <c r="V1941" s="27">
        <f>Table1[[#This Row],[Female Ballots]]/Table1[[#This Row],[Female Voters]]</f>
        <v>0.35425685425685427</v>
      </c>
      <c r="W1941" s="27">
        <f>Table1[[#This Row],[Male Ballots]]/Table1[[#This Row],[Male Voters]]</f>
        <v>0.33578792341678937</v>
      </c>
      <c r="X1941" s="27">
        <f>Table1[[#This Row],[Total Ballots]]/Table1[[#This Row],[Total Voters]]</f>
        <v>0.34541723666210672</v>
      </c>
    </row>
    <row r="1942" spans="1:24" s="12" customFormat="1" hidden="1" x14ac:dyDescent="0.25">
      <c r="A1942" s="22" t="s">
        <v>58</v>
      </c>
      <c r="B1942" s="23">
        <v>2010</v>
      </c>
      <c r="C1942" s="23"/>
      <c r="D1942" s="24" t="s">
        <v>67</v>
      </c>
      <c r="E1942" s="25">
        <v>2826</v>
      </c>
      <c r="F1942" s="25">
        <v>3119</v>
      </c>
      <c r="G1942" s="25">
        <v>5945</v>
      </c>
      <c r="H1942" s="44">
        <v>1685</v>
      </c>
      <c r="I1942" s="44">
        <v>1688</v>
      </c>
      <c r="J1942" s="44">
        <v>181</v>
      </c>
      <c r="K1942" s="44">
        <v>3554</v>
      </c>
      <c r="L1942" s="25">
        <v>869</v>
      </c>
      <c r="M1942" s="25">
        <v>811</v>
      </c>
      <c r="N1942" s="25">
        <v>82</v>
      </c>
      <c r="O1942" s="26">
        <v>1762</v>
      </c>
      <c r="P1942" s="27">
        <f>Table1[[#This Row],[Female Voters]]/Table1[[#This Row],[Female Population]]</f>
        <v>0.59624911535739566</v>
      </c>
      <c r="Q1942" s="27">
        <f>Table1[[#This Row],[Male Voters]]/Table1[[#This Row],[Male Population]]</f>
        <v>0.54119910227637058</v>
      </c>
      <c r="R1942" s="27">
        <f>Table1[[#This Row],[Total Voters]]/Table1[[#This Row],[Total Population]]</f>
        <v>0.59781328847771231</v>
      </c>
      <c r="S1942" s="27">
        <f>Table1[[#This Row],[Female Ballots]]/Table1[[#This Row],[Female Population]]</f>
        <v>0.30750176928520878</v>
      </c>
      <c r="T1942" s="27">
        <f>Table1[[#This Row],[Male Ballots]]/Table1[[#This Row],[Male Population]]</f>
        <v>0.26001923693491502</v>
      </c>
      <c r="U1942" s="27">
        <f>Table1[[#This Row],[Total Ballots]]/Table1[[#This Row],[Total Population]]</f>
        <v>0.29638351555929354</v>
      </c>
      <c r="V1942" s="27">
        <f>Table1[[#This Row],[Female Ballots]]/Table1[[#This Row],[Female Voters]]</f>
        <v>0.51572700296735907</v>
      </c>
      <c r="W1942" s="27">
        <f>Table1[[#This Row],[Male Ballots]]/Table1[[#This Row],[Male Voters]]</f>
        <v>0.48045023696682465</v>
      </c>
      <c r="X1942" s="27">
        <f>Table1[[#This Row],[Total Ballots]]/Table1[[#This Row],[Total Voters]]</f>
        <v>0.49577940348902644</v>
      </c>
    </row>
    <row r="1943" spans="1:24" s="12" customFormat="1" hidden="1" x14ac:dyDescent="0.25">
      <c r="A1943" s="22" t="s">
        <v>58</v>
      </c>
      <c r="B1943" s="23">
        <v>2010</v>
      </c>
      <c r="C1943" s="23"/>
      <c r="D1943" s="24" t="s">
        <v>68</v>
      </c>
      <c r="E1943" s="25">
        <v>1831</v>
      </c>
      <c r="F1943" s="25">
        <v>1839</v>
      </c>
      <c r="G1943" s="25">
        <v>3670</v>
      </c>
      <c r="H1943" s="44">
        <v>1318</v>
      </c>
      <c r="I1943" s="44">
        <v>1210</v>
      </c>
      <c r="J1943" s="44">
        <v>106</v>
      </c>
      <c r="K1943" s="44">
        <v>2634</v>
      </c>
      <c r="L1943" s="25">
        <v>913</v>
      </c>
      <c r="M1943" s="25">
        <v>871</v>
      </c>
      <c r="N1943" s="25">
        <v>70</v>
      </c>
      <c r="O1943" s="26">
        <v>1854</v>
      </c>
      <c r="P1943" s="27">
        <f>Table1[[#This Row],[Female Voters]]/Table1[[#This Row],[Female Population]]</f>
        <v>0.71982523211359917</v>
      </c>
      <c r="Q1943" s="27">
        <f>Table1[[#This Row],[Male Voters]]/Table1[[#This Row],[Male Population]]</f>
        <v>0.65796628602501361</v>
      </c>
      <c r="R1943" s="27">
        <f>Table1[[#This Row],[Total Voters]]/Table1[[#This Row],[Total Population]]</f>
        <v>0.71771117166212539</v>
      </c>
      <c r="S1943" s="27">
        <f>Table1[[#This Row],[Female Ballots]]/Table1[[#This Row],[Female Population]]</f>
        <v>0.49863462588749319</v>
      </c>
      <c r="T1943" s="27">
        <f>Table1[[#This Row],[Male Ballots]]/Table1[[#This Row],[Male Population]]</f>
        <v>0.47362697117998914</v>
      </c>
      <c r="U1943" s="27">
        <f>Table1[[#This Row],[Total Ballots]]/Table1[[#This Row],[Total Population]]</f>
        <v>0.50517711171662127</v>
      </c>
      <c r="V1943" s="27">
        <f>Table1[[#This Row],[Female Ballots]]/Table1[[#This Row],[Female Voters]]</f>
        <v>0.69271623672230653</v>
      </c>
      <c r="W1943" s="27">
        <f>Table1[[#This Row],[Male Ballots]]/Table1[[#This Row],[Male Voters]]</f>
        <v>0.71983471074380168</v>
      </c>
      <c r="X1943" s="27">
        <f>Table1[[#This Row],[Total Ballots]]/Table1[[#This Row],[Total Voters]]</f>
        <v>0.70387243735763094</v>
      </c>
    </row>
    <row r="1944" spans="1:24" s="12" customFormat="1" hidden="1" x14ac:dyDescent="0.25">
      <c r="A1944" s="22" t="s">
        <v>58</v>
      </c>
      <c r="B1944" s="23">
        <v>2010</v>
      </c>
      <c r="C1944" s="23"/>
      <c r="D1944" s="24" t="s">
        <v>69</v>
      </c>
      <c r="E1944" s="25">
        <v>2136</v>
      </c>
      <c r="F1944" s="25">
        <v>2079</v>
      </c>
      <c r="G1944" s="25">
        <v>4215</v>
      </c>
      <c r="H1944" s="44">
        <v>1684</v>
      </c>
      <c r="I1944" s="44">
        <v>1559</v>
      </c>
      <c r="J1944" s="44">
        <v>104</v>
      </c>
      <c r="K1944" s="44">
        <v>3347</v>
      </c>
      <c r="L1944" s="25">
        <v>1369</v>
      </c>
      <c r="M1944" s="25">
        <v>1280</v>
      </c>
      <c r="N1944" s="25">
        <v>78</v>
      </c>
      <c r="O1944" s="26">
        <v>2727</v>
      </c>
      <c r="P1944" s="27">
        <f>Table1[[#This Row],[Female Voters]]/Table1[[#This Row],[Female Population]]</f>
        <v>0.78838951310861427</v>
      </c>
      <c r="Q1944" s="27">
        <f>Table1[[#This Row],[Male Voters]]/Table1[[#This Row],[Male Population]]</f>
        <v>0.74987974987974992</v>
      </c>
      <c r="R1944" s="27">
        <f>Table1[[#This Row],[Total Voters]]/Table1[[#This Row],[Total Population]]</f>
        <v>0.79406880189798335</v>
      </c>
      <c r="S1944" s="27">
        <f>Table1[[#This Row],[Female Ballots]]/Table1[[#This Row],[Female Population]]</f>
        <v>0.64091760299625467</v>
      </c>
      <c r="T1944" s="27">
        <f>Table1[[#This Row],[Male Ballots]]/Table1[[#This Row],[Male Population]]</f>
        <v>0.61568061568061572</v>
      </c>
      <c r="U1944" s="27">
        <f>Table1[[#This Row],[Total Ballots]]/Table1[[#This Row],[Total Population]]</f>
        <v>0.64697508896797151</v>
      </c>
      <c r="V1944" s="27">
        <f>Table1[[#This Row],[Female Ballots]]/Table1[[#This Row],[Female Voters]]</f>
        <v>0.81294536817102137</v>
      </c>
      <c r="W1944" s="27">
        <f>Table1[[#This Row],[Male Ballots]]/Table1[[#This Row],[Male Voters]]</f>
        <v>0.8210391276459269</v>
      </c>
      <c r="X1944" s="27">
        <f>Table1[[#This Row],[Total Ballots]]/Table1[[#This Row],[Total Voters]]</f>
        <v>0.81475948610696147</v>
      </c>
    </row>
    <row r="1945" spans="1:24" s="12" customFormat="1" hidden="1" x14ac:dyDescent="0.25">
      <c r="A1945" s="22" t="s">
        <v>58</v>
      </c>
      <c r="B1945" s="23">
        <v>2010</v>
      </c>
      <c r="C1945" s="23"/>
      <c r="D1945" s="24" t="s">
        <v>70</v>
      </c>
      <c r="E1945" s="25">
        <v>1824</v>
      </c>
      <c r="F1945" s="25">
        <v>1822</v>
      </c>
      <c r="G1945" s="25">
        <v>3646</v>
      </c>
      <c r="H1945" s="44">
        <v>1601</v>
      </c>
      <c r="I1945" s="44">
        <v>1594</v>
      </c>
      <c r="J1945" s="44">
        <v>78</v>
      </c>
      <c r="K1945" s="44">
        <v>3273</v>
      </c>
      <c r="L1945" s="25">
        <v>1408</v>
      </c>
      <c r="M1945" s="25">
        <v>1450</v>
      </c>
      <c r="N1945" s="25">
        <v>62</v>
      </c>
      <c r="O1945" s="26">
        <v>2920</v>
      </c>
      <c r="P1945" s="27">
        <f>Table1[[#This Row],[Female Voters]]/Table1[[#This Row],[Female Population]]</f>
        <v>0.87774122807017541</v>
      </c>
      <c r="Q1945" s="27">
        <f>Table1[[#This Row],[Male Voters]]/Table1[[#This Row],[Male Population]]</f>
        <v>0.87486278814489571</v>
      </c>
      <c r="R1945" s="27">
        <f>Table1[[#This Row],[Total Voters]]/Table1[[#This Row],[Total Population]]</f>
        <v>0.89769610532089961</v>
      </c>
      <c r="S1945" s="27">
        <f>Table1[[#This Row],[Female Ballots]]/Table1[[#This Row],[Female Population]]</f>
        <v>0.77192982456140347</v>
      </c>
      <c r="T1945" s="27">
        <f>Table1[[#This Row],[Male Ballots]]/Table1[[#This Row],[Male Population]]</f>
        <v>0.79582875960482991</v>
      </c>
      <c r="U1945" s="27">
        <f>Table1[[#This Row],[Total Ballots]]/Table1[[#This Row],[Total Population]]</f>
        <v>0.80087767416346678</v>
      </c>
      <c r="V1945" s="27">
        <f>Table1[[#This Row],[Female Ballots]]/Table1[[#This Row],[Female Voters]]</f>
        <v>0.87945034353529039</v>
      </c>
      <c r="W1945" s="27">
        <f>Table1[[#This Row],[Male Ballots]]/Table1[[#This Row],[Male Voters]]</f>
        <v>0.90966122961104146</v>
      </c>
      <c r="X1945" s="27">
        <f>Table1[[#This Row],[Total Ballots]]/Table1[[#This Row],[Total Voters]]</f>
        <v>0.89214787656584171</v>
      </c>
    </row>
    <row r="1946" spans="1:24" s="12" customFormat="1" hidden="1" x14ac:dyDescent="0.25">
      <c r="A1946" s="22" t="s">
        <v>58</v>
      </c>
      <c r="B1946" s="23">
        <v>2010</v>
      </c>
      <c r="C1946" s="23"/>
      <c r="D1946" s="24" t="s">
        <v>71</v>
      </c>
      <c r="E1946" s="25">
        <v>2310</v>
      </c>
      <c r="F1946" s="25">
        <v>1947</v>
      </c>
      <c r="G1946" s="25">
        <v>4257</v>
      </c>
      <c r="H1946" s="44">
        <v>1948</v>
      </c>
      <c r="I1946" s="44">
        <v>1718</v>
      </c>
      <c r="J1946" s="44">
        <v>74</v>
      </c>
      <c r="K1946" s="44">
        <v>3740</v>
      </c>
      <c r="L1946" s="25">
        <v>1735</v>
      </c>
      <c r="M1946" s="25">
        <v>1580</v>
      </c>
      <c r="N1946" s="25">
        <v>54</v>
      </c>
      <c r="O1946" s="26">
        <v>3369</v>
      </c>
      <c r="P1946" s="27">
        <f>Table1[[#This Row],[Female Voters]]/Table1[[#This Row],[Female Population]]</f>
        <v>0.84329004329004331</v>
      </c>
      <c r="Q1946" s="27">
        <f>Table1[[#This Row],[Male Voters]]/Table1[[#This Row],[Male Population]]</f>
        <v>0.88238315356959429</v>
      </c>
      <c r="R1946" s="27">
        <f>Table1[[#This Row],[Total Voters]]/Table1[[#This Row],[Total Population]]</f>
        <v>0.87855297157622736</v>
      </c>
      <c r="S1946" s="27">
        <f>Table1[[#This Row],[Female Ballots]]/Table1[[#This Row],[Female Population]]</f>
        <v>0.75108225108225113</v>
      </c>
      <c r="T1946" s="27">
        <f>Table1[[#This Row],[Male Ballots]]/Table1[[#This Row],[Male Population]]</f>
        <v>0.81150487930148951</v>
      </c>
      <c r="U1946" s="27">
        <f>Table1[[#This Row],[Total Ballots]]/Table1[[#This Row],[Total Population]]</f>
        <v>0.79140239605355889</v>
      </c>
      <c r="V1946" s="27">
        <f>Table1[[#This Row],[Female Ballots]]/Table1[[#This Row],[Female Voters]]</f>
        <v>0.89065708418891165</v>
      </c>
      <c r="W1946" s="27">
        <f>Table1[[#This Row],[Male Ballots]]/Table1[[#This Row],[Male Voters]]</f>
        <v>0.91967403958090799</v>
      </c>
      <c r="X1946" s="27">
        <f>Table1[[#This Row],[Total Ballots]]/Table1[[#This Row],[Total Voters]]</f>
        <v>0.90080213903743311</v>
      </c>
    </row>
    <row r="1947" spans="1:24" s="12" customFormat="1" hidden="1" x14ac:dyDescent="0.25">
      <c r="A1947" s="22" t="s">
        <v>58</v>
      </c>
      <c r="B1947" s="23">
        <v>2010</v>
      </c>
      <c r="C1947" s="23"/>
      <c r="D1947" s="24" t="s">
        <v>453</v>
      </c>
      <c r="E1947" s="25">
        <v>21970</v>
      </c>
      <c r="F1947" s="25">
        <v>22806</v>
      </c>
      <c r="G1947" s="25">
        <v>44776</v>
      </c>
      <c r="H1947" s="44">
        <v>9622</v>
      </c>
      <c r="I1947" s="44">
        <v>9127</v>
      </c>
      <c r="J1947" s="44">
        <v>723</v>
      </c>
      <c r="K1947" s="44">
        <v>19472</v>
      </c>
      <c r="L1947" s="25">
        <v>6785</v>
      </c>
      <c r="M1947" s="25">
        <v>6448</v>
      </c>
      <c r="N1947" s="25">
        <v>409</v>
      </c>
      <c r="O1947" s="26">
        <v>13642</v>
      </c>
      <c r="P1947" s="27">
        <f>Table1[[#This Row],[Female Voters]]/Table1[[#This Row],[Female Population]]</f>
        <v>0.43796085571233501</v>
      </c>
      <c r="Q1947" s="27">
        <f>Table1[[#This Row],[Male Voters]]/Table1[[#This Row],[Male Population]]</f>
        <v>0.40020170130667371</v>
      </c>
      <c r="R1947" s="27">
        <f>Table1[[#This Row],[Total Voters]]/Table1[[#This Row],[Total Population]]</f>
        <v>0.4348758263355369</v>
      </c>
      <c r="S1947" s="27">
        <f>Table1[[#This Row],[Female Ballots]]/Table1[[#This Row],[Female Population]]</f>
        <v>0.30883022303140645</v>
      </c>
      <c r="T1947" s="27">
        <f>Table1[[#This Row],[Male Ballots]]/Table1[[#This Row],[Male Population]]</f>
        <v>0.28273261422432694</v>
      </c>
      <c r="U1947" s="27">
        <f>Table1[[#This Row],[Total Ballots]]/Table1[[#This Row],[Total Population]]</f>
        <v>0.30467214579238877</v>
      </c>
      <c r="V1947" s="27">
        <f>Table1[[#This Row],[Female Ballots]]/Table1[[#This Row],[Female Voters]]</f>
        <v>0.70515485346081896</v>
      </c>
      <c r="W1947" s="27">
        <f>Table1[[#This Row],[Male Ballots]]/Table1[[#This Row],[Male Voters]]</f>
        <v>0.70647529308644685</v>
      </c>
      <c r="X1947" s="27">
        <f>Table1[[#This Row],[Total Ballots]]/Table1[[#This Row],[Total Voters]]</f>
        <v>0.70059572719802798</v>
      </c>
    </row>
    <row r="1948" spans="1:24" s="12" customFormat="1" hidden="1" x14ac:dyDescent="0.25">
      <c r="A1948" s="22" t="s">
        <v>59</v>
      </c>
      <c r="B1948" s="23">
        <v>2010</v>
      </c>
      <c r="C1948" s="23"/>
      <c r="D1948" s="24" t="s">
        <v>66</v>
      </c>
      <c r="E1948" s="25">
        <v>11479</v>
      </c>
      <c r="F1948" s="25">
        <v>12701</v>
      </c>
      <c r="G1948" s="25">
        <v>24180</v>
      </c>
      <c r="H1948" s="44">
        <v>5630</v>
      </c>
      <c r="I1948" s="44">
        <v>4867</v>
      </c>
      <c r="J1948" s="44">
        <v>9</v>
      </c>
      <c r="K1948" s="44">
        <v>10506</v>
      </c>
      <c r="L1948" s="25">
        <v>1717</v>
      </c>
      <c r="M1948" s="25">
        <v>1589</v>
      </c>
      <c r="N1948" s="25">
        <v>5</v>
      </c>
      <c r="O1948" s="26">
        <v>3311</v>
      </c>
      <c r="P1948" s="27">
        <f>Table1[[#This Row],[Female Voters]]/Table1[[#This Row],[Female Population]]</f>
        <v>0.49046084153671921</v>
      </c>
      <c r="Q1948" s="27">
        <f>Table1[[#This Row],[Male Voters]]/Table1[[#This Row],[Male Population]]</f>
        <v>0.38319817337217543</v>
      </c>
      <c r="R1948" s="27">
        <f>Table1[[#This Row],[Total Voters]]/Table1[[#This Row],[Total Population]]</f>
        <v>0.43449131513647643</v>
      </c>
      <c r="S1948" s="27">
        <f>Table1[[#This Row],[Female Ballots]]/Table1[[#This Row],[Female Population]]</f>
        <v>0.1495774893283387</v>
      </c>
      <c r="T1948" s="27">
        <f>Table1[[#This Row],[Male Ballots]]/Table1[[#This Row],[Male Population]]</f>
        <v>0.1251082591921896</v>
      </c>
      <c r="U1948" s="27">
        <f>Table1[[#This Row],[Total Ballots]]/Table1[[#This Row],[Total Population]]</f>
        <v>0.1369313482216708</v>
      </c>
      <c r="V1948" s="27">
        <f>Table1[[#This Row],[Female Ballots]]/Table1[[#This Row],[Female Voters]]</f>
        <v>0.30497335701598577</v>
      </c>
      <c r="W1948" s="27">
        <f>Table1[[#This Row],[Male Ballots]]/Table1[[#This Row],[Male Voters]]</f>
        <v>0.32648448736387919</v>
      </c>
      <c r="X1948" s="27">
        <f>Table1[[#This Row],[Total Ballots]]/Table1[[#This Row],[Total Voters]]</f>
        <v>0.31515324576432513</v>
      </c>
    </row>
    <row r="1949" spans="1:24" s="12" customFormat="1" hidden="1" x14ac:dyDescent="0.25">
      <c r="A1949" s="22" t="s">
        <v>59</v>
      </c>
      <c r="B1949" s="23">
        <v>2010</v>
      </c>
      <c r="C1949" s="23"/>
      <c r="D1949" s="24" t="s">
        <v>67</v>
      </c>
      <c r="E1949" s="25">
        <v>15907</v>
      </c>
      <c r="F1949" s="25">
        <v>16011</v>
      </c>
      <c r="G1949" s="25">
        <v>31918</v>
      </c>
      <c r="H1949" s="44">
        <v>8508</v>
      </c>
      <c r="I1949" s="44">
        <v>6800</v>
      </c>
      <c r="J1949" s="44">
        <v>2</v>
      </c>
      <c r="K1949" s="44">
        <v>15310</v>
      </c>
      <c r="L1949" s="25">
        <v>3157</v>
      </c>
      <c r="M1949" s="25">
        <v>2737</v>
      </c>
      <c r="N1949" s="25">
        <v>1</v>
      </c>
      <c r="O1949" s="26">
        <v>5895</v>
      </c>
      <c r="P1949" s="27">
        <f>Table1[[#This Row],[Female Voters]]/Table1[[#This Row],[Female Population]]</f>
        <v>0.53485886716539888</v>
      </c>
      <c r="Q1949" s="27">
        <f>Table1[[#This Row],[Male Voters]]/Table1[[#This Row],[Male Population]]</f>
        <v>0.42470801324089691</v>
      </c>
      <c r="R1949" s="27">
        <f>Table1[[#This Row],[Total Voters]]/Table1[[#This Row],[Total Population]]</f>
        <v>0.47966664577981077</v>
      </c>
      <c r="S1949" s="27">
        <f>Table1[[#This Row],[Female Ballots]]/Table1[[#This Row],[Female Population]]</f>
        <v>0.19846608411391212</v>
      </c>
      <c r="T1949" s="27">
        <f>Table1[[#This Row],[Male Ballots]]/Table1[[#This Row],[Male Population]]</f>
        <v>0.17094497532946099</v>
      </c>
      <c r="U1949" s="27">
        <f>Table1[[#This Row],[Total Ballots]]/Table1[[#This Row],[Total Population]]</f>
        <v>0.1846920233097312</v>
      </c>
      <c r="V1949" s="27">
        <f>Table1[[#This Row],[Female Ballots]]/Table1[[#This Row],[Female Voters]]</f>
        <v>0.37106252938410905</v>
      </c>
      <c r="W1949" s="27">
        <f>Table1[[#This Row],[Male Ballots]]/Table1[[#This Row],[Male Voters]]</f>
        <v>0.40250000000000002</v>
      </c>
      <c r="X1949" s="27">
        <f>Table1[[#This Row],[Total Ballots]]/Table1[[#This Row],[Total Voters]]</f>
        <v>0.38504245591116915</v>
      </c>
    </row>
    <row r="1950" spans="1:24" s="12" customFormat="1" hidden="1" x14ac:dyDescent="0.25">
      <c r="A1950" s="22" t="s">
        <v>59</v>
      </c>
      <c r="B1950" s="23">
        <v>2010</v>
      </c>
      <c r="C1950" s="23"/>
      <c r="D1950" s="24" t="s">
        <v>68</v>
      </c>
      <c r="E1950" s="25">
        <v>14586</v>
      </c>
      <c r="F1950" s="25">
        <v>14845</v>
      </c>
      <c r="G1950" s="25">
        <v>29431</v>
      </c>
      <c r="H1950" s="44">
        <v>7814</v>
      </c>
      <c r="I1950" s="44">
        <v>6655</v>
      </c>
      <c r="J1950" s="44">
        <v>5</v>
      </c>
      <c r="K1950" s="44">
        <v>14474</v>
      </c>
      <c r="L1950" s="25">
        <v>4026</v>
      </c>
      <c r="M1950" s="25">
        <v>3583</v>
      </c>
      <c r="N1950" s="25">
        <v>3</v>
      </c>
      <c r="O1950" s="26">
        <v>7612</v>
      </c>
      <c r="P1950" s="27">
        <f>Table1[[#This Row],[Female Voters]]/Table1[[#This Row],[Female Population]]</f>
        <v>0.53571918277800634</v>
      </c>
      <c r="Q1950" s="27">
        <f>Table1[[#This Row],[Male Voters]]/Table1[[#This Row],[Male Population]]</f>
        <v>0.44829909060289658</v>
      </c>
      <c r="R1950" s="27">
        <f>Table1[[#This Row],[Total Voters]]/Table1[[#This Row],[Total Population]]</f>
        <v>0.49179436648431923</v>
      </c>
      <c r="S1950" s="27">
        <f>Table1[[#This Row],[Female Ballots]]/Table1[[#This Row],[Female Population]]</f>
        <v>0.27601809954751133</v>
      </c>
      <c r="T1950" s="27">
        <f>Table1[[#This Row],[Male Ballots]]/Table1[[#This Row],[Male Population]]</f>
        <v>0.24136072751768273</v>
      </c>
      <c r="U1950" s="27">
        <f>Table1[[#This Row],[Total Ballots]]/Table1[[#This Row],[Total Population]]</f>
        <v>0.25863885019197447</v>
      </c>
      <c r="V1950" s="27">
        <f>Table1[[#This Row],[Female Ballots]]/Table1[[#This Row],[Female Voters]]</f>
        <v>0.51522907601740464</v>
      </c>
      <c r="W1950" s="27">
        <f>Table1[[#This Row],[Male Ballots]]/Table1[[#This Row],[Male Voters]]</f>
        <v>0.53839218632607067</v>
      </c>
      <c r="X1950" s="27">
        <f>Table1[[#This Row],[Total Ballots]]/Table1[[#This Row],[Total Voters]]</f>
        <v>0.52590852563216806</v>
      </c>
    </row>
    <row r="1951" spans="1:24" s="12" customFormat="1" hidden="1" x14ac:dyDescent="0.25">
      <c r="A1951" s="22" t="s">
        <v>59</v>
      </c>
      <c r="B1951" s="23">
        <v>2010</v>
      </c>
      <c r="C1951" s="23"/>
      <c r="D1951" s="24" t="s">
        <v>69</v>
      </c>
      <c r="E1951" s="25">
        <v>15040</v>
      </c>
      <c r="F1951" s="25">
        <v>15303</v>
      </c>
      <c r="G1951" s="25">
        <v>30343</v>
      </c>
      <c r="H1951" s="44">
        <v>9739</v>
      </c>
      <c r="I1951" s="44">
        <v>8660</v>
      </c>
      <c r="J1951" s="44">
        <v>2</v>
      </c>
      <c r="K1951" s="44">
        <v>18401</v>
      </c>
      <c r="L1951" s="25">
        <v>6449</v>
      </c>
      <c r="M1951" s="25">
        <v>5981</v>
      </c>
      <c r="N1951" s="25">
        <v>2</v>
      </c>
      <c r="O1951" s="26">
        <v>12432</v>
      </c>
      <c r="P1951" s="27">
        <f>Table1[[#This Row],[Female Voters]]/Table1[[#This Row],[Female Population]]</f>
        <v>0.64753989361702124</v>
      </c>
      <c r="Q1951" s="27">
        <f>Table1[[#This Row],[Male Voters]]/Table1[[#This Row],[Male Population]]</f>
        <v>0.56590211069724894</v>
      </c>
      <c r="R1951" s="27">
        <f>Table1[[#This Row],[Total Voters]]/Table1[[#This Row],[Total Population]]</f>
        <v>0.60643311472168215</v>
      </c>
      <c r="S1951" s="27">
        <f>Table1[[#This Row],[Female Ballots]]/Table1[[#This Row],[Female Population]]</f>
        <v>0.4287898936170213</v>
      </c>
      <c r="T1951" s="27">
        <f>Table1[[#This Row],[Male Ballots]]/Table1[[#This Row],[Male Population]]</f>
        <v>0.39083839769979745</v>
      </c>
      <c r="U1951" s="27">
        <f>Table1[[#This Row],[Total Ballots]]/Table1[[#This Row],[Total Population]]</f>
        <v>0.40971558514319611</v>
      </c>
      <c r="V1951" s="27">
        <f>Table1[[#This Row],[Female Ballots]]/Table1[[#This Row],[Female Voters]]</f>
        <v>0.66218297566485262</v>
      </c>
      <c r="W1951" s="27">
        <f>Table1[[#This Row],[Male Ballots]]/Table1[[#This Row],[Male Voters]]</f>
        <v>0.69064665127020786</v>
      </c>
      <c r="X1951" s="27">
        <f>Table1[[#This Row],[Total Ballots]]/Table1[[#This Row],[Total Voters]]</f>
        <v>0.6756154556817564</v>
      </c>
    </row>
    <row r="1952" spans="1:24" s="12" customFormat="1" hidden="1" x14ac:dyDescent="0.25">
      <c r="A1952" s="22" t="s">
        <v>59</v>
      </c>
      <c r="B1952" s="23">
        <v>2010</v>
      </c>
      <c r="C1952" s="23"/>
      <c r="D1952" s="24" t="s">
        <v>70</v>
      </c>
      <c r="E1952" s="25">
        <v>12842</v>
      </c>
      <c r="F1952" s="25">
        <v>12357</v>
      </c>
      <c r="G1952" s="25">
        <v>25199</v>
      </c>
      <c r="H1952" s="44">
        <v>10051</v>
      </c>
      <c r="I1952" s="44">
        <v>8836</v>
      </c>
      <c r="J1952" s="44">
        <v>5</v>
      </c>
      <c r="K1952" s="44">
        <v>18892</v>
      </c>
      <c r="L1952" s="25">
        <v>8038</v>
      </c>
      <c r="M1952" s="25">
        <v>7213</v>
      </c>
      <c r="N1952" s="25">
        <v>4</v>
      </c>
      <c r="O1952" s="26">
        <v>15255</v>
      </c>
      <c r="P1952" s="27">
        <f>Table1[[#This Row],[Female Voters]]/Table1[[#This Row],[Female Population]]</f>
        <v>0.78266625136271606</v>
      </c>
      <c r="Q1952" s="27">
        <f>Table1[[#This Row],[Male Voters]]/Table1[[#This Row],[Male Population]]</f>
        <v>0.715060289714332</v>
      </c>
      <c r="R1952" s="27">
        <f>Table1[[#This Row],[Total Voters]]/Table1[[#This Row],[Total Population]]</f>
        <v>0.74971229017024488</v>
      </c>
      <c r="S1952" s="27">
        <f>Table1[[#This Row],[Female Ballots]]/Table1[[#This Row],[Female Population]]</f>
        <v>0.625914966516119</v>
      </c>
      <c r="T1952" s="27">
        <f>Table1[[#This Row],[Male Ballots]]/Table1[[#This Row],[Male Population]]</f>
        <v>0.58371773084081902</v>
      </c>
      <c r="U1952" s="27">
        <f>Table1[[#This Row],[Total Ballots]]/Table1[[#This Row],[Total Population]]</f>
        <v>0.60538116591928248</v>
      </c>
      <c r="V1952" s="27">
        <f>Table1[[#This Row],[Female Ballots]]/Table1[[#This Row],[Female Voters]]</f>
        <v>0.79972142075415387</v>
      </c>
      <c r="W1952" s="27">
        <f>Table1[[#This Row],[Male Ballots]]/Table1[[#This Row],[Male Voters]]</f>
        <v>0.81631960162969674</v>
      </c>
      <c r="X1952" s="27">
        <f>Table1[[#This Row],[Total Ballots]]/Table1[[#This Row],[Total Voters]]</f>
        <v>0.80748464958712685</v>
      </c>
    </row>
    <row r="1953" spans="1:24" s="12" customFormat="1" hidden="1" x14ac:dyDescent="0.25">
      <c r="A1953" s="22" t="s">
        <v>59</v>
      </c>
      <c r="B1953" s="23">
        <v>2010</v>
      </c>
      <c r="C1953" s="23"/>
      <c r="D1953" s="24" t="s">
        <v>71</v>
      </c>
      <c r="E1953" s="25">
        <v>15554</v>
      </c>
      <c r="F1953" s="25">
        <v>12568</v>
      </c>
      <c r="G1953" s="25">
        <v>28122</v>
      </c>
      <c r="H1953" s="44">
        <v>12162</v>
      </c>
      <c r="I1953" s="44">
        <v>9961</v>
      </c>
      <c r="J1953" s="44">
        <v>2</v>
      </c>
      <c r="K1953" s="44">
        <v>22125</v>
      </c>
      <c r="L1953" s="25">
        <v>10013</v>
      </c>
      <c r="M1953" s="25">
        <v>8585</v>
      </c>
      <c r="N1953" s="25">
        <v>1</v>
      </c>
      <c r="O1953" s="26">
        <v>18599</v>
      </c>
      <c r="P1953" s="27">
        <f>Table1[[#This Row],[Female Voters]]/Table1[[#This Row],[Female Population]]</f>
        <v>0.78192104924778194</v>
      </c>
      <c r="Q1953" s="27">
        <f>Table1[[#This Row],[Male Voters]]/Table1[[#This Row],[Male Population]]</f>
        <v>0.7925684277530235</v>
      </c>
      <c r="R1953" s="27">
        <f>Table1[[#This Row],[Total Voters]]/Table1[[#This Row],[Total Population]]</f>
        <v>0.78675058672925113</v>
      </c>
      <c r="S1953" s="27">
        <f>Table1[[#This Row],[Female Ballots]]/Table1[[#This Row],[Female Population]]</f>
        <v>0.64375723286614372</v>
      </c>
      <c r="T1953" s="27">
        <f>Table1[[#This Row],[Male Ballots]]/Table1[[#This Row],[Male Population]]</f>
        <v>0.68308402291534054</v>
      </c>
      <c r="U1953" s="27">
        <f>Table1[[#This Row],[Total Ballots]]/Table1[[#This Row],[Total Population]]</f>
        <v>0.66136832373230925</v>
      </c>
      <c r="V1953" s="27">
        <f>Table1[[#This Row],[Female Ballots]]/Table1[[#This Row],[Female Voters]]</f>
        <v>0.82330208847229069</v>
      </c>
      <c r="W1953" s="27">
        <f>Table1[[#This Row],[Male Ballots]]/Table1[[#This Row],[Male Voters]]</f>
        <v>0.86186125890974796</v>
      </c>
      <c r="X1953" s="27">
        <f>Table1[[#This Row],[Total Ballots]]/Table1[[#This Row],[Total Voters]]</f>
        <v>0.84063276836158196</v>
      </c>
    </row>
    <row r="1954" spans="1:24" s="12" customFormat="1" hidden="1" x14ac:dyDescent="0.25">
      <c r="A1954" s="22" t="s">
        <v>59</v>
      </c>
      <c r="B1954" s="23">
        <v>2010</v>
      </c>
      <c r="C1954" s="23"/>
      <c r="D1954" s="24" t="s">
        <v>453</v>
      </c>
      <c r="E1954" s="25">
        <v>121555</v>
      </c>
      <c r="F1954" s="25">
        <v>121676</v>
      </c>
      <c r="G1954" s="25">
        <v>243231</v>
      </c>
      <c r="H1954" s="44">
        <v>53904</v>
      </c>
      <c r="I1954" s="44">
        <v>45779</v>
      </c>
      <c r="J1954" s="44">
        <v>25</v>
      </c>
      <c r="K1954" s="44">
        <v>99708</v>
      </c>
      <c r="L1954" s="25">
        <v>33400</v>
      </c>
      <c r="M1954" s="25">
        <v>29688</v>
      </c>
      <c r="N1954" s="25">
        <v>16</v>
      </c>
      <c r="O1954" s="26">
        <v>63104</v>
      </c>
      <c r="P1954" s="27">
        <f>Table1[[#This Row],[Female Voters]]/Table1[[#This Row],[Female Population]]</f>
        <v>0.44345358068364116</v>
      </c>
      <c r="Q1954" s="27">
        <f>Table1[[#This Row],[Male Voters]]/Table1[[#This Row],[Male Population]]</f>
        <v>0.37623689141654887</v>
      </c>
      <c r="R1954" s="27">
        <f>Table1[[#This Row],[Total Voters]]/Table1[[#This Row],[Total Population]]</f>
        <v>0.40993129987542709</v>
      </c>
      <c r="S1954" s="27">
        <f>Table1[[#This Row],[Female Ballots]]/Table1[[#This Row],[Female Population]]</f>
        <v>0.27477273662128254</v>
      </c>
      <c r="T1954" s="27">
        <f>Table1[[#This Row],[Male Ballots]]/Table1[[#This Row],[Male Population]]</f>
        <v>0.24399224169104836</v>
      </c>
      <c r="U1954" s="27">
        <f>Table1[[#This Row],[Total Ballots]]/Table1[[#This Row],[Total Population]]</f>
        <v>0.25944061406646357</v>
      </c>
      <c r="V1954" s="27">
        <f>Table1[[#This Row],[Female Ballots]]/Table1[[#This Row],[Female Voters]]</f>
        <v>0.61962006530127633</v>
      </c>
      <c r="W1954" s="27">
        <f>Table1[[#This Row],[Male Ballots]]/Table1[[#This Row],[Male Voters]]</f>
        <v>0.64850695733851771</v>
      </c>
      <c r="X1954" s="27">
        <f>Table1[[#This Row],[Total Ballots]]/Table1[[#This Row],[Total Voters]]</f>
        <v>0.63288803305652508</v>
      </c>
    </row>
    <row r="1955" spans="1:24" s="12" customFormat="1" hidden="1" x14ac:dyDescent="0.25">
      <c r="A1955" s="22" t="s">
        <v>73</v>
      </c>
      <c r="B1955" s="23">
        <v>2010</v>
      </c>
      <c r="C1955" s="23"/>
      <c r="D1955" s="24" t="s">
        <v>66</v>
      </c>
      <c r="E1955" s="25">
        <v>315040</v>
      </c>
      <c r="F1955" s="25">
        <v>335013</v>
      </c>
      <c r="G1955" s="25">
        <v>650053</v>
      </c>
      <c r="H1955" s="44">
        <v>167289</v>
      </c>
      <c r="I1955" s="44">
        <v>153876</v>
      </c>
      <c r="J1955" s="44">
        <v>1453</v>
      </c>
      <c r="K1955" s="44">
        <v>322618</v>
      </c>
      <c r="L1955" s="25">
        <v>69457</v>
      </c>
      <c r="M1955" s="25">
        <v>63182</v>
      </c>
      <c r="N1955" s="25">
        <v>610</v>
      </c>
      <c r="O1955" s="26">
        <v>133249</v>
      </c>
      <c r="P1955" s="27">
        <f>Table1[[#This Row],[Female Voters]]/Table1[[#This Row],[Female Population]]</f>
        <v>0.53100876079228032</v>
      </c>
      <c r="Q1955" s="27">
        <f>Table1[[#This Row],[Male Voters]]/Table1[[#This Row],[Male Population]]</f>
        <v>0.45931351917686775</v>
      </c>
      <c r="R1955" s="27">
        <f>Table1[[#This Row],[Total Voters]]/Table1[[#This Row],[Total Population]]</f>
        <v>0.49629491749134302</v>
      </c>
      <c r="S1955" s="27">
        <f>Table1[[#This Row],[Female Ballots]]/Table1[[#This Row],[Female Population]]</f>
        <v>0.22047041645505333</v>
      </c>
      <c r="T1955" s="27">
        <f>Table1[[#This Row],[Male Ballots]]/Table1[[#This Row],[Male Population]]</f>
        <v>0.18859566643682485</v>
      </c>
      <c r="U1955" s="27">
        <f>Table1[[#This Row],[Total Ballots]]/Table1[[#This Row],[Total Population]]</f>
        <v>0.20498174764211533</v>
      </c>
      <c r="V1955" s="27">
        <f>Table1[[#This Row],[Female Ballots]]/Table1[[#This Row],[Female Voters]]</f>
        <v>0.41519167428820786</v>
      </c>
      <c r="W1955" s="27">
        <f>Table1[[#This Row],[Male Ballots]]/Table1[[#This Row],[Male Voters]]</f>
        <v>0.41060334295146744</v>
      </c>
      <c r="X1955" s="27">
        <f>Table1[[#This Row],[Total Ballots]]/Table1[[#This Row],[Total Voters]]</f>
        <v>0.41302407181248413</v>
      </c>
    </row>
    <row r="1956" spans="1:24" s="12" customFormat="1" hidden="1" x14ac:dyDescent="0.25">
      <c r="A1956" s="22" t="s">
        <v>73</v>
      </c>
      <c r="B1956" s="23">
        <v>2010</v>
      </c>
      <c r="C1956" s="23"/>
      <c r="D1956" s="24" t="s">
        <v>67</v>
      </c>
      <c r="E1956" s="25">
        <v>458904</v>
      </c>
      <c r="F1956" s="25">
        <v>474877</v>
      </c>
      <c r="G1956" s="25">
        <v>933781</v>
      </c>
      <c r="H1956" s="44">
        <v>292980</v>
      </c>
      <c r="I1956" s="44">
        <v>258480</v>
      </c>
      <c r="J1956" s="44">
        <v>1990</v>
      </c>
      <c r="K1956" s="44">
        <v>553450</v>
      </c>
      <c r="L1956" s="25">
        <v>147702</v>
      </c>
      <c r="M1956" s="25">
        <v>128653</v>
      </c>
      <c r="N1956" s="25">
        <v>926</v>
      </c>
      <c r="O1956" s="26">
        <v>277281</v>
      </c>
      <c r="P1956" s="27">
        <f>Table1[[#This Row],[Female Voters]]/Table1[[#This Row],[Female Population]]</f>
        <v>0.6384341823126406</v>
      </c>
      <c r="Q1956" s="27">
        <f>Table1[[#This Row],[Male Voters]]/Table1[[#This Row],[Male Population]]</f>
        <v>0.54430936853121969</v>
      </c>
      <c r="R1956" s="27">
        <f>Table1[[#This Row],[Total Voters]]/Table1[[#This Row],[Total Population]]</f>
        <v>0.59269785956235987</v>
      </c>
      <c r="S1956" s="27">
        <f>Table1[[#This Row],[Female Ballots]]/Table1[[#This Row],[Female Population]]</f>
        <v>0.32185816641389048</v>
      </c>
      <c r="T1956" s="27">
        <f>Table1[[#This Row],[Male Ballots]]/Table1[[#This Row],[Male Population]]</f>
        <v>0.27091857470460773</v>
      </c>
      <c r="U1956" s="27">
        <f>Table1[[#This Row],[Total Ballots]]/Table1[[#This Row],[Total Population]]</f>
        <v>0.29694435847377493</v>
      </c>
      <c r="V1956" s="27">
        <f>Table1[[#This Row],[Female Ballots]]/Table1[[#This Row],[Female Voters]]</f>
        <v>0.50413680114683601</v>
      </c>
      <c r="W1956" s="27">
        <f>Table1[[#This Row],[Male Ballots]]/Table1[[#This Row],[Male Voters]]</f>
        <v>0.49772903125967194</v>
      </c>
      <c r="X1956" s="27">
        <f>Table1[[#This Row],[Total Ballots]]/Table1[[#This Row],[Total Voters]]</f>
        <v>0.50100460746228204</v>
      </c>
    </row>
    <row r="1957" spans="1:24" s="12" customFormat="1" hidden="1" x14ac:dyDescent="0.25">
      <c r="A1957" s="22" t="s">
        <v>73</v>
      </c>
      <c r="B1957" s="23">
        <v>2010</v>
      </c>
      <c r="C1957" s="23"/>
      <c r="D1957" s="24" t="s">
        <v>68</v>
      </c>
      <c r="E1957" s="25">
        <v>448868</v>
      </c>
      <c r="F1957" s="25">
        <v>459437</v>
      </c>
      <c r="G1957" s="25">
        <v>908305</v>
      </c>
      <c r="H1957" s="44">
        <v>308813</v>
      </c>
      <c r="I1957" s="44">
        <v>283322</v>
      </c>
      <c r="J1957" s="44">
        <v>1671</v>
      </c>
      <c r="K1957" s="44">
        <v>593806</v>
      </c>
      <c r="L1957" s="25">
        <v>196958</v>
      </c>
      <c r="M1957" s="25">
        <v>181820</v>
      </c>
      <c r="N1957" s="25">
        <v>998</v>
      </c>
      <c r="O1957" s="26">
        <v>379776</v>
      </c>
      <c r="P1957" s="27">
        <f>Table1[[#This Row],[Female Voters]]/Table1[[#This Row],[Female Population]]</f>
        <v>0.68798176746838713</v>
      </c>
      <c r="Q1957" s="27">
        <f>Table1[[#This Row],[Male Voters]]/Table1[[#This Row],[Male Population]]</f>
        <v>0.61667214438541085</v>
      </c>
      <c r="R1957" s="27">
        <f>Table1[[#This Row],[Total Voters]]/Table1[[#This Row],[Total Population]]</f>
        <v>0.65375176840378513</v>
      </c>
      <c r="S1957" s="27">
        <f>Table1[[#This Row],[Female Ballots]]/Table1[[#This Row],[Female Population]]</f>
        <v>0.43878824064090111</v>
      </c>
      <c r="T1957" s="27">
        <f>Table1[[#This Row],[Male Ballots]]/Table1[[#This Row],[Male Population]]</f>
        <v>0.39574522731081735</v>
      </c>
      <c r="U1957" s="27">
        <f>Table1[[#This Row],[Total Ballots]]/Table1[[#This Row],[Total Population]]</f>
        <v>0.41811506046977615</v>
      </c>
      <c r="V1957" s="27">
        <f>Table1[[#This Row],[Female Ballots]]/Table1[[#This Row],[Female Voters]]</f>
        <v>0.63779050752397082</v>
      </c>
      <c r="W1957" s="27">
        <f>Table1[[#This Row],[Male Ballots]]/Table1[[#This Row],[Male Voters]]</f>
        <v>0.64174331679149521</v>
      </c>
      <c r="X1957" s="27">
        <f>Table1[[#This Row],[Total Ballots]]/Table1[[#This Row],[Total Voters]]</f>
        <v>0.63956241600792174</v>
      </c>
    </row>
    <row r="1958" spans="1:24" s="12" customFormat="1" hidden="1" x14ac:dyDescent="0.25">
      <c r="A1958" s="22" t="s">
        <v>73</v>
      </c>
      <c r="B1958" s="23">
        <v>2010</v>
      </c>
      <c r="C1958" s="23"/>
      <c r="D1958" s="24" t="s">
        <v>69</v>
      </c>
      <c r="E1958" s="25">
        <v>495701</v>
      </c>
      <c r="F1958" s="25">
        <v>492504</v>
      </c>
      <c r="G1958" s="25">
        <v>988205</v>
      </c>
      <c r="H1958" s="44">
        <v>378885</v>
      </c>
      <c r="I1958" s="44">
        <v>349441</v>
      </c>
      <c r="J1958" s="44">
        <v>1596</v>
      </c>
      <c r="K1958" s="44">
        <v>729922</v>
      </c>
      <c r="L1958" s="25">
        <v>285017</v>
      </c>
      <c r="M1958" s="25">
        <v>263820</v>
      </c>
      <c r="N1958" s="25">
        <v>1100</v>
      </c>
      <c r="O1958" s="26">
        <v>549937</v>
      </c>
      <c r="P1958" s="27">
        <f>Table1[[#This Row],[Female Voters]]/Table1[[#This Row],[Female Population]]</f>
        <v>0.7643418108900325</v>
      </c>
      <c r="Q1958" s="27">
        <f>Table1[[#This Row],[Male Voters]]/Table1[[#This Row],[Male Population]]</f>
        <v>0.7095191105046863</v>
      </c>
      <c r="R1958" s="27">
        <f>Table1[[#This Row],[Total Voters]]/Table1[[#This Row],[Total Population]]</f>
        <v>0.73863419027428523</v>
      </c>
      <c r="S1958" s="27">
        <f>Table1[[#This Row],[Female Ballots]]/Table1[[#This Row],[Female Population]]</f>
        <v>0.57497765790264699</v>
      </c>
      <c r="T1958" s="27">
        <f>Table1[[#This Row],[Male Ballots]]/Table1[[#This Row],[Male Population]]</f>
        <v>0.53567077627795912</v>
      </c>
      <c r="U1958" s="27">
        <f>Table1[[#This Row],[Total Ballots]]/Table1[[#This Row],[Total Population]]</f>
        <v>0.55650092845108046</v>
      </c>
      <c r="V1958" s="27">
        <f>Table1[[#This Row],[Female Ballots]]/Table1[[#This Row],[Female Voters]]</f>
        <v>0.75225200258653679</v>
      </c>
      <c r="W1958" s="27">
        <f>Table1[[#This Row],[Male Ballots]]/Table1[[#This Row],[Male Voters]]</f>
        <v>0.75497723506972569</v>
      </c>
      <c r="X1958" s="27">
        <f>Table1[[#This Row],[Total Ballots]]/Table1[[#This Row],[Total Voters]]</f>
        <v>0.75341885845336898</v>
      </c>
    </row>
    <row r="1959" spans="1:24" s="12" customFormat="1" hidden="1" x14ac:dyDescent="0.25">
      <c r="A1959" s="22" t="s">
        <v>73</v>
      </c>
      <c r="B1959" s="23">
        <v>2010</v>
      </c>
      <c r="C1959" s="23"/>
      <c r="D1959" s="24" t="s">
        <v>70</v>
      </c>
      <c r="E1959" s="25">
        <v>427466</v>
      </c>
      <c r="F1959" s="25">
        <v>407699</v>
      </c>
      <c r="G1959" s="25">
        <v>835165</v>
      </c>
      <c r="H1959" s="44">
        <v>365010</v>
      </c>
      <c r="I1959" s="44">
        <v>335824</v>
      </c>
      <c r="J1959" s="44">
        <v>1286</v>
      </c>
      <c r="K1959" s="44">
        <v>702120</v>
      </c>
      <c r="L1959" s="25">
        <v>308747</v>
      </c>
      <c r="M1959" s="25">
        <v>286029</v>
      </c>
      <c r="N1959" s="25">
        <v>987</v>
      </c>
      <c r="O1959" s="26">
        <v>595763</v>
      </c>
      <c r="P1959" s="27">
        <f>Table1[[#This Row],[Female Voters]]/Table1[[#This Row],[Female Population]]</f>
        <v>0.85389247331951545</v>
      </c>
      <c r="Q1959" s="27">
        <f>Table1[[#This Row],[Male Voters]]/Table1[[#This Row],[Male Population]]</f>
        <v>0.82370572407585008</v>
      </c>
      <c r="R1959" s="27">
        <f>Table1[[#This Row],[Total Voters]]/Table1[[#This Row],[Total Population]]</f>
        <v>0.84069614986260199</v>
      </c>
      <c r="S1959" s="27">
        <f>Table1[[#This Row],[Female Ballots]]/Table1[[#This Row],[Female Population]]</f>
        <v>0.72227264858491669</v>
      </c>
      <c r="T1959" s="27">
        <f>Table1[[#This Row],[Male Ballots]]/Table1[[#This Row],[Male Population]]</f>
        <v>0.70156904971559897</v>
      </c>
      <c r="U1959" s="27">
        <f>Table1[[#This Row],[Total Ballots]]/Table1[[#This Row],[Total Population]]</f>
        <v>0.71334766183927723</v>
      </c>
      <c r="V1959" s="27">
        <f>Table1[[#This Row],[Female Ballots]]/Table1[[#This Row],[Female Voters]]</f>
        <v>0.84585901756116266</v>
      </c>
      <c r="W1959" s="27">
        <f>Table1[[#This Row],[Male Ballots]]/Table1[[#This Row],[Male Voters]]</f>
        <v>0.85172292629472579</v>
      </c>
      <c r="X1959" s="27">
        <f>Table1[[#This Row],[Total Ballots]]/Table1[[#This Row],[Total Voters]]</f>
        <v>0.84852019597789552</v>
      </c>
    </row>
    <row r="1960" spans="1:24" s="12" customFormat="1" hidden="1" x14ac:dyDescent="0.25">
      <c r="A1960" s="22" t="s">
        <v>73</v>
      </c>
      <c r="B1960" s="23">
        <v>2010</v>
      </c>
      <c r="C1960" s="23"/>
      <c r="D1960" s="24" t="s">
        <v>71</v>
      </c>
      <c r="E1960" s="25">
        <v>457702</v>
      </c>
      <c r="F1960" s="25">
        <v>369975</v>
      </c>
      <c r="G1960" s="25">
        <v>827677</v>
      </c>
      <c r="H1960" s="44">
        <v>382658</v>
      </c>
      <c r="I1960" s="44">
        <v>324001</v>
      </c>
      <c r="J1960" s="44">
        <v>1224</v>
      </c>
      <c r="K1960" s="44">
        <v>707883</v>
      </c>
      <c r="L1960" s="25">
        <v>330969</v>
      </c>
      <c r="M1960" s="25">
        <v>289057</v>
      </c>
      <c r="N1960" s="25">
        <v>995</v>
      </c>
      <c r="O1960" s="26">
        <v>621021</v>
      </c>
      <c r="P1960" s="27">
        <f>Table1[[#This Row],[Female Voters]]/Table1[[#This Row],[Female Population]]</f>
        <v>0.83604179138391355</v>
      </c>
      <c r="Q1960" s="27">
        <f>Table1[[#This Row],[Male Voters]]/Table1[[#This Row],[Male Population]]</f>
        <v>0.87573754983444829</v>
      </c>
      <c r="R1960" s="27">
        <f>Table1[[#This Row],[Total Voters]]/Table1[[#This Row],[Total Population]]</f>
        <v>0.8552647953247462</v>
      </c>
      <c r="S1960" s="27">
        <f>Table1[[#This Row],[Female Ballots]]/Table1[[#This Row],[Female Population]]</f>
        <v>0.72311023329589996</v>
      </c>
      <c r="T1960" s="27">
        <f>Table1[[#This Row],[Male Ballots]]/Table1[[#This Row],[Male Population]]</f>
        <v>0.78128792485978782</v>
      </c>
      <c r="U1960" s="27">
        <f>Table1[[#This Row],[Total Ballots]]/Table1[[#This Row],[Total Population]]</f>
        <v>0.75031805885629299</v>
      </c>
      <c r="V1960" s="27">
        <f>Table1[[#This Row],[Female Ballots]]/Table1[[#This Row],[Female Voters]]</f>
        <v>0.86492115675093684</v>
      </c>
      <c r="W1960" s="27">
        <f>Table1[[#This Row],[Male Ballots]]/Table1[[#This Row],[Male Voters]]</f>
        <v>0.89214848102320676</v>
      </c>
      <c r="X1960" s="27">
        <f>Table1[[#This Row],[Total Ballots]]/Table1[[#This Row],[Total Voters]]</f>
        <v>0.87729328151686081</v>
      </c>
    </row>
    <row r="1961" spans="1:24" s="12" customFormat="1" hidden="1" x14ac:dyDescent="0.25">
      <c r="A1961" s="28" t="s">
        <v>73</v>
      </c>
      <c r="B1961" s="23">
        <v>2010</v>
      </c>
      <c r="C1961" s="40"/>
      <c r="D1961" s="29" t="s">
        <v>453</v>
      </c>
      <c r="E1961" s="30">
        <v>3374833</v>
      </c>
      <c r="F1961" s="30">
        <v>3349707</v>
      </c>
      <c r="G1961" s="30">
        <v>6724540</v>
      </c>
      <c r="H1961" s="45">
        <v>1895635</v>
      </c>
      <c r="I1961" s="45">
        <v>1704944</v>
      </c>
      <c r="J1961" s="45">
        <v>9220</v>
      </c>
      <c r="K1961" s="45">
        <v>3609799</v>
      </c>
      <c r="L1961" s="30">
        <v>1338850</v>
      </c>
      <c r="M1961" s="30">
        <v>1212561</v>
      </c>
      <c r="N1961" s="30">
        <v>5616</v>
      </c>
      <c r="O1961" s="31">
        <v>2557027</v>
      </c>
      <c r="P1961" s="27">
        <f>Table1[[#This Row],[Female Voters]]/Table1[[#This Row],[Female Population]]</f>
        <v>0.56169742325027638</v>
      </c>
      <c r="Q1961" s="27">
        <f>Table1[[#This Row],[Male Voters]]/Table1[[#This Row],[Male Population]]</f>
        <v>0.5089830244854251</v>
      </c>
      <c r="R1961" s="27">
        <f>Table1[[#This Row],[Total Voters]]/Table1[[#This Row],[Total Population]]</f>
        <v>0.53680980409068868</v>
      </c>
      <c r="S1961" s="27">
        <f>Table1[[#This Row],[Female Ballots]]/Table1[[#This Row],[Female Population]]</f>
        <v>0.3967159263880613</v>
      </c>
      <c r="T1961" s="27">
        <f>Table1[[#This Row],[Male Ballots]]/Table1[[#This Row],[Male Population]]</f>
        <v>0.3619901680952991</v>
      </c>
      <c r="U1961" s="27">
        <f>Table1[[#This Row],[Total Ballots]]/Table1[[#This Row],[Total Population]]</f>
        <v>0.38025307307265627</v>
      </c>
      <c r="V1961" s="27">
        <f>Table1[[#This Row],[Female Ballots]]/Table1[[#This Row],[Female Voters]]</f>
        <v>0.70628048121078157</v>
      </c>
      <c r="W1961" s="27">
        <f>Table1[[#This Row],[Male Ballots]]/Table1[[#This Row],[Male Voters]]</f>
        <v>0.71120283129533868</v>
      </c>
      <c r="X1961" s="27">
        <f>Table1[[#This Row],[Total Ballots]]/Table1[[#This Row],[Total Voters]]</f>
        <v>0.70835716891716127</v>
      </c>
    </row>
    <row r="1962" spans="1:24" s="12" customFormat="1" hidden="1" x14ac:dyDescent="0.25">
      <c r="A1962" s="8" t="s">
        <v>60</v>
      </c>
      <c r="B1962" s="17">
        <v>2009</v>
      </c>
      <c r="C1962" s="17"/>
      <c r="D1962" s="9" t="s">
        <v>66</v>
      </c>
      <c r="E1962" s="10">
        <v>886</v>
      </c>
      <c r="F1962" s="10">
        <v>1015</v>
      </c>
      <c r="G1962" s="10">
        <v>1901</v>
      </c>
      <c r="H1962" s="44">
        <v>252</v>
      </c>
      <c r="I1962" s="44">
        <v>281</v>
      </c>
      <c r="J1962" s="44"/>
      <c r="K1962" s="44">
        <v>533</v>
      </c>
      <c r="L1962" s="10">
        <v>60</v>
      </c>
      <c r="M1962" s="10">
        <v>56</v>
      </c>
      <c r="N1962" s="10"/>
      <c r="O1962" s="11">
        <v>116</v>
      </c>
      <c r="P1962" s="27">
        <f>Table1[[#This Row],[Female Voters]]/Table1[[#This Row],[Female Population]]</f>
        <v>0.28442437923250563</v>
      </c>
      <c r="Q1962" s="27">
        <f>Table1[[#This Row],[Male Voters]]/Table1[[#This Row],[Male Population]]</f>
        <v>0.27684729064039409</v>
      </c>
      <c r="R1962" s="27">
        <f>Table1[[#This Row],[Total Voters]]/Table1[[#This Row],[Total Population]]</f>
        <v>0.28037874802735402</v>
      </c>
      <c r="S1962" s="27">
        <f>Table1[[#This Row],[Female Ballots]]/Table1[[#This Row],[Female Population]]</f>
        <v>6.772009029345373E-2</v>
      </c>
      <c r="T1962" s="27">
        <f>Table1[[#This Row],[Male Ballots]]/Table1[[#This Row],[Male Population]]</f>
        <v>5.5172413793103448E-2</v>
      </c>
      <c r="U1962" s="27">
        <f>Table1[[#This Row],[Total Ballots]]/Table1[[#This Row],[Total Population]]</f>
        <v>6.1020515518148341E-2</v>
      </c>
      <c r="V1962" s="27">
        <f>Table1[[#This Row],[Female Ballots]]/Table1[[#This Row],[Female Voters]]</f>
        <v>0.23809523809523808</v>
      </c>
      <c r="W1962" s="27">
        <f>Table1[[#This Row],[Male Ballots]]/Table1[[#This Row],[Male Voters]]</f>
        <v>0.199288256227758</v>
      </c>
      <c r="X1962" s="27">
        <f>Table1[[#This Row],[Total Ballots]]/Table1[[#This Row],[Total Voters]]</f>
        <v>0.2176360225140713</v>
      </c>
    </row>
    <row r="1963" spans="1:24" s="12" customFormat="1" hidden="1" x14ac:dyDescent="0.25">
      <c r="A1963" s="8" t="s">
        <v>60</v>
      </c>
      <c r="B1963" s="17">
        <v>2009</v>
      </c>
      <c r="C1963" s="17"/>
      <c r="D1963" s="9" t="s">
        <v>67</v>
      </c>
      <c r="E1963" s="10">
        <v>1222</v>
      </c>
      <c r="F1963" s="10">
        <v>1226</v>
      </c>
      <c r="G1963" s="10">
        <v>2448</v>
      </c>
      <c r="H1963" s="44">
        <v>502</v>
      </c>
      <c r="I1963" s="44">
        <v>376</v>
      </c>
      <c r="J1963" s="44"/>
      <c r="K1963" s="44">
        <v>878</v>
      </c>
      <c r="L1963" s="10">
        <v>108</v>
      </c>
      <c r="M1963" s="10">
        <v>85</v>
      </c>
      <c r="N1963" s="10"/>
      <c r="O1963" s="11">
        <v>193</v>
      </c>
      <c r="P1963" s="27">
        <f>Table1[[#This Row],[Female Voters]]/Table1[[#This Row],[Female Population]]</f>
        <v>0.41080196399345337</v>
      </c>
      <c r="Q1963" s="27">
        <f>Table1[[#This Row],[Male Voters]]/Table1[[#This Row],[Male Population]]</f>
        <v>0.30668841761827081</v>
      </c>
      <c r="R1963" s="27">
        <f>Table1[[#This Row],[Total Voters]]/Table1[[#This Row],[Total Population]]</f>
        <v>0.35866013071895425</v>
      </c>
      <c r="S1963" s="27">
        <f>Table1[[#This Row],[Female Ballots]]/Table1[[#This Row],[Female Population]]</f>
        <v>8.8379705400982E-2</v>
      </c>
      <c r="T1963" s="27">
        <f>Table1[[#This Row],[Male Ballots]]/Table1[[#This Row],[Male Population]]</f>
        <v>6.9331158238172916E-2</v>
      </c>
      <c r="U1963" s="27">
        <f>Table1[[#This Row],[Total Ballots]]/Table1[[#This Row],[Total Population]]</f>
        <v>7.8839869281045749E-2</v>
      </c>
      <c r="V1963" s="27">
        <f>Table1[[#This Row],[Female Ballots]]/Table1[[#This Row],[Female Voters]]</f>
        <v>0.2151394422310757</v>
      </c>
      <c r="W1963" s="27">
        <f>Table1[[#This Row],[Male Ballots]]/Table1[[#This Row],[Male Voters]]</f>
        <v>0.22606382978723405</v>
      </c>
      <c r="X1963" s="27">
        <f>Table1[[#This Row],[Total Ballots]]/Table1[[#This Row],[Total Voters]]</f>
        <v>0.21981776765375854</v>
      </c>
    </row>
    <row r="1964" spans="1:24" s="12" customFormat="1" hidden="1" x14ac:dyDescent="0.25">
      <c r="A1964" s="8" t="s">
        <v>60</v>
      </c>
      <c r="B1964" s="17">
        <v>2009</v>
      </c>
      <c r="C1964" s="17"/>
      <c r="D1964" s="9" t="s">
        <v>68</v>
      </c>
      <c r="E1964" s="10">
        <v>1047</v>
      </c>
      <c r="F1964" s="10">
        <v>1143</v>
      </c>
      <c r="G1964" s="10">
        <v>2190</v>
      </c>
      <c r="H1964" s="44">
        <v>458</v>
      </c>
      <c r="I1964" s="44">
        <v>393</v>
      </c>
      <c r="J1964" s="44"/>
      <c r="K1964" s="44">
        <v>851</v>
      </c>
      <c r="L1964" s="10">
        <v>170</v>
      </c>
      <c r="M1964" s="10">
        <v>140</v>
      </c>
      <c r="N1964" s="10"/>
      <c r="O1964" s="11">
        <v>310</v>
      </c>
      <c r="P1964" s="27">
        <f>Table1[[#This Row],[Female Voters]]/Table1[[#This Row],[Female Population]]</f>
        <v>0.43744030563514802</v>
      </c>
      <c r="Q1964" s="27">
        <f>Table1[[#This Row],[Male Voters]]/Table1[[#This Row],[Male Population]]</f>
        <v>0.34383202099737531</v>
      </c>
      <c r="R1964" s="27">
        <f>Table1[[#This Row],[Total Voters]]/Table1[[#This Row],[Total Population]]</f>
        <v>0.38858447488584474</v>
      </c>
      <c r="S1964" s="27">
        <f>Table1[[#This Row],[Female Ballots]]/Table1[[#This Row],[Female Population]]</f>
        <v>0.16236867239732569</v>
      </c>
      <c r="T1964" s="27">
        <f>Table1[[#This Row],[Male Ballots]]/Table1[[#This Row],[Male Population]]</f>
        <v>0.12248468941382328</v>
      </c>
      <c r="U1964" s="27">
        <f>Table1[[#This Row],[Total Ballots]]/Table1[[#This Row],[Total Population]]</f>
        <v>0.14155251141552511</v>
      </c>
      <c r="V1964" s="27">
        <f>Table1[[#This Row],[Female Ballots]]/Table1[[#This Row],[Female Voters]]</f>
        <v>0.37117903930131002</v>
      </c>
      <c r="W1964" s="27">
        <f>Table1[[#This Row],[Male Ballots]]/Table1[[#This Row],[Male Voters]]</f>
        <v>0.35623409669211198</v>
      </c>
      <c r="X1964" s="27">
        <f>Table1[[#This Row],[Total Ballots]]/Table1[[#This Row],[Total Voters]]</f>
        <v>0.36427732079905994</v>
      </c>
    </row>
    <row r="1965" spans="1:24" s="12" customFormat="1" hidden="1" x14ac:dyDescent="0.25">
      <c r="A1965" s="8" t="s">
        <v>60</v>
      </c>
      <c r="B1965" s="17">
        <v>2009</v>
      </c>
      <c r="C1965" s="17"/>
      <c r="D1965" s="9" t="s">
        <v>69</v>
      </c>
      <c r="E1965" s="10">
        <v>1033</v>
      </c>
      <c r="F1965" s="10">
        <v>1017</v>
      </c>
      <c r="G1965" s="10">
        <v>2050</v>
      </c>
      <c r="H1965" s="44">
        <v>609</v>
      </c>
      <c r="I1965" s="44">
        <v>529</v>
      </c>
      <c r="J1965" s="44"/>
      <c r="K1965" s="44">
        <v>1138</v>
      </c>
      <c r="L1965" s="10">
        <v>330</v>
      </c>
      <c r="M1965" s="10">
        <v>256</v>
      </c>
      <c r="N1965" s="10"/>
      <c r="O1965" s="11">
        <v>586</v>
      </c>
      <c r="P1965" s="27">
        <f>Table1[[#This Row],[Female Voters]]/Table1[[#This Row],[Female Population]]</f>
        <v>0.5895450145208132</v>
      </c>
      <c r="Q1965" s="27">
        <f>Table1[[#This Row],[Male Voters]]/Table1[[#This Row],[Male Population]]</f>
        <v>0.52015732546705995</v>
      </c>
      <c r="R1965" s="27">
        <f>Table1[[#This Row],[Total Voters]]/Table1[[#This Row],[Total Population]]</f>
        <v>0.55512195121951224</v>
      </c>
      <c r="S1965" s="27">
        <f>Table1[[#This Row],[Female Ballots]]/Table1[[#This Row],[Female Population]]</f>
        <v>0.31945788964181993</v>
      </c>
      <c r="T1965" s="27">
        <f>Table1[[#This Row],[Male Ballots]]/Table1[[#This Row],[Male Population]]</f>
        <v>0.25172074729596855</v>
      </c>
      <c r="U1965" s="27">
        <f>Table1[[#This Row],[Total Ballots]]/Table1[[#This Row],[Total Population]]</f>
        <v>0.28585365853658534</v>
      </c>
      <c r="V1965" s="27">
        <f>Table1[[#This Row],[Female Ballots]]/Table1[[#This Row],[Female Voters]]</f>
        <v>0.54187192118226601</v>
      </c>
      <c r="W1965" s="27">
        <f>Table1[[#This Row],[Male Ballots]]/Table1[[#This Row],[Male Voters]]</f>
        <v>0.4839319470699433</v>
      </c>
      <c r="X1965" s="27">
        <f>Table1[[#This Row],[Total Ballots]]/Table1[[#This Row],[Total Voters]]</f>
        <v>0.51493848857644986</v>
      </c>
    </row>
    <row r="1966" spans="1:24" s="12" customFormat="1" hidden="1" x14ac:dyDescent="0.25">
      <c r="A1966" s="8" t="s">
        <v>60</v>
      </c>
      <c r="B1966" s="17">
        <v>2009</v>
      </c>
      <c r="C1966" s="17"/>
      <c r="D1966" s="9" t="s">
        <v>70</v>
      </c>
      <c r="E1966" s="10">
        <v>823</v>
      </c>
      <c r="F1966" s="10">
        <v>806</v>
      </c>
      <c r="G1966" s="10">
        <v>1629</v>
      </c>
      <c r="H1966" s="44">
        <v>623</v>
      </c>
      <c r="I1966" s="44">
        <v>586</v>
      </c>
      <c r="J1966" s="44"/>
      <c r="K1966" s="44">
        <v>1209</v>
      </c>
      <c r="L1966" s="10">
        <v>409</v>
      </c>
      <c r="M1966" s="10">
        <v>381</v>
      </c>
      <c r="N1966" s="10"/>
      <c r="O1966" s="11">
        <v>790</v>
      </c>
      <c r="P1966" s="27">
        <f>Table1[[#This Row],[Female Voters]]/Table1[[#This Row],[Female Population]]</f>
        <v>0.75698663426488455</v>
      </c>
      <c r="Q1966" s="27">
        <f>Table1[[#This Row],[Male Voters]]/Table1[[#This Row],[Male Population]]</f>
        <v>0.72704714640198509</v>
      </c>
      <c r="R1966" s="27">
        <f>Table1[[#This Row],[Total Voters]]/Table1[[#This Row],[Total Population]]</f>
        <v>0.74217311233885819</v>
      </c>
      <c r="S1966" s="27">
        <f>Table1[[#This Row],[Female Ballots]]/Table1[[#This Row],[Female Population]]</f>
        <v>0.49696233292831105</v>
      </c>
      <c r="T1966" s="27">
        <f>Table1[[#This Row],[Male Ballots]]/Table1[[#This Row],[Male Population]]</f>
        <v>0.47270471464019853</v>
      </c>
      <c r="U1966" s="27">
        <f>Table1[[#This Row],[Total Ballots]]/Table1[[#This Row],[Total Population]]</f>
        <v>0.48496009821976671</v>
      </c>
      <c r="V1966" s="27">
        <f>Table1[[#This Row],[Female Ballots]]/Table1[[#This Row],[Female Voters]]</f>
        <v>0.6565008025682183</v>
      </c>
      <c r="W1966" s="27">
        <f>Table1[[#This Row],[Male Ballots]]/Table1[[#This Row],[Male Voters]]</f>
        <v>0.65017064846416384</v>
      </c>
      <c r="X1966" s="27">
        <f>Table1[[#This Row],[Total Ballots]]/Table1[[#This Row],[Total Voters]]</f>
        <v>0.65343258891645983</v>
      </c>
    </row>
    <row r="1967" spans="1:24" s="12" customFormat="1" hidden="1" x14ac:dyDescent="0.25">
      <c r="A1967" s="8" t="s">
        <v>60</v>
      </c>
      <c r="B1967" s="17">
        <v>2009</v>
      </c>
      <c r="C1967" s="17"/>
      <c r="D1967" s="9" t="s">
        <v>71</v>
      </c>
      <c r="E1967" s="10">
        <v>967</v>
      </c>
      <c r="F1967" s="10">
        <v>901</v>
      </c>
      <c r="G1967" s="10">
        <v>1868</v>
      </c>
      <c r="H1967" s="44">
        <v>766</v>
      </c>
      <c r="I1967" s="44">
        <v>705</v>
      </c>
      <c r="J1967" s="44"/>
      <c r="K1967" s="44">
        <v>1471</v>
      </c>
      <c r="L1967" s="10">
        <v>564</v>
      </c>
      <c r="M1967" s="10">
        <v>503</v>
      </c>
      <c r="N1967" s="10"/>
      <c r="O1967" s="11">
        <v>1067</v>
      </c>
      <c r="P1967" s="27">
        <f>Table1[[#This Row],[Female Voters]]/Table1[[#This Row],[Female Population]]</f>
        <v>0.79214064115822125</v>
      </c>
      <c r="Q1967" s="27">
        <f>Table1[[#This Row],[Male Voters]]/Table1[[#This Row],[Male Population]]</f>
        <v>0.78246392896781358</v>
      </c>
      <c r="R1967" s="27">
        <f>Table1[[#This Row],[Total Voters]]/Table1[[#This Row],[Total Population]]</f>
        <v>0.78747323340471087</v>
      </c>
      <c r="S1967" s="27">
        <f>Table1[[#This Row],[Female Ballots]]/Table1[[#This Row],[Female Population]]</f>
        <v>0.58324715615305067</v>
      </c>
      <c r="T1967" s="27">
        <f>Table1[[#This Row],[Male Ballots]]/Table1[[#This Row],[Male Population]]</f>
        <v>0.55826859045504995</v>
      </c>
      <c r="U1967" s="27">
        <f>Table1[[#This Row],[Total Ballots]]/Table1[[#This Row],[Total Population]]</f>
        <v>0.57119914346895073</v>
      </c>
      <c r="V1967" s="27">
        <f>Table1[[#This Row],[Female Ballots]]/Table1[[#This Row],[Female Voters]]</f>
        <v>0.73629242819843344</v>
      </c>
      <c r="W1967" s="27">
        <f>Table1[[#This Row],[Male Ballots]]/Table1[[#This Row],[Male Voters]]</f>
        <v>0.71347517730496457</v>
      </c>
      <c r="X1967" s="27">
        <f>Table1[[#This Row],[Total Ballots]]/Table1[[#This Row],[Total Voters]]</f>
        <v>0.72535690006798093</v>
      </c>
    </row>
    <row r="1968" spans="1:24" s="12" customFormat="1" hidden="1" x14ac:dyDescent="0.25">
      <c r="A1968" s="8" t="s">
        <v>60</v>
      </c>
      <c r="B1968" s="17">
        <v>2009</v>
      </c>
      <c r="C1968" s="17"/>
      <c r="D1968" s="9" t="s">
        <v>453</v>
      </c>
      <c r="E1968" s="10">
        <v>5978</v>
      </c>
      <c r="F1968" s="10">
        <v>6108</v>
      </c>
      <c r="G1968" s="10">
        <v>12086</v>
      </c>
      <c r="H1968" s="44">
        <v>3210</v>
      </c>
      <c r="I1968" s="44">
        <v>2870</v>
      </c>
      <c r="J1968" s="44"/>
      <c r="K1968" s="44">
        <v>6080</v>
      </c>
      <c r="L1968" s="10">
        <v>1641</v>
      </c>
      <c r="M1968" s="10">
        <v>1421</v>
      </c>
      <c r="N1968" s="10"/>
      <c r="O1968" s="11">
        <v>3062</v>
      </c>
      <c r="P1968" s="27">
        <f>Table1[[#This Row],[Female Voters]]/Table1[[#This Row],[Female Population]]</f>
        <v>0.53696888591502179</v>
      </c>
      <c r="Q1968" s="27">
        <f>Table1[[#This Row],[Male Voters]]/Table1[[#This Row],[Male Population]]</f>
        <v>0.46987557301899147</v>
      </c>
      <c r="R1968" s="27">
        <f>Table1[[#This Row],[Total Voters]]/Table1[[#This Row],[Total Population]]</f>
        <v>0.50306139334767497</v>
      </c>
      <c r="S1968" s="27">
        <f>Table1[[#This Row],[Female Ballots]]/Table1[[#This Row],[Female Population]]</f>
        <v>0.27450652392104385</v>
      </c>
      <c r="T1968" s="27">
        <f>Table1[[#This Row],[Male Ballots]]/Table1[[#This Row],[Male Population]]</f>
        <v>0.23264571054354943</v>
      </c>
      <c r="U1968" s="27">
        <f>Table1[[#This Row],[Total Ballots]]/Table1[[#This Row],[Total Population]]</f>
        <v>0.25335098461029293</v>
      </c>
      <c r="V1968" s="27">
        <f>Table1[[#This Row],[Female Ballots]]/Table1[[#This Row],[Female Voters]]</f>
        <v>0.51121495327102806</v>
      </c>
      <c r="W1968" s="27">
        <f>Table1[[#This Row],[Male Ballots]]/Table1[[#This Row],[Male Voters]]</f>
        <v>0.49512195121951219</v>
      </c>
      <c r="X1968" s="27">
        <f>Table1[[#This Row],[Total Ballots]]/Table1[[#This Row],[Total Voters]]</f>
        <v>0.50361842105263155</v>
      </c>
    </row>
    <row r="1969" spans="1:24" s="12" customFormat="1" hidden="1" x14ac:dyDescent="0.25">
      <c r="A1969" s="8" t="s">
        <v>38</v>
      </c>
      <c r="B1969" s="17">
        <v>2009</v>
      </c>
      <c r="C1969" s="17"/>
      <c r="D1969" s="9" t="s">
        <v>66</v>
      </c>
      <c r="E1969" s="10">
        <v>920</v>
      </c>
      <c r="F1969" s="10">
        <v>880</v>
      </c>
      <c r="G1969" s="10">
        <v>1800</v>
      </c>
      <c r="H1969" s="44">
        <v>400</v>
      </c>
      <c r="I1969" s="44">
        <v>380</v>
      </c>
      <c r="J1969" s="44">
        <v>4</v>
      </c>
      <c r="K1969" s="44">
        <v>784</v>
      </c>
      <c r="L1969" s="10">
        <v>70</v>
      </c>
      <c r="M1969" s="10">
        <v>76</v>
      </c>
      <c r="N1969" s="10">
        <v>1</v>
      </c>
      <c r="O1969" s="11">
        <v>147</v>
      </c>
      <c r="P1969" s="27">
        <f>Table1[[#This Row],[Female Voters]]/Table1[[#This Row],[Female Population]]</f>
        <v>0.43478260869565216</v>
      </c>
      <c r="Q1969" s="27">
        <f>Table1[[#This Row],[Male Voters]]/Table1[[#This Row],[Male Population]]</f>
        <v>0.43181818181818182</v>
      </c>
      <c r="R1969" s="27">
        <f>Table1[[#This Row],[Total Voters]]/Table1[[#This Row],[Total Population]]</f>
        <v>0.43555555555555553</v>
      </c>
      <c r="S1969" s="27">
        <f>Table1[[#This Row],[Female Ballots]]/Table1[[#This Row],[Female Population]]</f>
        <v>7.6086956521739135E-2</v>
      </c>
      <c r="T1969" s="27">
        <f>Table1[[#This Row],[Male Ballots]]/Table1[[#This Row],[Male Population]]</f>
        <v>8.6363636363636365E-2</v>
      </c>
      <c r="U1969" s="27">
        <f>Table1[[#This Row],[Total Ballots]]/Table1[[#This Row],[Total Population]]</f>
        <v>8.1666666666666665E-2</v>
      </c>
      <c r="V1969" s="27">
        <f>Table1[[#This Row],[Female Ballots]]/Table1[[#This Row],[Female Voters]]</f>
        <v>0.17499999999999999</v>
      </c>
      <c r="W1969" s="27">
        <f>Table1[[#This Row],[Male Ballots]]/Table1[[#This Row],[Male Voters]]</f>
        <v>0.2</v>
      </c>
      <c r="X1969" s="27">
        <f>Table1[[#This Row],[Total Ballots]]/Table1[[#This Row],[Total Voters]]</f>
        <v>0.1875</v>
      </c>
    </row>
    <row r="1970" spans="1:24" s="12" customFormat="1" hidden="1" x14ac:dyDescent="0.25">
      <c r="A1970" s="8" t="s">
        <v>38</v>
      </c>
      <c r="B1970" s="17">
        <v>2009</v>
      </c>
      <c r="C1970" s="17"/>
      <c r="D1970" s="9" t="s">
        <v>67</v>
      </c>
      <c r="E1970" s="10">
        <v>1241</v>
      </c>
      <c r="F1970" s="10">
        <v>1148</v>
      </c>
      <c r="G1970" s="10">
        <v>2389</v>
      </c>
      <c r="H1970" s="44">
        <v>789</v>
      </c>
      <c r="I1970" s="44">
        <v>597</v>
      </c>
      <c r="J1970" s="44">
        <v>5</v>
      </c>
      <c r="K1970" s="44">
        <v>1391</v>
      </c>
      <c r="L1970" s="10">
        <v>164</v>
      </c>
      <c r="M1970" s="10">
        <v>129</v>
      </c>
      <c r="N1970" s="10">
        <v>2</v>
      </c>
      <c r="O1970" s="11">
        <v>295</v>
      </c>
      <c r="P1970" s="27">
        <f>Table1[[#This Row],[Female Voters]]/Table1[[#This Row],[Female Population]]</f>
        <v>0.63577759871071715</v>
      </c>
      <c r="Q1970" s="27">
        <f>Table1[[#This Row],[Male Voters]]/Table1[[#This Row],[Male Population]]</f>
        <v>0.52003484320557491</v>
      </c>
      <c r="R1970" s="27">
        <f>Table1[[#This Row],[Total Voters]]/Table1[[#This Row],[Total Population]]</f>
        <v>0.58225198827961488</v>
      </c>
      <c r="S1970" s="27">
        <f>Table1[[#This Row],[Female Ballots]]/Table1[[#This Row],[Female Population]]</f>
        <v>0.13215149073327961</v>
      </c>
      <c r="T1970" s="27">
        <f>Table1[[#This Row],[Male Ballots]]/Table1[[#This Row],[Male Population]]</f>
        <v>0.11236933797909408</v>
      </c>
      <c r="U1970" s="27">
        <f>Table1[[#This Row],[Total Ballots]]/Table1[[#This Row],[Total Population]]</f>
        <v>0.12348262871494349</v>
      </c>
      <c r="V1970" s="27">
        <f>Table1[[#This Row],[Female Ballots]]/Table1[[#This Row],[Female Voters]]</f>
        <v>0.20785804816223066</v>
      </c>
      <c r="W1970" s="27">
        <f>Table1[[#This Row],[Male Ballots]]/Table1[[#This Row],[Male Voters]]</f>
        <v>0.21608040201005024</v>
      </c>
      <c r="X1970" s="27">
        <f>Table1[[#This Row],[Total Ballots]]/Table1[[#This Row],[Total Voters]]</f>
        <v>0.21207764198418405</v>
      </c>
    </row>
    <row r="1971" spans="1:24" s="12" customFormat="1" hidden="1" x14ac:dyDescent="0.25">
      <c r="A1971" s="8" t="s">
        <v>38</v>
      </c>
      <c r="B1971" s="17">
        <v>2009</v>
      </c>
      <c r="C1971" s="17"/>
      <c r="D1971" s="9" t="s">
        <v>68</v>
      </c>
      <c r="E1971" s="10">
        <v>1221</v>
      </c>
      <c r="F1971" s="10">
        <v>1153</v>
      </c>
      <c r="G1971" s="10">
        <v>2374</v>
      </c>
      <c r="H1971" s="44">
        <v>829</v>
      </c>
      <c r="I1971" s="44">
        <v>746</v>
      </c>
      <c r="J1971" s="44">
        <v>3</v>
      </c>
      <c r="K1971" s="44">
        <v>1578</v>
      </c>
      <c r="L1971" s="10">
        <v>282</v>
      </c>
      <c r="M1971" s="10">
        <v>242</v>
      </c>
      <c r="N1971" s="10"/>
      <c r="O1971" s="11">
        <v>524</v>
      </c>
      <c r="P1971" s="27">
        <f>Table1[[#This Row],[Female Voters]]/Table1[[#This Row],[Female Population]]</f>
        <v>0.67895167895167896</v>
      </c>
      <c r="Q1971" s="27">
        <f>Table1[[#This Row],[Male Voters]]/Table1[[#This Row],[Male Population]]</f>
        <v>0.64700780572419769</v>
      </c>
      <c r="R1971" s="27">
        <f>Table1[[#This Row],[Total Voters]]/Table1[[#This Row],[Total Population]]</f>
        <v>0.66470092670598147</v>
      </c>
      <c r="S1971" s="27">
        <f>Table1[[#This Row],[Female Ballots]]/Table1[[#This Row],[Female Population]]</f>
        <v>0.23095823095823095</v>
      </c>
      <c r="T1971" s="27">
        <f>Table1[[#This Row],[Male Ballots]]/Table1[[#This Row],[Male Population]]</f>
        <v>0.209887250650477</v>
      </c>
      <c r="U1971" s="27">
        <f>Table1[[#This Row],[Total Ballots]]/Table1[[#This Row],[Total Population]]</f>
        <v>0.22072451558550968</v>
      </c>
      <c r="V1971" s="27">
        <f>Table1[[#This Row],[Female Ballots]]/Table1[[#This Row],[Female Voters]]</f>
        <v>0.34016887816646563</v>
      </c>
      <c r="W1971" s="27">
        <f>Table1[[#This Row],[Male Ballots]]/Table1[[#This Row],[Male Voters]]</f>
        <v>0.32439678284182305</v>
      </c>
      <c r="X1971" s="27">
        <f>Table1[[#This Row],[Total Ballots]]/Table1[[#This Row],[Total Voters]]</f>
        <v>0.33206590621039289</v>
      </c>
    </row>
    <row r="1972" spans="1:24" s="12" customFormat="1" hidden="1" x14ac:dyDescent="0.25">
      <c r="A1972" s="8" t="s">
        <v>38</v>
      </c>
      <c r="B1972" s="17">
        <v>2009</v>
      </c>
      <c r="C1972" s="17"/>
      <c r="D1972" s="9" t="s">
        <v>69</v>
      </c>
      <c r="E1972" s="10">
        <v>1690</v>
      </c>
      <c r="F1972" s="10">
        <v>1549</v>
      </c>
      <c r="G1972" s="10">
        <v>3239</v>
      </c>
      <c r="H1972" s="44">
        <v>1255</v>
      </c>
      <c r="I1972" s="44">
        <v>1032</v>
      </c>
      <c r="J1972" s="44">
        <v>5</v>
      </c>
      <c r="K1972" s="44">
        <v>2292</v>
      </c>
      <c r="L1972" s="10">
        <v>637</v>
      </c>
      <c r="M1972" s="10">
        <v>534</v>
      </c>
      <c r="N1972" s="10">
        <v>3</v>
      </c>
      <c r="O1972" s="11">
        <v>1174</v>
      </c>
      <c r="P1972" s="27">
        <f>Table1[[#This Row],[Female Voters]]/Table1[[#This Row],[Female Population]]</f>
        <v>0.74260355029585801</v>
      </c>
      <c r="Q1972" s="27">
        <f>Table1[[#This Row],[Male Voters]]/Table1[[#This Row],[Male Population]]</f>
        <v>0.66623628147191738</v>
      </c>
      <c r="R1972" s="27">
        <f>Table1[[#This Row],[Total Voters]]/Table1[[#This Row],[Total Population]]</f>
        <v>0.70762581043531958</v>
      </c>
      <c r="S1972" s="27">
        <f>Table1[[#This Row],[Female Ballots]]/Table1[[#This Row],[Female Population]]</f>
        <v>0.37692307692307692</v>
      </c>
      <c r="T1972" s="27">
        <f>Table1[[#This Row],[Male Ballots]]/Table1[[#This Row],[Male Population]]</f>
        <v>0.34473854099418982</v>
      </c>
      <c r="U1972" s="27">
        <f>Table1[[#This Row],[Total Ballots]]/Table1[[#This Row],[Total Population]]</f>
        <v>0.36245754862611917</v>
      </c>
      <c r="V1972" s="27">
        <f>Table1[[#This Row],[Female Ballots]]/Table1[[#This Row],[Female Voters]]</f>
        <v>0.50756972111553789</v>
      </c>
      <c r="W1972" s="27">
        <f>Table1[[#This Row],[Male Ballots]]/Table1[[#This Row],[Male Voters]]</f>
        <v>0.51744186046511631</v>
      </c>
      <c r="X1972" s="27">
        <f>Table1[[#This Row],[Total Ballots]]/Table1[[#This Row],[Total Voters]]</f>
        <v>0.51221640488656195</v>
      </c>
    </row>
    <row r="1973" spans="1:24" s="12" customFormat="1" hidden="1" x14ac:dyDescent="0.25">
      <c r="A1973" s="8" t="s">
        <v>38</v>
      </c>
      <c r="B1973" s="17">
        <v>2009</v>
      </c>
      <c r="C1973" s="17"/>
      <c r="D1973" s="9" t="s">
        <v>70</v>
      </c>
      <c r="E1973" s="10">
        <v>1543</v>
      </c>
      <c r="F1973" s="10">
        <v>1462</v>
      </c>
      <c r="G1973" s="10">
        <v>3005</v>
      </c>
      <c r="H1973" s="44">
        <v>1306</v>
      </c>
      <c r="I1973" s="44">
        <v>1151</v>
      </c>
      <c r="J1973" s="44">
        <v>3</v>
      </c>
      <c r="K1973" s="44">
        <v>2460</v>
      </c>
      <c r="L1973" s="10">
        <v>910</v>
      </c>
      <c r="M1973" s="10">
        <v>779</v>
      </c>
      <c r="N1973" s="10">
        <v>2</v>
      </c>
      <c r="O1973" s="11">
        <v>1691</v>
      </c>
      <c r="P1973" s="27">
        <f>Table1[[#This Row],[Female Voters]]/Table1[[#This Row],[Female Population]]</f>
        <v>0.84640311082307196</v>
      </c>
      <c r="Q1973" s="27">
        <f>Table1[[#This Row],[Male Voters]]/Table1[[#This Row],[Male Population]]</f>
        <v>0.78727770177838574</v>
      </c>
      <c r="R1973" s="27">
        <f>Table1[[#This Row],[Total Voters]]/Table1[[#This Row],[Total Population]]</f>
        <v>0.8186356073211315</v>
      </c>
      <c r="S1973" s="27">
        <f>Table1[[#This Row],[Female Ballots]]/Table1[[#This Row],[Female Population]]</f>
        <v>0.58976020738820478</v>
      </c>
      <c r="T1973" s="27">
        <f>Table1[[#This Row],[Male Ballots]]/Table1[[#This Row],[Male Population]]</f>
        <v>0.53283173734610123</v>
      </c>
      <c r="U1973" s="27">
        <f>Table1[[#This Row],[Total Ballots]]/Table1[[#This Row],[Total Population]]</f>
        <v>0.56272878535773707</v>
      </c>
      <c r="V1973" s="27">
        <f>Table1[[#This Row],[Female Ballots]]/Table1[[#This Row],[Female Voters]]</f>
        <v>0.69678407350689131</v>
      </c>
      <c r="W1973" s="27">
        <f>Table1[[#This Row],[Male Ballots]]/Table1[[#This Row],[Male Voters]]</f>
        <v>0.67680278019113815</v>
      </c>
      <c r="X1973" s="27">
        <f>Table1[[#This Row],[Total Ballots]]/Table1[[#This Row],[Total Voters]]</f>
        <v>0.68739837398373982</v>
      </c>
    </row>
    <row r="1974" spans="1:24" s="12" customFormat="1" hidden="1" x14ac:dyDescent="0.25">
      <c r="A1974" s="8" t="s">
        <v>38</v>
      </c>
      <c r="B1974" s="17">
        <v>2009</v>
      </c>
      <c r="C1974" s="17"/>
      <c r="D1974" s="9" t="s">
        <v>71</v>
      </c>
      <c r="E1974" s="10">
        <v>2193</v>
      </c>
      <c r="F1974" s="10">
        <v>1836</v>
      </c>
      <c r="G1974" s="10">
        <v>4029</v>
      </c>
      <c r="H1974" s="44">
        <v>1892</v>
      </c>
      <c r="I1974" s="44">
        <v>1586</v>
      </c>
      <c r="J1974" s="44">
        <v>3</v>
      </c>
      <c r="K1974" s="44">
        <v>3481</v>
      </c>
      <c r="L1974" s="10">
        <v>1502</v>
      </c>
      <c r="M1974" s="10">
        <v>1277</v>
      </c>
      <c r="N1974" s="10">
        <v>1</v>
      </c>
      <c r="O1974" s="11">
        <v>2780</v>
      </c>
      <c r="P1974" s="27">
        <f>Table1[[#This Row],[Female Voters]]/Table1[[#This Row],[Female Population]]</f>
        <v>0.86274509803921573</v>
      </c>
      <c r="Q1974" s="27">
        <f>Table1[[#This Row],[Male Voters]]/Table1[[#This Row],[Male Population]]</f>
        <v>0.86383442265795207</v>
      </c>
      <c r="R1974" s="27">
        <f>Table1[[#This Row],[Total Voters]]/Table1[[#This Row],[Total Population]]</f>
        <v>0.86398610076942173</v>
      </c>
      <c r="S1974" s="27">
        <f>Table1[[#This Row],[Female Ballots]]/Table1[[#This Row],[Female Population]]</f>
        <v>0.68490652074783398</v>
      </c>
      <c r="T1974" s="27">
        <f>Table1[[#This Row],[Male Ballots]]/Table1[[#This Row],[Male Population]]</f>
        <v>0.69553376906318087</v>
      </c>
      <c r="U1974" s="27">
        <f>Table1[[#This Row],[Total Ballots]]/Table1[[#This Row],[Total Population]]</f>
        <v>0.68999751799453957</v>
      </c>
      <c r="V1974" s="27">
        <f>Table1[[#This Row],[Female Ballots]]/Table1[[#This Row],[Female Voters]]</f>
        <v>0.79386892177589852</v>
      </c>
      <c r="W1974" s="27">
        <f>Table1[[#This Row],[Male Ballots]]/Table1[[#This Row],[Male Voters]]</f>
        <v>0.80517023959646905</v>
      </c>
      <c r="X1974" s="27">
        <f>Table1[[#This Row],[Total Ballots]]/Table1[[#This Row],[Total Voters]]</f>
        <v>0.79862108589485781</v>
      </c>
    </row>
    <row r="1975" spans="1:24" s="12" customFormat="1" hidden="1" x14ac:dyDescent="0.25">
      <c r="A1975" s="8" t="s">
        <v>38</v>
      </c>
      <c r="B1975" s="17">
        <v>2009</v>
      </c>
      <c r="C1975" s="17"/>
      <c r="D1975" s="9" t="s">
        <v>453</v>
      </c>
      <c r="E1975" s="10">
        <v>8808</v>
      </c>
      <c r="F1975" s="10">
        <v>8028</v>
      </c>
      <c r="G1975" s="10">
        <v>16836</v>
      </c>
      <c r="H1975" s="44">
        <v>6471</v>
      </c>
      <c r="I1975" s="44">
        <v>5492</v>
      </c>
      <c r="J1975" s="44">
        <v>23</v>
      </c>
      <c r="K1975" s="44">
        <v>11986</v>
      </c>
      <c r="L1975" s="10">
        <v>3565</v>
      </c>
      <c r="M1975" s="10">
        <v>3037</v>
      </c>
      <c r="N1975" s="10">
        <v>9</v>
      </c>
      <c r="O1975" s="11">
        <v>6611</v>
      </c>
      <c r="P1975" s="27">
        <f>Table1[[#This Row],[Female Voters]]/Table1[[#This Row],[Female Population]]</f>
        <v>0.73467302452316074</v>
      </c>
      <c r="Q1975" s="27">
        <f>Table1[[#This Row],[Male Voters]]/Table1[[#This Row],[Male Population]]</f>
        <v>0.68410563029397109</v>
      </c>
      <c r="R1975" s="27">
        <f>Table1[[#This Row],[Total Voters]]/Table1[[#This Row],[Total Population]]</f>
        <v>0.71192682347350911</v>
      </c>
      <c r="S1975" s="27">
        <f>Table1[[#This Row],[Female Ballots]]/Table1[[#This Row],[Female Population]]</f>
        <v>0.40474568574023617</v>
      </c>
      <c r="T1975" s="27">
        <f>Table1[[#This Row],[Male Ballots]]/Table1[[#This Row],[Male Population]]</f>
        <v>0.37830094668659692</v>
      </c>
      <c r="U1975" s="27">
        <f>Table1[[#This Row],[Total Ballots]]/Table1[[#This Row],[Total Population]]</f>
        <v>0.39267046804466621</v>
      </c>
      <c r="V1975" s="27">
        <f>Table1[[#This Row],[Female Ballots]]/Table1[[#This Row],[Female Voters]]</f>
        <v>0.55091948694174009</v>
      </c>
      <c r="W1975" s="27">
        <f>Table1[[#This Row],[Male Ballots]]/Table1[[#This Row],[Male Voters]]</f>
        <v>0.55298616168973047</v>
      </c>
      <c r="X1975" s="27">
        <f>Table1[[#This Row],[Total Ballots]]/Table1[[#This Row],[Total Voters]]</f>
        <v>0.55156015351243115</v>
      </c>
    </row>
    <row r="1976" spans="1:24" s="12" customFormat="1" hidden="1" x14ac:dyDescent="0.25">
      <c r="A1976" s="8" t="s">
        <v>49</v>
      </c>
      <c r="B1976" s="17">
        <v>2009</v>
      </c>
      <c r="C1976" s="17"/>
      <c r="D1976" s="9" t="s">
        <v>66</v>
      </c>
      <c r="E1976" s="10">
        <v>7828.99</v>
      </c>
      <c r="F1976" s="10">
        <v>7990.99</v>
      </c>
      <c r="G1976" s="10">
        <v>15819.949999999999</v>
      </c>
      <c r="H1976" s="44">
        <v>4299</v>
      </c>
      <c r="I1976" s="44">
        <v>3846</v>
      </c>
      <c r="J1976" s="44">
        <v>55</v>
      </c>
      <c r="K1976" s="44">
        <v>8200</v>
      </c>
      <c r="L1976" s="10">
        <v>424</v>
      </c>
      <c r="M1976" s="10">
        <v>411</v>
      </c>
      <c r="N1976" s="10">
        <v>2</v>
      </c>
      <c r="O1976" s="11">
        <v>837</v>
      </c>
      <c r="P1976" s="27">
        <f>Table1[[#This Row],[Female Voters]]/Table1[[#This Row],[Female Population]]</f>
        <v>0.54911297625875111</v>
      </c>
      <c r="Q1976" s="27">
        <f>Table1[[#This Row],[Male Voters]]/Table1[[#This Row],[Male Population]]</f>
        <v>0.4812920551771433</v>
      </c>
      <c r="R1976" s="27">
        <f>Table1[[#This Row],[Total Voters]]/Table1[[#This Row],[Total Population]]</f>
        <v>0.51833286451600669</v>
      </c>
      <c r="S1976" s="27">
        <f>Table1[[#This Row],[Female Ballots]]/Table1[[#This Row],[Female Population]]</f>
        <v>5.415768828418481E-2</v>
      </c>
      <c r="T1976" s="27">
        <f>Table1[[#This Row],[Male Ballots]]/Table1[[#This Row],[Male Population]]</f>
        <v>5.1432926333282863E-2</v>
      </c>
      <c r="U1976" s="27">
        <f>Table1[[#This Row],[Total Ballots]]/Table1[[#This Row],[Total Population]]</f>
        <v>5.2907878975597275E-2</v>
      </c>
      <c r="V1976" s="27">
        <f>Table1[[#This Row],[Female Ballots]]/Table1[[#This Row],[Female Voters]]</f>
        <v>9.8627587811118869E-2</v>
      </c>
      <c r="W1976" s="27">
        <f>Table1[[#This Row],[Male Ballots]]/Table1[[#This Row],[Male Voters]]</f>
        <v>0.10686427457098284</v>
      </c>
      <c r="X1976" s="27">
        <f>Table1[[#This Row],[Total Ballots]]/Table1[[#This Row],[Total Voters]]</f>
        <v>0.10207317073170731</v>
      </c>
    </row>
    <row r="1977" spans="1:24" s="12" customFormat="1" hidden="1" x14ac:dyDescent="0.25">
      <c r="A1977" s="8" t="s">
        <v>49</v>
      </c>
      <c r="B1977" s="17">
        <v>2009</v>
      </c>
      <c r="C1977" s="17"/>
      <c r="D1977" s="9" t="s">
        <v>67</v>
      </c>
      <c r="E1977" s="10">
        <v>10948.98</v>
      </c>
      <c r="F1977" s="10">
        <v>11322.98</v>
      </c>
      <c r="G1977" s="10">
        <v>22271.94</v>
      </c>
      <c r="H1977" s="44">
        <v>6497</v>
      </c>
      <c r="I1977" s="44">
        <v>5751</v>
      </c>
      <c r="J1977" s="44">
        <v>79</v>
      </c>
      <c r="K1977" s="44">
        <v>12327</v>
      </c>
      <c r="L1977" s="10">
        <v>693</v>
      </c>
      <c r="M1977" s="10">
        <v>638</v>
      </c>
      <c r="N1977" s="10">
        <v>5</v>
      </c>
      <c r="O1977" s="11">
        <v>1336</v>
      </c>
      <c r="P1977" s="27">
        <f>Table1[[#This Row],[Female Voters]]/Table1[[#This Row],[Female Population]]</f>
        <v>0.59338860788858871</v>
      </c>
      <c r="Q1977" s="27">
        <f>Table1[[#This Row],[Male Voters]]/Table1[[#This Row],[Male Population]]</f>
        <v>0.5079051627751705</v>
      </c>
      <c r="R1977" s="27">
        <f>Table1[[#This Row],[Total Voters]]/Table1[[#This Row],[Total Population]]</f>
        <v>0.55347670656440351</v>
      </c>
      <c r="S1977" s="27">
        <f>Table1[[#This Row],[Female Ballots]]/Table1[[#This Row],[Female Population]]</f>
        <v>6.3293567072001233E-2</v>
      </c>
      <c r="T1977" s="27">
        <f>Table1[[#This Row],[Male Ballots]]/Table1[[#This Row],[Male Population]]</f>
        <v>5.6345591001662108E-2</v>
      </c>
      <c r="U1977" s="27">
        <f>Table1[[#This Row],[Total Ballots]]/Table1[[#This Row],[Total Population]]</f>
        <v>5.9985793783568025E-2</v>
      </c>
      <c r="V1977" s="27">
        <f>Table1[[#This Row],[Female Ballots]]/Table1[[#This Row],[Female Voters]]</f>
        <v>0.10666461443743266</v>
      </c>
      <c r="W1977" s="27">
        <f>Table1[[#This Row],[Male Ballots]]/Table1[[#This Row],[Male Voters]]</f>
        <v>0.11093722830812033</v>
      </c>
      <c r="X1977" s="27">
        <f>Table1[[#This Row],[Total Ballots]]/Table1[[#This Row],[Total Voters]]</f>
        <v>0.10837997890808794</v>
      </c>
    </row>
    <row r="1978" spans="1:24" s="12" customFormat="1" hidden="1" x14ac:dyDescent="0.25">
      <c r="A1978" s="8" t="s">
        <v>49</v>
      </c>
      <c r="B1978" s="17">
        <v>2009</v>
      </c>
      <c r="C1978" s="17"/>
      <c r="D1978" s="9" t="s">
        <v>68</v>
      </c>
      <c r="E1978" s="10">
        <v>10833.98</v>
      </c>
      <c r="F1978" s="10">
        <v>10907.98</v>
      </c>
      <c r="G1978" s="10">
        <v>21741.94</v>
      </c>
      <c r="H1978" s="44">
        <v>7075</v>
      </c>
      <c r="I1978" s="44">
        <v>6178</v>
      </c>
      <c r="J1978" s="44">
        <v>50</v>
      </c>
      <c r="K1978" s="44">
        <v>13303</v>
      </c>
      <c r="L1978" s="10">
        <v>868</v>
      </c>
      <c r="M1978" s="10">
        <v>831</v>
      </c>
      <c r="N1978" s="10">
        <v>7</v>
      </c>
      <c r="O1978" s="11">
        <v>1706</v>
      </c>
      <c r="P1978" s="27">
        <f>Table1[[#This Row],[Female Voters]]/Table1[[#This Row],[Female Population]]</f>
        <v>0.65303794173517027</v>
      </c>
      <c r="Q1978" s="27">
        <f>Table1[[#This Row],[Male Voters]]/Table1[[#This Row],[Male Population]]</f>
        <v>0.56637434245387319</v>
      </c>
      <c r="R1978" s="27">
        <f>Table1[[#This Row],[Total Voters]]/Table1[[#This Row],[Total Population]]</f>
        <v>0.61185892335274594</v>
      </c>
      <c r="S1978" s="27">
        <f>Table1[[#This Row],[Female Ballots]]/Table1[[#This Row],[Female Population]]</f>
        <v>8.011829447719121E-2</v>
      </c>
      <c r="T1978" s="27">
        <f>Table1[[#This Row],[Male Ballots]]/Table1[[#This Row],[Male Population]]</f>
        <v>7.6182757944183985E-2</v>
      </c>
      <c r="U1978" s="27">
        <f>Table1[[#This Row],[Total Ballots]]/Table1[[#This Row],[Total Population]]</f>
        <v>7.8465859072373495E-2</v>
      </c>
      <c r="V1978" s="27">
        <f>Table1[[#This Row],[Female Ballots]]/Table1[[#This Row],[Female Voters]]</f>
        <v>0.12268551236749117</v>
      </c>
      <c r="W1978" s="27">
        <f>Table1[[#This Row],[Male Ballots]]/Table1[[#This Row],[Male Voters]]</f>
        <v>0.13450955001618647</v>
      </c>
      <c r="X1978" s="27">
        <f>Table1[[#This Row],[Total Ballots]]/Table1[[#This Row],[Total Voters]]</f>
        <v>0.12824174998120724</v>
      </c>
    </row>
    <row r="1979" spans="1:24" s="12" customFormat="1" hidden="1" x14ac:dyDescent="0.25">
      <c r="A1979" s="8" t="s">
        <v>49</v>
      </c>
      <c r="B1979" s="17">
        <v>2009</v>
      </c>
      <c r="C1979" s="17"/>
      <c r="D1979" s="9" t="s">
        <v>69</v>
      </c>
      <c r="E1979" s="10">
        <v>12499.36</v>
      </c>
      <c r="F1979" s="10">
        <v>12410.96</v>
      </c>
      <c r="G1979" s="10">
        <v>24910.34</v>
      </c>
      <c r="H1979" s="44">
        <v>9613</v>
      </c>
      <c r="I1979" s="44">
        <v>8940</v>
      </c>
      <c r="J1979" s="44">
        <v>45</v>
      </c>
      <c r="K1979" s="44">
        <v>18598</v>
      </c>
      <c r="L1979" s="10">
        <v>1473</v>
      </c>
      <c r="M1979" s="10">
        <v>1470</v>
      </c>
      <c r="N1979" s="10">
        <v>3</v>
      </c>
      <c r="O1979" s="11">
        <v>2946</v>
      </c>
      <c r="P1979" s="27">
        <f>Table1[[#This Row],[Female Voters]]/Table1[[#This Row],[Female Population]]</f>
        <v>0.76907937686409544</v>
      </c>
      <c r="Q1979" s="27">
        <f>Table1[[#This Row],[Male Voters]]/Table1[[#This Row],[Male Population]]</f>
        <v>0.72033106222242282</v>
      </c>
      <c r="R1979" s="27">
        <f>Table1[[#This Row],[Total Voters]]/Table1[[#This Row],[Total Population]]</f>
        <v>0.74659759762411915</v>
      </c>
      <c r="S1979" s="27">
        <f>Table1[[#This Row],[Female Ballots]]/Table1[[#This Row],[Female Population]]</f>
        <v>0.1178460337169263</v>
      </c>
      <c r="T1979" s="27">
        <f>Table1[[#This Row],[Male Ballots]]/Table1[[#This Row],[Male Population]]</f>
        <v>0.11844369815066684</v>
      </c>
      <c r="U1979" s="27">
        <f>Table1[[#This Row],[Total Ballots]]/Table1[[#This Row],[Total Population]]</f>
        <v>0.11826414252073637</v>
      </c>
      <c r="V1979" s="27">
        <f>Table1[[#This Row],[Female Ballots]]/Table1[[#This Row],[Female Voters]]</f>
        <v>0.153230001040258</v>
      </c>
      <c r="W1979" s="27">
        <f>Table1[[#This Row],[Male Ballots]]/Table1[[#This Row],[Male Voters]]</f>
        <v>0.16442953020134229</v>
      </c>
      <c r="X1979" s="27">
        <f>Table1[[#This Row],[Total Ballots]]/Table1[[#This Row],[Total Voters]]</f>
        <v>0.15840412947628776</v>
      </c>
    </row>
    <row r="1980" spans="1:24" s="12" customFormat="1" hidden="1" x14ac:dyDescent="0.25">
      <c r="A1980" s="8" t="s">
        <v>49</v>
      </c>
      <c r="B1980" s="17">
        <v>2009</v>
      </c>
      <c r="C1980" s="17"/>
      <c r="D1980" s="9" t="s">
        <v>70</v>
      </c>
      <c r="E1980" s="10">
        <v>9971.98</v>
      </c>
      <c r="F1980" s="10">
        <v>10183.98</v>
      </c>
      <c r="G1980" s="10">
        <v>20155.949999999997</v>
      </c>
      <c r="H1980" s="44">
        <v>8593</v>
      </c>
      <c r="I1980" s="44">
        <v>8674</v>
      </c>
      <c r="J1980" s="44">
        <v>26</v>
      </c>
      <c r="K1980" s="44">
        <v>17293</v>
      </c>
      <c r="L1980" s="10">
        <v>1450</v>
      </c>
      <c r="M1980" s="10">
        <v>1481</v>
      </c>
      <c r="N1980" s="10">
        <v>2</v>
      </c>
      <c r="O1980" s="11">
        <v>2933</v>
      </c>
      <c r="P1980" s="27">
        <f>Table1[[#This Row],[Female Voters]]/Table1[[#This Row],[Female Population]]</f>
        <v>0.8617145240965185</v>
      </c>
      <c r="Q1980" s="27">
        <f>Table1[[#This Row],[Male Voters]]/Table1[[#This Row],[Male Population]]</f>
        <v>0.85172987378215592</v>
      </c>
      <c r="R1980" s="27">
        <f>Table1[[#This Row],[Total Voters]]/Table1[[#This Row],[Total Population]]</f>
        <v>0.85796005645975515</v>
      </c>
      <c r="S1980" s="27">
        <f>Table1[[#This Row],[Female Ballots]]/Table1[[#This Row],[Female Population]]</f>
        <v>0.1454074316234088</v>
      </c>
      <c r="T1980" s="27">
        <f>Table1[[#This Row],[Male Ballots]]/Table1[[#This Row],[Male Population]]</f>
        <v>0.14542448040942735</v>
      </c>
      <c r="U1980" s="27">
        <f>Table1[[#This Row],[Total Ballots]]/Table1[[#This Row],[Total Population]]</f>
        <v>0.14551534410434638</v>
      </c>
      <c r="V1980" s="27">
        <f>Table1[[#This Row],[Female Ballots]]/Table1[[#This Row],[Female Voters]]</f>
        <v>0.16874199930175723</v>
      </c>
      <c r="W1980" s="27">
        <f>Table1[[#This Row],[Male Ballots]]/Table1[[#This Row],[Male Voters]]</f>
        <v>0.17074014295596035</v>
      </c>
      <c r="X1980" s="27">
        <f>Table1[[#This Row],[Total Ballots]]/Table1[[#This Row],[Total Voters]]</f>
        <v>0.16960619904007401</v>
      </c>
    </row>
    <row r="1981" spans="1:24" s="12" customFormat="1" hidden="1" x14ac:dyDescent="0.25">
      <c r="A1981" s="8" t="s">
        <v>49</v>
      </c>
      <c r="B1981" s="17">
        <v>2009</v>
      </c>
      <c r="C1981" s="17"/>
      <c r="D1981" s="9" t="s">
        <v>71</v>
      </c>
      <c r="E1981" s="10">
        <v>10784.98</v>
      </c>
      <c r="F1981" s="10">
        <v>8837.98</v>
      </c>
      <c r="G1981" s="10">
        <v>19622.939999999995</v>
      </c>
      <c r="H1981" s="44">
        <v>9052</v>
      </c>
      <c r="I1981" s="44">
        <v>7795</v>
      </c>
      <c r="J1981" s="44">
        <v>44</v>
      </c>
      <c r="K1981" s="44">
        <v>16891</v>
      </c>
      <c r="L1981" s="10">
        <v>1306</v>
      </c>
      <c r="M1981" s="10">
        <v>1196</v>
      </c>
      <c r="N1981" s="10">
        <v>6</v>
      </c>
      <c r="O1981" s="11">
        <v>2508</v>
      </c>
      <c r="P1981" s="27">
        <f>Table1[[#This Row],[Female Voters]]/Table1[[#This Row],[Female Population]]</f>
        <v>0.83931541829470246</v>
      </c>
      <c r="Q1981" s="27">
        <f>Table1[[#This Row],[Male Voters]]/Table1[[#This Row],[Male Population]]</f>
        <v>0.88198887076006061</v>
      </c>
      <c r="R1981" s="27">
        <f>Table1[[#This Row],[Total Voters]]/Table1[[#This Row],[Total Population]]</f>
        <v>0.86077825239235328</v>
      </c>
      <c r="S1981" s="27">
        <f>Table1[[#This Row],[Female Ballots]]/Table1[[#This Row],[Female Population]]</f>
        <v>0.12109433675352203</v>
      </c>
      <c r="T1981" s="27">
        <f>Table1[[#This Row],[Male Ballots]]/Table1[[#This Row],[Male Population]]</f>
        <v>0.13532504033727163</v>
      </c>
      <c r="U1981" s="27">
        <f>Table1[[#This Row],[Total Ballots]]/Table1[[#This Row],[Total Population]]</f>
        <v>0.12780959428097932</v>
      </c>
      <c r="V1981" s="27">
        <f>Table1[[#This Row],[Female Ballots]]/Table1[[#This Row],[Female Voters]]</f>
        <v>0.14427750773309767</v>
      </c>
      <c r="W1981" s="27">
        <f>Table1[[#This Row],[Male Ballots]]/Table1[[#This Row],[Male Voters]]</f>
        <v>0.15343168697883258</v>
      </c>
      <c r="X1981" s="27">
        <f>Table1[[#This Row],[Total Ballots]]/Table1[[#This Row],[Total Voters]]</f>
        <v>0.14848143982002249</v>
      </c>
    </row>
    <row r="1982" spans="1:24" s="12" customFormat="1" hidden="1" x14ac:dyDescent="0.25">
      <c r="A1982" s="8" t="s">
        <v>49</v>
      </c>
      <c r="B1982" s="17">
        <v>2009</v>
      </c>
      <c r="C1982" s="17"/>
      <c r="D1982" s="9" t="s">
        <v>453</v>
      </c>
      <c r="E1982" s="10">
        <v>62868.26999999999</v>
      </c>
      <c r="F1982" s="10">
        <v>61654.869999999995</v>
      </c>
      <c r="G1982" s="10">
        <v>124523.06</v>
      </c>
      <c r="H1982" s="44">
        <v>45129</v>
      </c>
      <c r="I1982" s="44">
        <v>41184</v>
      </c>
      <c r="J1982" s="44">
        <v>299</v>
      </c>
      <c r="K1982" s="44">
        <v>86612</v>
      </c>
      <c r="L1982" s="10">
        <v>6214</v>
      </c>
      <c r="M1982" s="10">
        <v>6027</v>
      </c>
      <c r="N1982" s="10">
        <v>25</v>
      </c>
      <c r="O1982" s="11">
        <v>12266</v>
      </c>
      <c r="P1982" s="27">
        <f>Table1[[#This Row],[Female Voters]]/Table1[[#This Row],[Female Population]]</f>
        <v>0.71783429065250259</v>
      </c>
      <c r="Q1982" s="27">
        <f>Table1[[#This Row],[Male Voters]]/Table1[[#This Row],[Male Population]]</f>
        <v>0.66797643073450652</v>
      </c>
      <c r="R1982" s="27">
        <f>Table1[[#This Row],[Total Voters]]/Table1[[#This Row],[Total Population]]</f>
        <v>0.69554988449528943</v>
      </c>
      <c r="S1982" s="27">
        <f>Table1[[#This Row],[Female Ballots]]/Table1[[#This Row],[Female Population]]</f>
        <v>9.8841593700606065E-2</v>
      </c>
      <c r="T1982" s="27">
        <f>Table1[[#This Row],[Male Ballots]]/Table1[[#This Row],[Male Population]]</f>
        <v>9.7753835179605453E-2</v>
      </c>
      <c r="U1982" s="27">
        <f>Table1[[#This Row],[Total Ballots]]/Table1[[#This Row],[Total Population]]</f>
        <v>9.8503843384510473E-2</v>
      </c>
      <c r="V1982" s="27">
        <f>Table1[[#This Row],[Female Ballots]]/Table1[[#This Row],[Female Voters]]</f>
        <v>0.13769416561412839</v>
      </c>
      <c r="W1982" s="27">
        <f>Table1[[#This Row],[Male Ballots]]/Table1[[#This Row],[Male Voters]]</f>
        <v>0.1463432400932401</v>
      </c>
      <c r="X1982" s="27">
        <f>Table1[[#This Row],[Total Ballots]]/Table1[[#This Row],[Total Voters]]</f>
        <v>0.14162009883157067</v>
      </c>
    </row>
    <row r="1983" spans="1:24" s="12" customFormat="1" hidden="1" x14ac:dyDescent="0.25">
      <c r="A1983" s="8" t="s">
        <v>45</v>
      </c>
      <c r="B1983" s="17">
        <v>2009</v>
      </c>
      <c r="C1983" s="17"/>
      <c r="D1983" s="9" t="s">
        <v>66</v>
      </c>
      <c r="E1983" s="10">
        <v>3051</v>
      </c>
      <c r="F1983" s="10">
        <v>3351</v>
      </c>
      <c r="G1983" s="10">
        <v>6402</v>
      </c>
      <c r="H1983" s="44">
        <v>1697</v>
      </c>
      <c r="I1983" s="44">
        <v>1452</v>
      </c>
      <c r="J1983" s="44">
        <v>119</v>
      </c>
      <c r="K1983" s="44">
        <v>3268</v>
      </c>
      <c r="L1983" s="10">
        <v>347</v>
      </c>
      <c r="M1983" s="10">
        <v>291</v>
      </c>
      <c r="N1983" s="10">
        <v>29</v>
      </c>
      <c r="O1983" s="11">
        <v>667</v>
      </c>
      <c r="P1983" s="27">
        <f>Table1[[#This Row],[Female Voters]]/Table1[[#This Row],[Female Population]]</f>
        <v>0.55621107833497219</v>
      </c>
      <c r="Q1983" s="27">
        <f>Table1[[#This Row],[Male Voters]]/Table1[[#This Row],[Male Population]]</f>
        <v>0.43330349149507608</v>
      </c>
      <c r="R1983" s="27">
        <f>Table1[[#This Row],[Total Voters]]/Table1[[#This Row],[Total Population]]</f>
        <v>0.51046547953764454</v>
      </c>
      <c r="S1983" s="27">
        <f>Table1[[#This Row],[Female Ballots]]/Table1[[#This Row],[Female Population]]</f>
        <v>0.11373320222877745</v>
      </c>
      <c r="T1983" s="27">
        <f>Table1[[#This Row],[Male Ballots]]/Table1[[#This Row],[Male Population]]</f>
        <v>8.6839749328558632E-2</v>
      </c>
      <c r="U1983" s="27">
        <f>Table1[[#This Row],[Total Ballots]]/Table1[[#This Row],[Total Population]]</f>
        <v>0.1041861918150578</v>
      </c>
      <c r="V1983" s="27">
        <f>Table1[[#This Row],[Female Ballots]]/Table1[[#This Row],[Female Voters]]</f>
        <v>0.20447849145550973</v>
      </c>
      <c r="W1983" s="27">
        <f>Table1[[#This Row],[Male Ballots]]/Table1[[#This Row],[Male Voters]]</f>
        <v>0.20041322314049587</v>
      </c>
      <c r="X1983" s="27">
        <f>Table1[[#This Row],[Total Ballots]]/Table1[[#This Row],[Total Voters]]</f>
        <v>0.20410036719706243</v>
      </c>
    </row>
    <row r="1984" spans="1:24" s="12" customFormat="1" hidden="1" x14ac:dyDescent="0.25">
      <c r="A1984" s="8" t="s">
        <v>45</v>
      </c>
      <c r="B1984" s="17">
        <v>2009</v>
      </c>
      <c r="C1984" s="17"/>
      <c r="D1984" s="9" t="s">
        <v>67</v>
      </c>
      <c r="E1984" s="10">
        <v>4057</v>
      </c>
      <c r="F1984" s="10">
        <v>4261</v>
      </c>
      <c r="G1984" s="10">
        <v>8318</v>
      </c>
      <c r="H1984" s="44">
        <v>2438</v>
      </c>
      <c r="I1984" s="44">
        <v>2139</v>
      </c>
      <c r="J1984" s="44">
        <v>128</v>
      </c>
      <c r="K1984" s="44">
        <v>4705</v>
      </c>
      <c r="L1984" s="10">
        <v>637</v>
      </c>
      <c r="M1984" s="10">
        <v>520</v>
      </c>
      <c r="N1984" s="10">
        <v>30</v>
      </c>
      <c r="O1984" s="11">
        <v>1187</v>
      </c>
      <c r="P1984" s="27">
        <f>Table1[[#This Row],[Female Voters]]/Table1[[#This Row],[Female Population]]</f>
        <v>0.60093665269903873</v>
      </c>
      <c r="Q1984" s="27">
        <f>Table1[[#This Row],[Male Voters]]/Table1[[#This Row],[Male Population]]</f>
        <v>0.50199483689274815</v>
      </c>
      <c r="R1984" s="27">
        <f>Table1[[#This Row],[Total Voters]]/Table1[[#This Row],[Total Population]]</f>
        <v>0.56564077903342147</v>
      </c>
      <c r="S1984" s="27">
        <f>Table1[[#This Row],[Female Ballots]]/Table1[[#This Row],[Female Population]]</f>
        <v>0.15701257086517131</v>
      </c>
      <c r="T1984" s="27">
        <f>Table1[[#This Row],[Male Ballots]]/Table1[[#This Row],[Male Population]]</f>
        <v>0.1220370804975358</v>
      </c>
      <c r="U1984" s="27">
        <f>Table1[[#This Row],[Total Ballots]]/Table1[[#This Row],[Total Population]]</f>
        <v>0.14270257273383025</v>
      </c>
      <c r="V1984" s="27">
        <f>Table1[[#This Row],[Female Ballots]]/Table1[[#This Row],[Female Voters]]</f>
        <v>0.2612797374897457</v>
      </c>
      <c r="W1984" s="27">
        <f>Table1[[#This Row],[Male Ballots]]/Table1[[#This Row],[Male Voters]]</f>
        <v>0.24310425432445068</v>
      </c>
      <c r="X1984" s="27">
        <f>Table1[[#This Row],[Total Ballots]]/Table1[[#This Row],[Total Voters]]</f>
        <v>0.25228480340063764</v>
      </c>
    </row>
    <row r="1985" spans="1:24" s="12" customFormat="1" hidden="1" x14ac:dyDescent="0.25">
      <c r="A1985" s="8" t="s">
        <v>45</v>
      </c>
      <c r="B1985" s="17">
        <v>2009</v>
      </c>
      <c r="C1985" s="17"/>
      <c r="D1985" s="9" t="s">
        <v>68</v>
      </c>
      <c r="E1985" s="10">
        <v>4275</v>
      </c>
      <c r="F1985" s="10">
        <v>4289</v>
      </c>
      <c r="G1985" s="10">
        <v>8564</v>
      </c>
      <c r="H1985" s="44">
        <v>2493</v>
      </c>
      <c r="I1985" s="44">
        <v>2333</v>
      </c>
      <c r="J1985" s="44">
        <v>95</v>
      </c>
      <c r="K1985" s="44">
        <v>4921</v>
      </c>
      <c r="L1985" s="10">
        <v>998</v>
      </c>
      <c r="M1985" s="10">
        <v>881</v>
      </c>
      <c r="N1985" s="10">
        <v>37</v>
      </c>
      <c r="O1985" s="11">
        <v>1916</v>
      </c>
      <c r="P1985" s="27">
        <f>Table1[[#This Row],[Female Voters]]/Table1[[#This Row],[Female Population]]</f>
        <v>0.5831578947368421</v>
      </c>
      <c r="Q1985" s="27">
        <f>Table1[[#This Row],[Male Voters]]/Table1[[#This Row],[Male Population]]</f>
        <v>0.54394963861039869</v>
      </c>
      <c r="R1985" s="27">
        <f>Table1[[#This Row],[Total Voters]]/Table1[[#This Row],[Total Population]]</f>
        <v>0.57461466604390476</v>
      </c>
      <c r="S1985" s="27">
        <f>Table1[[#This Row],[Female Ballots]]/Table1[[#This Row],[Female Population]]</f>
        <v>0.23345029239766082</v>
      </c>
      <c r="T1985" s="27">
        <f>Table1[[#This Row],[Male Ballots]]/Table1[[#This Row],[Male Population]]</f>
        <v>0.20540918629051061</v>
      </c>
      <c r="U1985" s="27">
        <f>Table1[[#This Row],[Total Ballots]]/Table1[[#This Row],[Total Population]]</f>
        <v>0.22372723026623073</v>
      </c>
      <c r="V1985" s="27">
        <f>Table1[[#This Row],[Female Ballots]]/Table1[[#This Row],[Female Voters]]</f>
        <v>0.40032089851584435</v>
      </c>
      <c r="W1985" s="27">
        <f>Table1[[#This Row],[Male Ballots]]/Table1[[#This Row],[Male Voters]]</f>
        <v>0.37762537505357907</v>
      </c>
      <c r="X1985" s="27">
        <f>Table1[[#This Row],[Total Ballots]]/Table1[[#This Row],[Total Voters]]</f>
        <v>0.38935175777281039</v>
      </c>
    </row>
    <row r="1986" spans="1:24" s="12" customFormat="1" hidden="1" x14ac:dyDescent="0.25">
      <c r="A1986" s="8" t="s">
        <v>45</v>
      </c>
      <c r="B1986" s="17">
        <v>2009</v>
      </c>
      <c r="C1986" s="17"/>
      <c r="D1986" s="9" t="s">
        <v>69</v>
      </c>
      <c r="E1986" s="10">
        <v>5384</v>
      </c>
      <c r="F1986" s="10">
        <v>5260</v>
      </c>
      <c r="G1986" s="10">
        <v>10644</v>
      </c>
      <c r="H1986" s="44">
        <v>3966</v>
      </c>
      <c r="I1986" s="44">
        <v>3420</v>
      </c>
      <c r="J1986" s="44">
        <v>101</v>
      </c>
      <c r="K1986" s="44">
        <v>7487</v>
      </c>
      <c r="L1986" s="10">
        <v>2144</v>
      </c>
      <c r="M1986" s="10">
        <v>1837</v>
      </c>
      <c r="N1986" s="10">
        <v>42</v>
      </c>
      <c r="O1986" s="11">
        <v>4023</v>
      </c>
      <c r="P1986" s="27">
        <f>Table1[[#This Row],[Female Voters]]/Table1[[#This Row],[Female Population]]</f>
        <v>0.73662704309063898</v>
      </c>
      <c r="Q1986" s="27">
        <f>Table1[[#This Row],[Male Voters]]/Table1[[#This Row],[Male Population]]</f>
        <v>0.65019011406844107</v>
      </c>
      <c r="R1986" s="27">
        <f>Table1[[#This Row],[Total Voters]]/Table1[[#This Row],[Total Population]]</f>
        <v>0.70340097707628713</v>
      </c>
      <c r="S1986" s="27">
        <f>Table1[[#This Row],[Female Ballots]]/Table1[[#This Row],[Female Population]]</f>
        <v>0.39821693907875183</v>
      </c>
      <c r="T1986" s="27">
        <f>Table1[[#This Row],[Male Ballots]]/Table1[[#This Row],[Male Population]]</f>
        <v>0.34923954372623572</v>
      </c>
      <c r="U1986" s="27">
        <f>Table1[[#This Row],[Total Ballots]]/Table1[[#This Row],[Total Population]]</f>
        <v>0.37795941375422776</v>
      </c>
      <c r="V1986" s="27">
        <f>Table1[[#This Row],[Female Ballots]]/Table1[[#This Row],[Female Voters]]</f>
        <v>0.54059505799293994</v>
      </c>
      <c r="W1986" s="27">
        <f>Table1[[#This Row],[Male Ballots]]/Table1[[#This Row],[Male Voters]]</f>
        <v>0.53713450292397658</v>
      </c>
      <c r="X1986" s="27">
        <f>Table1[[#This Row],[Total Ballots]]/Table1[[#This Row],[Total Voters]]</f>
        <v>0.53733137438226264</v>
      </c>
    </row>
    <row r="1987" spans="1:24" s="12" customFormat="1" hidden="1" x14ac:dyDescent="0.25">
      <c r="A1987" s="8" t="s">
        <v>45</v>
      </c>
      <c r="B1987" s="17">
        <v>2009</v>
      </c>
      <c r="C1987" s="17"/>
      <c r="D1987" s="9" t="s">
        <v>70</v>
      </c>
      <c r="E1987" s="10">
        <v>4568</v>
      </c>
      <c r="F1987" s="10">
        <v>4634</v>
      </c>
      <c r="G1987" s="10">
        <v>9202</v>
      </c>
      <c r="H1987" s="44">
        <v>4007</v>
      </c>
      <c r="I1987" s="44">
        <v>3821</v>
      </c>
      <c r="J1987" s="44">
        <v>92</v>
      </c>
      <c r="K1987" s="44">
        <v>7920</v>
      </c>
      <c r="L1987" s="10">
        <v>2839</v>
      </c>
      <c r="M1987" s="10">
        <v>2655</v>
      </c>
      <c r="N1987" s="10">
        <v>49</v>
      </c>
      <c r="O1987" s="11">
        <v>5543</v>
      </c>
      <c r="P1987" s="27">
        <f>Table1[[#This Row],[Female Voters]]/Table1[[#This Row],[Female Population]]</f>
        <v>0.8771891418563923</v>
      </c>
      <c r="Q1987" s="27">
        <f>Table1[[#This Row],[Male Voters]]/Table1[[#This Row],[Male Population]]</f>
        <v>0.82455761760897717</v>
      </c>
      <c r="R1987" s="27">
        <f>Table1[[#This Row],[Total Voters]]/Table1[[#This Row],[Total Population]]</f>
        <v>0.86068246033470985</v>
      </c>
      <c r="S1987" s="27">
        <f>Table1[[#This Row],[Female Ballots]]/Table1[[#This Row],[Female Population]]</f>
        <v>0.62149737302977237</v>
      </c>
      <c r="T1987" s="27">
        <f>Table1[[#This Row],[Male Ballots]]/Table1[[#This Row],[Male Population]]</f>
        <v>0.57293914544669833</v>
      </c>
      <c r="U1987" s="27">
        <f>Table1[[#This Row],[Total Ballots]]/Table1[[#This Row],[Total Population]]</f>
        <v>0.60236905020647691</v>
      </c>
      <c r="V1987" s="27">
        <f>Table1[[#This Row],[Female Ballots]]/Table1[[#This Row],[Female Voters]]</f>
        <v>0.70851010731220365</v>
      </c>
      <c r="W1987" s="27">
        <f>Table1[[#This Row],[Male Ballots]]/Table1[[#This Row],[Male Voters]]</f>
        <v>0.694844281601675</v>
      </c>
      <c r="X1987" s="27">
        <f>Table1[[#This Row],[Total Ballots]]/Table1[[#This Row],[Total Voters]]</f>
        <v>0.69987373737373737</v>
      </c>
    </row>
    <row r="1988" spans="1:24" s="12" customFormat="1" hidden="1" x14ac:dyDescent="0.25">
      <c r="A1988" s="8" t="s">
        <v>45</v>
      </c>
      <c r="B1988" s="17">
        <v>2009</v>
      </c>
      <c r="C1988" s="17"/>
      <c r="D1988" s="9" t="s">
        <v>71</v>
      </c>
      <c r="E1988" s="10">
        <v>5914</v>
      </c>
      <c r="F1988" s="10">
        <v>4959</v>
      </c>
      <c r="G1988" s="10">
        <v>10873</v>
      </c>
      <c r="H1988" s="44">
        <v>5013</v>
      </c>
      <c r="I1988" s="44">
        <v>4315</v>
      </c>
      <c r="J1988" s="44">
        <v>100</v>
      </c>
      <c r="K1988" s="44">
        <v>9428</v>
      </c>
      <c r="L1988" s="10">
        <v>3748</v>
      </c>
      <c r="M1988" s="10">
        <v>3350</v>
      </c>
      <c r="N1988" s="10">
        <v>75</v>
      </c>
      <c r="O1988" s="11">
        <v>7173</v>
      </c>
      <c r="P1988" s="27">
        <f>Table1[[#This Row],[Female Voters]]/Table1[[#This Row],[Female Population]]</f>
        <v>0.84764964491038219</v>
      </c>
      <c r="Q1988" s="27">
        <f>Table1[[#This Row],[Male Voters]]/Table1[[#This Row],[Male Population]]</f>
        <v>0.8701351078846542</v>
      </c>
      <c r="R1988" s="27">
        <f>Table1[[#This Row],[Total Voters]]/Table1[[#This Row],[Total Population]]</f>
        <v>0.86710199576933689</v>
      </c>
      <c r="S1988" s="27">
        <f>Table1[[#This Row],[Female Ballots]]/Table1[[#This Row],[Female Population]]</f>
        <v>0.63375042272573556</v>
      </c>
      <c r="T1988" s="27">
        <f>Table1[[#This Row],[Male Ballots]]/Table1[[#This Row],[Male Population]]</f>
        <v>0.67553942327082073</v>
      </c>
      <c r="U1988" s="27">
        <f>Table1[[#This Row],[Total Ballots]]/Table1[[#This Row],[Total Population]]</f>
        <v>0.65970753241975533</v>
      </c>
      <c r="V1988" s="27">
        <f>Table1[[#This Row],[Female Ballots]]/Table1[[#This Row],[Female Voters]]</f>
        <v>0.74765609415519652</v>
      </c>
      <c r="W1988" s="27">
        <f>Table1[[#This Row],[Male Ballots]]/Table1[[#This Row],[Male Voters]]</f>
        <v>0.77636152954808801</v>
      </c>
      <c r="X1988" s="27">
        <f>Table1[[#This Row],[Total Ballots]]/Table1[[#This Row],[Total Voters]]</f>
        <v>0.76081883750530332</v>
      </c>
    </row>
    <row r="1989" spans="1:24" s="12" customFormat="1" hidden="1" x14ac:dyDescent="0.25">
      <c r="A1989" s="8" t="s">
        <v>45</v>
      </c>
      <c r="B1989" s="17">
        <v>2009</v>
      </c>
      <c r="C1989" s="17"/>
      <c r="D1989" s="9" t="s">
        <v>453</v>
      </c>
      <c r="E1989" s="10">
        <v>27249</v>
      </c>
      <c r="F1989" s="10">
        <v>26754</v>
      </c>
      <c r="G1989" s="10">
        <v>54003</v>
      </c>
      <c r="H1989" s="44">
        <v>19614</v>
      </c>
      <c r="I1989" s="44">
        <v>17480</v>
      </c>
      <c r="J1989" s="44">
        <v>635</v>
      </c>
      <c r="K1989" s="44">
        <v>37729</v>
      </c>
      <c r="L1989" s="10">
        <v>10713</v>
      </c>
      <c r="M1989" s="10">
        <v>9534</v>
      </c>
      <c r="N1989" s="10">
        <v>262</v>
      </c>
      <c r="O1989" s="11">
        <v>20509</v>
      </c>
      <c r="P1989" s="27">
        <f>Table1[[#This Row],[Female Voters]]/Table1[[#This Row],[Female Population]]</f>
        <v>0.7198062314213366</v>
      </c>
      <c r="Q1989" s="27">
        <f>Table1[[#This Row],[Male Voters]]/Table1[[#This Row],[Male Population]]</f>
        <v>0.65336024519697988</v>
      </c>
      <c r="R1989" s="27">
        <f>Table1[[#This Row],[Total Voters]]/Table1[[#This Row],[Total Population]]</f>
        <v>0.69864637149787978</v>
      </c>
      <c r="S1989" s="27">
        <f>Table1[[#This Row],[Female Ballots]]/Table1[[#This Row],[Female Population]]</f>
        <v>0.3931520422767808</v>
      </c>
      <c r="T1989" s="27">
        <f>Table1[[#This Row],[Male Ballots]]/Table1[[#This Row],[Male Population]]</f>
        <v>0.35635792778649922</v>
      </c>
      <c r="U1989" s="27">
        <f>Table1[[#This Row],[Total Ballots]]/Table1[[#This Row],[Total Population]]</f>
        <v>0.37977519767420326</v>
      </c>
      <c r="V1989" s="27">
        <f>Table1[[#This Row],[Female Ballots]]/Table1[[#This Row],[Female Voters]]</f>
        <v>0.54619149587029669</v>
      </c>
      <c r="W1989" s="27">
        <f>Table1[[#This Row],[Male Ballots]]/Table1[[#This Row],[Male Voters]]</f>
        <v>0.54542334096109835</v>
      </c>
      <c r="X1989" s="27">
        <f>Table1[[#This Row],[Total Ballots]]/Table1[[#This Row],[Total Voters]]</f>
        <v>0.54358716106973415</v>
      </c>
    </row>
    <row r="1990" spans="1:24" s="12" customFormat="1" hidden="1" x14ac:dyDescent="0.25">
      <c r="A1990" s="8" t="s">
        <v>34</v>
      </c>
      <c r="B1990" s="17">
        <v>2009</v>
      </c>
      <c r="C1990" s="17"/>
      <c r="D1990" s="9" t="s">
        <v>66</v>
      </c>
      <c r="E1990" s="10">
        <v>2380</v>
      </c>
      <c r="F1990" s="10">
        <v>2936</v>
      </c>
      <c r="G1990" s="10">
        <v>5316</v>
      </c>
      <c r="H1990" s="44">
        <v>1550</v>
      </c>
      <c r="I1990" s="44">
        <v>1438</v>
      </c>
      <c r="J1990" s="44"/>
      <c r="K1990" s="44">
        <v>2988</v>
      </c>
      <c r="L1990" s="10">
        <v>278</v>
      </c>
      <c r="M1990" s="10">
        <v>234</v>
      </c>
      <c r="N1990" s="10"/>
      <c r="O1990" s="11">
        <v>512</v>
      </c>
      <c r="P1990" s="27">
        <f>Table1[[#This Row],[Female Voters]]/Table1[[#This Row],[Female Population]]</f>
        <v>0.65126050420168069</v>
      </c>
      <c r="Q1990" s="27">
        <f>Table1[[#This Row],[Male Voters]]/Table1[[#This Row],[Male Population]]</f>
        <v>0.48978201634877383</v>
      </c>
      <c r="R1990" s="27">
        <f>Table1[[#This Row],[Total Voters]]/Table1[[#This Row],[Total Population]]</f>
        <v>0.56207674943566588</v>
      </c>
      <c r="S1990" s="27">
        <f>Table1[[#This Row],[Female Ballots]]/Table1[[#This Row],[Female Population]]</f>
        <v>0.11680672268907563</v>
      </c>
      <c r="T1990" s="27">
        <f>Table1[[#This Row],[Male Ballots]]/Table1[[#This Row],[Male Population]]</f>
        <v>7.970027247956403E-2</v>
      </c>
      <c r="U1990" s="27">
        <f>Table1[[#This Row],[Total Ballots]]/Table1[[#This Row],[Total Population]]</f>
        <v>9.6313017306245294E-2</v>
      </c>
      <c r="V1990" s="27">
        <f>Table1[[#This Row],[Female Ballots]]/Table1[[#This Row],[Female Voters]]</f>
        <v>0.17935483870967742</v>
      </c>
      <c r="W1990" s="27">
        <f>Table1[[#This Row],[Male Ballots]]/Table1[[#This Row],[Male Voters]]</f>
        <v>0.16272600834492351</v>
      </c>
      <c r="X1990" s="27">
        <f>Table1[[#This Row],[Total Ballots]]/Table1[[#This Row],[Total Voters]]</f>
        <v>0.17135207496653279</v>
      </c>
    </row>
    <row r="1991" spans="1:24" s="12" customFormat="1" hidden="1" x14ac:dyDescent="0.25">
      <c r="A1991" s="8" t="s">
        <v>34</v>
      </c>
      <c r="B1991" s="17">
        <v>2009</v>
      </c>
      <c r="C1991" s="17"/>
      <c r="D1991" s="9" t="s">
        <v>67</v>
      </c>
      <c r="E1991" s="10">
        <v>3211</v>
      </c>
      <c r="F1991" s="10">
        <v>3709</v>
      </c>
      <c r="G1991" s="10">
        <v>6920</v>
      </c>
      <c r="H1991" s="44">
        <v>2303</v>
      </c>
      <c r="I1991" s="44">
        <v>2176</v>
      </c>
      <c r="J1991" s="44"/>
      <c r="K1991" s="44">
        <v>4479</v>
      </c>
      <c r="L1991" s="10">
        <v>549</v>
      </c>
      <c r="M1991" s="10">
        <v>465</v>
      </c>
      <c r="N1991" s="10"/>
      <c r="O1991" s="11">
        <v>1014</v>
      </c>
      <c r="P1991" s="27">
        <f>Table1[[#This Row],[Female Voters]]/Table1[[#This Row],[Female Population]]</f>
        <v>0.71722204920585486</v>
      </c>
      <c r="Q1991" s="27">
        <f>Table1[[#This Row],[Male Voters]]/Table1[[#This Row],[Male Population]]</f>
        <v>0.58668104610407112</v>
      </c>
      <c r="R1991" s="27">
        <f>Table1[[#This Row],[Total Voters]]/Table1[[#This Row],[Total Population]]</f>
        <v>0.64725433526011555</v>
      </c>
      <c r="S1991" s="27">
        <f>Table1[[#This Row],[Female Ballots]]/Table1[[#This Row],[Female Population]]</f>
        <v>0.1709747742136406</v>
      </c>
      <c r="T1991" s="27">
        <f>Table1[[#This Row],[Male Ballots]]/Table1[[#This Row],[Male Population]]</f>
        <v>0.12537071987058507</v>
      </c>
      <c r="U1991" s="27">
        <f>Table1[[#This Row],[Total Ballots]]/Table1[[#This Row],[Total Population]]</f>
        <v>0.14653179190751445</v>
      </c>
      <c r="V1991" s="27">
        <f>Table1[[#This Row],[Female Ballots]]/Table1[[#This Row],[Female Voters]]</f>
        <v>0.23838471558836299</v>
      </c>
      <c r="W1991" s="27">
        <f>Table1[[#This Row],[Male Ballots]]/Table1[[#This Row],[Male Voters]]</f>
        <v>0.21369485294117646</v>
      </c>
      <c r="X1991" s="27">
        <f>Table1[[#This Row],[Total Ballots]]/Table1[[#This Row],[Total Voters]]</f>
        <v>0.22638981915606163</v>
      </c>
    </row>
    <row r="1992" spans="1:24" s="12" customFormat="1" hidden="1" x14ac:dyDescent="0.25">
      <c r="A1992" s="8" t="s">
        <v>34</v>
      </c>
      <c r="B1992" s="17">
        <v>2009</v>
      </c>
      <c r="C1992" s="17"/>
      <c r="D1992" s="9" t="s">
        <v>68</v>
      </c>
      <c r="E1992" s="10">
        <v>3501</v>
      </c>
      <c r="F1992" s="10">
        <v>3654</v>
      </c>
      <c r="G1992" s="10">
        <v>7155</v>
      </c>
      <c r="H1992" s="44">
        <v>2499</v>
      </c>
      <c r="I1992" s="44">
        <v>2188</v>
      </c>
      <c r="J1992" s="44"/>
      <c r="K1992" s="44">
        <v>4687</v>
      </c>
      <c r="L1992" s="10">
        <v>869</v>
      </c>
      <c r="M1992" s="10">
        <v>762</v>
      </c>
      <c r="N1992" s="10"/>
      <c r="O1992" s="11">
        <v>1631</v>
      </c>
      <c r="P1992" s="27">
        <f>Table1[[#This Row],[Female Voters]]/Table1[[#This Row],[Female Population]]</f>
        <v>0.713796058269066</v>
      </c>
      <c r="Q1992" s="27">
        <f>Table1[[#This Row],[Male Voters]]/Table1[[#This Row],[Male Population]]</f>
        <v>0.59879584017515053</v>
      </c>
      <c r="R1992" s="27">
        <f>Table1[[#This Row],[Total Voters]]/Table1[[#This Row],[Total Population]]</f>
        <v>0.65506638714185883</v>
      </c>
      <c r="S1992" s="27">
        <f>Table1[[#This Row],[Female Ballots]]/Table1[[#This Row],[Female Population]]</f>
        <v>0.24821479577263639</v>
      </c>
      <c r="T1992" s="27">
        <f>Table1[[#This Row],[Male Ballots]]/Table1[[#This Row],[Male Population]]</f>
        <v>0.20853858784893267</v>
      </c>
      <c r="U1992" s="27">
        <f>Table1[[#This Row],[Total Ballots]]/Table1[[#This Row],[Total Population]]</f>
        <v>0.22795248078266947</v>
      </c>
      <c r="V1992" s="27">
        <f>Table1[[#This Row],[Female Ballots]]/Table1[[#This Row],[Female Voters]]</f>
        <v>0.34773909563825528</v>
      </c>
      <c r="W1992" s="27">
        <f>Table1[[#This Row],[Male Ballots]]/Table1[[#This Row],[Male Voters]]</f>
        <v>0.34826325411334552</v>
      </c>
      <c r="X1992" s="27">
        <f>Table1[[#This Row],[Total Ballots]]/Table1[[#This Row],[Total Voters]]</f>
        <v>0.34798378493705995</v>
      </c>
    </row>
    <row r="1993" spans="1:24" s="12" customFormat="1" hidden="1" x14ac:dyDescent="0.25">
      <c r="A1993" s="8" t="s">
        <v>34</v>
      </c>
      <c r="B1993" s="17">
        <v>2009</v>
      </c>
      <c r="C1993" s="17"/>
      <c r="D1993" s="9" t="s">
        <v>69</v>
      </c>
      <c r="E1993" s="10">
        <v>5260</v>
      </c>
      <c r="F1993" s="10">
        <v>4930</v>
      </c>
      <c r="G1993" s="10">
        <v>10190</v>
      </c>
      <c r="H1993" s="44">
        <v>4326</v>
      </c>
      <c r="I1993" s="44">
        <v>3485</v>
      </c>
      <c r="J1993" s="44"/>
      <c r="K1993" s="44">
        <v>7811</v>
      </c>
      <c r="L1993" s="10">
        <v>2194</v>
      </c>
      <c r="M1993" s="10">
        <v>1691</v>
      </c>
      <c r="N1993" s="10"/>
      <c r="O1993" s="11">
        <v>3885</v>
      </c>
      <c r="P1993" s="27">
        <f>Table1[[#This Row],[Female Voters]]/Table1[[#This Row],[Female Population]]</f>
        <v>0.82243346007604567</v>
      </c>
      <c r="Q1993" s="27">
        <f>Table1[[#This Row],[Male Voters]]/Table1[[#This Row],[Male Population]]</f>
        <v>0.7068965517241379</v>
      </c>
      <c r="R1993" s="27">
        <f>Table1[[#This Row],[Total Voters]]/Table1[[#This Row],[Total Population]]</f>
        <v>0.7665358194308145</v>
      </c>
      <c r="S1993" s="27">
        <f>Table1[[#This Row],[Female Ballots]]/Table1[[#This Row],[Female Population]]</f>
        <v>0.41711026615969582</v>
      </c>
      <c r="T1993" s="27">
        <f>Table1[[#This Row],[Male Ballots]]/Table1[[#This Row],[Male Population]]</f>
        <v>0.34300202839756594</v>
      </c>
      <c r="U1993" s="27">
        <f>Table1[[#This Row],[Total Ballots]]/Table1[[#This Row],[Total Population]]</f>
        <v>0.38125613346418058</v>
      </c>
      <c r="V1993" s="27">
        <f>Table1[[#This Row],[Female Ballots]]/Table1[[#This Row],[Female Voters]]</f>
        <v>0.50716597318539069</v>
      </c>
      <c r="W1993" s="27">
        <f>Table1[[#This Row],[Male Ballots]]/Table1[[#This Row],[Male Voters]]</f>
        <v>0.48522238163558107</v>
      </c>
      <c r="X1993" s="27">
        <f>Table1[[#This Row],[Total Ballots]]/Table1[[#This Row],[Total Voters]]</f>
        <v>0.49737549609525028</v>
      </c>
    </row>
    <row r="1994" spans="1:24" s="12" customFormat="1" hidden="1" x14ac:dyDescent="0.25">
      <c r="A1994" s="8" t="s">
        <v>34</v>
      </c>
      <c r="B1994" s="17">
        <v>2009</v>
      </c>
      <c r="C1994" s="17"/>
      <c r="D1994" s="9" t="s">
        <v>70</v>
      </c>
      <c r="E1994" s="10">
        <v>6114</v>
      </c>
      <c r="F1994" s="10">
        <v>5480</v>
      </c>
      <c r="G1994" s="10">
        <v>11594</v>
      </c>
      <c r="H1994" s="44">
        <v>5637</v>
      </c>
      <c r="I1994" s="44">
        <v>4752</v>
      </c>
      <c r="J1994" s="44">
        <v>2</v>
      </c>
      <c r="K1994" s="44">
        <v>10391</v>
      </c>
      <c r="L1994" s="10">
        <v>3738</v>
      </c>
      <c r="M1994" s="10">
        <v>3113</v>
      </c>
      <c r="N1994" s="10"/>
      <c r="O1994" s="11">
        <v>6851</v>
      </c>
      <c r="P1994" s="27">
        <f>Table1[[#This Row],[Female Voters]]/Table1[[#This Row],[Female Population]]</f>
        <v>0.92198233562316001</v>
      </c>
      <c r="Q1994" s="27">
        <f>Table1[[#This Row],[Male Voters]]/Table1[[#This Row],[Male Population]]</f>
        <v>0.86715328467153285</v>
      </c>
      <c r="R1994" s="27">
        <f>Table1[[#This Row],[Total Voters]]/Table1[[#This Row],[Total Population]]</f>
        <v>0.89623943419009833</v>
      </c>
      <c r="S1994" s="27">
        <f>Table1[[#This Row],[Female Ballots]]/Table1[[#This Row],[Female Population]]</f>
        <v>0.61138370951913645</v>
      </c>
      <c r="T1994" s="27">
        <f>Table1[[#This Row],[Male Ballots]]/Table1[[#This Row],[Male Population]]</f>
        <v>0.56806569343065694</v>
      </c>
      <c r="U1994" s="27">
        <f>Table1[[#This Row],[Total Ballots]]/Table1[[#This Row],[Total Population]]</f>
        <v>0.59090909090909094</v>
      </c>
      <c r="V1994" s="27">
        <f>Table1[[#This Row],[Female Ballots]]/Table1[[#This Row],[Female Voters]]</f>
        <v>0.66311868014901543</v>
      </c>
      <c r="W1994" s="27">
        <f>Table1[[#This Row],[Male Ballots]]/Table1[[#This Row],[Male Voters]]</f>
        <v>0.65509259259259256</v>
      </c>
      <c r="X1994" s="27">
        <f>Table1[[#This Row],[Total Ballots]]/Table1[[#This Row],[Total Voters]]</f>
        <v>0.65932056587431431</v>
      </c>
    </row>
    <row r="1995" spans="1:24" s="12" customFormat="1" hidden="1" x14ac:dyDescent="0.25">
      <c r="A1995" s="8" t="s">
        <v>34</v>
      </c>
      <c r="B1995" s="17">
        <v>2009</v>
      </c>
      <c r="C1995" s="17"/>
      <c r="D1995" s="9" t="s">
        <v>71</v>
      </c>
      <c r="E1995" s="10">
        <v>8924</v>
      </c>
      <c r="F1995" s="10">
        <v>7787</v>
      </c>
      <c r="G1995" s="10">
        <v>16711</v>
      </c>
      <c r="H1995" s="44">
        <v>8108</v>
      </c>
      <c r="I1995" s="44">
        <v>7273</v>
      </c>
      <c r="J1995" s="44"/>
      <c r="K1995" s="44">
        <v>15381</v>
      </c>
      <c r="L1995" s="10">
        <v>5853</v>
      </c>
      <c r="M1995" s="10">
        <v>5438</v>
      </c>
      <c r="N1995" s="10"/>
      <c r="O1995" s="11">
        <v>11291</v>
      </c>
      <c r="P1995" s="27">
        <f>Table1[[#This Row],[Female Voters]]/Table1[[#This Row],[Female Population]]</f>
        <v>0.90856118332586289</v>
      </c>
      <c r="Q1995" s="27">
        <f>Table1[[#This Row],[Male Voters]]/Table1[[#This Row],[Male Population]]</f>
        <v>0.93399255168871198</v>
      </c>
      <c r="R1995" s="27">
        <f>Table1[[#This Row],[Total Voters]]/Table1[[#This Row],[Total Population]]</f>
        <v>0.92041170486505897</v>
      </c>
      <c r="S1995" s="27">
        <f>Table1[[#This Row],[Female Ballots]]/Table1[[#This Row],[Female Population]]</f>
        <v>0.65587180636485876</v>
      </c>
      <c r="T1995" s="27">
        <f>Table1[[#This Row],[Male Ballots]]/Table1[[#This Row],[Male Population]]</f>
        <v>0.69834339283421087</v>
      </c>
      <c r="U1995" s="27">
        <f>Table1[[#This Row],[Total Ballots]]/Table1[[#This Row],[Total Population]]</f>
        <v>0.67566273711926272</v>
      </c>
      <c r="V1995" s="27">
        <f>Table1[[#This Row],[Female Ballots]]/Table1[[#This Row],[Female Voters]]</f>
        <v>0.72187962506166747</v>
      </c>
      <c r="W1995" s="27">
        <f>Table1[[#This Row],[Male Ballots]]/Table1[[#This Row],[Male Voters]]</f>
        <v>0.74769696136394881</v>
      </c>
      <c r="X1995" s="27">
        <f>Table1[[#This Row],[Total Ballots]]/Table1[[#This Row],[Total Voters]]</f>
        <v>0.73408751056498278</v>
      </c>
    </row>
    <row r="1996" spans="1:24" s="12" customFormat="1" hidden="1" x14ac:dyDescent="0.25">
      <c r="A1996" s="8" t="s">
        <v>34</v>
      </c>
      <c r="B1996" s="17">
        <v>2009</v>
      </c>
      <c r="C1996" s="17"/>
      <c r="D1996" s="9" t="s">
        <v>453</v>
      </c>
      <c r="E1996" s="10">
        <v>29390</v>
      </c>
      <c r="F1996" s="10">
        <v>28496</v>
      </c>
      <c r="G1996" s="10">
        <v>57886</v>
      </c>
      <c r="H1996" s="44">
        <v>24423</v>
      </c>
      <c r="I1996" s="44">
        <v>21312</v>
      </c>
      <c r="J1996" s="44">
        <v>2</v>
      </c>
      <c r="K1996" s="44">
        <v>45737</v>
      </c>
      <c r="L1996" s="10">
        <v>13481</v>
      </c>
      <c r="M1996" s="10">
        <v>11703</v>
      </c>
      <c r="N1996" s="10"/>
      <c r="O1996" s="11">
        <v>25184</v>
      </c>
      <c r="P1996" s="27">
        <f>Table1[[#This Row],[Female Voters]]/Table1[[#This Row],[Female Population]]</f>
        <v>0.83099693773392314</v>
      </c>
      <c r="Q1996" s="27">
        <f>Table1[[#This Row],[Male Voters]]/Table1[[#This Row],[Male Population]]</f>
        <v>0.7478944413250983</v>
      </c>
      <c r="R1996" s="27">
        <f>Table1[[#This Row],[Total Voters]]/Table1[[#This Row],[Total Population]]</f>
        <v>0.79012196386000066</v>
      </c>
      <c r="S1996" s="27">
        <f>Table1[[#This Row],[Female Ballots]]/Table1[[#This Row],[Female Population]]</f>
        <v>0.45869343314052397</v>
      </c>
      <c r="T1996" s="27">
        <f>Table1[[#This Row],[Male Ballots]]/Table1[[#This Row],[Male Population]]</f>
        <v>0.41068921953958448</v>
      </c>
      <c r="U1996" s="27">
        <f>Table1[[#This Row],[Total Ballots]]/Table1[[#This Row],[Total Population]]</f>
        <v>0.43506201845005699</v>
      </c>
      <c r="V1996" s="27">
        <f>Table1[[#This Row],[Female Ballots]]/Table1[[#This Row],[Female Voters]]</f>
        <v>0.55197969127461821</v>
      </c>
      <c r="W1996" s="27">
        <f>Table1[[#This Row],[Male Ballots]]/Table1[[#This Row],[Male Voters]]</f>
        <v>0.54912725225225223</v>
      </c>
      <c r="X1996" s="27">
        <f>Table1[[#This Row],[Total Ballots]]/Table1[[#This Row],[Total Voters]]</f>
        <v>0.55062640750377156</v>
      </c>
    </row>
    <row r="1997" spans="1:24" s="12" customFormat="1" hidden="1" x14ac:dyDescent="0.25">
      <c r="A1997" s="8" t="s">
        <v>52</v>
      </c>
      <c r="B1997" s="17">
        <v>2009</v>
      </c>
      <c r="C1997" s="17" t="s">
        <v>76</v>
      </c>
      <c r="D1997" s="9" t="s">
        <v>66</v>
      </c>
      <c r="E1997" s="10">
        <v>18104</v>
      </c>
      <c r="F1997" s="10">
        <v>18223</v>
      </c>
      <c r="G1997" s="10">
        <v>36327</v>
      </c>
      <c r="H1997" s="44">
        <v>10030</v>
      </c>
      <c r="I1997" s="44">
        <v>8961</v>
      </c>
      <c r="J1997" s="44">
        <v>1</v>
      </c>
      <c r="K1997" s="44">
        <v>18992</v>
      </c>
      <c r="L1997" s="10">
        <v>1896</v>
      </c>
      <c r="M1997" s="10">
        <v>1602</v>
      </c>
      <c r="N1997" s="10"/>
      <c r="O1997" s="11">
        <v>3498</v>
      </c>
      <c r="P1997" s="27">
        <f>Table1[[#This Row],[Female Voters]]/Table1[[#This Row],[Female Population]]</f>
        <v>0.55402121078214761</v>
      </c>
      <c r="Q1997" s="27">
        <f>Table1[[#This Row],[Male Voters]]/Table1[[#This Row],[Male Population]]</f>
        <v>0.49174120616802941</v>
      </c>
      <c r="R1997" s="27">
        <f>Table1[[#This Row],[Total Voters]]/Table1[[#This Row],[Total Population]]</f>
        <v>0.52280672777823656</v>
      </c>
      <c r="S1997" s="27">
        <f>Table1[[#This Row],[Female Ballots]]/Table1[[#This Row],[Female Population]]</f>
        <v>0.10472823685373397</v>
      </c>
      <c r="T1997" s="27">
        <f>Table1[[#This Row],[Male Ballots]]/Table1[[#This Row],[Male Population]]</f>
        <v>8.7910881852603859E-2</v>
      </c>
      <c r="U1997" s="27">
        <f>Table1[[#This Row],[Total Ballots]]/Table1[[#This Row],[Total Population]]</f>
        <v>9.6292014204310841E-2</v>
      </c>
      <c r="V1997" s="27">
        <f>Table1[[#This Row],[Female Ballots]]/Table1[[#This Row],[Female Voters]]</f>
        <v>0.18903290129611167</v>
      </c>
      <c r="W1997" s="27">
        <f>Table1[[#This Row],[Male Ballots]]/Table1[[#This Row],[Male Voters]]</f>
        <v>0.17877469032474055</v>
      </c>
      <c r="X1997" s="27">
        <f>Table1[[#This Row],[Total Ballots]]/Table1[[#This Row],[Total Voters]]</f>
        <v>0.18418281381634372</v>
      </c>
    </row>
    <row r="1998" spans="1:24" s="12" customFormat="1" hidden="1" x14ac:dyDescent="0.25">
      <c r="A1998" s="8" t="s">
        <v>52</v>
      </c>
      <c r="B1998" s="17">
        <v>2009</v>
      </c>
      <c r="C1998" s="17" t="s">
        <v>76</v>
      </c>
      <c r="D1998" s="9" t="s">
        <v>67</v>
      </c>
      <c r="E1998" s="10">
        <v>27644</v>
      </c>
      <c r="F1998" s="10">
        <v>26962</v>
      </c>
      <c r="G1998" s="10">
        <v>54606</v>
      </c>
      <c r="H1998" s="44">
        <v>17002</v>
      </c>
      <c r="I1998" s="44">
        <v>14133</v>
      </c>
      <c r="J1998" s="44">
        <v>2</v>
      </c>
      <c r="K1998" s="44">
        <v>31137</v>
      </c>
      <c r="L1998" s="10">
        <v>3765</v>
      </c>
      <c r="M1998" s="10">
        <v>3010</v>
      </c>
      <c r="N1998" s="10">
        <v>1</v>
      </c>
      <c r="O1998" s="11">
        <v>6776</v>
      </c>
      <c r="P1998" s="27">
        <f>Table1[[#This Row],[Female Voters]]/Table1[[#This Row],[Female Population]]</f>
        <v>0.61503400376211836</v>
      </c>
      <c r="Q1998" s="27">
        <f>Table1[[#This Row],[Male Voters]]/Table1[[#This Row],[Male Population]]</f>
        <v>0.52418218233068758</v>
      </c>
      <c r="R1998" s="27">
        <f>Table1[[#This Row],[Total Voters]]/Table1[[#This Row],[Total Population]]</f>
        <v>0.57021206460828477</v>
      </c>
      <c r="S1998" s="27">
        <f>Table1[[#This Row],[Female Ballots]]/Table1[[#This Row],[Female Population]]</f>
        <v>0.13619591954854579</v>
      </c>
      <c r="T1998" s="27">
        <f>Table1[[#This Row],[Male Ballots]]/Table1[[#This Row],[Male Population]]</f>
        <v>0.11163860247756101</v>
      </c>
      <c r="U1998" s="27">
        <f>Table1[[#This Row],[Total Ballots]]/Table1[[#This Row],[Total Population]]</f>
        <v>0.1240889279566348</v>
      </c>
      <c r="V1998" s="27">
        <f>Table1[[#This Row],[Female Ballots]]/Table1[[#This Row],[Female Voters]]</f>
        <v>0.2214445359369486</v>
      </c>
      <c r="W1998" s="27">
        <f>Table1[[#This Row],[Male Ballots]]/Table1[[#This Row],[Male Voters]]</f>
        <v>0.2129767211490837</v>
      </c>
      <c r="X1998" s="27">
        <f>Table1[[#This Row],[Total Ballots]]/Table1[[#This Row],[Total Voters]]</f>
        <v>0.21761890997848218</v>
      </c>
    </row>
    <row r="1999" spans="1:24" s="12" customFormat="1" hidden="1" x14ac:dyDescent="0.25">
      <c r="A1999" s="8" t="s">
        <v>52</v>
      </c>
      <c r="B1999" s="17">
        <v>2009</v>
      </c>
      <c r="C1999" s="17" t="s">
        <v>76</v>
      </c>
      <c r="D1999" s="9" t="s">
        <v>68</v>
      </c>
      <c r="E1999" s="10">
        <v>29937</v>
      </c>
      <c r="F1999" s="10">
        <v>30365</v>
      </c>
      <c r="G1999" s="10">
        <v>60302</v>
      </c>
      <c r="H1999" s="44">
        <v>20472</v>
      </c>
      <c r="I1999" s="44">
        <v>18234</v>
      </c>
      <c r="J1999" s="44">
        <v>3</v>
      </c>
      <c r="K1999" s="44">
        <v>38709</v>
      </c>
      <c r="L1999" s="10">
        <v>6456</v>
      </c>
      <c r="M1999" s="10">
        <v>5642</v>
      </c>
      <c r="N1999" s="10"/>
      <c r="O1999" s="11">
        <v>12098</v>
      </c>
      <c r="P1999" s="27">
        <f>Table1[[#This Row],[Female Voters]]/Table1[[#This Row],[Female Population]]</f>
        <v>0.68383605571700568</v>
      </c>
      <c r="Q1999" s="27">
        <f>Table1[[#This Row],[Male Voters]]/Table1[[#This Row],[Male Population]]</f>
        <v>0.60049398979087765</v>
      </c>
      <c r="R1999" s="27">
        <f>Table1[[#This Row],[Total Voters]]/Table1[[#This Row],[Total Population]]</f>
        <v>0.64191900766143739</v>
      </c>
      <c r="S1999" s="27">
        <f>Table1[[#This Row],[Female Ballots]]/Table1[[#This Row],[Female Population]]</f>
        <v>0.21565287102916122</v>
      </c>
      <c r="T1999" s="27">
        <f>Table1[[#This Row],[Male Ballots]]/Table1[[#This Row],[Male Population]]</f>
        <v>0.18580602667544871</v>
      </c>
      <c r="U1999" s="27">
        <f>Table1[[#This Row],[Total Ballots]]/Table1[[#This Row],[Total Population]]</f>
        <v>0.20062352824118604</v>
      </c>
      <c r="V1999" s="27">
        <f>Table1[[#This Row],[Female Ballots]]/Table1[[#This Row],[Female Voters]]</f>
        <v>0.31535756154747946</v>
      </c>
      <c r="W1999" s="27">
        <f>Table1[[#This Row],[Male Ballots]]/Table1[[#This Row],[Male Voters]]</f>
        <v>0.30942195897773389</v>
      </c>
      <c r="X1999" s="27">
        <f>Table1[[#This Row],[Total Ballots]]/Table1[[#This Row],[Total Voters]]</f>
        <v>0.31253713606654782</v>
      </c>
    </row>
    <row r="2000" spans="1:24" s="12" customFormat="1" hidden="1" x14ac:dyDescent="0.25">
      <c r="A2000" s="8" t="s">
        <v>52</v>
      </c>
      <c r="B2000" s="17">
        <v>2009</v>
      </c>
      <c r="C2000" s="17" t="s">
        <v>76</v>
      </c>
      <c r="D2000" s="9" t="s">
        <v>69</v>
      </c>
      <c r="E2000" s="10">
        <v>31565</v>
      </c>
      <c r="F2000" s="10">
        <v>31027</v>
      </c>
      <c r="G2000" s="10">
        <v>62592</v>
      </c>
      <c r="H2000" s="44">
        <v>23765</v>
      </c>
      <c r="I2000" s="44">
        <v>21617</v>
      </c>
      <c r="J2000" s="44">
        <v>2</v>
      </c>
      <c r="K2000" s="44">
        <v>45384</v>
      </c>
      <c r="L2000" s="10">
        <v>10121</v>
      </c>
      <c r="M2000" s="10">
        <v>9221</v>
      </c>
      <c r="N2000" s="10">
        <v>1</v>
      </c>
      <c r="O2000" s="11">
        <v>19343</v>
      </c>
      <c r="P2000" s="27">
        <f>Table1[[#This Row],[Female Voters]]/Table1[[#This Row],[Female Population]]</f>
        <v>0.7528908601298907</v>
      </c>
      <c r="Q2000" s="27">
        <f>Table1[[#This Row],[Male Voters]]/Table1[[#This Row],[Male Population]]</f>
        <v>0.69671576368968957</v>
      </c>
      <c r="R2000" s="27">
        <f>Table1[[#This Row],[Total Voters]]/Table1[[#This Row],[Total Population]]</f>
        <v>0.72507668711656437</v>
      </c>
      <c r="S2000" s="27">
        <f>Table1[[#This Row],[Female Ballots]]/Table1[[#This Row],[Female Population]]</f>
        <v>0.32063994931094569</v>
      </c>
      <c r="T2000" s="27">
        <f>Table1[[#This Row],[Male Ballots]]/Table1[[#This Row],[Male Population]]</f>
        <v>0.29719276758951879</v>
      </c>
      <c r="U2000" s="27">
        <f>Table1[[#This Row],[Total Ballots]]/Table1[[#This Row],[Total Population]]</f>
        <v>0.30903310327198363</v>
      </c>
      <c r="V2000" s="27">
        <f>Table1[[#This Row],[Female Ballots]]/Table1[[#This Row],[Female Voters]]</f>
        <v>0.42587839259415106</v>
      </c>
      <c r="W2000" s="27">
        <f>Table1[[#This Row],[Male Ballots]]/Table1[[#This Row],[Male Voters]]</f>
        <v>0.42656242771892494</v>
      </c>
      <c r="X2000" s="27">
        <f>Table1[[#This Row],[Total Ballots]]/Table1[[#This Row],[Total Voters]]</f>
        <v>0.42620747399964748</v>
      </c>
    </row>
    <row r="2001" spans="1:24" s="12" customFormat="1" hidden="1" x14ac:dyDescent="0.25">
      <c r="A2001" s="8" t="s">
        <v>52</v>
      </c>
      <c r="B2001" s="17">
        <v>2009</v>
      </c>
      <c r="C2001" s="17" t="s">
        <v>76</v>
      </c>
      <c r="D2001" s="9" t="s">
        <v>70</v>
      </c>
      <c r="E2001" s="10">
        <v>25895</v>
      </c>
      <c r="F2001" s="10">
        <v>24306</v>
      </c>
      <c r="G2001" s="10">
        <v>50201</v>
      </c>
      <c r="H2001" s="44">
        <v>22242</v>
      </c>
      <c r="I2001" s="44">
        <v>19808</v>
      </c>
      <c r="J2001" s="44">
        <v>7</v>
      </c>
      <c r="K2001" s="44">
        <v>42057</v>
      </c>
      <c r="L2001" s="10">
        <v>12696</v>
      </c>
      <c r="M2001" s="10">
        <v>11279</v>
      </c>
      <c r="N2001" s="10">
        <v>2</v>
      </c>
      <c r="O2001" s="11">
        <v>23977</v>
      </c>
      <c r="P2001" s="27">
        <f>Table1[[#This Row],[Female Voters]]/Table1[[#This Row],[Female Population]]</f>
        <v>0.85893029542382704</v>
      </c>
      <c r="Q2001" s="27">
        <f>Table1[[#This Row],[Male Voters]]/Table1[[#This Row],[Male Population]]</f>
        <v>0.81494281247428624</v>
      </c>
      <c r="R2001" s="27">
        <f>Table1[[#This Row],[Total Voters]]/Table1[[#This Row],[Total Population]]</f>
        <v>0.83777215593314869</v>
      </c>
      <c r="S2001" s="27">
        <f>Table1[[#This Row],[Female Ballots]]/Table1[[#This Row],[Female Population]]</f>
        <v>0.4902877003282487</v>
      </c>
      <c r="T2001" s="27">
        <f>Table1[[#This Row],[Male Ballots]]/Table1[[#This Row],[Male Population]]</f>
        <v>0.46404180037850734</v>
      </c>
      <c r="U2001" s="27">
        <f>Table1[[#This Row],[Total Ballots]]/Table1[[#This Row],[Total Population]]</f>
        <v>0.47761996772972648</v>
      </c>
      <c r="V2001" s="27">
        <f>Table1[[#This Row],[Female Ballots]]/Table1[[#This Row],[Female Voters]]</f>
        <v>0.5708119773401672</v>
      </c>
      <c r="W2001" s="27">
        <f>Table1[[#This Row],[Male Ballots]]/Table1[[#This Row],[Male Voters]]</f>
        <v>0.56941639741518579</v>
      </c>
      <c r="X2001" s="27">
        <f>Table1[[#This Row],[Total Ballots]]/Table1[[#This Row],[Total Voters]]</f>
        <v>0.57010723541859853</v>
      </c>
    </row>
    <row r="2002" spans="1:24" s="12" customFormat="1" hidden="1" x14ac:dyDescent="0.25">
      <c r="A2002" s="8" t="s">
        <v>52</v>
      </c>
      <c r="B2002" s="17">
        <v>2009</v>
      </c>
      <c r="C2002" s="17" t="s">
        <v>76</v>
      </c>
      <c r="D2002" s="9" t="s">
        <v>71</v>
      </c>
      <c r="E2002" s="10">
        <v>26005</v>
      </c>
      <c r="F2002" s="10">
        <v>21061</v>
      </c>
      <c r="G2002" s="10">
        <v>47066</v>
      </c>
      <c r="H2002" s="44">
        <v>21275</v>
      </c>
      <c r="I2002" s="44">
        <v>18182</v>
      </c>
      <c r="J2002" s="44">
        <v>3</v>
      </c>
      <c r="K2002" s="44">
        <v>39460</v>
      </c>
      <c r="L2002" s="10">
        <v>14441</v>
      </c>
      <c r="M2002" s="10">
        <v>13078</v>
      </c>
      <c r="N2002" s="10">
        <v>1</v>
      </c>
      <c r="O2002" s="11">
        <v>27520</v>
      </c>
      <c r="P2002" s="27">
        <f>Table1[[#This Row],[Female Voters]]/Table1[[#This Row],[Female Population]]</f>
        <v>0.81811190155739277</v>
      </c>
      <c r="Q2002" s="27">
        <f>Table1[[#This Row],[Male Voters]]/Table1[[#This Row],[Male Population]]</f>
        <v>0.863301837519586</v>
      </c>
      <c r="R2002" s="27">
        <f>Table1[[#This Row],[Total Voters]]/Table1[[#This Row],[Total Population]]</f>
        <v>0.83839714443547364</v>
      </c>
      <c r="S2002" s="27">
        <f>Table1[[#This Row],[Female Ballots]]/Table1[[#This Row],[Female Population]]</f>
        <v>0.55531628532974431</v>
      </c>
      <c r="T2002" s="27">
        <f>Table1[[#This Row],[Male Ballots]]/Table1[[#This Row],[Male Population]]</f>
        <v>0.62095816912777169</v>
      </c>
      <c r="U2002" s="27">
        <f>Table1[[#This Row],[Total Ballots]]/Table1[[#This Row],[Total Population]]</f>
        <v>0.58471083159818127</v>
      </c>
      <c r="V2002" s="27">
        <f>Table1[[#This Row],[Female Ballots]]/Table1[[#This Row],[Female Voters]]</f>
        <v>0.67877790834312568</v>
      </c>
      <c r="W2002" s="27">
        <f>Table1[[#This Row],[Male Ballots]]/Table1[[#This Row],[Male Voters]]</f>
        <v>0.71928280717192827</v>
      </c>
      <c r="X2002" s="27">
        <f>Table1[[#This Row],[Total Ballots]]/Table1[[#This Row],[Total Voters]]</f>
        <v>0.69741510390268624</v>
      </c>
    </row>
    <row r="2003" spans="1:24" s="12" customFormat="1" hidden="1" x14ac:dyDescent="0.25">
      <c r="A2003" s="8" t="s">
        <v>52</v>
      </c>
      <c r="B2003" s="17">
        <v>2009</v>
      </c>
      <c r="C2003" s="17" t="s">
        <v>76</v>
      </c>
      <c r="D2003" s="9" t="s">
        <v>453</v>
      </c>
      <c r="E2003" s="10">
        <v>159150</v>
      </c>
      <c r="F2003" s="10">
        <v>151944</v>
      </c>
      <c r="G2003" s="10">
        <v>311094</v>
      </c>
      <c r="H2003" s="44">
        <v>114786</v>
      </c>
      <c r="I2003" s="44">
        <v>100935</v>
      </c>
      <c r="J2003" s="44">
        <v>18</v>
      </c>
      <c r="K2003" s="44">
        <v>215739</v>
      </c>
      <c r="L2003" s="10">
        <v>49375</v>
      </c>
      <c r="M2003" s="10">
        <v>43832</v>
      </c>
      <c r="N2003" s="10">
        <v>5</v>
      </c>
      <c r="O2003" s="11">
        <v>93212</v>
      </c>
      <c r="P2003" s="27">
        <f>Table1[[#This Row],[Female Voters]]/Table1[[#This Row],[Female Population]]</f>
        <v>0.72124410933081995</v>
      </c>
      <c r="Q2003" s="27">
        <f>Table1[[#This Row],[Male Voters]]/Table1[[#This Row],[Male Population]]</f>
        <v>0.66429079134417945</v>
      </c>
      <c r="R2003" s="27">
        <f>Table1[[#This Row],[Total Voters]]/Table1[[#This Row],[Total Population]]</f>
        <v>0.69348492738529188</v>
      </c>
      <c r="S2003" s="27">
        <f>Table1[[#This Row],[Female Ballots]]/Table1[[#This Row],[Female Population]]</f>
        <v>0.31024191014765945</v>
      </c>
      <c r="T2003" s="27">
        <f>Table1[[#This Row],[Male Ballots]]/Table1[[#This Row],[Male Population]]</f>
        <v>0.28847470120570734</v>
      </c>
      <c r="U2003" s="27">
        <f>Table1[[#This Row],[Total Ballots]]/Table1[[#This Row],[Total Population]]</f>
        <v>0.29962647945637011</v>
      </c>
      <c r="V2003" s="27">
        <f>Table1[[#This Row],[Female Ballots]]/Table1[[#This Row],[Female Voters]]</f>
        <v>0.43014827592215077</v>
      </c>
      <c r="W2003" s="27">
        <f>Table1[[#This Row],[Male Ballots]]/Table1[[#This Row],[Male Voters]]</f>
        <v>0.43425967206618121</v>
      </c>
      <c r="X2003" s="27">
        <f>Table1[[#This Row],[Total Ballots]]/Table1[[#This Row],[Total Voters]]</f>
        <v>0.43205910845975926</v>
      </c>
    </row>
    <row r="2004" spans="1:24" s="12" customFormat="1" hidden="1" x14ac:dyDescent="0.25">
      <c r="A2004" s="8" t="s">
        <v>26</v>
      </c>
      <c r="B2004" s="17">
        <v>2009</v>
      </c>
      <c r="C2004" s="17"/>
      <c r="D2004" s="9" t="s">
        <v>66</v>
      </c>
      <c r="E2004" s="10">
        <v>118</v>
      </c>
      <c r="F2004" s="10">
        <v>122</v>
      </c>
      <c r="G2004" s="10">
        <v>240</v>
      </c>
      <c r="H2004" s="44">
        <v>102</v>
      </c>
      <c r="I2004" s="44">
        <v>75</v>
      </c>
      <c r="J2004" s="44"/>
      <c r="K2004" s="44">
        <v>177</v>
      </c>
      <c r="L2004" s="10">
        <v>28</v>
      </c>
      <c r="M2004" s="10">
        <v>20</v>
      </c>
      <c r="N2004" s="10"/>
      <c r="O2004" s="11">
        <v>48</v>
      </c>
      <c r="P2004" s="27">
        <f>Table1[[#This Row],[Female Voters]]/Table1[[#This Row],[Female Population]]</f>
        <v>0.86440677966101698</v>
      </c>
      <c r="Q2004" s="27">
        <f>Table1[[#This Row],[Male Voters]]/Table1[[#This Row],[Male Population]]</f>
        <v>0.61475409836065575</v>
      </c>
      <c r="R2004" s="27">
        <f>Table1[[#This Row],[Total Voters]]/Table1[[#This Row],[Total Population]]</f>
        <v>0.73750000000000004</v>
      </c>
      <c r="S2004" s="27">
        <f>Table1[[#This Row],[Female Ballots]]/Table1[[#This Row],[Female Population]]</f>
        <v>0.23728813559322035</v>
      </c>
      <c r="T2004" s="27">
        <f>Table1[[#This Row],[Male Ballots]]/Table1[[#This Row],[Male Population]]</f>
        <v>0.16393442622950818</v>
      </c>
      <c r="U2004" s="27">
        <f>Table1[[#This Row],[Total Ballots]]/Table1[[#This Row],[Total Population]]</f>
        <v>0.2</v>
      </c>
      <c r="V2004" s="27">
        <f>Table1[[#This Row],[Female Ballots]]/Table1[[#This Row],[Female Voters]]</f>
        <v>0.27450980392156865</v>
      </c>
      <c r="W2004" s="27">
        <f>Table1[[#This Row],[Male Ballots]]/Table1[[#This Row],[Male Voters]]</f>
        <v>0.26666666666666666</v>
      </c>
      <c r="X2004" s="27">
        <f>Table1[[#This Row],[Total Ballots]]/Table1[[#This Row],[Total Voters]]</f>
        <v>0.2711864406779661</v>
      </c>
    </row>
    <row r="2005" spans="1:24" s="12" customFormat="1" hidden="1" x14ac:dyDescent="0.25">
      <c r="A2005" s="8" t="s">
        <v>26</v>
      </c>
      <c r="B2005" s="17">
        <v>2009</v>
      </c>
      <c r="C2005" s="17"/>
      <c r="D2005" s="9" t="s">
        <v>67</v>
      </c>
      <c r="E2005" s="10">
        <v>160</v>
      </c>
      <c r="F2005" s="10">
        <v>186</v>
      </c>
      <c r="G2005" s="10">
        <v>346</v>
      </c>
      <c r="H2005" s="44">
        <v>109</v>
      </c>
      <c r="I2005" s="44">
        <v>120</v>
      </c>
      <c r="J2005" s="44"/>
      <c r="K2005" s="44">
        <v>229</v>
      </c>
      <c r="L2005" s="10">
        <v>51</v>
      </c>
      <c r="M2005" s="10">
        <v>49</v>
      </c>
      <c r="N2005" s="10"/>
      <c r="O2005" s="11">
        <v>100</v>
      </c>
      <c r="P2005" s="27">
        <f>Table1[[#This Row],[Female Voters]]/Table1[[#This Row],[Female Population]]</f>
        <v>0.68125000000000002</v>
      </c>
      <c r="Q2005" s="27">
        <f>Table1[[#This Row],[Male Voters]]/Table1[[#This Row],[Male Population]]</f>
        <v>0.64516129032258063</v>
      </c>
      <c r="R2005" s="27">
        <f>Table1[[#This Row],[Total Voters]]/Table1[[#This Row],[Total Population]]</f>
        <v>0.66184971098265899</v>
      </c>
      <c r="S2005" s="27">
        <f>Table1[[#This Row],[Female Ballots]]/Table1[[#This Row],[Female Population]]</f>
        <v>0.31874999999999998</v>
      </c>
      <c r="T2005" s="27">
        <f>Table1[[#This Row],[Male Ballots]]/Table1[[#This Row],[Male Population]]</f>
        <v>0.26344086021505375</v>
      </c>
      <c r="U2005" s="27">
        <f>Table1[[#This Row],[Total Ballots]]/Table1[[#This Row],[Total Population]]</f>
        <v>0.28901734104046245</v>
      </c>
      <c r="V2005" s="27">
        <f>Table1[[#This Row],[Female Ballots]]/Table1[[#This Row],[Female Voters]]</f>
        <v>0.46788990825688076</v>
      </c>
      <c r="W2005" s="27">
        <f>Table1[[#This Row],[Male Ballots]]/Table1[[#This Row],[Male Voters]]</f>
        <v>0.40833333333333333</v>
      </c>
      <c r="X2005" s="27">
        <f>Table1[[#This Row],[Total Ballots]]/Table1[[#This Row],[Total Voters]]</f>
        <v>0.4366812227074236</v>
      </c>
    </row>
    <row r="2006" spans="1:24" s="12" customFormat="1" hidden="1" x14ac:dyDescent="0.25">
      <c r="A2006" s="8" t="s">
        <v>26</v>
      </c>
      <c r="B2006" s="17">
        <v>2009</v>
      </c>
      <c r="C2006" s="17"/>
      <c r="D2006" s="9" t="s">
        <v>68</v>
      </c>
      <c r="E2006" s="10">
        <v>215</v>
      </c>
      <c r="F2006" s="10">
        <v>216</v>
      </c>
      <c r="G2006" s="10">
        <v>431</v>
      </c>
      <c r="H2006" s="44">
        <v>147</v>
      </c>
      <c r="I2006" s="44">
        <v>123</v>
      </c>
      <c r="J2006" s="44"/>
      <c r="K2006" s="44">
        <v>270</v>
      </c>
      <c r="L2006" s="10">
        <v>85</v>
      </c>
      <c r="M2006" s="10">
        <v>75</v>
      </c>
      <c r="N2006" s="10"/>
      <c r="O2006" s="11">
        <v>160</v>
      </c>
      <c r="P2006" s="27">
        <f>Table1[[#This Row],[Female Voters]]/Table1[[#This Row],[Female Population]]</f>
        <v>0.68372093023255809</v>
      </c>
      <c r="Q2006" s="27">
        <f>Table1[[#This Row],[Male Voters]]/Table1[[#This Row],[Male Population]]</f>
        <v>0.56944444444444442</v>
      </c>
      <c r="R2006" s="27">
        <f>Table1[[#This Row],[Total Voters]]/Table1[[#This Row],[Total Population]]</f>
        <v>0.62645011600928069</v>
      </c>
      <c r="S2006" s="27">
        <f>Table1[[#This Row],[Female Ballots]]/Table1[[#This Row],[Female Population]]</f>
        <v>0.39534883720930231</v>
      </c>
      <c r="T2006" s="27">
        <f>Table1[[#This Row],[Male Ballots]]/Table1[[#This Row],[Male Population]]</f>
        <v>0.34722222222222221</v>
      </c>
      <c r="U2006" s="27">
        <f>Table1[[#This Row],[Total Ballots]]/Table1[[#This Row],[Total Population]]</f>
        <v>0.37122969837587005</v>
      </c>
      <c r="V2006" s="27">
        <f>Table1[[#This Row],[Female Ballots]]/Table1[[#This Row],[Female Voters]]</f>
        <v>0.57823129251700678</v>
      </c>
      <c r="W2006" s="27">
        <f>Table1[[#This Row],[Male Ballots]]/Table1[[#This Row],[Male Voters]]</f>
        <v>0.6097560975609756</v>
      </c>
      <c r="X2006" s="27">
        <f>Table1[[#This Row],[Total Ballots]]/Table1[[#This Row],[Total Voters]]</f>
        <v>0.59259259259259256</v>
      </c>
    </row>
    <row r="2007" spans="1:24" s="12" customFormat="1" hidden="1" x14ac:dyDescent="0.25">
      <c r="A2007" s="8" t="s">
        <v>26</v>
      </c>
      <c r="B2007" s="17">
        <v>2009</v>
      </c>
      <c r="C2007" s="17"/>
      <c r="D2007" s="9" t="s">
        <v>69</v>
      </c>
      <c r="E2007" s="10">
        <v>327</v>
      </c>
      <c r="F2007" s="10">
        <v>322</v>
      </c>
      <c r="G2007" s="10">
        <v>649</v>
      </c>
      <c r="H2007" s="44">
        <v>257</v>
      </c>
      <c r="I2007" s="44">
        <v>215</v>
      </c>
      <c r="J2007" s="44"/>
      <c r="K2007" s="44">
        <v>472</v>
      </c>
      <c r="L2007" s="10">
        <v>173</v>
      </c>
      <c r="M2007" s="10">
        <v>150</v>
      </c>
      <c r="N2007" s="10"/>
      <c r="O2007" s="11">
        <v>323</v>
      </c>
      <c r="P2007" s="27">
        <f>Table1[[#This Row],[Female Voters]]/Table1[[#This Row],[Female Population]]</f>
        <v>0.78593272171253825</v>
      </c>
      <c r="Q2007" s="27">
        <f>Table1[[#This Row],[Male Voters]]/Table1[[#This Row],[Male Population]]</f>
        <v>0.66770186335403725</v>
      </c>
      <c r="R2007" s="27">
        <f>Table1[[#This Row],[Total Voters]]/Table1[[#This Row],[Total Population]]</f>
        <v>0.72727272727272729</v>
      </c>
      <c r="S2007" s="27">
        <f>Table1[[#This Row],[Female Ballots]]/Table1[[#This Row],[Female Population]]</f>
        <v>0.52905198776758411</v>
      </c>
      <c r="T2007" s="27">
        <f>Table1[[#This Row],[Male Ballots]]/Table1[[#This Row],[Male Population]]</f>
        <v>0.46583850931677018</v>
      </c>
      <c r="U2007" s="27">
        <f>Table1[[#This Row],[Total Ballots]]/Table1[[#This Row],[Total Population]]</f>
        <v>0.49768875192604006</v>
      </c>
      <c r="V2007" s="27">
        <f>Table1[[#This Row],[Female Ballots]]/Table1[[#This Row],[Female Voters]]</f>
        <v>0.6731517509727627</v>
      </c>
      <c r="W2007" s="27">
        <f>Table1[[#This Row],[Male Ballots]]/Table1[[#This Row],[Male Voters]]</f>
        <v>0.69767441860465118</v>
      </c>
      <c r="X2007" s="27">
        <f>Table1[[#This Row],[Total Ballots]]/Table1[[#This Row],[Total Voters]]</f>
        <v>0.68432203389830504</v>
      </c>
    </row>
    <row r="2008" spans="1:24" s="12" customFormat="1" hidden="1" x14ac:dyDescent="0.25">
      <c r="A2008" s="8" t="s">
        <v>26</v>
      </c>
      <c r="B2008" s="17">
        <v>2009</v>
      </c>
      <c r="C2008" s="17"/>
      <c r="D2008" s="9" t="s">
        <v>70</v>
      </c>
      <c r="E2008" s="10">
        <v>337</v>
      </c>
      <c r="F2008" s="10">
        <v>342</v>
      </c>
      <c r="G2008" s="10">
        <v>679</v>
      </c>
      <c r="H2008" s="44">
        <v>297</v>
      </c>
      <c r="I2008" s="44">
        <v>278</v>
      </c>
      <c r="J2008" s="44"/>
      <c r="K2008" s="44">
        <v>575</v>
      </c>
      <c r="L2008" s="10">
        <v>254</v>
      </c>
      <c r="M2008" s="10">
        <v>231</v>
      </c>
      <c r="N2008" s="10"/>
      <c r="O2008" s="11">
        <v>485</v>
      </c>
      <c r="P2008" s="27">
        <f>Table1[[#This Row],[Female Voters]]/Table1[[#This Row],[Female Population]]</f>
        <v>0.88130563798219586</v>
      </c>
      <c r="Q2008" s="27">
        <f>Table1[[#This Row],[Male Voters]]/Table1[[#This Row],[Male Population]]</f>
        <v>0.8128654970760234</v>
      </c>
      <c r="R2008" s="27">
        <f>Table1[[#This Row],[Total Voters]]/Table1[[#This Row],[Total Population]]</f>
        <v>0.84683357879234167</v>
      </c>
      <c r="S2008" s="27">
        <f>Table1[[#This Row],[Female Ballots]]/Table1[[#This Row],[Female Population]]</f>
        <v>0.75370919881305642</v>
      </c>
      <c r="T2008" s="27">
        <f>Table1[[#This Row],[Male Ballots]]/Table1[[#This Row],[Male Population]]</f>
        <v>0.67543859649122806</v>
      </c>
      <c r="U2008" s="27">
        <f>Table1[[#This Row],[Total Ballots]]/Table1[[#This Row],[Total Population]]</f>
        <v>0.7142857142857143</v>
      </c>
      <c r="V2008" s="27">
        <f>Table1[[#This Row],[Female Ballots]]/Table1[[#This Row],[Female Voters]]</f>
        <v>0.85521885521885521</v>
      </c>
      <c r="W2008" s="27">
        <f>Table1[[#This Row],[Male Ballots]]/Table1[[#This Row],[Male Voters]]</f>
        <v>0.8309352517985612</v>
      </c>
      <c r="X2008" s="27">
        <f>Table1[[#This Row],[Total Ballots]]/Table1[[#This Row],[Total Voters]]</f>
        <v>0.84347826086956523</v>
      </c>
    </row>
    <row r="2009" spans="1:24" s="12" customFormat="1" hidden="1" x14ac:dyDescent="0.25">
      <c r="A2009" s="8" t="s">
        <v>26</v>
      </c>
      <c r="B2009" s="17">
        <v>2009</v>
      </c>
      <c r="C2009" s="17"/>
      <c r="D2009" s="9" t="s">
        <v>71</v>
      </c>
      <c r="E2009" s="10">
        <v>490</v>
      </c>
      <c r="F2009" s="10">
        <v>425</v>
      </c>
      <c r="G2009" s="10">
        <v>915</v>
      </c>
      <c r="H2009" s="44">
        <v>411</v>
      </c>
      <c r="I2009" s="44">
        <v>361</v>
      </c>
      <c r="J2009" s="44"/>
      <c r="K2009" s="44">
        <v>772</v>
      </c>
      <c r="L2009" s="10">
        <v>351</v>
      </c>
      <c r="M2009" s="10">
        <v>311</v>
      </c>
      <c r="N2009" s="10"/>
      <c r="O2009" s="11">
        <v>662</v>
      </c>
      <c r="P2009" s="27">
        <f>Table1[[#This Row],[Female Voters]]/Table1[[#This Row],[Female Population]]</f>
        <v>0.83877551020408159</v>
      </c>
      <c r="Q2009" s="27">
        <f>Table1[[#This Row],[Male Voters]]/Table1[[#This Row],[Male Population]]</f>
        <v>0.84941176470588231</v>
      </c>
      <c r="R2009" s="27">
        <f>Table1[[#This Row],[Total Voters]]/Table1[[#This Row],[Total Population]]</f>
        <v>0.8437158469945355</v>
      </c>
      <c r="S2009" s="27">
        <f>Table1[[#This Row],[Female Ballots]]/Table1[[#This Row],[Female Population]]</f>
        <v>0.71632653061224494</v>
      </c>
      <c r="T2009" s="27">
        <f>Table1[[#This Row],[Male Ballots]]/Table1[[#This Row],[Male Population]]</f>
        <v>0.73176470588235298</v>
      </c>
      <c r="U2009" s="27">
        <f>Table1[[#This Row],[Total Ballots]]/Table1[[#This Row],[Total Population]]</f>
        <v>0.7234972677595628</v>
      </c>
      <c r="V2009" s="27">
        <f>Table1[[#This Row],[Female Ballots]]/Table1[[#This Row],[Female Voters]]</f>
        <v>0.85401459854014594</v>
      </c>
      <c r="W2009" s="27">
        <f>Table1[[#This Row],[Male Ballots]]/Table1[[#This Row],[Male Voters]]</f>
        <v>0.86149584487534625</v>
      </c>
      <c r="X2009" s="27">
        <f>Table1[[#This Row],[Total Ballots]]/Table1[[#This Row],[Total Voters]]</f>
        <v>0.8575129533678757</v>
      </c>
    </row>
    <row r="2010" spans="1:24" s="12" customFormat="1" hidden="1" x14ac:dyDescent="0.25">
      <c r="A2010" s="8" t="s">
        <v>26</v>
      </c>
      <c r="B2010" s="17">
        <v>2009</v>
      </c>
      <c r="C2010" s="17"/>
      <c r="D2010" s="9" t="s">
        <v>453</v>
      </c>
      <c r="E2010" s="10">
        <v>1647</v>
      </c>
      <c r="F2010" s="10">
        <v>1613</v>
      </c>
      <c r="G2010" s="10">
        <v>3260</v>
      </c>
      <c r="H2010" s="44">
        <v>1323</v>
      </c>
      <c r="I2010" s="44">
        <v>1172</v>
      </c>
      <c r="J2010" s="44"/>
      <c r="K2010" s="44">
        <v>2495</v>
      </c>
      <c r="L2010" s="10">
        <v>942</v>
      </c>
      <c r="M2010" s="10">
        <v>836</v>
      </c>
      <c r="N2010" s="10"/>
      <c r="O2010" s="11">
        <v>1778</v>
      </c>
      <c r="P2010" s="27">
        <f>Table1[[#This Row],[Female Voters]]/Table1[[#This Row],[Female Population]]</f>
        <v>0.80327868852459017</v>
      </c>
      <c r="Q2010" s="27">
        <f>Table1[[#This Row],[Male Voters]]/Table1[[#This Row],[Male Population]]</f>
        <v>0.726596404215747</v>
      </c>
      <c r="R2010" s="27">
        <f>Table1[[#This Row],[Total Voters]]/Table1[[#This Row],[Total Population]]</f>
        <v>0.76533742331288346</v>
      </c>
      <c r="S2010" s="27">
        <f>Table1[[#This Row],[Female Ballots]]/Table1[[#This Row],[Female Population]]</f>
        <v>0.57194899817850642</v>
      </c>
      <c r="T2010" s="27">
        <f>Table1[[#This Row],[Male Ballots]]/Table1[[#This Row],[Male Population]]</f>
        <v>0.51828890266584005</v>
      </c>
      <c r="U2010" s="27">
        <f>Table1[[#This Row],[Total Ballots]]/Table1[[#This Row],[Total Population]]</f>
        <v>0.54539877300613493</v>
      </c>
      <c r="V2010" s="27">
        <f>Table1[[#This Row],[Female Ballots]]/Table1[[#This Row],[Female Voters]]</f>
        <v>0.71201814058956914</v>
      </c>
      <c r="W2010" s="27">
        <f>Table1[[#This Row],[Male Ballots]]/Table1[[#This Row],[Male Voters]]</f>
        <v>0.71331058020477811</v>
      </c>
      <c r="X2010" s="27">
        <f>Table1[[#This Row],[Total Ballots]]/Table1[[#This Row],[Total Voters]]</f>
        <v>0.71262525050100201</v>
      </c>
    </row>
    <row r="2011" spans="1:24" s="12" customFormat="1" hidden="1" x14ac:dyDescent="0.25">
      <c r="A2011" s="8" t="s">
        <v>47</v>
      </c>
      <c r="B2011" s="17">
        <v>2009</v>
      </c>
      <c r="C2011" s="17" t="s">
        <v>76</v>
      </c>
      <c r="D2011" s="9" t="s">
        <v>66</v>
      </c>
      <c r="E2011" s="10">
        <v>4353</v>
      </c>
      <c r="F2011" s="10">
        <v>4348</v>
      </c>
      <c r="G2011" s="10">
        <v>8701</v>
      </c>
      <c r="H2011" s="44">
        <v>2462</v>
      </c>
      <c r="I2011" s="44">
        <v>2104</v>
      </c>
      <c r="J2011" s="44">
        <v>2</v>
      </c>
      <c r="K2011" s="44">
        <v>4568</v>
      </c>
      <c r="L2011" s="10">
        <v>495</v>
      </c>
      <c r="M2011" s="10">
        <v>391</v>
      </c>
      <c r="N2011" s="10">
        <v>1</v>
      </c>
      <c r="O2011" s="11">
        <v>887</v>
      </c>
      <c r="P2011" s="27">
        <f>Table1[[#This Row],[Female Voters]]/Table1[[#This Row],[Female Population]]</f>
        <v>0.56558695152768201</v>
      </c>
      <c r="Q2011" s="27">
        <f>Table1[[#This Row],[Male Voters]]/Table1[[#This Row],[Male Population]]</f>
        <v>0.48390064397424104</v>
      </c>
      <c r="R2011" s="27">
        <f>Table1[[#This Row],[Total Voters]]/Table1[[#This Row],[Total Population]]</f>
        <v>0.52499712676703825</v>
      </c>
      <c r="S2011" s="27">
        <f>Table1[[#This Row],[Female Ballots]]/Table1[[#This Row],[Female Population]]</f>
        <v>0.11371467953135768</v>
      </c>
      <c r="T2011" s="27">
        <f>Table1[[#This Row],[Male Ballots]]/Table1[[#This Row],[Male Population]]</f>
        <v>8.9926402943882239E-2</v>
      </c>
      <c r="U2011" s="27">
        <f>Table1[[#This Row],[Total Ballots]]/Table1[[#This Row],[Total Population]]</f>
        <v>0.10194230548212849</v>
      </c>
      <c r="V2011" s="27">
        <f>Table1[[#This Row],[Female Ballots]]/Table1[[#This Row],[Female Voters]]</f>
        <v>0.20105605199025184</v>
      </c>
      <c r="W2011" s="27">
        <f>Table1[[#This Row],[Male Ballots]]/Table1[[#This Row],[Male Voters]]</f>
        <v>0.18583650190114068</v>
      </c>
      <c r="X2011" s="27">
        <f>Table1[[#This Row],[Total Ballots]]/Table1[[#This Row],[Total Voters]]</f>
        <v>0.19417688266199651</v>
      </c>
    </row>
    <row r="2012" spans="1:24" s="12" customFormat="1" hidden="1" x14ac:dyDescent="0.25">
      <c r="A2012" s="8" t="s">
        <v>47</v>
      </c>
      <c r="B2012" s="17">
        <v>2009</v>
      </c>
      <c r="C2012" s="17" t="s">
        <v>76</v>
      </c>
      <c r="D2012" s="9" t="s">
        <v>67</v>
      </c>
      <c r="E2012" s="10">
        <v>5802</v>
      </c>
      <c r="F2012" s="10">
        <v>5821</v>
      </c>
      <c r="G2012" s="10">
        <v>11623</v>
      </c>
      <c r="H2012" s="44">
        <v>3826</v>
      </c>
      <c r="I2012" s="44">
        <v>3244</v>
      </c>
      <c r="J2012" s="44"/>
      <c r="K2012" s="44">
        <v>7070</v>
      </c>
      <c r="L2012" s="10">
        <v>890</v>
      </c>
      <c r="M2012" s="10">
        <v>682</v>
      </c>
      <c r="N2012" s="10"/>
      <c r="O2012" s="11">
        <v>1572</v>
      </c>
      <c r="P2012" s="27">
        <f>Table1[[#This Row],[Female Voters]]/Table1[[#This Row],[Female Population]]</f>
        <v>0.65942778352292308</v>
      </c>
      <c r="Q2012" s="27">
        <f>Table1[[#This Row],[Male Voters]]/Table1[[#This Row],[Male Population]]</f>
        <v>0.55729256141556438</v>
      </c>
      <c r="R2012" s="27">
        <f>Table1[[#This Row],[Total Voters]]/Table1[[#This Row],[Total Population]]</f>
        <v>0.60827669276434659</v>
      </c>
      <c r="S2012" s="27">
        <f>Table1[[#This Row],[Female Ballots]]/Table1[[#This Row],[Female Population]]</f>
        <v>0.15339538090313684</v>
      </c>
      <c r="T2012" s="27">
        <f>Table1[[#This Row],[Male Ballots]]/Table1[[#This Row],[Male Population]]</f>
        <v>0.11716199965641642</v>
      </c>
      <c r="U2012" s="27">
        <f>Table1[[#This Row],[Total Ballots]]/Table1[[#This Row],[Total Population]]</f>
        <v>0.1352490751096963</v>
      </c>
      <c r="V2012" s="27">
        <f>Table1[[#This Row],[Female Ballots]]/Table1[[#This Row],[Female Voters]]</f>
        <v>0.23261892315734448</v>
      </c>
      <c r="W2012" s="27">
        <f>Table1[[#This Row],[Male Ballots]]/Table1[[#This Row],[Male Voters]]</f>
        <v>0.21023427866831074</v>
      </c>
      <c r="X2012" s="27">
        <f>Table1[[#This Row],[Total Ballots]]/Table1[[#This Row],[Total Voters]]</f>
        <v>0.22234794908062236</v>
      </c>
    </row>
    <row r="2013" spans="1:24" s="12" customFormat="1" hidden="1" x14ac:dyDescent="0.25">
      <c r="A2013" s="8" t="s">
        <v>47</v>
      </c>
      <c r="B2013" s="17">
        <v>2009</v>
      </c>
      <c r="C2013" s="17" t="s">
        <v>76</v>
      </c>
      <c r="D2013" s="9" t="s">
        <v>68</v>
      </c>
      <c r="E2013" s="10">
        <v>6364</v>
      </c>
      <c r="F2013" s="10">
        <v>6432</v>
      </c>
      <c r="G2013" s="10">
        <v>12796</v>
      </c>
      <c r="H2013" s="44">
        <v>4474</v>
      </c>
      <c r="I2013" s="44">
        <v>3853</v>
      </c>
      <c r="J2013" s="44"/>
      <c r="K2013" s="44">
        <v>8327</v>
      </c>
      <c r="L2013" s="10">
        <v>1458</v>
      </c>
      <c r="M2013" s="10">
        <v>1232</v>
      </c>
      <c r="N2013" s="10"/>
      <c r="O2013" s="11">
        <v>2690</v>
      </c>
      <c r="P2013" s="27">
        <f>Table1[[#This Row],[Female Voters]]/Table1[[#This Row],[Female Population]]</f>
        <v>0.70301697045883094</v>
      </c>
      <c r="Q2013" s="27">
        <f>Table1[[#This Row],[Male Voters]]/Table1[[#This Row],[Male Population]]</f>
        <v>0.59903606965174128</v>
      </c>
      <c r="R2013" s="27">
        <f>Table1[[#This Row],[Total Voters]]/Table1[[#This Row],[Total Population]]</f>
        <v>0.65075023444826507</v>
      </c>
      <c r="S2013" s="27">
        <f>Table1[[#This Row],[Female Ballots]]/Table1[[#This Row],[Female Population]]</f>
        <v>0.2291011942174733</v>
      </c>
      <c r="T2013" s="27">
        <f>Table1[[#This Row],[Male Ballots]]/Table1[[#This Row],[Male Population]]</f>
        <v>0.19154228855721392</v>
      </c>
      <c r="U2013" s="27">
        <f>Table1[[#This Row],[Total Ballots]]/Table1[[#This Row],[Total Population]]</f>
        <v>0.21022194435761177</v>
      </c>
      <c r="V2013" s="27">
        <f>Table1[[#This Row],[Female Ballots]]/Table1[[#This Row],[Female Voters]]</f>
        <v>0.32588287885561018</v>
      </c>
      <c r="W2013" s="27">
        <f>Table1[[#This Row],[Male Ballots]]/Table1[[#This Row],[Male Voters]]</f>
        <v>0.31975084349857252</v>
      </c>
      <c r="X2013" s="27">
        <f>Table1[[#This Row],[Total Ballots]]/Table1[[#This Row],[Total Voters]]</f>
        <v>0.32304551459108921</v>
      </c>
    </row>
    <row r="2014" spans="1:24" s="12" customFormat="1" hidden="1" x14ac:dyDescent="0.25">
      <c r="A2014" s="8" t="s">
        <v>47</v>
      </c>
      <c r="B2014" s="17">
        <v>2009</v>
      </c>
      <c r="C2014" s="17" t="s">
        <v>76</v>
      </c>
      <c r="D2014" s="9" t="s">
        <v>69</v>
      </c>
      <c r="E2014" s="10">
        <v>7571</v>
      </c>
      <c r="F2014" s="10">
        <v>7693</v>
      </c>
      <c r="G2014" s="10">
        <v>15264</v>
      </c>
      <c r="H2014" s="44">
        <v>5763</v>
      </c>
      <c r="I2014" s="44">
        <v>5297</v>
      </c>
      <c r="J2014" s="44">
        <v>1</v>
      </c>
      <c r="K2014" s="44">
        <v>11061</v>
      </c>
      <c r="L2014" s="10">
        <v>2635</v>
      </c>
      <c r="M2014" s="10">
        <v>2365</v>
      </c>
      <c r="N2014" s="10"/>
      <c r="O2014" s="11">
        <v>5000</v>
      </c>
      <c r="P2014" s="27">
        <f>Table1[[#This Row],[Female Voters]]/Table1[[#This Row],[Female Population]]</f>
        <v>0.76119402985074625</v>
      </c>
      <c r="Q2014" s="27">
        <f>Table1[[#This Row],[Male Voters]]/Table1[[#This Row],[Male Population]]</f>
        <v>0.68854803067723902</v>
      </c>
      <c r="R2014" s="27">
        <f>Table1[[#This Row],[Total Voters]]/Table1[[#This Row],[Total Population]]</f>
        <v>0.72464622641509435</v>
      </c>
      <c r="S2014" s="27">
        <f>Table1[[#This Row],[Female Ballots]]/Table1[[#This Row],[Female Population]]</f>
        <v>0.34803856822084267</v>
      </c>
      <c r="T2014" s="27">
        <f>Table1[[#This Row],[Male Ballots]]/Table1[[#This Row],[Male Population]]</f>
        <v>0.30742233199012087</v>
      </c>
      <c r="U2014" s="27">
        <f>Table1[[#This Row],[Total Ballots]]/Table1[[#This Row],[Total Population]]</f>
        <v>0.32756813417190778</v>
      </c>
      <c r="V2014" s="27">
        <f>Table1[[#This Row],[Female Ballots]]/Table1[[#This Row],[Female Voters]]</f>
        <v>0.45722713864306785</v>
      </c>
      <c r="W2014" s="27">
        <f>Table1[[#This Row],[Male Ballots]]/Table1[[#This Row],[Male Voters]]</f>
        <v>0.44647913913535964</v>
      </c>
      <c r="X2014" s="27">
        <f>Table1[[#This Row],[Total Ballots]]/Table1[[#This Row],[Total Voters]]</f>
        <v>0.45203869451225026</v>
      </c>
    </row>
    <row r="2015" spans="1:24" s="12" customFormat="1" hidden="1" x14ac:dyDescent="0.25">
      <c r="A2015" s="8" t="s">
        <v>47</v>
      </c>
      <c r="B2015" s="17">
        <v>2009</v>
      </c>
      <c r="C2015" s="17" t="s">
        <v>76</v>
      </c>
      <c r="D2015" s="9" t="s">
        <v>70</v>
      </c>
      <c r="E2015" s="10">
        <v>6868</v>
      </c>
      <c r="F2015" s="10">
        <v>6732</v>
      </c>
      <c r="G2015" s="10">
        <v>13600</v>
      </c>
      <c r="H2015" s="44">
        <v>6016</v>
      </c>
      <c r="I2015" s="44">
        <v>5617</v>
      </c>
      <c r="J2015" s="44">
        <v>2</v>
      </c>
      <c r="K2015" s="44">
        <v>11635</v>
      </c>
      <c r="L2015" s="10">
        <v>3786</v>
      </c>
      <c r="M2015" s="10">
        <v>3454</v>
      </c>
      <c r="N2015" s="10">
        <v>1</v>
      </c>
      <c r="O2015" s="11">
        <v>7241</v>
      </c>
      <c r="P2015" s="27">
        <f>Table1[[#This Row],[Female Voters]]/Table1[[#This Row],[Female Population]]</f>
        <v>0.87594641817122887</v>
      </c>
      <c r="Q2015" s="27">
        <f>Table1[[#This Row],[Male Voters]]/Table1[[#This Row],[Male Population]]</f>
        <v>0.83437314319667266</v>
      </c>
      <c r="R2015" s="27">
        <f>Table1[[#This Row],[Total Voters]]/Table1[[#This Row],[Total Population]]</f>
        <v>0.8555147058823529</v>
      </c>
      <c r="S2015" s="27">
        <f>Table1[[#This Row],[Female Ballots]]/Table1[[#This Row],[Female Population]]</f>
        <v>0.55125218404193366</v>
      </c>
      <c r="T2015" s="27">
        <f>Table1[[#This Row],[Male Ballots]]/Table1[[#This Row],[Male Population]]</f>
        <v>0.51307189542483655</v>
      </c>
      <c r="U2015" s="27">
        <f>Table1[[#This Row],[Total Ballots]]/Table1[[#This Row],[Total Population]]</f>
        <v>0.53242647058823533</v>
      </c>
      <c r="V2015" s="27">
        <f>Table1[[#This Row],[Female Ballots]]/Table1[[#This Row],[Female Voters]]</f>
        <v>0.62932180851063835</v>
      </c>
      <c r="W2015" s="27">
        <f>Table1[[#This Row],[Male Ballots]]/Table1[[#This Row],[Male Voters]]</f>
        <v>0.61491899590528754</v>
      </c>
      <c r="X2015" s="27">
        <f>Table1[[#This Row],[Total Ballots]]/Table1[[#This Row],[Total Voters]]</f>
        <v>0.62234636871508375</v>
      </c>
    </row>
    <row r="2016" spans="1:24" s="12" customFormat="1" hidden="1" x14ac:dyDescent="0.25">
      <c r="A2016" s="8" t="s">
        <v>47</v>
      </c>
      <c r="B2016" s="17">
        <v>2009</v>
      </c>
      <c r="C2016" s="17" t="s">
        <v>76</v>
      </c>
      <c r="D2016" s="9" t="s">
        <v>71</v>
      </c>
      <c r="E2016" s="10">
        <v>8359</v>
      </c>
      <c r="F2016" s="10">
        <v>6971</v>
      </c>
      <c r="G2016" s="10">
        <v>15330</v>
      </c>
      <c r="H2016" s="44">
        <v>7040</v>
      </c>
      <c r="I2016" s="44">
        <v>6078</v>
      </c>
      <c r="J2016" s="44"/>
      <c r="K2016" s="44">
        <v>13118</v>
      </c>
      <c r="L2016" s="10">
        <v>4904</v>
      </c>
      <c r="M2016" s="10">
        <v>4499</v>
      </c>
      <c r="N2016" s="10"/>
      <c r="O2016" s="11">
        <v>9403</v>
      </c>
      <c r="P2016" s="27">
        <f>Table1[[#This Row],[Female Voters]]/Table1[[#This Row],[Female Population]]</f>
        <v>0.84220600550305058</v>
      </c>
      <c r="Q2016" s="27">
        <f>Table1[[#This Row],[Male Voters]]/Table1[[#This Row],[Male Population]]</f>
        <v>0.87189786257351887</v>
      </c>
      <c r="R2016" s="27">
        <f>Table1[[#This Row],[Total Voters]]/Table1[[#This Row],[Total Population]]</f>
        <v>0.85570776255707759</v>
      </c>
      <c r="S2016" s="27">
        <f>Table1[[#This Row],[Female Ballots]]/Table1[[#This Row],[Female Population]]</f>
        <v>0.58667304701519318</v>
      </c>
      <c r="T2016" s="27">
        <f>Table1[[#This Row],[Male Ballots]]/Table1[[#This Row],[Male Population]]</f>
        <v>0.64538803614976326</v>
      </c>
      <c r="U2016" s="27">
        <f>Table1[[#This Row],[Total Ballots]]/Table1[[#This Row],[Total Population]]</f>
        <v>0.61337247227658187</v>
      </c>
      <c r="V2016" s="27">
        <f>Table1[[#This Row],[Female Ballots]]/Table1[[#This Row],[Female Voters]]</f>
        <v>0.69659090909090904</v>
      </c>
      <c r="W2016" s="27">
        <f>Table1[[#This Row],[Male Ballots]]/Table1[[#This Row],[Male Voters]]</f>
        <v>0.74021059559065483</v>
      </c>
      <c r="X2016" s="27">
        <f>Table1[[#This Row],[Total Ballots]]/Table1[[#This Row],[Total Voters]]</f>
        <v>0.71680134166793719</v>
      </c>
    </row>
    <row r="2017" spans="1:24" s="12" customFormat="1" hidden="1" x14ac:dyDescent="0.25">
      <c r="A2017" s="8" t="s">
        <v>47</v>
      </c>
      <c r="B2017" s="17">
        <v>2009</v>
      </c>
      <c r="C2017" s="17" t="s">
        <v>76</v>
      </c>
      <c r="D2017" s="9" t="s">
        <v>453</v>
      </c>
      <c r="E2017" s="10">
        <v>39317</v>
      </c>
      <c r="F2017" s="10">
        <v>37997</v>
      </c>
      <c r="G2017" s="10">
        <v>77314</v>
      </c>
      <c r="H2017" s="44">
        <v>29581</v>
      </c>
      <c r="I2017" s="44">
        <v>26193</v>
      </c>
      <c r="J2017" s="44">
        <v>5</v>
      </c>
      <c r="K2017" s="44">
        <v>55779</v>
      </c>
      <c r="L2017" s="10">
        <v>14168</v>
      </c>
      <c r="M2017" s="10">
        <v>12623</v>
      </c>
      <c r="N2017" s="10">
        <v>2</v>
      </c>
      <c r="O2017" s="11">
        <v>26793</v>
      </c>
      <c r="P2017" s="27">
        <f>Table1[[#This Row],[Female Voters]]/Table1[[#This Row],[Female Population]]</f>
        <v>0.75237174759010095</v>
      </c>
      <c r="Q2017" s="27">
        <f>Table1[[#This Row],[Male Voters]]/Table1[[#This Row],[Male Population]]</f>
        <v>0.68934389557070297</v>
      </c>
      <c r="R2017" s="27">
        <f>Table1[[#This Row],[Total Voters]]/Table1[[#This Row],[Total Population]]</f>
        <v>0.72146053754818018</v>
      </c>
      <c r="S2017" s="27">
        <f>Table1[[#This Row],[Female Ballots]]/Table1[[#This Row],[Female Population]]</f>
        <v>0.3603530279522853</v>
      </c>
      <c r="T2017" s="27">
        <f>Table1[[#This Row],[Male Ballots]]/Table1[[#This Row],[Male Population]]</f>
        <v>0.33221043766613156</v>
      </c>
      <c r="U2017" s="27">
        <f>Table1[[#This Row],[Total Ballots]]/Table1[[#This Row],[Total Population]]</f>
        <v>0.34654784385751608</v>
      </c>
      <c r="V2017" s="27">
        <f>Table1[[#This Row],[Female Ballots]]/Table1[[#This Row],[Female Voters]]</f>
        <v>0.47895608667725903</v>
      </c>
      <c r="W2017" s="27">
        <f>Table1[[#This Row],[Male Ballots]]/Table1[[#This Row],[Male Voters]]</f>
        <v>0.48192265108998589</v>
      </c>
      <c r="X2017" s="27">
        <f>Table1[[#This Row],[Total Ballots]]/Table1[[#This Row],[Total Voters]]</f>
        <v>0.48034206421771636</v>
      </c>
    </row>
    <row r="2018" spans="1:24" s="12" customFormat="1" hidden="1" x14ac:dyDescent="0.25">
      <c r="A2018" s="8" t="s">
        <v>54</v>
      </c>
      <c r="B2018" s="17">
        <v>2009</v>
      </c>
      <c r="C2018" s="17"/>
      <c r="D2018" s="9" t="s">
        <v>66</v>
      </c>
      <c r="E2018" s="10">
        <v>1546</v>
      </c>
      <c r="F2018" s="10">
        <v>1726</v>
      </c>
      <c r="G2018" s="10">
        <v>3272</v>
      </c>
      <c r="H2018" s="44">
        <v>806</v>
      </c>
      <c r="I2018" s="44">
        <v>714</v>
      </c>
      <c r="J2018" s="44">
        <v>68</v>
      </c>
      <c r="K2018" s="44">
        <v>1588</v>
      </c>
      <c r="L2018" s="10">
        <v>155</v>
      </c>
      <c r="M2018" s="10">
        <v>136</v>
      </c>
      <c r="N2018" s="10">
        <v>14</v>
      </c>
      <c r="O2018" s="11">
        <v>305</v>
      </c>
      <c r="P2018" s="27">
        <f>Table1[[#This Row],[Female Voters]]/Table1[[#This Row],[Female Population]]</f>
        <v>0.5213454075032341</v>
      </c>
      <c r="Q2018" s="27">
        <f>Table1[[#This Row],[Male Voters]]/Table1[[#This Row],[Male Population]]</f>
        <v>0.41367323290845887</v>
      </c>
      <c r="R2018" s="27">
        <f>Table1[[#This Row],[Total Voters]]/Table1[[#This Row],[Total Population]]</f>
        <v>0.48533007334963324</v>
      </c>
      <c r="S2018" s="27">
        <f>Table1[[#This Row],[Female Ballots]]/Table1[[#This Row],[Female Population]]</f>
        <v>0.10025873221216042</v>
      </c>
      <c r="T2018" s="27">
        <f>Table1[[#This Row],[Male Ballots]]/Table1[[#This Row],[Male Population]]</f>
        <v>7.8794901506373111E-2</v>
      </c>
      <c r="U2018" s="27">
        <f>Table1[[#This Row],[Total Ballots]]/Table1[[#This Row],[Total Population]]</f>
        <v>9.3215158924205385E-2</v>
      </c>
      <c r="V2018" s="27">
        <f>Table1[[#This Row],[Female Ballots]]/Table1[[#This Row],[Female Voters]]</f>
        <v>0.19230769230769232</v>
      </c>
      <c r="W2018" s="27">
        <f>Table1[[#This Row],[Male Ballots]]/Table1[[#This Row],[Male Voters]]</f>
        <v>0.19047619047619047</v>
      </c>
      <c r="X2018" s="27">
        <f>Table1[[#This Row],[Total Ballots]]/Table1[[#This Row],[Total Voters]]</f>
        <v>0.19206549118387908</v>
      </c>
    </row>
    <row r="2019" spans="1:24" s="12" customFormat="1" hidden="1" x14ac:dyDescent="0.25">
      <c r="A2019" s="8" t="s">
        <v>54</v>
      </c>
      <c r="B2019" s="17">
        <v>2009</v>
      </c>
      <c r="C2019" s="17"/>
      <c r="D2019" s="9" t="s">
        <v>67</v>
      </c>
      <c r="E2019" s="10">
        <v>2283</v>
      </c>
      <c r="F2019" s="10">
        <v>2311</v>
      </c>
      <c r="G2019" s="10">
        <v>4594</v>
      </c>
      <c r="H2019" s="44">
        <v>1232</v>
      </c>
      <c r="I2019" s="44">
        <v>1046</v>
      </c>
      <c r="J2019" s="44">
        <v>84</v>
      </c>
      <c r="K2019" s="44">
        <v>2362</v>
      </c>
      <c r="L2019" s="10">
        <v>318</v>
      </c>
      <c r="M2019" s="10">
        <v>284</v>
      </c>
      <c r="N2019" s="10">
        <v>24</v>
      </c>
      <c r="O2019" s="11">
        <v>626</v>
      </c>
      <c r="P2019" s="27">
        <f>Table1[[#This Row],[Female Voters]]/Table1[[#This Row],[Female Population]]</f>
        <v>0.53964082347788001</v>
      </c>
      <c r="Q2019" s="27">
        <f>Table1[[#This Row],[Male Voters]]/Table1[[#This Row],[Male Population]]</f>
        <v>0.45261791432280396</v>
      </c>
      <c r="R2019" s="27">
        <f>Table1[[#This Row],[Total Voters]]/Table1[[#This Row],[Total Population]]</f>
        <v>0.51414888985633433</v>
      </c>
      <c r="S2019" s="27">
        <f>Table1[[#This Row],[Female Ballots]]/Table1[[#This Row],[Female Population]]</f>
        <v>0.13929040735873849</v>
      </c>
      <c r="T2019" s="27">
        <f>Table1[[#This Row],[Male Ballots]]/Table1[[#This Row],[Male Population]]</f>
        <v>0.12289052358286456</v>
      </c>
      <c r="U2019" s="27">
        <f>Table1[[#This Row],[Total Ballots]]/Table1[[#This Row],[Total Population]]</f>
        <v>0.13626469307792774</v>
      </c>
      <c r="V2019" s="27">
        <f>Table1[[#This Row],[Female Ballots]]/Table1[[#This Row],[Female Voters]]</f>
        <v>0.25811688311688313</v>
      </c>
      <c r="W2019" s="27">
        <f>Table1[[#This Row],[Male Ballots]]/Table1[[#This Row],[Male Voters]]</f>
        <v>0.27151051625239003</v>
      </c>
      <c r="X2019" s="27">
        <f>Table1[[#This Row],[Total Ballots]]/Table1[[#This Row],[Total Voters]]</f>
        <v>0.26502963590177814</v>
      </c>
    </row>
    <row r="2020" spans="1:24" s="12" customFormat="1" hidden="1" x14ac:dyDescent="0.25">
      <c r="A2020" s="8" t="s">
        <v>54</v>
      </c>
      <c r="B2020" s="17">
        <v>2009</v>
      </c>
      <c r="C2020" s="17"/>
      <c r="D2020" s="9" t="s">
        <v>68</v>
      </c>
      <c r="E2020" s="10">
        <v>2368</v>
      </c>
      <c r="F2020" s="10">
        <v>2360</v>
      </c>
      <c r="G2020" s="10">
        <v>4728</v>
      </c>
      <c r="H2020" s="44">
        <v>1335</v>
      </c>
      <c r="I2020" s="44">
        <v>1122</v>
      </c>
      <c r="J2020" s="44">
        <v>75</v>
      </c>
      <c r="K2020" s="44">
        <v>2532</v>
      </c>
      <c r="L2020" s="10">
        <v>514</v>
      </c>
      <c r="M2020" s="10">
        <v>398</v>
      </c>
      <c r="N2020" s="10">
        <v>31</v>
      </c>
      <c r="O2020" s="11">
        <v>943</v>
      </c>
      <c r="P2020" s="27">
        <f>Table1[[#This Row],[Female Voters]]/Table1[[#This Row],[Female Population]]</f>
        <v>0.56376689189189189</v>
      </c>
      <c r="Q2020" s="27">
        <f>Table1[[#This Row],[Male Voters]]/Table1[[#This Row],[Male Population]]</f>
        <v>0.47542372881355932</v>
      </c>
      <c r="R2020" s="27">
        <f>Table1[[#This Row],[Total Voters]]/Table1[[#This Row],[Total Population]]</f>
        <v>0.53553299492385786</v>
      </c>
      <c r="S2020" s="27">
        <f>Table1[[#This Row],[Female Ballots]]/Table1[[#This Row],[Female Population]]</f>
        <v>0.2170608108108108</v>
      </c>
      <c r="T2020" s="27">
        <f>Table1[[#This Row],[Male Ballots]]/Table1[[#This Row],[Male Population]]</f>
        <v>0.16864406779661018</v>
      </c>
      <c r="U2020" s="27">
        <f>Table1[[#This Row],[Total Ballots]]/Table1[[#This Row],[Total Population]]</f>
        <v>0.19945008460236888</v>
      </c>
      <c r="V2020" s="27">
        <f>Table1[[#This Row],[Female Ballots]]/Table1[[#This Row],[Female Voters]]</f>
        <v>0.38501872659176029</v>
      </c>
      <c r="W2020" s="27">
        <f>Table1[[#This Row],[Male Ballots]]/Table1[[#This Row],[Male Voters]]</f>
        <v>0.35472370766488415</v>
      </c>
      <c r="X2020" s="27">
        <f>Table1[[#This Row],[Total Ballots]]/Table1[[#This Row],[Total Voters]]</f>
        <v>0.37243285939968407</v>
      </c>
    </row>
    <row r="2021" spans="1:24" s="12" customFormat="1" hidden="1" x14ac:dyDescent="0.25">
      <c r="A2021" s="8" t="s">
        <v>54</v>
      </c>
      <c r="B2021" s="17">
        <v>2009</v>
      </c>
      <c r="C2021" s="17"/>
      <c r="D2021" s="9" t="s">
        <v>69</v>
      </c>
      <c r="E2021" s="10">
        <v>2632</v>
      </c>
      <c r="F2021" s="10">
        <v>2664</v>
      </c>
      <c r="G2021" s="10">
        <v>5296</v>
      </c>
      <c r="H2021" s="44">
        <v>1870</v>
      </c>
      <c r="I2021" s="44">
        <v>1689</v>
      </c>
      <c r="J2021" s="44">
        <v>70</v>
      </c>
      <c r="K2021" s="44">
        <v>3629</v>
      </c>
      <c r="L2021" s="10">
        <v>990</v>
      </c>
      <c r="M2021" s="10">
        <v>884</v>
      </c>
      <c r="N2021" s="10">
        <v>36</v>
      </c>
      <c r="O2021" s="11">
        <v>1910</v>
      </c>
      <c r="P2021" s="27">
        <f>Table1[[#This Row],[Female Voters]]/Table1[[#This Row],[Female Population]]</f>
        <v>0.71048632218844987</v>
      </c>
      <c r="Q2021" s="27">
        <f>Table1[[#This Row],[Male Voters]]/Table1[[#This Row],[Male Population]]</f>
        <v>0.63400900900900903</v>
      </c>
      <c r="R2021" s="27">
        <f>Table1[[#This Row],[Total Voters]]/Table1[[#This Row],[Total Population]]</f>
        <v>0.68523413897280971</v>
      </c>
      <c r="S2021" s="27">
        <f>Table1[[#This Row],[Female Ballots]]/Table1[[#This Row],[Female Population]]</f>
        <v>0.37613981762917931</v>
      </c>
      <c r="T2021" s="27">
        <f>Table1[[#This Row],[Male Ballots]]/Table1[[#This Row],[Male Population]]</f>
        <v>0.33183183183183185</v>
      </c>
      <c r="U2021" s="27">
        <f>Table1[[#This Row],[Total Ballots]]/Table1[[#This Row],[Total Population]]</f>
        <v>0.36064954682779454</v>
      </c>
      <c r="V2021" s="27">
        <f>Table1[[#This Row],[Female Ballots]]/Table1[[#This Row],[Female Voters]]</f>
        <v>0.52941176470588236</v>
      </c>
      <c r="W2021" s="27">
        <f>Table1[[#This Row],[Male Ballots]]/Table1[[#This Row],[Male Voters]]</f>
        <v>0.52338661930136177</v>
      </c>
      <c r="X2021" s="27">
        <f>Table1[[#This Row],[Total Ballots]]/Table1[[#This Row],[Total Voters]]</f>
        <v>0.52631578947368418</v>
      </c>
    </row>
    <row r="2022" spans="1:24" s="12" customFormat="1" hidden="1" x14ac:dyDescent="0.25">
      <c r="A2022" s="8" t="s">
        <v>54</v>
      </c>
      <c r="B2022" s="17">
        <v>2009</v>
      </c>
      <c r="C2022" s="17"/>
      <c r="D2022" s="9" t="s">
        <v>70</v>
      </c>
      <c r="E2022" s="10">
        <v>2261</v>
      </c>
      <c r="F2022" s="10">
        <v>2208</v>
      </c>
      <c r="G2022" s="10">
        <v>4469</v>
      </c>
      <c r="H2022" s="44">
        <v>1838</v>
      </c>
      <c r="I2022" s="44">
        <v>1727</v>
      </c>
      <c r="J2022" s="44">
        <v>60</v>
      </c>
      <c r="K2022" s="44">
        <v>3625</v>
      </c>
      <c r="L2022" s="10">
        <v>1331</v>
      </c>
      <c r="M2022" s="10">
        <v>1198</v>
      </c>
      <c r="N2022" s="10">
        <v>36</v>
      </c>
      <c r="O2022" s="11">
        <v>2565</v>
      </c>
      <c r="P2022" s="27">
        <f>Table1[[#This Row],[Female Voters]]/Table1[[#This Row],[Female Population]]</f>
        <v>0.81291463954002652</v>
      </c>
      <c r="Q2022" s="27">
        <f>Table1[[#This Row],[Male Voters]]/Table1[[#This Row],[Male Population]]</f>
        <v>0.78215579710144922</v>
      </c>
      <c r="R2022" s="27">
        <f>Table1[[#This Row],[Total Voters]]/Table1[[#This Row],[Total Population]]</f>
        <v>0.81114343253524279</v>
      </c>
      <c r="S2022" s="27">
        <f>Table1[[#This Row],[Female Ballots]]/Table1[[#This Row],[Female Population]]</f>
        <v>0.58867757629367534</v>
      </c>
      <c r="T2022" s="27">
        <f>Table1[[#This Row],[Male Ballots]]/Table1[[#This Row],[Male Population]]</f>
        <v>0.54257246376811596</v>
      </c>
      <c r="U2022" s="27">
        <f>Table1[[#This Row],[Total Ballots]]/Table1[[#This Row],[Total Population]]</f>
        <v>0.57395390467666141</v>
      </c>
      <c r="V2022" s="27">
        <f>Table1[[#This Row],[Female Ballots]]/Table1[[#This Row],[Female Voters]]</f>
        <v>0.72415669205658328</v>
      </c>
      <c r="W2022" s="27">
        <f>Table1[[#This Row],[Male Ballots]]/Table1[[#This Row],[Male Voters]]</f>
        <v>0.69368847712796755</v>
      </c>
      <c r="X2022" s="27">
        <f>Table1[[#This Row],[Total Ballots]]/Table1[[#This Row],[Total Voters]]</f>
        <v>0.70758620689655172</v>
      </c>
    </row>
    <row r="2023" spans="1:24" s="12" customFormat="1" hidden="1" x14ac:dyDescent="0.25">
      <c r="A2023" s="8" t="s">
        <v>54</v>
      </c>
      <c r="B2023" s="17">
        <v>2009</v>
      </c>
      <c r="C2023" s="17"/>
      <c r="D2023" s="9" t="s">
        <v>71</v>
      </c>
      <c r="E2023" s="10">
        <v>2807</v>
      </c>
      <c r="F2023" s="10">
        <v>2450</v>
      </c>
      <c r="G2023" s="10">
        <v>5257</v>
      </c>
      <c r="H2023" s="44">
        <v>2276</v>
      </c>
      <c r="I2023" s="44">
        <v>2098</v>
      </c>
      <c r="J2023" s="44">
        <v>95</v>
      </c>
      <c r="K2023" s="44">
        <v>4469</v>
      </c>
      <c r="L2023" s="10">
        <v>1769</v>
      </c>
      <c r="M2023" s="10">
        <v>1685</v>
      </c>
      <c r="N2023" s="10">
        <v>76</v>
      </c>
      <c r="O2023" s="11">
        <v>3530</v>
      </c>
      <c r="P2023" s="27">
        <f>Table1[[#This Row],[Female Voters]]/Table1[[#This Row],[Female Population]]</f>
        <v>0.8108300676879231</v>
      </c>
      <c r="Q2023" s="27">
        <f>Table1[[#This Row],[Male Voters]]/Table1[[#This Row],[Male Population]]</f>
        <v>0.85632653061224495</v>
      </c>
      <c r="R2023" s="27">
        <f>Table1[[#This Row],[Total Voters]]/Table1[[#This Row],[Total Population]]</f>
        <v>0.8501046224082176</v>
      </c>
      <c r="S2023" s="27">
        <f>Table1[[#This Row],[Female Ballots]]/Table1[[#This Row],[Female Population]]</f>
        <v>0.63021018881368007</v>
      </c>
      <c r="T2023" s="27">
        <f>Table1[[#This Row],[Male Ballots]]/Table1[[#This Row],[Male Population]]</f>
        <v>0.68775510204081636</v>
      </c>
      <c r="U2023" s="27">
        <f>Table1[[#This Row],[Total Ballots]]/Table1[[#This Row],[Total Population]]</f>
        <v>0.67148563819669016</v>
      </c>
      <c r="V2023" s="27">
        <f>Table1[[#This Row],[Female Ballots]]/Table1[[#This Row],[Female Voters]]</f>
        <v>0.77724077328646746</v>
      </c>
      <c r="W2023" s="27">
        <f>Table1[[#This Row],[Male Ballots]]/Table1[[#This Row],[Male Voters]]</f>
        <v>0.80314585319351761</v>
      </c>
      <c r="X2023" s="27">
        <f>Table1[[#This Row],[Total Ballots]]/Table1[[#This Row],[Total Voters]]</f>
        <v>0.78988588051018127</v>
      </c>
    </row>
    <row r="2024" spans="1:24" s="12" customFormat="1" hidden="1" x14ac:dyDescent="0.25">
      <c r="A2024" s="8" t="s">
        <v>54</v>
      </c>
      <c r="B2024" s="17">
        <v>2009</v>
      </c>
      <c r="C2024" s="17"/>
      <c r="D2024" s="9" t="s">
        <v>453</v>
      </c>
      <c r="E2024" s="10">
        <v>13897</v>
      </c>
      <c r="F2024" s="10">
        <v>13719</v>
      </c>
      <c r="G2024" s="10">
        <v>27616</v>
      </c>
      <c r="H2024" s="44">
        <v>9357</v>
      </c>
      <c r="I2024" s="44">
        <v>8396</v>
      </c>
      <c r="J2024" s="44">
        <v>452</v>
      </c>
      <c r="K2024" s="44">
        <v>18205</v>
      </c>
      <c r="L2024" s="10">
        <v>5077</v>
      </c>
      <c r="M2024" s="10">
        <v>4585</v>
      </c>
      <c r="N2024" s="10">
        <v>217</v>
      </c>
      <c r="O2024" s="11">
        <v>9879</v>
      </c>
      <c r="P2024" s="27">
        <f>Table1[[#This Row],[Female Voters]]/Table1[[#This Row],[Female Population]]</f>
        <v>0.67331078650068366</v>
      </c>
      <c r="Q2024" s="27">
        <f>Table1[[#This Row],[Male Voters]]/Table1[[#This Row],[Male Population]]</f>
        <v>0.61199795903491505</v>
      </c>
      <c r="R2024" s="27">
        <f>Table1[[#This Row],[Total Voters]]/Table1[[#This Row],[Total Population]]</f>
        <v>0.65921929316338357</v>
      </c>
      <c r="S2024" s="27">
        <f>Table1[[#This Row],[Female Ballots]]/Table1[[#This Row],[Female Population]]</f>
        <v>0.36533064690220912</v>
      </c>
      <c r="T2024" s="27">
        <f>Table1[[#This Row],[Male Ballots]]/Table1[[#This Row],[Male Population]]</f>
        <v>0.33420803265544136</v>
      </c>
      <c r="U2024" s="27">
        <f>Table1[[#This Row],[Total Ballots]]/Table1[[#This Row],[Total Population]]</f>
        <v>0.35772740440324452</v>
      </c>
      <c r="V2024" s="27">
        <f>Table1[[#This Row],[Female Ballots]]/Table1[[#This Row],[Female Voters]]</f>
        <v>0.5425884364646788</v>
      </c>
      <c r="W2024" s="27">
        <f>Table1[[#This Row],[Male Ballots]]/Table1[[#This Row],[Male Voters]]</f>
        <v>0.54609337779895184</v>
      </c>
      <c r="X2024" s="27">
        <f>Table1[[#This Row],[Total Ballots]]/Table1[[#This Row],[Total Voters]]</f>
        <v>0.54265311727547372</v>
      </c>
    </row>
    <row r="2025" spans="1:24" s="12" customFormat="1" hidden="1" x14ac:dyDescent="0.25">
      <c r="A2025" s="8" t="s">
        <v>33</v>
      </c>
      <c r="B2025" s="17">
        <v>2009</v>
      </c>
      <c r="C2025" s="17"/>
      <c r="D2025" s="9" t="s">
        <v>66</v>
      </c>
      <c r="E2025" s="10">
        <v>261</v>
      </c>
      <c r="F2025" s="10">
        <v>394</v>
      </c>
      <c r="G2025" s="10">
        <v>655</v>
      </c>
      <c r="H2025" s="44">
        <v>139</v>
      </c>
      <c r="I2025" s="44">
        <v>163</v>
      </c>
      <c r="J2025" s="44"/>
      <c r="K2025" s="44">
        <v>302</v>
      </c>
      <c r="L2025" s="10">
        <v>29</v>
      </c>
      <c r="M2025" s="10">
        <v>34</v>
      </c>
      <c r="N2025" s="10"/>
      <c r="O2025" s="11">
        <v>63</v>
      </c>
      <c r="P2025" s="27">
        <f>Table1[[#This Row],[Female Voters]]/Table1[[#This Row],[Female Population]]</f>
        <v>0.53256704980842917</v>
      </c>
      <c r="Q2025" s="27">
        <f>Table1[[#This Row],[Male Voters]]/Table1[[#This Row],[Male Population]]</f>
        <v>0.4137055837563452</v>
      </c>
      <c r="R2025" s="27">
        <f>Table1[[#This Row],[Total Voters]]/Table1[[#This Row],[Total Population]]</f>
        <v>0.46106870229007635</v>
      </c>
      <c r="S2025" s="27">
        <f>Table1[[#This Row],[Female Ballots]]/Table1[[#This Row],[Female Population]]</f>
        <v>0.1111111111111111</v>
      </c>
      <c r="T2025" s="27">
        <f>Table1[[#This Row],[Male Ballots]]/Table1[[#This Row],[Male Population]]</f>
        <v>8.6294416243654817E-2</v>
      </c>
      <c r="U2025" s="27">
        <f>Table1[[#This Row],[Total Ballots]]/Table1[[#This Row],[Total Population]]</f>
        <v>9.6183206106870228E-2</v>
      </c>
      <c r="V2025" s="27">
        <f>Table1[[#This Row],[Female Ballots]]/Table1[[#This Row],[Female Voters]]</f>
        <v>0.20863309352517986</v>
      </c>
      <c r="W2025" s="27">
        <f>Table1[[#This Row],[Male Ballots]]/Table1[[#This Row],[Male Voters]]</f>
        <v>0.20858895705521471</v>
      </c>
      <c r="X2025" s="27">
        <f>Table1[[#This Row],[Total Ballots]]/Table1[[#This Row],[Total Voters]]</f>
        <v>0.20860927152317882</v>
      </c>
    </row>
    <row r="2026" spans="1:24" s="12" customFormat="1" hidden="1" x14ac:dyDescent="0.25">
      <c r="A2026" s="8" t="s">
        <v>33</v>
      </c>
      <c r="B2026" s="17">
        <v>2009</v>
      </c>
      <c r="C2026" s="17"/>
      <c r="D2026" s="9" t="s">
        <v>67</v>
      </c>
      <c r="E2026" s="10">
        <v>310</v>
      </c>
      <c r="F2026" s="10">
        <v>339</v>
      </c>
      <c r="G2026" s="10">
        <v>649</v>
      </c>
      <c r="H2026" s="44">
        <v>218</v>
      </c>
      <c r="I2026" s="44">
        <v>183</v>
      </c>
      <c r="J2026" s="44"/>
      <c r="K2026" s="44">
        <v>401</v>
      </c>
      <c r="L2026" s="10">
        <v>72</v>
      </c>
      <c r="M2026" s="10">
        <v>51</v>
      </c>
      <c r="N2026" s="10"/>
      <c r="O2026" s="11">
        <v>123</v>
      </c>
      <c r="P2026" s="27">
        <f>Table1[[#This Row],[Female Voters]]/Table1[[#This Row],[Female Population]]</f>
        <v>0.70322580645161292</v>
      </c>
      <c r="Q2026" s="27">
        <f>Table1[[#This Row],[Male Voters]]/Table1[[#This Row],[Male Population]]</f>
        <v>0.53982300884955747</v>
      </c>
      <c r="R2026" s="27">
        <f>Table1[[#This Row],[Total Voters]]/Table1[[#This Row],[Total Population]]</f>
        <v>0.61787365177195686</v>
      </c>
      <c r="S2026" s="27">
        <f>Table1[[#This Row],[Female Ballots]]/Table1[[#This Row],[Female Population]]</f>
        <v>0.23225806451612904</v>
      </c>
      <c r="T2026" s="27">
        <f>Table1[[#This Row],[Male Ballots]]/Table1[[#This Row],[Male Population]]</f>
        <v>0.15044247787610621</v>
      </c>
      <c r="U2026" s="27">
        <f>Table1[[#This Row],[Total Ballots]]/Table1[[#This Row],[Total Population]]</f>
        <v>0.18952234206471494</v>
      </c>
      <c r="V2026" s="27">
        <f>Table1[[#This Row],[Female Ballots]]/Table1[[#This Row],[Female Voters]]</f>
        <v>0.33027522935779818</v>
      </c>
      <c r="W2026" s="27">
        <f>Table1[[#This Row],[Male Ballots]]/Table1[[#This Row],[Male Voters]]</f>
        <v>0.27868852459016391</v>
      </c>
      <c r="X2026" s="27">
        <f>Table1[[#This Row],[Total Ballots]]/Table1[[#This Row],[Total Voters]]</f>
        <v>0.30673316708229426</v>
      </c>
    </row>
    <row r="2027" spans="1:24" s="12" customFormat="1" hidden="1" x14ac:dyDescent="0.25">
      <c r="A2027" s="8" t="s">
        <v>33</v>
      </c>
      <c r="B2027" s="17">
        <v>2009</v>
      </c>
      <c r="C2027" s="17"/>
      <c r="D2027" s="9" t="s">
        <v>68</v>
      </c>
      <c r="E2027" s="10">
        <v>393</v>
      </c>
      <c r="F2027" s="10">
        <v>374</v>
      </c>
      <c r="G2027" s="10">
        <v>767</v>
      </c>
      <c r="H2027" s="44">
        <v>257</v>
      </c>
      <c r="I2027" s="44">
        <v>217</v>
      </c>
      <c r="J2027" s="44"/>
      <c r="K2027" s="44">
        <v>474</v>
      </c>
      <c r="L2027" s="10">
        <v>116</v>
      </c>
      <c r="M2027" s="10">
        <v>101</v>
      </c>
      <c r="N2027" s="10"/>
      <c r="O2027" s="11">
        <v>217</v>
      </c>
      <c r="P2027" s="27">
        <f>Table1[[#This Row],[Female Voters]]/Table1[[#This Row],[Female Population]]</f>
        <v>0.65394402035623411</v>
      </c>
      <c r="Q2027" s="27">
        <f>Table1[[#This Row],[Male Voters]]/Table1[[#This Row],[Male Population]]</f>
        <v>0.5802139037433155</v>
      </c>
      <c r="R2027" s="27">
        <f>Table1[[#This Row],[Total Voters]]/Table1[[#This Row],[Total Population]]</f>
        <v>0.61799217731421119</v>
      </c>
      <c r="S2027" s="27">
        <f>Table1[[#This Row],[Female Ballots]]/Table1[[#This Row],[Female Population]]</f>
        <v>0.2951653944020356</v>
      </c>
      <c r="T2027" s="27">
        <f>Table1[[#This Row],[Male Ballots]]/Table1[[#This Row],[Male Population]]</f>
        <v>0.2700534759358289</v>
      </c>
      <c r="U2027" s="27">
        <f>Table1[[#This Row],[Total Ballots]]/Table1[[#This Row],[Total Population]]</f>
        <v>0.28292046936114734</v>
      </c>
      <c r="V2027" s="27">
        <f>Table1[[#This Row],[Female Ballots]]/Table1[[#This Row],[Female Voters]]</f>
        <v>0.45136186770428016</v>
      </c>
      <c r="W2027" s="27">
        <f>Table1[[#This Row],[Male Ballots]]/Table1[[#This Row],[Male Voters]]</f>
        <v>0.46543778801843316</v>
      </c>
      <c r="X2027" s="27">
        <f>Table1[[#This Row],[Total Ballots]]/Table1[[#This Row],[Total Voters]]</f>
        <v>0.4578059071729958</v>
      </c>
    </row>
    <row r="2028" spans="1:24" s="12" customFormat="1" hidden="1" x14ac:dyDescent="0.25">
      <c r="A2028" s="8" t="s">
        <v>33</v>
      </c>
      <c r="B2028" s="17">
        <v>2009</v>
      </c>
      <c r="C2028" s="17"/>
      <c r="D2028" s="9" t="s">
        <v>69</v>
      </c>
      <c r="E2028" s="10">
        <v>607</v>
      </c>
      <c r="F2028" s="10">
        <v>579</v>
      </c>
      <c r="G2028" s="10">
        <v>1186</v>
      </c>
      <c r="H2028" s="44">
        <v>473</v>
      </c>
      <c r="I2028" s="44">
        <v>378</v>
      </c>
      <c r="J2028" s="44"/>
      <c r="K2028" s="44">
        <v>851</v>
      </c>
      <c r="L2028" s="10">
        <v>250</v>
      </c>
      <c r="M2028" s="10">
        <v>210</v>
      </c>
      <c r="N2028" s="10"/>
      <c r="O2028" s="11">
        <v>460</v>
      </c>
      <c r="P2028" s="27">
        <f>Table1[[#This Row],[Female Voters]]/Table1[[#This Row],[Female Population]]</f>
        <v>0.77924217462932455</v>
      </c>
      <c r="Q2028" s="27">
        <f>Table1[[#This Row],[Male Voters]]/Table1[[#This Row],[Male Population]]</f>
        <v>0.65284974093264247</v>
      </c>
      <c r="R2028" s="27">
        <f>Table1[[#This Row],[Total Voters]]/Table1[[#This Row],[Total Population]]</f>
        <v>0.71753794266441817</v>
      </c>
      <c r="S2028" s="27">
        <f>Table1[[#This Row],[Female Ballots]]/Table1[[#This Row],[Female Population]]</f>
        <v>0.41186161449752884</v>
      </c>
      <c r="T2028" s="27">
        <f>Table1[[#This Row],[Male Ballots]]/Table1[[#This Row],[Male Population]]</f>
        <v>0.36269430051813473</v>
      </c>
      <c r="U2028" s="27">
        <f>Table1[[#This Row],[Total Ballots]]/Table1[[#This Row],[Total Population]]</f>
        <v>0.38785834738617203</v>
      </c>
      <c r="V2028" s="27">
        <f>Table1[[#This Row],[Female Ballots]]/Table1[[#This Row],[Female Voters]]</f>
        <v>0.52854122621564481</v>
      </c>
      <c r="W2028" s="27">
        <f>Table1[[#This Row],[Male Ballots]]/Table1[[#This Row],[Male Voters]]</f>
        <v>0.55555555555555558</v>
      </c>
      <c r="X2028" s="27">
        <f>Table1[[#This Row],[Total Ballots]]/Table1[[#This Row],[Total Voters]]</f>
        <v>0.54054054054054057</v>
      </c>
    </row>
    <row r="2029" spans="1:24" s="12" customFormat="1" hidden="1" x14ac:dyDescent="0.25">
      <c r="A2029" s="8" t="s">
        <v>33</v>
      </c>
      <c r="B2029" s="17">
        <v>2009</v>
      </c>
      <c r="C2029" s="17"/>
      <c r="D2029" s="9" t="s">
        <v>70</v>
      </c>
      <c r="E2029" s="10">
        <v>658</v>
      </c>
      <c r="F2029" s="10">
        <v>747</v>
      </c>
      <c r="G2029" s="10">
        <v>1405</v>
      </c>
      <c r="H2029" s="44">
        <v>547</v>
      </c>
      <c r="I2029" s="44">
        <v>591</v>
      </c>
      <c r="J2029" s="44"/>
      <c r="K2029" s="44">
        <v>1138</v>
      </c>
      <c r="L2029" s="10">
        <v>404</v>
      </c>
      <c r="M2029" s="10">
        <v>416</v>
      </c>
      <c r="N2029" s="10"/>
      <c r="O2029" s="11">
        <v>820</v>
      </c>
      <c r="P2029" s="27">
        <f>Table1[[#This Row],[Female Voters]]/Table1[[#This Row],[Female Population]]</f>
        <v>0.83130699088145898</v>
      </c>
      <c r="Q2029" s="27">
        <f>Table1[[#This Row],[Male Voters]]/Table1[[#This Row],[Male Population]]</f>
        <v>0.79116465863453811</v>
      </c>
      <c r="R2029" s="27">
        <f>Table1[[#This Row],[Total Voters]]/Table1[[#This Row],[Total Population]]</f>
        <v>0.80996441281138787</v>
      </c>
      <c r="S2029" s="27">
        <f>Table1[[#This Row],[Female Ballots]]/Table1[[#This Row],[Female Population]]</f>
        <v>0.61398176291793316</v>
      </c>
      <c r="T2029" s="27">
        <f>Table1[[#This Row],[Male Ballots]]/Table1[[#This Row],[Male Population]]</f>
        <v>0.55689424364123163</v>
      </c>
      <c r="U2029" s="27">
        <f>Table1[[#This Row],[Total Ballots]]/Table1[[#This Row],[Total Population]]</f>
        <v>0.58362989323843417</v>
      </c>
      <c r="V2029" s="27">
        <f>Table1[[#This Row],[Female Ballots]]/Table1[[#This Row],[Female Voters]]</f>
        <v>0.73857404021937845</v>
      </c>
      <c r="W2029" s="27">
        <f>Table1[[#This Row],[Male Ballots]]/Table1[[#This Row],[Male Voters]]</f>
        <v>0.70389170896785114</v>
      </c>
      <c r="X2029" s="27">
        <f>Table1[[#This Row],[Total Ballots]]/Table1[[#This Row],[Total Voters]]</f>
        <v>0.72056239015817225</v>
      </c>
    </row>
    <row r="2030" spans="1:24" s="12" customFormat="1" hidden="1" x14ac:dyDescent="0.25">
      <c r="A2030" s="8" t="s">
        <v>33</v>
      </c>
      <c r="B2030" s="17">
        <v>2009</v>
      </c>
      <c r="C2030" s="17"/>
      <c r="D2030" s="9" t="s">
        <v>71</v>
      </c>
      <c r="E2030" s="10">
        <v>678</v>
      </c>
      <c r="F2030" s="10">
        <v>684</v>
      </c>
      <c r="G2030" s="10">
        <v>1362</v>
      </c>
      <c r="H2030" s="44">
        <v>560</v>
      </c>
      <c r="I2030" s="44">
        <v>567</v>
      </c>
      <c r="J2030" s="44"/>
      <c r="K2030" s="44">
        <v>1127</v>
      </c>
      <c r="L2030" s="10">
        <v>424</v>
      </c>
      <c r="M2030" s="10">
        <v>428</v>
      </c>
      <c r="N2030" s="10"/>
      <c r="O2030" s="11">
        <v>852</v>
      </c>
      <c r="P2030" s="27">
        <f>Table1[[#This Row],[Female Voters]]/Table1[[#This Row],[Female Population]]</f>
        <v>0.82595870206489674</v>
      </c>
      <c r="Q2030" s="27">
        <f>Table1[[#This Row],[Male Voters]]/Table1[[#This Row],[Male Population]]</f>
        <v>0.82894736842105265</v>
      </c>
      <c r="R2030" s="27">
        <f>Table1[[#This Row],[Total Voters]]/Table1[[#This Row],[Total Population]]</f>
        <v>0.82745961820851688</v>
      </c>
      <c r="S2030" s="27">
        <f>Table1[[#This Row],[Female Ballots]]/Table1[[#This Row],[Female Population]]</f>
        <v>0.62536873156342188</v>
      </c>
      <c r="T2030" s="27">
        <f>Table1[[#This Row],[Male Ballots]]/Table1[[#This Row],[Male Population]]</f>
        <v>0.6257309941520468</v>
      </c>
      <c r="U2030" s="27">
        <f>Table1[[#This Row],[Total Ballots]]/Table1[[#This Row],[Total Population]]</f>
        <v>0.62555066079295152</v>
      </c>
      <c r="V2030" s="27">
        <f>Table1[[#This Row],[Female Ballots]]/Table1[[#This Row],[Female Voters]]</f>
        <v>0.75714285714285712</v>
      </c>
      <c r="W2030" s="27">
        <f>Table1[[#This Row],[Male Ballots]]/Table1[[#This Row],[Male Voters]]</f>
        <v>0.75485008818342147</v>
      </c>
      <c r="X2030" s="27">
        <f>Table1[[#This Row],[Total Ballots]]/Table1[[#This Row],[Total Voters]]</f>
        <v>0.75598935226264419</v>
      </c>
    </row>
    <row r="2031" spans="1:24" s="12" customFormat="1" hidden="1" x14ac:dyDescent="0.25">
      <c r="A2031" s="8" t="s">
        <v>33</v>
      </c>
      <c r="B2031" s="17">
        <v>2009</v>
      </c>
      <c r="C2031" s="17"/>
      <c r="D2031" s="9" t="s">
        <v>453</v>
      </c>
      <c r="E2031" s="10">
        <v>2907</v>
      </c>
      <c r="F2031" s="10">
        <v>3117</v>
      </c>
      <c r="G2031" s="10">
        <v>6024</v>
      </c>
      <c r="H2031" s="44">
        <v>2194</v>
      </c>
      <c r="I2031" s="44">
        <v>2099</v>
      </c>
      <c r="J2031" s="44"/>
      <c r="K2031" s="44">
        <v>4293</v>
      </c>
      <c r="L2031" s="10">
        <v>1295</v>
      </c>
      <c r="M2031" s="10">
        <v>1240</v>
      </c>
      <c r="N2031" s="10"/>
      <c r="O2031" s="11">
        <v>2535</v>
      </c>
      <c r="P2031" s="27">
        <f>Table1[[#This Row],[Female Voters]]/Table1[[#This Row],[Female Population]]</f>
        <v>0.75472996216030275</v>
      </c>
      <c r="Q2031" s="27">
        <f>Table1[[#This Row],[Male Voters]]/Table1[[#This Row],[Male Population]]</f>
        <v>0.67340391401989097</v>
      </c>
      <c r="R2031" s="27">
        <f>Table1[[#This Row],[Total Voters]]/Table1[[#This Row],[Total Population]]</f>
        <v>0.71264940239043828</v>
      </c>
      <c r="S2031" s="27">
        <f>Table1[[#This Row],[Female Ballots]]/Table1[[#This Row],[Female Population]]</f>
        <v>0.44547643618851052</v>
      </c>
      <c r="T2031" s="27">
        <f>Table1[[#This Row],[Male Ballots]]/Table1[[#This Row],[Male Population]]</f>
        <v>0.3978184151427655</v>
      </c>
      <c r="U2031" s="27">
        <f>Table1[[#This Row],[Total Ballots]]/Table1[[#This Row],[Total Population]]</f>
        <v>0.4208167330677291</v>
      </c>
      <c r="V2031" s="27">
        <f>Table1[[#This Row],[Female Ballots]]/Table1[[#This Row],[Female Voters]]</f>
        <v>0.59024612579762992</v>
      </c>
      <c r="W2031" s="27">
        <f>Table1[[#This Row],[Male Ballots]]/Table1[[#This Row],[Male Voters]]</f>
        <v>0.59075750357313006</v>
      </c>
      <c r="X2031" s="27">
        <f>Table1[[#This Row],[Total Ballots]]/Table1[[#This Row],[Total Voters]]</f>
        <v>0.59049615653389242</v>
      </c>
    </row>
    <row r="2032" spans="1:24" s="12" customFormat="1" hidden="1" x14ac:dyDescent="0.25">
      <c r="A2032" s="8" t="s">
        <v>61</v>
      </c>
      <c r="B2032" s="17">
        <v>2009</v>
      </c>
      <c r="C2032" s="17" t="s">
        <v>76</v>
      </c>
      <c r="D2032" s="9" t="s">
        <v>66</v>
      </c>
      <c r="E2032" s="10">
        <v>3810</v>
      </c>
      <c r="F2032" s="10">
        <v>4211</v>
      </c>
      <c r="G2032" s="10">
        <v>8021</v>
      </c>
      <c r="H2032" s="44">
        <v>1282</v>
      </c>
      <c r="I2032" s="44">
        <v>1101</v>
      </c>
      <c r="J2032" s="44">
        <v>32</v>
      </c>
      <c r="K2032" s="44">
        <v>2415</v>
      </c>
      <c r="L2032" s="10">
        <v>269</v>
      </c>
      <c r="M2032" s="10">
        <v>208</v>
      </c>
      <c r="N2032" s="10">
        <v>9</v>
      </c>
      <c r="O2032" s="11">
        <v>486</v>
      </c>
      <c r="P2032" s="27">
        <f>Table1[[#This Row],[Female Voters]]/Table1[[#This Row],[Female Population]]</f>
        <v>0.33648293963254594</v>
      </c>
      <c r="Q2032" s="27">
        <f>Table1[[#This Row],[Male Voters]]/Table1[[#This Row],[Male Population]]</f>
        <v>0.26145808596532888</v>
      </c>
      <c r="R2032" s="27">
        <f>Table1[[#This Row],[Total Voters]]/Table1[[#This Row],[Total Population]]</f>
        <v>0.30108465278643559</v>
      </c>
      <c r="S2032" s="27">
        <f>Table1[[#This Row],[Female Ballots]]/Table1[[#This Row],[Female Population]]</f>
        <v>7.0603674540682421E-2</v>
      </c>
      <c r="T2032" s="27">
        <f>Table1[[#This Row],[Male Ballots]]/Table1[[#This Row],[Male Population]]</f>
        <v>4.9394443125148423E-2</v>
      </c>
      <c r="U2032" s="27">
        <f>Table1[[#This Row],[Total Ballots]]/Table1[[#This Row],[Total Population]]</f>
        <v>6.0590948759506297E-2</v>
      </c>
      <c r="V2032" s="27">
        <f>Table1[[#This Row],[Female Ballots]]/Table1[[#This Row],[Female Voters]]</f>
        <v>0.20982839313572543</v>
      </c>
      <c r="W2032" s="27">
        <f>Table1[[#This Row],[Male Ballots]]/Table1[[#This Row],[Male Voters]]</f>
        <v>0.18891916439600362</v>
      </c>
      <c r="X2032" s="27">
        <f>Table1[[#This Row],[Total Ballots]]/Table1[[#This Row],[Total Voters]]</f>
        <v>0.20124223602484473</v>
      </c>
    </row>
    <row r="2033" spans="1:24" s="12" customFormat="1" hidden="1" x14ac:dyDescent="0.25">
      <c r="A2033" s="8" t="s">
        <v>61</v>
      </c>
      <c r="B2033" s="17">
        <v>2009</v>
      </c>
      <c r="C2033" s="17" t="s">
        <v>76</v>
      </c>
      <c r="D2033" s="9" t="s">
        <v>67</v>
      </c>
      <c r="E2033" s="10">
        <v>5631</v>
      </c>
      <c r="F2033" s="10">
        <v>6356</v>
      </c>
      <c r="G2033" s="10">
        <v>11987</v>
      </c>
      <c r="H2033" s="44">
        <v>2512</v>
      </c>
      <c r="I2033" s="44">
        <v>2047</v>
      </c>
      <c r="J2033" s="44">
        <v>81</v>
      </c>
      <c r="K2033" s="44">
        <v>4640</v>
      </c>
      <c r="L2033" s="10">
        <v>628</v>
      </c>
      <c r="M2033" s="10">
        <v>527</v>
      </c>
      <c r="N2033" s="10">
        <v>16</v>
      </c>
      <c r="O2033" s="11">
        <v>1171</v>
      </c>
      <c r="P2033" s="27">
        <f>Table1[[#This Row],[Female Voters]]/Table1[[#This Row],[Female Population]]</f>
        <v>0.44610193571301721</v>
      </c>
      <c r="Q2033" s="27">
        <f>Table1[[#This Row],[Male Voters]]/Table1[[#This Row],[Male Population]]</f>
        <v>0.32205789804908747</v>
      </c>
      <c r="R2033" s="27">
        <f>Table1[[#This Row],[Total Voters]]/Table1[[#This Row],[Total Population]]</f>
        <v>0.38708600984399766</v>
      </c>
      <c r="S2033" s="27">
        <f>Table1[[#This Row],[Female Ballots]]/Table1[[#This Row],[Female Population]]</f>
        <v>0.1115254839282543</v>
      </c>
      <c r="T2033" s="27">
        <f>Table1[[#This Row],[Male Ballots]]/Table1[[#This Row],[Male Population]]</f>
        <v>8.2913782252989301E-2</v>
      </c>
      <c r="U2033" s="27">
        <f>Table1[[#This Row],[Total Ballots]]/Table1[[#This Row],[Total Population]]</f>
        <v>9.7689163260198553E-2</v>
      </c>
      <c r="V2033" s="27">
        <f>Table1[[#This Row],[Female Ballots]]/Table1[[#This Row],[Female Voters]]</f>
        <v>0.25</v>
      </c>
      <c r="W2033" s="27">
        <f>Table1[[#This Row],[Male Ballots]]/Table1[[#This Row],[Male Voters]]</f>
        <v>0.25744992672203226</v>
      </c>
      <c r="X2033" s="27">
        <f>Table1[[#This Row],[Total Ballots]]/Table1[[#This Row],[Total Voters]]</f>
        <v>0.2523706896551724</v>
      </c>
    </row>
    <row r="2034" spans="1:24" s="12" customFormat="1" hidden="1" x14ac:dyDescent="0.25">
      <c r="A2034" s="8" t="s">
        <v>61</v>
      </c>
      <c r="B2034" s="17">
        <v>2009</v>
      </c>
      <c r="C2034" s="17" t="s">
        <v>76</v>
      </c>
      <c r="D2034" s="9" t="s">
        <v>68</v>
      </c>
      <c r="E2034" s="10">
        <v>4557</v>
      </c>
      <c r="F2034" s="10">
        <v>5193</v>
      </c>
      <c r="G2034" s="10">
        <v>9750</v>
      </c>
      <c r="H2034" s="44">
        <v>1973</v>
      </c>
      <c r="I2034" s="44">
        <v>1866</v>
      </c>
      <c r="J2034" s="44">
        <v>78</v>
      </c>
      <c r="K2034" s="44">
        <v>3917</v>
      </c>
      <c r="L2034" s="10">
        <v>703</v>
      </c>
      <c r="M2034" s="10">
        <v>675</v>
      </c>
      <c r="N2034" s="10">
        <v>19</v>
      </c>
      <c r="O2034" s="11">
        <v>1397</v>
      </c>
      <c r="P2034" s="27">
        <f>Table1[[#This Row],[Female Voters]]/Table1[[#This Row],[Female Population]]</f>
        <v>0.43296028088654814</v>
      </c>
      <c r="Q2034" s="27">
        <f>Table1[[#This Row],[Male Voters]]/Table1[[#This Row],[Male Population]]</f>
        <v>0.35932986712882725</v>
      </c>
      <c r="R2034" s="27">
        <f>Table1[[#This Row],[Total Voters]]/Table1[[#This Row],[Total Population]]</f>
        <v>0.40174358974358976</v>
      </c>
      <c r="S2034" s="27">
        <f>Table1[[#This Row],[Female Ballots]]/Table1[[#This Row],[Female Population]]</f>
        <v>0.15426815887645381</v>
      </c>
      <c r="T2034" s="27">
        <f>Table1[[#This Row],[Male Ballots]]/Table1[[#This Row],[Male Population]]</f>
        <v>0.12998266897746968</v>
      </c>
      <c r="U2034" s="27">
        <f>Table1[[#This Row],[Total Ballots]]/Table1[[#This Row],[Total Population]]</f>
        <v>0.14328205128205129</v>
      </c>
      <c r="V2034" s="27">
        <f>Table1[[#This Row],[Female Ballots]]/Table1[[#This Row],[Female Voters]]</f>
        <v>0.35631018753167765</v>
      </c>
      <c r="W2034" s="27">
        <f>Table1[[#This Row],[Male Ballots]]/Table1[[#This Row],[Male Voters]]</f>
        <v>0.36173633440514469</v>
      </c>
      <c r="X2034" s="27">
        <f>Table1[[#This Row],[Total Ballots]]/Table1[[#This Row],[Total Voters]]</f>
        <v>0.35665049782997194</v>
      </c>
    </row>
    <row r="2035" spans="1:24" s="12" customFormat="1" hidden="1" x14ac:dyDescent="0.25">
      <c r="A2035" s="8" t="s">
        <v>61</v>
      </c>
      <c r="B2035" s="17">
        <v>2009</v>
      </c>
      <c r="C2035" s="17" t="s">
        <v>76</v>
      </c>
      <c r="D2035" s="9" t="s">
        <v>69</v>
      </c>
      <c r="E2035" s="10">
        <v>3946</v>
      </c>
      <c r="F2035" s="10">
        <v>4246</v>
      </c>
      <c r="G2035" s="10">
        <v>8192</v>
      </c>
      <c r="H2035" s="44">
        <v>2307</v>
      </c>
      <c r="I2035" s="44">
        <v>2046</v>
      </c>
      <c r="J2035" s="44">
        <v>62</v>
      </c>
      <c r="K2035" s="44">
        <v>4415</v>
      </c>
      <c r="L2035" s="10">
        <v>1117</v>
      </c>
      <c r="M2035" s="10">
        <v>1052</v>
      </c>
      <c r="N2035" s="10">
        <v>15</v>
      </c>
      <c r="O2035" s="11">
        <v>2184</v>
      </c>
      <c r="P2035" s="27">
        <f>Table1[[#This Row],[Female Voters]]/Table1[[#This Row],[Female Population]]</f>
        <v>0.58464267612772425</v>
      </c>
      <c r="Q2035" s="27">
        <f>Table1[[#This Row],[Male Voters]]/Table1[[#This Row],[Male Population]]</f>
        <v>0.48186528497409326</v>
      </c>
      <c r="R2035" s="27">
        <f>Table1[[#This Row],[Total Voters]]/Table1[[#This Row],[Total Population]]</f>
        <v>0.5389404296875</v>
      </c>
      <c r="S2035" s="27">
        <f>Table1[[#This Row],[Female Ballots]]/Table1[[#This Row],[Female Population]]</f>
        <v>0.28307146477445516</v>
      </c>
      <c r="T2035" s="27">
        <f>Table1[[#This Row],[Male Ballots]]/Table1[[#This Row],[Male Population]]</f>
        <v>0.24776260009420631</v>
      </c>
      <c r="U2035" s="27">
        <f>Table1[[#This Row],[Total Ballots]]/Table1[[#This Row],[Total Population]]</f>
        <v>0.2666015625</v>
      </c>
      <c r="V2035" s="27">
        <f>Table1[[#This Row],[Female Ballots]]/Table1[[#This Row],[Female Voters]]</f>
        <v>0.48417858690940613</v>
      </c>
      <c r="W2035" s="27">
        <f>Table1[[#This Row],[Male Ballots]]/Table1[[#This Row],[Male Voters]]</f>
        <v>0.51417399804496577</v>
      </c>
      <c r="X2035" s="27">
        <f>Table1[[#This Row],[Total Ballots]]/Table1[[#This Row],[Total Voters]]</f>
        <v>0.49467723669309172</v>
      </c>
    </row>
    <row r="2036" spans="1:24" s="12" customFormat="1" hidden="1" x14ac:dyDescent="0.25">
      <c r="A2036" s="8" t="s">
        <v>61</v>
      </c>
      <c r="B2036" s="17">
        <v>2009</v>
      </c>
      <c r="C2036" s="17" t="s">
        <v>76</v>
      </c>
      <c r="D2036" s="9" t="s">
        <v>70</v>
      </c>
      <c r="E2036" s="10">
        <v>2909</v>
      </c>
      <c r="F2036" s="10">
        <v>3212</v>
      </c>
      <c r="G2036" s="10">
        <v>6121</v>
      </c>
      <c r="H2036" s="44">
        <v>2195</v>
      </c>
      <c r="I2036" s="44">
        <v>2140</v>
      </c>
      <c r="J2036" s="44">
        <v>56</v>
      </c>
      <c r="K2036" s="44">
        <v>4391</v>
      </c>
      <c r="L2036" s="10">
        <v>1488</v>
      </c>
      <c r="M2036" s="10">
        <v>1391</v>
      </c>
      <c r="N2036" s="10">
        <v>33</v>
      </c>
      <c r="O2036" s="11">
        <v>2912</v>
      </c>
      <c r="P2036" s="27">
        <f>Table1[[#This Row],[Female Voters]]/Table1[[#This Row],[Female Population]]</f>
        <v>0.75455482983843247</v>
      </c>
      <c r="Q2036" s="27">
        <f>Table1[[#This Row],[Male Voters]]/Table1[[#This Row],[Male Population]]</f>
        <v>0.66625155666251556</v>
      </c>
      <c r="R2036" s="27">
        <f>Table1[[#This Row],[Total Voters]]/Table1[[#This Row],[Total Population]]</f>
        <v>0.71736644339160271</v>
      </c>
      <c r="S2036" s="27">
        <f>Table1[[#This Row],[Female Ballots]]/Table1[[#This Row],[Female Population]]</f>
        <v>0.51151598487452732</v>
      </c>
      <c r="T2036" s="27">
        <f>Table1[[#This Row],[Male Ballots]]/Table1[[#This Row],[Male Population]]</f>
        <v>0.43306351183063513</v>
      </c>
      <c r="U2036" s="27">
        <f>Table1[[#This Row],[Total Ballots]]/Table1[[#This Row],[Total Population]]</f>
        <v>0.4757392582911289</v>
      </c>
      <c r="V2036" s="27">
        <f>Table1[[#This Row],[Female Ballots]]/Table1[[#This Row],[Female Voters]]</f>
        <v>0.6779043280182232</v>
      </c>
      <c r="W2036" s="27">
        <f>Table1[[#This Row],[Male Ballots]]/Table1[[#This Row],[Male Voters]]</f>
        <v>0.65</v>
      </c>
      <c r="X2036" s="27">
        <f>Table1[[#This Row],[Total Ballots]]/Table1[[#This Row],[Total Voters]]</f>
        <v>0.66317467547255748</v>
      </c>
    </row>
    <row r="2037" spans="1:24" s="12" customFormat="1" hidden="1" x14ac:dyDescent="0.25">
      <c r="A2037" s="8" t="s">
        <v>61</v>
      </c>
      <c r="B2037" s="17">
        <v>2009</v>
      </c>
      <c r="C2037" s="17" t="s">
        <v>76</v>
      </c>
      <c r="D2037" s="9" t="s">
        <v>71</v>
      </c>
      <c r="E2037" s="10">
        <v>2866</v>
      </c>
      <c r="F2037" s="10">
        <v>2594</v>
      </c>
      <c r="G2037" s="10">
        <v>5460</v>
      </c>
      <c r="H2037" s="44">
        <v>2172</v>
      </c>
      <c r="I2037" s="44">
        <v>2003</v>
      </c>
      <c r="J2037" s="44">
        <v>47</v>
      </c>
      <c r="K2037" s="44">
        <v>4222</v>
      </c>
      <c r="L2037" s="10">
        <v>1668</v>
      </c>
      <c r="M2037" s="10">
        <v>1566</v>
      </c>
      <c r="N2037" s="10">
        <v>33</v>
      </c>
      <c r="O2037" s="11">
        <v>3267</v>
      </c>
      <c r="P2037" s="27">
        <f>Table1[[#This Row],[Female Voters]]/Table1[[#This Row],[Female Population]]</f>
        <v>0.75785066294487091</v>
      </c>
      <c r="Q2037" s="27">
        <f>Table1[[#This Row],[Male Voters]]/Table1[[#This Row],[Male Population]]</f>
        <v>0.77216653816499614</v>
      </c>
      <c r="R2037" s="27">
        <f>Table1[[#This Row],[Total Voters]]/Table1[[#This Row],[Total Population]]</f>
        <v>0.77326007326007329</v>
      </c>
      <c r="S2037" s="27">
        <f>Table1[[#This Row],[Female Ballots]]/Table1[[#This Row],[Female Population]]</f>
        <v>0.58199581297976277</v>
      </c>
      <c r="T2037" s="27">
        <f>Table1[[#This Row],[Male Ballots]]/Table1[[#This Row],[Male Population]]</f>
        <v>0.60370084811102542</v>
      </c>
      <c r="U2037" s="27">
        <f>Table1[[#This Row],[Total Ballots]]/Table1[[#This Row],[Total Population]]</f>
        <v>0.59835164835164834</v>
      </c>
      <c r="V2037" s="27">
        <f>Table1[[#This Row],[Female Ballots]]/Table1[[#This Row],[Female Voters]]</f>
        <v>0.76795580110497241</v>
      </c>
      <c r="W2037" s="27">
        <f>Table1[[#This Row],[Male Ballots]]/Table1[[#This Row],[Male Voters]]</f>
        <v>0.781827259111333</v>
      </c>
      <c r="X2037" s="27">
        <f>Table1[[#This Row],[Total Ballots]]/Table1[[#This Row],[Total Voters]]</f>
        <v>0.77380388441496917</v>
      </c>
    </row>
    <row r="2038" spans="1:24" s="12" customFormat="1" hidden="1" x14ac:dyDescent="0.25">
      <c r="A2038" s="8" t="s">
        <v>61</v>
      </c>
      <c r="B2038" s="17">
        <v>2009</v>
      </c>
      <c r="C2038" s="17" t="s">
        <v>76</v>
      </c>
      <c r="D2038" s="9" t="s">
        <v>453</v>
      </c>
      <c r="E2038" s="10">
        <v>23719</v>
      </c>
      <c r="F2038" s="10">
        <v>25812</v>
      </c>
      <c r="G2038" s="10">
        <v>49531</v>
      </c>
      <c r="H2038" s="44">
        <v>12441</v>
      </c>
      <c r="I2038" s="44">
        <v>11203</v>
      </c>
      <c r="J2038" s="44">
        <v>356</v>
      </c>
      <c r="K2038" s="44">
        <v>24000</v>
      </c>
      <c r="L2038" s="10">
        <v>5873</v>
      </c>
      <c r="M2038" s="10">
        <v>5419</v>
      </c>
      <c r="N2038" s="10">
        <v>125</v>
      </c>
      <c r="O2038" s="11">
        <v>11417</v>
      </c>
      <c r="P2038" s="27">
        <f>Table1[[#This Row],[Female Voters]]/Table1[[#This Row],[Female Population]]</f>
        <v>0.52451621063282605</v>
      </c>
      <c r="Q2038" s="27">
        <f>Table1[[#This Row],[Male Voters]]/Table1[[#This Row],[Male Population]]</f>
        <v>0.43402293506896017</v>
      </c>
      <c r="R2038" s="27">
        <f>Table1[[#This Row],[Total Voters]]/Table1[[#This Row],[Total Population]]</f>
        <v>0.48454503240394903</v>
      </c>
      <c r="S2038" s="27">
        <f>Table1[[#This Row],[Female Ballots]]/Table1[[#This Row],[Female Population]]</f>
        <v>0.24760740334752729</v>
      </c>
      <c r="T2038" s="27">
        <f>Table1[[#This Row],[Male Ballots]]/Table1[[#This Row],[Male Population]]</f>
        <v>0.20994111266077795</v>
      </c>
      <c r="U2038" s="27">
        <f>Table1[[#This Row],[Total Ballots]]/Table1[[#This Row],[Total Population]]</f>
        <v>0.2305021097898286</v>
      </c>
      <c r="V2038" s="27">
        <f>Table1[[#This Row],[Female Ballots]]/Table1[[#This Row],[Female Voters]]</f>
        <v>0.47206816172333416</v>
      </c>
      <c r="W2038" s="27">
        <f>Table1[[#This Row],[Male Ballots]]/Table1[[#This Row],[Male Voters]]</f>
        <v>0.48370972061055073</v>
      </c>
      <c r="X2038" s="27">
        <f>Table1[[#This Row],[Total Ballots]]/Table1[[#This Row],[Total Voters]]</f>
        <v>0.47570833333333334</v>
      </c>
    </row>
    <row r="2039" spans="1:24" s="12" customFormat="1" hidden="1" x14ac:dyDescent="0.25">
      <c r="A2039" s="8" t="s">
        <v>23</v>
      </c>
      <c r="B2039" s="17">
        <v>2009</v>
      </c>
      <c r="C2039" s="17"/>
      <c r="D2039" s="9" t="s">
        <v>66</v>
      </c>
      <c r="E2039" s="10">
        <v>55</v>
      </c>
      <c r="F2039" s="10">
        <v>76</v>
      </c>
      <c r="G2039" s="10">
        <v>131</v>
      </c>
      <c r="H2039" s="44">
        <v>62</v>
      </c>
      <c r="I2039" s="44">
        <v>72</v>
      </c>
      <c r="J2039" s="44"/>
      <c r="K2039" s="44">
        <v>134</v>
      </c>
      <c r="L2039" s="10">
        <v>11</v>
      </c>
      <c r="M2039" s="10">
        <v>15</v>
      </c>
      <c r="N2039" s="10"/>
      <c r="O2039" s="11">
        <v>26</v>
      </c>
      <c r="P2039" s="27">
        <f>Table1[[#This Row],[Female Voters]]/Table1[[#This Row],[Female Population]]</f>
        <v>1.1272727272727272</v>
      </c>
      <c r="Q2039" s="27">
        <f>Table1[[#This Row],[Male Voters]]/Table1[[#This Row],[Male Population]]</f>
        <v>0.94736842105263153</v>
      </c>
      <c r="R2039" s="27">
        <f>Table1[[#This Row],[Total Voters]]/Table1[[#This Row],[Total Population]]</f>
        <v>1.0229007633587786</v>
      </c>
      <c r="S2039" s="27">
        <f>Table1[[#This Row],[Female Ballots]]/Table1[[#This Row],[Female Population]]</f>
        <v>0.2</v>
      </c>
      <c r="T2039" s="27">
        <f>Table1[[#This Row],[Male Ballots]]/Table1[[#This Row],[Male Population]]</f>
        <v>0.19736842105263158</v>
      </c>
      <c r="U2039" s="27">
        <f>Table1[[#This Row],[Total Ballots]]/Table1[[#This Row],[Total Population]]</f>
        <v>0.19847328244274809</v>
      </c>
      <c r="V2039" s="27">
        <f>Table1[[#This Row],[Female Ballots]]/Table1[[#This Row],[Female Voters]]</f>
        <v>0.17741935483870969</v>
      </c>
      <c r="W2039" s="27">
        <f>Table1[[#This Row],[Male Ballots]]/Table1[[#This Row],[Male Voters]]</f>
        <v>0.20833333333333334</v>
      </c>
      <c r="X2039" s="27">
        <f>Table1[[#This Row],[Total Ballots]]/Table1[[#This Row],[Total Voters]]</f>
        <v>0.19402985074626866</v>
      </c>
    </row>
    <row r="2040" spans="1:24" s="12" customFormat="1" hidden="1" x14ac:dyDescent="0.25">
      <c r="A2040" s="8" t="s">
        <v>23</v>
      </c>
      <c r="B2040" s="17">
        <v>2009</v>
      </c>
      <c r="C2040" s="17"/>
      <c r="D2040" s="9" t="s">
        <v>67</v>
      </c>
      <c r="E2040" s="10">
        <v>98</v>
      </c>
      <c r="F2040" s="10">
        <v>93</v>
      </c>
      <c r="G2040" s="10">
        <v>191</v>
      </c>
      <c r="H2040" s="44">
        <v>78</v>
      </c>
      <c r="I2040" s="44">
        <v>78</v>
      </c>
      <c r="J2040" s="44"/>
      <c r="K2040" s="44">
        <v>156</v>
      </c>
      <c r="L2040" s="10">
        <v>22</v>
      </c>
      <c r="M2040" s="10">
        <v>21</v>
      </c>
      <c r="N2040" s="10"/>
      <c r="O2040" s="11">
        <v>43</v>
      </c>
      <c r="P2040" s="27">
        <f>Table1[[#This Row],[Female Voters]]/Table1[[#This Row],[Female Population]]</f>
        <v>0.79591836734693877</v>
      </c>
      <c r="Q2040" s="27">
        <f>Table1[[#This Row],[Male Voters]]/Table1[[#This Row],[Male Population]]</f>
        <v>0.83870967741935487</v>
      </c>
      <c r="R2040" s="27">
        <f>Table1[[#This Row],[Total Voters]]/Table1[[#This Row],[Total Population]]</f>
        <v>0.81675392670157065</v>
      </c>
      <c r="S2040" s="27">
        <f>Table1[[#This Row],[Female Ballots]]/Table1[[#This Row],[Female Population]]</f>
        <v>0.22448979591836735</v>
      </c>
      <c r="T2040" s="27">
        <f>Table1[[#This Row],[Male Ballots]]/Table1[[#This Row],[Male Population]]</f>
        <v>0.22580645161290322</v>
      </c>
      <c r="U2040" s="27">
        <f>Table1[[#This Row],[Total Ballots]]/Table1[[#This Row],[Total Population]]</f>
        <v>0.22513089005235601</v>
      </c>
      <c r="V2040" s="27">
        <f>Table1[[#This Row],[Female Ballots]]/Table1[[#This Row],[Female Voters]]</f>
        <v>0.28205128205128205</v>
      </c>
      <c r="W2040" s="27">
        <f>Table1[[#This Row],[Male Ballots]]/Table1[[#This Row],[Male Voters]]</f>
        <v>0.26923076923076922</v>
      </c>
      <c r="X2040" s="27">
        <f>Table1[[#This Row],[Total Ballots]]/Table1[[#This Row],[Total Voters]]</f>
        <v>0.27564102564102566</v>
      </c>
    </row>
    <row r="2041" spans="1:24" s="12" customFormat="1" hidden="1" x14ac:dyDescent="0.25">
      <c r="A2041" s="8" t="s">
        <v>23</v>
      </c>
      <c r="B2041" s="17">
        <v>2009</v>
      </c>
      <c r="C2041" s="17"/>
      <c r="D2041" s="9" t="s">
        <v>68</v>
      </c>
      <c r="E2041" s="10">
        <v>120</v>
      </c>
      <c r="F2041" s="10">
        <v>117</v>
      </c>
      <c r="G2041" s="10">
        <v>237</v>
      </c>
      <c r="H2041" s="44">
        <v>98</v>
      </c>
      <c r="I2041" s="44">
        <v>75</v>
      </c>
      <c r="J2041" s="44"/>
      <c r="K2041" s="44">
        <v>173</v>
      </c>
      <c r="L2041" s="10">
        <v>40</v>
      </c>
      <c r="M2041" s="10">
        <v>31</v>
      </c>
      <c r="N2041" s="10"/>
      <c r="O2041" s="11">
        <v>71</v>
      </c>
      <c r="P2041" s="27">
        <f>Table1[[#This Row],[Female Voters]]/Table1[[#This Row],[Female Population]]</f>
        <v>0.81666666666666665</v>
      </c>
      <c r="Q2041" s="27">
        <f>Table1[[#This Row],[Male Voters]]/Table1[[#This Row],[Male Population]]</f>
        <v>0.64102564102564108</v>
      </c>
      <c r="R2041" s="27">
        <f>Table1[[#This Row],[Total Voters]]/Table1[[#This Row],[Total Population]]</f>
        <v>0.72995780590717296</v>
      </c>
      <c r="S2041" s="27">
        <f>Table1[[#This Row],[Female Ballots]]/Table1[[#This Row],[Female Population]]</f>
        <v>0.33333333333333331</v>
      </c>
      <c r="T2041" s="27">
        <f>Table1[[#This Row],[Male Ballots]]/Table1[[#This Row],[Male Population]]</f>
        <v>0.26495726495726496</v>
      </c>
      <c r="U2041" s="27">
        <f>Table1[[#This Row],[Total Ballots]]/Table1[[#This Row],[Total Population]]</f>
        <v>0.29957805907172996</v>
      </c>
      <c r="V2041" s="27">
        <f>Table1[[#This Row],[Female Ballots]]/Table1[[#This Row],[Female Voters]]</f>
        <v>0.40816326530612246</v>
      </c>
      <c r="W2041" s="27">
        <f>Table1[[#This Row],[Male Ballots]]/Table1[[#This Row],[Male Voters]]</f>
        <v>0.41333333333333333</v>
      </c>
      <c r="X2041" s="27">
        <f>Table1[[#This Row],[Total Ballots]]/Table1[[#This Row],[Total Voters]]</f>
        <v>0.41040462427745666</v>
      </c>
    </row>
    <row r="2042" spans="1:24" s="12" customFormat="1" hidden="1" x14ac:dyDescent="0.25">
      <c r="A2042" s="8" t="s">
        <v>23</v>
      </c>
      <c r="B2042" s="17">
        <v>2009</v>
      </c>
      <c r="C2042" s="17"/>
      <c r="D2042" s="9" t="s">
        <v>69</v>
      </c>
      <c r="E2042" s="10">
        <v>174</v>
      </c>
      <c r="F2042" s="10">
        <v>181</v>
      </c>
      <c r="G2042" s="10">
        <v>355</v>
      </c>
      <c r="H2042" s="44">
        <v>157</v>
      </c>
      <c r="I2042" s="44">
        <v>134</v>
      </c>
      <c r="J2042" s="44"/>
      <c r="K2042" s="44">
        <v>291</v>
      </c>
      <c r="L2042" s="10">
        <v>93</v>
      </c>
      <c r="M2042" s="10">
        <v>76</v>
      </c>
      <c r="N2042" s="10"/>
      <c r="O2042" s="11">
        <v>169</v>
      </c>
      <c r="P2042" s="27">
        <f>Table1[[#This Row],[Female Voters]]/Table1[[#This Row],[Female Population]]</f>
        <v>0.9022988505747126</v>
      </c>
      <c r="Q2042" s="27">
        <f>Table1[[#This Row],[Male Voters]]/Table1[[#This Row],[Male Population]]</f>
        <v>0.74033149171270718</v>
      </c>
      <c r="R2042" s="27">
        <f>Table1[[#This Row],[Total Voters]]/Table1[[#This Row],[Total Population]]</f>
        <v>0.81971830985915495</v>
      </c>
      <c r="S2042" s="27">
        <f>Table1[[#This Row],[Female Ballots]]/Table1[[#This Row],[Female Population]]</f>
        <v>0.53448275862068961</v>
      </c>
      <c r="T2042" s="27">
        <f>Table1[[#This Row],[Male Ballots]]/Table1[[#This Row],[Male Population]]</f>
        <v>0.41988950276243092</v>
      </c>
      <c r="U2042" s="27">
        <f>Table1[[#This Row],[Total Ballots]]/Table1[[#This Row],[Total Population]]</f>
        <v>0.47605633802816899</v>
      </c>
      <c r="V2042" s="27">
        <f>Table1[[#This Row],[Female Ballots]]/Table1[[#This Row],[Female Voters]]</f>
        <v>0.59235668789808915</v>
      </c>
      <c r="W2042" s="27">
        <f>Table1[[#This Row],[Male Ballots]]/Table1[[#This Row],[Male Voters]]</f>
        <v>0.56716417910447758</v>
      </c>
      <c r="X2042" s="27">
        <f>Table1[[#This Row],[Total Ballots]]/Table1[[#This Row],[Total Voters]]</f>
        <v>0.58075601374570451</v>
      </c>
    </row>
    <row r="2043" spans="1:24" s="12" customFormat="1" hidden="1" x14ac:dyDescent="0.25">
      <c r="A2043" s="8" t="s">
        <v>23</v>
      </c>
      <c r="B2043" s="17">
        <v>2009</v>
      </c>
      <c r="C2043" s="17"/>
      <c r="D2043" s="9" t="s">
        <v>70</v>
      </c>
      <c r="E2043" s="10">
        <v>196</v>
      </c>
      <c r="F2043" s="10">
        <v>190</v>
      </c>
      <c r="G2043" s="10">
        <v>386</v>
      </c>
      <c r="H2043" s="44">
        <v>177</v>
      </c>
      <c r="I2043" s="44">
        <v>158</v>
      </c>
      <c r="J2043" s="44"/>
      <c r="K2043" s="44">
        <v>335</v>
      </c>
      <c r="L2043" s="10">
        <v>135</v>
      </c>
      <c r="M2043" s="10">
        <v>118</v>
      </c>
      <c r="N2043" s="10"/>
      <c r="O2043" s="11">
        <v>253</v>
      </c>
      <c r="P2043" s="27">
        <f>Table1[[#This Row],[Female Voters]]/Table1[[#This Row],[Female Population]]</f>
        <v>0.90306122448979587</v>
      </c>
      <c r="Q2043" s="27">
        <f>Table1[[#This Row],[Male Voters]]/Table1[[#This Row],[Male Population]]</f>
        <v>0.83157894736842108</v>
      </c>
      <c r="R2043" s="27">
        <f>Table1[[#This Row],[Total Voters]]/Table1[[#This Row],[Total Population]]</f>
        <v>0.86787564766839376</v>
      </c>
      <c r="S2043" s="27">
        <f>Table1[[#This Row],[Female Ballots]]/Table1[[#This Row],[Female Population]]</f>
        <v>0.68877551020408168</v>
      </c>
      <c r="T2043" s="27">
        <f>Table1[[#This Row],[Male Ballots]]/Table1[[#This Row],[Male Population]]</f>
        <v>0.62105263157894741</v>
      </c>
      <c r="U2043" s="27">
        <f>Table1[[#This Row],[Total Ballots]]/Table1[[#This Row],[Total Population]]</f>
        <v>0.65544041450777202</v>
      </c>
      <c r="V2043" s="27">
        <f>Table1[[#This Row],[Female Ballots]]/Table1[[#This Row],[Female Voters]]</f>
        <v>0.76271186440677963</v>
      </c>
      <c r="W2043" s="27">
        <f>Table1[[#This Row],[Male Ballots]]/Table1[[#This Row],[Male Voters]]</f>
        <v>0.74683544303797467</v>
      </c>
      <c r="X2043" s="27">
        <f>Table1[[#This Row],[Total Ballots]]/Table1[[#This Row],[Total Voters]]</f>
        <v>0.75522388059701495</v>
      </c>
    </row>
    <row r="2044" spans="1:24" s="12" customFormat="1" hidden="1" x14ac:dyDescent="0.25">
      <c r="A2044" s="8" t="s">
        <v>23</v>
      </c>
      <c r="B2044" s="17">
        <v>2009</v>
      </c>
      <c r="C2044" s="17"/>
      <c r="D2044" s="9" t="s">
        <v>71</v>
      </c>
      <c r="E2044" s="10">
        <v>278</v>
      </c>
      <c r="F2044" s="10">
        <v>224</v>
      </c>
      <c r="G2044" s="10">
        <v>502</v>
      </c>
      <c r="H2044" s="44">
        <v>245</v>
      </c>
      <c r="I2044" s="44">
        <v>208</v>
      </c>
      <c r="J2044" s="44"/>
      <c r="K2044" s="44">
        <v>453</v>
      </c>
      <c r="L2044" s="10">
        <v>193</v>
      </c>
      <c r="M2044" s="10">
        <v>163</v>
      </c>
      <c r="N2044" s="10"/>
      <c r="O2044" s="11">
        <v>356</v>
      </c>
      <c r="P2044" s="27">
        <f>Table1[[#This Row],[Female Voters]]/Table1[[#This Row],[Female Population]]</f>
        <v>0.88129496402877694</v>
      </c>
      <c r="Q2044" s="27">
        <f>Table1[[#This Row],[Male Voters]]/Table1[[#This Row],[Male Population]]</f>
        <v>0.9285714285714286</v>
      </c>
      <c r="R2044" s="27">
        <f>Table1[[#This Row],[Total Voters]]/Table1[[#This Row],[Total Population]]</f>
        <v>0.90239043824701193</v>
      </c>
      <c r="S2044" s="27">
        <f>Table1[[#This Row],[Female Ballots]]/Table1[[#This Row],[Female Population]]</f>
        <v>0.69424460431654678</v>
      </c>
      <c r="T2044" s="27">
        <f>Table1[[#This Row],[Male Ballots]]/Table1[[#This Row],[Male Population]]</f>
        <v>0.7276785714285714</v>
      </c>
      <c r="U2044" s="27">
        <f>Table1[[#This Row],[Total Ballots]]/Table1[[#This Row],[Total Population]]</f>
        <v>0.70916334661354585</v>
      </c>
      <c r="V2044" s="27">
        <f>Table1[[#This Row],[Female Ballots]]/Table1[[#This Row],[Female Voters]]</f>
        <v>0.78775510204081634</v>
      </c>
      <c r="W2044" s="27">
        <f>Table1[[#This Row],[Male Ballots]]/Table1[[#This Row],[Male Voters]]</f>
        <v>0.78365384615384615</v>
      </c>
      <c r="X2044" s="27">
        <f>Table1[[#This Row],[Total Ballots]]/Table1[[#This Row],[Total Voters]]</f>
        <v>0.78587196467991172</v>
      </c>
    </row>
    <row r="2045" spans="1:24" s="12" customFormat="1" hidden="1" x14ac:dyDescent="0.25">
      <c r="A2045" s="8" t="s">
        <v>23</v>
      </c>
      <c r="B2045" s="17">
        <v>2009</v>
      </c>
      <c r="C2045" s="17"/>
      <c r="D2045" s="9" t="s">
        <v>453</v>
      </c>
      <c r="E2045" s="10">
        <v>921</v>
      </c>
      <c r="F2045" s="10">
        <v>881</v>
      </c>
      <c r="G2045" s="10">
        <v>1802</v>
      </c>
      <c r="H2045" s="44">
        <v>817</v>
      </c>
      <c r="I2045" s="44">
        <v>725</v>
      </c>
      <c r="J2045" s="44"/>
      <c r="K2045" s="44">
        <v>1542</v>
      </c>
      <c r="L2045" s="10">
        <v>494</v>
      </c>
      <c r="M2045" s="10">
        <v>424</v>
      </c>
      <c r="N2045" s="10"/>
      <c r="O2045" s="11">
        <v>918</v>
      </c>
      <c r="P2045" s="27">
        <f>Table1[[#This Row],[Female Voters]]/Table1[[#This Row],[Female Population]]</f>
        <v>0.8870792616720955</v>
      </c>
      <c r="Q2045" s="27">
        <f>Table1[[#This Row],[Male Voters]]/Table1[[#This Row],[Male Population]]</f>
        <v>0.82292849035187288</v>
      </c>
      <c r="R2045" s="27">
        <f>Table1[[#This Row],[Total Voters]]/Table1[[#This Row],[Total Population]]</f>
        <v>0.85571587125416204</v>
      </c>
      <c r="S2045" s="27">
        <f>Table1[[#This Row],[Female Ballots]]/Table1[[#This Row],[Female Population]]</f>
        <v>0.53637350705754616</v>
      </c>
      <c r="T2045" s="27">
        <f>Table1[[#This Row],[Male Ballots]]/Table1[[#This Row],[Male Population]]</f>
        <v>0.48127128263337116</v>
      </c>
      <c r="U2045" s="27">
        <f>Table1[[#This Row],[Total Ballots]]/Table1[[#This Row],[Total Population]]</f>
        <v>0.50943396226415094</v>
      </c>
      <c r="V2045" s="27">
        <f>Table1[[#This Row],[Female Ballots]]/Table1[[#This Row],[Female Voters]]</f>
        <v>0.60465116279069764</v>
      </c>
      <c r="W2045" s="27">
        <f>Table1[[#This Row],[Male Ballots]]/Table1[[#This Row],[Male Voters]]</f>
        <v>0.58482758620689657</v>
      </c>
      <c r="X2045" s="27">
        <f>Table1[[#This Row],[Total Ballots]]/Table1[[#This Row],[Total Voters]]</f>
        <v>0.59533073929961089</v>
      </c>
    </row>
    <row r="2046" spans="1:24" s="12" customFormat="1" hidden="1" x14ac:dyDescent="0.25">
      <c r="A2046" s="8" t="s">
        <v>57</v>
      </c>
      <c r="B2046" s="17">
        <v>2009</v>
      </c>
      <c r="C2046" s="17"/>
      <c r="D2046" s="9" t="s">
        <v>66</v>
      </c>
      <c r="E2046" s="10">
        <v>4185</v>
      </c>
      <c r="F2046" s="10">
        <v>4855</v>
      </c>
      <c r="G2046" s="10">
        <v>9040</v>
      </c>
      <c r="H2046" s="44">
        <v>1574</v>
      </c>
      <c r="I2046" s="44">
        <v>1503</v>
      </c>
      <c r="J2046" s="44"/>
      <c r="K2046" s="44">
        <v>3077</v>
      </c>
      <c r="L2046" s="10">
        <v>294</v>
      </c>
      <c r="M2046" s="10">
        <v>320</v>
      </c>
      <c r="N2046" s="10"/>
      <c r="O2046" s="11">
        <v>614</v>
      </c>
      <c r="P2046" s="27">
        <f>Table1[[#This Row],[Female Voters]]/Table1[[#This Row],[Female Population]]</f>
        <v>0.37610513739545998</v>
      </c>
      <c r="Q2046" s="27">
        <f>Table1[[#This Row],[Male Voters]]/Table1[[#This Row],[Male Population]]</f>
        <v>0.30957775489186407</v>
      </c>
      <c r="R2046" s="27">
        <f>Table1[[#This Row],[Total Voters]]/Table1[[#This Row],[Total Population]]</f>
        <v>0.34037610619469028</v>
      </c>
      <c r="S2046" s="27">
        <f>Table1[[#This Row],[Female Ballots]]/Table1[[#This Row],[Female Population]]</f>
        <v>7.0250896057347675E-2</v>
      </c>
      <c r="T2046" s="27">
        <f>Table1[[#This Row],[Male Ballots]]/Table1[[#This Row],[Male Population]]</f>
        <v>6.591143151390319E-2</v>
      </c>
      <c r="U2046" s="27">
        <f>Table1[[#This Row],[Total Ballots]]/Table1[[#This Row],[Total Population]]</f>
        <v>6.7920353982300882E-2</v>
      </c>
      <c r="V2046" s="27">
        <f>Table1[[#This Row],[Female Ballots]]/Table1[[#This Row],[Female Voters]]</f>
        <v>0.18678526048284624</v>
      </c>
      <c r="W2046" s="27">
        <f>Table1[[#This Row],[Male Ballots]]/Table1[[#This Row],[Male Voters]]</f>
        <v>0.21290751829673984</v>
      </c>
      <c r="X2046" s="27">
        <f>Table1[[#This Row],[Total Ballots]]/Table1[[#This Row],[Total Voters]]</f>
        <v>0.19954501137471564</v>
      </c>
    </row>
    <row r="2047" spans="1:24" s="12" customFormat="1" hidden="1" x14ac:dyDescent="0.25">
      <c r="A2047" s="8" t="s">
        <v>57</v>
      </c>
      <c r="B2047" s="17">
        <v>2009</v>
      </c>
      <c r="C2047" s="17"/>
      <c r="D2047" s="9" t="s">
        <v>67</v>
      </c>
      <c r="E2047" s="10">
        <v>5483</v>
      </c>
      <c r="F2047" s="10">
        <v>5933</v>
      </c>
      <c r="G2047" s="10">
        <v>11416</v>
      </c>
      <c r="H2047" s="44">
        <v>2301</v>
      </c>
      <c r="I2047" s="44">
        <v>1900</v>
      </c>
      <c r="J2047" s="44"/>
      <c r="K2047" s="44">
        <v>4201</v>
      </c>
      <c r="L2047" s="10">
        <v>664</v>
      </c>
      <c r="M2047" s="10">
        <v>526</v>
      </c>
      <c r="N2047" s="10"/>
      <c r="O2047" s="11">
        <v>1190</v>
      </c>
      <c r="P2047" s="27">
        <f>Table1[[#This Row],[Female Voters]]/Table1[[#This Row],[Female Population]]</f>
        <v>0.41966076965165056</v>
      </c>
      <c r="Q2047" s="27">
        <f>Table1[[#This Row],[Male Voters]]/Table1[[#This Row],[Male Population]]</f>
        <v>0.32024271026462159</v>
      </c>
      <c r="R2047" s="27">
        <f>Table1[[#This Row],[Total Voters]]/Table1[[#This Row],[Total Population]]</f>
        <v>0.36799229152067275</v>
      </c>
      <c r="S2047" s="27">
        <f>Table1[[#This Row],[Female Ballots]]/Table1[[#This Row],[Female Population]]</f>
        <v>0.12110158672259712</v>
      </c>
      <c r="T2047" s="27">
        <f>Table1[[#This Row],[Male Ballots]]/Table1[[#This Row],[Male Population]]</f>
        <v>8.8656666104837356E-2</v>
      </c>
      <c r="U2047" s="27">
        <f>Table1[[#This Row],[Total Ballots]]/Table1[[#This Row],[Total Population]]</f>
        <v>0.104239663629993</v>
      </c>
      <c r="V2047" s="27">
        <f>Table1[[#This Row],[Female Ballots]]/Table1[[#This Row],[Female Voters]]</f>
        <v>0.28857018687527164</v>
      </c>
      <c r="W2047" s="27">
        <f>Table1[[#This Row],[Male Ballots]]/Table1[[#This Row],[Male Voters]]</f>
        <v>0.27684210526315789</v>
      </c>
      <c r="X2047" s="27">
        <f>Table1[[#This Row],[Total Ballots]]/Table1[[#This Row],[Total Voters]]</f>
        <v>0.28326588907403</v>
      </c>
    </row>
    <row r="2048" spans="1:24" s="12" customFormat="1" hidden="1" x14ac:dyDescent="0.25">
      <c r="A2048" s="8" t="s">
        <v>57</v>
      </c>
      <c r="B2048" s="17">
        <v>2009</v>
      </c>
      <c r="C2048" s="17"/>
      <c r="D2048" s="9" t="s">
        <v>68</v>
      </c>
      <c r="E2048" s="10">
        <v>5131</v>
      </c>
      <c r="F2048" s="10">
        <v>5489</v>
      </c>
      <c r="G2048" s="10">
        <v>10620</v>
      </c>
      <c r="H2048" s="44">
        <v>2448</v>
      </c>
      <c r="I2048" s="44">
        <v>2158</v>
      </c>
      <c r="J2048" s="44"/>
      <c r="K2048" s="44">
        <v>4606</v>
      </c>
      <c r="L2048" s="10">
        <v>994</v>
      </c>
      <c r="M2048" s="10">
        <v>898</v>
      </c>
      <c r="N2048" s="10"/>
      <c r="O2048" s="11">
        <v>1892</v>
      </c>
      <c r="P2048" s="27">
        <f>Table1[[#This Row],[Female Voters]]/Table1[[#This Row],[Female Population]]</f>
        <v>0.47709998051062169</v>
      </c>
      <c r="Q2048" s="27">
        <f>Table1[[#This Row],[Male Voters]]/Table1[[#This Row],[Male Population]]</f>
        <v>0.39314993623610855</v>
      </c>
      <c r="R2048" s="27">
        <f>Table1[[#This Row],[Total Voters]]/Table1[[#This Row],[Total Population]]</f>
        <v>0.43370998116760828</v>
      </c>
      <c r="S2048" s="27">
        <f>Table1[[#This Row],[Female Ballots]]/Table1[[#This Row],[Female Population]]</f>
        <v>0.19372442019099589</v>
      </c>
      <c r="T2048" s="27">
        <f>Table1[[#This Row],[Male Ballots]]/Table1[[#This Row],[Male Population]]</f>
        <v>0.16359992712698124</v>
      </c>
      <c r="U2048" s="27">
        <f>Table1[[#This Row],[Total Ballots]]/Table1[[#This Row],[Total Population]]</f>
        <v>0.17815442561205272</v>
      </c>
      <c r="V2048" s="27">
        <f>Table1[[#This Row],[Female Ballots]]/Table1[[#This Row],[Female Voters]]</f>
        <v>0.40604575163398693</v>
      </c>
      <c r="W2048" s="27">
        <f>Table1[[#This Row],[Male Ballots]]/Table1[[#This Row],[Male Voters]]</f>
        <v>0.41612604263206671</v>
      </c>
      <c r="X2048" s="27">
        <f>Table1[[#This Row],[Total Ballots]]/Table1[[#This Row],[Total Voters]]</f>
        <v>0.41076856274424661</v>
      </c>
    </row>
    <row r="2049" spans="1:24" s="12" customFormat="1" hidden="1" x14ac:dyDescent="0.25">
      <c r="A2049" s="8" t="s">
        <v>57</v>
      </c>
      <c r="B2049" s="17">
        <v>2009</v>
      </c>
      <c r="C2049" s="17"/>
      <c r="D2049" s="9" t="s">
        <v>69</v>
      </c>
      <c r="E2049" s="10">
        <v>5273</v>
      </c>
      <c r="F2049" s="10">
        <v>5522</v>
      </c>
      <c r="G2049" s="10">
        <v>10795</v>
      </c>
      <c r="H2049" s="44">
        <v>3223</v>
      </c>
      <c r="I2049" s="44">
        <v>2916</v>
      </c>
      <c r="J2049" s="44"/>
      <c r="K2049" s="44">
        <v>6139</v>
      </c>
      <c r="L2049" s="10">
        <v>1797</v>
      </c>
      <c r="M2049" s="10">
        <v>1541</v>
      </c>
      <c r="N2049" s="10"/>
      <c r="O2049" s="11">
        <v>3338</v>
      </c>
      <c r="P2049" s="27">
        <f>Table1[[#This Row],[Female Voters]]/Table1[[#This Row],[Female Population]]</f>
        <v>0.61122700549971554</v>
      </c>
      <c r="Q2049" s="27">
        <f>Table1[[#This Row],[Male Voters]]/Table1[[#This Row],[Male Population]]</f>
        <v>0.52806954002173123</v>
      </c>
      <c r="R2049" s="27">
        <f>Table1[[#This Row],[Total Voters]]/Table1[[#This Row],[Total Population]]</f>
        <v>0.56868920796665123</v>
      </c>
      <c r="S2049" s="27">
        <f>Table1[[#This Row],[Female Ballots]]/Table1[[#This Row],[Female Population]]</f>
        <v>0.34079271761805424</v>
      </c>
      <c r="T2049" s="27">
        <f>Table1[[#This Row],[Male Ballots]]/Table1[[#This Row],[Male Population]]</f>
        <v>0.27906555595798621</v>
      </c>
      <c r="U2049" s="27">
        <f>Table1[[#This Row],[Total Ballots]]/Table1[[#This Row],[Total Population]]</f>
        <v>0.3092172301991663</v>
      </c>
      <c r="V2049" s="27">
        <f>Table1[[#This Row],[Female Ballots]]/Table1[[#This Row],[Female Voters]]</f>
        <v>0.55755507291343465</v>
      </c>
      <c r="W2049" s="27">
        <f>Table1[[#This Row],[Male Ballots]]/Table1[[#This Row],[Male Voters]]</f>
        <v>0.5284636488340192</v>
      </c>
      <c r="X2049" s="27">
        <f>Table1[[#This Row],[Total Ballots]]/Table1[[#This Row],[Total Voters]]</f>
        <v>0.54373676494543088</v>
      </c>
    </row>
    <row r="2050" spans="1:24" s="12" customFormat="1" hidden="1" x14ac:dyDescent="0.25">
      <c r="A2050" s="8" t="s">
        <v>57</v>
      </c>
      <c r="B2050" s="17">
        <v>2009</v>
      </c>
      <c r="C2050" s="17"/>
      <c r="D2050" s="9" t="s">
        <v>70</v>
      </c>
      <c r="E2050" s="10">
        <v>4395</v>
      </c>
      <c r="F2050" s="10">
        <v>4439</v>
      </c>
      <c r="G2050" s="10">
        <v>8834</v>
      </c>
      <c r="H2050" s="44">
        <v>3376</v>
      </c>
      <c r="I2050" s="44">
        <v>3144</v>
      </c>
      <c r="J2050" s="44"/>
      <c r="K2050" s="44">
        <v>6520</v>
      </c>
      <c r="L2050" s="10">
        <v>2309</v>
      </c>
      <c r="M2050" s="10">
        <v>2100</v>
      </c>
      <c r="N2050" s="10"/>
      <c r="O2050" s="11">
        <v>4409</v>
      </c>
      <c r="P2050" s="27">
        <f>Table1[[#This Row],[Female Voters]]/Table1[[#This Row],[Female Population]]</f>
        <v>0.76814562002275311</v>
      </c>
      <c r="Q2050" s="27">
        <f>Table1[[#This Row],[Male Voters]]/Table1[[#This Row],[Male Population]]</f>
        <v>0.70826762784410902</v>
      </c>
      <c r="R2050" s="27">
        <f>Table1[[#This Row],[Total Voters]]/Table1[[#This Row],[Total Population]]</f>
        <v>0.73805750509395518</v>
      </c>
      <c r="S2050" s="27">
        <f>Table1[[#This Row],[Female Ballots]]/Table1[[#This Row],[Female Population]]</f>
        <v>0.52536973833902156</v>
      </c>
      <c r="T2050" s="27">
        <f>Table1[[#This Row],[Male Ballots]]/Table1[[#This Row],[Male Population]]</f>
        <v>0.47307952241495832</v>
      </c>
      <c r="U2050" s="27">
        <f>Table1[[#This Row],[Total Ballots]]/Table1[[#This Row],[Total Population]]</f>
        <v>0.4990944079692099</v>
      </c>
      <c r="V2050" s="27">
        <f>Table1[[#This Row],[Female Ballots]]/Table1[[#This Row],[Female Voters]]</f>
        <v>0.68394549763033174</v>
      </c>
      <c r="W2050" s="27">
        <f>Table1[[#This Row],[Male Ballots]]/Table1[[#This Row],[Male Voters]]</f>
        <v>0.66793893129770987</v>
      </c>
      <c r="X2050" s="27">
        <f>Table1[[#This Row],[Total Ballots]]/Table1[[#This Row],[Total Voters]]</f>
        <v>0.67622699386503071</v>
      </c>
    </row>
    <row r="2051" spans="1:24" s="12" customFormat="1" hidden="1" x14ac:dyDescent="0.25">
      <c r="A2051" s="8" t="s">
        <v>57</v>
      </c>
      <c r="B2051" s="17">
        <v>2009</v>
      </c>
      <c r="C2051" s="17"/>
      <c r="D2051" s="9" t="s">
        <v>71</v>
      </c>
      <c r="E2051" s="10">
        <v>5352</v>
      </c>
      <c r="F2051" s="10">
        <v>4829</v>
      </c>
      <c r="G2051" s="10">
        <v>10181</v>
      </c>
      <c r="H2051" s="44">
        <v>4261</v>
      </c>
      <c r="I2051" s="44">
        <v>3856</v>
      </c>
      <c r="J2051" s="44"/>
      <c r="K2051" s="44">
        <v>8117</v>
      </c>
      <c r="L2051" s="10">
        <v>3226</v>
      </c>
      <c r="M2051" s="10">
        <v>2962</v>
      </c>
      <c r="N2051" s="10"/>
      <c r="O2051" s="11">
        <v>6188</v>
      </c>
      <c r="P2051" s="27">
        <f>Table1[[#This Row],[Female Voters]]/Table1[[#This Row],[Female Population]]</f>
        <v>0.79615097159940207</v>
      </c>
      <c r="Q2051" s="27">
        <f>Table1[[#This Row],[Male Voters]]/Table1[[#This Row],[Male Population]]</f>
        <v>0.79850900807620628</v>
      </c>
      <c r="R2051" s="27">
        <f>Table1[[#This Row],[Total Voters]]/Table1[[#This Row],[Total Population]]</f>
        <v>0.79726942343581175</v>
      </c>
      <c r="S2051" s="27">
        <f>Table1[[#This Row],[Female Ballots]]/Table1[[#This Row],[Female Population]]</f>
        <v>0.60276532137518679</v>
      </c>
      <c r="T2051" s="27">
        <f>Table1[[#This Row],[Male Ballots]]/Table1[[#This Row],[Male Population]]</f>
        <v>0.61337751087181613</v>
      </c>
      <c r="U2051" s="27">
        <f>Table1[[#This Row],[Total Ballots]]/Table1[[#This Row],[Total Population]]</f>
        <v>0.60779884097829295</v>
      </c>
      <c r="V2051" s="27">
        <f>Table1[[#This Row],[Female Ballots]]/Table1[[#This Row],[Female Voters]]</f>
        <v>0.75709927247125086</v>
      </c>
      <c r="W2051" s="27">
        <f>Table1[[#This Row],[Male Ballots]]/Table1[[#This Row],[Male Voters]]</f>
        <v>0.7681535269709544</v>
      </c>
      <c r="X2051" s="27">
        <f>Table1[[#This Row],[Total Ballots]]/Table1[[#This Row],[Total Voters]]</f>
        <v>0.76235062215104099</v>
      </c>
    </row>
    <row r="2052" spans="1:24" s="12" customFormat="1" hidden="1" x14ac:dyDescent="0.25">
      <c r="A2052" s="8" t="s">
        <v>57</v>
      </c>
      <c r="B2052" s="17">
        <v>2009</v>
      </c>
      <c r="C2052" s="17"/>
      <c r="D2052" s="9" t="s">
        <v>453</v>
      </c>
      <c r="E2052" s="10">
        <v>29819</v>
      </c>
      <c r="F2052" s="10">
        <v>31067</v>
      </c>
      <c r="G2052" s="10">
        <v>60886</v>
      </c>
      <c r="H2052" s="44">
        <v>17183</v>
      </c>
      <c r="I2052" s="44">
        <v>15477</v>
      </c>
      <c r="J2052" s="44"/>
      <c r="K2052" s="44">
        <v>32660</v>
      </c>
      <c r="L2052" s="10">
        <v>9284</v>
      </c>
      <c r="M2052" s="10">
        <v>8347</v>
      </c>
      <c r="N2052" s="10"/>
      <c r="O2052" s="11">
        <v>17631</v>
      </c>
      <c r="P2052" s="27">
        <f>Table1[[#This Row],[Female Voters]]/Table1[[#This Row],[Female Population]]</f>
        <v>0.57624333478654544</v>
      </c>
      <c r="Q2052" s="27">
        <f>Table1[[#This Row],[Male Voters]]/Table1[[#This Row],[Male Population]]</f>
        <v>0.49818134998551517</v>
      </c>
      <c r="R2052" s="27">
        <f>Table1[[#This Row],[Total Voters]]/Table1[[#This Row],[Total Population]]</f>
        <v>0.53641231153302893</v>
      </c>
      <c r="S2052" s="27">
        <f>Table1[[#This Row],[Female Ballots]]/Table1[[#This Row],[Female Population]]</f>
        <v>0.31134511553036653</v>
      </c>
      <c r="T2052" s="27">
        <f>Table1[[#This Row],[Male Ballots]]/Table1[[#This Row],[Male Population]]</f>
        <v>0.26867737470628</v>
      </c>
      <c r="U2052" s="27">
        <f>Table1[[#This Row],[Total Ballots]]/Table1[[#This Row],[Total Population]]</f>
        <v>0.28957395788851298</v>
      </c>
      <c r="V2052" s="27">
        <f>Table1[[#This Row],[Female Ballots]]/Table1[[#This Row],[Female Voters]]</f>
        <v>0.5403014607460862</v>
      </c>
      <c r="W2052" s="27">
        <f>Table1[[#This Row],[Male Ballots]]/Table1[[#This Row],[Male Voters]]</f>
        <v>0.53931640498804678</v>
      </c>
      <c r="X2052" s="27">
        <f>Table1[[#This Row],[Total Ballots]]/Table1[[#This Row],[Total Voters]]</f>
        <v>0.53983466013472137</v>
      </c>
    </row>
    <row r="2053" spans="1:24" s="12" customFormat="1" hidden="1" x14ac:dyDescent="0.25">
      <c r="A2053" s="8" t="s">
        <v>55</v>
      </c>
      <c r="B2053" s="17">
        <v>2009</v>
      </c>
      <c r="C2053" s="17"/>
      <c r="D2053" s="9" t="s">
        <v>66</v>
      </c>
      <c r="E2053" s="10">
        <v>2937</v>
      </c>
      <c r="F2053" s="10">
        <v>3457</v>
      </c>
      <c r="G2053" s="10">
        <v>6394</v>
      </c>
      <c r="H2053" s="44">
        <v>1506</v>
      </c>
      <c r="I2053" s="44">
        <v>1432</v>
      </c>
      <c r="J2053" s="44">
        <v>25</v>
      </c>
      <c r="K2053" s="44">
        <v>2963</v>
      </c>
      <c r="L2053" s="10">
        <v>306</v>
      </c>
      <c r="M2053" s="10">
        <v>283</v>
      </c>
      <c r="N2053" s="10">
        <v>5</v>
      </c>
      <c r="O2053" s="11">
        <v>594</v>
      </c>
      <c r="P2053" s="27">
        <f>Table1[[#This Row],[Female Voters]]/Table1[[#This Row],[Female Population]]</f>
        <v>0.51276813074565886</v>
      </c>
      <c r="Q2053" s="27">
        <f>Table1[[#This Row],[Male Voters]]/Table1[[#This Row],[Male Population]]</f>
        <v>0.41423199305756436</v>
      </c>
      <c r="R2053" s="27">
        <f>Table1[[#This Row],[Total Voters]]/Table1[[#This Row],[Total Population]]</f>
        <v>0.46340319049108541</v>
      </c>
      <c r="S2053" s="27">
        <f>Table1[[#This Row],[Female Ballots]]/Table1[[#This Row],[Female Population]]</f>
        <v>0.1041879468845761</v>
      </c>
      <c r="T2053" s="27">
        <f>Table1[[#This Row],[Male Ballots]]/Table1[[#This Row],[Male Population]]</f>
        <v>8.1862886896152731E-2</v>
      </c>
      <c r="U2053" s="27">
        <f>Table1[[#This Row],[Total Ballots]]/Table1[[#This Row],[Total Population]]</f>
        <v>9.2899593368783229E-2</v>
      </c>
      <c r="V2053" s="27">
        <f>Table1[[#This Row],[Female Ballots]]/Table1[[#This Row],[Female Voters]]</f>
        <v>0.20318725099601595</v>
      </c>
      <c r="W2053" s="27">
        <f>Table1[[#This Row],[Male Ballots]]/Table1[[#This Row],[Male Voters]]</f>
        <v>0.19762569832402235</v>
      </c>
      <c r="X2053" s="27">
        <f>Table1[[#This Row],[Total Ballots]]/Table1[[#This Row],[Total Voters]]</f>
        <v>0.20047249409382384</v>
      </c>
    </row>
    <row r="2054" spans="1:24" s="12" customFormat="1" hidden="1" x14ac:dyDescent="0.25">
      <c r="A2054" s="8" t="s">
        <v>55</v>
      </c>
      <c r="B2054" s="17">
        <v>2009</v>
      </c>
      <c r="C2054" s="17"/>
      <c r="D2054" s="9" t="s">
        <v>67</v>
      </c>
      <c r="E2054" s="10">
        <v>3804</v>
      </c>
      <c r="F2054" s="10">
        <v>4629</v>
      </c>
      <c r="G2054" s="10">
        <v>8433</v>
      </c>
      <c r="H2054" s="44">
        <v>2295</v>
      </c>
      <c r="I2054" s="44">
        <v>1840</v>
      </c>
      <c r="J2054" s="44">
        <v>24</v>
      </c>
      <c r="K2054" s="44">
        <v>4159</v>
      </c>
      <c r="L2054" s="10">
        <v>601</v>
      </c>
      <c r="M2054" s="10">
        <v>437</v>
      </c>
      <c r="N2054" s="10">
        <v>4</v>
      </c>
      <c r="O2054" s="11">
        <v>1042</v>
      </c>
      <c r="P2054" s="27">
        <f>Table1[[#This Row],[Female Voters]]/Table1[[#This Row],[Female Population]]</f>
        <v>0.60331230283911674</v>
      </c>
      <c r="Q2054" s="27">
        <f>Table1[[#This Row],[Male Voters]]/Table1[[#This Row],[Male Population]]</f>
        <v>0.39749405919205011</v>
      </c>
      <c r="R2054" s="27">
        <f>Table1[[#This Row],[Total Voters]]/Table1[[#This Row],[Total Population]]</f>
        <v>0.49318154867781333</v>
      </c>
      <c r="S2054" s="27">
        <f>Table1[[#This Row],[Female Ballots]]/Table1[[#This Row],[Female Population]]</f>
        <v>0.15799158780231334</v>
      </c>
      <c r="T2054" s="27">
        <f>Table1[[#This Row],[Male Ballots]]/Table1[[#This Row],[Male Population]]</f>
        <v>9.4404839058111908E-2</v>
      </c>
      <c r="U2054" s="27">
        <f>Table1[[#This Row],[Total Ballots]]/Table1[[#This Row],[Total Population]]</f>
        <v>0.12356219613423455</v>
      </c>
      <c r="V2054" s="27">
        <f>Table1[[#This Row],[Female Ballots]]/Table1[[#This Row],[Female Voters]]</f>
        <v>0.26187363834422656</v>
      </c>
      <c r="W2054" s="27">
        <f>Table1[[#This Row],[Male Ballots]]/Table1[[#This Row],[Male Voters]]</f>
        <v>0.23749999999999999</v>
      </c>
      <c r="X2054" s="27">
        <f>Table1[[#This Row],[Total Ballots]]/Table1[[#This Row],[Total Voters]]</f>
        <v>0.25054099543159414</v>
      </c>
    </row>
    <row r="2055" spans="1:24" s="12" customFormat="1" hidden="1" x14ac:dyDescent="0.25">
      <c r="A2055" s="8" t="s">
        <v>55</v>
      </c>
      <c r="B2055" s="17">
        <v>2009</v>
      </c>
      <c r="C2055" s="17"/>
      <c r="D2055" s="9" t="s">
        <v>68</v>
      </c>
      <c r="E2055" s="10">
        <v>4052</v>
      </c>
      <c r="F2055" s="10">
        <v>4724</v>
      </c>
      <c r="G2055" s="10">
        <v>8776</v>
      </c>
      <c r="H2055" s="44">
        <v>2504</v>
      </c>
      <c r="I2055" s="44">
        <v>2133</v>
      </c>
      <c r="J2055" s="44">
        <v>14</v>
      </c>
      <c r="K2055" s="44">
        <v>4651</v>
      </c>
      <c r="L2055" s="10">
        <v>903</v>
      </c>
      <c r="M2055" s="10">
        <v>744</v>
      </c>
      <c r="N2055" s="10">
        <v>4</v>
      </c>
      <c r="O2055" s="11">
        <v>1651</v>
      </c>
      <c r="P2055" s="27">
        <f>Table1[[#This Row],[Female Voters]]/Table1[[#This Row],[Female Population]]</f>
        <v>0.6179664363277394</v>
      </c>
      <c r="Q2055" s="27">
        <f>Table1[[#This Row],[Male Voters]]/Table1[[#This Row],[Male Population]]</f>
        <v>0.45152413209144793</v>
      </c>
      <c r="R2055" s="27">
        <f>Table1[[#This Row],[Total Voters]]/Table1[[#This Row],[Total Population]]</f>
        <v>0.52996809480401097</v>
      </c>
      <c r="S2055" s="27">
        <f>Table1[[#This Row],[Female Ballots]]/Table1[[#This Row],[Female Population]]</f>
        <v>0.22285291214215203</v>
      </c>
      <c r="T2055" s="27">
        <f>Table1[[#This Row],[Male Ballots]]/Table1[[#This Row],[Male Population]]</f>
        <v>0.15749364944961897</v>
      </c>
      <c r="U2055" s="27">
        <f>Table1[[#This Row],[Total Ballots]]/Table1[[#This Row],[Total Population]]</f>
        <v>0.18812670920692798</v>
      </c>
      <c r="V2055" s="27">
        <f>Table1[[#This Row],[Female Ballots]]/Table1[[#This Row],[Female Voters]]</f>
        <v>0.36062300319488816</v>
      </c>
      <c r="W2055" s="27">
        <f>Table1[[#This Row],[Male Ballots]]/Table1[[#This Row],[Male Voters]]</f>
        <v>0.34880450070323488</v>
      </c>
      <c r="X2055" s="27">
        <f>Table1[[#This Row],[Total Ballots]]/Table1[[#This Row],[Total Voters]]</f>
        <v>0.35497742420984735</v>
      </c>
    </row>
    <row r="2056" spans="1:24" s="12" customFormat="1" hidden="1" x14ac:dyDescent="0.25">
      <c r="A2056" s="8" t="s">
        <v>55</v>
      </c>
      <c r="B2056" s="17">
        <v>2009</v>
      </c>
      <c r="C2056" s="17"/>
      <c r="D2056" s="9" t="s">
        <v>69</v>
      </c>
      <c r="E2056" s="10">
        <v>5386</v>
      </c>
      <c r="F2056" s="10">
        <v>5635</v>
      </c>
      <c r="G2056" s="10">
        <v>11021</v>
      </c>
      <c r="H2056" s="44">
        <v>3818</v>
      </c>
      <c r="I2056" s="44">
        <v>3136</v>
      </c>
      <c r="J2056" s="44">
        <v>9</v>
      </c>
      <c r="K2056" s="44">
        <v>6963</v>
      </c>
      <c r="L2056" s="10">
        <v>1971</v>
      </c>
      <c r="M2056" s="10">
        <v>1615</v>
      </c>
      <c r="N2056" s="10">
        <v>2</v>
      </c>
      <c r="O2056" s="11">
        <v>3588</v>
      </c>
      <c r="P2056" s="27">
        <f>Table1[[#This Row],[Female Voters]]/Table1[[#This Row],[Female Population]]</f>
        <v>0.70887486075009287</v>
      </c>
      <c r="Q2056" s="27">
        <f>Table1[[#This Row],[Male Voters]]/Table1[[#This Row],[Male Population]]</f>
        <v>0.55652173913043479</v>
      </c>
      <c r="R2056" s="27">
        <f>Table1[[#This Row],[Total Voters]]/Table1[[#This Row],[Total Population]]</f>
        <v>0.6317938481081572</v>
      </c>
      <c r="S2056" s="27">
        <f>Table1[[#This Row],[Female Ballots]]/Table1[[#This Row],[Female Population]]</f>
        <v>0.36594875603416266</v>
      </c>
      <c r="T2056" s="27">
        <f>Table1[[#This Row],[Male Ballots]]/Table1[[#This Row],[Male Population]]</f>
        <v>0.28660159716060335</v>
      </c>
      <c r="U2056" s="27">
        <f>Table1[[#This Row],[Total Ballots]]/Table1[[#This Row],[Total Population]]</f>
        <v>0.32556029398421193</v>
      </c>
      <c r="V2056" s="27">
        <f>Table1[[#This Row],[Female Ballots]]/Table1[[#This Row],[Female Voters]]</f>
        <v>0.51623886851754841</v>
      </c>
      <c r="W2056" s="27">
        <f>Table1[[#This Row],[Male Ballots]]/Table1[[#This Row],[Male Voters]]</f>
        <v>0.51498724489795922</v>
      </c>
      <c r="X2056" s="27">
        <f>Table1[[#This Row],[Total Ballots]]/Table1[[#This Row],[Total Voters]]</f>
        <v>0.51529513140887551</v>
      </c>
    </row>
    <row r="2057" spans="1:24" s="12" customFormat="1" hidden="1" x14ac:dyDescent="0.25">
      <c r="A2057" s="8" t="s">
        <v>55</v>
      </c>
      <c r="B2057" s="17">
        <v>2009</v>
      </c>
      <c r="C2057" s="17"/>
      <c r="D2057" s="9" t="s">
        <v>70</v>
      </c>
      <c r="E2057" s="10">
        <v>5249</v>
      </c>
      <c r="F2057" s="10">
        <v>5237</v>
      </c>
      <c r="G2057" s="10">
        <v>10486</v>
      </c>
      <c r="H2057" s="44">
        <v>4205</v>
      </c>
      <c r="I2057" s="44">
        <v>3839</v>
      </c>
      <c r="J2057" s="44">
        <v>23</v>
      </c>
      <c r="K2057" s="44">
        <v>8067</v>
      </c>
      <c r="L2057" s="10">
        <v>2832</v>
      </c>
      <c r="M2057" s="10">
        <v>2529</v>
      </c>
      <c r="N2057" s="10">
        <v>14</v>
      </c>
      <c r="O2057" s="11">
        <v>5375</v>
      </c>
      <c r="P2057" s="27">
        <f>Table1[[#This Row],[Female Voters]]/Table1[[#This Row],[Female Population]]</f>
        <v>0.80110497237569056</v>
      </c>
      <c r="Q2057" s="27">
        <f>Table1[[#This Row],[Male Voters]]/Table1[[#This Row],[Male Population]]</f>
        <v>0.73305327477563487</v>
      </c>
      <c r="R2057" s="27">
        <f>Table1[[#This Row],[Total Voters]]/Table1[[#This Row],[Total Population]]</f>
        <v>0.76931146290291819</v>
      </c>
      <c r="S2057" s="27">
        <f>Table1[[#This Row],[Female Ballots]]/Table1[[#This Row],[Female Population]]</f>
        <v>0.53953133930272434</v>
      </c>
      <c r="T2057" s="27">
        <f>Table1[[#This Row],[Male Ballots]]/Table1[[#This Row],[Male Population]]</f>
        <v>0.48291006301317546</v>
      </c>
      <c r="U2057" s="27">
        <f>Table1[[#This Row],[Total Ballots]]/Table1[[#This Row],[Total Population]]</f>
        <v>0.51258821285523559</v>
      </c>
      <c r="V2057" s="27">
        <f>Table1[[#This Row],[Female Ballots]]/Table1[[#This Row],[Female Voters]]</f>
        <v>0.6734839476813318</v>
      </c>
      <c r="W2057" s="27">
        <f>Table1[[#This Row],[Male Ballots]]/Table1[[#This Row],[Male Voters]]</f>
        <v>0.65876530346444384</v>
      </c>
      <c r="X2057" s="27">
        <f>Table1[[#This Row],[Total Ballots]]/Table1[[#This Row],[Total Voters]]</f>
        <v>0.66629478120738816</v>
      </c>
    </row>
    <row r="2058" spans="1:24" s="12" customFormat="1" hidden="1" x14ac:dyDescent="0.25">
      <c r="A2058" s="8" t="s">
        <v>55</v>
      </c>
      <c r="B2058" s="17">
        <v>2009</v>
      </c>
      <c r="C2058" s="17"/>
      <c r="D2058" s="9" t="s">
        <v>71</v>
      </c>
      <c r="E2058" s="10">
        <v>6099</v>
      </c>
      <c r="F2058" s="10">
        <v>5459</v>
      </c>
      <c r="G2058" s="10">
        <v>11558</v>
      </c>
      <c r="H2058" s="44">
        <v>5094</v>
      </c>
      <c r="I2058" s="44">
        <v>4471</v>
      </c>
      <c r="J2058" s="44">
        <v>23</v>
      </c>
      <c r="K2058" s="44">
        <v>9588</v>
      </c>
      <c r="L2058" s="10">
        <v>3759</v>
      </c>
      <c r="M2058" s="10">
        <v>3345</v>
      </c>
      <c r="N2058" s="10">
        <v>18</v>
      </c>
      <c r="O2058" s="11">
        <v>7122</v>
      </c>
      <c r="P2058" s="27">
        <f>Table1[[#This Row],[Female Voters]]/Table1[[#This Row],[Female Population]]</f>
        <v>0.83521888834235125</v>
      </c>
      <c r="Q2058" s="27">
        <f>Table1[[#This Row],[Male Voters]]/Table1[[#This Row],[Male Population]]</f>
        <v>0.81901447151492945</v>
      </c>
      <c r="R2058" s="27">
        <f>Table1[[#This Row],[Total Voters]]/Table1[[#This Row],[Total Population]]</f>
        <v>0.82955528638172693</v>
      </c>
      <c r="S2058" s="27">
        <f>Table1[[#This Row],[Female Ballots]]/Table1[[#This Row],[Female Population]]</f>
        <v>0.61633054599114612</v>
      </c>
      <c r="T2058" s="27">
        <f>Table1[[#This Row],[Male Ballots]]/Table1[[#This Row],[Male Population]]</f>
        <v>0.61274958783660016</v>
      </c>
      <c r="U2058" s="27">
        <f>Table1[[#This Row],[Total Ballots]]/Table1[[#This Row],[Total Population]]</f>
        <v>0.61619657380169579</v>
      </c>
      <c r="V2058" s="27">
        <f>Table1[[#This Row],[Female Ballots]]/Table1[[#This Row],[Female Voters]]</f>
        <v>0.73792697290930509</v>
      </c>
      <c r="W2058" s="27">
        <f>Table1[[#This Row],[Male Ballots]]/Table1[[#This Row],[Male Voters]]</f>
        <v>0.74815477521807205</v>
      </c>
      <c r="X2058" s="27">
        <f>Table1[[#This Row],[Total Ballots]]/Table1[[#This Row],[Total Voters]]</f>
        <v>0.7428035043804756</v>
      </c>
    </row>
    <row r="2059" spans="1:24" s="12" customFormat="1" hidden="1" x14ac:dyDescent="0.25">
      <c r="A2059" s="8" t="s">
        <v>55</v>
      </c>
      <c r="B2059" s="17">
        <v>2009</v>
      </c>
      <c r="C2059" s="17"/>
      <c r="D2059" s="9" t="s">
        <v>453</v>
      </c>
      <c r="E2059" s="10">
        <v>27527</v>
      </c>
      <c r="F2059" s="10">
        <v>29141</v>
      </c>
      <c r="G2059" s="10">
        <v>56668</v>
      </c>
      <c r="H2059" s="44">
        <v>19422</v>
      </c>
      <c r="I2059" s="44">
        <v>16851</v>
      </c>
      <c r="J2059" s="44">
        <v>118</v>
      </c>
      <c r="K2059" s="44">
        <v>36391</v>
      </c>
      <c r="L2059" s="10">
        <v>10372</v>
      </c>
      <c r="M2059" s="10">
        <v>8953</v>
      </c>
      <c r="N2059" s="10">
        <v>47</v>
      </c>
      <c r="O2059" s="11">
        <v>19372</v>
      </c>
      <c r="P2059" s="27">
        <f>Table1[[#This Row],[Female Voters]]/Table1[[#This Row],[Female Population]]</f>
        <v>0.70556181203908885</v>
      </c>
      <c r="Q2059" s="27">
        <f>Table1[[#This Row],[Male Voters]]/Table1[[#This Row],[Male Population]]</f>
        <v>0.57825743797398854</v>
      </c>
      <c r="R2059" s="27">
        <f>Table1[[#This Row],[Total Voters]]/Table1[[#This Row],[Total Population]]</f>
        <v>0.64217900755276347</v>
      </c>
      <c r="S2059" s="27">
        <f>Table1[[#This Row],[Female Ballots]]/Table1[[#This Row],[Female Population]]</f>
        <v>0.3767936934645984</v>
      </c>
      <c r="T2059" s="27">
        <f>Table1[[#This Row],[Male Ballots]]/Table1[[#This Row],[Male Population]]</f>
        <v>0.30723036271919291</v>
      </c>
      <c r="U2059" s="27">
        <f>Table1[[#This Row],[Total Ballots]]/Table1[[#This Row],[Total Population]]</f>
        <v>0.34185077998164748</v>
      </c>
      <c r="V2059" s="27">
        <f>Table1[[#This Row],[Female Ballots]]/Table1[[#This Row],[Female Voters]]</f>
        <v>0.53403357017814845</v>
      </c>
      <c r="W2059" s="27">
        <f>Table1[[#This Row],[Male Ballots]]/Table1[[#This Row],[Male Voters]]</f>
        <v>0.53130378019108659</v>
      </c>
      <c r="X2059" s="27">
        <f>Table1[[#This Row],[Total Ballots]]/Table1[[#This Row],[Total Voters]]</f>
        <v>0.53232942210986234</v>
      </c>
    </row>
    <row r="2060" spans="1:24" s="12" customFormat="1" hidden="1" x14ac:dyDescent="0.25">
      <c r="A2060" s="8" t="s">
        <v>31</v>
      </c>
      <c r="B2060" s="17">
        <v>2009</v>
      </c>
      <c r="C2060" s="17"/>
      <c r="D2060" s="9" t="s">
        <v>66</v>
      </c>
      <c r="E2060" s="10">
        <v>3147</v>
      </c>
      <c r="F2060" s="10">
        <v>3956</v>
      </c>
      <c r="G2060" s="10">
        <v>7103</v>
      </c>
      <c r="H2060" s="44">
        <v>1823</v>
      </c>
      <c r="I2060" s="44">
        <v>1565</v>
      </c>
      <c r="J2060" s="44"/>
      <c r="K2060" s="44">
        <v>3388</v>
      </c>
      <c r="L2060" s="10">
        <v>407</v>
      </c>
      <c r="M2060" s="10">
        <v>320</v>
      </c>
      <c r="N2060" s="10"/>
      <c r="O2060" s="11">
        <v>727</v>
      </c>
      <c r="P2060" s="27">
        <f>Table1[[#This Row],[Female Voters]]/Table1[[#This Row],[Female Population]]</f>
        <v>0.57928185573562119</v>
      </c>
      <c r="Q2060" s="27">
        <f>Table1[[#This Row],[Male Voters]]/Table1[[#This Row],[Male Population]]</f>
        <v>0.39560161779575331</v>
      </c>
      <c r="R2060" s="27">
        <f>Table1[[#This Row],[Total Voters]]/Table1[[#This Row],[Total Population]]</f>
        <v>0.47698155708855411</v>
      </c>
      <c r="S2060" s="27">
        <f>Table1[[#This Row],[Female Ballots]]/Table1[[#This Row],[Female Population]]</f>
        <v>0.12932952017794724</v>
      </c>
      <c r="T2060" s="27">
        <f>Table1[[#This Row],[Male Ballots]]/Table1[[#This Row],[Male Population]]</f>
        <v>8.0889787664307378E-2</v>
      </c>
      <c r="U2060" s="27">
        <f>Table1[[#This Row],[Total Ballots]]/Table1[[#This Row],[Total Population]]</f>
        <v>0.10235111924538927</v>
      </c>
      <c r="V2060" s="27">
        <f>Table1[[#This Row],[Female Ballots]]/Table1[[#This Row],[Female Voters]]</f>
        <v>0.22325836533187055</v>
      </c>
      <c r="W2060" s="27">
        <f>Table1[[#This Row],[Male Ballots]]/Table1[[#This Row],[Male Voters]]</f>
        <v>0.20447284345047922</v>
      </c>
      <c r="X2060" s="27">
        <f>Table1[[#This Row],[Total Ballots]]/Table1[[#This Row],[Total Voters]]</f>
        <v>0.21458087367178277</v>
      </c>
    </row>
    <row r="2061" spans="1:24" s="12" customFormat="1" hidden="1" x14ac:dyDescent="0.25">
      <c r="A2061" s="8" t="s">
        <v>31</v>
      </c>
      <c r="B2061" s="17">
        <v>2009</v>
      </c>
      <c r="C2061" s="17"/>
      <c r="D2061" s="9" t="s">
        <v>67</v>
      </c>
      <c r="E2061" s="10">
        <v>4352</v>
      </c>
      <c r="F2061" s="10">
        <v>4852</v>
      </c>
      <c r="G2061" s="10">
        <v>9204</v>
      </c>
      <c r="H2061" s="44">
        <v>2753</v>
      </c>
      <c r="I2061" s="44">
        <v>2326</v>
      </c>
      <c r="J2061" s="44"/>
      <c r="K2061" s="44">
        <v>5079</v>
      </c>
      <c r="L2061" s="10">
        <v>678</v>
      </c>
      <c r="M2061" s="10">
        <v>521</v>
      </c>
      <c r="N2061" s="10"/>
      <c r="O2061" s="11">
        <v>1199</v>
      </c>
      <c r="P2061" s="27">
        <f>Table1[[#This Row],[Female Voters]]/Table1[[#This Row],[Female Population]]</f>
        <v>0.63258272058823528</v>
      </c>
      <c r="Q2061" s="27">
        <f>Table1[[#This Row],[Male Voters]]/Table1[[#This Row],[Male Population]]</f>
        <v>0.4793899422918384</v>
      </c>
      <c r="R2061" s="27">
        <f>Table1[[#This Row],[Total Voters]]/Table1[[#This Row],[Total Population]]</f>
        <v>0.55182529335071706</v>
      </c>
      <c r="S2061" s="27">
        <f>Table1[[#This Row],[Female Ballots]]/Table1[[#This Row],[Female Population]]</f>
        <v>0.15579044117647059</v>
      </c>
      <c r="T2061" s="27">
        <f>Table1[[#This Row],[Male Ballots]]/Table1[[#This Row],[Male Population]]</f>
        <v>0.10737840065952185</v>
      </c>
      <c r="U2061" s="27">
        <f>Table1[[#This Row],[Total Ballots]]/Table1[[#This Row],[Total Population]]</f>
        <v>0.13026944806605822</v>
      </c>
      <c r="V2061" s="27">
        <f>Table1[[#This Row],[Female Ballots]]/Table1[[#This Row],[Female Voters]]</f>
        <v>0.24627678895750091</v>
      </c>
      <c r="W2061" s="27">
        <f>Table1[[#This Row],[Male Ballots]]/Table1[[#This Row],[Male Voters]]</f>
        <v>0.2239896818572657</v>
      </c>
      <c r="X2061" s="27">
        <f>Table1[[#This Row],[Total Ballots]]/Table1[[#This Row],[Total Voters]]</f>
        <v>0.23607009253790115</v>
      </c>
    </row>
    <row r="2062" spans="1:24" s="12" customFormat="1" hidden="1" x14ac:dyDescent="0.25">
      <c r="A2062" s="8" t="s">
        <v>31</v>
      </c>
      <c r="B2062" s="17">
        <v>2009</v>
      </c>
      <c r="C2062" s="17"/>
      <c r="D2062" s="9" t="s">
        <v>68</v>
      </c>
      <c r="E2062" s="10">
        <v>4417</v>
      </c>
      <c r="F2062" s="10">
        <v>4380</v>
      </c>
      <c r="G2062" s="10">
        <v>8797</v>
      </c>
      <c r="H2062" s="44">
        <v>3150</v>
      </c>
      <c r="I2062" s="44">
        <v>2796</v>
      </c>
      <c r="J2062" s="44"/>
      <c r="K2062" s="44">
        <v>5946</v>
      </c>
      <c r="L2062" s="10">
        <v>1246</v>
      </c>
      <c r="M2062" s="10">
        <v>1052</v>
      </c>
      <c r="N2062" s="10"/>
      <c r="O2062" s="11">
        <v>2298</v>
      </c>
      <c r="P2062" s="27">
        <f>Table1[[#This Row],[Female Voters]]/Table1[[#This Row],[Female Population]]</f>
        <v>0.71315372424722667</v>
      </c>
      <c r="Q2062" s="27">
        <f>Table1[[#This Row],[Male Voters]]/Table1[[#This Row],[Male Population]]</f>
        <v>0.63835616438356169</v>
      </c>
      <c r="R2062" s="27">
        <f>Table1[[#This Row],[Total Voters]]/Table1[[#This Row],[Total Population]]</f>
        <v>0.67591224281004891</v>
      </c>
      <c r="S2062" s="27">
        <f>Table1[[#This Row],[Female Ballots]]/Table1[[#This Row],[Female Population]]</f>
        <v>0.28209191759112517</v>
      </c>
      <c r="T2062" s="27">
        <f>Table1[[#This Row],[Male Ballots]]/Table1[[#This Row],[Male Population]]</f>
        <v>0.24018264840182649</v>
      </c>
      <c r="U2062" s="27">
        <f>Table1[[#This Row],[Total Ballots]]/Table1[[#This Row],[Total Population]]</f>
        <v>0.26122541775605318</v>
      </c>
      <c r="V2062" s="27">
        <f>Table1[[#This Row],[Female Ballots]]/Table1[[#This Row],[Female Voters]]</f>
        <v>0.39555555555555555</v>
      </c>
      <c r="W2062" s="27">
        <f>Table1[[#This Row],[Male Ballots]]/Table1[[#This Row],[Male Voters]]</f>
        <v>0.37625178826895567</v>
      </c>
      <c r="X2062" s="27">
        <f>Table1[[#This Row],[Total Ballots]]/Table1[[#This Row],[Total Voters]]</f>
        <v>0.38647830474268413</v>
      </c>
    </row>
    <row r="2063" spans="1:24" s="12" customFormat="1" hidden="1" x14ac:dyDescent="0.25">
      <c r="A2063" s="8" t="s">
        <v>31</v>
      </c>
      <c r="B2063" s="17">
        <v>2009</v>
      </c>
      <c r="C2063" s="17"/>
      <c r="D2063" s="9" t="s">
        <v>69</v>
      </c>
      <c r="E2063" s="10">
        <v>5884</v>
      </c>
      <c r="F2063" s="10">
        <v>5294</v>
      </c>
      <c r="G2063" s="10">
        <v>11178</v>
      </c>
      <c r="H2063" s="44">
        <v>4746</v>
      </c>
      <c r="I2063" s="44">
        <v>4120</v>
      </c>
      <c r="J2063" s="44"/>
      <c r="K2063" s="44">
        <v>8866</v>
      </c>
      <c r="L2063" s="10">
        <v>2688</v>
      </c>
      <c r="M2063" s="10">
        <v>2213</v>
      </c>
      <c r="N2063" s="10"/>
      <c r="O2063" s="11">
        <v>4901</v>
      </c>
      <c r="P2063" s="27">
        <f>Table1[[#This Row],[Female Voters]]/Table1[[#This Row],[Female Population]]</f>
        <v>0.80659415363698161</v>
      </c>
      <c r="Q2063" s="27">
        <f>Table1[[#This Row],[Male Voters]]/Table1[[#This Row],[Male Population]]</f>
        <v>0.77823951643369849</v>
      </c>
      <c r="R2063" s="27">
        <f>Table1[[#This Row],[Total Voters]]/Table1[[#This Row],[Total Population]]</f>
        <v>0.7931651458221507</v>
      </c>
      <c r="S2063" s="27">
        <f>Table1[[#This Row],[Female Ballots]]/Table1[[#This Row],[Female Population]]</f>
        <v>0.4568320870156356</v>
      </c>
      <c r="T2063" s="27">
        <f>Table1[[#This Row],[Male Ballots]]/Table1[[#This Row],[Male Population]]</f>
        <v>0.41802040045334343</v>
      </c>
      <c r="U2063" s="27">
        <f>Table1[[#This Row],[Total Ballots]]/Table1[[#This Row],[Total Population]]</f>
        <v>0.43845052782250848</v>
      </c>
      <c r="V2063" s="27">
        <f>Table1[[#This Row],[Female Ballots]]/Table1[[#This Row],[Female Voters]]</f>
        <v>0.5663716814159292</v>
      </c>
      <c r="W2063" s="27">
        <f>Table1[[#This Row],[Male Ballots]]/Table1[[#This Row],[Male Voters]]</f>
        <v>0.5371359223300971</v>
      </c>
      <c r="X2063" s="27">
        <f>Table1[[#This Row],[Total Ballots]]/Table1[[#This Row],[Total Voters]]</f>
        <v>0.55278592375366564</v>
      </c>
    </row>
    <row r="2064" spans="1:24" s="12" customFormat="1" hidden="1" x14ac:dyDescent="0.25">
      <c r="A2064" s="8" t="s">
        <v>31</v>
      </c>
      <c r="B2064" s="17">
        <v>2009</v>
      </c>
      <c r="C2064" s="17"/>
      <c r="D2064" s="9" t="s">
        <v>70</v>
      </c>
      <c r="E2064" s="10">
        <v>6265</v>
      </c>
      <c r="F2064" s="10">
        <v>5579</v>
      </c>
      <c r="G2064" s="10">
        <v>11844</v>
      </c>
      <c r="H2064" s="44">
        <v>5790</v>
      </c>
      <c r="I2064" s="44">
        <v>5022</v>
      </c>
      <c r="J2064" s="44"/>
      <c r="K2064" s="44">
        <v>10812</v>
      </c>
      <c r="L2064" s="10">
        <v>4281</v>
      </c>
      <c r="M2064" s="10">
        <v>3623</v>
      </c>
      <c r="N2064" s="10"/>
      <c r="O2064" s="11">
        <v>7904</v>
      </c>
      <c r="P2064" s="27">
        <f>Table1[[#This Row],[Female Voters]]/Table1[[#This Row],[Female Population]]</f>
        <v>0.92418196328810853</v>
      </c>
      <c r="Q2064" s="27">
        <f>Table1[[#This Row],[Male Voters]]/Table1[[#This Row],[Male Population]]</f>
        <v>0.90016131923283738</v>
      </c>
      <c r="R2064" s="27">
        <f>Table1[[#This Row],[Total Voters]]/Table1[[#This Row],[Total Population]]</f>
        <v>0.9128672745694022</v>
      </c>
      <c r="S2064" s="27">
        <f>Table1[[#This Row],[Female Ballots]]/Table1[[#This Row],[Female Population]]</f>
        <v>0.68332003192338386</v>
      </c>
      <c r="T2064" s="27">
        <f>Table1[[#This Row],[Male Ballots]]/Table1[[#This Row],[Male Population]]</f>
        <v>0.64939953396666072</v>
      </c>
      <c r="U2064" s="27">
        <f>Table1[[#This Row],[Total Ballots]]/Table1[[#This Row],[Total Population]]</f>
        <v>0.66734211415062483</v>
      </c>
      <c r="V2064" s="27">
        <f>Table1[[#This Row],[Female Ballots]]/Table1[[#This Row],[Female Voters]]</f>
        <v>0.73937823834196892</v>
      </c>
      <c r="W2064" s="27">
        <f>Table1[[#This Row],[Male Ballots]]/Table1[[#This Row],[Male Voters]]</f>
        <v>0.72142572680207084</v>
      </c>
      <c r="X2064" s="27">
        <f>Table1[[#This Row],[Total Ballots]]/Table1[[#This Row],[Total Voters]]</f>
        <v>0.73103958564557903</v>
      </c>
    </row>
    <row r="2065" spans="1:24" s="12" customFormat="1" hidden="1" x14ac:dyDescent="0.25">
      <c r="A2065" s="8" t="s">
        <v>31</v>
      </c>
      <c r="B2065" s="17">
        <v>2009</v>
      </c>
      <c r="C2065" s="17"/>
      <c r="D2065" s="9" t="s">
        <v>71</v>
      </c>
      <c r="E2065" s="10">
        <v>7420</v>
      </c>
      <c r="F2065" s="10">
        <v>6534</v>
      </c>
      <c r="G2065" s="10">
        <v>13954</v>
      </c>
      <c r="H2065" s="44">
        <v>6798</v>
      </c>
      <c r="I2065" s="44">
        <v>6312</v>
      </c>
      <c r="J2065" s="44"/>
      <c r="K2065" s="44">
        <v>13110</v>
      </c>
      <c r="L2065" s="10">
        <v>5569</v>
      </c>
      <c r="M2065" s="10">
        <v>5253</v>
      </c>
      <c r="N2065" s="10"/>
      <c r="O2065" s="11">
        <v>10822</v>
      </c>
      <c r="P2065" s="27">
        <f>Table1[[#This Row],[Female Voters]]/Table1[[#This Row],[Female Population]]</f>
        <v>0.91617250673854445</v>
      </c>
      <c r="Q2065" s="27">
        <f>Table1[[#This Row],[Male Voters]]/Table1[[#This Row],[Male Population]]</f>
        <v>0.96602387511478416</v>
      </c>
      <c r="R2065" s="27">
        <f>Table1[[#This Row],[Total Voters]]/Table1[[#This Row],[Total Population]]</f>
        <v>0.93951555109645979</v>
      </c>
      <c r="S2065" s="27">
        <f>Table1[[#This Row],[Female Ballots]]/Table1[[#This Row],[Female Population]]</f>
        <v>0.75053908355795151</v>
      </c>
      <c r="T2065" s="27">
        <f>Table1[[#This Row],[Male Ballots]]/Table1[[#This Row],[Male Population]]</f>
        <v>0.8039485766758494</v>
      </c>
      <c r="U2065" s="27">
        <f>Table1[[#This Row],[Total Ballots]]/Table1[[#This Row],[Total Population]]</f>
        <v>0.77554822989823702</v>
      </c>
      <c r="V2065" s="27">
        <f>Table1[[#This Row],[Female Ballots]]/Table1[[#This Row],[Female Voters]]</f>
        <v>0.8192115328037658</v>
      </c>
      <c r="W2065" s="27">
        <f>Table1[[#This Row],[Male Ballots]]/Table1[[#This Row],[Male Voters]]</f>
        <v>0.83222433460076051</v>
      </c>
      <c r="X2065" s="27">
        <f>Table1[[#This Row],[Total Ballots]]/Table1[[#This Row],[Total Voters]]</f>
        <v>0.8254767353165523</v>
      </c>
    </row>
    <row r="2066" spans="1:24" s="12" customFormat="1" hidden="1" x14ac:dyDescent="0.25">
      <c r="A2066" s="8" t="s">
        <v>31</v>
      </c>
      <c r="B2066" s="17">
        <v>2009</v>
      </c>
      <c r="C2066" s="17"/>
      <c r="D2066" s="9" t="s">
        <v>453</v>
      </c>
      <c r="E2066" s="10">
        <v>31485</v>
      </c>
      <c r="F2066" s="10">
        <v>30595</v>
      </c>
      <c r="G2066" s="10">
        <v>62080</v>
      </c>
      <c r="H2066" s="44">
        <v>25060</v>
      </c>
      <c r="I2066" s="44">
        <v>22141</v>
      </c>
      <c r="J2066" s="44"/>
      <c r="K2066" s="44">
        <v>47201</v>
      </c>
      <c r="L2066" s="10">
        <v>14869</v>
      </c>
      <c r="M2066" s="10">
        <v>12982</v>
      </c>
      <c r="N2066" s="10"/>
      <c r="O2066" s="11">
        <v>27851</v>
      </c>
      <c r="P2066" s="27">
        <f>Table1[[#This Row],[Female Voters]]/Table1[[#This Row],[Female Population]]</f>
        <v>0.79593457201842144</v>
      </c>
      <c r="Q2066" s="27">
        <f>Table1[[#This Row],[Male Voters]]/Table1[[#This Row],[Male Population]]</f>
        <v>0.72368033992482428</v>
      </c>
      <c r="R2066" s="27">
        <f>Table1[[#This Row],[Total Voters]]/Table1[[#This Row],[Total Population]]</f>
        <v>0.76032538659793814</v>
      </c>
      <c r="S2066" s="27">
        <f>Table1[[#This Row],[Female Ballots]]/Table1[[#This Row],[Female Population]]</f>
        <v>0.47225663014133712</v>
      </c>
      <c r="T2066" s="27">
        <f>Table1[[#This Row],[Male Ballots]]/Table1[[#This Row],[Male Population]]</f>
        <v>0.42431769897041999</v>
      </c>
      <c r="U2066" s="27">
        <f>Table1[[#This Row],[Total Ballots]]/Table1[[#This Row],[Total Population]]</f>
        <v>0.44863079896907215</v>
      </c>
      <c r="V2066" s="27">
        <f>Table1[[#This Row],[Female Ballots]]/Table1[[#This Row],[Female Voters]]</f>
        <v>0.59333599361532319</v>
      </c>
      <c r="W2066" s="27">
        <f>Table1[[#This Row],[Male Ballots]]/Table1[[#This Row],[Male Voters]]</f>
        <v>0.58633304728783708</v>
      </c>
      <c r="X2066" s="27">
        <f>Table1[[#This Row],[Total Ballots]]/Table1[[#This Row],[Total Voters]]</f>
        <v>0.59005105824029147</v>
      </c>
    </row>
    <row r="2067" spans="1:24" s="12" customFormat="1" hidden="1" x14ac:dyDescent="0.25">
      <c r="A2067" s="8" t="s">
        <v>25</v>
      </c>
      <c r="B2067" s="17">
        <v>2009</v>
      </c>
      <c r="C2067" s="17"/>
      <c r="D2067" s="9" t="s">
        <v>66</v>
      </c>
      <c r="E2067" s="10">
        <v>747</v>
      </c>
      <c r="F2067" s="10">
        <v>881</v>
      </c>
      <c r="G2067" s="10">
        <v>1628</v>
      </c>
      <c r="H2067" s="44">
        <v>573</v>
      </c>
      <c r="I2067" s="44">
        <v>581</v>
      </c>
      <c r="J2067" s="44"/>
      <c r="K2067" s="44">
        <v>1154</v>
      </c>
      <c r="L2067" s="10">
        <v>141</v>
      </c>
      <c r="M2067" s="10">
        <v>130</v>
      </c>
      <c r="N2067" s="10"/>
      <c r="O2067" s="11">
        <v>271</v>
      </c>
      <c r="P2067" s="27">
        <f>Table1[[#This Row],[Female Voters]]/Table1[[#This Row],[Female Population]]</f>
        <v>0.76706827309236947</v>
      </c>
      <c r="Q2067" s="27">
        <f>Table1[[#This Row],[Male Voters]]/Table1[[#This Row],[Male Population]]</f>
        <v>0.65947786606129399</v>
      </c>
      <c r="R2067" s="27">
        <f>Table1[[#This Row],[Total Voters]]/Table1[[#This Row],[Total Population]]</f>
        <v>0.70884520884520885</v>
      </c>
      <c r="S2067" s="27">
        <f>Table1[[#This Row],[Female Ballots]]/Table1[[#This Row],[Female Population]]</f>
        <v>0.18875502008032127</v>
      </c>
      <c r="T2067" s="27">
        <f>Table1[[#This Row],[Male Ballots]]/Table1[[#This Row],[Male Population]]</f>
        <v>0.14755959137343927</v>
      </c>
      <c r="U2067" s="27">
        <f>Table1[[#This Row],[Total Ballots]]/Table1[[#This Row],[Total Population]]</f>
        <v>0.16646191646191646</v>
      </c>
      <c r="V2067" s="27">
        <f>Table1[[#This Row],[Female Ballots]]/Table1[[#This Row],[Female Voters]]</f>
        <v>0.24607329842931938</v>
      </c>
      <c r="W2067" s="27">
        <f>Table1[[#This Row],[Male Ballots]]/Table1[[#This Row],[Male Voters]]</f>
        <v>0.22375215146299485</v>
      </c>
      <c r="X2067" s="27">
        <f>Table1[[#This Row],[Total Ballots]]/Table1[[#This Row],[Total Voters]]</f>
        <v>0.23483535528596186</v>
      </c>
    </row>
    <row r="2068" spans="1:24" s="12" customFormat="1" hidden="1" x14ac:dyDescent="0.25">
      <c r="A2068" s="8" t="s">
        <v>25</v>
      </c>
      <c r="B2068" s="17">
        <v>2009</v>
      </c>
      <c r="C2068" s="17"/>
      <c r="D2068" s="9" t="s">
        <v>67</v>
      </c>
      <c r="E2068" s="10">
        <v>1093</v>
      </c>
      <c r="F2068" s="10">
        <v>1209</v>
      </c>
      <c r="G2068" s="10">
        <v>2302</v>
      </c>
      <c r="H2068" s="44">
        <v>918</v>
      </c>
      <c r="I2068" s="44">
        <v>812</v>
      </c>
      <c r="J2068" s="44">
        <v>1</v>
      </c>
      <c r="K2068" s="44">
        <v>1731</v>
      </c>
      <c r="L2068" s="10">
        <v>252</v>
      </c>
      <c r="M2068" s="10">
        <v>178</v>
      </c>
      <c r="N2068" s="10"/>
      <c r="O2068" s="11">
        <v>430</v>
      </c>
      <c r="P2068" s="27">
        <f>Table1[[#This Row],[Female Voters]]/Table1[[#This Row],[Female Population]]</f>
        <v>0.83989021043000911</v>
      </c>
      <c r="Q2068" s="27">
        <f>Table1[[#This Row],[Male Voters]]/Table1[[#This Row],[Male Population]]</f>
        <v>0.67162944582299422</v>
      </c>
      <c r="R2068" s="27">
        <f>Table1[[#This Row],[Total Voters]]/Table1[[#This Row],[Total Population]]</f>
        <v>0.7519548218940052</v>
      </c>
      <c r="S2068" s="27">
        <f>Table1[[#This Row],[Female Ballots]]/Table1[[#This Row],[Female Population]]</f>
        <v>0.23055809698078683</v>
      </c>
      <c r="T2068" s="27">
        <f>Table1[[#This Row],[Male Ballots]]/Table1[[#This Row],[Male Population]]</f>
        <v>0.14722911497105046</v>
      </c>
      <c r="U2068" s="27">
        <f>Table1[[#This Row],[Total Ballots]]/Table1[[#This Row],[Total Population]]</f>
        <v>0.18679409209383144</v>
      </c>
      <c r="V2068" s="27">
        <f>Table1[[#This Row],[Female Ballots]]/Table1[[#This Row],[Female Voters]]</f>
        <v>0.27450980392156865</v>
      </c>
      <c r="W2068" s="27">
        <f>Table1[[#This Row],[Male Ballots]]/Table1[[#This Row],[Male Voters]]</f>
        <v>0.21921182266009853</v>
      </c>
      <c r="X2068" s="27">
        <f>Table1[[#This Row],[Total Ballots]]/Table1[[#This Row],[Total Voters]]</f>
        <v>0.24841132293471982</v>
      </c>
    </row>
    <row r="2069" spans="1:24" s="12" customFormat="1" hidden="1" x14ac:dyDescent="0.25">
      <c r="A2069" s="8" t="s">
        <v>25</v>
      </c>
      <c r="B2069" s="17">
        <v>2009</v>
      </c>
      <c r="C2069" s="17"/>
      <c r="D2069" s="9" t="s">
        <v>68</v>
      </c>
      <c r="E2069" s="10">
        <v>1384</v>
      </c>
      <c r="F2069" s="10">
        <v>1481</v>
      </c>
      <c r="G2069" s="10">
        <v>2865</v>
      </c>
      <c r="H2069" s="44">
        <v>1139</v>
      </c>
      <c r="I2069" s="44">
        <v>959</v>
      </c>
      <c r="J2069" s="44">
        <v>2</v>
      </c>
      <c r="K2069" s="44">
        <v>2100</v>
      </c>
      <c r="L2069" s="10">
        <v>501</v>
      </c>
      <c r="M2069" s="10">
        <v>387</v>
      </c>
      <c r="N2069" s="10">
        <v>1</v>
      </c>
      <c r="O2069" s="11">
        <v>889</v>
      </c>
      <c r="P2069" s="27">
        <f>Table1[[#This Row],[Female Voters]]/Table1[[#This Row],[Female Population]]</f>
        <v>0.82297687861271673</v>
      </c>
      <c r="Q2069" s="27">
        <f>Table1[[#This Row],[Male Voters]]/Table1[[#This Row],[Male Population]]</f>
        <v>0.64753544902093185</v>
      </c>
      <c r="R2069" s="27">
        <f>Table1[[#This Row],[Total Voters]]/Table1[[#This Row],[Total Population]]</f>
        <v>0.73298429319371727</v>
      </c>
      <c r="S2069" s="27">
        <f>Table1[[#This Row],[Female Ballots]]/Table1[[#This Row],[Female Population]]</f>
        <v>0.36199421965317918</v>
      </c>
      <c r="T2069" s="27">
        <f>Table1[[#This Row],[Male Ballots]]/Table1[[#This Row],[Male Population]]</f>
        <v>0.26130992572586093</v>
      </c>
      <c r="U2069" s="27">
        <f>Table1[[#This Row],[Total Ballots]]/Table1[[#This Row],[Total Population]]</f>
        <v>0.31029668411867367</v>
      </c>
      <c r="V2069" s="27">
        <f>Table1[[#This Row],[Female Ballots]]/Table1[[#This Row],[Female Voters]]</f>
        <v>0.43985952589991223</v>
      </c>
      <c r="W2069" s="27">
        <f>Table1[[#This Row],[Male Ballots]]/Table1[[#This Row],[Male Voters]]</f>
        <v>0.40354535974973932</v>
      </c>
      <c r="X2069" s="27">
        <f>Table1[[#This Row],[Total Ballots]]/Table1[[#This Row],[Total Voters]]</f>
        <v>0.42333333333333334</v>
      </c>
    </row>
    <row r="2070" spans="1:24" s="12" customFormat="1" hidden="1" x14ac:dyDescent="0.25">
      <c r="A2070" s="8" t="s">
        <v>25</v>
      </c>
      <c r="B2070" s="17">
        <v>2009</v>
      </c>
      <c r="C2070" s="17"/>
      <c r="D2070" s="9" t="s">
        <v>69</v>
      </c>
      <c r="E2070" s="10">
        <v>2460</v>
      </c>
      <c r="F2070" s="10">
        <v>2203</v>
      </c>
      <c r="G2070" s="10">
        <v>4663</v>
      </c>
      <c r="H2070" s="44">
        <v>2073</v>
      </c>
      <c r="I2070" s="44">
        <v>1664</v>
      </c>
      <c r="J2070" s="44">
        <v>3</v>
      </c>
      <c r="K2070" s="44">
        <v>3740</v>
      </c>
      <c r="L2070" s="10">
        <v>1244</v>
      </c>
      <c r="M2070" s="10">
        <v>911</v>
      </c>
      <c r="N2070" s="10">
        <v>2</v>
      </c>
      <c r="O2070" s="11">
        <v>2157</v>
      </c>
      <c r="P2070" s="27">
        <f>Table1[[#This Row],[Female Voters]]/Table1[[#This Row],[Female Population]]</f>
        <v>0.84268292682926826</v>
      </c>
      <c r="Q2070" s="27">
        <f>Table1[[#This Row],[Male Voters]]/Table1[[#This Row],[Male Population]]</f>
        <v>0.75533363595097591</v>
      </c>
      <c r="R2070" s="27">
        <f>Table1[[#This Row],[Total Voters]]/Table1[[#This Row],[Total Population]]</f>
        <v>0.80205876045464297</v>
      </c>
      <c r="S2070" s="27">
        <f>Table1[[#This Row],[Female Ballots]]/Table1[[#This Row],[Female Population]]</f>
        <v>0.50569105691056915</v>
      </c>
      <c r="T2070" s="27">
        <f>Table1[[#This Row],[Male Ballots]]/Table1[[#This Row],[Male Population]]</f>
        <v>0.41352700862460279</v>
      </c>
      <c r="U2070" s="27">
        <f>Table1[[#This Row],[Total Ballots]]/Table1[[#This Row],[Total Population]]</f>
        <v>0.4625777396525842</v>
      </c>
      <c r="V2070" s="27">
        <f>Table1[[#This Row],[Female Ballots]]/Table1[[#This Row],[Female Voters]]</f>
        <v>0.60009647853352632</v>
      </c>
      <c r="W2070" s="27">
        <f>Table1[[#This Row],[Male Ballots]]/Table1[[#This Row],[Male Voters]]</f>
        <v>0.54747596153846156</v>
      </c>
      <c r="X2070" s="27">
        <f>Table1[[#This Row],[Total Ballots]]/Table1[[#This Row],[Total Voters]]</f>
        <v>0.57673796791443854</v>
      </c>
    </row>
    <row r="2071" spans="1:24" s="12" customFormat="1" hidden="1" x14ac:dyDescent="0.25">
      <c r="A2071" s="8" t="s">
        <v>25</v>
      </c>
      <c r="B2071" s="17">
        <v>2009</v>
      </c>
      <c r="C2071" s="17"/>
      <c r="D2071" s="9" t="s">
        <v>70</v>
      </c>
      <c r="E2071" s="10">
        <v>3241</v>
      </c>
      <c r="F2071" s="10">
        <v>2928</v>
      </c>
      <c r="G2071" s="10">
        <v>6169</v>
      </c>
      <c r="H2071" s="44">
        <v>3194</v>
      </c>
      <c r="I2071" s="44">
        <v>2762</v>
      </c>
      <c r="J2071" s="44">
        <v>2</v>
      </c>
      <c r="K2071" s="44">
        <v>5958</v>
      </c>
      <c r="L2071" s="10">
        <v>2397</v>
      </c>
      <c r="M2071" s="10">
        <v>1952</v>
      </c>
      <c r="N2071" s="10">
        <v>2</v>
      </c>
      <c r="O2071" s="11">
        <v>4351</v>
      </c>
      <c r="P2071" s="27">
        <f>Table1[[#This Row],[Female Voters]]/Table1[[#This Row],[Female Population]]</f>
        <v>0.98549830299290342</v>
      </c>
      <c r="Q2071" s="27">
        <f>Table1[[#This Row],[Male Voters]]/Table1[[#This Row],[Male Population]]</f>
        <v>0.94330601092896171</v>
      </c>
      <c r="R2071" s="27">
        <f>Table1[[#This Row],[Total Voters]]/Table1[[#This Row],[Total Population]]</f>
        <v>0.96579672556330032</v>
      </c>
      <c r="S2071" s="27">
        <f>Table1[[#This Row],[Female Ballots]]/Table1[[#This Row],[Female Population]]</f>
        <v>0.73958654736192531</v>
      </c>
      <c r="T2071" s="27">
        <f>Table1[[#This Row],[Male Ballots]]/Table1[[#This Row],[Male Population]]</f>
        <v>0.66666666666666663</v>
      </c>
      <c r="U2071" s="27">
        <f>Table1[[#This Row],[Total Ballots]]/Table1[[#This Row],[Total Population]]</f>
        <v>0.70530069703355491</v>
      </c>
      <c r="V2071" s="27">
        <f>Table1[[#This Row],[Female Ballots]]/Table1[[#This Row],[Female Voters]]</f>
        <v>0.75046963055729488</v>
      </c>
      <c r="W2071" s="27">
        <f>Table1[[#This Row],[Male Ballots]]/Table1[[#This Row],[Male Voters]]</f>
        <v>0.7067342505430847</v>
      </c>
      <c r="X2071" s="27">
        <f>Table1[[#This Row],[Total Ballots]]/Table1[[#This Row],[Total Voters]]</f>
        <v>0.73027861698556562</v>
      </c>
    </row>
    <row r="2072" spans="1:24" s="12" customFormat="1" hidden="1" x14ac:dyDescent="0.25">
      <c r="A2072" s="8" t="s">
        <v>25</v>
      </c>
      <c r="B2072" s="17">
        <v>2009</v>
      </c>
      <c r="C2072" s="17"/>
      <c r="D2072" s="9" t="s">
        <v>71</v>
      </c>
      <c r="E2072" s="10">
        <v>3827</v>
      </c>
      <c r="F2072" s="10">
        <v>3749</v>
      </c>
      <c r="G2072" s="10">
        <v>7576</v>
      </c>
      <c r="H2072" s="44">
        <v>3654</v>
      </c>
      <c r="I2072" s="44">
        <v>3640</v>
      </c>
      <c r="J2072" s="44">
        <v>8</v>
      </c>
      <c r="K2072" s="44">
        <v>7302</v>
      </c>
      <c r="L2072" s="10">
        <v>3015</v>
      </c>
      <c r="M2072" s="10">
        <v>3025</v>
      </c>
      <c r="N2072" s="10">
        <v>4</v>
      </c>
      <c r="O2072" s="11">
        <v>6044</v>
      </c>
      <c r="P2072" s="27">
        <f>Table1[[#This Row],[Female Voters]]/Table1[[#This Row],[Female Population]]</f>
        <v>0.95479487849490463</v>
      </c>
      <c r="Q2072" s="27">
        <f>Table1[[#This Row],[Male Voters]]/Table1[[#This Row],[Male Population]]</f>
        <v>0.97092558015470787</v>
      </c>
      <c r="R2072" s="27">
        <f>Table1[[#This Row],[Total Voters]]/Table1[[#This Row],[Total Population]]</f>
        <v>0.96383315733896513</v>
      </c>
      <c r="S2072" s="27">
        <f>Table1[[#This Row],[Female Ballots]]/Table1[[#This Row],[Female Population]]</f>
        <v>0.78782336033446565</v>
      </c>
      <c r="T2072" s="27">
        <f>Table1[[#This Row],[Male Ballots]]/Table1[[#This Row],[Male Population]]</f>
        <v>0.80688183515604162</v>
      </c>
      <c r="U2072" s="27">
        <f>Table1[[#This Row],[Total Ballots]]/Table1[[#This Row],[Total Population]]</f>
        <v>0.79778247096092925</v>
      </c>
      <c r="V2072" s="27">
        <f>Table1[[#This Row],[Female Ballots]]/Table1[[#This Row],[Female Voters]]</f>
        <v>0.82512315270935965</v>
      </c>
      <c r="W2072" s="27">
        <f>Table1[[#This Row],[Male Ballots]]/Table1[[#This Row],[Male Voters]]</f>
        <v>0.83104395604395609</v>
      </c>
      <c r="X2072" s="27">
        <f>Table1[[#This Row],[Total Ballots]]/Table1[[#This Row],[Total Voters]]</f>
        <v>0.82771843330594352</v>
      </c>
    </row>
    <row r="2073" spans="1:24" s="12" customFormat="1" hidden="1" x14ac:dyDescent="0.25">
      <c r="A2073" s="8" t="s">
        <v>25</v>
      </c>
      <c r="B2073" s="17">
        <v>2009</v>
      </c>
      <c r="C2073" s="17"/>
      <c r="D2073" s="9" t="s">
        <v>453</v>
      </c>
      <c r="E2073" s="10">
        <v>12752</v>
      </c>
      <c r="F2073" s="10">
        <v>12451</v>
      </c>
      <c r="G2073" s="10">
        <v>25203</v>
      </c>
      <c r="H2073" s="44">
        <v>11551</v>
      </c>
      <c r="I2073" s="44">
        <v>10418</v>
      </c>
      <c r="J2073" s="44">
        <v>16</v>
      </c>
      <c r="K2073" s="44">
        <v>21985</v>
      </c>
      <c r="L2073" s="10">
        <v>7550</v>
      </c>
      <c r="M2073" s="10">
        <v>6583</v>
      </c>
      <c r="N2073" s="10">
        <v>9</v>
      </c>
      <c r="O2073" s="11">
        <v>14142</v>
      </c>
      <c r="P2073" s="27">
        <f>Table1[[#This Row],[Female Voters]]/Table1[[#This Row],[Female Population]]</f>
        <v>0.90581869510664992</v>
      </c>
      <c r="Q2073" s="27">
        <f>Table1[[#This Row],[Male Voters]]/Table1[[#This Row],[Male Population]]</f>
        <v>0.83671994217331946</v>
      </c>
      <c r="R2073" s="27">
        <f>Table1[[#This Row],[Total Voters]]/Table1[[#This Row],[Total Population]]</f>
        <v>0.87231678768400589</v>
      </c>
      <c r="S2073" s="27">
        <f>Table1[[#This Row],[Female Ballots]]/Table1[[#This Row],[Female Population]]</f>
        <v>0.59206398996235887</v>
      </c>
      <c r="T2073" s="27">
        <f>Table1[[#This Row],[Male Ballots]]/Table1[[#This Row],[Male Population]]</f>
        <v>0.52871255320857757</v>
      </c>
      <c r="U2073" s="27">
        <f>Table1[[#This Row],[Total Ballots]]/Table1[[#This Row],[Total Population]]</f>
        <v>0.56112367575288657</v>
      </c>
      <c r="V2073" s="27">
        <f>Table1[[#This Row],[Female Ballots]]/Table1[[#This Row],[Female Voters]]</f>
        <v>0.65362306293827377</v>
      </c>
      <c r="W2073" s="27">
        <f>Table1[[#This Row],[Male Ballots]]/Table1[[#This Row],[Male Voters]]</f>
        <v>0.6318871184488386</v>
      </c>
      <c r="X2073" s="27">
        <f>Table1[[#This Row],[Total Ballots]]/Table1[[#This Row],[Total Voters]]</f>
        <v>0.64325676597680237</v>
      </c>
    </row>
    <row r="2074" spans="1:24" s="12" customFormat="1" hidden="1" x14ac:dyDescent="0.25">
      <c r="A2074" s="8" t="s">
        <v>48</v>
      </c>
      <c r="B2074" s="17">
        <v>2009</v>
      </c>
      <c r="C2074" s="17" t="s">
        <v>76</v>
      </c>
      <c r="D2074" s="9" t="s">
        <v>66</v>
      </c>
      <c r="E2074" s="10">
        <v>90649</v>
      </c>
      <c r="F2074" s="10">
        <v>91571</v>
      </c>
      <c r="G2074" s="10">
        <v>182220</v>
      </c>
      <c r="H2074" s="44">
        <v>49829</v>
      </c>
      <c r="I2074" s="44">
        <v>43854</v>
      </c>
      <c r="J2074" s="44">
        <v>312</v>
      </c>
      <c r="K2074" s="44">
        <v>93995</v>
      </c>
      <c r="L2074" s="10">
        <v>10867</v>
      </c>
      <c r="M2074" s="10">
        <v>9034</v>
      </c>
      <c r="N2074" s="10">
        <v>32</v>
      </c>
      <c r="O2074" s="11">
        <v>19933</v>
      </c>
      <c r="P2074" s="27">
        <f>Table1[[#This Row],[Female Voters]]/Table1[[#This Row],[Female Population]]</f>
        <v>0.5496916678617525</v>
      </c>
      <c r="Q2074" s="27">
        <f>Table1[[#This Row],[Male Voters]]/Table1[[#This Row],[Male Population]]</f>
        <v>0.47890707756822576</v>
      </c>
      <c r="R2074" s="27">
        <f>Table1[[#This Row],[Total Voters]]/Table1[[#This Row],[Total Population]]</f>
        <v>0.51583251015256282</v>
      </c>
      <c r="S2074" s="27">
        <f>Table1[[#This Row],[Female Ballots]]/Table1[[#This Row],[Female Population]]</f>
        <v>0.11987997661309005</v>
      </c>
      <c r="T2074" s="27">
        <f>Table1[[#This Row],[Male Ballots]]/Table1[[#This Row],[Male Population]]</f>
        <v>9.8655687936136993E-2</v>
      </c>
      <c r="U2074" s="27">
        <f>Table1[[#This Row],[Total Ballots]]/Table1[[#This Row],[Total Population]]</f>
        <v>0.10938974865547141</v>
      </c>
      <c r="V2074" s="27">
        <f>Table1[[#This Row],[Female Ballots]]/Table1[[#This Row],[Female Voters]]</f>
        <v>0.21808585361937827</v>
      </c>
      <c r="W2074" s="27">
        <f>Table1[[#This Row],[Male Ballots]]/Table1[[#This Row],[Male Voters]]</f>
        <v>0.2060017330232134</v>
      </c>
      <c r="X2074" s="27">
        <f>Table1[[#This Row],[Total Ballots]]/Table1[[#This Row],[Total Voters]]</f>
        <v>0.21206447151444227</v>
      </c>
    </row>
    <row r="2075" spans="1:24" s="12" customFormat="1" hidden="1" x14ac:dyDescent="0.25">
      <c r="A2075" s="8" t="s">
        <v>48</v>
      </c>
      <c r="B2075" s="17">
        <v>2009</v>
      </c>
      <c r="C2075" s="17" t="s">
        <v>76</v>
      </c>
      <c r="D2075" s="9" t="s">
        <v>67</v>
      </c>
      <c r="E2075" s="10">
        <v>150155</v>
      </c>
      <c r="F2075" s="10">
        <v>157775</v>
      </c>
      <c r="G2075" s="10">
        <v>307930</v>
      </c>
      <c r="H2075" s="44">
        <v>100929</v>
      </c>
      <c r="I2075" s="44">
        <v>90841</v>
      </c>
      <c r="J2075" s="44">
        <v>369</v>
      </c>
      <c r="K2075" s="44">
        <v>192139</v>
      </c>
      <c r="L2075" s="10">
        <v>32891</v>
      </c>
      <c r="M2075" s="10">
        <v>28044</v>
      </c>
      <c r="N2075" s="10">
        <v>33</v>
      </c>
      <c r="O2075" s="11">
        <v>60968</v>
      </c>
      <c r="P2075" s="27">
        <f>Table1[[#This Row],[Female Voters]]/Table1[[#This Row],[Female Population]]</f>
        <v>0.67216542905664145</v>
      </c>
      <c r="Q2075" s="27">
        <f>Table1[[#This Row],[Male Voters]]/Table1[[#This Row],[Male Population]]</f>
        <v>0.57576295357312623</v>
      </c>
      <c r="R2075" s="27">
        <f>Table1[[#This Row],[Total Voters]]/Table1[[#This Row],[Total Population]]</f>
        <v>0.62396973338096318</v>
      </c>
      <c r="S2075" s="27">
        <f>Table1[[#This Row],[Female Ballots]]/Table1[[#This Row],[Female Population]]</f>
        <v>0.21904698478239154</v>
      </c>
      <c r="T2075" s="27">
        <f>Table1[[#This Row],[Male Ballots]]/Table1[[#This Row],[Male Population]]</f>
        <v>0.17774679131674853</v>
      </c>
      <c r="U2075" s="27">
        <f>Table1[[#This Row],[Total Ballots]]/Table1[[#This Row],[Total Population]]</f>
        <v>0.19799305036859027</v>
      </c>
      <c r="V2075" s="27">
        <f>Table1[[#This Row],[Female Ballots]]/Table1[[#This Row],[Female Voters]]</f>
        <v>0.32588255110027842</v>
      </c>
      <c r="W2075" s="27">
        <f>Table1[[#This Row],[Male Ballots]]/Table1[[#This Row],[Male Voters]]</f>
        <v>0.30871522770555143</v>
      </c>
      <c r="X2075" s="27">
        <f>Table1[[#This Row],[Total Ballots]]/Table1[[#This Row],[Total Voters]]</f>
        <v>0.31731194603906548</v>
      </c>
    </row>
    <row r="2076" spans="1:24" s="12" customFormat="1" hidden="1" x14ac:dyDescent="0.25">
      <c r="A2076" s="8" t="s">
        <v>48</v>
      </c>
      <c r="B2076" s="17">
        <v>2009</v>
      </c>
      <c r="C2076" s="17" t="s">
        <v>76</v>
      </c>
      <c r="D2076" s="9" t="s">
        <v>68</v>
      </c>
      <c r="E2076" s="10">
        <v>144051</v>
      </c>
      <c r="F2076" s="10">
        <v>152619</v>
      </c>
      <c r="G2076" s="10">
        <v>296670</v>
      </c>
      <c r="H2076" s="44">
        <v>104404</v>
      </c>
      <c r="I2076" s="44">
        <v>100704</v>
      </c>
      <c r="J2076" s="44">
        <v>257</v>
      </c>
      <c r="K2076" s="44">
        <v>205365</v>
      </c>
      <c r="L2076" s="10">
        <v>45288</v>
      </c>
      <c r="M2076" s="10">
        <v>42412</v>
      </c>
      <c r="N2076" s="10">
        <v>23</v>
      </c>
      <c r="O2076" s="11">
        <v>87723</v>
      </c>
      <c r="P2076" s="27">
        <f>Table1[[#This Row],[Female Voters]]/Table1[[#This Row],[Female Population]]</f>
        <v>0.72477108801743828</v>
      </c>
      <c r="Q2076" s="27">
        <f>Table1[[#This Row],[Male Voters]]/Table1[[#This Row],[Male Population]]</f>
        <v>0.65983920743813029</v>
      </c>
      <c r="R2076" s="27">
        <f>Table1[[#This Row],[Total Voters]]/Table1[[#This Row],[Total Population]]</f>
        <v>0.69223379512589744</v>
      </c>
      <c r="S2076" s="27">
        <f>Table1[[#This Row],[Female Ballots]]/Table1[[#This Row],[Female Population]]</f>
        <v>0.31438865401836852</v>
      </c>
      <c r="T2076" s="27">
        <f>Table1[[#This Row],[Male Ballots]]/Table1[[#This Row],[Male Population]]</f>
        <v>0.27789462648818297</v>
      </c>
      <c r="U2076" s="27">
        <f>Table1[[#This Row],[Total Ballots]]/Table1[[#This Row],[Total Population]]</f>
        <v>0.29569218323389623</v>
      </c>
      <c r="V2076" s="27">
        <f>Table1[[#This Row],[Female Ballots]]/Table1[[#This Row],[Female Voters]]</f>
        <v>0.4337764836596299</v>
      </c>
      <c r="W2076" s="27">
        <f>Table1[[#This Row],[Male Ballots]]/Table1[[#This Row],[Male Voters]]</f>
        <v>0.42115506831903399</v>
      </c>
      <c r="X2076" s="27">
        <f>Table1[[#This Row],[Total Ballots]]/Table1[[#This Row],[Total Voters]]</f>
        <v>0.42715652618508509</v>
      </c>
    </row>
    <row r="2077" spans="1:24" s="12" customFormat="1" hidden="1" x14ac:dyDescent="0.25">
      <c r="A2077" s="8" t="s">
        <v>48</v>
      </c>
      <c r="B2077" s="17">
        <v>2009</v>
      </c>
      <c r="C2077" s="17" t="s">
        <v>76</v>
      </c>
      <c r="D2077" s="9" t="s">
        <v>69</v>
      </c>
      <c r="E2077" s="10">
        <v>144816</v>
      </c>
      <c r="F2077" s="10">
        <v>146947</v>
      </c>
      <c r="G2077" s="10">
        <v>291763</v>
      </c>
      <c r="H2077" s="44">
        <v>114863</v>
      </c>
      <c r="I2077" s="44">
        <v>109704</v>
      </c>
      <c r="J2077" s="44">
        <v>195</v>
      </c>
      <c r="K2077" s="44">
        <v>224762</v>
      </c>
      <c r="L2077" s="10">
        <v>62854</v>
      </c>
      <c r="M2077" s="10">
        <v>58758</v>
      </c>
      <c r="N2077" s="10">
        <v>16</v>
      </c>
      <c r="O2077" s="11">
        <v>121628</v>
      </c>
      <c r="P2077" s="27">
        <f>Table1[[#This Row],[Female Voters]]/Table1[[#This Row],[Female Population]]</f>
        <v>0.79316511987625682</v>
      </c>
      <c r="Q2077" s="27">
        <f>Table1[[#This Row],[Male Voters]]/Table1[[#This Row],[Male Population]]</f>
        <v>0.7465548803310037</v>
      </c>
      <c r="R2077" s="27">
        <f>Table1[[#This Row],[Total Voters]]/Table1[[#This Row],[Total Population]]</f>
        <v>0.77035813314231072</v>
      </c>
      <c r="S2077" s="27">
        <f>Table1[[#This Row],[Female Ballots]]/Table1[[#This Row],[Female Population]]</f>
        <v>0.43402662689205612</v>
      </c>
      <c r="T2077" s="27">
        <f>Table1[[#This Row],[Male Ballots]]/Table1[[#This Row],[Male Population]]</f>
        <v>0.39985845236717998</v>
      </c>
      <c r="U2077" s="27">
        <f>Table1[[#This Row],[Total Ballots]]/Table1[[#This Row],[Total Population]]</f>
        <v>0.41687259865027437</v>
      </c>
      <c r="V2077" s="27">
        <f>Table1[[#This Row],[Female Ballots]]/Table1[[#This Row],[Female Voters]]</f>
        <v>0.54720841350130156</v>
      </c>
      <c r="W2077" s="27">
        <f>Table1[[#This Row],[Male Ballots]]/Table1[[#This Row],[Male Voters]]</f>
        <v>0.53560490045941811</v>
      </c>
      <c r="X2077" s="27">
        <f>Table1[[#This Row],[Total Ballots]]/Table1[[#This Row],[Total Voters]]</f>
        <v>0.54114129612656947</v>
      </c>
    </row>
    <row r="2078" spans="1:24" s="12" customFormat="1" hidden="1" x14ac:dyDescent="0.25">
      <c r="A2078" s="8" t="s">
        <v>48</v>
      </c>
      <c r="B2078" s="17">
        <v>2009</v>
      </c>
      <c r="C2078" s="17" t="s">
        <v>76</v>
      </c>
      <c r="D2078" s="9" t="s">
        <v>70</v>
      </c>
      <c r="E2078" s="10">
        <v>110597</v>
      </c>
      <c r="F2078" s="10">
        <v>106323</v>
      </c>
      <c r="G2078" s="10">
        <v>216920</v>
      </c>
      <c r="H2078" s="44">
        <v>95909</v>
      </c>
      <c r="I2078" s="44">
        <v>89297</v>
      </c>
      <c r="J2078" s="44">
        <v>128</v>
      </c>
      <c r="K2078" s="44">
        <v>185334</v>
      </c>
      <c r="L2078" s="10">
        <v>63037</v>
      </c>
      <c r="M2078" s="10">
        <v>58093</v>
      </c>
      <c r="N2078" s="10">
        <v>22</v>
      </c>
      <c r="O2078" s="11">
        <v>121152</v>
      </c>
      <c r="P2078" s="27">
        <f>Table1[[#This Row],[Female Voters]]/Table1[[#This Row],[Female Population]]</f>
        <v>0.86719350434460252</v>
      </c>
      <c r="Q2078" s="27">
        <f>Table1[[#This Row],[Male Voters]]/Table1[[#This Row],[Male Population]]</f>
        <v>0.83986531606519754</v>
      </c>
      <c r="R2078" s="27">
        <f>Table1[[#This Row],[Total Voters]]/Table1[[#This Row],[Total Population]]</f>
        <v>0.85438871473354228</v>
      </c>
      <c r="S2078" s="27">
        <f>Table1[[#This Row],[Female Ballots]]/Table1[[#This Row],[Female Population]]</f>
        <v>0.56997025235765886</v>
      </c>
      <c r="T2078" s="27">
        <f>Table1[[#This Row],[Male Ballots]]/Table1[[#This Row],[Male Population]]</f>
        <v>0.54638225031272636</v>
      </c>
      <c r="U2078" s="27">
        <f>Table1[[#This Row],[Total Ballots]]/Table1[[#This Row],[Total Population]]</f>
        <v>0.55851004978794028</v>
      </c>
      <c r="V2078" s="27">
        <f>Table1[[#This Row],[Female Ballots]]/Table1[[#This Row],[Female Voters]]</f>
        <v>0.65725844289899804</v>
      </c>
      <c r="W2078" s="27">
        <f>Table1[[#This Row],[Male Ballots]]/Table1[[#This Row],[Male Voters]]</f>
        <v>0.650559369295721</v>
      </c>
      <c r="X2078" s="27">
        <f>Table1[[#This Row],[Total Ballots]]/Table1[[#This Row],[Total Voters]]</f>
        <v>0.65369549030399177</v>
      </c>
    </row>
    <row r="2079" spans="1:24" s="12" customFormat="1" hidden="1" x14ac:dyDescent="0.25">
      <c r="A2079" s="8" t="s">
        <v>48</v>
      </c>
      <c r="B2079" s="17">
        <v>2009</v>
      </c>
      <c r="C2079" s="17" t="s">
        <v>76</v>
      </c>
      <c r="D2079" s="9" t="s">
        <v>71</v>
      </c>
      <c r="E2079" s="10">
        <v>116026</v>
      </c>
      <c r="F2079" s="10">
        <v>88148</v>
      </c>
      <c r="G2079" s="10">
        <v>204174</v>
      </c>
      <c r="H2079" s="44">
        <v>94816</v>
      </c>
      <c r="I2079" s="44">
        <v>76551</v>
      </c>
      <c r="J2079" s="44">
        <v>99</v>
      </c>
      <c r="K2079" s="44">
        <v>171466</v>
      </c>
      <c r="L2079" s="10">
        <v>67970</v>
      </c>
      <c r="M2079" s="10">
        <v>56340</v>
      </c>
      <c r="N2079" s="10">
        <v>17</v>
      </c>
      <c r="O2079" s="11">
        <v>124327</v>
      </c>
      <c r="P2079" s="27">
        <f>Table1[[#This Row],[Female Voters]]/Table1[[#This Row],[Female Population]]</f>
        <v>0.81719614569148291</v>
      </c>
      <c r="Q2079" s="27">
        <f>Table1[[#This Row],[Male Voters]]/Table1[[#This Row],[Male Population]]</f>
        <v>0.86843717384398966</v>
      </c>
      <c r="R2079" s="27">
        <f>Table1[[#This Row],[Total Voters]]/Table1[[#This Row],[Total Population]]</f>
        <v>0.83980330502414602</v>
      </c>
      <c r="S2079" s="27">
        <f>Table1[[#This Row],[Female Ballots]]/Table1[[#This Row],[Female Population]]</f>
        <v>0.585816972057987</v>
      </c>
      <c r="T2079" s="27">
        <f>Table1[[#This Row],[Male Ballots]]/Table1[[#This Row],[Male Population]]</f>
        <v>0.63915233470980626</v>
      </c>
      <c r="U2079" s="27">
        <f>Table1[[#This Row],[Total Ballots]]/Table1[[#This Row],[Total Population]]</f>
        <v>0.60892669977568148</v>
      </c>
      <c r="V2079" s="27">
        <f>Table1[[#This Row],[Female Ballots]]/Table1[[#This Row],[Female Voters]]</f>
        <v>0.71686213297333778</v>
      </c>
      <c r="W2079" s="27">
        <f>Table1[[#This Row],[Male Ballots]]/Table1[[#This Row],[Male Voters]]</f>
        <v>0.73597993494533054</v>
      </c>
      <c r="X2079" s="27">
        <f>Table1[[#This Row],[Total Ballots]]/Table1[[#This Row],[Total Voters]]</f>
        <v>0.72508252364900327</v>
      </c>
    </row>
    <row r="2080" spans="1:24" s="12" customFormat="1" hidden="1" x14ac:dyDescent="0.25">
      <c r="A2080" s="8" t="s">
        <v>48</v>
      </c>
      <c r="B2080" s="17">
        <v>2009</v>
      </c>
      <c r="C2080" s="17" t="s">
        <v>76</v>
      </c>
      <c r="D2080" s="9" t="s">
        <v>453</v>
      </c>
      <c r="E2080" s="10">
        <v>756294</v>
      </c>
      <c r="F2080" s="10">
        <v>743383</v>
      </c>
      <c r="G2080" s="10">
        <v>1499677</v>
      </c>
      <c r="H2080" s="44">
        <v>560750</v>
      </c>
      <c r="I2080" s="44">
        <v>510951</v>
      </c>
      <c r="J2080" s="44">
        <v>1360</v>
      </c>
      <c r="K2080" s="44">
        <v>1073061</v>
      </c>
      <c r="L2080" s="10">
        <v>282907</v>
      </c>
      <c r="M2080" s="10">
        <v>252681</v>
      </c>
      <c r="N2080" s="10">
        <v>143</v>
      </c>
      <c r="O2080" s="11">
        <v>535731</v>
      </c>
      <c r="P2080" s="27">
        <f>Table1[[#This Row],[Female Voters]]/Table1[[#This Row],[Female Population]]</f>
        <v>0.74144446471874692</v>
      </c>
      <c r="Q2080" s="27">
        <f>Table1[[#This Row],[Male Voters]]/Table1[[#This Row],[Male Population]]</f>
        <v>0.68733210202547002</v>
      </c>
      <c r="R2080" s="27">
        <f>Table1[[#This Row],[Total Voters]]/Table1[[#This Row],[Total Population]]</f>
        <v>0.71552807704592392</v>
      </c>
      <c r="S2080" s="27">
        <f>Table1[[#This Row],[Female Ballots]]/Table1[[#This Row],[Female Population]]</f>
        <v>0.37407013674576289</v>
      </c>
      <c r="T2080" s="27">
        <f>Table1[[#This Row],[Male Ballots]]/Table1[[#This Row],[Male Population]]</f>
        <v>0.33990688514534229</v>
      </c>
      <c r="U2080" s="27">
        <f>Table1[[#This Row],[Total Ballots]]/Table1[[#This Row],[Total Population]]</f>
        <v>0.35723092372557558</v>
      </c>
      <c r="V2080" s="27">
        <f>Table1[[#This Row],[Female Ballots]]/Table1[[#This Row],[Female Voters]]</f>
        <v>0.50451538118591177</v>
      </c>
      <c r="W2080" s="27">
        <f>Table1[[#This Row],[Male Ballots]]/Table1[[#This Row],[Male Voters]]</f>
        <v>0.4945307867094888</v>
      </c>
      <c r="X2080" s="27">
        <f>Table1[[#This Row],[Total Ballots]]/Table1[[#This Row],[Total Voters]]</f>
        <v>0.49925493518075859</v>
      </c>
    </row>
    <row r="2081" spans="1:24" s="12" customFormat="1" hidden="1" x14ac:dyDescent="0.25">
      <c r="A2081" s="8" t="s">
        <v>40</v>
      </c>
      <c r="B2081" s="17">
        <v>2009</v>
      </c>
      <c r="C2081" s="17" t="s">
        <v>77</v>
      </c>
      <c r="D2081" s="9" t="s">
        <v>66</v>
      </c>
      <c r="E2081" s="10">
        <v>11098</v>
      </c>
      <c r="F2081" s="10">
        <v>14925</v>
      </c>
      <c r="G2081" s="10">
        <v>26023</v>
      </c>
      <c r="H2081" s="44">
        <v>6427</v>
      </c>
      <c r="I2081" s="44">
        <v>6005</v>
      </c>
      <c r="J2081" s="44">
        <v>2</v>
      </c>
      <c r="K2081" s="44">
        <v>12434</v>
      </c>
      <c r="L2081" s="10">
        <v>1480</v>
      </c>
      <c r="M2081" s="10">
        <v>1307</v>
      </c>
      <c r="N2081" s="10"/>
      <c r="O2081" s="11">
        <v>2787</v>
      </c>
      <c r="P2081" s="27">
        <f>Table1[[#This Row],[Female Voters]]/Table1[[#This Row],[Female Population]]</f>
        <v>0.57911335375743378</v>
      </c>
      <c r="Q2081" s="27">
        <f>Table1[[#This Row],[Male Voters]]/Table1[[#This Row],[Male Population]]</f>
        <v>0.40234505862646563</v>
      </c>
      <c r="R2081" s="27">
        <f>Table1[[#This Row],[Total Voters]]/Table1[[#This Row],[Total Population]]</f>
        <v>0.47780809284094838</v>
      </c>
      <c r="S2081" s="27">
        <f>Table1[[#This Row],[Female Ballots]]/Table1[[#This Row],[Female Population]]</f>
        <v>0.13335736168679041</v>
      </c>
      <c r="T2081" s="27">
        <f>Table1[[#This Row],[Male Ballots]]/Table1[[#This Row],[Male Population]]</f>
        <v>8.7571189279731995E-2</v>
      </c>
      <c r="U2081" s="27">
        <f>Table1[[#This Row],[Total Ballots]]/Table1[[#This Row],[Total Population]]</f>
        <v>0.1070975675364101</v>
      </c>
      <c r="V2081" s="27">
        <f>Table1[[#This Row],[Female Ballots]]/Table1[[#This Row],[Female Voters]]</f>
        <v>0.23027851252528395</v>
      </c>
      <c r="W2081" s="27">
        <f>Table1[[#This Row],[Male Ballots]]/Table1[[#This Row],[Male Voters]]</f>
        <v>0.2176519567027477</v>
      </c>
      <c r="X2081" s="27">
        <f>Table1[[#This Row],[Total Ballots]]/Table1[[#This Row],[Total Voters]]</f>
        <v>0.22414347756152486</v>
      </c>
    </row>
    <row r="2082" spans="1:24" s="12" customFormat="1" hidden="1" x14ac:dyDescent="0.25">
      <c r="A2082" s="8" t="s">
        <v>40</v>
      </c>
      <c r="B2082" s="17">
        <v>2009</v>
      </c>
      <c r="C2082" s="17" t="s">
        <v>77</v>
      </c>
      <c r="D2082" s="9" t="s">
        <v>67</v>
      </c>
      <c r="E2082" s="10">
        <v>14464</v>
      </c>
      <c r="F2082" s="10">
        <v>16721</v>
      </c>
      <c r="G2082" s="10">
        <v>31185</v>
      </c>
      <c r="H2082" s="44">
        <v>9667</v>
      </c>
      <c r="I2082" s="44">
        <v>8889</v>
      </c>
      <c r="J2082" s="44"/>
      <c r="K2082" s="44">
        <v>18556</v>
      </c>
      <c r="L2082" s="10">
        <v>2578</v>
      </c>
      <c r="M2082" s="10">
        <v>2115</v>
      </c>
      <c r="N2082" s="10"/>
      <c r="O2082" s="11">
        <v>4693</v>
      </c>
      <c r="P2082" s="27">
        <f>Table1[[#This Row],[Female Voters]]/Table1[[#This Row],[Female Population]]</f>
        <v>0.66834900442477874</v>
      </c>
      <c r="Q2082" s="27">
        <f>Table1[[#This Row],[Male Voters]]/Table1[[#This Row],[Male Population]]</f>
        <v>0.53160696130614193</v>
      </c>
      <c r="R2082" s="27">
        <f>Table1[[#This Row],[Total Voters]]/Table1[[#This Row],[Total Population]]</f>
        <v>0.59502966169632832</v>
      </c>
      <c r="S2082" s="27">
        <f>Table1[[#This Row],[Female Ballots]]/Table1[[#This Row],[Female Population]]</f>
        <v>0.17823561946902655</v>
      </c>
      <c r="T2082" s="27">
        <f>Table1[[#This Row],[Male Ballots]]/Table1[[#This Row],[Male Population]]</f>
        <v>0.12648765026015191</v>
      </c>
      <c r="U2082" s="27">
        <f>Table1[[#This Row],[Total Ballots]]/Table1[[#This Row],[Total Population]]</f>
        <v>0.15048901715568383</v>
      </c>
      <c r="V2082" s="27">
        <f>Table1[[#This Row],[Female Ballots]]/Table1[[#This Row],[Female Voters]]</f>
        <v>0.26668045929450707</v>
      </c>
      <c r="W2082" s="27">
        <f>Table1[[#This Row],[Male Ballots]]/Table1[[#This Row],[Male Voters]]</f>
        <v>0.23793452581842728</v>
      </c>
      <c r="X2082" s="27">
        <f>Table1[[#This Row],[Total Ballots]]/Table1[[#This Row],[Total Voters]]</f>
        <v>0.25291010993748653</v>
      </c>
    </row>
    <row r="2083" spans="1:24" s="12" customFormat="1" hidden="1" x14ac:dyDescent="0.25">
      <c r="A2083" s="8" t="s">
        <v>40</v>
      </c>
      <c r="B2083" s="17">
        <v>2009</v>
      </c>
      <c r="C2083" s="17" t="s">
        <v>77</v>
      </c>
      <c r="D2083" s="9" t="s">
        <v>68</v>
      </c>
      <c r="E2083" s="10">
        <v>15672</v>
      </c>
      <c r="F2083" s="10">
        <v>15883</v>
      </c>
      <c r="G2083" s="10">
        <v>31555</v>
      </c>
      <c r="H2083" s="44">
        <v>11511</v>
      </c>
      <c r="I2083" s="44">
        <v>10339</v>
      </c>
      <c r="J2083" s="44">
        <v>1</v>
      </c>
      <c r="K2083" s="44">
        <v>21851</v>
      </c>
      <c r="L2083" s="10">
        <v>4654</v>
      </c>
      <c r="M2083" s="10">
        <v>3870</v>
      </c>
      <c r="N2083" s="10">
        <v>1</v>
      </c>
      <c r="O2083" s="11">
        <v>8525</v>
      </c>
      <c r="P2083" s="27">
        <f>Table1[[#This Row],[Female Voters]]/Table1[[#This Row],[Female Population]]</f>
        <v>0.73449464012251153</v>
      </c>
      <c r="Q2083" s="27">
        <f>Table1[[#This Row],[Male Voters]]/Table1[[#This Row],[Male Population]]</f>
        <v>0.65094755398854121</v>
      </c>
      <c r="R2083" s="27">
        <f>Table1[[#This Row],[Total Voters]]/Table1[[#This Row],[Total Population]]</f>
        <v>0.69247345903977187</v>
      </c>
      <c r="S2083" s="27">
        <f>Table1[[#This Row],[Female Ballots]]/Table1[[#This Row],[Female Population]]</f>
        <v>0.29696273608984175</v>
      </c>
      <c r="T2083" s="27">
        <f>Table1[[#This Row],[Male Ballots]]/Table1[[#This Row],[Male Population]]</f>
        <v>0.24365673991059625</v>
      </c>
      <c r="U2083" s="27">
        <f>Table1[[#This Row],[Total Ballots]]/Table1[[#This Row],[Total Population]]</f>
        <v>0.27016320709871655</v>
      </c>
      <c r="V2083" s="27">
        <f>Table1[[#This Row],[Female Ballots]]/Table1[[#This Row],[Female Voters]]</f>
        <v>0.40430892190079054</v>
      </c>
      <c r="W2083" s="27">
        <f>Table1[[#This Row],[Male Ballots]]/Table1[[#This Row],[Male Voters]]</f>
        <v>0.37431086178547246</v>
      </c>
      <c r="X2083" s="27">
        <f>Table1[[#This Row],[Total Ballots]]/Table1[[#This Row],[Total Voters]]</f>
        <v>0.39014232758226169</v>
      </c>
    </row>
    <row r="2084" spans="1:24" s="12" customFormat="1" hidden="1" x14ac:dyDescent="0.25">
      <c r="A2084" s="8" t="s">
        <v>40</v>
      </c>
      <c r="B2084" s="17">
        <v>2009</v>
      </c>
      <c r="C2084" s="17" t="s">
        <v>77</v>
      </c>
      <c r="D2084" s="9" t="s">
        <v>69</v>
      </c>
      <c r="E2084" s="10">
        <v>19875</v>
      </c>
      <c r="F2084" s="10">
        <v>19445</v>
      </c>
      <c r="G2084" s="10">
        <v>39320</v>
      </c>
      <c r="H2084" s="44">
        <v>16140</v>
      </c>
      <c r="I2084" s="44">
        <v>14962</v>
      </c>
      <c r="J2084" s="44">
        <v>1</v>
      </c>
      <c r="K2084" s="44">
        <v>31103</v>
      </c>
      <c r="L2084" s="10">
        <v>8858</v>
      </c>
      <c r="M2084" s="10">
        <v>8148</v>
      </c>
      <c r="N2084" s="10"/>
      <c r="O2084" s="11">
        <v>17006</v>
      </c>
      <c r="P2084" s="27">
        <f>Table1[[#This Row],[Female Voters]]/Table1[[#This Row],[Female Population]]</f>
        <v>0.81207547169811323</v>
      </c>
      <c r="Q2084" s="27">
        <f>Table1[[#This Row],[Male Voters]]/Table1[[#This Row],[Male Population]]</f>
        <v>0.76945230136281817</v>
      </c>
      <c r="R2084" s="27">
        <f>Table1[[#This Row],[Total Voters]]/Table1[[#This Row],[Total Population]]</f>
        <v>0.79102238046795526</v>
      </c>
      <c r="S2084" s="27">
        <f>Table1[[#This Row],[Female Ballots]]/Table1[[#This Row],[Female Population]]</f>
        <v>0.44568553459119498</v>
      </c>
      <c r="T2084" s="27">
        <f>Table1[[#This Row],[Male Ballots]]/Table1[[#This Row],[Male Population]]</f>
        <v>0.41902802777063514</v>
      </c>
      <c r="U2084" s="27">
        <f>Table1[[#This Row],[Total Ballots]]/Table1[[#This Row],[Total Population]]</f>
        <v>0.43250254323499493</v>
      </c>
      <c r="V2084" s="27">
        <f>Table1[[#This Row],[Female Ballots]]/Table1[[#This Row],[Female Voters]]</f>
        <v>0.5488228004956629</v>
      </c>
      <c r="W2084" s="27">
        <f>Table1[[#This Row],[Male Ballots]]/Table1[[#This Row],[Male Voters]]</f>
        <v>0.54457960165753239</v>
      </c>
      <c r="X2084" s="27">
        <f>Table1[[#This Row],[Total Ballots]]/Table1[[#This Row],[Total Voters]]</f>
        <v>0.54676397775134233</v>
      </c>
    </row>
    <row r="2085" spans="1:24" s="12" customFormat="1" hidden="1" x14ac:dyDescent="0.25">
      <c r="A2085" s="8" t="s">
        <v>40</v>
      </c>
      <c r="B2085" s="17">
        <v>2009</v>
      </c>
      <c r="C2085" s="17" t="s">
        <v>77</v>
      </c>
      <c r="D2085" s="9" t="s">
        <v>70</v>
      </c>
      <c r="E2085" s="10">
        <v>17215</v>
      </c>
      <c r="F2085" s="10">
        <v>16493</v>
      </c>
      <c r="G2085" s="10">
        <v>33708</v>
      </c>
      <c r="H2085" s="44">
        <v>15586</v>
      </c>
      <c r="I2085" s="44">
        <v>14652</v>
      </c>
      <c r="J2085" s="44">
        <v>1</v>
      </c>
      <c r="K2085" s="44">
        <v>30239</v>
      </c>
      <c r="L2085" s="10">
        <v>10798</v>
      </c>
      <c r="M2085" s="10">
        <v>10002</v>
      </c>
      <c r="N2085" s="10">
        <v>1</v>
      </c>
      <c r="O2085" s="11">
        <v>20801</v>
      </c>
      <c r="P2085" s="27">
        <f>Table1[[#This Row],[Female Voters]]/Table1[[#This Row],[Female Population]]</f>
        <v>0.90537322102817308</v>
      </c>
      <c r="Q2085" s="27">
        <f>Table1[[#This Row],[Male Voters]]/Table1[[#This Row],[Male Population]]</f>
        <v>0.88837688716425145</v>
      </c>
      <c r="R2085" s="27">
        <f>Table1[[#This Row],[Total Voters]]/Table1[[#This Row],[Total Population]]</f>
        <v>0.89708674498635343</v>
      </c>
      <c r="S2085" s="27">
        <f>Table1[[#This Row],[Female Ballots]]/Table1[[#This Row],[Female Population]]</f>
        <v>0.62724368283473719</v>
      </c>
      <c r="T2085" s="27">
        <f>Table1[[#This Row],[Male Ballots]]/Table1[[#This Row],[Male Population]]</f>
        <v>0.60643909537379492</v>
      </c>
      <c r="U2085" s="27">
        <f>Table1[[#This Row],[Total Ballots]]/Table1[[#This Row],[Total Population]]</f>
        <v>0.61709386495787355</v>
      </c>
      <c r="V2085" s="27">
        <f>Table1[[#This Row],[Female Ballots]]/Table1[[#This Row],[Female Voters]]</f>
        <v>0.69280123187475939</v>
      </c>
      <c r="W2085" s="27">
        <f>Table1[[#This Row],[Male Ballots]]/Table1[[#This Row],[Male Voters]]</f>
        <v>0.68263718263718265</v>
      </c>
      <c r="X2085" s="27">
        <f>Table1[[#This Row],[Total Ballots]]/Table1[[#This Row],[Total Voters]]</f>
        <v>0.68788650418333941</v>
      </c>
    </row>
    <row r="2086" spans="1:24" s="12" customFormat="1" hidden="1" x14ac:dyDescent="0.25">
      <c r="A2086" s="8" t="s">
        <v>40</v>
      </c>
      <c r="B2086" s="17">
        <v>2009</v>
      </c>
      <c r="C2086" s="17" t="s">
        <v>77</v>
      </c>
      <c r="D2086" s="9" t="s">
        <v>71</v>
      </c>
      <c r="E2086" s="10">
        <v>17487</v>
      </c>
      <c r="F2086" s="10">
        <v>14633</v>
      </c>
      <c r="G2086" s="10">
        <v>32120</v>
      </c>
      <c r="H2086" s="44">
        <v>14950</v>
      </c>
      <c r="I2086" s="44">
        <v>13327</v>
      </c>
      <c r="J2086" s="44">
        <v>2</v>
      </c>
      <c r="K2086" s="44">
        <v>28279</v>
      </c>
      <c r="L2086" s="10">
        <v>11556</v>
      </c>
      <c r="M2086" s="10">
        <v>10631</v>
      </c>
      <c r="N2086" s="10"/>
      <c r="O2086" s="11">
        <v>22187</v>
      </c>
      <c r="P2086" s="27">
        <f>Table1[[#This Row],[Female Voters]]/Table1[[#This Row],[Female Population]]</f>
        <v>0.85492079830731404</v>
      </c>
      <c r="Q2086" s="27">
        <f>Table1[[#This Row],[Male Voters]]/Table1[[#This Row],[Male Population]]</f>
        <v>0.91074967539123897</v>
      </c>
      <c r="R2086" s="27">
        <f>Table1[[#This Row],[Total Voters]]/Table1[[#This Row],[Total Population]]</f>
        <v>0.88041718555417181</v>
      </c>
      <c r="S2086" s="27">
        <f>Table1[[#This Row],[Female Ballots]]/Table1[[#This Row],[Female Population]]</f>
        <v>0.66083376222336598</v>
      </c>
      <c r="T2086" s="27">
        <f>Table1[[#This Row],[Male Ballots]]/Table1[[#This Row],[Male Population]]</f>
        <v>0.72650857650515954</v>
      </c>
      <c r="U2086" s="27">
        <f>Table1[[#This Row],[Total Ballots]]/Table1[[#This Row],[Total Population]]</f>
        <v>0.6907534246575342</v>
      </c>
      <c r="V2086" s="27">
        <f>Table1[[#This Row],[Female Ballots]]/Table1[[#This Row],[Female Voters]]</f>
        <v>0.77297658862876251</v>
      </c>
      <c r="W2086" s="27">
        <f>Table1[[#This Row],[Male Ballots]]/Table1[[#This Row],[Male Voters]]</f>
        <v>0.79770390935694457</v>
      </c>
      <c r="X2086" s="27">
        <f>Table1[[#This Row],[Total Ballots]]/Table1[[#This Row],[Total Voters]]</f>
        <v>0.78457512641889737</v>
      </c>
    </row>
    <row r="2087" spans="1:24" s="12" customFormat="1" hidden="1" x14ac:dyDescent="0.25">
      <c r="A2087" s="8" t="s">
        <v>40</v>
      </c>
      <c r="B2087" s="17">
        <v>2009</v>
      </c>
      <c r="C2087" s="17" t="s">
        <v>77</v>
      </c>
      <c r="D2087" s="9" t="s">
        <v>453</v>
      </c>
      <c r="E2087" s="10">
        <v>95811</v>
      </c>
      <c r="F2087" s="10">
        <v>98100</v>
      </c>
      <c r="G2087" s="10">
        <v>193911</v>
      </c>
      <c r="H2087" s="44">
        <v>74281</v>
      </c>
      <c r="I2087" s="44">
        <v>68174</v>
      </c>
      <c r="J2087" s="44">
        <v>7</v>
      </c>
      <c r="K2087" s="44">
        <v>142462</v>
      </c>
      <c r="L2087" s="10">
        <v>39924</v>
      </c>
      <c r="M2087" s="10">
        <v>36073</v>
      </c>
      <c r="N2087" s="10">
        <v>2</v>
      </c>
      <c r="O2087" s="11">
        <v>75999</v>
      </c>
      <c r="P2087" s="27">
        <f>Table1[[#This Row],[Female Voters]]/Table1[[#This Row],[Female Population]]</f>
        <v>0.77528676248029971</v>
      </c>
      <c r="Q2087" s="27">
        <f>Table1[[#This Row],[Male Voters]]/Table1[[#This Row],[Male Population]]</f>
        <v>0.69494393476044847</v>
      </c>
      <c r="R2087" s="27">
        <f>Table1[[#This Row],[Total Voters]]/Table1[[#This Row],[Total Population]]</f>
        <v>0.73467724884096308</v>
      </c>
      <c r="S2087" s="27">
        <f>Table1[[#This Row],[Female Ballots]]/Table1[[#This Row],[Female Population]]</f>
        <v>0.41669536900773396</v>
      </c>
      <c r="T2087" s="27">
        <f>Table1[[#This Row],[Male Ballots]]/Table1[[#This Row],[Male Population]]</f>
        <v>0.36771661569826708</v>
      </c>
      <c r="U2087" s="27">
        <f>Table1[[#This Row],[Total Ballots]]/Table1[[#This Row],[Total Population]]</f>
        <v>0.39192722434518928</v>
      </c>
      <c r="V2087" s="27">
        <f>Table1[[#This Row],[Female Ballots]]/Table1[[#This Row],[Female Voters]]</f>
        <v>0.53747257037465834</v>
      </c>
      <c r="W2087" s="27">
        <f>Table1[[#This Row],[Male Ballots]]/Table1[[#This Row],[Male Voters]]</f>
        <v>0.52913134039369847</v>
      </c>
      <c r="X2087" s="27">
        <f>Table1[[#This Row],[Total Ballots]]/Table1[[#This Row],[Total Voters]]</f>
        <v>0.53346857407589388</v>
      </c>
    </row>
    <row r="2088" spans="1:24" s="12" customFormat="1" hidden="1" x14ac:dyDescent="0.25">
      <c r="A2088" s="8" t="s">
        <v>51</v>
      </c>
      <c r="B2088" s="17">
        <v>2009</v>
      </c>
      <c r="C2088" s="17"/>
      <c r="D2088" s="9" t="s">
        <v>66</v>
      </c>
      <c r="E2088" s="10">
        <v>4637</v>
      </c>
      <c r="F2088" s="10">
        <v>4941</v>
      </c>
      <c r="G2088" s="10">
        <v>9578</v>
      </c>
      <c r="H2088" s="44">
        <v>1107</v>
      </c>
      <c r="I2088" s="44">
        <v>1009</v>
      </c>
      <c r="J2088" s="44"/>
      <c r="K2088" s="44">
        <v>2116</v>
      </c>
      <c r="L2088" s="10">
        <v>211</v>
      </c>
      <c r="M2088" s="10">
        <v>199</v>
      </c>
      <c r="N2088" s="10"/>
      <c r="O2088" s="11">
        <v>410</v>
      </c>
      <c r="P2088" s="27">
        <f>Table1[[#This Row],[Female Voters]]/Table1[[#This Row],[Female Population]]</f>
        <v>0.23873193875350443</v>
      </c>
      <c r="Q2088" s="27">
        <f>Table1[[#This Row],[Male Voters]]/Table1[[#This Row],[Male Population]]</f>
        <v>0.20420967415502936</v>
      </c>
      <c r="R2088" s="27">
        <f>Table1[[#This Row],[Total Voters]]/Table1[[#This Row],[Total Population]]</f>
        <v>0.22092294842347046</v>
      </c>
      <c r="S2088" s="27">
        <f>Table1[[#This Row],[Female Ballots]]/Table1[[#This Row],[Female Population]]</f>
        <v>4.5503558335130471E-2</v>
      </c>
      <c r="T2088" s="27">
        <f>Table1[[#This Row],[Male Ballots]]/Table1[[#This Row],[Male Population]]</f>
        <v>4.0275247925521153E-2</v>
      </c>
      <c r="U2088" s="27">
        <f>Table1[[#This Row],[Total Ballots]]/Table1[[#This Row],[Total Population]]</f>
        <v>4.2806431405303824E-2</v>
      </c>
      <c r="V2088" s="27">
        <f>Table1[[#This Row],[Female Ballots]]/Table1[[#This Row],[Female Voters]]</f>
        <v>0.19060523938572718</v>
      </c>
      <c r="W2088" s="27">
        <f>Table1[[#This Row],[Male Ballots]]/Table1[[#This Row],[Male Voters]]</f>
        <v>0.19722497522299307</v>
      </c>
      <c r="X2088" s="27">
        <f>Table1[[#This Row],[Total Ballots]]/Table1[[#This Row],[Total Voters]]</f>
        <v>0.1937618147448015</v>
      </c>
    </row>
    <row r="2089" spans="1:24" s="12" customFormat="1" hidden="1" x14ac:dyDescent="0.25">
      <c r="A2089" s="8" t="s">
        <v>51</v>
      </c>
      <c r="B2089" s="17">
        <v>2009</v>
      </c>
      <c r="C2089" s="17"/>
      <c r="D2089" s="9" t="s">
        <v>67</v>
      </c>
      <c r="E2089" s="10">
        <v>2188</v>
      </c>
      <c r="F2089" s="10">
        <v>2527</v>
      </c>
      <c r="G2089" s="10">
        <v>4715</v>
      </c>
      <c r="H2089" s="44">
        <v>1516</v>
      </c>
      <c r="I2089" s="44">
        <v>1350</v>
      </c>
      <c r="J2089" s="44"/>
      <c r="K2089" s="44">
        <v>2866</v>
      </c>
      <c r="L2089" s="10">
        <v>419</v>
      </c>
      <c r="M2089" s="10">
        <v>385</v>
      </c>
      <c r="N2089" s="10"/>
      <c r="O2089" s="11">
        <v>804</v>
      </c>
      <c r="P2089" s="27">
        <f>Table1[[#This Row],[Female Voters]]/Table1[[#This Row],[Female Population]]</f>
        <v>0.69287020109689212</v>
      </c>
      <c r="Q2089" s="27">
        <f>Table1[[#This Row],[Male Voters]]/Table1[[#This Row],[Male Population]]</f>
        <v>0.53423031262366438</v>
      </c>
      <c r="R2089" s="27">
        <f>Table1[[#This Row],[Total Voters]]/Table1[[#This Row],[Total Population]]</f>
        <v>0.607847295864263</v>
      </c>
      <c r="S2089" s="27">
        <f>Table1[[#This Row],[Female Ballots]]/Table1[[#This Row],[Female Population]]</f>
        <v>0.19149908592321754</v>
      </c>
      <c r="T2089" s="27">
        <f>Table1[[#This Row],[Male Ballots]]/Table1[[#This Row],[Male Population]]</f>
        <v>0.1523545706371191</v>
      </c>
      <c r="U2089" s="27">
        <f>Table1[[#This Row],[Total Ballots]]/Table1[[#This Row],[Total Population]]</f>
        <v>0.17051961823966066</v>
      </c>
      <c r="V2089" s="27">
        <f>Table1[[#This Row],[Female Ballots]]/Table1[[#This Row],[Female Voters]]</f>
        <v>0.27638522427440632</v>
      </c>
      <c r="W2089" s="27">
        <f>Table1[[#This Row],[Male Ballots]]/Table1[[#This Row],[Male Voters]]</f>
        <v>0.28518518518518521</v>
      </c>
      <c r="X2089" s="27">
        <f>Table1[[#This Row],[Total Ballots]]/Table1[[#This Row],[Total Voters]]</f>
        <v>0.28053035589672015</v>
      </c>
    </row>
    <row r="2090" spans="1:24" s="12" customFormat="1" hidden="1" x14ac:dyDescent="0.25">
      <c r="A2090" s="8" t="s">
        <v>51</v>
      </c>
      <c r="B2090" s="17">
        <v>2009</v>
      </c>
      <c r="C2090" s="17"/>
      <c r="D2090" s="9" t="s">
        <v>68</v>
      </c>
      <c r="E2090" s="10">
        <v>2046</v>
      </c>
      <c r="F2090" s="10">
        <v>2126</v>
      </c>
      <c r="G2090" s="10">
        <v>4172</v>
      </c>
      <c r="H2090" s="44">
        <v>1493</v>
      </c>
      <c r="I2090" s="44">
        <v>1400</v>
      </c>
      <c r="J2090" s="44"/>
      <c r="K2090" s="44">
        <v>2893</v>
      </c>
      <c r="L2090" s="10">
        <v>619</v>
      </c>
      <c r="M2090" s="10">
        <v>571</v>
      </c>
      <c r="N2090" s="10"/>
      <c r="O2090" s="11">
        <v>1190</v>
      </c>
      <c r="P2090" s="27">
        <f>Table1[[#This Row],[Female Voters]]/Table1[[#This Row],[Female Population]]</f>
        <v>0.7297165200391007</v>
      </c>
      <c r="Q2090" s="27">
        <f>Table1[[#This Row],[Male Voters]]/Table1[[#This Row],[Male Population]]</f>
        <v>0.65851364063969897</v>
      </c>
      <c r="R2090" s="27">
        <f>Table1[[#This Row],[Total Voters]]/Table1[[#This Row],[Total Population]]</f>
        <v>0.69343240651965488</v>
      </c>
      <c r="S2090" s="27">
        <f>Table1[[#This Row],[Female Ballots]]/Table1[[#This Row],[Female Population]]</f>
        <v>0.30254154447702836</v>
      </c>
      <c r="T2090" s="27">
        <f>Table1[[#This Row],[Male Ballots]]/Table1[[#This Row],[Male Population]]</f>
        <v>0.26857949200376291</v>
      </c>
      <c r="U2090" s="27">
        <f>Table1[[#This Row],[Total Ballots]]/Table1[[#This Row],[Total Population]]</f>
        <v>0.28523489932885904</v>
      </c>
      <c r="V2090" s="27">
        <f>Table1[[#This Row],[Female Ballots]]/Table1[[#This Row],[Female Voters]]</f>
        <v>0.41460147354320159</v>
      </c>
      <c r="W2090" s="27">
        <f>Table1[[#This Row],[Male Ballots]]/Table1[[#This Row],[Male Voters]]</f>
        <v>0.40785714285714286</v>
      </c>
      <c r="X2090" s="27">
        <f>Table1[[#This Row],[Total Ballots]]/Table1[[#This Row],[Total Voters]]</f>
        <v>0.41133771171793987</v>
      </c>
    </row>
    <row r="2091" spans="1:24" s="12" customFormat="1" hidden="1" x14ac:dyDescent="0.25">
      <c r="A2091" s="8" t="s">
        <v>51</v>
      </c>
      <c r="B2091" s="17">
        <v>2009</v>
      </c>
      <c r="C2091" s="17"/>
      <c r="D2091" s="9" t="s">
        <v>69</v>
      </c>
      <c r="E2091" s="10">
        <v>2542</v>
      </c>
      <c r="F2091" s="10">
        <v>2563</v>
      </c>
      <c r="G2091" s="10">
        <v>5105</v>
      </c>
      <c r="H2091" s="44">
        <v>2039</v>
      </c>
      <c r="I2091" s="44">
        <v>1864</v>
      </c>
      <c r="J2091" s="44"/>
      <c r="K2091" s="44">
        <v>3903</v>
      </c>
      <c r="L2091" s="10">
        <v>1106</v>
      </c>
      <c r="M2091" s="10">
        <v>969</v>
      </c>
      <c r="N2091" s="10"/>
      <c r="O2091" s="11">
        <v>2075</v>
      </c>
      <c r="P2091" s="27">
        <f>Table1[[#This Row],[Female Voters]]/Table1[[#This Row],[Female Population]]</f>
        <v>0.8021243115656963</v>
      </c>
      <c r="Q2091" s="27">
        <f>Table1[[#This Row],[Male Voters]]/Table1[[#This Row],[Male Population]]</f>
        <v>0.72727272727272729</v>
      </c>
      <c r="R2091" s="27">
        <f>Table1[[#This Row],[Total Voters]]/Table1[[#This Row],[Total Population]]</f>
        <v>0.76454456415279137</v>
      </c>
      <c r="S2091" s="27">
        <f>Table1[[#This Row],[Female Ballots]]/Table1[[#This Row],[Female Population]]</f>
        <v>0.43509047993705746</v>
      </c>
      <c r="T2091" s="27">
        <f>Table1[[#This Row],[Male Ballots]]/Table1[[#This Row],[Male Population]]</f>
        <v>0.37807257120561844</v>
      </c>
      <c r="U2091" s="27">
        <f>Table1[[#This Row],[Total Ballots]]/Table1[[#This Row],[Total Population]]</f>
        <v>0.40646425073457393</v>
      </c>
      <c r="V2091" s="27">
        <f>Table1[[#This Row],[Female Ballots]]/Table1[[#This Row],[Female Voters]]</f>
        <v>0.54242275625306524</v>
      </c>
      <c r="W2091" s="27">
        <f>Table1[[#This Row],[Male Ballots]]/Table1[[#This Row],[Male Voters]]</f>
        <v>0.51984978540772531</v>
      </c>
      <c r="X2091" s="27">
        <f>Table1[[#This Row],[Total Ballots]]/Table1[[#This Row],[Total Voters]]</f>
        <v>0.53164232641557774</v>
      </c>
    </row>
    <row r="2092" spans="1:24" s="12" customFormat="1" hidden="1" x14ac:dyDescent="0.25">
      <c r="A2092" s="8" t="s">
        <v>51</v>
      </c>
      <c r="B2092" s="17">
        <v>2009</v>
      </c>
      <c r="C2092" s="17"/>
      <c r="D2092" s="9" t="s">
        <v>70</v>
      </c>
      <c r="E2092" s="10">
        <v>2307</v>
      </c>
      <c r="F2092" s="10">
        <v>2327</v>
      </c>
      <c r="G2092" s="10">
        <v>4634</v>
      </c>
      <c r="H2092" s="44">
        <v>2084</v>
      </c>
      <c r="I2092" s="44">
        <v>1993</v>
      </c>
      <c r="J2092" s="44"/>
      <c r="K2092" s="44">
        <v>4077</v>
      </c>
      <c r="L2092" s="10">
        <v>1415</v>
      </c>
      <c r="M2092" s="10">
        <v>1356</v>
      </c>
      <c r="N2092" s="10"/>
      <c r="O2092" s="11">
        <v>2771</v>
      </c>
      <c r="P2092" s="27">
        <f>Table1[[#This Row],[Female Voters]]/Table1[[#This Row],[Female Population]]</f>
        <v>0.90333766796705683</v>
      </c>
      <c r="Q2092" s="27">
        <f>Table1[[#This Row],[Male Voters]]/Table1[[#This Row],[Male Population]]</f>
        <v>0.8564675547915771</v>
      </c>
      <c r="R2092" s="27">
        <f>Table1[[#This Row],[Total Voters]]/Table1[[#This Row],[Total Population]]</f>
        <v>0.87980146741476051</v>
      </c>
      <c r="S2092" s="27">
        <f>Table1[[#This Row],[Female Ballots]]/Table1[[#This Row],[Female Population]]</f>
        <v>0.61335067186822712</v>
      </c>
      <c r="T2092" s="27">
        <f>Table1[[#This Row],[Male Ballots]]/Table1[[#This Row],[Male Population]]</f>
        <v>0.58272453803180058</v>
      </c>
      <c r="U2092" s="27">
        <f>Table1[[#This Row],[Total Ballots]]/Table1[[#This Row],[Total Population]]</f>
        <v>0.59797151488994393</v>
      </c>
      <c r="V2092" s="27">
        <f>Table1[[#This Row],[Female Ballots]]/Table1[[#This Row],[Female Voters]]</f>
        <v>0.67898272552783112</v>
      </c>
      <c r="W2092" s="27">
        <f>Table1[[#This Row],[Male Ballots]]/Table1[[#This Row],[Male Voters]]</f>
        <v>0.68038133467134976</v>
      </c>
      <c r="X2092" s="27">
        <f>Table1[[#This Row],[Total Ballots]]/Table1[[#This Row],[Total Voters]]</f>
        <v>0.67966642138827571</v>
      </c>
    </row>
    <row r="2093" spans="1:24" s="12" customFormat="1" hidden="1" x14ac:dyDescent="0.25">
      <c r="A2093" s="8" t="s">
        <v>51</v>
      </c>
      <c r="B2093" s="17">
        <v>2009</v>
      </c>
      <c r="C2093" s="17"/>
      <c r="D2093" s="9" t="s">
        <v>71</v>
      </c>
      <c r="E2093" s="10">
        <v>2663</v>
      </c>
      <c r="F2093" s="10">
        <v>2383</v>
      </c>
      <c r="G2093" s="10">
        <v>5046</v>
      </c>
      <c r="H2093" s="44">
        <v>2353</v>
      </c>
      <c r="I2093" s="44">
        <v>2141</v>
      </c>
      <c r="J2093" s="44"/>
      <c r="K2093" s="44">
        <v>4494</v>
      </c>
      <c r="L2093" s="10">
        <v>1736</v>
      </c>
      <c r="M2093" s="10">
        <v>1623</v>
      </c>
      <c r="N2093" s="10"/>
      <c r="O2093" s="11">
        <v>3359</v>
      </c>
      <c r="P2093" s="27">
        <f>Table1[[#This Row],[Female Voters]]/Table1[[#This Row],[Female Population]]</f>
        <v>0.88358993616222303</v>
      </c>
      <c r="Q2093" s="27">
        <f>Table1[[#This Row],[Male Voters]]/Table1[[#This Row],[Male Population]]</f>
        <v>0.89844733529164922</v>
      </c>
      <c r="R2093" s="27">
        <f>Table1[[#This Row],[Total Voters]]/Table1[[#This Row],[Total Population]]</f>
        <v>0.89060642092746733</v>
      </c>
      <c r="S2093" s="27">
        <f>Table1[[#This Row],[Female Ballots]]/Table1[[#This Row],[Female Population]]</f>
        <v>0.65189635749155084</v>
      </c>
      <c r="T2093" s="27">
        <f>Table1[[#This Row],[Male Ballots]]/Table1[[#This Row],[Male Population]]</f>
        <v>0.68107427612253457</v>
      </c>
      <c r="U2093" s="27">
        <f>Table1[[#This Row],[Total Ballots]]/Table1[[#This Row],[Total Population]]</f>
        <v>0.66567578279825601</v>
      </c>
      <c r="V2093" s="27">
        <f>Table1[[#This Row],[Female Ballots]]/Table1[[#This Row],[Female Voters]]</f>
        <v>0.73778155546111346</v>
      </c>
      <c r="W2093" s="27">
        <f>Table1[[#This Row],[Male Ballots]]/Table1[[#This Row],[Male Voters]]</f>
        <v>0.75805698271835587</v>
      </c>
      <c r="X2093" s="27">
        <f>Table1[[#This Row],[Total Ballots]]/Table1[[#This Row],[Total Voters]]</f>
        <v>0.7474410324877615</v>
      </c>
    </row>
    <row r="2094" spans="1:24" s="12" customFormat="1" hidden="1" x14ac:dyDescent="0.25">
      <c r="A2094" s="8" t="s">
        <v>51</v>
      </c>
      <c r="B2094" s="17">
        <v>2009</v>
      </c>
      <c r="C2094" s="17"/>
      <c r="D2094" s="9" t="s">
        <v>453</v>
      </c>
      <c r="E2094" s="10">
        <v>16383</v>
      </c>
      <c r="F2094" s="10">
        <v>16867</v>
      </c>
      <c r="G2094" s="10">
        <v>33250</v>
      </c>
      <c r="H2094" s="44">
        <v>10592</v>
      </c>
      <c r="I2094" s="44">
        <v>9757</v>
      </c>
      <c r="J2094" s="44"/>
      <c r="K2094" s="44">
        <v>20349</v>
      </c>
      <c r="L2094" s="10">
        <v>5506</v>
      </c>
      <c r="M2094" s="10">
        <v>5103</v>
      </c>
      <c r="N2094" s="10"/>
      <c r="O2094" s="11">
        <v>10609</v>
      </c>
      <c r="P2094" s="27">
        <f>Table1[[#This Row],[Female Voters]]/Table1[[#This Row],[Female Population]]</f>
        <v>0.64652383568333027</v>
      </c>
      <c r="Q2094" s="27">
        <f>Table1[[#This Row],[Male Voters]]/Table1[[#This Row],[Male Population]]</f>
        <v>0.57846682871880006</v>
      </c>
      <c r="R2094" s="27">
        <f>Table1[[#This Row],[Total Voters]]/Table1[[#This Row],[Total Population]]</f>
        <v>0.61199999999999999</v>
      </c>
      <c r="S2094" s="27">
        <f>Table1[[#This Row],[Female Ballots]]/Table1[[#This Row],[Female Population]]</f>
        <v>0.33608008301287923</v>
      </c>
      <c r="T2094" s="27">
        <f>Table1[[#This Row],[Male Ballots]]/Table1[[#This Row],[Male Population]]</f>
        <v>0.30254342799549416</v>
      </c>
      <c r="U2094" s="27">
        <f>Table1[[#This Row],[Total Ballots]]/Table1[[#This Row],[Total Population]]</f>
        <v>0.31906766917293233</v>
      </c>
      <c r="V2094" s="27">
        <f>Table1[[#This Row],[Female Ballots]]/Table1[[#This Row],[Female Voters]]</f>
        <v>0.51982628398791542</v>
      </c>
      <c r="W2094" s="27">
        <f>Table1[[#This Row],[Male Ballots]]/Table1[[#This Row],[Male Voters]]</f>
        <v>0.5230091216562468</v>
      </c>
      <c r="X2094" s="27">
        <f>Table1[[#This Row],[Total Ballots]]/Table1[[#This Row],[Total Voters]]</f>
        <v>0.52135240060936661</v>
      </c>
    </row>
    <row r="2095" spans="1:24" s="12" customFormat="1" hidden="1" x14ac:dyDescent="0.25">
      <c r="A2095" s="8" t="s">
        <v>30</v>
      </c>
      <c r="B2095" s="17">
        <v>2009</v>
      </c>
      <c r="C2095" s="17" t="s">
        <v>76</v>
      </c>
      <c r="D2095" s="9" t="s">
        <v>66</v>
      </c>
      <c r="E2095" s="10">
        <v>626</v>
      </c>
      <c r="F2095" s="10">
        <v>651</v>
      </c>
      <c r="G2095" s="10">
        <v>1277</v>
      </c>
      <c r="H2095" s="44">
        <v>423</v>
      </c>
      <c r="I2095" s="44">
        <v>369</v>
      </c>
      <c r="J2095" s="44">
        <v>14</v>
      </c>
      <c r="K2095" s="44">
        <v>806</v>
      </c>
      <c r="L2095" s="10">
        <v>84</v>
      </c>
      <c r="M2095" s="10">
        <v>61</v>
      </c>
      <c r="N2095" s="10">
        <v>1</v>
      </c>
      <c r="O2095" s="11">
        <v>146</v>
      </c>
      <c r="P2095" s="27">
        <f>Table1[[#This Row],[Female Voters]]/Table1[[#This Row],[Female Population]]</f>
        <v>0.67571884984025554</v>
      </c>
      <c r="Q2095" s="27">
        <f>Table1[[#This Row],[Male Voters]]/Table1[[#This Row],[Male Population]]</f>
        <v>0.56682027649769584</v>
      </c>
      <c r="R2095" s="27">
        <f>Table1[[#This Row],[Total Voters]]/Table1[[#This Row],[Total Population]]</f>
        <v>0.63116679718089275</v>
      </c>
      <c r="S2095" s="27">
        <f>Table1[[#This Row],[Female Ballots]]/Table1[[#This Row],[Female Population]]</f>
        <v>0.13418530351437699</v>
      </c>
      <c r="T2095" s="27">
        <f>Table1[[#This Row],[Male Ballots]]/Table1[[#This Row],[Male Population]]</f>
        <v>9.3701996927803385E-2</v>
      </c>
      <c r="U2095" s="27">
        <f>Table1[[#This Row],[Total Ballots]]/Table1[[#This Row],[Total Population]]</f>
        <v>0.11433046202036022</v>
      </c>
      <c r="V2095" s="27">
        <f>Table1[[#This Row],[Female Ballots]]/Table1[[#This Row],[Female Voters]]</f>
        <v>0.19858156028368795</v>
      </c>
      <c r="W2095" s="27">
        <f>Table1[[#This Row],[Male Ballots]]/Table1[[#This Row],[Male Voters]]</f>
        <v>0.16531165311653118</v>
      </c>
      <c r="X2095" s="27">
        <f>Table1[[#This Row],[Total Ballots]]/Table1[[#This Row],[Total Voters]]</f>
        <v>0.18114143920595532</v>
      </c>
    </row>
    <row r="2096" spans="1:24" s="12" customFormat="1" hidden="1" x14ac:dyDescent="0.25">
      <c r="A2096" s="8" t="s">
        <v>30</v>
      </c>
      <c r="B2096" s="17">
        <v>2009</v>
      </c>
      <c r="C2096" s="17" t="s">
        <v>76</v>
      </c>
      <c r="D2096" s="9" t="s">
        <v>67</v>
      </c>
      <c r="E2096" s="10">
        <v>950</v>
      </c>
      <c r="F2096" s="10">
        <v>985</v>
      </c>
      <c r="G2096" s="10">
        <v>1935</v>
      </c>
      <c r="H2096" s="44">
        <v>676</v>
      </c>
      <c r="I2096" s="44">
        <v>625</v>
      </c>
      <c r="J2096" s="44">
        <v>32</v>
      </c>
      <c r="K2096" s="44">
        <v>1333</v>
      </c>
      <c r="L2096" s="10">
        <v>147</v>
      </c>
      <c r="M2096" s="10">
        <v>138</v>
      </c>
      <c r="N2096" s="10">
        <v>5</v>
      </c>
      <c r="O2096" s="11">
        <v>290</v>
      </c>
      <c r="P2096" s="27">
        <f>Table1[[#This Row],[Female Voters]]/Table1[[#This Row],[Female Population]]</f>
        <v>0.71157894736842109</v>
      </c>
      <c r="Q2096" s="27">
        <f>Table1[[#This Row],[Male Voters]]/Table1[[#This Row],[Male Population]]</f>
        <v>0.63451776649746194</v>
      </c>
      <c r="R2096" s="27">
        <f>Table1[[#This Row],[Total Voters]]/Table1[[#This Row],[Total Population]]</f>
        <v>0.68888888888888888</v>
      </c>
      <c r="S2096" s="27">
        <f>Table1[[#This Row],[Female Ballots]]/Table1[[#This Row],[Female Population]]</f>
        <v>0.15473684210526314</v>
      </c>
      <c r="T2096" s="27">
        <f>Table1[[#This Row],[Male Ballots]]/Table1[[#This Row],[Male Population]]</f>
        <v>0.1401015228426396</v>
      </c>
      <c r="U2096" s="27">
        <f>Table1[[#This Row],[Total Ballots]]/Table1[[#This Row],[Total Population]]</f>
        <v>0.14987080103359174</v>
      </c>
      <c r="V2096" s="27">
        <f>Table1[[#This Row],[Female Ballots]]/Table1[[#This Row],[Female Voters]]</f>
        <v>0.21745562130177515</v>
      </c>
      <c r="W2096" s="27">
        <f>Table1[[#This Row],[Male Ballots]]/Table1[[#This Row],[Male Voters]]</f>
        <v>0.2208</v>
      </c>
      <c r="X2096" s="27">
        <f>Table1[[#This Row],[Total Ballots]]/Table1[[#This Row],[Total Voters]]</f>
        <v>0.21755438859714929</v>
      </c>
    </row>
    <row r="2097" spans="1:24" s="12" customFormat="1" hidden="1" x14ac:dyDescent="0.25">
      <c r="A2097" s="8" t="s">
        <v>30</v>
      </c>
      <c r="B2097" s="17">
        <v>2009</v>
      </c>
      <c r="C2097" s="17" t="s">
        <v>76</v>
      </c>
      <c r="D2097" s="9" t="s">
        <v>68</v>
      </c>
      <c r="E2097" s="10">
        <v>1172</v>
      </c>
      <c r="F2097" s="10">
        <v>1284</v>
      </c>
      <c r="G2097" s="10">
        <v>2456</v>
      </c>
      <c r="H2097" s="44">
        <v>796</v>
      </c>
      <c r="I2097" s="44">
        <v>757</v>
      </c>
      <c r="J2097" s="44">
        <v>21</v>
      </c>
      <c r="K2097" s="44">
        <v>1574</v>
      </c>
      <c r="L2097" s="10">
        <v>246</v>
      </c>
      <c r="M2097" s="10">
        <v>219</v>
      </c>
      <c r="N2097" s="10">
        <v>6</v>
      </c>
      <c r="O2097" s="11">
        <v>471</v>
      </c>
      <c r="P2097" s="27">
        <f>Table1[[#This Row],[Female Voters]]/Table1[[#This Row],[Female Population]]</f>
        <v>0.67918088737201365</v>
      </c>
      <c r="Q2097" s="27">
        <f>Table1[[#This Row],[Male Voters]]/Table1[[#This Row],[Male Population]]</f>
        <v>0.58956386292834895</v>
      </c>
      <c r="R2097" s="27">
        <f>Table1[[#This Row],[Total Voters]]/Table1[[#This Row],[Total Population]]</f>
        <v>0.64087947882736152</v>
      </c>
      <c r="S2097" s="27">
        <f>Table1[[#This Row],[Female Ballots]]/Table1[[#This Row],[Female Population]]</f>
        <v>0.20989761092150169</v>
      </c>
      <c r="T2097" s="27">
        <f>Table1[[#This Row],[Male Ballots]]/Table1[[#This Row],[Male Population]]</f>
        <v>0.17056074766355139</v>
      </c>
      <c r="U2097" s="27">
        <f>Table1[[#This Row],[Total Ballots]]/Table1[[#This Row],[Total Population]]</f>
        <v>0.19177524429967427</v>
      </c>
      <c r="V2097" s="27">
        <f>Table1[[#This Row],[Female Ballots]]/Table1[[#This Row],[Female Voters]]</f>
        <v>0.30904522613065327</v>
      </c>
      <c r="W2097" s="27">
        <f>Table1[[#This Row],[Male Ballots]]/Table1[[#This Row],[Male Voters]]</f>
        <v>0.28929986789960371</v>
      </c>
      <c r="X2097" s="27">
        <f>Table1[[#This Row],[Total Ballots]]/Table1[[#This Row],[Total Voters]]</f>
        <v>0.29923761118170267</v>
      </c>
    </row>
    <row r="2098" spans="1:24" s="12" customFormat="1" hidden="1" x14ac:dyDescent="0.25">
      <c r="A2098" s="8" t="s">
        <v>30</v>
      </c>
      <c r="B2098" s="17">
        <v>2009</v>
      </c>
      <c r="C2098" s="17" t="s">
        <v>76</v>
      </c>
      <c r="D2098" s="9" t="s">
        <v>69</v>
      </c>
      <c r="E2098" s="10">
        <v>1595</v>
      </c>
      <c r="F2098" s="10">
        <v>1570</v>
      </c>
      <c r="G2098" s="10">
        <v>3165</v>
      </c>
      <c r="H2098" s="44">
        <v>1232</v>
      </c>
      <c r="I2098" s="44">
        <v>1106</v>
      </c>
      <c r="J2098" s="44">
        <v>19</v>
      </c>
      <c r="K2098" s="44">
        <v>2357</v>
      </c>
      <c r="L2098" s="10">
        <v>530</v>
      </c>
      <c r="M2098" s="10">
        <v>402</v>
      </c>
      <c r="N2098" s="10">
        <v>8</v>
      </c>
      <c r="O2098" s="11">
        <v>940</v>
      </c>
      <c r="P2098" s="27">
        <f>Table1[[#This Row],[Female Voters]]/Table1[[#This Row],[Female Population]]</f>
        <v>0.77241379310344827</v>
      </c>
      <c r="Q2098" s="27">
        <f>Table1[[#This Row],[Male Voters]]/Table1[[#This Row],[Male Population]]</f>
        <v>0.7044585987261146</v>
      </c>
      <c r="R2098" s="27">
        <f>Table1[[#This Row],[Total Voters]]/Table1[[#This Row],[Total Population]]</f>
        <v>0.74470774091627168</v>
      </c>
      <c r="S2098" s="27">
        <f>Table1[[#This Row],[Female Ballots]]/Table1[[#This Row],[Female Population]]</f>
        <v>0.33228840125391851</v>
      </c>
      <c r="T2098" s="27">
        <f>Table1[[#This Row],[Male Ballots]]/Table1[[#This Row],[Male Population]]</f>
        <v>0.25605095541401274</v>
      </c>
      <c r="U2098" s="27">
        <f>Table1[[#This Row],[Total Ballots]]/Table1[[#This Row],[Total Population]]</f>
        <v>0.29699842022116901</v>
      </c>
      <c r="V2098" s="27">
        <f>Table1[[#This Row],[Female Ballots]]/Table1[[#This Row],[Female Voters]]</f>
        <v>0.43019480519480519</v>
      </c>
      <c r="W2098" s="27">
        <f>Table1[[#This Row],[Male Ballots]]/Table1[[#This Row],[Male Voters]]</f>
        <v>0.36347197106690776</v>
      </c>
      <c r="X2098" s="27">
        <f>Table1[[#This Row],[Total Ballots]]/Table1[[#This Row],[Total Voters]]</f>
        <v>0.39881204921510394</v>
      </c>
    </row>
    <row r="2099" spans="1:24" s="12" customFormat="1" hidden="1" x14ac:dyDescent="0.25">
      <c r="A2099" s="8" t="s">
        <v>30</v>
      </c>
      <c r="B2099" s="17">
        <v>2009</v>
      </c>
      <c r="C2099" s="17" t="s">
        <v>76</v>
      </c>
      <c r="D2099" s="9" t="s">
        <v>70</v>
      </c>
      <c r="E2099" s="10">
        <v>1710</v>
      </c>
      <c r="F2099" s="10">
        <v>1692</v>
      </c>
      <c r="G2099" s="10">
        <v>3402</v>
      </c>
      <c r="H2099" s="44">
        <v>1493</v>
      </c>
      <c r="I2099" s="44">
        <v>1406</v>
      </c>
      <c r="J2099" s="44">
        <v>44</v>
      </c>
      <c r="K2099" s="44">
        <v>2943</v>
      </c>
      <c r="L2099" s="10">
        <v>899</v>
      </c>
      <c r="M2099" s="10">
        <v>803</v>
      </c>
      <c r="N2099" s="10">
        <v>20</v>
      </c>
      <c r="O2099" s="11">
        <v>1722</v>
      </c>
      <c r="P2099" s="27">
        <f>Table1[[#This Row],[Female Voters]]/Table1[[#This Row],[Female Population]]</f>
        <v>0.87309941520467838</v>
      </c>
      <c r="Q2099" s="27">
        <f>Table1[[#This Row],[Male Voters]]/Table1[[#This Row],[Male Population]]</f>
        <v>0.83096926713947994</v>
      </c>
      <c r="R2099" s="27">
        <f>Table1[[#This Row],[Total Voters]]/Table1[[#This Row],[Total Population]]</f>
        <v>0.86507936507936511</v>
      </c>
      <c r="S2099" s="27">
        <f>Table1[[#This Row],[Female Ballots]]/Table1[[#This Row],[Female Population]]</f>
        <v>0.52573099415204683</v>
      </c>
      <c r="T2099" s="27">
        <f>Table1[[#This Row],[Male Ballots]]/Table1[[#This Row],[Male Population]]</f>
        <v>0.47458628841607564</v>
      </c>
      <c r="U2099" s="27">
        <f>Table1[[#This Row],[Total Ballots]]/Table1[[#This Row],[Total Population]]</f>
        <v>0.50617283950617287</v>
      </c>
      <c r="V2099" s="27">
        <f>Table1[[#This Row],[Female Ballots]]/Table1[[#This Row],[Female Voters]]</f>
        <v>0.60214333556597455</v>
      </c>
      <c r="W2099" s="27">
        <f>Table1[[#This Row],[Male Ballots]]/Table1[[#This Row],[Male Voters]]</f>
        <v>0.57112375533428161</v>
      </c>
      <c r="X2099" s="27">
        <f>Table1[[#This Row],[Total Ballots]]/Table1[[#This Row],[Total Voters]]</f>
        <v>0.58511722731906213</v>
      </c>
    </row>
    <row r="2100" spans="1:24" s="12" customFormat="1" hidden="1" x14ac:dyDescent="0.25">
      <c r="A2100" s="8" t="s">
        <v>30</v>
      </c>
      <c r="B2100" s="17">
        <v>2009</v>
      </c>
      <c r="C2100" s="17" t="s">
        <v>76</v>
      </c>
      <c r="D2100" s="9" t="s">
        <v>71</v>
      </c>
      <c r="E2100" s="10">
        <v>1748</v>
      </c>
      <c r="F2100" s="10">
        <v>1730</v>
      </c>
      <c r="G2100" s="10">
        <v>3478</v>
      </c>
      <c r="H2100" s="44">
        <v>1498</v>
      </c>
      <c r="I2100" s="44">
        <v>1526</v>
      </c>
      <c r="J2100" s="44">
        <v>32</v>
      </c>
      <c r="K2100" s="44">
        <v>3056</v>
      </c>
      <c r="L2100" s="10">
        <v>1075</v>
      </c>
      <c r="M2100" s="10">
        <v>1100</v>
      </c>
      <c r="N2100" s="10">
        <v>23</v>
      </c>
      <c r="O2100" s="11">
        <v>2198</v>
      </c>
      <c r="P2100" s="27">
        <f>Table1[[#This Row],[Female Voters]]/Table1[[#This Row],[Female Population]]</f>
        <v>0.8569794050343249</v>
      </c>
      <c r="Q2100" s="27">
        <f>Table1[[#This Row],[Male Voters]]/Table1[[#This Row],[Male Population]]</f>
        <v>0.88208092485549128</v>
      </c>
      <c r="R2100" s="27">
        <f>Table1[[#This Row],[Total Voters]]/Table1[[#This Row],[Total Population]]</f>
        <v>0.87866589994249567</v>
      </c>
      <c r="S2100" s="27">
        <f>Table1[[#This Row],[Female Ballots]]/Table1[[#This Row],[Female Population]]</f>
        <v>0.61498855835240274</v>
      </c>
      <c r="T2100" s="27">
        <f>Table1[[#This Row],[Male Ballots]]/Table1[[#This Row],[Male Population]]</f>
        <v>0.63583815028901736</v>
      </c>
      <c r="U2100" s="27">
        <f>Table1[[#This Row],[Total Ballots]]/Table1[[#This Row],[Total Population]]</f>
        <v>0.63197239792984472</v>
      </c>
      <c r="V2100" s="27">
        <f>Table1[[#This Row],[Female Ballots]]/Table1[[#This Row],[Female Voters]]</f>
        <v>0.71762349799732972</v>
      </c>
      <c r="W2100" s="27">
        <f>Table1[[#This Row],[Male Ballots]]/Table1[[#This Row],[Male Voters]]</f>
        <v>0.72083879423328967</v>
      </c>
      <c r="X2100" s="27">
        <f>Table1[[#This Row],[Total Ballots]]/Table1[[#This Row],[Total Voters]]</f>
        <v>0.71924083769633507</v>
      </c>
    </row>
    <row r="2101" spans="1:24" s="12" customFormat="1" hidden="1" x14ac:dyDescent="0.25">
      <c r="A2101" s="8" t="s">
        <v>30</v>
      </c>
      <c r="B2101" s="17">
        <v>2009</v>
      </c>
      <c r="C2101" s="17" t="s">
        <v>76</v>
      </c>
      <c r="D2101" s="9" t="s">
        <v>453</v>
      </c>
      <c r="E2101" s="10">
        <v>7801</v>
      </c>
      <c r="F2101" s="10">
        <v>7912</v>
      </c>
      <c r="G2101" s="10">
        <v>15713</v>
      </c>
      <c r="H2101" s="44">
        <v>6118</v>
      </c>
      <c r="I2101" s="44">
        <v>5789</v>
      </c>
      <c r="J2101" s="44">
        <v>162</v>
      </c>
      <c r="K2101" s="44">
        <v>12069</v>
      </c>
      <c r="L2101" s="10">
        <v>2981</v>
      </c>
      <c r="M2101" s="10">
        <v>2723</v>
      </c>
      <c r="N2101" s="10">
        <v>63</v>
      </c>
      <c r="O2101" s="11">
        <v>5767</v>
      </c>
      <c r="P2101" s="27">
        <f>Table1[[#This Row],[Female Voters]]/Table1[[#This Row],[Female Population]]</f>
        <v>0.78425842840661453</v>
      </c>
      <c r="Q2101" s="27">
        <f>Table1[[#This Row],[Male Voters]]/Table1[[#This Row],[Male Population]]</f>
        <v>0.73167340748230536</v>
      </c>
      <c r="R2101" s="27">
        <f>Table1[[#This Row],[Total Voters]]/Table1[[#This Row],[Total Population]]</f>
        <v>0.76809011646407432</v>
      </c>
      <c r="S2101" s="27">
        <f>Table1[[#This Row],[Female Ballots]]/Table1[[#This Row],[Female Population]]</f>
        <v>0.38213049609024485</v>
      </c>
      <c r="T2101" s="27">
        <f>Table1[[#This Row],[Male Ballots]]/Table1[[#This Row],[Male Population]]</f>
        <v>0.34416076845298282</v>
      </c>
      <c r="U2101" s="27">
        <f>Table1[[#This Row],[Total Ballots]]/Table1[[#This Row],[Total Population]]</f>
        <v>0.36702093807675173</v>
      </c>
      <c r="V2101" s="27">
        <f>Table1[[#This Row],[Female Ballots]]/Table1[[#This Row],[Female Voters]]</f>
        <v>0.48725073553448839</v>
      </c>
      <c r="W2101" s="27">
        <f>Table1[[#This Row],[Male Ballots]]/Table1[[#This Row],[Male Voters]]</f>
        <v>0.47037484885126962</v>
      </c>
      <c r="X2101" s="27">
        <f>Table1[[#This Row],[Total Ballots]]/Table1[[#This Row],[Total Voters]]</f>
        <v>0.47783577761206397</v>
      </c>
    </row>
    <row r="2102" spans="1:24" s="12" customFormat="1" hidden="1" x14ac:dyDescent="0.25">
      <c r="A2102" s="8" t="s">
        <v>43</v>
      </c>
      <c r="B2102" s="17">
        <v>2009</v>
      </c>
      <c r="C2102" s="17"/>
      <c r="D2102" s="9" t="s">
        <v>66</v>
      </c>
      <c r="E2102" s="10">
        <v>3083</v>
      </c>
      <c r="F2102" s="10">
        <v>3417</v>
      </c>
      <c r="G2102" s="10">
        <v>6500</v>
      </c>
      <c r="H2102" s="44">
        <v>1916</v>
      </c>
      <c r="I2102" s="44">
        <v>1684</v>
      </c>
      <c r="J2102" s="44">
        <v>8</v>
      </c>
      <c r="K2102" s="44">
        <v>3608</v>
      </c>
      <c r="L2102" s="10">
        <v>483</v>
      </c>
      <c r="M2102" s="10">
        <v>399</v>
      </c>
      <c r="N2102" s="10">
        <v>3</v>
      </c>
      <c r="O2102" s="11">
        <v>885</v>
      </c>
      <c r="P2102" s="27">
        <f>Table1[[#This Row],[Female Voters]]/Table1[[#This Row],[Female Population]]</f>
        <v>0.62147259163152768</v>
      </c>
      <c r="Q2102" s="27">
        <f>Table1[[#This Row],[Male Voters]]/Table1[[#This Row],[Male Population]]</f>
        <v>0.49282996780801874</v>
      </c>
      <c r="R2102" s="27">
        <f>Table1[[#This Row],[Total Voters]]/Table1[[#This Row],[Total Population]]</f>
        <v>0.55507692307692302</v>
      </c>
      <c r="S2102" s="27">
        <f>Table1[[#This Row],[Female Ballots]]/Table1[[#This Row],[Female Population]]</f>
        <v>0.15666558546869933</v>
      </c>
      <c r="T2102" s="27">
        <f>Table1[[#This Row],[Male Ballots]]/Table1[[#This Row],[Male Population]]</f>
        <v>0.11676909569798069</v>
      </c>
      <c r="U2102" s="27">
        <f>Table1[[#This Row],[Total Ballots]]/Table1[[#This Row],[Total Population]]</f>
        <v>0.13615384615384615</v>
      </c>
      <c r="V2102" s="27">
        <f>Table1[[#This Row],[Female Ballots]]/Table1[[#This Row],[Female Voters]]</f>
        <v>0.2520876826722338</v>
      </c>
      <c r="W2102" s="27">
        <f>Table1[[#This Row],[Male Ballots]]/Table1[[#This Row],[Male Voters]]</f>
        <v>0.23693586698337293</v>
      </c>
      <c r="X2102" s="27">
        <f>Table1[[#This Row],[Total Ballots]]/Table1[[#This Row],[Total Voters]]</f>
        <v>0.24528824833702884</v>
      </c>
    </row>
    <row r="2103" spans="1:24" s="12" customFormat="1" hidden="1" x14ac:dyDescent="0.25">
      <c r="A2103" s="8" t="s">
        <v>43</v>
      </c>
      <c r="B2103" s="17">
        <v>2009</v>
      </c>
      <c r="C2103" s="17"/>
      <c r="D2103" s="9" t="s">
        <v>67</v>
      </c>
      <c r="E2103" s="10">
        <v>4118</v>
      </c>
      <c r="F2103" s="10">
        <v>4257</v>
      </c>
      <c r="G2103" s="10">
        <v>8375</v>
      </c>
      <c r="H2103" s="44">
        <v>2754</v>
      </c>
      <c r="I2103" s="44">
        <v>2411</v>
      </c>
      <c r="J2103" s="44">
        <v>4</v>
      </c>
      <c r="K2103" s="44">
        <v>5169</v>
      </c>
      <c r="L2103" s="10">
        <v>791</v>
      </c>
      <c r="M2103" s="10">
        <v>637</v>
      </c>
      <c r="N2103" s="10"/>
      <c r="O2103" s="11">
        <v>1428</v>
      </c>
      <c r="P2103" s="27">
        <f>Table1[[#This Row],[Female Voters]]/Table1[[#This Row],[Female Population]]</f>
        <v>0.66877124817872757</v>
      </c>
      <c r="Q2103" s="27">
        <f>Table1[[#This Row],[Male Voters]]/Table1[[#This Row],[Male Population]]</f>
        <v>0.5663612872915198</v>
      </c>
      <c r="R2103" s="27">
        <f>Table1[[#This Row],[Total Voters]]/Table1[[#This Row],[Total Population]]</f>
        <v>0.61719402985074623</v>
      </c>
      <c r="S2103" s="27">
        <f>Table1[[#This Row],[Female Ballots]]/Table1[[#This Row],[Female Population]]</f>
        <v>0.19208353569694026</v>
      </c>
      <c r="T2103" s="27">
        <f>Table1[[#This Row],[Male Ballots]]/Table1[[#This Row],[Male Population]]</f>
        <v>0.14963589382194034</v>
      </c>
      <c r="U2103" s="27">
        <f>Table1[[#This Row],[Total Ballots]]/Table1[[#This Row],[Total Population]]</f>
        <v>0.17050746268656716</v>
      </c>
      <c r="V2103" s="27">
        <f>Table1[[#This Row],[Female Ballots]]/Table1[[#This Row],[Female Voters]]</f>
        <v>0.28721859114015974</v>
      </c>
      <c r="W2103" s="27">
        <f>Table1[[#This Row],[Male Ballots]]/Table1[[#This Row],[Male Voters]]</f>
        <v>0.26420572376607215</v>
      </c>
      <c r="X2103" s="27">
        <f>Table1[[#This Row],[Total Ballots]]/Table1[[#This Row],[Total Voters]]</f>
        <v>0.27626233313987231</v>
      </c>
    </row>
    <row r="2104" spans="1:24" s="12" customFormat="1" hidden="1" x14ac:dyDescent="0.25">
      <c r="A2104" s="8" t="s">
        <v>43</v>
      </c>
      <c r="B2104" s="17">
        <v>2009</v>
      </c>
      <c r="C2104" s="17"/>
      <c r="D2104" s="9" t="s">
        <v>68</v>
      </c>
      <c r="E2104" s="10">
        <v>4340</v>
      </c>
      <c r="F2104" s="10">
        <v>4433</v>
      </c>
      <c r="G2104" s="10">
        <v>8773</v>
      </c>
      <c r="H2104" s="44">
        <v>3004</v>
      </c>
      <c r="I2104" s="44">
        <v>2596</v>
      </c>
      <c r="J2104" s="44">
        <v>2</v>
      </c>
      <c r="K2104" s="44">
        <v>5602</v>
      </c>
      <c r="L2104" s="10">
        <v>1276</v>
      </c>
      <c r="M2104" s="10">
        <v>1054</v>
      </c>
      <c r="N2104" s="10"/>
      <c r="O2104" s="11">
        <v>2330</v>
      </c>
      <c r="P2104" s="27">
        <f>Table1[[#This Row],[Female Voters]]/Table1[[#This Row],[Female Population]]</f>
        <v>0.69216589861751154</v>
      </c>
      <c r="Q2104" s="27">
        <f>Table1[[#This Row],[Male Voters]]/Table1[[#This Row],[Male Population]]</f>
        <v>0.5856079404466501</v>
      </c>
      <c r="R2104" s="27">
        <f>Table1[[#This Row],[Total Voters]]/Table1[[#This Row],[Total Population]]</f>
        <v>0.63855009688817965</v>
      </c>
      <c r="S2104" s="27">
        <f>Table1[[#This Row],[Female Ballots]]/Table1[[#This Row],[Female Population]]</f>
        <v>0.29400921658986173</v>
      </c>
      <c r="T2104" s="27">
        <f>Table1[[#This Row],[Male Ballots]]/Table1[[#This Row],[Male Population]]</f>
        <v>0.23776223776223776</v>
      </c>
      <c r="U2104" s="27">
        <f>Table1[[#This Row],[Total Ballots]]/Table1[[#This Row],[Total Population]]</f>
        <v>0.26558759831300582</v>
      </c>
      <c r="V2104" s="27">
        <f>Table1[[#This Row],[Female Ballots]]/Table1[[#This Row],[Female Voters]]</f>
        <v>0.42476697736351532</v>
      </c>
      <c r="W2104" s="27">
        <f>Table1[[#This Row],[Male Ballots]]/Table1[[#This Row],[Male Voters]]</f>
        <v>0.40600924499229585</v>
      </c>
      <c r="X2104" s="27">
        <f>Table1[[#This Row],[Total Ballots]]/Table1[[#This Row],[Total Voters]]</f>
        <v>0.41592288468404143</v>
      </c>
    </row>
    <row r="2105" spans="1:24" s="12" customFormat="1" hidden="1" x14ac:dyDescent="0.25">
      <c r="A2105" s="8" t="s">
        <v>43</v>
      </c>
      <c r="B2105" s="17">
        <v>2009</v>
      </c>
      <c r="C2105" s="17"/>
      <c r="D2105" s="9" t="s">
        <v>69</v>
      </c>
      <c r="E2105" s="10">
        <v>5584</v>
      </c>
      <c r="F2105" s="10">
        <v>5510</v>
      </c>
      <c r="G2105" s="10">
        <v>11094</v>
      </c>
      <c r="H2105" s="44">
        <v>4138</v>
      </c>
      <c r="I2105" s="44">
        <v>3676</v>
      </c>
      <c r="J2105" s="44">
        <v>2</v>
      </c>
      <c r="K2105" s="44">
        <v>7816</v>
      </c>
      <c r="L2105" s="10">
        <v>2304</v>
      </c>
      <c r="M2105" s="10">
        <v>1978</v>
      </c>
      <c r="N2105" s="10">
        <v>1</v>
      </c>
      <c r="O2105" s="11">
        <v>4283</v>
      </c>
      <c r="P2105" s="27">
        <f>Table1[[#This Row],[Female Voters]]/Table1[[#This Row],[Female Population]]</f>
        <v>0.74104584527220629</v>
      </c>
      <c r="Q2105" s="27">
        <f>Table1[[#This Row],[Male Voters]]/Table1[[#This Row],[Male Population]]</f>
        <v>0.66715063520871143</v>
      </c>
      <c r="R2105" s="27">
        <f>Table1[[#This Row],[Total Voters]]/Table1[[#This Row],[Total Population]]</f>
        <v>0.70452496845141521</v>
      </c>
      <c r="S2105" s="27">
        <f>Table1[[#This Row],[Female Ballots]]/Table1[[#This Row],[Female Population]]</f>
        <v>0.41260744985673353</v>
      </c>
      <c r="T2105" s="27">
        <f>Table1[[#This Row],[Male Ballots]]/Table1[[#This Row],[Male Population]]</f>
        <v>0.35898366606170601</v>
      </c>
      <c r="U2105" s="27">
        <f>Table1[[#This Row],[Total Ballots]]/Table1[[#This Row],[Total Population]]</f>
        <v>0.3860645393906616</v>
      </c>
      <c r="V2105" s="27">
        <f>Table1[[#This Row],[Female Ballots]]/Table1[[#This Row],[Female Voters]]</f>
        <v>0.55679072015466413</v>
      </c>
      <c r="W2105" s="27">
        <f>Table1[[#This Row],[Male Ballots]]/Table1[[#This Row],[Male Voters]]</f>
        <v>0.5380848748639826</v>
      </c>
      <c r="X2105" s="27">
        <f>Table1[[#This Row],[Total Ballots]]/Table1[[#This Row],[Total Voters]]</f>
        <v>0.54797850562947803</v>
      </c>
    </row>
    <row r="2106" spans="1:24" s="12" customFormat="1" hidden="1" x14ac:dyDescent="0.25">
      <c r="A2106" s="8" t="s">
        <v>43</v>
      </c>
      <c r="B2106" s="17">
        <v>2009</v>
      </c>
      <c r="C2106" s="17"/>
      <c r="D2106" s="9" t="s">
        <v>70</v>
      </c>
      <c r="E2106" s="10">
        <v>5123</v>
      </c>
      <c r="F2106" s="10">
        <v>5084</v>
      </c>
      <c r="G2106" s="10">
        <v>10207</v>
      </c>
      <c r="H2106" s="44">
        <v>4313</v>
      </c>
      <c r="I2106" s="44">
        <v>4092</v>
      </c>
      <c r="J2106" s="44">
        <v>7</v>
      </c>
      <c r="K2106" s="44">
        <v>8412</v>
      </c>
      <c r="L2106" s="10">
        <v>3072</v>
      </c>
      <c r="M2106" s="10">
        <v>2863</v>
      </c>
      <c r="N2106" s="10">
        <v>6</v>
      </c>
      <c r="O2106" s="11">
        <v>5941</v>
      </c>
      <c r="P2106" s="27">
        <f>Table1[[#This Row],[Female Voters]]/Table1[[#This Row],[Female Population]]</f>
        <v>0.84188951786062849</v>
      </c>
      <c r="Q2106" s="27">
        <f>Table1[[#This Row],[Male Voters]]/Table1[[#This Row],[Male Population]]</f>
        <v>0.80487804878048785</v>
      </c>
      <c r="R2106" s="27">
        <f>Table1[[#This Row],[Total Voters]]/Table1[[#This Row],[Total Population]]</f>
        <v>0.82414029587537962</v>
      </c>
      <c r="S2106" s="27">
        <f>Table1[[#This Row],[Female Ballots]]/Table1[[#This Row],[Female Population]]</f>
        <v>0.59964864337302359</v>
      </c>
      <c r="T2106" s="27">
        <f>Table1[[#This Row],[Male Ballots]]/Table1[[#This Row],[Male Population]]</f>
        <v>0.56313926042486229</v>
      </c>
      <c r="U2106" s="27">
        <f>Table1[[#This Row],[Total Ballots]]/Table1[[#This Row],[Total Population]]</f>
        <v>0.58205153326148718</v>
      </c>
      <c r="V2106" s="27">
        <f>Table1[[#This Row],[Female Ballots]]/Table1[[#This Row],[Female Voters]]</f>
        <v>0.71226524460932061</v>
      </c>
      <c r="W2106" s="27">
        <f>Table1[[#This Row],[Male Ballots]]/Table1[[#This Row],[Male Voters]]</f>
        <v>0.69965786901270777</v>
      </c>
      <c r="X2106" s="27">
        <f>Table1[[#This Row],[Total Ballots]]/Table1[[#This Row],[Total Voters]]</f>
        <v>0.70625297194484071</v>
      </c>
    </row>
    <row r="2107" spans="1:24" s="12" customFormat="1" hidden="1" x14ac:dyDescent="0.25">
      <c r="A2107" s="8" t="s">
        <v>43</v>
      </c>
      <c r="B2107" s="17">
        <v>2009</v>
      </c>
      <c r="C2107" s="17"/>
      <c r="D2107" s="9" t="s">
        <v>71</v>
      </c>
      <c r="E2107" s="10">
        <v>6824</v>
      </c>
      <c r="F2107" s="10">
        <v>5903</v>
      </c>
      <c r="G2107" s="10">
        <v>12727</v>
      </c>
      <c r="H2107" s="44">
        <v>5771</v>
      </c>
      <c r="I2107" s="44">
        <v>5069</v>
      </c>
      <c r="J2107" s="44">
        <v>4</v>
      </c>
      <c r="K2107" s="44">
        <v>10844</v>
      </c>
      <c r="L2107" s="10">
        <v>4454</v>
      </c>
      <c r="M2107" s="10">
        <v>4009</v>
      </c>
      <c r="N2107" s="10">
        <v>2</v>
      </c>
      <c r="O2107" s="11">
        <v>8465</v>
      </c>
      <c r="P2107" s="27">
        <f>Table1[[#This Row],[Female Voters]]/Table1[[#This Row],[Female Population]]</f>
        <v>0.84569167643610788</v>
      </c>
      <c r="Q2107" s="27">
        <f>Table1[[#This Row],[Male Voters]]/Table1[[#This Row],[Male Population]]</f>
        <v>0.85871590716584789</v>
      </c>
      <c r="R2107" s="27">
        <f>Table1[[#This Row],[Total Voters]]/Table1[[#This Row],[Total Population]]</f>
        <v>0.85204682957491951</v>
      </c>
      <c r="S2107" s="27">
        <f>Table1[[#This Row],[Female Ballots]]/Table1[[#This Row],[Female Population]]</f>
        <v>0.65269636576787804</v>
      </c>
      <c r="T2107" s="27">
        <f>Table1[[#This Row],[Male Ballots]]/Table1[[#This Row],[Male Population]]</f>
        <v>0.67914619684905975</v>
      </c>
      <c r="U2107" s="27">
        <f>Table1[[#This Row],[Total Ballots]]/Table1[[#This Row],[Total Population]]</f>
        <v>0.66512139545847415</v>
      </c>
      <c r="V2107" s="27">
        <f>Table1[[#This Row],[Female Ballots]]/Table1[[#This Row],[Female Voters]]</f>
        <v>0.77178998440478253</v>
      </c>
      <c r="W2107" s="27">
        <f>Table1[[#This Row],[Male Ballots]]/Table1[[#This Row],[Male Voters]]</f>
        <v>0.79088577628723611</v>
      </c>
      <c r="X2107" s="27">
        <f>Table1[[#This Row],[Total Ballots]]/Table1[[#This Row],[Total Voters]]</f>
        <v>0.78061600885282179</v>
      </c>
    </row>
    <row r="2108" spans="1:24" s="12" customFormat="1" hidden="1" x14ac:dyDescent="0.25">
      <c r="A2108" s="8" t="s">
        <v>43</v>
      </c>
      <c r="B2108" s="17">
        <v>2009</v>
      </c>
      <c r="C2108" s="17"/>
      <c r="D2108" s="9" t="s">
        <v>453</v>
      </c>
      <c r="E2108" s="10">
        <v>29072</v>
      </c>
      <c r="F2108" s="10">
        <v>28604</v>
      </c>
      <c r="G2108" s="10">
        <v>57676</v>
      </c>
      <c r="H2108" s="44">
        <v>21896</v>
      </c>
      <c r="I2108" s="44">
        <v>19528</v>
      </c>
      <c r="J2108" s="44">
        <v>27</v>
      </c>
      <c r="K2108" s="44">
        <v>41451</v>
      </c>
      <c r="L2108" s="10">
        <v>12380</v>
      </c>
      <c r="M2108" s="10">
        <v>10940</v>
      </c>
      <c r="N2108" s="10">
        <v>12</v>
      </c>
      <c r="O2108" s="11">
        <v>23332</v>
      </c>
      <c r="P2108" s="27">
        <f>Table1[[#This Row],[Female Voters]]/Table1[[#This Row],[Female Population]]</f>
        <v>0.75316455696202533</v>
      </c>
      <c r="Q2108" s="27">
        <f>Table1[[#This Row],[Male Voters]]/Table1[[#This Row],[Male Population]]</f>
        <v>0.68270172003915541</v>
      </c>
      <c r="R2108" s="27">
        <f>Table1[[#This Row],[Total Voters]]/Table1[[#This Row],[Total Population]]</f>
        <v>0.71868714890075591</v>
      </c>
      <c r="S2108" s="27">
        <f>Table1[[#This Row],[Female Ballots]]/Table1[[#This Row],[Female Population]]</f>
        <v>0.42583929554210237</v>
      </c>
      <c r="T2108" s="27">
        <f>Table1[[#This Row],[Male Ballots]]/Table1[[#This Row],[Male Population]]</f>
        <v>0.38246399105020279</v>
      </c>
      <c r="U2108" s="27">
        <f>Table1[[#This Row],[Total Ballots]]/Table1[[#This Row],[Total Population]]</f>
        <v>0.40453568208613633</v>
      </c>
      <c r="V2108" s="27">
        <f>Table1[[#This Row],[Female Ballots]]/Table1[[#This Row],[Female Voters]]</f>
        <v>0.56540007307270734</v>
      </c>
      <c r="W2108" s="27">
        <f>Table1[[#This Row],[Male Ballots]]/Table1[[#This Row],[Male Voters]]</f>
        <v>0.56022122081114301</v>
      </c>
      <c r="X2108" s="27">
        <f>Table1[[#This Row],[Total Ballots]]/Table1[[#This Row],[Total Voters]]</f>
        <v>0.56288147451207449</v>
      </c>
    </row>
    <row r="2109" spans="1:24" s="12" customFormat="1" hidden="1" x14ac:dyDescent="0.25">
      <c r="A2109" s="8" t="s">
        <v>28</v>
      </c>
      <c r="B2109" s="17">
        <v>2009</v>
      </c>
      <c r="C2109" s="17"/>
      <c r="D2109" s="9" t="s">
        <v>66</v>
      </c>
      <c r="E2109" s="10">
        <v>295</v>
      </c>
      <c r="F2109" s="10">
        <v>330</v>
      </c>
      <c r="G2109" s="10">
        <v>625</v>
      </c>
      <c r="H2109" s="44">
        <v>241</v>
      </c>
      <c r="I2109" s="44">
        <v>252</v>
      </c>
      <c r="J2109" s="44"/>
      <c r="K2109" s="44">
        <v>493</v>
      </c>
      <c r="L2109" s="10">
        <v>81</v>
      </c>
      <c r="M2109" s="10">
        <v>68</v>
      </c>
      <c r="N2109" s="10"/>
      <c r="O2109" s="11">
        <v>149</v>
      </c>
      <c r="P2109" s="27">
        <f>Table1[[#This Row],[Female Voters]]/Table1[[#This Row],[Female Population]]</f>
        <v>0.81694915254237288</v>
      </c>
      <c r="Q2109" s="27">
        <f>Table1[[#This Row],[Male Voters]]/Table1[[#This Row],[Male Population]]</f>
        <v>0.76363636363636367</v>
      </c>
      <c r="R2109" s="27">
        <f>Table1[[#This Row],[Total Voters]]/Table1[[#This Row],[Total Population]]</f>
        <v>0.78879999999999995</v>
      </c>
      <c r="S2109" s="27">
        <f>Table1[[#This Row],[Female Ballots]]/Table1[[#This Row],[Female Population]]</f>
        <v>0.27457627118644068</v>
      </c>
      <c r="T2109" s="27">
        <f>Table1[[#This Row],[Male Ballots]]/Table1[[#This Row],[Male Population]]</f>
        <v>0.20606060606060606</v>
      </c>
      <c r="U2109" s="27">
        <f>Table1[[#This Row],[Total Ballots]]/Table1[[#This Row],[Total Population]]</f>
        <v>0.2384</v>
      </c>
      <c r="V2109" s="27">
        <f>Table1[[#This Row],[Female Ballots]]/Table1[[#This Row],[Female Voters]]</f>
        <v>0.33609958506224069</v>
      </c>
      <c r="W2109" s="27">
        <f>Table1[[#This Row],[Male Ballots]]/Table1[[#This Row],[Male Voters]]</f>
        <v>0.26984126984126983</v>
      </c>
      <c r="X2109" s="27">
        <f>Table1[[#This Row],[Total Ballots]]/Table1[[#This Row],[Total Voters]]</f>
        <v>0.30223123732251522</v>
      </c>
    </row>
    <row r="2110" spans="1:24" s="12" customFormat="1" hidden="1" x14ac:dyDescent="0.25">
      <c r="A2110" s="8" t="s">
        <v>28</v>
      </c>
      <c r="B2110" s="17">
        <v>2009</v>
      </c>
      <c r="C2110" s="17"/>
      <c r="D2110" s="9" t="s">
        <v>67</v>
      </c>
      <c r="E2110" s="10">
        <v>436</v>
      </c>
      <c r="F2110" s="10">
        <v>426</v>
      </c>
      <c r="G2110" s="10">
        <v>862</v>
      </c>
      <c r="H2110" s="44">
        <v>396</v>
      </c>
      <c r="I2110" s="44">
        <v>381</v>
      </c>
      <c r="J2110" s="44"/>
      <c r="K2110" s="44">
        <v>777</v>
      </c>
      <c r="L2110" s="10">
        <v>128</v>
      </c>
      <c r="M2110" s="10">
        <v>109</v>
      </c>
      <c r="N2110" s="10"/>
      <c r="O2110" s="11">
        <v>237</v>
      </c>
      <c r="P2110" s="27">
        <f>Table1[[#This Row],[Female Voters]]/Table1[[#This Row],[Female Population]]</f>
        <v>0.90825688073394495</v>
      </c>
      <c r="Q2110" s="27">
        <f>Table1[[#This Row],[Male Voters]]/Table1[[#This Row],[Male Population]]</f>
        <v>0.89436619718309862</v>
      </c>
      <c r="R2110" s="27">
        <f>Table1[[#This Row],[Total Voters]]/Table1[[#This Row],[Total Population]]</f>
        <v>0.90139211136890951</v>
      </c>
      <c r="S2110" s="27">
        <f>Table1[[#This Row],[Female Ballots]]/Table1[[#This Row],[Female Population]]</f>
        <v>0.29357798165137616</v>
      </c>
      <c r="T2110" s="27">
        <f>Table1[[#This Row],[Male Ballots]]/Table1[[#This Row],[Male Population]]</f>
        <v>0.25586854460093894</v>
      </c>
      <c r="U2110" s="27">
        <f>Table1[[#This Row],[Total Ballots]]/Table1[[#This Row],[Total Population]]</f>
        <v>0.27494199535962877</v>
      </c>
      <c r="V2110" s="27">
        <f>Table1[[#This Row],[Female Ballots]]/Table1[[#This Row],[Female Voters]]</f>
        <v>0.32323232323232326</v>
      </c>
      <c r="W2110" s="27">
        <f>Table1[[#This Row],[Male Ballots]]/Table1[[#This Row],[Male Voters]]</f>
        <v>0.28608923884514437</v>
      </c>
      <c r="X2110" s="27">
        <f>Table1[[#This Row],[Total Ballots]]/Table1[[#This Row],[Total Voters]]</f>
        <v>0.30501930501930502</v>
      </c>
    </row>
    <row r="2111" spans="1:24" s="12" customFormat="1" hidden="1" x14ac:dyDescent="0.25">
      <c r="A2111" s="8" t="s">
        <v>28</v>
      </c>
      <c r="B2111" s="17">
        <v>2009</v>
      </c>
      <c r="C2111" s="17"/>
      <c r="D2111" s="9" t="s">
        <v>68</v>
      </c>
      <c r="E2111" s="10">
        <v>542</v>
      </c>
      <c r="F2111" s="10">
        <v>553</v>
      </c>
      <c r="G2111" s="10">
        <v>1095</v>
      </c>
      <c r="H2111" s="44">
        <v>436</v>
      </c>
      <c r="I2111" s="44">
        <v>389</v>
      </c>
      <c r="J2111" s="44"/>
      <c r="K2111" s="44">
        <v>825</v>
      </c>
      <c r="L2111" s="10">
        <v>207</v>
      </c>
      <c r="M2111" s="10">
        <v>187</v>
      </c>
      <c r="N2111" s="10"/>
      <c r="O2111" s="11">
        <v>394</v>
      </c>
      <c r="P2111" s="27">
        <f>Table1[[#This Row],[Female Voters]]/Table1[[#This Row],[Female Population]]</f>
        <v>0.80442804428044279</v>
      </c>
      <c r="Q2111" s="27">
        <f>Table1[[#This Row],[Male Voters]]/Table1[[#This Row],[Male Population]]</f>
        <v>0.70343580470162748</v>
      </c>
      <c r="R2111" s="27">
        <f>Table1[[#This Row],[Total Voters]]/Table1[[#This Row],[Total Population]]</f>
        <v>0.75342465753424659</v>
      </c>
      <c r="S2111" s="27">
        <f>Table1[[#This Row],[Female Ballots]]/Table1[[#This Row],[Female Population]]</f>
        <v>0.38191881918819187</v>
      </c>
      <c r="T2111" s="27">
        <f>Table1[[#This Row],[Male Ballots]]/Table1[[#This Row],[Male Population]]</f>
        <v>0.33815551537070526</v>
      </c>
      <c r="U2111" s="27">
        <f>Table1[[#This Row],[Total Ballots]]/Table1[[#This Row],[Total Population]]</f>
        <v>0.35981735159817352</v>
      </c>
      <c r="V2111" s="27">
        <f>Table1[[#This Row],[Female Ballots]]/Table1[[#This Row],[Female Voters]]</f>
        <v>0.47477064220183485</v>
      </c>
      <c r="W2111" s="27">
        <f>Table1[[#This Row],[Male Ballots]]/Table1[[#This Row],[Male Voters]]</f>
        <v>0.48071979434447298</v>
      </c>
      <c r="X2111" s="27">
        <f>Table1[[#This Row],[Total Ballots]]/Table1[[#This Row],[Total Voters]]</f>
        <v>0.4775757575757576</v>
      </c>
    </row>
    <row r="2112" spans="1:24" s="12" customFormat="1" hidden="1" x14ac:dyDescent="0.25">
      <c r="A2112" s="8" t="s">
        <v>28</v>
      </c>
      <c r="B2112" s="17">
        <v>2009</v>
      </c>
      <c r="C2112" s="17"/>
      <c r="D2112" s="9" t="s">
        <v>69</v>
      </c>
      <c r="E2112" s="10">
        <v>861</v>
      </c>
      <c r="F2112" s="10">
        <v>851</v>
      </c>
      <c r="G2112" s="10">
        <v>1712.01</v>
      </c>
      <c r="H2112" s="44">
        <v>677</v>
      </c>
      <c r="I2112" s="44">
        <v>608</v>
      </c>
      <c r="J2112" s="44"/>
      <c r="K2112" s="44">
        <v>1285</v>
      </c>
      <c r="L2112" s="10">
        <v>421</v>
      </c>
      <c r="M2112" s="10">
        <v>368</v>
      </c>
      <c r="N2112" s="10"/>
      <c r="O2112" s="11">
        <v>789</v>
      </c>
      <c r="P2112" s="27">
        <f>Table1[[#This Row],[Female Voters]]/Table1[[#This Row],[Female Population]]</f>
        <v>0.78629500580720091</v>
      </c>
      <c r="Q2112" s="27">
        <f>Table1[[#This Row],[Male Voters]]/Table1[[#This Row],[Male Population]]</f>
        <v>0.71445358401880144</v>
      </c>
      <c r="R2112" s="27">
        <f>Table1[[#This Row],[Total Voters]]/Table1[[#This Row],[Total Population]]</f>
        <v>0.75057972792215</v>
      </c>
      <c r="S2112" s="27">
        <f>Table1[[#This Row],[Female Ballots]]/Table1[[#This Row],[Female Population]]</f>
        <v>0.4889663182346109</v>
      </c>
      <c r="T2112" s="27">
        <f>Table1[[#This Row],[Male Ballots]]/Table1[[#This Row],[Male Population]]</f>
        <v>0.43243243243243246</v>
      </c>
      <c r="U2112" s="27">
        <f>Table1[[#This Row],[Total Ballots]]/Table1[[#This Row],[Total Population]]</f>
        <v>0.4608617940315769</v>
      </c>
      <c r="V2112" s="27">
        <f>Table1[[#This Row],[Female Ballots]]/Table1[[#This Row],[Female Voters]]</f>
        <v>0.62186115214180204</v>
      </c>
      <c r="W2112" s="27">
        <f>Table1[[#This Row],[Male Ballots]]/Table1[[#This Row],[Male Voters]]</f>
        <v>0.60526315789473684</v>
      </c>
      <c r="X2112" s="27">
        <f>Table1[[#This Row],[Total Ballots]]/Table1[[#This Row],[Total Voters]]</f>
        <v>0.61400778210116735</v>
      </c>
    </row>
    <row r="2113" spans="1:24" s="12" customFormat="1" hidden="1" x14ac:dyDescent="0.25">
      <c r="A2113" s="8" t="s">
        <v>28</v>
      </c>
      <c r="B2113" s="17">
        <v>2009</v>
      </c>
      <c r="C2113" s="17"/>
      <c r="D2113" s="9" t="s">
        <v>70</v>
      </c>
      <c r="E2113" s="10">
        <v>866</v>
      </c>
      <c r="F2113" s="10">
        <v>875</v>
      </c>
      <c r="G2113" s="10">
        <v>1741.02</v>
      </c>
      <c r="H2113" s="44">
        <v>759</v>
      </c>
      <c r="I2113" s="44">
        <v>740</v>
      </c>
      <c r="J2113" s="44"/>
      <c r="K2113" s="44">
        <v>1499</v>
      </c>
      <c r="L2113" s="10">
        <v>570</v>
      </c>
      <c r="M2113" s="10">
        <v>520</v>
      </c>
      <c r="N2113" s="10"/>
      <c r="O2113" s="11">
        <v>1090</v>
      </c>
      <c r="P2113" s="27">
        <f>Table1[[#This Row],[Female Voters]]/Table1[[#This Row],[Female Population]]</f>
        <v>0.87644341801385683</v>
      </c>
      <c r="Q2113" s="27">
        <f>Table1[[#This Row],[Male Voters]]/Table1[[#This Row],[Male Population]]</f>
        <v>0.84571428571428575</v>
      </c>
      <c r="R2113" s="27">
        <f>Table1[[#This Row],[Total Voters]]/Table1[[#This Row],[Total Population]]</f>
        <v>0.86098953487036334</v>
      </c>
      <c r="S2113" s="27">
        <f>Table1[[#This Row],[Female Ballots]]/Table1[[#This Row],[Female Population]]</f>
        <v>0.65819861431870674</v>
      </c>
      <c r="T2113" s="27">
        <f>Table1[[#This Row],[Male Ballots]]/Table1[[#This Row],[Male Population]]</f>
        <v>0.59428571428571431</v>
      </c>
      <c r="U2113" s="27">
        <f>Table1[[#This Row],[Total Ballots]]/Table1[[#This Row],[Total Population]]</f>
        <v>0.62606977518925688</v>
      </c>
      <c r="V2113" s="27">
        <f>Table1[[#This Row],[Female Ballots]]/Table1[[#This Row],[Female Voters]]</f>
        <v>0.75098814229249011</v>
      </c>
      <c r="W2113" s="27">
        <f>Table1[[#This Row],[Male Ballots]]/Table1[[#This Row],[Male Voters]]</f>
        <v>0.70270270270270274</v>
      </c>
      <c r="X2113" s="27">
        <f>Table1[[#This Row],[Total Ballots]]/Table1[[#This Row],[Total Voters]]</f>
        <v>0.72715143428952633</v>
      </c>
    </row>
    <row r="2114" spans="1:24" s="12" customFormat="1" hidden="1" x14ac:dyDescent="0.25">
      <c r="A2114" s="8" t="s">
        <v>28</v>
      </c>
      <c r="B2114" s="17">
        <v>2009</v>
      </c>
      <c r="C2114" s="17"/>
      <c r="D2114" s="9" t="s">
        <v>71</v>
      </c>
      <c r="E2114" s="10">
        <v>1118</v>
      </c>
      <c r="F2114" s="10">
        <v>1033</v>
      </c>
      <c r="G2114" s="10">
        <v>2151</v>
      </c>
      <c r="H2114" s="44">
        <v>985</v>
      </c>
      <c r="I2114" s="44">
        <v>966</v>
      </c>
      <c r="J2114" s="44"/>
      <c r="K2114" s="44">
        <v>1951</v>
      </c>
      <c r="L2114" s="10">
        <v>759</v>
      </c>
      <c r="M2114" s="10">
        <v>761</v>
      </c>
      <c r="N2114" s="10"/>
      <c r="O2114" s="11">
        <v>1520</v>
      </c>
      <c r="P2114" s="27">
        <f>Table1[[#This Row],[Female Voters]]/Table1[[#This Row],[Female Population]]</f>
        <v>0.88103756708407877</v>
      </c>
      <c r="Q2114" s="27">
        <f>Table1[[#This Row],[Male Voters]]/Table1[[#This Row],[Male Population]]</f>
        <v>0.93514036786060017</v>
      </c>
      <c r="R2114" s="27">
        <f>Table1[[#This Row],[Total Voters]]/Table1[[#This Row],[Total Population]]</f>
        <v>0.90701999070199912</v>
      </c>
      <c r="S2114" s="27">
        <f>Table1[[#This Row],[Female Ballots]]/Table1[[#This Row],[Female Population]]</f>
        <v>0.67889087656529512</v>
      </c>
      <c r="T2114" s="27">
        <f>Table1[[#This Row],[Male Ballots]]/Table1[[#This Row],[Male Population]]</f>
        <v>0.73668925459825751</v>
      </c>
      <c r="U2114" s="27">
        <f>Table1[[#This Row],[Total Ballots]]/Table1[[#This Row],[Total Population]]</f>
        <v>0.70664807066480706</v>
      </c>
      <c r="V2114" s="27">
        <f>Table1[[#This Row],[Female Ballots]]/Table1[[#This Row],[Female Voters]]</f>
        <v>0.77055837563451779</v>
      </c>
      <c r="W2114" s="27">
        <f>Table1[[#This Row],[Male Ballots]]/Table1[[#This Row],[Male Voters]]</f>
        <v>0.78778467908902694</v>
      </c>
      <c r="X2114" s="27">
        <f>Table1[[#This Row],[Total Ballots]]/Table1[[#This Row],[Total Voters]]</f>
        <v>0.77908764736032798</v>
      </c>
    </row>
    <row r="2115" spans="1:24" s="12" customFormat="1" hidden="1" x14ac:dyDescent="0.25">
      <c r="A2115" s="8" t="s">
        <v>28</v>
      </c>
      <c r="B2115" s="17">
        <v>2009</v>
      </c>
      <c r="C2115" s="17"/>
      <c r="D2115" s="9" t="s">
        <v>453</v>
      </c>
      <c r="E2115" s="10">
        <v>4118</v>
      </c>
      <c r="F2115" s="10">
        <v>4068</v>
      </c>
      <c r="G2115" s="10">
        <v>8186.0300000000007</v>
      </c>
      <c r="H2115" s="44">
        <v>3494</v>
      </c>
      <c r="I2115" s="44">
        <v>3336</v>
      </c>
      <c r="J2115" s="44"/>
      <c r="K2115" s="44">
        <v>6830</v>
      </c>
      <c r="L2115" s="10">
        <v>2166</v>
      </c>
      <c r="M2115" s="10">
        <v>2013</v>
      </c>
      <c r="N2115" s="10"/>
      <c r="O2115" s="11">
        <v>4179</v>
      </c>
      <c r="P2115" s="27">
        <f>Table1[[#This Row],[Female Voters]]/Table1[[#This Row],[Female Population]]</f>
        <v>0.84847013113161729</v>
      </c>
      <c r="Q2115" s="27">
        <f>Table1[[#This Row],[Male Voters]]/Table1[[#This Row],[Male Population]]</f>
        <v>0.82005899705014751</v>
      </c>
      <c r="R2115" s="27">
        <f>Table1[[#This Row],[Total Voters]]/Table1[[#This Row],[Total Population]]</f>
        <v>0.83434827382748411</v>
      </c>
      <c r="S2115" s="27">
        <f>Table1[[#This Row],[Female Ballots]]/Table1[[#This Row],[Female Population]]</f>
        <v>0.52598348712967458</v>
      </c>
      <c r="T2115" s="27">
        <f>Table1[[#This Row],[Male Ballots]]/Table1[[#This Row],[Male Population]]</f>
        <v>0.49483775811209441</v>
      </c>
      <c r="U2115" s="27">
        <f>Table1[[#This Row],[Total Ballots]]/Table1[[#This Row],[Total Population]]</f>
        <v>0.51050387061860258</v>
      </c>
      <c r="V2115" s="27">
        <f>Table1[[#This Row],[Female Ballots]]/Table1[[#This Row],[Female Voters]]</f>
        <v>0.61991986262163712</v>
      </c>
      <c r="W2115" s="27">
        <f>Table1[[#This Row],[Male Ballots]]/Table1[[#This Row],[Male Voters]]</f>
        <v>0.60341726618705038</v>
      </c>
      <c r="X2115" s="27">
        <f>Table1[[#This Row],[Total Ballots]]/Table1[[#This Row],[Total Voters]]</f>
        <v>0.6118594436310395</v>
      </c>
    </row>
    <row r="2116" spans="1:24" s="12" customFormat="1" hidden="1" x14ac:dyDescent="0.25">
      <c r="A2116" s="8" t="s">
        <v>42</v>
      </c>
      <c r="B2116" s="17">
        <v>2009</v>
      </c>
      <c r="C2116" s="17"/>
      <c r="D2116" s="9" t="s">
        <v>66</v>
      </c>
      <c r="E2116" s="10">
        <v>2066</v>
      </c>
      <c r="F2116" s="10">
        <v>2639</v>
      </c>
      <c r="G2116" s="10">
        <v>4705</v>
      </c>
      <c r="H2116" s="44">
        <v>1269</v>
      </c>
      <c r="I2116" s="44">
        <v>1113</v>
      </c>
      <c r="J2116" s="44">
        <v>11</v>
      </c>
      <c r="K2116" s="44">
        <v>2393</v>
      </c>
      <c r="L2116" s="10">
        <v>293</v>
      </c>
      <c r="M2116" s="10">
        <v>218</v>
      </c>
      <c r="N2116" s="10">
        <v>1</v>
      </c>
      <c r="O2116" s="11">
        <v>512</v>
      </c>
      <c r="P2116" s="27">
        <f>Table1[[#This Row],[Female Voters]]/Table1[[#This Row],[Female Population]]</f>
        <v>0.61423039690222647</v>
      </c>
      <c r="Q2116" s="27">
        <f>Table1[[#This Row],[Male Voters]]/Table1[[#This Row],[Male Population]]</f>
        <v>0.4217506631299735</v>
      </c>
      <c r="R2116" s="27">
        <f>Table1[[#This Row],[Total Voters]]/Table1[[#This Row],[Total Population]]</f>
        <v>0.5086078639744952</v>
      </c>
      <c r="S2116" s="27">
        <f>Table1[[#This Row],[Female Ballots]]/Table1[[#This Row],[Female Population]]</f>
        <v>0.14181994191674735</v>
      </c>
      <c r="T2116" s="27">
        <f>Table1[[#This Row],[Male Ballots]]/Table1[[#This Row],[Male Population]]</f>
        <v>8.2607048124289498E-2</v>
      </c>
      <c r="U2116" s="27">
        <f>Table1[[#This Row],[Total Ballots]]/Table1[[#This Row],[Total Population]]</f>
        <v>0.10882040382571732</v>
      </c>
      <c r="V2116" s="27">
        <f>Table1[[#This Row],[Female Ballots]]/Table1[[#This Row],[Female Voters]]</f>
        <v>0.23089046493301812</v>
      </c>
      <c r="W2116" s="27">
        <f>Table1[[#This Row],[Male Ballots]]/Table1[[#This Row],[Male Voters]]</f>
        <v>0.1958670260557053</v>
      </c>
      <c r="X2116" s="27">
        <f>Table1[[#This Row],[Total Ballots]]/Table1[[#This Row],[Total Voters]]</f>
        <v>0.21395737567906395</v>
      </c>
    </row>
    <row r="2117" spans="1:24" s="12" customFormat="1" hidden="1" x14ac:dyDescent="0.25">
      <c r="A2117" s="8" t="s">
        <v>42</v>
      </c>
      <c r="B2117" s="17">
        <v>2009</v>
      </c>
      <c r="C2117" s="17"/>
      <c r="D2117" s="9" t="s">
        <v>67</v>
      </c>
      <c r="E2117" s="10">
        <v>2986</v>
      </c>
      <c r="F2117" s="10">
        <v>3808</v>
      </c>
      <c r="G2117" s="10">
        <v>6794</v>
      </c>
      <c r="H2117" s="44">
        <v>1727</v>
      </c>
      <c r="I2117" s="44">
        <v>1464</v>
      </c>
      <c r="J2117" s="44">
        <v>7</v>
      </c>
      <c r="K2117" s="44">
        <v>3198</v>
      </c>
      <c r="L2117" s="10">
        <v>477</v>
      </c>
      <c r="M2117" s="10">
        <v>384</v>
      </c>
      <c r="N2117" s="10">
        <v>2</v>
      </c>
      <c r="O2117" s="11">
        <v>863</v>
      </c>
      <c r="P2117" s="27">
        <f>Table1[[#This Row],[Female Voters]]/Table1[[#This Row],[Female Population]]</f>
        <v>0.57836570663094444</v>
      </c>
      <c r="Q2117" s="27">
        <f>Table1[[#This Row],[Male Voters]]/Table1[[#This Row],[Male Population]]</f>
        <v>0.38445378151260506</v>
      </c>
      <c r="R2117" s="27">
        <f>Table1[[#This Row],[Total Voters]]/Table1[[#This Row],[Total Population]]</f>
        <v>0.47070944951427729</v>
      </c>
      <c r="S2117" s="27">
        <f>Table1[[#This Row],[Female Ballots]]/Table1[[#This Row],[Female Population]]</f>
        <v>0.15974547890154053</v>
      </c>
      <c r="T2117" s="27">
        <f>Table1[[#This Row],[Male Ballots]]/Table1[[#This Row],[Male Population]]</f>
        <v>0.10084033613445378</v>
      </c>
      <c r="U2117" s="27">
        <f>Table1[[#This Row],[Total Ballots]]/Table1[[#This Row],[Total Population]]</f>
        <v>0.12702384456873711</v>
      </c>
      <c r="V2117" s="27">
        <f>Table1[[#This Row],[Female Ballots]]/Table1[[#This Row],[Female Voters]]</f>
        <v>0.27620150550086858</v>
      </c>
      <c r="W2117" s="27">
        <f>Table1[[#This Row],[Male Ballots]]/Table1[[#This Row],[Male Voters]]</f>
        <v>0.26229508196721313</v>
      </c>
      <c r="X2117" s="27">
        <f>Table1[[#This Row],[Total Ballots]]/Table1[[#This Row],[Total Voters]]</f>
        <v>0.26985616010006253</v>
      </c>
    </row>
    <row r="2118" spans="1:24" s="12" customFormat="1" hidden="1" x14ac:dyDescent="0.25">
      <c r="A2118" s="8" t="s">
        <v>42</v>
      </c>
      <c r="B2118" s="17">
        <v>2009</v>
      </c>
      <c r="C2118" s="17"/>
      <c r="D2118" s="9" t="s">
        <v>68</v>
      </c>
      <c r="E2118" s="10">
        <v>3284</v>
      </c>
      <c r="F2118" s="10">
        <v>3812</v>
      </c>
      <c r="G2118" s="10">
        <v>7096</v>
      </c>
      <c r="H2118" s="44">
        <v>2114</v>
      </c>
      <c r="I2118" s="44">
        <v>1830</v>
      </c>
      <c r="J2118" s="44">
        <v>5</v>
      </c>
      <c r="K2118" s="44">
        <v>3949</v>
      </c>
      <c r="L2118" s="10">
        <v>820</v>
      </c>
      <c r="M2118" s="10">
        <v>651</v>
      </c>
      <c r="N2118" s="10"/>
      <c r="O2118" s="11">
        <v>1471</v>
      </c>
      <c r="P2118" s="27">
        <f>Table1[[#This Row],[Female Voters]]/Table1[[#This Row],[Female Population]]</f>
        <v>0.64372716199756397</v>
      </c>
      <c r="Q2118" s="27">
        <f>Table1[[#This Row],[Male Voters]]/Table1[[#This Row],[Male Population]]</f>
        <v>0.48006295907660024</v>
      </c>
      <c r="R2118" s="27">
        <f>Table1[[#This Row],[Total Voters]]/Table1[[#This Row],[Total Population]]</f>
        <v>0.55651071025930099</v>
      </c>
      <c r="S2118" s="27">
        <f>Table1[[#This Row],[Female Ballots]]/Table1[[#This Row],[Female Population]]</f>
        <v>0.24969549330085261</v>
      </c>
      <c r="T2118" s="27">
        <f>Table1[[#This Row],[Male Ballots]]/Table1[[#This Row],[Male Population]]</f>
        <v>0.17077649527806926</v>
      </c>
      <c r="U2118" s="27">
        <f>Table1[[#This Row],[Total Ballots]]/Table1[[#This Row],[Total Population]]</f>
        <v>0.20729988726042842</v>
      </c>
      <c r="V2118" s="27">
        <f>Table1[[#This Row],[Female Ballots]]/Table1[[#This Row],[Female Voters]]</f>
        <v>0.38789025543992434</v>
      </c>
      <c r="W2118" s="27">
        <f>Table1[[#This Row],[Male Ballots]]/Table1[[#This Row],[Male Voters]]</f>
        <v>0.3557377049180328</v>
      </c>
      <c r="X2118" s="27">
        <f>Table1[[#This Row],[Total Ballots]]/Table1[[#This Row],[Total Voters]]</f>
        <v>0.3724993669283363</v>
      </c>
    </row>
    <row r="2119" spans="1:24" s="12" customFormat="1" hidden="1" x14ac:dyDescent="0.25">
      <c r="A2119" s="8" t="s">
        <v>42</v>
      </c>
      <c r="B2119" s="17">
        <v>2009</v>
      </c>
      <c r="C2119" s="17"/>
      <c r="D2119" s="9" t="s">
        <v>69</v>
      </c>
      <c r="E2119" s="10">
        <v>4496</v>
      </c>
      <c r="F2119" s="10">
        <v>4742</v>
      </c>
      <c r="G2119" s="10">
        <v>9238</v>
      </c>
      <c r="H2119" s="44">
        <v>3341</v>
      </c>
      <c r="I2119" s="44">
        <v>2942</v>
      </c>
      <c r="J2119" s="44">
        <v>10</v>
      </c>
      <c r="K2119" s="44">
        <v>6293</v>
      </c>
      <c r="L2119" s="10">
        <v>1712</v>
      </c>
      <c r="M2119" s="10">
        <v>1488</v>
      </c>
      <c r="N2119" s="10">
        <v>2</v>
      </c>
      <c r="O2119" s="11">
        <v>3202</v>
      </c>
      <c r="P2119" s="27">
        <f>Table1[[#This Row],[Female Voters]]/Table1[[#This Row],[Female Population]]</f>
        <v>0.74310498220640564</v>
      </c>
      <c r="Q2119" s="27">
        <f>Table1[[#This Row],[Male Voters]]/Table1[[#This Row],[Male Population]]</f>
        <v>0.62041332770982704</v>
      </c>
      <c r="R2119" s="27">
        <f>Table1[[#This Row],[Total Voters]]/Table1[[#This Row],[Total Population]]</f>
        <v>0.68120805369127513</v>
      </c>
      <c r="S2119" s="27">
        <f>Table1[[#This Row],[Female Ballots]]/Table1[[#This Row],[Female Population]]</f>
        <v>0.38078291814946619</v>
      </c>
      <c r="T2119" s="27">
        <f>Table1[[#This Row],[Male Ballots]]/Table1[[#This Row],[Male Population]]</f>
        <v>0.31379164909320961</v>
      </c>
      <c r="U2119" s="27">
        <f>Table1[[#This Row],[Total Ballots]]/Table1[[#This Row],[Total Population]]</f>
        <v>0.34661182074042002</v>
      </c>
      <c r="V2119" s="27">
        <f>Table1[[#This Row],[Female Ballots]]/Table1[[#This Row],[Female Voters]]</f>
        <v>0.51242143070936841</v>
      </c>
      <c r="W2119" s="27">
        <f>Table1[[#This Row],[Male Ballots]]/Table1[[#This Row],[Male Voters]]</f>
        <v>0.50577838205302517</v>
      </c>
      <c r="X2119" s="27">
        <f>Table1[[#This Row],[Total Ballots]]/Table1[[#This Row],[Total Voters]]</f>
        <v>0.50881932305736532</v>
      </c>
    </row>
    <row r="2120" spans="1:24" s="12" customFormat="1" hidden="1" x14ac:dyDescent="0.25">
      <c r="A2120" s="8" t="s">
        <v>42</v>
      </c>
      <c r="B2120" s="17">
        <v>2009</v>
      </c>
      <c r="C2120" s="17"/>
      <c r="D2120" s="9" t="s">
        <v>70</v>
      </c>
      <c r="E2120" s="10">
        <v>4683</v>
      </c>
      <c r="F2120" s="10">
        <v>4536</v>
      </c>
      <c r="G2120" s="10">
        <v>9219</v>
      </c>
      <c r="H2120" s="44">
        <v>4048</v>
      </c>
      <c r="I2120" s="44">
        <v>3646</v>
      </c>
      <c r="J2120" s="44">
        <v>17</v>
      </c>
      <c r="K2120" s="44">
        <v>7711</v>
      </c>
      <c r="L2120" s="10">
        <v>2785</v>
      </c>
      <c r="M2120" s="10">
        <v>2417</v>
      </c>
      <c r="N2120" s="10">
        <v>11</v>
      </c>
      <c r="O2120" s="11">
        <v>5213</v>
      </c>
      <c r="P2120" s="27">
        <f>Table1[[#This Row],[Female Voters]]/Table1[[#This Row],[Female Population]]</f>
        <v>0.86440316036728593</v>
      </c>
      <c r="Q2120" s="27">
        <f>Table1[[#This Row],[Male Voters]]/Table1[[#This Row],[Male Population]]</f>
        <v>0.80379188712522043</v>
      </c>
      <c r="R2120" s="27">
        <f>Table1[[#This Row],[Total Voters]]/Table1[[#This Row],[Total Population]]</f>
        <v>0.83642477492135803</v>
      </c>
      <c r="S2120" s="27">
        <f>Table1[[#This Row],[Female Ballots]]/Table1[[#This Row],[Female Population]]</f>
        <v>0.59470424941276956</v>
      </c>
      <c r="T2120" s="27">
        <f>Table1[[#This Row],[Male Ballots]]/Table1[[#This Row],[Male Population]]</f>
        <v>0.5328483245149912</v>
      </c>
      <c r="U2120" s="27">
        <f>Table1[[#This Row],[Total Ballots]]/Table1[[#This Row],[Total Population]]</f>
        <v>0.56546263152185705</v>
      </c>
      <c r="V2120" s="27">
        <f>Table1[[#This Row],[Female Ballots]]/Table1[[#This Row],[Female Voters]]</f>
        <v>0.68799407114624511</v>
      </c>
      <c r="W2120" s="27">
        <f>Table1[[#This Row],[Male Ballots]]/Table1[[#This Row],[Male Voters]]</f>
        <v>0.66291826659352715</v>
      </c>
      <c r="X2120" s="27">
        <f>Table1[[#This Row],[Total Ballots]]/Table1[[#This Row],[Total Voters]]</f>
        <v>0.67604720529114248</v>
      </c>
    </row>
    <row r="2121" spans="1:24" s="12" customFormat="1" hidden="1" x14ac:dyDescent="0.25">
      <c r="A2121" s="8" t="s">
        <v>42</v>
      </c>
      <c r="B2121" s="17">
        <v>2009</v>
      </c>
      <c r="C2121" s="17"/>
      <c r="D2121" s="9" t="s">
        <v>71</v>
      </c>
      <c r="E2121" s="10">
        <v>5530</v>
      </c>
      <c r="F2121" s="10">
        <v>5241</v>
      </c>
      <c r="G2121" s="10">
        <v>10771</v>
      </c>
      <c r="H2121" s="44">
        <v>4861</v>
      </c>
      <c r="I2121" s="44">
        <v>4660</v>
      </c>
      <c r="J2121" s="44">
        <v>11</v>
      </c>
      <c r="K2121" s="44">
        <v>9532</v>
      </c>
      <c r="L2121" s="10">
        <v>3722</v>
      </c>
      <c r="M2121" s="10">
        <v>3666</v>
      </c>
      <c r="N2121" s="10">
        <v>5</v>
      </c>
      <c r="O2121" s="11">
        <v>7393</v>
      </c>
      <c r="P2121" s="27">
        <f>Table1[[#This Row],[Female Voters]]/Table1[[#This Row],[Female Population]]</f>
        <v>0.87902350813743224</v>
      </c>
      <c r="Q2121" s="27">
        <f>Table1[[#This Row],[Male Voters]]/Table1[[#This Row],[Male Population]]</f>
        <v>0.88914329326464414</v>
      </c>
      <c r="R2121" s="27">
        <f>Table1[[#This Row],[Total Voters]]/Table1[[#This Row],[Total Population]]</f>
        <v>0.88496889796676259</v>
      </c>
      <c r="S2121" s="27">
        <f>Table1[[#This Row],[Female Ballots]]/Table1[[#This Row],[Female Population]]</f>
        <v>0.6730560578661845</v>
      </c>
      <c r="T2121" s="27">
        <f>Table1[[#This Row],[Male Ballots]]/Table1[[#This Row],[Male Population]]</f>
        <v>0.69948483113909554</v>
      </c>
      <c r="U2121" s="27">
        <f>Table1[[#This Row],[Total Ballots]]/Table1[[#This Row],[Total Population]]</f>
        <v>0.68638009469872807</v>
      </c>
      <c r="V2121" s="27">
        <f>Table1[[#This Row],[Female Ballots]]/Table1[[#This Row],[Female Voters]]</f>
        <v>0.76568607282452172</v>
      </c>
      <c r="W2121" s="27">
        <f>Table1[[#This Row],[Male Ballots]]/Table1[[#This Row],[Male Voters]]</f>
        <v>0.78669527896995706</v>
      </c>
      <c r="X2121" s="27">
        <f>Table1[[#This Row],[Total Ballots]]/Table1[[#This Row],[Total Voters]]</f>
        <v>0.77559798573227023</v>
      </c>
    </row>
    <row r="2122" spans="1:24" s="12" customFormat="1" hidden="1" x14ac:dyDescent="0.25">
      <c r="A2122" s="8" t="s">
        <v>42</v>
      </c>
      <c r="B2122" s="17">
        <v>2009</v>
      </c>
      <c r="C2122" s="17"/>
      <c r="D2122" s="9" t="s">
        <v>453</v>
      </c>
      <c r="E2122" s="10">
        <v>23045</v>
      </c>
      <c r="F2122" s="10">
        <v>24778</v>
      </c>
      <c r="G2122" s="10">
        <v>47823</v>
      </c>
      <c r="H2122" s="44">
        <v>17360</v>
      </c>
      <c r="I2122" s="44">
        <v>15655</v>
      </c>
      <c r="J2122" s="44">
        <v>61</v>
      </c>
      <c r="K2122" s="44">
        <v>33076</v>
      </c>
      <c r="L2122" s="10">
        <v>9809</v>
      </c>
      <c r="M2122" s="10">
        <v>8824</v>
      </c>
      <c r="N2122" s="10">
        <v>21</v>
      </c>
      <c r="O2122" s="11">
        <v>18654</v>
      </c>
      <c r="P2122" s="27">
        <f>Table1[[#This Row],[Female Voters]]/Table1[[#This Row],[Female Population]]</f>
        <v>0.75330874376220436</v>
      </c>
      <c r="Q2122" s="27">
        <f>Table1[[#This Row],[Male Voters]]/Table1[[#This Row],[Male Population]]</f>
        <v>0.6318104770360804</v>
      </c>
      <c r="R2122" s="27">
        <f>Table1[[#This Row],[Total Voters]]/Table1[[#This Row],[Total Population]]</f>
        <v>0.69163373272274842</v>
      </c>
      <c r="S2122" s="27">
        <f>Table1[[#This Row],[Female Ballots]]/Table1[[#This Row],[Female Population]]</f>
        <v>0.42564547624213495</v>
      </c>
      <c r="T2122" s="27">
        <f>Table1[[#This Row],[Male Ballots]]/Table1[[#This Row],[Male Population]]</f>
        <v>0.35612236661554603</v>
      </c>
      <c r="U2122" s="27">
        <f>Table1[[#This Row],[Total Ballots]]/Table1[[#This Row],[Total Population]]</f>
        <v>0.39006335863496644</v>
      </c>
      <c r="V2122" s="27">
        <f>Table1[[#This Row],[Female Ballots]]/Table1[[#This Row],[Female Voters]]</f>
        <v>0.56503456221198156</v>
      </c>
      <c r="W2122" s="27">
        <f>Table1[[#This Row],[Male Ballots]]/Table1[[#This Row],[Male Voters]]</f>
        <v>0.56365378473331207</v>
      </c>
      <c r="X2122" s="27">
        <f>Table1[[#This Row],[Total Ballots]]/Table1[[#This Row],[Total Voters]]</f>
        <v>0.56397387834079094</v>
      </c>
    </row>
    <row r="2123" spans="1:24" s="12" customFormat="1" hidden="1" x14ac:dyDescent="0.25">
      <c r="A2123" s="8" t="s">
        <v>50</v>
      </c>
      <c r="B2123" s="17">
        <v>2009</v>
      </c>
      <c r="C2123" s="17"/>
      <c r="D2123" s="9" t="s">
        <v>66</v>
      </c>
      <c r="E2123" s="10">
        <v>1468</v>
      </c>
      <c r="F2123" s="10">
        <v>1610</v>
      </c>
      <c r="G2123" s="10">
        <v>3077.99</v>
      </c>
      <c r="H2123" s="44">
        <v>683</v>
      </c>
      <c r="I2123" s="44">
        <v>601</v>
      </c>
      <c r="J2123" s="44"/>
      <c r="K2123" s="44">
        <v>1284</v>
      </c>
      <c r="L2123" s="10">
        <v>151</v>
      </c>
      <c r="M2123" s="10">
        <v>114</v>
      </c>
      <c r="N2123" s="10"/>
      <c r="O2123" s="11">
        <v>265</v>
      </c>
      <c r="P2123" s="27">
        <f>Table1[[#This Row],[Female Voters]]/Table1[[#This Row],[Female Population]]</f>
        <v>0.46525885558583108</v>
      </c>
      <c r="Q2123" s="27">
        <f>Table1[[#This Row],[Male Voters]]/Table1[[#This Row],[Male Population]]</f>
        <v>0.3732919254658385</v>
      </c>
      <c r="R2123" s="27">
        <f>Table1[[#This Row],[Total Voters]]/Table1[[#This Row],[Total Population]]</f>
        <v>0.41715535138190835</v>
      </c>
      <c r="S2123" s="27">
        <f>Table1[[#This Row],[Female Ballots]]/Table1[[#This Row],[Female Population]]</f>
        <v>0.10286103542234333</v>
      </c>
      <c r="T2123" s="27">
        <f>Table1[[#This Row],[Male Ballots]]/Table1[[#This Row],[Male Population]]</f>
        <v>7.0807453416149066E-2</v>
      </c>
      <c r="U2123" s="27">
        <f>Table1[[#This Row],[Total Ballots]]/Table1[[#This Row],[Total Population]]</f>
        <v>8.6095146507948375E-2</v>
      </c>
      <c r="V2123" s="27">
        <f>Table1[[#This Row],[Female Ballots]]/Table1[[#This Row],[Female Voters]]</f>
        <v>0.22108345534407028</v>
      </c>
      <c r="W2123" s="27">
        <f>Table1[[#This Row],[Male Ballots]]/Table1[[#This Row],[Male Voters]]</f>
        <v>0.18968386023294509</v>
      </c>
      <c r="X2123" s="27">
        <f>Table1[[#This Row],[Total Ballots]]/Table1[[#This Row],[Total Voters]]</f>
        <v>0.20638629283489096</v>
      </c>
    </row>
    <row r="2124" spans="1:24" s="12" customFormat="1" hidden="1" x14ac:dyDescent="0.25">
      <c r="A2124" s="8" t="s">
        <v>50</v>
      </c>
      <c r="B2124" s="17">
        <v>2009</v>
      </c>
      <c r="C2124" s="17"/>
      <c r="D2124" s="9" t="s">
        <v>67</v>
      </c>
      <c r="E2124" s="10">
        <v>2071</v>
      </c>
      <c r="F2124" s="10">
        <v>2209</v>
      </c>
      <c r="G2124" s="10">
        <v>4279.9799999999996</v>
      </c>
      <c r="H2124" s="44">
        <v>1159</v>
      </c>
      <c r="I2124" s="44">
        <v>1022</v>
      </c>
      <c r="J2124" s="44"/>
      <c r="K2124" s="44">
        <v>2181</v>
      </c>
      <c r="L2124" s="10">
        <v>268</v>
      </c>
      <c r="M2124" s="10">
        <v>223</v>
      </c>
      <c r="N2124" s="10"/>
      <c r="O2124" s="11">
        <v>491</v>
      </c>
      <c r="P2124" s="27">
        <f>Table1[[#This Row],[Female Voters]]/Table1[[#This Row],[Female Population]]</f>
        <v>0.55963302752293576</v>
      </c>
      <c r="Q2124" s="27">
        <f>Table1[[#This Row],[Male Voters]]/Table1[[#This Row],[Male Population]]</f>
        <v>0.46265278406518789</v>
      </c>
      <c r="R2124" s="27">
        <f>Table1[[#This Row],[Total Voters]]/Table1[[#This Row],[Total Population]]</f>
        <v>0.5095818204757967</v>
      </c>
      <c r="S2124" s="27">
        <f>Table1[[#This Row],[Female Ballots]]/Table1[[#This Row],[Female Population]]</f>
        <v>0.12940608401738291</v>
      </c>
      <c r="T2124" s="27">
        <f>Table1[[#This Row],[Male Ballots]]/Table1[[#This Row],[Male Population]]</f>
        <v>0.1009506564056134</v>
      </c>
      <c r="U2124" s="27">
        <f>Table1[[#This Row],[Total Ballots]]/Table1[[#This Row],[Total Population]]</f>
        <v>0.11472016224374881</v>
      </c>
      <c r="V2124" s="27">
        <f>Table1[[#This Row],[Female Ballots]]/Table1[[#This Row],[Female Voters]]</f>
        <v>0.23123382226056946</v>
      </c>
      <c r="W2124" s="27">
        <f>Table1[[#This Row],[Male Ballots]]/Table1[[#This Row],[Male Voters]]</f>
        <v>0.2181996086105675</v>
      </c>
      <c r="X2124" s="27">
        <f>Table1[[#This Row],[Total Ballots]]/Table1[[#This Row],[Total Voters]]</f>
        <v>0.22512608895002292</v>
      </c>
    </row>
    <row r="2125" spans="1:24" s="12" customFormat="1" hidden="1" x14ac:dyDescent="0.25">
      <c r="A2125" s="8" t="s">
        <v>50</v>
      </c>
      <c r="B2125" s="17">
        <v>2009</v>
      </c>
      <c r="C2125" s="17"/>
      <c r="D2125" s="9" t="s">
        <v>68</v>
      </c>
      <c r="E2125" s="10">
        <v>2320</v>
      </c>
      <c r="F2125" s="10">
        <v>2369</v>
      </c>
      <c r="G2125" s="10">
        <v>4688.9799999999996</v>
      </c>
      <c r="H2125" s="44">
        <v>1307</v>
      </c>
      <c r="I2125" s="44">
        <v>1115</v>
      </c>
      <c r="J2125" s="44"/>
      <c r="K2125" s="44">
        <v>2422</v>
      </c>
      <c r="L2125" s="10">
        <v>521</v>
      </c>
      <c r="M2125" s="10">
        <v>400</v>
      </c>
      <c r="N2125" s="10"/>
      <c r="O2125" s="11">
        <v>921</v>
      </c>
      <c r="P2125" s="27">
        <f>Table1[[#This Row],[Female Voters]]/Table1[[#This Row],[Female Population]]</f>
        <v>0.56336206896551722</v>
      </c>
      <c r="Q2125" s="27">
        <f>Table1[[#This Row],[Male Voters]]/Table1[[#This Row],[Male Population]]</f>
        <v>0.4706627268889827</v>
      </c>
      <c r="R2125" s="27">
        <f>Table1[[#This Row],[Total Voters]]/Table1[[#This Row],[Total Population]]</f>
        <v>0.51653024751651755</v>
      </c>
      <c r="S2125" s="27">
        <f>Table1[[#This Row],[Female Ballots]]/Table1[[#This Row],[Female Population]]</f>
        <v>0.22456896551724137</v>
      </c>
      <c r="T2125" s="27">
        <f>Table1[[#This Row],[Male Ballots]]/Table1[[#This Row],[Male Population]]</f>
        <v>0.16884761502743773</v>
      </c>
      <c r="U2125" s="27">
        <f>Table1[[#This Row],[Total Ballots]]/Table1[[#This Row],[Total Population]]</f>
        <v>0.19641798429509191</v>
      </c>
      <c r="V2125" s="27">
        <f>Table1[[#This Row],[Female Ballots]]/Table1[[#This Row],[Female Voters]]</f>
        <v>0.39862280030604436</v>
      </c>
      <c r="W2125" s="27">
        <f>Table1[[#This Row],[Male Ballots]]/Table1[[#This Row],[Male Voters]]</f>
        <v>0.35874439461883406</v>
      </c>
      <c r="X2125" s="27">
        <f>Table1[[#This Row],[Total Ballots]]/Table1[[#This Row],[Total Voters]]</f>
        <v>0.38026424442609413</v>
      </c>
    </row>
    <row r="2126" spans="1:24" s="12" customFormat="1" hidden="1" x14ac:dyDescent="0.25">
      <c r="A2126" s="8" t="s">
        <v>50</v>
      </c>
      <c r="B2126" s="17">
        <v>2009</v>
      </c>
      <c r="C2126" s="17"/>
      <c r="D2126" s="9" t="s">
        <v>69</v>
      </c>
      <c r="E2126" s="10">
        <v>3114</v>
      </c>
      <c r="F2126" s="10">
        <v>2970</v>
      </c>
      <c r="G2126" s="10">
        <v>6083.98</v>
      </c>
      <c r="H2126" s="44">
        <v>2242</v>
      </c>
      <c r="I2126" s="44">
        <v>1854</v>
      </c>
      <c r="J2126" s="44"/>
      <c r="K2126" s="44">
        <v>4096</v>
      </c>
      <c r="L2126" s="10">
        <v>1138</v>
      </c>
      <c r="M2126" s="10">
        <v>898</v>
      </c>
      <c r="N2126" s="10"/>
      <c r="O2126" s="11">
        <v>2036</v>
      </c>
      <c r="P2126" s="27">
        <f>Table1[[#This Row],[Female Voters]]/Table1[[#This Row],[Female Population]]</f>
        <v>0.71997430956968533</v>
      </c>
      <c r="Q2126" s="27">
        <f>Table1[[#This Row],[Male Voters]]/Table1[[#This Row],[Male Population]]</f>
        <v>0.62424242424242427</v>
      </c>
      <c r="R2126" s="27">
        <f>Table1[[#This Row],[Total Voters]]/Table1[[#This Row],[Total Population]]</f>
        <v>0.67324350178665948</v>
      </c>
      <c r="S2126" s="27">
        <f>Table1[[#This Row],[Female Ballots]]/Table1[[#This Row],[Female Population]]</f>
        <v>0.36544637122671803</v>
      </c>
      <c r="T2126" s="27">
        <f>Table1[[#This Row],[Male Ballots]]/Table1[[#This Row],[Male Population]]</f>
        <v>0.30235690235690238</v>
      </c>
      <c r="U2126" s="27">
        <f>Table1[[#This Row],[Total Ballots]]/Table1[[#This Row],[Total Population]]</f>
        <v>0.33464935782168914</v>
      </c>
      <c r="V2126" s="27">
        <f>Table1[[#This Row],[Female Ballots]]/Table1[[#This Row],[Female Voters]]</f>
        <v>0.5075825156110616</v>
      </c>
      <c r="W2126" s="27">
        <f>Table1[[#This Row],[Male Ballots]]/Table1[[#This Row],[Male Voters]]</f>
        <v>0.48435814455231929</v>
      </c>
      <c r="X2126" s="27">
        <f>Table1[[#This Row],[Total Ballots]]/Table1[[#This Row],[Total Voters]]</f>
        <v>0.4970703125</v>
      </c>
    </row>
    <row r="2127" spans="1:24" s="12" customFormat="1" hidden="1" x14ac:dyDescent="0.25">
      <c r="A2127" s="8" t="s">
        <v>50</v>
      </c>
      <c r="B2127" s="17">
        <v>2009</v>
      </c>
      <c r="C2127" s="17"/>
      <c r="D2127" s="9" t="s">
        <v>70</v>
      </c>
      <c r="E2127" s="10">
        <v>3080</v>
      </c>
      <c r="F2127" s="10">
        <v>3153</v>
      </c>
      <c r="G2127" s="10">
        <v>6232.98</v>
      </c>
      <c r="H2127" s="44">
        <v>2491</v>
      </c>
      <c r="I2127" s="44">
        <v>2359</v>
      </c>
      <c r="J2127" s="44"/>
      <c r="K2127" s="44">
        <v>4850</v>
      </c>
      <c r="L2127" s="10">
        <v>1653</v>
      </c>
      <c r="M2127" s="10">
        <v>1506</v>
      </c>
      <c r="N2127" s="10"/>
      <c r="O2127" s="11">
        <v>3159</v>
      </c>
      <c r="P2127" s="27">
        <f>Table1[[#This Row],[Female Voters]]/Table1[[#This Row],[Female Population]]</f>
        <v>0.8087662337662338</v>
      </c>
      <c r="Q2127" s="27">
        <f>Table1[[#This Row],[Male Voters]]/Table1[[#This Row],[Male Population]]</f>
        <v>0.74817633999365685</v>
      </c>
      <c r="R2127" s="27">
        <f>Table1[[#This Row],[Total Voters]]/Table1[[#This Row],[Total Population]]</f>
        <v>0.77811897358887727</v>
      </c>
      <c r="S2127" s="27">
        <f>Table1[[#This Row],[Female Ballots]]/Table1[[#This Row],[Female Population]]</f>
        <v>0.53668831168831166</v>
      </c>
      <c r="T2127" s="27">
        <f>Table1[[#This Row],[Male Ballots]]/Table1[[#This Row],[Male Population]]</f>
        <v>0.47764034253092291</v>
      </c>
      <c r="U2127" s="27">
        <f>Table1[[#This Row],[Total Ballots]]/Table1[[#This Row],[Total Population]]</f>
        <v>0.50682017269428115</v>
      </c>
      <c r="V2127" s="27">
        <f>Table1[[#This Row],[Female Ballots]]/Table1[[#This Row],[Female Voters]]</f>
        <v>0.66358892011240467</v>
      </c>
      <c r="W2127" s="27">
        <f>Table1[[#This Row],[Male Ballots]]/Table1[[#This Row],[Male Voters]]</f>
        <v>0.63840610428147515</v>
      </c>
      <c r="X2127" s="27">
        <f>Table1[[#This Row],[Total Ballots]]/Table1[[#This Row],[Total Voters]]</f>
        <v>0.65134020618556698</v>
      </c>
    </row>
    <row r="2128" spans="1:24" s="12" customFormat="1" hidden="1" x14ac:dyDescent="0.25">
      <c r="A2128" s="8" t="s">
        <v>50</v>
      </c>
      <c r="B2128" s="17">
        <v>2009</v>
      </c>
      <c r="C2128" s="17"/>
      <c r="D2128" s="9" t="s">
        <v>71</v>
      </c>
      <c r="E2128" s="10">
        <v>3467</v>
      </c>
      <c r="F2128" s="10">
        <v>3345</v>
      </c>
      <c r="G2128" s="10">
        <v>6811.99</v>
      </c>
      <c r="H2128" s="44">
        <v>2787</v>
      </c>
      <c r="I2128" s="44">
        <v>2717</v>
      </c>
      <c r="J2128" s="44"/>
      <c r="K2128" s="44">
        <v>5504</v>
      </c>
      <c r="L2128" s="10">
        <v>2062</v>
      </c>
      <c r="M2128" s="10">
        <v>2028</v>
      </c>
      <c r="N2128" s="10"/>
      <c r="O2128" s="11">
        <v>4090</v>
      </c>
      <c r="P2128" s="27">
        <f>Table1[[#This Row],[Female Voters]]/Table1[[#This Row],[Female Population]]</f>
        <v>0.80386501297952118</v>
      </c>
      <c r="Q2128" s="27">
        <f>Table1[[#This Row],[Male Voters]]/Table1[[#This Row],[Male Population]]</f>
        <v>0.81225710014947683</v>
      </c>
      <c r="R2128" s="27">
        <f>Table1[[#This Row],[Total Voters]]/Table1[[#This Row],[Total Population]]</f>
        <v>0.80798709334570373</v>
      </c>
      <c r="S2128" s="27">
        <f>Table1[[#This Row],[Female Ballots]]/Table1[[#This Row],[Female Population]]</f>
        <v>0.59475050475915781</v>
      </c>
      <c r="T2128" s="27">
        <f>Table1[[#This Row],[Male Ballots]]/Table1[[#This Row],[Male Population]]</f>
        <v>0.60627802690582955</v>
      </c>
      <c r="U2128" s="27">
        <f>Table1[[#This Row],[Total Ballots]]/Table1[[#This Row],[Total Population]]</f>
        <v>0.60041192074562644</v>
      </c>
      <c r="V2128" s="27">
        <f>Table1[[#This Row],[Female Ballots]]/Table1[[#This Row],[Female Voters]]</f>
        <v>0.73986365267312526</v>
      </c>
      <c r="W2128" s="27">
        <f>Table1[[#This Row],[Male Ballots]]/Table1[[#This Row],[Male Voters]]</f>
        <v>0.74641148325358853</v>
      </c>
      <c r="X2128" s="27">
        <f>Table1[[#This Row],[Total Ballots]]/Table1[[#This Row],[Total Voters]]</f>
        <v>0.74309593023255816</v>
      </c>
    </row>
    <row r="2129" spans="1:24" s="12" customFormat="1" hidden="1" x14ac:dyDescent="0.25">
      <c r="A2129" s="8" t="s">
        <v>50</v>
      </c>
      <c r="B2129" s="17">
        <v>2009</v>
      </c>
      <c r="C2129" s="17"/>
      <c r="D2129" s="9" t="s">
        <v>453</v>
      </c>
      <c r="E2129" s="10">
        <v>15520</v>
      </c>
      <c r="F2129" s="10">
        <v>15656</v>
      </c>
      <c r="G2129" s="10">
        <v>31175.9</v>
      </c>
      <c r="H2129" s="44">
        <v>10669</v>
      </c>
      <c r="I2129" s="44">
        <v>9668</v>
      </c>
      <c r="J2129" s="44"/>
      <c r="K2129" s="44">
        <v>20337</v>
      </c>
      <c r="L2129" s="10">
        <v>5793</v>
      </c>
      <c r="M2129" s="10">
        <v>5169</v>
      </c>
      <c r="N2129" s="10"/>
      <c r="O2129" s="11">
        <v>10962</v>
      </c>
      <c r="P2129" s="27">
        <f>Table1[[#This Row],[Female Voters]]/Table1[[#This Row],[Female Population]]</f>
        <v>0.68743556701030928</v>
      </c>
      <c r="Q2129" s="27">
        <f>Table1[[#This Row],[Male Voters]]/Table1[[#This Row],[Male Population]]</f>
        <v>0.61752682677567705</v>
      </c>
      <c r="R2129" s="27">
        <f>Table1[[#This Row],[Total Voters]]/Table1[[#This Row],[Total Population]]</f>
        <v>0.65233080680910571</v>
      </c>
      <c r="S2129" s="27">
        <f>Table1[[#This Row],[Female Ballots]]/Table1[[#This Row],[Female Population]]</f>
        <v>0.37326030927835052</v>
      </c>
      <c r="T2129" s="27">
        <f>Table1[[#This Row],[Male Ballots]]/Table1[[#This Row],[Male Population]]</f>
        <v>0.33016096065406236</v>
      </c>
      <c r="U2129" s="27">
        <f>Table1[[#This Row],[Total Ballots]]/Table1[[#This Row],[Total Population]]</f>
        <v>0.35161775602308193</v>
      </c>
      <c r="V2129" s="27">
        <f>Table1[[#This Row],[Female Ballots]]/Table1[[#This Row],[Female Voters]]</f>
        <v>0.54297497422438845</v>
      </c>
      <c r="W2129" s="27">
        <f>Table1[[#This Row],[Male Ballots]]/Table1[[#This Row],[Male Voters]]</f>
        <v>0.53465039304923456</v>
      </c>
      <c r="X2129" s="27">
        <f>Table1[[#This Row],[Total Ballots]]/Table1[[#This Row],[Total Voters]]</f>
        <v>0.53901755421153563</v>
      </c>
    </row>
    <row r="2130" spans="1:24" s="12" customFormat="1" hidden="1" x14ac:dyDescent="0.25">
      <c r="A2130" s="8" t="s">
        <v>35</v>
      </c>
      <c r="B2130" s="17">
        <v>2009</v>
      </c>
      <c r="C2130" s="17"/>
      <c r="D2130" s="9" t="s">
        <v>66</v>
      </c>
      <c r="E2130" s="10">
        <v>619</v>
      </c>
      <c r="F2130" s="10">
        <v>719</v>
      </c>
      <c r="G2130" s="10">
        <v>1338</v>
      </c>
      <c r="H2130" s="44">
        <v>392</v>
      </c>
      <c r="I2130" s="44">
        <v>379</v>
      </c>
      <c r="J2130" s="44"/>
      <c r="K2130" s="44">
        <v>771</v>
      </c>
      <c r="L2130" s="10">
        <v>102</v>
      </c>
      <c r="M2130" s="10">
        <v>67</v>
      </c>
      <c r="N2130" s="10"/>
      <c r="O2130" s="11">
        <v>169</v>
      </c>
      <c r="P2130" s="27">
        <f>Table1[[#This Row],[Female Voters]]/Table1[[#This Row],[Female Population]]</f>
        <v>0.63327948303715675</v>
      </c>
      <c r="Q2130" s="27">
        <f>Table1[[#This Row],[Male Voters]]/Table1[[#This Row],[Male Population]]</f>
        <v>0.52712100139082063</v>
      </c>
      <c r="R2130" s="27">
        <f>Table1[[#This Row],[Total Voters]]/Table1[[#This Row],[Total Population]]</f>
        <v>0.57623318385650224</v>
      </c>
      <c r="S2130" s="27">
        <f>Table1[[#This Row],[Female Ballots]]/Table1[[#This Row],[Female Population]]</f>
        <v>0.16478190630048464</v>
      </c>
      <c r="T2130" s="27">
        <f>Table1[[#This Row],[Male Ballots]]/Table1[[#This Row],[Male Population]]</f>
        <v>9.3184979137691235E-2</v>
      </c>
      <c r="U2130" s="27">
        <f>Table1[[#This Row],[Total Ballots]]/Table1[[#This Row],[Total Population]]</f>
        <v>0.12630792227204785</v>
      </c>
      <c r="V2130" s="27">
        <f>Table1[[#This Row],[Female Ballots]]/Table1[[#This Row],[Female Voters]]</f>
        <v>0.26020408163265307</v>
      </c>
      <c r="W2130" s="27">
        <f>Table1[[#This Row],[Male Ballots]]/Table1[[#This Row],[Male Voters]]</f>
        <v>0.17678100263852242</v>
      </c>
      <c r="X2130" s="27">
        <f>Table1[[#This Row],[Total Ballots]]/Table1[[#This Row],[Total Voters]]</f>
        <v>0.2191958495460441</v>
      </c>
    </row>
    <row r="2131" spans="1:24" s="12" customFormat="1" hidden="1" x14ac:dyDescent="0.25">
      <c r="A2131" s="8" t="s">
        <v>35</v>
      </c>
      <c r="B2131" s="17">
        <v>2009</v>
      </c>
      <c r="C2131" s="17"/>
      <c r="D2131" s="9" t="s">
        <v>67</v>
      </c>
      <c r="E2131" s="10">
        <v>853</v>
      </c>
      <c r="F2131" s="10">
        <v>951</v>
      </c>
      <c r="G2131" s="10">
        <v>1804</v>
      </c>
      <c r="H2131" s="44">
        <v>542</v>
      </c>
      <c r="I2131" s="44">
        <v>494</v>
      </c>
      <c r="J2131" s="44"/>
      <c r="K2131" s="44">
        <v>1036</v>
      </c>
      <c r="L2131" s="10">
        <v>151</v>
      </c>
      <c r="M2131" s="10">
        <v>139</v>
      </c>
      <c r="N2131" s="10"/>
      <c r="O2131" s="11">
        <v>290</v>
      </c>
      <c r="P2131" s="27">
        <f>Table1[[#This Row],[Female Voters]]/Table1[[#This Row],[Female Population]]</f>
        <v>0.63540445486518171</v>
      </c>
      <c r="Q2131" s="27">
        <f>Table1[[#This Row],[Male Voters]]/Table1[[#This Row],[Male Population]]</f>
        <v>0.51945320715036802</v>
      </c>
      <c r="R2131" s="27">
        <f>Table1[[#This Row],[Total Voters]]/Table1[[#This Row],[Total Population]]</f>
        <v>0.57427937915742788</v>
      </c>
      <c r="S2131" s="27">
        <f>Table1[[#This Row],[Female Ballots]]/Table1[[#This Row],[Female Population]]</f>
        <v>0.17702227432590856</v>
      </c>
      <c r="T2131" s="27">
        <f>Table1[[#This Row],[Male Ballots]]/Table1[[#This Row],[Male Population]]</f>
        <v>0.14616193480546794</v>
      </c>
      <c r="U2131" s="27">
        <f>Table1[[#This Row],[Total Ballots]]/Table1[[#This Row],[Total Population]]</f>
        <v>0.1607538802660754</v>
      </c>
      <c r="V2131" s="27">
        <f>Table1[[#This Row],[Female Ballots]]/Table1[[#This Row],[Female Voters]]</f>
        <v>0.27859778597785978</v>
      </c>
      <c r="W2131" s="27">
        <f>Table1[[#This Row],[Male Ballots]]/Table1[[#This Row],[Male Voters]]</f>
        <v>0.28137651821862347</v>
      </c>
      <c r="X2131" s="27">
        <f>Table1[[#This Row],[Total Ballots]]/Table1[[#This Row],[Total Voters]]</f>
        <v>0.27992277992277992</v>
      </c>
    </row>
    <row r="2132" spans="1:24" s="12" customFormat="1" hidden="1" x14ac:dyDescent="0.25">
      <c r="A2132" s="8" t="s">
        <v>35</v>
      </c>
      <c r="B2132" s="17">
        <v>2009</v>
      </c>
      <c r="C2132" s="17"/>
      <c r="D2132" s="9" t="s">
        <v>68</v>
      </c>
      <c r="E2132" s="10">
        <v>1030</v>
      </c>
      <c r="F2132" s="10">
        <v>1033</v>
      </c>
      <c r="G2132" s="10">
        <v>2063</v>
      </c>
      <c r="H2132" s="44">
        <v>647</v>
      </c>
      <c r="I2132" s="44">
        <v>561</v>
      </c>
      <c r="J2132" s="44"/>
      <c r="K2132" s="44">
        <v>1208</v>
      </c>
      <c r="L2132" s="10">
        <v>272</v>
      </c>
      <c r="M2132" s="10">
        <v>231</v>
      </c>
      <c r="N2132" s="10"/>
      <c r="O2132" s="11">
        <v>503</v>
      </c>
      <c r="P2132" s="27">
        <f>Table1[[#This Row],[Female Voters]]/Table1[[#This Row],[Female Population]]</f>
        <v>0.62815533980582527</v>
      </c>
      <c r="Q2132" s="27">
        <f>Table1[[#This Row],[Male Voters]]/Table1[[#This Row],[Male Population]]</f>
        <v>0.54307841239109389</v>
      </c>
      <c r="R2132" s="27">
        <f>Table1[[#This Row],[Total Voters]]/Table1[[#This Row],[Total Population]]</f>
        <v>0.5855550169655841</v>
      </c>
      <c r="S2132" s="27">
        <f>Table1[[#This Row],[Female Ballots]]/Table1[[#This Row],[Female Population]]</f>
        <v>0.26407766990291265</v>
      </c>
      <c r="T2132" s="27">
        <f>Table1[[#This Row],[Male Ballots]]/Table1[[#This Row],[Male Population]]</f>
        <v>0.22362052274927396</v>
      </c>
      <c r="U2132" s="27">
        <f>Table1[[#This Row],[Total Ballots]]/Table1[[#This Row],[Total Population]]</f>
        <v>0.24381968007755694</v>
      </c>
      <c r="V2132" s="27">
        <f>Table1[[#This Row],[Female Ballots]]/Table1[[#This Row],[Female Voters]]</f>
        <v>0.42040185471406494</v>
      </c>
      <c r="W2132" s="27">
        <f>Table1[[#This Row],[Male Ballots]]/Table1[[#This Row],[Male Voters]]</f>
        <v>0.41176470588235292</v>
      </c>
      <c r="X2132" s="27">
        <f>Table1[[#This Row],[Total Ballots]]/Table1[[#This Row],[Total Voters]]</f>
        <v>0.41639072847682118</v>
      </c>
    </row>
    <row r="2133" spans="1:24" s="12" customFormat="1" hidden="1" x14ac:dyDescent="0.25">
      <c r="A2133" s="8" t="s">
        <v>35</v>
      </c>
      <c r="B2133" s="17">
        <v>2009</v>
      </c>
      <c r="C2133" s="17"/>
      <c r="D2133" s="9" t="s">
        <v>69</v>
      </c>
      <c r="E2133" s="10">
        <v>1527</v>
      </c>
      <c r="F2133" s="10">
        <v>1502</v>
      </c>
      <c r="G2133" s="10">
        <v>3029</v>
      </c>
      <c r="H2133" s="44">
        <v>1115</v>
      </c>
      <c r="I2133" s="44">
        <v>935</v>
      </c>
      <c r="J2133" s="44"/>
      <c r="K2133" s="44">
        <v>2050</v>
      </c>
      <c r="L2133" s="10">
        <v>608</v>
      </c>
      <c r="M2133" s="10">
        <v>464</v>
      </c>
      <c r="N2133" s="10"/>
      <c r="O2133" s="11">
        <v>1072</v>
      </c>
      <c r="P2133" s="27">
        <f>Table1[[#This Row],[Female Voters]]/Table1[[#This Row],[Female Population]]</f>
        <v>0.7301899148657498</v>
      </c>
      <c r="Q2133" s="27">
        <f>Table1[[#This Row],[Male Voters]]/Table1[[#This Row],[Male Population]]</f>
        <v>0.62250332889480697</v>
      </c>
      <c r="R2133" s="27">
        <f>Table1[[#This Row],[Total Voters]]/Table1[[#This Row],[Total Population]]</f>
        <v>0.67679102013865966</v>
      </c>
      <c r="S2133" s="27">
        <f>Table1[[#This Row],[Female Ballots]]/Table1[[#This Row],[Female Population]]</f>
        <v>0.39816633922724298</v>
      </c>
      <c r="T2133" s="27">
        <f>Table1[[#This Row],[Male Ballots]]/Table1[[#This Row],[Male Population]]</f>
        <v>0.30892143808255657</v>
      </c>
      <c r="U2133" s="27">
        <f>Table1[[#This Row],[Total Ballots]]/Table1[[#This Row],[Total Population]]</f>
        <v>0.35391218223836252</v>
      </c>
      <c r="V2133" s="27">
        <f>Table1[[#This Row],[Female Ballots]]/Table1[[#This Row],[Female Voters]]</f>
        <v>0.54529147982062776</v>
      </c>
      <c r="W2133" s="27">
        <f>Table1[[#This Row],[Male Ballots]]/Table1[[#This Row],[Male Voters]]</f>
        <v>0.49625668449197863</v>
      </c>
      <c r="X2133" s="27">
        <f>Table1[[#This Row],[Total Ballots]]/Table1[[#This Row],[Total Voters]]</f>
        <v>0.5229268292682927</v>
      </c>
    </row>
    <row r="2134" spans="1:24" s="12" customFormat="1" hidden="1" x14ac:dyDescent="0.25">
      <c r="A2134" s="8" t="s">
        <v>35</v>
      </c>
      <c r="B2134" s="17">
        <v>2009</v>
      </c>
      <c r="C2134" s="17"/>
      <c r="D2134" s="9" t="s">
        <v>70</v>
      </c>
      <c r="E2134" s="10">
        <v>1948</v>
      </c>
      <c r="F2134" s="10">
        <v>1839</v>
      </c>
      <c r="G2134" s="10">
        <v>3787</v>
      </c>
      <c r="H2134" s="44">
        <v>1646</v>
      </c>
      <c r="I2134" s="44">
        <v>1467</v>
      </c>
      <c r="J2134" s="44">
        <v>1</v>
      </c>
      <c r="K2134" s="44">
        <v>3114</v>
      </c>
      <c r="L2134" s="10">
        <v>1114</v>
      </c>
      <c r="M2134" s="10">
        <v>941</v>
      </c>
      <c r="N2134" s="10">
        <v>1</v>
      </c>
      <c r="O2134" s="11">
        <v>2056</v>
      </c>
      <c r="P2134" s="27">
        <f>Table1[[#This Row],[Female Voters]]/Table1[[#This Row],[Female Population]]</f>
        <v>0.84496919917864477</v>
      </c>
      <c r="Q2134" s="27">
        <f>Table1[[#This Row],[Male Voters]]/Table1[[#This Row],[Male Population]]</f>
        <v>0.79771615008156604</v>
      </c>
      <c r="R2134" s="27">
        <f>Table1[[#This Row],[Total Voters]]/Table1[[#This Row],[Total Population]]</f>
        <v>0.82228677053076316</v>
      </c>
      <c r="S2134" s="27">
        <f>Table1[[#This Row],[Female Ballots]]/Table1[[#This Row],[Female Population]]</f>
        <v>0.57186858316221767</v>
      </c>
      <c r="T2134" s="27">
        <f>Table1[[#This Row],[Male Ballots]]/Table1[[#This Row],[Male Population]]</f>
        <v>0.51169113648722131</v>
      </c>
      <c r="U2134" s="27">
        <f>Table1[[#This Row],[Total Ballots]]/Table1[[#This Row],[Total Population]]</f>
        <v>0.5429099551095854</v>
      </c>
      <c r="V2134" s="27">
        <f>Table1[[#This Row],[Female Ballots]]/Table1[[#This Row],[Female Voters]]</f>
        <v>0.67679222357229651</v>
      </c>
      <c r="W2134" s="27">
        <f>Table1[[#This Row],[Male Ballots]]/Table1[[#This Row],[Male Voters]]</f>
        <v>0.64144512610770277</v>
      </c>
      <c r="X2134" s="27">
        <f>Table1[[#This Row],[Total Ballots]]/Table1[[#This Row],[Total Voters]]</f>
        <v>0.66024405908798978</v>
      </c>
    </row>
    <row r="2135" spans="1:24" s="12" customFormat="1" hidden="1" x14ac:dyDescent="0.25">
      <c r="A2135" s="8" t="s">
        <v>35</v>
      </c>
      <c r="B2135" s="17">
        <v>2009</v>
      </c>
      <c r="C2135" s="17"/>
      <c r="D2135" s="9" t="s">
        <v>71</v>
      </c>
      <c r="E2135" s="10">
        <v>2623</v>
      </c>
      <c r="F2135" s="10">
        <v>2423</v>
      </c>
      <c r="G2135" s="10">
        <v>5046</v>
      </c>
      <c r="H2135" s="44">
        <v>2342</v>
      </c>
      <c r="I2135" s="44">
        <v>2140</v>
      </c>
      <c r="J2135" s="44"/>
      <c r="K2135" s="44">
        <v>4482</v>
      </c>
      <c r="L2135" s="10">
        <v>1741</v>
      </c>
      <c r="M2135" s="10">
        <v>1613</v>
      </c>
      <c r="N2135" s="10"/>
      <c r="O2135" s="11">
        <v>3354</v>
      </c>
      <c r="P2135" s="27">
        <f>Table1[[#This Row],[Female Voters]]/Table1[[#This Row],[Female Population]]</f>
        <v>0.89287075867327492</v>
      </c>
      <c r="Q2135" s="27">
        <f>Table1[[#This Row],[Male Voters]]/Table1[[#This Row],[Male Population]]</f>
        <v>0.88320264135369375</v>
      </c>
      <c r="R2135" s="27">
        <f>Table1[[#This Row],[Total Voters]]/Table1[[#This Row],[Total Population]]</f>
        <v>0.88822829964328176</v>
      </c>
      <c r="S2135" s="27">
        <f>Table1[[#This Row],[Female Ballots]]/Table1[[#This Row],[Female Population]]</f>
        <v>0.66374380480365991</v>
      </c>
      <c r="T2135" s="27">
        <f>Table1[[#This Row],[Male Ballots]]/Table1[[#This Row],[Male Population]]</f>
        <v>0.66570367313248036</v>
      </c>
      <c r="U2135" s="27">
        <f>Table1[[#This Row],[Total Ballots]]/Table1[[#This Row],[Total Population]]</f>
        <v>0.66468489892984539</v>
      </c>
      <c r="V2135" s="27">
        <f>Table1[[#This Row],[Female Ballots]]/Table1[[#This Row],[Female Voters]]</f>
        <v>0.74338172502134925</v>
      </c>
      <c r="W2135" s="27">
        <f>Table1[[#This Row],[Male Ballots]]/Table1[[#This Row],[Male Voters]]</f>
        <v>0.75373831775700939</v>
      </c>
      <c r="X2135" s="27">
        <f>Table1[[#This Row],[Total Ballots]]/Table1[[#This Row],[Total Voters]]</f>
        <v>0.74832663989290493</v>
      </c>
    </row>
    <row r="2136" spans="1:24" s="12" customFormat="1" hidden="1" x14ac:dyDescent="0.25">
      <c r="A2136" s="8" t="s">
        <v>35</v>
      </c>
      <c r="B2136" s="17">
        <v>2009</v>
      </c>
      <c r="C2136" s="17"/>
      <c r="D2136" s="9" t="s">
        <v>453</v>
      </c>
      <c r="E2136" s="10">
        <v>8600</v>
      </c>
      <c r="F2136" s="10">
        <v>8467</v>
      </c>
      <c r="G2136" s="10">
        <v>17067</v>
      </c>
      <c r="H2136" s="44">
        <v>6684</v>
      </c>
      <c r="I2136" s="44">
        <v>5976</v>
      </c>
      <c r="J2136" s="44">
        <v>1</v>
      </c>
      <c r="K2136" s="44">
        <v>12661</v>
      </c>
      <c r="L2136" s="10">
        <v>3988</v>
      </c>
      <c r="M2136" s="10">
        <v>3455</v>
      </c>
      <c r="N2136" s="10">
        <v>1</v>
      </c>
      <c r="O2136" s="11">
        <v>7444</v>
      </c>
      <c r="P2136" s="27">
        <f>Table1[[#This Row],[Female Voters]]/Table1[[#This Row],[Female Population]]</f>
        <v>0.77720930232558139</v>
      </c>
      <c r="Q2136" s="27">
        <f>Table1[[#This Row],[Male Voters]]/Table1[[#This Row],[Male Population]]</f>
        <v>0.70579898429195698</v>
      </c>
      <c r="R2136" s="27">
        <f>Table1[[#This Row],[Total Voters]]/Table1[[#This Row],[Total Population]]</f>
        <v>0.74184097966836582</v>
      </c>
      <c r="S2136" s="27">
        <f>Table1[[#This Row],[Female Ballots]]/Table1[[#This Row],[Female Population]]</f>
        <v>0.46372093023255812</v>
      </c>
      <c r="T2136" s="27">
        <f>Table1[[#This Row],[Male Ballots]]/Table1[[#This Row],[Male Population]]</f>
        <v>0.40805480099208691</v>
      </c>
      <c r="U2136" s="27">
        <f>Table1[[#This Row],[Total Ballots]]/Table1[[#This Row],[Total Population]]</f>
        <v>0.43616335618444951</v>
      </c>
      <c r="V2136" s="27">
        <f>Table1[[#This Row],[Female Ballots]]/Table1[[#This Row],[Female Voters]]</f>
        <v>0.59664871334530223</v>
      </c>
      <c r="W2136" s="27">
        <f>Table1[[#This Row],[Male Ballots]]/Table1[[#This Row],[Male Voters]]</f>
        <v>0.57814591700133866</v>
      </c>
      <c r="X2136" s="27">
        <f>Table1[[#This Row],[Total Ballots]]/Table1[[#This Row],[Total Voters]]</f>
        <v>0.58794723955453754</v>
      </c>
    </row>
    <row r="2137" spans="1:24" s="12" customFormat="1" hidden="1" x14ac:dyDescent="0.25">
      <c r="A2137" s="8" t="s">
        <v>32</v>
      </c>
      <c r="B2137" s="17">
        <v>2009</v>
      </c>
      <c r="C2137" s="17"/>
      <c r="D2137" s="9" t="s">
        <v>66</v>
      </c>
      <c r="E2137" s="10">
        <v>356</v>
      </c>
      <c r="F2137" s="10">
        <v>390</v>
      </c>
      <c r="G2137" s="10">
        <v>746</v>
      </c>
      <c r="H2137" s="44">
        <v>291</v>
      </c>
      <c r="I2137" s="44">
        <v>248</v>
      </c>
      <c r="J2137" s="44">
        <v>4</v>
      </c>
      <c r="K2137" s="44">
        <v>543</v>
      </c>
      <c r="L2137" s="10">
        <v>52</v>
      </c>
      <c r="M2137" s="10">
        <v>44</v>
      </c>
      <c r="N2137" s="10"/>
      <c r="O2137" s="11">
        <v>96</v>
      </c>
      <c r="P2137" s="27">
        <f>Table1[[#This Row],[Female Voters]]/Table1[[#This Row],[Female Population]]</f>
        <v>0.81741573033707871</v>
      </c>
      <c r="Q2137" s="27">
        <f>Table1[[#This Row],[Male Voters]]/Table1[[#This Row],[Male Population]]</f>
        <v>0.63589743589743586</v>
      </c>
      <c r="R2137" s="27">
        <f>Table1[[#This Row],[Total Voters]]/Table1[[#This Row],[Total Population]]</f>
        <v>0.72788203753351211</v>
      </c>
      <c r="S2137" s="27">
        <f>Table1[[#This Row],[Female Ballots]]/Table1[[#This Row],[Female Population]]</f>
        <v>0.14606741573033707</v>
      </c>
      <c r="T2137" s="27">
        <f>Table1[[#This Row],[Male Ballots]]/Table1[[#This Row],[Male Population]]</f>
        <v>0.11282051282051282</v>
      </c>
      <c r="U2137" s="27">
        <f>Table1[[#This Row],[Total Ballots]]/Table1[[#This Row],[Total Population]]</f>
        <v>0.12868632707774799</v>
      </c>
      <c r="V2137" s="27">
        <f>Table1[[#This Row],[Female Ballots]]/Table1[[#This Row],[Female Voters]]</f>
        <v>0.17869415807560138</v>
      </c>
      <c r="W2137" s="27">
        <f>Table1[[#This Row],[Male Ballots]]/Table1[[#This Row],[Male Voters]]</f>
        <v>0.17741935483870969</v>
      </c>
      <c r="X2137" s="27">
        <f>Table1[[#This Row],[Total Ballots]]/Table1[[#This Row],[Total Voters]]</f>
        <v>0.17679558011049723</v>
      </c>
    </row>
    <row r="2138" spans="1:24" s="12" customFormat="1" hidden="1" x14ac:dyDescent="0.25">
      <c r="A2138" s="8" t="s">
        <v>32</v>
      </c>
      <c r="B2138" s="17">
        <v>2009</v>
      </c>
      <c r="C2138" s="17"/>
      <c r="D2138" s="9" t="s">
        <v>67</v>
      </c>
      <c r="E2138" s="10">
        <v>523</v>
      </c>
      <c r="F2138" s="10">
        <v>504</v>
      </c>
      <c r="G2138" s="10">
        <v>1027</v>
      </c>
      <c r="H2138" s="44">
        <v>383</v>
      </c>
      <c r="I2138" s="44">
        <v>344</v>
      </c>
      <c r="J2138" s="44">
        <v>4</v>
      </c>
      <c r="K2138" s="44">
        <v>731</v>
      </c>
      <c r="L2138" s="10">
        <v>93</v>
      </c>
      <c r="M2138" s="10">
        <v>90</v>
      </c>
      <c r="N2138" s="10">
        <v>1</v>
      </c>
      <c r="O2138" s="11">
        <v>184</v>
      </c>
      <c r="P2138" s="27">
        <f>Table1[[#This Row],[Female Voters]]/Table1[[#This Row],[Female Population]]</f>
        <v>0.73231357552581267</v>
      </c>
      <c r="Q2138" s="27">
        <f>Table1[[#This Row],[Male Voters]]/Table1[[#This Row],[Male Population]]</f>
        <v>0.68253968253968256</v>
      </c>
      <c r="R2138" s="27">
        <f>Table1[[#This Row],[Total Voters]]/Table1[[#This Row],[Total Population]]</f>
        <v>0.71178188899707884</v>
      </c>
      <c r="S2138" s="27">
        <f>Table1[[#This Row],[Female Ballots]]/Table1[[#This Row],[Female Population]]</f>
        <v>0.17782026768642448</v>
      </c>
      <c r="T2138" s="27">
        <f>Table1[[#This Row],[Male Ballots]]/Table1[[#This Row],[Male Population]]</f>
        <v>0.17857142857142858</v>
      </c>
      <c r="U2138" s="27">
        <f>Table1[[#This Row],[Total Ballots]]/Table1[[#This Row],[Total Population]]</f>
        <v>0.17916260954235638</v>
      </c>
      <c r="V2138" s="27">
        <f>Table1[[#This Row],[Female Ballots]]/Table1[[#This Row],[Female Voters]]</f>
        <v>0.24281984334203655</v>
      </c>
      <c r="W2138" s="27">
        <f>Table1[[#This Row],[Male Ballots]]/Table1[[#This Row],[Male Voters]]</f>
        <v>0.26162790697674421</v>
      </c>
      <c r="X2138" s="27">
        <f>Table1[[#This Row],[Total Ballots]]/Table1[[#This Row],[Total Voters]]</f>
        <v>0.25170998632010944</v>
      </c>
    </row>
    <row r="2139" spans="1:24" s="12" customFormat="1" hidden="1" x14ac:dyDescent="0.25">
      <c r="A2139" s="8" t="s">
        <v>32</v>
      </c>
      <c r="B2139" s="17">
        <v>2009</v>
      </c>
      <c r="C2139" s="17"/>
      <c r="D2139" s="9" t="s">
        <v>68</v>
      </c>
      <c r="E2139" s="10">
        <v>697</v>
      </c>
      <c r="F2139" s="10">
        <v>718</v>
      </c>
      <c r="G2139" s="10">
        <v>1415</v>
      </c>
      <c r="H2139" s="44">
        <v>495</v>
      </c>
      <c r="I2139" s="44">
        <v>421</v>
      </c>
      <c r="J2139" s="44">
        <v>2</v>
      </c>
      <c r="K2139" s="44">
        <v>918</v>
      </c>
      <c r="L2139" s="10">
        <v>207</v>
      </c>
      <c r="M2139" s="10">
        <v>155</v>
      </c>
      <c r="N2139" s="10">
        <v>1</v>
      </c>
      <c r="O2139" s="11">
        <v>363</v>
      </c>
      <c r="P2139" s="27">
        <f>Table1[[#This Row],[Female Voters]]/Table1[[#This Row],[Female Population]]</f>
        <v>0.7101865136298422</v>
      </c>
      <c r="Q2139" s="27">
        <f>Table1[[#This Row],[Male Voters]]/Table1[[#This Row],[Male Population]]</f>
        <v>0.58635097493036215</v>
      </c>
      <c r="R2139" s="27">
        <f>Table1[[#This Row],[Total Voters]]/Table1[[#This Row],[Total Population]]</f>
        <v>0.64876325088339226</v>
      </c>
      <c r="S2139" s="27">
        <f>Table1[[#This Row],[Female Ballots]]/Table1[[#This Row],[Female Population]]</f>
        <v>0.29698708751793401</v>
      </c>
      <c r="T2139" s="27">
        <f>Table1[[#This Row],[Male Ballots]]/Table1[[#This Row],[Male Population]]</f>
        <v>0.21587743732590528</v>
      </c>
      <c r="U2139" s="27">
        <f>Table1[[#This Row],[Total Ballots]]/Table1[[#This Row],[Total Population]]</f>
        <v>0.25653710247349826</v>
      </c>
      <c r="V2139" s="27">
        <f>Table1[[#This Row],[Female Ballots]]/Table1[[#This Row],[Female Voters]]</f>
        <v>0.41818181818181815</v>
      </c>
      <c r="W2139" s="27">
        <f>Table1[[#This Row],[Male Ballots]]/Table1[[#This Row],[Male Voters]]</f>
        <v>0.36817102137767221</v>
      </c>
      <c r="X2139" s="27">
        <f>Table1[[#This Row],[Total Ballots]]/Table1[[#This Row],[Total Voters]]</f>
        <v>0.39542483660130717</v>
      </c>
    </row>
    <row r="2140" spans="1:24" s="12" customFormat="1" hidden="1" x14ac:dyDescent="0.25">
      <c r="A2140" s="8" t="s">
        <v>32</v>
      </c>
      <c r="B2140" s="17">
        <v>2009</v>
      </c>
      <c r="C2140" s="17"/>
      <c r="D2140" s="9" t="s">
        <v>69</v>
      </c>
      <c r="E2140" s="10">
        <v>1089</v>
      </c>
      <c r="F2140" s="10">
        <v>1068</v>
      </c>
      <c r="G2140" s="10">
        <v>2157</v>
      </c>
      <c r="H2140" s="44">
        <v>857</v>
      </c>
      <c r="I2140" s="44">
        <v>739</v>
      </c>
      <c r="J2140" s="44">
        <v>3</v>
      </c>
      <c r="K2140" s="44">
        <v>1599</v>
      </c>
      <c r="L2140" s="10">
        <v>460</v>
      </c>
      <c r="M2140" s="10">
        <v>374</v>
      </c>
      <c r="N2140" s="10">
        <v>1</v>
      </c>
      <c r="O2140" s="11">
        <v>835</v>
      </c>
      <c r="P2140" s="27">
        <f>Table1[[#This Row],[Female Voters]]/Table1[[#This Row],[Female Population]]</f>
        <v>0.78696051423324154</v>
      </c>
      <c r="Q2140" s="27">
        <f>Table1[[#This Row],[Male Voters]]/Table1[[#This Row],[Male Population]]</f>
        <v>0.69194756554307113</v>
      </c>
      <c r="R2140" s="27">
        <f>Table1[[#This Row],[Total Voters]]/Table1[[#This Row],[Total Population]]</f>
        <v>0.74130737134909597</v>
      </c>
      <c r="S2140" s="27">
        <f>Table1[[#This Row],[Female Ballots]]/Table1[[#This Row],[Female Population]]</f>
        <v>0.42240587695133147</v>
      </c>
      <c r="T2140" s="27">
        <f>Table1[[#This Row],[Male Ballots]]/Table1[[#This Row],[Male Population]]</f>
        <v>0.35018726591760302</v>
      </c>
      <c r="U2140" s="27">
        <f>Table1[[#This Row],[Total Ballots]]/Table1[[#This Row],[Total Population]]</f>
        <v>0.38711172925359294</v>
      </c>
      <c r="V2140" s="27">
        <f>Table1[[#This Row],[Female Ballots]]/Table1[[#This Row],[Female Voters]]</f>
        <v>0.53675612602100353</v>
      </c>
      <c r="W2140" s="27">
        <f>Table1[[#This Row],[Male Ballots]]/Table1[[#This Row],[Male Voters]]</f>
        <v>0.50608930987821377</v>
      </c>
      <c r="X2140" s="27">
        <f>Table1[[#This Row],[Total Ballots]]/Table1[[#This Row],[Total Voters]]</f>
        <v>0.52220137585991244</v>
      </c>
    </row>
    <row r="2141" spans="1:24" s="12" customFormat="1" hidden="1" x14ac:dyDescent="0.25">
      <c r="A2141" s="8" t="s">
        <v>32</v>
      </c>
      <c r="B2141" s="17">
        <v>2009</v>
      </c>
      <c r="C2141" s="17"/>
      <c r="D2141" s="9" t="s">
        <v>70</v>
      </c>
      <c r="E2141" s="10">
        <v>1086</v>
      </c>
      <c r="F2141" s="10">
        <v>1202</v>
      </c>
      <c r="G2141" s="10">
        <v>2288</v>
      </c>
      <c r="H2141" s="44">
        <v>973</v>
      </c>
      <c r="I2141" s="44">
        <v>969</v>
      </c>
      <c r="J2141" s="44">
        <v>4</v>
      </c>
      <c r="K2141" s="44">
        <v>1946</v>
      </c>
      <c r="L2141" s="10">
        <v>664</v>
      </c>
      <c r="M2141" s="10">
        <v>665</v>
      </c>
      <c r="N2141" s="10">
        <v>3</v>
      </c>
      <c r="O2141" s="11">
        <v>1332</v>
      </c>
      <c r="P2141" s="27">
        <f>Table1[[#This Row],[Female Voters]]/Table1[[#This Row],[Female Population]]</f>
        <v>0.89594843462246776</v>
      </c>
      <c r="Q2141" s="27">
        <f>Table1[[#This Row],[Male Voters]]/Table1[[#This Row],[Male Population]]</f>
        <v>0.80615640599001659</v>
      </c>
      <c r="R2141" s="27">
        <f>Table1[[#This Row],[Total Voters]]/Table1[[#This Row],[Total Population]]</f>
        <v>0.85052447552447552</v>
      </c>
      <c r="S2141" s="27">
        <f>Table1[[#This Row],[Female Ballots]]/Table1[[#This Row],[Female Population]]</f>
        <v>0.61141804788213627</v>
      </c>
      <c r="T2141" s="27">
        <f>Table1[[#This Row],[Male Ballots]]/Table1[[#This Row],[Male Population]]</f>
        <v>0.5532445923460898</v>
      </c>
      <c r="U2141" s="27">
        <f>Table1[[#This Row],[Total Ballots]]/Table1[[#This Row],[Total Population]]</f>
        <v>0.58216783216783219</v>
      </c>
      <c r="V2141" s="27">
        <f>Table1[[#This Row],[Female Ballots]]/Table1[[#This Row],[Female Voters]]</f>
        <v>0.68242548818088389</v>
      </c>
      <c r="W2141" s="27">
        <f>Table1[[#This Row],[Male Ballots]]/Table1[[#This Row],[Male Voters]]</f>
        <v>0.68627450980392157</v>
      </c>
      <c r="X2141" s="27">
        <f>Table1[[#This Row],[Total Ballots]]/Table1[[#This Row],[Total Voters]]</f>
        <v>0.68448098663926005</v>
      </c>
    </row>
    <row r="2142" spans="1:24" s="12" customFormat="1" hidden="1" x14ac:dyDescent="0.25">
      <c r="A2142" s="8" t="s">
        <v>32</v>
      </c>
      <c r="B2142" s="17">
        <v>2009</v>
      </c>
      <c r="C2142" s="17"/>
      <c r="D2142" s="9" t="s">
        <v>71</v>
      </c>
      <c r="E2142" s="10">
        <v>1199</v>
      </c>
      <c r="F2142" s="10">
        <v>1173</v>
      </c>
      <c r="G2142" s="10">
        <v>2372</v>
      </c>
      <c r="H2142" s="44">
        <v>1069</v>
      </c>
      <c r="I2142" s="44">
        <v>1020</v>
      </c>
      <c r="J2142" s="44">
        <v>3</v>
      </c>
      <c r="K2142" s="44">
        <v>2092</v>
      </c>
      <c r="L2142" s="10">
        <v>779</v>
      </c>
      <c r="M2142" s="10">
        <v>751</v>
      </c>
      <c r="N2142" s="10">
        <v>1</v>
      </c>
      <c r="O2142" s="11">
        <v>1531</v>
      </c>
      <c r="P2142" s="27">
        <f>Table1[[#This Row],[Female Voters]]/Table1[[#This Row],[Female Population]]</f>
        <v>0.89157631359466227</v>
      </c>
      <c r="Q2142" s="27">
        <f>Table1[[#This Row],[Male Voters]]/Table1[[#This Row],[Male Population]]</f>
        <v>0.86956521739130432</v>
      </c>
      <c r="R2142" s="27">
        <f>Table1[[#This Row],[Total Voters]]/Table1[[#This Row],[Total Population]]</f>
        <v>0.88195615514333892</v>
      </c>
      <c r="S2142" s="27">
        <f>Table1[[#This Row],[Female Ballots]]/Table1[[#This Row],[Female Population]]</f>
        <v>0.64970809007506258</v>
      </c>
      <c r="T2142" s="27">
        <f>Table1[[#This Row],[Male Ballots]]/Table1[[#This Row],[Male Population]]</f>
        <v>0.64023870417732309</v>
      </c>
      <c r="U2142" s="27">
        <f>Table1[[#This Row],[Total Ballots]]/Table1[[#This Row],[Total Population]]</f>
        <v>0.64544688026981445</v>
      </c>
      <c r="V2142" s="27">
        <f>Table1[[#This Row],[Female Ballots]]/Table1[[#This Row],[Female Voters]]</f>
        <v>0.72871842843779233</v>
      </c>
      <c r="W2142" s="27">
        <f>Table1[[#This Row],[Male Ballots]]/Table1[[#This Row],[Male Voters]]</f>
        <v>0.73627450980392162</v>
      </c>
      <c r="X2142" s="27">
        <f>Table1[[#This Row],[Total Ballots]]/Table1[[#This Row],[Total Voters]]</f>
        <v>0.73183556405353734</v>
      </c>
    </row>
    <row r="2143" spans="1:24" s="12" customFormat="1" hidden="1" x14ac:dyDescent="0.25">
      <c r="A2143" s="8" t="s">
        <v>32</v>
      </c>
      <c r="B2143" s="17">
        <v>2009</v>
      </c>
      <c r="C2143" s="17"/>
      <c r="D2143" s="9" t="s">
        <v>453</v>
      </c>
      <c r="E2143" s="10">
        <v>4950</v>
      </c>
      <c r="F2143" s="10">
        <v>5055</v>
      </c>
      <c r="G2143" s="10">
        <v>10005</v>
      </c>
      <c r="H2143" s="44">
        <v>4068</v>
      </c>
      <c r="I2143" s="44">
        <v>3741</v>
      </c>
      <c r="J2143" s="44">
        <v>20</v>
      </c>
      <c r="K2143" s="44">
        <v>7829</v>
      </c>
      <c r="L2143" s="10">
        <v>2255</v>
      </c>
      <c r="M2143" s="10">
        <v>2079</v>
      </c>
      <c r="N2143" s="10">
        <v>7</v>
      </c>
      <c r="O2143" s="11">
        <v>4341</v>
      </c>
      <c r="P2143" s="27">
        <f>Table1[[#This Row],[Female Voters]]/Table1[[#This Row],[Female Population]]</f>
        <v>0.82181818181818178</v>
      </c>
      <c r="Q2143" s="27">
        <f>Table1[[#This Row],[Male Voters]]/Table1[[#This Row],[Male Population]]</f>
        <v>0.74005934718100885</v>
      </c>
      <c r="R2143" s="27">
        <f>Table1[[#This Row],[Total Voters]]/Table1[[#This Row],[Total Population]]</f>
        <v>0.78250874562718642</v>
      </c>
      <c r="S2143" s="27">
        <f>Table1[[#This Row],[Female Ballots]]/Table1[[#This Row],[Female Population]]</f>
        <v>0.45555555555555555</v>
      </c>
      <c r="T2143" s="27">
        <f>Table1[[#This Row],[Male Ballots]]/Table1[[#This Row],[Male Population]]</f>
        <v>0.4112759643916914</v>
      </c>
      <c r="U2143" s="27">
        <f>Table1[[#This Row],[Total Ballots]]/Table1[[#This Row],[Total Population]]</f>
        <v>0.43388305847076464</v>
      </c>
      <c r="V2143" s="27">
        <f>Table1[[#This Row],[Female Ballots]]/Table1[[#This Row],[Female Voters]]</f>
        <v>0.55432645034414951</v>
      </c>
      <c r="W2143" s="27">
        <f>Table1[[#This Row],[Male Ballots]]/Table1[[#This Row],[Male Voters]]</f>
        <v>0.55573376102646355</v>
      </c>
      <c r="X2143" s="27">
        <f>Table1[[#This Row],[Total Ballots]]/Table1[[#This Row],[Total Voters]]</f>
        <v>0.55447694469280884</v>
      </c>
    </row>
    <row r="2144" spans="1:24" s="12" customFormat="1" hidden="1" x14ac:dyDescent="0.25">
      <c r="A2144" s="8" t="s">
        <v>56</v>
      </c>
      <c r="B2144" s="17">
        <v>2009</v>
      </c>
      <c r="C2144" s="17" t="s">
        <v>77</v>
      </c>
      <c r="D2144" s="9" t="s">
        <v>66</v>
      </c>
      <c r="E2144" s="10">
        <v>39935</v>
      </c>
      <c r="F2144" s="10">
        <v>41201</v>
      </c>
      <c r="G2144" s="10">
        <v>81136</v>
      </c>
      <c r="H2144" s="44">
        <v>20783</v>
      </c>
      <c r="I2144" s="44">
        <v>18466</v>
      </c>
      <c r="J2144" s="44">
        <v>5</v>
      </c>
      <c r="K2144" s="44">
        <v>39254</v>
      </c>
      <c r="L2144" s="10">
        <v>3194</v>
      </c>
      <c r="M2144" s="10">
        <v>2695</v>
      </c>
      <c r="N2144" s="10"/>
      <c r="O2144" s="11">
        <v>5889</v>
      </c>
      <c r="P2144" s="27">
        <f>Table1[[#This Row],[Female Voters]]/Table1[[#This Row],[Female Population]]</f>
        <v>0.52042068361086768</v>
      </c>
      <c r="Q2144" s="27">
        <f>Table1[[#This Row],[Male Voters]]/Table1[[#This Row],[Male Population]]</f>
        <v>0.44819300502414988</v>
      </c>
      <c r="R2144" s="27">
        <f>Table1[[#This Row],[Total Voters]]/Table1[[#This Row],[Total Population]]</f>
        <v>0.48380496943403667</v>
      </c>
      <c r="S2144" s="27">
        <f>Table1[[#This Row],[Female Ballots]]/Table1[[#This Row],[Female Population]]</f>
        <v>7.9979967447101535E-2</v>
      </c>
      <c r="T2144" s="27">
        <f>Table1[[#This Row],[Male Ballots]]/Table1[[#This Row],[Male Population]]</f>
        <v>6.5411033712773958E-2</v>
      </c>
      <c r="U2144" s="27">
        <f>Table1[[#This Row],[Total Ballots]]/Table1[[#This Row],[Total Population]]</f>
        <v>7.2581837901794524E-2</v>
      </c>
      <c r="V2144" s="27">
        <f>Table1[[#This Row],[Female Ballots]]/Table1[[#This Row],[Female Voters]]</f>
        <v>0.15368329885002166</v>
      </c>
      <c r="W2144" s="27">
        <f>Table1[[#This Row],[Male Ballots]]/Table1[[#This Row],[Male Voters]]</f>
        <v>0.14594389689158455</v>
      </c>
      <c r="X2144" s="27">
        <f>Table1[[#This Row],[Total Ballots]]/Table1[[#This Row],[Total Voters]]</f>
        <v>0.15002292759973507</v>
      </c>
    </row>
    <row r="2145" spans="1:24" s="12" customFormat="1" hidden="1" x14ac:dyDescent="0.25">
      <c r="A2145" s="8" t="s">
        <v>56</v>
      </c>
      <c r="B2145" s="17">
        <v>2009</v>
      </c>
      <c r="C2145" s="17" t="s">
        <v>77</v>
      </c>
      <c r="D2145" s="9" t="s">
        <v>67</v>
      </c>
      <c r="E2145" s="10">
        <v>55941</v>
      </c>
      <c r="F2145" s="10">
        <v>55690</v>
      </c>
      <c r="G2145" s="10">
        <v>111631</v>
      </c>
      <c r="H2145" s="44">
        <v>36053</v>
      </c>
      <c r="I2145" s="44">
        <v>29421</v>
      </c>
      <c r="J2145" s="44">
        <v>4</v>
      </c>
      <c r="K2145" s="44">
        <v>65478</v>
      </c>
      <c r="L2145" s="10">
        <v>7476</v>
      </c>
      <c r="M2145" s="10">
        <v>5633</v>
      </c>
      <c r="N2145" s="10"/>
      <c r="O2145" s="11">
        <v>13109</v>
      </c>
      <c r="P2145" s="27">
        <f>Table1[[#This Row],[Female Voters]]/Table1[[#This Row],[Female Population]]</f>
        <v>0.64448257986092494</v>
      </c>
      <c r="Q2145" s="27">
        <f>Table1[[#This Row],[Male Voters]]/Table1[[#This Row],[Male Population]]</f>
        <v>0.52829951517328066</v>
      </c>
      <c r="R2145" s="27">
        <f>Table1[[#This Row],[Total Voters]]/Table1[[#This Row],[Total Population]]</f>
        <v>0.58655749746934094</v>
      </c>
      <c r="S2145" s="27">
        <f>Table1[[#This Row],[Female Ballots]]/Table1[[#This Row],[Female Population]]</f>
        <v>0.13364080012870702</v>
      </c>
      <c r="T2145" s="27">
        <f>Table1[[#This Row],[Male Ballots]]/Table1[[#This Row],[Male Population]]</f>
        <v>0.10114921889028551</v>
      </c>
      <c r="U2145" s="27">
        <f>Table1[[#This Row],[Total Ballots]]/Table1[[#This Row],[Total Population]]</f>
        <v>0.11743153783447251</v>
      </c>
      <c r="V2145" s="27">
        <f>Table1[[#This Row],[Female Ballots]]/Table1[[#This Row],[Female Voters]]</f>
        <v>0.20736138462818629</v>
      </c>
      <c r="W2145" s="27">
        <f>Table1[[#This Row],[Male Ballots]]/Table1[[#This Row],[Male Voters]]</f>
        <v>0.19146188096937561</v>
      </c>
      <c r="X2145" s="27">
        <f>Table1[[#This Row],[Total Ballots]]/Table1[[#This Row],[Total Voters]]</f>
        <v>0.20020464888970341</v>
      </c>
    </row>
    <row r="2146" spans="1:24" s="12" customFormat="1" hidden="1" x14ac:dyDescent="0.25">
      <c r="A2146" s="8" t="s">
        <v>56</v>
      </c>
      <c r="B2146" s="17">
        <v>2009</v>
      </c>
      <c r="C2146" s="17" t="s">
        <v>77</v>
      </c>
      <c r="D2146" s="9" t="s">
        <v>68</v>
      </c>
      <c r="E2146" s="10">
        <v>55047</v>
      </c>
      <c r="F2146" s="10">
        <v>55677</v>
      </c>
      <c r="G2146" s="10">
        <v>110724</v>
      </c>
      <c r="H2146" s="44">
        <v>38474</v>
      </c>
      <c r="I2146" s="44">
        <v>33216</v>
      </c>
      <c r="J2146" s="44">
        <v>2</v>
      </c>
      <c r="K2146" s="44">
        <v>71692</v>
      </c>
      <c r="L2146" s="10">
        <v>11727</v>
      </c>
      <c r="M2146" s="10">
        <v>9859</v>
      </c>
      <c r="N2146" s="10"/>
      <c r="O2146" s="11">
        <v>21586</v>
      </c>
      <c r="P2146" s="27">
        <f>Table1[[#This Row],[Female Voters]]/Table1[[#This Row],[Female Population]]</f>
        <v>0.69893000526822535</v>
      </c>
      <c r="Q2146" s="27">
        <f>Table1[[#This Row],[Male Voters]]/Table1[[#This Row],[Male Population]]</f>
        <v>0.59658386766528371</v>
      </c>
      <c r="R2146" s="27">
        <f>Table1[[#This Row],[Total Voters]]/Table1[[#This Row],[Total Population]]</f>
        <v>0.64748383367652906</v>
      </c>
      <c r="S2146" s="27">
        <f>Table1[[#This Row],[Female Ballots]]/Table1[[#This Row],[Female Population]]</f>
        <v>0.21303613275927843</v>
      </c>
      <c r="T2146" s="27">
        <f>Table1[[#This Row],[Male Ballots]]/Table1[[#This Row],[Male Population]]</f>
        <v>0.17707491423747687</v>
      </c>
      <c r="U2146" s="27">
        <f>Table1[[#This Row],[Total Ballots]]/Table1[[#This Row],[Total Population]]</f>
        <v>0.19495321700805607</v>
      </c>
      <c r="V2146" s="27">
        <f>Table1[[#This Row],[Female Ballots]]/Table1[[#This Row],[Female Voters]]</f>
        <v>0.30480324374902534</v>
      </c>
      <c r="W2146" s="27">
        <f>Table1[[#This Row],[Male Ballots]]/Table1[[#This Row],[Male Voters]]</f>
        <v>0.2968147880539499</v>
      </c>
      <c r="X2146" s="27">
        <f>Table1[[#This Row],[Total Ballots]]/Table1[[#This Row],[Total Voters]]</f>
        <v>0.30109356692517991</v>
      </c>
    </row>
    <row r="2147" spans="1:24" s="12" customFormat="1" hidden="1" x14ac:dyDescent="0.25">
      <c r="A2147" s="8" t="s">
        <v>56</v>
      </c>
      <c r="B2147" s="17">
        <v>2009</v>
      </c>
      <c r="C2147" s="17" t="s">
        <v>77</v>
      </c>
      <c r="D2147" s="9" t="s">
        <v>69</v>
      </c>
      <c r="E2147" s="10">
        <v>60039</v>
      </c>
      <c r="F2147" s="10">
        <v>59834</v>
      </c>
      <c r="G2147" s="10">
        <v>119873</v>
      </c>
      <c r="H2147" s="44">
        <v>45546</v>
      </c>
      <c r="I2147" s="44">
        <v>41432</v>
      </c>
      <c r="J2147" s="44">
        <v>3</v>
      </c>
      <c r="K2147" s="44">
        <v>86981</v>
      </c>
      <c r="L2147" s="10">
        <v>19121</v>
      </c>
      <c r="M2147" s="10">
        <v>17308</v>
      </c>
      <c r="N2147" s="10"/>
      <c r="O2147" s="11">
        <v>36429</v>
      </c>
      <c r="P2147" s="27">
        <f>Table1[[#This Row],[Female Voters]]/Table1[[#This Row],[Female Population]]</f>
        <v>0.75860690551141763</v>
      </c>
      <c r="Q2147" s="27">
        <f>Table1[[#This Row],[Male Voters]]/Table1[[#This Row],[Male Population]]</f>
        <v>0.69244910920212588</v>
      </c>
      <c r="R2147" s="27">
        <f>Table1[[#This Row],[Total Voters]]/Table1[[#This Row],[Total Population]]</f>
        <v>0.72560960349703441</v>
      </c>
      <c r="S2147" s="27">
        <f>Table1[[#This Row],[Female Ballots]]/Table1[[#This Row],[Female Population]]</f>
        <v>0.31847632372291346</v>
      </c>
      <c r="T2147" s="27">
        <f>Table1[[#This Row],[Male Ballots]]/Table1[[#This Row],[Male Population]]</f>
        <v>0.28926697195574425</v>
      </c>
      <c r="U2147" s="27">
        <f>Table1[[#This Row],[Total Ballots]]/Table1[[#This Row],[Total Population]]</f>
        <v>0.30389662392698941</v>
      </c>
      <c r="V2147" s="27">
        <f>Table1[[#This Row],[Female Ballots]]/Table1[[#This Row],[Female Voters]]</f>
        <v>0.41981732753699558</v>
      </c>
      <c r="W2147" s="27">
        <f>Table1[[#This Row],[Male Ballots]]/Table1[[#This Row],[Male Voters]]</f>
        <v>0.41774473836648002</v>
      </c>
      <c r="X2147" s="27">
        <f>Table1[[#This Row],[Total Ballots]]/Table1[[#This Row],[Total Voters]]</f>
        <v>0.41881560340764074</v>
      </c>
    </row>
    <row r="2148" spans="1:24" s="12" customFormat="1" hidden="1" x14ac:dyDescent="0.25">
      <c r="A2148" s="8" t="s">
        <v>56</v>
      </c>
      <c r="B2148" s="17">
        <v>2009</v>
      </c>
      <c r="C2148" s="17" t="s">
        <v>77</v>
      </c>
      <c r="D2148" s="9" t="s">
        <v>70</v>
      </c>
      <c r="E2148" s="10">
        <v>45204</v>
      </c>
      <c r="F2148" s="10">
        <v>42938</v>
      </c>
      <c r="G2148" s="10">
        <v>88142</v>
      </c>
      <c r="H2148" s="44">
        <v>37884</v>
      </c>
      <c r="I2148" s="44">
        <v>34531</v>
      </c>
      <c r="J2148" s="44"/>
      <c r="K2148" s="44">
        <v>72415</v>
      </c>
      <c r="L2148" s="10">
        <v>20935</v>
      </c>
      <c r="M2148" s="10">
        <v>18829</v>
      </c>
      <c r="N2148" s="10"/>
      <c r="O2148" s="11">
        <v>39764</v>
      </c>
      <c r="P2148" s="27">
        <f>Table1[[#This Row],[Female Voters]]/Table1[[#This Row],[Female Population]]</f>
        <v>0.83806742766126896</v>
      </c>
      <c r="Q2148" s="27">
        <f>Table1[[#This Row],[Male Voters]]/Table1[[#This Row],[Male Population]]</f>
        <v>0.80420606455820021</v>
      </c>
      <c r="R2148" s="27">
        <f>Table1[[#This Row],[Total Voters]]/Table1[[#This Row],[Total Population]]</f>
        <v>0.82157200880397541</v>
      </c>
      <c r="S2148" s="27">
        <f>Table1[[#This Row],[Female Ballots]]/Table1[[#This Row],[Female Population]]</f>
        <v>0.46312273250154856</v>
      </c>
      <c r="T2148" s="27">
        <f>Table1[[#This Row],[Male Ballots]]/Table1[[#This Row],[Male Population]]</f>
        <v>0.43851599981368483</v>
      </c>
      <c r="U2148" s="27">
        <f>Table1[[#This Row],[Total Ballots]]/Table1[[#This Row],[Total Population]]</f>
        <v>0.4511356674457126</v>
      </c>
      <c r="V2148" s="27">
        <f>Table1[[#This Row],[Female Ballots]]/Table1[[#This Row],[Female Voters]]</f>
        <v>0.55260796114454647</v>
      </c>
      <c r="W2148" s="27">
        <f>Table1[[#This Row],[Male Ballots]]/Table1[[#This Row],[Male Voters]]</f>
        <v>0.54527815585995187</v>
      </c>
      <c r="X2148" s="27">
        <f>Table1[[#This Row],[Total Ballots]]/Table1[[#This Row],[Total Voters]]</f>
        <v>0.54911275288269001</v>
      </c>
    </row>
    <row r="2149" spans="1:24" s="12" customFormat="1" hidden="1" x14ac:dyDescent="0.25">
      <c r="A2149" s="8" t="s">
        <v>56</v>
      </c>
      <c r="B2149" s="17">
        <v>2009</v>
      </c>
      <c r="C2149" s="17" t="s">
        <v>77</v>
      </c>
      <c r="D2149" s="9" t="s">
        <v>71</v>
      </c>
      <c r="E2149" s="10">
        <v>48279</v>
      </c>
      <c r="F2149" s="10">
        <v>37554</v>
      </c>
      <c r="G2149" s="10">
        <v>85833</v>
      </c>
      <c r="H2149" s="44">
        <v>39807</v>
      </c>
      <c r="I2149" s="44">
        <v>32316</v>
      </c>
      <c r="J2149" s="44">
        <v>1</v>
      </c>
      <c r="K2149" s="44">
        <v>72124</v>
      </c>
      <c r="L2149" s="10">
        <v>23803</v>
      </c>
      <c r="M2149" s="10">
        <v>20546</v>
      </c>
      <c r="N2149" s="10"/>
      <c r="O2149" s="11">
        <v>44349</v>
      </c>
      <c r="P2149" s="27">
        <f>Table1[[#This Row],[Female Voters]]/Table1[[#This Row],[Female Population]]</f>
        <v>0.82451997763002549</v>
      </c>
      <c r="Q2149" s="27">
        <f>Table1[[#This Row],[Male Voters]]/Table1[[#This Row],[Male Population]]</f>
        <v>0.86052084997603451</v>
      </c>
      <c r="R2149" s="27">
        <f>Table1[[#This Row],[Total Voters]]/Table1[[#This Row],[Total Population]]</f>
        <v>0.84028287488495101</v>
      </c>
      <c r="S2149" s="27">
        <f>Table1[[#This Row],[Female Ballots]]/Table1[[#This Row],[Female Population]]</f>
        <v>0.49303009590090929</v>
      </c>
      <c r="T2149" s="27">
        <f>Table1[[#This Row],[Male Ballots]]/Table1[[#This Row],[Male Population]]</f>
        <v>0.5471055014113011</v>
      </c>
      <c r="U2149" s="27">
        <f>Table1[[#This Row],[Total Ballots]]/Table1[[#This Row],[Total Population]]</f>
        <v>0.51668938520149588</v>
      </c>
      <c r="V2149" s="27">
        <f>Table1[[#This Row],[Female Ballots]]/Table1[[#This Row],[Female Voters]]</f>
        <v>0.59796015776119782</v>
      </c>
      <c r="W2149" s="27">
        <f>Table1[[#This Row],[Male Ballots]]/Table1[[#This Row],[Male Voters]]</f>
        <v>0.63578413169946779</v>
      </c>
      <c r="X2149" s="27">
        <f>Table1[[#This Row],[Total Ballots]]/Table1[[#This Row],[Total Voters]]</f>
        <v>0.61489934002551161</v>
      </c>
    </row>
    <row r="2150" spans="1:24" s="12" customFormat="1" hidden="1" x14ac:dyDescent="0.25">
      <c r="A2150" s="8" t="s">
        <v>56</v>
      </c>
      <c r="B2150" s="17">
        <v>2009</v>
      </c>
      <c r="C2150" s="17" t="s">
        <v>77</v>
      </c>
      <c r="D2150" s="9" t="s">
        <v>453</v>
      </c>
      <c r="E2150" s="10">
        <v>304445</v>
      </c>
      <c r="F2150" s="10">
        <v>292894</v>
      </c>
      <c r="G2150" s="10">
        <v>597339</v>
      </c>
      <c r="H2150" s="44">
        <v>218547</v>
      </c>
      <c r="I2150" s="44">
        <v>189382</v>
      </c>
      <c r="J2150" s="44">
        <v>15</v>
      </c>
      <c r="K2150" s="44">
        <v>407944</v>
      </c>
      <c r="L2150" s="10">
        <v>86256</v>
      </c>
      <c r="M2150" s="10">
        <v>74870</v>
      </c>
      <c r="N2150" s="10"/>
      <c r="O2150" s="11">
        <v>161126</v>
      </c>
      <c r="P2150" s="27">
        <f>Table1[[#This Row],[Female Voters]]/Table1[[#This Row],[Female Population]]</f>
        <v>0.71785379953686212</v>
      </c>
      <c r="Q2150" s="27">
        <f>Table1[[#This Row],[Male Voters]]/Table1[[#This Row],[Male Population]]</f>
        <v>0.64658886832779094</v>
      </c>
      <c r="R2150" s="27">
        <f>Table1[[#This Row],[Total Voters]]/Table1[[#This Row],[Total Population]]</f>
        <v>0.68293548554505901</v>
      </c>
      <c r="S2150" s="27">
        <f>Table1[[#This Row],[Female Ballots]]/Table1[[#This Row],[Female Population]]</f>
        <v>0.28332211072607533</v>
      </c>
      <c r="T2150" s="27">
        <f>Table1[[#This Row],[Male Ballots]]/Table1[[#This Row],[Male Population]]</f>
        <v>0.25562148763716569</v>
      </c>
      <c r="U2150" s="27">
        <f>Table1[[#This Row],[Total Ballots]]/Table1[[#This Row],[Total Population]]</f>
        <v>0.26973962858611272</v>
      </c>
      <c r="V2150" s="27">
        <f>Table1[[#This Row],[Female Ballots]]/Table1[[#This Row],[Female Voters]]</f>
        <v>0.39467940534530332</v>
      </c>
      <c r="W2150" s="27">
        <f>Table1[[#This Row],[Male Ballots]]/Table1[[#This Row],[Male Voters]]</f>
        <v>0.39533852214043574</v>
      </c>
      <c r="X2150" s="27">
        <f>Table1[[#This Row],[Total Ballots]]/Table1[[#This Row],[Total Voters]]</f>
        <v>0.39497087835585276</v>
      </c>
    </row>
    <row r="2151" spans="1:24" s="12" customFormat="1" hidden="1" x14ac:dyDescent="0.25">
      <c r="A2151" s="8" t="s">
        <v>24</v>
      </c>
      <c r="B2151" s="17">
        <v>2009</v>
      </c>
      <c r="C2151" s="17" t="s">
        <v>76</v>
      </c>
      <c r="D2151" s="9" t="s">
        <v>66</v>
      </c>
      <c r="E2151" s="10">
        <v>359</v>
      </c>
      <c r="F2151" s="10">
        <v>389</v>
      </c>
      <c r="G2151" s="10">
        <v>748</v>
      </c>
      <c r="H2151" s="44">
        <v>343</v>
      </c>
      <c r="I2151" s="44">
        <v>319</v>
      </c>
      <c r="J2151" s="44">
        <v>1</v>
      </c>
      <c r="K2151" s="44">
        <v>663</v>
      </c>
      <c r="L2151" s="10">
        <v>103</v>
      </c>
      <c r="M2151" s="10">
        <v>92</v>
      </c>
      <c r="N2151" s="10"/>
      <c r="O2151" s="11">
        <v>195</v>
      </c>
      <c r="P2151" s="27">
        <f>Table1[[#This Row],[Female Voters]]/Table1[[#This Row],[Female Population]]</f>
        <v>0.95543175487465182</v>
      </c>
      <c r="Q2151" s="27">
        <f>Table1[[#This Row],[Male Voters]]/Table1[[#This Row],[Male Population]]</f>
        <v>0.82005141388174807</v>
      </c>
      <c r="R2151" s="27">
        <f>Table1[[#This Row],[Total Voters]]/Table1[[#This Row],[Total Population]]</f>
        <v>0.88636363636363635</v>
      </c>
      <c r="S2151" s="27">
        <f>Table1[[#This Row],[Female Ballots]]/Table1[[#This Row],[Female Population]]</f>
        <v>0.28690807799442897</v>
      </c>
      <c r="T2151" s="27">
        <f>Table1[[#This Row],[Male Ballots]]/Table1[[#This Row],[Male Population]]</f>
        <v>0.23650385604113111</v>
      </c>
      <c r="U2151" s="27">
        <f>Table1[[#This Row],[Total Ballots]]/Table1[[#This Row],[Total Population]]</f>
        <v>0.26069518716577539</v>
      </c>
      <c r="V2151" s="27">
        <f>Table1[[#This Row],[Female Ballots]]/Table1[[#This Row],[Female Voters]]</f>
        <v>0.30029154518950435</v>
      </c>
      <c r="W2151" s="27">
        <f>Table1[[#This Row],[Male Ballots]]/Table1[[#This Row],[Male Voters]]</f>
        <v>0.2884012539184953</v>
      </c>
      <c r="X2151" s="27">
        <f>Table1[[#This Row],[Total Ballots]]/Table1[[#This Row],[Total Voters]]</f>
        <v>0.29411764705882354</v>
      </c>
    </row>
    <row r="2152" spans="1:24" s="12" customFormat="1" hidden="1" x14ac:dyDescent="0.25">
      <c r="A2152" s="8" t="s">
        <v>24</v>
      </c>
      <c r="B2152" s="17">
        <v>2009</v>
      </c>
      <c r="C2152" s="17" t="s">
        <v>76</v>
      </c>
      <c r="D2152" s="9" t="s">
        <v>67</v>
      </c>
      <c r="E2152" s="10">
        <v>634</v>
      </c>
      <c r="F2152" s="10">
        <v>597</v>
      </c>
      <c r="G2152" s="10">
        <v>1231</v>
      </c>
      <c r="H2152" s="44">
        <v>482</v>
      </c>
      <c r="I2152" s="44">
        <v>392</v>
      </c>
      <c r="J2152" s="44">
        <v>1</v>
      </c>
      <c r="K2152" s="44">
        <v>875</v>
      </c>
      <c r="L2152" s="10">
        <v>161</v>
      </c>
      <c r="M2152" s="10">
        <v>118</v>
      </c>
      <c r="N2152" s="10">
        <v>1</v>
      </c>
      <c r="O2152" s="11">
        <v>280</v>
      </c>
      <c r="P2152" s="27">
        <f>Table1[[#This Row],[Female Voters]]/Table1[[#This Row],[Female Population]]</f>
        <v>0.76025236593059942</v>
      </c>
      <c r="Q2152" s="27">
        <f>Table1[[#This Row],[Male Voters]]/Table1[[#This Row],[Male Population]]</f>
        <v>0.65661641541038529</v>
      </c>
      <c r="R2152" s="27">
        <f>Table1[[#This Row],[Total Voters]]/Table1[[#This Row],[Total Population]]</f>
        <v>0.71080422420796097</v>
      </c>
      <c r="S2152" s="27">
        <f>Table1[[#This Row],[Female Ballots]]/Table1[[#This Row],[Female Population]]</f>
        <v>0.25394321766561512</v>
      </c>
      <c r="T2152" s="27">
        <f>Table1[[#This Row],[Male Ballots]]/Table1[[#This Row],[Male Population]]</f>
        <v>0.19765494137353434</v>
      </c>
      <c r="U2152" s="27">
        <f>Table1[[#This Row],[Total Ballots]]/Table1[[#This Row],[Total Population]]</f>
        <v>0.22745735174654752</v>
      </c>
      <c r="V2152" s="27">
        <f>Table1[[#This Row],[Female Ballots]]/Table1[[#This Row],[Female Voters]]</f>
        <v>0.33402489626556015</v>
      </c>
      <c r="W2152" s="27">
        <f>Table1[[#This Row],[Male Ballots]]/Table1[[#This Row],[Male Voters]]</f>
        <v>0.30102040816326531</v>
      </c>
      <c r="X2152" s="27">
        <f>Table1[[#This Row],[Total Ballots]]/Table1[[#This Row],[Total Voters]]</f>
        <v>0.32</v>
      </c>
    </row>
    <row r="2153" spans="1:24" s="12" customFormat="1" hidden="1" x14ac:dyDescent="0.25">
      <c r="A2153" s="8" t="s">
        <v>24</v>
      </c>
      <c r="B2153" s="17">
        <v>2009</v>
      </c>
      <c r="C2153" s="17" t="s">
        <v>76</v>
      </c>
      <c r="D2153" s="9" t="s">
        <v>68</v>
      </c>
      <c r="E2153" s="10">
        <v>828</v>
      </c>
      <c r="F2153" s="10">
        <v>808</v>
      </c>
      <c r="G2153" s="10">
        <v>1636</v>
      </c>
      <c r="H2153" s="44">
        <v>609</v>
      </c>
      <c r="I2153" s="44">
        <v>541</v>
      </c>
      <c r="J2153" s="44">
        <v>3</v>
      </c>
      <c r="K2153" s="44">
        <v>1153</v>
      </c>
      <c r="L2153" s="10">
        <v>339</v>
      </c>
      <c r="M2153" s="10">
        <v>281</v>
      </c>
      <c r="N2153" s="10"/>
      <c r="O2153" s="11">
        <v>620</v>
      </c>
      <c r="P2153" s="27">
        <f>Table1[[#This Row],[Female Voters]]/Table1[[#This Row],[Female Population]]</f>
        <v>0.73550724637681164</v>
      </c>
      <c r="Q2153" s="27">
        <f>Table1[[#This Row],[Male Voters]]/Table1[[#This Row],[Male Population]]</f>
        <v>0.66955445544554459</v>
      </c>
      <c r="R2153" s="27">
        <f>Table1[[#This Row],[Total Voters]]/Table1[[#This Row],[Total Population]]</f>
        <v>0.70476772616136918</v>
      </c>
      <c r="S2153" s="27">
        <f>Table1[[#This Row],[Female Ballots]]/Table1[[#This Row],[Female Population]]</f>
        <v>0.40942028985507245</v>
      </c>
      <c r="T2153" s="27">
        <f>Table1[[#This Row],[Male Ballots]]/Table1[[#This Row],[Male Population]]</f>
        <v>0.34777227722772275</v>
      </c>
      <c r="U2153" s="27">
        <f>Table1[[#This Row],[Total Ballots]]/Table1[[#This Row],[Total Population]]</f>
        <v>0.37897310513447435</v>
      </c>
      <c r="V2153" s="27">
        <f>Table1[[#This Row],[Female Ballots]]/Table1[[#This Row],[Female Voters]]</f>
        <v>0.55665024630541871</v>
      </c>
      <c r="W2153" s="27">
        <f>Table1[[#This Row],[Male Ballots]]/Table1[[#This Row],[Male Voters]]</f>
        <v>0.51940850277264328</v>
      </c>
      <c r="X2153" s="27">
        <f>Table1[[#This Row],[Total Ballots]]/Table1[[#This Row],[Total Voters]]</f>
        <v>0.53772766695576757</v>
      </c>
    </row>
    <row r="2154" spans="1:24" s="12" customFormat="1" hidden="1" x14ac:dyDescent="0.25">
      <c r="A2154" s="8" t="s">
        <v>24</v>
      </c>
      <c r="B2154" s="17">
        <v>2009</v>
      </c>
      <c r="C2154" s="17" t="s">
        <v>76</v>
      </c>
      <c r="D2154" s="9" t="s">
        <v>69</v>
      </c>
      <c r="E2154" s="10">
        <v>1395</v>
      </c>
      <c r="F2154" s="10">
        <v>1245</v>
      </c>
      <c r="G2154" s="10">
        <v>2640</v>
      </c>
      <c r="H2154" s="44">
        <v>1192</v>
      </c>
      <c r="I2154" s="44">
        <v>926</v>
      </c>
      <c r="J2154" s="44">
        <v>1</v>
      </c>
      <c r="K2154" s="44">
        <v>2119</v>
      </c>
      <c r="L2154" s="10">
        <v>774</v>
      </c>
      <c r="M2154" s="10">
        <v>580</v>
      </c>
      <c r="N2154" s="10">
        <v>1</v>
      </c>
      <c r="O2154" s="11">
        <v>1355</v>
      </c>
      <c r="P2154" s="27">
        <f>Table1[[#This Row],[Female Voters]]/Table1[[#This Row],[Female Population]]</f>
        <v>0.8544802867383513</v>
      </c>
      <c r="Q2154" s="27">
        <f>Table1[[#This Row],[Male Voters]]/Table1[[#This Row],[Male Population]]</f>
        <v>0.74377510040160644</v>
      </c>
      <c r="R2154" s="27">
        <f>Table1[[#This Row],[Total Voters]]/Table1[[#This Row],[Total Population]]</f>
        <v>0.80265151515151512</v>
      </c>
      <c r="S2154" s="27">
        <f>Table1[[#This Row],[Female Ballots]]/Table1[[#This Row],[Female Population]]</f>
        <v>0.55483870967741933</v>
      </c>
      <c r="T2154" s="27">
        <f>Table1[[#This Row],[Male Ballots]]/Table1[[#This Row],[Male Population]]</f>
        <v>0.46586345381526106</v>
      </c>
      <c r="U2154" s="27">
        <f>Table1[[#This Row],[Total Ballots]]/Table1[[#This Row],[Total Population]]</f>
        <v>0.5132575757575758</v>
      </c>
      <c r="V2154" s="27">
        <f>Table1[[#This Row],[Female Ballots]]/Table1[[#This Row],[Female Voters]]</f>
        <v>0.64932885906040272</v>
      </c>
      <c r="W2154" s="27">
        <f>Table1[[#This Row],[Male Ballots]]/Table1[[#This Row],[Male Voters]]</f>
        <v>0.62634989200863933</v>
      </c>
      <c r="X2154" s="27">
        <f>Table1[[#This Row],[Total Ballots]]/Table1[[#This Row],[Total Voters]]</f>
        <v>0.63945257196790939</v>
      </c>
    </row>
    <row r="2155" spans="1:24" s="12" customFormat="1" hidden="1" x14ac:dyDescent="0.25">
      <c r="A2155" s="8" t="s">
        <v>24</v>
      </c>
      <c r="B2155" s="17">
        <v>2009</v>
      </c>
      <c r="C2155" s="17" t="s">
        <v>76</v>
      </c>
      <c r="D2155" s="9" t="s">
        <v>70</v>
      </c>
      <c r="E2155" s="10">
        <v>1776</v>
      </c>
      <c r="F2155" s="10">
        <v>1639</v>
      </c>
      <c r="G2155" s="10">
        <v>3415</v>
      </c>
      <c r="H2155" s="44">
        <v>1749</v>
      </c>
      <c r="I2155" s="44">
        <v>1537</v>
      </c>
      <c r="J2155" s="44">
        <v>1</v>
      </c>
      <c r="K2155" s="44">
        <v>3287</v>
      </c>
      <c r="L2155" s="10">
        <v>1365</v>
      </c>
      <c r="M2155" s="10">
        <v>1123</v>
      </c>
      <c r="N2155" s="10">
        <v>1</v>
      </c>
      <c r="O2155" s="11">
        <v>2489</v>
      </c>
      <c r="P2155" s="27">
        <f>Table1[[#This Row],[Female Voters]]/Table1[[#This Row],[Female Population]]</f>
        <v>0.98479729729729726</v>
      </c>
      <c r="Q2155" s="27">
        <f>Table1[[#This Row],[Male Voters]]/Table1[[#This Row],[Male Population]]</f>
        <v>0.93776693105552167</v>
      </c>
      <c r="R2155" s="27">
        <f>Table1[[#This Row],[Total Voters]]/Table1[[#This Row],[Total Population]]</f>
        <v>0.96251830161054175</v>
      </c>
      <c r="S2155" s="27">
        <f>Table1[[#This Row],[Female Ballots]]/Table1[[#This Row],[Female Population]]</f>
        <v>0.76858108108108103</v>
      </c>
      <c r="T2155" s="27">
        <f>Table1[[#This Row],[Male Ballots]]/Table1[[#This Row],[Male Population]]</f>
        <v>0.6851738865161684</v>
      </c>
      <c r="U2155" s="27">
        <f>Table1[[#This Row],[Total Ballots]]/Table1[[#This Row],[Total Population]]</f>
        <v>0.72884333821376279</v>
      </c>
      <c r="V2155" s="27">
        <f>Table1[[#This Row],[Female Ballots]]/Table1[[#This Row],[Female Voters]]</f>
        <v>0.78044596912521436</v>
      </c>
      <c r="W2155" s="27">
        <f>Table1[[#This Row],[Male Ballots]]/Table1[[#This Row],[Male Voters]]</f>
        <v>0.73064411190631096</v>
      </c>
      <c r="X2155" s="27">
        <f>Table1[[#This Row],[Total Ballots]]/Table1[[#This Row],[Total Voters]]</f>
        <v>0.75722543352601157</v>
      </c>
    </row>
    <row r="2156" spans="1:24" s="12" customFormat="1" hidden="1" x14ac:dyDescent="0.25">
      <c r="A2156" s="8" t="s">
        <v>24</v>
      </c>
      <c r="B2156" s="17">
        <v>2009</v>
      </c>
      <c r="C2156" s="17" t="s">
        <v>76</v>
      </c>
      <c r="D2156" s="9" t="s">
        <v>71</v>
      </c>
      <c r="E2156" s="10">
        <v>1785</v>
      </c>
      <c r="F2156" s="10">
        <v>1749</v>
      </c>
      <c r="G2156" s="10">
        <v>3534</v>
      </c>
      <c r="H2156" s="44">
        <v>1711</v>
      </c>
      <c r="I2156" s="44">
        <v>1732</v>
      </c>
      <c r="J2156" s="44"/>
      <c r="K2156" s="44">
        <v>3443</v>
      </c>
      <c r="L2156" s="10">
        <v>1422</v>
      </c>
      <c r="M2156" s="10">
        <v>1430</v>
      </c>
      <c r="N2156" s="10"/>
      <c r="O2156" s="11">
        <v>2852</v>
      </c>
      <c r="P2156" s="27">
        <f>Table1[[#This Row],[Female Voters]]/Table1[[#This Row],[Female Population]]</f>
        <v>0.95854341736694681</v>
      </c>
      <c r="Q2156" s="27">
        <f>Table1[[#This Row],[Male Voters]]/Table1[[#This Row],[Male Population]]</f>
        <v>0.9902801600914809</v>
      </c>
      <c r="R2156" s="27">
        <f>Table1[[#This Row],[Total Voters]]/Table1[[#This Row],[Total Population]]</f>
        <v>0.97425014148273914</v>
      </c>
      <c r="S2156" s="27">
        <f>Table1[[#This Row],[Female Ballots]]/Table1[[#This Row],[Female Population]]</f>
        <v>0.79663865546218482</v>
      </c>
      <c r="T2156" s="27">
        <f>Table1[[#This Row],[Male Ballots]]/Table1[[#This Row],[Male Population]]</f>
        <v>0.8176100628930818</v>
      </c>
      <c r="U2156" s="27">
        <f>Table1[[#This Row],[Total Ballots]]/Table1[[#This Row],[Total Population]]</f>
        <v>0.80701754385964908</v>
      </c>
      <c r="V2156" s="27">
        <f>Table1[[#This Row],[Female Ballots]]/Table1[[#This Row],[Female Voters]]</f>
        <v>0.83109292811221502</v>
      </c>
      <c r="W2156" s="27">
        <f>Table1[[#This Row],[Male Ballots]]/Table1[[#This Row],[Male Voters]]</f>
        <v>0.82563510392609696</v>
      </c>
      <c r="X2156" s="27">
        <f>Table1[[#This Row],[Total Ballots]]/Table1[[#This Row],[Total Voters]]</f>
        <v>0.8283473714783619</v>
      </c>
    </row>
    <row r="2157" spans="1:24" s="12" customFormat="1" hidden="1" x14ac:dyDescent="0.25">
      <c r="A2157" s="8" t="s">
        <v>24</v>
      </c>
      <c r="B2157" s="17">
        <v>2009</v>
      </c>
      <c r="C2157" s="17" t="s">
        <v>76</v>
      </c>
      <c r="D2157" s="9" t="s">
        <v>453</v>
      </c>
      <c r="E2157" s="10">
        <v>6777</v>
      </c>
      <c r="F2157" s="10">
        <v>6427</v>
      </c>
      <c r="G2157" s="10">
        <v>13204</v>
      </c>
      <c r="H2157" s="44">
        <v>6086</v>
      </c>
      <c r="I2157" s="44">
        <v>5447</v>
      </c>
      <c r="J2157" s="44">
        <v>7</v>
      </c>
      <c r="K2157" s="44">
        <v>11540</v>
      </c>
      <c r="L2157" s="10">
        <v>4164</v>
      </c>
      <c r="M2157" s="10">
        <v>3624</v>
      </c>
      <c r="N2157" s="10">
        <v>3</v>
      </c>
      <c r="O2157" s="11">
        <v>7791</v>
      </c>
      <c r="P2157" s="27">
        <f>Table1[[#This Row],[Female Voters]]/Table1[[#This Row],[Female Population]]</f>
        <v>0.89803747971078651</v>
      </c>
      <c r="Q2157" s="27">
        <f>Table1[[#This Row],[Male Voters]]/Table1[[#This Row],[Male Population]]</f>
        <v>0.84751828224677139</v>
      </c>
      <c r="R2157" s="27">
        <f>Table1[[#This Row],[Total Voters]]/Table1[[#This Row],[Total Population]]</f>
        <v>0.8739775825507422</v>
      </c>
      <c r="S2157" s="27">
        <f>Table1[[#This Row],[Female Ballots]]/Table1[[#This Row],[Female Population]]</f>
        <v>0.61443116423196109</v>
      </c>
      <c r="T2157" s="27">
        <f>Table1[[#This Row],[Male Ballots]]/Table1[[#This Row],[Male Population]]</f>
        <v>0.56387116850785746</v>
      </c>
      <c r="U2157" s="27">
        <f>Table1[[#This Row],[Total Ballots]]/Table1[[#This Row],[Total Population]]</f>
        <v>0.59004847016055739</v>
      </c>
      <c r="V2157" s="27">
        <f>Table1[[#This Row],[Female Ballots]]/Table1[[#This Row],[Female Voters]]</f>
        <v>0.68419323036477164</v>
      </c>
      <c r="W2157" s="27">
        <f>Table1[[#This Row],[Male Ballots]]/Table1[[#This Row],[Male Voters]]</f>
        <v>0.66532035983109972</v>
      </c>
      <c r="X2157" s="27">
        <f>Table1[[#This Row],[Total Ballots]]/Table1[[#This Row],[Total Voters]]</f>
        <v>0.6751299826689775</v>
      </c>
    </row>
    <row r="2158" spans="1:24" s="12" customFormat="1" hidden="1" x14ac:dyDescent="0.25">
      <c r="A2158" s="8" t="s">
        <v>39</v>
      </c>
      <c r="B2158" s="17">
        <v>2009</v>
      </c>
      <c r="C2158" s="17" t="s">
        <v>76</v>
      </c>
      <c r="D2158" s="9" t="s">
        <v>66</v>
      </c>
      <c r="E2158" s="10">
        <v>4803</v>
      </c>
      <c r="F2158" s="10">
        <v>5129</v>
      </c>
      <c r="G2158" s="10">
        <v>9932</v>
      </c>
      <c r="H2158" s="44">
        <v>2829</v>
      </c>
      <c r="I2158" s="44">
        <v>2444</v>
      </c>
      <c r="J2158" s="44"/>
      <c r="K2158" s="44">
        <v>5273</v>
      </c>
      <c r="L2158" s="10">
        <v>612</v>
      </c>
      <c r="M2158" s="10">
        <v>566</v>
      </c>
      <c r="N2158" s="10"/>
      <c r="O2158" s="11">
        <v>1178</v>
      </c>
      <c r="P2158" s="27">
        <f>Table1[[#This Row],[Female Voters]]/Table1[[#This Row],[Female Population]]</f>
        <v>0.58900687070580882</v>
      </c>
      <c r="Q2158" s="27">
        <f>Table1[[#This Row],[Male Voters]]/Table1[[#This Row],[Male Population]]</f>
        <v>0.47650614154806004</v>
      </c>
      <c r="R2158" s="27">
        <f>Table1[[#This Row],[Total Voters]]/Table1[[#This Row],[Total Population]]</f>
        <v>0.53091018928715261</v>
      </c>
      <c r="S2158" s="27">
        <f>Table1[[#This Row],[Female Ballots]]/Table1[[#This Row],[Female Population]]</f>
        <v>0.127420362273579</v>
      </c>
      <c r="T2158" s="27">
        <f>Table1[[#This Row],[Male Ballots]]/Table1[[#This Row],[Male Population]]</f>
        <v>0.11035289530122831</v>
      </c>
      <c r="U2158" s="27">
        <f>Table1[[#This Row],[Total Ballots]]/Table1[[#This Row],[Total Population]]</f>
        <v>0.11860652436568667</v>
      </c>
      <c r="V2158" s="27">
        <f>Table1[[#This Row],[Female Ballots]]/Table1[[#This Row],[Female Voters]]</f>
        <v>0.21633085896076351</v>
      </c>
      <c r="W2158" s="27">
        <f>Table1[[#This Row],[Male Ballots]]/Table1[[#This Row],[Male Voters]]</f>
        <v>0.23158756137479541</v>
      </c>
      <c r="X2158" s="27">
        <f>Table1[[#This Row],[Total Ballots]]/Table1[[#This Row],[Total Voters]]</f>
        <v>0.22340223781528543</v>
      </c>
    </row>
    <row r="2159" spans="1:24" s="12" customFormat="1" hidden="1" x14ac:dyDescent="0.25">
      <c r="A2159" s="8" t="s">
        <v>39</v>
      </c>
      <c r="B2159" s="17">
        <v>2009</v>
      </c>
      <c r="C2159" s="17" t="s">
        <v>76</v>
      </c>
      <c r="D2159" s="9" t="s">
        <v>67</v>
      </c>
      <c r="E2159" s="10">
        <v>6794</v>
      </c>
      <c r="F2159" s="10">
        <v>7172</v>
      </c>
      <c r="G2159" s="10">
        <v>13966</v>
      </c>
      <c r="H2159" s="44">
        <v>4382</v>
      </c>
      <c r="I2159" s="44">
        <v>3756</v>
      </c>
      <c r="J2159" s="44"/>
      <c r="K2159" s="44">
        <v>8138</v>
      </c>
      <c r="L2159" s="10">
        <v>1198</v>
      </c>
      <c r="M2159" s="10">
        <v>966</v>
      </c>
      <c r="N2159" s="10"/>
      <c r="O2159" s="11">
        <v>2164</v>
      </c>
      <c r="P2159" s="27">
        <f>Table1[[#This Row],[Female Voters]]/Table1[[#This Row],[Female Population]]</f>
        <v>0.64498086546953193</v>
      </c>
      <c r="Q2159" s="27">
        <f>Table1[[#This Row],[Male Voters]]/Table1[[#This Row],[Male Population]]</f>
        <v>0.52370329057445619</v>
      </c>
      <c r="R2159" s="27">
        <f>Table1[[#This Row],[Total Voters]]/Table1[[#This Row],[Total Population]]</f>
        <v>0.58270084490906482</v>
      </c>
      <c r="S2159" s="27">
        <f>Table1[[#This Row],[Female Ballots]]/Table1[[#This Row],[Female Population]]</f>
        <v>0.17633205769796881</v>
      </c>
      <c r="T2159" s="27">
        <f>Table1[[#This Row],[Male Ballots]]/Table1[[#This Row],[Male Population]]</f>
        <v>0.13469046291132181</v>
      </c>
      <c r="U2159" s="27">
        <f>Table1[[#This Row],[Total Ballots]]/Table1[[#This Row],[Total Population]]</f>
        <v>0.15494773020191896</v>
      </c>
      <c r="V2159" s="27">
        <f>Table1[[#This Row],[Female Ballots]]/Table1[[#This Row],[Female Voters]]</f>
        <v>0.27339114559561845</v>
      </c>
      <c r="W2159" s="27">
        <f>Table1[[#This Row],[Male Ballots]]/Table1[[#This Row],[Male Voters]]</f>
        <v>0.25718849840255592</v>
      </c>
      <c r="X2159" s="27">
        <f>Table1[[#This Row],[Total Ballots]]/Table1[[#This Row],[Total Voters]]</f>
        <v>0.26591300073728191</v>
      </c>
    </row>
    <row r="2160" spans="1:24" s="12" customFormat="1" hidden="1" x14ac:dyDescent="0.25">
      <c r="A2160" s="8" t="s">
        <v>39</v>
      </c>
      <c r="B2160" s="17">
        <v>2009</v>
      </c>
      <c r="C2160" s="17" t="s">
        <v>76</v>
      </c>
      <c r="D2160" s="9" t="s">
        <v>68</v>
      </c>
      <c r="E2160" s="10">
        <v>6935</v>
      </c>
      <c r="F2160" s="10">
        <v>7182</v>
      </c>
      <c r="G2160" s="10">
        <v>14117</v>
      </c>
      <c r="H2160" s="44">
        <v>4753</v>
      </c>
      <c r="I2160" s="44">
        <v>4265</v>
      </c>
      <c r="J2160" s="44">
        <v>1</v>
      </c>
      <c r="K2160" s="44">
        <v>9019</v>
      </c>
      <c r="L2160" s="10">
        <v>1842</v>
      </c>
      <c r="M2160" s="10">
        <v>1568</v>
      </c>
      <c r="N2160" s="10"/>
      <c r="O2160" s="11">
        <v>3410</v>
      </c>
      <c r="P2160" s="27">
        <f>Table1[[#This Row],[Female Voters]]/Table1[[#This Row],[Female Population]]</f>
        <v>0.68536409516943042</v>
      </c>
      <c r="Q2160" s="27">
        <f>Table1[[#This Row],[Male Voters]]/Table1[[#This Row],[Male Population]]</f>
        <v>0.59384572542467284</v>
      </c>
      <c r="R2160" s="27">
        <f>Table1[[#This Row],[Total Voters]]/Table1[[#This Row],[Total Population]]</f>
        <v>0.6388751151094425</v>
      </c>
      <c r="S2160" s="27">
        <f>Table1[[#This Row],[Female Ballots]]/Table1[[#This Row],[Female Population]]</f>
        <v>0.26560922855082914</v>
      </c>
      <c r="T2160" s="27">
        <f>Table1[[#This Row],[Male Ballots]]/Table1[[#This Row],[Male Population]]</f>
        <v>0.21832358674463936</v>
      </c>
      <c r="U2160" s="27">
        <f>Table1[[#This Row],[Total Ballots]]/Table1[[#This Row],[Total Population]]</f>
        <v>0.24155273783381739</v>
      </c>
      <c r="V2160" s="27">
        <f>Table1[[#This Row],[Female Ballots]]/Table1[[#This Row],[Female Voters]]</f>
        <v>0.38754470860509155</v>
      </c>
      <c r="W2160" s="27">
        <f>Table1[[#This Row],[Male Ballots]]/Table1[[#This Row],[Male Voters]]</f>
        <v>0.36764361078546309</v>
      </c>
      <c r="X2160" s="27">
        <f>Table1[[#This Row],[Total Ballots]]/Table1[[#This Row],[Total Voters]]</f>
        <v>0.37809069741656504</v>
      </c>
    </row>
    <row r="2161" spans="1:24" s="12" customFormat="1" hidden="1" x14ac:dyDescent="0.25">
      <c r="A2161" s="8" t="s">
        <v>39</v>
      </c>
      <c r="B2161" s="17">
        <v>2009</v>
      </c>
      <c r="C2161" s="17" t="s">
        <v>76</v>
      </c>
      <c r="D2161" s="9" t="s">
        <v>69</v>
      </c>
      <c r="E2161" s="10">
        <v>8486</v>
      </c>
      <c r="F2161" s="10">
        <v>8285</v>
      </c>
      <c r="G2161" s="10">
        <v>16771</v>
      </c>
      <c r="H2161" s="44">
        <v>6708</v>
      </c>
      <c r="I2161" s="44">
        <v>5919</v>
      </c>
      <c r="J2161" s="44"/>
      <c r="K2161" s="44">
        <v>12627</v>
      </c>
      <c r="L2161" s="10">
        <v>3625</v>
      </c>
      <c r="M2161" s="10">
        <v>3076</v>
      </c>
      <c r="N2161" s="10"/>
      <c r="O2161" s="11">
        <v>6701</v>
      </c>
      <c r="P2161" s="27">
        <f>Table1[[#This Row],[Female Voters]]/Table1[[#This Row],[Female Population]]</f>
        <v>0.79047843506952631</v>
      </c>
      <c r="Q2161" s="27">
        <f>Table1[[#This Row],[Male Voters]]/Table1[[#This Row],[Male Population]]</f>
        <v>0.71442365721182866</v>
      </c>
      <c r="R2161" s="27">
        <f>Table1[[#This Row],[Total Voters]]/Table1[[#This Row],[Total Population]]</f>
        <v>0.75290680341064931</v>
      </c>
      <c r="S2161" s="27">
        <f>Table1[[#This Row],[Female Ballots]]/Table1[[#This Row],[Female Population]]</f>
        <v>0.4271741692198916</v>
      </c>
      <c r="T2161" s="27">
        <f>Table1[[#This Row],[Male Ballots]]/Table1[[#This Row],[Male Population]]</f>
        <v>0.37127338563669282</v>
      </c>
      <c r="U2161" s="27">
        <f>Table1[[#This Row],[Total Ballots]]/Table1[[#This Row],[Total Population]]</f>
        <v>0.39955876214894759</v>
      </c>
      <c r="V2161" s="27">
        <f>Table1[[#This Row],[Female Ballots]]/Table1[[#This Row],[Female Voters]]</f>
        <v>0.54039952295766247</v>
      </c>
      <c r="W2161" s="27">
        <f>Table1[[#This Row],[Male Ballots]]/Table1[[#This Row],[Male Voters]]</f>
        <v>0.51968237878019941</v>
      </c>
      <c r="X2161" s="27">
        <f>Table1[[#This Row],[Total Ballots]]/Table1[[#This Row],[Total Voters]]</f>
        <v>0.53068820780866399</v>
      </c>
    </row>
    <row r="2162" spans="1:24" s="12" customFormat="1" hidden="1" x14ac:dyDescent="0.25">
      <c r="A2162" s="8" t="s">
        <v>39</v>
      </c>
      <c r="B2162" s="17">
        <v>2009</v>
      </c>
      <c r="C2162" s="17" t="s">
        <v>76</v>
      </c>
      <c r="D2162" s="9" t="s">
        <v>70</v>
      </c>
      <c r="E2162" s="10">
        <v>7985</v>
      </c>
      <c r="F2162" s="10">
        <v>7576</v>
      </c>
      <c r="G2162" s="10">
        <v>15561</v>
      </c>
      <c r="H2162" s="44">
        <v>7155</v>
      </c>
      <c r="I2162" s="44">
        <v>6499</v>
      </c>
      <c r="J2162" s="44">
        <v>1</v>
      </c>
      <c r="K2162" s="44">
        <v>13655</v>
      </c>
      <c r="L2162" s="10">
        <v>4956</v>
      </c>
      <c r="M2162" s="10">
        <v>4379</v>
      </c>
      <c r="N2162" s="10"/>
      <c r="O2162" s="11">
        <v>9335</v>
      </c>
      <c r="P2162" s="27">
        <f>Table1[[#This Row],[Female Voters]]/Table1[[#This Row],[Female Population]]</f>
        <v>0.89605510331872262</v>
      </c>
      <c r="Q2162" s="27">
        <f>Table1[[#This Row],[Male Voters]]/Table1[[#This Row],[Male Population]]</f>
        <v>0.85784054910242868</v>
      </c>
      <c r="R2162" s="27">
        <f>Table1[[#This Row],[Total Voters]]/Table1[[#This Row],[Total Population]]</f>
        <v>0.8775142985669302</v>
      </c>
      <c r="S2162" s="27">
        <f>Table1[[#This Row],[Female Ballots]]/Table1[[#This Row],[Female Population]]</f>
        <v>0.62066374452097683</v>
      </c>
      <c r="T2162" s="27">
        <f>Table1[[#This Row],[Male Ballots]]/Table1[[#This Row],[Male Population]]</f>
        <v>0.57800950369588178</v>
      </c>
      <c r="U2162" s="27">
        <f>Table1[[#This Row],[Total Ballots]]/Table1[[#This Row],[Total Population]]</f>
        <v>0.5998971788445473</v>
      </c>
      <c r="V2162" s="27">
        <f>Table1[[#This Row],[Female Ballots]]/Table1[[#This Row],[Female Voters]]</f>
        <v>0.69266247379454926</v>
      </c>
      <c r="W2162" s="27">
        <f>Table1[[#This Row],[Male Ballots]]/Table1[[#This Row],[Male Voters]]</f>
        <v>0.67379596861055546</v>
      </c>
      <c r="X2162" s="27">
        <f>Table1[[#This Row],[Total Ballots]]/Table1[[#This Row],[Total Voters]]</f>
        <v>0.68363236909556935</v>
      </c>
    </row>
    <row r="2163" spans="1:24" s="12" customFormat="1" hidden="1" x14ac:dyDescent="0.25">
      <c r="A2163" s="8" t="s">
        <v>39</v>
      </c>
      <c r="B2163" s="17">
        <v>2009</v>
      </c>
      <c r="C2163" s="17" t="s">
        <v>76</v>
      </c>
      <c r="D2163" s="9" t="s">
        <v>71</v>
      </c>
      <c r="E2163" s="10">
        <v>9920</v>
      </c>
      <c r="F2163" s="10">
        <v>8461</v>
      </c>
      <c r="G2163" s="10">
        <v>18381</v>
      </c>
      <c r="H2163" s="44">
        <v>8721</v>
      </c>
      <c r="I2163" s="44">
        <v>7697</v>
      </c>
      <c r="J2163" s="44"/>
      <c r="K2163" s="44">
        <v>16418</v>
      </c>
      <c r="L2163" s="10">
        <v>6631</v>
      </c>
      <c r="M2163" s="10">
        <v>6050</v>
      </c>
      <c r="N2163" s="10"/>
      <c r="O2163" s="11">
        <v>12681</v>
      </c>
      <c r="P2163" s="27">
        <f>Table1[[#This Row],[Female Voters]]/Table1[[#This Row],[Female Population]]</f>
        <v>0.87913306451612905</v>
      </c>
      <c r="Q2163" s="27">
        <f>Table1[[#This Row],[Male Voters]]/Table1[[#This Row],[Male Population]]</f>
        <v>0.90970334475830283</v>
      </c>
      <c r="R2163" s="27">
        <f>Table1[[#This Row],[Total Voters]]/Table1[[#This Row],[Total Population]]</f>
        <v>0.89320493988357541</v>
      </c>
      <c r="S2163" s="27">
        <f>Table1[[#This Row],[Female Ballots]]/Table1[[#This Row],[Female Population]]</f>
        <v>0.6684475806451613</v>
      </c>
      <c r="T2163" s="27">
        <f>Table1[[#This Row],[Male Ballots]]/Table1[[#This Row],[Male Population]]</f>
        <v>0.71504550289563884</v>
      </c>
      <c r="U2163" s="27">
        <f>Table1[[#This Row],[Total Ballots]]/Table1[[#This Row],[Total Population]]</f>
        <v>0.6898971764321854</v>
      </c>
      <c r="V2163" s="27">
        <f>Table1[[#This Row],[Female Ballots]]/Table1[[#This Row],[Female Voters]]</f>
        <v>0.76034858387799564</v>
      </c>
      <c r="W2163" s="27">
        <f>Table1[[#This Row],[Male Ballots]]/Table1[[#This Row],[Male Voters]]</f>
        <v>0.78602052747823825</v>
      </c>
      <c r="X2163" s="27">
        <f>Table1[[#This Row],[Total Ballots]]/Table1[[#This Row],[Total Voters]]</f>
        <v>0.7723839688147156</v>
      </c>
    </row>
    <row r="2164" spans="1:24" s="12" customFormat="1" hidden="1" x14ac:dyDescent="0.25">
      <c r="A2164" s="8" t="s">
        <v>39</v>
      </c>
      <c r="B2164" s="17">
        <v>2009</v>
      </c>
      <c r="C2164" s="17" t="s">
        <v>76</v>
      </c>
      <c r="D2164" s="9" t="s">
        <v>453</v>
      </c>
      <c r="E2164" s="10">
        <v>44923</v>
      </c>
      <c r="F2164" s="10">
        <v>43805</v>
      </c>
      <c r="G2164" s="10">
        <v>88728</v>
      </c>
      <c r="H2164" s="44">
        <v>34548</v>
      </c>
      <c r="I2164" s="44">
        <v>30580</v>
      </c>
      <c r="J2164" s="44">
        <v>2</v>
      </c>
      <c r="K2164" s="44">
        <v>65130</v>
      </c>
      <c r="L2164" s="10">
        <v>18864</v>
      </c>
      <c r="M2164" s="10">
        <v>16605</v>
      </c>
      <c r="N2164" s="10"/>
      <c r="O2164" s="11">
        <v>35469</v>
      </c>
      <c r="P2164" s="27">
        <f>Table1[[#This Row],[Female Voters]]/Table1[[#This Row],[Female Population]]</f>
        <v>0.76904926207065427</v>
      </c>
      <c r="Q2164" s="27">
        <f>Table1[[#This Row],[Male Voters]]/Table1[[#This Row],[Male Population]]</f>
        <v>0.69809382490583272</v>
      </c>
      <c r="R2164" s="27">
        <f>Table1[[#This Row],[Total Voters]]/Table1[[#This Row],[Total Population]]</f>
        <v>0.73404111441709496</v>
      </c>
      <c r="S2164" s="27">
        <f>Table1[[#This Row],[Female Ballots]]/Table1[[#This Row],[Female Population]]</f>
        <v>0.41991852725775214</v>
      </c>
      <c r="T2164" s="27">
        <f>Table1[[#This Row],[Male Ballots]]/Table1[[#This Row],[Male Population]]</f>
        <v>0.37906631663052165</v>
      </c>
      <c r="U2164" s="27">
        <f>Table1[[#This Row],[Total Ballots]]/Table1[[#This Row],[Total Population]]</f>
        <v>0.39974979713281039</v>
      </c>
      <c r="V2164" s="27">
        <f>Table1[[#This Row],[Female Ballots]]/Table1[[#This Row],[Female Voters]]</f>
        <v>0.54602292462660651</v>
      </c>
      <c r="W2164" s="27">
        <f>Table1[[#This Row],[Male Ballots]]/Table1[[#This Row],[Male Voters]]</f>
        <v>0.54300196206671025</v>
      </c>
      <c r="X2164" s="27">
        <f>Table1[[#This Row],[Total Ballots]]/Table1[[#This Row],[Total Voters]]</f>
        <v>0.54458774758175954</v>
      </c>
    </row>
    <row r="2165" spans="1:24" s="12" customFormat="1" hidden="1" x14ac:dyDescent="0.25">
      <c r="A2165" s="8" t="s">
        <v>37</v>
      </c>
      <c r="B2165" s="17">
        <v>2009</v>
      </c>
      <c r="C2165" s="17" t="s">
        <v>76</v>
      </c>
      <c r="D2165" s="9" t="s">
        <v>66</v>
      </c>
      <c r="E2165" s="10">
        <v>343</v>
      </c>
      <c r="F2165" s="10">
        <v>372</v>
      </c>
      <c r="G2165" s="10">
        <v>715</v>
      </c>
      <c r="H2165" s="44">
        <v>267</v>
      </c>
      <c r="I2165" s="44">
        <v>277</v>
      </c>
      <c r="J2165" s="44"/>
      <c r="K2165" s="44">
        <v>544</v>
      </c>
      <c r="L2165" s="10">
        <v>42</v>
      </c>
      <c r="M2165" s="10">
        <v>35</v>
      </c>
      <c r="N2165" s="10"/>
      <c r="O2165" s="11">
        <v>77</v>
      </c>
      <c r="P2165" s="27">
        <f>Table1[[#This Row],[Female Voters]]/Table1[[#This Row],[Female Population]]</f>
        <v>0.77842565597667635</v>
      </c>
      <c r="Q2165" s="27">
        <f>Table1[[#This Row],[Male Voters]]/Table1[[#This Row],[Male Population]]</f>
        <v>0.7446236559139785</v>
      </c>
      <c r="R2165" s="27">
        <f>Table1[[#This Row],[Total Voters]]/Table1[[#This Row],[Total Population]]</f>
        <v>0.76083916083916081</v>
      </c>
      <c r="S2165" s="27">
        <f>Table1[[#This Row],[Female Ballots]]/Table1[[#This Row],[Female Population]]</f>
        <v>0.12244897959183673</v>
      </c>
      <c r="T2165" s="27">
        <f>Table1[[#This Row],[Male Ballots]]/Table1[[#This Row],[Male Population]]</f>
        <v>9.4086021505376344E-2</v>
      </c>
      <c r="U2165" s="27">
        <f>Table1[[#This Row],[Total Ballots]]/Table1[[#This Row],[Total Population]]</f>
        <v>0.1076923076923077</v>
      </c>
      <c r="V2165" s="27">
        <f>Table1[[#This Row],[Female Ballots]]/Table1[[#This Row],[Female Voters]]</f>
        <v>0.15730337078651685</v>
      </c>
      <c r="W2165" s="27">
        <f>Table1[[#This Row],[Male Ballots]]/Table1[[#This Row],[Male Voters]]</f>
        <v>0.1263537906137184</v>
      </c>
      <c r="X2165" s="27">
        <f>Table1[[#This Row],[Total Ballots]]/Table1[[#This Row],[Total Voters]]</f>
        <v>0.14154411764705882</v>
      </c>
    </row>
    <row r="2166" spans="1:24" s="12" customFormat="1" hidden="1" x14ac:dyDescent="0.25">
      <c r="A2166" s="8" t="s">
        <v>37</v>
      </c>
      <c r="B2166" s="17">
        <v>2009</v>
      </c>
      <c r="C2166" s="17" t="s">
        <v>76</v>
      </c>
      <c r="D2166" s="9" t="s">
        <v>67</v>
      </c>
      <c r="E2166" s="10">
        <v>555</v>
      </c>
      <c r="F2166" s="10">
        <v>561</v>
      </c>
      <c r="G2166" s="10">
        <v>1116</v>
      </c>
      <c r="H2166" s="44">
        <v>365</v>
      </c>
      <c r="I2166" s="44">
        <v>359</v>
      </c>
      <c r="J2166" s="44">
        <v>2</v>
      </c>
      <c r="K2166" s="44">
        <v>726</v>
      </c>
      <c r="L2166" s="10">
        <v>88</v>
      </c>
      <c r="M2166" s="10">
        <v>68</v>
      </c>
      <c r="N2166" s="10"/>
      <c r="O2166" s="11">
        <v>156</v>
      </c>
      <c r="P2166" s="27">
        <f>Table1[[#This Row],[Female Voters]]/Table1[[#This Row],[Female Population]]</f>
        <v>0.65765765765765771</v>
      </c>
      <c r="Q2166" s="27">
        <f>Table1[[#This Row],[Male Voters]]/Table1[[#This Row],[Male Population]]</f>
        <v>0.63992869875222813</v>
      </c>
      <c r="R2166" s="27">
        <f>Table1[[#This Row],[Total Voters]]/Table1[[#This Row],[Total Population]]</f>
        <v>0.65053763440860213</v>
      </c>
      <c r="S2166" s="27">
        <f>Table1[[#This Row],[Female Ballots]]/Table1[[#This Row],[Female Population]]</f>
        <v>0.15855855855855855</v>
      </c>
      <c r="T2166" s="27">
        <f>Table1[[#This Row],[Male Ballots]]/Table1[[#This Row],[Male Population]]</f>
        <v>0.12121212121212122</v>
      </c>
      <c r="U2166" s="27">
        <f>Table1[[#This Row],[Total Ballots]]/Table1[[#This Row],[Total Population]]</f>
        <v>0.13978494623655913</v>
      </c>
      <c r="V2166" s="27">
        <f>Table1[[#This Row],[Female Ballots]]/Table1[[#This Row],[Female Voters]]</f>
        <v>0.24109589041095891</v>
      </c>
      <c r="W2166" s="27">
        <f>Table1[[#This Row],[Male Ballots]]/Table1[[#This Row],[Male Voters]]</f>
        <v>0.1894150417827298</v>
      </c>
      <c r="X2166" s="27">
        <f>Table1[[#This Row],[Total Ballots]]/Table1[[#This Row],[Total Voters]]</f>
        <v>0.21487603305785125</v>
      </c>
    </row>
    <row r="2167" spans="1:24" s="12" customFormat="1" hidden="1" x14ac:dyDescent="0.25">
      <c r="A2167" s="8" t="s">
        <v>37</v>
      </c>
      <c r="B2167" s="17">
        <v>2009</v>
      </c>
      <c r="C2167" s="17" t="s">
        <v>76</v>
      </c>
      <c r="D2167" s="9" t="s">
        <v>68</v>
      </c>
      <c r="E2167" s="10">
        <v>728</v>
      </c>
      <c r="F2167" s="10">
        <v>696</v>
      </c>
      <c r="G2167" s="10">
        <v>1424</v>
      </c>
      <c r="H2167" s="44">
        <v>519</v>
      </c>
      <c r="I2167" s="44">
        <v>474</v>
      </c>
      <c r="J2167" s="44"/>
      <c r="K2167" s="44">
        <v>993</v>
      </c>
      <c r="L2167" s="10">
        <v>151</v>
      </c>
      <c r="M2167" s="10">
        <v>130</v>
      </c>
      <c r="N2167" s="10"/>
      <c r="O2167" s="11">
        <v>281</v>
      </c>
      <c r="P2167" s="27">
        <f>Table1[[#This Row],[Female Voters]]/Table1[[#This Row],[Female Population]]</f>
        <v>0.71291208791208793</v>
      </c>
      <c r="Q2167" s="27">
        <f>Table1[[#This Row],[Male Voters]]/Table1[[#This Row],[Male Population]]</f>
        <v>0.68103448275862066</v>
      </c>
      <c r="R2167" s="27">
        <f>Table1[[#This Row],[Total Voters]]/Table1[[#This Row],[Total Population]]</f>
        <v>0.6973314606741573</v>
      </c>
      <c r="S2167" s="27">
        <f>Table1[[#This Row],[Female Ballots]]/Table1[[#This Row],[Female Population]]</f>
        <v>0.20741758241758243</v>
      </c>
      <c r="T2167" s="27">
        <f>Table1[[#This Row],[Male Ballots]]/Table1[[#This Row],[Male Population]]</f>
        <v>0.18678160919540229</v>
      </c>
      <c r="U2167" s="27">
        <f>Table1[[#This Row],[Total Ballots]]/Table1[[#This Row],[Total Population]]</f>
        <v>0.1973314606741573</v>
      </c>
      <c r="V2167" s="27">
        <f>Table1[[#This Row],[Female Ballots]]/Table1[[#This Row],[Female Voters]]</f>
        <v>0.29094412331406549</v>
      </c>
      <c r="W2167" s="27">
        <f>Table1[[#This Row],[Male Ballots]]/Table1[[#This Row],[Male Voters]]</f>
        <v>0.27426160337552741</v>
      </c>
      <c r="X2167" s="27">
        <f>Table1[[#This Row],[Total Ballots]]/Table1[[#This Row],[Total Voters]]</f>
        <v>0.28298086606243705</v>
      </c>
    </row>
    <row r="2168" spans="1:24" s="12" customFormat="1" hidden="1" x14ac:dyDescent="0.25">
      <c r="A2168" s="8" t="s">
        <v>37</v>
      </c>
      <c r="B2168" s="17">
        <v>2009</v>
      </c>
      <c r="C2168" s="17" t="s">
        <v>76</v>
      </c>
      <c r="D2168" s="9" t="s">
        <v>69</v>
      </c>
      <c r="E2168" s="10">
        <v>994</v>
      </c>
      <c r="F2168" s="10">
        <v>989</v>
      </c>
      <c r="G2168" s="10">
        <v>1983</v>
      </c>
      <c r="H2168" s="44">
        <v>778</v>
      </c>
      <c r="I2168" s="44">
        <v>744</v>
      </c>
      <c r="J2168" s="44"/>
      <c r="K2168" s="44">
        <v>1522</v>
      </c>
      <c r="L2168" s="10">
        <v>320</v>
      </c>
      <c r="M2168" s="10">
        <v>269</v>
      </c>
      <c r="N2168" s="10"/>
      <c r="O2168" s="11">
        <v>589</v>
      </c>
      <c r="P2168" s="27">
        <f>Table1[[#This Row],[Female Voters]]/Table1[[#This Row],[Female Population]]</f>
        <v>0.78269617706237427</v>
      </c>
      <c r="Q2168" s="27">
        <f>Table1[[#This Row],[Male Voters]]/Table1[[#This Row],[Male Population]]</f>
        <v>0.75227502527805867</v>
      </c>
      <c r="R2168" s="27">
        <f>Table1[[#This Row],[Total Voters]]/Table1[[#This Row],[Total Population]]</f>
        <v>0.76752395360564796</v>
      </c>
      <c r="S2168" s="27">
        <f>Table1[[#This Row],[Female Ballots]]/Table1[[#This Row],[Female Population]]</f>
        <v>0.32193158953722334</v>
      </c>
      <c r="T2168" s="27">
        <f>Table1[[#This Row],[Male Ballots]]/Table1[[#This Row],[Male Population]]</f>
        <v>0.27199191102123355</v>
      </c>
      <c r="U2168" s="27">
        <f>Table1[[#This Row],[Total Ballots]]/Table1[[#This Row],[Total Population]]</f>
        <v>0.29702471003530007</v>
      </c>
      <c r="V2168" s="27">
        <f>Table1[[#This Row],[Female Ballots]]/Table1[[#This Row],[Female Voters]]</f>
        <v>0.41131105398457585</v>
      </c>
      <c r="W2168" s="27">
        <f>Table1[[#This Row],[Male Ballots]]/Table1[[#This Row],[Male Voters]]</f>
        <v>0.36155913978494625</v>
      </c>
      <c r="X2168" s="27">
        <f>Table1[[#This Row],[Total Ballots]]/Table1[[#This Row],[Total Voters]]</f>
        <v>0.38699080157687255</v>
      </c>
    </row>
    <row r="2169" spans="1:24" s="12" customFormat="1" hidden="1" x14ac:dyDescent="0.25">
      <c r="A2169" s="8" t="s">
        <v>37</v>
      </c>
      <c r="B2169" s="17">
        <v>2009</v>
      </c>
      <c r="C2169" s="17" t="s">
        <v>76</v>
      </c>
      <c r="D2169" s="9" t="s">
        <v>70</v>
      </c>
      <c r="E2169" s="10">
        <v>843</v>
      </c>
      <c r="F2169" s="10">
        <v>926</v>
      </c>
      <c r="G2169" s="10">
        <v>1769</v>
      </c>
      <c r="H2169" s="44">
        <v>776</v>
      </c>
      <c r="I2169" s="44">
        <v>786</v>
      </c>
      <c r="J2169" s="44"/>
      <c r="K2169" s="44">
        <v>1562</v>
      </c>
      <c r="L2169" s="10">
        <v>450</v>
      </c>
      <c r="M2169" s="10">
        <v>417</v>
      </c>
      <c r="N2169" s="10"/>
      <c r="O2169" s="11">
        <v>867</v>
      </c>
      <c r="P2169" s="27">
        <f>Table1[[#This Row],[Female Voters]]/Table1[[#This Row],[Female Population]]</f>
        <v>0.9205219454329775</v>
      </c>
      <c r="Q2169" s="27">
        <f>Table1[[#This Row],[Male Voters]]/Table1[[#This Row],[Male Population]]</f>
        <v>0.84881209503239741</v>
      </c>
      <c r="R2169" s="27">
        <f>Table1[[#This Row],[Total Voters]]/Table1[[#This Row],[Total Population]]</f>
        <v>0.88298473713962689</v>
      </c>
      <c r="S2169" s="27">
        <f>Table1[[#This Row],[Female Ballots]]/Table1[[#This Row],[Female Population]]</f>
        <v>0.53380782918149461</v>
      </c>
      <c r="T2169" s="27">
        <f>Table1[[#This Row],[Male Ballots]]/Table1[[#This Row],[Male Population]]</f>
        <v>0.45032397408207342</v>
      </c>
      <c r="U2169" s="27">
        <f>Table1[[#This Row],[Total Ballots]]/Table1[[#This Row],[Total Population]]</f>
        <v>0.49010740531373659</v>
      </c>
      <c r="V2169" s="27">
        <f>Table1[[#This Row],[Female Ballots]]/Table1[[#This Row],[Female Voters]]</f>
        <v>0.57989690721649489</v>
      </c>
      <c r="W2169" s="27">
        <f>Table1[[#This Row],[Male Ballots]]/Table1[[#This Row],[Male Voters]]</f>
        <v>0.53053435114503822</v>
      </c>
      <c r="X2169" s="27">
        <f>Table1[[#This Row],[Total Ballots]]/Table1[[#This Row],[Total Voters]]</f>
        <v>0.55505761843790014</v>
      </c>
    </row>
    <row r="2170" spans="1:24" s="12" customFormat="1" hidden="1" x14ac:dyDescent="0.25">
      <c r="A2170" s="8" t="s">
        <v>37</v>
      </c>
      <c r="B2170" s="17">
        <v>2009</v>
      </c>
      <c r="C2170" s="17" t="s">
        <v>76</v>
      </c>
      <c r="D2170" s="9" t="s">
        <v>71</v>
      </c>
      <c r="E2170" s="10">
        <v>771</v>
      </c>
      <c r="F2170" s="10">
        <v>747</v>
      </c>
      <c r="G2170" s="10">
        <v>1518</v>
      </c>
      <c r="H2170" s="44">
        <v>668</v>
      </c>
      <c r="I2170" s="44">
        <v>673</v>
      </c>
      <c r="J2170" s="44"/>
      <c r="K2170" s="44">
        <v>1341</v>
      </c>
      <c r="L2170" s="10">
        <v>441</v>
      </c>
      <c r="M2170" s="10">
        <v>454</v>
      </c>
      <c r="N2170" s="10"/>
      <c r="O2170" s="11">
        <v>895</v>
      </c>
      <c r="P2170" s="27">
        <f>Table1[[#This Row],[Female Voters]]/Table1[[#This Row],[Female Population]]</f>
        <v>0.86640726329442286</v>
      </c>
      <c r="Q2170" s="27">
        <f>Table1[[#This Row],[Male Voters]]/Table1[[#This Row],[Male Population]]</f>
        <v>0.90093708165997322</v>
      </c>
      <c r="R2170" s="27">
        <f>Table1[[#This Row],[Total Voters]]/Table1[[#This Row],[Total Population]]</f>
        <v>0.88339920948616601</v>
      </c>
      <c r="S2170" s="27">
        <f>Table1[[#This Row],[Female Ballots]]/Table1[[#This Row],[Female Population]]</f>
        <v>0.57198443579766534</v>
      </c>
      <c r="T2170" s="27">
        <f>Table1[[#This Row],[Male Ballots]]/Table1[[#This Row],[Male Population]]</f>
        <v>0.60776439089692103</v>
      </c>
      <c r="U2170" s="27">
        <f>Table1[[#This Row],[Total Ballots]]/Table1[[#This Row],[Total Population]]</f>
        <v>0.58959156785243738</v>
      </c>
      <c r="V2170" s="27">
        <f>Table1[[#This Row],[Female Ballots]]/Table1[[#This Row],[Female Voters]]</f>
        <v>0.66017964071856283</v>
      </c>
      <c r="W2170" s="27">
        <f>Table1[[#This Row],[Male Ballots]]/Table1[[#This Row],[Male Voters]]</f>
        <v>0.67459138187221401</v>
      </c>
      <c r="X2170" s="27">
        <f>Table1[[#This Row],[Total Ballots]]/Table1[[#This Row],[Total Voters]]</f>
        <v>0.66741237882177484</v>
      </c>
    </row>
    <row r="2171" spans="1:24" s="12" customFormat="1" hidden="1" x14ac:dyDescent="0.25">
      <c r="A2171" s="8" t="s">
        <v>37</v>
      </c>
      <c r="B2171" s="17">
        <v>2009</v>
      </c>
      <c r="C2171" s="17" t="s">
        <v>76</v>
      </c>
      <c r="D2171" s="9" t="s">
        <v>453</v>
      </c>
      <c r="E2171" s="10">
        <v>4234</v>
      </c>
      <c r="F2171" s="10">
        <v>4291</v>
      </c>
      <c r="G2171" s="10">
        <v>8525</v>
      </c>
      <c r="H2171" s="44">
        <v>3373</v>
      </c>
      <c r="I2171" s="44">
        <v>3313</v>
      </c>
      <c r="J2171" s="44">
        <v>2</v>
      </c>
      <c r="K2171" s="44">
        <v>6688</v>
      </c>
      <c r="L2171" s="10">
        <v>1492</v>
      </c>
      <c r="M2171" s="10">
        <v>1373</v>
      </c>
      <c r="N2171" s="10"/>
      <c r="O2171" s="11">
        <v>2865</v>
      </c>
      <c r="P2171" s="27">
        <f>Table1[[#This Row],[Female Voters]]/Table1[[#This Row],[Female Population]]</f>
        <v>0.79664619744922061</v>
      </c>
      <c r="Q2171" s="27">
        <f>Table1[[#This Row],[Male Voters]]/Table1[[#This Row],[Male Population]]</f>
        <v>0.77208109997669538</v>
      </c>
      <c r="R2171" s="27">
        <f>Table1[[#This Row],[Total Voters]]/Table1[[#This Row],[Total Population]]</f>
        <v>0.78451612903225809</v>
      </c>
      <c r="S2171" s="27">
        <f>Table1[[#This Row],[Female Ballots]]/Table1[[#This Row],[Female Population]]</f>
        <v>0.35238545111006142</v>
      </c>
      <c r="T2171" s="27">
        <f>Table1[[#This Row],[Male Ballots]]/Table1[[#This Row],[Male Population]]</f>
        <v>0.3199720344907947</v>
      </c>
      <c r="U2171" s="27">
        <f>Table1[[#This Row],[Total Ballots]]/Table1[[#This Row],[Total Population]]</f>
        <v>0.33607038123167154</v>
      </c>
      <c r="V2171" s="27">
        <f>Table1[[#This Row],[Female Ballots]]/Table1[[#This Row],[Female Voters]]</f>
        <v>0.44233619922917283</v>
      </c>
      <c r="W2171" s="27">
        <f>Table1[[#This Row],[Male Ballots]]/Table1[[#This Row],[Male Voters]]</f>
        <v>0.41442801086628434</v>
      </c>
      <c r="X2171" s="27">
        <f>Table1[[#This Row],[Total Ballots]]/Table1[[#This Row],[Total Voters]]</f>
        <v>0.42837918660287083</v>
      </c>
    </row>
    <row r="2172" spans="1:24" s="12" customFormat="1" hidden="1" x14ac:dyDescent="0.25">
      <c r="A2172" s="8" t="s">
        <v>53</v>
      </c>
      <c r="B2172" s="17">
        <v>2009</v>
      </c>
      <c r="C2172" s="17" t="s">
        <v>77</v>
      </c>
      <c r="D2172" s="9" t="s">
        <v>66</v>
      </c>
      <c r="E2172" s="10">
        <v>30756</v>
      </c>
      <c r="F2172" s="10">
        <v>33384</v>
      </c>
      <c r="G2172" s="10">
        <v>64140</v>
      </c>
      <c r="H2172" s="44">
        <v>17716</v>
      </c>
      <c r="I2172" s="44">
        <v>16025</v>
      </c>
      <c r="J2172" s="44">
        <v>846</v>
      </c>
      <c r="K2172" s="44">
        <v>34587</v>
      </c>
      <c r="L2172" s="10">
        <v>3982</v>
      </c>
      <c r="M2172" s="10">
        <v>3349</v>
      </c>
      <c r="N2172" s="10">
        <v>197</v>
      </c>
      <c r="O2172" s="11">
        <v>7528</v>
      </c>
      <c r="P2172" s="27">
        <f>Table1[[#This Row],[Female Voters]]/Table1[[#This Row],[Female Population]]</f>
        <v>0.5760176876056704</v>
      </c>
      <c r="Q2172" s="27">
        <f>Table1[[#This Row],[Male Voters]]/Table1[[#This Row],[Male Population]]</f>
        <v>0.48002036903906065</v>
      </c>
      <c r="R2172" s="27">
        <f>Table1[[#This Row],[Total Voters]]/Table1[[#This Row],[Total Population]]</f>
        <v>0.53924228250701589</v>
      </c>
      <c r="S2172" s="27">
        <f>Table1[[#This Row],[Female Ballots]]/Table1[[#This Row],[Female Population]]</f>
        <v>0.12947067238912732</v>
      </c>
      <c r="T2172" s="27">
        <f>Table1[[#This Row],[Male Ballots]]/Table1[[#This Row],[Male Population]]</f>
        <v>0.10031751737359214</v>
      </c>
      <c r="U2172" s="27">
        <f>Table1[[#This Row],[Total Ballots]]/Table1[[#This Row],[Total Population]]</f>
        <v>0.11736825693794824</v>
      </c>
      <c r="V2172" s="27">
        <f>Table1[[#This Row],[Female Ballots]]/Table1[[#This Row],[Female Voters]]</f>
        <v>0.22476857078347257</v>
      </c>
      <c r="W2172" s="27">
        <f>Table1[[#This Row],[Male Ballots]]/Table1[[#This Row],[Male Voters]]</f>
        <v>0.20898595943837753</v>
      </c>
      <c r="X2172" s="27">
        <f>Table1[[#This Row],[Total Ballots]]/Table1[[#This Row],[Total Voters]]</f>
        <v>0.21765403186168214</v>
      </c>
    </row>
    <row r="2173" spans="1:24" s="12" customFormat="1" hidden="1" x14ac:dyDescent="0.25">
      <c r="A2173" s="8" t="s">
        <v>53</v>
      </c>
      <c r="B2173" s="17">
        <v>2009</v>
      </c>
      <c r="C2173" s="17" t="s">
        <v>77</v>
      </c>
      <c r="D2173" s="9" t="s">
        <v>67</v>
      </c>
      <c r="E2173" s="10">
        <v>47523</v>
      </c>
      <c r="F2173" s="10">
        <v>50220</v>
      </c>
      <c r="G2173" s="10">
        <v>97743</v>
      </c>
      <c r="H2173" s="44">
        <v>29783</v>
      </c>
      <c r="I2173" s="44">
        <v>26098</v>
      </c>
      <c r="J2173" s="44">
        <v>951</v>
      </c>
      <c r="K2173" s="44">
        <v>56832</v>
      </c>
      <c r="L2173" s="10">
        <v>8211</v>
      </c>
      <c r="M2173" s="10">
        <v>6665</v>
      </c>
      <c r="N2173" s="10">
        <v>225</v>
      </c>
      <c r="O2173" s="11">
        <v>15101</v>
      </c>
      <c r="P2173" s="27">
        <f>Table1[[#This Row],[Female Voters]]/Table1[[#This Row],[Female Population]]</f>
        <v>0.62670706815647159</v>
      </c>
      <c r="Q2173" s="27">
        <f>Table1[[#This Row],[Male Voters]]/Table1[[#This Row],[Male Population]]</f>
        <v>0.51967343687773793</v>
      </c>
      <c r="R2173" s="27">
        <f>Table1[[#This Row],[Total Voters]]/Table1[[#This Row],[Total Population]]</f>
        <v>0.58144317240109267</v>
      </c>
      <c r="S2173" s="27">
        <f>Table1[[#This Row],[Female Ballots]]/Table1[[#This Row],[Female Population]]</f>
        <v>0.172779496243924</v>
      </c>
      <c r="T2173" s="27">
        <f>Table1[[#This Row],[Male Ballots]]/Table1[[#This Row],[Male Population]]</f>
        <v>0.13271604938271606</v>
      </c>
      <c r="U2173" s="27">
        <f>Table1[[#This Row],[Total Ballots]]/Table1[[#This Row],[Total Population]]</f>
        <v>0.15449699722742294</v>
      </c>
      <c r="V2173" s="27">
        <f>Table1[[#This Row],[Female Ballots]]/Table1[[#This Row],[Female Voters]]</f>
        <v>0.27569418795957423</v>
      </c>
      <c r="W2173" s="27">
        <f>Table1[[#This Row],[Male Ballots]]/Table1[[#This Row],[Male Voters]]</f>
        <v>0.25538355429534831</v>
      </c>
      <c r="X2173" s="27">
        <f>Table1[[#This Row],[Total Ballots]]/Table1[[#This Row],[Total Voters]]</f>
        <v>0.2657129786036036</v>
      </c>
    </row>
    <row r="2174" spans="1:24" s="12" customFormat="1" hidden="1" x14ac:dyDescent="0.25">
      <c r="A2174" s="8" t="s">
        <v>53</v>
      </c>
      <c r="B2174" s="17">
        <v>2009</v>
      </c>
      <c r="C2174" s="17" t="s">
        <v>77</v>
      </c>
      <c r="D2174" s="9" t="s">
        <v>68</v>
      </c>
      <c r="E2174" s="10">
        <v>51331</v>
      </c>
      <c r="F2174" s="10">
        <v>54074</v>
      </c>
      <c r="G2174" s="10">
        <v>105405</v>
      </c>
      <c r="H2174" s="44">
        <v>35422</v>
      </c>
      <c r="I2174" s="44">
        <v>32059</v>
      </c>
      <c r="J2174" s="44">
        <v>891</v>
      </c>
      <c r="K2174" s="44">
        <v>68372</v>
      </c>
      <c r="L2174" s="10">
        <v>13658</v>
      </c>
      <c r="M2174" s="10">
        <v>11661</v>
      </c>
      <c r="N2174" s="10">
        <v>277</v>
      </c>
      <c r="O2174" s="11">
        <v>25596</v>
      </c>
      <c r="P2174" s="27">
        <f>Table1[[#This Row],[Female Voters]]/Table1[[#This Row],[Female Population]]</f>
        <v>0.69007032787204614</v>
      </c>
      <c r="Q2174" s="27">
        <f>Table1[[#This Row],[Male Voters]]/Table1[[#This Row],[Male Population]]</f>
        <v>0.59287272996264373</v>
      </c>
      <c r="R2174" s="27">
        <f>Table1[[#This Row],[Total Voters]]/Table1[[#This Row],[Total Population]]</f>
        <v>0.6486599307433234</v>
      </c>
      <c r="S2174" s="27">
        <f>Table1[[#This Row],[Female Ballots]]/Table1[[#This Row],[Female Population]]</f>
        <v>0.26607702947536577</v>
      </c>
      <c r="T2174" s="27">
        <f>Table1[[#This Row],[Male Ballots]]/Table1[[#This Row],[Male Population]]</f>
        <v>0.21564892554647336</v>
      </c>
      <c r="U2174" s="27">
        <f>Table1[[#This Row],[Total Ballots]]/Table1[[#This Row],[Total Population]]</f>
        <v>0.24283478013376975</v>
      </c>
      <c r="V2174" s="27">
        <f>Table1[[#This Row],[Female Ballots]]/Table1[[#This Row],[Female Voters]]</f>
        <v>0.38557958330980746</v>
      </c>
      <c r="W2174" s="27">
        <f>Table1[[#This Row],[Male Ballots]]/Table1[[#This Row],[Male Voters]]</f>
        <v>0.36373561246451852</v>
      </c>
      <c r="X2174" s="27">
        <f>Table1[[#This Row],[Total Ballots]]/Table1[[#This Row],[Total Voters]]</f>
        <v>0.37436377464459136</v>
      </c>
    </row>
    <row r="2175" spans="1:24" s="12" customFormat="1" hidden="1" x14ac:dyDescent="0.25">
      <c r="A2175" s="8" t="s">
        <v>53</v>
      </c>
      <c r="B2175" s="17">
        <v>2009</v>
      </c>
      <c r="C2175" s="17" t="s">
        <v>77</v>
      </c>
      <c r="D2175" s="9" t="s">
        <v>69</v>
      </c>
      <c r="E2175" s="10">
        <v>56463</v>
      </c>
      <c r="F2175" s="10">
        <v>57374</v>
      </c>
      <c r="G2175" s="10">
        <v>113837</v>
      </c>
      <c r="H2175" s="44">
        <v>43720</v>
      </c>
      <c r="I2175" s="44">
        <v>41421</v>
      </c>
      <c r="J2175" s="44">
        <v>813</v>
      </c>
      <c r="K2175" s="44">
        <v>85954</v>
      </c>
      <c r="L2175" s="10">
        <v>22227</v>
      </c>
      <c r="M2175" s="10">
        <v>20491</v>
      </c>
      <c r="N2175" s="10">
        <v>284</v>
      </c>
      <c r="O2175" s="11">
        <v>43002</v>
      </c>
      <c r="P2175" s="27">
        <f>Table1[[#This Row],[Female Voters]]/Table1[[#This Row],[Female Population]]</f>
        <v>0.77431238155960536</v>
      </c>
      <c r="Q2175" s="27">
        <f>Table1[[#This Row],[Male Voters]]/Table1[[#This Row],[Male Population]]</f>
        <v>0.72194722348101925</v>
      </c>
      <c r="R2175" s="27">
        <f>Table1[[#This Row],[Total Voters]]/Table1[[#This Row],[Total Population]]</f>
        <v>0.75506206242258667</v>
      </c>
      <c r="S2175" s="27">
        <f>Table1[[#This Row],[Female Ballots]]/Table1[[#This Row],[Female Population]]</f>
        <v>0.39365602252802723</v>
      </c>
      <c r="T2175" s="27">
        <f>Table1[[#This Row],[Male Ballots]]/Table1[[#This Row],[Male Population]]</f>
        <v>0.35714783699933766</v>
      </c>
      <c r="U2175" s="27">
        <f>Table1[[#This Row],[Total Ballots]]/Table1[[#This Row],[Total Population]]</f>
        <v>0.37775064346390014</v>
      </c>
      <c r="V2175" s="27">
        <f>Table1[[#This Row],[Female Ballots]]/Table1[[#This Row],[Female Voters]]</f>
        <v>0.50839432753888381</v>
      </c>
      <c r="W2175" s="27">
        <f>Table1[[#This Row],[Male Ballots]]/Table1[[#This Row],[Male Voters]]</f>
        <v>0.49470075565534388</v>
      </c>
      <c r="X2175" s="27">
        <f>Table1[[#This Row],[Total Ballots]]/Table1[[#This Row],[Total Voters]]</f>
        <v>0.50029085324708567</v>
      </c>
    </row>
    <row r="2176" spans="1:24" s="12" customFormat="1" hidden="1" x14ac:dyDescent="0.25">
      <c r="A2176" s="8" t="s">
        <v>53</v>
      </c>
      <c r="B2176" s="17">
        <v>2009</v>
      </c>
      <c r="C2176" s="17" t="s">
        <v>77</v>
      </c>
      <c r="D2176" s="9" t="s">
        <v>70</v>
      </c>
      <c r="E2176" s="10">
        <v>40806</v>
      </c>
      <c r="F2176" s="10">
        <v>39406</v>
      </c>
      <c r="G2176" s="10">
        <v>80212</v>
      </c>
      <c r="H2176" s="44">
        <v>34760</v>
      </c>
      <c r="I2176" s="44">
        <v>32089</v>
      </c>
      <c r="J2176" s="44">
        <v>541</v>
      </c>
      <c r="K2176" s="44">
        <v>67390</v>
      </c>
      <c r="L2176" s="10">
        <v>22602</v>
      </c>
      <c r="M2176" s="10">
        <v>20441</v>
      </c>
      <c r="N2176" s="10">
        <v>241</v>
      </c>
      <c r="O2176" s="11">
        <v>43284</v>
      </c>
      <c r="P2176" s="27">
        <f>Table1[[#This Row],[Female Voters]]/Table1[[#This Row],[Female Population]]</f>
        <v>0.85183551438513949</v>
      </c>
      <c r="Q2176" s="27">
        <f>Table1[[#This Row],[Male Voters]]/Table1[[#This Row],[Male Population]]</f>
        <v>0.81431761660660817</v>
      </c>
      <c r="R2176" s="27">
        <f>Table1[[#This Row],[Total Voters]]/Table1[[#This Row],[Total Population]]</f>
        <v>0.840148606193587</v>
      </c>
      <c r="S2176" s="27">
        <f>Table1[[#This Row],[Female Ballots]]/Table1[[#This Row],[Female Population]]</f>
        <v>0.55388913395088957</v>
      </c>
      <c r="T2176" s="27">
        <f>Table1[[#This Row],[Male Ballots]]/Table1[[#This Row],[Male Population]]</f>
        <v>0.51872811247018225</v>
      </c>
      <c r="U2176" s="27">
        <f>Table1[[#This Row],[Total Ballots]]/Table1[[#This Row],[Total Population]]</f>
        <v>0.53962000698149903</v>
      </c>
      <c r="V2176" s="27">
        <f>Table1[[#This Row],[Female Ballots]]/Table1[[#This Row],[Female Voters]]</f>
        <v>0.65023014959723824</v>
      </c>
      <c r="W2176" s="27">
        <f>Table1[[#This Row],[Male Ballots]]/Table1[[#This Row],[Male Voters]]</f>
        <v>0.63700956714138801</v>
      </c>
      <c r="X2176" s="27">
        <f>Table1[[#This Row],[Total Ballots]]/Table1[[#This Row],[Total Voters]]</f>
        <v>0.64229114111886032</v>
      </c>
    </row>
    <row r="2177" spans="1:24" s="12" customFormat="1" hidden="1" x14ac:dyDescent="0.25">
      <c r="A2177" s="8" t="s">
        <v>53</v>
      </c>
      <c r="B2177" s="17">
        <v>2009</v>
      </c>
      <c r="C2177" s="17" t="s">
        <v>77</v>
      </c>
      <c r="D2177" s="9" t="s">
        <v>71</v>
      </c>
      <c r="E2177" s="10">
        <v>40103</v>
      </c>
      <c r="F2177" s="10">
        <v>30758</v>
      </c>
      <c r="G2177" s="10">
        <v>70861</v>
      </c>
      <c r="H2177" s="44">
        <v>32756</v>
      </c>
      <c r="I2177" s="44">
        <v>26182</v>
      </c>
      <c r="J2177" s="44">
        <v>455</v>
      </c>
      <c r="K2177" s="44">
        <v>59393</v>
      </c>
      <c r="L2177" s="10">
        <v>23945</v>
      </c>
      <c r="M2177" s="10">
        <v>19712</v>
      </c>
      <c r="N2177" s="10">
        <v>263</v>
      </c>
      <c r="O2177" s="11">
        <v>43920</v>
      </c>
      <c r="P2177" s="27">
        <f>Table1[[#This Row],[Female Voters]]/Table1[[#This Row],[Female Population]]</f>
        <v>0.8167967483729397</v>
      </c>
      <c r="Q2177" s="27">
        <f>Table1[[#This Row],[Male Voters]]/Table1[[#This Row],[Male Population]]</f>
        <v>0.85122569737954357</v>
      </c>
      <c r="R2177" s="27">
        <f>Table1[[#This Row],[Total Voters]]/Table1[[#This Row],[Total Population]]</f>
        <v>0.83816203553435598</v>
      </c>
      <c r="S2177" s="27">
        <f>Table1[[#This Row],[Female Ballots]]/Table1[[#This Row],[Female Population]]</f>
        <v>0.59708749968830266</v>
      </c>
      <c r="T2177" s="27">
        <f>Table1[[#This Row],[Male Ballots]]/Table1[[#This Row],[Male Population]]</f>
        <v>0.64087391898042789</v>
      </c>
      <c r="U2177" s="27">
        <f>Table1[[#This Row],[Total Ballots]]/Table1[[#This Row],[Total Population]]</f>
        <v>0.61980497029395576</v>
      </c>
      <c r="V2177" s="27">
        <f>Table1[[#This Row],[Female Ballots]]/Table1[[#This Row],[Female Voters]]</f>
        <v>0.73101111246794481</v>
      </c>
      <c r="W2177" s="27">
        <f>Table1[[#This Row],[Male Ballots]]/Table1[[#This Row],[Male Voters]]</f>
        <v>0.75288366053013522</v>
      </c>
      <c r="X2177" s="27">
        <f>Table1[[#This Row],[Total Ballots]]/Table1[[#This Row],[Total Voters]]</f>
        <v>0.73948108362938392</v>
      </c>
    </row>
    <row r="2178" spans="1:24" s="12" customFormat="1" hidden="1" x14ac:dyDescent="0.25">
      <c r="A2178" s="8" t="s">
        <v>53</v>
      </c>
      <c r="B2178" s="17">
        <v>2009</v>
      </c>
      <c r="C2178" s="17" t="s">
        <v>77</v>
      </c>
      <c r="D2178" s="9" t="s">
        <v>453</v>
      </c>
      <c r="E2178" s="10">
        <v>266982</v>
      </c>
      <c r="F2178" s="10">
        <v>265216</v>
      </c>
      <c r="G2178" s="10">
        <v>532198</v>
      </c>
      <c r="H2178" s="44">
        <v>194157</v>
      </c>
      <c r="I2178" s="44">
        <v>173874</v>
      </c>
      <c r="J2178" s="44">
        <v>4497</v>
      </c>
      <c r="K2178" s="44">
        <v>372528</v>
      </c>
      <c r="L2178" s="10">
        <v>94625</v>
      </c>
      <c r="M2178" s="10">
        <v>82319</v>
      </c>
      <c r="N2178" s="10">
        <v>1487</v>
      </c>
      <c r="O2178" s="11">
        <v>178431</v>
      </c>
      <c r="P2178" s="27">
        <f>Table1[[#This Row],[Female Voters]]/Table1[[#This Row],[Female Population]]</f>
        <v>0.72722880194170392</v>
      </c>
      <c r="Q2178" s="27">
        <f>Table1[[#This Row],[Male Voters]]/Table1[[#This Row],[Male Population]]</f>
        <v>0.65559393098455598</v>
      </c>
      <c r="R2178" s="27">
        <f>Table1[[#This Row],[Total Voters]]/Table1[[#This Row],[Total Population]]</f>
        <v>0.69998008260083655</v>
      </c>
      <c r="S2178" s="27">
        <f>Table1[[#This Row],[Female Ballots]]/Table1[[#This Row],[Female Population]]</f>
        <v>0.35442464285981828</v>
      </c>
      <c r="T2178" s="27">
        <f>Table1[[#This Row],[Male Ballots]]/Table1[[#This Row],[Male Population]]</f>
        <v>0.31038474300193047</v>
      </c>
      <c r="U2178" s="27">
        <f>Table1[[#This Row],[Total Ballots]]/Table1[[#This Row],[Total Population]]</f>
        <v>0.33527183491858292</v>
      </c>
      <c r="V2178" s="27">
        <f>Table1[[#This Row],[Female Ballots]]/Table1[[#This Row],[Female Voters]]</f>
        <v>0.48736331937555688</v>
      </c>
      <c r="W2178" s="27">
        <f>Table1[[#This Row],[Male Ballots]]/Table1[[#This Row],[Male Voters]]</f>
        <v>0.47344053740064646</v>
      </c>
      <c r="X2178" s="27">
        <f>Table1[[#This Row],[Total Ballots]]/Table1[[#This Row],[Total Voters]]</f>
        <v>0.47897339260404587</v>
      </c>
    </row>
    <row r="2179" spans="1:24" s="12" customFormat="1" hidden="1" x14ac:dyDescent="0.25">
      <c r="A2179" s="8" t="s">
        <v>41</v>
      </c>
      <c r="B2179" s="17">
        <v>2009</v>
      </c>
      <c r="C2179" s="17"/>
      <c r="D2179" s="9" t="s">
        <v>66</v>
      </c>
      <c r="E2179" s="10">
        <v>27568</v>
      </c>
      <c r="F2179" s="10">
        <v>26963</v>
      </c>
      <c r="G2179" s="10">
        <v>54531</v>
      </c>
      <c r="H2179" s="44">
        <v>13024</v>
      </c>
      <c r="I2179" s="44">
        <v>11148</v>
      </c>
      <c r="J2179" s="44">
        <v>206</v>
      </c>
      <c r="K2179" s="44">
        <v>24378</v>
      </c>
      <c r="L2179" s="10">
        <v>2966</v>
      </c>
      <c r="M2179" s="10">
        <v>2441</v>
      </c>
      <c r="N2179" s="10">
        <v>42</v>
      </c>
      <c r="O2179" s="11">
        <v>5449</v>
      </c>
      <c r="P2179" s="27">
        <f>Table1[[#This Row],[Female Voters]]/Table1[[#This Row],[Female Population]]</f>
        <v>0.47243180499129428</v>
      </c>
      <c r="Q2179" s="27">
        <f>Table1[[#This Row],[Male Voters]]/Table1[[#This Row],[Male Population]]</f>
        <v>0.41345547602269778</v>
      </c>
      <c r="R2179" s="27">
        <f>Table1[[#This Row],[Total Voters]]/Table1[[#This Row],[Total Population]]</f>
        <v>0.44704846784397867</v>
      </c>
      <c r="S2179" s="27">
        <f>Table1[[#This Row],[Female Ballots]]/Table1[[#This Row],[Female Population]]</f>
        <v>0.10758850841555427</v>
      </c>
      <c r="T2179" s="27">
        <f>Table1[[#This Row],[Male Ballots]]/Table1[[#This Row],[Male Population]]</f>
        <v>9.0531469050179877E-2</v>
      </c>
      <c r="U2179" s="27">
        <f>Table1[[#This Row],[Total Ballots]]/Table1[[#This Row],[Total Population]]</f>
        <v>9.992481340888669E-2</v>
      </c>
      <c r="V2179" s="27">
        <f>Table1[[#This Row],[Female Ballots]]/Table1[[#This Row],[Female Voters]]</f>
        <v>0.22773341523341523</v>
      </c>
      <c r="W2179" s="27">
        <f>Table1[[#This Row],[Male Ballots]]/Table1[[#This Row],[Male Voters]]</f>
        <v>0.21896304269824185</v>
      </c>
      <c r="X2179" s="27">
        <f>Table1[[#This Row],[Total Ballots]]/Table1[[#This Row],[Total Voters]]</f>
        <v>0.22352120764623842</v>
      </c>
    </row>
    <row r="2180" spans="1:24" s="12" customFormat="1" hidden="1" x14ac:dyDescent="0.25">
      <c r="A2180" s="8" t="s">
        <v>41</v>
      </c>
      <c r="B2180" s="17">
        <v>2009</v>
      </c>
      <c r="C2180" s="17"/>
      <c r="D2180" s="9" t="s">
        <v>67</v>
      </c>
      <c r="E2180" s="10">
        <v>29748</v>
      </c>
      <c r="F2180" s="10">
        <v>31425</v>
      </c>
      <c r="G2180" s="10">
        <v>61173</v>
      </c>
      <c r="H2180" s="44">
        <v>21089</v>
      </c>
      <c r="I2180" s="44">
        <v>18144</v>
      </c>
      <c r="J2180" s="44">
        <v>154</v>
      </c>
      <c r="K2180" s="44">
        <v>39387</v>
      </c>
      <c r="L2180" s="10">
        <v>5824</v>
      </c>
      <c r="M2180" s="10">
        <v>4714</v>
      </c>
      <c r="N2180" s="10">
        <v>41</v>
      </c>
      <c r="O2180" s="11">
        <v>10579</v>
      </c>
      <c r="P2180" s="27">
        <f>Table1[[#This Row],[Female Voters]]/Table1[[#This Row],[Female Population]]</f>
        <v>0.70892160817533956</v>
      </c>
      <c r="Q2180" s="27">
        <f>Table1[[#This Row],[Male Voters]]/Table1[[#This Row],[Male Population]]</f>
        <v>0.57737470167064442</v>
      </c>
      <c r="R2180" s="27">
        <f>Table1[[#This Row],[Total Voters]]/Table1[[#This Row],[Total Population]]</f>
        <v>0.64386248835270465</v>
      </c>
      <c r="S2180" s="27">
        <f>Table1[[#This Row],[Female Ballots]]/Table1[[#This Row],[Female Population]]</f>
        <v>0.19577786741965847</v>
      </c>
      <c r="T2180" s="27">
        <f>Table1[[#This Row],[Male Ballots]]/Table1[[#This Row],[Male Population]]</f>
        <v>0.15000795544948289</v>
      </c>
      <c r="U2180" s="27">
        <f>Table1[[#This Row],[Total Ballots]]/Table1[[#This Row],[Total Population]]</f>
        <v>0.17293577231785265</v>
      </c>
      <c r="V2180" s="27">
        <f>Table1[[#This Row],[Female Ballots]]/Table1[[#This Row],[Female Voters]]</f>
        <v>0.27616292854094554</v>
      </c>
      <c r="W2180" s="27">
        <f>Table1[[#This Row],[Male Ballots]]/Table1[[#This Row],[Male Voters]]</f>
        <v>0.25981040564373897</v>
      </c>
      <c r="X2180" s="27">
        <f>Table1[[#This Row],[Total Ballots]]/Table1[[#This Row],[Total Voters]]</f>
        <v>0.26859115951963847</v>
      </c>
    </row>
    <row r="2181" spans="1:24" s="12" customFormat="1" hidden="1" x14ac:dyDescent="0.25">
      <c r="A2181" s="8" t="s">
        <v>41</v>
      </c>
      <c r="B2181" s="17">
        <v>2009</v>
      </c>
      <c r="C2181" s="17"/>
      <c r="D2181" s="9" t="s">
        <v>68</v>
      </c>
      <c r="E2181" s="10">
        <v>28717</v>
      </c>
      <c r="F2181" s="10">
        <v>29772</v>
      </c>
      <c r="G2181" s="10">
        <v>58489</v>
      </c>
      <c r="H2181" s="44">
        <v>21740</v>
      </c>
      <c r="I2181" s="44">
        <v>19267</v>
      </c>
      <c r="J2181" s="44">
        <v>100</v>
      </c>
      <c r="K2181" s="44">
        <v>41107</v>
      </c>
      <c r="L2181" s="10">
        <v>8646</v>
      </c>
      <c r="M2181" s="10">
        <v>7501</v>
      </c>
      <c r="N2181" s="10">
        <v>27</v>
      </c>
      <c r="O2181" s="11">
        <v>16174</v>
      </c>
      <c r="P2181" s="27">
        <f>Table1[[#This Row],[Female Voters]]/Table1[[#This Row],[Female Population]]</f>
        <v>0.75704286659469999</v>
      </c>
      <c r="Q2181" s="27">
        <f>Table1[[#This Row],[Male Voters]]/Table1[[#This Row],[Male Population]]</f>
        <v>0.64715168614805862</v>
      </c>
      <c r="R2181" s="27">
        <f>Table1[[#This Row],[Total Voters]]/Table1[[#This Row],[Total Population]]</f>
        <v>0.70281591410350663</v>
      </c>
      <c r="S2181" s="27">
        <f>Table1[[#This Row],[Female Ballots]]/Table1[[#This Row],[Female Population]]</f>
        <v>0.30107601768987013</v>
      </c>
      <c r="T2181" s="27">
        <f>Table1[[#This Row],[Male Ballots]]/Table1[[#This Row],[Male Population]]</f>
        <v>0.25194813919118636</v>
      </c>
      <c r="U2181" s="27">
        <f>Table1[[#This Row],[Total Ballots]]/Table1[[#This Row],[Total Population]]</f>
        <v>0.27653062969105302</v>
      </c>
      <c r="V2181" s="27">
        <f>Table1[[#This Row],[Female Ballots]]/Table1[[#This Row],[Female Voters]]</f>
        <v>0.39770009199632017</v>
      </c>
      <c r="W2181" s="27">
        <f>Table1[[#This Row],[Male Ballots]]/Table1[[#This Row],[Male Voters]]</f>
        <v>0.38931852390097055</v>
      </c>
      <c r="X2181" s="27">
        <f>Table1[[#This Row],[Total Ballots]]/Table1[[#This Row],[Total Voters]]</f>
        <v>0.39346096771839345</v>
      </c>
    </row>
    <row r="2182" spans="1:24" s="12" customFormat="1" hidden="1" x14ac:dyDescent="0.25">
      <c r="A2182" s="8" t="s">
        <v>41</v>
      </c>
      <c r="B2182" s="17">
        <v>2009</v>
      </c>
      <c r="C2182" s="17"/>
      <c r="D2182" s="9" t="s">
        <v>69</v>
      </c>
      <c r="E2182" s="10">
        <v>34385</v>
      </c>
      <c r="F2182" s="10">
        <v>33640</v>
      </c>
      <c r="G2182" s="10">
        <v>68025</v>
      </c>
      <c r="H2182" s="44">
        <v>27726</v>
      </c>
      <c r="I2182" s="44">
        <v>24442</v>
      </c>
      <c r="J2182" s="44">
        <v>104</v>
      </c>
      <c r="K2182" s="44">
        <v>52272</v>
      </c>
      <c r="L2182" s="10">
        <v>14974</v>
      </c>
      <c r="M2182" s="10">
        <v>13122</v>
      </c>
      <c r="N2182" s="10">
        <v>53</v>
      </c>
      <c r="O2182" s="11">
        <v>28149</v>
      </c>
      <c r="P2182" s="27">
        <f>Table1[[#This Row],[Female Voters]]/Table1[[#This Row],[Female Population]]</f>
        <v>0.80633997382579614</v>
      </c>
      <c r="Q2182" s="27">
        <f>Table1[[#This Row],[Male Voters]]/Table1[[#This Row],[Male Population]]</f>
        <v>0.72657550535077287</v>
      </c>
      <c r="R2182" s="27">
        <f>Table1[[#This Row],[Total Voters]]/Table1[[#This Row],[Total Population]]</f>
        <v>0.7684233737596472</v>
      </c>
      <c r="S2182" s="27">
        <f>Table1[[#This Row],[Female Ballots]]/Table1[[#This Row],[Female Population]]</f>
        <v>0.43548058746546459</v>
      </c>
      <c r="T2182" s="27">
        <f>Table1[[#This Row],[Male Ballots]]/Table1[[#This Row],[Male Population]]</f>
        <v>0.39007134363852558</v>
      </c>
      <c r="U2182" s="27">
        <f>Table1[[#This Row],[Total Ballots]]/Table1[[#This Row],[Total Population]]</f>
        <v>0.41380374862183023</v>
      </c>
      <c r="V2182" s="27">
        <f>Table1[[#This Row],[Female Ballots]]/Table1[[#This Row],[Female Voters]]</f>
        <v>0.54007069176945832</v>
      </c>
      <c r="W2182" s="27">
        <f>Table1[[#This Row],[Male Ballots]]/Table1[[#This Row],[Male Voters]]</f>
        <v>0.53686277718680964</v>
      </c>
      <c r="X2182" s="27">
        <f>Table1[[#This Row],[Total Ballots]]/Table1[[#This Row],[Total Voters]]</f>
        <v>0.53851010101010099</v>
      </c>
    </row>
    <row r="2183" spans="1:24" s="12" customFormat="1" hidden="1" x14ac:dyDescent="0.25">
      <c r="A2183" s="8" t="s">
        <v>41</v>
      </c>
      <c r="B2183" s="17">
        <v>2009</v>
      </c>
      <c r="C2183" s="17"/>
      <c r="D2183" s="9" t="s">
        <v>70</v>
      </c>
      <c r="E2183" s="10">
        <v>28645</v>
      </c>
      <c r="F2183" s="10">
        <v>27372</v>
      </c>
      <c r="G2183" s="10">
        <v>56017</v>
      </c>
      <c r="H2183" s="44">
        <v>25707</v>
      </c>
      <c r="I2183" s="44">
        <v>23196</v>
      </c>
      <c r="J2183" s="44">
        <v>60</v>
      </c>
      <c r="K2183" s="44">
        <v>48963</v>
      </c>
      <c r="L2183" s="10">
        <v>17469</v>
      </c>
      <c r="M2183" s="10">
        <v>16049</v>
      </c>
      <c r="N2183" s="10">
        <v>32</v>
      </c>
      <c r="O2183" s="11">
        <v>33550</v>
      </c>
      <c r="P2183" s="27">
        <f>Table1[[#This Row],[Female Voters]]/Table1[[#This Row],[Female Population]]</f>
        <v>0.89743410717402683</v>
      </c>
      <c r="Q2183" s="27">
        <f>Table1[[#This Row],[Male Voters]]/Table1[[#This Row],[Male Population]]</f>
        <v>0.84743533537921967</v>
      </c>
      <c r="R2183" s="27">
        <f>Table1[[#This Row],[Total Voters]]/Table1[[#This Row],[Total Population]]</f>
        <v>0.8740739418390846</v>
      </c>
      <c r="S2183" s="27">
        <f>Table1[[#This Row],[Female Ballots]]/Table1[[#This Row],[Female Population]]</f>
        <v>0.6098446500261826</v>
      </c>
      <c r="T2183" s="27">
        <f>Table1[[#This Row],[Male Ballots]]/Table1[[#This Row],[Male Population]]</f>
        <v>0.58632909542598277</v>
      </c>
      <c r="U2183" s="27">
        <f>Table1[[#This Row],[Total Ballots]]/Table1[[#This Row],[Total Population]]</f>
        <v>0.59892532624024852</v>
      </c>
      <c r="V2183" s="27">
        <f>Table1[[#This Row],[Female Ballots]]/Table1[[#This Row],[Female Voters]]</f>
        <v>0.67954253705216483</v>
      </c>
      <c r="W2183" s="27">
        <f>Table1[[#This Row],[Male Ballots]]/Table1[[#This Row],[Male Voters]]</f>
        <v>0.69188653216071738</v>
      </c>
      <c r="X2183" s="27">
        <f>Table1[[#This Row],[Total Ballots]]/Table1[[#This Row],[Total Voters]]</f>
        <v>0.68521128198844028</v>
      </c>
    </row>
    <row r="2184" spans="1:24" s="12" customFormat="1" hidden="1" x14ac:dyDescent="0.25">
      <c r="A2184" s="8" t="s">
        <v>41</v>
      </c>
      <c r="B2184" s="17">
        <v>2009</v>
      </c>
      <c r="C2184" s="17"/>
      <c r="D2184" s="9" t="s">
        <v>71</v>
      </c>
      <c r="E2184" s="10">
        <v>33518</v>
      </c>
      <c r="F2184" s="10">
        <v>25615</v>
      </c>
      <c r="G2184" s="10">
        <v>59133</v>
      </c>
      <c r="H2184" s="44">
        <v>28658</v>
      </c>
      <c r="I2184" s="44">
        <v>22282</v>
      </c>
      <c r="J2184" s="44">
        <v>73</v>
      </c>
      <c r="K2184" s="44">
        <v>51013</v>
      </c>
      <c r="L2184" s="10">
        <v>21470</v>
      </c>
      <c r="M2184" s="10">
        <v>17563</v>
      </c>
      <c r="N2184" s="10">
        <v>52</v>
      </c>
      <c r="O2184" s="11">
        <v>39085</v>
      </c>
      <c r="P2184" s="27">
        <f>Table1[[#This Row],[Female Voters]]/Table1[[#This Row],[Female Population]]</f>
        <v>0.85500328181872431</v>
      </c>
      <c r="Q2184" s="27">
        <f>Table1[[#This Row],[Male Voters]]/Table1[[#This Row],[Male Population]]</f>
        <v>0.86988092914308024</v>
      </c>
      <c r="R2184" s="27">
        <f>Table1[[#This Row],[Total Voters]]/Table1[[#This Row],[Total Population]]</f>
        <v>0.86268242774761972</v>
      </c>
      <c r="S2184" s="27">
        <f>Table1[[#This Row],[Female Ballots]]/Table1[[#This Row],[Female Population]]</f>
        <v>0.64055134554567694</v>
      </c>
      <c r="T2184" s="27">
        <f>Table1[[#This Row],[Male Ballots]]/Table1[[#This Row],[Male Population]]</f>
        <v>0.68565293773179781</v>
      </c>
      <c r="U2184" s="27">
        <f>Table1[[#This Row],[Total Ballots]]/Table1[[#This Row],[Total Population]]</f>
        <v>0.66096764919757156</v>
      </c>
      <c r="V2184" s="27">
        <f>Table1[[#This Row],[Female Ballots]]/Table1[[#This Row],[Female Voters]]</f>
        <v>0.74917998464652102</v>
      </c>
      <c r="W2184" s="27">
        <f>Table1[[#This Row],[Male Ballots]]/Table1[[#This Row],[Male Voters]]</f>
        <v>0.78821470245040837</v>
      </c>
      <c r="X2184" s="27">
        <f>Table1[[#This Row],[Total Ballots]]/Table1[[#This Row],[Total Voters]]</f>
        <v>0.7661772489365456</v>
      </c>
    </row>
    <row r="2185" spans="1:24" s="12" customFormat="1" hidden="1" x14ac:dyDescent="0.25">
      <c r="A2185" s="8" t="s">
        <v>41</v>
      </c>
      <c r="B2185" s="17">
        <v>2009</v>
      </c>
      <c r="C2185" s="17"/>
      <c r="D2185" s="9" t="s">
        <v>453</v>
      </c>
      <c r="E2185" s="10">
        <v>182581</v>
      </c>
      <c r="F2185" s="10">
        <v>174787</v>
      </c>
      <c r="G2185" s="10">
        <v>357368</v>
      </c>
      <c r="H2185" s="44">
        <v>137944</v>
      </c>
      <c r="I2185" s="44">
        <v>118479</v>
      </c>
      <c r="J2185" s="44">
        <v>697</v>
      </c>
      <c r="K2185" s="44">
        <v>257120</v>
      </c>
      <c r="L2185" s="10">
        <v>71349</v>
      </c>
      <c r="M2185" s="10">
        <v>61390</v>
      </c>
      <c r="N2185" s="10">
        <v>247</v>
      </c>
      <c r="O2185" s="11">
        <v>132986</v>
      </c>
      <c r="P2185" s="27">
        <f>Table1[[#This Row],[Female Voters]]/Table1[[#This Row],[Female Population]]</f>
        <v>0.75552220658228397</v>
      </c>
      <c r="Q2185" s="27">
        <f>Table1[[#This Row],[Male Voters]]/Table1[[#This Row],[Male Population]]</f>
        <v>0.67784789486632302</v>
      </c>
      <c r="R2185" s="27">
        <f>Table1[[#This Row],[Total Voters]]/Table1[[#This Row],[Total Population]]</f>
        <v>0.71948243827091407</v>
      </c>
      <c r="S2185" s="27">
        <f>Table1[[#This Row],[Female Ballots]]/Table1[[#This Row],[Female Population]]</f>
        <v>0.39077998258307273</v>
      </c>
      <c r="T2185" s="27">
        <f>Table1[[#This Row],[Male Ballots]]/Table1[[#This Row],[Male Population]]</f>
        <v>0.35122749403559761</v>
      </c>
      <c r="U2185" s="27">
        <f>Table1[[#This Row],[Total Ballots]]/Table1[[#This Row],[Total Population]]</f>
        <v>0.37212621163618453</v>
      </c>
      <c r="V2185" s="27">
        <f>Table1[[#This Row],[Female Ballots]]/Table1[[#This Row],[Female Voters]]</f>
        <v>0.51723163022675867</v>
      </c>
      <c r="W2185" s="27">
        <f>Table1[[#This Row],[Male Ballots]]/Table1[[#This Row],[Male Voters]]</f>
        <v>0.51815089593936481</v>
      </c>
      <c r="X2185" s="27">
        <f>Table1[[#This Row],[Total Ballots]]/Table1[[#This Row],[Total Voters]]</f>
        <v>0.51721375233354072</v>
      </c>
    </row>
    <row r="2186" spans="1:24" s="12" customFormat="1" hidden="1" x14ac:dyDescent="0.25">
      <c r="A2186" s="8" t="s">
        <v>29</v>
      </c>
      <c r="B2186" s="17">
        <v>2009</v>
      </c>
      <c r="C2186" s="17"/>
      <c r="D2186" s="9" t="s">
        <v>66</v>
      </c>
      <c r="E2186" s="10">
        <v>1297</v>
      </c>
      <c r="F2186" s="10">
        <v>1490</v>
      </c>
      <c r="G2186" s="10">
        <v>2787</v>
      </c>
      <c r="H2186" s="44">
        <v>1094</v>
      </c>
      <c r="I2186" s="44">
        <v>1081</v>
      </c>
      <c r="J2186" s="44">
        <v>31</v>
      </c>
      <c r="K2186" s="44">
        <v>2206</v>
      </c>
      <c r="L2186" s="10">
        <v>220</v>
      </c>
      <c r="M2186" s="10">
        <v>216</v>
      </c>
      <c r="N2186" s="10">
        <v>8</v>
      </c>
      <c r="O2186" s="11">
        <v>444</v>
      </c>
      <c r="P2186" s="27">
        <f>Table1[[#This Row],[Female Voters]]/Table1[[#This Row],[Female Population]]</f>
        <v>0.84348496530454897</v>
      </c>
      <c r="Q2186" s="27">
        <f>Table1[[#This Row],[Male Voters]]/Table1[[#This Row],[Male Population]]</f>
        <v>0.72550335570469804</v>
      </c>
      <c r="R2186" s="27">
        <f>Table1[[#This Row],[Total Voters]]/Table1[[#This Row],[Total Population]]</f>
        <v>0.79153211338356655</v>
      </c>
      <c r="S2186" s="27">
        <f>Table1[[#This Row],[Female Ballots]]/Table1[[#This Row],[Female Population]]</f>
        <v>0.16962220508866616</v>
      </c>
      <c r="T2186" s="27">
        <f>Table1[[#This Row],[Male Ballots]]/Table1[[#This Row],[Male Population]]</f>
        <v>0.14496644295302014</v>
      </c>
      <c r="U2186" s="27">
        <f>Table1[[#This Row],[Total Ballots]]/Table1[[#This Row],[Total Population]]</f>
        <v>0.15931108719052745</v>
      </c>
      <c r="V2186" s="27">
        <f>Table1[[#This Row],[Female Ballots]]/Table1[[#This Row],[Female Voters]]</f>
        <v>0.20109689213893966</v>
      </c>
      <c r="W2186" s="27">
        <f>Table1[[#This Row],[Male Ballots]]/Table1[[#This Row],[Male Voters]]</f>
        <v>0.19981498612395929</v>
      </c>
      <c r="X2186" s="27">
        <f>Table1[[#This Row],[Total Ballots]]/Table1[[#This Row],[Total Voters]]</f>
        <v>0.20126926563916592</v>
      </c>
    </row>
    <row r="2187" spans="1:24" s="12" customFormat="1" hidden="1" x14ac:dyDescent="0.25">
      <c r="A2187" s="8" t="s">
        <v>29</v>
      </c>
      <c r="B2187" s="17">
        <v>2009</v>
      </c>
      <c r="C2187" s="17"/>
      <c r="D2187" s="9" t="s">
        <v>67</v>
      </c>
      <c r="E2187" s="10">
        <v>1919</v>
      </c>
      <c r="F2187" s="10">
        <v>1776</v>
      </c>
      <c r="G2187" s="10">
        <v>3695</v>
      </c>
      <c r="H2187" s="44">
        <v>1456</v>
      </c>
      <c r="I2187" s="44">
        <v>1315</v>
      </c>
      <c r="J2187" s="44">
        <v>23</v>
      </c>
      <c r="K2187" s="44">
        <v>2794</v>
      </c>
      <c r="L2187" s="10">
        <v>356</v>
      </c>
      <c r="M2187" s="10">
        <v>312</v>
      </c>
      <c r="N2187" s="10">
        <v>8</v>
      </c>
      <c r="O2187" s="11">
        <v>676</v>
      </c>
      <c r="P2187" s="27">
        <f>Table1[[#This Row],[Female Voters]]/Table1[[#This Row],[Female Population]]</f>
        <v>0.75872850442939033</v>
      </c>
      <c r="Q2187" s="27">
        <f>Table1[[#This Row],[Male Voters]]/Table1[[#This Row],[Male Population]]</f>
        <v>0.74042792792792789</v>
      </c>
      <c r="R2187" s="27">
        <f>Table1[[#This Row],[Total Voters]]/Table1[[#This Row],[Total Population]]</f>
        <v>0.75615696887686057</v>
      </c>
      <c r="S2187" s="27">
        <f>Table1[[#This Row],[Female Ballots]]/Table1[[#This Row],[Female Population]]</f>
        <v>0.18551328817092236</v>
      </c>
      <c r="T2187" s="27">
        <f>Table1[[#This Row],[Male Ballots]]/Table1[[#This Row],[Male Population]]</f>
        <v>0.17567567567567569</v>
      </c>
      <c r="U2187" s="27">
        <f>Table1[[#This Row],[Total Ballots]]/Table1[[#This Row],[Total Population]]</f>
        <v>0.18294993234100135</v>
      </c>
      <c r="V2187" s="27">
        <f>Table1[[#This Row],[Female Ballots]]/Table1[[#This Row],[Female Voters]]</f>
        <v>0.2445054945054945</v>
      </c>
      <c r="W2187" s="27">
        <f>Table1[[#This Row],[Male Ballots]]/Table1[[#This Row],[Male Voters]]</f>
        <v>0.23726235741444868</v>
      </c>
      <c r="X2187" s="27">
        <f>Table1[[#This Row],[Total Ballots]]/Table1[[#This Row],[Total Voters]]</f>
        <v>0.24194702934860415</v>
      </c>
    </row>
    <row r="2188" spans="1:24" s="12" customFormat="1" hidden="1" x14ac:dyDescent="0.25">
      <c r="A2188" s="8" t="s">
        <v>29</v>
      </c>
      <c r="B2188" s="17">
        <v>2009</v>
      </c>
      <c r="C2188" s="17"/>
      <c r="D2188" s="9" t="s">
        <v>68</v>
      </c>
      <c r="E2188" s="10">
        <v>2542</v>
      </c>
      <c r="F2188" s="10">
        <v>2493</v>
      </c>
      <c r="G2188" s="10">
        <v>5035</v>
      </c>
      <c r="H2188" s="44">
        <v>1907</v>
      </c>
      <c r="I2188" s="44">
        <v>1631</v>
      </c>
      <c r="J2188" s="44">
        <v>32</v>
      </c>
      <c r="K2188" s="44">
        <v>3570</v>
      </c>
      <c r="L2188" s="10">
        <v>737</v>
      </c>
      <c r="M2188" s="10">
        <v>582</v>
      </c>
      <c r="N2188" s="10">
        <v>15</v>
      </c>
      <c r="O2188" s="11">
        <v>1334</v>
      </c>
      <c r="P2188" s="27">
        <f>Table1[[#This Row],[Female Voters]]/Table1[[#This Row],[Female Population]]</f>
        <v>0.75019669551534229</v>
      </c>
      <c r="Q2188" s="27">
        <f>Table1[[#This Row],[Male Voters]]/Table1[[#This Row],[Male Population]]</f>
        <v>0.6542318491776975</v>
      </c>
      <c r="R2188" s="27">
        <f>Table1[[#This Row],[Total Voters]]/Table1[[#This Row],[Total Population]]</f>
        <v>0.70903674280039719</v>
      </c>
      <c r="S2188" s="27">
        <f>Table1[[#This Row],[Female Ballots]]/Table1[[#This Row],[Female Population]]</f>
        <v>0.28992918961447678</v>
      </c>
      <c r="T2188" s="27">
        <f>Table1[[#This Row],[Male Ballots]]/Table1[[#This Row],[Male Population]]</f>
        <v>0.23345367027677497</v>
      </c>
      <c r="U2188" s="27">
        <f>Table1[[#This Row],[Total Ballots]]/Table1[[#This Row],[Total Population]]</f>
        <v>0.26494538232373388</v>
      </c>
      <c r="V2188" s="27">
        <f>Table1[[#This Row],[Female Ballots]]/Table1[[#This Row],[Female Voters]]</f>
        <v>0.38647089669638174</v>
      </c>
      <c r="W2188" s="27">
        <f>Table1[[#This Row],[Male Ballots]]/Table1[[#This Row],[Male Voters]]</f>
        <v>0.35683629675045986</v>
      </c>
      <c r="X2188" s="27">
        <f>Table1[[#This Row],[Total Ballots]]/Table1[[#This Row],[Total Voters]]</f>
        <v>0.37366946778711485</v>
      </c>
    </row>
    <row r="2189" spans="1:24" s="12" customFormat="1" hidden="1" x14ac:dyDescent="0.25">
      <c r="A2189" s="8" t="s">
        <v>29</v>
      </c>
      <c r="B2189" s="17">
        <v>2009</v>
      </c>
      <c r="C2189" s="17"/>
      <c r="D2189" s="9" t="s">
        <v>69</v>
      </c>
      <c r="E2189" s="10">
        <v>3660</v>
      </c>
      <c r="F2189" s="10">
        <v>3446</v>
      </c>
      <c r="G2189" s="10">
        <v>7106.01</v>
      </c>
      <c r="H2189" s="44">
        <v>2990</v>
      </c>
      <c r="I2189" s="44">
        <v>2645</v>
      </c>
      <c r="J2189" s="44">
        <v>35</v>
      </c>
      <c r="K2189" s="44">
        <v>5670</v>
      </c>
      <c r="L2189" s="10">
        <v>1598</v>
      </c>
      <c r="M2189" s="10">
        <v>1285</v>
      </c>
      <c r="N2189" s="10">
        <v>21</v>
      </c>
      <c r="O2189" s="11">
        <v>2904</v>
      </c>
      <c r="P2189" s="27">
        <f>Table1[[#This Row],[Female Voters]]/Table1[[#This Row],[Female Population]]</f>
        <v>0.81693989071038253</v>
      </c>
      <c r="Q2189" s="27">
        <f>Table1[[#This Row],[Male Voters]]/Table1[[#This Row],[Male Population]]</f>
        <v>0.76755658734764942</v>
      </c>
      <c r="R2189" s="27">
        <f>Table1[[#This Row],[Total Voters]]/Table1[[#This Row],[Total Population]]</f>
        <v>0.79791613014898655</v>
      </c>
      <c r="S2189" s="27">
        <f>Table1[[#This Row],[Female Ballots]]/Table1[[#This Row],[Female Population]]</f>
        <v>0.43661202185792347</v>
      </c>
      <c r="T2189" s="27">
        <f>Table1[[#This Row],[Male Ballots]]/Table1[[#This Row],[Male Population]]</f>
        <v>0.37289611143354612</v>
      </c>
      <c r="U2189" s="27">
        <f>Table1[[#This Row],[Total Ballots]]/Table1[[#This Row],[Total Population]]</f>
        <v>0.40866815554720581</v>
      </c>
      <c r="V2189" s="27">
        <f>Table1[[#This Row],[Female Ballots]]/Table1[[#This Row],[Female Voters]]</f>
        <v>0.53444816053511701</v>
      </c>
      <c r="W2189" s="27">
        <f>Table1[[#This Row],[Male Ballots]]/Table1[[#This Row],[Male Voters]]</f>
        <v>0.48582230623818523</v>
      </c>
      <c r="X2189" s="27">
        <f>Table1[[#This Row],[Total Ballots]]/Table1[[#This Row],[Total Voters]]</f>
        <v>0.51216931216931216</v>
      </c>
    </row>
    <row r="2190" spans="1:24" s="12" customFormat="1" hidden="1" x14ac:dyDescent="0.25">
      <c r="A2190" s="8" t="s">
        <v>29</v>
      </c>
      <c r="B2190" s="17">
        <v>2009</v>
      </c>
      <c r="C2190" s="17"/>
      <c r="D2190" s="9" t="s">
        <v>70</v>
      </c>
      <c r="E2190" s="10">
        <v>3467</v>
      </c>
      <c r="F2190" s="10">
        <v>3541</v>
      </c>
      <c r="G2190" s="10">
        <v>7008.01</v>
      </c>
      <c r="H2190" s="44">
        <v>3076</v>
      </c>
      <c r="I2190" s="44">
        <v>2932</v>
      </c>
      <c r="J2190" s="44">
        <v>42</v>
      </c>
      <c r="K2190" s="44">
        <v>6050</v>
      </c>
      <c r="L2190" s="10">
        <v>2095</v>
      </c>
      <c r="M2190" s="10">
        <v>1935</v>
      </c>
      <c r="N2190" s="10">
        <v>27</v>
      </c>
      <c r="O2190" s="11">
        <v>4057</v>
      </c>
      <c r="P2190" s="27">
        <f>Table1[[#This Row],[Female Voters]]/Table1[[#This Row],[Female Population]]</f>
        <v>0.88722238246322471</v>
      </c>
      <c r="Q2190" s="27">
        <f>Table1[[#This Row],[Male Voters]]/Table1[[#This Row],[Male Population]]</f>
        <v>0.82801468511719856</v>
      </c>
      <c r="R2190" s="27">
        <f>Table1[[#This Row],[Total Voters]]/Table1[[#This Row],[Total Population]]</f>
        <v>0.86329785488319788</v>
      </c>
      <c r="S2190" s="27">
        <f>Table1[[#This Row],[Female Ballots]]/Table1[[#This Row],[Female Population]]</f>
        <v>0.60426882030573981</v>
      </c>
      <c r="T2190" s="27">
        <f>Table1[[#This Row],[Male Ballots]]/Table1[[#This Row],[Male Population]]</f>
        <v>0.54645580344535438</v>
      </c>
      <c r="U2190" s="27">
        <f>Table1[[#This Row],[Total Ballots]]/Table1[[#This Row],[Total Population]]</f>
        <v>0.57890899128283202</v>
      </c>
      <c r="V2190" s="27">
        <f>Table1[[#This Row],[Female Ballots]]/Table1[[#This Row],[Female Voters]]</f>
        <v>0.68107932379713909</v>
      </c>
      <c r="W2190" s="27">
        <f>Table1[[#This Row],[Male Ballots]]/Table1[[#This Row],[Male Voters]]</f>
        <v>0.65995907230559347</v>
      </c>
      <c r="X2190" s="27">
        <f>Table1[[#This Row],[Total Ballots]]/Table1[[#This Row],[Total Voters]]</f>
        <v>0.67057851239669419</v>
      </c>
    </row>
    <row r="2191" spans="1:24" s="12" customFormat="1" hidden="1" x14ac:dyDescent="0.25">
      <c r="A2191" s="8" t="s">
        <v>29</v>
      </c>
      <c r="B2191" s="17">
        <v>2009</v>
      </c>
      <c r="C2191" s="17"/>
      <c r="D2191" s="9" t="s">
        <v>71</v>
      </c>
      <c r="E2191" s="10">
        <v>3627</v>
      </c>
      <c r="F2191" s="10">
        <v>3589</v>
      </c>
      <c r="G2191" s="10">
        <v>7216</v>
      </c>
      <c r="H2191" s="44">
        <v>3141</v>
      </c>
      <c r="I2191" s="44">
        <v>3158</v>
      </c>
      <c r="J2191" s="44">
        <v>45</v>
      </c>
      <c r="K2191" s="44">
        <v>6344</v>
      </c>
      <c r="L2191" s="10">
        <v>2268</v>
      </c>
      <c r="M2191" s="10">
        <v>2360</v>
      </c>
      <c r="N2191" s="10">
        <v>31</v>
      </c>
      <c r="O2191" s="11">
        <v>4659</v>
      </c>
      <c r="P2191" s="27">
        <f>Table1[[#This Row],[Female Voters]]/Table1[[#This Row],[Female Population]]</f>
        <v>0.86600496277915628</v>
      </c>
      <c r="Q2191" s="27">
        <f>Table1[[#This Row],[Male Voters]]/Table1[[#This Row],[Male Population]]</f>
        <v>0.87991083867372533</v>
      </c>
      <c r="R2191" s="27">
        <f>Table1[[#This Row],[Total Voters]]/Table1[[#This Row],[Total Population]]</f>
        <v>0.87915742793791574</v>
      </c>
      <c r="S2191" s="27">
        <f>Table1[[#This Row],[Female Ballots]]/Table1[[#This Row],[Female Population]]</f>
        <v>0.62531017369727049</v>
      </c>
      <c r="T2191" s="27">
        <f>Table1[[#This Row],[Male Ballots]]/Table1[[#This Row],[Male Population]]</f>
        <v>0.6575647812761215</v>
      </c>
      <c r="U2191" s="27">
        <f>Table1[[#This Row],[Total Ballots]]/Table1[[#This Row],[Total Population]]</f>
        <v>0.64564855875831484</v>
      </c>
      <c r="V2191" s="27">
        <f>Table1[[#This Row],[Female Ballots]]/Table1[[#This Row],[Female Voters]]</f>
        <v>0.72206303724928367</v>
      </c>
      <c r="W2191" s="27">
        <f>Table1[[#This Row],[Male Ballots]]/Table1[[#This Row],[Male Voters]]</f>
        <v>0.74730842305256495</v>
      </c>
      <c r="X2191" s="27">
        <f>Table1[[#This Row],[Total Ballots]]/Table1[[#This Row],[Total Voters]]</f>
        <v>0.73439470365699877</v>
      </c>
    </row>
    <row r="2192" spans="1:24" s="12" customFormat="1" hidden="1" x14ac:dyDescent="0.25">
      <c r="A2192" s="8" t="s">
        <v>29</v>
      </c>
      <c r="B2192" s="17">
        <v>2009</v>
      </c>
      <c r="C2192" s="17"/>
      <c r="D2192" s="9" t="s">
        <v>453</v>
      </c>
      <c r="E2192" s="10">
        <v>16512</v>
      </c>
      <c r="F2192" s="10">
        <v>16335</v>
      </c>
      <c r="G2192" s="10">
        <v>32847.020000000004</v>
      </c>
      <c r="H2192" s="44">
        <v>13664</v>
      </c>
      <c r="I2192" s="44">
        <v>12762</v>
      </c>
      <c r="J2192" s="44">
        <v>208</v>
      </c>
      <c r="K2192" s="44">
        <v>26634</v>
      </c>
      <c r="L2192" s="10">
        <v>7274</v>
      </c>
      <c r="M2192" s="10">
        <v>6690</v>
      </c>
      <c r="N2192" s="10">
        <v>110</v>
      </c>
      <c r="O2192" s="11">
        <v>14074</v>
      </c>
      <c r="P2192" s="27">
        <f>Table1[[#This Row],[Female Voters]]/Table1[[#This Row],[Female Population]]</f>
        <v>0.82751937984496127</v>
      </c>
      <c r="Q2192" s="27">
        <f>Table1[[#This Row],[Male Voters]]/Table1[[#This Row],[Male Population]]</f>
        <v>0.78126721763085405</v>
      </c>
      <c r="R2192" s="27">
        <f>Table1[[#This Row],[Total Voters]]/Table1[[#This Row],[Total Population]]</f>
        <v>0.81084981225085251</v>
      </c>
      <c r="S2192" s="27">
        <f>Table1[[#This Row],[Female Ballots]]/Table1[[#This Row],[Female Population]]</f>
        <v>0.44052810077519378</v>
      </c>
      <c r="T2192" s="27">
        <f>Table1[[#This Row],[Male Ballots]]/Table1[[#This Row],[Male Population]]</f>
        <v>0.40955004591368227</v>
      </c>
      <c r="U2192" s="27">
        <f>Table1[[#This Row],[Total Ballots]]/Table1[[#This Row],[Total Population]]</f>
        <v>0.4284711368032777</v>
      </c>
      <c r="V2192" s="27">
        <f>Table1[[#This Row],[Female Ballots]]/Table1[[#This Row],[Female Voters]]</f>
        <v>0.53234777517564402</v>
      </c>
      <c r="W2192" s="27">
        <f>Table1[[#This Row],[Male Ballots]]/Table1[[#This Row],[Male Voters]]</f>
        <v>0.52421250587682178</v>
      </c>
      <c r="X2192" s="27">
        <f>Table1[[#This Row],[Total Ballots]]/Table1[[#This Row],[Total Voters]]</f>
        <v>0.52842231733874001</v>
      </c>
    </row>
    <row r="2193" spans="1:24" s="12" customFormat="1" hidden="1" x14ac:dyDescent="0.25">
      <c r="A2193" s="8" t="s">
        <v>44</v>
      </c>
      <c r="B2193" s="17">
        <v>2009</v>
      </c>
      <c r="C2193" s="17"/>
      <c r="D2193" s="9" t="s">
        <v>66</v>
      </c>
      <c r="E2193" s="10">
        <v>11882</v>
      </c>
      <c r="F2193" s="10">
        <v>11651</v>
      </c>
      <c r="G2193" s="10">
        <v>23533</v>
      </c>
      <c r="H2193" s="44">
        <v>6988</v>
      </c>
      <c r="I2193" s="44">
        <v>6307</v>
      </c>
      <c r="J2193" s="44">
        <v>62</v>
      </c>
      <c r="K2193" s="44">
        <v>13357</v>
      </c>
      <c r="L2193" s="10">
        <v>1612</v>
      </c>
      <c r="M2193" s="10">
        <v>1345</v>
      </c>
      <c r="N2193" s="10">
        <v>10</v>
      </c>
      <c r="O2193" s="11">
        <v>2967</v>
      </c>
      <c r="P2193" s="27">
        <f>Table1[[#This Row],[Female Voters]]/Table1[[#This Row],[Female Population]]</f>
        <v>0.58811647870728834</v>
      </c>
      <c r="Q2193" s="27">
        <f>Table1[[#This Row],[Male Voters]]/Table1[[#This Row],[Male Population]]</f>
        <v>0.54132692472749122</v>
      </c>
      <c r="R2193" s="27">
        <f>Table1[[#This Row],[Total Voters]]/Table1[[#This Row],[Total Population]]</f>
        <v>0.56758594314367061</v>
      </c>
      <c r="S2193" s="27">
        <f>Table1[[#This Row],[Female Ballots]]/Table1[[#This Row],[Female Population]]</f>
        <v>0.13566739606126915</v>
      </c>
      <c r="T2193" s="27">
        <f>Table1[[#This Row],[Male Ballots]]/Table1[[#This Row],[Male Population]]</f>
        <v>0.11544073470088405</v>
      </c>
      <c r="U2193" s="27">
        <f>Table1[[#This Row],[Total Ballots]]/Table1[[#This Row],[Total Population]]</f>
        <v>0.12607827306335784</v>
      </c>
      <c r="V2193" s="27">
        <f>Table1[[#This Row],[Female Ballots]]/Table1[[#This Row],[Female Voters]]</f>
        <v>0.23068116771608471</v>
      </c>
      <c r="W2193" s="27">
        <f>Table1[[#This Row],[Male Ballots]]/Table1[[#This Row],[Male Voters]]</f>
        <v>0.21325511336610115</v>
      </c>
      <c r="X2193" s="27">
        <f>Table1[[#This Row],[Total Ballots]]/Table1[[#This Row],[Total Voters]]</f>
        <v>0.22213071797559333</v>
      </c>
    </row>
    <row r="2194" spans="1:24" s="12" customFormat="1" hidden="1" x14ac:dyDescent="0.25">
      <c r="A2194" s="8" t="s">
        <v>44</v>
      </c>
      <c r="B2194" s="17">
        <v>2009</v>
      </c>
      <c r="C2194" s="17"/>
      <c r="D2194" s="9" t="s">
        <v>67</v>
      </c>
      <c r="E2194" s="10">
        <v>16726</v>
      </c>
      <c r="F2194" s="10">
        <v>16544</v>
      </c>
      <c r="G2194" s="10">
        <v>33270</v>
      </c>
      <c r="H2194" s="44">
        <v>12169</v>
      </c>
      <c r="I2194" s="44">
        <v>10483</v>
      </c>
      <c r="J2194" s="44">
        <v>305</v>
      </c>
      <c r="K2194" s="44">
        <v>22957</v>
      </c>
      <c r="L2194" s="10">
        <v>3517</v>
      </c>
      <c r="M2194" s="10">
        <v>2677</v>
      </c>
      <c r="N2194" s="10">
        <v>70</v>
      </c>
      <c r="O2194" s="11">
        <v>6264</v>
      </c>
      <c r="P2194" s="27">
        <f>Table1[[#This Row],[Female Voters]]/Table1[[#This Row],[Female Population]]</f>
        <v>0.72754992227669502</v>
      </c>
      <c r="Q2194" s="27">
        <f>Table1[[#This Row],[Male Voters]]/Table1[[#This Row],[Male Population]]</f>
        <v>0.63364361702127658</v>
      </c>
      <c r="R2194" s="27">
        <f>Table1[[#This Row],[Total Voters]]/Table1[[#This Row],[Total Population]]</f>
        <v>0.69002103997595432</v>
      </c>
      <c r="S2194" s="27">
        <f>Table1[[#This Row],[Female Ballots]]/Table1[[#This Row],[Female Population]]</f>
        <v>0.21027143369604209</v>
      </c>
      <c r="T2194" s="27">
        <f>Table1[[#This Row],[Male Ballots]]/Table1[[#This Row],[Male Population]]</f>
        <v>0.16181092843326886</v>
      </c>
      <c r="U2194" s="27">
        <f>Table1[[#This Row],[Total Ballots]]/Table1[[#This Row],[Total Population]]</f>
        <v>0.18827772768259693</v>
      </c>
      <c r="V2194" s="27">
        <f>Table1[[#This Row],[Female Ballots]]/Table1[[#This Row],[Female Voters]]</f>
        <v>0.28901306598734489</v>
      </c>
      <c r="W2194" s="27">
        <f>Table1[[#This Row],[Male Ballots]]/Table1[[#This Row],[Male Voters]]</f>
        <v>0.25536583039206334</v>
      </c>
      <c r="X2194" s="27">
        <f>Table1[[#This Row],[Total Ballots]]/Table1[[#This Row],[Total Voters]]</f>
        <v>0.2728579518229734</v>
      </c>
    </row>
    <row r="2195" spans="1:24" s="12" customFormat="1" hidden="1" x14ac:dyDescent="0.25">
      <c r="A2195" s="8" t="s">
        <v>44</v>
      </c>
      <c r="B2195" s="17">
        <v>2009</v>
      </c>
      <c r="C2195" s="17"/>
      <c r="D2195" s="9" t="s">
        <v>68</v>
      </c>
      <c r="E2195" s="10">
        <v>16725</v>
      </c>
      <c r="F2195" s="10">
        <v>16512</v>
      </c>
      <c r="G2195" s="10">
        <v>33237</v>
      </c>
      <c r="H2195" s="44">
        <v>12554</v>
      </c>
      <c r="I2195" s="44">
        <v>11229</v>
      </c>
      <c r="J2195" s="44">
        <v>255</v>
      </c>
      <c r="K2195" s="44">
        <v>24038</v>
      </c>
      <c r="L2195" s="10">
        <v>5060</v>
      </c>
      <c r="M2195" s="10">
        <v>4231</v>
      </c>
      <c r="N2195" s="10">
        <v>70</v>
      </c>
      <c r="O2195" s="11">
        <v>9361</v>
      </c>
      <c r="P2195" s="27">
        <f>Table1[[#This Row],[Female Voters]]/Table1[[#This Row],[Female Population]]</f>
        <v>0.75061285500747388</v>
      </c>
      <c r="Q2195" s="27">
        <f>Table1[[#This Row],[Male Voters]]/Table1[[#This Row],[Male Population]]</f>
        <v>0.68005087209302328</v>
      </c>
      <c r="R2195" s="27">
        <f>Table1[[#This Row],[Total Voters]]/Table1[[#This Row],[Total Population]]</f>
        <v>0.72323013509041134</v>
      </c>
      <c r="S2195" s="27">
        <f>Table1[[#This Row],[Female Ballots]]/Table1[[#This Row],[Female Population]]</f>
        <v>0.30254110612855006</v>
      </c>
      <c r="T2195" s="27">
        <f>Table1[[#This Row],[Male Ballots]]/Table1[[#This Row],[Male Population]]</f>
        <v>0.25623788759689925</v>
      </c>
      <c r="U2195" s="27">
        <f>Table1[[#This Row],[Total Ballots]]/Table1[[#This Row],[Total Population]]</f>
        <v>0.28164395101844331</v>
      </c>
      <c r="V2195" s="27">
        <f>Table1[[#This Row],[Female Ballots]]/Table1[[#This Row],[Female Voters]]</f>
        <v>0.40305878604428869</v>
      </c>
      <c r="W2195" s="27">
        <f>Table1[[#This Row],[Male Ballots]]/Table1[[#This Row],[Male Voters]]</f>
        <v>0.37679223439308934</v>
      </c>
      <c r="X2195" s="27">
        <f>Table1[[#This Row],[Total Ballots]]/Table1[[#This Row],[Total Voters]]</f>
        <v>0.38942507696147766</v>
      </c>
    </row>
    <row r="2196" spans="1:24" s="12" customFormat="1" hidden="1" x14ac:dyDescent="0.25">
      <c r="A2196" s="8" t="s">
        <v>44</v>
      </c>
      <c r="B2196" s="17">
        <v>2009</v>
      </c>
      <c r="C2196" s="17"/>
      <c r="D2196" s="9" t="s">
        <v>69</v>
      </c>
      <c r="E2196" s="10">
        <v>19434</v>
      </c>
      <c r="F2196" s="10">
        <v>17963</v>
      </c>
      <c r="G2196" s="10">
        <v>37397</v>
      </c>
      <c r="H2196" s="44">
        <v>15673</v>
      </c>
      <c r="I2196" s="44">
        <v>13413</v>
      </c>
      <c r="J2196" s="44">
        <v>255</v>
      </c>
      <c r="K2196" s="44">
        <v>29341</v>
      </c>
      <c r="L2196" s="10">
        <v>8400</v>
      </c>
      <c r="M2196" s="10">
        <v>7089</v>
      </c>
      <c r="N2196" s="10">
        <v>112</v>
      </c>
      <c r="O2196" s="11">
        <v>15601</v>
      </c>
      <c r="P2196" s="27">
        <f>Table1[[#This Row],[Female Voters]]/Table1[[#This Row],[Female Population]]</f>
        <v>0.8064731913141916</v>
      </c>
      <c r="Q2196" s="27">
        <f>Table1[[#This Row],[Male Voters]]/Table1[[#This Row],[Male Population]]</f>
        <v>0.74670155319267384</v>
      </c>
      <c r="R2196" s="27">
        <f>Table1[[#This Row],[Total Voters]]/Table1[[#This Row],[Total Population]]</f>
        <v>0.784581650934567</v>
      </c>
      <c r="S2196" s="27">
        <f>Table1[[#This Row],[Female Ballots]]/Table1[[#This Row],[Female Population]]</f>
        <v>0.43223217042297007</v>
      </c>
      <c r="T2196" s="27">
        <f>Table1[[#This Row],[Male Ballots]]/Table1[[#This Row],[Male Population]]</f>
        <v>0.39464454712464508</v>
      </c>
      <c r="U2196" s="27">
        <f>Table1[[#This Row],[Total Ballots]]/Table1[[#This Row],[Total Population]]</f>
        <v>0.41717250046795196</v>
      </c>
      <c r="V2196" s="27">
        <f>Table1[[#This Row],[Female Ballots]]/Table1[[#This Row],[Female Voters]]</f>
        <v>0.53595355069227335</v>
      </c>
      <c r="W2196" s="27">
        <f>Table1[[#This Row],[Male Ballots]]/Table1[[#This Row],[Male Voters]]</f>
        <v>0.52851711026615966</v>
      </c>
      <c r="X2196" s="27">
        <f>Table1[[#This Row],[Total Ballots]]/Table1[[#This Row],[Total Voters]]</f>
        <v>0.53171330220510549</v>
      </c>
    </row>
    <row r="2197" spans="1:24" s="12" customFormat="1" hidden="1" x14ac:dyDescent="0.25">
      <c r="A2197" s="8" t="s">
        <v>44</v>
      </c>
      <c r="B2197" s="17">
        <v>2009</v>
      </c>
      <c r="C2197" s="17"/>
      <c r="D2197" s="9" t="s">
        <v>70</v>
      </c>
      <c r="E2197" s="10">
        <v>17230</v>
      </c>
      <c r="F2197" s="10">
        <v>15382</v>
      </c>
      <c r="G2197" s="10">
        <v>32612</v>
      </c>
      <c r="H2197" s="44">
        <v>15652</v>
      </c>
      <c r="I2197" s="44">
        <v>13516</v>
      </c>
      <c r="J2197" s="44">
        <v>194</v>
      </c>
      <c r="K2197" s="44">
        <v>29362</v>
      </c>
      <c r="L2197" s="10">
        <v>10724</v>
      </c>
      <c r="M2197" s="10">
        <v>9307</v>
      </c>
      <c r="N2197" s="10">
        <v>109</v>
      </c>
      <c r="O2197" s="11">
        <v>20140</v>
      </c>
      <c r="P2197" s="27">
        <f>Table1[[#This Row],[Female Voters]]/Table1[[#This Row],[Female Population]]</f>
        <v>0.90841555426581544</v>
      </c>
      <c r="Q2197" s="27">
        <f>Table1[[#This Row],[Male Voters]]/Table1[[#This Row],[Male Population]]</f>
        <v>0.87868937719412299</v>
      </c>
      <c r="R2197" s="27">
        <f>Table1[[#This Row],[Total Voters]]/Table1[[#This Row],[Total Population]]</f>
        <v>0.90034343186557098</v>
      </c>
      <c r="S2197" s="27">
        <f>Table1[[#This Row],[Female Ballots]]/Table1[[#This Row],[Female Population]]</f>
        <v>0.62240278583865349</v>
      </c>
      <c r="T2197" s="27">
        <f>Table1[[#This Row],[Male Ballots]]/Table1[[#This Row],[Male Population]]</f>
        <v>0.60505785983617211</v>
      </c>
      <c r="U2197" s="27">
        <f>Table1[[#This Row],[Total Ballots]]/Table1[[#This Row],[Total Population]]</f>
        <v>0.61756408683920028</v>
      </c>
      <c r="V2197" s="27">
        <f>Table1[[#This Row],[Female Ballots]]/Table1[[#This Row],[Female Voters]]</f>
        <v>0.68515205724508055</v>
      </c>
      <c r="W2197" s="27">
        <f>Table1[[#This Row],[Male Ballots]]/Table1[[#This Row],[Male Voters]]</f>
        <v>0.68859129920094697</v>
      </c>
      <c r="X2197" s="27">
        <f>Table1[[#This Row],[Total Ballots]]/Table1[[#This Row],[Total Voters]]</f>
        <v>0.6859205776173285</v>
      </c>
    </row>
    <row r="2198" spans="1:24" s="12" customFormat="1" hidden="1" x14ac:dyDescent="0.25">
      <c r="A2198" s="8" t="s">
        <v>44</v>
      </c>
      <c r="B2198" s="17">
        <v>2009</v>
      </c>
      <c r="C2198" s="17"/>
      <c r="D2198" s="9" t="s">
        <v>71</v>
      </c>
      <c r="E2198" s="10">
        <v>17597</v>
      </c>
      <c r="F2198" s="10">
        <v>13913</v>
      </c>
      <c r="G2198" s="10">
        <v>31510</v>
      </c>
      <c r="H2198" s="44">
        <v>15316</v>
      </c>
      <c r="I2198" s="44">
        <v>12818</v>
      </c>
      <c r="J2198" s="44">
        <v>190</v>
      </c>
      <c r="K2198" s="44">
        <v>28324</v>
      </c>
      <c r="L2198" s="10">
        <v>11544</v>
      </c>
      <c r="M2198" s="10">
        <v>10009</v>
      </c>
      <c r="N2198" s="10">
        <v>129</v>
      </c>
      <c r="O2198" s="11">
        <v>21682</v>
      </c>
      <c r="P2198" s="27">
        <f>Table1[[#This Row],[Female Voters]]/Table1[[#This Row],[Female Population]]</f>
        <v>0.87037563221003578</v>
      </c>
      <c r="Q2198" s="27">
        <f>Table1[[#This Row],[Male Voters]]/Table1[[#This Row],[Male Population]]</f>
        <v>0.92129662905196574</v>
      </c>
      <c r="R2198" s="27">
        <f>Table1[[#This Row],[Total Voters]]/Table1[[#This Row],[Total Population]]</f>
        <v>0.89888924151063154</v>
      </c>
      <c r="S2198" s="27">
        <f>Table1[[#This Row],[Female Ballots]]/Table1[[#This Row],[Female Population]]</f>
        <v>0.65602091265556628</v>
      </c>
      <c r="T2198" s="27">
        <f>Table1[[#This Row],[Male Ballots]]/Table1[[#This Row],[Male Population]]</f>
        <v>0.71939912312225973</v>
      </c>
      <c r="U2198" s="27">
        <f>Table1[[#This Row],[Total Ballots]]/Table1[[#This Row],[Total Population]]</f>
        <v>0.68809901618533797</v>
      </c>
      <c r="V2198" s="27">
        <f>Table1[[#This Row],[Female Ballots]]/Table1[[#This Row],[Female Voters]]</f>
        <v>0.75372159832854535</v>
      </c>
      <c r="W2198" s="27">
        <f>Table1[[#This Row],[Male Ballots]]/Table1[[#This Row],[Male Voters]]</f>
        <v>0.78085504758932756</v>
      </c>
      <c r="X2198" s="27">
        <f>Table1[[#This Row],[Total Ballots]]/Table1[[#This Row],[Total Voters]]</f>
        <v>0.76549922327354891</v>
      </c>
    </row>
    <row r="2199" spans="1:24" s="12" customFormat="1" hidden="1" x14ac:dyDescent="0.25">
      <c r="A2199" s="8" t="s">
        <v>44</v>
      </c>
      <c r="B2199" s="17">
        <v>2009</v>
      </c>
      <c r="C2199" s="17"/>
      <c r="D2199" s="9" t="s">
        <v>453</v>
      </c>
      <c r="E2199" s="10">
        <v>99594</v>
      </c>
      <c r="F2199" s="10">
        <v>91965</v>
      </c>
      <c r="G2199" s="10">
        <v>191559</v>
      </c>
      <c r="H2199" s="44">
        <v>78352</v>
      </c>
      <c r="I2199" s="44">
        <v>67766</v>
      </c>
      <c r="J2199" s="44">
        <v>1261</v>
      </c>
      <c r="K2199" s="44">
        <v>147379</v>
      </c>
      <c r="L2199" s="10">
        <v>40857</v>
      </c>
      <c r="M2199" s="10">
        <v>34658</v>
      </c>
      <c r="N2199" s="10">
        <v>500</v>
      </c>
      <c r="O2199" s="11">
        <v>76015</v>
      </c>
      <c r="P2199" s="27">
        <f>Table1[[#This Row],[Female Voters]]/Table1[[#This Row],[Female Population]]</f>
        <v>0.78671405907986425</v>
      </c>
      <c r="Q2199" s="27">
        <f>Table1[[#This Row],[Male Voters]]/Table1[[#This Row],[Male Population]]</f>
        <v>0.73686728646767796</v>
      </c>
      <c r="R2199" s="27">
        <f>Table1[[#This Row],[Total Voters]]/Table1[[#This Row],[Total Population]]</f>
        <v>0.76936609608527917</v>
      </c>
      <c r="S2199" s="27">
        <f>Table1[[#This Row],[Female Ballots]]/Table1[[#This Row],[Female Population]]</f>
        <v>0.41023555635881681</v>
      </c>
      <c r="T2199" s="27">
        <f>Table1[[#This Row],[Male Ballots]]/Table1[[#This Row],[Male Population]]</f>
        <v>0.37686076224650683</v>
      </c>
      <c r="U2199" s="27">
        <f>Table1[[#This Row],[Total Ballots]]/Table1[[#This Row],[Total Population]]</f>
        <v>0.39682291095693756</v>
      </c>
      <c r="V2199" s="27">
        <f>Table1[[#This Row],[Female Ballots]]/Table1[[#This Row],[Female Voters]]</f>
        <v>0.52145446191545841</v>
      </c>
      <c r="W2199" s="27">
        <f>Table1[[#This Row],[Male Ballots]]/Table1[[#This Row],[Male Voters]]</f>
        <v>0.51143641354071367</v>
      </c>
      <c r="X2199" s="27">
        <f>Table1[[#This Row],[Total Ballots]]/Table1[[#This Row],[Total Voters]]</f>
        <v>0.5157790458613507</v>
      </c>
    </row>
    <row r="2200" spans="1:24" s="12" customFormat="1" hidden="1" x14ac:dyDescent="0.25">
      <c r="A2200" s="8" t="s">
        <v>27</v>
      </c>
      <c r="B2200" s="17">
        <v>2009</v>
      </c>
      <c r="C2200" s="17"/>
      <c r="D2200" s="9" t="s">
        <v>66</v>
      </c>
      <c r="E2200" s="10">
        <v>79</v>
      </c>
      <c r="F2200" s="10">
        <v>100</v>
      </c>
      <c r="G2200" s="10">
        <v>179</v>
      </c>
      <c r="H2200" s="44">
        <v>78</v>
      </c>
      <c r="I2200" s="44">
        <v>83</v>
      </c>
      <c r="J2200" s="44"/>
      <c r="K2200" s="44">
        <v>161</v>
      </c>
      <c r="L2200" s="10">
        <v>9</v>
      </c>
      <c r="M2200" s="10">
        <v>20</v>
      </c>
      <c r="N2200" s="10"/>
      <c r="O2200" s="11">
        <v>29</v>
      </c>
      <c r="P2200" s="27">
        <f>Table1[[#This Row],[Female Voters]]/Table1[[#This Row],[Female Population]]</f>
        <v>0.98734177215189878</v>
      </c>
      <c r="Q2200" s="27">
        <f>Table1[[#This Row],[Male Voters]]/Table1[[#This Row],[Male Population]]</f>
        <v>0.83</v>
      </c>
      <c r="R2200" s="27">
        <f>Table1[[#This Row],[Total Voters]]/Table1[[#This Row],[Total Population]]</f>
        <v>0.8994413407821229</v>
      </c>
      <c r="S2200" s="27">
        <f>Table1[[#This Row],[Female Ballots]]/Table1[[#This Row],[Female Population]]</f>
        <v>0.11392405063291139</v>
      </c>
      <c r="T2200" s="27">
        <f>Table1[[#This Row],[Male Ballots]]/Table1[[#This Row],[Male Population]]</f>
        <v>0.2</v>
      </c>
      <c r="U2200" s="27">
        <f>Table1[[#This Row],[Total Ballots]]/Table1[[#This Row],[Total Population]]</f>
        <v>0.16201117318435754</v>
      </c>
      <c r="V2200" s="27">
        <f>Table1[[#This Row],[Female Ballots]]/Table1[[#This Row],[Female Voters]]</f>
        <v>0.11538461538461539</v>
      </c>
      <c r="W2200" s="27">
        <f>Table1[[#This Row],[Male Ballots]]/Table1[[#This Row],[Male Voters]]</f>
        <v>0.24096385542168675</v>
      </c>
      <c r="X2200" s="27">
        <f>Table1[[#This Row],[Total Ballots]]/Table1[[#This Row],[Total Voters]]</f>
        <v>0.18012422360248448</v>
      </c>
    </row>
    <row r="2201" spans="1:24" s="12" customFormat="1" hidden="1" x14ac:dyDescent="0.25">
      <c r="A2201" s="8" t="s">
        <v>27</v>
      </c>
      <c r="B2201" s="17">
        <v>2009</v>
      </c>
      <c r="C2201" s="17"/>
      <c r="D2201" s="9" t="s">
        <v>67</v>
      </c>
      <c r="E2201" s="10">
        <v>144</v>
      </c>
      <c r="F2201" s="10">
        <v>159</v>
      </c>
      <c r="G2201" s="10">
        <v>303</v>
      </c>
      <c r="H2201" s="44">
        <v>104</v>
      </c>
      <c r="I2201" s="44">
        <v>97</v>
      </c>
      <c r="J2201" s="44"/>
      <c r="K2201" s="44">
        <v>201</v>
      </c>
      <c r="L2201" s="10">
        <v>27</v>
      </c>
      <c r="M2201" s="10">
        <v>22</v>
      </c>
      <c r="N2201" s="10"/>
      <c r="O2201" s="11">
        <v>49</v>
      </c>
      <c r="P2201" s="27">
        <f>Table1[[#This Row],[Female Voters]]/Table1[[#This Row],[Female Population]]</f>
        <v>0.72222222222222221</v>
      </c>
      <c r="Q2201" s="27">
        <f>Table1[[#This Row],[Male Voters]]/Table1[[#This Row],[Male Population]]</f>
        <v>0.61006289308176098</v>
      </c>
      <c r="R2201" s="27">
        <f>Table1[[#This Row],[Total Voters]]/Table1[[#This Row],[Total Population]]</f>
        <v>0.6633663366336634</v>
      </c>
      <c r="S2201" s="27">
        <f>Table1[[#This Row],[Female Ballots]]/Table1[[#This Row],[Female Population]]</f>
        <v>0.1875</v>
      </c>
      <c r="T2201" s="27">
        <f>Table1[[#This Row],[Male Ballots]]/Table1[[#This Row],[Male Population]]</f>
        <v>0.13836477987421383</v>
      </c>
      <c r="U2201" s="27">
        <f>Table1[[#This Row],[Total Ballots]]/Table1[[#This Row],[Total Population]]</f>
        <v>0.1617161716171617</v>
      </c>
      <c r="V2201" s="27">
        <f>Table1[[#This Row],[Female Ballots]]/Table1[[#This Row],[Female Voters]]</f>
        <v>0.25961538461538464</v>
      </c>
      <c r="W2201" s="27">
        <f>Table1[[#This Row],[Male Ballots]]/Table1[[#This Row],[Male Voters]]</f>
        <v>0.22680412371134021</v>
      </c>
      <c r="X2201" s="27">
        <f>Table1[[#This Row],[Total Ballots]]/Table1[[#This Row],[Total Voters]]</f>
        <v>0.24378109452736318</v>
      </c>
    </row>
    <row r="2202" spans="1:24" s="12" customFormat="1" hidden="1" x14ac:dyDescent="0.25">
      <c r="A2202" s="8" t="s">
        <v>27</v>
      </c>
      <c r="B2202" s="17">
        <v>2009</v>
      </c>
      <c r="C2202" s="17"/>
      <c r="D2202" s="9" t="s">
        <v>68</v>
      </c>
      <c r="E2202" s="10">
        <v>198</v>
      </c>
      <c r="F2202" s="10">
        <v>196</v>
      </c>
      <c r="G2202" s="10">
        <v>394</v>
      </c>
      <c r="H2202" s="44">
        <v>157</v>
      </c>
      <c r="I2202" s="44">
        <v>131</v>
      </c>
      <c r="J2202" s="44"/>
      <c r="K2202" s="44">
        <v>288</v>
      </c>
      <c r="L2202" s="10">
        <v>60</v>
      </c>
      <c r="M2202" s="10">
        <v>45</v>
      </c>
      <c r="N2202" s="10"/>
      <c r="O2202" s="11">
        <v>105</v>
      </c>
      <c r="P2202" s="27">
        <f>Table1[[#This Row],[Female Voters]]/Table1[[#This Row],[Female Population]]</f>
        <v>0.79292929292929293</v>
      </c>
      <c r="Q2202" s="27">
        <f>Table1[[#This Row],[Male Voters]]/Table1[[#This Row],[Male Population]]</f>
        <v>0.66836734693877553</v>
      </c>
      <c r="R2202" s="27">
        <f>Table1[[#This Row],[Total Voters]]/Table1[[#This Row],[Total Population]]</f>
        <v>0.73096446700507611</v>
      </c>
      <c r="S2202" s="27">
        <f>Table1[[#This Row],[Female Ballots]]/Table1[[#This Row],[Female Population]]</f>
        <v>0.30303030303030304</v>
      </c>
      <c r="T2202" s="27">
        <f>Table1[[#This Row],[Male Ballots]]/Table1[[#This Row],[Male Population]]</f>
        <v>0.22959183673469388</v>
      </c>
      <c r="U2202" s="27">
        <f>Table1[[#This Row],[Total Ballots]]/Table1[[#This Row],[Total Population]]</f>
        <v>0.26649746192893403</v>
      </c>
      <c r="V2202" s="27">
        <f>Table1[[#This Row],[Female Ballots]]/Table1[[#This Row],[Female Voters]]</f>
        <v>0.38216560509554143</v>
      </c>
      <c r="W2202" s="27">
        <f>Table1[[#This Row],[Male Ballots]]/Table1[[#This Row],[Male Voters]]</f>
        <v>0.34351145038167941</v>
      </c>
      <c r="X2202" s="27">
        <f>Table1[[#This Row],[Total Ballots]]/Table1[[#This Row],[Total Voters]]</f>
        <v>0.36458333333333331</v>
      </c>
    </row>
    <row r="2203" spans="1:24" s="12" customFormat="1" hidden="1" x14ac:dyDescent="0.25">
      <c r="A2203" s="8" t="s">
        <v>27</v>
      </c>
      <c r="B2203" s="17">
        <v>2009</v>
      </c>
      <c r="C2203" s="17"/>
      <c r="D2203" s="9" t="s">
        <v>69</v>
      </c>
      <c r="E2203" s="10">
        <v>292</v>
      </c>
      <c r="F2203" s="10">
        <v>295</v>
      </c>
      <c r="G2203" s="10">
        <v>587</v>
      </c>
      <c r="H2203" s="44">
        <v>233</v>
      </c>
      <c r="I2203" s="44">
        <v>214</v>
      </c>
      <c r="J2203" s="44"/>
      <c r="K2203" s="44">
        <v>447</v>
      </c>
      <c r="L2203" s="10">
        <v>104</v>
      </c>
      <c r="M2203" s="10">
        <v>94</v>
      </c>
      <c r="N2203" s="10"/>
      <c r="O2203" s="11">
        <v>198</v>
      </c>
      <c r="P2203" s="27">
        <f>Table1[[#This Row],[Female Voters]]/Table1[[#This Row],[Female Population]]</f>
        <v>0.79794520547945202</v>
      </c>
      <c r="Q2203" s="27">
        <f>Table1[[#This Row],[Male Voters]]/Table1[[#This Row],[Male Population]]</f>
        <v>0.72542372881355932</v>
      </c>
      <c r="R2203" s="27">
        <f>Table1[[#This Row],[Total Voters]]/Table1[[#This Row],[Total Population]]</f>
        <v>0.76149914821124365</v>
      </c>
      <c r="S2203" s="27">
        <f>Table1[[#This Row],[Female Ballots]]/Table1[[#This Row],[Female Population]]</f>
        <v>0.35616438356164382</v>
      </c>
      <c r="T2203" s="27">
        <f>Table1[[#This Row],[Male Ballots]]/Table1[[#This Row],[Male Population]]</f>
        <v>0.31864406779661014</v>
      </c>
      <c r="U2203" s="27">
        <f>Table1[[#This Row],[Total Ballots]]/Table1[[#This Row],[Total Population]]</f>
        <v>0.33730834752981259</v>
      </c>
      <c r="V2203" s="27">
        <f>Table1[[#This Row],[Female Ballots]]/Table1[[#This Row],[Female Voters]]</f>
        <v>0.44635193133047213</v>
      </c>
      <c r="W2203" s="27">
        <f>Table1[[#This Row],[Male Ballots]]/Table1[[#This Row],[Male Voters]]</f>
        <v>0.43925233644859812</v>
      </c>
      <c r="X2203" s="27">
        <f>Table1[[#This Row],[Total Ballots]]/Table1[[#This Row],[Total Voters]]</f>
        <v>0.44295302013422821</v>
      </c>
    </row>
    <row r="2204" spans="1:24" s="12" customFormat="1" hidden="1" x14ac:dyDescent="0.25">
      <c r="A2204" s="8" t="s">
        <v>27</v>
      </c>
      <c r="B2204" s="17">
        <v>2009</v>
      </c>
      <c r="C2204" s="17"/>
      <c r="D2204" s="9" t="s">
        <v>70</v>
      </c>
      <c r="E2204" s="10">
        <v>415</v>
      </c>
      <c r="F2204" s="10">
        <v>387</v>
      </c>
      <c r="G2204" s="10">
        <v>802</v>
      </c>
      <c r="H2204" s="44">
        <v>367</v>
      </c>
      <c r="I2204" s="44">
        <v>334</v>
      </c>
      <c r="J2204" s="44"/>
      <c r="K2204" s="44">
        <v>701</v>
      </c>
      <c r="L2204" s="10">
        <v>241</v>
      </c>
      <c r="M2204" s="10">
        <v>214</v>
      </c>
      <c r="N2204" s="10"/>
      <c r="O2204" s="11">
        <v>455</v>
      </c>
      <c r="P2204" s="27">
        <f>Table1[[#This Row],[Female Voters]]/Table1[[#This Row],[Female Population]]</f>
        <v>0.88433734939759034</v>
      </c>
      <c r="Q2204" s="27">
        <f>Table1[[#This Row],[Male Voters]]/Table1[[#This Row],[Male Population]]</f>
        <v>0.86304909560723519</v>
      </c>
      <c r="R2204" s="27">
        <f>Table1[[#This Row],[Total Voters]]/Table1[[#This Row],[Total Population]]</f>
        <v>0.87406483790523692</v>
      </c>
      <c r="S2204" s="27">
        <f>Table1[[#This Row],[Female Ballots]]/Table1[[#This Row],[Female Population]]</f>
        <v>0.58072289156626511</v>
      </c>
      <c r="T2204" s="27">
        <f>Table1[[#This Row],[Male Ballots]]/Table1[[#This Row],[Male Population]]</f>
        <v>0.55297157622739013</v>
      </c>
      <c r="U2204" s="27">
        <f>Table1[[#This Row],[Total Ballots]]/Table1[[#This Row],[Total Population]]</f>
        <v>0.56733167082294267</v>
      </c>
      <c r="V2204" s="27">
        <f>Table1[[#This Row],[Female Ballots]]/Table1[[#This Row],[Female Voters]]</f>
        <v>0.65667574931880113</v>
      </c>
      <c r="W2204" s="27">
        <f>Table1[[#This Row],[Male Ballots]]/Table1[[#This Row],[Male Voters]]</f>
        <v>0.64071856287425155</v>
      </c>
      <c r="X2204" s="27">
        <f>Table1[[#This Row],[Total Ballots]]/Table1[[#This Row],[Total Voters]]</f>
        <v>0.64907275320970048</v>
      </c>
    </row>
    <row r="2205" spans="1:24" s="12" customFormat="1" hidden="1" x14ac:dyDescent="0.25">
      <c r="A2205" s="8" t="s">
        <v>27</v>
      </c>
      <c r="B2205" s="17">
        <v>2009</v>
      </c>
      <c r="C2205" s="17"/>
      <c r="D2205" s="9" t="s">
        <v>71</v>
      </c>
      <c r="E2205" s="10">
        <v>498</v>
      </c>
      <c r="F2205" s="10">
        <v>490</v>
      </c>
      <c r="G2205" s="10">
        <v>988</v>
      </c>
      <c r="H2205" s="44">
        <v>446</v>
      </c>
      <c r="I2205" s="44">
        <v>448</v>
      </c>
      <c r="J2205" s="44"/>
      <c r="K2205" s="44">
        <v>894</v>
      </c>
      <c r="L2205" s="10">
        <v>340</v>
      </c>
      <c r="M2205" s="10">
        <v>339</v>
      </c>
      <c r="N2205" s="10"/>
      <c r="O2205" s="11">
        <v>679</v>
      </c>
      <c r="P2205" s="27">
        <f>Table1[[#This Row],[Female Voters]]/Table1[[#This Row],[Female Population]]</f>
        <v>0.89558232931726911</v>
      </c>
      <c r="Q2205" s="27">
        <f>Table1[[#This Row],[Male Voters]]/Table1[[#This Row],[Male Population]]</f>
        <v>0.91428571428571426</v>
      </c>
      <c r="R2205" s="27">
        <f>Table1[[#This Row],[Total Voters]]/Table1[[#This Row],[Total Population]]</f>
        <v>0.90485829959514175</v>
      </c>
      <c r="S2205" s="27">
        <f>Table1[[#This Row],[Female Ballots]]/Table1[[#This Row],[Female Population]]</f>
        <v>0.68273092369477917</v>
      </c>
      <c r="T2205" s="27">
        <f>Table1[[#This Row],[Male Ballots]]/Table1[[#This Row],[Male Population]]</f>
        <v>0.69183673469387752</v>
      </c>
      <c r="U2205" s="27">
        <f>Table1[[#This Row],[Total Ballots]]/Table1[[#This Row],[Total Population]]</f>
        <v>0.68724696356275305</v>
      </c>
      <c r="V2205" s="27">
        <f>Table1[[#This Row],[Female Ballots]]/Table1[[#This Row],[Female Voters]]</f>
        <v>0.7623318385650224</v>
      </c>
      <c r="W2205" s="27">
        <f>Table1[[#This Row],[Male Ballots]]/Table1[[#This Row],[Male Voters]]</f>
        <v>0.7566964285714286</v>
      </c>
      <c r="X2205" s="27">
        <f>Table1[[#This Row],[Total Ballots]]/Table1[[#This Row],[Total Voters]]</f>
        <v>0.75950782997762867</v>
      </c>
    </row>
    <row r="2206" spans="1:24" s="12" customFormat="1" hidden="1" x14ac:dyDescent="0.25">
      <c r="A2206" s="8" t="s">
        <v>27</v>
      </c>
      <c r="B2206" s="17">
        <v>2009</v>
      </c>
      <c r="C2206" s="17"/>
      <c r="D2206" s="9" t="s">
        <v>453</v>
      </c>
      <c r="E2206" s="10">
        <v>1626</v>
      </c>
      <c r="F2206" s="10">
        <v>1627</v>
      </c>
      <c r="G2206" s="10">
        <v>3253</v>
      </c>
      <c r="H2206" s="44">
        <v>1385</v>
      </c>
      <c r="I2206" s="44">
        <v>1307</v>
      </c>
      <c r="J2206" s="44"/>
      <c r="K2206" s="44">
        <v>2692</v>
      </c>
      <c r="L2206" s="10">
        <v>781</v>
      </c>
      <c r="M2206" s="10">
        <v>734</v>
      </c>
      <c r="N2206" s="10"/>
      <c r="O2206" s="11">
        <v>1515</v>
      </c>
      <c r="P2206" s="27">
        <f>Table1[[#This Row],[Female Voters]]/Table1[[#This Row],[Female Population]]</f>
        <v>0.85178351783517836</v>
      </c>
      <c r="Q2206" s="27">
        <f>Table1[[#This Row],[Male Voters]]/Table1[[#This Row],[Male Population]]</f>
        <v>0.80331899200983403</v>
      </c>
      <c r="R2206" s="27">
        <f>Table1[[#This Row],[Total Voters]]/Table1[[#This Row],[Total Population]]</f>
        <v>0.82754380571779895</v>
      </c>
      <c r="S2206" s="27">
        <f>Table1[[#This Row],[Female Ballots]]/Table1[[#This Row],[Female Population]]</f>
        <v>0.48031980319803197</v>
      </c>
      <c r="T2206" s="27">
        <f>Table1[[#This Row],[Male Ballots]]/Table1[[#This Row],[Male Population]]</f>
        <v>0.45113706207744314</v>
      </c>
      <c r="U2206" s="27">
        <f>Table1[[#This Row],[Total Ballots]]/Table1[[#This Row],[Total Population]]</f>
        <v>0.46572394712573012</v>
      </c>
      <c r="V2206" s="27">
        <f>Table1[[#This Row],[Female Ballots]]/Table1[[#This Row],[Female Voters]]</f>
        <v>0.56389891696750905</v>
      </c>
      <c r="W2206" s="27">
        <f>Table1[[#This Row],[Male Ballots]]/Table1[[#This Row],[Male Voters]]</f>
        <v>0.56159143075745988</v>
      </c>
      <c r="X2206" s="27">
        <f>Table1[[#This Row],[Total Ballots]]/Table1[[#This Row],[Total Voters]]</f>
        <v>0.56277860326894502</v>
      </c>
    </row>
    <row r="2207" spans="1:24" s="12" customFormat="1" hidden="1" x14ac:dyDescent="0.25">
      <c r="A2207" s="8" t="s">
        <v>46</v>
      </c>
      <c r="B2207" s="17">
        <v>2009</v>
      </c>
      <c r="C2207" s="17"/>
      <c r="D2207" s="9" t="s">
        <v>66</v>
      </c>
      <c r="E2207" s="10">
        <v>3747</v>
      </c>
      <c r="F2207" s="10">
        <v>4182</v>
      </c>
      <c r="G2207" s="10">
        <v>7929</v>
      </c>
      <c r="H2207" s="44">
        <v>1405</v>
      </c>
      <c r="I2207" s="44">
        <v>1351</v>
      </c>
      <c r="J2207" s="44">
        <v>7</v>
      </c>
      <c r="K2207" s="44">
        <v>2763</v>
      </c>
      <c r="L2207" s="10">
        <v>309</v>
      </c>
      <c r="M2207" s="10">
        <v>283</v>
      </c>
      <c r="N2207" s="10">
        <v>3</v>
      </c>
      <c r="O2207" s="11">
        <v>595</v>
      </c>
      <c r="P2207" s="27">
        <f>Table1[[#This Row],[Female Voters]]/Table1[[#This Row],[Female Population]]</f>
        <v>0.3749666399786496</v>
      </c>
      <c r="Q2207" s="27">
        <f>Table1[[#This Row],[Male Voters]]/Table1[[#This Row],[Male Population]]</f>
        <v>0.32305117168818748</v>
      </c>
      <c r="R2207" s="27">
        <f>Table1[[#This Row],[Total Voters]]/Table1[[#This Row],[Total Population]]</f>
        <v>0.34846765039727584</v>
      </c>
      <c r="S2207" s="27">
        <f>Table1[[#This Row],[Female Ballots]]/Table1[[#This Row],[Female Population]]</f>
        <v>8.2465972778222582E-2</v>
      </c>
      <c r="T2207" s="27">
        <f>Table1[[#This Row],[Male Ballots]]/Table1[[#This Row],[Male Population]]</f>
        <v>6.7670970827355334E-2</v>
      </c>
      <c r="U2207" s="27">
        <f>Table1[[#This Row],[Total Ballots]]/Table1[[#This Row],[Total Population]]</f>
        <v>7.5040988775381512E-2</v>
      </c>
      <c r="V2207" s="27">
        <f>Table1[[#This Row],[Female Ballots]]/Table1[[#This Row],[Female Voters]]</f>
        <v>0.2199288256227758</v>
      </c>
      <c r="W2207" s="27">
        <f>Table1[[#This Row],[Male Ballots]]/Table1[[#This Row],[Male Voters]]</f>
        <v>0.20947446336047373</v>
      </c>
      <c r="X2207" s="27">
        <f>Table1[[#This Row],[Total Ballots]]/Table1[[#This Row],[Total Voters]]</f>
        <v>0.21534563879840754</v>
      </c>
    </row>
    <row r="2208" spans="1:24" s="12" customFormat="1" hidden="1" x14ac:dyDescent="0.25">
      <c r="A2208" s="8" t="s">
        <v>46</v>
      </c>
      <c r="B2208" s="17">
        <v>2009</v>
      </c>
      <c r="C2208" s="17"/>
      <c r="D2208" s="9" t="s">
        <v>67</v>
      </c>
      <c r="E2208" s="10">
        <v>3155</v>
      </c>
      <c r="F2208" s="10">
        <v>4072</v>
      </c>
      <c r="G2208" s="10">
        <v>7227</v>
      </c>
      <c r="H2208" s="44">
        <v>2242</v>
      </c>
      <c r="I2208" s="44">
        <v>1954</v>
      </c>
      <c r="J2208" s="44">
        <v>14</v>
      </c>
      <c r="K2208" s="44">
        <v>4210</v>
      </c>
      <c r="L2208" s="10">
        <v>554</v>
      </c>
      <c r="M2208" s="10">
        <v>485</v>
      </c>
      <c r="N2208" s="10">
        <v>2</v>
      </c>
      <c r="O2208" s="11">
        <v>1041</v>
      </c>
      <c r="P2208" s="27">
        <f>Table1[[#This Row],[Female Voters]]/Table1[[#This Row],[Female Population]]</f>
        <v>0.71061806656101423</v>
      </c>
      <c r="Q2208" s="27">
        <f>Table1[[#This Row],[Male Voters]]/Table1[[#This Row],[Male Population]]</f>
        <v>0.47986247544204325</v>
      </c>
      <c r="R2208" s="27">
        <f>Table1[[#This Row],[Total Voters]]/Table1[[#This Row],[Total Population]]</f>
        <v>0.58253770582537701</v>
      </c>
      <c r="S2208" s="27">
        <f>Table1[[#This Row],[Female Ballots]]/Table1[[#This Row],[Female Population]]</f>
        <v>0.17559429477020602</v>
      </c>
      <c r="T2208" s="27">
        <f>Table1[[#This Row],[Male Ballots]]/Table1[[#This Row],[Male Population]]</f>
        <v>0.11910609037328095</v>
      </c>
      <c r="U2208" s="27">
        <f>Table1[[#This Row],[Total Ballots]]/Table1[[#This Row],[Total Population]]</f>
        <v>0.14404317144043172</v>
      </c>
      <c r="V2208" s="27">
        <f>Table1[[#This Row],[Female Ballots]]/Table1[[#This Row],[Female Voters]]</f>
        <v>0.24710080285459413</v>
      </c>
      <c r="W2208" s="27">
        <f>Table1[[#This Row],[Male Ballots]]/Table1[[#This Row],[Male Voters]]</f>
        <v>0.24820880245649948</v>
      </c>
      <c r="X2208" s="27">
        <f>Table1[[#This Row],[Total Ballots]]/Table1[[#This Row],[Total Voters]]</f>
        <v>0.24726840855106888</v>
      </c>
    </row>
    <row r="2209" spans="1:24" s="12" customFormat="1" hidden="1" x14ac:dyDescent="0.25">
      <c r="A2209" s="8" t="s">
        <v>46</v>
      </c>
      <c r="B2209" s="17">
        <v>2009</v>
      </c>
      <c r="C2209" s="17"/>
      <c r="D2209" s="9" t="s">
        <v>68</v>
      </c>
      <c r="E2209" s="10">
        <v>3211</v>
      </c>
      <c r="F2209" s="10">
        <v>3664</v>
      </c>
      <c r="G2209" s="10">
        <v>6875</v>
      </c>
      <c r="H2209" s="44">
        <v>2202</v>
      </c>
      <c r="I2209" s="44">
        <v>1902</v>
      </c>
      <c r="J2209" s="44">
        <v>6</v>
      </c>
      <c r="K2209" s="44">
        <v>4110</v>
      </c>
      <c r="L2209" s="10">
        <v>909</v>
      </c>
      <c r="M2209" s="10">
        <v>704</v>
      </c>
      <c r="N2209" s="10">
        <v>4</v>
      </c>
      <c r="O2209" s="11">
        <v>1617</v>
      </c>
      <c r="P2209" s="27">
        <f>Table1[[#This Row],[Female Voters]]/Table1[[#This Row],[Female Population]]</f>
        <v>0.68576767362192459</v>
      </c>
      <c r="Q2209" s="27">
        <f>Table1[[#This Row],[Male Voters]]/Table1[[#This Row],[Male Population]]</f>
        <v>0.51910480349344978</v>
      </c>
      <c r="R2209" s="27">
        <f>Table1[[#This Row],[Total Voters]]/Table1[[#This Row],[Total Population]]</f>
        <v>0.5978181818181818</v>
      </c>
      <c r="S2209" s="27">
        <f>Table1[[#This Row],[Female Ballots]]/Table1[[#This Row],[Female Population]]</f>
        <v>0.28308938025537217</v>
      </c>
      <c r="T2209" s="27">
        <f>Table1[[#This Row],[Male Ballots]]/Table1[[#This Row],[Male Population]]</f>
        <v>0.19213973799126638</v>
      </c>
      <c r="U2209" s="27">
        <f>Table1[[#This Row],[Total Ballots]]/Table1[[#This Row],[Total Population]]</f>
        <v>0.23519999999999999</v>
      </c>
      <c r="V2209" s="27">
        <f>Table1[[#This Row],[Female Ballots]]/Table1[[#This Row],[Female Voters]]</f>
        <v>0.41280653950953677</v>
      </c>
      <c r="W2209" s="27">
        <f>Table1[[#This Row],[Male Ballots]]/Table1[[#This Row],[Male Voters]]</f>
        <v>0.37013669821240797</v>
      </c>
      <c r="X2209" s="27">
        <f>Table1[[#This Row],[Total Ballots]]/Table1[[#This Row],[Total Voters]]</f>
        <v>0.39343065693430657</v>
      </c>
    </row>
    <row r="2210" spans="1:24" s="12" customFormat="1" hidden="1" x14ac:dyDescent="0.25">
      <c r="A2210" s="8" t="s">
        <v>46</v>
      </c>
      <c r="B2210" s="17">
        <v>2009</v>
      </c>
      <c r="C2210" s="17"/>
      <c r="D2210" s="9" t="s">
        <v>69</v>
      </c>
      <c r="E2210" s="10">
        <v>3871</v>
      </c>
      <c r="F2210" s="10">
        <v>4033</v>
      </c>
      <c r="G2210" s="10">
        <v>7904</v>
      </c>
      <c r="H2210" s="44">
        <v>3087</v>
      </c>
      <c r="I2210" s="44">
        <v>2754</v>
      </c>
      <c r="J2210" s="44">
        <v>10</v>
      </c>
      <c r="K2210" s="44">
        <v>5851</v>
      </c>
      <c r="L2210" s="10">
        <v>1716</v>
      </c>
      <c r="M2210" s="10">
        <v>1500</v>
      </c>
      <c r="N2210" s="10">
        <v>5</v>
      </c>
      <c r="O2210" s="11">
        <v>3221</v>
      </c>
      <c r="P2210" s="27">
        <f>Table1[[#This Row],[Female Voters]]/Table1[[#This Row],[Female Population]]</f>
        <v>0.79746835443037978</v>
      </c>
      <c r="Q2210" s="27">
        <f>Table1[[#This Row],[Male Voters]]/Table1[[#This Row],[Male Population]]</f>
        <v>0.68286635259112327</v>
      </c>
      <c r="R2210" s="27">
        <f>Table1[[#This Row],[Total Voters]]/Table1[[#This Row],[Total Population]]</f>
        <v>0.74025809716599189</v>
      </c>
      <c r="S2210" s="27">
        <f>Table1[[#This Row],[Female Ballots]]/Table1[[#This Row],[Female Population]]</f>
        <v>0.44329630586411778</v>
      </c>
      <c r="T2210" s="27">
        <f>Table1[[#This Row],[Male Ballots]]/Table1[[#This Row],[Male Population]]</f>
        <v>0.37193156459211507</v>
      </c>
      <c r="U2210" s="27">
        <f>Table1[[#This Row],[Total Ballots]]/Table1[[#This Row],[Total Population]]</f>
        <v>0.40751518218623484</v>
      </c>
      <c r="V2210" s="27">
        <f>Table1[[#This Row],[Female Ballots]]/Table1[[#This Row],[Female Voters]]</f>
        <v>0.55587949465500486</v>
      </c>
      <c r="W2210" s="27">
        <f>Table1[[#This Row],[Male Ballots]]/Table1[[#This Row],[Male Voters]]</f>
        <v>0.54466230936819171</v>
      </c>
      <c r="X2210" s="27">
        <f>Table1[[#This Row],[Total Ballots]]/Table1[[#This Row],[Total Voters]]</f>
        <v>0.55050418731840711</v>
      </c>
    </row>
    <row r="2211" spans="1:24" s="12" customFormat="1" hidden="1" x14ac:dyDescent="0.25">
      <c r="A2211" s="8" t="s">
        <v>46</v>
      </c>
      <c r="B2211" s="17">
        <v>2009</v>
      </c>
      <c r="C2211" s="17"/>
      <c r="D2211" s="9" t="s">
        <v>70</v>
      </c>
      <c r="E2211" s="10">
        <v>3362</v>
      </c>
      <c r="F2211" s="10">
        <v>3392</v>
      </c>
      <c r="G2211" s="10">
        <v>6754</v>
      </c>
      <c r="H2211" s="44">
        <v>2916</v>
      </c>
      <c r="I2211" s="44">
        <v>2801</v>
      </c>
      <c r="J2211" s="44">
        <v>8</v>
      </c>
      <c r="K2211" s="44">
        <v>5725</v>
      </c>
      <c r="L2211" s="10">
        <v>2111</v>
      </c>
      <c r="M2211" s="10">
        <v>1981</v>
      </c>
      <c r="N2211" s="10">
        <v>7</v>
      </c>
      <c r="O2211" s="11">
        <v>4099</v>
      </c>
      <c r="P2211" s="27">
        <f>Table1[[#This Row],[Female Voters]]/Table1[[#This Row],[Female Population]]</f>
        <v>0.86734086853063652</v>
      </c>
      <c r="Q2211" s="27">
        <f>Table1[[#This Row],[Male Voters]]/Table1[[#This Row],[Male Population]]</f>
        <v>0.82576650943396224</v>
      </c>
      <c r="R2211" s="27">
        <f>Table1[[#This Row],[Total Voters]]/Table1[[#This Row],[Total Population]]</f>
        <v>0.84764583950251704</v>
      </c>
      <c r="S2211" s="27">
        <f>Table1[[#This Row],[Female Ballots]]/Table1[[#This Row],[Female Population]]</f>
        <v>0.62790005948839978</v>
      </c>
      <c r="T2211" s="27">
        <f>Table1[[#This Row],[Male Ballots]]/Table1[[#This Row],[Male Population]]</f>
        <v>0.58402122641509435</v>
      </c>
      <c r="U2211" s="27">
        <f>Table1[[#This Row],[Total Ballots]]/Table1[[#This Row],[Total Population]]</f>
        <v>0.60689961504293755</v>
      </c>
      <c r="V2211" s="27">
        <f>Table1[[#This Row],[Female Ballots]]/Table1[[#This Row],[Female Voters]]</f>
        <v>0.72393689986282583</v>
      </c>
      <c r="W2211" s="27">
        <f>Table1[[#This Row],[Male Ballots]]/Table1[[#This Row],[Male Voters]]</f>
        <v>0.70724741163870042</v>
      </c>
      <c r="X2211" s="27">
        <f>Table1[[#This Row],[Total Ballots]]/Table1[[#This Row],[Total Voters]]</f>
        <v>0.71598253275109169</v>
      </c>
    </row>
    <row r="2212" spans="1:24" s="12" customFormat="1" hidden="1" x14ac:dyDescent="0.25">
      <c r="A2212" s="8" t="s">
        <v>46</v>
      </c>
      <c r="B2212" s="17">
        <v>2009</v>
      </c>
      <c r="C2212" s="17"/>
      <c r="D2212" s="9" t="s">
        <v>71</v>
      </c>
      <c r="E2212" s="10">
        <v>4899</v>
      </c>
      <c r="F2212" s="10">
        <v>3704</v>
      </c>
      <c r="G2212" s="10">
        <v>8603</v>
      </c>
      <c r="H2212" s="44">
        <v>4179</v>
      </c>
      <c r="I2212" s="44">
        <v>3230</v>
      </c>
      <c r="J2212" s="44">
        <v>6</v>
      </c>
      <c r="K2212" s="44">
        <v>7415</v>
      </c>
      <c r="L2212" s="10">
        <v>3226</v>
      </c>
      <c r="M2212" s="10">
        <v>2601</v>
      </c>
      <c r="N2212" s="10">
        <v>6</v>
      </c>
      <c r="O2212" s="11">
        <v>5833</v>
      </c>
      <c r="P2212" s="27">
        <f>Table1[[#This Row],[Female Voters]]/Table1[[#This Row],[Female Population]]</f>
        <v>0.85303123086344157</v>
      </c>
      <c r="Q2212" s="27">
        <f>Table1[[#This Row],[Male Voters]]/Table1[[#This Row],[Male Population]]</f>
        <v>0.87203023758099352</v>
      </c>
      <c r="R2212" s="27">
        <f>Table1[[#This Row],[Total Voters]]/Table1[[#This Row],[Total Population]]</f>
        <v>0.86190863652214345</v>
      </c>
      <c r="S2212" s="27">
        <f>Table1[[#This Row],[Female Ballots]]/Table1[[#This Row],[Female Population]]</f>
        <v>0.65850173504796894</v>
      </c>
      <c r="T2212" s="27">
        <f>Table1[[#This Row],[Male Ballots]]/Table1[[#This Row],[Male Population]]</f>
        <v>0.70221382289416845</v>
      </c>
      <c r="U2212" s="27">
        <f>Table1[[#This Row],[Total Ballots]]/Table1[[#This Row],[Total Population]]</f>
        <v>0.67801929559456009</v>
      </c>
      <c r="V2212" s="27">
        <f>Table1[[#This Row],[Female Ballots]]/Table1[[#This Row],[Female Voters]]</f>
        <v>0.77195501316104331</v>
      </c>
      <c r="W2212" s="27">
        <f>Table1[[#This Row],[Male Ballots]]/Table1[[#This Row],[Male Voters]]</f>
        <v>0.80526315789473679</v>
      </c>
      <c r="X2212" s="27">
        <f>Table1[[#This Row],[Total Ballots]]/Table1[[#This Row],[Total Voters]]</f>
        <v>0.78664868509777475</v>
      </c>
    </row>
    <row r="2213" spans="1:24" s="12" customFormat="1" hidden="1" x14ac:dyDescent="0.25">
      <c r="A2213" s="8" t="s">
        <v>46</v>
      </c>
      <c r="B2213" s="17">
        <v>2009</v>
      </c>
      <c r="C2213" s="17"/>
      <c r="D2213" s="9" t="s">
        <v>453</v>
      </c>
      <c r="E2213" s="10">
        <v>22245</v>
      </c>
      <c r="F2213" s="10">
        <v>23047</v>
      </c>
      <c r="G2213" s="10">
        <v>45292</v>
      </c>
      <c r="H2213" s="44">
        <v>16031</v>
      </c>
      <c r="I2213" s="44">
        <v>13992</v>
      </c>
      <c r="J2213" s="44">
        <v>51</v>
      </c>
      <c r="K2213" s="44">
        <v>30074</v>
      </c>
      <c r="L2213" s="10">
        <v>8825</v>
      </c>
      <c r="M2213" s="10">
        <v>7554</v>
      </c>
      <c r="N2213" s="10">
        <v>27</v>
      </c>
      <c r="O2213" s="11">
        <v>16406</v>
      </c>
      <c r="P2213" s="27">
        <f>Table1[[#This Row],[Female Voters]]/Table1[[#This Row],[Female Population]]</f>
        <v>0.72065632726455386</v>
      </c>
      <c r="Q2213" s="27">
        <f>Table1[[#This Row],[Male Voters]]/Table1[[#This Row],[Male Population]]</f>
        <v>0.60710721568967763</v>
      </c>
      <c r="R2213" s="27">
        <f>Table1[[#This Row],[Total Voters]]/Table1[[#This Row],[Total Population]]</f>
        <v>0.66400247284288616</v>
      </c>
      <c r="S2213" s="27">
        <f>Table1[[#This Row],[Female Ballots]]/Table1[[#This Row],[Female Population]]</f>
        <v>0.39671836367723085</v>
      </c>
      <c r="T2213" s="27">
        <f>Table1[[#This Row],[Male Ballots]]/Table1[[#This Row],[Male Population]]</f>
        <v>0.32776500195253178</v>
      </c>
      <c r="U2213" s="27">
        <f>Table1[[#This Row],[Total Ballots]]/Table1[[#This Row],[Total Population]]</f>
        <v>0.36222732491389209</v>
      </c>
      <c r="V2213" s="27">
        <f>Table1[[#This Row],[Female Ballots]]/Table1[[#This Row],[Female Voters]]</f>
        <v>0.55049591416630284</v>
      </c>
      <c r="W2213" s="27">
        <f>Table1[[#This Row],[Male Ballots]]/Table1[[#This Row],[Male Voters]]</f>
        <v>0.5398799313893653</v>
      </c>
      <c r="X2213" s="27">
        <f>Table1[[#This Row],[Total Ballots]]/Table1[[#This Row],[Total Voters]]</f>
        <v>0.54552104808139923</v>
      </c>
    </row>
    <row r="2214" spans="1:24" s="12" customFormat="1" hidden="1" x14ac:dyDescent="0.25">
      <c r="A2214" s="8" t="s">
        <v>36</v>
      </c>
      <c r="B2214" s="17">
        <v>2009</v>
      </c>
      <c r="C2214" s="17"/>
      <c r="D2214" s="9" t="s">
        <v>66</v>
      </c>
      <c r="E2214" s="10">
        <v>14840</v>
      </c>
      <c r="F2214" s="10">
        <v>14469</v>
      </c>
      <c r="G2214" s="10">
        <v>29309</v>
      </c>
      <c r="H2214" s="44">
        <v>1392</v>
      </c>
      <c r="I2214" s="44">
        <v>1314</v>
      </c>
      <c r="J2214" s="44">
        <v>258</v>
      </c>
      <c r="K2214" s="44">
        <v>2964</v>
      </c>
      <c r="L2214" s="10">
        <v>1584</v>
      </c>
      <c r="M2214" s="10">
        <v>1333</v>
      </c>
      <c r="N2214" s="10"/>
      <c r="O2214" s="11">
        <v>2917</v>
      </c>
      <c r="P2214" s="27">
        <f>Table1[[#This Row],[Female Voters]]/Table1[[#This Row],[Female Population]]</f>
        <v>9.3800539083557954E-2</v>
      </c>
      <c r="Q2214" s="27">
        <f>Table1[[#This Row],[Male Voters]]/Table1[[#This Row],[Male Population]]</f>
        <v>9.0814845531826657E-2</v>
      </c>
      <c r="R2214" s="27">
        <f>Table1[[#This Row],[Total Voters]]/Table1[[#This Row],[Total Population]]</f>
        <v>0.10112934593469583</v>
      </c>
      <c r="S2214" s="27">
        <f>Table1[[#This Row],[Female Ballots]]/Table1[[#This Row],[Female Population]]</f>
        <v>0.10673854447439353</v>
      </c>
      <c r="T2214" s="27">
        <f>Table1[[#This Row],[Male Ballots]]/Table1[[#This Row],[Male Population]]</f>
        <v>9.2127997788375146E-2</v>
      </c>
      <c r="U2214" s="27">
        <f>Table1[[#This Row],[Total Ballots]]/Table1[[#This Row],[Total Population]]</f>
        <v>9.9525742945852813E-2</v>
      </c>
      <c r="V2214" s="27">
        <f>Table1[[#This Row],[Female Ballots]]/Table1[[#This Row],[Female Voters]]</f>
        <v>1.1379310344827587</v>
      </c>
      <c r="W2214" s="27">
        <f>Table1[[#This Row],[Male Ballots]]/Table1[[#This Row],[Male Voters]]</f>
        <v>1.0144596651445967</v>
      </c>
      <c r="X2214" s="27">
        <f>Table1[[#This Row],[Total Ballots]]/Table1[[#This Row],[Total Voters]]</f>
        <v>0.98414304993252366</v>
      </c>
    </row>
    <row r="2215" spans="1:24" s="12" customFormat="1" hidden="1" x14ac:dyDescent="0.25">
      <c r="A2215" s="8" t="s">
        <v>36</v>
      </c>
      <c r="B2215" s="17">
        <v>2009</v>
      </c>
      <c r="C2215" s="17"/>
      <c r="D2215" s="9" t="s">
        <v>67</v>
      </c>
      <c r="E2215" s="10">
        <v>12446</v>
      </c>
      <c r="F2215" s="10">
        <v>13319</v>
      </c>
      <c r="G2215" s="10">
        <v>25765</v>
      </c>
      <c r="H2215" s="44">
        <v>1631</v>
      </c>
      <c r="I2215" s="44">
        <v>1624</v>
      </c>
      <c r="J2215" s="44">
        <v>204</v>
      </c>
      <c r="K2215" s="44">
        <v>3459</v>
      </c>
      <c r="L2215" s="10">
        <v>3063</v>
      </c>
      <c r="M2215" s="10">
        <v>2610</v>
      </c>
      <c r="N2215" s="10"/>
      <c r="O2215" s="11">
        <v>5673</v>
      </c>
      <c r="P2215" s="27">
        <f>Table1[[#This Row],[Female Voters]]/Table1[[#This Row],[Female Population]]</f>
        <v>0.13104611923509563</v>
      </c>
      <c r="Q2215" s="27">
        <f>Table1[[#This Row],[Male Voters]]/Table1[[#This Row],[Male Population]]</f>
        <v>0.1219310759065996</v>
      </c>
      <c r="R2215" s="27">
        <f>Table1[[#This Row],[Total Voters]]/Table1[[#This Row],[Total Population]]</f>
        <v>0.13425189210168834</v>
      </c>
      <c r="S2215" s="27">
        <f>Table1[[#This Row],[Female Ballots]]/Table1[[#This Row],[Female Population]]</f>
        <v>0.2461031656757191</v>
      </c>
      <c r="T2215" s="27">
        <f>Table1[[#This Row],[Male Ballots]]/Table1[[#This Row],[Male Population]]</f>
        <v>0.19596065770703505</v>
      </c>
      <c r="U2215" s="27">
        <f>Table1[[#This Row],[Total Ballots]]/Table1[[#This Row],[Total Population]]</f>
        <v>0.22018241800892685</v>
      </c>
      <c r="V2215" s="27">
        <f>Table1[[#This Row],[Female Ballots]]/Table1[[#This Row],[Female Voters]]</f>
        <v>1.8779889638258738</v>
      </c>
      <c r="W2215" s="27">
        <f>Table1[[#This Row],[Male Ballots]]/Table1[[#This Row],[Male Voters]]</f>
        <v>1.6071428571428572</v>
      </c>
      <c r="X2215" s="27">
        <f>Table1[[#This Row],[Total Ballots]]/Table1[[#This Row],[Total Voters]]</f>
        <v>1.6400693842150911</v>
      </c>
    </row>
    <row r="2216" spans="1:24" s="12" customFormat="1" hidden="1" x14ac:dyDescent="0.25">
      <c r="A2216" s="8" t="s">
        <v>36</v>
      </c>
      <c r="B2216" s="17">
        <v>2009</v>
      </c>
      <c r="C2216" s="17"/>
      <c r="D2216" s="9" t="s">
        <v>68</v>
      </c>
      <c r="E2216" s="10">
        <v>12026</v>
      </c>
      <c r="F2216" s="10">
        <v>12161</v>
      </c>
      <c r="G2216" s="10">
        <v>24187</v>
      </c>
      <c r="H2216" s="44">
        <v>1298</v>
      </c>
      <c r="I2216" s="44">
        <v>1192</v>
      </c>
      <c r="J2216" s="44">
        <v>137</v>
      </c>
      <c r="K2216" s="44">
        <v>2627</v>
      </c>
      <c r="L2216" s="10">
        <v>4075</v>
      </c>
      <c r="M2216" s="10">
        <v>3635</v>
      </c>
      <c r="N2216" s="10"/>
      <c r="O2216" s="11">
        <v>7710</v>
      </c>
      <c r="P2216" s="27">
        <f>Table1[[#This Row],[Female Voters]]/Table1[[#This Row],[Female Population]]</f>
        <v>0.10793281224014635</v>
      </c>
      <c r="Q2216" s="27">
        <f>Table1[[#This Row],[Male Voters]]/Table1[[#This Row],[Male Population]]</f>
        <v>9.8018255077707422E-2</v>
      </c>
      <c r="R2216" s="27">
        <f>Table1[[#This Row],[Total Voters]]/Table1[[#This Row],[Total Population]]</f>
        <v>0.10861206433207922</v>
      </c>
      <c r="S2216" s="27">
        <f>Table1[[#This Row],[Female Ballots]]/Table1[[#This Row],[Female Population]]</f>
        <v>0.33884916015300182</v>
      </c>
      <c r="T2216" s="27">
        <f>Table1[[#This Row],[Male Ballots]]/Table1[[#This Row],[Male Population]]</f>
        <v>0.29890633993914972</v>
      </c>
      <c r="U2216" s="27">
        <f>Table1[[#This Row],[Total Ballots]]/Table1[[#This Row],[Total Population]]</f>
        <v>0.31876627940629265</v>
      </c>
      <c r="V2216" s="27">
        <f>Table1[[#This Row],[Female Ballots]]/Table1[[#This Row],[Female Voters]]</f>
        <v>3.1394453004622496</v>
      </c>
      <c r="W2216" s="27">
        <f>Table1[[#This Row],[Male Ballots]]/Table1[[#This Row],[Male Voters]]</f>
        <v>3.049496644295302</v>
      </c>
      <c r="X2216" s="27">
        <f>Table1[[#This Row],[Total Ballots]]/Table1[[#This Row],[Total Voters]]</f>
        <v>2.9349067377236393</v>
      </c>
    </row>
    <row r="2217" spans="1:24" s="12" customFormat="1" hidden="1" x14ac:dyDescent="0.25">
      <c r="A2217" s="8" t="s">
        <v>36</v>
      </c>
      <c r="B2217" s="17">
        <v>2009</v>
      </c>
      <c r="C2217" s="17"/>
      <c r="D2217" s="9" t="s">
        <v>69</v>
      </c>
      <c r="E2217" s="10">
        <v>13987</v>
      </c>
      <c r="F2217" s="10">
        <v>13641</v>
      </c>
      <c r="G2217" s="10">
        <v>27628</v>
      </c>
      <c r="H2217" s="44">
        <v>1744</v>
      </c>
      <c r="I2217" s="44">
        <v>1613</v>
      </c>
      <c r="J2217" s="44">
        <v>115</v>
      </c>
      <c r="K2217" s="44">
        <v>3472</v>
      </c>
      <c r="L2217" s="10">
        <v>6280</v>
      </c>
      <c r="M2217" s="10">
        <v>5403</v>
      </c>
      <c r="N2217" s="10"/>
      <c r="O2217" s="11">
        <v>11683</v>
      </c>
      <c r="P2217" s="27">
        <f>Table1[[#This Row],[Female Voters]]/Table1[[#This Row],[Female Population]]</f>
        <v>0.1246872095517266</v>
      </c>
      <c r="Q2217" s="27">
        <f>Table1[[#This Row],[Male Voters]]/Table1[[#This Row],[Male Population]]</f>
        <v>0.11824646286929111</v>
      </c>
      <c r="R2217" s="27">
        <f>Table1[[#This Row],[Total Voters]]/Table1[[#This Row],[Total Population]]</f>
        <v>0.12566961054003184</v>
      </c>
      <c r="S2217" s="27">
        <f>Table1[[#This Row],[Female Ballots]]/Table1[[#This Row],[Female Population]]</f>
        <v>0.44898834632158435</v>
      </c>
      <c r="T2217" s="27">
        <f>Table1[[#This Row],[Male Ballots]]/Table1[[#This Row],[Male Population]]</f>
        <v>0.39608533098746423</v>
      </c>
      <c r="U2217" s="27">
        <f>Table1[[#This Row],[Total Ballots]]/Table1[[#This Row],[Total Population]]</f>
        <v>0.42286810482119591</v>
      </c>
      <c r="V2217" s="27">
        <f>Table1[[#This Row],[Female Ballots]]/Table1[[#This Row],[Female Voters]]</f>
        <v>3.6009174311926606</v>
      </c>
      <c r="W2217" s="27">
        <f>Table1[[#This Row],[Male Ballots]]/Table1[[#This Row],[Male Voters]]</f>
        <v>3.3496590204587724</v>
      </c>
      <c r="X2217" s="27">
        <f>Table1[[#This Row],[Total Ballots]]/Table1[[#This Row],[Total Voters]]</f>
        <v>3.3649193548387095</v>
      </c>
    </row>
    <row r="2218" spans="1:24" s="12" customFormat="1" hidden="1" x14ac:dyDescent="0.25">
      <c r="A2218" s="8" t="s">
        <v>36</v>
      </c>
      <c r="B2218" s="17">
        <v>2009</v>
      </c>
      <c r="C2218" s="17"/>
      <c r="D2218" s="9" t="s">
        <v>70</v>
      </c>
      <c r="E2218" s="10">
        <v>12736</v>
      </c>
      <c r="F2218" s="10">
        <v>12122</v>
      </c>
      <c r="G2218" s="10">
        <v>24858</v>
      </c>
      <c r="H2218" s="44">
        <v>1537</v>
      </c>
      <c r="I2218" s="44">
        <v>1561</v>
      </c>
      <c r="J2218" s="44">
        <v>74</v>
      </c>
      <c r="K2218" s="44">
        <v>3172</v>
      </c>
      <c r="L2218" s="10">
        <v>8121</v>
      </c>
      <c r="M2218" s="10">
        <v>7309</v>
      </c>
      <c r="N2218" s="10"/>
      <c r="O2218" s="11">
        <v>15430</v>
      </c>
      <c r="P2218" s="27">
        <f>Table1[[#This Row],[Female Voters]]/Table1[[#This Row],[Female Population]]</f>
        <v>0.12068153266331658</v>
      </c>
      <c r="Q2218" s="27">
        <f>Table1[[#This Row],[Male Voters]]/Table1[[#This Row],[Male Population]]</f>
        <v>0.1287741296815707</v>
      </c>
      <c r="R2218" s="27">
        <f>Table1[[#This Row],[Total Voters]]/Table1[[#This Row],[Total Population]]</f>
        <v>0.12760479523694584</v>
      </c>
      <c r="S2218" s="27">
        <f>Table1[[#This Row],[Female Ballots]]/Table1[[#This Row],[Female Population]]</f>
        <v>0.63764133165829151</v>
      </c>
      <c r="T2218" s="27">
        <f>Table1[[#This Row],[Male Ballots]]/Table1[[#This Row],[Male Population]]</f>
        <v>0.60295330803497771</v>
      </c>
      <c r="U2218" s="27">
        <f>Table1[[#This Row],[Total Ballots]]/Table1[[#This Row],[Total Population]]</f>
        <v>0.62072572210153676</v>
      </c>
      <c r="V2218" s="27">
        <f>Table1[[#This Row],[Female Ballots]]/Table1[[#This Row],[Female Voters]]</f>
        <v>5.2836694860117115</v>
      </c>
      <c r="W2218" s="27">
        <f>Table1[[#This Row],[Male Ballots]]/Table1[[#This Row],[Male Voters]]</f>
        <v>4.6822549647661758</v>
      </c>
      <c r="X2218" s="27">
        <f>Table1[[#This Row],[Total Ballots]]/Table1[[#This Row],[Total Voters]]</f>
        <v>4.8644388398486758</v>
      </c>
    </row>
    <row r="2219" spans="1:24" s="12" customFormat="1" hidden="1" x14ac:dyDescent="0.25">
      <c r="A2219" s="8" t="s">
        <v>36</v>
      </c>
      <c r="B2219" s="17">
        <v>2009</v>
      </c>
      <c r="C2219" s="17"/>
      <c r="D2219" s="9" t="s">
        <v>71</v>
      </c>
      <c r="E2219" s="10">
        <v>13983</v>
      </c>
      <c r="F2219" s="10">
        <v>11729</v>
      </c>
      <c r="G2219" s="10">
        <v>25712</v>
      </c>
      <c r="H2219" s="44">
        <v>1927</v>
      </c>
      <c r="I2219" s="44">
        <v>1679</v>
      </c>
      <c r="J2219" s="44">
        <v>73</v>
      </c>
      <c r="K2219" s="44">
        <v>3679</v>
      </c>
      <c r="L2219" s="10">
        <v>9127</v>
      </c>
      <c r="M2219" s="10">
        <v>8252</v>
      </c>
      <c r="N2219" s="10"/>
      <c r="O2219" s="11">
        <v>17379</v>
      </c>
      <c r="P2219" s="27">
        <f>Table1[[#This Row],[Female Voters]]/Table1[[#This Row],[Female Population]]</f>
        <v>0.13781019809769005</v>
      </c>
      <c r="Q2219" s="27">
        <f>Table1[[#This Row],[Male Voters]]/Table1[[#This Row],[Male Population]]</f>
        <v>0.14314945860687187</v>
      </c>
      <c r="R2219" s="27">
        <f>Table1[[#This Row],[Total Voters]]/Table1[[#This Row],[Total Population]]</f>
        <v>0.1430849408836341</v>
      </c>
      <c r="S2219" s="27">
        <f>Table1[[#This Row],[Female Ballots]]/Table1[[#This Row],[Female Population]]</f>
        <v>0.65272116141028391</v>
      </c>
      <c r="T2219" s="27">
        <f>Table1[[#This Row],[Male Ballots]]/Table1[[#This Row],[Male Population]]</f>
        <v>0.703555290306079</v>
      </c>
      <c r="U2219" s="27">
        <f>Table1[[#This Row],[Total Ballots]]/Table1[[#This Row],[Total Population]]</f>
        <v>0.67591008089607962</v>
      </c>
      <c r="V2219" s="27">
        <f>Table1[[#This Row],[Female Ballots]]/Table1[[#This Row],[Female Voters]]</f>
        <v>4.7363777893098078</v>
      </c>
      <c r="W2219" s="27">
        <f>Table1[[#This Row],[Male Ballots]]/Table1[[#This Row],[Male Voters]]</f>
        <v>4.9148302561048247</v>
      </c>
      <c r="X2219" s="27">
        <f>Table1[[#This Row],[Total Ballots]]/Table1[[#This Row],[Total Voters]]</f>
        <v>4.7238379994563742</v>
      </c>
    </row>
    <row r="2220" spans="1:24" s="12" customFormat="1" hidden="1" x14ac:dyDescent="0.25">
      <c r="A2220" s="8" t="s">
        <v>36</v>
      </c>
      <c r="B2220" s="17">
        <v>2009</v>
      </c>
      <c r="C2220" s="17"/>
      <c r="D2220" s="9" t="s">
        <v>453</v>
      </c>
      <c r="E2220" s="10">
        <v>80018</v>
      </c>
      <c r="F2220" s="10">
        <v>77441</v>
      </c>
      <c r="G2220" s="10">
        <v>157459</v>
      </c>
      <c r="H2220" s="44">
        <v>9529</v>
      </c>
      <c r="I2220" s="44">
        <v>8983</v>
      </c>
      <c r="J2220" s="44">
        <v>861</v>
      </c>
      <c r="K2220" s="44">
        <v>19373</v>
      </c>
      <c r="L2220" s="10">
        <v>32250</v>
      </c>
      <c r="M2220" s="10">
        <v>28542</v>
      </c>
      <c r="N2220" s="10"/>
      <c r="O2220" s="11">
        <v>60792</v>
      </c>
      <c r="P2220" s="27">
        <f>Table1[[#This Row],[Female Voters]]/Table1[[#This Row],[Female Population]]</f>
        <v>0.11908570571621385</v>
      </c>
      <c r="Q2220" s="27">
        <f>Table1[[#This Row],[Male Voters]]/Table1[[#This Row],[Male Population]]</f>
        <v>0.11599798556320295</v>
      </c>
      <c r="R2220" s="27">
        <f>Table1[[#This Row],[Total Voters]]/Table1[[#This Row],[Total Population]]</f>
        <v>0.12303520281470097</v>
      </c>
      <c r="S2220" s="27">
        <f>Table1[[#This Row],[Female Ballots]]/Table1[[#This Row],[Female Population]]</f>
        <v>0.40303431727861233</v>
      </c>
      <c r="T2220" s="27">
        <f>Table1[[#This Row],[Male Ballots]]/Table1[[#This Row],[Male Population]]</f>
        <v>0.36856445552097727</v>
      </c>
      <c r="U2220" s="27">
        <f>Table1[[#This Row],[Total Ballots]]/Table1[[#This Row],[Total Population]]</f>
        <v>0.38608145612508654</v>
      </c>
      <c r="V2220" s="27">
        <f>Table1[[#This Row],[Female Ballots]]/Table1[[#This Row],[Female Voters]]</f>
        <v>3.3844054990030434</v>
      </c>
      <c r="W2220" s="27">
        <f>Table1[[#This Row],[Male Ballots]]/Table1[[#This Row],[Male Voters]]</f>
        <v>3.1773349660469776</v>
      </c>
      <c r="X2220" s="27">
        <f>Table1[[#This Row],[Total Ballots]]/Table1[[#This Row],[Total Voters]]</f>
        <v>3.1379755329582411</v>
      </c>
    </row>
    <row r="2221" spans="1:24" s="12" customFormat="1" hidden="1" x14ac:dyDescent="0.25">
      <c r="A2221" s="8" t="s">
        <v>58</v>
      </c>
      <c r="B2221" s="17">
        <v>2009</v>
      </c>
      <c r="C2221" s="17"/>
      <c r="D2221" s="9" t="s">
        <v>66</v>
      </c>
      <c r="E2221" s="10">
        <v>7799.9400000000005</v>
      </c>
      <c r="F2221" s="10">
        <v>8344.93</v>
      </c>
      <c r="G2221" s="10">
        <v>16144.880000000001</v>
      </c>
      <c r="H2221" s="44">
        <v>5329</v>
      </c>
      <c r="I2221" s="44">
        <v>4548</v>
      </c>
      <c r="J2221" s="44">
        <v>1</v>
      </c>
      <c r="K2221" s="44">
        <v>9878</v>
      </c>
      <c r="L2221" s="10">
        <v>289</v>
      </c>
      <c r="M2221" s="10">
        <v>261</v>
      </c>
      <c r="N2221" s="10">
        <v>47</v>
      </c>
      <c r="O2221" s="11">
        <v>597</v>
      </c>
      <c r="P2221" s="27">
        <f>Table1[[#This Row],[Female Voters]]/Table1[[#This Row],[Female Population]]</f>
        <v>0.68321038366961795</v>
      </c>
      <c r="Q2221" s="27">
        <f>Table1[[#This Row],[Male Voters]]/Table1[[#This Row],[Male Population]]</f>
        <v>0.54500157580710684</v>
      </c>
      <c r="R2221" s="27">
        <f>Table1[[#This Row],[Total Voters]]/Table1[[#This Row],[Total Population]]</f>
        <v>0.61183483556396823</v>
      </c>
      <c r="S2221" s="27">
        <f>Table1[[#This Row],[Female Ballots]]/Table1[[#This Row],[Female Population]]</f>
        <v>3.7051567063336385E-2</v>
      </c>
      <c r="T2221" s="27">
        <f>Table1[[#This Row],[Male Ballots]]/Table1[[#This Row],[Male Population]]</f>
        <v>3.1276475656476448E-2</v>
      </c>
      <c r="U2221" s="27">
        <f>Table1[[#This Row],[Total Ballots]]/Table1[[#This Row],[Total Population]]</f>
        <v>3.6977667223293077E-2</v>
      </c>
      <c r="V2221" s="27">
        <f>Table1[[#This Row],[Female Ballots]]/Table1[[#This Row],[Female Voters]]</f>
        <v>5.423156314505536E-2</v>
      </c>
      <c r="W2221" s="27">
        <f>Table1[[#This Row],[Male Ballots]]/Table1[[#This Row],[Male Voters]]</f>
        <v>5.738786279683377E-2</v>
      </c>
      <c r="X2221" s="27">
        <f>Table1[[#This Row],[Total Ballots]]/Table1[[#This Row],[Total Voters]]</f>
        <v>6.0437335493014784E-2</v>
      </c>
    </row>
    <row r="2222" spans="1:24" s="12" customFormat="1" hidden="1" x14ac:dyDescent="0.25">
      <c r="A2222" s="8" t="s">
        <v>58</v>
      </c>
      <c r="B2222" s="17">
        <v>2009</v>
      </c>
      <c r="C2222" s="17"/>
      <c r="D2222" s="9" t="s">
        <v>67</v>
      </c>
      <c r="E2222" s="10">
        <v>2722</v>
      </c>
      <c r="F2222" s="10">
        <v>3046</v>
      </c>
      <c r="G2222" s="10">
        <v>5768.01</v>
      </c>
      <c r="H2222" s="44">
        <v>8178</v>
      </c>
      <c r="I2222" s="44">
        <v>6463</v>
      </c>
      <c r="J2222" s="44">
        <v>2</v>
      </c>
      <c r="K2222" s="44">
        <v>14643</v>
      </c>
      <c r="L2222" s="10">
        <v>522</v>
      </c>
      <c r="M2222" s="10">
        <v>466</v>
      </c>
      <c r="N2222" s="10">
        <v>59</v>
      </c>
      <c r="O2222" s="11">
        <v>1047</v>
      </c>
      <c r="P2222" s="27">
        <f>Table1[[#This Row],[Female Voters]]/Table1[[#This Row],[Female Population]]</f>
        <v>3.0044085231447464</v>
      </c>
      <c r="Q2222" s="27">
        <f>Table1[[#This Row],[Male Voters]]/Table1[[#This Row],[Male Population]]</f>
        <v>2.1217990807616545</v>
      </c>
      <c r="R2222" s="27">
        <f>Table1[[#This Row],[Total Voters]]/Table1[[#This Row],[Total Population]]</f>
        <v>2.5386571798592583</v>
      </c>
      <c r="S2222" s="27">
        <f>Table1[[#This Row],[Female Ballots]]/Table1[[#This Row],[Female Population]]</f>
        <v>0.19177075679647318</v>
      </c>
      <c r="T2222" s="27">
        <f>Table1[[#This Row],[Male Ballots]]/Table1[[#This Row],[Male Population]]</f>
        <v>0.15298752462245568</v>
      </c>
      <c r="U2222" s="27">
        <f>Table1[[#This Row],[Total Ballots]]/Table1[[#This Row],[Total Population]]</f>
        <v>0.18151840929540691</v>
      </c>
      <c r="V2222" s="27">
        <f>Table1[[#This Row],[Female Ballots]]/Table1[[#This Row],[Female Voters]]</f>
        <v>6.3829787234042548E-2</v>
      </c>
      <c r="W2222" s="27">
        <f>Table1[[#This Row],[Male Ballots]]/Table1[[#This Row],[Male Voters]]</f>
        <v>7.2102738666254065E-2</v>
      </c>
      <c r="X2222" s="27">
        <f>Table1[[#This Row],[Total Ballots]]/Table1[[#This Row],[Total Voters]]</f>
        <v>7.1501741446424918E-2</v>
      </c>
    </row>
    <row r="2223" spans="1:24" s="12" customFormat="1" hidden="1" x14ac:dyDescent="0.25">
      <c r="A2223" s="8" t="s">
        <v>58</v>
      </c>
      <c r="B2223" s="17">
        <v>2009</v>
      </c>
      <c r="C2223" s="17"/>
      <c r="D2223" s="9" t="s">
        <v>68</v>
      </c>
      <c r="E2223" s="10">
        <v>1825.01</v>
      </c>
      <c r="F2223" s="10">
        <v>1864</v>
      </c>
      <c r="G2223" s="10">
        <v>3689.02</v>
      </c>
      <c r="H2223" s="44">
        <v>7747</v>
      </c>
      <c r="I2223" s="44">
        <v>6598</v>
      </c>
      <c r="J2223" s="44"/>
      <c r="K2223" s="44">
        <v>14345</v>
      </c>
      <c r="L2223" s="10">
        <v>665</v>
      </c>
      <c r="M2223" s="10">
        <v>608</v>
      </c>
      <c r="N2223" s="10">
        <v>51</v>
      </c>
      <c r="O2223" s="11">
        <v>1324</v>
      </c>
      <c r="P2223" s="27">
        <f>Table1[[#This Row],[Female Voters]]/Table1[[#This Row],[Female Population]]</f>
        <v>4.2449082470780981</v>
      </c>
      <c r="Q2223" s="27">
        <f>Table1[[#This Row],[Male Voters]]/Table1[[#This Row],[Male Population]]</f>
        <v>3.5396995708154506</v>
      </c>
      <c r="R2223" s="27">
        <f>Table1[[#This Row],[Total Voters]]/Table1[[#This Row],[Total Population]]</f>
        <v>3.888566611186711</v>
      </c>
      <c r="S2223" s="27">
        <f>Table1[[#This Row],[Female Ballots]]/Table1[[#This Row],[Female Population]]</f>
        <v>0.36438156503252039</v>
      </c>
      <c r="T2223" s="27">
        <f>Table1[[#This Row],[Male Ballots]]/Table1[[#This Row],[Male Population]]</f>
        <v>0.3261802575107296</v>
      </c>
      <c r="U2223" s="27">
        <f>Table1[[#This Row],[Total Ballots]]/Table1[[#This Row],[Total Population]]</f>
        <v>0.35890290646296308</v>
      </c>
      <c r="V2223" s="27">
        <f>Table1[[#This Row],[Female Ballots]]/Table1[[#This Row],[Female Voters]]</f>
        <v>8.5839679876081057E-2</v>
      </c>
      <c r="W2223" s="27">
        <f>Table1[[#This Row],[Male Ballots]]/Table1[[#This Row],[Male Voters]]</f>
        <v>9.214913610184905E-2</v>
      </c>
      <c r="X2223" s="27">
        <f>Table1[[#This Row],[Total Ballots]]/Table1[[#This Row],[Total Voters]]</f>
        <v>9.2296967584524228E-2</v>
      </c>
    </row>
    <row r="2224" spans="1:24" s="12" customFormat="1" hidden="1" x14ac:dyDescent="0.25">
      <c r="A2224" s="8" t="s">
        <v>58</v>
      </c>
      <c r="B2224" s="17">
        <v>2009</v>
      </c>
      <c r="C2224" s="17"/>
      <c r="D2224" s="9" t="s">
        <v>69</v>
      </c>
      <c r="E2224" s="10">
        <v>2098.02</v>
      </c>
      <c r="F2224" s="10">
        <v>2072.02</v>
      </c>
      <c r="G2224" s="10">
        <v>4170.0200000000004</v>
      </c>
      <c r="H2224" s="44">
        <v>9887</v>
      </c>
      <c r="I2224" s="44">
        <v>8698</v>
      </c>
      <c r="J2224" s="44">
        <v>2</v>
      </c>
      <c r="K2224" s="44">
        <v>18587</v>
      </c>
      <c r="L2224" s="10">
        <v>1122</v>
      </c>
      <c r="M2224" s="10">
        <v>1036</v>
      </c>
      <c r="N2224" s="10">
        <v>59</v>
      </c>
      <c r="O2224" s="11">
        <v>2217</v>
      </c>
      <c r="P2224" s="27">
        <f>Table1[[#This Row],[Female Voters]]/Table1[[#This Row],[Female Population]]</f>
        <v>4.7125384886702699</v>
      </c>
      <c r="Q2224" s="27">
        <f>Table1[[#This Row],[Male Voters]]/Table1[[#This Row],[Male Population]]</f>
        <v>4.1978359282246309</v>
      </c>
      <c r="R2224" s="27">
        <f>Table1[[#This Row],[Total Voters]]/Table1[[#This Row],[Total Population]]</f>
        <v>4.4572927707780776</v>
      </c>
      <c r="S2224" s="27">
        <f>Table1[[#This Row],[Female Ballots]]/Table1[[#This Row],[Female Population]]</f>
        <v>0.534789944805102</v>
      </c>
      <c r="T2224" s="27">
        <f>Table1[[#This Row],[Male Ballots]]/Table1[[#This Row],[Male Population]]</f>
        <v>0.49999517379175878</v>
      </c>
      <c r="U2224" s="27">
        <f>Table1[[#This Row],[Total Ballots]]/Table1[[#This Row],[Total Population]]</f>
        <v>0.53165212636869841</v>
      </c>
      <c r="V2224" s="27">
        <f>Table1[[#This Row],[Female Ballots]]/Table1[[#This Row],[Female Voters]]</f>
        <v>0.11348235056134318</v>
      </c>
      <c r="W2224" s="27">
        <f>Table1[[#This Row],[Male Ballots]]/Table1[[#This Row],[Male Voters]]</f>
        <v>0.1191078408829616</v>
      </c>
      <c r="X2224" s="27">
        <f>Table1[[#This Row],[Total Ballots]]/Table1[[#This Row],[Total Voters]]</f>
        <v>0.11927691397213105</v>
      </c>
    </row>
    <row r="2225" spans="1:24" s="12" customFormat="1" hidden="1" x14ac:dyDescent="0.25">
      <c r="A2225" s="8" t="s">
        <v>58</v>
      </c>
      <c r="B2225" s="17">
        <v>2009</v>
      </c>
      <c r="C2225" s="17"/>
      <c r="D2225" s="9" t="s">
        <v>70</v>
      </c>
      <c r="E2225" s="10">
        <v>1718.02</v>
      </c>
      <c r="F2225" s="10">
        <v>1728.01</v>
      </c>
      <c r="G2225" s="10">
        <v>3446.02</v>
      </c>
      <c r="H2225" s="44">
        <v>9661</v>
      </c>
      <c r="I2225" s="44">
        <v>8602</v>
      </c>
      <c r="J2225" s="44"/>
      <c r="K2225" s="44">
        <v>18263</v>
      </c>
      <c r="L2225" s="10">
        <v>1184</v>
      </c>
      <c r="M2225" s="10">
        <v>1183</v>
      </c>
      <c r="N2225" s="10">
        <v>50</v>
      </c>
      <c r="O2225" s="11">
        <v>2417</v>
      </c>
      <c r="P2225" s="27">
        <f>Table1[[#This Row],[Female Voters]]/Table1[[#This Row],[Female Population]]</f>
        <v>5.6233338377900139</v>
      </c>
      <c r="Q2225" s="27">
        <f>Table1[[#This Row],[Male Voters]]/Table1[[#This Row],[Male Population]]</f>
        <v>4.9779804515020167</v>
      </c>
      <c r="R2225" s="27">
        <f>Table1[[#This Row],[Total Voters]]/Table1[[#This Row],[Total Population]]</f>
        <v>5.2997370880029715</v>
      </c>
      <c r="S2225" s="27">
        <f>Table1[[#This Row],[Female Ballots]]/Table1[[#This Row],[Female Population]]</f>
        <v>0.68916543462823487</v>
      </c>
      <c r="T2225" s="27">
        <f>Table1[[#This Row],[Male Ballots]]/Table1[[#This Row],[Male Population]]</f>
        <v>0.68460251966134456</v>
      </c>
      <c r="U2225" s="27">
        <f>Table1[[#This Row],[Total Ballots]]/Table1[[#This Row],[Total Population]]</f>
        <v>0.70138884858474415</v>
      </c>
      <c r="V2225" s="27">
        <f>Table1[[#This Row],[Female Ballots]]/Table1[[#This Row],[Female Voters]]</f>
        <v>0.12255460097298417</v>
      </c>
      <c r="W2225" s="27">
        <f>Table1[[#This Row],[Male Ballots]]/Table1[[#This Row],[Male Voters]]</f>
        <v>0.13752615670774238</v>
      </c>
      <c r="X2225" s="27">
        <f>Table1[[#This Row],[Total Ballots]]/Table1[[#This Row],[Total Voters]]</f>
        <v>0.13234408366642939</v>
      </c>
    </row>
    <row r="2226" spans="1:24" s="12" customFormat="1" hidden="1" x14ac:dyDescent="0.25">
      <c r="A2226" s="8" t="s">
        <v>58</v>
      </c>
      <c r="B2226" s="17">
        <v>2009</v>
      </c>
      <c r="C2226" s="17"/>
      <c r="D2226" s="9" t="s">
        <v>71</v>
      </c>
      <c r="E2226" s="10">
        <v>2212</v>
      </c>
      <c r="F2226" s="10">
        <v>1881</v>
      </c>
      <c r="G2226" s="10">
        <v>4093.0299999999997</v>
      </c>
      <c r="H2226" s="44">
        <v>11886</v>
      </c>
      <c r="I2226" s="44">
        <v>9617</v>
      </c>
      <c r="J2226" s="44"/>
      <c r="K2226" s="44">
        <v>21503</v>
      </c>
      <c r="L2226" s="10">
        <v>1570</v>
      </c>
      <c r="M2226" s="10">
        <v>1400</v>
      </c>
      <c r="N2226" s="10">
        <v>52</v>
      </c>
      <c r="O2226" s="11">
        <v>3022</v>
      </c>
      <c r="P2226" s="27">
        <f>Table1[[#This Row],[Female Voters]]/Table1[[#This Row],[Female Population]]</f>
        <v>5.3734177215189876</v>
      </c>
      <c r="Q2226" s="27">
        <f>Table1[[#This Row],[Male Voters]]/Table1[[#This Row],[Male Population]]</f>
        <v>5.1127060074428492</v>
      </c>
      <c r="R2226" s="27">
        <f>Table1[[#This Row],[Total Voters]]/Table1[[#This Row],[Total Population]]</f>
        <v>5.2535652071936934</v>
      </c>
      <c r="S2226" s="27">
        <f>Table1[[#This Row],[Female Ballots]]/Table1[[#This Row],[Female Population]]</f>
        <v>0.70976491862567814</v>
      </c>
      <c r="T2226" s="27">
        <f>Table1[[#This Row],[Male Ballots]]/Table1[[#This Row],[Male Population]]</f>
        <v>0.74428495481127055</v>
      </c>
      <c r="U2226" s="27">
        <f>Table1[[#This Row],[Total Ballots]]/Table1[[#This Row],[Total Population]]</f>
        <v>0.73832832889082178</v>
      </c>
      <c r="V2226" s="27">
        <f>Table1[[#This Row],[Female Ballots]]/Table1[[#This Row],[Female Voters]]</f>
        <v>0.13208817095742892</v>
      </c>
      <c r="W2226" s="27">
        <f>Table1[[#This Row],[Male Ballots]]/Table1[[#This Row],[Male Voters]]</f>
        <v>0.14557554330872413</v>
      </c>
      <c r="X2226" s="27">
        <f>Table1[[#This Row],[Total Ballots]]/Table1[[#This Row],[Total Voters]]</f>
        <v>0.14053852950751058</v>
      </c>
    </row>
    <row r="2227" spans="1:24" s="12" customFormat="1" hidden="1" x14ac:dyDescent="0.25">
      <c r="A2227" s="8" t="s">
        <v>58</v>
      </c>
      <c r="B2227" s="17">
        <v>2009</v>
      </c>
      <c r="C2227" s="17"/>
      <c r="D2227" s="9" t="s">
        <v>453</v>
      </c>
      <c r="E2227" s="10">
        <v>18374.990000000002</v>
      </c>
      <c r="F2227" s="10">
        <v>18935.96</v>
      </c>
      <c r="G2227" s="10">
        <v>37310.979999999996</v>
      </c>
      <c r="H2227" s="44">
        <v>52688</v>
      </c>
      <c r="I2227" s="44">
        <v>44526</v>
      </c>
      <c r="J2227" s="44">
        <v>5</v>
      </c>
      <c r="K2227" s="44">
        <v>97219</v>
      </c>
      <c r="L2227" s="10">
        <v>5352</v>
      </c>
      <c r="M2227" s="10">
        <v>4954</v>
      </c>
      <c r="N2227" s="10">
        <v>318</v>
      </c>
      <c r="O2227" s="11">
        <v>10624</v>
      </c>
      <c r="P2227" s="27">
        <f>Table1[[#This Row],[Female Voters]]/Table1[[#This Row],[Female Population]]</f>
        <v>2.8673757101364408</v>
      </c>
      <c r="Q2227" s="27">
        <f>Table1[[#This Row],[Male Voters]]/Table1[[#This Row],[Male Population]]</f>
        <v>2.351399136880306</v>
      </c>
      <c r="R2227" s="27">
        <f>Table1[[#This Row],[Total Voters]]/Table1[[#This Row],[Total Population]]</f>
        <v>2.6056404843828815</v>
      </c>
      <c r="S2227" s="27">
        <f>Table1[[#This Row],[Female Ballots]]/Table1[[#This Row],[Female Population]]</f>
        <v>0.29126546463426645</v>
      </c>
      <c r="T2227" s="27">
        <f>Table1[[#This Row],[Male Ballots]]/Table1[[#This Row],[Male Population]]</f>
        <v>0.26161863459787621</v>
      </c>
      <c r="U2227" s="27">
        <f>Table1[[#This Row],[Total Ballots]]/Table1[[#This Row],[Total Population]]</f>
        <v>0.2847419177947082</v>
      </c>
      <c r="V2227" s="27">
        <f>Table1[[#This Row],[Female Ballots]]/Table1[[#This Row],[Female Voters]]</f>
        <v>0.10157910719708473</v>
      </c>
      <c r="W2227" s="27">
        <f>Table1[[#This Row],[Male Ballots]]/Table1[[#This Row],[Male Voters]]</f>
        <v>0.11126083636526973</v>
      </c>
      <c r="X2227" s="27">
        <f>Table1[[#This Row],[Total Ballots]]/Table1[[#This Row],[Total Voters]]</f>
        <v>0.1092790503913844</v>
      </c>
    </row>
    <row r="2228" spans="1:24" s="12" customFormat="1" hidden="1" x14ac:dyDescent="0.25">
      <c r="A2228" s="8" t="s">
        <v>59</v>
      </c>
      <c r="B2228" s="17">
        <v>2009</v>
      </c>
      <c r="C2228" s="17"/>
      <c r="D2228" s="9" t="s">
        <v>66</v>
      </c>
      <c r="E2228" s="10">
        <v>11838</v>
      </c>
      <c r="F2228" s="10">
        <v>12933</v>
      </c>
      <c r="G2228" s="10">
        <v>24771</v>
      </c>
      <c r="H2228" s="44">
        <v>5357</v>
      </c>
      <c r="I2228" s="44">
        <v>4574</v>
      </c>
      <c r="J2228" s="44">
        <v>1</v>
      </c>
      <c r="K2228" s="44">
        <v>9932</v>
      </c>
      <c r="L2228" s="10">
        <v>850</v>
      </c>
      <c r="M2228" s="10">
        <v>734</v>
      </c>
      <c r="N2228" s="10"/>
      <c r="O2228" s="11">
        <v>1584</v>
      </c>
      <c r="P2228" s="27">
        <f>Table1[[#This Row],[Female Voters]]/Table1[[#This Row],[Female Population]]</f>
        <v>0.45252576448724446</v>
      </c>
      <c r="Q2228" s="27">
        <f>Table1[[#This Row],[Male Voters]]/Table1[[#This Row],[Male Population]]</f>
        <v>0.35366890899249981</v>
      </c>
      <c r="R2228" s="27">
        <f>Table1[[#This Row],[Total Voters]]/Table1[[#This Row],[Total Population]]</f>
        <v>0.40095272697912882</v>
      </c>
      <c r="S2228" s="27">
        <f>Table1[[#This Row],[Female Ballots]]/Table1[[#This Row],[Female Population]]</f>
        <v>7.1802669369825989E-2</v>
      </c>
      <c r="T2228" s="27">
        <f>Table1[[#This Row],[Male Ballots]]/Table1[[#This Row],[Male Population]]</f>
        <v>5.6754040052578676E-2</v>
      </c>
      <c r="U2228" s="27">
        <f>Table1[[#This Row],[Total Ballots]]/Table1[[#This Row],[Total Population]]</f>
        <v>6.3945743005934363E-2</v>
      </c>
      <c r="V2228" s="27">
        <f>Table1[[#This Row],[Female Ballots]]/Table1[[#This Row],[Female Voters]]</f>
        <v>0.15867089789061042</v>
      </c>
      <c r="W2228" s="27">
        <f>Table1[[#This Row],[Male Ballots]]/Table1[[#This Row],[Male Voters]]</f>
        <v>0.1604722343681679</v>
      </c>
      <c r="X2228" s="27">
        <f>Table1[[#This Row],[Total Ballots]]/Table1[[#This Row],[Total Voters]]</f>
        <v>0.1594844945630286</v>
      </c>
    </row>
    <row r="2229" spans="1:24" s="12" customFormat="1" hidden="1" x14ac:dyDescent="0.25">
      <c r="A2229" s="8" t="s">
        <v>59</v>
      </c>
      <c r="B2229" s="17">
        <v>2009</v>
      </c>
      <c r="C2229" s="17"/>
      <c r="D2229" s="9" t="s">
        <v>67</v>
      </c>
      <c r="E2229" s="10">
        <v>15595</v>
      </c>
      <c r="F2229" s="10">
        <v>15917</v>
      </c>
      <c r="G2229" s="10">
        <v>31512</v>
      </c>
      <c r="H2229" s="44">
        <v>8178</v>
      </c>
      <c r="I2229" s="44">
        <v>6465</v>
      </c>
      <c r="J2229" s="44">
        <v>2</v>
      </c>
      <c r="K2229" s="44">
        <v>14645</v>
      </c>
      <c r="L2229" s="10">
        <v>1722</v>
      </c>
      <c r="M2229" s="10">
        <v>1390</v>
      </c>
      <c r="N2229" s="10"/>
      <c r="O2229" s="11">
        <v>3112</v>
      </c>
      <c r="P2229" s="27">
        <f>Table1[[#This Row],[Female Voters]]/Table1[[#This Row],[Female Population]]</f>
        <v>0.52439884578390505</v>
      </c>
      <c r="Q2229" s="27">
        <f>Table1[[#This Row],[Male Voters]]/Table1[[#This Row],[Male Population]]</f>
        <v>0.40616950430357479</v>
      </c>
      <c r="R2229" s="27">
        <f>Table1[[#This Row],[Total Voters]]/Table1[[#This Row],[Total Population]]</f>
        <v>0.46474358974358976</v>
      </c>
      <c r="S2229" s="27">
        <f>Table1[[#This Row],[Female Ballots]]/Table1[[#This Row],[Female Population]]</f>
        <v>0.11042000641231164</v>
      </c>
      <c r="T2229" s="27">
        <f>Table1[[#This Row],[Male Ballots]]/Table1[[#This Row],[Male Population]]</f>
        <v>8.732801407300371E-2</v>
      </c>
      <c r="U2229" s="27">
        <f>Table1[[#This Row],[Total Ballots]]/Table1[[#This Row],[Total Population]]</f>
        <v>9.8756029449098753E-2</v>
      </c>
      <c r="V2229" s="27">
        <f>Table1[[#This Row],[Female Ballots]]/Table1[[#This Row],[Female Voters]]</f>
        <v>0.21056493030080703</v>
      </c>
      <c r="W2229" s="27">
        <f>Table1[[#This Row],[Male Ballots]]/Table1[[#This Row],[Male Voters]]</f>
        <v>0.21500386697602475</v>
      </c>
      <c r="X2229" s="27">
        <f>Table1[[#This Row],[Total Ballots]]/Table1[[#This Row],[Total Voters]]</f>
        <v>0.21249573233185387</v>
      </c>
    </row>
    <row r="2230" spans="1:24" s="12" customFormat="1" hidden="1" x14ac:dyDescent="0.25">
      <c r="A2230" s="8" t="s">
        <v>59</v>
      </c>
      <c r="B2230" s="17">
        <v>2009</v>
      </c>
      <c r="C2230" s="17"/>
      <c r="D2230" s="9" t="s">
        <v>68</v>
      </c>
      <c r="E2230" s="10">
        <v>14545</v>
      </c>
      <c r="F2230" s="10">
        <v>15071</v>
      </c>
      <c r="G2230" s="10">
        <v>29616</v>
      </c>
      <c r="H2230" s="44">
        <v>7747</v>
      </c>
      <c r="I2230" s="44">
        <v>6609</v>
      </c>
      <c r="J2230" s="44"/>
      <c r="K2230" s="44">
        <v>14356</v>
      </c>
      <c r="L2230" s="10">
        <v>2441</v>
      </c>
      <c r="M2230" s="10">
        <v>2030</v>
      </c>
      <c r="N2230" s="10"/>
      <c r="O2230" s="11">
        <v>4471</v>
      </c>
      <c r="P2230" s="27">
        <f>Table1[[#This Row],[Female Voters]]/Table1[[#This Row],[Female Population]]</f>
        <v>0.53262289446545208</v>
      </c>
      <c r="Q2230" s="27">
        <f>Table1[[#This Row],[Male Voters]]/Table1[[#This Row],[Male Population]]</f>
        <v>0.43852431822705856</v>
      </c>
      <c r="R2230" s="27">
        <f>Table1[[#This Row],[Total Voters]]/Table1[[#This Row],[Total Population]]</f>
        <v>0.48473797947055647</v>
      </c>
      <c r="S2230" s="27">
        <f>Table1[[#This Row],[Female Ballots]]/Table1[[#This Row],[Female Population]]</f>
        <v>0.16782399449982813</v>
      </c>
      <c r="T2230" s="27">
        <f>Table1[[#This Row],[Male Ballots]]/Table1[[#This Row],[Male Population]]</f>
        <v>0.13469577333952623</v>
      </c>
      <c r="U2230" s="27">
        <f>Table1[[#This Row],[Total Ballots]]/Table1[[#This Row],[Total Population]]</f>
        <v>0.15096569421934089</v>
      </c>
      <c r="V2230" s="27">
        <f>Table1[[#This Row],[Female Ballots]]/Table1[[#This Row],[Female Voters]]</f>
        <v>0.31508971214663739</v>
      </c>
      <c r="W2230" s="27">
        <f>Table1[[#This Row],[Male Ballots]]/Table1[[#This Row],[Male Voters]]</f>
        <v>0.30715690724769257</v>
      </c>
      <c r="X2230" s="27">
        <f>Table1[[#This Row],[Total Ballots]]/Table1[[#This Row],[Total Voters]]</f>
        <v>0.31143772638618</v>
      </c>
    </row>
    <row r="2231" spans="1:24" s="12" customFormat="1" hidden="1" x14ac:dyDescent="0.25">
      <c r="A2231" s="8" t="s">
        <v>59</v>
      </c>
      <c r="B2231" s="17">
        <v>2009</v>
      </c>
      <c r="C2231" s="17"/>
      <c r="D2231" s="9" t="s">
        <v>69</v>
      </c>
      <c r="E2231" s="10">
        <v>15104</v>
      </c>
      <c r="F2231" s="10">
        <v>15390</v>
      </c>
      <c r="G2231" s="10">
        <v>30494</v>
      </c>
      <c r="H2231" s="44">
        <v>9902</v>
      </c>
      <c r="I2231" s="44">
        <v>8693</v>
      </c>
      <c r="J2231" s="44">
        <v>2</v>
      </c>
      <c r="K2231" s="44">
        <v>18597</v>
      </c>
      <c r="L2231" s="10">
        <v>4415</v>
      </c>
      <c r="M2231" s="10">
        <v>3984</v>
      </c>
      <c r="N2231" s="10"/>
      <c r="O2231" s="11">
        <v>8399</v>
      </c>
      <c r="P2231" s="27">
        <f>Table1[[#This Row],[Female Voters]]/Table1[[#This Row],[Female Population]]</f>
        <v>0.65558792372881358</v>
      </c>
      <c r="Q2231" s="27">
        <f>Table1[[#This Row],[Male Voters]]/Table1[[#This Row],[Male Population]]</f>
        <v>0.56484730344379463</v>
      </c>
      <c r="R2231" s="27">
        <f>Table1[[#This Row],[Total Voters]]/Table1[[#This Row],[Total Population]]</f>
        <v>0.60985767692004988</v>
      </c>
      <c r="S2231" s="27">
        <f>Table1[[#This Row],[Female Ballots]]/Table1[[#This Row],[Female Population]]</f>
        <v>0.29230667372881358</v>
      </c>
      <c r="T2231" s="27">
        <f>Table1[[#This Row],[Male Ballots]]/Table1[[#This Row],[Male Population]]</f>
        <v>0.25886939571150097</v>
      </c>
      <c r="U2231" s="27">
        <f>Table1[[#This Row],[Total Ballots]]/Table1[[#This Row],[Total Population]]</f>
        <v>0.27543123237358169</v>
      </c>
      <c r="V2231" s="27">
        <f>Table1[[#This Row],[Female Ballots]]/Table1[[#This Row],[Female Voters]]</f>
        <v>0.44586952130882651</v>
      </c>
      <c r="W2231" s="27">
        <f>Table1[[#This Row],[Male Ballots]]/Table1[[#This Row],[Male Voters]]</f>
        <v>0.45829978143333716</v>
      </c>
      <c r="X2231" s="27">
        <f>Table1[[#This Row],[Total Ballots]]/Table1[[#This Row],[Total Voters]]</f>
        <v>0.45163198365327739</v>
      </c>
    </row>
    <row r="2232" spans="1:24" s="12" customFormat="1" hidden="1" x14ac:dyDescent="0.25">
      <c r="A2232" s="8" t="s">
        <v>59</v>
      </c>
      <c r="B2232" s="17">
        <v>2009</v>
      </c>
      <c r="C2232" s="17"/>
      <c r="D2232" s="9" t="s">
        <v>70</v>
      </c>
      <c r="E2232" s="10">
        <v>12297</v>
      </c>
      <c r="F2232" s="10">
        <v>11901</v>
      </c>
      <c r="G2232" s="10">
        <v>24198</v>
      </c>
      <c r="H2232" s="44">
        <v>9654</v>
      </c>
      <c r="I2232" s="44">
        <v>8600</v>
      </c>
      <c r="J2232" s="44"/>
      <c r="K2232" s="44">
        <v>18254</v>
      </c>
      <c r="L2232" s="10">
        <v>6150</v>
      </c>
      <c r="M2232" s="10">
        <v>5436</v>
      </c>
      <c r="N2232" s="10"/>
      <c r="O2232" s="11">
        <v>11586</v>
      </c>
      <c r="P2232" s="27">
        <f>Table1[[#This Row],[Female Voters]]/Table1[[#This Row],[Female Population]]</f>
        <v>0.78506952915345207</v>
      </c>
      <c r="Q2232" s="27">
        <f>Table1[[#This Row],[Male Voters]]/Table1[[#This Row],[Male Population]]</f>
        <v>0.72262835055877661</v>
      </c>
      <c r="R2232" s="27">
        <f>Table1[[#This Row],[Total Voters]]/Table1[[#This Row],[Total Population]]</f>
        <v>0.75435986445160752</v>
      </c>
      <c r="S2232" s="27">
        <f>Table1[[#This Row],[Female Ballots]]/Table1[[#This Row],[Female Population]]</f>
        <v>0.50012198097096849</v>
      </c>
      <c r="T2232" s="27">
        <f>Table1[[#This Row],[Male Ballots]]/Table1[[#This Row],[Male Population]]</f>
        <v>0.45676833879505924</v>
      </c>
      <c r="U2232" s="27">
        <f>Table1[[#This Row],[Total Ballots]]/Table1[[#This Row],[Total Population]]</f>
        <v>0.47879990081824947</v>
      </c>
      <c r="V2232" s="27">
        <f>Table1[[#This Row],[Female Ballots]]/Table1[[#This Row],[Female Voters]]</f>
        <v>0.63704164077066505</v>
      </c>
      <c r="W2232" s="27">
        <f>Table1[[#This Row],[Male Ballots]]/Table1[[#This Row],[Male Voters]]</f>
        <v>0.63209302325581396</v>
      </c>
      <c r="X2232" s="27">
        <f>Table1[[#This Row],[Total Ballots]]/Table1[[#This Row],[Total Voters]]</f>
        <v>0.63471020050399918</v>
      </c>
    </row>
    <row r="2233" spans="1:24" s="12" customFormat="1" hidden="1" x14ac:dyDescent="0.25">
      <c r="A2233" s="8" t="s">
        <v>59</v>
      </c>
      <c r="B2233" s="17">
        <v>2009</v>
      </c>
      <c r="C2233" s="17"/>
      <c r="D2233" s="9" t="s">
        <v>71</v>
      </c>
      <c r="E2233" s="10">
        <v>15202</v>
      </c>
      <c r="F2233" s="10">
        <v>12209</v>
      </c>
      <c r="G2233" s="10">
        <v>27411</v>
      </c>
      <c r="H2233" s="44">
        <v>11848</v>
      </c>
      <c r="I2233" s="44">
        <v>9585</v>
      </c>
      <c r="J2233" s="44"/>
      <c r="K2233" s="44">
        <v>21433</v>
      </c>
      <c r="L2233" s="10">
        <v>8453</v>
      </c>
      <c r="M2233" s="10">
        <v>7058</v>
      </c>
      <c r="N2233" s="10"/>
      <c r="O2233" s="11">
        <v>15511</v>
      </c>
      <c r="P2233" s="27">
        <f>Table1[[#This Row],[Female Voters]]/Table1[[#This Row],[Female Population]]</f>
        <v>0.77937113537692404</v>
      </c>
      <c r="Q2233" s="27">
        <f>Table1[[#This Row],[Male Voters]]/Table1[[#This Row],[Male Population]]</f>
        <v>0.78507658284871817</v>
      </c>
      <c r="R2233" s="27">
        <f>Table1[[#This Row],[Total Voters]]/Table1[[#This Row],[Total Population]]</f>
        <v>0.78191237094597055</v>
      </c>
      <c r="S2233" s="27">
        <f>Table1[[#This Row],[Female Ballots]]/Table1[[#This Row],[Female Population]]</f>
        <v>0.55604525720299958</v>
      </c>
      <c r="T2233" s="27">
        <f>Table1[[#This Row],[Male Ballots]]/Table1[[#This Row],[Male Population]]</f>
        <v>0.57809812433450736</v>
      </c>
      <c r="U2233" s="27">
        <f>Table1[[#This Row],[Total Ballots]]/Table1[[#This Row],[Total Population]]</f>
        <v>0.56586771733975416</v>
      </c>
      <c r="V2233" s="27">
        <f>Table1[[#This Row],[Female Ballots]]/Table1[[#This Row],[Female Voters]]</f>
        <v>0.71345374746792711</v>
      </c>
      <c r="W2233" s="27">
        <f>Table1[[#This Row],[Male Ballots]]/Table1[[#This Row],[Male Voters]]</f>
        <v>0.73635889410537303</v>
      </c>
      <c r="X2233" s="27">
        <f>Table1[[#This Row],[Total Ballots]]/Table1[[#This Row],[Total Voters]]</f>
        <v>0.72369710259879627</v>
      </c>
    </row>
    <row r="2234" spans="1:24" s="12" customFormat="1" hidden="1" x14ac:dyDescent="0.25">
      <c r="A2234" s="8" t="s">
        <v>59</v>
      </c>
      <c r="B2234" s="17">
        <v>2009</v>
      </c>
      <c r="C2234" s="17"/>
      <c r="D2234" s="9" t="s">
        <v>453</v>
      </c>
      <c r="E2234" s="10">
        <v>84581</v>
      </c>
      <c r="F2234" s="10">
        <v>83421</v>
      </c>
      <c r="G2234" s="10">
        <v>168002</v>
      </c>
      <c r="H2234" s="44">
        <v>52686</v>
      </c>
      <c r="I2234" s="44">
        <v>44526</v>
      </c>
      <c r="J2234" s="44">
        <v>5</v>
      </c>
      <c r="K2234" s="44">
        <v>97217</v>
      </c>
      <c r="L2234" s="10">
        <v>24031</v>
      </c>
      <c r="M2234" s="10">
        <v>20632</v>
      </c>
      <c r="N2234" s="10"/>
      <c r="O2234" s="11">
        <v>44663</v>
      </c>
      <c r="P2234" s="27">
        <f>Table1[[#This Row],[Female Voters]]/Table1[[#This Row],[Female Population]]</f>
        <v>0.62290585356049233</v>
      </c>
      <c r="Q2234" s="27">
        <f>Table1[[#This Row],[Male Voters]]/Table1[[#This Row],[Male Population]]</f>
        <v>0.53375049447980727</v>
      </c>
      <c r="R2234" s="27">
        <f>Table1[[#This Row],[Total Voters]]/Table1[[#This Row],[Total Population]]</f>
        <v>0.57866573016987888</v>
      </c>
      <c r="S2234" s="27">
        <f>Table1[[#This Row],[Female Ballots]]/Table1[[#This Row],[Female Population]]</f>
        <v>0.28411818257055366</v>
      </c>
      <c r="T2234" s="27">
        <f>Table1[[#This Row],[Male Ballots]]/Table1[[#This Row],[Male Population]]</f>
        <v>0.24732381534625575</v>
      </c>
      <c r="U2234" s="27">
        <f>Table1[[#This Row],[Total Ballots]]/Table1[[#This Row],[Total Population]]</f>
        <v>0.26584802561874266</v>
      </c>
      <c r="V2234" s="27">
        <f>Table1[[#This Row],[Female Ballots]]/Table1[[#This Row],[Female Voters]]</f>
        <v>0.45611737463462781</v>
      </c>
      <c r="W2234" s="27">
        <f>Table1[[#This Row],[Male Ballots]]/Table1[[#This Row],[Male Voters]]</f>
        <v>0.4633697165700939</v>
      </c>
      <c r="X2234" s="27">
        <f>Table1[[#This Row],[Total Ballots]]/Table1[[#This Row],[Total Voters]]</f>
        <v>0.45941553432012922</v>
      </c>
    </row>
    <row r="2235" spans="1:24" s="12" customFormat="1" hidden="1" x14ac:dyDescent="0.25">
      <c r="A2235" s="8" t="s">
        <v>73</v>
      </c>
      <c r="B2235" s="17">
        <v>2009</v>
      </c>
      <c r="C2235" s="17"/>
      <c r="D2235" s="9" t="s">
        <v>66</v>
      </c>
      <c r="E2235" s="10">
        <v>324472.92000000004</v>
      </c>
      <c r="F2235" s="10">
        <v>340222.91000000003</v>
      </c>
      <c r="G2235" s="10">
        <v>664695.82000000007</v>
      </c>
      <c r="H2235" s="44">
        <v>6594</v>
      </c>
      <c r="I2235" s="44">
        <v>5868</v>
      </c>
      <c r="J2235" s="44"/>
      <c r="K2235" s="44">
        <v>12462</v>
      </c>
      <c r="L2235" s="10">
        <v>34786</v>
      </c>
      <c r="M2235" s="10">
        <v>29408</v>
      </c>
      <c r="N2235" s="10">
        <v>405</v>
      </c>
      <c r="O2235" s="11">
        <v>64599</v>
      </c>
      <c r="P2235" s="27">
        <f>Table1[[#This Row],[Female Voters]]/Table1[[#This Row],[Female Population]]</f>
        <v>2.0322188982673805E-2</v>
      </c>
      <c r="Q2235" s="27">
        <f>Table1[[#This Row],[Male Voters]]/Table1[[#This Row],[Male Population]]</f>
        <v>1.7247515753715702E-2</v>
      </c>
      <c r="R2235" s="27">
        <f>Table1[[#This Row],[Total Voters]]/Table1[[#This Row],[Total Population]]</f>
        <v>1.8748425407579664E-2</v>
      </c>
      <c r="S2235" s="27">
        <f>Table1[[#This Row],[Female Ballots]]/Table1[[#This Row],[Female Population]]</f>
        <v>0.10720771397502138</v>
      </c>
      <c r="T2235" s="27">
        <f>Table1[[#This Row],[Male Ballots]]/Table1[[#This Row],[Male Population]]</f>
        <v>8.6437447730959668E-2</v>
      </c>
      <c r="U2235" s="27">
        <f>Table1[[#This Row],[Total Ballots]]/Table1[[#This Row],[Total Population]]</f>
        <v>9.7185807487099873E-2</v>
      </c>
      <c r="V2235" s="27">
        <f>Table1[[#This Row],[Female Ballots]]/Table1[[#This Row],[Female Voters]]</f>
        <v>5.2754018804974221</v>
      </c>
      <c r="W2235" s="27">
        <f>Table1[[#This Row],[Male Ballots]]/Table1[[#This Row],[Male Voters]]</f>
        <v>5.0115882753919561</v>
      </c>
      <c r="X2235" s="27">
        <f>Table1[[#This Row],[Total Ballots]]/Table1[[#This Row],[Total Voters]]</f>
        <v>5.183678382282138</v>
      </c>
    </row>
    <row r="2236" spans="1:24" s="12" customFormat="1" hidden="1" x14ac:dyDescent="0.25">
      <c r="A2236" s="8" t="s">
        <v>73</v>
      </c>
      <c r="B2236" s="17">
        <v>2009</v>
      </c>
      <c r="C2236" s="17"/>
      <c r="D2236" s="9" t="s">
        <v>67</v>
      </c>
      <c r="E2236" s="10">
        <v>449985.97</v>
      </c>
      <c r="F2236" s="10">
        <v>471018.96</v>
      </c>
      <c r="G2236" s="10">
        <v>921004.92999999993</v>
      </c>
      <c r="H2236" s="44">
        <v>9414</v>
      </c>
      <c r="I2236" s="44">
        <v>8633</v>
      </c>
      <c r="J2236" s="44"/>
      <c r="K2236" s="44">
        <v>18047</v>
      </c>
      <c r="L2236" s="10">
        <v>80754</v>
      </c>
      <c r="M2236" s="10">
        <v>66513</v>
      </c>
      <c r="N2236" s="10">
        <v>529</v>
      </c>
      <c r="O2236" s="11">
        <v>147796</v>
      </c>
      <c r="P2236" s="27">
        <f>Table1[[#This Row],[Female Voters]]/Table1[[#This Row],[Female Population]]</f>
        <v>2.0920652259447111E-2</v>
      </c>
      <c r="Q2236" s="27">
        <f>Table1[[#This Row],[Male Voters]]/Table1[[#This Row],[Male Population]]</f>
        <v>1.8328349245219342E-2</v>
      </c>
      <c r="R2236" s="27">
        <f>Table1[[#This Row],[Total Voters]]/Table1[[#This Row],[Total Population]]</f>
        <v>1.9594900539783213E-2</v>
      </c>
      <c r="S2236" s="27">
        <f>Table1[[#This Row],[Female Ballots]]/Table1[[#This Row],[Female Population]]</f>
        <v>0.17945892846392522</v>
      </c>
      <c r="T2236" s="27">
        <f>Table1[[#This Row],[Male Ballots]]/Table1[[#This Row],[Male Population]]</f>
        <v>0.14121087609721697</v>
      </c>
      <c r="U2236" s="27">
        <f>Table1[[#This Row],[Total Ballots]]/Table1[[#This Row],[Total Population]]</f>
        <v>0.16047253949009807</v>
      </c>
      <c r="V2236" s="27">
        <f>Table1[[#This Row],[Female Ballots]]/Table1[[#This Row],[Female Voters]]</f>
        <v>8.5780752071383048</v>
      </c>
      <c r="W2236" s="27">
        <f>Table1[[#This Row],[Male Ballots]]/Table1[[#This Row],[Male Voters]]</f>
        <v>7.7045059654812924</v>
      </c>
      <c r="X2236" s="27">
        <f>Table1[[#This Row],[Total Ballots]]/Table1[[#This Row],[Total Voters]]</f>
        <v>8.1895051809164965</v>
      </c>
    </row>
    <row r="2237" spans="1:24" s="12" customFormat="1" hidden="1" x14ac:dyDescent="0.25">
      <c r="A2237" s="8" t="s">
        <v>73</v>
      </c>
      <c r="B2237" s="17">
        <v>2009</v>
      </c>
      <c r="C2237" s="17"/>
      <c r="D2237" s="9" t="s">
        <v>68</v>
      </c>
      <c r="E2237" s="10">
        <v>449627.98</v>
      </c>
      <c r="F2237" s="10">
        <v>467277.97</v>
      </c>
      <c r="G2237" s="10">
        <v>916905.94</v>
      </c>
      <c r="H2237" s="44">
        <v>9143</v>
      </c>
      <c r="I2237" s="44">
        <v>8510</v>
      </c>
      <c r="J2237" s="44"/>
      <c r="K2237" s="44">
        <v>17653</v>
      </c>
      <c r="L2237" s="10">
        <v>120623</v>
      </c>
      <c r="M2237" s="10">
        <v>106676</v>
      </c>
      <c r="N2237" s="10">
        <v>574</v>
      </c>
      <c r="O2237" s="11">
        <v>227873</v>
      </c>
      <c r="P2237" s="27">
        <f>Table1[[#This Row],[Female Voters]]/Table1[[#This Row],[Female Population]]</f>
        <v>2.0334588608119986E-2</v>
      </c>
      <c r="Q2237" s="27">
        <f>Table1[[#This Row],[Male Voters]]/Table1[[#This Row],[Male Population]]</f>
        <v>1.8211857922597979E-2</v>
      </c>
      <c r="R2237" s="27">
        <f>Table1[[#This Row],[Total Voters]]/Table1[[#This Row],[Total Population]]</f>
        <v>1.9252792712849041E-2</v>
      </c>
      <c r="S2237" s="27">
        <f>Table1[[#This Row],[Female Ballots]]/Table1[[#This Row],[Female Population]]</f>
        <v>0.26827289529446102</v>
      </c>
      <c r="T2237" s="27">
        <f>Table1[[#This Row],[Male Ballots]]/Table1[[#This Row],[Male Population]]</f>
        <v>0.22829238022926698</v>
      </c>
      <c r="U2237" s="27">
        <f>Table1[[#This Row],[Total Ballots]]/Table1[[#This Row],[Total Population]]</f>
        <v>0.24852385622019202</v>
      </c>
      <c r="V2237" s="27">
        <f>Table1[[#This Row],[Female Ballots]]/Table1[[#This Row],[Female Voters]]</f>
        <v>13.192934485398666</v>
      </c>
      <c r="W2237" s="27">
        <f>Table1[[#This Row],[Male Ballots]]/Table1[[#This Row],[Male Voters]]</f>
        <v>12.535370152761457</v>
      </c>
      <c r="X2237" s="27">
        <f>Table1[[#This Row],[Total Ballots]]/Table1[[#This Row],[Total Voters]]</f>
        <v>12.908457485979721</v>
      </c>
    </row>
    <row r="2238" spans="1:24" s="12" customFormat="1" hidden="1" x14ac:dyDescent="0.25">
      <c r="A2238" s="8" t="s">
        <v>73</v>
      </c>
      <c r="B2238" s="17">
        <v>2009</v>
      </c>
      <c r="C2238" s="17"/>
      <c r="D2238" s="9" t="s">
        <v>69</v>
      </c>
      <c r="E2238" s="10">
        <v>497398.36</v>
      </c>
      <c r="F2238" s="10">
        <v>495907.97</v>
      </c>
      <c r="G2238" s="10">
        <v>993306.34</v>
      </c>
      <c r="H2238" s="44">
        <v>11184</v>
      </c>
      <c r="I2238" s="44">
        <v>10093</v>
      </c>
      <c r="J2238" s="44"/>
      <c r="K2238" s="44">
        <v>21277</v>
      </c>
      <c r="L2238" s="10">
        <v>194524</v>
      </c>
      <c r="M2238" s="10">
        <v>175110</v>
      </c>
      <c r="N2238" s="10">
        <v>667</v>
      </c>
      <c r="O2238" s="11">
        <v>370301</v>
      </c>
      <c r="P2238" s="27">
        <f>Table1[[#This Row],[Female Voters]]/Table1[[#This Row],[Female Population]]</f>
        <v>2.248499572857458E-2</v>
      </c>
      <c r="Q2238" s="27">
        <f>Table1[[#This Row],[Male Voters]]/Table1[[#This Row],[Male Population]]</f>
        <v>2.0352566626424658E-2</v>
      </c>
      <c r="R2238" s="27">
        <f>Table1[[#This Row],[Total Voters]]/Table1[[#This Row],[Total Population]]</f>
        <v>2.1420380745782817E-2</v>
      </c>
      <c r="S2238" s="27">
        <f>Table1[[#This Row],[Female Ballots]]/Table1[[#This Row],[Female Population]]</f>
        <v>0.39108291390425975</v>
      </c>
      <c r="T2238" s="27">
        <f>Table1[[#This Row],[Male Ballots]]/Table1[[#This Row],[Male Population]]</f>
        <v>0.35310987238216801</v>
      </c>
      <c r="U2238" s="27">
        <f>Table1[[#This Row],[Total Ballots]]/Table1[[#This Row],[Total Population]]</f>
        <v>0.37279637216450268</v>
      </c>
      <c r="V2238" s="27">
        <f>Table1[[#This Row],[Female Ballots]]/Table1[[#This Row],[Female Voters]]</f>
        <v>17.393061516452075</v>
      </c>
      <c r="W2238" s="27">
        <f>Table1[[#This Row],[Male Ballots]]/Table1[[#This Row],[Male Voters]]</f>
        <v>17.349648271078966</v>
      </c>
      <c r="X2238" s="27">
        <f>Table1[[#This Row],[Total Ballots]]/Table1[[#This Row],[Total Voters]]</f>
        <v>17.403816327489778</v>
      </c>
    </row>
    <row r="2239" spans="1:24" s="12" customFormat="1" hidden="1" x14ac:dyDescent="0.25">
      <c r="A2239" s="8" t="s">
        <v>73</v>
      </c>
      <c r="B2239" s="17">
        <v>2009</v>
      </c>
      <c r="C2239" s="17"/>
      <c r="D2239" s="9" t="s">
        <v>70</v>
      </c>
      <c r="E2239" s="10">
        <v>406392.98</v>
      </c>
      <c r="F2239" s="10">
        <v>390319.98</v>
      </c>
      <c r="G2239" s="10">
        <v>796712.95</v>
      </c>
      <c r="H2239" s="44">
        <v>11595</v>
      </c>
      <c r="I2239" s="44">
        <v>10658</v>
      </c>
      <c r="J2239" s="44"/>
      <c r="K2239" s="44">
        <v>22253</v>
      </c>
      <c r="L2239" s="10">
        <v>225669</v>
      </c>
      <c r="M2239" s="10">
        <v>204469</v>
      </c>
      <c r="N2239" s="10">
        <v>672</v>
      </c>
      <c r="O2239" s="11">
        <v>430810</v>
      </c>
      <c r="P2239" s="27">
        <f>Table1[[#This Row],[Female Voters]]/Table1[[#This Row],[Female Population]]</f>
        <v>2.8531496779299684E-2</v>
      </c>
      <c r="Q2239" s="27">
        <f>Table1[[#This Row],[Male Voters]]/Table1[[#This Row],[Male Population]]</f>
        <v>2.7305801768077568E-2</v>
      </c>
      <c r="R2239" s="27">
        <f>Table1[[#This Row],[Total Voters]]/Table1[[#This Row],[Total Population]]</f>
        <v>2.7931013296570616E-2</v>
      </c>
      <c r="S2239" s="27">
        <f>Table1[[#This Row],[Female Ballots]]/Table1[[#This Row],[Female Population]]</f>
        <v>0.55529748569967918</v>
      </c>
      <c r="T2239" s="27">
        <f>Table1[[#This Row],[Male Ballots]]/Table1[[#This Row],[Male Population]]</f>
        <v>0.52384968865800829</v>
      </c>
      <c r="U2239" s="27">
        <f>Table1[[#This Row],[Total Ballots]]/Table1[[#This Row],[Total Population]]</f>
        <v>0.54073427575138577</v>
      </c>
      <c r="V2239" s="27">
        <f>Table1[[#This Row],[Female Ballots]]/Table1[[#This Row],[Female Voters]]</f>
        <v>19.462613195342819</v>
      </c>
      <c r="W2239" s="27">
        <f>Table1[[#This Row],[Male Ballots]]/Table1[[#This Row],[Male Voters]]</f>
        <v>19.184556201914056</v>
      </c>
      <c r="X2239" s="27">
        <f>Table1[[#This Row],[Total Ballots]]/Table1[[#This Row],[Total Voters]]</f>
        <v>19.359636902889498</v>
      </c>
    </row>
    <row r="2240" spans="1:24" s="12" customFormat="1" hidden="1" x14ac:dyDescent="0.25">
      <c r="A2240" s="8" t="s">
        <v>73</v>
      </c>
      <c r="B2240" s="17">
        <v>2009</v>
      </c>
      <c r="C2240" s="17"/>
      <c r="D2240" s="9" t="s">
        <v>71</v>
      </c>
      <c r="E2240" s="10">
        <v>444042.98</v>
      </c>
      <c r="F2240" s="10">
        <v>357711.98</v>
      </c>
      <c r="G2240" s="10">
        <v>801754.96</v>
      </c>
      <c r="H2240" s="44">
        <v>12029</v>
      </c>
      <c r="I2240" s="44">
        <v>10599</v>
      </c>
      <c r="J2240" s="44"/>
      <c r="K2240" s="44">
        <v>22628</v>
      </c>
      <c r="L2240" s="10">
        <v>262386</v>
      </c>
      <c r="M2240" s="10">
        <v>228375</v>
      </c>
      <c r="N2240" s="10">
        <v>795</v>
      </c>
      <c r="O2240" s="11">
        <v>491556</v>
      </c>
      <c r="P2240" s="27">
        <f>Table1[[#This Row],[Female Voters]]/Table1[[#This Row],[Female Population]]</f>
        <v>2.7089720008635201E-2</v>
      </c>
      <c r="Q2240" s="27">
        <f>Table1[[#This Row],[Male Voters]]/Table1[[#This Row],[Male Population]]</f>
        <v>2.962998331786372E-2</v>
      </c>
      <c r="R2240" s="27">
        <f>Table1[[#This Row],[Total Voters]]/Table1[[#This Row],[Total Population]]</f>
        <v>2.8223087014017351E-2</v>
      </c>
      <c r="S2240" s="27">
        <f>Table1[[#This Row],[Female Ballots]]/Table1[[#This Row],[Female Population]]</f>
        <v>0.59090225905609406</v>
      </c>
      <c r="T2240" s="27">
        <f>Table1[[#This Row],[Male Ballots]]/Table1[[#This Row],[Male Population]]</f>
        <v>0.63843262951383406</v>
      </c>
      <c r="U2240" s="27">
        <f>Table1[[#This Row],[Total Ballots]]/Table1[[#This Row],[Total Population]]</f>
        <v>0.61310004243690619</v>
      </c>
      <c r="V2240" s="27">
        <f>Table1[[#This Row],[Female Ballots]]/Table1[[#This Row],[Female Voters]]</f>
        <v>21.812785767727991</v>
      </c>
      <c r="W2240" s="27">
        <f>Table1[[#This Row],[Male Ballots]]/Table1[[#This Row],[Male Voters]]</f>
        <v>21.546844041890743</v>
      </c>
      <c r="X2240" s="27">
        <f>Table1[[#This Row],[Total Ballots]]/Table1[[#This Row],[Total Voters]]</f>
        <v>21.723351599787872</v>
      </c>
    </row>
    <row r="2241" spans="1:24" s="12" customFormat="1" hidden="1" x14ac:dyDescent="0.25">
      <c r="A2241" s="14" t="s">
        <v>73</v>
      </c>
      <c r="B2241" s="17">
        <v>2009</v>
      </c>
      <c r="C2241" s="18"/>
      <c r="D2241" s="32" t="s">
        <v>453</v>
      </c>
      <c r="E2241" s="15">
        <v>2571921.19</v>
      </c>
      <c r="F2241" s="15">
        <v>2522459.77</v>
      </c>
      <c r="G2241" s="15">
        <v>5094380.9399999995</v>
      </c>
      <c r="H2241" s="45">
        <v>59959</v>
      </c>
      <c r="I2241" s="45">
        <v>54361</v>
      </c>
      <c r="J2241" s="45"/>
      <c r="K2241" s="45">
        <v>114320</v>
      </c>
      <c r="L2241" s="15">
        <v>918742</v>
      </c>
      <c r="M2241" s="15">
        <v>810551</v>
      </c>
      <c r="N2241" s="15">
        <v>3642</v>
      </c>
      <c r="O2241" s="33">
        <v>1732935</v>
      </c>
      <c r="P2241" s="27">
        <f>Table1[[#This Row],[Female Voters]]/Table1[[#This Row],[Female Population]]</f>
        <v>2.3312922741617913E-2</v>
      </c>
      <c r="Q2241" s="27">
        <f>Table1[[#This Row],[Male Voters]]/Table1[[#This Row],[Male Population]]</f>
        <v>2.1550789688114629E-2</v>
      </c>
      <c r="R2241" s="27">
        <f>Table1[[#This Row],[Total Voters]]/Table1[[#This Row],[Total Population]]</f>
        <v>2.2440410590889186E-2</v>
      </c>
      <c r="S2241" s="27">
        <f>Table1[[#This Row],[Female Ballots]]/Table1[[#This Row],[Female Population]]</f>
        <v>0.35722012150768895</v>
      </c>
      <c r="T2241" s="27">
        <f>Table1[[#This Row],[Male Ballots]]/Table1[[#This Row],[Male Population]]</f>
        <v>0.32133356878076197</v>
      </c>
      <c r="U2241" s="27">
        <f>Table1[[#This Row],[Total Ballots]]/Table1[[#This Row],[Total Population]]</f>
        <v>0.34016596332507482</v>
      </c>
      <c r="V2241" s="27">
        <f>Table1[[#This Row],[Female Ballots]]/Table1[[#This Row],[Female Voters]]</f>
        <v>15.32283727213596</v>
      </c>
      <c r="W2241" s="27">
        <f>Table1[[#This Row],[Male Ballots]]/Table1[[#This Row],[Male Voters]]</f>
        <v>14.910524088960836</v>
      </c>
      <c r="X2241" s="27">
        <f>Table1[[#This Row],[Total Ballots]]/Table1[[#This Row],[Total Voters]]</f>
        <v>15.15863365990203</v>
      </c>
    </row>
    <row r="2242" spans="1:24" s="12" customFormat="1" hidden="1" x14ac:dyDescent="0.25">
      <c r="A2242" s="8" t="s">
        <v>60</v>
      </c>
      <c r="B2242" s="17">
        <v>2008</v>
      </c>
      <c r="C2242" s="17"/>
      <c r="D2242" s="9" t="s">
        <v>66</v>
      </c>
      <c r="E2242" s="10">
        <v>880</v>
      </c>
      <c r="F2242" s="10">
        <v>1009</v>
      </c>
      <c r="G2242" s="10">
        <v>1889.01</v>
      </c>
      <c r="H2242" s="44">
        <v>309</v>
      </c>
      <c r="I2242" s="44">
        <v>301</v>
      </c>
      <c r="J2242" s="44"/>
      <c r="K2242" s="44">
        <v>610</v>
      </c>
      <c r="L2242" s="10">
        <v>174</v>
      </c>
      <c r="M2242" s="10">
        <v>151</v>
      </c>
      <c r="N2242" s="10"/>
      <c r="O2242" s="11">
        <v>325</v>
      </c>
      <c r="P2242" s="27">
        <f>Table1[[#This Row],[Female Voters]]/Table1[[#This Row],[Female Population]]</f>
        <v>0.35113636363636364</v>
      </c>
      <c r="Q2242" s="27">
        <f>Table1[[#This Row],[Male Voters]]/Table1[[#This Row],[Male Population]]</f>
        <v>0.29831516352824577</v>
      </c>
      <c r="R2242" s="27">
        <f>Table1[[#This Row],[Total Voters]]/Table1[[#This Row],[Total Population]]</f>
        <v>0.32292047156976406</v>
      </c>
      <c r="S2242" s="27">
        <f>Table1[[#This Row],[Female Ballots]]/Table1[[#This Row],[Female Population]]</f>
        <v>0.19772727272727272</v>
      </c>
      <c r="T2242" s="27">
        <f>Table1[[#This Row],[Male Ballots]]/Table1[[#This Row],[Male Population]]</f>
        <v>0.14965312190287414</v>
      </c>
      <c r="U2242" s="27">
        <f>Table1[[#This Row],[Total Ballots]]/Table1[[#This Row],[Total Population]]</f>
        <v>0.17204779222979233</v>
      </c>
      <c r="V2242" s="27">
        <f>Table1[[#This Row],[Female Ballots]]/Table1[[#This Row],[Female Voters]]</f>
        <v>0.56310679611650483</v>
      </c>
      <c r="W2242" s="27">
        <f>Table1[[#This Row],[Male Ballots]]/Table1[[#This Row],[Male Voters]]</f>
        <v>0.50166112956810627</v>
      </c>
      <c r="X2242" s="27">
        <f>Table1[[#This Row],[Total Ballots]]/Table1[[#This Row],[Total Voters]]</f>
        <v>0.53278688524590168</v>
      </c>
    </row>
    <row r="2243" spans="1:24" s="12" customFormat="1" hidden="1" x14ac:dyDescent="0.25">
      <c r="A2243" s="8" t="s">
        <v>60</v>
      </c>
      <c r="B2243" s="17">
        <v>2008</v>
      </c>
      <c r="C2243" s="17"/>
      <c r="D2243" s="9" t="s">
        <v>67</v>
      </c>
      <c r="E2243" s="10">
        <v>1182</v>
      </c>
      <c r="F2243" s="10">
        <v>1203</v>
      </c>
      <c r="G2243" s="10">
        <v>2385.02</v>
      </c>
      <c r="H2243" s="44">
        <v>475</v>
      </c>
      <c r="I2243" s="44">
        <v>389</v>
      </c>
      <c r="J2243" s="44"/>
      <c r="K2243" s="44">
        <v>864</v>
      </c>
      <c r="L2243" s="10">
        <v>302</v>
      </c>
      <c r="M2243" s="10">
        <v>244</v>
      </c>
      <c r="N2243" s="10"/>
      <c r="O2243" s="11">
        <v>546</v>
      </c>
      <c r="P2243" s="27">
        <f>Table1[[#This Row],[Female Voters]]/Table1[[#This Row],[Female Population]]</f>
        <v>0.40186125211505924</v>
      </c>
      <c r="Q2243" s="27">
        <f>Table1[[#This Row],[Male Voters]]/Table1[[#This Row],[Male Population]]</f>
        <v>0.32335827098919367</v>
      </c>
      <c r="R2243" s="27">
        <f>Table1[[#This Row],[Total Voters]]/Table1[[#This Row],[Total Population]]</f>
        <v>0.36226111311435544</v>
      </c>
      <c r="S2243" s="27">
        <f>Table1[[#This Row],[Female Ballots]]/Table1[[#This Row],[Female Population]]</f>
        <v>0.25549915397631134</v>
      </c>
      <c r="T2243" s="27">
        <f>Table1[[#This Row],[Male Ballots]]/Table1[[#This Row],[Male Population]]</f>
        <v>0.20282626766417289</v>
      </c>
      <c r="U2243" s="27">
        <f>Table1[[#This Row],[Total Ballots]]/Table1[[#This Row],[Total Population]]</f>
        <v>0.22892889787087739</v>
      </c>
      <c r="V2243" s="27">
        <f>Table1[[#This Row],[Female Ballots]]/Table1[[#This Row],[Female Voters]]</f>
        <v>0.63578947368421057</v>
      </c>
      <c r="W2243" s="27">
        <f>Table1[[#This Row],[Male Ballots]]/Table1[[#This Row],[Male Voters]]</f>
        <v>0.62724935732647813</v>
      </c>
      <c r="X2243" s="27">
        <f>Table1[[#This Row],[Total Ballots]]/Table1[[#This Row],[Total Voters]]</f>
        <v>0.63194444444444442</v>
      </c>
    </row>
    <row r="2244" spans="1:24" s="12" customFormat="1" hidden="1" x14ac:dyDescent="0.25">
      <c r="A2244" s="8" t="s">
        <v>60</v>
      </c>
      <c r="B2244" s="17">
        <v>2008</v>
      </c>
      <c r="C2244" s="17"/>
      <c r="D2244" s="9" t="s">
        <v>68</v>
      </c>
      <c r="E2244" s="10">
        <v>1052</v>
      </c>
      <c r="F2244" s="10">
        <v>1146</v>
      </c>
      <c r="G2244" s="10">
        <v>2198</v>
      </c>
      <c r="H2244" s="44">
        <v>482</v>
      </c>
      <c r="I2244" s="44">
        <v>399</v>
      </c>
      <c r="J2244" s="44"/>
      <c r="K2244" s="44">
        <v>881</v>
      </c>
      <c r="L2244" s="10">
        <v>379</v>
      </c>
      <c r="M2244" s="10">
        <v>290</v>
      </c>
      <c r="N2244" s="10"/>
      <c r="O2244" s="11">
        <v>669</v>
      </c>
      <c r="P2244" s="27">
        <f>Table1[[#This Row],[Female Voters]]/Table1[[#This Row],[Female Population]]</f>
        <v>0.45817490494296575</v>
      </c>
      <c r="Q2244" s="27">
        <f>Table1[[#This Row],[Male Voters]]/Table1[[#This Row],[Male Population]]</f>
        <v>0.34816753926701571</v>
      </c>
      <c r="R2244" s="27">
        <f>Table1[[#This Row],[Total Voters]]/Table1[[#This Row],[Total Population]]</f>
        <v>0.40081892629663329</v>
      </c>
      <c r="S2244" s="27">
        <f>Table1[[#This Row],[Female Ballots]]/Table1[[#This Row],[Female Population]]</f>
        <v>0.36026615969581749</v>
      </c>
      <c r="T2244" s="27">
        <f>Table1[[#This Row],[Male Ballots]]/Table1[[#This Row],[Male Population]]</f>
        <v>0.25305410122164052</v>
      </c>
      <c r="U2244" s="27">
        <f>Table1[[#This Row],[Total Ballots]]/Table1[[#This Row],[Total Population]]</f>
        <v>0.30436760691537762</v>
      </c>
      <c r="V2244" s="27">
        <f>Table1[[#This Row],[Female Ballots]]/Table1[[#This Row],[Female Voters]]</f>
        <v>0.7863070539419087</v>
      </c>
      <c r="W2244" s="27">
        <f>Table1[[#This Row],[Male Ballots]]/Table1[[#This Row],[Male Voters]]</f>
        <v>0.72681704260651625</v>
      </c>
      <c r="X2244" s="27">
        <f>Table1[[#This Row],[Total Ballots]]/Table1[[#This Row],[Total Voters]]</f>
        <v>0.75936435868331442</v>
      </c>
    </row>
    <row r="2245" spans="1:24" s="12" customFormat="1" hidden="1" x14ac:dyDescent="0.25">
      <c r="A2245" s="8" t="s">
        <v>60</v>
      </c>
      <c r="B2245" s="17">
        <v>2008</v>
      </c>
      <c r="C2245" s="17"/>
      <c r="D2245" s="9" t="s">
        <v>69</v>
      </c>
      <c r="E2245" s="10">
        <v>1036</v>
      </c>
      <c r="F2245" s="10">
        <v>1019</v>
      </c>
      <c r="G2245" s="10">
        <v>2054.9899999999998</v>
      </c>
      <c r="H2245" s="44">
        <v>629</v>
      </c>
      <c r="I2245" s="44">
        <v>556</v>
      </c>
      <c r="J2245" s="44"/>
      <c r="K2245" s="44">
        <v>1185</v>
      </c>
      <c r="L2245" s="10">
        <v>529</v>
      </c>
      <c r="M2245" s="10">
        <v>468</v>
      </c>
      <c r="N2245" s="10"/>
      <c r="O2245" s="11">
        <v>997</v>
      </c>
      <c r="P2245" s="27">
        <f>Table1[[#This Row],[Female Voters]]/Table1[[#This Row],[Female Population]]</f>
        <v>0.6071428571428571</v>
      </c>
      <c r="Q2245" s="27">
        <f>Table1[[#This Row],[Male Voters]]/Table1[[#This Row],[Male Population]]</f>
        <v>0.54563297350343476</v>
      </c>
      <c r="R2245" s="27">
        <f>Table1[[#This Row],[Total Voters]]/Table1[[#This Row],[Total Population]]</f>
        <v>0.57664514182550775</v>
      </c>
      <c r="S2245" s="27">
        <f>Table1[[#This Row],[Female Ballots]]/Table1[[#This Row],[Female Population]]</f>
        <v>0.51061776061776065</v>
      </c>
      <c r="T2245" s="27">
        <f>Table1[[#This Row],[Male Ballots]]/Table1[[#This Row],[Male Population]]</f>
        <v>0.45927379784102063</v>
      </c>
      <c r="U2245" s="27">
        <f>Table1[[#This Row],[Total Ballots]]/Table1[[#This Row],[Total Population]]</f>
        <v>0.48516051172998415</v>
      </c>
      <c r="V2245" s="27">
        <f>Table1[[#This Row],[Female Ballots]]/Table1[[#This Row],[Female Voters]]</f>
        <v>0.8410174880763116</v>
      </c>
      <c r="W2245" s="27">
        <f>Table1[[#This Row],[Male Ballots]]/Table1[[#This Row],[Male Voters]]</f>
        <v>0.84172661870503596</v>
      </c>
      <c r="X2245" s="27">
        <f>Table1[[#This Row],[Total Ballots]]/Table1[[#This Row],[Total Voters]]</f>
        <v>0.84135021097046414</v>
      </c>
    </row>
    <row r="2246" spans="1:24" s="12" customFormat="1" hidden="1" x14ac:dyDescent="0.25">
      <c r="A2246" s="8" t="s">
        <v>60</v>
      </c>
      <c r="B2246" s="17">
        <v>2008</v>
      </c>
      <c r="C2246" s="17"/>
      <c r="D2246" s="9" t="s">
        <v>70</v>
      </c>
      <c r="E2246" s="10">
        <v>801.99</v>
      </c>
      <c r="F2246" s="10">
        <v>792</v>
      </c>
      <c r="G2246" s="10">
        <v>1593.98</v>
      </c>
      <c r="H2246" s="44">
        <v>597</v>
      </c>
      <c r="I2246" s="44">
        <v>583</v>
      </c>
      <c r="J2246" s="44"/>
      <c r="K2246" s="44">
        <v>1180</v>
      </c>
      <c r="L2246" s="10">
        <v>544</v>
      </c>
      <c r="M2246" s="10">
        <v>527</v>
      </c>
      <c r="N2246" s="10"/>
      <c r="O2246" s="11">
        <v>1071</v>
      </c>
      <c r="P2246" s="27">
        <f>Table1[[#This Row],[Female Voters]]/Table1[[#This Row],[Female Population]]</f>
        <v>0.74439830920585048</v>
      </c>
      <c r="Q2246" s="27">
        <f>Table1[[#This Row],[Male Voters]]/Table1[[#This Row],[Male Population]]</f>
        <v>0.73611111111111116</v>
      </c>
      <c r="R2246" s="27">
        <f>Table1[[#This Row],[Total Voters]]/Table1[[#This Row],[Total Population]]</f>
        <v>0.74028532352978083</v>
      </c>
      <c r="S2246" s="27">
        <f>Table1[[#This Row],[Female Ballots]]/Table1[[#This Row],[Female Population]]</f>
        <v>0.67831269716580012</v>
      </c>
      <c r="T2246" s="27">
        <f>Table1[[#This Row],[Male Ballots]]/Table1[[#This Row],[Male Population]]</f>
        <v>0.66540404040404044</v>
      </c>
      <c r="U2246" s="27">
        <f>Table1[[#This Row],[Total Ballots]]/Table1[[#This Row],[Total Population]]</f>
        <v>0.67190303516982641</v>
      </c>
      <c r="V2246" s="27">
        <f>Table1[[#This Row],[Female Ballots]]/Table1[[#This Row],[Female Voters]]</f>
        <v>0.91122278056951422</v>
      </c>
      <c r="W2246" s="27">
        <f>Table1[[#This Row],[Male Ballots]]/Table1[[#This Row],[Male Voters]]</f>
        <v>0.90394511149228129</v>
      </c>
      <c r="X2246" s="27">
        <f>Table1[[#This Row],[Total Ballots]]/Table1[[#This Row],[Total Voters]]</f>
        <v>0.90762711864406775</v>
      </c>
    </row>
    <row r="2247" spans="1:24" s="12" customFormat="1" hidden="1" x14ac:dyDescent="0.25">
      <c r="A2247" s="8" t="s">
        <v>60</v>
      </c>
      <c r="B2247" s="17">
        <v>2008</v>
      </c>
      <c r="C2247" s="17"/>
      <c r="D2247" s="9" t="s">
        <v>71</v>
      </c>
      <c r="E2247" s="10">
        <v>944</v>
      </c>
      <c r="F2247" s="10">
        <v>870</v>
      </c>
      <c r="G2247" s="10">
        <v>1813.96</v>
      </c>
      <c r="H2247" s="44">
        <v>767</v>
      </c>
      <c r="I2247" s="44">
        <v>680</v>
      </c>
      <c r="J2247" s="44"/>
      <c r="K2247" s="44">
        <v>1447</v>
      </c>
      <c r="L2247" s="10">
        <v>698</v>
      </c>
      <c r="M2247" s="10">
        <v>631</v>
      </c>
      <c r="N2247" s="10"/>
      <c r="O2247" s="11">
        <v>1329</v>
      </c>
      <c r="P2247" s="27">
        <f>Table1[[#This Row],[Female Voters]]/Table1[[#This Row],[Female Population]]</f>
        <v>0.8125</v>
      </c>
      <c r="Q2247" s="27">
        <f>Table1[[#This Row],[Male Voters]]/Table1[[#This Row],[Male Population]]</f>
        <v>0.7816091954022989</v>
      </c>
      <c r="R2247" s="27">
        <f>Table1[[#This Row],[Total Voters]]/Table1[[#This Row],[Total Population]]</f>
        <v>0.79770226465853711</v>
      </c>
      <c r="S2247" s="27">
        <f>Table1[[#This Row],[Female Ballots]]/Table1[[#This Row],[Female Population]]</f>
        <v>0.73940677966101698</v>
      </c>
      <c r="T2247" s="27">
        <f>Table1[[#This Row],[Male Ballots]]/Table1[[#This Row],[Male Population]]</f>
        <v>0.72528735632183905</v>
      </c>
      <c r="U2247" s="27">
        <f>Table1[[#This Row],[Total Ballots]]/Table1[[#This Row],[Total Population]]</f>
        <v>0.73265121612383954</v>
      </c>
      <c r="V2247" s="27">
        <f>Table1[[#This Row],[Female Ballots]]/Table1[[#This Row],[Female Voters]]</f>
        <v>0.91003911342894395</v>
      </c>
      <c r="W2247" s="27">
        <f>Table1[[#This Row],[Male Ballots]]/Table1[[#This Row],[Male Voters]]</f>
        <v>0.92794117647058827</v>
      </c>
      <c r="X2247" s="27">
        <f>Table1[[#This Row],[Total Ballots]]/Table1[[#This Row],[Total Voters]]</f>
        <v>0.91845196959225983</v>
      </c>
    </row>
    <row r="2248" spans="1:24" s="12" customFormat="1" hidden="1" x14ac:dyDescent="0.25">
      <c r="A2248" s="8" t="s">
        <v>60</v>
      </c>
      <c r="B2248" s="17">
        <v>2008</v>
      </c>
      <c r="C2248" s="17"/>
      <c r="D2248" s="9" t="s">
        <v>453</v>
      </c>
      <c r="E2248" s="10">
        <v>5895.99</v>
      </c>
      <c r="F2248" s="10">
        <v>6039</v>
      </c>
      <c r="G2248" s="10">
        <v>11934.96</v>
      </c>
      <c r="H2248" s="44">
        <v>3259</v>
      </c>
      <c r="I2248" s="44">
        <v>2908</v>
      </c>
      <c r="J2248" s="44"/>
      <c r="K2248" s="44">
        <v>6167</v>
      </c>
      <c r="L2248" s="10">
        <v>2626</v>
      </c>
      <c r="M2248" s="10">
        <v>2311</v>
      </c>
      <c r="N2248" s="10"/>
      <c r="O2248" s="11">
        <v>4937</v>
      </c>
      <c r="P2248" s="27">
        <f>Table1[[#This Row],[Female Voters]]/Table1[[#This Row],[Female Population]]</f>
        <v>0.55274856300638231</v>
      </c>
      <c r="Q2248" s="27">
        <f>Table1[[#This Row],[Male Voters]]/Table1[[#This Row],[Male Population]]</f>
        <v>0.48153667825798974</v>
      </c>
      <c r="R2248" s="27">
        <f>Table1[[#This Row],[Total Voters]]/Table1[[#This Row],[Total Population]]</f>
        <v>0.51671727429333658</v>
      </c>
      <c r="S2248" s="27">
        <f>Table1[[#This Row],[Female Ballots]]/Table1[[#This Row],[Female Population]]</f>
        <v>0.44538745825552623</v>
      </c>
      <c r="T2248" s="27">
        <f>Table1[[#This Row],[Male Ballots]]/Table1[[#This Row],[Male Population]]</f>
        <v>0.38267925153171056</v>
      </c>
      <c r="U2248" s="27">
        <f>Table1[[#This Row],[Total Ballots]]/Table1[[#This Row],[Total Population]]</f>
        <v>0.41365869680334083</v>
      </c>
      <c r="V2248" s="27">
        <f>Table1[[#This Row],[Female Ballots]]/Table1[[#This Row],[Female Voters]]</f>
        <v>0.80576864068732745</v>
      </c>
      <c r="W2248" s="27">
        <f>Table1[[#This Row],[Male Ballots]]/Table1[[#This Row],[Male Voters]]</f>
        <v>0.79470426409903716</v>
      </c>
      <c r="X2248" s="27">
        <f>Table1[[#This Row],[Total Ballots]]/Table1[[#This Row],[Total Voters]]</f>
        <v>0.80055132155018649</v>
      </c>
    </row>
    <row r="2249" spans="1:24" s="12" customFormat="1" hidden="1" x14ac:dyDescent="0.25">
      <c r="A2249" s="8" t="s">
        <v>38</v>
      </c>
      <c r="B2249" s="17">
        <v>2008</v>
      </c>
      <c r="C2249" s="17"/>
      <c r="D2249" s="9" t="s">
        <v>66</v>
      </c>
      <c r="E2249" s="10">
        <v>927</v>
      </c>
      <c r="F2249" s="10">
        <v>888</v>
      </c>
      <c r="G2249" s="10">
        <v>1815</v>
      </c>
      <c r="H2249" s="44">
        <v>441</v>
      </c>
      <c r="I2249" s="44">
        <v>388</v>
      </c>
      <c r="J2249" s="44">
        <v>4</v>
      </c>
      <c r="K2249" s="44">
        <v>833</v>
      </c>
      <c r="L2249" s="10">
        <v>226</v>
      </c>
      <c r="M2249" s="10">
        <v>180</v>
      </c>
      <c r="N2249" s="10">
        <v>3</v>
      </c>
      <c r="O2249" s="11">
        <v>409</v>
      </c>
      <c r="P2249" s="27">
        <f>Table1[[#This Row],[Female Voters]]/Table1[[#This Row],[Female Population]]</f>
        <v>0.47572815533980584</v>
      </c>
      <c r="Q2249" s="27">
        <f>Table1[[#This Row],[Male Voters]]/Table1[[#This Row],[Male Population]]</f>
        <v>0.43693693693693691</v>
      </c>
      <c r="R2249" s="27">
        <f>Table1[[#This Row],[Total Voters]]/Table1[[#This Row],[Total Population]]</f>
        <v>0.45895316804407715</v>
      </c>
      <c r="S2249" s="27">
        <f>Table1[[#This Row],[Female Ballots]]/Table1[[#This Row],[Female Population]]</f>
        <v>0.24379719525350593</v>
      </c>
      <c r="T2249" s="27">
        <f>Table1[[#This Row],[Male Ballots]]/Table1[[#This Row],[Male Population]]</f>
        <v>0.20270270270270271</v>
      </c>
      <c r="U2249" s="27">
        <f>Table1[[#This Row],[Total Ballots]]/Table1[[#This Row],[Total Population]]</f>
        <v>0.22534435261707988</v>
      </c>
      <c r="V2249" s="27">
        <f>Table1[[#This Row],[Female Ballots]]/Table1[[#This Row],[Female Voters]]</f>
        <v>0.51247165532879824</v>
      </c>
      <c r="W2249" s="27">
        <f>Table1[[#This Row],[Male Ballots]]/Table1[[#This Row],[Male Voters]]</f>
        <v>0.46391752577319589</v>
      </c>
      <c r="X2249" s="27">
        <f>Table1[[#This Row],[Total Ballots]]/Table1[[#This Row],[Total Voters]]</f>
        <v>0.49099639855942379</v>
      </c>
    </row>
    <row r="2250" spans="1:24" s="12" customFormat="1" hidden="1" x14ac:dyDescent="0.25">
      <c r="A2250" s="8" t="s">
        <v>38</v>
      </c>
      <c r="B2250" s="17">
        <v>2008</v>
      </c>
      <c r="C2250" s="17"/>
      <c r="D2250" s="9" t="s">
        <v>67</v>
      </c>
      <c r="E2250" s="10">
        <v>1234</v>
      </c>
      <c r="F2250" s="10">
        <v>1137</v>
      </c>
      <c r="G2250" s="10">
        <v>2371</v>
      </c>
      <c r="H2250" s="44">
        <v>782</v>
      </c>
      <c r="I2250" s="44">
        <v>604</v>
      </c>
      <c r="J2250" s="44">
        <v>6</v>
      </c>
      <c r="K2250" s="44">
        <v>1392</v>
      </c>
      <c r="L2250" s="10">
        <v>477</v>
      </c>
      <c r="M2250" s="10">
        <v>374</v>
      </c>
      <c r="N2250" s="10">
        <v>2</v>
      </c>
      <c r="O2250" s="11">
        <v>853</v>
      </c>
      <c r="P2250" s="27">
        <f>Table1[[#This Row],[Female Voters]]/Table1[[#This Row],[Female Population]]</f>
        <v>0.6337115072933549</v>
      </c>
      <c r="Q2250" s="27">
        <f>Table1[[#This Row],[Male Voters]]/Table1[[#This Row],[Male Population]]</f>
        <v>0.53122251539138088</v>
      </c>
      <c r="R2250" s="27">
        <f>Table1[[#This Row],[Total Voters]]/Table1[[#This Row],[Total Population]]</f>
        <v>0.58709405314213414</v>
      </c>
      <c r="S2250" s="27">
        <f>Table1[[#This Row],[Female Ballots]]/Table1[[#This Row],[Female Population]]</f>
        <v>0.38654781199351701</v>
      </c>
      <c r="T2250" s="27">
        <f>Table1[[#This Row],[Male Ballots]]/Table1[[#This Row],[Male Population]]</f>
        <v>0.32893579595426559</v>
      </c>
      <c r="U2250" s="27">
        <f>Table1[[#This Row],[Total Ballots]]/Table1[[#This Row],[Total Population]]</f>
        <v>0.35976381273724167</v>
      </c>
      <c r="V2250" s="27">
        <f>Table1[[#This Row],[Female Ballots]]/Table1[[#This Row],[Female Voters]]</f>
        <v>0.60997442455242967</v>
      </c>
      <c r="W2250" s="27">
        <f>Table1[[#This Row],[Male Ballots]]/Table1[[#This Row],[Male Voters]]</f>
        <v>0.61920529801324509</v>
      </c>
      <c r="X2250" s="27">
        <f>Table1[[#This Row],[Total Ballots]]/Table1[[#This Row],[Total Voters]]</f>
        <v>0.61278735632183912</v>
      </c>
    </row>
    <row r="2251" spans="1:24" s="12" customFormat="1" hidden="1" x14ac:dyDescent="0.25">
      <c r="A2251" s="8" t="s">
        <v>38</v>
      </c>
      <c r="B2251" s="17">
        <v>2008</v>
      </c>
      <c r="C2251" s="17"/>
      <c r="D2251" s="9" t="s">
        <v>68</v>
      </c>
      <c r="E2251" s="10">
        <v>1275</v>
      </c>
      <c r="F2251" s="10">
        <v>1203</v>
      </c>
      <c r="G2251" s="10">
        <v>2478</v>
      </c>
      <c r="H2251" s="44">
        <v>854</v>
      </c>
      <c r="I2251" s="44">
        <v>752</v>
      </c>
      <c r="J2251" s="44">
        <v>4</v>
      </c>
      <c r="K2251" s="44">
        <v>1610</v>
      </c>
      <c r="L2251" s="10">
        <v>629</v>
      </c>
      <c r="M2251" s="10">
        <v>530</v>
      </c>
      <c r="N2251" s="10">
        <v>2</v>
      </c>
      <c r="O2251" s="11">
        <v>1161</v>
      </c>
      <c r="P2251" s="27">
        <f>Table1[[#This Row],[Female Voters]]/Table1[[#This Row],[Female Population]]</f>
        <v>0.66980392156862745</v>
      </c>
      <c r="Q2251" s="27">
        <f>Table1[[#This Row],[Male Voters]]/Table1[[#This Row],[Male Population]]</f>
        <v>0.62510390689941808</v>
      </c>
      <c r="R2251" s="27">
        <f>Table1[[#This Row],[Total Voters]]/Table1[[#This Row],[Total Population]]</f>
        <v>0.64971751412429379</v>
      </c>
      <c r="S2251" s="27">
        <f>Table1[[#This Row],[Female Ballots]]/Table1[[#This Row],[Female Population]]</f>
        <v>0.49333333333333335</v>
      </c>
      <c r="T2251" s="27">
        <f>Table1[[#This Row],[Male Ballots]]/Table1[[#This Row],[Male Population]]</f>
        <v>0.4405652535328346</v>
      </c>
      <c r="U2251" s="27">
        <f>Table1[[#This Row],[Total Ballots]]/Table1[[#This Row],[Total Population]]</f>
        <v>0.46852300242130751</v>
      </c>
      <c r="V2251" s="27">
        <f>Table1[[#This Row],[Female Ballots]]/Table1[[#This Row],[Female Voters]]</f>
        <v>0.7365339578454333</v>
      </c>
      <c r="W2251" s="27">
        <f>Table1[[#This Row],[Male Ballots]]/Table1[[#This Row],[Male Voters]]</f>
        <v>0.70478723404255317</v>
      </c>
      <c r="X2251" s="27">
        <f>Table1[[#This Row],[Total Ballots]]/Table1[[#This Row],[Total Voters]]</f>
        <v>0.72111801242236029</v>
      </c>
    </row>
    <row r="2252" spans="1:24" s="12" customFormat="1" hidden="1" x14ac:dyDescent="0.25">
      <c r="A2252" s="8" t="s">
        <v>38</v>
      </c>
      <c r="B2252" s="17">
        <v>2008</v>
      </c>
      <c r="C2252" s="17"/>
      <c r="D2252" s="9" t="s">
        <v>69</v>
      </c>
      <c r="E2252" s="10">
        <v>1672</v>
      </c>
      <c r="F2252" s="10">
        <v>1533</v>
      </c>
      <c r="G2252" s="10">
        <v>3205</v>
      </c>
      <c r="H2252" s="44">
        <v>1276</v>
      </c>
      <c r="I2252" s="44">
        <v>1083</v>
      </c>
      <c r="J2252" s="44">
        <v>5</v>
      </c>
      <c r="K2252" s="44">
        <v>2364</v>
      </c>
      <c r="L2252" s="10">
        <v>1055</v>
      </c>
      <c r="M2252" s="10">
        <v>882</v>
      </c>
      <c r="N2252" s="10">
        <v>5</v>
      </c>
      <c r="O2252" s="11">
        <v>1942</v>
      </c>
      <c r="P2252" s="27">
        <f>Table1[[#This Row],[Female Voters]]/Table1[[#This Row],[Female Population]]</f>
        <v>0.76315789473684215</v>
      </c>
      <c r="Q2252" s="27">
        <f>Table1[[#This Row],[Male Voters]]/Table1[[#This Row],[Male Population]]</f>
        <v>0.70645792563600784</v>
      </c>
      <c r="R2252" s="27">
        <f>Table1[[#This Row],[Total Voters]]/Table1[[#This Row],[Total Population]]</f>
        <v>0.73759750390015599</v>
      </c>
      <c r="S2252" s="27">
        <f>Table1[[#This Row],[Female Ballots]]/Table1[[#This Row],[Female Population]]</f>
        <v>0.63098086124401909</v>
      </c>
      <c r="T2252" s="27">
        <f>Table1[[#This Row],[Male Ballots]]/Table1[[#This Row],[Male Population]]</f>
        <v>0.57534246575342463</v>
      </c>
      <c r="U2252" s="27">
        <f>Table1[[#This Row],[Total Ballots]]/Table1[[#This Row],[Total Population]]</f>
        <v>0.60592823712948518</v>
      </c>
      <c r="V2252" s="27">
        <f>Table1[[#This Row],[Female Ballots]]/Table1[[#This Row],[Female Voters]]</f>
        <v>0.82680250783699061</v>
      </c>
      <c r="W2252" s="27">
        <f>Table1[[#This Row],[Male Ballots]]/Table1[[#This Row],[Male Voters]]</f>
        <v>0.81440443213296398</v>
      </c>
      <c r="X2252" s="27">
        <f>Table1[[#This Row],[Total Ballots]]/Table1[[#This Row],[Total Voters]]</f>
        <v>0.82148900169204742</v>
      </c>
    </row>
    <row r="2253" spans="1:24" s="12" customFormat="1" hidden="1" x14ac:dyDescent="0.25">
      <c r="A2253" s="8" t="s">
        <v>38</v>
      </c>
      <c r="B2253" s="17">
        <v>2008</v>
      </c>
      <c r="C2253" s="17"/>
      <c r="D2253" s="9" t="s">
        <v>70</v>
      </c>
      <c r="E2253" s="10">
        <v>1486</v>
      </c>
      <c r="F2253" s="10">
        <v>1407</v>
      </c>
      <c r="G2253" s="10">
        <v>2893</v>
      </c>
      <c r="H2253" s="44">
        <v>1249</v>
      </c>
      <c r="I2253" s="44">
        <v>1112</v>
      </c>
      <c r="J2253" s="44">
        <v>3</v>
      </c>
      <c r="K2253" s="44">
        <v>2364</v>
      </c>
      <c r="L2253" s="10">
        <v>1148</v>
      </c>
      <c r="M2253" s="10">
        <v>1018</v>
      </c>
      <c r="N2253" s="10">
        <v>2</v>
      </c>
      <c r="O2253" s="11">
        <v>2168</v>
      </c>
      <c r="P2253" s="27">
        <f>Table1[[#This Row],[Female Voters]]/Table1[[#This Row],[Female Population]]</f>
        <v>0.84051144010767165</v>
      </c>
      <c r="Q2253" s="27">
        <f>Table1[[#This Row],[Male Voters]]/Table1[[#This Row],[Male Population]]</f>
        <v>0.79033404406538732</v>
      </c>
      <c r="R2253" s="27">
        <f>Table1[[#This Row],[Total Voters]]/Table1[[#This Row],[Total Population]]</f>
        <v>0.81714483235395785</v>
      </c>
      <c r="S2253" s="27">
        <f>Table1[[#This Row],[Female Ballots]]/Table1[[#This Row],[Female Population]]</f>
        <v>0.77254374158815609</v>
      </c>
      <c r="T2253" s="27">
        <f>Table1[[#This Row],[Male Ballots]]/Table1[[#This Row],[Male Population]]</f>
        <v>0.72352523098791754</v>
      </c>
      <c r="U2253" s="27">
        <f>Table1[[#This Row],[Total Ballots]]/Table1[[#This Row],[Total Population]]</f>
        <v>0.74939509160041484</v>
      </c>
      <c r="V2253" s="27">
        <f>Table1[[#This Row],[Female Ballots]]/Table1[[#This Row],[Female Voters]]</f>
        <v>0.91913530824659728</v>
      </c>
      <c r="W2253" s="27">
        <f>Table1[[#This Row],[Male Ballots]]/Table1[[#This Row],[Male Voters]]</f>
        <v>0.91546762589928055</v>
      </c>
      <c r="X2253" s="27">
        <f>Table1[[#This Row],[Total Ballots]]/Table1[[#This Row],[Total Voters]]</f>
        <v>0.91708967851099832</v>
      </c>
    </row>
    <row r="2254" spans="1:24" s="12" customFormat="1" hidden="1" x14ac:dyDescent="0.25">
      <c r="A2254" s="8" t="s">
        <v>38</v>
      </c>
      <c r="B2254" s="17">
        <v>2008</v>
      </c>
      <c r="C2254" s="17"/>
      <c r="D2254" s="9" t="s">
        <v>71</v>
      </c>
      <c r="E2254" s="10">
        <v>2145</v>
      </c>
      <c r="F2254" s="10">
        <v>1759</v>
      </c>
      <c r="G2254" s="10">
        <v>3904</v>
      </c>
      <c r="H2254" s="44">
        <v>1860</v>
      </c>
      <c r="I2254" s="44">
        <v>1560</v>
      </c>
      <c r="J2254" s="44">
        <v>6</v>
      </c>
      <c r="K2254" s="44">
        <v>3426</v>
      </c>
      <c r="L2254" s="10">
        <v>1718</v>
      </c>
      <c r="M2254" s="10">
        <v>1482</v>
      </c>
      <c r="N2254" s="10">
        <v>4</v>
      </c>
      <c r="O2254" s="11">
        <v>3204</v>
      </c>
      <c r="P2254" s="27">
        <f>Table1[[#This Row],[Female Voters]]/Table1[[#This Row],[Female Population]]</f>
        <v>0.86713286713286708</v>
      </c>
      <c r="Q2254" s="27">
        <f>Table1[[#This Row],[Male Voters]]/Table1[[#This Row],[Male Population]]</f>
        <v>0.88686753837407617</v>
      </c>
      <c r="R2254" s="27">
        <f>Table1[[#This Row],[Total Voters]]/Table1[[#This Row],[Total Population]]</f>
        <v>0.87756147540983609</v>
      </c>
      <c r="S2254" s="27">
        <f>Table1[[#This Row],[Female Ballots]]/Table1[[#This Row],[Female Population]]</f>
        <v>0.80093240093240092</v>
      </c>
      <c r="T2254" s="27">
        <f>Table1[[#This Row],[Male Ballots]]/Table1[[#This Row],[Male Population]]</f>
        <v>0.84252416145537234</v>
      </c>
      <c r="U2254" s="27">
        <f>Table1[[#This Row],[Total Ballots]]/Table1[[#This Row],[Total Population]]</f>
        <v>0.82069672131147542</v>
      </c>
      <c r="V2254" s="27">
        <f>Table1[[#This Row],[Female Ballots]]/Table1[[#This Row],[Female Voters]]</f>
        <v>0.92365591397849467</v>
      </c>
      <c r="W2254" s="27">
        <f>Table1[[#This Row],[Male Ballots]]/Table1[[#This Row],[Male Voters]]</f>
        <v>0.95</v>
      </c>
      <c r="X2254" s="27">
        <f>Table1[[#This Row],[Total Ballots]]/Table1[[#This Row],[Total Voters]]</f>
        <v>0.93520140105078808</v>
      </c>
    </row>
    <row r="2255" spans="1:24" s="12" customFormat="1" hidden="1" x14ac:dyDescent="0.25">
      <c r="A2255" s="8" t="s">
        <v>38</v>
      </c>
      <c r="B2255" s="17">
        <v>2008</v>
      </c>
      <c r="C2255" s="17"/>
      <c r="D2255" s="9" t="s">
        <v>453</v>
      </c>
      <c r="E2255" s="10">
        <v>8739</v>
      </c>
      <c r="F2255" s="10">
        <v>7927</v>
      </c>
      <c r="G2255" s="10">
        <v>16666</v>
      </c>
      <c r="H2255" s="44">
        <v>6462</v>
      </c>
      <c r="I2255" s="44">
        <v>5499</v>
      </c>
      <c r="J2255" s="44">
        <v>28</v>
      </c>
      <c r="K2255" s="44">
        <v>11989</v>
      </c>
      <c r="L2255" s="10">
        <v>5253</v>
      </c>
      <c r="M2255" s="10">
        <v>4466</v>
      </c>
      <c r="N2255" s="10">
        <v>18</v>
      </c>
      <c r="O2255" s="11">
        <v>9737</v>
      </c>
      <c r="P2255" s="27">
        <f>Table1[[#This Row],[Female Voters]]/Table1[[#This Row],[Female Population]]</f>
        <v>0.73944387229660147</v>
      </c>
      <c r="Q2255" s="27">
        <f>Table1[[#This Row],[Male Voters]]/Table1[[#This Row],[Male Population]]</f>
        <v>0.69370505866027499</v>
      </c>
      <c r="R2255" s="27">
        <f>Table1[[#This Row],[Total Voters]]/Table1[[#This Row],[Total Population]]</f>
        <v>0.71936877475099004</v>
      </c>
      <c r="S2255" s="27">
        <f>Table1[[#This Row],[Female Ballots]]/Table1[[#This Row],[Female Population]]</f>
        <v>0.6010985238585651</v>
      </c>
      <c r="T2255" s="27">
        <f>Table1[[#This Row],[Male Ballots]]/Table1[[#This Row],[Male Population]]</f>
        <v>0.56339094234893405</v>
      </c>
      <c r="U2255" s="27">
        <f>Table1[[#This Row],[Total Ballots]]/Table1[[#This Row],[Total Population]]</f>
        <v>0.58424336973478941</v>
      </c>
      <c r="V2255" s="27">
        <f>Table1[[#This Row],[Female Ballots]]/Table1[[#This Row],[Female Voters]]</f>
        <v>0.81290622098421539</v>
      </c>
      <c r="W2255" s="27">
        <f>Table1[[#This Row],[Male Ballots]]/Table1[[#This Row],[Male Voters]]</f>
        <v>0.81214766321149301</v>
      </c>
      <c r="X2255" s="27">
        <f>Table1[[#This Row],[Total Ballots]]/Table1[[#This Row],[Total Voters]]</f>
        <v>0.81216114771874215</v>
      </c>
    </row>
    <row r="2256" spans="1:24" s="12" customFormat="1" hidden="1" x14ac:dyDescent="0.25">
      <c r="A2256" s="8" t="s">
        <v>49</v>
      </c>
      <c r="B2256" s="17">
        <v>2008</v>
      </c>
      <c r="C2256" s="17"/>
      <c r="D2256" s="9" t="s">
        <v>66</v>
      </c>
      <c r="E2256" s="10">
        <v>7683</v>
      </c>
      <c r="F2256" s="10">
        <v>7851</v>
      </c>
      <c r="G2256" s="10">
        <v>15534</v>
      </c>
      <c r="H2256" s="44">
        <v>4856</v>
      </c>
      <c r="I2256" s="44">
        <v>4186</v>
      </c>
      <c r="J2256" s="44">
        <v>62</v>
      </c>
      <c r="K2256" s="44">
        <v>9104</v>
      </c>
      <c r="L2256" s="10">
        <v>3189</v>
      </c>
      <c r="M2256" s="10">
        <v>2616</v>
      </c>
      <c r="N2256" s="10">
        <v>36</v>
      </c>
      <c r="O2256" s="11">
        <v>5841</v>
      </c>
      <c r="P2256" s="27">
        <f>Table1[[#This Row],[Female Voters]]/Table1[[#This Row],[Female Population]]</f>
        <v>0.63204477417675387</v>
      </c>
      <c r="Q2256" s="27">
        <f>Table1[[#This Row],[Male Voters]]/Table1[[#This Row],[Male Population]]</f>
        <v>0.53318048656222139</v>
      </c>
      <c r="R2256" s="27">
        <f>Table1[[#This Row],[Total Voters]]/Table1[[#This Row],[Total Population]]</f>
        <v>0.5860692674134157</v>
      </c>
      <c r="S2256" s="27">
        <f>Table1[[#This Row],[Female Ballots]]/Table1[[#This Row],[Female Population]]</f>
        <v>0.41507223740726279</v>
      </c>
      <c r="T2256" s="27">
        <f>Table1[[#This Row],[Male Ballots]]/Table1[[#This Row],[Male Population]]</f>
        <v>0.33320596102407335</v>
      </c>
      <c r="U2256" s="27">
        <f>Table1[[#This Row],[Total Ballots]]/Table1[[#This Row],[Total Population]]</f>
        <v>0.37601390498261877</v>
      </c>
      <c r="V2256" s="27">
        <f>Table1[[#This Row],[Female Ballots]]/Table1[[#This Row],[Female Voters]]</f>
        <v>0.65671334431630968</v>
      </c>
      <c r="W2256" s="27">
        <f>Table1[[#This Row],[Male Ballots]]/Table1[[#This Row],[Male Voters]]</f>
        <v>0.6249402771141902</v>
      </c>
      <c r="X2256" s="27">
        <f>Table1[[#This Row],[Total Ballots]]/Table1[[#This Row],[Total Voters]]</f>
        <v>0.64158611599297011</v>
      </c>
    </row>
    <row r="2257" spans="1:24" s="12" customFormat="1" hidden="1" x14ac:dyDescent="0.25">
      <c r="A2257" s="8" t="s">
        <v>49</v>
      </c>
      <c r="B2257" s="17">
        <v>2008</v>
      </c>
      <c r="C2257" s="17"/>
      <c r="D2257" s="9" t="s">
        <v>67</v>
      </c>
      <c r="E2257" s="10">
        <v>10561</v>
      </c>
      <c r="F2257" s="10">
        <v>10860</v>
      </c>
      <c r="G2257" s="10">
        <v>21421</v>
      </c>
      <c r="H2257" s="44">
        <v>6357</v>
      </c>
      <c r="I2257" s="44">
        <v>5582</v>
      </c>
      <c r="J2257" s="44">
        <v>69</v>
      </c>
      <c r="K2257" s="44">
        <v>12008</v>
      </c>
      <c r="L2257" s="10">
        <v>4705</v>
      </c>
      <c r="M2257" s="10">
        <v>3947</v>
      </c>
      <c r="N2257" s="10">
        <v>47</v>
      </c>
      <c r="O2257" s="11">
        <v>8699</v>
      </c>
      <c r="P2257" s="27">
        <f>Table1[[#This Row],[Female Voters]]/Table1[[#This Row],[Female Population]]</f>
        <v>0.60193163526181237</v>
      </c>
      <c r="Q2257" s="27">
        <f>Table1[[#This Row],[Male Voters]]/Table1[[#This Row],[Male Population]]</f>
        <v>0.51399631675874768</v>
      </c>
      <c r="R2257" s="27">
        <f>Table1[[#This Row],[Total Voters]]/Table1[[#This Row],[Total Population]]</f>
        <v>0.56057140189533639</v>
      </c>
      <c r="S2257" s="27">
        <f>Table1[[#This Row],[Female Ballots]]/Table1[[#This Row],[Female Population]]</f>
        <v>0.44550705425622572</v>
      </c>
      <c r="T2257" s="27">
        <f>Table1[[#This Row],[Male Ballots]]/Table1[[#This Row],[Male Population]]</f>
        <v>0.3634438305709024</v>
      </c>
      <c r="U2257" s="27">
        <f>Table1[[#This Row],[Total Ballots]]/Table1[[#This Row],[Total Population]]</f>
        <v>0.40609682087670979</v>
      </c>
      <c r="V2257" s="27">
        <f>Table1[[#This Row],[Female Ballots]]/Table1[[#This Row],[Female Voters]]</f>
        <v>0.74012899166273405</v>
      </c>
      <c r="W2257" s="27">
        <f>Table1[[#This Row],[Male Ballots]]/Table1[[#This Row],[Male Voters]]</f>
        <v>0.70709423145825867</v>
      </c>
      <c r="X2257" s="27">
        <f>Table1[[#This Row],[Total Ballots]]/Table1[[#This Row],[Total Voters]]</f>
        <v>0.72443371085942709</v>
      </c>
    </row>
    <row r="2258" spans="1:24" s="12" customFormat="1" hidden="1" x14ac:dyDescent="0.25">
      <c r="A2258" s="8" t="s">
        <v>49</v>
      </c>
      <c r="B2258" s="17">
        <v>2008</v>
      </c>
      <c r="C2258" s="17"/>
      <c r="D2258" s="9" t="s">
        <v>68</v>
      </c>
      <c r="E2258" s="10">
        <v>10920</v>
      </c>
      <c r="F2258" s="10">
        <v>10993</v>
      </c>
      <c r="G2258" s="10">
        <v>21913</v>
      </c>
      <c r="H2258" s="44">
        <v>7377</v>
      </c>
      <c r="I2258" s="44">
        <v>6419</v>
      </c>
      <c r="J2258" s="44">
        <v>46</v>
      </c>
      <c r="K2258" s="44">
        <v>13842</v>
      </c>
      <c r="L2258" s="10">
        <v>5984</v>
      </c>
      <c r="M2258" s="10">
        <v>5159</v>
      </c>
      <c r="N2258" s="10">
        <v>33</v>
      </c>
      <c r="O2258" s="11">
        <v>11176</v>
      </c>
      <c r="P2258" s="27">
        <f>Table1[[#This Row],[Female Voters]]/Table1[[#This Row],[Female Population]]</f>
        <v>0.67554945054945059</v>
      </c>
      <c r="Q2258" s="27">
        <f>Table1[[#This Row],[Male Voters]]/Table1[[#This Row],[Male Population]]</f>
        <v>0.58391703811516416</v>
      </c>
      <c r="R2258" s="27">
        <f>Table1[[#This Row],[Total Voters]]/Table1[[#This Row],[Total Population]]</f>
        <v>0.63167982476155704</v>
      </c>
      <c r="S2258" s="27">
        <f>Table1[[#This Row],[Female Ballots]]/Table1[[#This Row],[Female Population]]</f>
        <v>0.54798534798534804</v>
      </c>
      <c r="T2258" s="27">
        <f>Table1[[#This Row],[Male Ballots]]/Table1[[#This Row],[Male Population]]</f>
        <v>0.46929864459201309</v>
      </c>
      <c r="U2258" s="27">
        <f>Table1[[#This Row],[Total Ballots]]/Table1[[#This Row],[Total Population]]</f>
        <v>0.51001688495413677</v>
      </c>
      <c r="V2258" s="27">
        <f>Table1[[#This Row],[Female Ballots]]/Table1[[#This Row],[Female Voters]]</f>
        <v>0.81116985224345939</v>
      </c>
      <c r="W2258" s="27">
        <f>Table1[[#This Row],[Male Ballots]]/Table1[[#This Row],[Male Voters]]</f>
        <v>0.80370774263904032</v>
      </c>
      <c r="X2258" s="27">
        <f>Table1[[#This Row],[Total Ballots]]/Table1[[#This Row],[Total Voters]]</f>
        <v>0.807397774888022</v>
      </c>
    </row>
    <row r="2259" spans="1:24" s="12" customFormat="1" hidden="1" x14ac:dyDescent="0.25">
      <c r="A2259" s="8" t="s">
        <v>49</v>
      </c>
      <c r="B2259" s="17">
        <v>2008</v>
      </c>
      <c r="C2259" s="17"/>
      <c r="D2259" s="9" t="s">
        <v>69</v>
      </c>
      <c r="E2259" s="10">
        <v>12309</v>
      </c>
      <c r="F2259" s="10">
        <v>12246</v>
      </c>
      <c r="G2259" s="10">
        <v>24555</v>
      </c>
      <c r="H2259" s="44">
        <v>9862</v>
      </c>
      <c r="I2259" s="44">
        <v>9125</v>
      </c>
      <c r="J2259" s="44">
        <v>38</v>
      </c>
      <c r="K2259" s="44">
        <v>19025</v>
      </c>
      <c r="L2259" s="10">
        <v>8731</v>
      </c>
      <c r="M2259" s="10">
        <v>8025</v>
      </c>
      <c r="N2259" s="10">
        <v>34</v>
      </c>
      <c r="O2259" s="11">
        <v>16790</v>
      </c>
      <c r="P2259" s="27">
        <f>Table1[[#This Row],[Female Voters]]/Table1[[#This Row],[Female Population]]</f>
        <v>0.80120237224794866</v>
      </c>
      <c r="Q2259" s="27">
        <f>Table1[[#This Row],[Male Voters]]/Table1[[#This Row],[Male Population]]</f>
        <v>0.74514127061897761</v>
      </c>
      <c r="R2259" s="27">
        <f>Table1[[#This Row],[Total Voters]]/Table1[[#This Row],[Total Population]]</f>
        <v>0.77479128487069848</v>
      </c>
      <c r="S2259" s="27">
        <f>Table1[[#This Row],[Female Ballots]]/Table1[[#This Row],[Female Population]]</f>
        <v>0.70931838492160204</v>
      </c>
      <c r="T2259" s="27">
        <f>Table1[[#This Row],[Male Ballots]]/Table1[[#This Row],[Male Population]]</f>
        <v>0.65531602155805979</v>
      </c>
      <c r="U2259" s="27">
        <f>Table1[[#This Row],[Total Ballots]]/Table1[[#This Row],[Total Population]]</f>
        <v>0.68377112604357559</v>
      </c>
      <c r="V2259" s="27">
        <f>Table1[[#This Row],[Female Ballots]]/Table1[[#This Row],[Female Voters]]</f>
        <v>0.88531737984181702</v>
      </c>
      <c r="W2259" s="27">
        <f>Table1[[#This Row],[Male Ballots]]/Table1[[#This Row],[Male Voters]]</f>
        <v>0.8794520547945206</v>
      </c>
      <c r="X2259" s="27">
        <f>Table1[[#This Row],[Total Ballots]]/Table1[[#This Row],[Total Voters]]</f>
        <v>0.8825229960578187</v>
      </c>
    </row>
    <row r="2260" spans="1:24" s="12" customFormat="1" hidden="1" x14ac:dyDescent="0.25">
      <c r="A2260" s="8" t="s">
        <v>49</v>
      </c>
      <c r="B2260" s="17">
        <v>2008</v>
      </c>
      <c r="C2260" s="17"/>
      <c r="D2260" s="9" t="s">
        <v>70</v>
      </c>
      <c r="E2260" s="10">
        <v>9524</v>
      </c>
      <c r="F2260" s="10">
        <v>9750</v>
      </c>
      <c r="G2260" s="10">
        <v>19274</v>
      </c>
      <c r="H2260" s="44">
        <v>8246</v>
      </c>
      <c r="I2260" s="44">
        <v>8337</v>
      </c>
      <c r="J2260" s="44">
        <v>27</v>
      </c>
      <c r="K2260" s="44">
        <v>16610</v>
      </c>
      <c r="L2260" s="10">
        <v>7881</v>
      </c>
      <c r="M2260" s="10">
        <v>7896</v>
      </c>
      <c r="N2260" s="10">
        <v>22</v>
      </c>
      <c r="O2260" s="11">
        <v>15799</v>
      </c>
      <c r="P2260" s="27">
        <f>Table1[[#This Row],[Female Voters]]/Table1[[#This Row],[Female Population]]</f>
        <v>0.86581268374632503</v>
      </c>
      <c r="Q2260" s="27">
        <f>Table1[[#This Row],[Male Voters]]/Table1[[#This Row],[Male Population]]</f>
        <v>0.85507692307692307</v>
      </c>
      <c r="R2260" s="27">
        <f>Table1[[#This Row],[Total Voters]]/Table1[[#This Row],[Total Population]]</f>
        <v>0.86178271246238458</v>
      </c>
      <c r="S2260" s="27">
        <f>Table1[[#This Row],[Female Ballots]]/Table1[[#This Row],[Female Population]]</f>
        <v>0.82748845023099538</v>
      </c>
      <c r="T2260" s="27">
        <f>Table1[[#This Row],[Male Ballots]]/Table1[[#This Row],[Male Population]]</f>
        <v>0.80984615384615388</v>
      </c>
      <c r="U2260" s="27">
        <f>Table1[[#This Row],[Total Ballots]]/Table1[[#This Row],[Total Population]]</f>
        <v>0.81970530248002493</v>
      </c>
      <c r="V2260" s="27">
        <f>Table1[[#This Row],[Female Ballots]]/Table1[[#This Row],[Female Voters]]</f>
        <v>0.95573611447974771</v>
      </c>
      <c r="W2260" s="27">
        <f>Table1[[#This Row],[Male Ballots]]/Table1[[#This Row],[Male Voters]]</f>
        <v>0.94710327455919396</v>
      </c>
      <c r="X2260" s="27">
        <f>Table1[[#This Row],[Total Ballots]]/Table1[[#This Row],[Total Voters]]</f>
        <v>0.95117399157134253</v>
      </c>
    </row>
    <row r="2261" spans="1:24" s="12" customFormat="1" hidden="1" x14ac:dyDescent="0.25">
      <c r="A2261" s="8" t="s">
        <v>49</v>
      </c>
      <c r="B2261" s="17">
        <v>2008</v>
      </c>
      <c r="C2261" s="17"/>
      <c r="D2261" s="9" t="s">
        <v>71</v>
      </c>
      <c r="E2261" s="10">
        <v>10311</v>
      </c>
      <c r="F2261" s="10">
        <v>8377</v>
      </c>
      <c r="G2261" s="10">
        <v>18688</v>
      </c>
      <c r="H2261" s="44">
        <v>8792</v>
      </c>
      <c r="I2261" s="44">
        <v>7533</v>
      </c>
      <c r="J2261" s="44">
        <v>39</v>
      </c>
      <c r="K2261" s="44">
        <v>16364</v>
      </c>
      <c r="L2261" s="10">
        <v>8302</v>
      </c>
      <c r="M2261" s="10">
        <v>7313</v>
      </c>
      <c r="N2261" s="10">
        <v>35</v>
      </c>
      <c r="O2261" s="11">
        <v>15650</v>
      </c>
      <c r="P2261" s="27">
        <f>Table1[[#This Row],[Female Voters]]/Table1[[#This Row],[Female Population]]</f>
        <v>0.85268160217243716</v>
      </c>
      <c r="Q2261" s="27">
        <f>Table1[[#This Row],[Male Voters]]/Table1[[#This Row],[Male Population]]</f>
        <v>0.89924794079025905</v>
      </c>
      <c r="R2261" s="27">
        <f>Table1[[#This Row],[Total Voters]]/Table1[[#This Row],[Total Population]]</f>
        <v>0.87564212328767121</v>
      </c>
      <c r="S2261" s="27">
        <f>Table1[[#This Row],[Female Ballots]]/Table1[[#This Row],[Female Population]]</f>
        <v>0.80515953835709442</v>
      </c>
      <c r="T2261" s="27">
        <f>Table1[[#This Row],[Male Ballots]]/Table1[[#This Row],[Male Population]]</f>
        <v>0.87298555568819391</v>
      </c>
      <c r="U2261" s="27">
        <f>Table1[[#This Row],[Total Ballots]]/Table1[[#This Row],[Total Population]]</f>
        <v>0.83743578767123283</v>
      </c>
      <c r="V2261" s="27">
        <f>Table1[[#This Row],[Female Ballots]]/Table1[[#This Row],[Female Voters]]</f>
        <v>0.94426751592356684</v>
      </c>
      <c r="W2261" s="27">
        <f>Table1[[#This Row],[Male Ballots]]/Table1[[#This Row],[Male Voters]]</f>
        <v>0.97079516792778442</v>
      </c>
      <c r="X2261" s="27">
        <f>Table1[[#This Row],[Total Ballots]]/Table1[[#This Row],[Total Voters]]</f>
        <v>0.95636763627474941</v>
      </c>
    </row>
    <row r="2262" spans="1:24" s="12" customFormat="1" hidden="1" x14ac:dyDescent="0.25">
      <c r="A2262" s="8" t="s">
        <v>49</v>
      </c>
      <c r="B2262" s="17">
        <v>2008</v>
      </c>
      <c r="C2262" s="17"/>
      <c r="D2262" s="9" t="s">
        <v>453</v>
      </c>
      <c r="E2262" s="10">
        <v>61308</v>
      </c>
      <c r="F2262" s="10">
        <v>60077</v>
      </c>
      <c r="G2262" s="10">
        <v>121385</v>
      </c>
      <c r="H2262" s="44">
        <v>45490</v>
      </c>
      <c r="I2262" s="44">
        <v>41182</v>
      </c>
      <c r="J2262" s="44">
        <v>281</v>
      </c>
      <c r="K2262" s="44">
        <v>86953</v>
      </c>
      <c r="L2262" s="10">
        <v>38792</v>
      </c>
      <c r="M2262" s="10">
        <v>34956</v>
      </c>
      <c r="N2262" s="10">
        <v>207</v>
      </c>
      <c r="O2262" s="11">
        <v>73955</v>
      </c>
      <c r="P2262" s="27">
        <f>Table1[[#This Row],[Female Voters]]/Table1[[#This Row],[Female Population]]</f>
        <v>0.74199125725843285</v>
      </c>
      <c r="Q2262" s="27">
        <f>Table1[[#This Row],[Male Voters]]/Table1[[#This Row],[Male Population]]</f>
        <v>0.68548695840338236</v>
      </c>
      <c r="R2262" s="27">
        <f>Table1[[#This Row],[Total Voters]]/Table1[[#This Row],[Total Population]]</f>
        <v>0.71634056926308853</v>
      </c>
      <c r="S2262" s="27">
        <f>Table1[[#This Row],[Female Ballots]]/Table1[[#This Row],[Female Population]]</f>
        <v>0.63273960983884647</v>
      </c>
      <c r="T2262" s="27">
        <f>Table1[[#This Row],[Male Ballots]]/Table1[[#This Row],[Male Population]]</f>
        <v>0.58185328828004057</v>
      </c>
      <c r="U2262" s="27">
        <f>Table1[[#This Row],[Total Ballots]]/Table1[[#This Row],[Total Population]]</f>
        <v>0.60925979321992008</v>
      </c>
      <c r="V2262" s="27">
        <f>Table1[[#This Row],[Female Ballots]]/Table1[[#This Row],[Female Voters]]</f>
        <v>0.85275884809848324</v>
      </c>
      <c r="W2262" s="27">
        <f>Table1[[#This Row],[Male Ballots]]/Table1[[#This Row],[Male Voters]]</f>
        <v>0.84881744451459373</v>
      </c>
      <c r="X2262" s="27">
        <f>Table1[[#This Row],[Total Ballots]]/Table1[[#This Row],[Total Voters]]</f>
        <v>0.85051694593631044</v>
      </c>
    </row>
    <row r="2263" spans="1:24" s="12" customFormat="1" hidden="1" x14ac:dyDescent="0.25">
      <c r="A2263" s="8" t="s">
        <v>45</v>
      </c>
      <c r="B2263" s="17">
        <v>2008</v>
      </c>
      <c r="C2263" s="17"/>
      <c r="D2263" s="9" t="s">
        <v>66</v>
      </c>
      <c r="E2263" s="10">
        <v>3046</v>
      </c>
      <c r="F2263" s="10">
        <v>3342</v>
      </c>
      <c r="G2263" s="10">
        <v>6388</v>
      </c>
      <c r="H2263" s="44">
        <v>1887</v>
      </c>
      <c r="I2263" s="44">
        <v>1592</v>
      </c>
      <c r="J2263" s="44">
        <v>159</v>
      </c>
      <c r="K2263" s="44">
        <v>3638</v>
      </c>
      <c r="L2263" s="10">
        <v>1054</v>
      </c>
      <c r="M2263" s="10">
        <v>758</v>
      </c>
      <c r="N2263" s="10">
        <v>60</v>
      </c>
      <c r="O2263" s="11">
        <v>1872</v>
      </c>
      <c r="P2263" s="27">
        <f>Table1[[#This Row],[Female Voters]]/Table1[[#This Row],[Female Population]]</f>
        <v>0.61950098489822714</v>
      </c>
      <c r="Q2263" s="27">
        <f>Table1[[#This Row],[Male Voters]]/Table1[[#This Row],[Male Population]]</f>
        <v>0.47636146020347098</v>
      </c>
      <c r="R2263" s="27">
        <f>Table1[[#This Row],[Total Voters]]/Table1[[#This Row],[Total Population]]</f>
        <v>0.56950532247964936</v>
      </c>
      <c r="S2263" s="27">
        <f>Table1[[#This Row],[Female Ballots]]/Table1[[#This Row],[Female Population]]</f>
        <v>0.34602757715036114</v>
      </c>
      <c r="T2263" s="27">
        <f>Table1[[#This Row],[Male Ballots]]/Table1[[#This Row],[Male Population]]</f>
        <v>0.22681029323758228</v>
      </c>
      <c r="U2263" s="27">
        <f>Table1[[#This Row],[Total Ballots]]/Table1[[#This Row],[Total Population]]</f>
        <v>0.29304946775203505</v>
      </c>
      <c r="V2263" s="27">
        <f>Table1[[#This Row],[Female Ballots]]/Table1[[#This Row],[Female Voters]]</f>
        <v>0.55855855855855852</v>
      </c>
      <c r="W2263" s="27">
        <f>Table1[[#This Row],[Male Ballots]]/Table1[[#This Row],[Male Voters]]</f>
        <v>0.47613065326633164</v>
      </c>
      <c r="X2263" s="27">
        <f>Table1[[#This Row],[Total Ballots]]/Table1[[#This Row],[Total Voters]]</f>
        <v>0.51456844420010994</v>
      </c>
    </row>
    <row r="2264" spans="1:24" s="12" customFormat="1" hidden="1" x14ac:dyDescent="0.25">
      <c r="A2264" s="8" t="s">
        <v>45</v>
      </c>
      <c r="B2264" s="17">
        <v>2008</v>
      </c>
      <c r="C2264" s="17"/>
      <c r="D2264" s="9" t="s">
        <v>67</v>
      </c>
      <c r="E2264" s="10">
        <v>4008</v>
      </c>
      <c r="F2264" s="10">
        <v>4201</v>
      </c>
      <c r="G2264" s="10">
        <v>8209</v>
      </c>
      <c r="H2264" s="44">
        <v>2539</v>
      </c>
      <c r="I2264" s="44">
        <v>2160</v>
      </c>
      <c r="J2264" s="44">
        <v>112</v>
      </c>
      <c r="K2264" s="44">
        <v>4811</v>
      </c>
      <c r="L2264" s="10">
        <v>1655</v>
      </c>
      <c r="M2264" s="10">
        <v>1354</v>
      </c>
      <c r="N2264" s="10">
        <v>69</v>
      </c>
      <c r="O2264" s="11">
        <v>3078</v>
      </c>
      <c r="P2264" s="27">
        <f>Table1[[#This Row],[Female Voters]]/Table1[[#This Row],[Female Population]]</f>
        <v>0.63348303393213568</v>
      </c>
      <c r="Q2264" s="27">
        <f>Table1[[#This Row],[Male Voters]]/Table1[[#This Row],[Male Population]]</f>
        <v>0.51416329445370146</v>
      </c>
      <c r="R2264" s="27">
        <f>Table1[[#This Row],[Total Voters]]/Table1[[#This Row],[Total Population]]</f>
        <v>0.5860640760141308</v>
      </c>
      <c r="S2264" s="27">
        <f>Table1[[#This Row],[Female Ballots]]/Table1[[#This Row],[Female Population]]</f>
        <v>0.41292415169660679</v>
      </c>
      <c r="T2264" s="27">
        <f>Table1[[#This Row],[Male Ballots]]/Table1[[#This Row],[Male Population]]</f>
        <v>0.32230421328255177</v>
      </c>
      <c r="U2264" s="27">
        <f>Table1[[#This Row],[Total Ballots]]/Table1[[#This Row],[Total Population]]</f>
        <v>0.37495431843099036</v>
      </c>
      <c r="V2264" s="27">
        <f>Table1[[#This Row],[Female Ballots]]/Table1[[#This Row],[Female Voters]]</f>
        <v>0.65183142969673102</v>
      </c>
      <c r="W2264" s="27">
        <f>Table1[[#This Row],[Male Ballots]]/Table1[[#This Row],[Male Voters]]</f>
        <v>0.62685185185185188</v>
      </c>
      <c r="X2264" s="27">
        <f>Table1[[#This Row],[Total Ballots]]/Table1[[#This Row],[Total Voters]]</f>
        <v>0.63978382872583661</v>
      </c>
    </row>
    <row r="2265" spans="1:24" s="12" customFormat="1" hidden="1" x14ac:dyDescent="0.25">
      <c r="A2265" s="8" t="s">
        <v>45</v>
      </c>
      <c r="B2265" s="17">
        <v>2008</v>
      </c>
      <c r="C2265" s="17"/>
      <c r="D2265" s="9" t="s">
        <v>68</v>
      </c>
      <c r="E2265" s="10">
        <v>4404</v>
      </c>
      <c r="F2265" s="10">
        <v>4424</v>
      </c>
      <c r="G2265" s="10">
        <v>8828</v>
      </c>
      <c r="H2265" s="44">
        <v>2631</v>
      </c>
      <c r="I2265" s="44">
        <v>2470</v>
      </c>
      <c r="J2265" s="44">
        <v>100</v>
      </c>
      <c r="K2265" s="44">
        <v>5201</v>
      </c>
      <c r="L2265" s="10">
        <v>2016</v>
      </c>
      <c r="M2265" s="10">
        <v>1847</v>
      </c>
      <c r="N2265" s="10">
        <v>68</v>
      </c>
      <c r="O2265" s="11">
        <v>3931</v>
      </c>
      <c r="P2265" s="27">
        <f>Table1[[#This Row],[Female Voters]]/Table1[[#This Row],[Female Population]]</f>
        <v>0.59741144414168934</v>
      </c>
      <c r="Q2265" s="27">
        <f>Table1[[#This Row],[Male Voters]]/Table1[[#This Row],[Male Population]]</f>
        <v>0.55831826401446649</v>
      </c>
      <c r="R2265" s="27">
        <f>Table1[[#This Row],[Total Voters]]/Table1[[#This Row],[Total Population]]</f>
        <v>0.58914816492976896</v>
      </c>
      <c r="S2265" s="27">
        <f>Table1[[#This Row],[Female Ballots]]/Table1[[#This Row],[Female Population]]</f>
        <v>0.45776566757493187</v>
      </c>
      <c r="T2265" s="27">
        <f>Table1[[#This Row],[Male Ballots]]/Table1[[#This Row],[Male Population]]</f>
        <v>0.41749547920433994</v>
      </c>
      <c r="U2265" s="27">
        <f>Table1[[#This Row],[Total Ballots]]/Table1[[#This Row],[Total Population]]</f>
        <v>0.44528772088808338</v>
      </c>
      <c r="V2265" s="27">
        <f>Table1[[#This Row],[Female Ballots]]/Table1[[#This Row],[Female Voters]]</f>
        <v>0.76624857468643104</v>
      </c>
      <c r="W2265" s="27">
        <f>Table1[[#This Row],[Male Ballots]]/Table1[[#This Row],[Male Voters]]</f>
        <v>0.74777327935222671</v>
      </c>
      <c r="X2265" s="27">
        <f>Table1[[#This Row],[Total Ballots]]/Table1[[#This Row],[Total Voters]]</f>
        <v>0.75581618919438565</v>
      </c>
    </row>
    <row r="2266" spans="1:24" s="12" customFormat="1" hidden="1" x14ac:dyDescent="0.25">
      <c r="A2266" s="8" t="s">
        <v>45</v>
      </c>
      <c r="B2266" s="17">
        <v>2008</v>
      </c>
      <c r="C2266" s="17"/>
      <c r="D2266" s="9" t="s">
        <v>69</v>
      </c>
      <c r="E2266" s="10">
        <v>5371</v>
      </c>
      <c r="F2266" s="10">
        <v>5267</v>
      </c>
      <c r="G2266" s="10">
        <v>10638</v>
      </c>
      <c r="H2266" s="44">
        <v>4128</v>
      </c>
      <c r="I2266" s="44">
        <v>3592</v>
      </c>
      <c r="J2266" s="44">
        <v>105</v>
      </c>
      <c r="K2266" s="44">
        <v>7825</v>
      </c>
      <c r="L2266" s="10">
        <v>3458</v>
      </c>
      <c r="M2266" s="10">
        <v>3006</v>
      </c>
      <c r="N2266" s="10">
        <v>84</v>
      </c>
      <c r="O2266" s="11">
        <v>6548</v>
      </c>
      <c r="P2266" s="27">
        <f>Table1[[#This Row],[Female Voters]]/Table1[[#This Row],[Female Population]]</f>
        <v>0.76857196052876564</v>
      </c>
      <c r="Q2266" s="27">
        <f>Table1[[#This Row],[Male Voters]]/Table1[[#This Row],[Male Population]]</f>
        <v>0.68198215302828935</v>
      </c>
      <c r="R2266" s="27">
        <f>Table1[[#This Row],[Total Voters]]/Table1[[#This Row],[Total Population]]</f>
        <v>0.73557059597668739</v>
      </c>
      <c r="S2266" s="27">
        <f>Table1[[#This Row],[Female Ballots]]/Table1[[#This Row],[Female Population]]</f>
        <v>0.64382796499720718</v>
      </c>
      <c r="T2266" s="27">
        <f>Table1[[#This Row],[Male Ballots]]/Table1[[#This Row],[Male Population]]</f>
        <v>0.57072337193848488</v>
      </c>
      <c r="U2266" s="27">
        <f>Table1[[#This Row],[Total Ballots]]/Table1[[#This Row],[Total Population]]</f>
        <v>0.61552923481857491</v>
      </c>
      <c r="V2266" s="27">
        <f>Table1[[#This Row],[Female Ballots]]/Table1[[#This Row],[Female Voters]]</f>
        <v>0.83769379844961245</v>
      </c>
      <c r="W2266" s="27">
        <f>Table1[[#This Row],[Male Ballots]]/Table1[[#This Row],[Male Voters]]</f>
        <v>0.8368596881959911</v>
      </c>
      <c r="X2266" s="27">
        <f>Table1[[#This Row],[Total Ballots]]/Table1[[#This Row],[Total Voters]]</f>
        <v>0.8368051118210863</v>
      </c>
    </row>
    <row r="2267" spans="1:24" s="12" customFormat="1" hidden="1" x14ac:dyDescent="0.25">
      <c r="A2267" s="8" t="s">
        <v>45</v>
      </c>
      <c r="B2267" s="17">
        <v>2008</v>
      </c>
      <c r="C2267" s="17"/>
      <c r="D2267" s="9" t="s">
        <v>70</v>
      </c>
      <c r="E2267" s="10">
        <v>4409</v>
      </c>
      <c r="F2267" s="10">
        <v>4470</v>
      </c>
      <c r="G2267" s="10">
        <v>8879</v>
      </c>
      <c r="H2267" s="44">
        <v>3895</v>
      </c>
      <c r="I2267" s="44">
        <v>3770</v>
      </c>
      <c r="J2267" s="44">
        <v>97</v>
      </c>
      <c r="K2267" s="44">
        <v>7762</v>
      </c>
      <c r="L2267" s="10">
        <v>3645</v>
      </c>
      <c r="M2267" s="10">
        <v>3439</v>
      </c>
      <c r="N2267" s="10">
        <v>78</v>
      </c>
      <c r="O2267" s="11">
        <v>7162</v>
      </c>
      <c r="P2267" s="27">
        <f>Table1[[#This Row],[Female Voters]]/Table1[[#This Row],[Female Population]]</f>
        <v>0.88342027670673617</v>
      </c>
      <c r="Q2267" s="27">
        <f>Table1[[#This Row],[Male Voters]]/Table1[[#This Row],[Male Population]]</f>
        <v>0.84340044742729303</v>
      </c>
      <c r="R2267" s="27">
        <f>Table1[[#This Row],[Total Voters]]/Table1[[#This Row],[Total Population]]</f>
        <v>0.87419754476855505</v>
      </c>
      <c r="S2267" s="27">
        <f>Table1[[#This Row],[Female Ballots]]/Table1[[#This Row],[Female Population]]</f>
        <v>0.82671807666137442</v>
      </c>
      <c r="T2267" s="27">
        <f>Table1[[#This Row],[Male Ballots]]/Table1[[#This Row],[Male Population]]</f>
        <v>0.76935123042505593</v>
      </c>
      <c r="U2267" s="27">
        <f>Table1[[#This Row],[Total Ballots]]/Table1[[#This Row],[Total Population]]</f>
        <v>0.8066223673837144</v>
      </c>
      <c r="V2267" s="27">
        <f>Table1[[#This Row],[Female Ballots]]/Table1[[#This Row],[Female Voters]]</f>
        <v>0.93581514762516049</v>
      </c>
      <c r="W2267" s="27">
        <f>Table1[[#This Row],[Male Ballots]]/Table1[[#This Row],[Male Voters]]</f>
        <v>0.91220159151193636</v>
      </c>
      <c r="X2267" s="27">
        <f>Table1[[#This Row],[Total Ballots]]/Table1[[#This Row],[Total Voters]]</f>
        <v>0.9227003349652152</v>
      </c>
    </row>
    <row r="2268" spans="1:24" s="12" customFormat="1" hidden="1" x14ac:dyDescent="0.25">
      <c r="A2268" s="8" t="s">
        <v>45</v>
      </c>
      <c r="B2268" s="17">
        <v>2008</v>
      </c>
      <c r="C2268" s="17"/>
      <c r="D2268" s="9" t="s">
        <v>71</v>
      </c>
      <c r="E2268" s="10">
        <v>5767</v>
      </c>
      <c r="F2268" s="10">
        <v>4790</v>
      </c>
      <c r="G2268" s="10">
        <v>10557</v>
      </c>
      <c r="H2268" s="44">
        <v>5003</v>
      </c>
      <c r="I2268" s="44">
        <v>4259</v>
      </c>
      <c r="J2268" s="44">
        <v>96</v>
      </c>
      <c r="K2268" s="44">
        <v>9358</v>
      </c>
      <c r="L2268" s="10">
        <v>4609</v>
      </c>
      <c r="M2268" s="10">
        <v>4018</v>
      </c>
      <c r="N2268" s="10">
        <v>84</v>
      </c>
      <c r="O2268" s="11">
        <v>8711</v>
      </c>
      <c r="P2268" s="27">
        <f>Table1[[#This Row],[Female Voters]]/Table1[[#This Row],[Female Population]]</f>
        <v>0.86752210854863876</v>
      </c>
      <c r="Q2268" s="27">
        <f>Table1[[#This Row],[Male Voters]]/Table1[[#This Row],[Male Population]]</f>
        <v>0.88914405010438413</v>
      </c>
      <c r="R2268" s="27">
        <f>Table1[[#This Row],[Total Voters]]/Table1[[#This Row],[Total Population]]</f>
        <v>0.88642606801174573</v>
      </c>
      <c r="S2268" s="27">
        <f>Table1[[#This Row],[Female Ballots]]/Table1[[#This Row],[Female Population]]</f>
        <v>0.79920235824518815</v>
      </c>
      <c r="T2268" s="27">
        <f>Table1[[#This Row],[Male Ballots]]/Table1[[#This Row],[Male Population]]</f>
        <v>0.83883089770354902</v>
      </c>
      <c r="U2268" s="27">
        <f>Table1[[#This Row],[Total Ballots]]/Table1[[#This Row],[Total Population]]</f>
        <v>0.8251397177228379</v>
      </c>
      <c r="V2268" s="27">
        <f>Table1[[#This Row],[Female Ballots]]/Table1[[#This Row],[Female Voters]]</f>
        <v>0.92124725164901056</v>
      </c>
      <c r="W2268" s="27">
        <f>Table1[[#This Row],[Male Ballots]]/Table1[[#This Row],[Male Voters]]</f>
        <v>0.94341394693590042</v>
      </c>
      <c r="X2268" s="27">
        <f>Table1[[#This Row],[Total Ballots]]/Table1[[#This Row],[Total Voters]]</f>
        <v>0.93086129514853599</v>
      </c>
    </row>
    <row r="2269" spans="1:24" s="12" customFormat="1" hidden="1" x14ac:dyDescent="0.25">
      <c r="A2269" s="8" t="s">
        <v>45</v>
      </c>
      <c r="B2269" s="17">
        <v>2008</v>
      </c>
      <c r="C2269" s="17"/>
      <c r="D2269" s="9" t="s">
        <v>453</v>
      </c>
      <c r="E2269" s="10">
        <v>27005</v>
      </c>
      <c r="F2269" s="10">
        <v>26494</v>
      </c>
      <c r="G2269" s="10">
        <v>53499</v>
      </c>
      <c r="H2269" s="44">
        <v>20083</v>
      </c>
      <c r="I2269" s="44">
        <v>17843</v>
      </c>
      <c r="J2269" s="44">
        <v>669</v>
      </c>
      <c r="K2269" s="44">
        <v>38595</v>
      </c>
      <c r="L2269" s="10">
        <v>16437</v>
      </c>
      <c r="M2269" s="10">
        <v>14422</v>
      </c>
      <c r="N2269" s="10">
        <v>443</v>
      </c>
      <c r="O2269" s="11">
        <v>31302</v>
      </c>
      <c r="P2269" s="27">
        <f>Table1[[#This Row],[Female Voters]]/Table1[[#This Row],[Female Population]]</f>
        <v>0.74367709683391969</v>
      </c>
      <c r="Q2269" s="27">
        <f>Table1[[#This Row],[Male Voters]]/Table1[[#This Row],[Male Population]]</f>
        <v>0.67347323922397528</v>
      </c>
      <c r="R2269" s="27">
        <f>Table1[[#This Row],[Total Voters]]/Table1[[#This Row],[Total Population]]</f>
        <v>0.72141535355801045</v>
      </c>
      <c r="S2269" s="27">
        <f>Table1[[#This Row],[Female Ballots]]/Table1[[#This Row],[Female Population]]</f>
        <v>0.60866506202555082</v>
      </c>
      <c r="T2269" s="27">
        <f>Table1[[#This Row],[Male Ballots]]/Table1[[#This Row],[Male Population]]</f>
        <v>0.54434966407488483</v>
      </c>
      <c r="U2269" s="27">
        <f>Table1[[#This Row],[Total Ballots]]/Table1[[#This Row],[Total Population]]</f>
        <v>0.58509504850557958</v>
      </c>
      <c r="V2269" s="27">
        <f>Table1[[#This Row],[Female Ballots]]/Table1[[#This Row],[Female Voters]]</f>
        <v>0.81845341831399687</v>
      </c>
      <c r="W2269" s="27">
        <f>Table1[[#This Row],[Male Ballots]]/Table1[[#This Row],[Male Voters]]</f>
        <v>0.80827215154402288</v>
      </c>
      <c r="X2269" s="27">
        <f>Table1[[#This Row],[Total Ballots]]/Table1[[#This Row],[Total Voters]]</f>
        <v>0.81103769918383206</v>
      </c>
    </row>
    <row r="2270" spans="1:24" s="12" customFormat="1" hidden="1" x14ac:dyDescent="0.25">
      <c r="A2270" s="8" t="s">
        <v>34</v>
      </c>
      <c r="B2270" s="17">
        <v>2008</v>
      </c>
      <c r="C2270" s="17"/>
      <c r="D2270" s="9" t="s">
        <v>66</v>
      </c>
      <c r="E2270" s="10">
        <v>2373</v>
      </c>
      <c r="F2270" s="10">
        <v>2955</v>
      </c>
      <c r="G2270" s="10">
        <v>5328</v>
      </c>
      <c r="H2270" s="44">
        <v>1670</v>
      </c>
      <c r="I2270" s="44">
        <v>1576</v>
      </c>
      <c r="J2270" s="44">
        <v>1</v>
      </c>
      <c r="K2270" s="44">
        <v>3247</v>
      </c>
      <c r="L2270" s="10">
        <v>940</v>
      </c>
      <c r="M2270" s="10">
        <v>818</v>
      </c>
      <c r="N2270" s="10"/>
      <c r="O2270" s="11">
        <v>1758</v>
      </c>
      <c r="P2270" s="27">
        <f>Table1[[#This Row],[Female Voters]]/Table1[[#This Row],[Female Population]]</f>
        <v>0.70375052675937633</v>
      </c>
      <c r="Q2270" s="27">
        <f>Table1[[#This Row],[Male Voters]]/Table1[[#This Row],[Male Population]]</f>
        <v>0.53333333333333333</v>
      </c>
      <c r="R2270" s="27">
        <f>Table1[[#This Row],[Total Voters]]/Table1[[#This Row],[Total Population]]</f>
        <v>0.60942192192192191</v>
      </c>
      <c r="S2270" s="27">
        <f>Table1[[#This Row],[Female Ballots]]/Table1[[#This Row],[Female Population]]</f>
        <v>0.39612305099030765</v>
      </c>
      <c r="T2270" s="27">
        <f>Table1[[#This Row],[Male Ballots]]/Table1[[#This Row],[Male Population]]</f>
        <v>0.27681895093062608</v>
      </c>
      <c r="U2270" s="27">
        <f>Table1[[#This Row],[Total Ballots]]/Table1[[#This Row],[Total Population]]</f>
        <v>0.32995495495495497</v>
      </c>
      <c r="V2270" s="27">
        <f>Table1[[#This Row],[Female Ballots]]/Table1[[#This Row],[Female Voters]]</f>
        <v>0.56287425149700598</v>
      </c>
      <c r="W2270" s="27">
        <f>Table1[[#This Row],[Male Ballots]]/Table1[[#This Row],[Male Voters]]</f>
        <v>0.51903553299492389</v>
      </c>
      <c r="X2270" s="27">
        <f>Table1[[#This Row],[Total Ballots]]/Table1[[#This Row],[Total Voters]]</f>
        <v>0.54142285186325845</v>
      </c>
    </row>
    <row r="2271" spans="1:24" s="12" customFormat="1" hidden="1" x14ac:dyDescent="0.25">
      <c r="A2271" s="8" t="s">
        <v>34</v>
      </c>
      <c r="B2271" s="17">
        <v>2008</v>
      </c>
      <c r="C2271" s="17"/>
      <c r="D2271" s="9" t="s">
        <v>67</v>
      </c>
      <c r="E2271" s="10">
        <v>3136</v>
      </c>
      <c r="F2271" s="10">
        <v>3619</v>
      </c>
      <c r="G2271" s="10">
        <v>6755</v>
      </c>
      <c r="H2271" s="44">
        <v>2238</v>
      </c>
      <c r="I2271" s="44">
        <v>2070</v>
      </c>
      <c r="J2271" s="44"/>
      <c r="K2271" s="44">
        <v>4308</v>
      </c>
      <c r="L2271" s="10">
        <v>1538</v>
      </c>
      <c r="M2271" s="10">
        <v>1306</v>
      </c>
      <c r="N2271" s="10"/>
      <c r="O2271" s="11">
        <v>2844</v>
      </c>
      <c r="P2271" s="27">
        <f>Table1[[#This Row],[Female Voters]]/Table1[[#This Row],[Female Population]]</f>
        <v>0.71364795918367352</v>
      </c>
      <c r="Q2271" s="27">
        <f>Table1[[#This Row],[Male Voters]]/Table1[[#This Row],[Male Population]]</f>
        <v>0.57198121027908266</v>
      </c>
      <c r="R2271" s="27">
        <f>Table1[[#This Row],[Total Voters]]/Table1[[#This Row],[Total Population]]</f>
        <v>0.63774981495188754</v>
      </c>
      <c r="S2271" s="27">
        <f>Table1[[#This Row],[Female Ballots]]/Table1[[#This Row],[Female Population]]</f>
        <v>0.49043367346938777</v>
      </c>
      <c r="T2271" s="27">
        <f>Table1[[#This Row],[Male Ballots]]/Table1[[#This Row],[Male Population]]</f>
        <v>0.3608731693838077</v>
      </c>
      <c r="U2271" s="27">
        <f>Table1[[#This Row],[Total Ballots]]/Table1[[#This Row],[Total Population]]</f>
        <v>0.42102146558105108</v>
      </c>
      <c r="V2271" s="27">
        <f>Table1[[#This Row],[Female Ballots]]/Table1[[#This Row],[Female Voters]]</f>
        <v>0.68722073279714035</v>
      </c>
      <c r="W2271" s="27">
        <f>Table1[[#This Row],[Male Ballots]]/Table1[[#This Row],[Male Voters]]</f>
        <v>0.63091787439613523</v>
      </c>
      <c r="X2271" s="27">
        <f>Table1[[#This Row],[Total Ballots]]/Table1[[#This Row],[Total Voters]]</f>
        <v>0.66016713091922008</v>
      </c>
    </row>
    <row r="2272" spans="1:24" s="12" customFormat="1" hidden="1" x14ac:dyDescent="0.25">
      <c r="A2272" s="8" t="s">
        <v>34</v>
      </c>
      <c r="B2272" s="17">
        <v>2008</v>
      </c>
      <c r="C2272" s="17"/>
      <c r="D2272" s="9" t="s">
        <v>68</v>
      </c>
      <c r="E2272" s="10">
        <v>3663</v>
      </c>
      <c r="F2272" s="10">
        <v>3773</v>
      </c>
      <c r="G2272" s="10">
        <v>7436</v>
      </c>
      <c r="H2272" s="44">
        <v>2555</v>
      </c>
      <c r="I2272" s="44">
        <v>2247</v>
      </c>
      <c r="J2272" s="44"/>
      <c r="K2272" s="44">
        <v>4802</v>
      </c>
      <c r="L2272" s="10">
        <v>1921</v>
      </c>
      <c r="M2272" s="10">
        <v>1640</v>
      </c>
      <c r="N2272" s="10"/>
      <c r="O2272" s="11">
        <v>3561</v>
      </c>
      <c r="P2272" s="27">
        <f>Table1[[#This Row],[Female Voters]]/Table1[[#This Row],[Female Population]]</f>
        <v>0.69751569751569753</v>
      </c>
      <c r="Q2272" s="27">
        <f>Table1[[#This Row],[Male Voters]]/Table1[[#This Row],[Male Population]]</f>
        <v>0.59554730983302406</v>
      </c>
      <c r="R2272" s="27">
        <f>Table1[[#This Row],[Total Voters]]/Table1[[#This Row],[Total Population]]</f>
        <v>0.64577729962345343</v>
      </c>
      <c r="S2272" s="27">
        <f>Table1[[#This Row],[Female Ballots]]/Table1[[#This Row],[Female Population]]</f>
        <v>0.52443352443352442</v>
      </c>
      <c r="T2272" s="27">
        <f>Table1[[#This Row],[Male Ballots]]/Table1[[#This Row],[Male Population]]</f>
        <v>0.43466737344288364</v>
      </c>
      <c r="U2272" s="27">
        <f>Table1[[#This Row],[Total Ballots]]/Table1[[#This Row],[Total Population]]</f>
        <v>0.47888649811726736</v>
      </c>
      <c r="V2272" s="27">
        <f>Table1[[#This Row],[Female Ballots]]/Table1[[#This Row],[Female Voters]]</f>
        <v>0.75185909980430532</v>
      </c>
      <c r="W2272" s="27">
        <f>Table1[[#This Row],[Male Ballots]]/Table1[[#This Row],[Male Voters]]</f>
        <v>0.72986203827325324</v>
      </c>
      <c r="X2272" s="27">
        <f>Table1[[#This Row],[Total Ballots]]/Table1[[#This Row],[Total Voters]]</f>
        <v>0.7415660141607664</v>
      </c>
    </row>
    <row r="2273" spans="1:24" s="12" customFormat="1" hidden="1" x14ac:dyDescent="0.25">
      <c r="A2273" s="8" t="s">
        <v>34</v>
      </c>
      <c r="B2273" s="17">
        <v>2008</v>
      </c>
      <c r="C2273" s="17"/>
      <c r="D2273" s="9" t="s">
        <v>69</v>
      </c>
      <c r="E2273" s="10">
        <v>5310</v>
      </c>
      <c r="F2273" s="10">
        <v>4984</v>
      </c>
      <c r="G2273" s="10">
        <v>10294</v>
      </c>
      <c r="H2273" s="44">
        <v>4544</v>
      </c>
      <c r="I2273" s="44">
        <v>3633</v>
      </c>
      <c r="J2273" s="44"/>
      <c r="K2273" s="44">
        <v>8177</v>
      </c>
      <c r="L2273" s="10">
        <v>3823</v>
      </c>
      <c r="M2273" s="10">
        <v>2962</v>
      </c>
      <c r="N2273" s="10"/>
      <c r="O2273" s="11">
        <v>6785</v>
      </c>
      <c r="P2273" s="27">
        <f>Table1[[#This Row],[Female Voters]]/Table1[[#This Row],[Female Population]]</f>
        <v>0.85574387947269304</v>
      </c>
      <c r="Q2273" s="27">
        <f>Table1[[#This Row],[Male Voters]]/Table1[[#This Row],[Male Population]]</f>
        <v>0.7289325842696629</v>
      </c>
      <c r="R2273" s="27">
        <f>Table1[[#This Row],[Total Voters]]/Table1[[#This Row],[Total Population]]</f>
        <v>0.79434622109966968</v>
      </c>
      <c r="S2273" s="27">
        <f>Table1[[#This Row],[Female Ballots]]/Table1[[#This Row],[Female Population]]</f>
        <v>0.71996233521657249</v>
      </c>
      <c r="T2273" s="27">
        <f>Table1[[#This Row],[Male Ballots]]/Table1[[#This Row],[Male Population]]</f>
        <v>0.5943017656500803</v>
      </c>
      <c r="U2273" s="27">
        <f>Table1[[#This Row],[Total Ballots]]/Table1[[#This Row],[Total Population]]</f>
        <v>0.65912181853506902</v>
      </c>
      <c r="V2273" s="27">
        <f>Table1[[#This Row],[Female Ballots]]/Table1[[#This Row],[Female Voters]]</f>
        <v>0.84132922535211263</v>
      </c>
      <c r="W2273" s="27">
        <f>Table1[[#This Row],[Male Ballots]]/Table1[[#This Row],[Male Voters]]</f>
        <v>0.81530415634461872</v>
      </c>
      <c r="X2273" s="27">
        <f>Table1[[#This Row],[Total Ballots]]/Table1[[#This Row],[Total Voters]]</f>
        <v>0.82976641800171214</v>
      </c>
    </row>
    <row r="2274" spans="1:24" s="12" customFormat="1" hidden="1" x14ac:dyDescent="0.25">
      <c r="A2274" s="8" t="s">
        <v>34</v>
      </c>
      <c r="B2274" s="17">
        <v>2008</v>
      </c>
      <c r="C2274" s="17"/>
      <c r="D2274" s="9" t="s">
        <v>70</v>
      </c>
      <c r="E2274" s="10">
        <v>5904</v>
      </c>
      <c r="F2274" s="10">
        <v>5329</v>
      </c>
      <c r="G2274" s="10">
        <v>11233</v>
      </c>
      <c r="H2274" s="44">
        <v>5532</v>
      </c>
      <c r="I2274" s="44">
        <v>4729</v>
      </c>
      <c r="J2274" s="44">
        <v>2</v>
      </c>
      <c r="K2274" s="44">
        <v>10263</v>
      </c>
      <c r="L2274" s="10">
        <v>5114</v>
      </c>
      <c r="M2274" s="10">
        <v>4283</v>
      </c>
      <c r="N2274" s="10">
        <v>1</v>
      </c>
      <c r="O2274" s="11">
        <v>9398</v>
      </c>
      <c r="P2274" s="27">
        <f>Table1[[#This Row],[Female Voters]]/Table1[[#This Row],[Female Population]]</f>
        <v>0.93699186991869921</v>
      </c>
      <c r="Q2274" s="27">
        <f>Table1[[#This Row],[Male Voters]]/Table1[[#This Row],[Male Population]]</f>
        <v>0.88740851942203036</v>
      </c>
      <c r="R2274" s="27">
        <f>Table1[[#This Row],[Total Voters]]/Table1[[#This Row],[Total Population]]</f>
        <v>0.91364728923706939</v>
      </c>
      <c r="S2274" s="27">
        <f>Table1[[#This Row],[Female Ballots]]/Table1[[#This Row],[Female Population]]</f>
        <v>0.86619241192411922</v>
      </c>
      <c r="T2274" s="27">
        <f>Table1[[#This Row],[Male Ballots]]/Table1[[#This Row],[Male Population]]</f>
        <v>0.803715518859073</v>
      </c>
      <c r="U2274" s="27">
        <f>Table1[[#This Row],[Total Ballots]]/Table1[[#This Row],[Total Population]]</f>
        <v>0.83664203685569305</v>
      </c>
      <c r="V2274" s="27">
        <f>Table1[[#This Row],[Female Ballots]]/Table1[[#This Row],[Female Voters]]</f>
        <v>0.9244396240057845</v>
      </c>
      <c r="W2274" s="27">
        <f>Table1[[#This Row],[Male Ballots]]/Table1[[#This Row],[Male Voters]]</f>
        <v>0.90568830619581309</v>
      </c>
      <c r="X2274" s="27">
        <f>Table1[[#This Row],[Total Ballots]]/Table1[[#This Row],[Total Voters]]</f>
        <v>0.91571665205105723</v>
      </c>
    </row>
    <row r="2275" spans="1:24" s="12" customFormat="1" hidden="1" x14ac:dyDescent="0.25">
      <c r="A2275" s="8" t="s">
        <v>34</v>
      </c>
      <c r="B2275" s="17">
        <v>2008</v>
      </c>
      <c r="C2275" s="17"/>
      <c r="D2275" s="9" t="s">
        <v>71</v>
      </c>
      <c r="E2275" s="10">
        <v>8686</v>
      </c>
      <c r="F2275" s="10">
        <v>7538</v>
      </c>
      <c r="G2275" s="10">
        <v>16224</v>
      </c>
      <c r="H2275" s="44">
        <v>7883</v>
      </c>
      <c r="I2275" s="44">
        <v>7038</v>
      </c>
      <c r="J2275" s="44"/>
      <c r="K2275" s="44">
        <v>14921</v>
      </c>
      <c r="L2275" s="10">
        <v>7431</v>
      </c>
      <c r="M2275" s="10">
        <v>6753</v>
      </c>
      <c r="N2275" s="10"/>
      <c r="O2275" s="11">
        <v>14184</v>
      </c>
      <c r="P2275" s="27">
        <f>Table1[[#This Row],[Female Voters]]/Table1[[#This Row],[Female Population]]</f>
        <v>0.9075523831452913</v>
      </c>
      <c r="Q2275" s="27">
        <f>Table1[[#This Row],[Male Voters]]/Table1[[#This Row],[Male Population]]</f>
        <v>0.93366940833112233</v>
      </c>
      <c r="R2275" s="27">
        <f>Table1[[#This Row],[Total Voters]]/Table1[[#This Row],[Total Population]]</f>
        <v>0.91968688362919138</v>
      </c>
      <c r="S2275" s="27">
        <f>Table1[[#This Row],[Female Ballots]]/Table1[[#This Row],[Female Population]]</f>
        <v>0.85551462122956479</v>
      </c>
      <c r="T2275" s="27">
        <f>Table1[[#This Row],[Male Ballots]]/Table1[[#This Row],[Male Population]]</f>
        <v>0.89586097107986207</v>
      </c>
      <c r="U2275" s="27">
        <f>Table1[[#This Row],[Total Ballots]]/Table1[[#This Row],[Total Population]]</f>
        <v>0.87426035502958577</v>
      </c>
      <c r="V2275" s="27">
        <f>Table1[[#This Row],[Female Ballots]]/Table1[[#This Row],[Female Voters]]</f>
        <v>0.94266142331599645</v>
      </c>
      <c r="W2275" s="27">
        <f>Table1[[#This Row],[Male Ballots]]/Table1[[#This Row],[Male Voters]]</f>
        <v>0.95950554134697352</v>
      </c>
      <c r="X2275" s="27">
        <f>Table1[[#This Row],[Total Ballots]]/Table1[[#This Row],[Total Voters]]</f>
        <v>0.95060652771261978</v>
      </c>
    </row>
    <row r="2276" spans="1:24" s="12" customFormat="1" hidden="1" x14ac:dyDescent="0.25">
      <c r="A2276" s="8" t="s">
        <v>34</v>
      </c>
      <c r="B2276" s="17">
        <v>2008</v>
      </c>
      <c r="C2276" s="17"/>
      <c r="D2276" s="9" t="s">
        <v>453</v>
      </c>
      <c r="E2276" s="10">
        <v>29072</v>
      </c>
      <c r="F2276" s="10">
        <v>28198</v>
      </c>
      <c r="G2276" s="10">
        <v>57270</v>
      </c>
      <c r="H2276" s="44">
        <v>24422</v>
      </c>
      <c r="I2276" s="44">
        <v>21293</v>
      </c>
      <c r="J2276" s="44">
        <v>3</v>
      </c>
      <c r="K2276" s="44">
        <v>45718</v>
      </c>
      <c r="L2276" s="10">
        <v>20767</v>
      </c>
      <c r="M2276" s="10">
        <v>17762</v>
      </c>
      <c r="N2276" s="10">
        <v>1</v>
      </c>
      <c r="O2276" s="11">
        <v>38530</v>
      </c>
      <c r="P2276" s="27">
        <f>Table1[[#This Row],[Female Voters]]/Table1[[#This Row],[Female Population]]</f>
        <v>0.84005228398458998</v>
      </c>
      <c r="Q2276" s="27">
        <f>Table1[[#This Row],[Male Voters]]/Table1[[#This Row],[Male Population]]</f>
        <v>0.75512447691325624</v>
      </c>
      <c r="R2276" s="27">
        <f>Table1[[#This Row],[Total Voters]]/Table1[[#This Row],[Total Population]]</f>
        <v>0.79828880740352715</v>
      </c>
      <c r="S2276" s="27">
        <f>Table1[[#This Row],[Female Ballots]]/Table1[[#This Row],[Female Population]]</f>
        <v>0.71432993946064938</v>
      </c>
      <c r="T2276" s="27">
        <f>Table1[[#This Row],[Male Ballots]]/Table1[[#This Row],[Male Population]]</f>
        <v>0.62990282998794245</v>
      </c>
      <c r="U2276" s="27">
        <f>Table1[[#This Row],[Total Ballots]]/Table1[[#This Row],[Total Population]]</f>
        <v>0.67277806879692681</v>
      </c>
      <c r="V2276" s="27">
        <f>Table1[[#This Row],[Female Ballots]]/Table1[[#This Row],[Female Voters]]</f>
        <v>0.85033985750552776</v>
      </c>
      <c r="W2276" s="27">
        <f>Table1[[#This Row],[Male Ballots]]/Table1[[#This Row],[Male Voters]]</f>
        <v>0.83417085427135673</v>
      </c>
      <c r="X2276" s="27">
        <f>Table1[[#This Row],[Total Ballots]]/Table1[[#This Row],[Total Voters]]</f>
        <v>0.84277527450894618</v>
      </c>
    </row>
    <row r="2277" spans="1:24" s="12" customFormat="1" hidden="1" x14ac:dyDescent="0.25">
      <c r="A2277" s="8" t="s">
        <v>52</v>
      </c>
      <c r="B2277" s="17">
        <v>2008</v>
      </c>
      <c r="C2277" s="17" t="s">
        <v>76</v>
      </c>
      <c r="D2277" s="9" t="s">
        <v>66</v>
      </c>
      <c r="E2277" s="10">
        <v>18079</v>
      </c>
      <c r="F2277" s="10">
        <v>18185</v>
      </c>
      <c r="G2277" s="10">
        <v>36264</v>
      </c>
      <c r="H2277" s="44">
        <v>11124</v>
      </c>
      <c r="I2277" s="44">
        <v>9733</v>
      </c>
      <c r="J2277" s="44">
        <v>30</v>
      </c>
      <c r="K2277" s="44">
        <v>20887</v>
      </c>
      <c r="L2277" s="10">
        <v>6472</v>
      </c>
      <c r="M2277" s="10">
        <v>5309</v>
      </c>
      <c r="N2277" s="10">
        <v>16</v>
      </c>
      <c r="O2277" s="11">
        <v>11797</v>
      </c>
      <c r="P2277" s="27">
        <f>Table1[[#This Row],[Female Voters]]/Table1[[#This Row],[Female Population]]</f>
        <v>0.61529951877869349</v>
      </c>
      <c r="Q2277" s="27">
        <f>Table1[[#This Row],[Male Voters]]/Table1[[#This Row],[Male Population]]</f>
        <v>0.53522133626615342</v>
      </c>
      <c r="R2277" s="27">
        <f>Table1[[#This Row],[Total Voters]]/Table1[[#This Row],[Total Population]]</f>
        <v>0.57597065960732408</v>
      </c>
      <c r="S2277" s="27">
        <f>Table1[[#This Row],[Female Ballots]]/Table1[[#This Row],[Female Population]]</f>
        <v>0.35798440179213453</v>
      </c>
      <c r="T2277" s="27">
        <f>Table1[[#This Row],[Male Ballots]]/Table1[[#This Row],[Male Population]]</f>
        <v>0.29194390981578222</v>
      </c>
      <c r="U2277" s="27">
        <f>Table1[[#This Row],[Total Ballots]]/Table1[[#This Row],[Total Population]]</f>
        <v>0.32530884623869405</v>
      </c>
      <c r="V2277" s="27">
        <f>Table1[[#This Row],[Female Ballots]]/Table1[[#This Row],[Female Voters]]</f>
        <v>0.58180510607695068</v>
      </c>
      <c r="W2277" s="27">
        <f>Table1[[#This Row],[Male Ballots]]/Table1[[#This Row],[Male Voters]]</f>
        <v>0.54546388574951199</v>
      </c>
      <c r="X2277" s="27">
        <f>Table1[[#This Row],[Total Ballots]]/Table1[[#This Row],[Total Voters]]</f>
        <v>0.5648010724374013</v>
      </c>
    </row>
    <row r="2278" spans="1:24" s="12" customFormat="1" hidden="1" x14ac:dyDescent="0.25">
      <c r="A2278" s="8" t="s">
        <v>52</v>
      </c>
      <c r="B2278" s="17">
        <v>2008</v>
      </c>
      <c r="C2278" s="17" t="s">
        <v>76</v>
      </c>
      <c r="D2278" s="9" t="s">
        <v>67</v>
      </c>
      <c r="E2278" s="10">
        <v>27161</v>
      </c>
      <c r="F2278" s="10">
        <v>26547</v>
      </c>
      <c r="G2278" s="10">
        <v>53708</v>
      </c>
      <c r="H2278" s="44">
        <v>17192</v>
      </c>
      <c r="I2278" s="44">
        <v>14245</v>
      </c>
      <c r="J2278" s="44">
        <v>22</v>
      </c>
      <c r="K2278" s="44">
        <v>31459</v>
      </c>
      <c r="L2278" s="10">
        <v>12508</v>
      </c>
      <c r="M2278" s="10">
        <v>9762</v>
      </c>
      <c r="N2278" s="10">
        <v>12</v>
      </c>
      <c r="O2278" s="11">
        <v>22282</v>
      </c>
      <c r="P2278" s="27">
        <f>Table1[[#This Row],[Female Voters]]/Table1[[#This Row],[Female Population]]</f>
        <v>0.63296638562644969</v>
      </c>
      <c r="Q2278" s="27">
        <f>Table1[[#This Row],[Male Voters]]/Table1[[#This Row],[Male Population]]</f>
        <v>0.53659547218141412</v>
      </c>
      <c r="R2278" s="27">
        <f>Table1[[#This Row],[Total Voters]]/Table1[[#This Row],[Total Population]]</f>
        <v>0.58574141654874512</v>
      </c>
      <c r="S2278" s="27">
        <f>Table1[[#This Row],[Female Ballots]]/Table1[[#This Row],[Female Population]]</f>
        <v>0.46051323588969478</v>
      </c>
      <c r="T2278" s="27">
        <f>Table1[[#This Row],[Male Ballots]]/Table1[[#This Row],[Male Population]]</f>
        <v>0.3677251666855012</v>
      </c>
      <c r="U2278" s="27">
        <f>Table1[[#This Row],[Total Ballots]]/Table1[[#This Row],[Total Population]]</f>
        <v>0.41487301705518731</v>
      </c>
      <c r="V2278" s="27">
        <f>Table1[[#This Row],[Female Ballots]]/Table1[[#This Row],[Female Voters]]</f>
        <v>0.72754769660307117</v>
      </c>
      <c r="W2278" s="27">
        <f>Table1[[#This Row],[Male Ballots]]/Table1[[#This Row],[Male Voters]]</f>
        <v>0.6852930852930853</v>
      </c>
      <c r="X2278" s="27">
        <f>Table1[[#This Row],[Total Ballots]]/Table1[[#This Row],[Total Voters]]</f>
        <v>0.70828697669983154</v>
      </c>
    </row>
    <row r="2279" spans="1:24" s="12" customFormat="1" hidden="1" x14ac:dyDescent="0.25">
      <c r="A2279" s="8" t="s">
        <v>52</v>
      </c>
      <c r="B2279" s="17">
        <v>2008</v>
      </c>
      <c r="C2279" s="17" t="s">
        <v>76</v>
      </c>
      <c r="D2279" s="9" t="s">
        <v>68</v>
      </c>
      <c r="E2279" s="10">
        <v>30239</v>
      </c>
      <c r="F2279" s="10">
        <v>30692</v>
      </c>
      <c r="G2279" s="10">
        <v>60931</v>
      </c>
      <c r="H2279" s="44">
        <v>20765</v>
      </c>
      <c r="I2279" s="44">
        <v>18383</v>
      </c>
      <c r="J2279" s="44">
        <v>8</v>
      </c>
      <c r="K2279" s="44">
        <v>39156</v>
      </c>
      <c r="L2279" s="10">
        <v>16620</v>
      </c>
      <c r="M2279" s="10">
        <v>14397</v>
      </c>
      <c r="N2279" s="10">
        <v>9</v>
      </c>
      <c r="O2279" s="11">
        <v>31026</v>
      </c>
      <c r="P2279" s="27">
        <f>Table1[[#This Row],[Female Voters]]/Table1[[#This Row],[Female Population]]</f>
        <v>0.68669598862396242</v>
      </c>
      <c r="Q2279" s="27">
        <f>Table1[[#This Row],[Male Voters]]/Table1[[#This Row],[Male Population]]</f>
        <v>0.59895086667535513</v>
      </c>
      <c r="R2279" s="27">
        <f>Table1[[#This Row],[Total Voters]]/Table1[[#This Row],[Total Population]]</f>
        <v>0.64262854704501815</v>
      </c>
      <c r="S2279" s="27">
        <f>Table1[[#This Row],[Female Ballots]]/Table1[[#This Row],[Female Population]]</f>
        <v>0.54962134991236478</v>
      </c>
      <c r="T2279" s="27">
        <f>Table1[[#This Row],[Male Ballots]]/Table1[[#This Row],[Male Population]]</f>
        <v>0.46907989052521831</v>
      </c>
      <c r="U2279" s="27">
        <f>Table1[[#This Row],[Total Ballots]]/Table1[[#This Row],[Total Population]]</f>
        <v>0.509198929937142</v>
      </c>
      <c r="V2279" s="27">
        <f>Table1[[#This Row],[Female Ballots]]/Table1[[#This Row],[Female Voters]]</f>
        <v>0.80038526366482066</v>
      </c>
      <c r="W2279" s="27">
        <f>Table1[[#This Row],[Male Ballots]]/Table1[[#This Row],[Male Voters]]</f>
        <v>0.78316923244301806</v>
      </c>
      <c r="X2279" s="27">
        <f>Table1[[#This Row],[Total Ballots]]/Table1[[#This Row],[Total Voters]]</f>
        <v>0.79236898559607727</v>
      </c>
    </row>
    <row r="2280" spans="1:24" s="12" customFormat="1" hidden="1" x14ac:dyDescent="0.25">
      <c r="A2280" s="8" t="s">
        <v>52</v>
      </c>
      <c r="B2280" s="17">
        <v>2008</v>
      </c>
      <c r="C2280" s="17" t="s">
        <v>76</v>
      </c>
      <c r="D2280" s="9" t="s">
        <v>69</v>
      </c>
      <c r="E2280" s="10">
        <v>31467</v>
      </c>
      <c r="F2280" s="10">
        <v>30852</v>
      </c>
      <c r="G2280" s="10">
        <v>62319</v>
      </c>
      <c r="H2280" s="44">
        <v>23947</v>
      </c>
      <c r="I2280" s="44">
        <v>21736</v>
      </c>
      <c r="J2280" s="44">
        <v>14</v>
      </c>
      <c r="K2280" s="44">
        <v>45697</v>
      </c>
      <c r="L2280" s="10">
        <v>20554</v>
      </c>
      <c r="M2280" s="10">
        <v>18257</v>
      </c>
      <c r="N2280" s="10">
        <v>9</v>
      </c>
      <c r="O2280" s="11">
        <v>38820</v>
      </c>
      <c r="P2280" s="27">
        <f>Table1[[#This Row],[Female Voters]]/Table1[[#This Row],[Female Population]]</f>
        <v>0.7610194807258398</v>
      </c>
      <c r="Q2280" s="27">
        <f>Table1[[#This Row],[Male Voters]]/Table1[[#This Row],[Male Population]]</f>
        <v>0.70452482821210938</v>
      </c>
      <c r="R2280" s="27">
        <f>Table1[[#This Row],[Total Voters]]/Table1[[#This Row],[Total Population]]</f>
        <v>0.7332755660392497</v>
      </c>
      <c r="S2280" s="27">
        <f>Table1[[#This Row],[Female Ballots]]/Table1[[#This Row],[Female Population]]</f>
        <v>0.65319223313312358</v>
      </c>
      <c r="T2280" s="27">
        <f>Table1[[#This Row],[Male Ballots]]/Table1[[#This Row],[Male Population]]</f>
        <v>0.59176066381433945</v>
      </c>
      <c r="U2280" s="27">
        <f>Table1[[#This Row],[Total Ballots]]/Table1[[#This Row],[Total Population]]</f>
        <v>0.62292398786886827</v>
      </c>
      <c r="V2280" s="27">
        <f>Table1[[#This Row],[Female Ballots]]/Table1[[#This Row],[Female Voters]]</f>
        <v>0.85831210590053031</v>
      </c>
      <c r="W2280" s="27">
        <f>Table1[[#This Row],[Male Ballots]]/Table1[[#This Row],[Male Voters]]</f>
        <v>0.83994295178505707</v>
      </c>
      <c r="X2280" s="27">
        <f>Table1[[#This Row],[Total Ballots]]/Table1[[#This Row],[Total Voters]]</f>
        <v>0.84950872048493331</v>
      </c>
    </row>
    <row r="2281" spans="1:24" s="12" customFormat="1" hidden="1" x14ac:dyDescent="0.25">
      <c r="A2281" s="8" t="s">
        <v>52</v>
      </c>
      <c r="B2281" s="17">
        <v>2008</v>
      </c>
      <c r="C2281" s="17" t="s">
        <v>76</v>
      </c>
      <c r="D2281" s="9" t="s">
        <v>70</v>
      </c>
      <c r="E2281" s="10">
        <v>24865</v>
      </c>
      <c r="F2281" s="10">
        <v>23486</v>
      </c>
      <c r="G2281" s="10">
        <v>48351</v>
      </c>
      <c r="H2281" s="44">
        <v>21372</v>
      </c>
      <c r="I2281" s="44">
        <v>19223</v>
      </c>
      <c r="J2281" s="44">
        <v>14</v>
      </c>
      <c r="K2281" s="44">
        <v>40609</v>
      </c>
      <c r="L2281" s="10">
        <v>19756</v>
      </c>
      <c r="M2281" s="10">
        <v>17439</v>
      </c>
      <c r="N2281" s="10">
        <v>10</v>
      </c>
      <c r="O2281" s="11">
        <v>37205</v>
      </c>
      <c r="P2281" s="27">
        <f>Table1[[#This Row],[Female Voters]]/Table1[[#This Row],[Female Population]]</f>
        <v>0.85952141564448015</v>
      </c>
      <c r="Q2281" s="27">
        <f>Table1[[#This Row],[Male Voters]]/Table1[[#This Row],[Male Population]]</f>
        <v>0.8184876096397854</v>
      </c>
      <c r="R2281" s="27">
        <f>Table1[[#This Row],[Total Voters]]/Table1[[#This Row],[Total Population]]</f>
        <v>0.83987921656222209</v>
      </c>
      <c r="S2281" s="27">
        <f>Table1[[#This Row],[Female Ballots]]/Table1[[#This Row],[Female Population]]</f>
        <v>0.79453046450834508</v>
      </c>
      <c r="T2281" s="27">
        <f>Table1[[#This Row],[Male Ballots]]/Table1[[#This Row],[Male Population]]</f>
        <v>0.74252746316954776</v>
      </c>
      <c r="U2281" s="27">
        <f>Table1[[#This Row],[Total Ballots]]/Table1[[#This Row],[Total Population]]</f>
        <v>0.76947736344646445</v>
      </c>
      <c r="V2281" s="27">
        <f>Table1[[#This Row],[Female Ballots]]/Table1[[#This Row],[Female Voters]]</f>
        <v>0.92438704847463971</v>
      </c>
      <c r="W2281" s="27">
        <f>Table1[[#This Row],[Male Ballots]]/Table1[[#This Row],[Male Voters]]</f>
        <v>0.90719450658065859</v>
      </c>
      <c r="X2281" s="27">
        <f>Table1[[#This Row],[Total Ballots]]/Table1[[#This Row],[Total Voters]]</f>
        <v>0.91617621709473274</v>
      </c>
    </row>
    <row r="2282" spans="1:24" s="12" customFormat="1" hidden="1" x14ac:dyDescent="0.25">
      <c r="A2282" s="8" t="s">
        <v>52</v>
      </c>
      <c r="B2282" s="17">
        <v>2008</v>
      </c>
      <c r="C2282" s="17" t="s">
        <v>76</v>
      </c>
      <c r="D2282" s="9" t="s">
        <v>71</v>
      </c>
      <c r="E2282" s="10">
        <v>25032</v>
      </c>
      <c r="F2282" s="10">
        <v>20111</v>
      </c>
      <c r="G2282" s="10">
        <v>45143</v>
      </c>
      <c r="H2282" s="44">
        <v>20231</v>
      </c>
      <c r="I2282" s="44">
        <v>17263</v>
      </c>
      <c r="J2282" s="44">
        <v>9</v>
      </c>
      <c r="K2282" s="44">
        <v>37503</v>
      </c>
      <c r="L2282" s="10">
        <v>18986</v>
      </c>
      <c r="M2282" s="10">
        <v>16468</v>
      </c>
      <c r="N2282" s="10">
        <v>8</v>
      </c>
      <c r="O2282" s="11">
        <v>35462</v>
      </c>
      <c r="P2282" s="27">
        <f>Table1[[#This Row],[Female Voters]]/Table1[[#This Row],[Female Population]]</f>
        <v>0.80820549696388622</v>
      </c>
      <c r="Q2282" s="27">
        <f>Table1[[#This Row],[Male Voters]]/Table1[[#This Row],[Male Population]]</f>
        <v>0.85838595793346928</v>
      </c>
      <c r="R2282" s="27">
        <f>Table1[[#This Row],[Total Voters]]/Table1[[#This Row],[Total Population]]</f>
        <v>0.83076002924041381</v>
      </c>
      <c r="S2282" s="27">
        <f>Table1[[#This Row],[Female Ballots]]/Table1[[#This Row],[Female Population]]</f>
        <v>0.7584691594758709</v>
      </c>
      <c r="T2282" s="27">
        <f>Table1[[#This Row],[Male Ballots]]/Table1[[#This Row],[Male Population]]</f>
        <v>0.81885535279200439</v>
      </c>
      <c r="U2282" s="27">
        <f>Table1[[#This Row],[Total Ballots]]/Table1[[#This Row],[Total Population]]</f>
        <v>0.78554814699953479</v>
      </c>
      <c r="V2282" s="27">
        <f>Table1[[#This Row],[Female Ballots]]/Table1[[#This Row],[Female Voters]]</f>
        <v>0.93846077801393901</v>
      </c>
      <c r="W2282" s="27">
        <f>Table1[[#This Row],[Male Ballots]]/Table1[[#This Row],[Male Voters]]</f>
        <v>0.95394774952209926</v>
      </c>
      <c r="X2282" s="27">
        <f>Table1[[#This Row],[Total Ballots]]/Table1[[#This Row],[Total Voters]]</f>
        <v>0.94557768711836387</v>
      </c>
    </row>
    <row r="2283" spans="1:24" s="12" customFormat="1" hidden="1" x14ac:dyDescent="0.25">
      <c r="A2283" s="8" t="s">
        <v>52</v>
      </c>
      <c r="B2283" s="17">
        <v>2008</v>
      </c>
      <c r="C2283" s="17" t="s">
        <v>76</v>
      </c>
      <c r="D2283" s="9" t="s">
        <v>453</v>
      </c>
      <c r="E2283" s="10">
        <v>156843</v>
      </c>
      <c r="F2283" s="10">
        <v>149873</v>
      </c>
      <c r="G2283" s="10">
        <v>306716</v>
      </c>
      <c r="H2283" s="44">
        <v>114631</v>
      </c>
      <c r="I2283" s="44">
        <v>100583</v>
      </c>
      <c r="J2283" s="44">
        <v>97</v>
      </c>
      <c r="K2283" s="44">
        <v>215311</v>
      </c>
      <c r="L2283" s="10">
        <v>94896</v>
      </c>
      <c r="M2283" s="10">
        <v>81632</v>
      </c>
      <c r="N2283" s="10">
        <v>64</v>
      </c>
      <c r="O2283" s="11">
        <v>176592</v>
      </c>
      <c r="P2283" s="27">
        <f>Table1[[#This Row],[Female Voters]]/Table1[[#This Row],[Female Population]]</f>
        <v>0.7308646225843678</v>
      </c>
      <c r="Q2283" s="27">
        <f>Table1[[#This Row],[Male Voters]]/Table1[[#This Row],[Male Population]]</f>
        <v>0.67112154957864323</v>
      </c>
      <c r="R2283" s="27">
        <f>Table1[[#This Row],[Total Voters]]/Table1[[#This Row],[Total Population]]</f>
        <v>0.70198815842668794</v>
      </c>
      <c r="S2283" s="27">
        <f>Table1[[#This Row],[Female Ballots]]/Table1[[#This Row],[Female Population]]</f>
        <v>0.60503815917828652</v>
      </c>
      <c r="T2283" s="27">
        <f>Table1[[#This Row],[Male Ballots]]/Table1[[#This Row],[Male Population]]</f>
        <v>0.54467449106910515</v>
      </c>
      <c r="U2283" s="27">
        <f>Table1[[#This Row],[Total Ballots]]/Table1[[#This Row],[Total Population]]</f>
        <v>0.57575085747075472</v>
      </c>
      <c r="V2283" s="27">
        <f>Table1[[#This Row],[Female Ballots]]/Table1[[#This Row],[Female Voters]]</f>
        <v>0.82783889174830538</v>
      </c>
      <c r="W2283" s="27">
        <f>Table1[[#This Row],[Male Ballots]]/Table1[[#This Row],[Male Voters]]</f>
        <v>0.81158843939830783</v>
      </c>
      <c r="X2283" s="27">
        <f>Table1[[#This Row],[Total Ballots]]/Table1[[#This Row],[Total Voters]]</f>
        <v>0.82017175155937228</v>
      </c>
    </row>
    <row r="2284" spans="1:24" s="12" customFormat="1" hidden="1" x14ac:dyDescent="0.25">
      <c r="A2284" s="8" t="s">
        <v>26</v>
      </c>
      <c r="B2284" s="17">
        <v>2008</v>
      </c>
      <c r="C2284" s="17"/>
      <c r="D2284" s="9" t="s">
        <v>66</v>
      </c>
      <c r="E2284" s="10">
        <v>120</v>
      </c>
      <c r="F2284" s="10">
        <v>126</v>
      </c>
      <c r="G2284" s="10">
        <v>246</v>
      </c>
      <c r="H2284" s="44">
        <v>108</v>
      </c>
      <c r="I2284" s="44">
        <v>87</v>
      </c>
      <c r="J2284" s="44"/>
      <c r="K2284" s="44">
        <v>195</v>
      </c>
      <c r="L2284" s="10">
        <v>73</v>
      </c>
      <c r="M2284" s="10">
        <v>46</v>
      </c>
      <c r="N2284" s="10"/>
      <c r="O2284" s="11">
        <v>119</v>
      </c>
      <c r="P2284" s="27">
        <f>Table1[[#This Row],[Female Voters]]/Table1[[#This Row],[Female Population]]</f>
        <v>0.9</v>
      </c>
      <c r="Q2284" s="27">
        <f>Table1[[#This Row],[Male Voters]]/Table1[[#This Row],[Male Population]]</f>
        <v>0.69047619047619047</v>
      </c>
      <c r="R2284" s="27">
        <f>Table1[[#This Row],[Total Voters]]/Table1[[#This Row],[Total Population]]</f>
        <v>0.79268292682926833</v>
      </c>
      <c r="S2284" s="27">
        <f>Table1[[#This Row],[Female Ballots]]/Table1[[#This Row],[Female Population]]</f>
        <v>0.60833333333333328</v>
      </c>
      <c r="T2284" s="27">
        <f>Table1[[#This Row],[Male Ballots]]/Table1[[#This Row],[Male Population]]</f>
        <v>0.36507936507936506</v>
      </c>
      <c r="U2284" s="27">
        <f>Table1[[#This Row],[Total Ballots]]/Table1[[#This Row],[Total Population]]</f>
        <v>0.48373983739837401</v>
      </c>
      <c r="V2284" s="27">
        <f>Table1[[#This Row],[Female Ballots]]/Table1[[#This Row],[Female Voters]]</f>
        <v>0.67592592592592593</v>
      </c>
      <c r="W2284" s="27">
        <f>Table1[[#This Row],[Male Ballots]]/Table1[[#This Row],[Male Voters]]</f>
        <v>0.52873563218390807</v>
      </c>
      <c r="X2284" s="27">
        <f>Table1[[#This Row],[Total Ballots]]/Table1[[#This Row],[Total Voters]]</f>
        <v>0.61025641025641031</v>
      </c>
    </row>
    <row r="2285" spans="1:24" s="12" customFormat="1" hidden="1" x14ac:dyDescent="0.25">
      <c r="A2285" s="8" t="s">
        <v>26</v>
      </c>
      <c r="B2285" s="17">
        <v>2008</v>
      </c>
      <c r="C2285" s="17"/>
      <c r="D2285" s="9" t="s">
        <v>67</v>
      </c>
      <c r="E2285" s="10">
        <v>161</v>
      </c>
      <c r="F2285" s="10">
        <v>182</v>
      </c>
      <c r="G2285" s="10">
        <v>343</v>
      </c>
      <c r="H2285" s="44">
        <v>135</v>
      </c>
      <c r="I2285" s="44">
        <v>128</v>
      </c>
      <c r="J2285" s="44"/>
      <c r="K2285" s="44">
        <v>263</v>
      </c>
      <c r="L2285" s="10">
        <v>93</v>
      </c>
      <c r="M2285" s="10">
        <v>93</v>
      </c>
      <c r="N2285" s="10"/>
      <c r="O2285" s="11">
        <v>186</v>
      </c>
      <c r="P2285" s="27">
        <f>Table1[[#This Row],[Female Voters]]/Table1[[#This Row],[Female Population]]</f>
        <v>0.83850931677018636</v>
      </c>
      <c r="Q2285" s="27">
        <f>Table1[[#This Row],[Male Voters]]/Table1[[#This Row],[Male Population]]</f>
        <v>0.70329670329670335</v>
      </c>
      <c r="R2285" s="27">
        <f>Table1[[#This Row],[Total Voters]]/Table1[[#This Row],[Total Population]]</f>
        <v>0.76676384839650147</v>
      </c>
      <c r="S2285" s="27">
        <f>Table1[[#This Row],[Female Ballots]]/Table1[[#This Row],[Female Population]]</f>
        <v>0.57763975155279501</v>
      </c>
      <c r="T2285" s="27">
        <f>Table1[[#This Row],[Male Ballots]]/Table1[[#This Row],[Male Population]]</f>
        <v>0.51098901098901095</v>
      </c>
      <c r="U2285" s="27">
        <f>Table1[[#This Row],[Total Ballots]]/Table1[[#This Row],[Total Population]]</f>
        <v>0.54227405247813409</v>
      </c>
      <c r="V2285" s="27">
        <f>Table1[[#This Row],[Female Ballots]]/Table1[[#This Row],[Female Voters]]</f>
        <v>0.68888888888888888</v>
      </c>
      <c r="W2285" s="27">
        <f>Table1[[#This Row],[Male Ballots]]/Table1[[#This Row],[Male Voters]]</f>
        <v>0.7265625</v>
      </c>
      <c r="X2285" s="27">
        <f>Table1[[#This Row],[Total Ballots]]/Table1[[#This Row],[Total Voters]]</f>
        <v>0.70722433460076051</v>
      </c>
    </row>
    <row r="2286" spans="1:24" s="12" customFormat="1" hidden="1" x14ac:dyDescent="0.25">
      <c r="A2286" s="8" t="s">
        <v>26</v>
      </c>
      <c r="B2286" s="17">
        <v>2008</v>
      </c>
      <c r="C2286" s="17"/>
      <c r="D2286" s="9" t="s">
        <v>68</v>
      </c>
      <c r="E2286" s="10">
        <v>223</v>
      </c>
      <c r="F2286" s="10">
        <v>225</v>
      </c>
      <c r="G2286" s="10">
        <v>448</v>
      </c>
      <c r="H2286" s="44">
        <v>162</v>
      </c>
      <c r="I2286" s="44">
        <v>153</v>
      </c>
      <c r="J2286" s="44"/>
      <c r="K2286" s="44">
        <v>315</v>
      </c>
      <c r="L2286" s="10">
        <v>133</v>
      </c>
      <c r="M2286" s="10">
        <v>124</v>
      </c>
      <c r="N2286" s="10"/>
      <c r="O2286" s="11">
        <v>257</v>
      </c>
      <c r="P2286" s="27">
        <f>Table1[[#This Row],[Female Voters]]/Table1[[#This Row],[Female Population]]</f>
        <v>0.726457399103139</v>
      </c>
      <c r="Q2286" s="27">
        <f>Table1[[#This Row],[Male Voters]]/Table1[[#This Row],[Male Population]]</f>
        <v>0.68</v>
      </c>
      <c r="R2286" s="27">
        <f>Table1[[#This Row],[Total Voters]]/Table1[[#This Row],[Total Population]]</f>
        <v>0.703125</v>
      </c>
      <c r="S2286" s="27">
        <f>Table1[[#This Row],[Female Ballots]]/Table1[[#This Row],[Female Population]]</f>
        <v>0.5964125560538116</v>
      </c>
      <c r="T2286" s="27">
        <f>Table1[[#This Row],[Male Ballots]]/Table1[[#This Row],[Male Population]]</f>
        <v>0.55111111111111111</v>
      </c>
      <c r="U2286" s="27">
        <f>Table1[[#This Row],[Total Ballots]]/Table1[[#This Row],[Total Population]]</f>
        <v>0.5736607142857143</v>
      </c>
      <c r="V2286" s="27">
        <f>Table1[[#This Row],[Female Ballots]]/Table1[[#This Row],[Female Voters]]</f>
        <v>0.82098765432098764</v>
      </c>
      <c r="W2286" s="27">
        <f>Table1[[#This Row],[Male Ballots]]/Table1[[#This Row],[Male Voters]]</f>
        <v>0.81045751633986929</v>
      </c>
      <c r="X2286" s="27">
        <f>Table1[[#This Row],[Total Ballots]]/Table1[[#This Row],[Total Voters]]</f>
        <v>0.81587301587301586</v>
      </c>
    </row>
    <row r="2287" spans="1:24" s="12" customFormat="1" hidden="1" x14ac:dyDescent="0.25">
      <c r="A2287" s="8" t="s">
        <v>26</v>
      </c>
      <c r="B2287" s="17">
        <v>2008</v>
      </c>
      <c r="C2287" s="17"/>
      <c r="D2287" s="9" t="s">
        <v>69</v>
      </c>
      <c r="E2287" s="10">
        <v>332</v>
      </c>
      <c r="F2287" s="10">
        <v>333</v>
      </c>
      <c r="G2287" s="10">
        <v>665</v>
      </c>
      <c r="H2287" s="44">
        <v>253</v>
      </c>
      <c r="I2287" s="44">
        <v>223</v>
      </c>
      <c r="J2287" s="44"/>
      <c r="K2287" s="44">
        <v>476</v>
      </c>
      <c r="L2287" s="10">
        <v>232</v>
      </c>
      <c r="M2287" s="10">
        <v>191</v>
      </c>
      <c r="N2287" s="10"/>
      <c r="O2287" s="11">
        <v>423</v>
      </c>
      <c r="P2287" s="27">
        <f>Table1[[#This Row],[Female Voters]]/Table1[[#This Row],[Female Population]]</f>
        <v>0.76204819277108438</v>
      </c>
      <c r="Q2287" s="27">
        <f>Table1[[#This Row],[Male Voters]]/Table1[[#This Row],[Male Population]]</f>
        <v>0.66966966966966968</v>
      </c>
      <c r="R2287" s="27">
        <f>Table1[[#This Row],[Total Voters]]/Table1[[#This Row],[Total Population]]</f>
        <v>0.71578947368421053</v>
      </c>
      <c r="S2287" s="27">
        <f>Table1[[#This Row],[Female Ballots]]/Table1[[#This Row],[Female Population]]</f>
        <v>0.6987951807228916</v>
      </c>
      <c r="T2287" s="27">
        <f>Table1[[#This Row],[Male Ballots]]/Table1[[#This Row],[Male Population]]</f>
        <v>0.57357357357357353</v>
      </c>
      <c r="U2287" s="27">
        <f>Table1[[#This Row],[Total Ballots]]/Table1[[#This Row],[Total Population]]</f>
        <v>0.63609022556390982</v>
      </c>
      <c r="V2287" s="27">
        <f>Table1[[#This Row],[Female Ballots]]/Table1[[#This Row],[Female Voters]]</f>
        <v>0.91699604743083007</v>
      </c>
      <c r="W2287" s="27">
        <f>Table1[[#This Row],[Male Ballots]]/Table1[[#This Row],[Male Voters]]</f>
        <v>0.8565022421524664</v>
      </c>
      <c r="X2287" s="27">
        <f>Table1[[#This Row],[Total Ballots]]/Table1[[#This Row],[Total Voters]]</f>
        <v>0.8886554621848739</v>
      </c>
    </row>
    <row r="2288" spans="1:24" s="12" customFormat="1" hidden="1" x14ac:dyDescent="0.25">
      <c r="A2288" s="8" t="s">
        <v>26</v>
      </c>
      <c r="B2288" s="17">
        <v>2008</v>
      </c>
      <c r="C2288" s="17"/>
      <c r="D2288" s="9" t="s">
        <v>70</v>
      </c>
      <c r="E2288" s="10">
        <v>330</v>
      </c>
      <c r="F2288" s="10">
        <v>331</v>
      </c>
      <c r="G2288" s="10">
        <v>661</v>
      </c>
      <c r="H2288" s="44">
        <v>318</v>
      </c>
      <c r="I2288" s="44">
        <v>275</v>
      </c>
      <c r="J2288" s="44"/>
      <c r="K2288" s="44">
        <v>593</v>
      </c>
      <c r="L2288" s="10">
        <v>290</v>
      </c>
      <c r="M2288" s="10">
        <v>263</v>
      </c>
      <c r="N2288" s="10"/>
      <c r="O2288" s="11">
        <v>553</v>
      </c>
      <c r="P2288" s="27">
        <f>Table1[[#This Row],[Female Voters]]/Table1[[#This Row],[Female Population]]</f>
        <v>0.96363636363636362</v>
      </c>
      <c r="Q2288" s="27">
        <f>Table1[[#This Row],[Male Voters]]/Table1[[#This Row],[Male Population]]</f>
        <v>0.83081570996978849</v>
      </c>
      <c r="R2288" s="27">
        <f>Table1[[#This Row],[Total Voters]]/Table1[[#This Row],[Total Population]]</f>
        <v>0.89712556732223903</v>
      </c>
      <c r="S2288" s="27">
        <f>Table1[[#This Row],[Female Ballots]]/Table1[[#This Row],[Female Population]]</f>
        <v>0.87878787878787878</v>
      </c>
      <c r="T2288" s="27">
        <f>Table1[[#This Row],[Male Ballots]]/Table1[[#This Row],[Male Population]]</f>
        <v>0.79456193353474325</v>
      </c>
      <c r="U2288" s="27">
        <f>Table1[[#This Row],[Total Ballots]]/Table1[[#This Row],[Total Population]]</f>
        <v>0.83661119515885018</v>
      </c>
      <c r="V2288" s="27">
        <f>Table1[[#This Row],[Female Ballots]]/Table1[[#This Row],[Female Voters]]</f>
        <v>0.91194968553459121</v>
      </c>
      <c r="W2288" s="27">
        <f>Table1[[#This Row],[Male Ballots]]/Table1[[#This Row],[Male Voters]]</f>
        <v>0.95636363636363642</v>
      </c>
      <c r="X2288" s="27">
        <f>Table1[[#This Row],[Total Ballots]]/Table1[[#This Row],[Total Voters]]</f>
        <v>0.93254637436762222</v>
      </c>
    </row>
    <row r="2289" spans="1:24" s="12" customFormat="1" hidden="1" x14ac:dyDescent="0.25">
      <c r="A2289" s="8" t="s">
        <v>26</v>
      </c>
      <c r="B2289" s="17">
        <v>2008</v>
      </c>
      <c r="C2289" s="17"/>
      <c r="D2289" s="9" t="s">
        <v>71</v>
      </c>
      <c r="E2289" s="10">
        <v>472</v>
      </c>
      <c r="F2289" s="10">
        <v>410</v>
      </c>
      <c r="G2289" s="10">
        <v>882</v>
      </c>
      <c r="H2289" s="44">
        <v>389</v>
      </c>
      <c r="I2289" s="44">
        <v>350</v>
      </c>
      <c r="J2289" s="44"/>
      <c r="K2289" s="44">
        <v>739</v>
      </c>
      <c r="L2289" s="10">
        <v>375</v>
      </c>
      <c r="M2289" s="10">
        <v>340</v>
      </c>
      <c r="N2289" s="10"/>
      <c r="O2289" s="11">
        <v>715</v>
      </c>
      <c r="P2289" s="27">
        <f>Table1[[#This Row],[Female Voters]]/Table1[[#This Row],[Female Population]]</f>
        <v>0.82415254237288138</v>
      </c>
      <c r="Q2289" s="27">
        <f>Table1[[#This Row],[Male Voters]]/Table1[[#This Row],[Male Population]]</f>
        <v>0.85365853658536583</v>
      </c>
      <c r="R2289" s="27">
        <f>Table1[[#This Row],[Total Voters]]/Table1[[#This Row],[Total Population]]</f>
        <v>0.83786848072562359</v>
      </c>
      <c r="S2289" s="27">
        <f>Table1[[#This Row],[Female Ballots]]/Table1[[#This Row],[Female Population]]</f>
        <v>0.79449152542372881</v>
      </c>
      <c r="T2289" s="27">
        <f>Table1[[#This Row],[Male Ballots]]/Table1[[#This Row],[Male Population]]</f>
        <v>0.82926829268292679</v>
      </c>
      <c r="U2289" s="27">
        <f>Table1[[#This Row],[Total Ballots]]/Table1[[#This Row],[Total Population]]</f>
        <v>0.81065759637188206</v>
      </c>
      <c r="V2289" s="27">
        <f>Table1[[#This Row],[Female Ballots]]/Table1[[#This Row],[Female Voters]]</f>
        <v>0.96401028277634959</v>
      </c>
      <c r="W2289" s="27">
        <f>Table1[[#This Row],[Male Ballots]]/Table1[[#This Row],[Male Voters]]</f>
        <v>0.97142857142857142</v>
      </c>
      <c r="X2289" s="27">
        <f>Table1[[#This Row],[Total Ballots]]/Table1[[#This Row],[Total Voters]]</f>
        <v>0.96752368064952643</v>
      </c>
    </row>
    <row r="2290" spans="1:24" s="12" customFormat="1" hidden="1" x14ac:dyDescent="0.25">
      <c r="A2290" s="8" t="s">
        <v>26</v>
      </c>
      <c r="B2290" s="17">
        <v>2008</v>
      </c>
      <c r="C2290" s="17"/>
      <c r="D2290" s="9" t="s">
        <v>453</v>
      </c>
      <c r="E2290" s="10">
        <v>1638</v>
      </c>
      <c r="F2290" s="10">
        <v>1607</v>
      </c>
      <c r="G2290" s="10">
        <v>3245</v>
      </c>
      <c r="H2290" s="44">
        <v>1365</v>
      </c>
      <c r="I2290" s="44">
        <v>1216</v>
      </c>
      <c r="J2290" s="44"/>
      <c r="K2290" s="44">
        <v>2581</v>
      </c>
      <c r="L2290" s="10">
        <v>1196</v>
      </c>
      <c r="M2290" s="10">
        <v>1057</v>
      </c>
      <c r="N2290" s="10"/>
      <c r="O2290" s="11">
        <v>2253</v>
      </c>
      <c r="P2290" s="27">
        <f>Table1[[#This Row],[Female Voters]]/Table1[[#This Row],[Female Population]]</f>
        <v>0.83333333333333337</v>
      </c>
      <c r="Q2290" s="27">
        <f>Table1[[#This Row],[Male Voters]]/Table1[[#This Row],[Male Population]]</f>
        <v>0.75668948350964527</v>
      </c>
      <c r="R2290" s="27">
        <f>Table1[[#This Row],[Total Voters]]/Table1[[#This Row],[Total Population]]</f>
        <v>0.79537750385208017</v>
      </c>
      <c r="S2290" s="27">
        <f>Table1[[#This Row],[Female Ballots]]/Table1[[#This Row],[Female Population]]</f>
        <v>0.73015873015873012</v>
      </c>
      <c r="T2290" s="27">
        <f>Table1[[#This Row],[Male Ballots]]/Table1[[#This Row],[Male Population]]</f>
        <v>0.6577473553204729</v>
      </c>
      <c r="U2290" s="27">
        <f>Table1[[#This Row],[Total Ballots]]/Table1[[#This Row],[Total Population]]</f>
        <v>0.69429892141756544</v>
      </c>
      <c r="V2290" s="27">
        <f>Table1[[#This Row],[Female Ballots]]/Table1[[#This Row],[Female Voters]]</f>
        <v>0.87619047619047619</v>
      </c>
      <c r="W2290" s="27">
        <f>Table1[[#This Row],[Male Ballots]]/Table1[[#This Row],[Male Voters]]</f>
        <v>0.86924342105263153</v>
      </c>
      <c r="X2290" s="27">
        <f>Table1[[#This Row],[Total Ballots]]/Table1[[#This Row],[Total Voters]]</f>
        <v>0.87291747384734597</v>
      </c>
    </row>
    <row r="2291" spans="1:24" s="12" customFormat="1" hidden="1" x14ac:dyDescent="0.25">
      <c r="A2291" s="8" t="s">
        <v>47</v>
      </c>
      <c r="B2291" s="17">
        <v>2008</v>
      </c>
      <c r="C2291" s="17" t="s">
        <v>76</v>
      </c>
      <c r="D2291" s="9" t="s">
        <v>66</v>
      </c>
      <c r="E2291" s="10">
        <v>4348</v>
      </c>
      <c r="F2291" s="10">
        <v>4368</v>
      </c>
      <c r="G2291" s="10">
        <v>8716</v>
      </c>
      <c r="H2291" s="44">
        <v>2521</v>
      </c>
      <c r="I2291" s="44">
        <v>2157</v>
      </c>
      <c r="J2291" s="44"/>
      <c r="K2291" s="44">
        <v>4678</v>
      </c>
      <c r="L2291" s="10">
        <v>1480</v>
      </c>
      <c r="M2291" s="10">
        <v>1149</v>
      </c>
      <c r="N2291" s="10"/>
      <c r="O2291" s="11">
        <v>2629</v>
      </c>
      <c r="P2291" s="27">
        <f>Table1[[#This Row],[Female Voters]]/Table1[[#This Row],[Female Population]]</f>
        <v>0.57980680772769089</v>
      </c>
      <c r="Q2291" s="27">
        <f>Table1[[#This Row],[Male Voters]]/Table1[[#This Row],[Male Population]]</f>
        <v>0.49381868131868134</v>
      </c>
      <c r="R2291" s="27">
        <f>Table1[[#This Row],[Total Voters]]/Table1[[#This Row],[Total Population]]</f>
        <v>0.53671408903166595</v>
      </c>
      <c r="S2291" s="27">
        <f>Table1[[#This Row],[Female Ballots]]/Table1[[#This Row],[Female Population]]</f>
        <v>0.34038638454461823</v>
      </c>
      <c r="T2291" s="27">
        <f>Table1[[#This Row],[Male Ballots]]/Table1[[#This Row],[Male Population]]</f>
        <v>0.26304945054945056</v>
      </c>
      <c r="U2291" s="27">
        <f>Table1[[#This Row],[Total Ballots]]/Table1[[#This Row],[Total Population]]</f>
        <v>0.30162918770078018</v>
      </c>
      <c r="V2291" s="27">
        <f>Table1[[#This Row],[Female Ballots]]/Table1[[#This Row],[Female Voters]]</f>
        <v>0.58706862356207856</v>
      </c>
      <c r="W2291" s="27">
        <f>Table1[[#This Row],[Male Ballots]]/Table1[[#This Row],[Male Voters]]</f>
        <v>0.53268428372739918</v>
      </c>
      <c r="X2291" s="27">
        <f>Table1[[#This Row],[Total Ballots]]/Table1[[#This Row],[Total Voters]]</f>
        <v>0.56199230440359127</v>
      </c>
    </row>
    <row r="2292" spans="1:24" s="12" customFormat="1" hidden="1" x14ac:dyDescent="0.25">
      <c r="A2292" s="8" t="s">
        <v>47</v>
      </c>
      <c r="B2292" s="17">
        <v>2008</v>
      </c>
      <c r="C2292" s="17" t="s">
        <v>76</v>
      </c>
      <c r="D2292" s="9" t="s">
        <v>67</v>
      </c>
      <c r="E2292" s="10">
        <v>5736</v>
      </c>
      <c r="F2292" s="10">
        <v>5745</v>
      </c>
      <c r="G2292" s="10">
        <v>11481</v>
      </c>
      <c r="H2292" s="44">
        <v>3778</v>
      </c>
      <c r="I2292" s="44">
        <v>3211</v>
      </c>
      <c r="J2292" s="44"/>
      <c r="K2292" s="44">
        <v>6989</v>
      </c>
      <c r="L2292" s="10">
        <v>2650</v>
      </c>
      <c r="M2292" s="10">
        <v>2046</v>
      </c>
      <c r="N2292" s="10"/>
      <c r="O2292" s="11">
        <v>4696</v>
      </c>
      <c r="P2292" s="27">
        <f>Table1[[#This Row],[Female Voters]]/Table1[[#This Row],[Female Population]]</f>
        <v>0.6586471408647141</v>
      </c>
      <c r="Q2292" s="27">
        <f>Table1[[#This Row],[Male Voters]]/Table1[[#This Row],[Male Population]]</f>
        <v>0.5589208006962576</v>
      </c>
      <c r="R2292" s="27">
        <f>Table1[[#This Row],[Total Voters]]/Table1[[#This Row],[Total Population]]</f>
        <v>0.60874488284992601</v>
      </c>
      <c r="S2292" s="27">
        <f>Table1[[#This Row],[Female Ballots]]/Table1[[#This Row],[Female Population]]</f>
        <v>0.46199442119944212</v>
      </c>
      <c r="T2292" s="27">
        <f>Table1[[#This Row],[Male Ballots]]/Table1[[#This Row],[Male Population]]</f>
        <v>0.35613577023498694</v>
      </c>
      <c r="U2292" s="27">
        <f>Table1[[#This Row],[Total Ballots]]/Table1[[#This Row],[Total Population]]</f>
        <v>0.40902360421566064</v>
      </c>
      <c r="V2292" s="27">
        <f>Table1[[#This Row],[Female Ballots]]/Table1[[#This Row],[Female Voters]]</f>
        <v>0.70142932768660671</v>
      </c>
      <c r="W2292" s="27">
        <f>Table1[[#This Row],[Male Ballots]]/Table1[[#This Row],[Male Voters]]</f>
        <v>0.63718467767050768</v>
      </c>
      <c r="X2292" s="27">
        <f>Table1[[#This Row],[Total Ballots]]/Table1[[#This Row],[Total Voters]]</f>
        <v>0.67191300615252536</v>
      </c>
    </row>
    <row r="2293" spans="1:24" s="12" customFormat="1" hidden="1" x14ac:dyDescent="0.25">
      <c r="A2293" s="8" t="s">
        <v>47</v>
      </c>
      <c r="B2293" s="17">
        <v>2008</v>
      </c>
      <c r="C2293" s="17" t="s">
        <v>76</v>
      </c>
      <c r="D2293" s="9" t="s">
        <v>68</v>
      </c>
      <c r="E2293" s="10">
        <v>6495</v>
      </c>
      <c r="F2293" s="10">
        <v>6560</v>
      </c>
      <c r="G2293" s="10">
        <v>13055</v>
      </c>
      <c r="H2293" s="44">
        <v>4516</v>
      </c>
      <c r="I2293" s="44">
        <v>3878</v>
      </c>
      <c r="J2293" s="44"/>
      <c r="K2293" s="44">
        <v>8394</v>
      </c>
      <c r="L2293" s="10">
        <v>3506</v>
      </c>
      <c r="M2293" s="10">
        <v>2900</v>
      </c>
      <c r="N2293" s="10"/>
      <c r="O2293" s="11">
        <v>6406</v>
      </c>
      <c r="P2293" s="27">
        <f>Table1[[#This Row],[Female Voters]]/Table1[[#This Row],[Female Population]]</f>
        <v>0.69530408006158584</v>
      </c>
      <c r="Q2293" s="27">
        <f>Table1[[#This Row],[Male Voters]]/Table1[[#This Row],[Male Population]]</f>
        <v>0.59115853658536588</v>
      </c>
      <c r="R2293" s="27">
        <f>Table1[[#This Row],[Total Voters]]/Table1[[#This Row],[Total Population]]</f>
        <v>0.64297204136346231</v>
      </c>
      <c r="S2293" s="27">
        <f>Table1[[#This Row],[Female Ballots]]/Table1[[#This Row],[Female Population]]</f>
        <v>0.53979984603541187</v>
      </c>
      <c r="T2293" s="27">
        <f>Table1[[#This Row],[Male Ballots]]/Table1[[#This Row],[Male Population]]</f>
        <v>0.44207317073170732</v>
      </c>
      <c r="U2293" s="27">
        <f>Table1[[#This Row],[Total Ballots]]/Table1[[#This Row],[Total Population]]</f>
        <v>0.49069322098812718</v>
      </c>
      <c r="V2293" s="27">
        <f>Table1[[#This Row],[Female Ballots]]/Table1[[#This Row],[Female Voters]]</f>
        <v>0.77635075287865363</v>
      </c>
      <c r="W2293" s="27">
        <f>Table1[[#This Row],[Male Ballots]]/Table1[[#This Row],[Male Voters]]</f>
        <v>0.74780814853017019</v>
      </c>
      <c r="X2293" s="27">
        <f>Table1[[#This Row],[Total Ballots]]/Table1[[#This Row],[Total Voters]]</f>
        <v>0.76316416487967598</v>
      </c>
    </row>
    <row r="2294" spans="1:24" s="12" customFormat="1" hidden="1" x14ac:dyDescent="0.25">
      <c r="A2294" s="8" t="s">
        <v>47</v>
      </c>
      <c r="B2294" s="17">
        <v>2008</v>
      </c>
      <c r="C2294" s="17" t="s">
        <v>76</v>
      </c>
      <c r="D2294" s="9" t="s">
        <v>69</v>
      </c>
      <c r="E2294" s="10">
        <v>7601</v>
      </c>
      <c r="F2294" s="10">
        <v>7693</v>
      </c>
      <c r="G2294" s="10">
        <v>15294</v>
      </c>
      <c r="H2294" s="44">
        <v>5827</v>
      </c>
      <c r="I2294" s="44">
        <v>5404</v>
      </c>
      <c r="J2294" s="44"/>
      <c r="K2294" s="44">
        <v>11231</v>
      </c>
      <c r="L2294" s="10">
        <v>4907</v>
      </c>
      <c r="M2294" s="10">
        <v>4415</v>
      </c>
      <c r="N2294" s="10"/>
      <c r="O2294" s="11">
        <v>9322</v>
      </c>
      <c r="P2294" s="27">
        <f>Table1[[#This Row],[Female Voters]]/Table1[[#This Row],[Female Population]]</f>
        <v>0.76660965662412839</v>
      </c>
      <c r="Q2294" s="27">
        <f>Table1[[#This Row],[Male Voters]]/Table1[[#This Row],[Male Population]]</f>
        <v>0.70245677888989988</v>
      </c>
      <c r="R2294" s="27">
        <f>Table1[[#This Row],[Total Voters]]/Table1[[#This Row],[Total Population]]</f>
        <v>0.73434026415587816</v>
      </c>
      <c r="S2294" s="27">
        <f>Table1[[#This Row],[Female Ballots]]/Table1[[#This Row],[Female Population]]</f>
        <v>0.64557295092750955</v>
      </c>
      <c r="T2294" s="27">
        <f>Table1[[#This Row],[Male Ballots]]/Table1[[#This Row],[Male Population]]</f>
        <v>0.57389834914857663</v>
      </c>
      <c r="U2294" s="27">
        <f>Table1[[#This Row],[Total Ballots]]/Table1[[#This Row],[Total Population]]</f>
        <v>0.6095200732313325</v>
      </c>
      <c r="V2294" s="27">
        <f>Table1[[#This Row],[Female Ballots]]/Table1[[#This Row],[Female Voters]]</f>
        <v>0.84211429552085126</v>
      </c>
      <c r="W2294" s="27">
        <f>Table1[[#This Row],[Male Ballots]]/Table1[[#This Row],[Male Voters]]</f>
        <v>0.8169874167283494</v>
      </c>
      <c r="X2294" s="27">
        <f>Table1[[#This Row],[Total Ballots]]/Table1[[#This Row],[Total Voters]]</f>
        <v>0.83002404060190549</v>
      </c>
    </row>
    <row r="2295" spans="1:24" s="12" customFormat="1" hidden="1" x14ac:dyDescent="0.25">
      <c r="A2295" s="8" t="s">
        <v>47</v>
      </c>
      <c r="B2295" s="17">
        <v>2008</v>
      </c>
      <c r="C2295" s="17" t="s">
        <v>76</v>
      </c>
      <c r="D2295" s="9" t="s">
        <v>70</v>
      </c>
      <c r="E2295" s="10">
        <v>6632</v>
      </c>
      <c r="F2295" s="10">
        <v>6522</v>
      </c>
      <c r="G2295" s="10">
        <v>13154</v>
      </c>
      <c r="H2295" s="44">
        <v>5882</v>
      </c>
      <c r="I2295" s="44">
        <v>5541</v>
      </c>
      <c r="J2295" s="44">
        <v>2</v>
      </c>
      <c r="K2295" s="44">
        <v>11425</v>
      </c>
      <c r="L2295" s="10">
        <v>5414</v>
      </c>
      <c r="M2295" s="10">
        <v>5040</v>
      </c>
      <c r="N2295" s="10">
        <v>2</v>
      </c>
      <c r="O2295" s="11">
        <v>10456</v>
      </c>
      <c r="P2295" s="27">
        <f>Table1[[#This Row],[Female Voters]]/Table1[[#This Row],[Female Population]]</f>
        <v>0.88691194209891433</v>
      </c>
      <c r="Q2295" s="27">
        <f>Table1[[#This Row],[Male Voters]]/Table1[[#This Row],[Male Population]]</f>
        <v>0.84958601655933763</v>
      </c>
      <c r="R2295" s="27">
        <f>Table1[[#This Row],[Total Voters]]/Table1[[#This Row],[Total Population]]</f>
        <v>0.86855709289949823</v>
      </c>
      <c r="S2295" s="27">
        <f>Table1[[#This Row],[Female Ballots]]/Table1[[#This Row],[Female Population]]</f>
        <v>0.81634499396863691</v>
      </c>
      <c r="T2295" s="27">
        <f>Table1[[#This Row],[Male Ballots]]/Table1[[#This Row],[Male Population]]</f>
        <v>0.77276908923643051</v>
      </c>
      <c r="U2295" s="27">
        <f>Table1[[#This Row],[Total Ballots]]/Table1[[#This Row],[Total Population]]</f>
        <v>0.79489128782119511</v>
      </c>
      <c r="V2295" s="27">
        <f>Table1[[#This Row],[Female Ballots]]/Table1[[#This Row],[Female Voters]]</f>
        <v>0.92043522611356676</v>
      </c>
      <c r="W2295" s="27">
        <f>Table1[[#This Row],[Male Ballots]]/Table1[[#This Row],[Male Voters]]</f>
        <v>0.90958310774228479</v>
      </c>
      <c r="X2295" s="27">
        <f>Table1[[#This Row],[Total Ballots]]/Table1[[#This Row],[Total Voters]]</f>
        <v>0.91518599562363234</v>
      </c>
    </row>
    <row r="2296" spans="1:24" s="12" customFormat="1" hidden="1" x14ac:dyDescent="0.25">
      <c r="A2296" s="8" t="s">
        <v>47</v>
      </c>
      <c r="B2296" s="17">
        <v>2008</v>
      </c>
      <c r="C2296" s="17" t="s">
        <v>76</v>
      </c>
      <c r="D2296" s="9" t="s">
        <v>71</v>
      </c>
      <c r="E2296" s="10">
        <v>8117</v>
      </c>
      <c r="F2296" s="10">
        <v>6709</v>
      </c>
      <c r="G2296" s="10">
        <v>14826</v>
      </c>
      <c r="H2296" s="44">
        <v>6816</v>
      </c>
      <c r="I2296" s="44">
        <v>5833</v>
      </c>
      <c r="J2296" s="44"/>
      <c r="K2296" s="44">
        <v>12649</v>
      </c>
      <c r="L2296" s="10">
        <v>6347</v>
      </c>
      <c r="M2296" s="10">
        <v>5524</v>
      </c>
      <c r="N2296" s="10"/>
      <c r="O2296" s="11">
        <v>11871</v>
      </c>
      <c r="P2296" s="27">
        <f>Table1[[#This Row],[Female Voters]]/Table1[[#This Row],[Female Population]]</f>
        <v>0.83971910804484418</v>
      </c>
      <c r="Q2296" s="27">
        <f>Table1[[#This Row],[Male Voters]]/Table1[[#This Row],[Male Population]]</f>
        <v>0.86942912505589509</v>
      </c>
      <c r="R2296" s="27">
        <f>Table1[[#This Row],[Total Voters]]/Table1[[#This Row],[Total Population]]</f>
        <v>0.85316336166194529</v>
      </c>
      <c r="S2296" s="27">
        <f>Table1[[#This Row],[Female Ballots]]/Table1[[#This Row],[Female Population]]</f>
        <v>0.78193914007638288</v>
      </c>
      <c r="T2296" s="27">
        <f>Table1[[#This Row],[Male Ballots]]/Table1[[#This Row],[Male Population]]</f>
        <v>0.82337159040095398</v>
      </c>
      <c r="U2296" s="27">
        <f>Table1[[#This Row],[Total Ballots]]/Table1[[#This Row],[Total Population]]</f>
        <v>0.80068798057466617</v>
      </c>
      <c r="V2296" s="27">
        <f>Table1[[#This Row],[Female Ballots]]/Table1[[#This Row],[Female Voters]]</f>
        <v>0.93119131455399062</v>
      </c>
      <c r="W2296" s="27">
        <f>Table1[[#This Row],[Male Ballots]]/Table1[[#This Row],[Male Voters]]</f>
        <v>0.94702554431681807</v>
      </c>
      <c r="X2296" s="27">
        <f>Table1[[#This Row],[Total Ballots]]/Table1[[#This Row],[Total Voters]]</f>
        <v>0.93849316151474427</v>
      </c>
    </row>
    <row r="2297" spans="1:24" s="12" customFormat="1" hidden="1" x14ac:dyDescent="0.25">
      <c r="A2297" s="8" t="s">
        <v>47</v>
      </c>
      <c r="B2297" s="17">
        <v>2008</v>
      </c>
      <c r="C2297" s="17" t="s">
        <v>76</v>
      </c>
      <c r="D2297" s="9" t="s">
        <v>453</v>
      </c>
      <c r="E2297" s="10">
        <v>38929</v>
      </c>
      <c r="F2297" s="10">
        <v>37597</v>
      </c>
      <c r="G2297" s="10">
        <v>76526</v>
      </c>
      <c r="H2297" s="44">
        <v>29340</v>
      </c>
      <c r="I2297" s="44">
        <v>26024</v>
      </c>
      <c r="J2297" s="44">
        <v>2</v>
      </c>
      <c r="K2297" s="44">
        <v>55366</v>
      </c>
      <c r="L2297" s="10">
        <v>24304</v>
      </c>
      <c r="M2297" s="10">
        <v>21074</v>
      </c>
      <c r="N2297" s="10">
        <v>2</v>
      </c>
      <c r="O2297" s="11">
        <v>45380</v>
      </c>
      <c r="P2297" s="27">
        <f>Table1[[#This Row],[Female Voters]]/Table1[[#This Row],[Female Population]]</f>
        <v>0.75367977600246605</v>
      </c>
      <c r="Q2297" s="27">
        <f>Table1[[#This Row],[Male Voters]]/Table1[[#This Row],[Male Population]]</f>
        <v>0.69218288693246799</v>
      </c>
      <c r="R2297" s="27">
        <f>Table1[[#This Row],[Total Voters]]/Table1[[#This Row],[Total Population]]</f>
        <v>0.72349266915819455</v>
      </c>
      <c r="S2297" s="27">
        <f>Table1[[#This Row],[Female Ballots]]/Table1[[#This Row],[Female Population]]</f>
        <v>0.62431606257545791</v>
      </c>
      <c r="T2297" s="27">
        <f>Table1[[#This Row],[Male Ballots]]/Table1[[#This Row],[Male Population]]</f>
        <v>0.56052344601962922</v>
      </c>
      <c r="U2297" s="27">
        <f>Table1[[#This Row],[Total Ballots]]/Table1[[#This Row],[Total Population]]</f>
        <v>0.59300107153124426</v>
      </c>
      <c r="V2297" s="27">
        <f>Table1[[#This Row],[Female Ballots]]/Table1[[#This Row],[Female Voters]]</f>
        <v>0.82835719154737564</v>
      </c>
      <c r="W2297" s="27">
        <f>Table1[[#This Row],[Male Ballots]]/Table1[[#This Row],[Male Voters]]</f>
        <v>0.8097909621887488</v>
      </c>
      <c r="X2297" s="27">
        <f>Table1[[#This Row],[Total Ballots]]/Table1[[#This Row],[Total Voters]]</f>
        <v>0.81963660007947114</v>
      </c>
    </row>
    <row r="2298" spans="1:24" s="12" customFormat="1" hidden="1" x14ac:dyDescent="0.25">
      <c r="A2298" s="8" t="s">
        <v>54</v>
      </c>
      <c r="B2298" s="17">
        <v>2008</v>
      </c>
      <c r="C2298" s="17"/>
      <c r="D2298" s="9" t="s">
        <v>66</v>
      </c>
      <c r="E2298" s="10">
        <v>1530</v>
      </c>
      <c r="F2298" s="10">
        <v>1696</v>
      </c>
      <c r="G2298" s="10">
        <v>3226</v>
      </c>
      <c r="H2298" s="44">
        <v>932</v>
      </c>
      <c r="I2298" s="44">
        <v>778</v>
      </c>
      <c r="J2298" s="44">
        <v>90</v>
      </c>
      <c r="K2298" s="44">
        <v>1800</v>
      </c>
      <c r="L2298" s="10">
        <v>503</v>
      </c>
      <c r="M2298" s="10">
        <v>386</v>
      </c>
      <c r="N2298" s="10">
        <v>34</v>
      </c>
      <c r="O2298" s="11">
        <v>923</v>
      </c>
      <c r="P2298" s="27">
        <f>Table1[[#This Row],[Female Voters]]/Table1[[#This Row],[Female Population]]</f>
        <v>0.60915032679738557</v>
      </c>
      <c r="Q2298" s="27">
        <f>Table1[[#This Row],[Male Voters]]/Table1[[#This Row],[Male Population]]</f>
        <v>0.45872641509433965</v>
      </c>
      <c r="R2298" s="27">
        <f>Table1[[#This Row],[Total Voters]]/Table1[[#This Row],[Total Population]]</f>
        <v>0.55796652200867947</v>
      </c>
      <c r="S2298" s="27">
        <f>Table1[[#This Row],[Female Ballots]]/Table1[[#This Row],[Female Population]]</f>
        <v>0.32875816993464052</v>
      </c>
      <c r="T2298" s="27">
        <f>Table1[[#This Row],[Male Ballots]]/Table1[[#This Row],[Male Population]]</f>
        <v>0.2275943396226415</v>
      </c>
      <c r="U2298" s="27">
        <f>Table1[[#This Row],[Total Ballots]]/Table1[[#This Row],[Total Population]]</f>
        <v>0.28611283323000619</v>
      </c>
      <c r="V2298" s="27">
        <f>Table1[[#This Row],[Female Ballots]]/Table1[[#This Row],[Female Voters]]</f>
        <v>0.53969957081545061</v>
      </c>
      <c r="W2298" s="27">
        <f>Table1[[#This Row],[Male Ballots]]/Table1[[#This Row],[Male Voters]]</f>
        <v>0.49614395886889462</v>
      </c>
      <c r="X2298" s="27">
        <f>Table1[[#This Row],[Total Ballots]]/Table1[[#This Row],[Total Voters]]</f>
        <v>0.51277777777777778</v>
      </c>
    </row>
    <row r="2299" spans="1:24" s="12" customFormat="1" hidden="1" x14ac:dyDescent="0.25">
      <c r="A2299" s="8" t="s">
        <v>54</v>
      </c>
      <c r="B2299" s="17">
        <v>2008</v>
      </c>
      <c r="C2299" s="17"/>
      <c r="D2299" s="9" t="s">
        <v>67</v>
      </c>
      <c r="E2299" s="10">
        <v>2197</v>
      </c>
      <c r="F2299" s="10">
        <v>2218</v>
      </c>
      <c r="G2299" s="10">
        <v>4415</v>
      </c>
      <c r="H2299" s="44">
        <v>1302</v>
      </c>
      <c r="I2299" s="44">
        <v>1156</v>
      </c>
      <c r="J2299" s="44">
        <v>92</v>
      </c>
      <c r="K2299" s="44">
        <v>2550</v>
      </c>
      <c r="L2299" s="10">
        <v>821</v>
      </c>
      <c r="M2299" s="10">
        <v>718</v>
      </c>
      <c r="N2299" s="10">
        <v>61</v>
      </c>
      <c r="O2299" s="11">
        <v>1600</v>
      </c>
      <c r="P2299" s="27">
        <f>Table1[[#This Row],[Female Voters]]/Table1[[#This Row],[Female Population]]</f>
        <v>0.59262630860263998</v>
      </c>
      <c r="Q2299" s="27">
        <f>Table1[[#This Row],[Male Voters]]/Table1[[#This Row],[Male Population]]</f>
        <v>0.521190261496844</v>
      </c>
      <c r="R2299" s="27">
        <f>Table1[[#This Row],[Total Voters]]/Table1[[#This Row],[Total Population]]</f>
        <v>0.57757644394110985</v>
      </c>
      <c r="S2299" s="27">
        <f>Table1[[#This Row],[Female Ballots]]/Table1[[#This Row],[Female Population]]</f>
        <v>0.37369139736003643</v>
      </c>
      <c r="T2299" s="27">
        <f>Table1[[#This Row],[Male Ballots]]/Table1[[#This Row],[Male Population]]</f>
        <v>0.32371505861136157</v>
      </c>
      <c r="U2299" s="27">
        <f>Table1[[#This Row],[Total Ballots]]/Table1[[#This Row],[Total Population]]</f>
        <v>0.36240090600226499</v>
      </c>
      <c r="V2299" s="27">
        <f>Table1[[#This Row],[Female Ballots]]/Table1[[#This Row],[Female Voters]]</f>
        <v>0.63056835637480801</v>
      </c>
      <c r="W2299" s="27">
        <f>Table1[[#This Row],[Male Ballots]]/Table1[[#This Row],[Male Voters]]</f>
        <v>0.62110726643598613</v>
      </c>
      <c r="X2299" s="27">
        <f>Table1[[#This Row],[Total Ballots]]/Table1[[#This Row],[Total Voters]]</f>
        <v>0.62745098039215685</v>
      </c>
    </row>
    <row r="2300" spans="1:24" s="12" customFormat="1" hidden="1" x14ac:dyDescent="0.25">
      <c r="A2300" s="8" t="s">
        <v>54</v>
      </c>
      <c r="B2300" s="17">
        <v>2008</v>
      </c>
      <c r="C2300" s="17"/>
      <c r="D2300" s="9" t="s">
        <v>68</v>
      </c>
      <c r="E2300" s="10">
        <v>2402</v>
      </c>
      <c r="F2300" s="10">
        <v>2379</v>
      </c>
      <c r="G2300" s="10">
        <v>4781</v>
      </c>
      <c r="H2300" s="44">
        <v>1411</v>
      </c>
      <c r="I2300" s="44">
        <v>1203</v>
      </c>
      <c r="J2300" s="44">
        <v>82</v>
      </c>
      <c r="K2300" s="44">
        <v>2696</v>
      </c>
      <c r="L2300" s="10">
        <v>1058</v>
      </c>
      <c r="M2300" s="10">
        <v>859</v>
      </c>
      <c r="N2300" s="10">
        <v>63</v>
      </c>
      <c r="O2300" s="11">
        <v>1980</v>
      </c>
      <c r="P2300" s="27">
        <f>Table1[[#This Row],[Female Voters]]/Table1[[#This Row],[Female Population]]</f>
        <v>0.58742714404662777</v>
      </c>
      <c r="Q2300" s="27">
        <f>Table1[[#This Row],[Male Voters]]/Table1[[#This Row],[Male Population]]</f>
        <v>0.50567465321563687</v>
      </c>
      <c r="R2300" s="27">
        <f>Table1[[#This Row],[Total Voters]]/Table1[[#This Row],[Total Population]]</f>
        <v>0.56389876594854638</v>
      </c>
      <c r="S2300" s="27">
        <f>Table1[[#This Row],[Female Ballots]]/Table1[[#This Row],[Female Population]]</f>
        <v>0.44046627810158201</v>
      </c>
      <c r="T2300" s="27">
        <f>Table1[[#This Row],[Male Ballots]]/Table1[[#This Row],[Male Population]]</f>
        <v>0.36107608238755778</v>
      </c>
      <c r="U2300" s="27">
        <f>Table1[[#This Row],[Total Ballots]]/Table1[[#This Row],[Total Population]]</f>
        <v>0.41413930140138044</v>
      </c>
      <c r="V2300" s="27">
        <f>Table1[[#This Row],[Female Ballots]]/Table1[[#This Row],[Female Voters]]</f>
        <v>0.74982282069454287</v>
      </c>
      <c r="W2300" s="27">
        <f>Table1[[#This Row],[Male Ballots]]/Table1[[#This Row],[Male Voters]]</f>
        <v>0.71404821280133002</v>
      </c>
      <c r="X2300" s="27">
        <f>Table1[[#This Row],[Total Ballots]]/Table1[[#This Row],[Total Voters]]</f>
        <v>0.73442136498516319</v>
      </c>
    </row>
    <row r="2301" spans="1:24" s="12" customFormat="1" hidden="1" x14ac:dyDescent="0.25">
      <c r="A2301" s="8" t="s">
        <v>54</v>
      </c>
      <c r="B2301" s="17">
        <v>2008</v>
      </c>
      <c r="C2301" s="17"/>
      <c r="D2301" s="9" t="s">
        <v>69</v>
      </c>
      <c r="E2301" s="10">
        <v>2592</v>
      </c>
      <c r="F2301" s="10">
        <v>2628</v>
      </c>
      <c r="G2301" s="10">
        <v>5220</v>
      </c>
      <c r="H2301" s="44">
        <v>2003</v>
      </c>
      <c r="I2301" s="44">
        <v>1800</v>
      </c>
      <c r="J2301" s="44">
        <v>69</v>
      </c>
      <c r="K2301" s="44">
        <v>3872</v>
      </c>
      <c r="L2301" s="10">
        <v>1646</v>
      </c>
      <c r="M2301" s="10">
        <v>1455</v>
      </c>
      <c r="N2301" s="10">
        <v>55</v>
      </c>
      <c r="O2301" s="11">
        <v>3156</v>
      </c>
      <c r="P2301" s="27">
        <f>Table1[[#This Row],[Female Voters]]/Table1[[#This Row],[Female Population]]</f>
        <v>0.77276234567901236</v>
      </c>
      <c r="Q2301" s="27">
        <f>Table1[[#This Row],[Male Voters]]/Table1[[#This Row],[Male Population]]</f>
        <v>0.68493150684931503</v>
      </c>
      <c r="R2301" s="27">
        <f>Table1[[#This Row],[Total Voters]]/Table1[[#This Row],[Total Population]]</f>
        <v>0.74176245210727965</v>
      </c>
      <c r="S2301" s="27">
        <f>Table1[[#This Row],[Female Ballots]]/Table1[[#This Row],[Female Population]]</f>
        <v>0.63503086419753085</v>
      </c>
      <c r="T2301" s="27">
        <f>Table1[[#This Row],[Male Ballots]]/Table1[[#This Row],[Male Population]]</f>
        <v>0.55365296803652964</v>
      </c>
      <c r="U2301" s="27">
        <f>Table1[[#This Row],[Total Ballots]]/Table1[[#This Row],[Total Population]]</f>
        <v>0.60459770114942524</v>
      </c>
      <c r="V2301" s="27">
        <f>Table1[[#This Row],[Female Ballots]]/Table1[[#This Row],[Female Voters]]</f>
        <v>0.82176734897653525</v>
      </c>
      <c r="W2301" s="27">
        <f>Table1[[#This Row],[Male Ballots]]/Table1[[#This Row],[Male Voters]]</f>
        <v>0.80833333333333335</v>
      </c>
      <c r="X2301" s="27">
        <f>Table1[[#This Row],[Total Ballots]]/Table1[[#This Row],[Total Voters]]</f>
        <v>0.81508264462809921</v>
      </c>
    </row>
    <row r="2302" spans="1:24" s="12" customFormat="1" hidden="1" x14ac:dyDescent="0.25">
      <c r="A2302" s="8" t="s">
        <v>54</v>
      </c>
      <c r="B2302" s="17">
        <v>2008</v>
      </c>
      <c r="C2302" s="17"/>
      <c r="D2302" s="9" t="s">
        <v>70</v>
      </c>
      <c r="E2302" s="10">
        <v>2151</v>
      </c>
      <c r="F2302" s="10">
        <v>2107</v>
      </c>
      <c r="G2302" s="10">
        <v>4258</v>
      </c>
      <c r="H2302" s="44">
        <v>1837</v>
      </c>
      <c r="I2302" s="44">
        <v>1720</v>
      </c>
      <c r="J2302" s="44">
        <v>75</v>
      </c>
      <c r="K2302" s="44">
        <v>3632</v>
      </c>
      <c r="L2302" s="10">
        <v>1645</v>
      </c>
      <c r="M2302" s="10">
        <v>1537</v>
      </c>
      <c r="N2302" s="10">
        <v>61</v>
      </c>
      <c r="O2302" s="11">
        <v>3243</v>
      </c>
      <c r="P2302" s="27">
        <f>Table1[[#This Row],[Female Voters]]/Table1[[#This Row],[Female Population]]</f>
        <v>0.85402138540213857</v>
      </c>
      <c r="Q2302" s="27">
        <f>Table1[[#This Row],[Male Voters]]/Table1[[#This Row],[Male Population]]</f>
        <v>0.81632653061224492</v>
      </c>
      <c r="R2302" s="27">
        <f>Table1[[#This Row],[Total Voters]]/Table1[[#This Row],[Total Population]]</f>
        <v>0.85298262094880228</v>
      </c>
      <c r="S2302" s="27">
        <f>Table1[[#This Row],[Female Ballots]]/Table1[[#This Row],[Female Population]]</f>
        <v>0.76476057647605766</v>
      </c>
      <c r="T2302" s="27">
        <f>Table1[[#This Row],[Male Ballots]]/Table1[[#This Row],[Male Population]]</f>
        <v>0.72947318462268629</v>
      </c>
      <c r="U2302" s="27">
        <f>Table1[[#This Row],[Total Ballots]]/Table1[[#This Row],[Total Population]]</f>
        <v>0.76162517613903236</v>
      </c>
      <c r="V2302" s="27">
        <f>Table1[[#This Row],[Female Ballots]]/Table1[[#This Row],[Female Voters]]</f>
        <v>0.8954817637452368</v>
      </c>
      <c r="W2302" s="27">
        <f>Table1[[#This Row],[Male Ballots]]/Table1[[#This Row],[Male Voters]]</f>
        <v>0.89360465116279075</v>
      </c>
      <c r="X2302" s="27">
        <f>Table1[[#This Row],[Total Ballots]]/Table1[[#This Row],[Total Voters]]</f>
        <v>0.89289647577092512</v>
      </c>
    </row>
    <row r="2303" spans="1:24" s="12" customFormat="1" hidden="1" x14ac:dyDescent="0.25">
      <c r="A2303" s="8" t="s">
        <v>54</v>
      </c>
      <c r="B2303" s="17">
        <v>2008</v>
      </c>
      <c r="C2303" s="17"/>
      <c r="D2303" s="9" t="s">
        <v>71</v>
      </c>
      <c r="E2303" s="10">
        <v>2693</v>
      </c>
      <c r="F2303" s="10">
        <v>2338</v>
      </c>
      <c r="G2303" s="10">
        <v>5031</v>
      </c>
      <c r="H2303" s="44">
        <v>2227</v>
      </c>
      <c r="I2303" s="44">
        <v>2034</v>
      </c>
      <c r="J2303" s="44">
        <v>86</v>
      </c>
      <c r="K2303" s="44">
        <v>4347</v>
      </c>
      <c r="L2303" s="10">
        <v>2045</v>
      </c>
      <c r="M2303" s="10">
        <v>1931</v>
      </c>
      <c r="N2303" s="10">
        <v>77</v>
      </c>
      <c r="O2303" s="11">
        <v>4053</v>
      </c>
      <c r="P2303" s="27">
        <f>Table1[[#This Row],[Female Voters]]/Table1[[#This Row],[Female Population]]</f>
        <v>0.82695878202747863</v>
      </c>
      <c r="Q2303" s="27">
        <f>Table1[[#This Row],[Male Voters]]/Table1[[#This Row],[Male Population]]</f>
        <v>0.86997433704020533</v>
      </c>
      <c r="R2303" s="27">
        <f>Table1[[#This Row],[Total Voters]]/Table1[[#This Row],[Total Population]]</f>
        <v>0.86404293381037567</v>
      </c>
      <c r="S2303" s="27">
        <f>Table1[[#This Row],[Female Ballots]]/Table1[[#This Row],[Female Population]]</f>
        <v>0.75937616041589306</v>
      </c>
      <c r="T2303" s="27">
        <f>Table1[[#This Row],[Male Ballots]]/Table1[[#This Row],[Male Population]]</f>
        <v>0.82591958939264332</v>
      </c>
      <c r="U2303" s="27">
        <f>Table1[[#This Row],[Total Ballots]]/Table1[[#This Row],[Total Population]]</f>
        <v>0.8056052474657126</v>
      </c>
      <c r="V2303" s="27">
        <f>Table1[[#This Row],[Female Ballots]]/Table1[[#This Row],[Female Voters]]</f>
        <v>0.91827570722945662</v>
      </c>
      <c r="W2303" s="27">
        <f>Table1[[#This Row],[Male Ballots]]/Table1[[#This Row],[Male Voters]]</f>
        <v>0.9493608652900688</v>
      </c>
      <c r="X2303" s="27">
        <f>Table1[[#This Row],[Total Ballots]]/Table1[[#This Row],[Total Voters]]</f>
        <v>0.93236714975845414</v>
      </c>
    </row>
    <row r="2304" spans="1:24" s="12" customFormat="1" hidden="1" x14ac:dyDescent="0.25">
      <c r="A2304" s="8" t="s">
        <v>54</v>
      </c>
      <c r="B2304" s="17">
        <v>2008</v>
      </c>
      <c r="C2304" s="17"/>
      <c r="D2304" s="9" t="s">
        <v>453</v>
      </c>
      <c r="E2304" s="10">
        <v>13565</v>
      </c>
      <c r="F2304" s="10">
        <v>13366</v>
      </c>
      <c r="G2304" s="10">
        <v>26931</v>
      </c>
      <c r="H2304" s="44">
        <v>9712</v>
      </c>
      <c r="I2304" s="44">
        <v>8691</v>
      </c>
      <c r="J2304" s="44">
        <v>494</v>
      </c>
      <c r="K2304" s="44">
        <v>18897</v>
      </c>
      <c r="L2304" s="10">
        <v>7718</v>
      </c>
      <c r="M2304" s="10">
        <v>6886</v>
      </c>
      <c r="N2304" s="10">
        <v>351</v>
      </c>
      <c r="O2304" s="11">
        <v>14955</v>
      </c>
      <c r="P2304" s="27">
        <f>Table1[[#This Row],[Female Voters]]/Table1[[#This Row],[Female Population]]</f>
        <v>0.71596019166973834</v>
      </c>
      <c r="Q2304" s="27">
        <f>Table1[[#This Row],[Male Voters]]/Table1[[#This Row],[Male Population]]</f>
        <v>0.65023193176717042</v>
      </c>
      <c r="R2304" s="27">
        <f>Table1[[#This Row],[Total Voters]]/Table1[[#This Row],[Total Population]]</f>
        <v>0.70168207641751146</v>
      </c>
      <c r="S2304" s="27">
        <f>Table1[[#This Row],[Female Ballots]]/Table1[[#This Row],[Female Population]]</f>
        <v>0.56896424622189457</v>
      </c>
      <c r="T2304" s="27">
        <f>Table1[[#This Row],[Male Ballots]]/Table1[[#This Row],[Male Population]]</f>
        <v>0.51518778991470893</v>
      </c>
      <c r="U2304" s="27">
        <f>Table1[[#This Row],[Total Ballots]]/Table1[[#This Row],[Total Population]]</f>
        <v>0.55530800935724633</v>
      </c>
      <c r="V2304" s="27">
        <f>Table1[[#This Row],[Female Ballots]]/Table1[[#This Row],[Female Voters]]</f>
        <v>0.79468698517298186</v>
      </c>
      <c r="W2304" s="27">
        <f>Table1[[#This Row],[Male Ballots]]/Table1[[#This Row],[Male Voters]]</f>
        <v>0.79231388793004254</v>
      </c>
      <c r="X2304" s="27">
        <f>Table1[[#This Row],[Total Ballots]]/Table1[[#This Row],[Total Voters]]</f>
        <v>0.79139545959676139</v>
      </c>
    </row>
    <row r="2305" spans="1:24" s="12" customFormat="1" hidden="1" x14ac:dyDescent="0.25">
      <c r="A2305" s="8" t="s">
        <v>33</v>
      </c>
      <c r="B2305" s="17">
        <v>2008</v>
      </c>
      <c r="C2305" s="17"/>
      <c r="D2305" s="9" t="s">
        <v>66</v>
      </c>
      <c r="E2305" s="10">
        <v>266</v>
      </c>
      <c r="F2305" s="10">
        <v>388</v>
      </c>
      <c r="G2305" s="10">
        <v>654</v>
      </c>
      <c r="H2305" s="44">
        <v>146</v>
      </c>
      <c r="I2305" s="44">
        <v>170</v>
      </c>
      <c r="J2305" s="44"/>
      <c r="K2305" s="44">
        <v>316</v>
      </c>
      <c r="L2305" s="10">
        <v>74</v>
      </c>
      <c r="M2305" s="10">
        <v>71</v>
      </c>
      <c r="N2305" s="10"/>
      <c r="O2305" s="11">
        <v>145</v>
      </c>
      <c r="P2305" s="27">
        <f>Table1[[#This Row],[Female Voters]]/Table1[[#This Row],[Female Population]]</f>
        <v>0.54887218045112784</v>
      </c>
      <c r="Q2305" s="27">
        <f>Table1[[#This Row],[Male Voters]]/Table1[[#This Row],[Male Population]]</f>
        <v>0.43814432989690721</v>
      </c>
      <c r="R2305" s="27">
        <f>Table1[[#This Row],[Total Voters]]/Table1[[#This Row],[Total Population]]</f>
        <v>0.48318042813455658</v>
      </c>
      <c r="S2305" s="27">
        <f>Table1[[#This Row],[Female Ballots]]/Table1[[#This Row],[Female Population]]</f>
        <v>0.2781954887218045</v>
      </c>
      <c r="T2305" s="27">
        <f>Table1[[#This Row],[Male Ballots]]/Table1[[#This Row],[Male Population]]</f>
        <v>0.18298969072164947</v>
      </c>
      <c r="U2305" s="27">
        <f>Table1[[#This Row],[Total Ballots]]/Table1[[#This Row],[Total Population]]</f>
        <v>0.22171253822629969</v>
      </c>
      <c r="V2305" s="27">
        <f>Table1[[#This Row],[Female Ballots]]/Table1[[#This Row],[Female Voters]]</f>
        <v>0.50684931506849318</v>
      </c>
      <c r="W2305" s="27">
        <f>Table1[[#This Row],[Male Ballots]]/Table1[[#This Row],[Male Voters]]</f>
        <v>0.41764705882352943</v>
      </c>
      <c r="X2305" s="27">
        <f>Table1[[#This Row],[Total Ballots]]/Table1[[#This Row],[Total Voters]]</f>
        <v>0.45886075949367089</v>
      </c>
    </row>
    <row r="2306" spans="1:24" s="12" customFormat="1" hidden="1" x14ac:dyDescent="0.25">
      <c r="A2306" s="8" t="s">
        <v>33</v>
      </c>
      <c r="B2306" s="17">
        <v>2008</v>
      </c>
      <c r="C2306" s="17"/>
      <c r="D2306" s="9" t="s">
        <v>67</v>
      </c>
      <c r="E2306" s="10">
        <v>311</v>
      </c>
      <c r="F2306" s="10">
        <v>331</v>
      </c>
      <c r="G2306" s="10">
        <v>642</v>
      </c>
      <c r="H2306" s="44">
        <v>213</v>
      </c>
      <c r="I2306" s="44">
        <v>180</v>
      </c>
      <c r="J2306" s="44"/>
      <c r="K2306" s="44">
        <v>393</v>
      </c>
      <c r="L2306" s="10">
        <v>142</v>
      </c>
      <c r="M2306" s="10">
        <v>109</v>
      </c>
      <c r="N2306" s="10"/>
      <c r="O2306" s="11">
        <v>251</v>
      </c>
      <c r="P2306" s="27">
        <f>Table1[[#This Row],[Female Voters]]/Table1[[#This Row],[Female Population]]</f>
        <v>0.68488745980707399</v>
      </c>
      <c r="Q2306" s="27">
        <f>Table1[[#This Row],[Male Voters]]/Table1[[#This Row],[Male Population]]</f>
        <v>0.54380664652567978</v>
      </c>
      <c r="R2306" s="27">
        <f>Table1[[#This Row],[Total Voters]]/Table1[[#This Row],[Total Population]]</f>
        <v>0.61214953271028039</v>
      </c>
      <c r="S2306" s="27">
        <f>Table1[[#This Row],[Female Ballots]]/Table1[[#This Row],[Female Population]]</f>
        <v>0.45659163987138263</v>
      </c>
      <c r="T2306" s="27">
        <f>Table1[[#This Row],[Male Ballots]]/Table1[[#This Row],[Male Population]]</f>
        <v>0.32930513595166161</v>
      </c>
      <c r="U2306" s="27">
        <f>Table1[[#This Row],[Total Ballots]]/Table1[[#This Row],[Total Population]]</f>
        <v>0.3909657320872274</v>
      </c>
      <c r="V2306" s="27">
        <f>Table1[[#This Row],[Female Ballots]]/Table1[[#This Row],[Female Voters]]</f>
        <v>0.66666666666666663</v>
      </c>
      <c r="W2306" s="27">
        <f>Table1[[#This Row],[Male Ballots]]/Table1[[#This Row],[Male Voters]]</f>
        <v>0.60555555555555551</v>
      </c>
      <c r="X2306" s="27">
        <f>Table1[[#This Row],[Total Ballots]]/Table1[[#This Row],[Total Voters]]</f>
        <v>0.638676844783715</v>
      </c>
    </row>
    <row r="2307" spans="1:24" s="12" customFormat="1" hidden="1" x14ac:dyDescent="0.25">
      <c r="A2307" s="8" t="s">
        <v>33</v>
      </c>
      <c r="B2307" s="17">
        <v>2008</v>
      </c>
      <c r="C2307" s="17"/>
      <c r="D2307" s="9" t="s">
        <v>68</v>
      </c>
      <c r="E2307" s="10">
        <v>411</v>
      </c>
      <c r="F2307" s="10">
        <v>391</v>
      </c>
      <c r="G2307" s="10">
        <v>802</v>
      </c>
      <c r="H2307" s="44">
        <v>274</v>
      </c>
      <c r="I2307" s="44">
        <v>209</v>
      </c>
      <c r="J2307" s="44"/>
      <c r="K2307" s="44">
        <v>483</v>
      </c>
      <c r="L2307" s="10">
        <v>188</v>
      </c>
      <c r="M2307" s="10">
        <v>158</v>
      </c>
      <c r="N2307" s="10"/>
      <c r="O2307" s="11">
        <v>346</v>
      </c>
      <c r="P2307" s="27">
        <f>Table1[[#This Row],[Female Voters]]/Table1[[#This Row],[Female Population]]</f>
        <v>0.66666666666666663</v>
      </c>
      <c r="Q2307" s="27">
        <f>Table1[[#This Row],[Male Voters]]/Table1[[#This Row],[Male Population]]</f>
        <v>0.53452685421994883</v>
      </c>
      <c r="R2307" s="27">
        <f>Table1[[#This Row],[Total Voters]]/Table1[[#This Row],[Total Population]]</f>
        <v>0.60224438902743138</v>
      </c>
      <c r="S2307" s="27">
        <f>Table1[[#This Row],[Female Ballots]]/Table1[[#This Row],[Female Population]]</f>
        <v>0.45742092457420924</v>
      </c>
      <c r="T2307" s="27">
        <f>Table1[[#This Row],[Male Ballots]]/Table1[[#This Row],[Male Population]]</f>
        <v>0.40409207161125321</v>
      </c>
      <c r="U2307" s="27">
        <f>Table1[[#This Row],[Total Ballots]]/Table1[[#This Row],[Total Population]]</f>
        <v>0.4314214463840399</v>
      </c>
      <c r="V2307" s="27">
        <f>Table1[[#This Row],[Female Ballots]]/Table1[[#This Row],[Female Voters]]</f>
        <v>0.68613138686131392</v>
      </c>
      <c r="W2307" s="27">
        <f>Table1[[#This Row],[Male Ballots]]/Table1[[#This Row],[Male Voters]]</f>
        <v>0.75598086124401909</v>
      </c>
      <c r="X2307" s="27">
        <f>Table1[[#This Row],[Total Ballots]]/Table1[[#This Row],[Total Voters]]</f>
        <v>0.71635610766045543</v>
      </c>
    </row>
    <row r="2308" spans="1:24" s="12" customFormat="1" hidden="1" x14ac:dyDescent="0.25">
      <c r="A2308" s="8" t="s">
        <v>33</v>
      </c>
      <c r="B2308" s="17">
        <v>2008</v>
      </c>
      <c r="C2308" s="17"/>
      <c r="D2308" s="9" t="s">
        <v>69</v>
      </c>
      <c r="E2308" s="10">
        <v>613</v>
      </c>
      <c r="F2308" s="10">
        <v>596</v>
      </c>
      <c r="G2308" s="10">
        <v>1209</v>
      </c>
      <c r="H2308" s="44">
        <v>469</v>
      </c>
      <c r="I2308" s="44">
        <v>394</v>
      </c>
      <c r="J2308" s="44"/>
      <c r="K2308" s="44">
        <v>863</v>
      </c>
      <c r="L2308" s="10">
        <v>403</v>
      </c>
      <c r="M2308" s="10">
        <v>305</v>
      </c>
      <c r="N2308" s="10"/>
      <c r="O2308" s="11">
        <v>708</v>
      </c>
      <c r="P2308" s="27">
        <f>Table1[[#This Row],[Female Voters]]/Table1[[#This Row],[Female Population]]</f>
        <v>0.76508972267536701</v>
      </c>
      <c r="Q2308" s="27">
        <f>Table1[[#This Row],[Male Voters]]/Table1[[#This Row],[Male Population]]</f>
        <v>0.66107382550335569</v>
      </c>
      <c r="R2308" s="27">
        <f>Table1[[#This Row],[Total Voters]]/Table1[[#This Row],[Total Population]]</f>
        <v>0.71381306865177829</v>
      </c>
      <c r="S2308" s="27">
        <f>Table1[[#This Row],[Female Ballots]]/Table1[[#This Row],[Female Population]]</f>
        <v>0.65742251223491033</v>
      </c>
      <c r="T2308" s="27">
        <f>Table1[[#This Row],[Male Ballots]]/Table1[[#This Row],[Male Population]]</f>
        <v>0.51174496644295298</v>
      </c>
      <c r="U2308" s="27">
        <f>Table1[[#This Row],[Total Ballots]]/Table1[[#This Row],[Total Population]]</f>
        <v>0.5856079404466501</v>
      </c>
      <c r="V2308" s="27">
        <f>Table1[[#This Row],[Female Ballots]]/Table1[[#This Row],[Female Voters]]</f>
        <v>0.85927505330490406</v>
      </c>
      <c r="W2308" s="27">
        <f>Table1[[#This Row],[Male Ballots]]/Table1[[#This Row],[Male Voters]]</f>
        <v>0.7741116751269036</v>
      </c>
      <c r="X2308" s="27">
        <f>Table1[[#This Row],[Total Ballots]]/Table1[[#This Row],[Total Voters]]</f>
        <v>0.82039397450753182</v>
      </c>
    </row>
    <row r="2309" spans="1:24" s="12" customFormat="1" hidden="1" x14ac:dyDescent="0.25">
      <c r="A2309" s="8" t="s">
        <v>33</v>
      </c>
      <c r="B2309" s="17">
        <v>2008</v>
      </c>
      <c r="C2309" s="17"/>
      <c r="D2309" s="9" t="s">
        <v>70</v>
      </c>
      <c r="E2309" s="10">
        <v>633</v>
      </c>
      <c r="F2309" s="10">
        <v>713</v>
      </c>
      <c r="G2309" s="10">
        <v>1345.99</v>
      </c>
      <c r="H2309" s="44">
        <v>531</v>
      </c>
      <c r="I2309" s="44">
        <v>567</v>
      </c>
      <c r="J2309" s="44"/>
      <c r="K2309" s="44">
        <v>1098</v>
      </c>
      <c r="L2309" s="10">
        <v>484</v>
      </c>
      <c r="M2309" s="10">
        <v>511</v>
      </c>
      <c r="N2309" s="10"/>
      <c r="O2309" s="11">
        <v>995</v>
      </c>
      <c r="P2309" s="27">
        <f>Table1[[#This Row],[Female Voters]]/Table1[[#This Row],[Female Population]]</f>
        <v>0.83886255924170616</v>
      </c>
      <c r="Q2309" s="27">
        <f>Table1[[#This Row],[Male Voters]]/Table1[[#This Row],[Male Population]]</f>
        <v>0.79523141654978957</v>
      </c>
      <c r="R2309" s="27">
        <f>Table1[[#This Row],[Total Voters]]/Table1[[#This Row],[Total Population]]</f>
        <v>0.81575643206858894</v>
      </c>
      <c r="S2309" s="27">
        <f>Table1[[#This Row],[Female Ballots]]/Table1[[#This Row],[Female Population]]</f>
        <v>0.76461295418641395</v>
      </c>
      <c r="T2309" s="27">
        <f>Table1[[#This Row],[Male Ballots]]/Table1[[#This Row],[Male Population]]</f>
        <v>0.71669004207573628</v>
      </c>
      <c r="U2309" s="27">
        <f>Table1[[#This Row],[Total Ballots]]/Table1[[#This Row],[Total Population]]</f>
        <v>0.73923283233902182</v>
      </c>
      <c r="V2309" s="27">
        <f>Table1[[#This Row],[Female Ballots]]/Table1[[#This Row],[Female Voters]]</f>
        <v>0.91148775894538603</v>
      </c>
      <c r="W2309" s="27">
        <f>Table1[[#This Row],[Male Ballots]]/Table1[[#This Row],[Male Voters]]</f>
        <v>0.90123456790123457</v>
      </c>
      <c r="X2309" s="27">
        <f>Table1[[#This Row],[Total Ballots]]/Table1[[#This Row],[Total Voters]]</f>
        <v>0.90619307832422591</v>
      </c>
    </row>
    <row r="2310" spans="1:24" s="12" customFormat="1" hidden="1" x14ac:dyDescent="0.25">
      <c r="A2310" s="8" t="s">
        <v>33</v>
      </c>
      <c r="B2310" s="17">
        <v>2008</v>
      </c>
      <c r="C2310" s="17"/>
      <c r="D2310" s="9" t="s">
        <v>71</v>
      </c>
      <c r="E2310" s="10">
        <v>635</v>
      </c>
      <c r="F2310" s="10">
        <v>648</v>
      </c>
      <c r="G2310" s="10">
        <v>1283</v>
      </c>
      <c r="H2310" s="44">
        <v>534</v>
      </c>
      <c r="I2310" s="44">
        <v>546</v>
      </c>
      <c r="J2310" s="44"/>
      <c r="K2310" s="44">
        <v>1080</v>
      </c>
      <c r="L2310" s="10">
        <v>502</v>
      </c>
      <c r="M2310" s="10">
        <v>513</v>
      </c>
      <c r="N2310" s="10"/>
      <c r="O2310" s="11">
        <v>1015</v>
      </c>
      <c r="P2310" s="27">
        <f>Table1[[#This Row],[Female Voters]]/Table1[[#This Row],[Female Population]]</f>
        <v>0.8409448818897638</v>
      </c>
      <c r="Q2310" s="27">
        <f>Table1[[#This Row],[Male Voters]]/Table1[[#This Row],[Male Population]]</f>
        <v>0.84259259259259256</v>
      </c>
      <c r="R2310" s="27">
        <f>Table1[[#This Row],[Total Voters]]/Table1[[#This Row],[Total Population]]</f>
        <v>0.84177708495713177</v>
      </c>
      <c r="S2310" s="27">
        <f>Table1[[#This Row],[Female Ballots]]/Table1[[#This Row],[Female Population]]</f>
        <v>0.79055118110236222</v>
      </c>
      <c r="T2310" s="27">
        <f>Table1[[#This Row],[Male Ballots]]/Table1[[#This Row],[Male Population]]</f>
        <v>0.79166666666666663</v>
      </c>
      <c r="U2310" s="27">
        <f>Table1[[#This Row],[Total Ballots]]/Table1[[#This Row],[Total Population]]</f>
        <v>0.79111457521434136</v>
      </c>
      <c r="V2310" s="27">
        <f>Table1[[#This Row],[Female Ballots]]/Table1[[#This Row],[Female Voters]]</f>
        <v>0.94007490636704116</v>
      </c>
      <c r="W2310" s="27">
        <f>Table1[[#This Row],[Male Ballots]]/Table1[[#This Row],[Male Voters]]</f>
        <v>0.93956043956043955</v>
      </c>
      <c r="X2310" s="27">
        <f>Table1[[#This Row],[Total Ballots]]/Table1[[#This Row],[Total Voters]]</f>
        <v>0.93981481481481477</v>
      </c>
    </row>
    <row r="2311" spans="1:24" s="12" customFormat="1" hidden="1" x14ac:dyDescent="0.25">
      <c r="A2311" s="8" t="s">
        <v>33</v>
      </c>
      <c r="B2311" s="17">
        <v>2008</v>
      </c>
      <c r="C2311" s="17"/>
      <c r="D2311" s="9" t="s">
        <v>453</v>
      </c>
      <c r="E2311" s="10">
        <v>2869</v>
      </c>
      <c r="F2311" s="10">
        <v>3067</v>
      </c>
      <c r="G2311" s="10">
        <v>5935.99</v>
      </c>
      <c r="H2311" s="44">
        <v>2167</v>
      </c>
      <c r="I2311" s="44">
        <v>2066</v>
      </c>
      <c r="J2311" s="44"/>
      <c r="K2311" s="44">
        <v>4233</v>
      </c>
      <c r="L2311" s="10">
        <v>1793</v>
      </c>
      <c r="M2311" s="10">
        <v>1667</v>
      </c>
      <c r="N2311" s="10"/>
      <c r="O2311" s="11">
        <v>3460</v>
      </c>
      <c r="P2311" s="27">
        <f>Table1[[#This Row],[Female Voters]]/Table1[[#This Row],[Female Population]]</f>
        <v>0.75531544092018121</v>
      </c>
      <c r="Q2311" s="27">
        <f>Table1[[#This Row],[Male Voters]]/Table1[[#This Row],[Male Population]]</f>
        <v>0.67362243234431041</v>
      </c>
      <c r="R2311" s="27">
        <f>Table1[[#This Row],[Total Voters]]/Table1[[#This Row],[Total Population]]</f>
        <v>0.71310767032963329</v>
      </c>
      <c r="S2311" s="27">
        <f>Table1[[#This Row],[Female Ballots]]/Table1[[#This Row],[Female Population]]</f>
        <v>0.6249564308121297</v>
      </c>
      <c r="T2311" s="27">
        <f>Table1[[#This Row],[Male Ballots]]/Table1[[#This Row],[Male Population]]</f>
        <v>0.54352787740462993</v>
      </c>
      <c r="U2311" s="27">
        <f>Table1[[#This Row],[Total Ballots]]/Table1[[#This Row],[Total Population]]</f>
        <v>0.58288507898429753</v>
      </c>
      <c r="V2311" s="27">
        <f>Table1[[#This Row],[Female Ballots]]/Table1[[#This Row],[Female Voters]]</f>
        <v>0.82741116751269039</v>
      </c>
      <c r="W2311" s="27">
        <f>Table1[[#This Row],[Male Ballots]]/Table1[[#This Row],[Male Voters]]</f>
        <v>0.80687318489835436</v>
      </c>
      <c r="X2311" s="27">
        <f>Table1[[#This Row],[Total Ballots]]/Table1[[#This Row],[Total Voters]]</f>
        <v>0.81738719584219233</v>
      </c>
    </row>
    <row r="2312" spans="1:24" s="12" customFormat="1" hidden="1" x14ac:dyDescent="0.25">
      <c r="A2312" s="8" t="s">
        <v>61</v>
      </c>
      <c r="B2312" s="17">
        <v>2008</v>
      </c>
      <c r="C2312" s="17" t="s">
        <v>76</v>
      </c>
      <c r="D2312" s="9" t="s">
        <v>66</v>
      </c>
      <c r="E2312" s="10">
        <v>3685</v>
      </c>
      <c r="F2312" s="10">
        <v>4113</v>
      </c>
      <c r="G2312" s="10">
        <v>7798</v>
      </c>
      <c r="H2312" s="44">
        <v>1415</v>
      </c>
      <c r="I2312" s="44">
        <v>1180</v>
      </c>
      <c r="J2312" s="44">
        <v>34</v>
      </c>
      <c r="K2312" s="44">
        <v>2629</v>
      </c>
      <c r="L2312" s="10">
        <v>793</v>
      </c>
      <c r="M2312" s="10">
        <v>602</v>
      </c>
      <c r="N2312" s="10">
        <v>19</v>
      </c>
      <c r="O2312" s="11">
        <v>1414</v>
      </c>
      <c r="P2312" s="27">
        <f>Table1[[#This Row],[Female Voters]]/Table1[[#This Row],[Female Population]]</f>
        <v>0.38398914518317501</v>
      </c>
      <c r="Q2312" s="27">
        <f>Table1[[#This Row],[Male Voters]]/Table1[[#This Row],[Male Population]]</f>
        <v>0.28689521030877707</v>
      </c>
      <c r="R2312" s="27">
        <f>Table1[[#This Row],[Total Voters]]/Table1[[#This Row],[Total Population]]</f>
        <v>0.3371377276224673</v>
      </c>
      <c r="S2312" s="27">
        <f>Table1[[#This Row],[Female Ballots]]/Table1[[#This Row],[Female Population]]</f>
        <v>0.2151967435549525</v>
      </c>
      <c r="T2312" s="27">
        <f>Table1[[#This Row],[Male Ballots]]/Table1[[#This Row],[Male Population]]</f>
        <v>0.1463651835643083</v>
      </c>
      <c r="U2312" s="27">
        <f>Table1[[#This Row],[Total Ballots]]/Table1[[#This Row],[Total Population]]</f>
        <v>0.18132854578096949</v>
      </c>
      <c r="V2312" s="27">
        <f>Table1[[#This Row],[Female Ballots]]/Table1[[#This Row],[Female Voters]]</f>
        <v>0.5604240282685512</v>
      </c>
      <c r="W2312" s="27">
        <f>Table1[[#This Row],[Male Ballots]]/Table1[[#This Row],[Male Voters]]</f>
        <v>0.51016949152542368</v>
      </c>
      <c r="X2312" s="27">
        <f>Table1[[#This Row],[Total Ballots]]/Table1[[#This Row],[Total Voters]]</f>
        <v>0.53784709014834542</v>
      </c>
    </row>
    <row r="2313" spans="1:24" s="12" customFormat="1" hidden="1" x14ac:dyDescent="0.25">
      <c r="A2313" s="8" t="s">
        <v>61</v>
      </c>
      <c r="B2313" s="17">
        <v>2008</v>
      </c>
      <c r="C2313" s="17" t="s">
        <v>76</v>
      </c>
      <c r="D2313" s="9" t="s">
        <v>67</v>
      </c>
      <c r="E2313" s="10">
        <v>5308</v>
      </c>
      <c r="F2313" s="10">
        <v>5997</v>
      </c>
      <c r="G2313" s="10">
        <v>11305</v>
      </c>
      <c r="H2313" s="44">
        <v>2438</v>
      </c>
      <c r="I2313" s="44">
        <v>2006</v>
      </c>
      <c r="J2313" s="44">
        <v>80</v>
      </c>
      <c r="K2313" s="44">
        <v>4524</v>
      </c>
      <c r="L2313" s="10">
        <v>1817</v>
      </c>
      <c r="M2313" s="10">
        <v>1429</v>
      </c>
      <c r="N2313" s="10">
        <v>44</v>
      </c>
      <c r="O2313" s="11">
        <v>3290</v>
      </c>
      <c r="P2313" s="27">
        <f>Table1[[#This Row],[Female Voters]]/Table1[[#This Row],[Female Population]]</f>
        <v>0.45930670685757347</v>
      </c>
      <c r="Q2313" s="27">
        <f>Table1[[#This Row],[Male Voters]]/Table1[[#This Row],[Male Population]]</f>
        <v>0.3345005836251459</v>
      </c>
      <c r="R2313" s="27">
        <f>Table1[[#This Row],[Total Voters]]/Table1[[#This Row],[Total Population]]</f>
        <v>0.40017691287041135</v>
      </c>
      <c r="S2313" s="27">
        <f>Table1[[#This Row],[Female Ballots]]/Table1[[#This Row],[Female Population]]</f>
        <v>0.34231348907309722</v>
      </c>
      <c r="T2313" s="27">
        <f>Table1[[#This Row],[Male Ballots]]/Table1[[#This Row],[Male Population]]</f>
        <v>0.2382858095714524</v>
      </c>
      <c r="U2313" s="27">
        <f>Table1[[#This Row],[Total Ballots]]/Table1[[#This Row],[Total Population]]</f>
        <v>0.29102167182662536</v>
      </c>
      <c r="V2313" s="27">
        <f>Table1[[#This Row],[Female Ballots]]/Table1[[#This Row],[Female Voters]]</f>
        <v>0.74528301886792447</v>
      </c>
      <c r="W2313" s="27">
        <f>Table1[[#This Row],[Male Ballots]]/Table1[[#This Row],[Male Voters]]</f>
        <v>0.71236291126620144</v>
      </c>
      <c r="X2313" s="27">
        <f>Table1[[#This Row],[Total Ballots]]/Table1[[#This Row],[Total Voters]]</f>
        <v>0.72723253757736517</v>
      </c>
    </row>
    <row r="2314" spans="1:24" s="12" customFormat="1" hidden="1" x14ac:dyDescent="0.25">
      <c r="A2314" s="8" t="s">
        <v>61</v>
      </c>
      <c r="B2314" s="17">
        <v>2008</v>
      </c>
      <c r="C2314" s="17" t="s">
        <v>76</v>
      </c>
      <c r="D2314" s="9" t="s">
        <v>68</v>
      </c>
      <c r="E2314" s="10">
        <v>4439</v>
      </c>
      <c r="F2314" s="10">
        <v>5048</v>
      </c>
      <c r="G2314" s="10">
        <v>9487</v>
      </c>
      <c r="H2314" s="44">
        <v>1902</v>
      </c>
      <c r="I2314" s="44">
        <v>1821</v>
      </c>
      <c r="J2314" s="44">
        <v>80</v>
      </c>
      <c r="K2314" s="44">
        <v>3803</v>
      </c>
      <c r="L2314" s="10">
        <v>1536</v>
      </c>
      <c r="M2314" s="10">
        <v>1441</v>
      </c>
      <c r="N2314" s="10">
        <v>65</v>
      </c>
      <c r="O2314" s="11">
        <v>3042</v>
      </c>
      <c r="P2314" s="27">
        <f>Table1[[#This Row],[Female Voters]]/Table1[[#This Row],[Female Population]]</f>
        <v>0.42847488173011938</v>
      </c>
      <c r="Q2314" s="27">
        <f>Table1[[#This Row],[Male Voters]]/Table1[[#This Row],[Male Population]]</f>
        <v>0.36073692551505548</v>
      </c>
      <c r="R2314" s="27">
        <f>Table1[[#This Row],[Total Voters]]/Table1[[#This Row],[Total Population]]</f>
        <v>0.4008643406767155</v>
      </c>
      <c r="S2314" s="27">
        <f>Table1[[#This Row],[Female Ballots]]/Table1[[#This Row],[Female Population]]</f>
        <v>0.34602387925208378</v>
      </c>
      <c r="T2314" s="27">
        <f>Table1[[#This Row],[Male Ballots]]/Table1[[#This Row],[Male Population]]</f>
        <v>0.28545958795562598</v>
      </c>
      <c r="U2314" s="27">
        <f>Table1[[#This Row],[Total Ballots]]/Table1[[#This Row],[Total Population]]</f>
        <v>0.32064930958153265</v>
      </c>
      <c r="V2314" s="27">
        <f>Table1[[#This Row],[Female Ballots]]/Table1[[#This Row],[Female Voters]]</f>
        <v>0.80757097791798105</v>
      </c>
      <c r="W2314" s="27">
        <f>Table1[[#This Row],[Male Ballots]]/Table1[[#This Row],[Male Voters]]</f>
        <v>0.79132344865458537</v>
      </c>
      <c r="X2314" s="27">
        <f>Table1[[#This Row],[Total Ballots]]/Table1[[#This Row],[Total Voters]]</f>
        <v>0.79989481987904287</v>
      </c>
    </row>
    <row r="2315" spans="1:24" s="12" customFormat="1" hidden="1" x14ac:dyDescent="0.25">
      <c r="A2315" s="8" t="s">
        <v>61</v>
      </c>
      <c r="B2315" s="17">
        <v>2008</v>
      </c>
      <c r="C2315" s="17" t="s">
        <v>76</v>
      </c>
      <c r="D2315" s="9" t="s">
        <v>69</v>
      </c>
      <c r="E2315" s="10">
        <v>3842</v>
      </c>
      <c r="F2315" s="10">
        <v>4129</v>
      </c>
      <c r="G2315" s="10">
        <v>7971</v>
      </c>
      <c r="H2315" s="44">
        <v>2339</v>
      </c>
      <c r="I2315" s="44">
        <v>2076</v>
      </c>
      <c r="J2315" s="44">
        <v>63</v>
      </c>
      <c r="K2315" s="44">
        <v>4478</v>
      </c>
      <c r="L2315" s="10">
        <v>1948</v>
      </c>
      <c r="M2315" s="10">
        <v>1742</v>
      </c>
      <c r="N2315" s="10">
        <v>50</v>
      </c>
      <c r="O2315" s="11">
        <v>3740</v>
      </c>
      <c r="P2315" s="27">
        <f>Table1[[#This Row],[Female Voters]]/Table1[[#This Row],[Female Population]]</f>
        <v>0.60879750130140553</v>
      </c>
      <c r="Q2315" s="27">
        <f>Table1[[#This Row],[Male Voters]]/Table1[[#This Row],[Male Population]]</f>
        <v>0.50278517800920319</v>
      </c>
      <c r="R2315" s="27">
        <f>Table1[[#This Row],[Total Voters]]/Table1[[#This Row],[Total Population]]</f>
        <v>0.56178647597541087</v>
      </c>
      <c r="S2315" s="27">
        <f>Table1[[#This Row],[Female Ballots]]/Table1[[#This Row],[Female Population]]</f>
        <v>0.5070275897969807</v>
      </c>
      <c r="T2315" s="27">
        <f>Table1[[#This Row],[Male Ballots]]/Table1[[#This Row],[Male Population]]</f>
        <v>0.42189392104625817</v>
      </c>
      <c r="U2315" s="27">
        <f>Table1[[#This Row],[Total Ballots]]/Table1[[#This Row],[Total Population]]</f>
        <v>0.46920085309246018</v>
      </c>
      <c r="V2315" s="27">
        <f>Table1[[#This Row],[Female Ballots]]/Table1[[#This Row],[Female Voters]]</f>
        <v>0.83283454467721252</v>
      </c>
      <c r="W2315" s="27">
        <f>Table1[[#This Row],[Male Ballots]]/Table1[[#This Row],[Male Voters]]</f>
        <v>0.83911368015414256</v>
      </c>
      <c r="X2315" s="27">
        <f>Table1[[#This Row],[Total Ballots]]/Table1[[#This Row],[Total Voters]]</f>
        <v>0.83519428316212596</v>
      </c>
    </row>
    <row r="2316" spans="1:24" s="12" customFormat="1" hidden="1" x14ac:dyDescent="0.25">
      <c r="A2316" s="8" t="s">
        <v>61</v>
      </c>
      <c r="B2316" s="17">
        <v>2008</v>
      </c>
      <c r="C2316" s="17" t="s">
        <v>76</v>
      </c>
      <c r="D2316" s="9" t="s">
        <v>70</v>
      </c>
      <c r="E2316" s="10">
        <v>2761</v>
      </c>
      <c r="F2316" s="10">
        <v>3051</v>
      </c>
      <c r="G2316" s="10">
        <v>5812</v>
      </c>
      <c r="H2316" s="44">
        <v>2129</v>
      </c>
      <c r="I2316" s="44">
        <v>2015</v>
      </c>
      <c r="J2316" s="44">
        <v>53</v>
      </c>
      <c r="K2316" s="44">
        <v>4197</v>
      </c>
      <c r="L2316" s="10">
        <v>1915</v>
      </c>
      <c r="M2316" s="10">
        <v>1826</v>
      </c>
      <c r="N2316" s="10">
        <v>44</v>
      </c>
      <c r="O2316" s="11">
        <v>3785</v>
      </c>
      <c r="P2316" s="27">
        <f>Table1[[#This Row],[Female Voters]]/Table1[[#This Row],[Female Population]]</f>
        <v>0.77109742846794638</v>
      </c>
      <c r="Q2316" s="27">
        <f>Table1[[#This Row],[Male Voters]]/Table1[[#This Row],[Male Population]]</f>
        <v>0.66043920026220915</v>
      </c>
      <c r="R2316" s="27">
        <f>Table1[[#This Row],[Total Voters]]/Table1[[#This Row],[Total Population]]</f>
        <v>0.72212663454920856</v>
      </c>
      <c r="S2316" s="27">
        <f>Table1[[#This Row],[Female Ballots]]/Table1[[#This Row],[Female Population]]</f>
        <v>0.69358927924664981</v>
      </c>
      <c r="T2316" s="27">
        <f>Table1[[#This Row],[Male Ballots]]/Table1[[#This Row],[Male Population]]</f>
        <v>0.59849229760734191</v>
      </c>
      <c r="U2316" s="27">
        <f>Table1[[#This Row],[Total Ballots]]/Table1[[#This Row],[Total Population]]</f>
        <v>0.65123881624225743</v>
      </c>
      <c r="V2316" s="27">
        <f>Table1[[#This Row],[Female Ballots]]/Table1[[#This Row],[Female Voters]]</f>
        <v>0.89948332550493193</v>
      </c>
      <c r="W2316" s="27">
        <f>Table1[[#This Row],[Male Ballots]]/Table1[[#This Row],[Male Voters]]</f>
        <v>0.90620347394540945</v>
      </c>
      <c r="X2316" s="27">
        <f>Table1[[#This Row],[Total Ballots]]/Table1[[#This Row],[Total Voters]]</f>
        <v>0.90183464379318556</v>
      </c>
    </row>
    <row r="2317" spans="1:24" s="12" customFormat="1" hidden="1" x14ac:dyDescent="0.25">
      <c r="A2317" s="8" t="s">
        <v>61</v>
      </c>
      <c r="B2317" s="17">
        <v>2008</v>
      </c>
      <c r="C2317" s="17" t="s">
        <v>76</v>
      </c>
      <c r="D2317" s="9" t="s">
        <v>71</v>
      </c>
      <c r="E2317" s="10">
        <v>2757</v>
      </c>
      <c r="F2317" s="10">
        <v>2471</v>
      </c>
      <c r="G2317" s="10">
        <v>5228</v>
      </c>
      <c r="H2317" s="44">
        <v>2064</v>
      </c>
      <c r="I2317" s="44">
        <v>1930</v>
      </c>
      <c r="J2317" s="44">
        <v>47</v>
      </c>
      <c r="K2317" s="44">
        <v>4041</v>
      </c>
      <c r="L2317" s="10">
        <v>1875</v>
      </c>
      <c r="M2317" s="10">
        <v>1742</v>
      </c>
      <c r="N2317" s="10">
        <v>43</v>
      </c>
      <c r="O2317" s="11">
        <v>3660</v>
      </c>
      <c r="P2317" s="27">
        <f>Table1[[#This Row],[Female Voters]]/Table1[[#This Row],[Female Population]]</f>
        <v>0.74863982589771494</v>
      </c>
      <c r="Q2317" s="27">
        <f>Table1[[#This Row],[Male Voters]]/Table1[[#This Row],[Male Population]]</f>
        <v>0.78106029947389721</v>
      </c>
      <c r="R2317" s="27">
        <f>Table1[[#This Row],[Total Voters]]/Table1[[#This Row],[Total Population]]</f>
        <v>0.77295332823259377</v>
      </c>
      <c r="S2317" s="27">
        <f>Table1[[#This Row],[Female Ballots]]/Table1[[#This Row],[Female Population]]</f>
        <v>0.6800870511425462</v>
      </c>
      <c r="T2317" s="27">
        <f>Table1[[#This Row],[Male Ballots]]/Table1[[#This Row],[Male Population]]</f>
        <v>0.70497774180493722</v>
      </c>
      <c r="U2317" s="27">
        <f>Table1[[#This Row],[Total Ballots]]/Table1[[#This Row],[Total Population]]</f>
        <v>0.70007651109410862</v>
      </c>
      <c r="V2317" s="27">
        <f>Table1[[#This Row],[Female Ballots]]/Table1[[#This Row],[Female Voters]]</f>
        <v>0.90843023255813948</v>
      </c>
      <c r="W2317" s="27">
        <f>Table1[[#This Row],[Male Ballots]]/Table1[[#This Row],[Male Voters]]</f>
        <v>0.90259067357512957</v>
      </c>
      <c r="X2317" s="27">
        <f>Table1[[#This Row],[Total Ballots]]/Table1[[#This Row],[Total Voters]]</f>
        <v>0.90571640682999255</v>
      </c>
    </row>
    <row r="2318" spans="1:24" s="12" customFormat="1" hidden="1" x14ac:dyDescent="0.25">
      <c r="A2318" s="8" t="s">
        <v>61</v>
      </c>
      <c r="B2318" s="17">
        <v>2008</v>
      </c>
      <c r="C2318" s="17" t="s">
        <v>76</v>
      </c>
      <c r="D2318" s="9" t="s">
        <v>453</v>
      </c>
      <c r="E2318" s="10">
        <v>22792</v>
      </c>
      <c r="F2318" s="10">
        <v>24809</v>
      </c>
      <c r="G2318" s="10">
        <v>47601</v>
      </c>
      <c r="H2318" s="44">
        <v>12287</v>
      </c>
      <c r="I2318" s="44">
        <v>11028</v>
      </c>
      <c r="J2318" s="44">
        <v>357</v>
      </c>
      <c r="K2318" s="44">
        <v>23672</v>
      </c>
      <c r="L2318" s="10">
        <v>9884</v>
      </c>
      <c r="M2318" s="10">
        <v>8782</v>
      </c>
      <c r="N2318" s="10">
        <v>265</v>
      </c>
      <c r="O2318" s="11">
        <v>18931</v>
      </c>
      <c r="P2318" s="27">
        <f>Table1[[#This Row],[Female Voters]]/Table1[[#This Row],[Female Population]]</f>
        <v>0.5390926640926641</v>
      </c>
      <c r="Q2318" s="27">
        <f>Table1[[#This Row],[Male Voters]]/Table1[[#This Row],[Male Population]]</f>
        <v>0.44451610302712724</v>
      </c>
      <c r="R2318" s="27">
        <f>Table1[[#This Row],[Total Voters]]/Table1[[#This Row],[Total Population]]</f>
        <v>0.49730047688073781</v>
      </c>
      <c r="S2318" s="27">
        <f>Table1[[#This Row],[Female Ballots]]/Table1[[#This Row],[Female Population]]</f>
        <v>0.43366093366093367</v>
      </c>
      <c r="T2318" s="27">
        <f>Table1[[#This Row],[Male Ballots]]/Table1[[#This Row],[Male Population]]</f>
        <v>0.35398444113023497</v>
      </c>
      <c r="U2318" s="27">
        <f>Table1[[#This Row],[Total Ballots]]/Table1[[#This Row],[Total Population]]</f>
        <v>0.39770172895527406</v>
      </c>
      <c r="V2318" s="27">
        <f>Table1[[#This Row],[Female Ballots]]/Table1[[#This Row],[Female Voters]]</f>
        <v>0.80442744363961916</v>
      </c>
      <c r="W2318" s="27">
        <f>Table1[[#This Row],[Male Ballots]]/Table1[[#This Row],[Male Voters]]</f>
        <v>0.79633659775117882</v>
      </c>
      <c r="X2318" s="27">
        <f>Table1[[#This Row],[Total Ballots]]/Table1[[#This Row],[Total Voters]]</f>
        <v>0.79972118959107807</v>
      </c>
    </row>
    <row r="2319" spans="1:24" s="12" customFormat="1" hidden="1" x14ac:dyDescent="0.25">
      <c r="A2319" s="8" t="s">
        <v>23</v>
      </c>
      <c r="B2319" s="17">
        <v>2008</v>
      </c>
      <c r="C2319" s="17"/>
      <c r="D2319" s="9" t="s">
        <v>66</v>
      </c>
      <c r="E2319" s="10">
        <v>58</v>
      </c>
      <c r="F2319" s="10">
        <v>77</v>
      </c>
      <c r="G2319" s="10">
        <v>135</v>
      </c>
      <c r="H2319" s="44">
        <v>74</v>
      </c>
      <c r="I2319" s="44">
        <v>79</v>
      </c>
      <c r="J2319" s="44"/>
      <c r="K2319" s="44">
        <v>153</v>
      </c>
      <c r="L2319" s="10">
        <v>39</v>
      </c>
      <c r="M2319" s="10">
        <v>54</v>
      </c>
      <c r="N2319" s="10"/>
      <c r="O2319" s="11">
        <v>93</v>
      </c>
      <c r="P2319" s="27">
        <f>Table1[[#This Row],[Female Voters]]/Table1[[#This Row],[Female Population]]</f>
        <v>1.2758620689655173</v>
      </c>
      <c r="Q2319" s="27">
        <f>Table1[[#This Row],[Male Voters]]/Table1[[#This Row],[Male Population]]</f>
        <v>1.025974025974026</v>
      </c>
      <c r="R2319" s="27">
        <f>Table1[[#This Row],[Total Voters]]/Table1[[#This Row],[Total Population]]</f>
        <v>1.1333333333333333</v>
      </c>
      <c r="S2319" s="27">
        <f>Table1[[#This Row],[Female Ballots]]/Table1[[#This Row],[Female Population]]</f>
        <v>0.67241379310344829</v>
      </c>
      <c r="T2319" s="27">
        <f>Table1[[#This Row],[Male Ballots]]/Table1[[#This Row],[Male Population]]</f>
        <v>0.70129870129870131</v>
      </c>
      <c r="U2319" s="27">
        <f>Table1[[#This Row],[Total Ballots]]/Table1[[#This Row],[Total Population]]</f>
        <v>0.68888888888888888</v>
      </c>
      <c r="V2319" s="27">
        <f>Table1[[#This Row],[Female Ballots]]/Table1[[#This Row],[Female Voters]]</f>
        <v>0.52702702702702697</v>
      </c>
      <c r="W2319" s="27">
        <f>Table1[[#This Row],[Male Ballots]]/Table1[[#This Row],[Male Voters]]</f>
        <v>0.68354430379746833</v>
      </c>
      <c r="X2319" s="27">
        <f>Table1[[#This Row],[Total Ballots]]/Table1[[#This Row],[Total Voters]]</f>
        <v>0.60784313725490191</v>
      </c>
    </row>
    <row r="2320" spans="1:24" s="12" customFormat="1" hidden="1" x14ac:dyDescent="0.25">
      <c r="A2320" s="8" t="s">
        <v>23</v>
      </c>
      <c r="B2320" s="17">
        <v>2008</v>
      </c>
      <c r="C2320" s="17"/>
      <c r="D2320" s="9" t="s">
        <v>67</v>
      </c>
      <c r="E2320" s="10">
        <v>97</v>
      </c>
      <c r="F2320" s="10">
        <v>94</v>
      </c>
      <c r="G2320" s="10">
        <v>191</v>
      </c>
      <c r="H2320" s="44">
        <v>81</v>
      </c>
      <c r="I2320" s="44">
        <v>82</v>
      </c>
      <c r="J2320" s="44"/>
      <c r="K2320" s="44">
        <v>163</v>
      </c>
      <c r="L2320" s="10">
        <v>61</v>
      </c>
      <c r="M2320" s="10">
        <v>58</v>
      </c>
      <c r="N2320" s="10"/>
      <c r="O2320" s="11">
        <v>119</v>
      </c>
      <c r="P2320" s="27">
        <f>Table1[[#This Row],[Female Voters]]/Table1[[#This Row],[Female Population]]</f>
        <v>0.83505154639175261</v>
      </c>
      <c r="Q2320" s="27">
        <f>Table1[[#This Row],[Male Voters]]/Table1[[#This Row],[Male Population]]</f>
        <v>0.87234042553191493</v>
      </c>
      <c r="R2320" s="27">
        <f>Table1[[#This Row],[Total Voters]]/Table1[[#This Row],[Total Population]]</f>
        <v>0.8534031413612565</v>
      </c>
      <c r="S2320" s="27">
        <f>Table1[[#This Row],[Female Ballots]]/Table1[[#This Row],[Female Population]]</f>
        <v>0.62886597938144329</v>
      </c>
      <c r="T2320" s="27">
        <f>Table1[[#This Row],[Male Ballots]]/Table1[[#This Row],[Male Population]]</f>
        <v>0.61702127659574468</v>
      </c>
      <c r="U2320" s="27">
        <f>Table1[[#This Row],[Total Ballots]]/Table1[[#This Row],[Total Population]]</f>
        <v>0.62303664921465973</v>
      </c>
      <c r="V2320" s="27">
        <f>Table1[[#This Row],[Female Ballots]]/Table1[[#This Row],[Female Voters]]</f>
        <v>0.75308641975308643</v>
      </c>
      <c r="W2320" s="27">
        <f>Table1[[#This Row],[Male Ballots]]/Table1[[#This Row],[Male Voters]]</f>
        <v>0.70731707317073167</v>
      </c>
      <c r="X2320" s="27">
        <f>Table1[[#This Row],[Total Ballots]]/Table1[[#This Row],[Total Voters]]</f>
        <v>0.73006134969325154</v>
      </c>
    </row>
    <row r="2321" spans="1:24" s="12" customFormat="1" hidden="1" x14ac:dyDescent="0.25">
      <c r="A2321" s="8" t="s">
        <v>23</v>
      </c>
      <c r="B2321" s="17">
        <v>2008</v>
      </c>
      <c r="C2321" s="17"/>
      <c r="D2321" s="9" t="s">
        <v>68</v>
      </c>
      <c r="E2321" s="10">
        <v>125</v>
      </c>
      <c r="F2321" s="10">
        <v>121</v>
      </c>
      <c r="G2321" s="10">
        <v>246</v>
      </c>
      <c r="H2321" s="44">
        <v>96</v>
      </c>
      <c r="I2321" s="44">
        <v>71</v>
      </c>
      <c r="J2321" s="44"/>
      <c r="K2321" s="44">
        <v>167</v>
      </c>
      <c r="L2321" s="10">
        <v>71</v>
      </c>
      <c r="M2321" s="10">
        <v>52</v>
      </c>
      <c r="N2321" s="10"/>
      <c r="O2321" s="11">
        <v>123</v>
      </c>
      <c r="P2321" s="27">
        <f>Table1[[#This Row],[Female Voters]]/Table1[[#This Row],[Female Population]]</f>
        <v>0.76800000000000002</v>
      </c>
      <c r="Q2321" s="27">
        <f>Table1[[#This Row],[Male Voters]]/Table1[[#This Row],[Male Population]]</f>
        <v>0.58677685950413228</v>
      </c>
      <c r="R2321" s="27">
        <f>Table1[[#This Row],[Total Voters]]/Table1[[#This Row],[Total Population]]</f>
        <v>0.67886178861788615</v>
      </c>
      <c r="S2321" s="27">
        <f>Table1[[#This Row],[Female Ballots]]/Table1[[#This Row],[Female Population]]</f>
        <v>0.56799999999999995</v>
      </c>
      <c r="T2321" s="27">
        <f>Table1[[#This Row],[Male Ballots]]/Table1[[#This Row],[Male Population]]</f>
        <v>0.42975206611570249</v>
      </c>
      <c r="U2321" s="27">
        <f>Table1[[#This Row],[Total Ballots]]/Table1[[#This Row],[Total Population]]</f>
        <v>0.5</v>
      </c>
      <c r="V2321" s="27">
        <f>Table1[[#This Row],[Female Ballots]]/Table1[[#This Row],[Female Voters]]</f>
        <v>0.73958333333333337</v>
      </c>
      <c r="W2321" s="27">
        <f>Table1[[#This Row],[Male Ballots]]/Table1[[#This Row],[Male Voters]]</f>
        <v>0.73239436619718312</v>
      </c>
      <c r="X2321" s="27">
        <f>Table1[[#This Row],[Total Ballots]]/Table1[[#This Row],[Total Voters]]</f>
        <v>0.73652694610778446</v>
      </c>
    </row>
    <row r="2322" spans="1:24" s="12" customFormat="1" hidden="1" x14ac:dyDescent="0.25">
      <c r="A2322" s="8" t="s">
        <v>23</v>
      </c>
      <c r="B2322" s="17">
        <v>2008</v>
      </c>
      <c r="C2322" s="17"/>
      <c r="D2322" s="9" t="s">
        <v>69</v>
      </c>
      <c r="E2322" s="10">
        <v>178</v>
      </c>
      <c r="F2322" s="10">
        <v>181</v>
      </c>
      <c r="G2322" s="10">
        <v>359</v>
      </c>
      <c r="H2322" s="44">
        <v>156</v>
      </c>
      <c r="I2322" s="44">
        <v>147</v>
      </c>
      <c r="J2322" s="44"/>
      <c r="K2322" s="44">
        <v>303</v>
      </c>
      <c r="L2322" s="10">
        <v>139</v>
      </c>
      <c r="M2322" s="10">
        <v>120</v>
      </c>
      <c r="N2322" s="10"/>
      <c r="O2322" s="11">
        <v>259</v>
      </c>
      <c r="P2322" s="27">
        <f>Table1[[#This Row],[Female Voters]]/Table1[[#This Row],[Female Population]]</f>
        <v>0.8764044943820225</v>
      </c>
      <c r="Q2322" s="27">
        <f>Table1[[#This Row],[Male Voters]]/Table1[[#This Row],[Male Population]]</f>
        <v>0.81215469613259672</v>
      </c>
      <c r="R2322" s="27">
        <f>Table1[[#This Row],[Total Voters]]/Table1[[#This Row],[Total Population]]</f>
        <v>0.84401114206128136</v>
      </c>
      <c r="S2322" s="27">
        <f>Table1[[#This Row],[Female Ballots]]/Table1[[#This Row],[Female Population]]</f>
        <v>0.7808988764044944</v>
      </c>
      <c r="T2322" s="27">
        <f>Table1[[#This Row],[Male Ballots]]/Table1[[#This Row],[Male Population]]</f>
        <v>0.66298342541436461</v>
      </c>
      <c r="U2322" s="27">
        <f>Table1[[#This Row],[Total Ballots]]/Table1[[#This Row],[Total Population]]</f>
        <v>0.7214484679665738</v>
      </c>
      <c r="V2322" s="27">
        <f>Table1[[#This Row],[Female Ballots]]/Table1[[#This Row],[Female Voters]]</f>
        <v>0.89102564102564108</v>
      </c>
      <c r="W2322" s="27">
        <f>Table1[[#This Row],[Male Ballots]]/Table1[[#This Row],[Male Voters]]</f>
        <v>0.81632653061224492</v>
      </c>
      <c r="X2322" s="27">
        <f>Table1[[#This Row],[Total Ballots]]/Table1[[#This Row],[Total Voters]]</f>
        <v>0.8547854785478548</v>
      </c>
    </row>
    <row r="2323" spans="1:24" s="12" customFormat="1" hidden="1" x14ac:dyDescent="0.25">
      <c r="A2323" s="8" t="s">
        <v>23</v>
      </c>
      <c r="B2323" s="17">
        <v>2008</v>
      </c>
      <c r="C2323" s="17"/>
      <c r="D2323" s="9" t="s">
        <v>70</v>
      </c>
      <c r="E2323" s="10">
        <v>191</v>
      </c>
      <c r="F2323" s="10">
        <v>179</v>
      </c>
      <c r="G2323" s="10">
        <v>370</v>
      </c>
      <c r="H2323" s="44">
        <v>169</v>
      </c>
      <c r="I2323" s="44">
        <v>154</v>
      </c>
      <c r="J2323" s="44"/>
      <c r="K2323" s="44">
        <v>323</v>
      </c>
      <c r="L2323" s="10">
        <v>138</v>
      </c>
      <c r="M2323" s="10">
        <v>134</v>
      </c>
      <c r="N2323" s="10"/>
      <c r="O2323" s="11">
        <v>272</v>
      </c>
      <c r="P2323" s="27">
        <f>Table1[[#This Row],[Female Voters]]/Table1[[#This Row],[Female Population]]</f>
        <v>0.88481675392670156</v>
      </c>
      <c r="Q2323" s="27">
        <f>Table1[[#This Row],[Male Voters]]/Table1[[#This Row],[Male Population]]</f>
        <v>0.86033519553072624</v>
      </c>
      <c r="R2323" s="27">
        <f>Table1[[#This Row],[Total Voters]]/Table1[[#This Row],[Total Population]]</f>
        <v>0.87297297297297294</v>
      </c>
      <c r="S2323" s="27">
        <f>Table1[[#This Row],[Female Ballots]]/Table1[[#This Row],[Female Population]]</f>
        <v>0.72251308900523559</v>
      </c>
      <c r="T2323" s="27">
        <f>Table1[[#This Row],[Male Ballots]]/Table1[[#This Row],[Male Population]]</f>
        <v>0.74860335195530725</v>
      </c>
      <c r="U2323" s="27">
        <f>Table1[[#This Row],[Total Ballots]]/Table1[[#This Row],[Total Population]]</f>
        <v>0.73513513513513518</v>
      </c>
      <c r="V2323" s="27">
        <f>Table1[[#This Row],[Female Ballots]]/Table1[[#This Row],[Female Voters]]</f>
        <v>0.81656804733727806</v>
      </c>
      <c r="W2323" s="27">
        <f>Table1[[#This Row],[Male Ballots]]/Table1[[#This Row],[Male Voters]]</f>
        <v>0.87012987012987009</v>
      </c>
      <c r="X2323" s="27">
        <f>Table1[[#This Row],[Total Ballots]]/Table1[[#This Row],[Total Voters]]</f>
        <v>0.84210526315789469</v>
      </c>
    </row>
    <row r="2324" spans="1:24" s="12" customFormat="1" hidden="1" x14ac:dyDescent="0.25">
      <c r="A2324" s="8" t="s">
        <v>23</v>
      </c>
      <c r="B2324" s="17">
        <v>2008</v>
      </c>
      <c r="C2324" s="17"/>
      <c r="D2324" s="9" t="s">
        <v>71</v>
      </c>
      <c r="E2324" s="10">
        <v>268</v>
      </c>
      <c r="F2324" s="10">
        <v>220</v>
      </c>
      <c r="G2324" s="10">
        <v>488</v>
      </c>
      <c r="H2324" s="44">
        <v>245</v>
      </c>
      <c r="I2324" s="44">
        <v>204</v>
      </c>
      <c r="J2324" s="44"/>
      <c r="K2324" s="44">
        <v>449</v>
      </c>
      <c r="L2324" s="10">
        <v>201</v>
      </c>
      <c r="M2324" s="10">
        <v>169</v>
      </c>
      <c r="N2324" s="10"/>
      <c r="O2324" s="11">
        <v>370</v>
      </c>
      <c r="P2324" s="27">
        <f>Table1[[#This Row],[Female Voters]]/Table1[[#This Row],[Female Population]]</f>
        <v>0.91417910447761197</v>
      </c>
      <c r="Q2324" s="27">
        <f>Table1[[#This Row],[Male Voters]]/Table1[[#This Row],[Male Population]]</f>
        <v>0.92727272727272725</v>
      </c>
      <c r="R2324" s="27">
        <f>Table1[[#This Row],[Total Voters]]/Table1[[#This Row],[Total Population]]</f>
        <v>0.92008196721311475</v>
      </c>
      <c r="S2324" s="27">
        <f>Table1[[#This Row],[Female Ballots]]/Table1[[#This Row],[Female Population]]</f>
        <v>0.75</v>
      </c>
      <c r="T2324" s="27">
        <f>Table1[[#This Row],[Male Ballots]]/Table1[[#This Row],[Male Population]]</f>
        <v>0.76818181818181819</v>
      </c>
      <c r="U2324" s="27">
        <f>Table1[[#This Row],[Total Ballots]]/Table1[[#This Row],[Total Population]]</f>
        <v>0.75819672131147542</v>
      </c>
      <c r="V2324" s="27">
        <f>Table1[[#This Row],[Female Ballots]]/Table1[[#This Row],[Female Voters]]</f>
        <v>0.82040816326530608</v>
      </c>
      <c r="W2324" s="27">
        <f>Table1[[#This Row],[Male Ballots]]/Table1[[#This Row],[Male Voters]]</f>
        <v>0.82843137254901966</v>
      </c>
      <c r="X2324" s="27">
        <f>Table1[[#This Row],[Total Ballots]]/Table1[[#This Row],[Total Voters]]</f>
        <v>0.82405345211581293</v>
      </c>
    </row>
    <row r="2325" spans="1:24" s="12" customFormat="1" hidden="1" x14ac:dyDescent="0.25">
      <c r="A2325" s="8" t="s">
        <v>23</v>
      </c>
      <c r="B2325" s="17">
        <v>2008</v>
      </c>
      <c r="C2325" s="17"/>
      <c r="D2325" s="9" t="s">
        <v>453</v>
      </c>
      <c r="E2325" s="10">
        <v>917</v>
      </c>
      <c r="F2325" s="10">
        <v>872</v>
      </c>
      <c r="G2325" s="10">
        <v>1789</v>
      </c>
      <c r="H2325" s="44">
        <v>821</v>
      </c>
      <c r="I2325" s="44">
        <v>737</v>
      </c>
      <c r="J2325" s="44"/>
      <c r="K2325" s="44">
        <v>1558</v>
      </c>
      <c r="L2325" s="10">
        <v>649</v>
      </c>
      <c r="M2325" s="10">
        <v>587</v>
      </c>
      <c r="N2325" s="10"/>
      <c r="O2325" s="11">
        <v>1236</v>
      </c>
      <c r="P2325" s="27">
        <f>Table1[[#This Row],[Female Voters]]/Table1[[#This Row],[Female Population]]</f>
        <v>0.89531079607415487</v>
      </c>
      <c r="Q2325" s="27">
        <f>Table1[[#This Row],[Male Voters]]/Table1[[#This Row],[Male Population]]</f>
        <v>0.84518348623853212</v>
      </c>
      <c r="R2325" s="27">
        <f>Table1[[#This Row],[Total Voters]]/Table1[[#This Row],[Total Population]]</f>
        <v>0.87087758524315262</v>
      </c>
      <c r="S2325" s="27">
        <f>Table1[[#This Row],[Female Ballots]]/Table1[[#This Row],[Female Population]]</f>
        <v>0.70774263904034895</v>
      </c>
      <c r="T2325" s="27">
        <f>Table1[[#This Row],[Male Ballots]]/Table1[[#This Row],[Male Population]]</f>
        <v>0.67316513761467889</v>
      </c>
      <c r="U2325" s="27">
        <f>Table1[[#This Row],[Total Ballots]]/Table1[[#This Row],[Total Population]]</f>
        <v>0.69088876467300164</v>
      </c>
      <c r="V2325" s="27">
        <f>Table1[[#This Row],[Female Ballots]]/Table1[[#This Row],[Female Voters]]</f>
        <v>0.79049939098660171</v>
      </c>
      <c r="W2325" s="27">
        <f>Table1[[#This Row],[Male Ballots]]/Table1[[#This Row],[Male Voters]]</f>
        <v>0.79647218453188606</v>
      </c>
      <c r="X2325" s="27">
        <f>Table1[[#This Row],[Total Ballots]]/Table1[[#This Row],[Total Voters]]</f>
        <v>0.79332477535301671</v>
      </c>
    </row>
    <row r="2326" spans="1:24" s="12" customFormat="1" hidden="1" x14ac:dyDescent="0.25">
      <c r="A2326" s="8" t="s">
        <v>57</v>
      </c>
      <c r="B2326" s="17">
        <v>2008</v>
      </c>
      <c r="C2326" s="17"/>
      <c r="D2326" s="9" t="s">
        <v>66</v>
      </c>
      <c r="E2326" s="10">
        <v>4122</v>
      </c>
      <c r="F2326" s="10">
        <v>4789</v>
      </c>
      <c r="G2326" s="10">
        <v>8911</v>
      </c>
      <c r="H2326" s="44">
        <v>1779</v>
      </c>
      <c r="I2326" s="44">
        <v>1622</v>
      </c>
      <c r="J2326" s="44"/>
      <c r="K2326" s="44">
        <v>3401</v>
      </c>
      <c r="L2326" s="10">
        <v>948</v>
      </c>
      <c r="M2326" s="10">
        <v>778</v>
      </c>
      <c r="N2326" s="10"/>
      <c r="O2326" s="11">
        <v>1726</v>
      </c>
      <c r="P2326" s="27">
        <f>Table1[[#This Row],[Female Voters]]/Table1[[#This Row],[Female Population]]</f>
        <v>0.43158660844250363</v>
      </c>
      <c r="Q2326" s="27">
        <f>Table1[[#This Row],[Male Voters]]/Table1[[#This Row],[Male Population]]</f>
        <v>0.33869283775318437</v>
      </c>
      <c r="R2326" s="27">
        <f>Table1[[#This Row],[Total Voters]]/Table1[[#This Row],[Total Population]]</f>
        <v>0.3816631130063966</v>
      </c>
      <c r="S2326" s="27">
        <f>Table1[[#This Row],[Female Ballots]]/Table1[[#This Row],[Female Population]]</f>
        <v>0.22998544395924309</v>
      </c>
      <c r="T2326" s="27">
        <f>Table1[[#This Row],[Male Ballots]]/Table1[[#This Row],[Male Population]]</f>
        <v>0.16245562747964085</v>
      </c>
      <c r="U2326" s="27">
        <f>Table1[[#This Row],[Total Ballots]]/Table1[[#This Row],[Total Population]]</f>
        <v>0.19369318819436651</v>
      </c>
      <c r="V2326" s="27">
        <f>Table1[[#This Row],[Female Ballots]]/Table1[[#This Row],[Female Voters]]</f>
        <v>0.53288364249578413</v>
      </c>
      <c r="W2326" s="27">
        <f>Table1[[#This Row],[Male Ballots]]/Table1[[#This Row],[Male Voters]]</f>
        <v>0.47965474722564733</v>
      </c>
      <c r="X2326" s="27">
        <f>Table1[[#This Row],[Total Ballots]]/Table1[[#This Row],[Total Voters]]</f>
        <v>0.50749779476624524</v>
      </c>
    </row>
    <row r="2327" spans="1:24" s="12" customFormat="1" hidden="1" x14ac:dyDescent="0.25">
      <c r="A2327" s="8" t="s">
        <v>57</v>
      </c>
      <c r="B2327" s="17">
        <v>2008</v>
      </c>
      <c r="C2327" s="17"/>
      <c r="D2327" s="9" t="s">
        <v>67</v>
      </c>
      <c r="E2327" s="10">
        <v>5314</v>
      </c>
      <c r="F2327" s="10">
        <v>5739</v>
      </c>
      <c r="G2327" s="10">
        <v>11053</v>
      </c>
      <c r="H2327" s="44">
        <v>2309</v>
      </c>
      <c r="I2327" s="44">
        <v>1856</v>
      </c>
      <c r="J2327" s="44"/>
      <c r="K2327" s="44">
        <v>4165</v>
      </c>
      <c r="L2327" s="10">
        <v>1596</v>
      </c>
      <c r="M2327" s="10">
        <v>1261</v>
      </c>
      <c r="N2327" s="10"/>
      <c r="O2327" s="11">
        <v>2857</v>
      </c>
      <c r="P2327" s="27">
        <f>Table1[[#This Row],[Female Voters]]/Table1[[#This Row],[Female Population]]</f>
        <v>0.43451260820474219</v>
      </c>
      <c r="Q2327" s="27">
        <f>Table1[[#This Row],[Male Voters]]/Table1[[#This Row],[Male Population]]</f>
        <v>0.32340128942324448</v>
      </c>
      <c r="R2327" s="27">
        <f>Table1[[#This Row],[Total Voters]]/Table1[[#This Row],[Total Population]]</f>
        <v>0.37682077264091196</v>
      </c>
      <c r="S2327" s="27">
        <f>Table1[[#This Row],[Female Ballots]]/Table1[[#This Row],[Female Population]]</f>
        <v>0.30033872788859617</v>
      </c>
      <c r="T2327" s="27">
        <f>Table1[[#This Row],[Male Ballots]]/Table1[[#This Row],[Male Population]]</f>
        <v>0.2197246907126677</v>
      </c>
      <c r="U2327" s="27">
        <f>Table1[[#This Row],[Total Ballots]]/Table1[[#This Row],[Total Population]]</f>
        <v>0.25848186012847191</v>
      </c>
      <c r="V2327" s="27">
        <f>Table1[[#This Row],[Female Ballots]]/Table1[[#This Row],[Female Voters]]</f>
        <v>0.69120831528800342</v>
      </c>
      <c r="W2327" s="27">
        <f>Table1[[#This Row],[Male Ballots]]/Table1[[#This Row],[Male Voters]]</f>
        <v>0.67941810344827591</v>
      </c>
      <c r="X2327" s="27">
        <f>Table1[[#This Row],[Total Ballots]]/Table1[[#This Row],[Total Voters]]</f>
        <v>0.68595438175270107</v>
      </c>
    </row>
    <row r="2328" spans="1:24" s="12" customFormat="1" hidden="1" x14ac:dyDescent="0.25">
      <c r="A2328" s="8" t="s">
        <v>57</v>
      </c>
      <c r="B2328" s="17">
        <v>2008</v>
      </c>
      <c r="C2328" s="17"/>
      <c r="D2328" s="9" t="s">
        <v>68</v>
      </c>
      <c r="E2328" s="10">
        <v>5140</v>
      </c>
      <c r="F2328" s="10">
        <v>5481</v>
      </c>
      <c r="G2328" s="10">
        <v>10621</v>
      </c>
      <c r="H2328" s="44">
        <v>2495</v>
      </c>
      <c r="I2328" s="44">
        <v>2193</v>
      </c>
      <c r="J2328" s="44"/>
      <c r="K2328" s="44">
        <v>4688</v>
      </c>
      <c r="L2328" s="10">
        <v>1956</v>
      </c>
      <c r="M2328" s="10">
        <v>1699</v>
      </c>
      <c r="N2328" s="10"/>
      <c r="O2328" s="11">
        <v>3655</v>
      </c>
      <c r="P2328" s="27">
        <f>Table1[[#This Row],[Female Voters]]/Table1[[#This Row],[Female Population]]</f>
        <v>0.48540856031128404</v>
      </c>
      <c r="Q2328" s="27">
        <f>Table1[[#This Row],[Male Voters]]/Table1[[#This Row],[Male Population]]</f>
        <v>0.40010946907498629</v>
      </c>
      <c r="R2328" s="27">
        <f>Table1[[#This Row],[Total Voters]]/Table1[[#This Row],[Total Population]]</f>
        <v>0.44138969965163355</v>
      </c>
      <c r="S2328" s="27">
        <f>Table1[[#This Row],[Female Ballots]]/Table1[[#This Row],[Female Population]]</f>
        <v>0.38054474708171204</v>
      </c>
      <c r="T2328" s="27">
        <f>Table1[[#This Row],[Male Ballots]]/Table1[[#This Row],[Male Population]]</f>
        <v>0.30997993066958585</v>
      </c>
      <c r="U2328" s="27">
        <f>Table1[[#This Row],[Total Ballots]]/Table1[[#This Row],[Total Population]]</f>
        <v>0.34412955465587042</v>
      </c>
      <c r="V2328" s="27">
        <f>Table1[[#This Row],[Female Ballots]]/Table1[[#This Row],[Female Voters]]</f>
        <v>0.78396793587174352</v>
      </c>
      <c r="W2328" s="27">
        <f>Table1[[#This Row],[Male Ballots]]/Table1[[#This Row],[Male Voters]]</f>
        <v>0.77473780209758325</v>
      </c>
      <c r="X2328" s="27">
        <f>Table1[[#This Row],[Total Ballots]]/Table1[[#This Row],[Total Voters]]</f>
        <v>0.7796501706484642</v>
      </c>
    </row>
    <row r="2329" spans="1:24" s="12" customFormat="1" hidden="1" x14ac:dyDescent="0.25">
      <c r="A2329" s="8" t="s">
        <v>57</v>
      </c>
      <c r="B2329" s="17">
        <v>2008</v>
      </c>
      <c r="C2329" s="17"/>
      <c r="D2329" s="9" t="s">
        <v>69</v>
      </c>
      <c r="E2329" s="10">
        <v>5196</v>
      </c>
      <c r="F2329" s="10">
        <v>5441</v>
      </c>
      <c r="G2329" s="10">
        <v>10637</v>
      </c>
      <c r="H2329" s="44">
        <v>3343</v>
      </c>
      <c r="I2329" s="44">
        <v>2991</v>
      </c>
      <c r="J2329" s="44"/>
      <c r="K2329" s="44">
        <v>6334</v>
      </c>
      <c r="L2329" s="10">
        <v>2844</v>
      </c>
      <c r="M2329" s="10">
        <v>2516</v>
      </c>
      <c r="N2329" s="10"/>
      <c r="O2329" s="11">
        <v>5360</v>
      </c>
      <c r="P2329" s="27">
        <f>Table1[[#This Row],[Female Voters]]/Table1[[#This Row],[Female Population]]</f>
        <v>0.64337952270977672</v>
      </c>
      <c r="Q2329" s="27">
        <f>Table1[[#This Row],[Male Voters]]/Table1[[#This Row],[Male Population]]</f>
        <v>0.54971512589597504</v>
      </c>
      <c r="R2329" s="27">
        <f>Table1[[#This Row],[Total Voters]]/Table1[[#This Row],[Total Population]]</f>
        <v>0.59546864717495529</v>
      </c>
      <c r="S2329" s="27">
        <f>Table1[[#This Row],[Female Ballots]]/Table1[[#This Row],[Female Population]]</f>
        <v>0.54734411085450352</v>
      </c>
      <c r="T2329" s="27">
        <f>Table1[[#This Row],[Male Ballots]]/Table1[[#This Row],[Male Population]]</f>
        <v>0.46241499724315382</v>
      </c>
      <c r="U2329" s="27">
        <f>Table1[[#This Row],[Total Ballots]]/Table1[[#This Row],[Total Population]]</f>
        <v>0.50390147598006951</v>
      </c>
      <c r="V2329" s="27">
        <f>Table1[[#This Row],[Female Ballots]]/Table1[[#This Row],[Female Voters]]</f>
        <v>0.85073287466347591</v>
      </c>
      <c r="W2329" s="27">
        <f>Table1[[#This Row],[Male Ballots]]/Table1[[#This Row],[Male Voters]]</f>
        <v>0.84119023737880305</v>
      </c>
      <c r="X2329" s="27">
        <f>Table1[[#This Row],[Total Ballots]]/Table1[[#This Row],[Total Voters]]</f>
        <v>0.84622671297758134</v>
      </c>
    </row>
    <row r="2330" spans="1:24" s="12" customFormat="1" hidden="1" x14ac:dyDescent="0.25">
      <c r="A2330" s="8" t="s">
        <v>57</v>
      </c>
      <c r="B2330" s="17">
        <v>2008</v>
      </c>
      <c r="C2330" s="17"/>
      <c r="D2330" s="9" t="s">
        <v>70</v>
      </c>
      <c r="E2330" s="10">
        <v>4212</v>
      </c>
      <c r="F2330" s="10">
        <v>4268</v>
      </c>
      <c r="G2330" s="10">
        <v>8480</v>
      </c>
      <c r="H2330" s="44">
        <v>3314</v>
      </c>
      <c r="I2330" s="44">
        <v>3116</v>
      </c>
      <c r="J2330" s="44"/>
      <c r="K2330" s="44">
        <v>6430</v>
      </c>
      <c r="L2330" s="10">
        <v>3064</v>
      </c>
      <c r="M2330" s="10">
        <v>2843</v>
      </c>
      <c r="N2330" s="10"/>
      <c r="O2330" s="11">
        <v>5907</v>
      </c>
      <c r="P2330" s="27">
        <f>Table1[[#This Row],[Female Voters]]/Table1[[#This Row],[Female Population]]</f>
        <v>0.78679962013295346</v>
      </c>
      <c r="Q2330" s="27">
        <f>Table1[[#This Row],[Male Voters]]/Table1[[#This Row],[Male Population]]</f>
        <v>0.73008434864104965</v>
      </c>
      <c r="R2330" s="27">
        <f>Table1[[#This Row],[Total Voters]]/Table1[[#This Row],[Total Population]]</f>
        <v>0.75825471698113212</v>
      </c>
      <c r="S2330" s="27">
        <f>Table1[[#This Row],[Female Ballots]]/Table1[[#This Row],[Female Population]]</f>
        <v>0.72744539411206077</v>
      </c>
      <c r="T2330" s="27">
        <f>Table1[[#This Row],[Male Ballots]]/Table1[[#This Row],[Male Population]]</f>
        <v>0.66611996251171512</v>
      </c>
      <c r="U2330" s="27">
        <f>Table1[[#This Row],[Total Ballots]]/Table1[[#This Row],[Total Population]]</f>
        <v>0.69658018867924532</v>
      </c>
      <c r="V2330" s="27">
        <f>Table1[[#This Row],[Female Ballots]]/Table1[[#This Row],[Female Voters]]</f>
        <v>0.92456246228123118</v>
      </c>
      <c r="W2330" s="27">
        <f>Table1[[#This Row],[Male Ballots]]/Table1[[#This Row],[Male Voters]]</f>
        <v>0.91238767650834407</v>
      </c>
      <c r="X2330" s="27">
        <f>Table1[[#This Row],[Total Ballots]]/Table1[[#This Row],[Total Voters]]</f>
        <v>0.91866251944012445</v>
      </c>
    </row>
    <row r="2331" spans="1:24" s="12" customFormat="1" hidden="1" x14ac:dyDescent="0.25">
      <c r="A2331" s="8" t="s">
        <v>57</v>
      </c>
      <c r="B2331" s="17">
        <v>2008</v>
      </c>
      <c r="C2331" s="17"/>
      <c r="D2331" s="9" t="s">
        <v>71</v>
      </c>
      <c r="E2331" s="10">
        <v>5185</v>
      </c>
      <c r="F2331" s="10">
        <v>4635</v>
      </c>
      <c r="G2331" s="10">
        <v>9820</v>
      </c>
      <c r="H2331" s="44">
        <v>4111</v>
      </c>
      <c r="I2331" s="44">
        <v>3744</v>
      </c>
      <c r="J2331" s="44"/>
      <c r="K2331" s="44">
        <v>7855</v>
      </c>
      <c r="L2331" s="10">
        <v>3905</v>
      </c>
      <c r="M2331" s="10">
        <v>3557</v>
      </c>
      <c r="N2331" s="10"/>
      <c r="O2331" s="11">
        <v>7462</v>
      </c>
      <c r="P2331" s="27">
        <f>Table1[[#This Row],[Female Voters]]/Table1[[#This Row],[Female Population]]</f>
        <v>0.79286403085824497</v>
      </c>
      <c r="Q2331" s="27">
        <f>Table1[[#This Row],[Male Voters]]/Table1[[#This Row],[Male Population]]</f>
        <v>0.80776699029126209</v>
      </c>
      <c r="R2331" s="27">
        <f>Table1[[#This Row],[Total Voters]]/Table1[[#This Row],[Total Population]]</f>
        <v>0.79989816700610994</v>
      </c>
      <c r="S2331" s="27">
        <f>Table1[[#This Row],[Female Ballots]]/Table1[[#This Row],[Female Population]]</f>
        <v>0.7531340405014465</v>
      </c>
      <c r="T2331" s="27">
        <f>Table1[[#This Row],[Male Ballots]]/Table1[[#This Row],[Male Population]]</f>
        <v>0.76742179072276162</v>
      </c>
      <c r="U2331" s="27">
        <f>Table1[[#This Row],[Total Ballots]]/Table1[[#This Row],[Total Population]]</f>
        <v>0.75987780040733199</v>
      </c>
      <c r="V2331" s="27">
        <f>Table1[[#This Row],[Female Ballots]]/Table1[[#This Row],[Female Voters]]</f>
        <v>0.94989053758209685</v>
      </c>
      <c r="W2331" s="27">
        <f>Table1[[#This Row],[Male Ballots]]/Table1[[#This Row],[Male Voters]]</f>
        <v>0.95005341880341876</v>
      </c>
      <c r="X2331" s="27">
        <f>Table1[[#This Row],[Total Ballots]]/Table1[[#This Row],[Total Voters]]</f>
        <v>0.94996817313812854</v>
      </c>
    </row>
    <row r="2332" spans="1:24" s="12" customFormat="1" hidden="1" x14ac:dyDescent="0.25">
      <c r="A2332" s="8" t="s">
        <v>57</v>
      </c>
      <c r="B2332" s="17">
        <v>2008</v>
      </c>
      <c r="C2332" s="17"/>
      <c r="D2332" s="9" t="s">
        <v>453</v>
      </c>
      <c r="E2332" s="10">
        <v>29169</v>
      </c>
      <c r="F2332" s="10">
        <v>30353</v>
      </c>
      <c r="G2332" s="10">
        <v>59522</v>
      </c>
      <c r="H2332" s="44">
        <v>17351</v>
      </c>
      <c r="I2332" s="44">
        <v>15522</v>
      </c>
      <c r="J2332" s="44"/>
      <c r="K2332" s="44">
        <v>32873</v>
      </c>
      <c r="L2332" s="10">
        <v>14313</v>
      </c>
      <c r="M2332" s="10">
        <v>12654</v>
      </c>
      <c r="N2332" s="10"/>
      <c r="O2332" s="11">
        <v>26967</v>
      </c>
      <c r="P2332" s="27">
        <f>Table1[[#This Row],[Female Voters]]/Table1[[#This Row],[Female Population]]</f>
        <v>0.59484384106414345</v>
      </c>
      <c r="Q2332" s="27">
        <f>Table1[[#This Row],[Male Voters]]/Table1[[#This Row],[Male Population]]</f>
        <v>0.51138272987843048</v>
      </c>
      <c r="R2332" s="27">
        <f>Table1[[#This Row],[Total Voters]]/Table1[[#This Row],[Total Population]]</f>
        <v>0.55228318940895804</v>
      </c>
      <c r="S2332" s="27">
        <f>Table1[[#This Row],[Female Ballots]]/Table1[[#This Row],[Female Population]]</f>
        <v>0.49069217319757275</v>
      </c>
      <c r="T2332" s="27">
        <f>Table1[[#This Row],[Male Ballots]]/Table1[[#This Row],[Male Population]]</f>
        <v>0.41689454090205252</v>
      </c>
      <c r="U2332" s="27">
        <f>Table1[[#This Row],[Total Ballots]]/Table1[[#This Row],[Total Population]]</f>
        <v>0.45305937300493937</v>
      </c>
      <c r="V2332" s="27">
        <f>Table1[[#This Row],[Female Ballots]]/Table1[[#This Row],[Female Voters]]</f>
        <v>0.82490922713388282</v>
      </c>
      <c r="W2332" s="27">
        <f>Table1[[#This Row],[Male Ballots]]/Table1[[#This Row],[Male Voters]]</f>
        <v>0.81522999613451874</v>
      </c>
      <c r="X2332" s="27">
        <f>Table1[[#This Row],[Total Ballots]]/Table1[[#This Row],[Total Voters]]</f>
        <v>0.82033887993185894</v>
      </c>
    </row>
    <row r="2333" spans="1:24" s="12" customFormat="1" hidden="1" x14ac:dyDescent="0.25">
      <c r="A2333" s="8" t="s">
        <v>55</v>
      </c>
      <c r="B2333" s="17">
        <v>2008</v>
      </c>
      <c r="C2333" s="17"/>
      <c r="D2333" s="9" t="s">
        <v>66</v>
      </c>
      <c r="E2333" s="10">
        <v>2940</v>
      </c>
      <c r="F2333" s="10">
        <v>3426</v>
      </c>
      <c r="G2333" s="10">
        <v>6366</v>
      </c>
      <c r="H2333" s="44">
        <v>1636</v>
      </c>
      <c r="I2333" s="44">
        <v>1468</v>
      </c>
      <c r="J2333" s="44">
        <v>29</v>
      </c>
      <c r="K2333" s="44">
        <v>3133</v>
      </c>
      <c r="L2333" s="10">
        <v>693</v>
      </c>
      <c r="M2333" s="10">
        <v>595</v>
      </c>
      <c r="N2333" s="10">
        <v>13</v>
      </c>
      <c r="O2333" s="11">
        <v>1301</v>
      </c>
      <c r="P2333" s="27">
        <f>Table1[[#This Row],[Female Voters]]/Table1[[#This Row],[Female Population]]</f>
        <v>0.55646258503401358</v>
      </c>
      <c r="Q2333" s="27">
        <f>Table1[[#This Row],[Male Voters]]/Table1[[#This Row],[Male Population]]</f>
        <v>0.42848803269118507</v>
      </c>
      <c r="R2333" s="27">
        <f>Table1[[#This Row],[Total Voters]]/Table1[[#This Row],[Total Population]]</f>
        <v>0.49214577442664154</v>
      </c>
      <c r="S2333" s="27">
        <f>Table1[[#This Row],[Female Ballots]]/Table1[[#This Row],[Female Population]]</f>
        <v>0.23571428571428571</v>
      </c>
      <c r="T2333" s="27">
        <f>Table1[[#This Row],[Male Ballots]]/Table1[[#This Row],[Male Population]]</f>
        <v>0.173671920607122</v>
      </c>
      <c r="U2333" s="27">
        <f>Table1[[#This Row],[Total Ballots]]/Table1[[#This Row],[Total Population]]</f>
        <v>0.2043669494187873</v>
      </c>
      <c r="V2333" s="27">
        <f>Table1[[#This Row],[Female Ballots]]/Table1[[#This Row],[Female Voters]]</f>
        <v>0.42359413202933988</v>
      </c>
      <c r="W2333" s="27">
        <f>Table1[[#This Row],[Male Ballots]]/Table1[[#This Row],[Male Voters]]</f>
        <v>0.40531335149863762</v>
      </c>
      <c r="X2333" s="27">
        <f>Table1[[#This Row],[Total Ballots]]/Table1[[#This Row],[Total Voters]]</f>
        <v>0.41525694222789661</v>
      </c>
    </row>
    <row r="2334" spans="1:24" s="12" customFormat="1" hidden="1" x14ac:dyDescent="0.25">
      <c r="A2334" s="8" t="s">
        <v>55</v>
      </c>
      <c r="B2334" s="17">
        <v>2008</v>
      </c>
      <c r="C2334" s="17"/>
      <c r="D2334" s="9" t="s">
        <v>67</v>
      </c>
      <c r="E2334" s="10">
        <v>3765</v>
      </c>
      <c r="F2334" s="10">
        <v>4507</v>
      </c>
      <c r="G2334" s="10">
        <v>8272</v>
      </c>
      <c r="H2334" s="44">
        <v>2311</v>
      </c>
      <c r="I2334" s="44">
        <v>1882</v>
      </c>
      <c r="J2334" s="44">
        <v>20</v>
      </c>
      <c r="K2334" s="44">
        <v>4213</v>
      </c>
      <c r="L2334" s="10">
        <v>1399</v>
      </c>
      <c r="M2334" s="10">
        <v>1063</v>
      </c>
      <c r="N2334" s="10">
        <v>18</v>
      </c>
      <c r="O2334" s="11">
        <v>2480</v>
      </c>
      <c r="P2334" s="27">
        <f>Table1[[#This Row],[Female Voters]]/Table1[[#This Row],[Female Population]]</f>
        <v>0.61381142098273578</v>
      </c>
      <c r="Q2334" s="27">
        <f>Table1[[#This Row],[Male Voters]]/Table1[[#This Row],[Male Population]]</f>
        <v>0.41757266474373195</v>
      </c>
      <c r="R2334" s="27">
        <f>Table1[[#This Row],[Total Voters]]/Table1[[#This Row],[Total Population]]</f>
        <v>0.50930851063829785</v>
      </c>
      <c r="S2334" s="27">
        <f>Table1[[#This Row],[Female Ballots]]/Table1[[#This Row],[Female Population]]</f>
        <v>0.37158034528552458</v>
      </c>
      <c r="T2334" s="27">
        <f>Table1[[#This Row],[Male Ballots]]/Table1[[#This Row],[Male Population]]</f>
        <v>0.23585533614377635</v>
      </c>
      <c r="U2334" s="27">
        <f>Table1[[#This Row],[Total Ballots]]/Table1[[#This Row],[Total Population]]</f>
        <v>0.29980657640232106</v>
      </c>
      <c r="V2334" s="27">
        <f>Table1[[#This Row],[Female Ballots]]/Table1[[#This Row],[Female Voters]]</f>
        <v>0.60536564257897019</v>
      </c>
      <c r="W2334" s="27">
        <f>Table1[[#This Row],[Male Ballots]]/Table1[[#This Row],[Male Voters]]</f>
        <v>0.56482465462274178</v>
      </c>
      <c r="X2334" s="27">
        <f>Table1[[#This Row],[Total Ballots]]/Table1[[#This Row],[Total Voters]]</f>
        <v>0.58865416567766438</v>
      </c>
    </row>
    <row r="2335" spans="1:24" s="12" customFormat="1" hidden="1" x14ac:dyDescent="0.25">
      <c r="A2335" s="8" t="s">
        <v>55</v>
      </c>
      <c r="B2335" s="17">
        <v>2008</v>
      </c>
      <c r="C2335" s="17"/>
      <c r="D2335" s="9" t="s">
        <v>68</v>
      </c>
      <c r="E2335" s="10">
        <v>4201</v>
      </c>
      <c r="F2335" s="10">
        <v>4802</v>
      </c>
      <c r="G2335" s="10">
        <v>9003</v>
      </c>
      <c r="H2335" s="44">
        <v>2637</v>
      </c>
      <c r="I2335" s="44">
        <v>2193</v>
      </c>
      <c r="J2335" s="44">
        <v>14</v>
      </c>
      <c r="K2335" s="44">
        <v>4844</v>
      </c>
      <c r="L2335" s="10">
        <v>1775</v>
      </c>
      <c r="M2335" s="10">
        <v>1500</v>
      </c>
      <c r="N2335" s="10">
        <v>9</v>
      </c>
      <c r="O2335" s="11">
        <v>3284</v>
      </c>
      <c r="P2335" s="27">
        <f>Table1[[#This Row],[Female Voters]]/Table1[[#This Row],[Female Population]]</f>
        <v>0.62770768864556059</v>
      </c>
      <c r="Q2335" s="27">
        <f>Table1[[#This Row],[Male Voters]]/Table1[[#This Row],[Male Population]]</f>
        <v>0.45668471470220739</v>
      </c>
      <c r="R2335" s="27">
        <f>Table1[[#This Row],[Total Voters]]/Table1[[#This Row],[Total Population]]</f>
        <v>0.53804287459735645</v>
      </c>
      <c r="S2335" s="27">
        <f>Table1[[#This Row],[Female Ballots]]/Table1[[#This Row],[Female Population]]</f>
        <v>0.42251844798857413</v>
      </c>
      <c r="T2335" s="27">
        <f>Table1[[#This Row],[Male Ballots]]/Table1[[#This Row],[Male Population]]</f>
        <v>0.31236984589754269</v>
      </c>
      <c r="U2335" s="27">
        <f>Table1[[#This Row],[Total Ballots]]/Table1[[#This Row],[Total Population]]</f>
        <v>0.36476729978895922</v>
      </c>
      <c r="V2335" s="27">
        <f>Table1[[#This Row],[Female Ballots]]/Table1[[#This Row],[Female Voters]]</f>
        <v>0.67311338642396668</v>
      </c>
      <c r="W2335" s="27">
        <f>Table1[[#This Row],[Male Ballots]]/Table1[[#This Row],[Male Voters]]</f>
        <v>0.6839945280437757</v>
      </c>
      <c r="X2335" s="27">
        <f>Table1[[#This Row],[Total Ballots]]/Table1[[#This Row],[Total Voters]]</f>
        <v>0.67795210569777042</v>
      </c>
    </row>
    <row r="2336" spans="1:24" s="12" customFormat="1" hidden="1" x14ac:dyDescent="0.25">
      <c r="A2336" s="8" t="s">
        <v>55</v>
      </c>
      <c r="B2336" s="17">
        <v>2008</v>
      </c>
      <c r="C2336" s="17"/>
      <c r="D2336" s="9" t="s">
        <v>69</v>
      </c>
      <c r="E2336" s="10">
        <v>5415</v>
      </c>
      <c r="F2336" s="10">
        <v>5630</v>
      </c>
      <c r="G2336" s="10">
        <v>11045</v>
      </c>
      <c r="H2336" s="44">
        <v>3911</v>
      </c>
      <c r="I2336" s="44">
        <v>3292</v>
      </c>
      <c r="J2336" s="44">
        <v>12</v>
      </c>
      <c r="K2336" s="44">
        <v>7215</v>
      </c>
      <c r="L2336" s="10">
        <v>3100</v>
      </c>
      <c r="M2336" s="10">
        <v>2500</v>
      </c>
      <c r="N2336" s="10">
        <v>6</v>
      </c>
      <c r="O2336" s="11">
        <v>5606</v>
      </c>
      <c r="P2336" s="27">
        <f>Table1[[#This Row],[Female Voters]]/Table1[[#This Row],[Female Population]]</f>
        <v>0.72225300092336109</v>
      </c>
      <c r="Q2336" s="27">
        <f>Table1[[#This Row],[Male Voters]]/Table1[[#This Row],[Male Population]]</f>
        <v>0.5847246891651865</v>
      </c>
      <c r="R2336" s="27">
        <f>Table1[[#This Row],[Total Voters]]/Table1[[#This Row],[Total Population]]</f>
        <v>0.65323675871435039</v>
      </c>
      <c r="S2336" s="27">
        <f>Table1[[#This Row],[Female Ballots]]/Table1[[#This Row],[Female Population]]</f>
        <v>0.5724838411819021</v>
      </c>
      <c r="T2336" s="27">
        <f>Table1[[#This Row],[Male Ballots]]/Table1[[#This Row],[Male Population]]</f>
        <v>0.44404973357015987</v>
      </c>
      <c r="U2336" s="27">
        <f>Table1[[#This Row],[Total Ballots]]/Table1[[#This Row],[Total Population]]</f>
        <v>0.50755998189225893</v>
      </c>
      <c r="V2336" s="27">
        <f>Table1[[#This Row],[Female Ballots]]/Table1[[#This Row],[Female Voters]]</f>
        <v>0.79263615443620561</v>
      </c>
      <c r="W2336" s="27">
        <f>Table1[[#This Row],[Male Ballots]]/Table1[[#This Row],[Male Voters]]</f>
        <v>0.75941676792223567</v>
      </c>
      <c r="X2336" s="27">
        <f>Table1[[#This Row],[Total Ballots]]/Table1[[#This Row],[Total Voters]]</f>
        <v>0.776992376992377</v>
      </c>
    </row>
    <row r="2337" spans="1:24" s="12" customFormat="1" hidden="1" x14ac:dyDescent="0.25">
      <c r="A2337" s="8" t="s">
        <v>55</v>
      </c>
      <c r="B2337" s="17">
        <v>2008</v>
      </c>
      <c r="C2337" s="17"/>
      <c r="D2337" s="9" t="s">
        <v>70</v>
      </c>
      <c r="E2337" s="10">
        <v>5084</v>
      </c>
      <c r="F2337" s="10">
        <v>5081</v>
      </c>
      <c r="G2337" s="10">
        <v>10165</v>
      </c>
      <c r="H2337" s="44">
        <v>4130</v>
      </c>
      <c r="I2337" s="44">
        <v>3775</v>
      </c>
      <c r="J2337" s="44">
        <v>26</v>
      </c>
      <c r="K2337" s="44">
        <v>7931</v>
      </c>
      <c r="L2337" s="10">
        <v>3573</v>
      </c>
      <c r="M2337" s="10">
        <v>3256</v>
      </c>
      <c r="N2337" s="10">
        <v>17</v>
      </c>
      <c r="O2337" s="11">
        <v>6846</v>
      </c>
      <c r="P2337" s="27">
        <f>Table1[[#This Row],[Female Voters]]/Table1[[#This Row],[Female Population]]</f>
        <v>0.81235247836349334</v>
      </c>
      <c r="Q2337" s="27">
        <f>Table1[[#This Row],[Male Voters]]/Table1[[#This Row],[Male Population]]</f>
        <v>0.74296398346782133</v>
      </c>
      <c r="R2337" s="27">
        <f>Table1[[#This Row],[Total Voters]]/Table1[[#This Row],[Total Population]]</f>
        <v>0.78022626660108219</v>
      </c>
      <c r="S2337" s="27">
        <f>Table1[[#This Row],[Female Ballots]]/Table1[[#This Row],[Female Population]]</f>
        <v>0.70279307631785992</v>
      </c>
      <c r="T2337" s="27">
        <f>Table1[[#This Row],[Male Ballots]]/Table1[[#This Row],[Male Population]]</f>
        <v>0.64081873646919896</v>
      </c>
      <c r="U2337" s="27">
        <f>Table1[[#This Row],[Total Ballots]]/Table1[[#This Row],[Total Population]]</f>
        <v>0.67348745696015744</v>
      </c>
      <c r="V2337" s="27">
        <f>Table1[[#This Row],[Female Ballots]]/Table1[[#This Row],[Female Voters]]</f>
        <v>0.8651331719128329</v>
      </c>
      <c r="W2337" s="27">
        <f>Table1[[#This Row],[Male Ballots]]/Table1[[#This Row],[Male Voters]]</f>
        <v>0.86251655629139068</v>
      </c>
      <c r="X2337" s="27">
        <f>Table1[[#This Row],[Total Ballots]]/Table1[[#This Row],[Total Voters]]</f>
        <v>0.86319505736981461</v>
      </c>
    </row>
    <row r="2338" spans="1:24" s="12" customFormat="1" hidden="1" x14ac:dyDescent="0.25">
      <c r="A2338" s="8" t="s">
        <v>55</v>
      </c>
      <c r="B2338" s="17">
        <v>2008</v>
      </c>
      <c r="C2338" s="17"/>
      <c r="D2338" s="9" t="s">
        <v>71</v>
      </c>
      <c r="E2338" s="10">
        <v>5985</v>
      </c>
      <c r="F2338" s="10">
        <v>5296</v>
      </c>
      <c r="G2338" s="10">
        <v>11281</v>
      </c>
      <c r="H2338" s="44">
        <v>4963</v>
      </c>
      <c r="I2338" s="44">
        <v>4344</v>
      </c>
      <c r="J2338" s="44">
        <v>21</v>
      </c>
      <c r="K2338" s="44">
        <v>9328</v>
      </c>
      <c r="L2338" s="10">
        <v>4486</v>
      </c>
      <c r="M2338" s="10">
        <v>3944</v>
      </c>
      <c r="N2338" s="10">
        <v>15</v>
      </c>
      <c r="O2338" s="11">
        <v>8445</v>
      </c>
      <c r="P2338" s="27">
        <f>Table1[[#This Row],[Female Voters]]/Table1[[#This Row],[Female Population]]</f>
        <v>0.82923976608187133</v>
      </c>
      <c r="Q2338" s="27">
        <f>Table1[[#This Row],[Male Voters]]/Table1[[#This Row],[Male Population]]</f>
        <v>0.8202416918429003</v>
      </c>
      <c r="R2338" s="27">
        <f>Table1[[#This Row],[Total Voters]]/Table1[[#This Row],[Total Population]]</f>
        <v>0.82687704990692312</v>
      </c>
      <c r="S2338" s="27">
        <f>Table1[[#This Row],[Female Ballots]]/Table1[[#This Row],[Female Population]]</f>
        <v>0.74954051796157062</v>
      </c>
      <c r="T2338" s="27">
        <f>Table1[[#This Row],[Male Ballots]]/Table1[[#This Row],[Male Population]]</f>
        <v>0.74471299093655585</v>
      </c>
      <c r="U2338" s="27">
        <f>Table1[[#This Row],[Total Ballots]]/Table1[[#This Row],[Total Population]]</f>
        <v>0.74860384717666872</v>
      </c>
      <c r="V2338" s="27">
        <f>Table1[[#This Row],[Female Ballots]]/Table1[[#This Row],[Female Voters]]</f>
        <v>0.90388877694942571</v>
      </c>
      <c r="W2338" s="27">
        <f>Table1[[#This Row],[Male Ballots]]/Table1[[#This Row],[Male Voters]]</f>
        <v>0.90791896869244937</v>
      </c>
      <c r="X2338" s="27">
        <f>Table1[[#This Row],[Total Ballots]]/Table1[[#This Row],[Total Voters]]</f>
        <v>0.90533876500857635</v>
      </c>
    </row>
    <row r="2339" spans="1:24" s="12" customFormat="1" hidden="1" x14ac:dyDescent="0.25">
      <c r="A2339" s="8" t="s">
        <v>55</v>
      </c>
      <c r="B2339" s="17">
        <v>2008</v>
      </c>
      <c r="C2339" s="17"/>
      <c r="D2339" s="9" t="s">
        <v>453</v>
      </c>
      <c r="E2339" s="10">
        <v>27390</v>
      </c>
      <c r="F2339" s="10">
        <v>28742</v>
      </c>
      <c r="G2339" s="10">
        <v>56132</v>
      </c>
      <c r="H2339" s="44">
        <v>19588</v>
      </c>
      <c r="I2339" s="44">
        <v>16954</v>
      </c>
      <c r="J2339" s="44">
        <v>122</v>
      </c>
      <c r="K2339" s="44">
        <v>36664</v>
      </c>
      <c r="L2339" s="10">
        <v>15026</v>
      </c>
      <c r="M2339" s="10">
        <v>12858</v>
      </c>
      <c r="N2339" s="10">
        <v>78</v>
      </c>
      <c r="O2339" s="11">
        <v>27962</v>
      </c>
      <c r="P2339" s="27">
        <f>Table1[[#This Row],[Female Voters]]/Table1[[#This Row],[Female Population]]</f>
        <v>0.7151515151515152</v>
      </c>
      <c r="Q2339" s="27">
        <f>Table1[[#This Row],[Male Voters]]/Table1[[#This Row],[Male Population]]</f>
        <v>0.58986848514369217</v>
      </c>
      <c r="R2339" s="27">
        <f>Table1[[#This Row],[Total Voters]]/Table1[[#This Row],[Total Population]]</f>
        <v>0.65317465973063493</v>
      </c>
      <c r="S2339" s="27">
        <f>Table1[[#This Row],[Female Ballots]]/Table1[[#This Row],[Female Population]]</f>
        <v>0.54859437751004014</v>
      </c>
      <c r="T2339" s="27">
        <f>Table1[[#This Row],[Male Ballots]]/Table1[[#This Row],[Male Population]]</f>
        <v>0.44735926518683461</v>
      </c>
      <c r="U2339" s="27">
        <f>Table1[[#This Row],[Total Ballots]]/Table1[[#This Row],[Total Population]]</f>
        <v>0.49814722439962944</v>
      </c>
      <c r="V2339" s="27">
        <f>Table1[[#This Row],[Female Ballots]]/Table1[[#This Row],[Female Voters]]</f>
        <v>0.76710230753522568</v>
      </c>
      <c r="W2339" s="27">
        <f>Table1[[#This Row],[Male Ballots]]/Table1[[#This Row],[Male Voters]]</f>
        <v>0.75840509614250329</v>
      </c>
      <c r="X2339" s="27">
        <f>Table1[[#This Row],[Total Ballots]]/Table1[[#This Row],[Total Voters]]</f>
        <v>0.76265546585206201</v>
      </c>
    </row>
    <row r="2340" spans="1:24" s="12" customFormat="1" hidden="1" x14ac:dyDescent="0.25">
      <c r="A2340" s="8" t="s">
        <v>31</v>
      </c>
      <c r="B2340" s="17">
        <v>2008</v>
      </c>
      <c r="C2340" s="17"/>
      <c r="D2340" s="9" t="s">
        <v>66</v>
      </c>
      <c r="E2340" s="10">
        <v>3170</v>
      </c>
      <c r="F2340" s="10">
        <v>3988</v>
      </c>
      <c r="G2340" s="10">
        <v>7158</v>
      </c>
      <c r="H2340" s="44">
        <v>2072</v>
      </c>
      <c r="I2340" s="44">
        <v>1759</v>
      </c>
      <c r="J2340" s="44"/>
      <c r="K2340" s="44">
        <v>3831</v>
      </c>
      <c r="L2340" s="10">
        <v>1446</v>
      </c>
      <c r="M2340" s="10">
        <v>1156</v>
      </c>
      <c r="N2340" s="10"/>
      <c r="O2340" s="11">
        <v>2602</v>
      </c>
      <c r="P2340" s="27">
        <f>Table1[[#This Row],[Female Voters]]/Table1[[#This Row],[Female Population]]</f>
        <v>0.65362776025236591</v>
      </c>
      <c r="Q2340" s="27">
        <f>Table1[[#This Row],[Male Voters]]/Table1[[#This Row],[Male Population]]</f>
        <v>0.44107321965897694</v>
      </c>
      <c r="R2340" s="27">
        <f>Table1[[#This Row],[Total Voters]]/Table1[[#This Row],[Total Population]]</f>
        <v>0.53520536462699075</v>
      </c>
      <c r="S2340" s="27">
        <f>Table1[[#This Row],[Female Ballots]]/Table1[[#This Row],[Female Population]]</f>
        <v>0.45615141955835964</v>
      </c>
      <c r="T2340" s="27">
        <f>Table1[[#This Row],[Male Ballots]]/Table1[[#This Row],[Male Population]]</f>
        <v>0.28986960882647944</v>
      </c>
      <c r="U2340" s="27">
        <f>Table1[[#This Row],[Total Ballots]]/Table1[[#This Row],[Total Population]]</f>
        <v>0.36350936015646829</v>
      </c>
      <c r="V2340" s="27">
        <f>Table1[[#This Row],[Female Ballots]]/Table1[[#This Row],[Female Voters]]</f>
        <v>0.69787644787644787</v>
      </c>
      <c r="W2340" s="27">
        <f>Table1[[#This Row],[Male Ballots]]/Table1[[#This Row],[Male Voters]]</f>
        <v>0.65719158612848205</v>
      </c>
      <c r="X2340" s="27">
        <f>Table1[[#This Row],[Total Ballots]]/Table1[[#This Row],[Total Voters]]</f>
        <v>0.67919603236752801</v>
      </c>
    </row>
    <row r="2341" spans="1:24" s="12" customFormat="1" hidden="1" x14ac:dyDescent="0.25">
      <c r="A2341" s="8" t="s">
        <v>31</v>
      </c>
      <c r="B2341" s="17">
        <v>2008</v>
      </c>
      <c r="C2341" s="17"/>
      <c r="D2341" s="9" t="s">
        <v>67</v>
      </c>
      <c r="E2341" s="10">
        <v>4329</v>
      </c>
      <c r="F2341" s="10">
        <v>4834</v>
      </c>
      <c r="G2341" s="10">
        <v>9163</v>
      </c>
      <c r="H2341" s="44">
        <v>2726</v>
      </c>
      <c r="I2341" s="44">
        <v>2327</v>
      </c>
      <c r="J2341" s="44"/>
      <c r="K2341" s="44">
        <v>5053</v>
      </c>
      <c r="L2341" s="10">
        <v>2117</v>
      </c>
      <c r="M2341" s="10">
        <v>1731</v>
      </c>
      <c r="N2341" s="10"/>
      <c r="O2341" s="11">
        <v>3848</v>
      </c>
      <c r="P2341" s="27">
        <f>Table1[[#This Row],[Female Voters]]/Table1[[#This Row],[Female Population]]</f>
        <v>0.62970662970662972</v>
      </c>
      <c r="Q2341" s="27">
        <f>Table1[[#This Row],[Male Voters]]/Table1[[#This Row],[Male Population]]</f>
        <v>0.48138187836160529</v>
      </c>
      <c r="R2341" s="27">
        <f>Table1[[#This Row],[Total Voters]]/Table1[[#This Row],[Total Population]]</f>
        <v>0.55145694641492959</v>
      </c>
      <c r="S2341" s="27">
        <f>Table1[[#This Row],[Female Ballots]]/Table1[[#This Row],[Female Population]]</f>
        <v>0.48902748902748905</v>
      </c>
      <c r="T2341" s="27">
        <f>Table1[[#This Row],[Male Ballots]]/Table1[[#This Row],[Male Population]]</f>
        <v>0.35808853951179148</v>
      </c>
      <c r="U2341" s="27">
        <f>Table1[[#This Row],[Total Ballots]]/Table1[[#This Row],[Total Population]]</f>
        <v>0.41994979810105859</v>
      </c>
      <c r="V2341" s="27">
        <f>Table1[[#This Row],[Female Ballots]]/Table1[[#This Row],[Female Voters]]</f>
        <v>0.77659574468085102</v>
      </c>
      <c r="W2341" s="27">
        <f>Table1[[#This Row],[Male Ballots]]/Table1[[#This Row],[Male Voters]]</f>
        <v>0.74387623549634718</v>
      </c>
      <c r="X2341" s="27">
        <f>Table1[[#This Row],[Total Ballots]]/Table1[[#This Row],[Total Voters]]</f>
        <v>0.7615278052641995</v>
      </c>
    </row>
    <row r="2342" spans="1:24" s="12" customFormat="1" hidden="1" x14ac:dyDescent="0.25">
      <c r="A2342" s="8" t="s">
        <v>31</v>
      </c>
      <c r="B2342" s="17">
        <v>2008</v>
      </c>
      <c r="C2342" s="17"/>
      <c r="D2342" s="9" t="s">
        <v>68</v>
      </c>
      <c r="E2342" s="10">
        <v>4599</v>
      </c>
      <c r="F2342" s="10">
        <v>4563</v>
      </c>
      <c r="G2342" s="10">
        <v>9162</v>
      </c>
      <c r="H2342" s="44">
        <v>3298</v>
      </c>
      <c r="I2342" s="44">
        <v>2913</v>
      </c>
      <c r="J2342" s="44"/>
      <c r="K2342" s="44">
        <v>6211</v>
      </c>
      <c r="L2342" s="10">
        <v>2784</v>
      </c>
      <c r="M2342" s="10">
        <v>2460</v>
      </c>
      <c r="N2342" s="10"/>
      <c r="O2342" s="11">
        <v>5244</v>
      </c>
      <c r="P2342" s="27">
        <f>Table1[[#This Row],[Female Voters]]/Table1[[#This Row],[Female Population]]</f>
        <v>0.71711241574255269</v>
      </c>
      <c r="Q2342" s="27">
        <f>Table1[[#This Row],[Male Voters]]/Table1[[#This Row],[Male Population]]</f>
        <v>0.63839579224194609</v>
      </c>
      <c r="R2342" s="27">
        <f>Table1[[#This Row],[Total Voters]]/Table1[[#This Row],[Total Population]]</f>
        <v>0.67790875354726043</v>
      </c>
      <c r="S2342" s="27">
        <f>Table1[[#This Row],[Female Ballots]]/Table1[[#This Row],[Female Population]]</f>
        <v>0.60534898891063271</v>
      </c>
      <c r="T2342" s="27">
        <f>Table1[[#This Row],[Male Ballots]]/Table1[[#This Row],[Male Population]]</f>
        <v>0.53911900065746221</v>
      </c>
      <c r="U2342" s="27">
        <f>Table1[[#This Row],[Total Ballots]]/Table1[[#This Row],[Total Population]]</f>
        <v>0.57236411263916176</v>
      </c>
      <c r="V2342" s="27">
        <f>Table1[[#This Row],[Female Ballots]]/Table1[[#This Row],[Female Voters]]</f>
        <v>0.84414796846573681</v>
      </c>
      <c r="W2342" s="27">
        <f>Table1[[#This Row],[Male Ballots]]/Table1[[#This Row],[Male Voters]]</f>
        <v>0.8444902162718847</v>
      </c>
      <c r="X2342" s="27">
        <f>Table1[[#This Row],[Total Ballots]]/Table1[[#This Row],[Total Voters]]</f>
        <v>0.84430848494606348</v>
      </c>
    </row>
    <row r="2343" spans="1:24" s="12" customFormat="1" hidden="1" x14ac:dyDescent="0.25">
      <c r="A2343" s="8" t="s">
        <v>31</v>
      </c>
      <c r="B2343" s="17">
        <v>2008</v>
      </c>
      <c r="C2343" s="17"/>
      <c r="D2343" s="9" t="s">
        <v>69</v>
      </c>
      <c r="E2343" s="10">
        <v>5903</v>
      </c>
      <c r="F2343" s="10">
        <v>5307</v>
      </c>
      <c r="G2343" s="10">
        <v>11210</v>
      </c>
      <c r="H2343" s="44">
        <v>4894</v>
      </c>
      <c r="I2343" s="44">
        <v>4246</v>
      </c>
      <c r="J2343" s="44"/>
      <c r="K2343" s="44">
        <v>9140</v>
      </c>
      <c r="L2343" s="10">
        <v>4470</v>
      </c>
      <c r="M2343" s="10">
        <v>3742</v>
      </c>
      <c r="N2343" s="10"/>
      <c r="O2343" s="11">
        <v>8212</v>
      </c>
      <c r="P2343" s="27">
        <f>Table1[[#This Row],[Female Voters]]/Table1[[#This Row],[Female Population]]</f>
        <v>0.82906996442486869</v>
      </c>
      <c r="Q2343" s="27">
        <f>Table1[[#This Row],[Male Voters]]/Table1[[#This Row],[Male Population]]</f>
        <v>0.80007537214999058</v>
      </c>
      <c r="R2343" s="27">
        <f>Table1[[#This Row],[Total Voters]]/Table1[[#This Row],[Total Population]]</f>
        <v>0.8153434433541481</v>
      </c>
      <c r="S2343" s="27">
        <f>Table1[[#This Row],[Female Ballots]]/Table1[[#This Row],[Female Population]]</f>
        <v>0.75724208029815343</v>
      </c>
      <c r="T2343" s="27">
        <f>Table1[[#This Row],[Male Ballots]]/Table1[[#This Row],[Male Population]]</f>
        <v>0.70510646316186165</v>
      </c>
      <c r="U2343" s="27">
        <f>Table1[[#This Row],[Total Ballots]]/Table1[[#This Row],[Total Population]]</f>
        <v>0.7325602140945584</v>
      </c>
      <c r="V2343" s="27">
        <f>Table1[[#This Row],[Female Ballots]]/Table1[[#This Row],[Female Voters]]</f>
        <v>0.91336330200245197</v>
      </c>
      <c r="W2343" s="27">
        <f>Table1[[#This Row],[Male Ballots]]/Table1[[#This Row],[Male Voters]]</f>
        <v>0.8813000471031559</v>
      </c>
      <c r="X2343" s="27">
        <f>Table1[[#This Row],[Total Ballots]]/Table1[[#This Row],[Total Voters]]</f>
        <v>0.89846827133479212</v>
      </c>
    </row>
    <row r="2344" spans="1:24" s="12" customFormat="1" hidden="1" x14ac:dyDescent="0.25">
      <c r="A2344" s="8" t="s">
        <v>31</v>
      </c>
      <c r="B2344" s="17">
        <v>2008</v>
      </c>
      <c r="C2344" s="17"/>
      <c r="D2344" s="9" t="s">
        <v>70</v>
      </c>
      <c r="E2344" s="10">
        <v>6058</v>
      </c>
      <c r="F2344" s="10">
        <v>5398</v>
      </c>
      <c r="G2344" s="10">
        <v>11456</v>
      </c>
      <c r="H2344" s="44">
        <v>5718</v>
      </c>
      <c r="I2344" s="44">
        <v>4998</v>
      </c>
      <c r="J2344" s="44"/>
      <c r="K2344" s="44">
        <v>10716</v>
      </c>
      <c r="L2344" s="10">
        <v>5519</v>
      </c>
      <c r="M2344" s="10">
        <v>4770</v>
      </c>
      <c r="N2344" s="10"/>
      <c r="O2344" s="11">
        <v>10289</v>
      </c>
      <c r="P2344" s="27">
        <f>Table1[[#This Row],[Female Voters]]/Table1[[#This Row],[Female Population]]</f>
        <v>0.94387586662264777</v>
      </c>
      <c r="Q2344" s="27">
        <f>Table1[[#This Row],[Male Voters]]/Table1[[#This Row],[Male Population]]</f>
        <v>0.92589848091885885</v>
      </c>
      <c r="R2344" s="27">
        <f>Table1[[#This Row],[Total Voters]]/Table1[[#This Row],[Total Population]]</f>
        <v>0.93540502793296088</v>
      </c>
      <c r="S2344" s="27">
        <f>Table1[[#This Row],[Female Ballots]]/Table1[[#This Row],[Female Population]]</f>
        <v>0.91102674149884455</v>
      </c>
      <c r="T2344" s="27">
        <f>Table1[[#This Row],[Male Ballots]]/Table1[[#This Row],[Male Population]]</f>
        <v>0.8836606150426084</v>
      </c>
      <c r="U2344" s="27">
        <f>Table1[[#This Row],[Total Ballots]]/Table1[[#This Row],[Total Population]]</f>
        <v>0.89813198324022347</v>
      </c>
      <c r="V2344" s="27">
        <f>Table1[[#This Row],[Female Ballots]]/Table1[[#This Row],[Female Voters]]</f>
        <v>0.96519762154599509</v>
      </c>
      <c r="W2344" s="27">
        <f>Table1[[#This Row],[Male Ballots]]/Table1[[#This Row],[Male Voters]]</f>
        <v>0.95438175270108039</v>
      </c>
      <c r="X2344" s="27">
        <f>Table1[[#This Row],[Total Ballots]]/Table1[[#This Row],[Total Voters]]</f>
        <v>0.96015304217991793</v>
      </c>
    </row>
    <row r="2345" spans="1:24" s="12" customFormat="1" hidden="1" x14ac:dyDescent="0.25">
      <c r="A2345" s="8" t="s">
        <v>31</v>
      </c>
      <c r="B2345" s="17">
        <v>2008</v>
      </c>
      <c r="C2345" s="17"/>
      <c r="D2345" s="9" t="s">
        <v>71</v>
      </c>
      <c r="E2345" s="10">
        <v>7143</v>
      </c>
      <c r="F2345" s="10">
        <v>6278</v>
      </c>
      <c r="G2345" s="10">
        <v>13421</v>
      </c>
      <c r="H2345" s="44">
        <v>6521</v>
      </c>
      <c r="I2345" s="44">
        <v>6091</v>
      </c>
      <c r="J2345" s="44"/>
      <c r="K2345" s="44">
        <v>12612</v>
      </c>
      <c r="L2345" s="10">
        <v>6412</v>
      </c>
      <c r="M2345" s="10">
        <v>6036</v>
      </c>
      <c r="N2345" s="10"/>
      <c r="O2345" s="11">
        <v>12448</v>
      </c>
      <c r="P2345" s="27">
        <f>Table1[[#This Row],[Female Voters]]/Table1[[#This Row],[Female Population]]</f>
        <v>0.9129217415651687</v>
      </c>
      <c r="Q2345" s="27">
        <f>Table1[[#This Row],[Male Voters]]/Table1[[#This Row],[Male Population]]</f>
        <v>0.97021344377190188</v>
      </c>
      <c r="R2345" s="27">
        <f>Table1[[#This Row],[Total Voters]]/Table1[[#This Row],[Total Population]]</f>
        <v>0.93972133224051857</v>
      </c>
      <c r="S2345" s="27">
        <f>Table1[[#This Row],[Female Ballots]]/Table1[[#This Row],[Female Population]]</f>
        <v>0.8976620467590648</v>
      </c>
      <c r="T2345" s="27">
        <f>Table1[[#This Row],[Male Ballots]]/Table1[[#This Row],[Male Population]]</f>
        <v>0.96145269194010829</v>
      </c>
      <c r="U2345" s="27">
        <f>Table1[[#This Row],[Total Ballots]]/Table1[[#This Row],[Total Population]]</f>
        <v>0.92750167647716264</v>
      </c>
      <c r="V2345" s="27">
        <f>Table1[[#This Row],[Female Ballots]]/Table1[[#This Row],[Female Voters]]</f>
        <v>0.98328477227419109</v>
      </c>
      <c r="W2345" s="27">
        <f>Table1[[#This Row],[Male Ballots]]/Table1[[#This Row],[Male Voters]]</f>
        <v>0.9909702840256116</v>
      </c>
      <c r="X2345" s="27">
        <f>Table1[[#This Row],[Total Ballots]]/Table1[[#This Row],[Total Voters]]</f>
        <v>0.98699651125911825</v>
      </c>
    </row>
    <row r="2346" spans="1:24" s="12" customFormat="1" hidden="1" x14ac:dyDescent="0.25">
      <c r="A2346" s="8" t="s">
        <v>31</v>
      </c>
      <c r="B2346" s="17">
        <v>2008</v>
      </c>
      <c r="C2346" s="17"/>
      <c r="D2346" s="9" t="s">
        <v>453</v>
      </c>
      <c r="E2346" s="10">
        <v>31202</v>
      </c>
      <c r="F2346" s="10">
        <v>30368</v>
      </c>
      <c r="G2346" s="10">
        <v>61570</v>
      </c>
      <c r="H2346" s="44">
        <v>25229</v>
      </c>
      <c r="I2346" s="44">
        <v>22334</v>
      </c>
      <c r="J2346" s="44"/>
      <c r="K2346" s="44">
        <v>47563</v>
      </c>
      <c r="L2346" s="10">
        <v>22748</v>
      </c>
      <c r="M2346" s="10">
        <v>19895</v>
      </c>
      <c r="N2346" s="10"/>
      <c r="O2346" s="11">
        <v>42643</v>
      </c>
      <c r="P2346" s="27">
        <f>Table1[[#This Row],[Female Voters]]/Table1[[#This Row],[Female Population]]</f>
        <v>0.80856996346388055</v>
      </c>
      <c r="Q2346" s="27">
        <f>Table1[[#This Row],[Male Voters]]/Table1[[#This Row],[Male Population]]</f>
        <v>0.73544520547945202</v>
      </c>
      <c r="R2346" s="27">
        <f>Table1[[#This Row],[Total Voters]]/Table1[[#This Row],[Total Population]]</f>
        <v>0.77250284229332467</v>
      </c>
      <c r="S2346" s="27">
        <f>Table1[[#This Row],[Female Ballots]]/Table1[[#This Row],[Female Population]]</f>
        <v>0.72905582975450289</v>
      </c>
      <c r="T2346" s="27">
        <f>Table1[[#This Row],[Male Ballots]]/Table1[[#This Row],[Male Population]]</f>
        <v>0.65513040042149628</v>
      </c>
      <c r="U2346" s="27">
        <f>Table1[[#This Row],[Total Ballots]]/Table1[[#This Row],[Total Population]]</f>
        <v>0.69259379567971413</v>
      </c>
      <c r="V2346" s="27">
        <f>Table1[[#This Row],[Female Ballots]]/Table1[[#This Row],[Female Voters]]</f>
        <v>0.90166078718934561</v>
      </c>
      <c r="W2346" s="27">
        <f>Table1[[#This Row],[Male Ballots]]/Table1[[#This Row],[Male Voters]]</f>
        <v>0.89079430464762244</v>
      </c>
      <c r="X2346" s="27">
        <f>Table1[[#This Row],[Total Ballots]]/Table1[[#This Row],[Total Voters]]</f>
        <v>0.89655824905914261</v>
      </c>
    </row>
    <row r="2347" spans="1:24" s="12" customFormat="1" hidden="1" x14ac:dyDescent="0.25">
      <c r="A2347" s="8" t="s">
        <v>25</v>
      </c>
      <c r="B2347" s="17">
        <v>2008</v>
      </c>
      <c r="C2347" s="17"/>
      <c r="D2347" s="9" t="s">
        <v>66</v>
      </c>
      <c r="E2347" s="10">
        <v>747</v>
      </c>
      <c r="F2347" s="10">
        <v>877</v>
      </c>
      <c r="G2347" s="10">
        <v>1624</v>
      </c>
      <c r="H2347" s="44">
        <v>622</v>
      </c>
      <c r="I2347" s="44">
        <v>630</v>
      </c>
      <c r="J2347" s="44"/>
      <c r="K2347" s="44">
        <v>1252</v>
      </c>
      <c r="L2347" s="10">
        <v>390</v>
      </c>
      <c r="M2347" s="10">
        <v>370</v>
      </c>
      <c r="N2347" s="10"/>
      <c r="O2347" s="11">
        <v>760</v>
      </c>
      <c r="P2347" s="27">
        <f>Table1[[#This Row],[Female Voters]]/Table1[[#This Row],[Female Population]]</f>
        <v>0.83266398929049534</v>
      </c>
      <c r="Q2347" s="27">
        <f>Table1[[#This Row],[Male Voters]]/Table1[[#This Row],[Male Population]]</f>
        <v>0.71835803876852911</v>
      </c>
      <c r="R2347" s="27">
        <f>Table1[[#This Row],[Total Voters]]/Table1[[#This Row],[Total Population]]</f>
        <v>0.77093596059113301</v>
      </c>
      <c r="S2347" s="27">
        <f>Table1[[#This Row],[Female Ballots]]/Table1[[#This Row],[Female Population]]</f>
        <v>0.52208835341365467</v>
      </c>
      <c r="T2347" s="27">
        <f>Table1[[#This Row],[Male Ballots]]/Table1[[#This Row],[Male Population]]</f>
        <v>0.42189281641961229</v>
      </c>
      <c r="U2347" s="27">
        <f>Table1[[#This Row],[Total Ballots]]/Table1[[#This Row],[Total Population]]</f>
        <v>0.46798029556650245</v>
      </c>
      <c r="V2347" s="27">
        <f>Table1[[#This Row],[Female Ballots]]/Table1[[#This Row],[Female Voters]]</f>
        <v>0.62700964630225076</v>
      </c>
      <c r="W2347" s="27">
        <f>Table1[[#This Row],[Male Ballots]]/Table1[[#This Row],[Male Voters]]</f>
        <v>0.58730158730158732</v>
      </c>
      <c r="X2347" s="27">
        <f>Table1[[#This Row],[Total Ballots]]/Table1[[#This Row],[Total Voters]]</f>
        <v>0.60702875399361023</v>
      </c>
    </row>
    <row r="2348" spans="1:24" s="12" customFormat="1" hidden="1" x14ac:dyDescent="0.25">
      <c r="A2348" s="8" t="s">
        <v>25</v>
      </c>
      <c r="B2348" s="17">
        <v>2008</v>
      </c>
      <c r="C2348" s="17"/>
      <c r="D2348" s="9" t="s">
        <v>67</v>
      </c>
      <c r="E2348" s="10">
        <v>1088</v>
      </c>
      <c r="F2348" s="10">
        <v>1168</v>
      </c>
      <c r="G2348" s="10">
        <v>2256</v>
      </c>
      <c r="H2348" s="44">
        <v>930</v>
      </c>
      <c r="I2348" s="44">
        <v>815</v>
      </c>
      <c r="J2348" s="44">
        <v>1</v>
      </c>
      <c r="K2348" s="44">
        <v>1746</v>
      </c>
      <c r="L2348" s="10">
        <v>712</v>
      </c>
      <c r="M2348" s="10">
        <v>570</v>
      </c>
      <c r="N2348" s="10"/>
      <c r="O2348" s="11">
        <v>1282</v>
      </c>
      <c r="P2348" s="27">
        <f>Table1[[#This Row],[Female Voters]]/Table1[[#This Row],[Female Population]]</f>
        <v>0.85477941176470584</v>
      </c>
      <c r="Q2348" s="27">
        <f>Table1[[#This Row],[Male Voters]]/Table1[[#This Row],[Male Population]]</f>
        <v>0.69777397260273977</v>
      </c>
      <c r="R2348" s="27">
        <f>Table1[[#This Row],[Total Voters]]/Table1[[#This Row],[Total Population]]</f>
        <v>0.77393617021276595</v>
      </c>
      <c r="S2348" s="27">
        <f>Table1[[#This Row],[Female Ballots]]/Table1[[#This Row],[Female Population]]</f>
        <v>0.65441176470588236</v>
      </c>
      <c r="T2348" s="27">
        <f>Table1[[#This Row],[Male Ballots]]/Table1[[#This Row],[Male Population]]</f>
        <v>0.48801369863013699</v>
      </c>
      <c r="U2348" s="27">
        <f>Table1[[#This Row],[Total Ballots]]/Table1[[#This Row],[Total Population]]</f>
        <v>0.56826241134751776</v>
      </c>
      <c r="V2348" s="27">
        <f>Table1[[#This Row],[Female Ballots]]/Table1[[#This Row],[Female Voters]]</f>
        <v>0.7655913978494624</v>
      </c>
      <c r="W2348" s="27">
        <f>Table1[[#This Row],[Male Ballots]]/Table1[[#This Row],[Male Voters]]</f>
        <v>0.69938650306748462</v>
      </c>
      <c r="X2348" s="27">
        <f>Table1[[#This Row],[Total Ballots]]/Table1[[#This Row],[Total Voters]]</f>
        <v>0.73424971363115688</v>
      </c>
    </row>
    <row r="2349" spans="1:24" s="12" customFormat="1" hidden="1" x14ac:dyDescent="0.25">
      <c r="A2349" s="8" t="s">
        <v>25</v>
      </c>
      <c r="B2349" s="17">
        <v>2008</v>
      </c>
      <c r="C2349" s="17"/>
      <c r="D2349" s="9" t="s">
        <v>68</v>
      </c>
      <c r="E2349" s="10">
        <v>1457</v>
      </c>
      <c r="F2349" s="10">
        <v>1529</v>
      </c>
      <c r="G2349" s="10">
        <v>2986</v>
      </c>
      <c r="H2349" s="44">
        <v>1195</v>
      </c>
      <c r="I2349" s="44">
        <v>987</v>
      </c>
      <c r="J2349" s="44">
        <v>3</v>
      </c>
      <c r="K2349" s="44">
        <v>2185</v>
      </c>
      <c r="L2349" s="10">
        <v>1003</v>
      </c>
      <c r="M2349" s="10">
        <v>802</v>
      </c>
      <c r="N2349" s="10">
        <v>2</v>
      </c>
      <c r="O2349" s="11">
        <v>1807</v>
      </c>
      <c r="P2349" s="27">
        <f>Table1[[#This Row],[Female Voters]]/Table1[[#This Row],[Female Population]]</f>
        <v>0.82017844886753599</v>
      </c>
      <c r="Q2349" s="27">
        <f>Table1[[#This Row],[Male Voters]]/Table1[[#This Row],[Male Population]]</f>
        <v>0.64551994767822107</v>
      </c>
      <c r="R2349" s="27">
        <f>Table1[[#This Row],[Total Voters]]/Table1[[#This Row],[Total Population]]</f>
        <v>0.73174815807099802</v>
      </c>
      <c r="S2349" s="27">
        <f>Table1[[#This Row],[Female Ballots]]/Table1[[#This Row],[Female Population]]</f>
        <v>0.68840082361015786</v>
      </c>
      <c r="T2349" s="27">
        <f>Table1[[#This Row],[Male Ballots]]/Table1[[#This Row],[Male Population]]</f>
        <v>0.52452583387835183</v>
      </c>
      <c r="U2349" s="27">
        <f>Table1[[#This Row],[Total Ballots]]/Table1[[#This Row],[Total Population]]</f>
        <v>0.60515740120562622</v>
      </c>
      <c r="V2349" s="27">
        <f>Table1[[#This Row],[Female Ballots]]/Table1[[#This Row],[Female Voters]]</f>
        <v>0.8393305439330544</v>
      </c>
      <c r="W2349" s="27">
        <f>Table1[[#This Row],[Male Ballots]]/Table1[[#This Row],[Male Voters]]</f>
        <v>0.81256332320162106</v>
      </c>
      <c r="X2349" s="27">
        <f>Table1[[#This Row],[Total Ballots]]/Table1[[#This Row],[Total Voters]]</f>
        <v>0.8270022883295195</v>
      </c>
    </row>
    <row r="2350" spans="1:24" s="12" customFormat="1" hidden="1" x14ac:dyDescent="0.25">
      <c r="A2350" s="8" t="s">
        <v>25</v>
      </c>
      <c r="B2350" s="17">
        <v>2008</v>
      </c>
      <c r="C2350" s="17"/>
      <c r="D2350" s="9" t="s">
        <v>69</v>
      </c>
      <c r="E2350" s="10">
        <v>2520</v>
      </c>
      <c r="F2350" s="10">
        <v>2256</v>
      </c>
      <c r="G2350" s="10">
        <v>4776</v>
      </c>
      <c r="H2350" s="44">
        <v>2186</v>
      </c>
      <c r="I2350" s="44">
        <v>1757</v>
      </c>
      <c r="J2350" s="44">
        <v>3</v>
      </c>
      <c r="K2350" s="44">
        <v>3946</v>
      </c>
      <c r="L2350" s="10">
        <v>1942</v>
      </c>
      <c r="M2350" s="10">
        <v>1512</v>
      </c>
      <c r="N2350" s="10">
        <v>3</v>
      </c>
      <c r="O2350" s="11">
        <v>3457</v>
      </c>
      <c r="P2350" s="27">
        <f>Table1[[#This Row],[Female Voters]]/Table1[[#This Row],[Female Population]]</f>
        <v>0.86746031746031749</v>
      </c>
      <c r="Q2350" s="27">
        <f>Table1[[#This Row],[Male Voters]]/Table1[[#This Row],[Male Population]]</f>
        <v>0.77881205673758869</v>
      </c>
      <c r="R2350" s="27">
        <f>Table1[[#This Row],[Total Voters]]/Table1[[#This Row],[Total Population]]</f>
        <v>0.82621440536013402</v>
      </c>
      <c r="S2350" s="27">
        <f>Table1[[#This Row],[Female Ballots]]/Table1[[#This Row],[Female Population]]</f>
        <v>0.77063492063492067</v>
      </c>
      <c r="T2350" s="27">
        <f>Table1[[#This Row],[Male Ballots]]/Table1[[#This Row],[Male Population]]</f>
        <v>0.67021276595744683</v>
      </c>
      <c r="U2350" s="27">
        <f>Table1[[#This Row],[Total Ballots]]/Table1[[#This Row],[Total Population]]</f>
        <v>0.72382747068676712</v>
      </c>
      <c r="V2350" s="27">
        <f>Table1[[#This Row],[Female Ballots]]/Table1[[#This Row],[Female Voters]]</f>
        <v>0.88838060384263495</v>
      </c>
      <c r="W2350" s="27">
        <f>Table1[[#This Row],[Male Ballots]]/Table1[[#This Row],[Male Voters]]</f>
        <v>0.8605577689243028</v>
      </c>
      <c r="X2350" s="27">
        <f>Table1[[#This Row],[Total Ballots]]/Table1[[#This Row],[Total Voters]]</f>
        <v>0.87607704004054743</v>
      </c>
    </row>
    <row r="2351" spans="1:24" s="12" customFormat="1" hidden="1" x14ac:dyDescent="0.25">
      <c r="A2351" s="8" t="s">
        <v>25</v>
      </c>
      <c r="B2351" s="17">
        <v>2008</v>
      </c>
      <c r="C2351" s="17"/>
      <c r="D2351" s="9" t="s">
        <v>70</v>
      </c>
      <c r="E2351" s="10">
        <v>3135</v>
      </c>
      <c r="F2351" s="10">
        <v>2851</v>
      </c>
      <c r="G2351" s="10">
        <v>5986</v>
      </c>
      <c r="H2351" s="44">
        <v>3209</v>
      </c>
      <c r="I2351" s="44">
        <v>2786</v>
      </c>
      <c r="J2351" s="44">
        <v>1</v>
      </c>
      <c r="K2351" s="44">
        <v>5996</v>
      </c>
      <c r="L2351" s="10">
        <v>2993</v>
      </c>
      <c r="M2351" s="10">
        <v>2553</v>
      </c>
      <c r="N2351" s="10">
        <v>1</v>
      </c>
      <c r="O2351" s="11">
        <v>5547</v>
      </c>
      <c r="P2351" s="27">
        <f>Table1[[#This Row],[Female Voters]]/Table1[[#This Row],[Female Population]]</f>
        <v>1.023604465709729</v>
      </c>
      <c r="Q2351" s="27">
        <f>Table1[[#This Row],[Male Voters]]/Table1[[#This Row],[Male Population]]</f>
        <v>0.97720098211153983</v>
      </c>
      <c r="R2351" s="27">
        <f>Table1[[#This Row],[Total Voters]]/Table1[[#This Row],[Total Population]]</f>
        <v>1.0016705646508519</v>
      </c>
      <c r="S2351" s="27">
        <f>Table1[[#This Row],[Female Ballots]]/Table1[[#This Row],[Female Population]]</f>
        <v>0.95470494417862839</v>
      </c>
      <c r="T2351" s="27">
        <f>Table1[[#This Row],[Male Ballots]]/Table1[[#This Row],[Male Population]]</f>
        <v>0.89547527183444409</v>
      </c>
      <c r="U2351" s="27">
        <f>Table1[[#This Row],[Total Ballots]]/Table1[[#This Row],[Total Population]]</f>
        <v>0.92666221182759778</v>
      </c>
      <c r="V2351" s="27">
        <f>Table1[[#This Row],[Female Ballots]]/Table1[[#This Row],[Female Voters]]</f>
        <v>0.93268931131193522</v>
      </c>
      <c r="W2351" s="27">
        <f>Table1[[#This Row],[Male Ballots]]/Table1[[#This Row],[Male Voters]]</f>
        <v>0.916367552045944</v>
      </c>
      <c r="X2351" s="27">
        <f>Table1[[#This Row],[Total Ballots]]/Table1[[#This Row],[Total Voters]]</f>
        <v>0.92511674449633086</v>
      </c>
    </row>
    <row r="2352" spans="1:24" s="12" customFormat="1" hidden="1" x14ac:dyDescent="0.25">
      <c r="A2352" s="8" t="s">
        <v>25</v>
      </c>
      <c r="B2352" s="17">
        <v>2008</v>
      </c>
      <c r="C2352" s="17"/>
      <c r="D2352" s="9" t="s">
        <v>71</v>
      </c>
      <c r="E2352" s="10">
        <v>3694</v>
      </c>
      <c r="F2352" s="10">
        <v>3616</v>
      </c>
      <c r="G2352" s="10">
        <v>7310</v>
      </c>
      <c r="H2352" s="44">
        <v>3492</v>
      </c>
      <c r="I2352" s="44">
        <v>3489</v>
      </c>
      <c r="J2352" s="44">
        <v>8</v>
      </c>
      <c r="K2352" s="44">
        <v>6989</v>
      </c>
      <c r="L2352" s="10">
        <v>3463</v>
      </c>
      <c r="M2352" s="10">
        <v>3449</v>
      </c>
      <c r="N2352" s="10">
        <v>8</v>
      </c>
      <c r="O2352" s="11">
        <v>6920</v>
      </c>
      <c r="P2352" s="27">
        <f>Table1[[#This Row],[Female Voters]]/Table1[[#This Row],[Female Population]]</f>
        <v>0.94531672983216031</v>
      </c>
      <c r="Q2352" s="27">
        <f>Table1[[#This Row],[Male Voters]]/Table1[[#This Row],[Male Population]]</f>
        <v>0.9648783185840708</v>
      </c>
      <c r="R2352" s="27">
        <f>Table1[[#This Row],[Total Voters]]/Table1[[#This Row],[Total Population]]</f>
        <v>0.95608755129958956</v>
      </c>
      <c r="S2352" s="27">
        <f>Table1[[#This Row],[Female Ballots]]/Table1[[#This Row],[Female Population]]</f>
        <v>0.93746616134271787</v>
      </c>
      <c r="T2352" s="27">
        <f>Table1[[#This Row],[Male Ballots]]/Table1[[#This Row],[Male Population]]</f>
        <v>0.95381637168141598</v>
      </c>
      <c r="U2352" s="27">
        <f>Table1[[#This Row],[Total Ballots]]/Table1[[#This Row],[Total Population]]</f>
        <v>0.94664842681258554</v>
      </c>
      <c r="V2352" s="27">
        <f>Table1[[#This Row],[Female Ballots]]/Table1[[#This Row],[Female Voters]]</f>
        <v>0.99169530355097368</v>
      </c>
      <c r="W2352" s="27">
        <f>Table1[[#This Row],[Male Ballots]]/Table1[[#This Row],[Male Voters]]</f>
        <v>0.9885353969618802</v>
      </c>
      <c r="X2352" s="27">
        <f>Table1[[#This Row],[Total Ballots]]/Table1[[#This Row],[Total Voters]]</f>
        <v>0.99012734296752036</v>
      </c>
    </row>
    <row r="2353" spans="1:24" s="12" customFormat="1" hidden="1" x14ac:dyDescent="0.25">
      <c r="A2353" s="8" t="s">
        <v>25</v>
      </c>
      <c r="B2353" s="17">
        <v>2008</v>
      </c>
      <c r="C2353" s="17"/>
      <c r="D2353" s="9" t="s">
        <v>453</v>
      </c>
      <c r="E2353" s="10">
        <v>12641</v>
      </c>
      <c r="F2353" s="10">
        <v>12297</v>
      </c>
      <c r="G2353" s="10">
        <v>24938</v>
      </c>
      <c r="H2353" s="44">
        <v>11634</v>
      </c>
      <c r="I2353" s="44">
        <v>10464</v>
      </c>
      <c r="J2353" s="44">
        <v>16</v>
      </c>
      <c r="K2353" s="44">
        <v>22114</v>
      </c>
      <c r="L2353" s="10">
        <v>10503</v>
      </c>
      <c r="M2353" s="10">
        <v>9256</v>
      </c>
      <c r="N2353" s="10">
        <v>14</v>
      </c>
      <c r="O2353" s="11">
        <v>19773</v>
      </c>
      <c r="P2353" s="27">
        <f>Table1[[#This Row],[Female Voters]]/Table1[[#This Row],[Female Population]]</f>
        <v>0.9203385808084803</v>
      </c>
      <c r="Q2353" s="27">
        <f>Table1[[#This Row],[Male Voters]]/Table1[[#This Row],[Male Population]]</f>
        <v>0.85093925347645771</v>
      </c>
      <c r="R2353" s="27">
        <f>Table1[[#This Row],[Total Voters]]/Table1[[#This Row],[Total Population]]</f>
        <v>0.88675916272355437</v>
      </c>
      <c r="S2353" s="27">
        <f>Table1[[#This Row],[Female Ballots]]/Table1[[#This Row],[Female Population]]</f>
        <v>0.83086781109089469</v>
      </c>
      <c r="T2353" s="27">
        <f>Table1[[#This Row],[Male Ballots]]/Table1[[#This Row],[Male Population]]</f>
        <v>0.75270391152313576</v>
      </c>
      <c r="U2353" s="27">
        <f>Table1[[#This Row],[Total Ballots]]/Table1[[#This Row],[Total Population]]</f>
        <v>0.79288635816825725</v>
      </c>
      <c r="V2353" s="27">
        <f>Table1[[#This Row],[Female Ballots]]/Table1[[#This Row],[Female Voters]]</f>
        <v>0.90278494069107784</v>
      </c>
      <c r="W2353" s="27">
        <f>Table1[[#This Row],[Male Ballots]]/Table1[[#This Row],[Male Voters]]</f>
        <v>0.88455657492354745</v>
      </c>
      <c r="X2353" s="27">
        <f>Table1[[#This Row],[Total Ballots]]/Table1[[#This Row],[Total Voters]]</f>
        <v>0.89413945916613913</v>
      </c>
    </row>
    <row r="2354" spans="1:24" s="12" customFormat="1" hidden="1" x14ac:dyDescent="0.25">
      <c r="A2354" s="8" t="s">
        <v>48</v>
      </c>
      <c r="B2354" s="17">
        <v>2008</v>
      </c>
      <c r="C2354" s="17" t="s">
        <v>76</v>
      </c>
      <c r="D2354" s="9" t="s">
        <v>66</v>
      </c>
      <c r="E2354" s="10">
        <v>90463</v>
      </c>
      <c r="F2354" s="10">
        <v>91563</v>
      </c>
      <c r="G2354" s="10">
        <v>182026</v>
      </c>
      <c r="H2354" s="44">
        <v>58284</v>
      </c>
      <c r="I2354" s="44">
        <v>50511</v>
      </c>
      <c r="J2354" s="44">
        <v>603</v>
      </c>
      <c r="K2354" s="44">
        <v>109398</v>
      </c>
      <c r="L2354" s="10">
        <v>33960</v>
      </c>
      <c r="M2354" s="10">
        <v>26845</v>
      </c>
      <c r="N2354" s="10">
        <v>226</v>
      </c>
      <c r="O2354" s="11">
        <v>61031</v>
      </c>
      <c r="P2354" s="27">
        <f>Table1[[#This Row],[Female Voters]]/Table1[[#This Row],[Female Population]]</f>
        <v>0.64428550899262682</v>
      </c>
      <c r="Q2354" s="27">
        <f>Table1[[#This Row],[Male Voters]]/Table1[[#This Row],[Male Population]]</f>
        <v>0.55165296025687227</v>
      </c>
      <c r="R2354" s="27">
        <f>Table1[[#This Row],[Total Voters]]/Table1[[#This Row],[Total Population]]</f>
        <v>0.60100205465153334</v>
      </c>
      <c r="S2354" s="27">
        <f>Table1[[#This Row],[Female Ballots]]/Table1[[#This Row],[Female Population]]</f>
        <v>0.37540209809535391</v>
      </c>
      <c r="T2354" s="27">
        <f>Table1[[#This Row],[Male Ballots]]/Table1[[#This Row],[Male Population]]</f>
        <v>0.29318611229426733</v>
      </c>
      <c r="U2354" s="27">
        <f>Table1[[#This Row],[Total Ballots]]/Table1[[#This Row],[Total Population]]</f>
        <v>0.33528726665421421</v>
      </c>
      <c r="V2354" s="27">
        <f>Table1[[#This Row],[Female Ballots]]/Table1[[#This Row],[Female Voters]]</f>
        <v>0.58266419600576491</v>
      </c>
      <c r="W2354" s="27">
        <f>Table1[[#This Row],[Male Ballots]]/Table1[[#This Row],[Male Voters]]</f>
        <v>0.53146839302330184</v>
      </c>
      <c r="X2354" s="27">
        <f>Table1[[#This Row],[Total Ballots]]/Table1[[#This Row],[Total Voters]]</f>
        <v>0.55788040000731276</v>
      </c>
    </row>
    <row r="2355" spans="1:24" s="12" customFormat="1" hidden="1" x14ac:dyDescent="0.25">
      <c r="A2355" s="8" t="s">
        <v>48</v>
      </c>
      <c r="B2355" s="17">
        <v>2008</v>
      </c>
      <c r="C2355" s="17" t="s">
        <v>76</v>
      </c>
      <c r="D2355" s="9" t="s">
        <v>67</v>
      </c>
      <c r="E2355" s="10">
        <v>147422</v>
      </c>
      <c r="F2355" s="10">
        <v>155017</v>
      </c>
      <c r="G2355" s="10">
        <v>302439</v>
      </c>
      <c r="H2355" s="44">
        <v>104065</v>
      </c>
      <c r="I2355" s="44">
        <v>94034</v>
      </c>
      <c r="J2355" s="44">
        <v>562</v>
      </c>
      <c r="K2355" s="44">
        <v>198661</v>
      </c>
      <c r="L2355" s="10">
        <v>76285</v>
      </c>
      <c r="M2355" s="10">
        <v>64704</v>
      </c>
      <c r="N2355" s="10">
        <v>308</v>
      </c>
      <c r="O2355" s="11">
        <v>141297</v>
      </c>
      <c r="P2355" s="27">
        <f>Table1[[#This Row],[Female Voters]]/Table1[[#This Row],[Female Population]]</f>
        <v>0.70589871253951242</v>
      </c>
      <c r="Q2355" s="27">
        <f>Table1[[#This Row],[Male Voters]]/Table1[[#This Row],[Male Population]]</f>
        <v>0.60660443693272348</v>
      </c>
      <c r="R2355" s="27">
        <f>Table1[[#This Row],[Total Voters]]/Table1[[#This Row],[Total Population]]</f>
        <v>0.65686303684379332</v>
      </c>
      <c r="S2355" s="27">
        <f>Table1[[#This Row],[Female Ballots]]/Table1[[#This Row],[Female Population]]</f>
        <v>0.51746008058498727</v>
      </c>
      <c r="T2355" s="27">
        <f>Table1[[#This Row],[Male Ballots]]/Table1[[#This Row],[Male Population]]</f>
        <v>0.41739938200326415</v>
      </c>
      <c r="U2355" s="27">
        <f>Table1[[#This Row],[Total Ballots]]/Table1[[#This Row],[Total Population]]</f>
        <v>0.46719173122513963</v>
      </c>
      <c r="V2355" s="27">
        <f>Table1[[#This Row],[Female Ballots]]/Table1[[#This Row],[Female Voters]]</f>
        <v>0.73305145822322582</v>
      </c>
      <c r="W2355" s="27">
        <f>Table1[[#This Row],[Male Ballots]]/Table1[[#This Row],[Male Voters]]</f>
        <v>0.68809154135738138</v>
      </c>
      <c r="X2355" s="27">
        <f>Table1[[#This Row],[Total Ballots]]/Table1[[#This Row],[Total Voters]]</f>
        <v>0.71124679730797691</v>
      </c>
    </row>
    <row r="2356" spans="1:24" s="12" customFormat="1" hidden="1" x14ac:dyDescent="0.25">
      <c r="A2356" s="8" t="s">
        <v>48</v>
      </c>
      <c r="B2356" s="17">
        <v>2008</v>
      </c>
      <c r="C2356" s="17" t="s">
        <v>76</v>
      </c>
      <c r="D2356" s="9" t="s">
        <v>68</v>
      </c>
      <c r="E2356" s="10">
        <v>145676</v>
      </c>
      <c r="F2356" s="10">
        <v>154070</v>
      </c>
      <c r="G2356" s="10">
        <v>299746</v>
      </c>
      <c r="H2356" s="44">
        <v>108886</v>
      </c>
      <c r="I2356" s="44">
        <v>105865</v>
      </c>
      <c r="J2356" s="44">
        <v>392</v>
      </c>
      <c r="K2356" s="44">
        <v>215143</v>
      </c>
      <c r="L2356" s="10">
        <v>87758</v>
      </c>
      <c r="M2356" s="10">
        <v>81875</v>
      </c>
      <c r="N2356" s="10">
        <v>166</v>
      </c>
      <c r="O2356" s="11">
        <v>169799</v>
      </c>
      <c r="P2356" s="27">
        <f>Table1[[#This Row],[Female Voters]]/Table1[[#This Row],[Female Population]]</f>
        <v>0.74745325242318572</v>
      </c>
      <c r="Q2356" s="27">
        <f>Table1[[#This Row],[Male Voters]]/Table1[[#This Row],[Male Population]]</f>
        <v>0.68712273641851107</v>
      </c>
      <c r="R2356" s="27">
        <f>Table1[[#This Row],[Total Voters]]/Table1[[#This Row],[Total Population]]</f>
        <v>0.71775102920472666</v>
      </c>
      <c r="S2356" s="27">
        <f>Table1[[#This Row],[Female Ballots]]/Table1[[#This Row],[Female Population]]</f>
        <v>0.60241906697053738</v>
      </c>
      <c r="T2356" s="27">
        <f>Table1[[#This Row],[Male Ballots]]/Table1[[#This Row],[Male Population]]</f>
        <v>0.53141429220484193</v>
      </c>
      <c r="U2356" s="27">
        <f>Table1[[#This Row],[Total Ballots]]/Table1[[#This Row],[Total Population]]</f>
        <v>0.56647628325315436</v>
      </c>
      <c r="V2356" s="27">
        <f>Table1[[#This Row],[Female Ballots]]/Table1[[#This Row],[Female Voters]]</f>
        <v>0.8059621989971163</v>
      </c>
      <c r="W2356" s="27">
        <f>Table1[[#This Row],[Male Ballots]]/Table1[[#This Row],[Male Voters]]</f>
        <v>0.77339063902139515</v>
      </c>
      <c r="X2356" s="27">
        <f>Table1[[#This Row],[Total Ballots]]/Table1[[#This Row],[Total Voters]]</f>
        <v>0.78923785575175576</v>
      </c>
    </row>
    <row r="2357" spans="1:24" s="12" customFormat="1" hidden="1" x14ac:dyDescent="0.25">
      <c r="A2357" s="8" t="s">
        <v>48</v>
      </c>
      <c r="B2357" s="17">
        <v>2008</v>
      </c>
      <c r="C2357" s="17" t="s">
        <v>76</v>
      </c>
      <c r="D2357" s="9" t="s">
        <v>69</v>
      </c>
      <c r="E2357" s="10">
        <v>144865</v>
      </c>
      <c r="F2357" s="10">
        <v>146145</v>
      </c>
      <c r="G2357" s="10">
        <v>291010</v>
      </c>
      <c r="H2357" s="44">
        <v>118239</v>
      </c>
      <c r="I2357" s="44">
        <v>112950</v>
      </c>
      <c r="J2357" s="44">
        <v>289</v>
      </c>
      <c r="K2357" s="44">
        <v>231478</v>
      </c>
      <c r="L2357" s="10">
        <v>102180</v>
      </c>
      <c r="M2357" s="10">
        <v>94374</v>
      </c>
      <c r="N2357" s="10">
        <v>118</v>
      </c>
      <c r="O2357" s="11">
        <v>196672</v>
      </c>
      <c r="P2357" s="27">
        <f>Table1[[#This Row],[Female Voters]]/Table1[[#This Row],[Female Population]]</f>
        <v>0.81620129085700477</v>
      </c>
      <c r="Q2357" s="27">
        <f>Table1[[#This Row],[Male Voters]]/Table1[[#This Row],[Male Population]]</f>
        <v>0.77286256799753672</v>
      </c>
      <c r="R2357" s="27">
        <f>Table1[[#This Row],[Total Voters]]/Table1[[#This Row],[Total Population]]</f>
        <v>0.79542971031923304</v>
      </c>
      <c r="S2357" s="27">
        <f>Table1[[#This Row],[Female Ballots]]/Table1[[#This Row],[Female Population]]</f>
        <v>0.70534635695302528</v>
      </c>
      <c r="T2357" s="27">
        <f>Table1[[#This Row],[Male Ballots]]/Table1[[#This Row],[Male Population]]</f>
        <v>0.6457559273324438</v>
      </c>
      <c r="U2357" s="27">
        <f>Table1[[#This Row],[Total Ballots]]/Table1[[#This Row],[Total Population]]</f>
        <v>0.67582557300436408</v>
      </c>
      <c r="V2357" s="27">
        <f>Table1[[#This Row],[Female Ballots]]/Table1[[#This Row],[Female Voters]]</f>
        <v>0.86418186892649629</v>
      </c>
      <c r="W2357" s="27">
        <f>Table1[[#This Row],[Male Ballots]]/Table1[[#This Row],[Male Voters]]</f>
        <v>0.83553784860557767</v>
      </c>
      <c r="X2357" s="27">
        <f>Table1[[#This Row],[Total Ballots]]/Table1[[#This Row],[Total Voters]]</f>
        <v>0.84963581852271053</v>
      </c>
    </row>
    <row r="2358" spans="1:24" s="12" customFormat="1" hidden="1" x14ac:dyDescent="0.25">
      <c r="A2358" s="8" t="s">
        <v>48</v>
      </c>
      <c r="B2358" s="17">
        <v>2008</v>
      </c>
      <c r="C2358" s="17" t="s">
        <v>76</v>
      </c>
      <c r="D2358" s="9" t="s">
        <v>70</v>
      </c>
      <c r="E2358" s="10">
        <v>106559</v>
      </c>
      <c r="F2358" s="10">
        <v>102803</v>
      </c>
      <c r="G2358" s="10">
        <v>209362</v>
      </c>
      <c r="H2358" s="44">
        <v>93956</v>
      </c>
      <c r="I2358" s="44">
        <v>87807</v>
      </c>
      <c r="J2358" s="44">
        <v>160</v>
      </c>
      <c r="K2358" s="44">
        <v>181923</v>
      </c>
      <c r="L2358" s="10">
        <v>85806</v>
      </c>
      <c r="M2358" s="10">
        <v>78786</v>
      </c>
      <c r="N2358" s="10">
        <v>82</v>
      </c>
      <c r="O2358" s="11">
        <v>164674</v>
      </c>
      <c r="P2358" s="27">
        <f>Table1[[#This Row],[Female Voters]]/Table1[[#This Row],[Female Population]]</f>
        <v>0.88172749368894232</v>
      </c>
      <c r="Q2358" s="27">
        <f>Table1[[#This Row],[Male Voters]]/Table1[[#This Row],[Male Population]]</f>
        <v>0.85412877056117043</v>
      </c>
      <c r="R2358" s="27">
        <f>Table1[[#This Row],[Total Voters]]/Table1[[#This Row],[Total Population]]</f>
        <v>0.86893992223994798</v>
      </c>
      <c r="S2358" s="27">
        <f>Table1[[#This Row],[Female Ballots]]/Table1[[#This Row],[Female Population]]</f>
        <v>0.8052440432061112</v>
      </c>
      <c r="T2358" s="27">
        <f>Table1[[#This Row],[Male Ballots]]/Table1[[#This Row],[Male Population]]</f>
        <v>0.76637841308133026</v>
      </c>
      <c r="U2358" s="27">
        <f>Table1[[#This Row],[Total Ballots]]/Table1[[#This Row],[Total Population]]</f>
        <v>0.7865515231990523</v>
      </c>
      <c r="V2358" s="27">
        <f>Table1[[#This Row],[Female Ballots]]/Table1[[#This Row],[Female Voters]]</f>
        <v>0.91325726936012597</v>
      </c>
      <c r="W2358" s="27">
        <f>Table1[[#This Row],[Male Ballots]]/Table1[[#This Row],[Male Voters]]</f>
        <v>0.89726331613652666</v>
      </c>
      <c r="X2358" s="27">
        <f>Table1[[#This Row],[Total Ballots]]/Table1[[#This Row],[Total Voters]]</f>
        <v>0.9051851607548248</v>
      </c>
    </row>
    <row r="2359" spans="1:24" s="12" customFormat="1" hidden="1" x14ac:dyDescent="0.25">
      <c r="A2359" s="8" t="s">
        <v>48</v>
      </c>
      <c r="B2359" s="17">
        <v>2008</v>
      </c>
      <c r="C2359" s="17" t="s">
        <v>76</v>
      </c>
      <c r="D2359" s="9" t="s">
        <v>71</v>
      </c>
      <c r="E2359" s="10">
        <v>113296</v>
      </c>
      <c r="F2359" s="10">
        <v>85402</v>
      </c>
      <c r="G2359" s="10">
        <v>198698</v>
      </c>
      <c r="H2359" s="44">
        <v>93239</v>
      </c>
      <c r="I2359" s="44">
        <v>74852</v>
      </c>
      <c r="J2359" s="44">
        <v>140</v>
      </c>
      <c r="K2359" s="44">
        <v>168231</v>
      </c>
      <c r="L2359" s="10">
        <v>84367</v>
      </c>
      <c r="M2359" s="10">
        <v>68568</v>
      </c>
      <c r="N2359" s="10">
        <v>73</v>
      </c>
      <c r="O2359" s="11">
        <v>153008</v>
      </c>
      <c r="P2359" s="27">
        <f>Table1[[#This Row],[Female Voters]]/Table1[[#This Row],[Female Population]]</f>
        <v>0.82296815421550629</v>
      </c>
      <c r="Q2359" s="27">
        <f>Table1[[#This Row],[Male Voters]]/Table1[[#This Row],[Male Population]]</f>
        <v>0.87646659328821341</v>
      </c>
      <c r="R2359" s="27">
        <f>Table1[[#This Row],[Total Voters]]/Table1[[#This Row],[Total Population]]</f>
        <v>0.84666680087368773</v>
      </c>
      <c r="S2359" s="27">
        <f>Table1[[#This Row],[Female Ballots]]/Table1[[#This Row],[Female Population]]</f>
        <v>0.74466000564891965</v>
      </c>
      <c r="T2359" s="27">
        <f>Table1[[#This Row],[Male Ballots]]/Table1[[#This Row],[Male Population]]</f>
        <v>0.80288517833306017</v>
      </c>
      <c r="U2359" s="27">
        <f>Table1[[#This Row],[Total Ballots]]/Table1[[#This Row],[Total Population]]</f>
        <v>0.77005304532506613</v>
      </c>
      <c r="V2359" s="27">
        <f>Table1[[#This Row],[Female Ballots]]/Table1[[#This Row],[Female Voters]]</f>
        <v>0.9048466843273737</v>
      </c>
      <c r="W2359" s="27">
        <f>Table1[[#This Row],[Male Ballots]]/Table1[[#This Row],[Male Voters]]</f>
        <v>0.91604766739699672</v>
      </c>
      <c r="X2359" s="27">
        <f>Table1[[#This Row],[Total Ballots]]/Table1[[#This Row],[Total Voters]]</f>
        <v>0.90951132668770918</v>
      </c>
    </row>
    <row r="2360" spans="1:24" s="12" customFormat="1" hidden="1" x14ac:dyDescent="0.25">
      <c r="A2360" s="8" t="s">
        <v>48</v>
      </c>
      <c r="B2360" s="17">
        <v>2008</v>
      </c>
      <c r="C2360" s="17" t="s">
        <v>76</v>
      </c>
      <c r="D2360" s="9" t="s">
        <v>453</v>
      </c>
      <c r="E2360" s="10">
        <v>748281</v>
      </c>
      <c r="F2360" s="10">
        <v>735000</v>
      </c>
      <c r="G2360" s="10">
        <v>1483281</v>
      </c>
      <c r="H2360" s="44">
        <v>576669</v>
      </c>
      <c r="I2360" s="44">
        <v>526019</v>
      </c>
      <c r="J2360" s="44">
        <v>2146</v>
      </c>
      <c r="K2360" s="44">
        <v>1104834</v>
      </c>
      <c r="L2360" s="10">
        <v>470356</v>
      </c>
      <c r="M2360" s="10">
        <v>415152</v>
      </c>
      <c r="N2360" s="10">
        <v>973</v>
      </c>
      <c r="O2360" s="11">
        <v>886481</v>
      </c>
      <c r="P2360" s="27">
        <f>Table1[[#This Row],[Female Voters]]/Table1[[#This Row],[Female Population]]</f>
        <v>0.7706583489357608</v>
      </c>
      <c r="Q2360" s="27">
        <f>Table1[[#This Row],[Male Voters]]/Table1[[#This Row],[Male Population]]</f>
        <v>0.71567210884353738</v>
      </c>
      <c r="R2360" s="27">
        <f>Table1[[#This Row],[Total Voters]]/Table1[[#This Row],[Total Population]]</f>
        <v>0.74485818937881632</v>
      </c>
      <c r="S2360" s="27">
        <f>Table1[[#This Row],[Female Ballots]]/Table1[[#This Row],[Female Population]]</f>
        <v>0.62858204337675283</v>
      </c>
      <c r="T2360" s="27">
        <f>Table1[[#This Row],[Male Ballots]]/Table1[[#This Row],[Male Population]]</f>
        <v>0.56483265306122454</v>
      </c>
      <c r="U2360" s="27">
        <f>Table1[[#This Row],[Total Ballots]]/Table1[[#This Row],[Total Population]]</f>
        <v>0.597648726033705</v>
      </c>
      <c r="V2360" s="27">
        <f>Table1[[#This Row],[Female Ballots]]/Table1[[#This Row],[Female Voters]]</f>
        <v>0.81564294248520386</v>
      </c>
      <c r="W2360" s="27">
        <f>Table1[[#This Row],[Male Ballots]]/Table1[[#This Row],[Male Voters]]</f>
        <v>0.78923384896743276</v>
      </c>
      <c r="X2360" s="27">
        <f>Table1[[#This Row],[Total Ballots]]/Table1[[#This Row],[Total Voters]]</f>
        <v>0.80236578526728908</v>
      </c>
    </row>
    <row r="2361" spans="1:24" s="12" customFormat="1" hidden="1" x14ac:dyDescent="0.25">
      <c r="A2361" s="8" t="s">
        <v>40</v>
      </c>
      <c r="B2361" s="17">
        <v>2008</v>
      </c>
      <c r="C2361" s="17" t="s">
        <v>77</v>
      </c>
      <c r="D2361" s="9" t="s">
        <v>66</v>
      </c>
      <c r="E2361" s="10">
        <v>11049</v>
      </c>
      <c r="F2361" s="10">
        <v>14821</v>
      </c>
      <c r="G2361" s="10">
        <v>25870</v>
      </c>
      <c r="H2361" s="44">
        <v>7347</v>
      </c>
      <c r="I2361" s="44">
        <v>6742</v>
      </c>
      <c r="J2361" s="44">
        <v>17</v>
      </c>
      <c r="K2361" s="44">
        <v>14106</v>
      </c>
      <c r="L2361" s="10">
        <v>4188</v>
      </c>
      <c r="M2361" s="10">
        <v>3505</v>
      </c>
      <c r="N2361" s="10">
        <v>8</v>
      </c>
      <c r="O2361" s="11">
        <v>7701</v>
      </c>
      <c r="P2361" s="27">
        <f>Table1[[#This Row],[Female Voters]]/Table1[[#This Row],[Female Population]]</f>
        <v>0.66494705403203913</v>
      </c>
      <c r="Q2361" s="27">
        <f>Table1[[#This Row],[Male Voters]]/Table1[[#This Row],[Male Population]]</f>
        <v>0.45489508130355577</v>
      </c>
      <c r="R2361" s="27">
        <f>Table1[[#This Row],[Total Voters]]/Table1[[#This Row],[Total Population]]</f>
        <v>0.54526478546579049</v>
      </c>
      <c r="S2361" s="27">
        <f>Table1[[#This Row],[Female Ballots]]/Table1[[#This Row],[Female Population]]</f>
        <v>0.37903882704317132</v>
      </c>
      <c r="T2361" s="27">
        <f>Table1[[#This Row],[Male Ballots]]/Table1[[#This Row],[Male Population]]</f>
        <v>0.23648876594021995</v>
      </c>
      <c r="U2361" s="27">
        <f>Table1[[#This Row],[Total Ballots]]/Table1[[#This Row],[Total Population]]</f>
        <v>0.29768071124855044</v>
      </c>
      <c r="V2361" s="27">
        <f>Table1[[#This Row],[Female Ballots]]/Table1[[#This Row],[Female Voters]]</f>
        <v>0.57002858309514093</v>
      </c>
      <c r="W2361" s="27">
        <f>Table1[[#This Row],[Male Ballots]]/Table1[[#This Row],[Male Voters]]</f>
        <v>0.51987540789083353</v>
      </c>
      <c r="X2361" s="27">
        <f>Table1[[#This Row],[Total Ballots]]/Table1[[#This Row],[Total Voters]]</f>
        <v>0.54593789876648235</v>
      </c>
    </row>
    <row r="2362" spans="1:24" s="12" customFormat="1" hidden="1" x14ac:dyDescent="0.25">
      <c r="A2362" s="8" t="s">
        <v>40</v>
      </c>
      <c r="B2362" s="17">
        <v>2008</v>
      </c>
      <c r="C2362" s="17" t="s">
        <v>77</v>
      </c>
      <c r="D2362" s="9" t="s">
        <v>67</v>
      </c>
      <c r="E2362" s="10">
        <v>14309</v>
      </c>
      <c r="F2362" s="10">
        <v>16428</v>
      </c>
      <c r="G2362" s="10">
        <v>30737</v>
      </c>
      <c r="H2362" s="44">
        <v>9739</v>
      </c>
      <c r="I2362" s="44">
        <v>9013</v>
      </c>
      <c r="J2362" s="44">
        <v>21</v>
      </c>
      <c r="K2362" s="44">
        <v>18773</v>
      </c>
      <c r="L2362" s="10">
        <v>6895</v>
      </c>
      <c r="M2362" s="10">
        <v>5958</v>
      </c>
      <c r="N2362" s="10">
        <v>13</v>
      </c>
      <c r="O2362" s="11">
        <v>12866</v>
      </c>
      <c r="P2362" s="27">
        <f>Table1[[#This Row],[Female Voters]]/Table1[[#This Row],[Female Population]]</f>
        <v>0.68062058844084139</v>
      </c>
      <c r="Q2362" s="27">
        <f>Table1[[#This Row],[Male Voters]]/Table1[[#This Row],[Male Population]]</f>
        <v>0.54863647431215001</v>
      </c>
      <c r="R2362" s="27">
        <f>Table1[[#This Row],[Total Voters]]/Table1[[#This Row],[Total Population]]</f>
        <v>0.61076227348147183</v>
      </c>
      <c r="S2362" s="27">
        <f>Table1[[#This Row],[Female Ballots]]/Table1[[#This Row],[Female Population]]</f>
        <v>0.48186456076595152</v>
      </c>
      <c r="T2362" s="27">
        <f>Table1[[#This Row],[Male Ballots]]/Table1[[#This Row],[Male Population]]</f>
        <v>0.36267348429510593</v>
      </c>
      <c r="U2362" s="27">
        <f>Table1[[#This Row],[Total Ballots]]/Table1[[#This Row],[Total Population]]</f>
        <v>0.41858346618082443</v>
      </c>
      <c r="V2362" s="27">
        <f>Table1[[#This Row],[Female Ballots]]/Table1[[#This Row],[Female Voters]]</f>
        <v>0.70797823185131947</v>
      </c>
      <c r="W2362" s="27">
        <f>Table1[[#This Row],[Male Ballots]]/Table1[[#This Row],[Male Voters]]</f>
        <v>0.66104515699545097</v>
      </c>
      <c r="X2362" s="27">
        <f>Table1[[#This Row],[Total Ballots]]/Table1[[#This Row],[Total Voters]]</f>
        <v>0.68534597560326005</v>
      </c>
    </row>
    <row r="2363" spans="1:24" s="12" customFormat="1" hidden="1" x14ac:dyDescent="0.25">
      <c r="A2363" s="8" t="s">
        <v>40</v>
      </c>
      <c r="B2363" s="17">
        <v>2008</v>
      </c>
      <c r="C2363" s="17" t="s">
        <v>77</v>
      </c>
      <c r="D2363" s="9" t="s">
        <v>68</v>
      </c>
      <c r="E2363" s="10">
        <v>16180</v>
      </c>
      <c r="F2363" s="10">
        <v>16475</v>
      </c>
      <c r="G2363" s="10">
        <v>32655</v>
      </c>
      <c r="H2363" s="44">
        <v>12152</v>
      </c>
      <c r="I2363" s="44">
        <v>10948</v>
      </c>
      <c r="J2363" s="44">
        <v>8</v>
      </c>
      <c r="K2363" s="44">
        <v>23108</v>
      </c>
      <c r="L2363" s="10">
        <v>9686</v>
      </c>
      <c r="M2363" s="10">
        <v>8393</v>
      </c>
      <c r="N2363" s="10">
        <v>8</v>
      </c>
      <c r="O2363" s="11">
        <v>18087</v>
      </c>
      <c r="P2363" s="27">
        <f>Table1[[#This Row],[Female Voters]]/Table1[[#This Row],[Female Population]]</f>
        <v>0.75105067985166873</v>
      </c>
      <c r="Q2363" s="27">
        <f>Table1[[#This Row],[Male Voters]]/Table1[[#This Row],[Male Population]]</f>
        <v>0.66452200303490139</v>
      </c>
      <c r="R2363" s="27">
        <f>Table1[[#This Row],[Total Voters]]/Table1[[#This Row],[Total Population]]</f>
        <v>0.70764048384627165</v>
      </c>
      <c r="S2363" s="27">
        <f>Table1[[#This Row],[Female Ballots]]/Table1[[#This Row],[Female Population]]</f>
        <v>0.59864029666254637</v>
      </c>
      <c r="T2363" s="27">
        <f>Table1[[#This Row],[Male Ballots]]/Table1[[#This Row],[Male Population]]</f>
        <v>0.5094385432473445</v>
      </c>
      <c r="U2363" s="27">
        <f>Table1[[#This Row],[Total Ballots]]/Table1[[#This Row],[Total Population]]</f>
        <v>0.55388148828663297</v>
      </c>
      <c r="V2363" s="27">
        <f>Table1[[#This Row],[Female Ballots]]/Table1[[#This Row],[Female Voters]]</f>
        <v>0.79707044107965763</v>
      </c>
      <c r="W2363" s="27">
        <f>Table1[[#This Row],[Male Ballots]]/Table1[[#This Row],[Male Voters]]</f>
        <v>0.76662404092071612</v>
      </c>
      <c r="X2363" s="27">
        <f>Table1[[#This Row],[Total Ballots]]/Table1[[#This Row],[Total Voters]]</f>
        <v>0.78271594253072529</v>
      </c>
    </row>
    <row r="2364" spans="1:24" s="12" customFormat="1" hidden="1" x14ac:dyDescent="0.25">
      <c r="A2364" s="8" t="s">
        <v>40</v>
      </c>
      <c r="B2364" s="17">
        <v>2008</v>
      </c>
      <c r="C2364" s="17" t="s">
        <v>77</v>
      </c>
      <c r="D2364" s="9" t="s">
        <v>69</v>
      </c>
      <c r="E2364" s="10">
        <v>19931</v>
      </c>
      <c r="F2364" s="10">
        <v>19449</v>
      </c>
      <c r="G2364" s="10">
        <v>39380</v>
      </c>
      <c r="H2364" s="44">
        <v>16614</v>
      </c>
      <c r="I2364" s="44">
        <v>15429</v>
      </c>
      <c r="J2364" s="44">
        <v>9</v>
      </c>
      <c r="K2364" s="44">
        <v>32052</v>
      </c>
      <c r="L2364" s="10">
        <v>14567</v>
      </c>
      <c r="M2364" s="10">
        <v>13232</v>
      </c>
      <c r="N2364" s="10">
        <v>7</v>
      </c>
      <c r="O2364" s="11">
        <v>27806</v>
      </c>
      <c r="P2364" s="27">
        <f>Table1[[#This Row],[Female Voters]]/Table1[[#This Row],[Female Population]]</f>
        <v>0.83357583663639556</v>
      </c>
      <c r="Q2364" s="27">
        <f>Table1[[#This Row],[Male Voters]]/Table1[[#This Row],[Male Population]]</f>
        <v>0.79330556840968691</v>
      </c>
      <c r="R2364" s="27">
        <f>Table1[[#This Row],[Total Voters]]/Table1[[#This Row],[Total Population]]</f>
        <v>0.81391569324530222</v>
      </c>
      <c r="S2364" s="27">
        <f>Table1[[#This Row],[Female Ballots]]/Table1[[#This Row],[Female Population]]</f>
        <v>0.73087150669810852</v>
      </c>
      <c r="T2364" s="27">
        <f>Table1[[#This Row],[Male Ballots]]/Table1[[#This Row],[Male Population]]</f>
        <v>0.68034346238881171</v>
      </c>
      <c r="U2364" s="27">
        <f>Table1[[#This Row],[Total Ballots]]/Table1[[#This Row],[Total Population]]</f>
        <v>0.70609446419502286</v>
      </c>
      <c r="V2364" s="27">
        <f>Table1[[#This Row],[Female Ballots]]/Table1[[#This Row],[Female Voters]]</f>
        <v>0.87679065848079929</v>
      </c>
      <c r="W2364" s="27">
        <f>Table1[[#This Row],[Male Ballots]]/Table1[[#This Row],[Male Voters]]</f>
        <v>0.85760580724609503</v>
      </c>
      <c r="X2364" s="27">
        <f>Table1[[#This Row],[Total Ballots]]/Table1[[#This Row],[Total Voters]]</f>
        <v>0.86752776737801074</v>
      </c>
    </row>
    <row r="2365" spans="1:24" s="12" customFormat="1" hidden="1" x14ac:dyDescent="0.25">
      <c r="A2365" s="8" t="s">
        <v>40</v>
      </c>
      <c r="B2365" s="17">
        <v>2008</v>
      </c>
      <c r="C2365" s="17" t="s">
        <v>77</v>
      </c>
      <c r="D2365" s="9" t="s">
        <v>70</v>
      </c>
      <c r="E2365" s="10">
        <v>16470</v>
      </c>
      <c r="F2365" s="10">
        <v>15878</v>
      </c>
      <c r="G2365" s="10">
        <v>32348</v>
      </c>
      <c r="H2365" s="44">
        <v>15174</v>
      </c>
      <c r="I2365" s="44">
        <v>14365</v>
      </c>
      <c r="J2365" s="44">
        <v>4</v>
      </c>
      <c r="K2365" s="44">
        <v>29543</v>
      </c>
      <c r="L2365" s="10">
        <v>14388</v>
      </c>
      <c r="M2365" s="10">
        <v>13382</v>
      </c>
      <c r="N2365" s="10">
        <v>4</v>
      </c>
      <c r="O2365" s="11">
        <v>27774</v>
      </c>
      <c r="P2365" s="27">
        <f>Table1[[#This Row],[Female Voters]]/Table1[[#This Row],[Female Population]]</f>
        <v>0.92131147540983604</v>
      </c>
      <c r="Q2365" s="27">
        <f>Table1[[#This Row],[Male Voters]]/Table1[[#This Row],[Male Population]]</f>
        <v>0.90471092077087789</v>
      </c>
      <c r="R2365" s="27">
        <f>Table1[[#This Row],[Total Voters]]/Table1[[#This Row],[Total Population]]</f>
        <v>0.91328675652281444</v>
      </c>
      <c r="S2365" s="27">
        <f>Table1[[#This Row],[Female Ballots]]/Table1[[#This Row],[Female Population]]</f>
        <v>0.87358834244080141</v>
      </c>
      <c r="T2365" s="27">
        <f>Table1[[#This Row],[Male Ballots]]/Table1[[#This Row],[Male Population]]</f>
        <v>0.84280136037284292</v>
      </c>
      <c r="U2365" s="27">
        <f>Table1[[#This Row],[Total Ballots]]/Table1[[#This Row],[Total Population]]</f>
        <v>0.85860022257944846</v>
      </c>
      <c r="V2365" s="27">
        <f>Table1[[#This Row],[Female Ballots]]/Table1[[#This Row],[Female Voters]]</f>
        <v>0.94820086990905494</v>
      </c>
      <c r="W2365" s="27">
        <f>Table1[[#This Row],[Male Ballots]]/Table1[[#This Row],[Male Voters]]</f>
        <v>0.93156978767838494</v>
      </c>
      <c r="X2365" s="27">
        <f>Table1[[#This Row],[Total Ballots]]/Table1[[#This Row],[Total Voters]]</f>
        <v>0.94012117929797245</v>
      </c>
    </row>
    <row r="2366" spans="1:24" s="12" customFormat="1" hidden="1" x14ac:dyDescent="0.25">
      <c r="A2366" s="8" t="s">
        <v>40</v>
      </c>
      <c r="B2366" s="17">
        <v>2008</v>
      </c>
      <c r="C2366" s="17" t="s">
        <v>77</v>
      </c>
      <c r="D2366" s="9" t="s">
        <v>71</v>
      </c>
      <c r="E2366" s="10">
        <v>16877</v>
      </c>
      <c r="F2366" s="10">
        <v>13955</v>
      </c>
      <c r="G2366" s="10">
        <v>30832</v>
      </c>
      <c r="H2366" s="44">
        <v>14359</v>
      </c>
      <c r="I2366" s="44">
        <v>12821</v>
      </c>
      <c r="J2366" s="44">
        <v>3</v>
      </c>
      <c r="K2366" s="44">
        <v>27183</v>
      </c>
      <c r="L2366" s="10">
        <v>13696</v>
      </c>
      <c r="M2366" s="10">
        <v>12420</v>
      </c>
      <c r="N2366" s="10">
        <v>3</v>
      </c>
      <c r="O2366" s="11">
        <v>26119</v>
      </c>
      <c r="P2366" s="27">
        <f>Table1[[#This Row],[Female Voters]]/Table1[[#This Row],[Female Population]]</f>
        <v>0.85080286780825976</v>
      </c>
      <c r="Q2366" s="27">
        <f>Table1[[#This Row],[Male Voters]]/Table1[[#This Row],[Male Population]]</f>
        <v>0.91873880329630953</v>
      </c>
      <c r="R2366" s="27">
        <f>Table1[[#This Row],[Total Voters]]/Table1[[#This Row],[Total Population]]</f>
        <v>0.88164893617021278</v>
      </c>
      <c r="S2366" s="27">
        <f>Table1[[#This Row],[Female Ballots]]/Table1[[#This Row],[Female Population]]</f>
        <v>0.81151863482846476</v>
      </c>
      <c r="T2366" s="27">
        <f>Table1[[#This Row],[Male Ballots]]/Table1[[#This Row],[Male Population]]</f>
        <v>0.89000358294518089</v>
      </c>
      <c r="U2366" s="27">
        <f>Table1[[#This Row],[Total Ballots]]/Table1[[#This Row],[Total Population]]</f>
        <v>0.84713933575505973</v>
      </c>
      <c r="V2366" s="27">
        <f>Table1[[#This Row],[Female Ballots]]/Table1[[#This Row],[Female Voters]]</f>
        <v>0.9538268681663068</v>
      </c>
      <c r="W2366" s="27">
        <f>Table1[[#This Row],[Male Ballots]]/Table1[[#This Row],[Male Voters]]</f>
        <v>0.96872318851883632</v>
      </c>
      <c r="X2366" s="27">
        <f>Table1[[#This Row],[Total Ballots]]/Table1[[#This Row],[Total Voters]]</f>
        <v>0.96085788912187764</v>
      </c>
    </row>
    <row r="2367" spans="1:24" s="12" customFormat="1" hidden="1" x14ac:dyDescent="0.25">
      <c r="A2367" s="8" t="s">
        <v>40</v>
      </c>
      <c r="B2367" s="17">
        <v>2008</v>
      </c>
      <c r="C2367" s="17" t="s">
        <v>77</v>
      </c>
      <c r="D2367" s="9" t="s">
        <v>453</v>
      </c>
      <c r="E2367" s="10">
        <v>94816</v>
      </c>
      <c r="F2367" s="10">
        <v>97006</v>
      </c>
      <c r="G2367" s="10">
        <v>191822</v>
      </c>
      <c r="H2367" s="44">
        <v>75385</v>
      </c>
      <c r="I2367" s="44">
        <v>69318</v>
      </c>
      <c r="J2367" s="44">
        <v>62</v>
      </c>
      <c r="K2367" s="44">
        <v>144765</v>
      </c>
      <c r="L2367" s="10">
        <v>63420</v>
      </c>
      <c r="M2367" s="10">
        <v>56890</v>
      </c>
      <c r="N2367" s="10">
        <v>43</v>
      </c>
      <c r="O2367" s="11">
        <v>120353</v>
      </c>
      <c r="P2367" s="27">
        <f>Table1[[#This Row],[Female Voters]]/Table1[[#This Row],[Female Population]]</f>
        <v>0.79506623354708061</v>
      </c>
      <c r="Q2367" s="27">
        <f>Table1[[#This Row],[Male Voters]]/Table1[[#This Row],[Male Population]]</f>
        <v>0.71457435622538812</v>
      </c>
      <c r="R2367" s="27">
        <f>Table1[[#This Row],[Total Voters]]/Table1[[#This Row],[Total Population]]</f>
        <v>0.75468402998613293</v>
      </c>
      <c r="S2367" s="27">
        <f>Table1[[#This Row],[Female Ballots]]/Table1[[#This Row],[Female Population]]</f>
        <v>0.66887445156935543</v>
      </c>
      <c r="T2367" s="27">
        <f>Table1[[#This Row],[Male Ballots]]/Table1[[#This Row],[Male Population]]</f>
        <v>0.58645856957301612</v>
      </c>
      <c r="U2367" s="27">
        <f>Table1[[#This Row],[Total Ballots]]/Table1[[#This Row],[Total Population]]</f>
        <v>0.62742021248866131</v>
      </c>
      <c r="V2367" s="27">
        <f>Table1[[#This Row],[Female Ballots]]/Table1[[#This Row],[Female Voters]]</f>
        <v>0.84128142203356104</v>
      </c>
      <c r="W2367" s="27">
        <f>Table1[[#This Row],[Male Ballots]]/Table1[[#This Row],[Male Voters]]</f>
        <v>0.82071034940419518</v>
      </c>
      <c r="X2367" s="27">
        <f>Table1[[#This Row],[Total Ballots]]/Table1[[#This Row],[Total Voters]]</f>
        <v>0.83136807930093604</v>
      </c>
    </row>
    <row r="2368" spans="1:24" s="12" customFormat="1" hidden="1" x14ac:dyDescent="0.25">
      <c r="A2368" s="8" t="s">
        <v>51</v>
      </c>
      <c r="B2368" s="17">
        <v>2008</v>
      </c>
      <c r="C2368" s="17"/>
      <c r="D2368" s="9" t="s">
        <v>66</v>
      </c>
      <c r="E2368" s="10">
        <v>4613.8500000000004</v>
      </c>
      <c r="F2368" s="10">
        <v>4865.87</v>
      </c>
      <c r="G2368" s="10">
        <v>9479.7199999999993</v>
      </c>
      <c r="H2368" s="44">
        <v>1335</v>
      </c>
      <c r="I2368" s="44">
        <v>1177</v>
      </c>
      <c r="J2368" s="44">
        <v>1</v>
      </c>
      <c r="K2368" s="44">
        <v>2513</v>
      </c>
      <c r="L2368" s="10">
        <v>878</v>
      </c>
      <c r="M2368" s="10">
        <v>750</v>
      </c>
      <c r="N2368" s="10"/>
      <c r="O2368" s="11">
        <v>1628</v>
      </c>
      <c r="P2368" s="27">
        <f>Table1[[#This Row],[Female Voters]]/Table1[[#This Row],[Female Population]]</f>
        <v>0.28934620761403163</v>
      </c>
      <c r="Q2368" s="27">
        <f>Table1[[#This Row],[Male Voters]]/Table1[[#This Row],[Male Population]]</f>
        <v>0.24188891195202503</v>
      </c>
      <c r="R2368" s="27">
        <f>Table1[[#This Row],[Total Voters]]/Table1[[#This Row],[Total Population]]</f>
        <v>0.26509221791360926</v>
      </c>
      <c r="S2368" s="27">
        <f>Table1[[#This Row],[Female Ballots]]/Table1[[#This Row],[Female Population]]</f>
        <v>0.19029660695514591</v>
      </c>
      <c r="T2368" s="27">
        <f>Table1[[#This Row],[Male Ballots]]/Table1[[#This Row],[Male Population]]</f>
        <v>0.1541348207001009</v>
      </c>
      <c r="U2368" s="27">
        <f>Table1[[#This Row],[Total Ballots]]/Table1[[#This Row],[Total Population]]</f>
        <v>0.17173503014856981</v>
      </c>
      <c r="V2368" s="27">
        <f>Table1[[#This Row],[Female Ballots]]/Table1[[#This Row],[Female Voters]]</f>
        <v>0.65767790262172288</v>
      </c>
      <c r="W2368" s="27">
        <f>Table1[[#This Row],[Male Ballots]]/Table1[[#This Row],[Male Voters]]</f>
        <v>0.63721325403568396</v>
      </c>
      <c r="X2368" s="27">
        <f>Table1[[#This Row],[Total Ballots]]/Table1[[#This Row],[Total Voters]]</f>
        <v>0.64783127735773971</v>
      </c>
    </row>
    <row r="2369" spans="1:24" s="12" customFormat="1" hidden="1" x14ac:dyDescent="0.25">
      <c r="A2369" s="8" t="s">
        <v>51</v>
      </c>
      <c r="B2369" s="17">
        <v>2008</v>
      </c>
      <c r="C2369" s="17"/>
      <c r="D2369" s="9" t="s">
        <v>67</v>
      </c>
      <c r="E2369" s="10">
        <v>2134.9899999999998</v>
      </c>
      <c r="F2369" s="10">
        <v>2452.9899999999998</v>
      </c>
      <c r="G2369" s="10">
        <v>4587.9799999999996</v>
      </c>
      <c r="H2369" s="44">
        <v>1465</v>
      </c>
      <c r="I2369" s="44">
        <v>1340</v>
      </c>
      <c r="J2369" s="44"/>
      <c r="K2369" s="44">
        <v>2805</v>
      </c>
      <c r="L2369" s="10">
        <v>1154</v>
      </c>
      <c r="M2369" s="10">
        <v>1010</v>
      </c>
      <c r="N2369" s="10"/>
      <c r="O2369" s="11">
        <v>2164</v>
      </c>
      <c r="P2369" s="27">
        <f>Table1[[#This Row],[Female Voters]]/Table1[[#This Row],[Female Population]]</f>
        <v>0.6861858837746313</v>
      </c>
      <c r="Q2369" s="27">
        <f>Table1[[#This Row],[Male Voters]]/Table1[[#This Row],[Male Population]]</f>
        <v>0.5462721005792931</v>
      </c>
      <c r="R2369" s="27">
        <f>Table1[[#This Row],[Total Voters]]/Table1[[#This Row],[Total Population]]</f>
        <v>0.61138017166596204</v>
      </c>
      <c r="S2369" s="27">
        <f>Table1[[#This Row],[Female Ballots]]/Table1[[#This Row],[Female Population]]</f>
        <v>0.54051775418151848</v>
      </c>
      <c r="T2369" s="27">
        <f>Table1[[#This Row],[Male Ballots]]/Table1[[#This Row],[Male Population]]</f>
        <v>0.41174240416797464</v>
      </c>
      <c r="U2369" s="27">
        <f>Table1[[#This Row],[Total Ballots]]/Table1[[#This Row],[Total Population]]</f>
        <v>0.47166726969167261</v>
      </c>
      <c r="V2369" s="27">
        <f>Table1[[#This Row],[Female Ballots]]/Table1[[#This Row],[Female Voters]]</f>
        <v>0.78771331058020477</v>
      </c>
      <c r="W2369" s="27">
        <f>Table1[[#This Row],[Male Ballots]]/Table1[[#This Row],[Male Voters]]</f>
        <v>0.75373134328358204</v>
      </c>
      <c r="X2369" s="27">
        <f>Table1[[#This Row],[Total Ballots]]/Table1[[#This Row],[Total Voters]]</f>
        <v>0.7714795008912656</v>
      </c>
    </row>
    <row r="2370" spans="1:24" s="12" customFormat="1" hidden="1" x14ac:dyDescent="0.25">
      <c r="A2370" s="8" t="s">
        <v>51</v>
      </c>
      <c r="B2370" s="17">
        <v>2008</v>
      </c>
      <c r="C2370" s="17"/>
      <c r="D2370" s="9" t="s">
        <v>68</v>
      </c>
      <c r="E2370" s="10">
        <v>2081.0100000000002</v>
      </c>
      <c r="F2370" s="10">
        <v>2145</v>
      </c>
      <c r="G2370" s="10">
        <v>4226.0200000000004</v>
      </c>
      <c r="H2370" s="44">
        <v>1526</v>
      </c>
      <c r="I2370" s="44">
        <v>1403</v>
      </c>
      <c r="J2370" s="44"/>
      <c r="K2370" s="44">
        <v>2929</v>
      </c>
      <c r="L2370" s="10">
        <v>1249</v>
      </c>
      <c r="M2370" s="10">
        <v>1150</v>
      </c>
      <c r="N2370" s="10"/>
      <c r="O2370" s="11">
        <v>2399</v>
      </c>
      <c r="P2370" s="27">
        <f>Table1[[#This Row],[Female Voters]]/Table1[[#This Row],[Female Population]]</f>
        <v>0.73329777367720472</v>
      </c>
      <c r="Q2370" s="27">
        <f>Table1[[#This Row],[Male Voters]]/Table1[[#This Row],[Male Population]]</f>
        <v>0.65407925407925405</v>
      </c>
      <c r="R2370" s="27">
        <f>Table1[[#This Row],[Total Voters]]/Table1[[#This Row],[Total Population]]</f>
        <v>0.69308711269705292</v>
      </c>
      <c r="S2370" s="27">
        <f>Table1[[#This Row],[Female Ballots]]/Table1[[#This Row],[Female Population]]</f>
        <v>0.60018933114208961</v>
      </c>
      <c r="T2370" s="27">
        <f>Table1[[#This Row],[Male Ballots]]/Table1[[#This Row],[Male Population]]</f>
        <v>0.53613053613053618</v>
      </c>
      <c r="U2370" s="27">
        <f>Table1[[#This Row],[Total Ballots]]/Table1[[#This Row],[Total Population]]</f>
        <v>0.56767360305914305</v>
      </c>
      <c r="V2370" s="27">
        <f>Table1[[#This Row],[Female Ballots]]/Table1[[#This Row],[Female Voters]]</f>
        <v>0.81847968545216254</v>
      </c>
      <c r="W2370" s="27">
        <f>Table1[[#This Row],[Male Ballots]]/Table1[[#This Row],[Male Voters]]</f>
        <v>0.81967213114754101</v>
      </c>
      <c r="X2370" s="27">
        <f>Table1[[#This Row],[Total Ballots]]/Table1[[#This Row],[Total Voters]]</f>
        <v>0.81905087060430182</v>
      </c>
    </row>
    <row r="2371" spans="1:24" s="12" customFormat="1" hidden="1" x14ac:dyDescent="0.25">
      <c r="A2371" s="8" t="s">
        <v>51</v>
      </c>
      <c r="B2371" s="17">
        <v>2008</v>
      </c>
      <c r="C2371" s="17"/>
      <c r="D2371" s="9" t="s">
        <v>69</v>
      </c>
      <c r="E2371" s="10">
        <v>2535.02</v>
      </c>
      <c r="F2371" s="10">
        <v>2541.02</v>
      </c>
      <c r="G2371" s="10">
        <v>5076.0200000000004</v>
      </c>
      <c r="H2371" s="44">
        <v>2053</v>
      </c>
      <c r="I2371" s="44">
        <v>1909</v>
      </c>
      <c r="J2371" s="44">
        <v>1</v>
      </c>
      <c r="K2371" s="44">
        <v>3963</v>
      </c>
      <c r="L2371" s="10">
        <v>1797</v>
      </c>
      <c r="M2371" s="10">
        <v>1655</v>
      </c>
      <c r="N2371" s="10"/>
      <c r="O2371" s="11">
        <v>3452</v>
      </c>
      <c r="P2371" s="27">
        <f>Table1[[#This Row],[Female Voters]]/Table1[[#This Row],[Female Population]]</f>
        <v>0.80985554354600753</v>
      </c>
      <c r="Q2371" s="27">
        <f>Table1[[#This Row],[Male Voters]]/Table1[[#This Row],[Male Population]]</f>
        <v>0.75127311079802594</v>
      </c>
      <c r="R2371" s="27">
        <f>Table1[[#This Row],[Total Voters]]/Table1[[#This Row],[Total Population]]</f>
        <v>0.78072978435861162</v>
      </c>
      <c r="S2371" s="27">
        <f>Table1[[#This Row],[Female Ballots]]/Table1[[#This Row],[Female Population]]</f>
        <v>0.70887014698108897</v>
      </c>
      <c r="T2371" s="27">
        <f>Table1[[#This Row],[Male Ballots]]/Table1[[#This Row],[Male Population]]</f>
        <v>0.65131325215858205</v>
      </c>
      <c r="U2371" s="27">
        <f>Table1[[#This Row],[Total Ballots]]/Table1[[#This Row],[Total Population]]</f>
        <v>0.6800603622523157</v>
      </c>
      <c r="V2371" s="27">
        <f>Table1[[#This Row],[Female Ballots]]/Table1[[#This Row],[Female Voters]]</f>
        <v>0.87530443253774959</v>
      </c>
      <c r="W2371" s="27">
        <f>Table1[[#This Row],[Male Ballots]]/Table1[[#This Row],[Male Voters]]</f>
        <v>0.86694604504976425</v>
      </c>
      <c r="X2371" s="27">
        <f>Table1[[#This Row],[Total Ballots]]/Table1[[#This Row],[Total Voters]]</f>
        <v>0.87105727983850623</v>
      </c>
    </row>
    <row r="2372" spans="1:24" s="12" customFormat="1" hidden="1" x14ac:dyDescent="0.25">
      <c r="A2372" s="8" t="s">
        <v>51</v>
      </c>
      <c r="B2372" s="17">
        <v>2008</v>
      </c>
      <c r="C2372" s="17"/>
      <c r="D2372" s="9" t="s">
        <v>70</v>
      </c>
      <c r="E2372" s="10">
        <v>2232.02</v>
      </c>
      <c r="F2372" s="10">
        <v>2258.02</v>
      </c>
      <c r="G2372" s="10">
        <v>4490.04</v>
      </c>
      <c r="H2372" s="44">
        <v>2055</v>
      </c>
      <c r="I2372" s="44">
        <v>1943</v>
      </c>
      <c r="J2372" s="44"/>
      <c r="K2372" s="44">
        <v>3998</v>
      </c>
      <c r="L2372" s="10">
        <v>1904</v>
      </c>
      <c r="M2372" s="10">
        <v>1799</v>
      </c>
      <c r="N2372" s="10"/>
      <c r="O2372" s="11">
        <v>3703</v>
      </c>
      <c r="P2372" s="27">
        <f>Table1[[#This Row],[Female Voters]]/Table1[[#This Row],[Female Population]]</f>
        <v>0.92069067481474176</v>
      </c>
      <c r="Q2372" s="27">
        <f>Table1[[#This Row],[Male Voters]]/Table1[[#This Row],[Male Population]]</f>
        <v>0.86048839248545184</v>
      </c>
      <c r="R2372" s="27">
        <f>Table1[[#This Row],[Total Voters]]/Table1[[#This Row],[Total Population]]</f>
        <v>0.8904152301538516</v>
      </c>
      <c r="S2372" s="27">
        <f>Table1[[#This Row],[Female Ballots]]/Table1[[#This Row],[Female Population]]</f>
        <v>0.85303895126387752</v>
      </c>
      <c r="T2372" s="27">
        <f>Table1[[#This Row],[Male Ballots]]/Table1[[#This Row],[Male Population]]</f>
        <v>0.79671570668107461</v>
      </c>
      <c r="U2372" s="27">
        <f>Table1[[#This Row],[Total Ballots]]/Table1[[#This Row],[Total Population]]</f>
        <v>0.82471425644314977</v>
      </c>
      <c r="V2372" s="27">
        <f>Table1[[#This Row],[Female Ballots]]/Table1[[#This Row],[Female Voters]]</f>
        <v>0.92652068126520681</v>
      </c>
      <c r="W2372" s="27">
        <f>Table1[[#This Row],[Male Ballots]]/Table1[[#This Row],[Male Voters]]</f>
        <v>0.92588780236747303</v>
      </c>
      <c r="X2372" s="27">
        <f>Table1[[#This Row],[Total Ballots]]/Table1[[#This Row],[Total Voters]]</f>
        <v>0.9262131065532766</v>
      </c>
    </row>
    <row r="2373" spans="1:24" s="12" customFormat="1" hidden="1" x14ac:dyDescent="0.25">
      <c r="A2373" s="8" t="s">
        <v>51</v>
      </c>
      <c r="B2373" s="17">
        <v>2008</v>
      </c>
      <c r="C2373" s="17"/>
      <c r="D2373" s="9" t="s">
        <v>71</v>
      </c>
      <c r="E2373" s="10">
        <v>2570.0200000000004</v>
      </c>
      <c r="F2373" s="10">
        <v>2279.02</v>
      </c>
      <c r="G2373" s="10">
        <v>4849.05</v>
      </c>
      <c r="H2373" s="44">
        <v>2250</v>
      </c>
      <c r="I2373" s="44">
        <v>2068</v>
      </c>
      <c r="J2373" s="44"/>
      <c r="K2373" s="44">
        <v>4318</v>
      </c>
      <c r="L2373" s="10">
        <v>2155</v>
      </c>
      <c r="M2373" s="10">
        <v>1967</v>
      </c>
      <c r="N2373" s="10"/>
      <c r="O2373" s="11">
        <v>4122</v>
      </c>
      <c r="P2373" s="27">
        <f>Table1[[#This Row],[Female Voters]]/Table1[[#This Row],[Female Population]]</f>
        <v>0.87547956825238704</v>
      </c>
      <c r="Q2373" s="27">
        <f>Table1[[#This Row],[Male Voters]]/Table1[[#This Row],[Male Population]]</f>
        <v>0.90740756992040439</v>
      </c>
      <c r="R2373" s="27">
        <f>Table1[[#This Row],[Total Voters]]/Table1[[#This Row],[Total Population]]</f>
        <v>0.89048370299336976</v>
      </c>
      <c r="S2373" s="27">
        <f>Table1[[#This Row],[Female Ballots]]/Table1[[#This Row],[Female Population]]</f>
        <v>0.83851487537061953</v>
      </c>
      <c r="T2373" s="27">
        <f>Table1[[#This Row],[Male Ballots]]/Table1[[#This Row],[Male Population]]</f>
        <v>0.86309027564479468</v>
      </c>
      <c r="U2373" s="27">
        <f>Table1[[#This Row],[Total Ballots]]/Table1[[#This Row],[Total Population]]</f>
        <v>0.85006341448324929</v>
      </c>
      <c r="V2373" s="27">
        <f>Table1[[#This Row],[Female Ballots]]/Table1[[#This Row],[Female Voters]]</f>
        <v>0.95777777777777773</v>
      </c>
      <c r="W2373" s="27">
        <f>Table1[[#This Row],[Male Ballots]]/Table1[[#This Row],[Male Voters]]</f>
        <v>0.95116054158607355</v>
      </c>
      <c r="X2373" s="27">
        <f>Table1[[#This Row],[Total Ballots]]/Table1[[#This Row],[Total Voters]]</f>
        <v>0.95460861509958317</v>
      </c>
    </row>
    <row r="2374" spans="1:24" s="12" customFormat="1" hidden="1" x14ac:dyDescent="0.25">
      <c r="A2374" s="8" t="s">
        <v>51</v>
      </c>
      <c r="B2374" s="17">
        <v>2008</v>
      </c>
      <c r="C2374" s="17"/>
      <c r="D2374" s="9" t="s">
        <v>453</v>
      </c>
      <c r="E2374" s="10">
        <v>16166.910000000002</v>
      </c>
      <c r="F2374" s="10">
        <v>16541.920000000002</v>
      </c>
      <c r="G2374" s="10">
        <v>32708.83</v>
      </c>
      <c r="H2374" s="44">
        <v>10684</v>
      </c>
      <c r="I2374" s="44">
        <v>9840</v>
      </c>
      <c r="J2374" s="44">
        <v>2</v>
      </c>
      <c r="K2374" s="44">
        <v>20526</v>
      </c>
      <c r="L2374" s="10">
        <v>9137</v>
      </c>
      <c r="M2374" s="10">
        <v>8331</v>
      </c>
      <c r="N2374" s="10"/>
      <c r="O2374" s="11">
        <v>17468</v>
      </c>
      <c r="P2374" s="27">
        <f>Table1[[#This Row],[Female Voters]]/Table1[[#This Row],[Female Population]]</f>
        <v>0.66085603247621216</v>
      </c>
      <c r="Q2374" s="27">
        <f>Table1[[#This Row],[Male Voters]]/Table1[[#This Row],[Male Population]]</f>
        <v>0.59485235087583543</v>
      </c>
      <c r="R2374" s="27">
        <f>Table1[[#This Row],[Total Voters]]/Table1[[#This Row],[Total Population]]</f>
        <v>0.62753696784629709</v>
      </c>
      <c r="S2374" s="27">
        <f>Table1[[#This Row],[Female Ballots]]/Table1[[#This Row],[Female Population]]</f>
        <v>0.56516675109838543</v>
      </c>
      <c r="T2374" s="27">
        <f>Table1[[#This Row],[Male Ballots]]/Table1[[#This Row],[Male Population]]</f>
        <v>0.5036295665799374</v>
      </c>
      <c r="U2374" s="27">
        <f>Table1[[#This Row],[Total Ballots]]/Table1[[#This Row],[Total Population]]</f>
        <v>0.53404539385847793</v>
      </c>
      <c r="V2374" s="27">
        <f>Table1[[#This Row],[Female Ballots]]/Table1[[#This Row],[Female Voters]]</f>
        <v>0.85520404342942713</v>
      </c>
      <c r="W2374" s="27">
        <f>Table1[[#This Row],[Male Ballots]]/Table1[[#This Row],[Male Voters]]</f>
        <v>0.84664634146341466</v>
      </c>
      <c r="X2374" s="27">
        <f>Table1[[#This Row],[Total Ballots]]/Table1[[#This Row],[Total Voters]]</f>
        <v>0.85101822079314038</v>
      </c>
    </row>
    <row r="2375" spans="1:24" s="12" customFormat="1" hidden="1" x14ac:dyDescent="0.25">
      <c r="A2375" s="8" t="s">
        <v>30</v>
      </c>
      <c r="B2375" s="17">
        <v>2008</v>
      </c>
      <c r="C2375" s="17" t="s">
        <v>76</v>
      </c>
      <c r="D2375" s="9" t="s">
        <v>66</v>
      </c>
      <c r="E2375" s="10">
        <v>631</v>
      </c>
      <c r="F2375" s="10">
        <v>658</v>
      </c>
      <c r="G2375" s="10">
        <v>1289</v>
      </c>
      <c r="H2375" s="44">
        <v>451</v>
      </c>
      <c r="I2375" s="44">
        <v>392</v>
      </c>
      <c r="J2375" s="44">
        <v>37</v>
      </c>
      <c r="K2375" s="44">
        <v>880</v>
      </c>
      <c r="L2375" s="10">
        <v>252</v>
      </c>
      <c r="M2375" s="10">
        <v>204</v>
      </c>
      <c r="N2375" s="10">
        <v>14</v>
      </c>
      <c r="O2375" s="11">
        <v>470</v>
      </c>
      <c r="P2375" s="27">
        <f>Table1[[#This Row],[Female Voters]]/Table1[[#This Row],[Female Population]]</f>
        <v>0.71473851030110935</v>
      </c>
      <c r="Q2375" s="27">
        <f>Table1[[#This Row],[Male Voters]]/Table1[[#This Row],[Male Population]]</f>
        <v>0.5957446808510638</v>
      </c>
      <c r="R2375" s="27">
        <f>Table1[[#This Row],[Total Voters]]/Table1[[#This Row],[Total Population]]</f>
        <v>0.68269976726144299</v>
      </c>
      <c r="S2375" s="27">
        <f>Table1[[#This Row],[Female Ballots]]/Table1[[#This Row],[Female Population]]</f>
        <v>0.39936608557844688</v>
      </c>
      <c r="T2375" s="27">
        <f>Table1[[#This Row],[Male Ballots]]/Table1[[#This Row],[Male Population]]</f>
        <v>0.3100303951367781</v>
      </c>
      <c r="U2375" s="27">
        <f>Table1[[#This Row],[Total Ballots]]/Table1[[#This Row],[Total Population]]</f>
        <v>0.36462373933281611</v>
      </c>
      <c r="V2375" s="27">
        <f>Table1[[#This Row],[Female Ballots]]/Table1[[#This Row],[Female Voters]]</f>
        <v>0.55875831485587579</v>
      </c>
      <c r="W2375" s="27">
        <f>Table1[[#This Row],[Male Ballots]]/Table1[[#This Row],[Male Voters]]</f>
        <v>0.52040816326530615</v>
      </c>
      <c r="X2375" s="27">
        <f>Table1[[#This Row],[Total Ballots]]/Table1[[#This Row],[Total Voters]]</f>
        <v>0.53409090909090906</v>
      </c>
    </row>
    <row r="2376" spans="1:24" s="12" customFormat="1" hidden="1" x14ac:dyDescent="0.25">
      <c r="A2376" s="8" t="s">
        <v>30</v>
      </c>
      <c r="B2376" s="17">
        <v>2008</v>
      </c>
      <c r="C2376" s="17" t="s">
        <v>76</v>
      </c>
      <c r="D2376" s="9" t="s">
        <v>67</v>
      </c>
      <c r="E2376" s="10">
        <v>947</v>
      </c>
      <c r="F2376" s="10">
        <v>984</v>
      </c>
      <c r="G2376" s="10">
        <v>1931</v>
      </c>
      <c r="H2376" s="44">
        <v>717</v>
      </c>
      <c r="I2376" s="44">
        <v>614</v>
      </c>
      <c r="J2376" s="44">
        <v>21</v>
      </c>
      <c r="K2376" s="44">
        <v>1352</v>
      </c>
      <c r="L2376" s="10">
        <v>476</v>
      </c>
      <c r="M2376" s="10">
        <v>382</v>
      </c>
      <c r="N2376" s="10">
        <v>16</v>
      </c>
      <c r="O2376" s="11">
        <v>874</v>
      </c>
      <c r="P2376" s="27">
        <f>Table1[[#This Row],[Female Voters]]/Table1[[#This Row],[Female Population]]</f>
        <v>0.75712777191129887</v>
      </c>
      <c r="Q2376" s="27">
        <f>Table1[[#This Row],[Male Voters]]/Table1[[#This Row],[Male Population]]</f>
        <v>0.62398373983739841</v>
      </c>
      <c r="R2376" s="27">
        <f>Table1[[#This Row],[Total Voters]]/Table1[[#This Row],[Total Population]]</f>
        <v>0.7001553599171414</v>
      </c>
      <c r="S2376" s="27">
        <f>Table1[[#This Row],[Female Ballots]]/Table1[[#This Row],[Female Population]]</f>
        <v>0.50263991552270326</v>
      </c>
      <c r="T2376" s="27">
        <f>Table1[[#This Row],[Male Ballots]]/Table1[[#This Row],[Male Population]]</f>
        <v>0.38821138211382111</v>
      </c>
      <c r="U2376" s="27">
        <f>Table1[[#This Row],[Total Ballots]]/Table1[[#This Row],[Total Population]]</f>
        <v>0.45261522527187986</v>
      </c>
      <c r="V2376" s="27">
        <f>Table1[[#This Row],[Female Ballots]]/Table1[[#This Row],[Female Voters]]</f>
        <v>0.66387726638772659</v>
      </c>
      <c r="W2376" s="27">
        <f>Table1[[#This Row],[Male Ballots]]/Table1[[#This Row],[Male Voters]]</f>
        <v>0.62214983713355054</v>
      </c>
      <c r="X2376" s="27">
        <f>Table1[[#This Row],[Total Ballots]]/Table1[[#This Row],[Total Voters]]</f>
        <v>0.64644970414201186</v>
      </c>
    </row>
    <row r="2377" spans="1:24" s="12" customFormat="1" hidden="1" x14ac:dyDescent="0.25">
      <c r="A2377" s="8" t="s">
        <v>30</v>
      </c>
      <c r="B2377" s="17">
        <v>2008</v>
      </c>
      <c r="C2377" s="17" t="s">
        <v>76</v>
      </c>
      <c r="D2377" s="9" t="s">
        <v>68</v>
      </c>
      <c r="E2377" s="10">
        <v>1223</v>
      </c>
      <c r="F2377" s="10">
        <v>1322</v>
      </c>
      <c r="G2377" s="10">
        <v>2545</v>
      </c>
      <c r="H2377" s="44">
        <v>794</v>
      </c>
      <c r="I2377" s="44">
        <v>791</v>
      </c>
      <c r="J2377" s="44">
        <v>24</v>
      </c>
      <c r="K2377" s="44">
        <v>1609</v>
      </c>
      <c r="L2377" s="10">
        <v>611</v>
      </c>
      <c r="M2377" s="10">
        <v>572</v>
      </c>
      <c r="N2377" s="10">
        <v>18</v>
      </c>
      <c r="O2377" s="11">
        <v>1201</v>
      </c>
      <c r="P2377" s="27">
        <f>Table1[[#This Row],[Female Voters]]/Table1[[#This Row],[Female Population]]</f>
        <v>0.64922322158626333</v>
      </c>
      <c r="Q2377" s="27">
        <f>Table1[[#This Row],[Male Voters]]/Table1[[#This Row],[Male Population]]</f>
        <v>0.59833585476550677</v>
      </c>
      <c r="R2377" s="27">
        <f>Table1[[#This Row],[Total Voters]]/Table1[[#This Row],[Total Population]]</f>
        <v>0.63222003929273085</v>
      </c>
      <c r="S2377" s="27">
        <f>Table1[[#This Row],[Female Ballots]]/Table1[[#This Row],[Female Population]]</f>
        <v>0.49959116925592806</v>
      </c>
      <c r="T2377" s="27">
        <f>Table1[[#This Row],[Male Ballots]]/Table1[[#This Row],[Male Population]]</f>
        <v>0.43267776096822996</v>
      </c>
      <c r="U2377" s="27">
        <f>Table1[[#This Row],[Total Ballots]]/Table1[[#This Row],[Total Population]]</f>
        <v>0.47190569744597249</v>
      </c>
      <c r="V2377" s="27">
        <f>Table1[[#This Row],[Female Ballots]]/Table1[[#This Row],[Female Voters]]</f>
        <v>0.76952141057934509</v>
      </c>
      <c r="W2377" s="27">
        <f>Table1[[#This Row],[Male Ballots]]/Table1[[#This Row],[Male Voters]]</f>
        <v>0.72313527180783821</v>
      </c>
      <c r="X2377" s="27">
        <f>Table1[[#This Row],[Total Ballots]]/Table1[[#This Row],[Total Voters]]</f>
        <v>0.74642635177128647</v>
      </c>
    </row>
    <row r="2378" spans="1:24" s="12" customFormat="1" hidden="1" x14ac:dyDescent="0.25">
      <c r="A2378" s="8" t="s">
        <v>30</v>
      </c>
      <c r="B2378" s="17">
        <v>2008</v>
      </c>
      <c r="C2378" s="17" t="s">
        <v>76</v>
      </c>
      <c r="D2378" s="9" t="s">
        <v>69</v>
      </c>
      <c r="E2378" s="10">
        <v>1602</v>
      </c>
      <c r="F2378" s="10">
        <v>1590</v>
      </c>
      <c r="G2378" s="10">
        <v>3192</v>
      </c>
      <c r="H2378" s="44">
        <v>1290</v>
      </c>
      <c r="I2378" s="44">
        <v>1139</v>
      </c>
      <c r="J2378" s="44">
        <v>23</v>
      </c>
      <c r="K2378" s="44">
        <v>2452</v>
      </c>
      <c r="L2378" s="10">
        <v>1092</v>
      </c>
      <c r="M2378" s="10">
        <v>933</v>
      </c>
      <c r="N2378" s="10">
        <v>22</v>
      </c>
      <c r="O2378" s="11">
        <v>2047</v>
      </c>
      <c r="P2378" s="27">
        <f>Table1[[#This Row],[Female Voters]]/Table1[[#This Row],[Female Population]]</f>
        <v>0.80524344569288386</v>
      </c>
      <c r="Q2378" s="27">
        <f>Table1[[#This Row],[Male Voters]]/Table1[[#This Row],[Male Population]]</f>
        <v>0.71635220125786159</v>
      </c>
      <c r="R2378" s="27">
        <f>Table1[[#This Row],[Total Voters]]/Table1[[#This Row],[Total Population]]</f>
        <v>0.76817042606516295</v>
      </c>
      <c r="S2378" s="27">
        <f>Table1[[#This Row],[Female Ballots]]/Table1[[#This Row],[Female Population]]</f>
        <v>0.68164794007490637</v>
      </c>
      <c r="T2378" s="27">
        <f>Table1[[#This Row],[Male Ballots]]/Table1[[#This Row],[Male Population]]</f>
        <v>0.58679245283018866</v>
      </c>
      <c r="U2378" s="27">
        <f>Table1[[#This Row],[Total Ballots]]/Table1[[#This Row],[Total Population]]</f>
        <v>0.64129072681704258</v>
      </c>
      <c r="V2378" s="27">
        <f>Table1[[#This Row],[Female Ballots]]/Table1[[#This Row],[Female Voters]]</f>
        <v>0.84651162790697676</v>
      </c>
      <c r="W2378" s="27">
        <f>Table1[[#This Row],[Male Ballots]]/Table1[[#This Row],[Male Voters]]</f>
        <v>0.8191395961369623</v>
      </c>
      <c r="X2378" s="27">
        <f>Table1[[#This Row],[Total Ballots]]/Table1[[#This Row],[Total Voters]]</f>
        <v>0.83482871125611746</v>
      </c>
    </row>
    <row r="2379" spans="1:24" s="12" customFormat="1" hidden="1" x14ac:dyDescent="0.25">
      <c r="A2379" s="8" t="s">
        <v>30</v>
      </c>
      <c r="B2379" s="17">
        <v>2008</v>
      </c>
      <c r="C2379" s="17" t="s">
        <v>76</v>
      </c>
      <c r="D2379" s="9" t="s">
        <v>70</v>
      </c>
      <c r="E2379" s="10">
        <v>1634</v>
      </c>
      <c r="F2379" s="10">
        <v>1633</v>
      </c>
      <c r="G2379" s="10">
        <v>3267</v>
      </c>
      <c r="H2379" s="44">
        <v>1448</v>
      </c>
      <c r="I2379" s="44">
        <v>1408</v>
      </c>
      <c r="J2379" s="44">
        <v>45</v>
      </c>
      <c r="K2379" s="44">
        <v>2901</v>
      </c>
      <c r="L2379" s="10">
        <v>1363</v>
      </c>
      <c r="M2379" s="10">
        <v>1272</v>
      </c>
      <c r="N2379" s="10">
        <v>41</v>
      </c>
      <c r="O2379" s="11">
        <v>2676</v>
      </c>
      <c r="P2379" s="27">
        <f>Table1[[#This Row],[Female Voters]]/Table1[[#This Row],[Female Population]]</f>
        <v>0.88616891064871484</v>
      </c>
      <c r="Q2379" s="27">
        <f>Table1[[#This Row],[Male Voters]]/Table1[[#This Row],[Male Population]]</f>
        <v>0.86221677893447646</v>
      </c>
      <c r="R2379" s="27">
        <f>Table1[[#This Row],[Total Voters]]/Table1[[#This Row],[Total Population]]</f>
        <v>0.88797061524334253</v>
      </c>
      <c r="S2379" s="27">
        <f>Table1[[#This Row],[Female Ballots]]/Table1[[#This Row],[Female Population]]</f>
        <v>0.83414932680538556</v>
      </c>
      <c r="T2379" s="27">
        <f>Table1[[#This Row],[Male Ballots]]/Table1[[#This Row],[Male Population]]</f>
        <v>0.7789344764237599</v>
      </c>
      <c r="U2379" s="27">
        <f>Table1[[#This Row],[Total Ballots]]/Table1[[#This Row],[Total Population]]</f>
        <v>0.81910009182736454</v>
      </c>
      <c r="V2379" s="27">
        <f>Table1[[#This Row],[Female Ballots]]/Table1[[#This Row],[Female Voters]]</f>
        <v>0.94129834254143652</v>
      </c>
      <c r="W2379" s="27">
        <f>Table1[[#This Row],[Male Ballots]]/Table1[[#This Row],[Male Voters]]</f>
        <v>0.90340909090909094</v>
      </c>
      <c r="X2379" s="27">
        <f>Table1[[#This Row],[Total Ballots]]/Table1[[#This Row],[Total Voters]]</f>
        <v>0.92244053774560497</v>
      </c>
    </row>
    <row r="2380" spans="1:24" s="12" customFormat="1" hidden="1" x14ac:dyDescent="0.25">
      <c r="A2380" s="8" t="s">
        <v>30</v>
      </c>
      <c r="B2380" s="17">
        <v>2008</v>
      </c>
      <c r="C2380" s="17" t="s">
        <v>76</v>
      </c>
      <c r="D2380" s="9" t="s">
        <v>71</v>
      </c>
      <c r="E2380" s="10">
        <v>1690</v>
      </c>
      <c r="F2380" s="10">
        <v>1647</v>
      </c>
      <c r="G2380" s="10">
        <v>3337</v>
      </c>
      <c r="H2380" s="44">
        <v>1454</v>
      </c>
      <c r="I2380" s="44">
        <v>1464</v>
      </c>
      <c r="J2380" s="44">
        <v>33</v>
      </c>
      <c r="K2380" s="44">
        <v>2951</v>
      </c>
      <c r="L2380" s="10">
        <v>1371</v>
      </c>
      <c r="M2380" s="10">
        <v>1414</v>
      </c>
      <c r="N2380" s="10">
        <v>27</v>
      </c>
      <c r="O2380" s="11">
        <v>2812</v>
      </c>
      <c r="P2380" s="27">
        <f>Table1[[#This Row],[Female Voters]]/Table1[[#This Row],[Female Population]]</f>
        <v>0.86035502958579879</v>
      </c>
      <c r="Q2380" s="27">
        <f>Table1[[#This Row],[Male Voters]]/Table1[[#This Row],[Male Population]]</f>
        <v>0.88888888888888884</v>
      </c>
      <c r="R2380" s="27">
        <f>Table1[[#This Row],[Total Voters]]/Table1[[#This Row],[Total Population]]</f>
        <v>0.88432724003596042</v>
      </c>
      <c r="S2380" s="27">
        <f>Table1[[#This Row],[Female Ballots]]/Table1[[#This Row],[Female Population]]</f>
        <v>0.81124260355029587</v>
      </c>
      <c r="T2380" s="27">
        <f>Table1[[#This Row],[Male Ballots]]/Table1[[#This Row],[Male Population]]</f>
        <v>0.85853066180935034</v>
      </c>
      <c r="U2380" s="27">
        <f>Table1[[#This Row],[Total Ballots]]/Table1[[#This Row],[Total Population]]</f>
        <v>0.8426730596344022</v>
      </c>
      <c r="V2380" s="27">
        <f>Table1[[#This Row],[Female Ballots]]/Table1[[#This Row],[Female Voters]]</f>
        <v>0.94291609353507566</v>
      </c>
      <c r="W2380" s="27">
        <f>Table1[[#This Row],[Male Ballots]]/Table1[[#This Row],[Male Voters]]</f>
        <v>0.96584699453551914</v>
      </c>
      <c r="X2380" s="27">
        <f>Table1[[#This Row],[Total Ballots]]/Table1[[#This Row],[Total Voters]]</f>
        <v>0.95289732294137586</v>
      </c>
    </row>
    <row r="2381" spans="1:24" s="12" customFormat="1" hidden="1" x14ac:dyDescent="0.25">
      <c r="A2381" s="8" t="s">
        <v>30</v>
      </c>
      <c r="B2381" s="17">
        <v>2008</v>
      </c>
      <c r="C2381" s="17" t="s">
        <v>76</v>
      </c>
      <c r="D2381" s="9" t="s">
        <v>453</v>
      </c>
      <c r="E2381" s="10">
        <v>7727</v>
      </c>
      <c r="F2381" s="10">
        <v>7834</v>
      </c>
      <c r="G2381" s="10">
        <v>15561</v>
      </c>
      <c r="H2381" s="44">
        <v>6154</v>
      </c>
      <c r="I2381" s="44">
        <v>5808</v>
      </c>
      <c r="J2381" s="44">
        <v>183</v>
      </c>
      <c r="K2381" s="44">
        <v>12145</v>
      </c>
      <c r="L2381" s="10">
        <v>5165</v>
      </c>
      <c r="M2381" s="10">
        <v>4777</v>
      </c>
      <c r="N2381" s="10">
        <v>138</v>
      </c>
      <c r="O2381" s="11">
        <v>10080</v>
      </c>
      <c r="P2381" s="27">
        <f>Table1[[#This Row],[Female Voters]]/Table1[[#This Row],[Female Population]]</f>
        <v>0.7964281092273845</v>
      </c>
      <c r="Q2381" s="27">
        <f>Table1[[#This Row],[Male Voters]]/Table1[[#This Row],[Male Population]]</f>
        <v>0.74138371202450859</v>
      </c>
      <c r="R2381" s="27">
        <f>Table1[[#This Row],[Total Voters]]/Table1[[#This Row],[Total Population]]</f>
        <v>0.78047683310841209</v>
      </c>
      <c r="S2381" s="27">
        <f>Table1[[#This Row],[Female Ballots]]/Table1[[#This Row],[Female Population]]</f>
        <v>0.6684353565419956</v>
      </c>
      <c r="T2381" s="27">
        <f>Table1[[#This Row],[Male Ballots]]/Table1[[#This Row],[Male Population]]</f>
        <v>0.6097778912432984</v>
      </c>
      <c r="U2381" s="27">
        <f>Table1[[#This Row],[Total Ballots]]/Table1[[#This Row],[Total Population]]</f>
        <v>0.64777327935222673</v>
      </c>
      <c r="V2381" s="27">
        <f>Table1[[#This Row],[Female Ballots]]/Table1[[#This Row],[Female Voters]]</f>
        <v>0.83929151771205723</v>
      </c>
      <c r="W2381" s="27">
        <f>Table1[[#This Row],[Male Ballots]]/Table1[[#This Row],[Male Voters]]</f>
        <v>0.82248622589531684</v>
      </c>
      <c r="X2381" s="27">
        <f>Table1[[#This Row],[Total Ballots]]/Table1[[#This Row],[Total Voters]]</f>
        <v>0.82997118155619598</v>
      </c>
    </row>
    <row r="2382" spans="1:24" s="12" customFormat="1" hidden="1" x14ac:dyDescent="0.25">
      <c r="A2382" s="8" t="s">
        <v>43</v>
      </c>
      <c r="B2382" s="17">
        <v>2008</v>
      </c>
      <c r="C2382" s="17"/>
      <c r="D2382" s="9" t="s">
        <v>66</v>
      </c>
      <c r="E2382" s="10">
        <v>3073</v>
      </c>
      <c r="F2382" s="10">
        <v>3407</v>
      </c>
      <c r="G2382" s="10">
        <v>6480</v>
      </c>
      <c r="H2382" s="44">
        <v>2122</v>
      </c>
      <c r="I2382" s="44">
        <v>1825</v>
      </c>
      <c r="J2382" s="44">
        <v>6</v>
      </c>
      <c r="K2382" s="44">
        <v>3953</v>
      </c>
      <c r="L2382" s="10">
        <v>1177</v>
      </c>
      <c r="M2382" s="10">
        <v>965</v>
      </c>
      <c r="N2382" s="10">
        <v>4</v>
      </c>
      <c r="O2382" s="11">
        <v>2146</v>
      </c>
      <c r="P2382" s="27">
        <f>Table1[[#This Row],[Female Voters]]/Table1[[#This Row],[Female Population]]</f>
        <v>0.69053042629352424</v>
      </c>
      <c r="Q2382" s="27">
        <f>Table1[[#This Row],[Male Voters]]/Table1[[#This Row],[Male Population]]</f>
        <v>0.53566187261520404</v>
      </c>
      <c r="R2382" s="27">
        <f>Table1[[#This Row],[Total Voters]]/Table1[[#This Row],[Total Population]]</f>
        <v>0.61003086419753083</v>
      </c>
      <c r="S2382" s="27">
        <f>Table1[[#This Row],[Female Ballots]]/Table1[[#This Row],[Female Population]]</f>
        <v>0.38301334201106413</v>
      </c>
      <c r="T2382" s="27">
        <f>Table1[[#This Row],[Male Ballots]]/Table1[[#This Row],[Male Population]]</f>
        <v>0.28324038743762842</v>
      </c>
      <c r="U2382" s="27">
        <f>Table1[[#This Row],[Total Ballots]]/Table1[[#This Row],[Total Population]]</f>
        <v>0.33117283950617282</v>
      </c>
      <c r="V2382" s="27">
        <f>Table1[[#This Row],[Female Ballots]]/Table1[[#This Row],[Female Voters]]</f>
        <v>0.5546654099905749</v>
      </c>
      <c r="W2382" s="27">
        <f>Table1[[#This Row],[Male Ballots]]/Table1[[#This Row],[Male Voters]]</f>
        <v>0.52876712328767128</v>
      </c>
      <c r="X2382" s="27">
        <f>Table1[[#This Row],[Total Ballots]]/Table1[[#This Row],[Total Voters]]</f>
        <v>0.54287882620794337</v>
      </c>
    </row>
    <row r="2383" spans="1:24" s="12" customFormat="1" hidden="1" x14ac:dyDescent="0.25">
      <c r="A2383" s="8" t="s">
        <v>43</v>
      </c>
      <c r="B2383" s="17">
        <v>2008</v>
      </c>
      <c r="C2383" s="17"/>
      <c r="D2383" s="9" t="s">
        <v>67</v>
      </c>
      <c r="E2383" s="10">
        <v>4024</v>
      </c>
      <c r="F2383" s="10">
        <v>4152</v>
      </c>
      <c r="G2383" s="10">
        <v>8176</v>
      </c>
      <c r="H2383" s="44">
        <v>2726</v>
      </c>
      <c r="I2383" s="44">
        <v>2375</v>
      </c>
      <c r="J2383" s="44">
        <v>2</v>
      </c>
      <c r="K2383" s="44">
        <v>5103</v>
      </c>
      <c r="L2383" s="10">
        <v>1860</v>
      </c>
      <c r="M2383" s="10">
        <v>1555</v>
      </c>
      <c r="N2383" s="10"/>
      <c r="O2383" s="11">
        <v>3415</v>
      </c>
      <c r="P2383" s="27">
        <f>Table1[[#This Row],[Female Voters]]/Table1[[#This Row],[Female Population]]</f>
        <v>0.67743538767395628</v>
      </c>
      <c r="Q2383" s="27">
        <f>Table1[[#This Row],[Male Voters]]/Table1[[#This Row],[Male Population]]</f>
        <v>0.57201348747591518</v>
      </c>
      <c r="R2383" s="27">
        <f>Table1[[#This Row],[Total Voters]]/Table1[[#This Row],[Total Population]]</f>
        <v>0.62414383561643838</v>
      </c>
      <c r="S2383" s="27">
        <f>Table1[[#This Row],[Female Ballots]]/Table1[[#This Row],[Female Population]]</f>
        <v>0.46222664015904574</v>
      </c>
      <c r="T2383" s="27">
        <f>Table1[[#This Row],[Male Ballots]]/Table1[[#This Row],[Male Population]]</f>
        <v>0.37451830443159922</v>
      </c>
      <c r="U2383" s="27">
        <f>Table1[[#This Row],[Total Ballots]]/Table1[[#This Row],[Total Population]]</f>
        <v>0.41768590998043054</v>
      </c>
      <c r="V2383" s="27">
        <f>Table1[[#This Row],[Female Ballots]]/Table1[[#This Row],[Female Voters]]</f>
        <v>0.68231841526045489</v>
      </c>
      <c r="W2383" s="27">
        <f>Table1[[#This Row],[Male Ballots]]/Table1[[#This Row],[Male Voters]]</f>
        <v>0.65473684210526317</v>
      </c>
      <c r="X2383" s="27">
        <f>Table1[[#This Row],[Total Ballots]]/Table1[[#This Row],[Total Voters]]</f>
        <v>0.66921418773270624</v>
      </c>
    </row>
    <row r="2384" spans="1:24" s="12" customFormat="1" hidden="1" x14ac:dyDescent="0.25">
      <c r="A2384" s="8" t="s">
        <v>43</v>
      </c>
      <c r="B2384" s="17">
        <v>2008</v>
      </c>
      <c r="C2384" s="17"/>
      <c r="D2384" s="9" t="s">
        <v>68</v>
      </c>
      <c r="E2384" s="10">
        <v>4454</v>
      </c>
      <c r="F2384" s="10">
        <v>4524</v>
      </c>
      <c r="G2384" s="10">
        <v>8978</v>
      </c>
      <c r="H2384" s="44">
        <v>3135</v>
      </c>
      <c r="I2384" s="44">
        <v>2639</v>
      </c>
      <c r="J2384" s="44">
        <v>1</v>
      </c>
      <c r="K2384" s="44">
        <v>5775</v>
      </c>
      <c r="L2384" s="10">
        <v>2411</v>
      </c>
      <c r="M2384" s="10">
        <v>2018</v>
      </c>
      <c r="N2384" s="10">
        <v>1</v>
      </c>
      <c r="O2384" s="11">
        <v>4430</v>
      </c>
      <c r="P2384" s="27">
        <f>Table1[[#This Row],[Female Voters]]/Table1[[#This Row],[Female Population]]</f>
        <v>0.70386169735069604</v>
      </c>
      <c r="Q2384" s="27">
        <f>Table1[[#This Row],[Male Voters]]/Table1[[#This Row],[Male Population]]</f>
        <v>0.58333333333333337</v>
      </c>
      <c r="R2384" s="27">
        <f>Table1[[#This Row],[Total Voters]]/Table1[[#This Row],[Total Population]]</f>
        <v>0.64323902873691241</v>
      </c>
      <c r="S2384" s="27">
        <f>Table1[[#This Row],[Female Ballots]]/Table1[[#This Row],[Female Population]]</f>
        <v>0.541311180960934</v>
      </c>
      <c r="T2384" s="27">
        <f>Table1[[#This Row],[Male Ballots]]/Table1[[#This Row],[Male Population]]</f>
        <v>0.44606542882404954</v>
      </c>
      <c r="U2384" s="27">
        <f>Table1[[#This Row],[Total Ballots]]/Table1[[#This Row],[Total Population]]</f>
        <v>0.49342838048563153</v>
      </c>
      <c r="V2384" s="27">
        <f>Table1[[#This Row],[Female Ballots]]/Table1[[#This Row],[Female Voters]]</f>
        <v>0.76905901116427433</v>
      </c>
      <c r="W2384" s="27">
        <f>Table1[[#This Row],[Male Ballots]]/Table1[[#This Row],[Male Voters]]</f>
        <v>0.76468359226979921</v>
      </c>
      <c r="X2384" s="27">
        <f>Table1[[#This Row],[Total Ballots]]/Table1[[#This Row],[Total Voters]]</f>
        <v>0.76709956709956706</v>
      </c>
    </row>
    <row r="2385" spans="1:24" s="12" customFormat="1" hidden="1" x14ac:dyDescent="0.25">
      <c r="A2385" s="8" t="s">
        <v>43</v>
      </c>
      <c r="B2385" s="17">
        <v>2008</v>
      </c>
      <c r="C2385" s="17"/>
      <c r="D2385" s="9" t="s">
        <v>69</v>
      </c>
      <c r="E2385" s="10">
        <v>5605</v>
      </c>
      <c r="F2385" s="10">
        <v>5527</v>
      </c>
      <c r="G2385" s="10">
        <v>11132</v>
      </c>
      <c r="H2385" s="44">
        <v>4183</v>
      </c>
      <c r="I2385" s="44">
        <v>3758</v>
      </c>
      <c r="J2385" s="44">
        <v>1</v>
      </c>
      <c r="K2385" s="44">
        <v>7942</v>
      </c>
      <c r="L2385" s="10">
        <v>3526</v>
      </c>
      <c r="M2385" s="10">
        <v>3097</v>
      </c>
      <c r="N2385" s="10">
        <v>1</v>
      </c>
      <c r="O2385" s="11">
        <v>6624</v>
      </c>
      <c r="P2385" s="27">
        <f>Table1[[#This Row],[Female Voters]]/Table1[[#This Row],[Female Population]]</f>
        <v>0.74629794826048168</v>
      </c>
      <c r="Q2385" s="27">
        <f>Table1[[#This Row],[Male Voters]]/Table1[[#This Row],[Male Population]]</f>
        <v>0.67993486520716484</v>
      </c>
      <c r="R2385" s="27">
        <f>Table1[[#This Row],[Total Voters]]/Table1[[#This Row],[Total Population]]</f>
        <v>0.7134387351778656</v>
      </c>
      <c r="S2385" s="27">
        <f>Table1[[#This Row],[Female Ballots]]/Table1[[#This Row],[Female Population]]</f>
        <v>0.62908117752007131</v>
      </c>
      <c r="T2385" s="27">
        <f>Table1[[#This Row],[Male Ballots]]/Table1[[#This Row],[Male Population]]</f>
        <v>0.56034014836258372</v>
      </c>
      <c r="U2385" s="27">
        <f>Table1[[#This Row],[Total Ballots]]/Table1[[#This Row],[Total Population]]</f>
        <v>0.5950413223140496</v>
      </c>
      <c r="V2385" s="27">
        <f>Table1[[#This Row],[Female Ballots]]/Table1[[#This Row],[Female Voters]]</f>
        <v>0.84293569208701891</v>
      </c>
      <c r="W2385" s="27">
        <f>Table1[[#This Row],[Male Ballots]]/Table1[[#This Row],[Male Voters]]</f>
        <v>0.82410856838744018</v>
      </c>
      <c r="X2385" s="27">
        <f>Table1[[#This Row],[Total Ballots]]/Table1[[#This Row],[Total Voters]]</f>
        <v>0.83404683958700576</v>
      </c>
    </row>
    <row r="2386" spans="1:24" s="12" customFormat="1" hidden="1" x14ac:dyDescent="0.25">
      <c r="A2386" s="8" t="s">
        <v>43</v>
      </c>
      <c r="B2386" s="17">
        <v>2008</v>
      </c>
      <c r="C2386" s="17"/>
      <c r="D2386" s="9" t="s">
        <v>70</v>
      </c>
      <c r="E2386" s="10">
        <v>4990</v>
      </c>
      <c r="F2386" s="10">
        <v>4952</v>
      </c>
      <c r="G2386" s="10">
        <v>9942</v>
      </c>
      <c r="H2386" s="44">
        <v>4275</v>
      </c>
      <c r="I2386" s="44">
        <v>4030</v>
      </c>
      <c r="J2386" s="44">
        <v>2</v>
      </c>
      <c r="K2386" s="44">
        <v>8307</v>
      </c>
      <c r="L2386" s="10">
        <v>3836</v>
      </c>
      <c r="M2386" s="10">
        <v>3620</v>
      </c>
      <c r="N2386" s="10">
        <v>1</v>
      </c>
      <c r="O2386" s="11">
        <v>7457</v>
      </c>
      <c r="P2386" s="27">
        <f>Table1[[#This Row],[Female Voters]]/Table1[[#This Row],[Female Population]]</f>
        <v>0.85671342685370744</v>
      </c>
      <c r="Q2386" s="27">
        <f>Table1[[#This Row],[Male Voters]]/Table1[[#This Row],[Male Population]]</f>
        <v>0.8138126009693053</v>
      </c>
      <c r="R2386" s="27">
        <f>Table1[[#This Row],[Total Voters]]/Table1[[#This Row],[Total Population]]</f>
        <v>0.83554616777308388</v>
      </c>
      <c r="S2386" s="27">
        <f>Table1[[#This Row],[Female Ballots]]/Table1[[#This Row],[Female Population]]</f>
        <v>0.76873747494989975</v>
      </c>
      <c r="T2386" s="27">
        <f>Table1[[#This Row],[Male Ballots]]/Table1[[#This Row],[Male Population]]</f>
        <v>0.73101777059773831</v>
      </c>
      <c r="U2386" s="27">
        <f>Table1[[#This Row],[Total Ballots]]/Table1[[#This Row],[Total Population]]</f>
        <v>0.75005029169181248</v>
      </c>
      <c r="V2386" s="27">
        <f>Table1[[#This Row],[Female Ballots]]/Table1[[#This Row],[Female Voters]]</f>
        <v>0.89730994152046784</v>
      </c>
      <c r="W2386" s="27">
        <f>Table1[[#This Row],[Male Ballots]]/Table1[[#This Row],[Male Voters]]</f>
        <v>0.8982630272952854</v>
      </c>
      <c r="X2386" s="27">
        <f>Table1[[#This Row],[Total Ballots]]/Table1[[#This Row],[Total Voters]]</f>
        <v>0.89767665824003851</v>
      </c>
    </row>
    <row r="2387" spans="1:24" s="12" customFormat="1" hidden="1" x14ac:dyDescent="0.25">
      <c r="A2387" s="8" t="s">
        <v>43</v>
      </c>
      <c r="B2387" s="17">
        <v>2008</v>
      </c>
      <c r="C2387" s="17"/>
      <c r="D2387" s="9" t="s">
        <v>71</v>
      </c>
      <c r="E2387" s="10">
        <v>6655</v>
      </c>
      <c r="F2387" s="10">
        <v>5689</v>
      </c>
      <c r="G2387" s="10">
        <v>12344</v>
      </c>
      <c r="H2387" s="44">
        <v>5570</v>
      </c>
      <c r="I2387" s="44">
        <v>4924</v>
      </c>
      <c r="J2387" s="44"/>
      <c r="K2387" s="44">
        <v>10494</v>
      </c>
      <c r="L2387" s="10">
        <v>5161</v>
      </c>
      <c r="M2387" s="10">
        <v>4630</v>
      </c>
      <c r="N2387" s="10"/>
      <c r="O2387" s="11">
        <v>9791</v>
      </c>
      <c r="P2387" s="27">
        <f>Table1[[#This Row],[Female Voters]]/Table1[[#This Row],[Female Population]]</f>
        <v>0.83696468820435765</v>
      </c>
      <c r="Q2387" s="27">
        <f>Table1[[#This Row],[Male Voters]]/Table1[[#This Row],[Male Population]]</f>
        <v>0.86552997011777111</v>
      </c>
      <c r="R2387" s="27">
        <f>Table1[[#This Row],[Total Voters]]/Table1[[#This Row],[Total Population]]</f>
        <v>0.85012961762799744</v>
      </c>
      <c r="S2387" s="27">
        <f>Table1[[#This Row],[Female Ballots]]/Table1[[#This Row],[Female Population]]</f>
        <v>0.77550713749060851</v>
      </c>
      <c r="T2387" s="27">
        <f>Table1[[#This Row],[Male Ballots]]/Table1[[#This Row],[Male Population]]</f>
        <v>0.81385129196695372</v>
      </c>
      <c r="U2387" s="27">
        <f>Table1[[#This Row],[Total Ballots]]/Table1[[#This Row],[Total Population]]</f>
        <v>0.79317887232663642</v>
      </c>
      <c r="V2387" s="27">
        <f>Table1[[#This Row],[Female Ballots]]/Table1[[#This Row],[Female Voters]]</f>
        <v>0.92657091561938953</v>
      </c>
      <c r="W2387" s="27">
        <f>Table1[[#This Row],[Male Ballots]]/Table1[[#This Row],[Male Voters]]</f>
        <v>0.94029244516653132</v>
      </c>
      <c r="X2387" s="27">
        <f>Table1[[#This Row],[Total Ballots]]/Table1[[#This Row],[Total Voters]]</f>
        <v>0.93300933866971603</v>
      </c>
    </row>
    <row r="2388" spans="1:24" s="12" customFormat="1" hidden="1" x14ac:dyDescent="0.25">
      <c r="A2388" s="8" t="s">
        <v>43</v>
      </c>
      <c r="B2388" s="17">
        <v>2008</v>
      </c>
      <c r="C2388" s="17"/>
      <c r="D2388" s="9" t="s">
        <v>453</v>
      </c>
      <c r="E2388" s="10">
        <v>28801</v>
      </c>
      <c r="F2388" s="10">
        <v>28251</v>
      </c>
      <c r="G2388" s="10">
        <v>57052</v>
      </c>
      <c r="H2388" s="44">
        <v>22011</v>
      </c>
      <c r="I2388" s="44">
        <v>19551</v>
      </c>
      <c r="J2388" s="44">
        <v>12</v>
      </c>
      <c r="K2388" s="44">
        <v>41574</v>
      </c>
      <c r="L2388" s="10">
        <v>17971</v>
      </c>
      <c r="M2388" s="10">
        <v>15885</v>
      </c>
      <c r="N2388" s="10">
        <v>7</v>
      </c>
      <c r="O2388" s="11">
        <v>33863</v>
      </c>
      <c r="P2388" s="27">
        <f>Table1[[#This Row],[Female Voters]]/Table1[[#This Row],[Female Population]]</f>
        <v>0.76424429707301833</v>
      </c>
      <c r="Q2388" s="27">
        <f>Table1[[#This Row],[Male Voters]]/Table1[[#This Row],[Male Population]]</f>
        <v>0.69204629924604444</v>
      </c>
      <c r="R2388" s="27">
        <f>Table1[[#This Row],[Total Voters]]/Table1[[#This Row],[Total Population]]</f>
        <v>0.72870363878566924</v>
      </c>
      <c r="S2388" s="27">
        <f>Table1[[#This Row],[Female Ballots]]/Table1[[#This Row],[Female Population]]</f>
        <v>0.62397138988229572</v>
      </c>
      <c r="T2388" s="27">
        <f>Table1[[#This Row],[Male Ballots]]/Table1[[#This Row],[Male Population]]</f>
        <v>0.56228098120420511</v>
      </c>
      <c r="U2388" s="27">
        <f>Table1[[#This Row],[Total Ballots]]/Table1[[#This Row],[Total Population]]</f>
        <v>0.59354623851924559</v>
      </c>
      <c r="V2388" s="27">
        <f>Table1[[#This Row],[Female Ballots]]/Table1[[#This Row],[Female Voters]]</f>
        <v>0.81645540865930666</v>
      </c>
      <c r="W2388" s="27">
        <f>Table1[[#This Row],[Male Ballots]]/Table1[[#This Row],[Male Voters]]</f>
        <v>0.81249040969771369</v>
      </c>
      <c r="X2388" s="27">
        <f>Table1[[#This Row],[Total Ballots]]/Table1[[#This Row],[Total Voters]]</f>
        <v>0.81452350026458842</v>
      </c>
    </row>
    <row r="2389" spans="1:24" s="12" customFormat="1" hidden="1" x14ac:dyDescent="0.25">
      <c r="A2389" s="8" t="s">
        <v>28</v>
      </c>
      <c r="B2389" s="17">
        <v>2008</v>
      </c>
      <c r="C2389" s="17"/>
      <c r="D2389" s="9" t="s">
        <v>66</v>
      </c>
      <c r="E2389" s="10">
        <v>294</v>
      </c>
      <c r="F2389" s="10">
        <v>331</v>
      </c>
      <c r="G2389" s="10">
        <v>625</v>
      </c>
      <c r="H2389" s="44">
        <v>276</v>
      </c>
      <c r="I2389" s="44">
        <v>263</v>
      </c>
      <c r="J2389" s="44"/>
      <c r="K2389" s="44">
        <v>539</v>
      </c>
      <c r="L2389" s="10">
        <v>174</v>
      </c>
      <c r="M2389" s="10">
        <v>154</v>
      </c>
      <c r="N2389" s="10"/>
      <c r="O2389" s="11">
        <v>328</v>
      </c>
      <c r="P2389" s="27">
        <f>Table1[[#This Row],[Female Voters]]/Table1[[#This Row],[Female Population]]</f>
        <v>0.93877551020408168</v>
      </c>
      <c r="Q2389" s="27">
        <f>Table1[[#This Row],[Male Voters]]/Table1[[#This Row],[Male Population]]</f>
        <v>0.79456193353474325</v>
      </c>
      <c r="R2389" s="27">
        <f>Table1[[#This Row],[Total Voters]]/Table1[[#This Row],[Total Population]]</f>
        <v>0.86240000000000006</v>
      </c>
      <c r="S2389" s="27">
        <f>Table1[[#This Row],[Female Ballots]]/Table1[[#This Row],[Female Population]]</f>
        <v>0.59183673469387754</v>
      </c>
      <c r="T2389" s="27">
        <f>Table1[[#This Row],[Male Ballots]]/Table1[[#This Row],[Male Population]]</f>
        <v>0.46525679758308158</v>
      </c>
      <c r="U2389" s="27">
        <f>Table1[[#This Row],[Total Ballots]]/Table1[[#This Row],[Total Population]]</f>
        <v>0.52480000000000004</v>
      </c>
      <c r="V2389" s="27">
        <f>Table1[[#This Row],[Female Ballots]]/Table1[[#This Row],[Female Voters]]</f>
        <v>0.63043478260869568</v>
      </c>
      <c r="W2389" s="27">
        <f>Table1[[#This Row],[Male Ballots]]/Table1[[#This Row],[Male Voters]]</f>
        <v>0.5855513307984791</v>
      </c>
      <c r="X2389" s="27">
        <f>Table1[[#This Row],[Total Ballots]]/Table1[[#This Row],[Total Voters]]</f>
        <v>0.60853432282003705</v>
      </c>
    </row>
    <row r="2390" spans="1:24" s="12" customFormat="1" hidden="1" x14ac:dyDescent="0.25">
      <c r="A2390" s="8" t="s">
        <v>28</v>
      </c>
      <c r="B2390" s="17">
        <v>2008</v>
      </c>
      <c r="C2390" s="17"/>
      <c r="D2390" s="9" t="s">
        <v>67</v>
      </c>
      <c r="E2390" s="10">
        <v>436</v>
      </c>
      <c r="F2390" s="10">
        <v>426</v>
      </c>
      <c r="G2390" s="10">
        <v>862</v>
      </c>
      <c r="H2390" s="44">
        <v>393</v>
      </c>
      <c r="I2390" s="44">
        <v>382</v>
      </c>
      <c r="J2390" s="44"/>
      <c r="K2390" s="44">
        <v>775</v>
      </c>
      <c r="L2390" s="10">
        <v>268</v>
      </c>
      <c r="M2390" s="10">
        <v>270</v>
      </c>
      <c r="N2390" s="10"/>
      <c r="O2390" s="11">
        <v>538</v>
      </c>
      <c r="P2390" s="27">
        <f>Table1[[#This Row],[Female Voters]]/Table1[[#This Row],[Female Population]]</f>
        <v>0.90137614678899081</v>
      </c>
      <c r="Q2390" s="27">
        <f>Table1[[#This Row],[Male Voters]]/Table1[[#This Row],[Male Population]]</f>
        <v>0.89671361502347413</v>
      </c>
      <c r="R2390" s="27">
        <f>Table1[[#This Row],[Total Voters]]/Table1[[#This Row],[Total Population]]</f>
        <v>0.89907192575406036</v>
      </c>
      <c r="S2390" s="27">
        <f>Table1[[#This Row],[Female Ballots]]/Table1[[#This Row],[Female Population]]</f>
        <v>0.61467889908256879</v>
      </c>
      <c r="T2390" s="27">
        <f>Table1[[#This Row],[Male Ballots]]/Table1[[#This Row],[Male Population]]</f>
        <v>0.63380281690140849</v>
      </c>
      <c r="U2390" s="27">
        <f>Table1[[#This Row],[Total Ballots]]/Table1[[#This Row],[Total Population]]</f>
        <v>0.62412993039443154</v>
      </c>
      <c r="V2390" s="27">
        <f>Table1[[#This Row],[Female Ballots]]/Table1[[#This Row],[Female Voters]]</f>
        <v>0.68193384223918574</v>
      </c>
      <c r="W2390" s="27">
        <f>Table1[[#This Row],[Male Ballots]]/Table1[[#This Row],[Male Voters]]</f>
        <v>0.70680628272251311</v>
      </c>
      <c r="X2390" s="27">
        <f>Table1[[#This Row],[Total Ballots]]/Table1[[#This Row],[Total Voters]]</f>
        <v>0.69419354838709679</v>
      </c>
    </row>
    <row r="2391" spans="1:24" s="12" customFormat="1" hidden="1" x14ac:dyDescent="0.25">
      <c r="A2391" s="8" t="s">
        <v>28</v>
      </c>
      <c r="B2391" s="17">
        <v>2008</v>
      </c>
      <c r="C2391" s="17"/>
      <c r="D2391" s="9" t="s">
        <v>68</v>
      </c>
      <c r="E2391" s="10">
        <v>579</v>
      </c>
      <c r="F2391" s="10">
        <v>579</v>
      </c>
      <c r="G2391" s="10">
        <v>1158</v>
      </c>
      <c r="H2391" s="44">
        <v>452</v>
      </c>
      <c r="I2391" s="44">
        <v>400</v>
      </c>
      <c r="J2391" s="44"/>
      <c r="K2391" s="44">
        <v>852</v>
      </c>
      <c r="L2391" s="10">
        <v>366</v>
      </c>
      <c r="M2391" s="10">
        <v>309</v>
      </c>
      <c r="N2391" s="10"/>
      <c r="O2391" s="11">
        <v>675</v>
      </c>
      <c r="P2391" s="27">
        <f>Table1[[#This Row],[Female Voters]]/Table1[[#This Row],[Female Population]]</f>
        <v>0.78065630397236618</v>
      </c>
      <c r="Q2391" s="27">
        <f>Table1[[#This Row],[Male Voters]]/Table1[[#This Row],[Male Population]]</f>
        <v>0.69084628670120896</v>
      </c>
      <c r="R2391" s="27">
        <f>Table1[[#This Row],[Total Voters]]/Table1[[#This Row],[Total Population]]</f>
        <v>0.73575129533678751</v>
      </c>
      <c r="S2391" s="27">
        <f>Table1[[#This Row],[Female Ballots]]/Table1[[#This Row],[Female Population]]</f>
        <v>0.63212435233160624</v>
      </c>
      <c r="T2391" s="27">
        <f>Table1[[#This Row],[Male Ballots]]/Table1[[#This Row],[Male Population]]</f>
        <v>0.53367875647668395</v>
      </c>
      <c r="U2391" s="27">
        <f>Table1[[#This Row],[Total Ballots]]/Table1[[#This Row],[Total Population]]</f>
        <v>0.58290155440414504</v>
      </c>
      <c r="V2391" s="27">
        <f>Table1[[#This Row],[Female Ballots]]/Table1[[#This Row],[Female Voters]]</f>
        <v>0.80973451327433632</v>
      </c>
      <c r="W2391" s="27">
        <f>Table1[[#This Row],[Male Ballots]]/Table1[[#This Row],[Male Voters]]</f>
        <v>0.77249999999999996</v>
      </c>
      <c r="X2391" s="27">
        <f>Table1[[#This Row],[Total Ballots]]/Table1[[#This Row],[Total Voters]]</f>
        <v>0.79225352112676062</v>
      </c>
    </row>
    <row r="2392" spans="1:24" s="12" customFormat="1" hidden="1" x14ac:dyDescent="0.25">
      <c r="A2392" s="8" t="s">
        <v>28</v>
      </c>
      <c r="B2392" s="17">
        <v>2008</v>
      </c>
      <c r="C2392" s="17"/>
      <c r="D2392" s="9" t="s">
        <v>69</v>
      </c>
      <c r="E2392" s="10">
        <v>858</v>
      </c>
      <c r="F2392" s="10">
        <v>852</v>
      </c>
      <c r="G2392" s="10">
        <v>1710</v>
      </c>
      <c r="H2392" s="44">
        <v>700</v>
      </c>
      <c r="I2392" s="44">
        <v>634</v>
      </c>
      <c r="J2392" s="44"/>
      <c r="K2392" s="44">
        <v>1334</v>
      </c>
      <c r="L2392" s="10">
        <v>615</v>
      </c>
      <c r="M2392" s="10">
        <v>542</v>
      </c>
      <c r="N2392" s="10"/>
      <c r="O2392" s="11">
        <v>1157</v>
      </c>
      <c r="P2392" s="27">
        <f>Table1[[#This Row],[Female Voters]]/Table1[[#This Row],[Female Population]]</f>
        <v>0.81585081585081587</v>
      </c>
      <c r="Q2392" s="27">
        <f>Table1[[#This Row],[Male Voters]]/Table1[[#This Row],[Male Population]]</f>
        <v>0.744131455399061</v>
      </c>
      <c r="R2392" s="27">
        <f>Table1[[#This Row],[Total Voters]]/Table1[[#This Row],[Total Population]]</f>
        <v>0.78011695906432743</v>
      </c>
      <c r="S2392" s="27">
        <f>Table1[[#This Row],[Female Ballots]]/Table1[[#This Row],[Female Population]]</f>
        <v>0.71678321678321677</v>
      </c>
      <c r="T2392" s="27">
        <f>Table1[[#This Row],[Male Ballots]]/Table1[[#This Row],[Male Population]]</f>
        <v>0.636150234741784</v>
      </c>
      <c r="U2392" s="27">
        <f>Table1[[#This Row],[Total Ballots]]/Table1[[#This Row],[Total Population]]</f>
        <v>0.67660818713450288</v>
      </c>
      <c r="V2392" s="27">
        <f>Table1[[#This Row],[Female Ballots]]/Table1[[#This Row],[Female Voters]]</f>
        <v>0.87857142857142856</v>
      </c>
      <c r="W2392" s="27">
        <f>Table1[[#This Row],[Male Ballots]]/Table1[[#This Row],[Male Voters]]</f>
        <v>0.85488958990536279</v>
      </c>
      <c r="X2392" s="27">
        <f>Table1[[#This Row],[Total Ballots]]/Table1[[#This Row],[Total Voters]]</f>
        <v>0.86731634182908546</v>
      </c>
    </row>
    <row r="2393" spans="1:24" s="12" customFormat="1" hidden="1" x14ac:dyDescent="0.25">
      <c r="A2393" s="8" t="s">
        <v>28</v>
      </c>
      <c r="B2393" s="17">
        <v>2008</v>
      </c>
      <c r="C2393" s="17"/>
      <c r="D2393" s="9" t="s">
        <v>70</v>
      </c>
      <c r="E2393" s="10">
        <v>840</v>
      </c>
      <c r="F2393" s="10">
        <v>853</v>
      </c>
      <c r="G2393" s="10">
        <v>1693</v>
      </c>
      <c r="H2393" s="44">
        <v>760</v>
      </c>
      <c r="I2393" s="44">
        <v>729</v>
      </c>
      <c r="J2393" s="44"/>
      <c r="K2393" s="44">
        <v>1489</v>
      </c>
      <c r="L2393" s="10">
        <v>707</v>
      </c>
      <c r="M2393" s="10">
        <v>670</v>
      </c>
      <c r="N2393" s="10"/>
      <c r="O2393" s="11">
        <v>1377</v>
      </c>
      <c r="P2393" s="27">
        <f>Table1[[#This Row],[Female Voters]]/Table1[[#This Row],[Female Population]]</f>
        <v>0.90476190476190477</v>
      </c>
      <c r="Q2393" s="27">
        <f>Table1[[#This Row],[Male Voters]]/Table1[[#This Row],[Male Population]]</f>
        <v>0.85463071512309496</v>
      </c>
      <c r="R2393" s="27">
        <f>Table1[[#This Row],[Total Voters]]/Table1[[#This Row],[Total Population]]</f>
        <v>0.87950383933845244</v>
      </c>
      <c r="S2393" s="27">
        <f>Table1[[#This Row],[Female Ballots]]/Table1[[#This Row],[Female Population]]</f>
        <v>0.84166666666666667</v>
      </c>
      <c r="T2393" s="27">
        <f>Table1[[#This Row],[Male Ballots]]/Table1[[#This Row],[Male Population]]</f>
        <v>0.78546307151230954</v>
      </c>
      <c r="U2393" s="27">
        <f>Table1[[#This Row],[Total Ballots]]/Table1[[#This Row],[Total Population]]</f>
        <v>0.81334908446544596</v>
      </c>
      <c r="V2393" s="27">
        <f>Table1[[#This Row],[Female Ballots]]/Table1[[#This Row],[Female Voters]]</f>
        <v>0.93026315789473679</v>
      </c>
      <c r="W2393" s="27">
        <f>Table1[[#This Row],[Male Ballots]]/Table1[[#This Row],[Male Voters]]</f>
        <v>0.91906721536351166</v>
      </c>
      <c r="X2393" s="27">
        <f>Table1[[#This Row],[Total Ballots]]/Table1[[#This Row],[Total Voters]]</f>
        <v>0.92478173270651443</v>
      </c>
    </row>
    <row r="2394" spans="1:24" s="12" customFormat="1" hidden="1" x14ac:dyDescent="0.25">
      <c r="A2394" s="8" t="s">
        <v>28</v>
      </c>
      <c r="B2394" s="17">
        <v>2008</v>
      </c>
      <c r="C2394" s="17"/>
      <c r="D2394" s="9" t="s">
        <v>71</v>
      </c>
      <c r="E2394" s="10">
        <v>1098</v>
      </c>
      <c r="F2394" s="10">
        <v>1006</v>
      </c>
      <c r="G2394" s="10">
        <v>2104</v>
      </c>
      <c r="H2394" s="44">
        <v>964</v>
      </c>
      <c r="I2394" s="44">
        <v>949</v>
      </c>
      <c r="J2394" s="44"/>
      <c r="K2394" s="44">
        <v>1913</v>
      </c>
      <c r="L2394" s="10">
        <v>935</v>
      </c>
      <c r="M2394" s="10">
        <v>914</v>
      </c>
      <c r="N2394" s="10"/>
      <c r="O2394" s="11">
        <v>1849</v>
      </c>
      <c r="P2394" s="27">
        <f>Table1[[#This Row],[Female Voters]]/Table1[[#This Row],[Female Population]]</f>
        <v>0.87795992714025506</v>
      </c>
      <c r="Q2394" s="27">
        <f>Table1[[#This Row],[Male Voters]]/Table1[[#This Row],[Male Population]]</f>
        <v>0.94333996023856859</v>
      </c>
      <c r="R2394" s="27">
        <f>Table1[[#This Row],[Total Voters]]/Table1[[#This Row],[Total Population]]</f>
        <v>0.90922053231939159</v>
      </c>
      <c r="S2394" s="27">
        <f>Table1[[#This Row],[Female Ballots]]/Table1[[#This Row],[Female Population]]</f>
        <v>0.85154826958105645</v>
      </c>
      <c r="T2394" s="27">
        <f>Table1[[#This Row],[Male Ballots]]/Table1[[#This Row],[Male Population]]</f>
        <v>0.90854870775347918</v>
      </c>
      <c r="U2394" s="27">
        <f>Table1[[#This Row],[Total Ballots]]/Table1[[#This Row],[Total Population]]</f>
        <v>0.87880228136882133</v>
      </c>
      <c r="V2394" s="27">
        <f>Table1[[#This Row],[Female Ballots]]/Table1[[#This Row],[Female Voters]]</f>
        <v>0.96991701244813278</v>
      </c>
      <c r="W2394" s="27">
        <f>Table1[[#This Row],[Male Ballots]]/Table1[[#This Row],[Male Voters]]</f>
        <v>0.96311907270811381</v>
      </c>
      <c r="X2394" s="27">
        <f>Table1[[#This Row],[Total Ballots]]/Table1[[#This Row],[Total Voters]]</f>
        <v>0.96654469419759537</v>
      </c>
    </row>
    <row r="2395" spans="1:24" s="12" customFormat="1" hidden="1" x14ac:dyDescent="0.25">
      <c r="A2395" s="8" t="s">
        <v>28</v>
      </c>
      <c r="B2395" s="17">
        <v>2008</v>
      </c>
      <c r="C2395" s="17"/>
      <c r="D2395" s="9" t="s">
        <v>453</v>
      </c>
      <c r="E2395" s="10">
        <v>4105</v>
      </c>
      <c r="F2395" s="10">
        <v>4047</v>
      </c>
      <c r="G2395" s="10">
        <v>8152</v>
      </c>
      <c r="H2395" s="44">
        <v>3545</v>
      </c>
      <c r="I2395" s="44">
        <v>3357</v>
      </c>
      <c r="J2395" s="44"/>
      <c r="K2395" s="44">
        <v>6902</v>
      </c>
      <c r="L2395" s="10">
        <v>3065</v>
      </c>
      <c r="M2395" s="10">
        <v>2859</v>
      </c>
      <c r="N2395" s="10"/>
      <c r="O2395" s="11">
        <v>5924</v>
      </c>
      <c r="P2395" s="27">
        <f>Table1[[#This Row],[Female Voters]]/Table1[[#This Row],[Female Population]]</f>
        <v>0.86358099878197325</v>
      </c>
      <c r="Q2395" s="27">
        <f>Table1[[#This Row],[Male Voters]]/Table1[[#This Row],[Male Population]]</f>
        <v>0.82950333580429947</v>
      </c>
      <c r="R2395" s="27">
        <f>Table1[[#This Row],[Total Voters]]/Table1[[#This Row],[Total Population]]</f>
        <v>0.84666339548577041</v>
      </c>
      <c r="S2395" s="27">
        <f>Table1[[#This Row],[Female Ballots]]/Table1[[#This Row],[Female Population]]</f>
        <v>0.74665042630937883</v>
      </c>
      <c r="T2395" s="27">
        <f>Table1[[#This Row],[Male Ballots]]/Table1[[#This Row],[Male Population]]</f>
        <v>0.70644922164566348</v>
      </c>
      <c r="U2395" s="27">
        <f>Table1[[#This Row],[Total Ballots]]/Table1[[#This Row],[Total Population]]</f>
        <v>0.72669283611383706</v>
      </c>
      <c r="V2395" s="27">
        <f>Table1[[#This Row],[Female Ballots]]/Table1[[#This Row],[Female Voters]]</f>
        <v>0.86459802538787023</v>
      </c>
      <c r="W2395" s="27">
        <f>Table1[[#This Row],[Male Ballots]]/Table1[[#This Row],[Male Voters]]</f>
        <v>0.85165326184092938</v>
      </c>
      <c r="X2395" s="27">
        <f>Table1[[#This Row],[Total Ballots]]/Table1[[#This Row],[Total Voters]]</f>
        <v>0.85830194146624172</v>
      </c>
    </row>
    <row r="2396" spans="1:24" s="12" customFormat="1" hidden="1" x14ac:dyDescent="0.25">
      <c r="A2396" s="8" t="s">
        <v>42</v>
      </c>
      <c r="B2396" s="17">
        <v>2008</v>
      </c>
      <c r="C2396" s="17"/>
      <c r="D2396" s="9" t="s">
        <v>66</v>
      </c>
      <c r="E2396" s="10">
        <v>2046</v>
      </c>
      <c r="F2396" s="10">
        <v>2648</v>
      </c>
      <c r="G2396" s="10">
        <v>4694</v>
      </c>
      <c r="H2396" s="44">
        <v>1317</v>
      </c>
      <c r="I2396" s="44">
        <v>1124</v>
      </c>
      <c r="J2396" s="44">
        <v>10</v>
      </c>
      <c r="K2396" s="44">
        <v>2451</v>
      </c>
      <c r="L2396" s="10">
        <v>753</v>
      </c>
      <c r="M2396" s="10">
        <v>593</v>
      </c>
      <c r="N2396" s="10">
        <v>6</v>
      </c>
      <c r="O2396" s="11">
        <v>1352</v>
      </c>
      <c r="P2396" s="27">
        <f>Table1[[#This Row],[Female Voters]]/Table1[[#This Row],[Female Population]]</f>
        <v>0.64369501466275658</v>
      </c>
      <c r="Q2396" s="27">
        <f>Table1[[#This Row],[Male Voters]]/Table1[[#This Row],[Male Population]]</f>
        <v>0.42447129909365561</v>
      </c>
      <c r="R2396" s="27">
        <f>Table1[[#This Row],[Total Voters]]/Table1[[#This Row],[Total Population]]</f>
        <v>0.52215594375798891</v>
      </c>
      <c r="S2396" s="27">
        <f>Table1[[#This Row],[Female Ballots]]/Table1[[#This Row],[Female Population]]</f>
        <v>0.36803519061583578</v>
      </c>
      <c r="T2396" s="27">
        <f>Table1[[#This Row],[Male Ballots]]/Table1[[#This Row],[Male Population]]</f>
        <v>0.22394259818731119</v>
      </c>
      <c r="U2396" s="27">
        <f>Table1[[#This Row],[Total Ballots]]/Table1[[#This Row],[Total Population]]</f>
        <v>0.28802726885385599</v>
      </c>
      <c r="V2396" s="27">
        <f>Table1[[#This Row],[Female Ballots]]/Table1[[#This Row],[Female Voters]]</f>
        <v>0.57175398633257402</v>
      </c>
      <c r="W2396" s="27">
        <f>Table1[[#This Row],[Male Ballots]]/Table1[[#This Row],[Male Voters]]</f>
        <v>0.52758007117437722</v>
      </c>
      <c r="X2396" s="27">
        <f>Table1[[#This Row],[Total Ballots]]/Table1[[#This Row],[Total Voters]]</f>
        <v>0.55161158710730318</v>
      </c>
    </row>
    <row r="2397" spans="1:24" s="12" customFormat="1" hidden="1" x14ac:dyDescent="0.25">
      <c r="A2397" s="8" t="s">
        <v>42</v>
      </c>
      <c r="B2397" s="17">
        <v>2008</v>
      </c>
      <c r="C2397" s="17"/>
      <c r="D2397" s="9" t="s">
        <v>67</v>
      </c>
      <c r="E2397" s="10">
        <v>2902</v>
      </c>
      <c r="F2397" s="10">
        <v>3707</v>
      </c>
      <c r="G2397" s="10">
        <v>6609</v>
      </c>
      <c r="H2397" s="44">
        <v>1687</v>
      </c>
      <c r="I2397" s="44">
        <v>1433</v>
      </c>
      <c r="J2397" s="44">
        <v>6</v>
      </c>
      <c r="K2397" s="44">
        <v>3126</v>
      </c>
      <c r="L2397" s="10">
        <v>1176</v>
      </c>
      <c r="M2397" s="10">
        <v>919</v>
      </c>
      <c r="N2397" s="10">
        <v>3</v>
      </c>
      <c r="O2397" s="11">
        <v>2098</v>
      </c>
      <c r="P2397" s="27">
        <f>Table1[[#This Row],[Female Voters]]/Table1[[#This Row],[Female Population]]</f>
        <v>0.58132322536181946</v>
      </c>
      <c r="Q2397" s="27">
        <f>Table1[[#This Row],[Male Voters]]/Table1[[#This Row],[Male Population]]</f>
        <v>0.38656595629889401</v>
      </c>
      <c r="R2397" s="27">
        <f>Table1[[#This Row],[Total Voters]]/Table1[[#This Row],[Total Population]]</f>
        <v>0.47299137539718566</v>
      </c>
      <c r="S2397" s="27">
        <f>Table1[[#This Row],[Female Ballots]]/Table1[[#This Row],[Female Population]]</f>
        <v>0.40523776705720194</v>
      </c>
      <c r="T2397" s="27">
        <f>Table1[[#This Row],[Male Ballots]]/Table1[[#This Row],[Male Population]]</f>
        <v>0.2479093606690046</v>
      </c>
      <c r="U2397" s="27">
        <f>Table1[[#This Row],[Total Ballots]]/Table1[[#This Row],[Total Population]]</f>
        <v>0.31744590709638371</v>
      </c>
      <c r="V2397" s="27">
        <f>Table1[[#This Row],[Female Ballots]]/Table1[[#This Row],[Female Voters]]</f>
        <v>0.69709543568464727</v>
      </c>
      <c r="W2397" s="27">
        <f>Table1[[#This Row],[Male Ballots]]/Table1[[#This Row],[Male Voters]]</f>
        <v>0.64131193300767619</v>
      </c>
      <c r="X2397" s="27">
        <f>Table1[[#This Row],[Total Ballots]]/Table1[[#This Row],[Total Voters]]</f>
        <v>0.67114523352527189</v>
      </c>
    </row>
    <row r="2398" spans="1:24" s="12" customFormat="1" hidden="1" x14ac:dyDescent="0.25">
      <c r="A2398" s="8" t="s">
        <v>42</v>
      </c>
      <c r="B2398" s="17">
        <v>2008</v>
      </c>
      <c r="C2398" s="17"/>
      <c r="D2398" s="9" t="s">
        <v>68</v>
      </c>
      <c r="E2398" s="10">
        <v>3376</v>
      </c>
      <c r="F2398" s="10">
        <v>3888</v>
      </c>
      <c r="G2398" s="10">
        <v>7264</v>
      </c>
      <c r="H2398" s="44">
        <v>2151</v>
      </c>
      <c r="I2398" s="44">
        <v>1873</v>
      </c>
      <c r="J2398" s="44">
        <v>5</v>
      </c>
      <c r="K2398" s="44">
        <v>4029</v>
      </c>
      <c r="L2398" s="10">
        <v>1640</v>
      </c>
      <c r="M2398" s="10">
        <v>1389</v>
      </c>
      <c r="N2398" s="10">
        <v>1</v>
      </c>
      <c r="O2398" s="11">
        <v>3030</v>
      </c>
      <c r="P2398" s="27">
        <f>Table1[[#This Row],[Female Voters]]/Table1[[#This Row],[Female Population]]</f>
        <v>0.63714454976303314</v>
      </c>
      <c r="Q2398" s="27">
        <f>Table1[[#This Row],[Male Voters]]/Table1[[#This Row],[Male Population]]</f>
        <v>0.48173868312757201</v>
      </c>
      <c r="R2398" s="27">
        <f>Table1[[#This Row],[Total Voters]]/Table1[[#This Row],[Total Population]]</f>
        <v>0.55465308370044053</v>
      </c>
      <c r="S2398" s="27">
        <f>Table1[[#This Row],[Female Ballots]]/Table1[[#This Row],[Female Population]]</f>
        <v>0.48578199052132703</v>
      </c>
      <c r="T2398" s="27">
        <f>Table1[[#This Row],[Male Ballots]]/Table1[[#This Row],[Male Population]]</f>
        <v>0.35725308641975306</v>
      </c>
      <c r="U2398" s="27">
        <f>Table1[[#This Row],[Total Ballots]]/Table1[[#This Row],[Total Population]]</f>
        <v>0.41712555066079293</v>
      </c>
      <c r="V2398" s="27">
        <f>Table1[[#This Row],[Female Ballots]]/Table1[[#This Row],[Female Voters]]</f>
        <v>0.76243607624360765</v>
      </c>
      <c r="W2398" s="27">
        <f>Table1[[#This Row],[Male Ballots]]/Table1[[#This Row],[Male Voters]]</f>
        <v>0.74159103043246133</v>
      </c>
      <c r="X2398" s="27">
        <f>Table1[[#This Row],[Total Ballots]]/Table1[[#This Row],[Total Voters]]</f>
        <v>0.7520476545048399</v>
      </c>
    </row>
    <row r="2399" spans="1:24" s="12" customFormat="1" hidden="1" x14ac:dyDescent="0.25">
      <c r="A2399" s="8" t="s">
        <v>42</v>
      </c>
      <c r="B2399" s="17">
        <v>2008</v>
      </c>
      <c r="C2399" s="17"/>
      <c r="D2399" s="9" t="s">
        <v>69</v>
      </c>
      <c r="E2399" s="10">
        <v>4472</v>
      </c>
      <c r="F2399" s="10">
        <v>4702</v>
      </c>
      <c r="G2399" s="10">
        <v>9174</v>
      </c>
      <c r="H2399" s="44">
        <v>3479</v>
      </c>
      <c r="I2399" s="44">
        <v>2975</v>
      </c>
      <c r="J2399" s="44">
        <v>12</v>
      </c>
      <c r="K2399" s="44">
        <v>6466</v>
      </c>
      <c r="L2399" s="10">
        <v>2880</v>
      </c>
      <c r="M2399" s="10">
        <v>2484</v>
      </c>
      <c r="N2399" s="10">
        <v>4</v>
      </c>
      <c r="O2399" s="11">
        <v>5368</v>
      </c>
      <c r="P2399" s="27">
        <f>Table1[[#This Row],[Female Voters]]/Table1[[#This Row],[Female Population]]</f>
        <v>0.77795169946332732</v>
      </c>
      <c r="Q2399" s="27">
        <f>Table1[[#This Row],[Male Voters]]/Table1[[#This Row],[Male Population]]</f>
        <v>0.63270948532539339</v>
      </c>
      <c r="R2399" s="27">
        <f>Table1[[#This Row],[Total Voters]]/Table1[[#This Row],[Total Population]]</f>
        <v>0.70481796381076955</v>
      </c>
      <c r="S2399" s="27">
        <f>Table1[[#This Row],[Female Ballots]]/Table1[[#This Row],[Female Population]]</f>
        <v>0.64400715563506261</v>
      </c>
      <c r="T2399" s="27">
        <f>Table1[[#This Row],[Male Ballots]]/Table1[[#This Row],[Male Population]]</f>
        <v>0.52828583581454702</v>
      </c>
      <c r="U2399" s="27">
        <f>Table1[[#This Row],[Total Ballots]]/Table1[[#This Row],[Total Population]]</f>
        <v>0.5851318944844125</v>
      </c>
      <c r="V2399" s="27">
        <f>Table1[[#This Row],[Female Ballots]]/Table1[[#This Row],[Female Voters]]</f>
        <v>0.82782408738143143</v>
      </c>
      <c r="W2399" s="27">
        <f>Table1[[#This Row],[Male Ballots]]/Table1[[#This Row],[Male Voters]]</f>
        <v>0.8349579831932773</v>
      </c>
      <c r="X2399" s="27">
        <f>Table1[[#This Row],[Total Ballots]]/Table1[[#This Row],[Total Voters]]</f>
        <v>0.83018867924528306</v>
      </c>
    </row>
    <row r="2400" spans="1:24" s="12" customFormat="1" hidden="1" x14ac:dyDescent="0.25">
      <c r="A2400" s="8" t="s">
        <v>42</v>
      </c>
      <c r="B2400" s="17">
        <v>2008</v>
      </c>
      <c r="C2400" s="17"/>
      <c r="D2400" s="9" t="s">
        <v>70</v>
      </c>
      <c r="E2400" s="10">
        <v>4528</v>
      </c>
      <c r="F2400" s="10">
        <v>4395</v>
      </c>
      <c r="G2400" s="10">
        <v>8923</v>
      </c>
      <c r="H2400" s="44">
        <v>3898</v>
      </c>
      <c r="I2400" s="44">
        <v>3590</v>
      </c>
      <c r="J2400" s="44">
        <v>16</v>
      </c>
      <c r="K2400" s="44">
        <v>7504</v>
      </c>
      <c r="L2400" s="10">
        <v>3606</v>
      </c>
      <c r="M2400" s="10">
        <v>3267</v>
      </c>
      <c r="N2400" s="10">
        <v>5</v>
      </c>
      <c r="O2400" s="11">
        <v>6878</v>
      </c>
      <c r="P2400" s="27">
        <f>Table1[[#This Row],[Female Voters]]/Table1[[#This Row],[Female Population]]</f>
        <v>0.86086572438162545</v>
      </c>
      <c r="Q2400" s="27">
        <f>Table1[[#This Row],[Male Voters]]/Table1[[#This Row],[Male Population]]</f>
        <v>0.81683731513083047</v>
      </c>
      <c r="R2400" s="27">
        <f>Table1[[#This Row],[Total Voters]]/Table1[[#This Row],[Total Population]]</f>
        <v>0.84097276700661217</v>
      </c>
      <c r="S2400" s="27">
        <f>Table1[[#This Row],[Female Ballots]]/Table1[[#This Row],[Female Population]]</f>
        <v>0.79637809187279152</v>
      </c>
      <c r="T2400" s="27">
        <f>Table1[[#This Row],[Male Ballots]]/Table1[[#This Row],[Male Population]]</f>
        <v>0.74334470989761092</v>
      </c>
      <c r="U2400" s="27">
        <f>Table1[[#This Row],[Total Ballots]]/Table1[[#This Row],[Total Population]]</f>
        <v>0.77081698980163627</v>
      </c>
      <c r="V2400" s="27">
        <f>Table1[[#This Row],[Female Ballots]]/Table1[[#This Row],[Female Voters]]</f>
        <v>0.92508978963571065</v>
      </c>
      <c r="W2400" s="27">
        <f>Table1[[#This Row],[Male Ballots]]/Table1[[#This Row],[Male Voters]]</f>
        <v>0.91002785515320339</v>
      </c>
      <c r="X2400" s="27">
        <f>Table1[[#This Row],[Total Ballots]]/Table1[[#This Row],[Total Voters]]</f>
        <v>0.91657782515991471</v>
      </c>
    </row>
    <row r="2401" spans="1:24" s="12" customFormat="1" hidden="1" x14ac:dyDescent="0.25">
      <c r="A2401" s="8" t="s">
        <v>42</v>
      </c>
      <c r="B2401" s="17">
        <v>2008</v>
      </c>
      <c r="C2401" s="17"/>
      <c r="D2401" s="9" t="s">
        <v>71</v>
      </c>
      <c r="E2401" s="10">
        <v>5354</v>
      </c>
      <c r="F2401" s="10">
        <v>5051</v>
      </c>
      <c r="G2401" s="10">
        <v>10405</v>
      </c>
      <c r="H2401" s="44">
        <v>4671</v>
      </c>
      <c r="I2401" s="44">
        <v>4503</v>
      </c>
      <c r="J2401" s="44">
        <v>12</v>
      </c>
      <c r="K2401" s="44">
        <v>9186</v>
      </c>
      <c r="L2401" s="10">
        <v>4467</v>
      </c>
      <c r="M2401" s="10">
        <v>4345</v>
      </c>
      <c r="N2401" s="10">
        <v>2</v>
      </c>
      <c r="O2401" s="11">
        <v>8814</v>
      </c>
      <c r="P2401" s="27">
        <f>Table1[[#This Row],[Female Voters]]/Table1[[#This Row],[Female Population]]</f>
        <v>0.87243182667164731</v>
      </c>
      <c r="Q2401" s="27">
        <f>Table1[[#This Row],[Male Voters]]/Table1[[#This Row],[Male Population]]</f>
        <v>0.89150663235002969</v>
      </c>
      <c r="R2401" s="27">
        <f>Table1[[#This Row],[Total Voters]]/Table1[[#This Row],[Total Population]]</f>
        <v>0.88284478616049977</v>
      </c>
      <c r="S2401" s="27">
        <f>Table1[[#This Row],[Female Ballots]]/Table1[[#This Row],[Female Population]]</f>
        <v>0.83432947329099738</v>
      </c>
      <c r="T2401" s="27">
        <f>Table1[[#This Row],[Male Ballots]]/Table1[[#This Row],[Male Population]]</f>
        <v>0.86022569788160763</v>
      </c>
      <c r="U2401" s="27">
        <f>Table1[[#This Row],[Total Ballots]]/Table1[[#This Row],[Total Population]]</f>
        <v>0.84709274387313793</v>
      </c>
      <c r="V2401" s="27">
        <f>Table1[[#This Row],[Female Ballots]]/Table1[[#This Row],[Female Voters]]</f>
        <v>0.9563262684649968</v>
      </c>
      <c r="W2401" s="27">
        <f>Table1[[#This Row],[Male Ballots]]/Table1[[#This Row],[Male Voters]]</f>
        <v>0.96491228070175439</v>
      </c>
      <c r="X2401" s="27">
        <f>Table1[[#This Row],[Total Ballots]]/Table1[[#This Row],[Total Voters]]</f>
        <v>0.95950359242325278</v>
      </c>
    </row>
    <row r="2402" spans="1:24" s="12" customFormat="1" hidden="1" x14ac:dyDescent="0.25">
      <c r="A2402" s="8" t="s">
        <v>42</v>
      </c>
      <c r="B2402" s="17">
        <v>2008</v>
      </c>
      <c r="C2402" s="17"/>
      <c r="D2402" s="9" t="s">
        <v>453</v>
      </c>
      <c r="E2402" s="10">
        <v>22678</v>
      </c>
      <c r="F2402" s="10">
        <v>24391</v>
      </c>
      <c r="G2402" s="10">
        <v>47069</v>
      </c>
      <c r="H2402" s="44">
        <v>17203</v>
      </c>
      <c r="I2402" s="44">
        <v>15498</v>
      </c>
      <c r="J2402" s="44">
        <v>61</v>
      </c>
      <c r="K2402" s="44">
        <v>32762</v>
      </c>
      <c r="L2402" s="10">
        <v>14522</v>
      </c>
      <c r="M2402" s="10">
        <v>12997</v>
      </c>
      <c r="N2402" s="10">
        <v>21</v>
      </c>
      <c r="O2402" s="11">
        <v>27540</v>
      </c>
      <c r="P2402" s="27">
        <f>Table1[[#This Row],[Female Voters]]/Table1[[#This Row],[Female Population]]</f>
        <v>0.75857659405591327</v>
      </c>
      <c r="Q2402" s="27">
        <f>Table1[[#This Row],[Male Voters]]/Table1[[#This Row],[Male Population]]</f>
        <v>0.63539830265261776</v>
      </c>
      <c r="R2402" s="27">
        <f>Table1[[#This Row],[Total Voters]]/Table1[[#This Row],[Total Population]]</f>
        <v>0.69604198092162572</v>
      </c>
      <c r="S2402" s="27">
        <f>Table1[[#This Row],[Female Ballots]]/Table1[[#This Row],[Female Population]]</f>
        <v>0.64035629244201431</v>
      </c>
      <c r="T2402" s="27">
        <f>Table1[[#This Row],[Male Ballots]]/Table1[[#This Row],[Male Population]]</f>
        <v>0.53286048132507891</v>
      </c>
      <c r="U2402" s="27">
        <f>Table1[[#This Row],[Total Ballots]]/Table1[[#This Row],[Total Population]]</f>
        <v>0.58509847245533153</v>
      </c>
      <c r="V2402" s="27">
        <f>Table1[[#This Row],[Female Ballots]]/Table1[[#This Row],[Female Voters]]</f>
        <v>0.84415508922862292</v>
      </c>
      <c r="W2402" s="27">
        <f>Table1[[#This Row],[Male Ballots]]/Table1[[#This Row],[Male Voters]]</f>
        <v>0.83862433862433861</v>
      </c>
      <c r="X2402" s="27">
        <f>Table1[[#This Row],[Total Ballots]]/Table1[[#This Row],[Total Voters]]</f>
        <v>0.8406080214883096</v>
      </c>
    </row>
    <row r="2403" spans="1:24" s="12" customFormat="1" hidden="1" x14ac:dyDescent="0.25">
      <c r="A2403" s="8" t="s">
        <v>50</v>
      </c>
      <c r="B2403" s="17">
        <v>2008</v>
      </c>
      <c r="C2403" s="17"/>
      <c r="D2403" s="9" t="s">
        <v>66</v>
      </c>
      <c r="E2403" s="10">
        <v>1470</v>
      </c>
      <c r="F2403" s="10">
        <v>1611</v>
      </c>
      <c r="G2403" s="10">
        <v>3081.01</v>
      </c>
      <c r="H2403" s="44">
        <v>783</v>
      </c>
      <c r="I2403" s="44">
        <v>671</v>
      </c>
      <c r="J2403" s="44"/>
      <c r="K2403" s="44">
        <v>1454</v>
      </c>
      <c r="L2403" s="10">
        <v>410</v>
      </c>
      <c r="M2403" s="10">
        <v>352</v>
      </c>
      <c r="N2403" s="10"/>
      <c r="O2403" s="11">
        <v>762</v>
      </c>
      <c r="P2403" s="27">
        <f>Table1[[#This Row],[Female Voters]]/Table1[[#This Row],[Female Population]]</f>
        <v>0.53265306122448974</v>
      </c>
      <c r="Q2403" s="27">
        <f>Table1[[#This Row],[Male Voters]]/Table1[[#This Row],[Male Population]]</f>
        <v>0.4165114835505897</v>
      </c>
      <c r="R2403" s="27">
        <f>Table1[[#This Row],[Total Voters]]/Table1[[#This Row],[Total Population]]</f>
        <v>0.47192316805203482</v>
      </c>
      <c r="S2403" s="27">
        <f>Table1[[#This Row],[Female Ballots]]/Table1[[#This Row],[Female Population]]</f>
        <v>0.27891156462585032</v>
      </c>
      <c r="T2403" s="27">
        <f>Table1[[#This Row],[Male Ballots]]/Table1[[#This Row],[Male Population]]</f>
        <v>0.21849782743637491</v>
      </c>
      <c r="U2403" s="27">
        <f>Table1[[#This Row],[Total Ballots]]/Table1[[#This Row],[Total Population]]</f>
        <v>0.24732149522396873</v>
      </c>
      <c r="V2403" s="27">
        <f>Table1[[#This Row],[Female Ballots]]/Table1[[#This Row],[Female Voters]]</f>
        <v>0.52362707535121333</v>
      </c>
      <c r="W2403" s="27">
        <f>Table1[[#This Row],[Male Ballots]]/Table1[[#This Row],[Male Voters]]</f>
        <v>0.52459016393442626</v>
      </c>
      <c r="X2403" s="27">
        <f>Table1[[#This Row],[Total Ballots]]/Table1[[#This Row],[Total Voters]]</f>
        <v>0.52407152682255842</v>
      </c>
    </row>
    <row r="2404" spans="1:24" s="12" customFormat="1" hidden="1" x14ac:dyDescent="0.25">
      <c r="A2404" s="8" t="s">
        <v>50</v>
      </c>
      <c r="B2404" s="17">
        <v>2008</v>
      </c>
      <c r="C2404" s="17"/>
      <c r="D2404" s="9" t="s">
        <v>67</v>
      </c>
      <c r="E2404" s="10">
        <v>2042</v>
      </c>
      <c r="F2404" s="10">
        <v>2165</v>
      </c>
      <c r="G2404" s="10">
        <v>4207</v>
      </c>
      <c r="H2404" s="44">
        <v>1162</v>
      </c>
      <c r="I2404" s="44">
        <v>1022</v>
      </c>
      <c r="J2404" s="44"/>
      <c r="K2404" s="44">
        <v>2184</v>
      </c>
      <c r="L2404" s="10">
        <v>722</v>
      </c>
      <c r="M2404" s="10">
        <v>598</v>
      </c>
      <c r="N2404" s="10"/>
      <c r="O2404" s="11">
        <v>1320</v>
      </c>
      <c r="P2404" s="27">
        <f>Table1[[#This Row],[Female Voters]]/Table1[[#This Row],[Female Population]]</f>
        <v>0.5690499510284035</v>
      </c>
      <c r="Q2404" s="27">
        <f>Table1[[#This Row],[Male Voters]]/Table1[[#This Row],[Male Population]]</f>
        <v>0.47205542725173211</v>
      </c>
      <c r="R2404" s="27">
        <f>Table1[[#This Row],[Total Voters]]/Table1[[#This Row],[Total Population]]</f>
        <v>0.51913477537437602</v>
      </c>
      <c r="S2404" s="27">
        <f>Table1[[#This Row],[Female Ballots]]/Table1[[#This Row],[Female Population]]</f>
        <v>0.35357492654260531</v>
      </c>
      <c r="T2404" s="27">
        <f>Table1[[#This Row],[Male Ballots]]/Table1[[#This Row],[Male Population]]</f>
        <v>0.27621247113163971</v>
      </c>
      <c r="U2404" s="27">
        <f>Table1[[#This Row],[Total Ballots]]/Table1[[#This Row],[Total Population]]</f>
        <v>0.31376277632517235</v>
      </c>
      <c r="V2404" s="27">
        <f>Table1[[#This Row],[Female Ballots]]/Table1[[#This Row],[Female Voters]]</f>
        <v>0.62134251290877796</v>
      </c>
      <c r="W2404" s="27">
        <f>Table1[[#This Row],[Male Ballots]]/Table1[[#This Row],[Male Voters]]</f>
        <v>0.58512720156555775</v>
      </c>
      <c r="X2404" s="27">
        <f>Table1[[#This Row],[Total Ballots]]/Table1[[#This Row],[Total Voters]]</f>
        <v>0.60439560439560436</v>
      </c>
    </row>
    <row r="2405" spans="1:24" s="12" customFormat="1" hidden="1" x14ac:dyDescent="0.25">
      <c r="A2405" s="8" t="s">
        <v>50</v>
      </c>
      <c r="B2405" s="17">
        <v>2008</v>
      </c>
      <c r="C2405" s="17"/>
      <c r="D2405" s="9" t="s">
        <v>68</v>
      </c>
      <c r="E2405" s="10">
        <v>2396</v>
      </c>
      <c r="F2405" s="10">
        <v>2416</v>
      </c>
      <c r="G2405" s="10">
        <v>4812</v>
      </c>
      <c r="H2405" s="44">
        <v>1364</v>
      </c>
      <c r="I2405" s="44">
        <v>1167</v>
      </c>
      <c r="J2405" s="44"/>
      <c r="K2405" s="44">
        <v>2531</v>
      </c>
      <c r="L2405" s="10">
        <v>978</v>
      </c>
      <c r="M2405" s="10">
        <v>831</v>
      </c>
      <c r="N2405" s="10"/>
      <c r="O2405" s="11">
        <v>1809</v>
      </c>
      <c r="P2405" s="27">
        <f>Table1[[#This Row],[Female Voters]]/Table1[[#This Row],[Female Population]]</f>
        <v>0.56928213689482465</v>
      </c>
      <c r="Q2405" s="27">
        <f>Table1[[#This Row],[Male Voters]]/Table1[[#This Row],[Male Population]]</f>
        <v>0.48302980132450329</v>
      </c>
      <c r="R2405" s="27">
        <f>Table1[[#This Row],[Total Voters]]/Table1[[#This Row],[Total Population]]</f>
        <v>0.52597672485453029</v>
      </c>
      <c r="S2405" s="27">
        <f>Table1[[#This Row],[Female Ballots]]/Table1[[#This Row],[Female Population]]</f>
        <v>0.4081803005008347</v>
      </c>
      <c r="T2405" s="27">
        <f>Table1[[#This Row],[Male Ballots]]/Table1[[#This Row],[Male Population]]</f>
        <v>0.3439569536423841</v>
      </c>
      <c r="U2405" s="27">
        <f>Table1[[#This Row],[Total Ballots]]/Table1[[#This Row],[Total Population]]</f>
        <v>0.37593516209476308</v>
      </c>
      <c r="V2405" s="27">
        <f>Table1[[#This Row],[Female Ballots]]/Table1[[#This Row],[Female Voters]]</f>
        <v>0.71700879765395897</v>
      </c>
      <c r="W2405" s="27">
        <f>Table1[[#This Row],[Male Ballots]]/Table1[[#This Row],[Male Voters]]</f>
        <v>0.71208226221079696</v>
      </c>
      <c r="X2405" s="27">
        <f>Table1[[#This Row],[Total Ballots]]/Table1[[#This Row],[Total Voters]]</f>
        <v>0.71473725800079024</v>
      </c>
    </row>
    <row r="2406" spans="1:24" s="12" customFormat="1" hidden="1" x14ac:dyDescent="0.25">
      <c r="A2406" s="8" t="s">
        <v>50</v>
      </c>
      <c r="B2406" s="17">
        <v>2008</v>
      </c>
      <c r="C2406" s="17"/>
      <c r="D2406" s="9" t="s">
        <v>69</v>
      </c>
      <c r="E2406" s="10">
        <v>3108</v>
      </c>
      <c r="F2406" s="10">
        <v>2987</v>
      </c>
      <c r="G2406" s="10">
        <v>6094.98</v>
      </c>
      <c r="H2406" s="44">
        <v>2313</v>
      </c>
      <c r="I2406" s="44">
        <v>1959</v>
      </c>
      <c r="J2406" s="44"/>
      <c r="K2406" s="44">
        <v>4272</v>
      </c>
      <c r="L2406" s="10">
        <v>1911</v>
      </c>
      <c r="M2406" s="10">
        <v>1619</v>
      </c>
      <c r="N2406" s="10"/>
      <c r="O2406" s="11">
        <v>3530</v>
      </c>
      <c r="P2406" s="27">
        <f>Table1[[#This Row],[Female Voters]]/Table1[[#This Row],[Female Population]]</f>
        <v>0.74420849420849422</v>
      </c>
      <c r="Q2406" s="27">
        <f>Table1[[#This Row],[Male Voters]]/Table1[[#This Row],[Male Population]]</f>
        <v>0.65584198192166054</v>
      </c>
      <c r="R2406" s="27">
        <f>Table1[[#This Row],[Total Voters]]/Table1[[#This Row],[Total Population]]</f>
        <v>0.70090467893249864</v>
      </c>
      <c r="S2406" s="27">
        <f>Table1[[#This Row],[Female Ballots]]/Table1[[#This Row],[Female Population]]</f>
        <v>0.61486486486486491</v>
      </c>
      <c r="T2406" s="27">
        <f>Table1[[#This Row],[Male Ballots]]/Table1[[#This Row],[Male Population]]</f>
        <v>0.54201540006695681</v>
      </c>
      <c r="U2406" s="27">
        <f>Table1[[#This Row],[Total Ballots]]/Table1[[#This Row],[Total Population]]</f>
        <v>0.57916514902427907</v>
      </c>
      <c r="V2406" s="27">
        <f>Table1[[#This Row],[Female Ballots]]/Table1[[#This Row],[Female Voters]]</f>
        <v>0.82619974059662771</v>
      </c>
      <c r="W2406" s="27">
        <f>Table1[[#This Row],[Male Ballots]]/Table1[[#This Row],[Male Voters]]</f>
        <v>0.82644206227667172</v>
      </c>
      <c r="X2406" s="27">
        <f>Table1[[#This Row],[Total Ballots]]/Table1[[#This Row],[Total Voters]]</f>
        <v>0.82631086142322097</v>
      </c>
    </row>
    <row r="2407" spans="1:24" s="12" customFormat="1" hidden="1" x14ac:dyDescent="0.25">
      <c r="A2407" s="8" t="s">
        <v>50</v>
      </c>
      <c r="B2407" s="17">
        <v>2008</v>
      </c>
      <c r="C2407" s="17"/>
      <c r="D2407" s="9" t="s">
        <v>70</v>
      </c>
      <c r="E2407" s="10">
        <v>2944.99</v>
      </c>
      <c r="F2407" s="10">
        <v>3029.98</v>
      </c>
      <c r="G2407" s="10">
        <v>5974.98</v>
      </c>
      <c r="H2407" s="44">
        <v>2416</v>
      </c>
      <c r="I2407" s="44">
        <v>2319</v>
      </c>
      <c r="J2407" s="44"/>
      <c r="K2407" s="44">
        <v>4735</v>
      </c>
      <c r="L2407" s="10">
        <v>2186</v>
      </c>
      <c r="M2407" s="10">
        <v>2078</v>
      </c>
      <c r="N2407" s="10"/>
      <c r="O2407" s="11">
        <v>4264</v>
      </c>
      <c r="P2407" s="27">
        <f>Table1[[#This Row],[Female Voters]]/Table1[[#This Row],[Female Population]]</f>
        <v>0.82037630008930429</v>
      </c>
      <c r="Q2407" s="27">
        <f>Table1[[#This Row],[Male Voters]]/Table1[[#This Row],[Male Population]]</f>
        <v>0.76535158647911872</v>
      </c>
      <c r="R2407" s="27">
        <f>Table1[[#This Row],[Total Voters]]/Table1[[#This Row],[Total Population]]</f>
        <v>0.79247127187036615</v>
      </c>
      <c r="S2407" s="27">
        <f>Table1[[#This Row],[Female Ballots]]/Table1[[#This Row],[Female Population]]</f>
        <v>0.74227756291192848</v>
      </c>
      <c r="T2407" s="27">
        <f>Table1[[#This Row],[Male Ballots]]/Table1[[#This Row],[Male Population]]</f>
        <v>0.68581310767727843</v>
      </c>
      <c r="U2407" s="27">
        <f>Table1[[#This Row],[Total Ballots]]/Table1[[#This Row],[Total Population]]</f>
        <v>0.71364255612571093</v>
      </c>
      <c r="V2407" s="27">
        <f>Table1[[#This Row],[Female Ballots]]/Table1[[#This Row],[Female Voters]]</f>
        <v>0.9048013245033113</v>
      </c>
      <c r="W2407" s="27">
        <f>Table1[[#This Row],[Male Ballots]]/Table1[[#This Row],[Male Voters]]</f>
        <v>0.89607589478223371</v>
      </c>
      <c r="X2407" s="27">
        <f>Table1[[#This Row],[Total Ballots]]/Table1[[#This Row],[Total Voters]]</f>
        <v>0.90052798310454063</v>
      </c>
    </row>
    <row r="2408" spans="1:24" s="12" customFormat="1" hidden="1" x14ac:dyDescent="0.25">
      <c r="A2408" s="8" t="s">
        <v>50</v>
      </c>
      <c r="B2408" s="17">
        <v>2008</v>
      </c>
      <c r="C2408" s="17"/>
      <c r="D2408" s="9" t="s">
        <v>71</v>
      </c>
      <c r="E2408" s="10">
        <v>3339.98</v>
      </c>
      <c r="F2408" s="10">
        <v>3179.98</v>
      </c>
      <c r="G2408" s="10">
        <v>6519.9499999999989</v>
      </c>
      <c r="H2408" s="44">
        <v>2718</v>
      </c>
      <c r="I2408" s="44">
        <v>2629</v>
      </c>
      <c r="J2408" s="44"/>
      <c r="K2408" s="44">
        <v>5347</v>
      </c>
      <c r="L2408" s="10">
        <v>2499</v>
      </c>
      <c r="M2408" s="10">
        <v>2442</v>
      </c>
      <c r="N2408" s="10"/>
      <c r="O2408" s="11">
        <v>4941</v>
      </c>
      <c r="P2408" s="27">
        <f>Table1[[#This Row],[Female Voters]]/Table1[[#This Row],[Female Population]]</f>
        <v>0.81377732800795211</v>
      </c>
      <c r="Q2408" s="27">
        <f>Table1[[#This Row],[Male Voters]]/Table1[[#This Row],[Male Population]]</f>
        <v>0.82673475933810903</v>
      </c>
      <c r="R2408" s="27">
        <f>Table1[[#This Row],[Total Voters]]/Table1[[#This Row],[Total Population]]</f>
        <v>0.82009831363737462</v>
      </c>
      <c r="S2408" s="27">
        <f>Table1[[#This Row],[Female Ballots]]/Table1[[#This Row],[Female Population]]</f>
        <v>0.74820807310223414</v>
      </c>
      <c r="T2408" s="27">
        <f>Table1[[#This Row],[Male Ballots]]/Table1[[#This Row],[Male Population]]</f>
        <v>0.76792935804627704</v>
      </c>
      <c r="U2408" s="27">
        <f>Table1[[#This Row],[Total Ballots]]/Table1[[#This Row],[Total Population]]</f>
        <v>0.75782789745320145</v>
      </c>
      <c r="V2408" s="27">
        <f>Table1[[#This Row],[Female Ballots]]/Table1[[#This Row],[Female Voters]]</f>
        <v>0.91942604856512145</v>
      </c>
      <c r="W2408" s="27">
        <f>Table1[[#This Row],[Male Ballots]]/Table1[[#This Row],[Male Voters]]</f>
        <v>0.92887029288702927</v>
      </c>
      <c r="X2408" s="27">
        <f>Table1[[#This Row],[Total Ballots]]/Table1[[#This Row],[Total Voters]]</f>
        <v>0.92406957172246118</v>
      </c>
    </row>
    <row r="2409" spans="1:24" s="12" customFormat="1" hidden="1" x14ac:dyDescent="0.25">
      <c r="A2409" s="8" t="s">
        <v>50</v>
      </c>
      <c r="B2409" s="17">
        <v>2008</v>
      </c>
      <c r="C2409" s="17"/>
      <c r="D2409" s="9" t="s">
        <v>453</v>
      </c>
      <c r="E2409" s="10">
        <v>15300.97</v>
      </c>
      <c r="F2409" s="10">
        <v>15388.96</v>
      </c>
      <c r="G2409" s="10">
        <v>30689.919999999998</v>
      </c>
      <c r="H2409" s="44">
        <v>10756</v>
      </c>
      <c r="I2409" s="44">
        <v>9767</v>
      </c>
      <c r="J2409" s="44"/>
      <c r="K2409" s="44">
        <v>20523</v>
      </c>
      <c r="L2409" s="10">
        <v>8706</v>
      </c>
      <c r="M2409" s="10">
        <v>7920</v>
      </c>
      <c r="N2409" s="10"/>
      <c r="O2409" s="11">
        <v>16626</v>
      </c>
      <c r="P2409" s="27">
        <f>Table1[[#This Row],[Female Voters]]/Table1[[#This Row],[Female Population]]</f>
        <v>0.70296196907777742</v>
      </c>
      <c r="Q2409" s="27">
        <f>Table1[[#This Row],[Male Voters]]/Table1[[#This Row],[Male Population]]</f>
        <v>0.63467576756324018</v>
      </c>
      <c r="R2409" s="27">
        <f>Table1[[#This Row],[Total Voters]]/Table1[[#This Row],[Total Population]]</f>
        <v>0.66872119575417599</v>
      </c>
      <c r="S2409" s="27">
        <f>Table1[[#This Row],[Female Ballots]]/Table1[[#This Row],[Female Population]]</f>
        <v>0.56898353503078569</v>
      </c>
      <c r="T2409" s="27">
        <f>Table1[[#This Row],[Male Ballots]]/Table1[[#This Row],[Male Population]]</f>
        <v>0.51465466152358574</v>
      </c>
      <c r="U2409" s="27">
        <f>Table1[[#This Row],[Total Ballots]]/Table1[[#This Row],[Total Population]]</f>
        <v>0.54174139261360088</v>
      </c>
      <c r="V2409" s="27">
        <f>Table1[[#This Row],[Female Ballots]]/Table1[[#This Row],[Female Voters]]</f>
        <v>0.80940870211974714</v>
      </c>
      <c r="W2409" s="27">
        <f>Table1[[#This Row],[Male Ballots]]/Table1[[#This Row],[Male Voters]]</f>
        <v>0.81089382614927819</v>
      </c>
      <c r="X2409" s="27">
        <f>Table1[[#This Row],[Total Ballots]]/Table1[[#This Row],[Total Voters]]</f>
        <v>0.81011548019295421</v>
      </c>
    </row>
    <row r="2410" spans="1:24" s="12" customFormat="1" hidden="1" x14ac:dyDescent="0.25">
      <c r="A2410" s="8" t="s">
        <v>35</v>
      </c>
      <c r="B2410" s="17">
        <v>2008</v>
      </c>
      <c r="C2410" s="17"/>
      <c r="D2410" s="9" t="s">
        <v>66</v>
      </c>
      <c r="E2410" s="10">
        <v>620</v>
      </c>
      <c r="F2410" s="10">
        <v>719</v>
      </c>
      <c r="G2410" s="10">
        <v>1339</v>
      </c>
      <c r="H2410" s="44">
        <v>451</v>
      </c>
      <c r="I2410" s="44">
        <v>413</v>
      </c>
      <c r="J2410" s="44"/>
      <c r="K2410" s="44">
        <v>864</v>
      </c>
      <c r="L2410" s="10">
        <v>234</v>
      </c>
      <c r="M2410" s="10">
        <v>188</v>
      </c>
      <c r="N2410" s="10"/>
      <c r="O2410" s="11">
        <v>422</v>
      </c>
      <c r="P2410" s="27">
        <f>Table1[[#This Row],[Female Voters]]/Table1[[#This Row],[Female Population]]</f>
        <v>0.72741935483870968</v>
      </c>
      <c r="Q2410" s="27">
        <f>Table1[[#This Row],[Male Voters]]/Table1[[#This Row],[Male Population]]</f>
        <v>0.57440890125173849</v>
      </c>
      <c r="R2410" s="27">
        <f>Table1[[#This Row],[Total Voters]]/Table1[[#This Row],[Total Population]]</f>
        <v>0.64525765496639287</v>
      </c>
      <c r="S2410" s="27">
        <f>Table1[[#This Row],[Female Ballots]]/Table1[[#This Row],[Female Population]]</f>
        <v>0.3774193548387097</v>
      </c>
      <c r="T2410" s="27">
        <f>Table1[[#This Row],[Male Ballots]]/Table1[[#This Row],[Male Population]]</f>
        <v>0.26147426981919331</v>
      </c>
      <c r="U2410" s="27">
        <f>Table1[[#This Row],[Total Ballots]]/Table1[[#This Row],[Total Population]]</f>
        <v>0.31516056758775207</v>
      </c>
      <c r="V2410" s="27">
        <f>Table1[[#This Row],[Female Ballots]]/Table1[[#This Row],[Female Voters]]</f>
        <v>0.51884700665188466</v>
      </c>
      <c r="W2410" s="27">
        <f>Table1[[#This Row],[Male Ballots]]/Table1[[#This Row],[Male Voters]]</f>
        <v>0.4552058111380145</v>
      </c>
      <c r="X2410" s="27">
        <f>Table1[[#This Row],[Total Ballots]]/Table1[[#This Row],[Total Voters]]</f>
        <v>0.48842592592592593</v>
      </c>
    </row>
    <row r="2411" spans="1:24" s="12" customFormat="1" hidden="1" x14ac:dyDescent="0.25">
      <c r="A2411" s="8" t="s">
        <v>35</v>
      </c>
      <c r="B2411" s="17">
        <v>2008</v>
      </c>
      <c r="C2411" s="17"/>
      <c r="D2411" s="9" t="s">
        <v>67</v>
      </c>
      <c r="E2411" s="10">
        <v>826</v>
      </c>
      <c r="F2411" s="10">
        <v>929</v>
      </c>
      <c r="G2411" s="10">
        <v>1755</v>
      </c>
      <c r="H2411" s="44">
        <v>535</v>
      </c>
      <c r="I2411" s="44">
        <v>502</v>
      </c>
      <c r="J2411" s="44"/>
      <c r="K2411" s="44">
        <v>1037</v>
      </c>
      <c r="L2411" s="10">
        <v>340</v>
      </c>
      <c r="M2411" s="10">
        <v>299</v>
      </c>
      <c r="N2411" s="10"/>
      <c r="O2411" s="11">
        <v>639</v>
      </c>
      <c r="P2411" s="27">
        <f>Table1[[#This Row],[Female Voters]]/Table1[[#This Row],[Female Population]]</f>
        <v>0.64769975786924938</v>
      </c>
      <c r="Q2411" s="27">
        <f>Table1[[#This Row],[Male Voters]]/Table1[[#This Row],[Male Population]]</f>
        <v>0.54036598493003229</v>
      </c>
      <c r="R2411" s="27">
        <f>Table1[[#This Row],[Total Voters]]/Table1[[#This Row],[Total Population]]</f>
        <v>0.59088319088319086</v>
      </c>
      <c r="S2411" s="27">
        <f>Table1[[#This Row],[Female Ballots]]/Table1[[#This Row],[Female Population]]</f>
        <v>0.41162227602905571</v>
      </c>
      <c r="T2411" s="27">
        <f>Table1[[#This Row],[Male Ballots]]/Table1[[#This Row],[Male Population]]</f>
        <v>0.32185145317545749</v>
      </c>
      <c r="U2411" s="27">
        <f>Table1[[#This Row],[Total Ballots]]/Table1[[#This Row],[Total Population]]</f>
        <v>0.36410256410256409</v>
      </c>
      <c r="V2411" s="27">
        <f>Table1[[#This Row],[Female Ballots]]/Table1[[#This Row],[Female Voters]]</f>
        <v>0.63551401869158874</v>
      </c>
      <c r="W2411" s="27">
        <f>Table1[[#This Row],[Male Ballots]]/Table1[[#This Row],[Male Voters]]</f>
        <v>0.59561752988047811</v>
      </c>
      <c r="X2411" s="27">
        <f>Table1[[#This Row],[Total Ballots]]/Table1[[#This Row],[Total Voters]]</f>
        <v>0.61620057859209254</v>
      </c>
    </row>
    <row r="2412" spans="1:24" s="12" customFormat="1" hidden="1" x14ac:dyDescent="0.25">
      <c r="A2412" s="8" t="s">
        <v>35</v>
      </c>
      <c r="B2412" s="17">
        <v>2008</v>
      </c>
      <c r="C2412" s="17"/>
      <c r="D2412" s="9" t="s">
        <v>68</v>
      </c>
      <c r="E2412" s="10">
        <v>1070</v>
      </c>
      <c r="F2412" s="10">
        <v>1065</v>
      </c>
      <c r="G2412" s="10">
        <v>2135</v>
      </c>
      <c r="H2412" s="44">
        <v>680</v>
      </c>
      <c r="I2412" s="44">
        <v>621</v>
      </c>
      <c r="J2412" s="44"/>
      <c r="K2412" s="44">
        <v>1301</v>
      </c>
      <c r="L2412" s="10">
        <v>508</v>
      </c>
      <c r="M2412" s="10">
        <v>450</v>
      </c>
      <c r="N2412" s="10"/>
      <c r="O2412" s="11">
        <v>958</v>
      </c>
      <c r="P2412" s="27">
        <f>Table1[[#This Row],[Female Voters]]/Table1[[#This Row],[Female Population]]</f>
        <v>0.63551401869158874</v>
      </c>
      <c r="Q2412" s="27">
        <f>Table1[[#This Row],[Male Voters]]/Table1[[#This Row],[Male Population]]</f>
        <v>0.58309859154929577</v>
      </c>
      <c r="R2412" s="27">
        <f>Table1[[#This Row],[Total Voters]]/Table1[[#This Row],[Total Population]]</f>
        <v>0.60936768149882903</v>
      </c>
      <c r="S2412" s="27">
        <f>Table1[[#This Row],[Female Ballots]]/Table1[[#This Row],[Female Population]]</f>
        <v>0.47476635514018689</v>
      </c>
      <c r="T2412" s="27">
        <f>Table1[[#This Row],[Male Ballots]]/Table1[[#This Row],[Male Population]]</f>
        <v>0.42253521126760563</v>
      </c>
      <c r="U2412" s="27">
        <f>Table1[[#This Row],[Total Ballots]]/Table1[[#This Row],[Total Population]]</f>
        <v>0.44871194379391099</v>
      </c>
      <c r="V2412" s="27">
        <f>Table1[[#This Row],[Female Ballots]]/Table1[[#This Row],[Female Voters]]</f>
        <v>0.74705882352941178</v>
      </c>
      <c r="W2412" s="27">
        <f>Table1[[#This Row],[Male Ballots]]/Table1[[#This Row],[Male Voters]]</f>
        <v>0.72463768115942029</v>
      </c>
      <c r="X2412" s="27">
        <f>Table1[[#This Row],[Total Ballots]]/Table1[[#This Row],[Total Voters]]</f>
        <v>0.73635664873174478</v>
      </c>
    </row>
    <row r="2413" spans="1:24" s="12" customFormat="1" hidden="1" x14ac:dyDescent="0.25">
      <c r="A2413" s="8" t="s">
        <v>35</v>
      </c>
      <c r="B2413" s="17">
        <v>2008</v>
      </c>
      <c r="C2413" s="17"/>
      <c r="D2413" s="9" t="s">
        <v>69</v>
      </c>
      <c r="E2413" s="10">
        <v>1543</v>
      </c>
      <c r="F2413" s="10">
        <v>1523</v>
      </c>
      <c r="G2413" s="10">
        <v>3066</v>
      </c>
      <c r="H2413" s="44">
        <v>1254</v>
      </c>
      <c r="I2413" s="44">
        <v>1035</v>
      </c>
      <c r="J2413" s="44"/>
      <c r="K2413" s="44">
        <v>2289</v>
      </c>
      <c r="L2413" s="10">
        <v>992</v>
      </c>
      <c r="M2413" s="10">
        <v>785</v>
      </c>
      <c r="N2413" s="10"/>
      <c r="O2413" s="11">
        <v>1777</v>
      </c>
      <c r="P2413" s="27">
        <f>Table1[[#This Row],[Female Voters]]/Table1[[#This Row],[Female Population]]</f>
        <v>0.81270252754374595</v>
      </c>
      <c r="Q2413" s="27">
        <f>Table1[[#This Row],[Male Voters]]/Table1[[#This Row],[Male Population]]</f>
        <v>0.6795797767564018</v>
      </c>
      <c r="R2413" s="27">
        <f>Table1[[#This Row],[Total Voters]]/Table1[[#This Row],[Total Population]]</f>
        <v>0.74657534246575341</v>
      </c>
      <c r="S2413" s="27">
        <f>Table1[[#This Row],[Female Ballots]]/Table1[[#This Row],[Female Population]]</f>
        <v>0.64290343486714197</v>
      </c>
      <c r="T2413" s="27">
        <f>Table1[[#This Row],[Male Ballots]]/Table1[[#This Row],[Male Population]]</f>
        <v>0.51543007222587001</v>
      </c>
      <c r="U2413" s="27">
        <f>Table1[[#This Row],[Total Ballots]]/Table1[[#This Row],[Total Population]]</f>
        <v>0.57958251793868232</v>
      </c>
      <c r="V2413" s="27">
        <f>Table1[[#This Row],[Female Ballots]]/Table1[[#This Row],[Female Voters]]</f>
        <v>0.7910685805422647</v>
      </c>
      <c r="W2413" s="27">
        <f>Table1[[#This Row],[Male Ballots]]/Table1[[#This Row],[Male Voters]]</f>
        <v>0.75845410628019327</v>
      </c>
      <c r="X2413" s="27">
        <f>Table1[[#This Row],[Total Ballots]]/Table1[[#This Row],[Total Voters]]</f>
        <v>0.7763215377894277</v>
      </c>
    </row>
    <row r="2414" spans="1:24" s="12" customFormat="1" hidden="1" x14ac:dyDescent="0.25">
      <c r="A2414" s="8" t="s">
        <v>35</v>
      </c>
      <c r="B2414" s="17">
        <v>2008</v>
      </c>
      <c r="C2414" s="17"/>
      <c r="D2414" s="9" t="s">
        <v>70</v>
      </c>
      <c r="E2414" s="10">
        <v>1882</v>
      </c>
      <c r="F2414" s="10">
        <v>1766</v>
      </c>
      <c r="G2414" s="10">
        <v>3648</v>
      </c>
      <c r="H2414" s="44">
        <v>1629</v>
      </c>
      <c r="I2414" s="44">
        <v>1455</v>
      </c>
      <c r="J2414" s="44"/>
      <c r="K2414" s="44">
        <v>3084</v>
      </c>
      <c r="L2414" s="10">
        <v>1461</v>
      </c>
      <c r="M2414" s="10">
        <v>1253</v>
      </c>
      <c r="N2414" s="10"/>
      <c r="O2414" s="11">
        <v>2714</v>
      </c>
      <c r="P2414" s="27">
        <f>Table1[[#This Row],[Female Voters]]/Table1[[#This Row],[Female Population]]</f>
        <v>0.86556854410201911</v>
      </c>
      <c r="Q2414" s="27">
        <f>Table1[[#This Row],[Male Voters]]/Table1[[#This Row],[Male Population]]</f>
        <v>0.82389580973952437</v>
      </c>
      <c r="R2414" s="27">
        <f>Table1[[#This Row],[Total Voters]]/Table1[[#This Row],[Total Population]]</f>
        <v>0.84539473684210531</v>
      </c>
      <c r="S2414" s="27">
        <f>Table1[[#This Row],[Female Ballots]]/Table1[[#This Row],[Female Population]]</f>
        <v>0.77630180658873538</v>
      </c>
      <c r="T2414" s="27">
        <f>Table1[[#This Row],[Male Ballots]]/Table1[[#This Row],[Male Population]]</f>
        <v>0.70951302378255943</v>
      </c>
      <c r="U2414" s="27">
        <f>Table1[[#This Row],[Total Ballots]]/Table1[[#This Row],[Total Population]]</f>
        <v>0.74396929824561409</v>
      </c>
      <c r="V2414" s="27">
        <f>Table1[[#This Row],[Female Ballots]]/Table1[[#This Row],[Female Voters]]</f>
        <v>0.89686924493554332</v>
      </c>
      <c r="W2414" s="27">
        <f>Table1[[#This Row],[Male Ballots]]/Table1[[#This Row],[Male Voters]]</f>
        <v>0.86116838487972514</v>
      </c>
      <c r="X2414" s="27">
        <f>Table1[[#This Row],[Total Ballots]]/Table1[[#This Row],[Total Voters]]</f>
        <v>0.88002594033722437</v>
      </c>
    </row>
    <row r="2415" spans="1:24" s="12" customFormat="1" hidden="1" x14ac:dyDescent="0.25">
      <c r="A2415" s="8" t="s">
        <v>35</v>
      </c>
      <c r="B2415" s="17">
        <v>2008</v>
      </c>
      <c r="C2415" s="17"/>
      <c r="D2415" s="9" t="s">
        <v>71</v>
      </c>
      <c r="E2415" s="10">
        <v>2560</v>
      </c>
      <c r="F2415" s="10">
        <v>2360</v>
      </c>
      <c r="G2415" s="10">
        <v>4920</v>
      </c>
      <c r="H2415" s="44">
        <v>2331</v>
      </c>
      <c r="I2415" s="44">
        <v>2148</v>
      </c>
      <c r="J2415" s="44"/>
      <c r="K2415" s="44">
        <v>4479</v>
      </c>
      <c r="L2415" s="10">
        <v>2149</v>
      </c>
      <c r="M2415" s="10">
        <v>1984</v>
      </c>
      <c r="N2415" s="10"/>
      <c r="O2415" s="11">
        <v>4133</v>
      </c>
      <c r="P2415" s="27">
        <f>Table1[[#This Row],[Female Voters]]/Table1[[#This Row],[Female Population]]</f>
        <v>0.91054687499999998</v>
      </c>
      <c r="Q2415" s="27">
        <f>Table1[[#This Row],[Male Voters]]/Table1[[#This Row],[Male Population]]</f>
        <v>0.9101694915254237</v>
      </c>
      <c r="R2415" s="27">
        <f>Table1[[#This Row],[Total Voters]]/Table1[[#This Row],[Total Population]]</f>
        <v>0.91036585365853662</v>
      </c>
      <c r="S2415" s="27">
        <f>Table1[[#This Row],[Female Ballots]]/Table1[[#This Row],[Female Population]]</f>
        <v>0.83945312500000002</v>
      </c>
      <c r="T2415" s="27">
        <f>Table1[[#This Row],[Male Ballots]]/Table1[[#This Row],[Male Population]]</f>
        <v>0.84067796610169487</v>
      </c>
      <c r="U2415" s="27">
        <f>Table1[[#This Row],[Total Ballots]]/Table1[[#This Row],[Total Population]]</f>
        <v>0.84004065040650411</v>
      </c>
      <c r="V2415" s="27">
        <f>Table1[[#This Row],[Female Ballots]]/Table1[[#This Row],[Female Voters]]</f>
        <v>0.92192192192192191</v>
      </c>
      <c r="W2415" s="27">
        <f>Table1[[#This Row],[Male Ballots]]/Table1[[#This Row],[Male Voters]]</f>
        <v>0.92364990689013038</v>
      </c>
      <c r="X2415" s="27">
        <f>Table1[[#This Row],[Total Ballots]]/Table1[[#This Row],[Total Voters]]</f>
        <v>0.92275061397633396</v>
      </c>
    </row>
    <row r="2416" spans="1:24" s="12" customFormat="1" hidden="1" x14ac:dyDescent="0.25">
      <c r="A2416" s="8" t="s">
        <v>35</v>
      </c>
      <c r="B2416" s="17">
        <v>2008</v>
      </c>
      <c r="C2416" s="17"/>
      <c r="D2416" s="9" t="s">
        <v>453</v>
      </c>
      <c r="E2416" s="10">
        <v>8501</v>
      </c>
      <c r="F2416" s="10">
        <v>8362</v>
      </c>
      <c r="G2416" s="10">
        <v>16863</v>
      </c>
      <c r="H2416" s="44">
        <v>6880</v>
      </c>
      <c r="I2416" s="44">
        <v>6174</v>
      </c>
      <c r="J2416" s="44"/>
      <c r="K2416" s="44">
        <v>13054</v>
      </c>
      <c r="L2416" s="10">
        <v>5684</v>
      </c>
      <c r="M2416" s="10">
        <v>4959</v>
      </c>
      <c r="N2416" s="10"/>
      <c r="O2416" s="11">
        <v>10643</v>
      </c>
      <c r="P2416" s="27">
        <f>Table1[[#This Row],[Female Voters]]/Table1[[#This Row],[Female Population]]</f>
        <v>0.80931655099400068</v>
      </c>
      <c r="Q2416" s="27">
        <f>Table1[[#This Row],[Male Voters]]/Table1[[#This Row],[Male Population]]</f>
        <v>0.738340110021526</v>
      </c>
      <c r="R2416" s="27">
        <f>Table1[[#This Row],[Total Voters]]/Table1[[#This Row],[Total Population]]</f>
        <v>0.77412085631263716</v>
      </c>
      <c r="S2416" s="27">
        <f>Table1[[#This Row],[Female Ballots]]/Table1[[#This Row],[Female Population]]</f>
        <v>0.66862722032702038</v>
      </c>
      <c r="T2416" s="27">
        <f>Table1[[#This Row],[Male Ballots]]/Table1[[#This Row],[Male Population]]</f>
        <v>0.59303994259746473</v>
      </c>
      <c r="U2416" s="27">
        <f>Table1[[#This Row],[Total Ballots]]/Table1[[#This Row],[Total Population]]</f>
        <v>0.63114511059716538</v>
      </c>
      <c r="V2416" s="27">
        <f>Table1[[#This Row],[Female Ballots]]/Table1[[#This Row],[Female Voters]]</f>
        <v>0.8261627906976744</v>
      </c>
      <c r="W2416" s="27">
        <f>Table1[[#This Row],[Male Ballots]]/Table1[[#This Row],[Male Voters]]</f>
        <v>0.80320699708454812</v>
      </c>
      <c r="X2416" s="27">
        <f>Table1[[#This Row],[Total Ballots]]/Table1[[#This Row],[Total Voters]]</f>
        <v>0.81530565343955874</v>
      </c>
    </row>
    <row r="2417" spans="1:24" s="12" customFormat="1" hidden="1" x14ac:dyDescent="0.25">
      <c r="A2417" s="8" t="s">
        <v>32</v>
      </c>
      <c r="B2417" s="17">
        <v>2008</v>
      </c>
      <c r="C2417" s="17"/>
      <c r="D2417" s="9" t="s">
        <v>66</v>
      </c>
      <c r="E2417" s="10">
        <v>353</v>
      </c>
      <c r="F2417" s="10">
        <v>394</v>
      </c>
      <c r="G2417" s="10">
        <v>747</v>
      </c>
      <c r="H2417" s="44">
        <v>307</v>
      </c>
      <c r="I2417" s="44">
        <v>256</v>
      </c>
      <c r="J2417" s="44">
        <v>5</v>
      </c>
      <c r="K2417" s="44">
        <v>568</v>
      </c>
      <c r="L2417" s="10">
        <v>156</v>
      </c>
      <c r="M2417" s="10">
        <v>145</v>
      </c>
      <c r="N2417" s="10">
        <v>2</v>
      </c>
      <c r="O2417" s="11">
        <v>303</v>
      </c>
      <c r="P2417" s="27">
        <f>Table1[[#This Row],[Female Voters]]/Table1[[#This Row],[Female Population]]</f>
        <v>0.86968838526912184</v>
      </c>
      <c r="Q2417" s="27">
        <f>Table1[[#This Row],[Male Voters]]/Table1[[#This Row],[Male Population]]</f>
        <v>0.64974619289340096</v>
      </c>
      <c r="R2417" s="27">
        <f>Table1[[#This Row],[Total Voters]]/Table1[[#This Row],[Total Population]]</f>
        <v>0.76037483266398931</v>
      </c>
      <c r="S2417" s="27">
        <f>Table1[[#This Row],[Female Ballots]]/Table1[[#This Row],[Female Population]]</f>
        <v>0.44192634560906513</v>
      </c>
      <c r="T2417" s="27">
        <f>Table1[[#This Row],[Male Ballots]]/Table1[[#This Row],[Male Population]]</f>
        <v>0.36802030456852791</v>
      </c>
      <c r="U2417" s="27">
        <f>Table1[[#This Row],[Total Ballots]]/Table1[[#This Row],[Total Population]]</f>
        <v>0.40562248995983935</v>
      </c>
      <c r="V2417" s="27">
        <f>Table1[[#This Row],[Female Ballots]]/Table1[[#This Row],[Female Voters]]</f>
        <v>0.50814332247557004</v>
      </c>
      <c r="W2417" s="27">
        <f>Table1[[#This Row],[Male Ballots]]/Table1[[#This Row],[Male Voters]]</f>
        <v>0.56640625</v>
      </c>
      <c r="X2417" s="27">
        <f>Table1[[#This Row],[Total Ballots]]/Table1[[#This Row],[Total Voters]]</f>
        <v>0.53345070422535212</v>
      </c>
    </row>
    <row r="2418" spans="1:24" s="12" customFormat="1" hidden="1" x14ac:dyDescent="0.25">
      <c r="A2418" s="8" t="s">
        <v>32</v>
      </c>
      <c r="B2418" s="17">
        <v>2008</v>
      </c>
      <c r="C2418" s="17"/>
      <c r="D2418" s="9" t="s">
        <v>67</v>
      </c>
      <c r="E2418" s="10">
        <v>515</v>
      </c>
      <c r="F2418" s="10">
        <v>486</v>
      </c>
      <c r="G2418" s="10">
        <v>1001</v>
      </c>
      <c r="H2418" s="44">
        <v>369</v>
      </c>
      <c r="I2418" s="44">
        <v>345</v>
      </c>
      <c r="J2418" s="44">
        <v>4</v>
      </c>
      <c r="K2418" s="44">
        <v>718</v>
      </c>
      <c r="L2418" s="10">
        <v>225</v>
      </c>
      <c r="M2418" s="10">
        <v>210</v>
      </c>
      <c r="N2418" s="10">
        <v>3</v>
      </c>
      <c r="O2418" s="11">
        <v>438</v>
      </c>
      <c r="P2418" s="27">
        <f>Table1[[#This Row],[Female Voters]]/Table1[[#This Row],[Female Population]]</f>
        <v>0.71650485436893208</v>
      </c>
      <c r="Q2418" s="27">
        <f>Table1[[#This Row],[Male Voters]]/Table1[[#This Row],[Male Population]]</f>
        <v>0.70987654320987659</v>
      </c>
      <c r="R2418" s="27">
        <f>Table1[[#This Row],[Total Voters]]/Table1[[#This Row],[Total Population]]</f>
        <v>0.71728271728271731</v>
      </c>
      <c r="S2418" s="27">
        <f>Table1[[#This Row],[Female Ballots]]/Table1[[#This Row],[Female Population]]</f>
        <v>0.43689320388349512</v>
      </c>
      <c r="T2418" s="27">
        <f>Table1[[#This Row],[Male Ballots]]/Table1[[#This Row],[Male Population]]</f>
        <v>0.43209876543209874</v>
      </c>
      <c r="U2418" s="27">
        <f>Table1[[#This Row],[Total Ballots]]/Table1[[#This Row],[Total Population]]</f>
        <v>0.43756243756243757</v>
      </c>
      <c r="V2418" s="27">
        <f>Table1[[#This Row],[Female Ballots]]/Table1[[#This Row],[Female Voters]]</f>
        <v>0.6097560975609756</v>
      </c>
      <c r="W2418" s="27">
        <f>Table1[[#This Row],[Male Ballots]]/Table1[[#This Row],[Male Voters]]</f>
        <v>0.60869565217391308</v>
      </c>
      <c r="X2418" s="27">
        <f>Table1[[#This Row],[Total Ballots]]/Table1[[#This Row],[Total Voters]]</f>
        <v>0.61002785515320335</v>
      </c>
    </row>
    <row r="2419" spans="1:24" s="12" customFormat="1" hidden="1" x14ac:dyDescent="0.25">
      <c r="A2419" s="8" t="s">
        <v>32</v>
      </c>
      <c r="B2419" s="17">
        <v>2008</v>
      </c>
      <c r="C2419" s="17"/>
      <c r="D2419" s="9" t="s">
        <v>68</v>
      </c>
      <c r="E2419" s="10">
        <v>738</v>
      </c>
      <c r="F2419" s="10">
        <v>752</v>
      </c>
      <c r="G2419" s="10">
        <v>1490</v>
      </c>
      <c r="H2419" s="44">
        <v>518</v>
      </c>
      <c r="I2419" s="44">
        <v>434</v>
      </c>
      <c r="J2419" s="44">
        <v>1</v>
      </c>
      <c r="K2419" s="44">
        <v>953</v>
      </c>
      <c r="L2419" s="10">
        <v>398</v>
      </c>
      <c r="M2419" s="10">
        <v>325</v>
      </c>
      <c r="N2419" s="10">
        <v>1</v>
      </c>
      <c r="O2419" s="11">
        <v>724</v>
      </c>
      <c r="P2419" s="27">
        <f>Table1[[#This Row],[Female Voters]]/Table1[[#This Row],[Female Population]]</f>
        <v>0.70189701897018975</v>
      </c>
      <c r="Q2419" s="27">
        <f>Table1[[#This Row],[Male Voters]]/Table1[[#This Row],[Male Population]]</f>
        <v>0.5771276595744681</v>
      </c>
      <c r="R2419" s="27">
        <f>Table1[[#This Row],[Total Voters]]/Table1[[#This Row],[Total Population]]</f>
        <v>0.63959731543624165</v>
      </c>
      <c r="S2419" s="27">
        <f>Table1[[#This Row],[Female Ballots]]/Table1[[#This Row],[Female Population]]</f>
        <v>0.53929539295392959</v>
      </c>
      <c r="T2419" s="27">
        <f>Table1[[#This Row],[Male Ballots]]/Table1[[#This Row],[Male Population]]</f>
        <v>0.43218085106382981</v>
      </c>
      <c r="U2419" s="27">
        <f>Table1[[#This Row],[Total Ballots]]/Table1[[#This Row],[Total Population]]</f>
        <v>0.48590604026845635</v>
      </c>
      <c r="V2419" s="27">
        <f>Table1[[#This Row],[Female Ballots]]/Table1[[#This Row],[Female Voters]]</f>
        <v>0.76833976833976836</v>
      </c>
      <c r="W2419" s="27">
        <f>Table1[[#This Row],[Male Ballots]]/Table1[[#This Row],[Male Voters]]</f>
        <v>0.74884792626728114</v>
      </c>
      <c r="X2419" s="27">
        <f>Table1[[#This Row],[Total Ballots]]/Table1[[#This Row],[Total Voters]]</f>
        <v>0.75970619097586567</v>
      </c>
    </row>
    <row r="2420" spans="1:24" s="12" customFormat="1" hidden="1" x14ac:dyDescent="0.25">
      <c r="A2420" s="8" t="s">
        <v>32</v>
      </c>
      <c r="B2420" s="17">
        <v>2008</v>
      </c>
      <c r="C2420" s="17"/>
      <c r="D2420" s="9" t="s">
        <v>69</v>
      </c>
      <c r="E2420" s="10">
        <v>1103</v>
      </c>
      <c r="F2420" s="10">
        <v>1096</v>
      </c>
      <c r="G2420" s="10">
        <v>2199</v>
      </c>
      <c r="H2420" s="44">
        <v>900</v>
      </c>
      <c r="I2420" s="44">
        <v>757</v>
      </c>
      <c r="J2420" s="44">
        <v>1</v>
      </c>
      <c r="K2420" s="44">
        <v>1658</v>
      </c>
      <c r="L2420" s="10">
        <v>746</v>
      </c>
      <c r="M2420" s="10">
        <v>633</v>
      </c>
      <c r="N2420" s="10">
        <v>1</v>
      </c>
      <c r="O2420" s="11">
        <v>1380</v>
      </c>
      <c r="P2420" s="27">
        <f>Table1[[#This Row],[Female Voters]]/Table1[[#This Row],[Female Population]]</f>
        <v>0.81595648232094287</v>
      </c>
      <c r="Q2420" s="27">
        <f>Table1[[#This Row],[Male Voters]]/Table1[[#This Row],[Male Population]]</f>
        <v>0.69069343065693434</v>
      </c>
      <c r="R2420" s="27">
        <f>Table1[[#This Row],[Total Voters]]/Table1[[#This Row],[Total Population]]</f>
        <v>0.75397908140063663</v>
      </c>
      <c r="S2420" s="27">
        <f>Table1[[#This Row],[Female Ballots]]/Table1[[#This Row],[Female Population]]</f>
        <v>0.67633726201269262</v>
      </c>
      <c r="T2420" s="27">
        <f>Table1[[#This Row],[Male Ballots]]/Table1[[#This Row],[Male Population]]</f>
        <v>0.57755474452554745</v>
      </c>
      <c r="U2420" s="27">
        <f>Table1[[#This Row],[Total Ballots]]/Table1[[#This Row],[Total Population]]</f>
        <v>0.62755798090040926</v>
      </c>
      <c r="V2420" s="27">
        <f>Table1[[#This Row],[Female Ballots]]/Table1[[#This Row],[Female Voters]]</f>
        <v>0.8288888888888889</v>
      </c>
      <c r="W2420" s="27">
        <f>Table1[[#This Row],[Male Ballots]]/Table1[[#This Row],[Male Voters]]</f>
        <v>0.8361955085865258</v>
      </c>
      <c r="X2420" s="27">
        <f>Table1[[#This Row],[Total Ballots]]/Table1[[#This Row],[Total Voters]]</f>
        <v>0.83232810615199038</v>
      </c>
    </row>
    <row r="2421" spans="1:24" s="12" customFormat="1" hidden="1" x14ac:dyDescent="0.25">
      <c r="A2421" s="8" t="s">
        <v>32</v>
      </c>
      <c r="B2421" s="17">
        <v>2008</v>
      </c>
      <c r="C2421" s="17"/>
      <c r="D2421" s="9" t="s">
        <v>70</v>
      </c>
      <c r="E2421" s="10">
        <v>1069</v>
      </c>
      <c r="F2421" s="10">
        <v>1185</v>
      </c>
      <c r="G2421" s="10">
        <v>2254</v>
      </c>
      <c r="H2421" s="44">
        <v>945</v>
      </c>
      <c r="I2421" s="44">
        <v>965</v>
      </c>
      <c r="J2421" s="44">
        <v>3</v>
      </c>
      <c r="K2421" s="44">
        <v>1913</v>
      </c>
      <c r="L2421" s="10">
        <v>881</v>
      </c>
      <c r="M2421" s="10">
        <v>878</v>
      </c>
      <c r="N2421" s="10">
        <v>3</v>
      </c>
      <c r="O2421" s="11">
        <v>1762</v>
      </c>
      <c r="P2421" s="27">
        <f>Table1[[#This Row],[Female Voters]]/Table1[[#This Row],[Female Population]]</f>
        <v>0.88400374181478014</v>
      </c>
      <c r="Q2421" s="27">
        <f>Table1[[#This Row],[Male Voters]]/Table1[[#This Row],[Male Population]]</f>
        <v>0.81434599156118148</v>
      </c>
      <c r="R2421" s="27">
        <f>Table1[[#This Row],[Total Voters]]/Table1[[#This Row],[Total Population]]</f>
        <v>0.84871339840283944</v>
      </c>
      <c r="S2421" s="27">
        <f>Table1[[#This Row],[Female Ballots]]/Table1[[#This Row],[Female Population]]</f>
        <v>0.8241347053320861</v>
      </c>
      <c r="T2421" s="27">
        <f>Table1[[#This Row],[Male Ballots]]/Table1[[#This Row],[Male Population]]</f>
        <v>0.74092827004219408</v>
      </c>
      <c r="U2421" s="27">
        <f>Table1[[#This Row],[Total Ballots]]/Table1[[#This Row],[Total Population]]</f>
        <v>0.78172138420585624</v>
      </c>
      <c r="V2421" s="27">
        <f>Table1[[#This Row],[Female Ballots]]/Table1[[#This Row],[Female Voters]]</f>
        <v>0.93227513227513226</v>
      </c>
      <c r="W2421" s="27">
        <f>Table1[[#This Row],[Male Ballots]]/Table1[[#This Row],[Male Voters]]</f>
        <v>0.90984455958549226</v>
      </c>
      <c r="X2421" s="27">
        <f>Table1[[#This Row],[Total Ballots]]/Table1[[#This Row],[Total Voters]]</f>
        <v>0.92106638787245165</v>
      </c>
    </row>
    <row r="2422" spans="1:24" s="12" customFormat="1" hidden="1" x14ac:dyDescent="0.25">
      <c r="A2422" s="8" t="s">
        <v>32</v>
      </c>
      <c r="B2422" s="17">
        <v>2008</v>
      </c>
      <c r="C2422" s="17"/>
      <c r="D2422" s="9" t="s">
        <v>71</v>
      </c>
      <c r="E2422" s="10">
        <v>1152</v>
      </c>
      <c r="F2422" s="10">
        <v>1123</v>
      </c>
      <c r="G2422" s="10">
        <v>2275</v>
      </c>
      <c r="H2422" s="44">
        <v>994</v>
      </c>
      <c r="I2422" s="44">
        <v>963</v>
      </c>
      <c r="J2422" s="44">
        <v>4</v>
      </c>
      <c r="K2422" s="44">
        <v>1961</v>
      </c>
      <c r="L2422" s="10">
        <v>933</v>
      </c>
      <c r="M2422" s="10">
        <v>918</v>
      </c>
      <c r="N2422" s="10">
        <v>3</v>
      </c>
      <c r="O2422" s="11">
        <v>1854</v>
      </c>
      <c r="P2422" s="27">
        <f>Table1[[#This Row],[Female Voters]]/Table1[[#This Row],[Female Population]]</f>
        <v>0.86284722222222221</v>
      </c>
      <c r="Q2422" s="27">
        <f>Table1[[#This Row],[Male Voters]]/Table1[[#This Row],[Male Population]]</f>
        <v>0.85752448797862868</v>
      </c>
      <c r="R2422" s="27">
        <f>Table1[[#This Row],[Total Voters]]/Table1[[#This Row],[Total Population]]</f>
        <v>0.86197802197802198</v>
      </c>
      <c r="S2422" s="27">
        <f>Table1[[#This Row],[Female Ballots]]/Table1[[#This Row],[Female Population]]</f>
        <v>0.80989583333333337</v>
      </c>
      <c r="T2422" s="27">
        <f>Table1[[#This Row],[Male Ballots]]/Table1[[#This Row],[Male Population]]</f>
        <v>0.81745325022261794</v>
      </c>
      <c r="U2422" s="27">
        <f>Table1[[#This Row],[Total Ballots]]/Table1[[#This Row],[Total Population]]</f>
        <v>0.81494505494505498</v>
      </c>
      <c r="V2422" s="27">
        <f>Table1[[#This Row],[Female Ballots]]/Table1[[#This Row],[Female Voters]]</f>
        <v>0.93863179074446679</v>
      </c>
      <c r="W2422" s="27">
        <f>Table1[[#This Row],[Male Ballots]]/Table1[[#This Row],[Male Voters]]</f>
        <v>0.95327102803738317</v>
      </c>
      <c r="X2422" s="27">
        <f>Table1[[#This Row],[Total Ballots]]/Table1[[#This Row],[Total Voters]]</f>
        <v>0.94543600203977562</v>
      </c>
    </row>
    <row r="2423" spans="1:24" s="12" customFormat="1" hidden="1" x14ac:dyDescent="0.25">
      <c r="A2423" s="8" t="s">
        <v>32</v>
      </c>
      <c r="B2423" s="17">
        <v>2008</v>
      </c>
      <c r="C2423" s="17"/>
      <c r="D2423" s="9" t="s">
        <v>453</v>
      </c>
      <c r="E2423" s="10">
        <v>4930</v>
      </c>
      <c r="F2423" s="10">
        <v>5036</v>
      </c>
      <c r="G2423" s="10">
        <v>9966</v>
      </c>
      <c r="H2423" s="44">
        <v>4033</v>
      </c>
      <c r="I2423" s="44">
        <v>3720</v>
      </c>
      <c r="J2423" s="44">
        <v>18</v>
      </c>
      <c r="K2423" s="44">
        <v>7771</v>
      </c>
      <c r="L2423" s="10">
        <v>3339</v>
      </c>
      <c r="M2423" s="10">
        <v>3109</v>
      </c>
      <c r="N2423" s="10">
        <v>13</v>
      </c>
      <c r="O2423" s="11">
        <v>6461</v>
      </c>
      <c r="P2423" s="27">
        <f>Table1[[#This Row],[Female Voters]]/Table1[[#This Row],[Female Population]]</f>
        <v>0.81805273833671399</v>
      </c>
      <c r="Q2423" s="27">
        <f>Table1[[#This Row],[Male Voters]]/Table1[[#This Row],[Male Population]]</f>
        <v>0.73868149324860999</v>
      </c>
      <c r="R2423" s="27">
        <f>Table1[[#This Row],[Total Voters]]/Table1[[#This Row],[Total Population]]</f>
        <v>0.77975115392333938</v>
      </c>
      <c r="S2423" s="27">
        <f>Table1[[#This Row],[Female Ballots]]/Table1[[#This Row],[Female Population]]</f>
        <v>0.67728194726166324</v>
      </c>
      <c r="T2423" s="27">
        <f>Table1[[#This Row],[Male Ballots]]/Table1[[#This Row],[Male Population]]</f>
        <v>0.61735504368546468</v>
      </c>
      <c r="U2423" s="27">
        <f>Table1[[#This Row],[Total Ballots]]/Table1[[#This Row],[Total Population]]</f>
        <v>0.64830423439694962</v>
      </c>
      <c r="V2423" s="27">
        <f>Table1[[#This Row],[Female Ballots]]/Table1[[#This Row],[Female Voters]]</f>
        <v>0.82791966278204809</v>
      </c>
      <c r="W2423" s="27">
        <f>Table1[[#This Row],[Male Ballots]]/Table1[[#This Row],[Male Voters]]</f>
        <v>0.83575268817204296</v>
      </c>
      <c r="X2423" s="27">
        <f>Table1[[#This Row],[Total Ballots]]/Table1[[#This Row],[Total Voters]]</f>
        <v>0.83142452708789083</v>
      </c>
    </row>
    <row r="2424" spans="1:24" s="12" customFormat="1" hidden="1" x14ac:dyDescent="0.25">
      <c r="A2424" s="8" t="s">
        <v>56</v>
      </c>
      <c r="B2424" s="17">
        <v>2008</v>
      </c>
      <c r="C2424" s="17" t="s">
        <v>77</v>
      </c>
      <c r="D2424" s="9" t="s">
        <v>66</v>
      </c>
      <c r="E2424" s="10">
        <v>39991</v>
      </c>
      <c r="F2424" s="10">
        <v>41459</v>
      </c>
      <c r="G2424" s="10">
        <v>81450</v>
      </c>
      <c r="H2424" s="44">
        <v>23369</v>
      </c>
      <c r="I2424" s="44">
        <v>20262</v>
      </c>
      <c r="J2424" s="44">
        <v>162</v>
      </c>
      <c r="K2424" s="44">
        <v>43793</v>
      </c>
      <c r="L2424" s="10">
        <v>12460</v>
      </c>
      <c r="M2424" s="10">
        <v>9791</v>
      </c>
      <c r="N2424" s="10">
        <v>71</v>
      </c>
      <c r="O2424" s="11">
        <v>22322</v>
      </c>
      <c r="P2424" s="27">
        <f>Table1[[#This Row],[Female Voters]]/Table1[[#This Row],[Female Population]]</f>
        <v>0.58435648020804676</v>
      </c>
      <c r="Q2424" s="27">
        <f>Table1[[#This Row],[Male Voters]]/Table1[[#This Row],[Male Population]]</f>
        <v>0.48872379941629079</v>
      </c>
      <c r="R2424" s="27">
        <f>Table1[[#This Row],[Total Voters]]/Table1[[#This Row],[Total Population]]</f>
        <v>0.53766728054020874</v>
      </c>
      <c r="S2424" s="27">
        <f>Table1[[#This Row],[Female Ballots]]/Table1[[#This Row],[Female Population]]</f>
        <v>0.31157010327323648</v>
      </c>
      <c r="T2424" s="27">
        <f>Table1[[#This Row],[Male Ballots]]/Table1[[#This Row],[Male Population]]</f>
        <v>0.23616102655635687</v>
      </c>
      <c r="U2424" s="27">
        <f>Table1[[#This Row],[Total Ballots]]/Table1[[#This Row],[Total Population]]</f>
        <v>0.27405770411295272</v>
      </c>
      <c r="V2424" s="27">
        <f>Table1[[#This Row],[Female Ballots]]/Table1[[#This Row],[Female Voters]]</f>
        <v>0.53318498866019082</v>
      </c>
      <c r="W2424" s="27">
        <f>Table1[[#This Row],[Male Ballots]]/Table1[[#This Row],[Male Voters]]</f>
        <v>0.48321982035337085</v>
      </c>
      <c r="X2424" s="27">
        <f>Table1[[#This Row],[Total Ballots]]/Table1[[#This Row],[Total Voters]]</f>
        <v>0.50971616468385361</v>
      </c>
    </row>
    <row r="2425" spans="1:24" s="12" customFormat="1" hidden="1" x14ac:dyDescent="0.25">
      <c r="A2425" s="8" t="s">
        <v>56</v>
      </c>
      <c r="B2425" s="17">
        <v>2008</v>
      </c>
      <c r="C2425" s="17" t="s">
        <v>77</v>
      </c>
      <c r="D2425" s="9" t="s">
        <v>67</v>
      </c>
      <c r="E2425" s="10">
        <v>55108</v>
      </c>
      <c r="F2425" s="10">
        <v>55009</v>
      </c>
      <c r="G2425" s="10">
        <v>110117</v>
      </c>
      <c r="H2425" s="44">
        <v>36172</v>
      </c>
      <c r="I2425" s="44">
        <v>29413</v>
      </c>
      <c r="J2425" s="44">
        <v>106</v>
      </c>
      <c r="K2425" s="44">
        <v>65691</v>
      </c>
      <c r="L2425" s="10">
        <v>24270</v>
      </c>
      <c r="M2425" s="10">
        <v>18598</v>
      </c>
      <c r="N2425" s="10">
        <v>47</v>
      </c>
      <c r="O2425" s="11">
        <v>42915</v>
      </c>
      <c r="P2425" s="27">
        <f>Table1[[#This Row],[Female Voters]]/Table1[[#This Row],[Female Population]]</f>
        <v>0.65638382811932927</v>
      </c>
      <c r="Q2425" s="27">
        <f>Table1[[#This Row],[Male Voters]]/Table1[[#This Row],[Male Population]]</f>
        <v>0.53469432274718687</v>
      </c>
      <c r="R2425" s="27">
        <f>Table1[[#This Row],[Total Voters]]/Table1[[#This Row],[Total Population]]</f>
        <v>0.59655639002152261</v>
      </c>
      <c r="S2425" s="27">
        <f>Table1[[#This Row],[Female Ballots]]/Table1[[#This Row],[Female Population]]</f>
        <v>0.44040792625390141</v>
      </c>
      <c r="T2425" s="27">
        <f>Table1[[#This Row],[Male Ballots]]/Table1[[#This Row],[Male Population]]</f>
        <v>0.33809013070588451</v>
      </c>
      <c r="U2425" s="27">
        <f>Table1[[#This Row],[Total Ballots]]/Table1[[#This Row],[Total Population]]</f>
        <v>0.38972184131423848</v>
      </c>
      <c r="V2425" s="27">
        <f>Table1[[#This Row],[Female Ballots]]/Table1[[#This Row],[Female Voters]]</f>
        <v>0.67096096428176488</v>
      </c>
      <c r="W2425" s="27">
        <f>Table1[[#This Row],[Male Ballots]]/Table1[[#This Row],[Male Voters]]</f>
        <v>0.63230544317138682</v>
      </c>
      <c r="X2425" s="27">
        <f>Table1[[#This Row],[Total Ballots]]/Table1[[#This Row],[Total Voters]]</f>
        <v>0.6532858382426816</v>
      </c>
    </row>
    <row r="2426" spans="1:24" s="12" customFormat="1" hidden="1" x14ac:dyDescent="0.25">
      <c r="A2426" s="8" t="s">
        <v>56</v>
      </c>
      <c r="B2426" s="17">
        <v>2008</v>
      </c>
      <c r="C2426" s="17" t="s">
        <v>77</v>
      </c>
      <c r="D2426" s="9" t="s">
        <v>68</v>
      </c>
      <c r="E2426" s="10">
        <v>56294</v>
      </c>
      <c r="F2426" s="10">
        <v>57019</v>
      </c>
      <c r="G2426" s="10">
        <v>113313</v>
      </c>
      <c r="H2426" s="44">
        <v>39505</v>
      </c>
      <c r="I2426" s="44">
        <v>34171</v>
      </c>
      <c r="J2426" s="44">
        <v>71</v>
      </c>
      <c r="K2426" s="44">
        <v>73747</v>
      </c>
      <c r="L2426" s="10">
        <v>29842</v>
      </c>
      <c r="M2426" s="10">
        <v>24888</v>
      </c>
      <c r="N2426" s="10">
        <v>41</v>
      </c>
      <c r="O2426" s="11">
        <v>54771</v>
      </c>
      <c r="P2426" s="27">
        <f>Table1[[#This Row],[Female Voters]]/Table1[[#This Row],[Female Population]]</f>
        <v>0.70176217714143607</v>
      </c>
      <c r="Q2426" s="27">
        <f>Table1[[#This Row],[Male Voters]]/Table1[[#This Row],[Male Population]]</f>
        <v>0.59929146424875923</v>
      </c>
      <c r="R2426" s="27">
        <f>Table1[[#This Row],[Total Voters]]/Table1[[#This Row],[Total Population]]</f>
        <v>0.65082558929690326</v>
      </c>
      <c r="S2426" s="27">
        <f>Table1[[#This Row],[Female Ballots]]/Table1[[#This Row],[Female Population]]</f>
        <v>0.53010978079369031</v>
      </c>
      <c r="T2426" s="27">
        <f>Table1[[#This Row],[Male Ballots]]/Table1[[#This Row],[Male Population]]</f>
        <v>0.43648608358617302</v>
      </c>
      <c r="U2426" s="27">
        <f>Table1[[#This Row],[Total Ballots]]/Table1[[#This Row],[Total Population]]</f>
        <v>0.48336024992719284</v>
      </c>
      <c r="V2426" s="27">
        <f>Table1[[#This Row],[Female Ballots]]/Table1[[#This Row],[Female Voters]]</f>
        <v>0.75539805087963552</v>
      </c>
      <c r="W2426" s="27">
        <f>Table1[[#This Row],[Male Ballots]]/Table1[[#This Row],[Male Voters]]</f>
        <v>0.72833689385736444</v>
      </c>
      <c r="X2426" s="27">
        <f>Table1[[#This Row],[Total Ballots]]/Table1[[#This Row],[Total Voters]]</f>
        <v>0.74268783814934847</v>
      </c>
    </row>
    <row r="2427" spans="1:24" s="12" customFormat="1" hidden="1" x14ac:dyDescent="0.25">
      <c r="A2427" s="8" t="s">
        <v>56</v>
      </c>
      <c r="B2427" s="17">
        <v>2008</v>
      </c>
      <c r="C2427" s="17" t="s">
        <v>77</v>
      </c>
      <c r="D2427" s="9" t="s">
        <v>69</v>
      </c>
      <c r="E2427" s="10">
        <v>59889</v>
      </c>
      <c r="F2427" s="10">
        <v>59448</v>
      </c>
      <c r="G2427" s="10">
        <v>119337</v>
      </c>
      <c r="H2427" s="44">
        <v>45827</v>
      </c>
      <c r="I2427" s="44">
        <v>41498</v>
      </c>
      <c r="J2427" s="44">
        <v>62</v>
      </c>
      <c r="K2427" s="44">
        <v>87387</v>
      </c>
      <c r="L2427" s="10">
        <v>37936</v>
      </c>
      <c r="M2427" s="10">
        <v>33509</v>
      </c>
      <c r="N2427" s="10">
        <v>40</v>
      </c>
      <c r="O2427" s="11">
        <v>71485</v>
      </c>
      <c r="P2427" s="27">
        <f>Table1[[#This Row],[Female Voters]]/Table1[[#This Row],[Female Population]]</f>
        <v>0.7651989513934111</v>
      </c>
      <c r="Q2427" s="27">
        <f>Table1[[#This Row],[Male Voters]]/Table1[[#This Row],[Male Population]]</f>
        <v>0.6980554434127304</v>
      </c>
      <c r="R2427" s="27">
        <f>Table1[[#This Row],[Total Voters]]/Table1[[#This Row],[Total Population]]</f>
        <v>0.7322707961487217</v>
      </c>
      <c r="S2427" s="27">
        <f>Table1[[#This Row],[Female Ballots]]/Table1[[#This Row],[Female Population]]</f>
        <v>0.63343852794336186</v>
      </c>
      <c r="T2427" s="27">
        <f>Table1[[#This Row],[Male Ballots]]/Table1[[#This Row],[Male Population]]</f>
        <v>0.56366908895168888</v>
      </c>
      <c r="U2427" s="27">
        <f>Table1[[#This Row],[Total Ballots]]/Table1[[#This Row],[Total Population]]</f>
        <v>0.59901790727100568</v>
      </c>
      <c r="V2427" s="27">
        <f>Table1[[#This Row],[Female Ballots]]/Table1[[#This Row],[Female Voters]]</f>
        <v>0.82780893359809715</v>
      </c>
      <c r="W2427" s="27">
        <f>Table1[[#This Row],[Male Ballots]]/Table1[[#This Row],[Male Voters]]</f>
        <v>0.8074846980577377</v>
      </c>
      <c r="X2427" s="27">
        <f>Table1[[#This Row],[Total Ballots]]/Table1[[#This Row],[Total Voters]]</f>
        <v>0.81802785311316328</v>
      </c>
    </row>
    <row r="2428" spans="1:24" s="12" customFormat="1" hidden="1" x14ac:dyDescent="0.25">
      <c r="A2428" s="8" t="s">
        <v>56</v>
      </c>
      <c r="B2428" s="17">
        <v>2008</v>
      </c>
      <c r="C2428" s="17" t="s">
        <v>77</v>
      </c>
      <c r="D2428" s="9" t="s">
        <v>70</v>
      </c>
      <c r="E2428" s="10">
        <v>43868</v>
      </c>
      <c r="F2428" s="10">
        <v>41776</v>
      </c>
      <c r="G2428" s="10">
        <v>85644</v>
      </c>
      <c r="H2428" s="44">
        <v>36731</v>
      </c>
      <c r="I2428" s="44">
        <v>33298</v>
      </c>
      <c r="J2428" s="44">
        <v>40</v>
      </c>
      <c r="K2428" s="44">
        <v>70069</v>
      </c>
      <c r="L2428" s="10">
        <v>33002</v>
      </c>
      <c r="M2428" s="10">
        <v>29521</v>
      </c>
      <c r="N2428" s="10">
        <v>16</v>
      </c>
      <c r="O2428" s="11">
        <v>62539</v>
      </c>
      <c r="P2428" s="27">
        <f>Table1[[#This Row],[Female Voters]]/Table1[[#This Row],[Female Population]]</f>
        <v>0.83730737667548094</v>
      </c>
      <c r="Q2428" s="27">
        <f>Table1[[#This Row],[Male Voters]]/Table1[[#This Row],[Male Population]]</f>
        <v>0.79706051321332827</v>
      </c>
      <c r="R2428" s="27">
        <f>Table1[[#This Row],[Total Voters]]/Table1[[#This Row],[Total Population]]</f>
        <v>0.81814254355237959</v>
      </c>
      <c r="S2428" s="27">
        <f>Table1[[#This Row],[Female Ballots]]/Table1[[#This Row],[Female Population]]</f>
        <v>0.75230236163034558</v>
      </c>
      <c r="T2428" s="27">
        <f>Table1[[#This Row],[Male Ballots]]/Table1[[#This Row],[Male Population]]</f>
        <v>0.70664975105323635</v>
      </c>
      <c r="U2428" s="27">
        <f>Table1[[#This Row],[Total Ballots]]/Table1[[#This Row],[Total Population]]</f>
        <v>0.73022044743356218</v>
      </c>
      <c r="V2428" s="27">
        <f>Table1[[#This Row],[Female Ballots]]/Table1[[#This Row],[Female Voters]]</f>
        <v>0.89847812474476596</v>
      </c>
      <c r="W2428" s="27">
        <f>Table1[[#This Row],[Male Ballots]]/Table1[[#This Row],[Male Voters]]</f>
        <v>0.88656976394978682</v>
      </c>
      <c r="X2428" s="27">
        <f>Table1[[#This Row],[Total Ballots]]/Table1[[#This Row],[Total Voters]]</f>
        <v>0.89253450170546178</v>
      </c>
    </row>
    <row r="2429" spans="1:24" s="12" customFormat="1" hidden="1" x14ac:dyDescent="0.25">
      <c r="A2429" s="8" t="s">
        <v>56</v>
      </c>
      <c r="B2429" s="17">
        <v>2008</v>
      </c>
      <c r="C2429" s="17" t="s">
        <v>77</v>
      </c>
      <c r="D2429" s="9" t="s">
        <v>71</v>
      </c>
      <c r="E2429" s="10">
        <v>47243</v>
      </c>
      <c r="F2429" s="10">
        <v>36493</v>
      </c>
      <c r="G2429" s="10">
        <v>83736</v>
      </c>
      <c r="H2429" s="44">
        <v>38622</v>
      </c>
      <c r="I2429" s="44">
        <v>31252</v>
      </c>
      <c r="J2429" s="44">
        <v>34</v>
      </c>
      <c r="K2429" s="44">
        <v>69908</v>
      </c>
      <c r="L2429" s="10">
        <v>35508</v>
      </c>
      <c r="M2429" s="10">
        <v>29183</v>
      </c>
      <c r="N2429" s="10">
        <v>22</v>
      </c>
      <c r="O2429" s="11">
        <v>64713</v>
      </c>
      <c r="P2429" s="27">
        <f>Table1[[#This Row],[Female Voters]]/Table1[[#This Row],[Female Population]]</f>
        <v>0.81751793916559068</v>
      </c>
      <c r="Q2429" s="27">
        <f>Table1[[#This Row],[Male Voters]]/Table1[[#This Row],[Male Population]]</f>
        <v>0.8563834159975886</v>
      </c>
      <c r="R2429" s="27">
        <f>Table1[[#This Row],[Total Voters]]/Table1[[#This Row],[Total Population]]</f>
        <v>0.83486194707174932</v>
      </c>
      <c r="S2429" s="27">
        <f>Table1[[#This Row],[Female Ballots]]/Table1[[#This Row],[Female Population]]</f>
        <v>0.75160341214571469</v>
      </c>
      <c r="T2429" s="27">
        <f>Table1[[#This Row],[Male Ballots]]/Table1[[#This Row],[Male Population]]</f>
        <v>0.79968761132271937</v>
      </c>
      <c r="U2429" s="27">
        <f>Table1[[#This Row],[Total Ballots]]/Table1[[#This Row],[Total Population]]</f>
        <v>0.77282172542275729</v>
      </c>
      <c r="V2429" s="27">
        <f>Table1[[#This Row],[Female Ballots]]/Table1[[#This Row],[Female Voters]]</f>
        <v>0.91937237843716013</v>
      </c>
      <c r="W2429" s="27">
        <f>Table1[[#This Row],[Male Ballots]]/Table1[[#This Row],[Male Voters]]</f>
        <v>0.93379623704082937</v>
      </c>
      <c r="X2429" s="27">
        <f>Table1[[#This Row],[Total Ballots]]/Table1[[#This Row],[Total Voters]]</f>
        <v>0.92568804714767983</v>
      </c>
    </row>
    <row r="2430" spans="1:24" s="12" customFormat="1" hidden="1" x14ac:dyDescent="0.25">
      <c r="A2430" s="8" t="s">
        <v>56</v>
      </c>
      <c r="B2430" s="17">
        <v>2008</v>
      </c>
      <c r="C2430" s="17" t="s">
        <v>77</v>
      </c>
      <c r="D2430" s="9" t="s">
        <v>453</v>
      </c>
      <c r="E2430" s="10">
        <v>302393</v>
      </c>
      <c r="F2430" s="10">
        <v>291204</v>
      </c>
      <c r="G2430" s="10">
        <v>593597</v>
      </c>
      <c r="H2430" s="44">
        <v>220226</v>
      </c>
      <c r="I2430" s="44">
        <v>189894</v>
      </c>
      <c r="J2430" s="44">
        <v>475</v>
      </c>
      <c r="K2430" s="44">
        <v>410595</v>
      </c>
      <c r="L2430" s="10">
        <v>173018</v>
      </c>
      <c r="M2430" s="10">
        <v>145490</v>
      </c>
      <c r="N2430" s="10">
        <v>237</v>
      </c>
      <c r="O2430" s="11">
        <v>318745</v>
      </c>
      <c r="P2430" s="27">
        <f>Table1[[#This Row],[Female Voters]]/Table1[[#This Row],[Female Population]]</f>
        <v>0.72827744028466268</v>
      </c>
      <c r="Q2430" s="27">
        <f>Table1[[#This Row],[Male Voters]]/Table1[[#This Row],[Male Population]]</f>
        <v>0.6520995590719908</v>
      </c>
      <c r="R2430" s="27">
        <f>Table1[[#This Row],[Total Voters]]/Table1[[#This Row],[Total Population]]</f>
        <v>0.69170666293798655</v>
      </c>
      <c r="S2430" s="27">
        <f>Table1[[#This Row],[Female Ballots]]/Table1[[#This Row],[Female Population]]</f>
        <v>0.57216271540677199</v>
      </c>
      <c r="T2430" s="27">
        <f>Table1[[#This Row],[Male Ballots]]/Table1[[#This Row],[Male Population]]</f>
        <v>0.49961538989849041</v>
      </c>
      <c r="U2430" s="27">
        <f>Table1[[#This Row],[Total Ballots]]/Table1[[#This Row],[Total Population]]</f>
        <v>0.53697205343018917</v>
      </c>
      <c r="V2430" s="27">
        <f>Table1[[#This Row],[Female Ballots]]/Table1[[#This Row],[Female Voters]]</f>
        <v>0.78563838965426425</v>
      </c>
      <c r="W2430" s="27">
        <f>Table1[[#This Row],[Male Ballots]]/Table1[[#This Row],[Male Voters]]</f>
        <v>0.76616428112525936</v>
      </c>
      <c r="X2430" s="27">
        <f>Table1[[#This Row],[Total Ballots]]/Table1[[#This Row],[Total Voters]]</f>
        <v>0.7763002472022309</v>
      </c>
    </row>
    <row r="2431" spans="1:24" s="12" customFormat="1" hidden="1" x14ac:dyDescent="0.25">
      <c r="A2431" s="8" t="s">
        <v>24</v>
      </c>
      <c r="B2431" s="17">
        <v>2008</v>
      </c>
      <c r="C2431" s="17" t="s">
        <v>76</v>
      </c>
      <c r="D2431" s="9" t="s">
        <v>66</v>
      </c>
      <c r="E2431" s="10">
        <v>358</v>
      </c>
      <c r="F2431" s="10">
        <v>392</v>
      </c>
      <c r="G2431" s="10">
        <v>750</v>
      </c>
      <c r="H2431" s="44">
        <v>364</v>
      </c>
      <c r="I2431" s="44">
        <v>364</v>
      </c>
      <c r="J2431" s="44"/>
      <c r="K2431" s="44">
        <v>728</v>
      </c>
      <c r="L2431" s="10">
        <v>244</v>
      </c>
      <c r="M2431" s="10">
        <v>235</v>
      </c>
      <c r="N2431" s="10"/>
      <c r="O2431" s="11">
        <v>479</v>
      </c>
      <c r="P2431" s="27">
        <f>Table1[[#This Row],[Female Voters]]/Table1[[#This Row],[Female Population]]</f>
        <v>1.0167597765363128</v>
      </c>
      <c r="Q2431" s="27">
        <f>Table1[[#This Row],[Male Voters]]/Table1[[#This Row],[Male Population]]</f>
        <v>0.9285714285714286</v>
      </c>
      <c r="R2431" s="27">
        <f>Table1[[#This Row],[Total Voters]]/Table1[[#This Row],[Total Population]]</f>
        <v>0.97066666666666668</v>
      </c>
      <c r="S2431" s="27">
        <f>Table1[[#This Row],[Female Ballots]]/Table1[[#This Row],[Female Population]]</f>
        <v>0.68156424581005581</v>
      </c>
      <c r="T2431" s="27">
        <f>Table1[[#This Row],[Male Ballots]]/Table1[[#This Row],[Male Population]]</f>
        <v>0.59948979591836737</v>
      </c>
      <c r="U2431" s="27">
        <f>Table1[[#This Row],[Total Ballots]]/Table1[[#This Row],[Total Population]]</f>
        <v>0.63866666666666672</v>
      </c>
      <c r="V2431" s="27">
        <f>Table1[[#This Row],[Female Ballots]]/Table1[[#This Row],[Female Voters]]</f>
        <v>0.67032967032967028</v>
      </c>
      <c r="W2431" s="27">
        <f>Table1[[#This Row],[Male Ballots]]/Table1[[#This Row],[Male Voters]]</f>
        <v>0.64560439560439564</v>
      </c>
      <c r="X2431" s="27">
        <f>Table1[[#This Row],[Total Ballots]]/Table1[[#This Row],[Total Voters]]</f>
        <v>0.65796703296703296</v>
      </c>
    </row>
    <row r="2432" spans="1:24" s="12" customFormat="1" hidden="1" x14ac:dyDescent="0.25">
      <c r="A2432" s="8" t="s">
        <v>24</v>
      </c>
      <c r="B2432" s="17">
        <v>2008</v>
      </c>
      <c r="C2432" s="17" t="s">
        <v>76</v>
      </c>
      <c r="D2432" s="9" t="s">
        <v>67</v>
      </c>
      <c r="E2432" s="10">
        <v>618</v>
      </c>
      <c r="F2432" s="10">
        <v>582</v>
      </c>
      <c r="G2432" s="10">
        <v>1200</v>
      </c>
      <c r="H2432" s="44">
        <v>496</v>
      </c>
      <c r="I2432" s="44">
        <v>396</v>
      </c>
      <c r="J2432" s="44">
        <v>2</v>
      </c>
      <c r="K2432" s="44">
        <v>894</v>
      </c>
      <c r="L2432" s="10">
        <v>389</v>
      </c>
      <c r="M2432" s="10">
        <v>304</v>
      </c>
      <c r="N2432" s="10">
        <v>1</v>
      </c>
      <c r="O2432" s="11">
        <v>694</v>
      </c>
      <c r="P2432" s="27">
        <f>Table1[[#This Row],[Female Voters]]/Table1[[#This Row],[Female Population]]</f>
        <v>0.80258899676375406</v>
      </c>
      <c r="Q2432" s="27">
        <f>Table1[[#This Row],[Male Voters]]/Table1[[#This Row],[Male Population]]</f>
        <v>0.68041237113402064</v>
      </c>
      <c r="R2432" s="27">
        <f>Table1[[#This Row],[Total Voters]]/Table1[[#This Row],[Total Population]]</f>
        <v>0.745</v>
      </c>
      <c r="S2432" s="27">
        <f>Table1[[#This Row],[Female Ballots]]/Table1[[#This Row],[Female Population]]</f>
        <v>0.62944983818770228</v>
      </c>
      <c r="T2432" s="27">
        <f>Table1[[#This Row],[Male Ballots]]/Table1[[#This Row],[Male Population]]</f>
        <v>0.5223367697594502</v>
      </c>
      <c r="U2432" s="27">
        <f>Table1[[#This Row],[Total Ballots]]/Table1[[#This Row],[Total Population]]</f>
        <v>0.57833333333333337</v>
      </c>
      <c r="V2432" s="27">
        <f>Table1[[#This Row],[Female Ballots]]/Table1[[#This Row],[Female Voters]]</f>
        <v>0.78427419354838712</v>
      </c>
      <c r="W2432" s="27">
        <f>Table1[[#This Row],[Male Ballots]]/Table1[[#This Row],[Male Voters]]</f>
        <v>0.76767676767676762</v>
      </c>
      <c r="X2432" s="27">
        <f>Table1[[#This Row],[Total Ballots]]/Table1[[#This Row],[Total Voters]]</f>
        <v>0.77628635346756147</v>
      </c>
    </row>
    <row r="2433" spans="1:24" s="12" customFormat="1" hidden="1" x14ac:dyDescent="0.25">
      <c r="A2433" s="8" t="s">
        <v>24</v>
      </c>
      <c r="B2433" s="17">
        <v>2008</v>
      </c>
      <c r="C2433" s="17" t="s">
        <v>76</v>
      </c>
      <c r="D2433" s="9" t="s">
        <v>68</v>
      </c>
      <c r="E2433" s="10">
        <v>862</v>
      </c>
      <c r="F2433" s="10">
        <v>836</v>
      </c>
      <c r="G2433" s="10">
        <v>1698</v>
      </c>
      <c r="H2433" s="44">
        <v>656</v>
      </c>
      <c r="I2433" s="44">
        <v>562</v>
      </c>
      <c r="J2433" s="44">
        <v>1</v>
      </c>
      <c r="K2433" s="44">
        <v>1219</v>
      </c>
      <c r="L2433" s="10">
        <v>547</v>
      </c>
      <c r="M2433" s="10">
        <v>462</v>
      </c>
      <c r="N2433" s="10">
        <v>2</v>
      </c>
      <c r="O2433" s="11">
        <v>1011</v>
      </c>
      <c r="P2433" s="27">
        <f>Table1[[#This Row],[Female Voters]]/Table1[[#This Row],[Female Population]]</f>
        <v>0.76102088167053361</v>
      </c>
      <c r="Q2433" s="27">
        <f>Table1[[#This Row],[Male Voters]]/Table1[[#This Row],[Male Population]]</f>
        <v>0.67224880382775121</v>
      </c>
      <c r="R2433" s="27">
        <f>Table1[[#This Row],[Total Voters]]/Table1[[#This Row],[Total Population]]</f>
        <v>0.71790341578327443</v>
      </c>
      <c r="S2433" s="27">
        <f>Table1[[#This Row],[Female Ballots]]/Table1[[#This Row],[Female Population]]</f>
        <v>0.63457076566125292</v>
      </c>
      <c r="T2433" s="27">
        <f>Table1[[#This Row],[Male Ballots]]/Table1[[#This Row],[Male Population]]</f>
        <v>0.55263157894736847</v>
      </c>
      <c r="U2433" s="27">
        <f>Table1[[#This Row],[Total Ballots]]/Table1[[#This Row],[Total Population]]</f>
        <v>0.59540636042402828</v>
      </c>
      <c r="V2433" s="27">
        <f>Table1[[#This Row],[Female Ballots]]/Table1[[#This Row],[Female Voters]]</f>
        <v>0.83384146341463417</v>
      </c>
      <c r="W2433" s="27">
        <f>Table1[[#This Row],[Male Ballots]]/Table1[[#This Row],[Male Voters]]</f>
        <v>0.8220640569395018</v>
      </c>
      <c r="X2433" s="27">
        <f>Table1[[#This Row],[Total Ballots]]/Table1[[#This Row],[Total Voters]]</f>
        <v>0.82936833470057425</v>
      </c>
    </row>
    <row r="2434" spans="1:24" s="12" customFormat="1" hidden="1" x14ac:dyDescent="0.25">
      <c r="A2434" s="8" t="s">
        <v>24</v>
      </c>
      <c r="B2434" s="17">
        <v>2008</v>
      </c>
      <c r="C2434" s="17" t="s">
        <v>76</v>
      </c>
      <c r="D2434" s="9" t="s">
        <v>69</v>
      </c>
      <c r="E2434" s="10">
        <v>1433</v>
      </c>
      <c r="F2434" s="10">
        <v>1282</v>
      </c>
      <c r="G2434" s="10">
        <v>2715</v>
      </c>
      <c r="H2434" s="44">
        <v>1266</v>
      </c>
      <c r="I2434" s="44">
        <v>997</v>
      </c>
      <c r="J2434" s="44">
        <v>1</v>
      </c>
      <c r="K2434" s="44">
        <v>2264</v>
      </c>
      <c r="L2434" s="10">
        <v>1124</v>
      </c>
      <c r="M2434" s="10">
        <v>862</v>
      </c>
      <c r="N2434" s="10">
        <v>1</v>
      </c>
      <c r="O2434" s="11">
        <v>1987</v>
      </c>
      <c r="P2434" s="27">
        <f>Table1[[#This Row],[Female Voters]]/Table1[[#This Row],[Female Population]]</f>
        <v>0.88346127006280528</v>
      </c>
      <c r="Q2434" s="27">
        <f>Table1[[#This Row],[Male Voters]]/Table1[[#This Row],[Male Population]]</f>
        <v>0.77769110764430582</v>
      </c>
      <c r="R2434" s="27">
        <f>Table1[[#This Row],[Total Voters]]/Table1[[#This Row],[Total Population]]</f>
        <v>0.83388581952117868</v>
      </c>
      <c r="S2434" s="27">
        <f>Table1[[#This Row],[Female Ballots]]/Table1[[#This Row],[Female Population]]</f>
        <v>0.78436845778087927</v>
      </c>
      <c r="T2434" s="27">
        <f>Table1[[#This Row],[Male Ballots]]/Table1[[#This Row],[Male Population]]</f>
        <v>0.67238689547581898</v>
      </c>
      <c r="U2434" s="27">
        <f>Table1[[#This Row],[Total Ballots]]/Table1[[#This Row],[Total Population]]</f>
        <v>0.73186003683241252</v>
      </c>
      <c r="V2434" s="27">
        <f>Table1[[#This Row],[Female Ballots]]/Table1[[#This Row],[Female Voters]]</f>
        <v>0.88783570300157977</v>
      </c>
      <c r="W2434" s="27">
        <f>Table1[[#This Row],[Male Ballots]]/Table1[[#This Row],[Male Voters]]</f>
        <v>0.86459378134403209</v>
      </c>
      <c r="X2434" s="27">
        <f>Table1[[#This Row],[Total Ballots]]/Table1[[#This Row],[Total Voters]]</f>
        <v>0.87765017667844525</v>
      </c>
    </row>
    <row r="2435" spans="1:24" s="12" customFormat="1" hidden="1" x14ac:dyDescent="0.25">
      <c r="A2435" s="8" t="s">
        <v>24</v>
      </c>
      <c r="B2435" s="17">
        <v>2008</v>
      </c>
      <c r="C2435" s="17" t="s">
        <v>76</v>
      </c>
      <c r="D2435" s="9" t="s">
        <v>70</v>
      </c>
      <c r="E2435" s="10">
        <v>1712</v>
      </c>
      <c r="F2435" s="10">
        <v>1582</v>
      </c>
      <c r="G2435" s="10">
        <v>3294</v>
      </c>
      <c r="H2435" s="44">
        <v>1701</v>
      </c>
      <c r="I2435" s="44">
        <v>1559</v>
      </c>
      <c r="J2435" s="44">
        <v>1</v>
      </c>
      <c r="K2435" s="44">
        <v>3261</v>
      </c>
      <c r="L2435" s="10">
        <v>1601</v>
      </c>
      <c r="M2435" s="10">
        <v>1436</v>
      </c>
      <c r="N2435" s="10">
        <v>1</v>
      </c>
      <c r="O2435" s="11">
        <v>3038</v>
      </c>
      <c r="P2435" s="27">
        <f>Table1[[#This Row],[Female Voters]]/Table1[[#This Row],[Female Population]]</f>
        <v>0.99357476635514019</v>
      </c>
      <c r="Q2435" s="27">
        <f>Table1[[#This Row],[Male Voters]]/Table1[[#This Row],[Male Population]]</f>
        <v>0.98546144121365364</v>
      </c>
      <c r="R2435" s="27">
        <f>Table1[[#This Row],[Total Voters]]/Table1[[#This Row],[Total Population]]</f>
        <v>0.98998178506375223</v>
      </c>
      <c r="S2435" s="27">
        <f>Table1[[#This Row],[Female Ballots]]/Table1[[#This Row],[Female Population]]</f>
        <v>0.93516355140186913</v>
      </c>
      <c r="T2435" s="27">
        <f>Table1[[#This Row],[Male Ballots]]/Table1[[#This Row],[Male Population]]</f>
        <v>0.90771175726927944</v>
      </c>
      <c r="U2435" s="27">
        <f>Table1[[#This Row],[Total Ballots]]/Table1[[#This Row],[Total Population]]</f>
        <v>0.92228293867638134</v>
      </c>
      <c r="V2435" s="27">
        <f>Table1[[#This Row],[Female Ballots]]/Table1[[#This Row],[Female Voters]]</f>
        <v>0.9412110523221634</v>
      </c>
      <c r="W2435" s="27">
        <f>Table1[[#This Row],[Male Ballots]]/Table1[[#This Row],[Male Voters]]</f>
        <v>0.92110327132777425</v>
      </c>
      <c r="X2435" s="27">
        <f>Table1[[#This Row],[Total Ballots]]/Table1[[#This Row],[Total Voters]]</f>
        <v>0.93161606869058566</v>
      </c>
    </row>
    <row r="2436" spans="1:24" s="12" customFormat="1" hidden="1" x14ac:dyDescent="0.25">
      <c r="A2436" s="8" t="s">
        <v>24</v>
      </c>
      <c r="B2436" s="17">
        <v>2008</v>
      </c>
      <c r="C2436" s="17" t="s">
        <v>76</v>
      </c>
      <c r="D2436" s="9" t="s">
        <v>71</v>
      </c>
      <c r="E2436" s="10">
        <v>1730</v>
      </c>
      <c r="F2436" s="10">
        <v>1673</v>
      </c>
      <c r="G2436" s="10">
        <v>3403</v>
      </c>
      <c r="H2436" s="44">
        <v>1614</v>
      </c>
      <c r="I2436" s="44">
        <v>1613</v>
      </c>
      <c r="J2436" s="44"/>
      <c r="K2436" s="44">
        <v>3227</v>
      </c>
      <c r="L2436" s="10">
        <v>1587</v>
      </c>
      <c r="M2436" s="10">
        <v>1606</v>
      </c>
      <c r="N2436" s="10"/>
      <c r="O2436" s="11">
        <v>3193</v>
      </c>
      <c r="P2436" s="27">
        <f>Table1[[#This Row],[Female Voters]]/Table1[[#This Row],[Female Population]]</f>
        <v>0.93294797687861275</v>
      </c>
      <c r="Q2436" s="27">
        <f>Table1[[#This Row],[Male Voters]]/Table1[[#This Row],[Male Population]]</f>
        <v>0.96413628212791391</v>
      </c>
      <c r="R2436" s="27">
        <f>Table1[[#This Row],[Total Voters]]/Table1[[#This Row],[Total Population]]</f>
        <v>0.94828092859241842</v>
      </c>
      <c r="S2436" s="27">
        <f>Table1[[#This Row],[Female Ballots]]/Table1[[#This Row],[Female Population]]</f>
        <v>0.9173410404624277</v>
      </c>
      <c r="T2436" s="27">
        <f>Table1[[#This Row],[Male Ballots]]/Table1[[#This Row],[Male Population]]</f>
        <v>0.95995218170950392</v>
      </c>
      <c r="U2436" s="27">
        <f>Table1[[#This Row],[Total Ballots]]/Table1[[#This Row],[Total Population]]</f>
        <v>0.93828974434322654</v>
      </c>
      <c r="V2436" s="27">
        <f>Table1[[#This Row],[Female Ballots]]/Table1[[#This Row],[Female Voters]]</f>
        <v>0.98327137546468402</v>
      </c>
      <c r="W2436" s="27">
        <f>Table1[[#This Row],[Male Ballots]]/Table1[[#This Row],[Male Voters]]</f>
        <v>0.99566026038437694</v>
      </c>
      <c r="X2436" s="27">
        <f>Table1[[#This Row],[Total Ballots]]/Table1[[#This Row],[Total Voters]]</f>
        <v>0.98946389835760773</v>
      </c>
    </row>
    <row r="2437" spans="1:24" s="12" customFormat="1" hidden="1" x14ac:dyDescent="0.25">
      <c r="A2437" s="8" t="s">
        <v>24</v>
      </c>
      <c r="B2437" s="17">
        <v>2008</v>
      </c>
      <c r="C2437" s="17" t="s">
        <v>76</v>
      </c>
      <c r="D2437" s="9" t="s">
        <v>453</v>
      </c>
      <c r="E2437" s="10">
        <v>6713</v>
      </c>
      <c r="F2437" s="10">
        <v>6347</v>
      </c>
      <c r="G2437" s="10">
        <v>13060</v>
      </c>
      <c r="H2437" s="44">
        <v>6097</v>
      </c>
      <c r="I2437" s="44">
        <v>5491</v>
      </c>
      <c r="J2437" s="44">
        <v>5</v>
      </c>
      <c r="K2437" s="44">
        <v>11593</v>
      </c>
      <c r="L2437" s="10">
        <v>5492</v>
      </c>
      <c r="M2437" s="10">
        <v>4905</v>
      </c>
      <c r="N2437" s="10">
        <v>5</v>
      </c>
      <c r="O2437" s="11">
        <v>10402</v>
      </c>
      <c r="P2437" s="27">
        <f>Table1[[#This Row],[Female Voters]]/Table1[[#This Row],[Female Population]]</f>
        <v>0.90823774765380605</v>
      </c>
      <c r="Q2437" s="27">
        <f>Table1[[#This Row],[Male Voters]]/Table1[[#This Row],[Male Population]]</f>
        <v>0.86513313376398293</v>
      </c>
      <c r="R2437" s="27">
        <f>Table1[[#This Row],[Total Voters]]/Table1[[#This Row],[Total Population]]</f>
        <v>0.88767228177641655</v>
      </c>
      <c r="S2437" s="27">
        <f>Table1[[#This Row],[Female Ballots]]/Table1[[#This Row],[Female Population]]</f>
        <v>0.81811410695665132</v>
      </c>
      <c r="T2437" s="27">
        <f>Table1[[#This Row],[Male Ballots]]/Table1[[#This Row],[Male Population]]</f>
        <v>0.77280605010241055</v>
      </c>
      <c r="U2437" s="27">
        <f>Table1[[#This Row],[Total Ballots]]/Table1[[#This Row],[Total Population]]</f>
        <v>0.79647779479326186</v>
      </c>
      <c r="V2437" s="27">
        <f>Table1[[#This Row],[Female Ballots]]/Table1[[#This Row],[Female Voters]]</f>
        <v>0.90077087092012464</v>
      </c>
      <c r="W2437" s="27">
        <f>Table1[[#This Row],[Male Ballots]]/Table1[[#This Row],[Male Voters]]</f>
        <v>0.89327991258422879</v>
      </c>
      <c r="X2437" s="27">
        <f>Table1[[#This Row],[Total Ballots]]/Table1[[#This Row],[Total Voters]]</f>
        <v>0.89726559130509786</v>
      </c>
    </row>
    <row r="2438" spans="1:24" s="12" customFormat="1" hidden="1" x14ac:dyDescent="0.25">
      <c r="A2438" s="8" t="s">
        <v>39</v>
      </c>
      <c r="B2438" s="17">
        <v>2008</v>
      </c>
      <c r="C2438" s="17" t="s">
        <v>76</v>
      </c>
      <c r="D2438" s="9" t="s">
        <v>66</v>
      </c>
      <c r="E2438" s="10">
        <v>4800</v>
      </c>
      <c r="F2438" s="10">
        <v>5140</v>
      </c>
      <c r="G2438" s="10">
        <v>9940</v>
      </c>
      <c r="H2438" s="44">
        <v>3142</v>
      </c>
      <c r="I2438" s="44">
        <v>2667</v>
      </c>
      <c r="J2438" s="44"/>
      <c r="K2438" s="44">
        <v>5809</v>
      </c>
      <c r="L2438" s="10">
        <v>1842</v>
      </c>
      <c r="M2438" s="10">
        <v>1477</v>
      </c>
      <c r="N2438" s="10"/>
      <c r="O2438" s="11">
        <v>3319</v>
      </c>
      <c r="P2438" s="27">
        <f>Table1[[#This Row],[Female Voters]]/Table1[[#This Row],[Female Population]]</f>
        <v>0.65458333333333329</v>
      </c>
      <c r="Q2438" s="27">
        <f>Table1[[#This Row],[Male Voters]]/Table1[[#This Row],[Male Population]]</f>
        <v>0.51887159533073934</v>
      </c>
      <c r="R2438" s="27">
        <f>Table1[[#This Row],[Total Voters]]/Table1[[#This Row],[Total Population]]</f>
        <v>0.58440643863179076</v>
      </c>
      <c r="S2438" s="27">
        <f>Table1[[#This Row],[Female Ballots]]/Table1[[#This Row],[Female Population]]</f>
        <v>0.38374999999999998</v>
      </c>
      <c r="T2438" s="27">
        <f>Table1[[#This Row],[Male Ballots]]/Table1[[#This Row],[Male Population]]</f>
        <v>0.28735408560311282</v>
      </c>
      <c r="U2438" s="27">
        <f>Table1[[#This Row],[Total Ballots]]/Table1[[#This Row],[Total Population]]</f>
        <v>0.33390342052313882</v>
      </c>
      <c r="V2438" s="27">
        <f>Table1[[#This Row],[Female Ballots]]/Table1[[#This Row],[Female Voters]]</f>
        <v>0.58625079567154681</v>
      </c>
      <c r="W2438" s="27">
        <f>Table1[[#This Row],[Male Ballots]]/Table1[[#This Row],[Male Voters]]</f>
        <v>0.5538057742782152</v>
      </c>
      <c r="X2438" s="27">
        <f>Table1[[#This Row],[Total Ballots]]/Table1[[#This Row],[Total Voters]]</f>
        <v>0.57135479428473057</v>
      </c>
    </row>
    <row r="2439" spans="1:24" s="12" customFormat="1" hidden="1" x14ac:dyDescent="0.25">
      <c r="A2439" s="8" t="s">
        <v>39</v>
      </c>
      <c r="B2439" s="17">
        <v>2008</v>
      </c>
      <c r="C2439" s="17" t="s">
        <v>76</v>
      </c>
      <c r="D2439" s="9" t="s">
        <v>67</v>
      </c>
      <c r="E2439" s="10">
        <v>6656</v>
      </c>
      <c r="F2439" s="10">
        <v>6990</v>
      </c>
      <c r="G2439" s="10">
        <v>13646</v>
      </c>
      <c r="H2439" s="44">
        <v>4198</v>
      </c>
      <c r="I2439" s="44">
        <v>3664</v>
      </c>
      <c r="J2439" s="44"/>
      <c r="K2439" s="44">
        <v>7862</v>
      </c>
      <c r="L2439" s="10">
        <v>3072</v>
      </c>
      <c r="M2439" s="10">
        <v>2545</v>
      </c>
      <c r="N2439" s="10"/>
      <c r="O2439" s="11">
        <v>5617</v>
      </c>
      <c r="P2439" s="27">
        <f>Table1[[#This Row],[Female Voters]]/Table1[[#This Row],[Female Population]]</f>
        <v>0.63070913461538458</v>
      </c>
      <c r="Q2439" s="27">
        <f>Table1[[#This Row],[Male Voters]]/Table1[[#This Row],[Male Population]]</f>
        <v>0.52417739628040061</v>
      </c>
      <c r="R2439" s="27">
        <f>Table1[[#This Row],[Total Voters]]/Table1[[#This Row],[Total Population]]</f>
        <v>0.57613952806683277</v>
      </c>
      <c r="S2439" s="27">
        <f>Table1[[#This Row],[Female Ballots]]/Table1[[#This Row],[Female Population]]</f>
        <v>0.46153846153846156</v>
      </c>
      <c r="T2439" s="27">
        <f>Table1[[#This Row],[Male Ballots]]/Table1[[#This Row],[Male Population]]</f>
        <v>0.36409155937052934</v>
      </c>
      <c r="U2439" s="27">
        <f>Table1[[#This Row],[Total Ballots]]/Table1[[#This Row],[Total Population]]</f>
        <v>0.41162245346621723</v>
      </c>
      <c r="V2439" s="27">
        <f>Table1[[#This Row],[Female Ballots]]/Table1[[#This Row],[Female Voters]]</f>
        <v>0.7317770366841353</v>
      </c>
      <c r="W2439" s="27">
        <f>Table1[[#This Row],[Male Ballots]]/Table1[[#This Row],[Male Voters]]</f>
        <v>0.69459606986899558</v>
      </c>
      <c r="X2439" s="27">
        <f>Table1[[#This Row],[Total Ballots]]/Table1[[#This Row],[Total Voters]]</f>
        <v>0.7144492495548207</v>
      </c>
    </row>
    <row r="2440" spans="1:24" s="12" customFormat="1" hidden="1" x14ac:dyDescent="0.25">
      <c r="A2440" s="8" t="s">
        <v>39</v>
      </c>
      <c r="B2440" s="17">
        <v>2008</v>
      </c>
      <c r="C2440" s="17" t="s">
        <v>76</v>
      </c>
      <c r="D2440" s="9" t="s">
        <v>68</v>
      </c>
      <c r="E2440" s="10">
        <v>7084</v>
      </c>
      <c r="F2440" s="10">
        <v>7297</v>
      </c>
      <c r="G2440" s="10">
        <v>14381</v>
      </c>
      <c r="H2440" s="44">
        <v>4877</v>
      </c>
      <c r="I2440" s="44">
        <v>4328</v>
      </c>
      <c r="J2440" s="44">
        <v>1</v>
      </c>
      <c r="K2440" s="44">
        <v>9206</v>
      </c>
      <c r="L2440" s="10">
        <v>3854</v>
      </c>
      <c r="M2440" s="10">
        <v>3342</v>
      </c>
      <c r="N2440" s="10"/>
      <c r="O2440" s="11">
        <v>7196</v>
      </c>
      <c r="P2440" s="27">
        <f>Table1[[#This Row],[Female Voters]]/Table1[[#This Row],[Female Population]]</f>
        <v>0.68845285149632973</v>
      </c>
      <c r="Q2440" s="27">
        <f>Table1[[#This Row],[Male Voters]]/Table1[[#This Row],[Male Population]]</f>
        <v>0.5931204604632041</v>
      </c>
      <c r="R2440" s="27">
        <f>Table1[[#This Row],[Total Voters]]/Table1[[#This Row],[Total Population]]</f>
        <v>0.64015019817815177</v>
      </c>
      <c r="S2440" s="27">
        <f>Table1[[#This Row],[Female Ballots]]/Table1[[#This Row],[Female Population]]</f>
        <v>0.54404291360813095</v>
      </c>
      <c r="T2440" s="27">
        <f>Table1[[#This Row],[Male Ballots]]/Table1[[#This Row],[Male Population]]</f>
        <v>0.45799643689187336</v>
      </c>
      <c r="U2440" s="27">
        <f>Table1[[#This Row],[Total Ballots]]/Table1[[#This Row],[Total Population]]</f>
        <v>0.50038244906473817</v>
      </c>
      <c r="V2440" s="27">
        <f>Table1[[#This Row],[Female Ballots]]/Table1[[#This Row],[Female Voters]]</f>
        <v>0.7902399015788395</v>
      </c>
      <c r="W2440" s="27">
        <f>Table1[[#This Row],[Male Ballots]]/Table1[[#This Row],[Male Voters]]</f>
        <v>0.77218114602587795</v>
      </c>
      <c r="X2440" s="27">
        <f>Table1[[#This Row],[Total Ballots]]/Table1[[#This Row],[Total Voters]]</f>
        <v>0.78166413208776886</v>
      </c>
    </row>
    <row r="2441" spans="1:24" s="12" customFormat="1" hidden="1" x14ac:dyDescent="0.25">
      <c r="A2441" s="8" t="s">
        <v>39</v>
      </c>
      <c r="B2441" s="17">
        <v>2008</v>
      </c>
      <c r="C2441" s="17" t="s">
        <v>76</v>
      </c>
      <c r="D2441" s="9" t="s">
        <v>69</v>
      </c>
      <c r="E2441" s="10">
        <v>8501</v>
      </c>
      <c r="F2441" s="10">
        <v>8291</v>
      </c>
      <c r="G2441" s="10">
        <v>16792</v>
      </c>
      <c r="H2441" s="44">
        <v>6817</v>
      </c>
      <c r="I2441" s="44">
        <v>6041</v>
      </c>
      <c r="J2441" s="44">
        <v>1</v>
      </c>
      <c r="K2441" s="44">
        <v>12859</v>
      </c>
      <c r="L2441" s="10">
        <v>5931</v>
      </c>
      <c r="M2441" s="10">
        <v>5129</v>
      </c>
      <c r="N2441" s="10"/>
      <c r="O2441" s="11">
        <v>11060</v>
      </c>
      <c r="P2441" s="27">
        <f>Table1[[#This Row],[Female Voters]]/Table1[[#This Row],[Female Population]]</f>
        <v>0.80190565815786374</v>
      </c>
      <c r="Q2441" s="27">
        <f>Table1[[#This Row],[Male Voters]]/Table1[[#This Row],[Male Population]]</f>
        <v>0.72862139669521164</v>
      </c>
      <c r="R2441" s="27">
        <f>Table1[[#This Row],[Total Voters]]/Table1[[#This Row],[Total Population]]</f>
        <v>0.76578132444020963</v>
      </c>
      <c r="S2441" s="27">
        <f>Table1[[#This Row],[Female Ballots]]/Table1[[#This Row],[Female Population]]</f>
        <v>0.69768262557346195</v>
      </c>
      <c r="T2441" s="27">
        <f>Table1[[#This Row],[Male Ballots]]/Table1[[#This Row],[Male Population]]</f>
        <v>0.6186226028223375</v>
      </c>
      <c r="U2441" s="27">
        <f>Table1[[#This Row],[Total Ballots]]/Table1[[#This Row],[Total Population]]</f>
        <v>0.65864697474988088</v>
      </c>
      <c r="V2441" s="27">
        <f>Table1[[#This Row],[Female Ballots]]/Table1[[#This Row],[Female Voters]]</f>
        <v>0.87003080533959221</v>
      </c>
      <c r="W2441" s="27">
        <f>Table1[[#This Row],[Male Ballots]]/Table1[[#This Row],[Male Voters]]</f>
        <v>0.84903161728190701</v>
      </c>
      <c r="X2441" s="27">
        <f>Table1[[#This Row],[Total Ballots]]/Table1[[#This Row],[Total Voters]]</f>
        <v>0.86009798584648889</v>
      </c>
    </row>
    <row r="2442" spans="1:24" s="12" customFormat="1" hidden="1" x14ac:dyDescent="0.25">
      <c r="A2442" s="8" t="s">
        <v>39</v>
      </c>
      <c r="B2442" s="17">
        <v>2008</v>
      </c>
      <c r="C2442" s="17" t="s">
        <v>76</v>
      </c>
      <c r="D2442" s="9" t="s">
        <v>70</v>
      </c>
      <c r="E2442" s="10">
        <v>7672</v>
      </c>
      <c r="F2442" s="10">
        <v>7301</v>
      </c>
      <c r="G2442" s="10">
        <v>14973</v>
      </c>
      <c r="H2442" s="44">
        <v>6974</v>
      </c>
      <c r="I2442" s="44">
        <v>6429</v>
      </c>
      <c r="J2442" s="44"/>
      <c r="K2442" s="44">
        <v>13403</v>
      </c>
      <c r="L2442" s="10">
        <v>6513</v>
      </c>
      <c r="M2442" s="10">
        <v>5907</v>
      </c>
      <c r="N2442" s="10"/>
      <c r="O2442" s="11">
        <v>12420</v>
      </c>
      <c r="P2442" s="27">
        <f>Table1[[#This Row],[Female Voters]]/Table1[[#This Row],[Female Population]]</f>
        <v>0.90901981230448381</v>
      </c>
      <c r="Q2442" s="27">
        <f>Table1[[#This Row],[Male Voters]]/Table1[[#This Row],[Male Population]]</f>
        <v>0.88056430625941651</v>
      </c>
      <c r="R2442" s="27">
        <f>Table1[[#This Row],[Total Voters]]/Table1[[#This Row],[Total Population]]</f>
        <v>0.89514459360181664</v>
      </c>
      <c r="S2442" s="27">
        <f>Table1[[#This Row],[Female Ballots]]/Table1[[#This Row],[Female Population]]</f>
        <v>0.84893117831074039</v>
      </c>
      <c r="T2442" s="27">
        <f>Table1[[#This Row],[Male Ballots]]/Table1[[#This Row],[Male Population]]</f>
        <v>0.80906725106149846</v>
      </c>
      <c r="U2442" s="27">
        <f>Table1[[#This Row],[Total Ballots]]/Table1[[#This Row],[Total Population]]</f>
        <v>0.82949308755760365</v>
      </c>
      <c r="V2442" s="27">
        <f>Table1[[#This Row],[Female Ballots]]/Table1[[#This Row],[Female Voters]]</f>
        <v>0.93389733295096067</v>
      </c>
      <c r="W2442" s="27">
        <f>Table1[[#This Row],[Male Ballots]]/Table1[[#This Row],[Male Voters]]</f>
        <v>0.91880541297246854</v>
      </c>
      <c r="X2442" s="27">
        <f>Table1[[#This Row],[Total Ballots]]/Table1[[#This Row],[Total Voters]]</f>
        <v>0.92665821084831757</v>
      </c>
    </row>
    <row r="2443" spans="1:24" s="12" customFormat="1" hidden="1" x14ac:dyDescent="0.25">
      <c r="A2443" s="8" t="s">
        <v>39</v>
      </c>
      <c r="B2443" s="17">
        <v>2008</v>
      </c>
      <c r="C2443" s="17" t="s">
        <v>76</v>
      </c>
      <c r="D2443" s="9" t="s">
        <v>71</v>
      </c>
      <c r="E2443" s="10">
        <v>9634</v>
      </c>
      <c r="F2443" s="10">
        <v>8151</v>
      </c>
      <c r="G2443" s="10">
        <v>17785</v>
      </c>
      <c r="H2443" s="44">
        <v>8448</v>
      </c>
      <c r="I2443" s="44">
        <v>7406</v>
      </c>
      <c r="J2443" s="44"/>
      <c r="K2443" s="44">
        <v>15854</v>
      </c>
      <c r="L2443" s="10">
        <v>8026</v>
      </c>
      <c r="M2443" s="10">
        <v>7123</v>
      </c>
      <c r="N2443" s="10"/>
      <c r="O2443" s="11">
        <v>15149</v>
      </c>
      <c r="P2443" s="27">
        <f>Table1[[#This Row],[Female Voters]]/Table1[[#This Row],[Female Population]]</f>
        <v>0.87689433257214033</v>
      </c>
      <c r="Q2443" s="27">
        <f>Table1[[#This Row],[Male Voters]]/Table1[[#This Row],[Male Population]]</f>
        <v>0.90860017175806651</v>
      </c>
      <c r="R2443" s="27">
        <f>Table1[[#This Row],[Total Voters]]/Table1[[#This Row],[Total Population]]</f>
        <v>0.89142535844813042</v>
      </c>
      <c r="S2443" s="27">
        <f>Table1[[#This Row],[Female Ballots]]/Table1[[#This Row],[Female Population]]</f>
        <v>0.83309113556155279</v>
      </c>
      <c r="T2443" s="27">
        <f>Table1[[#This Row],[Male Ballots]]/Table1[[#This Row],[Male Population]]</f>
        <v>0.87388050545945284</v>
      </c>
      <c r="U2443" s="27">
        <f>Table1[[#This Row],[Total Ballots]]/Table1[[#This Row],[Total Population]]</f>
        <v>0.85178521225752035</v>
      </c>
      <c r="V2443" s="27">
        <f>Table1[[#This Row],[Female Ballots]]/Table1[[#This Row],[Female Voters]]</f>
        <v>0.95004734848484851</v>
      </c>
      <c r="W2443" s="27">
        <f>Table1[[#This Row],[Male Ballots]]/Table1[[#This Row],[Male Voters]]</f>
        <v>0.96178773967053743</v>
      </c>
      <c r="X2443" s="27">
        <f>Table1[[#This Row],[Total Ballots]]/Table1[[#This Row],[Total Voters]]</f>
        <v>0.95553172700895672</v>
      </c>
    </row>
    <row r="2444" spans="1:24" s="12" customFormat="1" hidden="1" x14ac:dyDescent="0.25">
      <c r="A2444" s="8" t="s">
        <v>39</v>
      </c>
      <c r="B2444" s="17">
        <v>2008</v>
      </c>
      <c r="C2444" s="17" t="s">
        <v>76</v>
      </c>
      <c r="D2444" s="9" t="s">
        <v>453</v>
      </c>
      <c r="E2444" s="10">
        <v>44347</v>
      </c>
      <c r="F2444" s="10">
        <v>43170</v>
      </c>
      <c r="G2444" s="10">
        <v>87517</v>
      </c>
      <c r="H2444" s="44">
        <v>34456</v>
      </c>
      <c r="I2444" s="44">
        <v>30535</v>
      </c>
      <c r="J2444" s="44">
        <v>2</v>
      </c>
      <c r="K2444" s="44">
        <v>64993</v>
      </c>
      <c r="L2444" s="10">
        <v>29238</v>
      </c>
      <c r="M2444" s="10">
        <v>25523</v>
      </c>
      <c r="N2444" s="10"/>
      <c r="O2444" s="11">
        <v>54761</v>
      </c>
      <c r="P2444" s="27">
        <f>Table1[[#This Row],[Female Voters]]/Table1[[#This Row],[Female Population]]</f>
        <v>0.77696349245721241</v>
      </c>
      <c r="Q2444" s="27">
        <f>Table1[[#This Row],[Male Voters]]/Table1[[#This Row],[Male Population]]</f>
        <v>0.7073198980773685</v>
      </c>
      <c r="R2444" s="27">
        <f>Table1[[#This Row],[Total Voters]]/Table1[[#This Row],[Total Population]]</f>
        <v>0.74263285990150485</v>
      </c>
      <c r="S2444" s="27">
        <f>Table1[[#This Row],[Female Ballots]]/Table1[[#This Row],[Female Population]]</f>
        <v>0.65930051638216791</v>
      </c>
      <c r="T2444" s="27">
        <f>Table1[[#This Row],[Male Ballots]]/Table1[[#This Row],[Male Population]]</f>
        <v>0.59122075515404215</v>
      </c>
      <c r="U2444" s="27">
        <f>Table1[[#This Row],[Total Ballots]]/Table1[[#This Row],[Total Population]]</f>
        <v>0.62571843184752673</v>
      </c>
      <c r="V2444" s="27">
        <f>Table1[[#This Row],[Female Ballots]]/Table1[[#This Row],[Female Voters]]</f>
        <v>0.84856048293475739</v>
      </c>
      <c r="W2444" s="27">
        <f>Table1[[#This Row],[Male Ballots]]/Table1[[#This Row],[Male Voters]]</f>
        <v>0.83586048796463075</v>
      </c>
      <c r="X2444" s="27">
        <f>Table1[[#This Row],[Total Ballots]]/Table1[[#This Row],[Total Voters]]</f>
        <v>0.8425676611327374</v>
      </c>
    </row>
    <row r="2445" spans="1:24" s="12" customFormat="1" hidden="1" x14ac:dyDescent="0.25">
      <c r="A2445" s="8" t="s">
        <v>37</v>
      </c>
      <c r="B2445" s="17">
        <v>2008</v>
      </c>
      <c r="C2445" s="17" t="s">
        <v>76</v>
      </c>
      <c r="D2445" s="9" t="s">
        <v>66</v>
      </c>
      <c r="E2445" s="10">
        <v>344</v>
      </c>
      <c r="F2445" s="10">
        <v>377</v>
      </c>
      <c r="G2445" s="10">
        <v>721</v>
      </c>
      <c r="H2445" s="44">
        <v>274</v>
      </c>
      <c r="I2445" s="44">
        <v>293</v>
      </c>
      <c r="J2445" s="44"/>
      <c r="K2445" s="44">
        <v>567</v>
      </c>
      <c r="L2445" s="10">
        <v>140</v>
      </c>
      <c r="M2445" s="10">
        <v>143</v>
      </c>
      <c r="N2445" s="10"/>
      <c r="O2445" s="11">
        <v>283</v>
      </c>
      <c r="P2445" s="27">
        <f>Table1[[#This Row],[Female Voters]]/Table1[[#This Row],[Female Population]]</f>
        <v>0.79651162790697672</v>
      </c>
      <c r="Q2445" s="27">
        <f>Table1[[#This Row],[Male Voters]]/Table1[[#This Row],[Male Population]]</f>
        <v>0.77718832891246681</v>
      </c>
      <c r="R2445" s="27">
        <f>Table1[[#This Row],[Total Voters]]/Table1[[#This Row],[Total Population]]</f>
        <v>0.78640776699029125</v>
      </c>
      <c r="S2445" s="27">
        <f>Table1[[#This Row],[Female Ballots]]/Table1[[#This Row],[Female Population]]</f>
        <v>0.40697674418604651</v>
      </c>
      <c r="T2445" s="27">
        <f>Table1[[#This Row],[Male Ballots]]/Table1[[#This Row],[Male Population]]</f>
        <v>0.37931034482758619</v>
      </c>
      <c r="U2445" s="27">
        <f>Table1[[#This Row],[Total Ballots]]/Table1[[#This Row],[Total Population]]</f>
        <v>0.39251040221914008</v>
      </c>
      <c r="V2445" s="27">
        <f>Table1[[#This Row],[Female Ballots]]/Table1[[#This Row],[Female Voters]]</f>
        <v>0.51094890510948909</v>
      </c>
      <c r="W2445" s="27">
        <f>Table1[[#This Row],[Male Ballots]]/Table1[[#This Row],[Male Voters]]</f>
        <v>0.48805460750853241</v>
      </c>
      <c r="X2445" s="27">
        <f>Table1[[#This Row],[Total Ballots]]/Table1[[#This Row],[Total Voters]]</f>
        <v>0.49911816578483242</v>
      </c>
    </row>
    <row r="2446" spans="1:24" s="12" customFormat="1" hidden="1" x14ac:dyDescent="0.25">
      <c r="A2446" s="8" t="s">
        <v>37</v>
      </c>
      <c r="B2446" s="17">
        <v>2008</v>
      </c>
      <c r="C2446" s="17" t="s">
        <v>76</v>
      </c>
      <c r="D2446" s="9" t="s">
        <v>67</v>
      </c>
      <c r="E2446" s="10">
        <v>552</v>
      </c>
      <c r="F2446" s="10">
        <v>560</v>
      </c>
      <c r="G2446" s="10">
        <v>1112</v>
      </c>
      <c r="H2446" s="44">
        <v>360</v>
      </c>
      <c r="I2446" s="44">
        <v>347</v>
      </c>
      <c r="J2446" s="44">
        <v>2</v>
      </c>
      <c r="K2446" s="44">
        <v>709</v>
      </c>
      <c r="L2446" s="10">
        <v>252</v>
      </c>
      <c r="M2446" s="10">
        <v>239</v>
      </c>
      <c r="N2446" s="10">
        <v>1</v>
      </c>
      <c r="O2446" s="11">
        <v>492</v>
      </c>
      <c r="P2446" s="27">
        <f>Table1[[#This Row],[Female Voters]]/Table1[[#This Row],[Female Population]]</f>
        <v>0.65217391304347827</v>
      </c>
      <c r="Q2446" s="27">
        <f>Table1[[#This Row],[Male Voters]]/Table1[[#This Row],[Male Population]]</f>
        <v>0.61964285714285716</v>
      </c>
      <c r="R2446" s="27">
        <f>Table1[[#This Row],[Total Voters]]/Table1[[#This Row],[Total Population]]</f>
        <v>0.63758992805755399</v>
      </c>
      <c r="S2446" s="27">
        <f>Table1[[#This Row],[Female Ballots]]/Table1[[#This Row],[Female Population]]</f>
        <v>0.45652173913043476</v>
      </c>
      <c r="T2446" s="27">
        <f>Table1[[#This Row],[Male Ballots]]/Table1[[#This Row],[Male Population]]</f>
        <v>0.42678571428571427</v>
      </c>
      <c r="U2446" s="27">
        <f>Table1[[#This Row],[Total Ballots]]/Table1[[#This Row],[Total Population]]</f>
        <v>0.44244604316546765</v>
      </c>
      <c r="V2446" s="27">
        <f>Table1[[#This Row],[Female Ballots]]/Table1[[#This Row],[Female Voters]]</f>
        <v>0.7</v>
      </c>
      <c r="W2446" s="27">
        <f>Table1[[#This Row],[Male Ballots]]/Table1[[#This Row],[Male Voters]]</f>
        <v>0.68876080691642649</v>
      </c>
      <c r="X2446" s="27">
        <f>Table1[[#This Row],[Total Ballots]]/Table1[[#This Row],[Total Voters]]</f>
        <v>0.69393511988716505</v>
      </c>
    </row>
    <row r="2447" spans="1:24" s="12" customFormat="1" hidden="1" x14ac:dyDescent="0.25">
      <c r="A2447" s="8" t="s">
        <v>37</v>
      </c>
      <c r="B2447" s="17">
        <v>2008</v>
      </c>
      <c r="C2447" s="17" t="s">
        <v>76</v>
      </c>
      <c r="D2447" s="9" t="s">
        <v>68</v>
      </c>
      <c r="E2447" s="10">
        <v>758</v>
      </c>
      <c r="F2447" s="10">
        <v>728</v>
      </c>
      <c r="G2447" s="10">
        <v>1486</v>
      </c>
      <c r="H2447" s="44">
        <v>542</v>
      </c>
      <c r="I2447" s="44">
        <v>479</v>
      </c>
      <c r="J2447" s="44"/>
      <c r="K2447" s="44">
        <v>1021</v>
      </c>
      <c r="L2447" s="10">
        <v>409</v>
      </c>
      <c r="M2447" s="10">
        <v>358</v>
      </c>
      <c r="N2447" s="10"/>
      <c r="O2447" s="11">
        <v>767</v>
      </c>
      <c r="P2447" s="27">
        <f>Table1[[#This Row],[Female Voters]]/Table1[[#This Row],[Female Population]]</f>
        <v>0.71503957783641159</v>
      </c>
      <c r="Q2447" s="27">
        <f>Table1[[#This Row],[Male Voters]]/Table1[[#This Row],[Male Population]]</f>
        <v>0.65796703296703296</v>
      </c>
      <c r="R2447" s="27">
        <f>Table1[[#This Row],[Total Voters]]/Table1[[#This Row],[Total Population]]</f>
        <v>0.68707940780619114</v>
      </c>
      <c r="S2447" s="27">
        <f>Table1[[#This Row],[Female Ballots]]/Table1[[#This Row],[Female Population]]</f>
        <v>0.5395778364116095</v>
      </c>
      <c r="T2447" s="27">
        <f>Table1[[#This Row],[Male Ballots]]/Table1[[#This Row],[Male Population]]</f>
        <v>0.49175824175824173</v>
      </c>
      <c r="U2447" s="27">
        <f>Table1[[#This Row],[Total Ballots]]/Table1[[#This Row],[Total Population]]</f>
        <v>0.51615074024226115</v>
      </c>
      <c r="V2447" s="27">
        <f>Table1[[#This Row],[Female Ballots]]/Table1[[#This Row],[Female Voters]]</f>
        <v>0.75461254612546125</v>
      </c>
      <c r="W2447" s="27">
        <f>Table1[[#This Row],[Male Ballots]]/Table1[[#This Row],[Male Voters]]</f>
        <v>0.74739039665970775</v>
      </c>
      <c r="X2447" s="27">
        <f>Table1[[#This Row],[Total Ballots]]/Table1[[#This Row],[Total Voters]]</f>
        <v>0.75122428991185108</v>
      </c>
    </row>
    <row r="2448" spans="1:24" s="12" customFormat="1" hidden="1" x14ac:dyDescent="0.25">
      <c r="A2448" s="8" t="s">
        <v>37</v>
      </c>
      <c r="B2448" s="17">
        <v>2008</v>
      </c>
      <c r="C2448" s="17" t="s">
        <v>76</v>
      </c>
      <c r="D2448" s="9" t="s">
        <v>69</v>
      </c>
      <c r="E2448" s="10">
        <v>987</v>
      </c>
      <c r="F2448" s="10">
        <v>973</v>
      </c>
      <c r="G2448" s="10">
        <v>1960</v>
      </c>
      <c r="H2448" s="44">
        <v>802</v>
      </c>
      <c r="I2448" s="44">
        <v>776</v>
      </c>
      <c r="J2448" s="44"/>
      <c r="K2448" s="44">
        <v>1578</v>
      </c>
      <c r="L2448" s="10">
        <v>676</v>
      </c>
      <c r="M2448" s="10">
        <v>634</v>
      </c>
      <c r="N2448" s="10"/>
      <c r="O2448" s="11">
        <v>1310</v>
      </c>
      <c r="P2448" s="27">
        <f>Table1[[#This Row],[Female Voters]]/Table1[[#This Row],[Female Population]]</f>
        <v>0.81256332320162106</v>
      </c>
      <c r="Q2448" s="27">
        <f>Table1[[#This Row],[Male Voters]]/Table1[[#This Row],[Male Population]]</f>
        <v>0.79753340184994859</v>
      </c>
      <c r="R2448" s="27">
        <f>Table1[[#This Row],[Total Voters]]/Table1[[#This Row],[Total Population]]</f>
        <v>0.80510204081632653</v>
      </c>
      <c r="S2448" s="27">
        <f>Table1[[#This Row],[Female Ballots]]/Table1[[#This Row],[Female Population]]</f>
        <v>0.68490374873353599</v>
      </c>
      <c r="T2448" s="27">
        <f>Table1[[#This Row],[Male Ballots]]/Table1[[#This Row],[Male Population]]</f>
        <v>0.6515930113052415</v>
      </c>
      <c r="U2448" s="27">
        <f>Table1[[#This Row],[Total Ballots]]/Table1[[#This Row],[Total Population]]</f>
        <v>0.66836734693877553</v>
      </c>
      <c r="V2448" s="27">
        <f>Table1[[#This Row],[Female Ballots]]/Table1[[#This Row],[Female Voters]]</f>
        <v>0.84289276807980051</v>
      </c>
      <c r="W2448" s="27">
        <f>Table1[[#This Row],[Male Ballots]]/Table1[[#This Row],[Male Voters]]</f>
        <v>0.8170103092783505</v>
      </c>
      <c r="X2448" s="27">
        <f>Table1[[#This Row],[Total Ballots]]/Table1[[#This Row],[Total Voters]]</f>
        <v>0.83016476552598228</v>
      </c>
    </row>
    <row r="2449" spans="1:24" s="12" customFormat="1" hidden="1" x14ac:dyDescent="0.25">
      <c r="A2449" s="8" t="s">
        <v>37</v>
      </c>
      <c r="B2449" s="17">
        <v>2008</v>
      </c>
      <c r="C2449" s="17" t="s">
        <v>76</v>
      </c>
      <c r="D2449" s="9" t="s">
        <v>70</v>
      </c>
      <c r="E2449" s="10">
        <v>810</v>
      </c>
      <c r="F2449" s="10">
        <v>878</v>
      </c>
      <c r="G2449" s="10">
        <v>1688</v>
      </c>
      <c r="H2449" s="44">
        <v>716</v>
      </c>
      <c r="I2449" s="44">
        <v>740</v>
      </c>
      <c r="J2449" s="44"/>
      <c r="K2449" s="44">
        <v>1456</v>
      </c>
      <c r="L2449" s="10">
        <v>674</v>
      </c>
      <c r="M2449" s="10">
        <v>675</v>
      </c>
      <c r="N2449" s="10"/>
      <c r="O2449" s="11">
        <v>1349</v>
      </c>
      <c r="P2449" s="27">
        <f>Table1[[#This Row],[Female Voters]]/Table1[[#This Row],[Female Population]]</f>
        <v>0.88395061728395063</v>
      </c>
      <c r="Q2449" s="27">
        <f>Table1[[#This Row],[Male Voters]]/Table1[[#This Row],[Male Population]]</f>
        <v>0.84282460136674264</v>
      </c>
      <c r="R2449" s="27">
        <f>Table1[[#This Row],[Total Voters]]/Table1[[#This Row],[Total Population]]</f>
        <v>0.86255924170616116</v>
      </c>
      <c r="S2449" s="27">
        <f>Table1[[#This Row],[Female Ballots]]/Table1[[#This Row],[Female Population]]</f>
        <v>0.83209876543209882</v>
      </c>
      <c r="T2449" s="27">
        <f>Table1[[#This Row],[Male Ballots]]/Table1[[#This Row],[Male Population]]</f>
        <v>0.7687927107061503</v>
      </c>
      <c r="U2449" s="27">
        <f>Table1[[#This Row],[Total Ballots]]/Table1[[#This Row],[Total Population]]</f>
        <v>0.79917061611374407</v>
      </c>
      <c r="V2449" s="27">
        <f>Table1[[#This Row],[Female Ballots]]/Table1[[#This Row],[Female Voters]]</f>
        <v>0.94134078212290506</v>
      </c>
      <c r="W2449" s="27">
        <f>Table1[[#This Row],[Male Ballots]]/Table1[[#This Row],[Male Voters]]</f>
        <v>0.91216216216216217</v>
      </c>
      <c r="X2449" s="27">
        <f>Table1[[#This Row],[Total Ballots]]/Table1[[#This Row],[Total Voters]]</f>
        <v>0.92651098901098905</v>
      </c>
    </row>
    <row r="2450" spans="1:24" s="12" customFormat="1" hidden="1" x14ac:dyDescent="0.25">
      <c r="A2450" s="8" t="s">
        <v>37</v>
      </c>
      <c r="B2450" s="17">
        <v>2008</v>
      </c>
      <c r="C2450" s="17" t="s">
        <v>76</v>
      </c>
      <c r="D2450" s="9" t="s">
        <v>71</v>
      </c>
      <c r="E2450" s="10">
        <v>739</v>
      </c>
      <c r="F2450" s="10">
        <v>717</v>
      </c>
      <c r="G2450" s="10">
        <v>1456</v>
      </c>
      <c r="H2450" s="44">
        <v>637</v>
      </c>
      <c r="I2450" s="44">
        <v>637</v>
      </c>
      <c r="J2450" s="44"/>
      <c r="K2450" s="44">
        <v>1274</v>
      </c>
      <c r="L2450" s="10">
        <v>589</v>
      </c>
      <c r="M2450" s="10">
        <v>605</v>
      </c>
      <c r="N2450" s="10"/>
      <c r="O2450" s="11">
        <v>1194</v>
      </c>
      <c r="P2450" s="27">
        <f>Table1[[#This Row],[Female Voters]]/Table1[[#This Row],[Female Population]]</f>
        <v>0.8619756427604871</v>
      </c>
      <c r="Q2450" s="27">
        <f>Table1[[#This Row],[Male Voters]]/Table1[[#This Row],[Male Population]]</f>
        <v>0.88842398884239893</v>
      </c>
      <c r="R2450" s="27">
        <f>Table1[[#This Row],[Total Voters]]/Table1[[#This Row],[Total Population]]</f>
        <v>0.875</v>
      </c>
      <c r="S2450" s="27">
        <f>Table1[[#This Row],[Female Ballots]]/Table1[[#This Row],[Female Population]]</f>
        <v>0.79702300405953996</v>
      </c>
      <c r="T2450" s="27">
        <f>Table1[[#This Row],[Male Ballots]]/Table1[[#This Row],[Male Population]]</f>
        <v>0.84379358437935847</v>
      </c>
      <c r="U2450" s="27">
        <f>Table1[[#This Row],[Total Ballots]]/Table1[[#This Row],[Total Population]]</f>
        <v>0.82005494505494503</v>
      </c>
      <c r="V2450" s="27">
        <f>Table1[[#This Row],[Female Ballots]]/Table1[[#This Row],[Female Voters]]</f>
        <v>0.92464678178963888</v>
      </c>
      <c r="W2450" s="27">
        <f>Table1[[#This Row],[Male Ballots]]/Table1[[#This Row],[Male Voters]]</f>
        <v>0.94976452119309263</v>
      </c>
      <c r="X2450" s="27">
        <f>Table1[[#This Row],[Total Ballots]]/Table1[[#This Row],[Total Voters]]</f>
        <v>0.93720565149136581</v>
      </c>
    </row>
    <row r="2451" spans="1:24" s="12" customFormat="1" hidden="1" x14ac:dyDescent="0.25">
      <c r="A2451" s="8" t="s">
        <v>37</v>
      </c>
      <c r="B2451" s="17">
        <v>2008</v>
      </c>
      <c r="C2451" s="17" t="s">
        <v>76</v>
      </c>
      <c r="D2451" s="9" t="s">
        <v>453</v>
      </c>
      <c r="E2451" s="10">
        <v>4190</v>
      </c>
      <c r="F2451" s="10">
        <v>4233</v>
      </c>
      <c r="G2451" s="10">
        <v>8423</v>
      </c>
      <c r="H2451" s="44">
        <v>3331</v>
      </c>
      <c r="I2451" s="44">
        <v>3272</v>
      </c>
      <c r="J2451" s="44">
        <v>2</v>
      </c>
      <c r="K2451" s="44">
        <v>6605</v>
      </c>
      <c r="L2451" s="10">
        <v>2740</v>
      </c>
      <c r="M2451" s="10">
        <v>2654</v>
      </c>
      <c r="N2451" s="10">
        <v>1</v>
      </c>
      <c r="O2451" s="11">
        <v>5395</v>
      </c>
      <c r="P2451" s="27">
        <f>Table1[[#This Row],[Female Voters]]/Table1[[#This Row],[Female Population]]</f>
        <v>0.79498806682577561</v>
      </c>
      <c r="Q2451" s="27">
        <f>Table1[[#This Row],[Male Voters]]/Table1[[#This Row],[Male Population]]</f>
        <v>0.77297424994094022</v>
      </c>
      <c r="R2451" s="27">
        <f>Table1[[#This Row],[Total Voters]]/Table1[[#This Row],[Total Population]]</f>
        <v>0.78416241244212281</v>
      </c>
      <c r="S2451" s="27">
        <f>Table1[[#This Row],[Female Ballots]]/Table1[[#This Row],[Female Population]]</f>
        <v>0.65393794749403344</v>
      </c>
      <c r="T2451" s="27">
        <f>Table1[[#This Row],[Male Ballots]]/Table1[[#This Row],[Male Population]]</f>
        <v>0.62697850224427121</v>
      </c>
      <c r="U2451" s="27">
        <f>Table1[[#This Row],[Total Ballots]]/Table1[[#This Row],[Total Population]]</f>
        <v>0.64050813249436067</v>
      </c>
      <c r="V2451" s="27">
        <f>Table1[[#This Row],[Female Ballots]]/Table1[[#This Row],[Female Voters]]</f>
        <v>0.82257580306214351</v>
      </c>
      <c r="W2451" s="27">
        <f>Table1[[#This Row],[Male Ballots]]/Table1[[#This Row],[Male Voters]]</f>
        <v>0.81112469437652812</v>
      </c>
      <c r="X2451" s="27">
        <f>Table1[[#This Row],[Total Ballots]]/Table1[[#This Row],[Total Voters]]</f>
        <v>0.81680545041635122</v>
      </c>
    </row>
    <row r="2452" spans="1:24" s="12" customFormat="1" hidden="1" x14ac:dyDescent="0.25">
      <c r="A2452" s="8" t="s">
        <v>53</v>
      </c>
      <c r="B2452" s="17">
        <v>2008</v>
      </c>
      <c r="C2452" s="23" t="s">
        <v>76</v>
      </c>
      <c r="D2452" s="9" t="s">
        <v>66</v>
      </c>
      <c r="E2452" s="10">
        <v>30591</v>
      </c>
      <c r="F2452" s="10">
        <v>33235</v>
      </c>
      <c r="G2452" s="10">
        <v>63825.99</v>
      </c>
      <c r="H2452" s="44">
        <v>19583</v>
      </c>
      <c r="I2452" s="44">
        <v>17191</v>
      </c>
      <c r="J2452" s="44">
        <v>985</v>
      </c>
      <c r="K2452" s="44">
        <v>37759</v>
      </c>
      <c r="L2452" s="10">
        <v>11860</v>
      </c>
      <c r="M2452" s="10">
        <v>9585</v>
      </c>
      <c r="N2452" s="10">
        <v>568</v>
      </c>
      <c r="O2452" s="11">
        <v>22013</v>
      </c>
      <c r="P2452" s="27">
        <f>Table1[[#This Row],[Female Voters]]/Table1[[#This Row],[Female Population]]</f>
        <v>0.64015560132064986</v>
      </c>
      <c r="Q2452" s="27">
        <f>Table1[[#This Row],[Male Voters]]/Table1[[#This Row],[Male Population]]</f>
        <v>0.51725590491951257</v>
      </c>
      <c r="R2452" s="27">
        <f>Table1[[#This Row],[Total Voters]]/Table1[[#This Row],[Total Population]]</f>
        <v>0.5915928605259394</v>
      </c>
      <c r="S2452" s="27">
        <f>Table1[[#This Row],[Female Ballots]]/Table1[[#This Row],[Female Population]]</f>
        <v>0.38769572750155273</v>
      </c>
      <c r="T2452" s="27">
        <f>Table1[[#This Row],[Male Ballots]]/Table1[[#This Row],[Male Population]]</f>
        <v>0.28840078230780802</v>
      </c>
      <c r="U2452" s="27">
        <f>Table1[[#This Row],[Total Ballots]]/Table1[[#This Row],[Total Population]]</f>
        <v>0.34489085089005278</v>
      </c>
      <c r="V2452" s="27">
        <f>Table1[[#This Row],[Female Ballots]]/Table1[[#This Row],[Female Voters]]</f>
        <v>0.60562732982689071</v>
      </c>
      <c r="W2452" s="27">
        <f>Table1[[#This Row],[Male Ballots]]/Table1[[#This Row],[Male Voters]]</f>
        <v>0.55755918794718162</v>
      </c>
      <c r="X2452" s="27">
        <f>Table1[[#This Row],[Total Ballots]]/Table1[[#This Row],[Total Voters]]</f>
        <v>0.58298683757514769</v>
      </c>
    </row>
    <row r="2453" spans="1:24" s="12" customFormat="1" hidden="1" x14ac:dyDescent="0.25">
      <c r="A2453" s="8" t="s">
        <v>53</v>
      </c>
      <c r="B2453" s="17">
        <v>2008</v>
      </c>
      <c r="C2453" s="23" t="s">
        <v>76</v>
      </c>
      <c r="D2453" s="9" t="s">
        <v>67</v>
      </c>
      <c r="E2453" s="10">
        <v>46766</v>
      </c>
      <c r="F2453" s="10">
        <v>49247</v>
      </c>
      <c r="G2453" s="10">
        <v>96012.98</v>
      </c>
      <c r="H2453" s="44">
        <v>29904</v>
      </c>
      <c r="I2453" s="44">
        <v>25920</v>
      </c>
      <c r="J2453" s="44">
        <v>978</v>
      </c>
      <c r="K2453" s="44">
        <v>56802</v>
      </c>
      <c r="L2453" s="10">
        <v>22444</v>
      </c>
      <c r="M2453" s="10">
        <v>18650</v>
      </c>
      <c r="N2453" s="10">
        <v>710</v>
      </c>
      <c r="O2453" s="11">
        <v>41804</v>
      </c>
      <c r="P2453" s="27">
        <f>Table1[[#This Row],[Female Voters]]/Table1[[#This Row],[Female Population]]</f>
        <v>0.63943890860881836</v>
      </c>
      <c r="Q2453" s="27">
        <f>Table1[[#This Row],[Male Voters]]/Table1[[#This Row],[Male Population]]</f>
        <v>0.5263264767396999</v>
      </c>
      <c r="R2453" s="27">
        <f>Table1[[#This Row],[Total Voters]]/Table1[[#This Row],[Total Population]]</f>
        <v>0.59160750973462128</v>
      </c>
      <c r="S2453" s="27">
        <f>Table1[[#This Row],[Female Ballots]]/Table1[[#This Row],[Female Population]]</f>
        <v>0.47992131035367575</v>
      </c>
      <c r="T2453" s="27">
        <f>Table1[[#This Row],[Male Ballots]]/Table1[[#This Row],[Male Population]]</f>
        <v>0.37870327126525472</v>
      </c>
      <c r="U2453" s="27">
        <f>Table1[[#This Row],[Total Ballots]]/Table1[[#This Row],[Total Population]]</f>
        <v>0.43539946369751259</v>
      </c>
      <c r="V2453" s="27">
        <f>Table1[[#This Row],[Female Ballots]]/Table1[[#This Row],[Female Voters]]</f>
        <v>0.75053504547886574</v>
      </c>
      <c r="W2453" s="27">
        <f>Table1[[#This Row],[Male Ballots]]/Table1[[#This Row],[Male Voters]]</f>
        <v>0.71952160493827155</v>
      </c>
      <c r="X2453" s="27">
        <f>Table1[[#This Row],[Total Ballots]]/Table1[[#This Row],[Total Voters]]</f>
        <v>0.73596000140840112</v>
      </c>
    </row>
    <row r="2454" spans="1:24" s="12" customFormat="1" hidden="1" x14ac:dyDescent="0.25">
      <c r="A2454" s="8" t="s">
        <v>53</v>
      </c>
      <c r="B2454" s="17">
        <v>2008</v>
      </c>
      <c r="C2454" s="23" t="s">
        <v>76</v>
      </c>
      <c r="D2454" s="9" t="s">
        <v>68</v>
      </c>
      <c r="E2454" s="10">
        <v>52216</v>
      </c>
      <c r="F2454" s="10">
        <v>54994</v>
      </c>
      <c r="G2454" s="10">
        <v>107209.98</v>
      </c>
      <c r="H2454" s="44">
        <v>36393</v>
      </c>
      <c r="I2454" s="44">
        <v>33076</v>
      </c>
      <c r="J2454" s="44">
        <v>899</v>
      </c>
      <c r="K2454" s="44">
        <v>70368</v>
      </c>
      <c r="L2454" s="10">
        <v>29783</v>
      </c>
      <c r="M2454" s="10">
        <v>26306</v>
      </c>
      <c r="N2454" s="10">
        <v>693</v>
      </c>
      <c r="O2454" s="11">
        <v>56782</v>
      </c>
      <c r="P2454" s="27">
        <f>Table1[[#This Row],[Female Voters]]/Table1[[#This Row],[Female Population]]</f>
        <v>0.6969702773096369</v>
      </c>
      <c r="Q2454" s="27">
        <f>Table1[[#This Row],[Male Voters]]/Table1[[#This Row],[Male Population]]</f>
        <v>0.60144743062879591</v>
      </c>
      <c r="R2454" s="27">
        <f>Table1[[#This Row],[Total Voters]]/Table1[[#This Row],[Total Population]]</f>
        <v>0.65635680558843501</v>
      </c>
      <c r="S2454" s="27">
        <f>Table1[[#This Row],[Female Ballots]]/Table1[[#This Row],[Female Population]]</f>
        <v>0.57038072621418723</v>
      </c>
      <c r="T2454" s="27">
        <f>Table1[[#This Row],[Male Ballots]]/Table1[[#This Row],[Male Population]]</f>
        <v>0.47834309197366986</v>
      </c>
      <c r="U2454" s="27">
        <f>Table1[[#This Row],[Total Ballots]]/Table1[[#This Row],[Total Population]]</f>
        <v>0.52963352852038592</v>
      </c>
      <c r="V2454" s="27">
        <f>Table1[[#This Row],[Female Ballots]]/Table1[[#This Row],[Female Voters]]</f>
        <v>0.81837166488060886</v>
      </c>
      <c r="W2454" s="27">
        <f>Table1[[#This Row],[Male Ballots]]/Table1[[#This Row],[Male Voters]]</f>
        <v>0.79531986939170396</v>
      </c>
      <c r="X2454" s="27">
        <f>Table1[[#This Row],[Total Ballots]]/Table1[[#This Row],[Total Voters]]</f>
        <v>0.80692928603910874</v>
      </c>
    </row>
    <row r="2455" spans="1:24" s="12" customFormat="1" hidden="1" x14ac:dyDescent="0.25">
      <c r="A2455" s="8" t="s">
        <v>53</v>
      </c>
      <c r="B2455" s="17">
        <v>2008</v>
      </c>
      <c r="C2455" s="23" t="s">
        <v>76</v>
      </c>
      <c r="D2455" s="9" t="s">
        <v>69</v>
      </c>
      <c r="E2455" s="10">
        <v>55950</v>
      </c>
      <c r="F2455" s="10">
        <v>56593</v>
      </c>
      <c r="G2455" s="10">
        <v>112542.98</v>
      </c>
      <c r="H2455" s="44">
        <v>44045</v>
      </c>
      <c r="I2455" s="44">
        <v>41600</v>
      </c>
      <c r="J2455" s="44">
        <v>808</v>
      </c>
      <c r="K2455" s="44">
        <v>86453</v>
      </c>
      <c r="L2455" s="10">
        <v>38985</v>
      </c>
      <c r="M2455" s="10">
        <v>35819</v>
      </c>
      <c r="N2455" s="10">
        <v>650</v>
      </c>
      <c r="O2455" s="11">
        <v>75454</v>
      </c>
      <c r="P2455" s="27">
        <f>Table1[[#This Row],[Female Voters]]/Table1[[#This Row],[Female Population]]</f>
        <v>0.78722073279714033</v>
      </c>
      <c r="Q2455" s="27">
        <f>Table1[[#This Row],[Male Voters]]/Table1[[#This Row],[Male Population]]</f>
        <v>0.73507324227377946</v>
      </c>
      <c r="R2455" s="27">
        <f>Table1[[#This Row],[Total Voters]]/Table1[[#This Row],[Total Population]]</f>
        <v>0.76817763311403342</v>
      </c>
      <c r="S2455" s="27">
        <f>Table1[[#This Row],[Female Ballots]]/Table1[[#This Row],[Female Population]]</f>
        <v>0.69678284182305628</v>
      </c>
      <c r="T2455" s="27">
        <f>Table1[[#This Row],[Male Ballots]]/Table1[[#This Row],[Male Population]]</f>
        <v>0.63292279963953135</v>
      </c>
      <c r="U2455" s="27">
        <f>Table1[[#This Row],[Total Ballots]]/Table1[[#This Row],[Total Population]]</f>
        <v>0.67044608202128642</v>
      </c>
      <c r="V2455" s="27">
        <f>Table1[[#This Row],[Female Ballots]]/Table1[[#This Row],[Female Voters]]</f>
        <v>0.88511749347258484</v>
      </c>
      <c r="W2455" s="27">
        <f>Table1[[#This Row],[Male Ballots]]/Table1[[#This Row],[Male Voters]]</f>
        <v>0.86103365384615382</v>
      </c>
      <c r="X2455" s="27">
        <f>Table1[[#This Row],[Total Ballots]]/Table1[[#This Row],[Total Voters]]</f>
        <v>0.87277480249384054</v>
      </c>
    </row>
    <row r="2456" spans="1:24" s="12" customFormat="1" hidden="1" x14ac:dyDescent="0.25">
      <c r="A2456" s="8" t="s">
        <v>53</v>
      </c>
      <c r="B2456" s="17">
        <v>2008</v>
      </c>
      <c r="C2456" s="23" t="s">
        <v>76</v>
      </c>
      <c r="D2456" s="9" t="s">
        <v>70</v>
      </c>
      <c r="E2456" s="10">
        <v>39222</v>
      </c>
      <c r="F2456" s="10">
        <v>38031</v>
      </c>
      <c r="G2456" s="10">
        <v>77252.989999999991</v>
      </c>
      <c r="H2456" s="44">
        <v>33190</v>
      </c>
      <c r="I2456" s="44">
        <v>30510</v>
      </c>
      <c r="J2456" s="44">
        <v>514</v>
      </c>
      <c r="K2456" s="44">
        <v>64214</v>
      </c>
      <c r="L2456" s="10">
        <v>31266</v>
      </c>
      <c r="M2456" s="10">
        <v>28389</v>
      </c>
      <c r="N2456" s="10">
        <v>424</v>
      </c>
      <c r="O2456" s="11">
        <v>60079</v>
      </c>
      <c r="P2456" s="27">
        <f>Table1[[#This Row],[Female Voters]]/Table1[[#This Row],[Female Population]]</f>
        <v>0.84620876038957726</v>
      </c>
      <c r="Q2456" s="27">
        <f>Table1[[#This Row],[Male Voters]]/Table1[[#This Row],[Male Population]]</f>
        <v>0.80224027766821804</v>
      </c>
      <c r="R2456" s="27">
        <f>Table1[[#This Row],[Total Voters]]/Table1[[#This Row],[Total Population]]</f>
        <v>0.83121701826686589</v>
      </c>
      <c r="S2456" s="27">
        <f>Table1[[#This Row],[Female Ballots]]/Table1[[#This Row],[Female Population]]</f>
        <v>0.79715465810004593</v>
      </c>
      <c r="T2456" s="27">
        <f>Table1[[#This Row],[Male Ballots]]/Table1[[#This Row],[Male Population]]</f>
        <v>0.74646998501222683</v>
      </c>
      <c r="U2456" s="27">
        <f>Table1[[#This Row],[Total Ballots]]/Table1[[#This Row],[Total Population]]</f>
        <v>0.77769158190511467</v>
      </c>
      <c r="V2456" s="27">
        <f>Table1[[#This Row],[Female Ballots]]/Table1[[#This Row],[Female Voters]]</f>
        <v>0.9420307321482374</v>
      </c>
      <c r="W2456" s="27">
        <f>Table1[[#This Row],[Male Ballots]]/Table1[[#This Row],[Male Voters]]</f>
        <v>0.93048180924287116</v>
      </c>
      <c r="X2456" s="27">
        <f>Table1[[#This Row],[Total Ballots]]/Table1[[#This Row],[Total Voters]]</f>
        <v>0.93560594262933316</v>
      </c>
    </row>
    <row r="2457" spans="1:24" s="12" customFormat="1" hidden="1" x14ac:dyDescent="0.25">
      <c r="A2457" s="8" t="s">
        <v>53</v>
      </c>
      <c r="B2457" s="17">
        <v>2008</v>
      </c>
      <c r="C2457" s="23" t="s">
        <v>76</v>
      </c>
      <c r="D2457" s="9" t="s">
        <v>71</v>
      </c>
      <c r="E2457" s="10">
        <v>38845</v>
      </c>
      <c r="F2457" s="10">
        <v>29580</v>
      </c>
      <c r="G2457" s="10">
        <v>68425</v>
      </c>
      <c r="H2457" s="44">
        <v>31701</v>
      </c>
      <c r="I2457" s="44">
        <v>25113</v>
      </c>
      <c r="J2457" s="44">
        <v>443</v>
      </c>
      <c r="K2457" s="44">
        <v>57257</v>
      </c>
      <c r="L2457" s="10">
        <v>29582</v>
      </c>
      <c r="M2457" s="10">
        <v>23993</v>
      </c>
      <c r="N2457" s="10">
        <v>357</v>
      </c>
      <c r="O2457" s="11">
        <v>53932</v>
      </c>
      <c r="P2457" s="27">
        <f>Table1[[#This Row],[Female Voters]]/Table1[[#This Row],[Female Population]]</f>
        <v>0.81608958681941046</v>
      </c>
      <c r="Q2457" s="27">
        <f>Table1[[#This Row],[Male Voters]]/Table1[[#This Row],[Male Population]]</f>
        <v>0.84898580121703859</v>
      </c>
      <c r="R2457" s="27">
        <f>Table1[[#This Row],[Total Voters]]/Table1[[#This Row],[Total Population]]</f>
        <v>0.83678480087687246</v>
      </c>
      <c r="S2457" s="27">
        <f>Table1[[#This Row],[Female Ballots]]/Table1[[#This Row],[Female Population]]</f>
        <v>0.7615394516668812</v>
      </c>
      <c r="T2457" s="27">
        <f>Table1[[#This Row],[Male Ballots]]/Table1[[#This Row],[Male Population]]</f>
        <v>0.8111223799864774</v>
      </c>
      <c r="U2457" s="27">
        <f>Table1[[#This Row],[Total Ballots]]/Table1[[#This Row],[Total Population]]</f>
        <v>0.7881914504932408</v>
      </c>
      <c r="V2457" s="27">
        <f>Table1[[#This Row],[Female Ballots]]/Table1[[#This Row],[Female Voters]]</f>
        <v>0.93315668275448727</v>
      </c>
      <c r="W2457" s="27">
        <f>Table1[[#This Row],[Male Ballots]]/Table1[[#This Row],[Male Voters]]</f>
        <v>0.95540158483653881</v>
      </c>
      <c r="X2457" s="27">
        <f>Table1[[#This Row],[Total Ballots]]/Table1[[#This Row],[Total Voters]]</f>
        <v>0.9419284978255934</v>
      </c>
    </row>
    <row r="2458" spans="1:24" s="12" customFormat="1" hidden="1" x14ac:dyDescent="0.25">
      <c r="A2458" s="8" t="s">
        <v>53</v>
      </c>
      <c r="B2458" s="17">
        <v>2008</v>
      </c>
      <c r="C2458" s="23" t="s">
        <v>76</v>
      </c>
      <c r="D2458" s="9" t="s">
        <v>453</v>
      </c>
      <c r="E2458" s="10">
        <v>263590</v>
      </c>
      <c r="F2458" s="10">
        <v>261680</v>
      </c>
      <c r="G2458" s="10">
        <v>525269.91999999993</v>
      </c>
      <c r="H2458" s="44">
        <v>194816</v>
      </c>
      <c r="I2458" s="44">
        <v>173410</v>
      </c>
      <c r="J2458" s="44">
        <v>4627</v>
      </c>
      <c r="K2458" s="44">
        <v>372853</v>
      </c>
      <c r="L2458" s="10">
        <v>163920</v>
      </c>
      <c r="M2458" s="10">
        <v>142742</v>
      </c>
      <c r="N2458" s="10">
        <v>3402</v>
      </c>
      <c r="O2458" s="11">
        <v>310064</v>
      </c>
      <c r="P2458" s="27">
        <f>Table1[[#This Row],[Female Voters]]/Table1[[#This Row],[Female Population]]</f>
        <v>0.7390872187867521</v>
      </c>
      <c r="Q2458" s="27">
        <f>Table1[[#This Row],[Male Voters]]/Table1[[#This Row],[Male Population]]</f>
        <v>0.66267960868236009</v>
      </c>
      <c r="R2458" s="27">
        <f>Table1[[#This Row],[Total Voters]]/Table1[[#This Row],[Total Population]]</f>
        <v>0.70983124257334218</v>
      </c>
      <c r="S2458" s="27">
        <f>Table1[[#This Row],[Female Ballots]]/Table1[[#This Row],[Female Population]]</f>
        <v>0.62187488144466785</v>
      </c>
      <c r="T2458" s="27">
        <f>Table1[[#This Row],[Male Ballots]]/Table1[[#This Row],[Male Population]]</f>
        <v>0.54548303271170895</v>
      </c>
      <c r="U2458" s="27">
        <f>Table1[[#This Row],[Total Ballots]]/Table1[[#This Row],[Total Population]]</f>
        <v>0.59029460510512399</v>
      </c>
      <c r="V2458" s="27">
        <f>Table1[[#This Row],[Female Ballots]]/Table1[[#This Row],[Female Voters]]</f>
        <v>0.84140932982917216</v>
      </c>
      <c r="W2458" s="27">
        <f>Table1[[#This Row],[Male Ballots]]/Table1[[#This Row],[Male Voters]]</f>
        <v>0.82314745401072598</v>
      </c>
      <c r="X2458" s="27">
        <f>Table1[[#This Row],[Total Ballots]]/Table1[[#This Row],[Total Voters]]</f>
        <v>0.83159851201411816</v>
      </c>
    </row>
    <row r="2459" spans="1:24" s="12" customFormat="1" hidden="1" x14ac:dyDescent="0.25">
      <c r="A2459" s="8" t="s">
        <v>41</v>
      </c>
      <c r="B2459" s="17">
        <v>2008</v>
      </c>
      <c r="C2459" s="17" t="s">
        <v>76</v>
      </c>
      <c r="D2459" s="9" t="s">
        <v>66</v>
      </c>
      <c r="E2459" s="10">
        <v>27176</v>
      </c>
      <c r="F2459" s="10">
        <v>26654</v>
      </c>
      <c r="G2459" s="10">
        <v>53830.01</v>
      </c>
      <c r="H2459" s="44">
        <v>14610</v>
      </c>
      <c r="I2459" s="44">
        <v>12421</v>
      </c>
      <c r="J2459" s="44">
        <v>240</v>
      </c>
      <c r="K2459" s="44">
        <v>27271</v>
      </c>
      <c r="L2459" s="10">
        <v>9002</v>
      </c>
      <c r="M2459" s="10">
        <v>7055</v>
      </c>
      <c r="N2459" s="10">
        <v>135</v>
      </c>
      <c r="O2459" s="11">
        <v>16192</v>
      </c>
      <c r="P2459" s="27">
        <f>Table1[[#This Row],[Female Voters]]/Table1[[#This Row],[Female Population]]</f>
        <v>0.53760671180453345</v>
      </c>
      <c r="Q2459" s="27">
        <f>Table1[[#This Row],[Male Voters]]/Table1[[#This Row],[Male Population]]</f>
        <v>0.46600885420574772</v>
      </c>
      <c r="R2459" s="27">
        <f>Table1[[#This Row],[Total Voters]]/Table1[[#This Row],[Total Population]]</f>
        <v>0.50661331848164248</v>
      </c>
      <c r="S2459" s="27">
        <f>Table1[[#This Row],[Female Ballots]]/Table1[[#This Row],[Female Population]]</f>
        <v>0.33124816014130115</v>
      </c>
      <c r="T2459" s="27">
        <f>Table1[[#This Row],[Male Ballots]]/Table1[[#This Row],[Male Population]]</f>
        <v>0.26468822690778121</v>
      </c>
      <c r="U2459" s="27">
        <f>Table1[[#This Row],[Total Ballots]]/Table1[[#This Row],[Total Population]]</f>
        <v>0.30079875519250321</v>
      </c>
      <c r="V2459" s="27">
        <f>Table1[[#This Row],[Female Ballots]]/Table1[[#This Row],[Female Voters]]</f>
        <v>0.61615331964407938</v>
      </c>
      <c r="W2459" s="27">
        <f>Table1[[#This Row],[Male Ballots]]/Table1[[#This Row],[Male Voters]]</f>
        <v>0.56798969487158846</v>
      </c>
      <c r="X2459" s="27">
        <f>Table1[[#This Row],[Total Ballots]]/Table1[[#This Row],[Total Voters]]</f>
        <v>0.59374427047046308</v>
      </c>
    </row>
    <row r="2460" spans="1:24" s="12" customFormat="1" hidden="1" x14ac:dyDescent="0.25">
      <c r="A2460" s="8" t="s">
        <v>41</v>
      </c>
      <c r="B2460" s="17">
        <v>2008</v>
      </c>
      <c r="C2460" s="17" t="s">
        <v>76</v>
      </c>
      <c r="D2460" s="9" t="s">
        <v>67</v>
      </c>
      <c r="E2460" s="10">
        <v>29012</v>
      </c>
      <c r="F2460" s="10">
        <v>30578</v>
      </c>
      <c r="G2460" s="10">
        <v>59590.009999999995</v>
      </c>
      <c r="H2460" s="44">
        <v>20959</v>
      </c>
      <c r="I2460" s="44">
        <v>18005</v>
      </c>
      <c r="J2460" s="44">
        <v>170</v>
      </c>
      <c r="K2460" s="44">
        <v>39134</v>
      </c>
      <c r="L2460" s="10">
        <v>15439</v>
      </c>
      <c r="M2460" s="10">
        <v>12563</v>
      </c>
      <c r="N2460" s="10">
        <v>109</v>
      </c>
      <c r="O2460" s="11">
        <v>28111</v>
      </c>
      <c r="P2460" s="27">
        <f>Table1[[#This Row],[Female Voters]]/Table1[[#This Row],[Female Population]]</f>
        <v>0.72242520336412519</v>
      </c>
      <c r="Q2460" s="27">
        <f>Table1[[#This Row],[Male Voters]]/Table1[[#This Row],[Male Population]]</f>
        <v>0.58882202890967361</v>
      </c>
      <c r="R2460" s="27">
        <f>Table1[[#This Row],[Total Voters]]/Table1[[#This Row],[Total Population]]</f>
        <v>0.65672081612337374</v>
      </c>
      <c r="S2460" s="27">
        <f>Table1[[#This Row],[Female Ballots]]/Table1[[#This Row],[Female Population]]</f>
        <v>0.53215910657658905</v>
      </c>
      <c r="T2460" s="27">
        <f>Table1[[#This Row],[Male Ballots]]/Table1[[#This Row],[Male Population]]</f>
        <v>0.41085093858329519</v>
      </c>
      <c r="U2460" s="27">
        <f>Table1[[#This Row],[Total Ballots]]/Table1[[#This Row],[Total Population]]</f>
        <v>0.47174014570563089</v>
      </c>
      <c r="V2460" s="27">
        <f>Table1[[#This Row],[Female Ballots]]/Table1[[#This Row],[Female Voters]]</f>
        <v>0.73662865594732574</v>
      </c>
      <c r="W2460" s="27">
        <f>Table1[[#This Row],[Male Ballots]]/Table1[[#This Row],[Male Voters]]</f>
        <v>0.69775062482643713</v>
      </c>
      <c r="X2460" s="27">
        <f>Table1[[#This Row],[Total Ballots]]/Table1[[#This Row],[Total Voters]]</f>
        <v>0.71832677467164108</v>
      </c>
    </row>
    <row r="2461" spans="1:24" s="12" customFormat="1" hidden="1" x14ac:dyDescent="0.25">
      <c r="A2461" s="8" t="s">
        <v>41</v>
      </c>
      <c r="B2461" s="17">
        <v>2008</v>
      </c>
      <c r="C2461" s="17" t="s">
        <v>76</v>
      </c>
      <c r="D2461" s="9" t="s">
        <v>68</v>
      </c>
      <c r="E2461" s="10">
        <v>29272</v>
      </c>
      <c r="F2461" s="10">
        <v>30237</v>
      </c>
      <c r="G2461" s="10">
        <v>59509.009999999995</v>
      </c>
      <c r="H2461" s="44">
        <v>22203</v>
      </c>
      <c r="I2461" s="44">
        <v>19556</v>
      </c>
      <c r="J2461" s="44">
        <v>109</v>
      </c>
      <c r="K2461" s="44">
        <v>41868</v>
      </c>
      <c r="L2461" s="10">
        <v>18020</v>
      </c>
      <c r="M2461" s="10">
        <v>15498</v>
      </c>
      <c r="N2461" s="10">
        <v>73</v>
      </c>
      <c r="O2461" s="11">
        <v>33591</v>
      </c>
      <c r="P2461" s="27">
        <f>Table1[[#This Row],[Female Voters]]/Table1[[#This Row],[Female Population]]</f>
        <v>0.75850642251981415</v>
      </c>
      <c r="Q2461" s="27">
        <f>Table1[[#This Row],[Male Voters]]/Table1[[#This Row],[Male Population]]</f>
        <v>0.64675728412210209</v>
      </c>
      <c r="R2461" s="27">
        <f>Table1[[#This Row],[Total Voters]]/Table1[[#This Row],[Total Population]]</f>
        <v>0.70355732686529326</v>
      </c>
      <c r="S2461" s="27">
        <f>Table1[[#This Row],[Female Ballots]]/Table1[[#This Row],[Female Population]]</f>
        <v>0.61560535665482374</v>
      </c>
      <c r="T2461" s="27">
        <f>Table1[[#This Row],[Male Ballots]]/Table1[[#This Row],[Male Population]]</f>
        <v>0.51255084829844233</v>
      </c>
      <c r="U2461" s="27">
        <f>Table1[[#This Row],[Total Ballots]]/Table1[[#This Row],[Total Population]]</f>
        <v>0.56446914509248269</v>
      </c>
      <c r="V2461" s="27">
        <f>Table1[[#This Row],[Female Ballots]]/Table1[[#This Row],[Female Voters]]</f>
        <v>0.81160203576093326</v>
      </c>
      <c r="W2461" s="27">
        <f>Table1[[#This Row],[Male Ballots]]/Table1[[#This Row],[Male Voters]]</f>
        <v>0.79249335242380858</v>
      </c>
      <c r="X2461" s="27">
        <f>Table1[[#This Row],[Total Ballots]]/Table1[[#This Row],[Total Voters]]</f>
        <v>0.80230725136142156</v>
      </c>
    </row>
    <row r="2462" spans="1:24" s="12" customFormat="1" hidden="1" x14ac:dyDescent="0.25">
      <c r="A2462" s="8" t="s">
        <v>41</v>
      </c>
      <c r="B2462" s="17">
        <v>2008</v>
      </c>
      <c r="C2462" s="17" t="s">
        <v>76</v>
      </c>
      <c r="D2462" s="9" t="s">
        <v>69</v>
      </c>
      <c r="E2462" s="10">
        <v>34180</v>
      </c>
      <c r="F2462" s="10">
        <v>33385</v>
      </c>
      <c r="G2462" s="10">
        <v>67565.02</v>
      </c>
      <c r="H2462" s="44">
        <v>28315</v>
      </c>
      <c r="I2462" s="44">
        <v>24855</v>
      </c>
      <c r="J2462" s="44">
        <v>109</v>
      </c>
      <c r="K2462" s="44">
        <v>53279</v>
      </c>
      <c r="L2462" s="10">
        <v>24855</v>
      </c>
      <c r="M2462" s="10">
        <v>21353</v>
      </c>
      <c r="N2462" s="10">
        <v>78</v>
      </c>
      <c r="O2462" s="11">
        <v>46286</v>
      </c>
      <c r="P2462" s="27">
        <f>Table1[[#This Row],[Female Voters]]/Table1[[#This Row],[Female Population]]</f>
        <v>0.82840842598010533</v>
      </c>
      <c r="Q2462" s="27">
        <f>Table1[[#This Row],[Male Voters]]/Table1[[#This Row],[Male Population]]</f>
        <v>0.74449603115171481</v>
      </c>
      <c r="R2462" s="27">
        <f>Table1[[#This Row],[Total Voters]]/Table1[[#This Row],[Total Population]]</f>
        <v>0.78855893182596548</v>
      </c>
      <c r="S2462" s="27">
        <f>Table1[[#This Row],[Female Ballots]]/Table1[[#This Row],[Female Population]]</f>
        <v>0.72717963721474543</v>
      </c>
      <c r="T2462" s="27">
        <f>Table1[[#This Row],[Male Ballots]]/Table1[[#This Row],[Male Population]]</f>
        <v>0.63959862213568963</v>
      </c>
      <c r="U2462" s="27">
        <f>Table1[[#This Row],[Total Ballots]]/Table1[[#This Row],[Total Population]]</f>
        <v>0.68505862945056473</v>
      </c>
      <c r="V2462" s="27">
        <f>Table1[[#This Row],[Female Ballots]]/Table1[[#This Row],[Female Voters]]</f>
        <v>0.87780328447819178</v>
      </c>
      <c r="W2462" s="27">
        <f>Table1[[#This Row],[Male Ballots]]/Table1[[#This Row],[Male Voters]]</f>
        <v>0.85910279621806473</v>
      </c>
      <c r="X2462" s="27">
        <f>Table1[[#This Row],[Total Ballots]]/Table1[[#This Row],[Total Voters]]</f>
        <v>0.86874753655286319</v>
      </c>
    </row>
    <row r="2463" spans="1:24" s="12" customFormat="1" hidden="1" x14ac:dyDescent="0.25">
      <c r="A2463" s="8" t="s">
        <v>41</v>
      </c>
      <c r="B2463" s="17">
        <v>2008</v>
      </c>
      <c r="C2463" s="17" t="s">
        <v>76</v>
      </c>
      <c r="D2463" s="9" t="s">
        <v>70</v>
      </c>
      <c r="E2463" s="10">
        <v>27454</v>
      </c>
      <c r="F2463" s="10">
        <v>26221</v>
      </c>
      <c r="G2463" s="10">
        <v>53675.009999999995</v>
      </c>
      <c r="H2463" s="44">
        <v>24821</v>
      </c>
      <c r="I2463" s="44">
        <v>22362</v>
      </c>
      <c r="J2463" s="44">
        <v>63</v>
      </c>
      <c r="K2463" s="44">
        <v>47246</v>
      </c>
      <c r="L2463" s="10">
        <v>23397</v>
      </c>
      <c r="M2463" s="10">
        <v>20974</v>
      </c>
      <c r="N2463" s="10">
        <v>47</v>
      </c>
      <c r="O2463" s="11">
        <v>44418</v>
      </c>
      <c r="P2463" s="27">
        <f>Table1[[#This Row],[Female Voters]]/Table1[[#This Row],[Female Population]]</f>
        <v>0.90409412107525311</v>
      </c>
      <c r="Q2463" s="27">
        <f>Table1[[#This Row],[Male Voters]]/Table1[[#This Row],[Male Population]]</f>
        <v>0.85282788604553605</v>
      </c>
      <c r="R2463" s="27">
        <f>Table1[[#This Row],[Total Voters]]/Table1[[#This Row],[Total Population]]</f>
        <v>0.88022340377766128</v>
      </c>
      <c r="S2463" s="27">
        <f>Table1[[#This Row],[Female Ballots]]/Table1[[#This Row],[Female Population]]</f>
        <v>0.85222554090478619</v>
      </c>
      <c r="T2463" s="27">
        <f>Table1[[#This Row],[Male Ballots]]/Table1[[#This Row],[Male Population]]</f>
        <v>0.79989321536173297</v>
      </c>
      <c r="U2463" s="27">
        <f>Table1[[#This Row],[Total Ballots]]/Table1[[#This Row],[Total Population]]</f>
        <v>0.82753594270406294</v>
      </c>
      <c r="V2463" s="27">
        <f>Table1[[#This Row],[Female Ballots]]/Table1[[#This Row],[Female Voters]]</f>
        <v>0.94262922525281012</v>
      </c>
      <c r="W2463" s="27">
        <f>Table1[[#This Row],[Male Ballots]]/Table1[[#This Row],[Male Voters]]</f>
        <v>0.9379304176728378</v>
      </c>
      <c r="X2463" s="27">
        <f>Table1[[#This Row],[Total Ballots]]/Table1[[#This Row],[Total Voters]]</f>
        <v>0.94014308089573717</v>
      </c>
    </row>
    <row r="2464" spans="1:24" s="12" customFormat="1" hidden="1" x14ac:dyDescent="0.25">
      <c r="A2464" s="8" t="s">
        <v>41</v>
      </c>
      <c r="B2464" s="17">
        <v>2008</v>
      </c>
      <c r="C2464" s="17" t="s">
        <v>76</v>
      </c>
      <c r="D2464" s="9" t="s">
        <v>71</v>
      </c>
      <c r="E2464" s="10">
        <v>32662</v>
      </c>
      <c r="F2464" s="10">
        <v>24674</v>
      </c>
      <c r="G2464" s="10">
        <v>57336</v>
      </c>
      <c r="H2464" s="44">
        <v>28176</v>
      </c>
      <c r="I2464" s="44">
        <v>21688</v>
      </c>
      <c r="J2464" s="44">
        <v>79</v>
      </c>
      <c r="K2464" s="44">
        <v>49943</v>
      </c>
      <c r="L2464" s="10">
        <v>26501</v>
      </c>
      <c r="M2464" s="10">
        <v>20878</v>
      </c>
      <c r="N2464" s="10">
        <v>60</v>
      </c>
      <c r="O2464" s="11">
        <v>47439</v>
      </c>
      <c r="P2464" s="27">
        <f>Table1[[#This Row],[Female Voters]]/Table1[[#This Row],[Female Population]]</f>
        <v>0.86265384850897064</v>
      </c>
      <c r="Q2464" s="27">
        <f>Table1[[#This Row],[Male Voters]]/Table1[[#This Row],[Male Population]]</f>
        <v>0.87898192429277777</v>
      </c>
      <c r="R2464" s="27">
        <f>Table1[[#This Row],[Total Voters]]/Table1[[#This Row],[Total Population]]</f>
        <v>0.87105832286870377</v>
      </c>
      <c r="S2464" s="27">
        <f>Table1[[#This Row],[Female Ballots]]/Table1[[#This Row],[Female Population]]</f>
        <v>0.8113710121854143</v>
      </c>
      <c r="T2464" s="27">
        <f>Table1[[#This Row],[Male Ballots]]/Table1[[#This Row],[Male Population]]</f>
        <v>0.84615384615384615</v>
      </c>
      <c r="U2464" s="27">
        <f>Table1[[#This Row],[Total Ballots]]/Table1[[#This Row],[Total Population]]</f>
        <v>0.82738593553788198</v>
      </c>
      <c r="V2464" s="27">
        <f>Table1[[#This Row],[Female Ballots]]/Table1[[#This Row],[Female Voters]]</f>
        <v>0.9405522430437252</v>
      </c>
      <c r="W2464" s="27">
        <f>Table1[[#This Row],[Male Ballots]]/Table1[[#This Row],[Male Voters]]</f>
        <v>0.96265215787532277</v>
      </c>
      <c r="X2464" s="27">
        <f>Table1[[#This Row],[Total Ballots]]/Table1[[#This Row],[Total Voters]]</f>
        <v>0.94986284364175155</v>
      </c>
    </row>
    <row r="2465" spans="1:24" s="12" customFormat="1" hidden="1" x14ac:dyDescent="0.25">
      <c r="A2465" s="8" t="s">
        <v>41</v>
      </c>
      <c r="B2465" s="17">
        <v>2008</v>
      </c>
      <c r="C2465" s="17" t="s">
        <v>76</v>
      </c>
      <c r="D2465" s="9" t="s">
        <v>453</v>
      </c>
      <c r="E2465" s="10">
        <v>179756</v>
      </c>
      <c r="F2465" s="10">
        <v>171749</v>
      </c>
      <c r="G2465" s="10">
        <v>351505.06</v>
      </c>
      <c r="H2465" s="44">
        <v>139084</v>
      </c>
      <c r="I2465" s="44">
        <v>118887</v>
      </c>
      <c r="J2465" s="44">
        <v>770</v>
      </c>
      <c r="K2465" s="44">
        <v>258741</v>
      </c>
      <c r="L2465" s="10">
        <v>117214</v>
      </c>
      <c r="M2465" s="10">
        <v>98321</v>
      </c>
      <c r="N2465" s="10">
        <v>502</v>
      </c>
      <c r="O2465" s="11">
        <v>216037</v>
      </c>
      <c r="P2465" s="27">
        <f>Table1[[#This Row],[Female Voters]]/Table1[[#This Row],[Female Population]]</f>
        <v>0.7737377333719041</v>
      </c>
      <c r="Q2465" s="27">
        <f>Table1[[#This Row],[Male Voters]]/Table1[[#This Row],[Male Population]]</f>
        <v>0.69221363734286667</v>
      </c>
      <c r="R2465" s="27">
        <f>Table1[[#This Row],[Total Voters]]/Table1[[#This Row],[Total Population]]</f>
        <v>0.73609466674533786</v>
      </c>
      <c r="S2465" s="27">
        <f>Table1[[#This Row],[Female Ballots]]/Table1[[#This Row],[Female Population]]</f>
        <v>0.65207280980885196</v>
      </c>
      <c r="T2465" s="27">
        <f>Table1[[#This Row],[Male Ballots]]/Table1[[#This Row],[Male Population]]</f>
        <v>0.57246912645779602</v>
      </c>
      <c r="U2465" s="27">
        <f>Table1[[#This Row],[Total Ballots]]/Table1[[#This Row],[Total Population]]</f>
        <v>0.61460566172219544</v>
      </c>
      <c r="V2465" s="27">
        <f>Table1[[#This Row],[Female Ballots]]/Table1[[#This Row],[Female Voters]]</f>
        <v>0.84275689511374419</v>
      </c>
      <c r="W2465" s="27">
        <f>Table1[[#This Row],[Male Ballots]]/Table1[[#This Row],[Male Voters]]</f>
        <v>0.82701220486680627</v>
      </c>
      <c r="X2465" s="27">
        <f>Table1[[#This Row],[Total Ballots]]/Table1[[#This Row],[Total Voters]]</f>
        <v>0.83495464576545653</v>
      </c>
    </row>
    <row r="2466" spans="1:24" s="12" customFormat="1" hidden="1" x14ac:dyDescent="0.25">
      <c r="A2466" s="8" t="s">
        <v>29</v>
      </c>
      <c r="B2466" s="17">
        <v>2008</v>
      </c>
      <c r="C2466" s="17" t="s">
        <v>76</v>
      </c>
      <c r="D2466" s="9" t="s">
        <v>66</v>
      </c>
      <c r="E2466" s="10">
        <v>1304</v>
      </c>
      <c r="F2466" s="10">
        <v>1502</v>
      </c>
      <c r="G2466" s="10">
        <v>2806</v>
      </c>
      <c r="H2466" s="44">
        <v>1195</v>
      </c>
      <c r="I2466" s="44">
        <v>1162</v>
      </c>
      <c r="J2466" s="44">
        <v>35</v>
      </c>
      <c r="K2466" s="44">
        <v>2392</v>
      </c>
      <c r="L2466" s="10">
        <v>621</v>
      </c>
      <c r="M2466" s="10">
        <v>537</v>
      </c>
      <c r="N2466" s="10">
        <v>22</v>
      </c>
      <c r="O2466" s="11">
        <v>1180</v>
      </c>
      <c r="P2466" s="27">
        <f>Table1[[#This Row],[Female Voters]]/Table1[[#This Row],[Female Population]]</f>
        <v>0.91641104294478526</v>
      </c>
      <c r="Q2466" s="27">
        <f>Table1[[#This Row],[Male Voters]]/Table1[[#This Row],[Male Population]]</f>
        <v>0.77363515312916109</v>
      </c>
      <c r="R2466" s="27">
        <f>Table1[[#This Row],[Total Voters]]/Table1[[#This Row],[Total Population]]</f>
        <v>0.85245901639344257</v>
      </c>
      <c r="S2466" s="27">
        <f>Table1[[#This Row],[Female Ballots]]/Table1[[#This Row],[Female Population]]</f>
        <v>0.4762269938650307</v>
      </c>
      <c r="T2466" s="27">
        <f>Table1[[#This Row],[Male Ballots]]/Table1[[#This Row],[Male Population]]</f>
        <v>0.35752330226364848</v>
      </c>
      <c r="U2466" s="27">
        <f>Table1[[#This Row],[Total Ballots]]/Table1[[#This Row],[Total Population]]</f>
        <v>0.42052744119743407</v>
      </c>
      <c r="V2466" s="27">
        <f>Table1[[#This Row],[Female Ballots]]/Table1[[#This Row],[Female Voters]]</f>
        <v>0.51966527196652723</v>
      </c>
      <c r="W2466" s="27">
        <f>Table1[[#This Row],[Male Ballots]]/Table1[[#This Row],[Male Voters]]</f>
        <v>0.46213425129087782</v>
      </c>
      <c r="X2466" s="27">
        <f>Table1[[#This Row],[Total Ballots]]/Table1[[#This Row],[Total Voters]]</f>
        <v>0.49331103678929766</v>
      </c>
    </row>
    <row r="2467" spans="1:24" s="12" customFormat="1" hidden="1" x14ac:dyDescent="0.25">
      <c r="A2467" s="8" t="s">
        <v>29</v>
      </c>
      <c r="B2467" s="17">
        <v>2008</v>
      </c>
      <c r="C2467" s="17" t="s">
        <v>76</v>
      </c>
      <c r="D2467" s="9" t="s">
        <v>67</v>
      </c>
      <c r="E2467" s="10">
        <v>1914</v>
      </c>
      <c r="F2467" s="10">
        <v>1756</v>
      </c>
      <c r="G2467" s="10">
        <v>3670</v>
      </c>
      <c r="H2467" s="44">
        <v>1470</v>
      </c>
      <c r="I2467" s="44">
        <v>1318</v>
      </c>
      <c r="J2467" s="44">
        <v>27</v>
      </c>
      <c r="K2467" s="44">
        <v>2815</v>
      </c>
      <c r="L2467" s="10">
        <v>940</v>
      </c>
      <c r="M2467" s="10">
        <v>801</v>
      </c>
      <c r="N2467" s="10">
        <v>21</v>
      </c>
      <c r="O2467" s="11">
        <v>1762</v>
      </c>
      <c r="P2467" s="27">
        <f>Table1[[#This Row],[Female Voters]]/Table1[[#This Row],[Female Population]]</f>
        <v>0.76802507836990597</v>
      </c>
      <c r="Q2467" s="27">
        <f>Table1[[#This Row],[Male Voters]]/Table1[[#This Row],[Male Population]]</f>
        <v>0.75056947608200453</v>
      </c>
      <c r="R2467" s="27">
        <f>Table1[[#This Row],[Total Voters]]/Table1[[#This Row],[Total Population]]</f>
        <v>0.76702997275204354</v>
      </c>
      <c r="S2467" s="27">
        <f>Table1[[#This Row],[Female Ballots]]/Table1[[#This Row],[Female Population]]</f>
        <v>0.49111807732497387</v>
      </c>
      <c r="T2467" s="27">
        <f>Table1[[#This Row],[Male Ballots]]/Table1[[#This Row],[Male Population]]</f>
        <v>0.45615034168564922</v>
      </c>
      <c r="U2467" s="27">
        <f>Table1[[#This Row],[Total Ballots]]/Table1[[#This Row],[Total Population]]</f>
        <v>0.48010899182561306</v>
      </c>
      <c r="V2467" s="27">
        <f>Table1[[#This Row],[Female Ballots]]/Table1[[#This Row],[Female Voters]]</f>
        <v>0.63945578231292521</v>
      </c>
      <c r="W2467" s="27">
        <f>Table1[[#This Row],[Male Ballots]]/Table1[[#This Row],[Male Voters]]</f>
        <v>0.60773899848254931</v>
      </c>
      <c r="X2467" s="27">
        <f>Table1[[#This Row],[Total Ballots]]/Table1[[#This Row],[Total Voters]]</f>
        <v>0.62593250444049731</v>
      </c>
    </row>
    <row r="2468" spans="1:24" s="12" customFormat="1" hidden="1" x14ac:dyDescent="0.25">
      <c r="A2468" s="8" t="s">
        <v>29</v>
      </c>
      <c r="B2468" s="17">
        <v>2008</v>
      </c>
      <c r="C2468" s="17" t="s">
        <v>76</v>
      </c>
      <c r="D2468" s="9" t="s">
        <v>68</v>
      </c>
      <c r="E2468" s="10">
        <v>2637</v>
      </c>
      <c r="F2468" s="10">
        <v>2581</v>
      </c>
      <c r="G2468" s="10">
        <v>5218</v>
      </c>
      <c r="H2468" s="44">
        <v>1976</v>
      </c>
      <c r="I2468" s="44">
        <v>1723</v>
      </c>
      <c r="J2468" s="44">
        <v>31</v>
      </c>
      <c r="K2468" s="44">
        <v>3730</v>
      </c>
      <c r="L2468" s="10">
        <v>1551</v>
      </c>
      <c r="M2468" s="10">
        <v>1267</v>
      </c>
      <c r="N2468" s="10">
        <v>25</v>
      </c>
      <c r="O2468" s="11">
        <v>2843</v>
      </c>
      <c r="P2468" s="27">
        <f>Table1[[#This Row],[Female Voters]]/Table1[[#This Row],[Female Population]]</f>
        <v>0.74933636708380735</v>
      </c>
      <c r="Q2468" s="27">
        <f>Table1[[#This Row],[Male Voters]]/Table1[[#This Row],[Male Population]]</f>
        <v>0.6675707090275087</v>
      </c>
      <c r="R2468" s="27">
        <f>Table1[[#This Row],[Total Voters]]/Table1[[#This Row],[Total Population]]</f>
        <v>0.71483326945189729</v>
      </c>
      <c r="S2468" s="27">
        <f>Table1[[#This Row],[Female Ballots]]/Table1[[#This Row],[Female Population]]</f>
        <v>0.58816837315130832</v>
      </c>
      <c r="T2468" s="27">
        <f>Table1[[#This Row],[Male Ballots]]/Table1[[#This Row],[Male Population]]</f>
        <v>0.49089500193723362</v>
      </c>
      <c r="U2468" s="27">
        <f>Table1[[#This Row],[Total Ballots]]/Table1[[#This Row],[Total Population]]</f>
        <v>0.54484476811038707</v>
      </c>
      <c r="V2468" s="27">
        <f>Table1[[#This Row],[Female Ballots]]/Table1[[#This Row],[Female Voters]]</f>
        <v>0.78491902834008098</v>
      </c>
      <c r="W2468" s="27">
        <f>Table1[[#This Row],[Male Ballots]]/Table1[[#This Row],[Male Voters]]</f>
        <v>0.73534532791642482</v>
      </c>
      <c r="X2468" s="27">
        <f>Table1[[#This Row],[Total Ballots]]/Table1[[#This Row],[Total Voters]]</f>
        <v>0.7621983914209115</v>
      </c>
    </row>
    <row r="2469" spans="1:24" s="12" customFormat="1" hidden="1" x14ac:dyDescent="0.25">
      <c r="A2469" s="8" t="s">
        <v>29</v>
      </c>
      <c r="B2469" s="17">
        <v>2008</v>
      </c>
      <c r="C2469" s="17" t="s">
        <v>76</v>
      </c>
      <c r="D2469" s="9" t="s">
        <v>69</v>
      </c>
      <c r="E2469" s="10">
        <v>3659</v>
      </c>
      <c r="F2469" s="10">
        <v>3462</v>
      </c>
      <c r="G2469" s="10">
        <v>7121</v>
      </c>
      <c r="H2469" s="44">
        <v>3096</v>
      </c>
      <c r="I2469" s="44">
        <v>2754</v>
      </c>
      <c r="J2469" s="44">
        <v>40</v>
      </c>
      <c r="K2469" s="44">
        <v>5890</v>
      </c>
      <c r="L2469" s="10">
        <v>2597</v>
      </c>
      <c r="M2469" s="10">
        <v>2258</v>
      </c>
      <c r="N2469" s="10">
        <v>34</v>
      </c>
      <c r="O2469" s="11">
        <v>4889</v>
      </c>
      <c r="P2469" s="27">
        <f>Table1[[#This Row],[Female Voters]]/Table1[[#This Row],[Female Population]]</f>
        <v>0.84613282317573102</v>
      </c>
      <c r="Q2469" s="27">
        <f>Table1[[#This Row],[Male Voters]]/Table1[[#This Row],[Male Population]]</f>
        <v>0.79549393414211433</v>
      </c>
      <c r="R2469" s="27">
        <f>Table1[[#This Row],[Total Voters]]/Table1[[#This Row],[Total Population]]</f>
        <v>0.82713102092402757</v>
      </c>
      <c r="S2469" s="27">
        <f>Table1[[#This Row],[Female Ballots]]/Table1[[#This Row],[Female Population]]</f>
        <v>0.70975676414320854</v>
      </c>
      <c r="T2469" s="27">
        <f>Table1[[#This Row],[Male Ballots]]/Table1[[#This Row],[Male Population]]</f>
        <v>0.65222414789139227</v>
      </c>
      <c r="U2469" s="27">
        <f>Table1[[#This Row],[Total Ballots]]/Table1[[#This Row],[Total Population]]</f>
        <v>0.68656087628142115</v>
      </c>
      <c r="V2469" s="27">
        <f>Table1[[#This Row],[Female Ballots]]/Table1[[#This Row],[Female Voters]]</f>
        <v>0.83882428940568476</v>
      </c>
      <c r="W2469" s="27">
        <f>Table1[[#This Row],[Male Ballots]]/Table1[[#This Row],[Male Voters]]</f>
        <v>0.81989832970225129</v>
      </c>
      <c r="X2469" s="27">
        <f>Table1[[#This Row],[Total Ballots]]/Table1[[#This Row],[Total Voters]]</f>
        <v>0.83005093378607808</v>
      </c>
    </row>
    <row r="2470" spans="1:24" s="12" customFormat="1" hidden="1" x14ac:dyDescent="0.25">
      <c r="A2470" s="8" t="s">
        <v>29</v>
      </c>
      <c r="B2470" s="17">
        <v>2008</v>
      </c>
      <c r="C2470" s="17" t="s">
        <v>76</v>
      </c>
      <c r="D2470" s="9" t="s">
        <v>70</v>
      </c>
      <c r="E2470" s="10">
        <v>3334</v>
      </c>
      <c r="F2470" s="10">
        <v>3424</v>
      </c>
      <c r="G2470" s="10">
        <v>6758</v>
      </c>
      <c r="H2470" s="44">
        <v>3012</v>
      </c>
      <c r="I2470" s="44">
        <v>2897</v>
      </c>
      <c r="J2470" s="44">
        <v>41</v>
      </c>
      <c r="K2470" s="44">
        <v>5950</v>
      </c>
      <c r="L2470" s="10">
        <v>2763</v>
      </c>
      <c r="M2470" s="10">
        <v>2601</v>
      </c>
      <c r="N2470" s="10">
        <v>36</v>
      </c>
      <c r="O2470" s="11">
        <v>5400</v>
      </c>
      <c r="P2470" s="27">
        <f>Table1[[#This Row],[Female Voters]]/Table1[[#This Row],[Female Population]]</f>
        <v>0.90341931613677262</v>
      </c>
      <c r="Q2470" s="27">
        <f>Table1[[#This Row],[Male Voters]]/Table1[[#This Row],[Male Population]]</f>
        <v>0.84608644859813087</v>
      </c>
      <c r="R2470" s="27">
        <f>Table1[[#This Row],[Total Voters]]/Table1[[#This Row],[Total Population]]</f>
        <v>0.88043799940810896</v>
      </c>
      <c r="S2470" s="27">
        <f>Table1[[#This Row],[Female Ballots]]/Table1[[#This Row],[Female Population]]</f>
        <v>0.8287342531493701</v>
      </c>
      <c r="T2470" s="27">
        <f>Table1[[#This Row],[Male Ballots]]/Table1[[#This Row],[Male Population]]</f>
        <v>0.75963785046728971</v>
      </c>
      <c r="U2470" s="27">
        <f>Table1[[#This Row],[Total Ballots]]/Table1[[#This Row],[Total Population]]</f>
        <v>0.79905297425273747</v>
      </c>
      <c r="V2470" s="27">
        <f>Table1[[#This Row],[Female Ballots]]/Table1[[#This Row],[Female Voters]]</f>
        <v>0.91733067729083662</v>
      </c>
      <c r="W2470" s="27">
        <f>Table1[[#This Row],[Male Ballots]]/Table1[[#This Row],[Male Voters]]</f>
        <v>0.89782533655505692</v>
      </c>
      <c r="X2470" s="27">
        <f>Table1[[#This Row],[Total Ballots]]/Table1[[#This Row],[Total Voters]]</f>
        <v>0.90756302521008403</v>
      </c>
    </row>
    <row r="2471" spans="1:24" s="12" customFormat="1" hidden="1" x14ac:dyDescent="0.25">
      <c r="A2471" s="8" t="s">
        <v>29</v>
      </c>
      <c r="B2471" s="17">
        <v>2008</v>
      </c>
      <c r="C2471" s="17" t="s">
        <v>76</v>
      </c>
      <c r="D2471" s="9" t="s">
        <v>71</v>
      </c>
      <c r="E2471" s="10">
        <v>3479</v>
      </c>
      <c r="F2471" s="10">
        <v>3410</v>
      </c>
      <c r="G2471" s="10">
        <v>6889</v>
      </c>
      <c r="H2471" s="44">
        <v>3034</v>
      </c>
      <c r="I2471" s="44">
        <v>3021</v>
      </c>
      <c r="J2471" s="44">
        <v>44</v>
      </c>
      <c r="K2471" s="44">
        <v>6099</v>
      </c>
      <c r="L2471" s="10">
        <v>2819</v>
      </c>
      <c r="M2471" s="10">
        <v>2863</v>
      </c>
      <c r="N2471" s="10">
        <v>39</v>
      </c>
      <c r="O2471" s="11">
        <v>5721</v>
      </c>
      <c r="P2471" s="27">
        <f>Table1[[#This Row],[Female Voters]]/Table1[[#This Row],[Female Population]]</f>
        <v>0.87208968094279971</v>
      </c>
      <c r="Q2471" s="27">
        <f>Table1[[#This Row],[Male Voters]]/Table1[[#This Row],[Male Population]]</f>
        <v>0.8859237536656891</v>
      </c>
      <c r="R2471" s="27">
        <f>Table1[[#This Row],[Total Voters]]/Table1[[#This Row],[Total Population]]</f>
        <v>0.88532443025112495</v>
      </c>
      <c r="S2471" s="27">
        <f>Table1[[#This Row],[Female Ballots]]/Table1[[#This Row],[Female Population]]</f>
        <v>0.81029031330842194</v>
      </c>
      <c r="T2471" s="27">
        <f>Table1[[#This Row],[Male Ballots]]/Table1[[#This Row],[Male Population]]</f>
        <v>0.83958944281524928</v>
      </c>
      <c r="U2471" s="27">
        <f>Table1[[#This Row],[Total Ballots]]/Table1[[#This Row],[Total Population]]</f>
        <v>0.83045434751052405</v>
      </c>
      <c r="V2471" s="27">
        <f>Table1[[#This Row],[Female Ballots]]/Table1[[#This Row],[Female Voters]]</f>
        <v>0.92913645352669738</v>
      </c>
      <c r="W2471" s="27">
        <f>Table1[[#This Row],[Male Ballots]]/Table1[[#This Row],[Male Voters]]</f>
        <v>0.94769943727242634</v>
      </c>
      <c r="X2471" s="27">
        <f>Table1[[#This Row],[Total Ballots]]/Table1[[#This Row],[Total Voters]]</f>
        <v>0.93802262666010816</v>
      </c>
    </row>
    <row r="2472" spans="1:24" s="12" customFormat="1" hidden="1" x14ac:dyDescent="0.25">
      <c r="A2472" s="8" t="s">
        <v>29</v>
      </c>
      <c r="B2472" s="17">
        <v>2008</v>
      </c>
      <c r="C2472" s="17" t="s">
        <v>76</v>
      </c>
      <c r="D2472" s="9" t="s">
        <v>453</v>
      </c>
      <c r="E2472" s="10">
        <v>16327</v>
      </c>
      <c r="F2472" s="10">
        <v>16135</v>
      </c>
      <c r="G2472" s="10">
        <v>32462</v>
      </c>
      <c r="H2472" s="44">
        <v>13783</v>
      </c>
      <c r="I2472" s="44">
        <v>12875</v>
      </c>
      <c r="J2472" s="44">
        <v>218</v>
      </c>
      <c r="K2472" s="44">
        <v>26876</v>
      </c>
      <c r="L2472" s="10">
        <v>11291</v>
      </c>
      <c r="M2472" s="10">
        <v>10327</v>
      </c>
      <c r="N2472" s="10">
        <v>177</v>
      </c>
      <c r="O2472" s="11">
        <v>21795</v>
      </c>
      <c r="P2472" s="27">
        <f>Table1[[#This Row],[Female Voters]]/Table1[[#This Row],[Female Population]]</f>
        <v>0.84418447969620869</v>
      </c>
      <c r="Q2472" s="27">
        <f>Table1[[#This Row],[Male Voters]]/Table1[[#This Row],[Male Population]]</f>
        <v>0.79795475674000615</v>
      </c>
      <c r="R2472" s="27">
        <f>Table1[[#This Row],[Total Voters]]/Table1[[#This Row],[Total Population]]</f>
        <v>0.8279218778879921</v>
      </c>
      <c r="S2472" s="27">
        <f>Table1[[#This Row],[Female Ballots]]/Table1[[#This Row],[Female Population]]</f>
        <v>0.69155386782630002</v>
      </c>
      <c r="T2472" s="27">
        <f>Table1[[#This Row],[Male Ballots]]/Table1[[#This Row],[Male Population]]</f>
        <v>0.64003718624109085</v>
      </c>
      <c r="U2472" s="27">
        <f>Table1[[#This Row],[Total Ballots]]/Table1[[#This Row],[Total Population]]</f>
        <v>0.67140040662928968</v>
      </c>
      <c r="V2472" s="27">
        <f>Table1[[#This Row],[Female Ballots]]/Table1[[#This Row],[Female Voters]]</f>
        <v>0.81919756221432194</v>
      </c>
      <c r="W2472" s="27">
        <f>Table1[[#This Row],[Male Ballots]]/Table1[[#This Row],[Male Voters]]</f>
        <v>0.80209708737864083</v>
      </c>
      <c r="X2472" s="27">
        <f>Table1[[#This Row],[Total Ballots]]/Table1[[#This Row],[Total Voters]]</f>
        <v>0.81094656942997467</v>
      </c>
    </row>
    <row r="2473" spans="1:24" s="12" customFormat="1" hidden="1" x14ac:dyDescent="0.25">
      <c r="A2473" s="8" t="s">
        <v>44</v>
      </c>
      <c r="B2473" s="17">
        <v>2008</v>
      </c>
      <c r="C2473" s="17"/>
      <c r="D2473" s="9" t="s">
        <v>66</v>
      </c>
      <c r="E2473" s="10">
        <v>11756</v>
      </c>
      <c r="F2473" s="10">
        <v>11579</v>
      </c>
      <c r="G2473" s="10">
        <v>23335</v>
      </c>
      <c r="H2473" s="44">
        <v>8008</v>
      </c>
      <c r="I2473" s="44">
        <v>7038</v>
      </c>
      <c r="J2473" s="44">
        <v>81</v>
      </c>
      <c r="K2473" s="44">
        <v>15127</v>
      </c>
      <c r="L2473" s="10">
        <v>5194</v>
      </c>
      <c r="M2473" s="10">
        <v>4056</v>
      </c>
      <c r="N2473" s="10">
        <v>43</v>
      </c>
      <c r="O2473" s="11">
        <v>9293</v>
      </c>
      <c r="P2473" s="27">
        <f>Table1[[#This Row],[Female Voters]]/Table1[[#This Row],[Female Population]]</f>
        <v>0.68118407621640009</v>
      </c>
      <c r="Q2473" s="27">
        <f>Table1[[#This Row],[Male Voters]]/Table1[[#This Row],[Male Population]]</f>
        <v>0.60782450988859138</v>
      </c>
      <c r="R2473" s="27">
        <f>Table1[[#This Row],[Total Voters]]/Table1[[#This Row],[Total Population]]</f>
        <v>0.64825369616455963</v>
      </c>
      <c r="S2473" s="27">
        <f>Table1[[#This Row],[Female Ballots]]/Table1[[#This Row],[Female Population]]</f>
        <v>0.44181694453895881</v>
      </c>
      <c r="T2473" s="27">
        <f>Table1[[#This Row],[Male Ballots]]/Table1[[#This Row],[Male Population]]</f>
        <v>0.35028931686674153</v>
      </c>
      <c r="U2473" s="27">
        <f>Table1[[#This Row],[Total Ballots]]/Table1[[#This Row],[Total Population]]</f>
        <v>0.39824298264409685</v>
      </c>
      <c r="V2473" s="27">
        <f>Table1[[#This Row],[Female Ballots]]/Table1[[#This Row],[Female Voters]]</f>
        <v>0.64860139860139865</v>
      </c>
      <c r="W2473" s="27">
        <f>Table1[[#This Row],[Male Ballots]]/Table1[[#This Row],[Male Voters]]</f>
        <v>0.5763000852514919</v>
      </c>
      <c r="X2473" s="27">
        <f>Table1[[#This Row],[Total Ballots]]/Table1[[#This Row],[Total Voters]]</f>
        <v>0.61433198915845844</v>
      </c>
    </row>
    <row r="2474" spans="1:24" s="12" customFormat="1" hidden="1" x14ac:dyDescent="0.25">
      <c r="A2474" s="8" t="s">
        <v>44</v>
      </c>
      <c r="B2474" s="17">
        <v>2008</v>
      </c>
      <c r="C2474" s="17"/>
      <c r="D2474" s="9" t="s">
        <v>67</v>
      </c>
      <c r="E2474" s="10">
        <v>16169</v>
      </c>
      <c r="F2474" s="10">
        <v>16006</v>
      </c>
      <c r="G2474" s="10">
        <v>32175</v>
      </c>
      <c r="H2474" s="44">
        <v>12197</v>
      </c>
      <c r="I2474" s="44">
        <v>10463</v>
      </c>
      <c r="J2474" s="44">
        <v>332</v>
      </c>
      <c r="K2474" s="44">
        <v>22992</v>
      </c>
      <c r="L2474" s="10">
        <v>9211</v>
      </c>
      <c r="M2474" s="10">
        <v>7419</v>
      </c>
      <c r="N2474" s="10">
        <v>229</v>
      </c>
      <c r="O2474" s="11">
        <v>16859</v>
      </c>
      <c r="P2474" s="27">
        <f>Table1[[#This Row],[Female Voters]]/Table1[[#This Row],[Female Population]]</f>
        <v>0.75434473374976807</v>
      </c>
      <c r="Q2474" s="27">
        <f>Table1[[#This Row],[Male Voters]]/Table1[[#This Row],[Male Population]]</f>
        <v>0.65369236536298891</v>
      </c>
      <c r="R2474" s="27">
        <f>Table1[[#This Row],[Total Voters]]/Table1[[#This Row],[Total Population]]</f>
        <v>0.71459207459207463</v>
      </c>
      <c r="S2474" s="27">
        <f>Table1[[#This Row],[Female Ballots]]/Table1[[#This Row],[Female Population]]</f>
        <v>0.56967035685571155</v>
      </c>
      <c r="T2474" s="27">
        <f>Table1[[#This Row],[Male Ballots]]/Table1[[#This Row],[Male Population]]</f>
        <v>0.46351368236911156</v>
      </c>
      <c r="U2474" s="27">
        <f>Table1[[#This Row],[Total Ballots]]/Table1[[#This Row],[Total Population]]</f>
        <v>0.523978243978244</v>
      </c>
      <c r="V2474" s="27">
        <f>Table1[[#This Row],[Female Ballots]]/Table1[[#This Row],[Female Voters]]</f>
        <v>0.75518570140198404</v>
      </c>
      <c r="W2474" s="27">
        <f>Table1[[#This Row],[Male Ballots]]/Table1[[#This Row],[Male Voters]]</f>
        <v>0.70907005638918097</v>
      </c>
      <c r="X2474" s="27">
        <f>Table1[[#This Row],[Total Ballots]]/Table1[[#This Row],[Total Voters]]</f>
        <v>0.73325504523312457</v>
      </c>
    </row>
    <row r="2475" spans="1:24" s="12" customFormat="1" hidden="1" x14ac:dyDescent="0.25">
      <c r="A2475" s="8" t="s">
        <v>44</v>
      </c>
      <c r="B2475" s="17">
        <v>2008</v>
      </c>
      <c r="C2475" s="17"/>
      <c r="D2475" s="9" t="s">
        <v>68</v>
      </c>
      <c r="E2475" s="10">
        <v>16896</v>
      </c>
      <c r="F2475" s="10">
        <v>16589</v>
      </c>
      <c r="G2475" s="10">
        <v>33485</v>
      </c>
      <c r="H2475" s="44">
        <v>12744</v>
      </c>
      <c r="I2475" s="44">
        <v>11370</v>
      </c>
      <c r="J2475" s="44">
        <v>253</v>
      </c>
      <c r="K2475" s="44">
        <v>24367</v>
      </c>
      <c r="L2475" s="10">
        <v>10499</v>
      </c>
      <c r="M2475" s="10">
        <v>8975</v>
      </c>
      <c r="N2475" s="10">
        <v>212</v>
      </c>
      <c r="O2475" s="11">
        <v>19686</v>
      </c>
      <c r="P2475" s="27">
        <f>Table1[[#This Row],[Female Voters]]/Table1[[#This Row],[Female Population]]</f>
        <v>0.75426136363636365</v>
      </c>
      <c r="Q2475" s="27">
        <f>Table1[[#This Row],[Male Voters]]/Table1[[#This Row],[Male Population]]</f>
        <v>0.68539393574055096</v>
      </c>
      <c r="R2475" s="27">
        <f>Table1[[#This Row],[Total Voters]]/Table1[[#This Row],[Total Population]]</f>
        <v>0.72769896968791992</v>
      </c>
      <c r="S2475" s="27">
        <f>Table1[[#This Row],[Female Ballots]]/Table1[[#This Row],[Female Population]]</f>
        <v>0.62138967803030298</v>
      </c>
      <c r="T2475" s="27">
        <f>Table1[[#This Row],[Male Ballots]]/Table1[[#This Row],[Male Population]]</f>
        <v>0.54102115859907163</v>
      </c>
      <c r="U2475" s="27">
        <f>Table1[[#This Row],[Total Ballots]]/Table1[[#This Row],[Total Population]]</f>
        <v>0.58790503210392708</v>
      </c>
      <c r="V2475" s="27">
        <f>Table1[[#This Row],[Female Ballots]]/Table1[[#This Row],[Female Voters]]</f>
        <v>0.82383866917765225</v>
      </c>
      <c r="W2475" s="27">
        <f>Table1[[#This Row],[Male Ballots]]/Table1[[#This Row],[Male Voters]]</f>
        <v>0.78935795954265608</v>
      </c>
      <c r="X2475" s="27">
        <f>Table1[[#This Row],[Total Ballots]]/Table1[[#This Row],[Total Voters]]</f>
        <v>0.80789592481634998</v>
      </c>
    </row>
    <row r="2476" spans="1:24" s="12" customFormat="1" hidden="1" x14ac:dyDescent="0.25">
      <c r="A2476" s="8" t="s">
        <v>44</v>
      </c>
      <c r="B2476" s="17">
        <v>2008</v>
      </c>
      <c r="C2476" s="17"/>
      <c r="D2476" s="9" t="s">
        <v>69</v>
      </c>
      <c r="E2476" s="10">
        <v>19362</v>
      </c>
      <c r="F2476" s="10">
        <v>17870</v>
      </c>
      <c r="G2476" s="10">
        <v>37232</v>
      </c>
      <c r="H2476" s="44">
        <v>16088</v>
      </c>
      <c r="I2476" s="44">
        <v>13678</v>
      </c>
      <c r="J2476" s="44">
        <v>244</v>
      </c>
      <c r="K2476" s="44">
        <v>30010</v>
      </c>
      <c r="L2476" s="10">
        <v>14139</v>
      </c>
      <c r="M2476" s="10">
        <v>11743</v>
      </c>
      <c r="N2476" s="10">
        <v>200</v>
      </c>
      <c r="O2476" s="11">
        <v>26082</v>
      </c>
      <c r="P2476" s="27">
        <f>Table1[[#This Row],[Female Voters]]/Table1[[#This Row],[Female Population]]</f>
        <v>0.83090589815101745</v>
      </c>
      <c r="Q2476" s="27">
        <f>Table1[[#This Row],[Male Voters]]/Table1[[#This Row],[Male Population]]</f>
        <v>0.76541689983212091</v>
      </c>
      <c r="R2476" s="27">
        <f>Table1[[#This Row],[Total Voters]]/Table1[[#This Row],[Total Population]]</f>
        <v>0.80602707348517399</v>
      </c>
      <c r="S2476" s="27">
        <f>Table1[[#This Row],[Female Ballots]]/Table1[[#This Row],[Female Population]]</f>
        <v>0.7302448094205144</v>
      </c>
      <c r="T2476" s="27">
        <f>Table1[[#This Row],[Male Ballots]]/Table1[[#This Row],[Male Population]]</f>
        <v>0.65713486289871292</v>
      </c>
      <c r="U2476" s="27">
        <f>Table1[[#This Row],[Total Ballots]]/Table1[[#This Row],[Total Population]]</f>
        <v>0.70052642887838423</v>
      </c>
      <c r="V2476" s="27">
        <f>Table1[[#This Row],[Female Ballots]]/Table1[[#This Row],[Female Voters]]</f>
        <v>0.8788538040775733</v>
      </c>
      <c r="W2476" s="27">
        <f>Table1[[#This Row],[Male Ballots]]/Table1[[#This Row],[Male Voters]]</f>
        <v>0.85853194911536779</v>
      </c>
      <c r="X2476" s="27">
        <f>Table1[[#This Row],[Total Ballots]]/Table1[[#This Row],[Total Voters]]</f>
        <v>0.86911029656781069</v>
      </c>
    </row>
    <row r="2477" spans="1:24" s="12" customFormat="1" hidden="1" x14ac:dyDescent="0.25">
      <c r="A2477" s="8" t="s">
        <v>44</v>
      </c>
      <c r="B2477" s="17">
        <v>2008</v>
      </c>
      <c r="C2477" s="17"/>
      <c r="D2477" s="9" t="s">
        <v>70</v>
      </c>
      <c r="E2477" s="10">
        <v>16393</v>
      </c>
      <c r="F2477" s="10">
        <v>14735</v>
      </c>
      <c r="G2477" s="10">
        <v>31128</v>
      </c>
      <c r="H2477" s="44">
        <v>15126</v>
      </c>
      <c r="I2477" s="44">
        <v>13245</v>
      </c>
      <c r="J2477" s="44">
        <v>193</v>
      </c>
      <c r="K2477" s="44">
        <v>28564</v>
      </c>
      <c r="L2477" s="10">
        <v>14263</v>
      </c>
      <c r="M2477" s="10">
        <v>12303</v>
      </c>
      <c r="N2477" s="10">
        <v>159</v>
      </c>
      <c r="O2477" s="11">
        <v>26725</v>
      </c>
      <c r="P2477" s="27">
        <f>Table1[[#This Row],[Female Voters]]/Table1[[#This Row],[Female Population]]</f>
        <v>0.92271091319465626</v>
      </c>
      <c r="Q2477" s="27">
        <f>Table1[[#This Row],[Male Voters]]/Table1[[#This Row],[Male Population]]</f>
        <v>0.89888021717000344</v>
      </c>
      <c r="R2477" s="27">
        <f>Table1[[#This Row],[Total Voters]]/Table1[[#This Row],[Total Population]]</f>
        <v>0.91763042919557958</v>
      </c>
      <c r="S2477" s="27">
        <f>Table1[[#This Row],[Female Ballots]]/Table1[[#This Row],[Female Population]]</f>
        <v>0.87006649179527851</v>
      </c>
      <c r="T2477" s="27">
        <f>Table1[[#This Row],[Male Ballots]]/Table1[[#This Row],[Male Population]]</f>
        <v>0.83495079742110623</v>
      </c>
      <c r="U2477" s="27">
        <f>Table1[[#This Row],[Total Ballots]]/Table1[[#This Row],[Total Population]]</f>
        <v>0.85855178617322025</v>
      </c>
      <c r="V2477" s="27">
        <f>Table1[[#This Row],[Female Ballots]]/Table1[[#This Row],[Female Voters]]</f>
        <v>0.9429459209308475</v>
      </c>
      <c r="W2477" s="27">
        <f>Table1[[#This Row],[Male Ballots]]/Table1[[#This Row],[Male Voters]]</f>
        <v>0.92887882219705553</v>
      </c>
      <c r="X2477" s="27">
        <f>Table1[[#This Row],[Total Ballots]]/Table1[[#This Row],[Total Voters]]</f>
        <v>0.93561826074779442</v>
      </c>
    </row>
    <row r="2478" spans="1:24" s="12" customFormat="1" hidden="1" x14ac:dyDescent="0.25">
      <c r="A2478" s="8" t="s">
        <v>44</v>
      </c>
      <c r="B2478" s="17">
        <v>2008</v>
      </c>
      <c r="C2478" s="17"/>
      <c r="D2478" s="9" t="s">
        <v>71</v>
      </c>
      <c r="E2478" s="10">
        <v>16900</v>
      </c>
      <c r="F2478" s="10">
        <v>13267</v>
      </c>
      <c r="G2478" s="10">
        <v>30167</v>
      </c>
      <c r="H2478" s="44">
        <v>14732</v>
      </c>
      <c r="I2478" s="44">
        <v>12244</v>
      </c>
      <c r="J2478" s="44">
        <v>173</v>
      </c>
      <c r="K2478" s="44">
        <v>27149</v>
      </c>
      <c r="L2478" s="10">
        <v>13969</v>
      </c>
      <c r="M2478" s="10">
        <v>11801</v>
      </c>
      <c r="N2478" s="10">
        <v>154</v>
      </c>
      <c r="O2478" s="11">
        <v>25924</v>
      </c>
      <c r="P2478" s="27">
        <f>Table1[[#This Row],[Female Voters]]/Table1[[#This Row],[Female Population]]</f>
        <v>0.871715976331361</v>
      </c>
      <c r="Q2478" s="27">
        <f>Table1[[#This Row],[Male Voters]]/Table1[[#This Row],[Male Population]]</f>
        <v>0.92289138463857689</v>
      </c>
      <c r="R2478" s="27">
        <f>Table1[[#This Row],[Total Voters]]/Table1[[#This Row],[Total Population]]</f>
        <v>0.89995690655351879</v>
      </c>
      <c r="S2478" s="27">
        <f>Table1[[#This Row],[Female Ballots]]/Table1[[#This Row],[Female Population]]</f>
        <v>0.82656804733727807</v>
      </c>
      <c r="T2478" s="27">
        <f>Table1[[#This Row],[Male Ballots]]/Table1[[#This Row],[Male Population]]</f>
        <v>0.88950026381246705</v>
      </c>
      <c r="U2478" s="27">
        <f>Table1[[#This Row],[Total Ballots]]/Table1[[#This Row],[Total Population]]</f>
        <v>0.8593496204461829</v>
      </c>
      <c r="V2478" s="27">
        <f>Table1[[#This Row],[Female Ballots]]/Table1[[#This Row],[Female Voters]]</f>
        <v>0.94820798262286177</v>
      </c>
      <c r="W2478" s="27">
        <f>Table1[[#This Row],[Male Ballots]]/Table1[[#This Row],[Male Voters]]</f>
        <v>0.96381901339431564</v>
      </c>
      <c r="X2478" s="27">
        <f>Table1[[#This Row],[Total Ballots]]/Table1[[#This Row],[Total Voters]]</f>
        <v>0.95487863273048734</v>
      </c>
    </row>
    <row r="2479" spans="1:24" s="12" customFormat="1" hidden="1" x14ac:dyDescent="0.25">
      <c r="A2479" s="8" t="s">
        <v>44</v>
      </c>
      <c r="B2479" s="17">
        <v>2008</v>
      </c>
      <c r="C2479" s="17"/>
      <c r="D2479" s="9" t="s">
        <v>453</v>
      </c>
      <c r="E2479" s="10">
        <v>97476</v>
      </c>
      <c r="F2479" s="10">
        <v>90046</v>
      </c>
      <c r="G2479" s="10">
        <v>187522</v>
      </c>
      <c r="H2479" s="44">
        <v>78895</v>
      </c>
      <c r="I2479" s="44">
        <v>68038</v>
      </c>
      <c r="J2479" s="44">
        <v>1276</v>
      </c>
      <c r="K2479" s="44">
        <v>148209</v>
      </c>
      <c r="L2479" s="10">
        <v>67275</v>
      </c>
      <c r="M2479" s="10">
        <v>56297</v>
      </c>
      <c r="N2479" s="10">
        <v>997</v>
      </c>
      <c r="O2479" s="11">
        <v>124569</v>
      </c>
      <c r="P2479" s="27">
        <f>Table1[[#This Row],[Female Voters]]/Table1[[#This Row],[Female Population]]</f>
        <v>0.80937871886413071</v>
      </c>
      <c r="Q2479" s="27">
        <f>Table1[[#This Row],[Male Voters]]/Table1[[#This Row],[Male Population]]</f>
        <v>0.75559158652244407</v>
      </c>
      <c r="R2479" s="27">
        <f>Table1[[#This Row],[Total Voters]]/Table1[[#This Row],[Total Population]]</f>
        <v>0.79035526498224207</v>
      </c>
      <c r="S2479" s="27">
        <f>Table1[[#This Row],[Female Ballots]]/Table1[[#This Row],[Female Population]]</f>
        <v>0.69016988797242396</v>
      </c>
      <c r="T2479" s="27">
        <f>Table1[[#This Row],[Male Ballots]]/Table1[[#This Row],[Male Population]]</f>
        <v>0.62520267418874798</v>
      </c>
      <c r="U2479" s="27">
        <f>Table1[[#This Row],[Total Ballots]]/Table1[[#This Row],[Total Population]]</f>
        <v>0.66429005663335505</v>
      </c>
      <c r="V2479" s="27">
        <f>Table1[[#This Row],[Female Ballots]]/Table1[[#This Row],[Female Voters]]</f>
        <v>0.85271563470435385</v>
      </c>
      <c r="W2479" s="27">
        <f>Table1[[#This Row],[Male Ballots]]/Table1[[#This Row],[Male Voters]]</f>
        <v>0.82743466886151862</v>
      </c>
      <c r="X2479" s="27">
        <f>Table1[[#This Row],[Total Ballots]]/Table1[[#This Row],[Total Voters]]</f>
        <v>0.84049551646661136</v>
      </c>
    </row>
    <row r="2480" spans="1:24" s="12" customFormat="1" hidden="1" x14ac:dyDescent="0.25">
      <c r="A2480" s="8" t="s">
        <v>27</v>
      </c>
      <c r="B2480" s="17">
        <v>2008</v>
      </c>
      <c r="C2480" s="17"/>
      <c r="D2480" s="9" t="s">
        <v>66</v>
      </c>
      <c r="E2480" s="10">
        <v>81</v>
      </c>
      <c r="F2480" s="10">
        <v>101</v>
      </c>
      <c r="G2480" s="10">
        <v>182</v>
      </c>
      <c r="H2480" s="44">
        <v>75</v>
      </c>
      <c r="I2480" s="44">
        <v>95</v>
      </c>
      <c r="J2480" s="44"/>
      <c r="K2480" s="44">
        <v>170</v>
      </c>
      <c r="L2480" s="10">
        <v>50</v>
      </c>
      <c r="M2480" s="10">
        <v>48</v>
      </c>
      <c r="N2480" s="10"/>
      <c r="O2480" s="11">
        <v>98</v>
      </c>
      <c r="P2480" s="27">
        <f>Table1[[#This Row],[Female Voters]]/Table1[[#This Row],[Female Population]]</f>
        <v>0.92592592592592593</v>
      </c>
      <c r="Q2480" s="27">
        <f>Table1[[#This Row],[Male Voters]]/Table1[[#This Row],[Male Population]]</f>
        <v>0.94059405940594054</v>
      </c>
      <c r="R2480" s="27">
        <f>Table1[[#This Row],[Total Voters]]/Table1[[#This Row],[Total Population]]</f>
        <v>0.93406593406593408</v>
      </c>
      <c r="S2480" s="27">
        <f>Table1[[#This Row],[Female Ballots]]/Table1[[#This Row],[Female Population]]</f>
        <v>0.61728395061728392</v>
      </c>
      <c r="T2480" s="27">
        <f>Table1[[#This Row],[Male Ballots]]/Table1[[#This Row],[Male Population]]</f>
        <v>0.47524752475247523</v>
      </c>
      <c r="U2480" s="27">
        <f>Table1[[#This Row],[Total Ballots]]/Table1[[#This Row],[Total Population]]</f>
        <v>0.53846153846153844</v>
      </c>
      <c r="V2480" s="27">
        <f>Table1[[#This Row],[Female Ballots]]/Table1[[#This Row],[Female Voters]]</f>
        <v>0.66666666666666663</v>
      </c>
      <c r="W2480" s="27">
        <f>Table1[[#This Row],[Male Ballots]]/Table1[[#This Row],[Male Voters]]</f>
        <v>0.50526315789473686</v>
      </c>
      <c r="X2480" s="27">
        <f>Table1[[#This Row],[Total Ballots]]/Table1[[#This Row],[Total Voters]]</f>
        <v>0.57647058823529407</v>
      </c>
    </row>
    <row r="2481" spans="1:24" s="12" customFormat="1" hidden="1" x14ac:dyDescent="0.25">
      <c r="A2481" s="8" t="s">
        <v>27</v>
      </c>
      <c r="B2481" s="17">
        <v>2008</v>
      </c>
      <c r="C2481" s="17"/>
      <c r="D2481" s="9" t="s">
        <v>67</v>
      </c>
      <c r="E2481" s="10">
        <v>144</v>
      </c>
      <c r="F2481" s="10">
        <v>156</v>
      </c>
      <c r="G2481" s="10">
        <v>300</v>
      </c>
      <c r="H2481" s="44">
        <v>111</v>
      </c>
      <c r="I2481" s="44">
        <v>97</v>
      </c>
      <c r="J2481" s="44"/>
      <c r="K2481" s="44">
        <v>208</v>
      </c>
      <c r="L2481" s="10">
        <v>66</v>
      </c>
      <c r="M2481" s="10">
        <v>67</v>
      </c>
      <c r="N2481" s="10"/>
      <c r="O2481" s="11">
        <v>133</v>
      </c>
      <c r="P2481" s="27">
        <f>Table1[[#This Row],[Female Voters]]/Table1[[#This Row],[Female Population]]</f>
        <v>0.77083333333333337</v>
      </c>
      <c r="Q2481" s="27">
        <f>Table1[[#This Row],[Male Voters]]/Table1[[#This Row],[Male Population]]</f>
        <v>0.62179487179487181</v>
      </c>
      <c r="R2481" s="27">
        <f>Table1[[#This Row],[Total Voters]]/Table1[[#This Row],[Total Population]]</f>
        <v>0.69333333333333336</v>
      </c>
      <c r="S2481" s="27">
        <f>Table1[[#This Row],[Female Ballots]]/Table1[[#This Row],[Female Population]]</f>
        <v>0.45833333333333331</v>
      </c>
      <c r="T2481" s="27">
        <f>Table1[[#This Row],[Male Ballots]]/Table1[[#This Row],[Male Population]]</f>
        <v>0.42948717948717946</v>
      </c>
      <c r="U2481" s="27">
        <f>Table1[[#This Row],[Total Ballots]]/Table1[[#This Row],[Total Population]]</f>
        <v>0.44333333333333336</v>
      </c>
      <c r="V2481" s="27">
        <f>Table1[[#This Row],[Female Ballots]]/Table1[[#This Row],[Female Voters]]</f>
        <v>0.59459459459459463</v>
      </c>
      <c r="W2481" s="27">
        <f>Table1[[#This Row],[Male Ballots]]/Table1[[#This Row],[Male Voters]]</f>
        <v>0.69072164948453607</v>
      </c>
      <c r="X2481" s="27">
        <f>Table1[[#This Row],[Total Ballots]]/Table1[[#This Row],[Total Voters]]</f>
        <v>0.63942307692307687</v>
      </c>
    </row>
    <row r="2482" spans="1:24" s="12" customFormat="1" hidden="1" x14ac:dyDescent="0.25">
      <c r="A2482" s="8" t="s">
        <v>27</v>
      </c>
      <c r="B2482" s="17">
        <v>2008</v>
      </c>
      <c r="C2482" s="17"/>
      <c r="D2482" s="9" t="s">
        <v>68</v>
      </c>
      <c r="E2482" s="10">
        <v>208</v>
      </c>
      <c r="F2482" s="10">
        <v>206</v>
      </c>
      <c r="G2482" s="10">
        <v>414</v>
      </c>
      <c r="H2482" s="44">
        <v>159</v>
      </c>
      <c r="I2482" s="44">
        <v>136</v>
      </c>
      <c r="J2482" s="44"/>
      <c r="K2482" s="44">
        <v>295</v>
      </c>
      <c r="L2482" s="10">
        <v>131</v>
      </c>
      <c r="M2482" s="10">
        <v>102</v>
      </c>
      <c r="N2482" s="10"/>
      <c r="O2482" s="11">
        <v>233</v>
      </c>
      <c r="P2482" s="27">
        <f>Table1[[#This Row],[Female Voters]]/Table1[[#This Row],[Female Population]]</f>
        <v>0.76442307692307687</v>
      </c>
      <c r="Q2482" s="27">
        <f>Table1[[#This Row],[Male Voters]]/Table1[[#This Row],[Male Population]]</f>
        <v>0.66019417475728159</v>
      </c>
      <c r="R2482" s="27">
        <f>Table1[[#This Row],[Total Voters]]/Table1[[#This Row],[Total Population]]</f>
        <v>0.7125603864734299</v>
      </c>
      <c r="S2482" s="27">
        <f>Table1[[#This Row],[Female Ballots]]/Table1[[#This Row],[Female Population]]</f>
        <v>0.62980769230769229</v>
      </c>
      <c r="T2482" s="27">
        <f>Table1[[#This Row],[Male Ballots]]/Table1[[#This Row],[Male Population]]</f>
        <v>0.49514563106796117</v>
      </c>
      <c r="U2482" s="27">
        <f>Table1[[#This Row],[Total Ballots]]/Table1[[#This Row],[Total Population]]</f>
        <v>0.5628019323671497</v>
      </c>
      <c r="V2482" s="27">
        <f>Table1[[#This Row],[Female Ballots]]/Table1[[#This Row],[Female Voters]]</f>
        <v>0.82389937106918243</v>
      </c>
      <c r="W2482" s="27">
        <f>Table1[[#This Row],[Male Ballots]]/Table1[[#This Row],[Male Voters]]</f>
        <v>0.75</v>
      </c>
      <c r="X2482" s="27">
        <f>Table1[[#This Row],[Total Ballots]]/Table1[[#This Row],[Total Voters]]</f>
        <v>0.78983050847457625</v>
      </c>
    </row>
    <row r="2483" spans="1:24" s="12" customFormat="1" hidden="1" x14ac:dyDescent="0.25">
      <c r="A2483" s="8" t="s">
        <v>27</v>
      </c>
      <c r="B2483" s="17">
        <v>2008</v>
      </c>
      <c r="C2483" s="17"/>
      <c r="D2483" s="9" t="s">
        <v>69</v>
      </c>
      <c r="E2483" s="10">
        <v>299</v>
      </c>
      <c r="F2483" s="10">
        <v>306</v>
      </c>
      <c r="G2483" s="10">
        <v>605</v>
      </c>
      <c r="H2483" s="44">
        <v>245</v>
      </c>
      <c r="I2483" s="44">
        <v>227</v>
      </c>
      <c r="J2483" s="44"/>
      <c r="K2483" s="44">
        <v>472</v>
      </c>
      <c r="L2483" s="10">
        <v>193</v>
      </c>
      <c r="M2483" s="10">
        <v>186</v>
      </c>
      <c r="N2483" s="10"/>
      <c r="O2483" s="11">
        <v>379</v>
      </c>
      <c r="P2483" s="27">
        <f>Table1[[#This Row],[Female Voters]]/Table1[[#This Row],[Female Population]]</f>
        <v>0.8193979933110368</v>
      </c>
      <c r="Q2483" s="27">
        <f>Table1[[#This Row],[Male Voters]]/Table1[[#This Row],[Male Population]]</f>
        <v>0.74183006535947715</v>
      </c>
      <c r="R2483" s="27">
        <f>Table1[[#This Row],[Total Voters]]/Table1[[#This Row],[Total Population]]</f>
        <v>0.78016528925619832</v>
      </c>
      <c r="S2483" s="27">
        <f>Table1[[#This Row],[Female Ballots]]/Table1[[#This Row],[Female Population]]</f>
        <v>0.64548494983277593</v>
      </c>
      <c r="T2483" s="27">
        <f>Table1[[#This Row],[Male Ballots]]/Table1[[#This Row],[Male Population]]</f>
        <v>0.60784313725490191</v>
      </c>
      <c r="U2483" s="27">
        <f>Table1[[#This Row],[Total Ballots]]/Table1[[#This Row],[Total Population]]</f>
        <v>0.62644628099173549</v>
      </c>
      <c r="V2483" s="27">
        <f>Table1[[#This Row],[Female Ballots]]/Table1[[#This Row],[Female Voters]]</f>
        <v>0.78775510204081634</v>
      </c>
      <c r="W2483" s="27">
        <f>Table1[[#This Row],[Male Ballots]]/Table1[[#This Row],[Male Voters]]</f>
        <v>0.81938325991189431</v>
      </c>
      <c r="X2483" s="27">
        <f>Table1[[#This Row],[Total Ballots]]/Table1[[#This Row],[Total Voters]]</f>
        <v>0.80296610169491522</v>
      </c>
    </row>
    <row r="2484" spans="1:24" s="12" customFormat="1" hidden="1" x14ac:dyDescent="0.25">
      <c r="A2484" s="8" t="s">
        <v>27</v>
      </c>
      <c r="B2484" s="17">
        <v>2008</v>
      </c>
      <c r="C2484" s="17"/>
      <c r="D2484" s="9" t="s">
        <v>70</v>
      </c>
      <c r="E2484" s="10">
        <v>413</v>
      </c>
      <c r="F2484" s="10">
        <v>385</v>
      </c>
      <c r="G2484" s="10">
        <v>798</v>
      </c>
      <c r="H2484" s="44">
        <v>365</v>
      </c>
      <c r="I2484" s="44">
        <v>344</v>
      </c>
      <c r="J2484" s="44"/>
      <c r="K2484" s="44">
        <v>709</v>
      </c>
      <c r="L2484" s="10">
        <v>347</v>
      </c>
      <c r="M2484" s="10">
        <v>305</v>
      </c>
      <c r="N2484" s="10"/>
      <c r="O2484" s="11">
        <v>652</v>
      </c>
      <c r="P2484" s="27">
        <f>Table1[[#This Row],[Female Voters]]/Table1[[#This Row],[Female Population]]</f>
        <v>0.88377723970944311</v>
      </c>
      <c r="Q2484" s="27">
        <f>Table1[[#This Row],[Male Voters]]/Table1[[#This Row],[Male Population]]</f>
        <v>0.89350649350649347</v>
      </c>
      <c r="R2484" s="27">
        <f>Table1[[#This Row],[Total Voters]]/Table1[[#This Row],[Total Population]]</f>
        <v>0.88847117794486219</v>
      </c>
      <c r="S2484" s="27">
        <f>Table1[[#This Row],[Female Ballots]]/Table1[[#This Row],[Female Population]]</f>
        <v>0.84019370460048426</v>
      </c>
      <c r="T2484" s="27">
        <f>Table1[[#This Row],[Male Ballots]]/Table1[[#This Row],[Male Population]]</f>
        <v>0.79220779220779225</v>
      </c>
      <c r="U2484" s="27">
        <f>Table1[[#This Row],[Total Ballots]]/Table1[[#This Row],[Total Population]]</f>
        <v>0.81704260651629068</v>
      </c>
      <c r="V2484" s="27">
        <f>Table1[[#This Row],[Female Ballots]]/Table1[[#This Row],[Female Voters]]</f>
        <v>0.9506849315068493</v>
      </c>
      <c r="W2484" s="27">
        <f>Table1[[#This Row],[Male Ballots]]/Table1[[#This Row],[Male Voters]]</f>
        <v>0.88662790697674421</v>
      </c>
      <c r="X2484" s="27">
        <f>Table1[[#This Row],[Total Ballots]]/Table1[[#This Row],[Total Voters]]</f>
        <v>0.91960507757404797</v>
      </c>
    </row>
    <row r="2485" spans="1:24" s="12" customFormat="1" hidden="1" x14ac:dyDescent="0.25">
      <c r="A2485" s="8" t="s">
        <v>27</v>
      </c>
      <c r="B2485" s="17">
        <v>2008</v>
      </c>
      <c r="C2485" s="17"/>
      <c r="D2485" s="9" t="s">
        <v>71</v>
      </c>
      <c r="E2485" s="10">
        <v>472</v>
      </c>
      <c r="F2485" s="10">
        <v>463</v>
      </c>
      <c r="G2485" s="10">
        <v>935</v>
      </c>
      <c r="H2485" s="44">
        <v>436</v>
      </c>
      <c r="I2485" s="44">
        <v>429</v>
      </c>
      <c r="J2485" s="44"/>
      <c r="K2485" s="44">
        <v>865</v>
      </c>
      <c r="L2485" s="10">
        <v>409</v>
      </c>
      <c r="M2485" s="10">
        <v>411</v>
      </c>
      <c r="N2485" s="10"/>
      <c r="O2485" s="11">
        <v>820</v>
      </c>
      <c r="P2485" s="27">
        <f>Table1[[#This Row],[Female Voters]]/Table1[[#This Row],[Female Population]]</f>
        <v>0.92372881355932202</v>
      </c>
      <c r="Q2485" s="27">
        <f>Table1[[#This Row],[Male Voters]]/Table1[[#This Row],[Male Population]]</f>
        <v>0.92656587473002161</v>
      </c>
      <c r="R2485" s="27">
        <f>Table1[[#This Row],[Total Voters]]/Table1[[#This Row],[Total Population]]</f>
        <v>0.92513368983957223</v>
      </c>
      <c r="S2485" s="27">
        <f>Table1[[#This Row],[Female Ballots]]/Table1[[#This Row],[Female Population]]</f>
        <v>0.86652542372881358</v>
      </c>
      <c r="T2485" s="27">
        <f>Table1[[#This Row],[Male Ballots]]/Table1[[#This Row],[Male Population]]</f>
        <v>0.88768898488120951</v>
      </c>
      <c r="U2485" s="27">
        <f>Table1[[#This Row],[Total Ballots]]/Table1[[#This Row],[Total Population]]</f>
        <v>0.87700534759358284</v>
      </c>
      <c r="V2485" s="27">
        <f>Table1[[#This Row],[Female Ballots]]/Table1[[#This Row],[Female Voters]]</f>
        <v>0.93807339449541283</v>
      </c>
      <c r="W2485" s="27">
        <f>Table1[[#This Row],[Male Ballots]]/Table1[[#This Row],[Male Voters]]</f>
        <v>0.95804195804195802</v>
      </c>
      <c r="X2485" s="27">
        <f>Table1[[#This Row],[Total Ballots]]/Table1[[#This Row],[Total Voters]]</f>
        <v>0.94797687861271673</v>
      </c>
    </row>
    <row r="2486" spans="1:24" s="12" customFormat="1" hidden="1" x14ac:dyDescent="0.25">
      <c r="A2486" s="8" t="s">
        <v>27</v>
      </c>
      <c r="B2486" s="17">
        <v>2008</v>
      </c>
      <c r="C2486" s="17"/>
      <c r="D2486" s="9" t="s">
        <v>453</v>
      </c>
      <c r="E2486" s="10">
        <v>1617</v>
      </c>
      <c r="F2486" s="10">
        <v>1617</v>
      </c>
      <c r="G2486" s="10">
        <v>3234</v>
      </c>
      <c r="H2486" s="44">
        <v>1391</v>
      </c>
      <c r="I2486" s="44">
        <v>1328</v>
      </c>
      <c r="J2486" s="44"/>
      <c r="K2486" s="44">
        <v>2719</v>
      </c>
      <c r="L2486" s="10">
        <v>1196</v>
      </c>
      <c r="M2486" s="10">
        <v>1119</v>
      </c>
      <c r="N2486" s="10"/>
      <c r="O2486" s="11">
        <v>2315</v>
      </c>
      <c r="P2486" s="27">
        <f>Table1[[#This Row],[Female Voters]]/Table1[[#This Row],[Female Population]]</f>
        <v>0.86023500309214596</v>
      </c>
      <c r="Q2486" s="27">
        <f>Table1[[#This Row],[Male Voters]]/Table1[[#This Row],[Male Population]]</f>
        <v>0.82127396413110698</v>
      </c>
      <c r="R2486" s="27">
        <f>Table1[[#This Row],[Total Voters]]/Table1[[#This Row],[Total Population]]</f>
        <v>0.84075448361162652</v>
      </c>
      <c r="S2486" s="27">
        <f>Table1[[#This Row],[Female Ballots]]/Table1[[#This Row],[Female Population]]</f>
        <v>0.73964131106988251</v>
      </c>
      <c r="T2486" s="27">
        <f>Table1[[#This Row],[Male Ballots]]/Table1[[#This Row],[Male Population]]</f>
        <v>0.69202226345083484</v>
      </c>
      <c r="U2486" s="27">
        <f>Table1[[#This Row],[Total Ballots]]/Table1[[#This Row],[Total Population]]</f>
        <v>0.71583178726035868</v>
      </c>
      <c r="V2486" s="27">
        <f>Table1[[#This Row],[Female Ballots]]/Table1[[#This Row],[Female Voters]]</f>
        <v>0.85981308411214952</v>
      </c>
      <c r="W2486" s="27">
        <f>Table1[[#This Row],[Male Ballots]]/Table1[[#This Row],[Male Voters]]</f>
        <v>0.84262048192771088</v>
      </c>
      <c r="X2486" s="27">
        <f>Table1[[#This Row],[Total Ballots]]/Table1[[#This Row],[Total Voters]]</f>
        <v>0.8514159617506436</v>
      </c>
    </row>
    <row r="2487" spans="1:24" s="12" customFormat="1" hidden="1" x14ac:dyDescent="0.25">
      <c r="A2487" s="8" t="s">
        <v>46</v>
      </c>
      <c r="B2487" s="17">
        <v>2008</v>
      </c>
      <c r="C2487" s="17"/>
      <c r="D2487" s="9" t="s">
        <v>66</v>
      </c>
      <c r="E2487" s="10">
        <v>3735</v>
      </c>
      <c r="F2487" s="10">
        <v>4200</v>
      </c>
      <c r="G2487" s="10">
        <v>7934.99</v>
      </c>
      <c r="H2487" s="44">
        <v>1711</v>
      </c>
      <c r="I2487" s="44">
        <v>1605</v>
      </c>
      <c r="J2487" s="44">
        <v>12</v>
      </c>
      <c r="K2487" s="44">
        <v>3328</v>
      </c>
      <c r="L2487" s="10">
        <v>814</v>
      </c>
      <c r="M2487" s="10">
        <v>783</v>
      </c>
      <c r="N2487" s="10">
        <v>3</v>
      </c>
      <c r="O2487" s="11">
        <v>1600</v>
      </c>
      <c r="P2487" s="27">
        <f>Table1[[#This Row],[Female Voters]]/Table1[[#This Row],[Female Population]]</f>
        <v>0.45809906291834002</v>
      </c>
      <c r="Q2487" s="27">
        <f>Table1[[#This Row],[Male Voters]]/Table1[[#This Row],[Male Population]]</f>
        <v>0.38214285714285712</v>
      </c>
      <c r="R2487" s="27">
        <f>Table1[[#This Row],[Total Voters]]/Table1[[#This Row],[Total Population]]</f>
        <v>0.41940821601539513</v>
      </c>
      <c r="S2487" s="27">
        <f>Table1[[#This Row],[Female Ballots]]/Table1[[#This Row],[Female Population]]</f>
        <v>0.21793842034805891</v>
      </c>
      <c r="T2487" s="27">
        <f>Table1[[#This Row],[Male Ballots]]/Table1[[#This Row],[Male Population]]</f>
        <v>0.18642857142857142</v>
      </c>
      <c r="U2487" s="27">
        <f>Table1[[#This Row],[Total Ballots]]/Table1[[#This Row],[Total Population]]</f>
        <v>0.20163856539201688</v>
      </c>
      <c r="V2487" s="27">
        <f>Table1[[#This Row],[Female Ballots]]/Table1[[#This Row],[Female Voters]]</f>
        <v>0.47574517825832846</v>
      </c>
      <c r="W2487" s="27">
        <f>Table1[[#This Row],[Male Ballots]]/Table1[[#This Row],[Male Voters]]</f>
        <v>0.48785046728971965</v>
      </c>
      <c r="X2487" s="27">
        <f>Table1[[#This Row],[Total Ballots]]/Table1[[#This Row],[Total Voters]]</f>
        <v>0.48076923076923078</v>
      </c>
    </row>
    <row r="2488" spans="1:24" s="12" customFormat="1" hidden="1" x14ac:dyDescent="0.25">
      <c r="A2488" s="8" t="s">
        <v>46</v>
      </c>
      <c r="B2488" s="17">
        <v>2008</v>
      </c>
      <c r="C2488" s="17"/>
      <c r="D2488" s="9" t="s">
        <v>67</v>
      </c>
      <c r="E2488" s="10">
        <v>3084</v>
      </c>
      <c r="F2488" s="10">
        <v>3978</v>
      </c>
      <c r="G2488" s="10">
        <v>7062</v>
      </c>
      <c r="H2488" s="44">
        <v>2342</v>
      </c>
      <c r="I2488" s="44">
        <v>2040</v>
      </c>
      <c r="J2488" s="44">
        <v>14</v>
      </c>
      <c r="K2488" s="44">
        <v>4396</v>
      </c>
      <c r="L2488" s="10">
        <v>1398</v>
      </c>
      <c r="M2488" s="10">
        <v>1158</v>
      </c>
      <c r="N2488" s="10">
        <v>8</v>
      </c>
      <c r="O2488" s="11">
        <v>2564</v>
      </c>
      <c r="P2488" s="27">
        <f>Table1[[#This Row],[Female Voters]]/Table1[[#This Row],[Female Population]]</f>
        <v>0.75940337224383914</v>
      </c>
      <c r="Q2488" s="27">
        <f>Table1[[#This Row],[Male Voters]]/Table1[[#This Row],[Male Population]]</f>
        <v>0.51282051282051277</v>
      </c>
      <c r="R2488" s="27">
        <f>Table1[[#This Row],[Total Voters]]/Table1[[#This Row],[Total Population]]</f>
        <v>0.62248654772019263</v>
      </c>
      <c r="S2488" s="27">
        <f>Table1[[#This Row],[Female Ballots]]/Table1[[#This Row],[Female Population]]</f>
        <v>0.45330739299610895</v>
      </c>
      <c r="T2488" s="27">
        <f>Table1[[#This Row],[Male Ballots]]/Table1[[#This Row],[Male Population]]</f>
        <v>0.29110105580693818</v>
      </c>
      <c r="U2488" s="27">
        <f>Table1[[#This Row],[Total Ballots]]/Table1[[#This Row],[Total Population]]</f>
        <v>0.36306995185499857</v>
      </c>
      <c r="V2488" s="27">
        <f>Table1[[#This Row],[Female Ballots]]/Table1[[#This Row],[Female Voters]]</f>
        <v>0.5969257045260461</v>
      </c>
      <c r="W2488" s="27">
        <f>Table1[[#This Row],[Male Ballots]]/Table1[[#This Row],[Male Voters]]</f>
        <v>0.56764705882352939</v>
      </c>
      <c r="X2488" s="27">
        <f>Table1[[#This Row],[Total Ballots]]/Table1[[#This Row],[Total Voters]]</f>
        <v>0.58325750682438582</v>
      </c>
    </row>
    <row r="2489" spans="1:24" s="12" customFormat="1" hidden="1" x14ac:dyDescent="0.25">
      <c r="A2489" s="8" t="s">
        <v>46</v>
      </c>
      <c r="B2489" s="17">
        <v>2008</v>
      </c>
      <c r="C2489" s="17"/>
      <c r="D2489" s="9" t="s">
        <v>68</v>
      </c>
      <c r="E2489" s="10">
        <v>3275</v>
      </c>
      <c r="F2489" s="10">
        <v>3733</v>
      </c>
      <c r="G2489" s="10">
        <v>7008</v>
      </c>
      <c r="H2489" s="44">
        <v>2401</v>
      </c>
      <c r="I2489" s="44">
        <v>2097</v>
      </c>
      <c r="J2489" s="44">
        <v>10</v>
      </c>
      <c r="K2489" s="44">
        <v>4508</v>
      </c>
      <c r="L2489" s="10">
        <v>1730</v>
      </c>
      <c r="M2489" s="10">
        <v>1493</v>
      </c>
      <c r="N2489" s="10">
        <v>4</v>
      </c>
      <c r="O2489" s="11">
        <v>3227</v>
      </c>
      <c r="P2489" s="27">
        <f>Table1[[#This Row],[Female Voters]]/Table1[[#This Row],[Female Population]]</f>
        <v>0.73312977099236643</v>
      </c>
      <c r="Q2489" s="27">
        <f>Table1[[#This Row],[Male Voters]]/Table1[[#This Row],[Male Population]]</f>
        <v>0.56174658451647463</v>
      </c>
      <c r="R2489" s="27">
        <f>Table1[[#This Row],[Total Voters]]/Table1[[#This Row],[Total Population]]</f>
        <v>0.6432648401826484</v>
      </c>
      <c r="S2489" s="27">
        <f>Table1[[#This Row],[Female Ballots]]/Table1[[#This Row],[Female Population]]</f>
        <v>0.52824427480916025</v>
      </c>
      <c r="T2489" s="27">
        <f>Table1[[#This Row],[Male Ballots]]/Table1[[#This Row],[Male Population]]</f>
        <v>0.39994642378783818</v>
      </c>
      <c r="U2489" s="27">
        <f>Table1[[#This Row],[Total Ballots]]/Table1[[#This Row],[Total Population]]</f>
        <v>0.46047374429223742</v>
      </c>
      <c r="V2489" s="27">
        <f>Table1[[#This Row],[Female Ballots]]/Table1[[#This Row],[Female Voters]]</f>
        <v>0.72053311120366514</v>
      </c>
      <c r="W2489" s="27">
        <f>Table1[[#This Row],[Male Ballots]]/Table1[[#This Row],[Male Voters]]</f>
        <v>0.71196948020982354</v>
      </c>
      <c r="X2489" s="27">
        <f>Table1[[#This Row],[Total Ballots]]/Table1[[#This Row],[Total Voters]]</f>
        <v>0.71583850931677018</v>
      </c>
    </row>
    <row r="2490" spans="1:24" s="12" customFormat="1" hidden="1" x14ac:dyDescent="0.25">
      <c r="A2490" s="8" t="s">
        <v>46</v>
      </c>
      <c r="B2490" s="17">
        <v>2008</v>
      </c>
      <c r="C2490" s="17"/>
      <c r="D2490" s="9" t="s">
        <v>69</v>
      </c>
      <c r="E2490" s="10">
        <v>3846</v>
      </c>
      <c r="F2490" s="10">
        <v>4017</v>
      </c>
      <c r="G2490" s="10">
        <v>7863</v>
      </c>
      <c r="H2490" s="44">
        <v>3229</v>
      </c>
      <c r="I2490" s="44">
        <v>2852</v>
      </c>
      <c r="J2490" s="44">
        <v>10</v>
      </c>
      <c r="K2490" s="44">
        <v>6091</v>
      </c>
      <c r="L2490" s="10">
        <v>2672</v>
      </c>
      <c r="M2490" s="10">
        <v>2271</v>
      </c>
      <c r="N2490" s="10">
        <v>6</v>
      </c>
      <c r="O2490" s="11">
        <v>4949</v>
      </c>
      <c r="P2490" s="27">
        <f>Table1[[#This Row],[Female Voters]]/Table1[[#This Row],[Female Population]]</f>
        <v>0.83957358294331774</v>
      </c>
      <c r="Q2490" s="27">
        <f>Table1[[#This Row],[Male Voters]]/Table1[[#This Row],[Male Population]]</f>
        <v>0.70998257406024401</v>
      </c>
      <c r="R2490" s="27">
        <f>Table1[[#This Row],[Total Voters]]/Table1[[#This Row],[Total Population]]</f>
        <v>0.77464072237059645</v>
      </c>
      <c r="S2490" s="27">
        <f>Table1[[#This Row],[Female Ballots]]/Table1[[#This Row],[Female Population]]</f>
        <v>0.69474778991159647</v>
      </c>
      <c r="T2490" s="27">
        <f>Table1[[#This Row],[Male Ballots]]/Table1[[#This Row],[Male Population]]</f>
        <v>0.56534727408513819</v>
      </c>
      <c r="U2490" s="27">
        <f>Table1[[#This Row],[Total Ballots]]/Table1[[#This Row],[Total Population]]</f>
        <v>0.62940353554622919</v>
      </c>
      <c r="V2490" s="27">
        <f>Table1[[#This Row],[Female Ballots]]/Table1[[#This Row],[Female Voters]]</f>
        <v>0.82750077423350887</v>
      </c>
      <c r="W2490" s="27">
        <f>Table1[[#This Row],[Male Ballots]]/Table1[[#This Row],[Male Voters]]</f>
        <v>0.79628330995792429</v>
      </c>
      <c r="X2490" s="27">
        <f>Table1[[#This Row],[Total Ballots]]/Table1[[#This Row],[Total Voters]]</f>
        <v>0.81251026104087998</v>
      </c>
    </row>
    <row r="2491" spans="1:24" s="12" customFormat="1" hidden="1" x14ac:dyDescent="0.25">
      <c r="A2491" s="8" t="s">
        <v>46</v>
      </c>
      <c r="B2491" s="17">
        <v>2008</v>
      </c>
      <c r="C2491" s="17"/>
      <c r="D2491" s="9" t="s">
        <v>70</v>
      </c>
      <c r="E2491" s="10">
        <v>3240</v>
      </c>
      <c r="F2491" s="10">
        <v>3261</v>
      </c>
      <c r="G2491" s="10">
        <v>6501</v>
      </c>
      <c r="H2491" s="44">
        <v>2875</v>
      </c>
      <c r="I2491" s="44">
        <v>2756</v>
      </c>
      <c r="J2491" s="44">
        <v>8</v>
      </c>
      <c r="K2491" s="44">
        <v>5639</v>
      </c>
      <c r="L2491" s="10">
        <v>2584</v>
      </c>
      <c r="M2491" s="10">
        <v>2450</v>
      </c>
      <c r="N2491" s="10">
        <v>5</v>
      </c>
      <c r="O2491" s="11">
        <v>5039</v>
      </c>
      <c r="P2491" s="27">
        <f>Table1[[#This Row],[Female Voters]]/Table1[[#This Row],[Female Population]]</f>
        <v>0.88734567901234573</v>
      </c>
      <c r="Q2491" s="27">
        <f>Table1[[#This Row],[Male Voters]]/Table1[[#This Row],[Male Population]]</f>
        <v>0.84513952775222323</v>
      </c>
      <c r="R2491" s="27">
        <f>Table1[[#This Row],[Total Voters]]/Table1[[#This Row],[Total Population]]</f>
        <v>0.86740501461313646</v>
      </c>
      <c r="S2491" s="27">
        <f>Table1[[#This Row],[Female Ballots]]/Table1[[#This Row],[Female Population]]</f>
        <v>0.79753086419753083</v>
      </c>
      <c r="T2491" s="27">
        <f>Table1[[#This Row],[Male Ballots]]/Table1[[#This Row],[Male Population]]</f>
        <v>0.75130328120208523</v>
      </c>
      <c r="U2491" s="27">
        <f>Table1[[#This Row],[Total Ballots]]/Table1[[#This Row],[Total Population]]</f>
        <v>0.77511152130441474</v>
      </c>
      <c r="V2491" s="27">
        <f>Table1[[#This Row],[Female Ballots]]/Table1[[#This Row],[Female Voters]]</f>
        <v>0.89878260869565219</v>
      </c>
      <c r="W2491" s="27">
        <f>Table1[[#This Row],[Male Ballots]]/Table1[[#This Row],[Male Voters]]</f>
        <v>0.88896952104499272</v>
      </c>
      <c r="X2491" s="27">
        <f>Table1[[#This Row],[Total Ballots]]/Table1[[#This Row],[Total Voters]]</f>
        <v>0.89359815570136547</v>
      </c>
    </row>
    <row r="2492" spans="1:24" s="12" customFormat="1" hidden="1" x14ac:dyDescent="0.25">
      <c r="A2492" s="8" t="s">
        <v>46</v>
      </c>
      <c r="B2492" s="17">
        <v>2008</v>
      </c>
      <c r="C2492" s="17"/>
      <c r="D2492" s="9" t="s">
        <v>71</v>
      </c>
      <c r="E2492" s="10">
        <v>4819</v>
      </c>
      <c r="F2492" s="10">
        <v>3610</v>
      </c>
      <c r="G2492" s="10">
        <v>8429</v>
      </c>
      <c r="H2492" s="44">
        <v>4162</v>
      </c>
      <c r="I2492" s="44">
        <v>3199</v>
      </c>
      <c r="J2492" s="44">
        <v>5</v>
      </c>
      <c r="K2492" s="44">
        <v>7366</v>
      </c>
      <c r="L2492" s="10">
        <v>3716</v>
      </c>
      <c r="M2492" s="10">
        <v>2926</v>
      </c>
      <c r="N2492" s="10">
        <v>3</v>
      </c>
      <c r="O2492" s="11">
        <v>6645</v>
      </c>
      <c r="P2492" s="27">
        <f>Table1[[#This Row],[Female Voters]]/Table1[[#This Row],[Female Population]]</f>
        <v>0.86366466071799131</v>
      </c>
      <c r="Q2492" s="27">
        <f>Table1[[#This Row],[Male Voters]]/Table1[[#This Row],[Male Population]]</f>
        <v>0.88614958448753467</v>
      </c>
      <c r="R2492" s="27">
        <f>Table1[[#This Row],[Total Voters]]/Table1[[#This Row],[Total Population]]</f>
        <v>0.87388776841855498</v>
      </c>
      <c r="S2492" s="27">
        <f>Table1[[#This Row],[Female Ballots]]/Table1[[#This Row],[Female Population]]</f>
        <v>0.77111433907449678</v>
      </c>
      <c r="T2492" s="27">
        <f>Table1[[#This Row],[Male Ballots]]/Table1[[#This Row],[Male Population]]</f>
        <v>0.81052631578947365</v>
      </c>
      <c r="U2492" s="27">
        <f>Table1[[#This Row],[Total Ballots]]/Table1[[#This Row],[Total Population]]</f>
        <v>0.78834974492822396</v>
      </c>
      <c r="V2492" s="27">
        <f>Table1[[#This Row],[Female Ballots]]/Table1[[#This Row],[Female Voters]]</f>
        <v>0.89283998077847193</v>
      </c>
      <c r="W2492" s="27">
        <f>Table1[[#This Row],[Male Ballots]]/Table1[[#This Row],[Male Voters]]</f>
        <v>0.91466083150984678</v>
      </c>
      <c r="X2492" s="27">
        <f>Table1[[#This Row],[Total Ballots]]/Table1[[#This Row],[Total Voters]]</f>
        <v>0.90211783871843609</v>
      </c>
    </row>
    <row r="2493" spans="1:24" s="12" customFormat="1" hidden="1" x14ac:dyDescent="0.25">
      <c r="A2493" s="8" t="s">
        <v>46</v>
      </c>
      <c r="B2493" s="17">
        <v>2008</v>
      </c>
      <c r="C2493" s="17"/>
      <c r="D2493" s="9" t="s">
        <v>453</v>
      </c>
      <c r="E2493" s="10">
        <v>21999</v>
      </c>
      <c r="F2493" s="10">
        <v>22799</v>
      </c>
      <c r="G2493" s="10">
        <v>44797.99</v>
      </c>
      <c r="H2493" s="44">
        <v>16720</v>
      </c>
      <c r="I2493" s="44">
        <v>14549</v>
      </c>
      <c r="J2493" s="44">
        <v>59</v>
      </c>
      <c r="K2493" s="44">
        <v>31328</v>
      </c>
      <c r="L2493" s="10">
        <v>12914</v>
      </c>
      <c r="M2493" s="10">
        <v>11081</v>
      </c>
      <c r="N2493" s="10">
        <v>29</v>
      </c>
      <c r="O2493" s="11">
        <v>24024</v>
      </c>
      <c r="P2493" s="27">
        <f>Table1[[#This Row],[Female Voters]]/Table1[[#This Row],[Female Population]]</f>
        <v>0.76003454702486473</v>
      </c>
      <c r="Q2493" s="27">
        <f>Table1[[#This Row],[Male Voters]]/Table1[[#This Row],[Male Population]]</f>
        <v>0.63814202377297247</v>
      </c>
      <c r="R2493" s="27">
        <f>Table1[[#This Row],[Total Voters]]/Table1[[#This Row],[Total Population]]</f>
        <v>0.69931708989622077</v>
      </c>
      <c r="S2493" s="27">
        <f>Table1[[#This Row],[Female Ballots]]/Table1[[#This Row],[Female Population]]</f>
        <v>0.58702668303104688</v>
      </c>
      <c r="T2493" s="27">
        <f>Table1[[#This Row],[Male Ballots]]/Table1[[#This Row],[Male Population]]</f>
        <v>0.48603008903899292</v>
      </c>
      <c r="U2493" s="27">
        <f>Table1[[#This Row],[Total Ballots]]/Table1[[#This Row],[Total Population]]</f>
        <v>0.53627406051030413</v>
      </c>
      <c r="V2493" s="27">
        <f>Table1[[#This Row],[Female Ballots]]/Table1[[#This Row],[Female Voters]]</f>
        <v>0.77236842105263159</v>
      </c>
      <c r="W2493" s="27">
        <f>Table1[[#This Row],[Male Ballots]]/Table1[[#This Row],[Male Voters]]</f>
        <v>0.76163310193140421</v>
      </c>
      <c r="X2493" s="27">
        <f>Table1[[#This Row],[Total Ballots]]/Table1[[#This Row],[Total Voters]]</f>
        <v>0.7668539325842697</v>
      </c>
    </row>
    <row r="2494" spans="1:24" s="12" customFormat="1" hidden="1" x14ac:dyDescent="0.25">
      <c r="A2494" s="8" t="s">
        <v>36</v>
      </c>
      <c r="B2494" s="17">
        <v>2008</v>
      </c>
      <c r="C2494" s="17" t="s">
        <v>76</v>
      </c>
      <c r="D2494" s="9" t="s">
        <v>66</v>
      </c>
      <c r="E2494" s="10">
        <v>14787.99</v>
      </c>
      <c r="F2494" s="10">
        <v>14394.99</v>
      </c>
      <c r="G2494" s="10">
        <v>29182.99</v>
      </c>
      <c r="H2494" s="44">
        <v>7539</v>
      </c>
      <c r="I2494" s="44">
        <v>6509</v>
      </c>
      <c r="J2494" s="44"/>
      <c r="K2494" s="44">
        <v>14048</v>
      </c>
      <c r="L2494" s="10">
        <v>5565</v>
      </c>
      <c r="M2494" s="10">
        <v>4517</v>
      </c>
      <c r="N2494" s="10"/>
      <c r="O2494" s="11">
        <v>10082</v>
      </c>
      <c r="P2494" s="27">
        <f>Table1[[#This Row],[Female Voters]]/Table1[[#This Row],[Female Population]]</f>
        <v>0.50980559224073052</v>
      </c>
      <c r="Q2494" s="27">
        <f>Table1[[#This Row],[Male Voters]]/Table1[[#This Row],[Male Population]]</f>
        <v>0.45217120678791717</v>
      </c>
      <c r="R2494" s="27">
        <f>Table1[[#This Row],[Total Voters]]/Table1[[#This Row],[Total Population]]</f>
        <v>0.48137630859620617</v>
      </c>
      <c r="S2494" s="27">
        <f>Table1[[#This Row],[Female Ballots]]/Table1[[#This Row],[Female Population]]</f>
        <v>0.37631889120833867</v>
      </c>
      <c r="T2494" s="27">
        <f>Table1[[#This Row],[Male Ballots]]/Table1[[#This Row],[Male Population]]</f>
        <v>0.31378972823183621</v>
      </c>
      <c r="U2494" s="27">
        <f>Table1[[#This Row],[Total Ballots]]/Table1[[#This Row],[Total Population]]</f>
        <v>0.34547522375191847</v>
      </c>
      <c r="V2494" s="27">
        <f>Table1[[#This Row],[Female Ballots]]/Table1[[#This Row],[Female Voters]]</f>
        <v>0.73816155988857934</v>
      </c>
      <c r="W2494" s="27">
        <f>Table1[[#This Row],[Male Ballots]]/Table1[[#This Row],[Male Voters]]</f>
        <v>0.69396220617606386</v>
      </c>
      <c r="X2494" s="27">
        <f>Table1[[#This Row],[Total Ballots]]/Table1[[#This Row],[Total Voters]]</f>
        <v>0.71768223234624151</v>
      </c>
    </row>
    <row r="2495" spans="1:24" s="12" customFormat="1" hidden="1" x14ac:dyDescent="0.25">
      <c r="A2495" s="8" t="s">
        <v>36</v>
      </c>
      <c r="B2495" s="17">
        <v>2008</v>
      </c>
      <c r="C2495" s="17" t="s">
        <v>76</v>
      </c>
      <c r="D2495" s="9" t="s">
        <v>67</v>
      </c>
      <c r="E2495" s="10">
        <v>12174</v>
      </c>
      <c r="F2495" s="10">
        <v>13001</v>
      </c>
      <c r="G2495" s="10">
        <v>25174.98</v>
      </c>
      <c r="H2495" s="44">
        <v>9347</v>
      </c>
      <c r="I2495" s="44">
        <v>8642</v>
      </c>
      <c r="J2495" s="44">
        <v>1</v>
      </c>
      <c r="K2495" s="44">
        <v>17990</v>
      </c>
      <c r="L2495" s="10">
        <v>7656</v>
      </c>
      <c r="M2495" s="10">
        <v>6891</v>
      </c>
      <c r="N2495" s="10"/>
      <c r="O2495" s="11">
        <v>14547</v>
      </c>
      <c r="P2495" s="27">
        <f>Table1[[#This Row],[Female Voters]]/Table1[[#This Row],[Female Population]]</f>
        <v>0.76778380154427472</v>
      </c>
      <c r="Q2495" s="27">
        <f>Table1[[#This Row],[Male Voters]]/Table1[[#This Row],[Male Population]]</f>
        <v>0.6647180986077994</v>
      </c>
      <c r="R2495" s="27">
        <f>Table1[[#This Row],[Total Voters]]/Table1[[#This Row],[Total Population]]</f>
        <v>0.71459838299772238</v>
      </c>
      <c r="S2495" s="27">
        <f>Table1[[#This Row],[Female Ballots]]/Table1[[#This Row],[Female Population]]</f>
        <v>0.62888122227698373</v>
      </c>
      <c r="T2495" s="27">
        <f>Table1[[#This Row],[Male Ballots]]/Table1[[#This Row],[Male Population]]</f>
        <v>0.53003615106530266</v>
      </c>
      <c r="U2495" s="27">
        <f>Table1[[#This Row],[Total Ballots]]/Table1[[#This Row],[Total Population]]</f>
        <v>0.57783561297764685</v>
      </c>
      <c r="V2495" s="27">
        <f>Table1[[#This Row],[Female Ballots]]/Table1[[#This Row],[Female Voters]]</f>
        <v>0.8190863378624158</v>
      </c>
      <c r="W2495" s="27">
        <f>Table1[[#This Row],[Male Ballots]]/Table1[[#This Row],[Male Voters]]</f>
        <v>0.79738486461467251</v>
      </c>
      <c r="X2495" s="27">
        <f>Table1[[#This Row],[Total Ballots]]/Table1[[#This Row],[Total Voters]]</f>
        <v>0.8086158977209561</v>
      </c>
    </row>
    <row r="2496" spans="1:24" s="12" customFormat="1" hidden="1" x14ac:dyDescent="0.25">
      <c r="A2496" s="8" t="s">
        <v>36</v>
      </c>
      <c r="B2496" s="17">
        <v>2008</v>
      </c>
      <c r="C2496" s="17" t="s">
        <v>76</v>
      </c>
      <c r="D2496" s="9" t="s">
        <v>68</v>
      </c>
      <c r="E2496" s="10">
        <v>12224</v>
      </c>
      <c r="F2496" s="10">
        <v>12331</v>
      </c>
      <c r="G2496" s="10">
        <v>24554.98</v>
      </c>
      <c r="H2496" s="44">
        <v>9364</v>
      </c>
      <c r="I2496" s="44">
        <v>8595</v>
      </c>
      <c r="J2496" s="44"/>
      <c r="K2496" s="44">
        <v>17959</v>
      </c>
      <c r="L2496" s="10">
        <v>7963</v>
      </c>
      <c r="M2496" s="10">
        <v>7227</v>
      </c>
      <c r="N2496" s="10"/>
      <c r="O2496" s="11">
        <v>15190</v>
      </c>
      <c r="P2496" s="27">
        <f>Table1[[#This Row],[Female Voters]]/Table1[[#This Row],[Female Population]]</f>
        <v>0.76603403141361259</v>
      </c>
      <c r="Q2496" s="27">
        <f>Table1[[#This Row],[Male Voters]]/Table1[[#This Row],[Male Population]]</f>
        <v>0.69702376125212873</v>
      </c>
      <c r="R2496" s="27">
        <f>Table1[[#This Row],[Total Voters]]/Table1[[#This Row],[Total Population]]</f>
        <v>0.73137913368286189</v>
      </c>
      <c r="S2496" s="27">
        <f>Table1[[#This Row],[Female Ballots]]/Table1[[#This Row],[Female Population]]</f>
        <v>0.65142342931937169</v>
      </c>
      <c r="T2496" s="27">
        <f>Table1[[#This Row],[Male Ballots]]/Table1[[#This Row],[Male Population]]</f>
        <v>0.58608385370205174</v>
      </c>
      <c r="U2496" s="27">
        <f>Table1[[#This Row],[Total Ballots]]/Table1[[#This Row],[Total Population]]</f>
        <v>0.61861178465631006</v>
      </c>
      <c r="V2496" s="27">
        <f>Table1[[#This Row],[Female Ballots]]/Table1[[#This Row],[Female Voters]]</f>
        <v>0.85038445108927807</v>
      </c>
      <c r="W2496" s="27">
        <f>Table1[[#This Row],[Male Ballots]]/Table1[[#This Row],[Male Voters]]</f>
        <v>0.84083769633507854</v>
      </c>
      <c r="X2496" s="27">
        <f>Table1[[#This Row],[Total Ballots]]/Table1[[#This Row],[Total Voters]]</f>
        <v>0.84581546856729217</v>
      </c>
    </row>
    <row r="2497" spans="1:24" s="12" customFormat="1" hidden="1" x14ac:dyDescent="0.25">
      <c r="A2497" s="8" t="s">
        <v>36</v>
      </c>
      <c r="B2497" s="17">
        <v>2008</v>
      </c>
      <c r="C2497" s="17" t="s">
        <v>76</v>
      </c>
      <c r="D2497" s="9" t="s">
        <v>69</v>
      </c>
      <c r="E2497" s="10">
        <v>14051</v>
      </c>
      <c r="F2497" s="10">
        <v>13664</v>
      </c>
      <c r="G2497" s="10">
        <v>27714.98</v>
      </c>
      <c r="H2497" s="44">
        <v>11421</v>
      </c>
      <c r="I2497" s="44">
        <v>10268</v>
      </c>
      <c r="J2497" s="44"/>
      <c r="K2497" s="44">
        <v>21689</v>
      </c>
      <c r="L2497" s="10">
        <v>10219</v>
      </c>
      <c r="M2497" s="10">
        <v>8934</v>
      </c>
      <c r="N2497" s="10"/>
      <c r="O2497" s="11">
        <v>19153</v>
      </c>
      <c r="P2497" s="27">
        <f>Table1[[#This Row],[Female Voters]]/Table1[[#This Row],[Female Population]]</f>
        <v>0.81282470998505441</v>
      </c>
      <c r="Q2497" s="27">
        <f>Table1[[#This Row],[Male Voters]]/Table1[[#This Row],[Male Population]]</f>
        <v>0.75146370023419207</v>
      </c>
      <c r="R2497" s="27">
        <f>Table1[[#This Row],[Total Voters]]/Table1[[#This Row],[Total Population]]</f>
        <v>0.78257317883686006</v>
      </c>
      <c r="S2497" s="27">
        <f>Table1[[#This Row],[Female Ballots]]/Table1[[#This Row],[Female Population]]</f>
        <v>0.72727919721016299</v>
      </c>
      <c r="T2497" s="27">
        <f>Table1[[#This Row],[Male Ballots]]/Table1[[#This Row],[Male Population]]</f>
        <v>0.65383489461358313</v>
      </c>
      <c r="U2497" s="27">
        <f>Table1[[#This Row],[Total Ballots]]/Table1[[#This Row],[Total Population]]</f>
        <v>0.69107031648588602</v>
      </c>
      <c r="V2497" s="27">
        <f>Table1[[#This Row],[Female Ballots]]/Table1[[#This Row],[Female Voters]]</f>
        <v>0.8947552753699326</v>
      </c>
      <c r="W2497" s="27">
        <f>Table1[[#This Row],[Male Ballots]]/Table1[[#This Row],[Male Voters]]</f>
        <v>0.87008180755746012</v>
      </c>
      <c r="X2497" s="27">
        <f>Table1[[#This Row],[Total Ballots]]/Table1[[#This Row],[Total Voters]]</f>
        <v>0.88307436949605789</v>
      </c>
    </row>
    <row r="2498" spans="1:24" s="12" customFormat="1" hidden="1" x14ac:dyDescent="0.25">
      <c r="A2498" s="8" t="s">
        <v>36</v>
      </c>
      <c r="B2498" s="17">
        <v>2008</v>
      </c>
      <c r="C2498" s="17" t="s">
        <v>76</v>
      </c>
      <c r="D2498" s="9" t="s">
        <v>70</v>
      </c>
      <c r="E2498" s="10">
        <v>12176</v>
      </c>
      <c r="F2498" s="10">
        <v>11645</v>
      </c>
      <c r="G2498" s="10">
        <v>23820.98</v>
      </c>
      <c r="H2498" s="44">
        <v>11219</v>
      </c>
      <c r="I2498" s="44">
        <v>10398</v>
      </c>
      <c r="J2498" s="44"/>
      <c r="K2498" s="44">
        <v>21617</v>
      </c>
      <c r="L2498" s="10">
        <v>10712</v>
      </c>
      <c r="M2498" s="10">
        <v>9829</v>
      </c>
      <c r="N2498" s="10"/>
      <c r="O2498" s="11">
        <v>20541</v>
      </c>
      <c r="P2498" s="27">
        <f>Table1[[#This Row],[Female Voters]]/Table1[[#This Row],[Female Population]]</f>
        <v>0.92140275952693829</v>
      </c>
      <c r="Q2498" s="27">
        <f>Table1[[#This Row],[Male Voters]]/Table1[[#This Row],[Male Population]]</f>
        <v>0.89291541434091881</v>
      </c>
      <c r="R2498" s="27">
        <f>Table1[[#This Row],[Total Voters]]/Table1[[#This Row],[Total Population]]</f>
        <v>0.90747735819433129</v>
      </c>
      <c r="S2498" s="27">
        <f>Table1[[#This Row],[Female Ballots]]/Table1[[#This Row],[Female Population]]</f>
        <v>0.87976346911957948</v>
      </c>
      <c r="T2498" s="27">
        <f>Table1[[#This Row],[Male Ballots]]/Table1[[#This Row],[Male Population]]</f>
        <v>0.84405324173465002</v>
      </c>
      <c r="U2498" s="27">
        <f>Table1[[#This Row],[Total Ballots]]/Table1[[#This Row],[Total Population]]</f>
        <v>0.86230709231945957</v>
      </c>
      <c r="V2498" s="27">
        <f>Table1[[#This Row],[Female Ballots]]/Table1[[#This Row],[Female Voters]]</f>
        <v>0.95480880648899191</v>
      </c>
      <c r="W2498" s="27">
        <f>Table1[[#This Row],[Male Ballots]]/Table1[[#This Row],[Male Voters]]</f>
        <v>0.94527793806501248</v>
      </c>
      <c r="X2498" s="27">
        <f>Table1[[#This Row],[Total Ballots]]/Table1[[#This Row],[Total Voters]]</f>
        <v>0.95022436045704772</v>
      </c>
    </row>
    <row r="2499" spans="1:24" s="12" customFormat="1" hidden="1" x14ac:dyDescent="0.25">
      <c r="A2499" s="8" t="s">
        <v>36</v>
      </c>
      <c r="B2499" s="17">
        <v>2008</v>
      </c>
      <c r="C2499" s="17" t="s">
        <v>76</v>
      </c>
      <c r="D2499" s="9" t="s">
        <v>71</v>
      </c>
      <c r="E2499" s="10">
        <v>13539</v>
      </c>
      <c r="F2499" s="10">
        <v>11262</v>
      </c>
      <c r="G2499" s="10">
        <v>24801</v>
      </c>
      <c r="H2499" s="44">
        <v>11671</v>
      </c>
      <c r="I2499" s="44">
        <v>10236</v>
      </c>
      <c r="J2499" s="44"/>
      <c r="K2499" s="44">
        <v>21907</v>
      </c>
      <c r="L2499" s="10">
        <v>11148</v>
      </c>
      <c r="M2499" s="10">
        <v>9875</v>
      </c>
      <c r="N2499" s="10"/>
      <c r="O2499" s="11">
        <v>21023</v>
      </c>
      <c r="P2499" s="27">
        <f>Table1[[#This Row],[Female Voters]]/Table1[[#This Row],[Female Population]]</f>
        <v>0.86202821478691194</v>
      </c>
      <c r="Q2499" s="27">
        <f>Table1[[#This Row],[Male Voters]]/Table1[[#This Row],[Male Population]]</f>
        <v>0.90889717634523171</v>
      </c>
      <c r="R2499" s="27">
        <f>Table1[[#This Row],[Total Voters]]/Table1[[#This Row],[Total Population]]</f>
        <v>0.88331115680819317</v>
      </c>
      <c r="S2499" s="27">
        <f>Table1[[#This Row],[Female Ballots]]/Table1[[#This Row],[Female Population]]</f>
        <v>0.82339906935519613</v>
      </c>
      <c r="T2499" s="27">
        <f>Table1[[#This Row],[Male Ballots]]/Table1[[#This Row],[Male Population]]</f>
        <v>0.87684247913336888</v>
      </c>
      <c r="U2499" s="27">
        <f>Table1[[#This Row],[Total Ballots]]/Table1[[#This Row],[Total Population]]</f>
        <v>0.84766743276480783</v>
      </c>
      <c r="V2499" s="27">
        <f>Table1[[#This Row],[Female Ballots]]/Table1[[#This Row],[Female Voters]]</f>
        <v>0.95518807300145658</v>
      </c>
      <c r="W2499" s="27">
        <f>Table1[[#This Row],[Male Ballots]]/Table1[[#This Row],[Male Voters]]</f>
        <v>0.96473231731144982</v>
      </c>
      <c r="X2499" s="27">
        <f>Table1[[#This Row],[Total Ballots]]/Table1[[#This Row],[Total Voters]]</f>
        <v>0.95964760122335324</v>
      </c>
    </row>
    <row r="2500" spans="1:24" s="12" customFormat="1" hidden="1" x14ac:dyDescent="0.25">
      <c r="A2500" s="8" t="s">
        <v>36</v>
      </c>
      <c r="B2500" s="17">
        <v>2008</v>
      </c>
      <c r="C2500" s="17" t="s">
        <v>76</v>
      </c>
      <c r="D2500" s="9" t="s">
        <v>453</v>
      </c>
      <c r="E2500" s="10">
        <v>78951.989999999991</v>
      </c>
      <c r="F2500" s="10">
        <v>76297.989999999991</v>
      </c>
      <c r="G2500" s="10">
        <v>155249.90999999997</v>
      </c>
      <c r="H2500" s="44">
        <v>60561</v>
      </c>
      <c r="I2500" s="44">
        <v>54648</v>
      </c>
      <c r="J2500" s="44">
        <v>1</v>
      </c>
      <c r="K2500" s="44">
        <v>115210</v>
      </c>
      <c r="L2500" s="10">
        <v>53263</v>
      </c>
      <c r="M2500" s="10">
        <v>47273</v>
      </c>
      <c r="N2500" s="10"/>
      <c r="O2500" s="11">
        <v>100536</v>
      </c>
      <c r="P2500" s="27">
        <f>Table1[[#This Row],[Female Voters]]/Table1[[#This Row],[Female Population]]</f>
        <v>0.767061096243426</v>
      </c>
      <c r="Q2500" s="27">
        <f>Table1[[#This Row],[Male Voters]]/Table1[[#This Row],[Male Population]]</f>
        <v>0.71624429424680791</v>
      </c>
      <c r="R2500" s="27">
        <f>Table1[[#This Row],[Total Voters]]/Table1[[#This Row],[Total Population]]</f>
        <v>0.74209382794489231</v>
      </c>
      <c r="S2500" s="27">
        <f>Table1[[#This Row],[Female Ballots]]/Table1[[#This Row],[Female Population]]</f>
        <v>0.67462517410897438</v>
      </c>
      <c r="T2500" s="27">
        <f>Table1[[#This Row],[Male Ballots]]/Table1[[#This Row],[Male Population]]</f>
        <v>0.61958381865629752</v>
      </c>
      <c r="U2500" s="27">
        <f>Table1[[#This Row],[Total Ballots]]/Table1[[#This Row],[Total Population]]</f>
        <v>0.64757525463299792</v>
      </c>
      <c r="V2500" s="27">
        <f>Table1[[#This Row],[Female Ballots]]/Table1[[#This Row],[Female Voters]]</f>
        <v>0.87949340334538728</v>
      </c>
      <c r="W2500" s="27">
        <f>Table1[[#This Row],[Male Ballots]]/Table1[[#This Row],[Male Voters]]</f>
        <v>0.86504538134972919</v>
      </c>
      <c r="X2500" s="27">
        <f>Table1[[#This Row],[Total Ballots]]/Table1[[#This Row],[Total Voters]]</f>
        <v>0.87263258397708532</v>
      </c>
    </row>
    <row r="2501" spans="1:24" s="12" customFormat="1" hidden="1" x14ac:dyDescent="0.25">
      <c r="A2501" s="8" t="s">
        <v>58</v>
      </c>
      <c r="B2501" s="17">
        <v>2008</v>
      </c>
      <c r="C2501" s="17"/>
      <c r="D2501" s="9" t="s">
        <v>66</v>
      </c>
      <c r="E2501" s="10">
        <v>7790.21</v>
      </c>
      <c r="F2501" s="10">
        <v>8351.1200000000008</v>
      </c>
      <c r="G2501" s="10">
        <v>16141.34</v>
      </c>
      <c r="H2501" s="44">
        <v>1902</v>
      </c>
      <c r="I2501" s="44">
        <v>1736</v>
      </c>
      <c r="J2501" s="44">
        <v>381</v>
      </c>
      <c r="K2501" s="44">
        <v>4019</v>
      </c>
      <c r="L2501" s="10">
        <v>1193</v>
      </c>
      <c r="M2501" s="10">
        <v>961</v>
      </c>
      <c r="N2501" s="10">
        <v>239</v>
      </c>
      <c r="O2501" s="11">
        <v>2393</v>
      </c>
      <c r="P2501" s="27">
        <f>Table1[[#This Row],[Female Voters]]/Table1[[#This Row],[Female Population]]</f>
        <v>0.2441525966565728</v>
      </c>
      <c r="Q2501" s="27">
        <f>Table1[[#This Row],[Male Voters]]/Table1[[#This Row],[Male Population]]</f>
        <v>0.20787630880648342</v>
      </c>
      <c r="R2501" s="27">
        <f>Table1[[#This Row],[Total Voters]]/Table1[[#This Row],[Total Population]]</f>
        <v>0.24898800223525433</v>
      </c>
      <c r="S2501" s="27">
        <f>Table1[[#This Row],[Female Ballots]]/Table1[[#This Row],[Female Population]]</f>
        <v>0.15314092944862848</v>
      </c>
      <c r="T2501" s="27">
        <f>Table1[[#This Row],[Male Ballots]]/Table1[[#This Row],[Male Population]]</f>
        <v>0.11507438523216046</v>
      </c>
      <c r="U2501" s="27">
        <f>Table1[[#This Row],[Total Ballots]]/Table1[[#This Row],[Total Population]]</f>
        <v>0.14825287119904543</v>
      </c>
      <c r="V2501" s="27">
        <f>Table1[[#This Row],[Female Ballots]]/Table1[[#This Row],[Female Voters]]</f>
        <v>0.62723449001051523</v>
      </c>
      <c r="W2501" s="27">
        <f>Table1[[#This Row],[Male Ballots]]/Table1[[#This Row],[Male Voters]]</f>
        <v>0.5535714285714286</v>
      </c>
      <c r="X2501" s="27">
        <f>Table1[[#This Row],[Total Ballots]]/Table1[[#This Row],[Total Voters]]</f>
        <v>0.59542174670315995</v>
      </c>
    </row>
    <row r="2502" spans="1:24" s="12" customFormat="1" hidden="1" x14ac:dyDescent="0.25">
      <c r="A2502" s="8" t="s">
        <v>58</v>
      </c>
      <c r="B2502" s="17">
        <v>2008</v>
      </c>
      <c r="C2502" s="17"/>
      <c r="D2502" s="9" t="s">
        <v>67</v>
      </c>
      <c r="E2502" s="10">
        <v>2703.13</v>
      </c>
      <c r="F2502" s="10">
        <v>3036.02</v>
      </c>
      <c r="G2502" s="10">
        <v>5739.15</v>
      </c>
      <c r="H2502" s="44">
        <v>1675</v>
      </c>
      <c r="I2502" s="44">
        <v>1627</v>
      </c>
      <c r="J2502" s="44">
        <v>238</v>
      </c>
      <c r="K2502" s="44">
        <v>3540</v>
      </c>
      <c r="L2502" s="10">
        <v>1292</v>
      </c>
      <c r="M2502" s="10">
        <v>1203</v>
      </c>
      <c r="N2502" s="10">
        <v>202</v>
      </c>
      <c r="O2502" s="11">
        <v>2697</v>
      </c>
      <c r="P2502" s="27">
        <f>Table1[[#This Row],[Female Voters]]/Table1[[#This Row],[Female Population]]</f>
        <v>0.61965203301358052</v>
      </c>
      <c r="Q2502" s="27">
        <f>Table1[[#This Row],[Male Voters]]/Table1[[#This Row],[Male Population]]</f>
        <v>0.53589897299754286</v>
      </c>
      <c r="R2502" s="27">
        <f>Table1[[#This Row],[Total Voters]]/Table1[[#This Row],[Total Population]]</f>
        <v>0.61681607903609426</v>
      </c>
      <c r="S2502" s="27">
        <f>Table1[[#This Row],[Female Ballots]]/Table1[[#This Row],[Female Population]]</f>
        <v>0.47796443382301257</v>
      </c>
      <c r="T2502" s="27">
        <f>Table1[[#This Row],[Male Ballots]]/Table1[[#This Row],[Male Population]]</f>
        <v>0.39624244899572469</v>
      </c>
      <c r="U2502" s="27">
        <f>Table1[[#This Row],[Total Ballots]]/Table1[[#This Row],[Total Population]]</f>
        <v>0.46993021614699043</v>
      </c>
      <c r="V2502" s="27">
        <f>Table1[[#This Row],[Female Ballots]]/Table1[[#This Row],[Female Voters]]</f>
        <v>0.77134328358208959</v>
      </c>
      <c r="W2502" s="27">
        <f>Table1[[#This Row],[Male Ballots]]/Table1[[#This Row],[Male Voters]]</f>
        <v>0.73939766441303012</v>
      </c>
      <c r="X2502" s="27">
        <f>Table1[[#This Row],[Total Ballots]]/Table1[[#This Row],[Total Voters]]</f>
        <v>0.76186440677966105</v>
      </c>
    </row>
    <row r="2503" spans="1:24" s="12" customFormat="1" hidden="1" x14ac:dyDescent="0.25">
      <c r="A2503" s="8" t="s">
        <v>58</v>
      </c>
      <c r="B2503" s="17">
        <v>2008</v>
      </c>
      <c r="C2503" s="17"/>
      <c r="D2503" s="9" t="s">
        <v>68</v>
      </c>
      <c r="E2503" s="10">
        <v>1885.28</v>
      </c>
      <c r="F2503" s="10">
        <v>1915.25</v>
      </c>
      <c r="G2503" s="10">
        <v>3800.5299999999997</v>
      </c>
      <c r="H2503" s="44">
        <v>1349</v>
      </c>
      <c r="I2503" s="44">
        <v>1213</v>
      </c>
      <c r="J2503" s="44">
        <v>136</v>
      </c>
      <c r="K2503" s="44">
        <v>2698</v>
      </c>
      <c r="L2503" s="10">
        <v>1144</v>
      </c>
      <c r="M2503" s="10">
        <v>1006</v>
      </c>
      <c r="N2503" s="10">
        <v>112</v>
      </c>
      <c r="O2503" s="11">
        <v>2262</v>
      </c>
      <c r="P2503" s="27">
        <f>Table1[[#This Row],[Female Voters]]/Table1[[#This Row],[Female Population]]</f>
        <v>0.71554357973351435</v>
      </c>
      <c r="Q2503" s="27">
        <f>Table1[[#This Row],[Male Voters]]/Table1[[#This Row],[Male Population]]</f>
        <v>0.63333768437540794</v>
      </c>
      <c r="R2503" s="27">
        <f>Table1[[#This Row],[Total Voters]]/Table1[[#This Row],[Total Population]]</f>
        <v>0.70990098749384956</v>
      </c>
      <c r="S2503" s="27">
        <f>Table1[[#This Row],[Female Ballots]]/Table1[[#This Row],[Female Population]]</f>
        <v>0.60680641602308416</v>
      </c>
      <c r="T2503" s="27">
        <f>Table1[[#This Row],[Male Ballots]]/Table1[[#This Row],[Male Population]]</f>
        <v>0.52525779924291871</v>
      </c>
      <c r="U2503" s="27">
        <f>Table1[[#This Row],[Total Ballots]]/Table1[[#This Row],[Total Population]]</f>
        <v>0.59518014592701551</v>
      </c>
      <c r="V2503" s="27">
        <f>Table1[[#This Row],[Female Ballots]]/Table1[[#This Row],[Female Voters]]</f>
        <v>0.84803558191252781</v>
      </c>
      <c r="W2503" s="27">
        <f>Table1[[#This Row],[Male Ballots]]/Table1[[#This Row],[Male Voters]]</f>
        <v>0.82934872217642208</v>
      </c>
      <c r="X2503" s="27">
        <f>Table1[[#This Row],[Total Ballots]]/Table1[[#This Row],[Total Voters]]</f>
        <v>0.83839881393624904</v>
      </c>
    </row>
    <row r="2504" spans="1:24" s="12" customFormat="1" hidden="1" x14ac:dyDescent="0.25">
      <c r="A2504" s="8" t="s">
        <v>58</v>
      </c>
      <c r="B2504" s="17">
        <v>2008</v>
      </c>
      <c r="C2504" s="17"/>
      <c r="D2504" s="9" t="s">
        <v>69</v>
      </c>
      <c r="E2504" s="10">
        <v>2118.34</v>
      </c>
      <c r="F2504" s="10">
        <v>2094.34</v>
      </c>
      <c r="G2504" s="10">
        <v>4212.67</v>
      </c>
      <c r="H2504" s="44">
        <v>1786</v>
      </c>
      <c r="I2504" s="44">
        <v>1646</v>
      </c>
      <c r="J2504" s="44">
        <v>113</v>
      </c>
      <c r="K2504" s="44">
        <v>3545</v>
      </c>
      <c r="L2504" s="10">
        <v>1610</v>
      </c>
      <c r="M2504" s="10">
        <v>1440</v>
      </c>
      <c r="N2504" s="10">
        <v>91</v>
      </c>
      <c r="O2504" s="11">
        <v>3141</v>
      </c>
      <c r="P2504" s="27">
        <f>Table1[[#This Row],[Female Voters]]/Table1[[#This Row],[Female Population]]</f>
        <v>0.84311300357827346</v>
      </c>
      <c r="Q2504" s="27">
        <f>Table1[[#This Row],[Male Voters]]/Table1[[#This Row],[Male Population]]</f>
        <v>0.7859277863193177</v>
      </c>
      <c r="R2504" s="27">
        <f>Table1[[#This Row],[Total Voters]]/Table1[[#This Row],[Total Population]]</f>
        <v>0.84150906669641812</v>
      </c>
      <c r="S2504" s="27">
        <f>Table1[[#This Row],[Female Ballots]]/Table1[[#This Row],[Female Population]]</f>
        <v>0.76002907937347164</v>
      </c>
      <c r="T2504" s="27">
        <f>Table1[[#This Row],[Male Ballots]]/Table1[[#This Row],[Male Population]]</f>
        <v>0.68756744368154166</v>
      </c>
      <c r="U2504" s="27">
        <f>Table1[[#This Row],[Total Ballots]]/Table1[[#This Row],[Total Population]]</f>
        <v>0.74560789238179115</v>
      </c>
      <c r="V2504" s="27">
        <f>Table1[[#This Row],[Female Ballots]]/Table1[[#This Row],[Female Voters]]</f>
        <v>0.9014557670772676</v>
      </c>
      <c r="W2504" s="27">
        <f>Table1[[#This Row],[Male Ballots]]/Table1[[#This Row],[Male Voters]]</f>
        <v>0.8748481166464156</v>
      </c>
      <c r="X2504" s="27">
        <f>Table1[[#This Row],[Total Ballots]]/Table1[[#This Row],[Total Voters]]</f>
        <v>0.88603667136812414</v>
      </c>
    </row>
    <row r="2505" spans="1:24" s="12" customFormat="1" hidden="1" x14ac:dyDescent="0.25">
      <c r="A2505" s="8" t="s">
        <v>58</v>
      </c>
      <c r="B2505" s="17">
        <v>2008</v>
      </c>
      <c r="C2505" s="17"/>
      <c r="D2505" s="9" t="s">
        <v>70</v>
      </c>
      <c r="E2505" s="10">
        <v>1689.28</v>
      </c>
      <c r="F2505" s="10">
        <v>1692.28</v>
      </c>
      <c r="G2505" s="10">
        <v>3381.5699999999997</v>
      </c>
      <c r="H2505" s="44">
        <v>1489</v>
      </c>
      <c r="I2505" s="44">
        <v>1551</v>
      </c>
      <c r="J2505" s="44">
        <v>73</v>
      </c>
      <c r="K2505" s="44">
        <v>3113</v>
      </c>
      <c r="L2505" s="10">
        <v>1430</v>
      </c>
      <c r="M2505" s="10">
        <v>1463</v>
      </c>
      <c r="N2505" s="10">
        <v>70</v>
      </c>
      <c r="O2505" s="11">
        <v>2963</v>
      </c>
      <c r="P2505" s="27">
        <f>Table1[[#This Row],[Female Voters]]/Table1[[#This Row],[Female Population]]</f>
        <v>0.88144061375260463</v>
      </c>
      <c r="Q2505" s="27">
        <f>Table1[[#This Row],[Male Voters]]/Table1[[#This Row],[Male Population]]</f>
        <v>0.91651499751814125</v>
      </c>
      <c r="R2505" s="27">
        <f>Table1[[#This Row],[Total Voters]]/Table1[[#This Row],[Total Population]]</f>
        <v>0.92057831125778866</v>
      </c>
      <c r="S2505" s="27">
        <f>Table1[[#This Row],[Female Ballots]]/Table1[[#This Row],[Female Population]]</f>
        <v>0.84651449138094337</v>
      </c>
      <c r="T2505" s="27">
        <f>Table1[[#This Row],[Male Ballots]]/Table1[[#This Row],[Male Population]]</f>
        <v>0.86451414659512615</v>
      </c>
      <c r="U2505" s="27">
        <f>Table1[[#This Row],[Total Ballots]]/Table1[[#This Row],[Total Population]]</f>
        <v>0.87622021723637256</v>
      </c>
      <c r="V2505" s="27">
        <f>Table1[[#This Row],[Female Ballots]]/Table1[[#This Row],[Female Voters]]</f>
        <v>0.9603760913364674</v>
      </c>
      <c r="W2505" s="27">
        <f>Table1[[#This Row],[Male Ballots]]/Table1[[#This Row],[Male Voters]]</f>
        <v>0.94326241134751776</v>
      </c>
      <c r="X2505" s="27">
        <f>Table1[[#This Row],[Total Ballots]]/Table1[[#This Row],[Total Voters]]</f>
        <v>0.95181496948281397</v>
      </c>
    </row>
    <row r="2506" spans="1:24" s="12" customFormat="1" hidden="1" x14ac:dyDescent="0.25">
      <c r="A2506" s="8" t="s">
        <v>58</v>
      </c>
      <c r="B2506" s="17">
        <v>2008</v>
      </c>
      <c r="C2506" s="17"/>
      <c r="D2506" s="9" t="s">
        <v>71</v>
      </c>
      <c r="E2506" s="10">
        <v>2167.41</v>
      </c>
      <c r="F2506" s="10">
        <v>1838.35</v>
      </c>
      <c r="G2506" s="10">
        <v>4005.76</v>
      </c>
      <c r="H2506" s="44">
        <v>1898</v>
      </c>
      <c r="I2506" s="44">
        <v>1611</v>
      </c>
      <c r="J2506" s="44">
        <v>75</v>
      </c>
      <c r="K2506" s="44">
        <v>3584</v>
      </c>
      <c r="L2506" s="10">
        <v>1820</v>
      </c>
      <c r="M2506" s="10">
        <v>1568</v>
      </c>
      <c r="N2506" s="10">
        <v>62</v>
      </c>
      <c r="O2506" s="11">
        <v>3450</v>
      </c>
      <c r="P2506" s="27">
        <f>Table1[[#This Row],[Female Voters]]/Table1[[#This Row],[Female Population]]</f>
        <v>0.87569956768677826</v>
      </c>
      <c r="Q2506" s="27">
        <f>Table1[[#This Row],[Male Voters]]/Table1[[#This Row],[Male Population]]</f>
        <v>0.87632931705061612</v>
      </c>
      <c r="R2506" s="27">
        <f>Table1[[#This Row],[Total Voters]]/Table1[[#This Row],[Total Population]]</f>
        <v>0.89471161527400533</v>
      </c>
      <c r="S2506" s="27">
        <f>Table1[[#This Row],[Female Ballots]]/Table1[[#This Row],[Female Population]]</f>
        <v>0.83971191422019831</v>
      </c>
      <c r="T2506" s="27">
        <f>Table1[[#This Row],[Male Ballots]]/Table1[[#This Row],[Male Population]]</f>
        <v>0.8529387766203389</v>
      </c>
      <c r="U2506" s="27">
        <f>Table1[[#This Row],[Total Ballots]]/Table1[[#This Row],[Total Population]]</f>
        <v>0.861259785908292</v>
      </c>
      <c r="V2506" s="27">
        <f>Table1[[#This Row],[Female Ballots]]/Table1[[#This Row],[Female Voters]]</f>
        <v>0.95890410958904104</v>
      </c>
      <c r="W2506" s="27">
        <f>Table1[[#This Row],[Male Ballots]]/Table1[[#This Row],[Male Voters]]</f>
        <v>0.97330850403476099</v>
      </c>
      <c r="X2506" s="27">
        <f>Table1[[#This Row],[Total Ballots]]/Table1[[#This Row],[Total Voters]]</f>
        <v>0.9626116071428571</v>
      </c>
    </row>
    <row r="2507" spans="1:24" s="12" customFormat="1" hidden="1" x14ac:dyDescent="0.25">
      <c r="A2507" s="8" t="s">
        <v>58</v>
      </c>
      <c r="B2507" s="17">
        <v>2008</v>
      </c>
      <c r="C2507" s="17"/>
      <c r="D2507" s="9" t="s">
        <v>453</v>
      </c>
      <c r="E2507" s="10">
        <v>18353.650000000001</v>
      </c>
      <c r="F2507" s="10">
        <v>18927.36</v>
      </c>
      <c r="G2507" s="10">
        <v>37281.019999999997</v>
      </c>
      <c r="H2507" s="44">
        <v>10099</v>
      </c>
      <c r="I2507" s="44">
        <v>9384</v>
      </c>
      <c r="J2507" s="44">
        <v>1016</v>
      </c>
      <c r="K2507" s="44">
        <v>20499</v>
      </c>
      <c r="L2507" s="10">
        <v>8489</v>
      </c>
      <c r="M2507" s="10">
        <v>7641</v>
      </c>
      <c r="N2507" s="10">
        <v>776</v>
      </c>
      <c r="O2507" s="11">
        <v>16906</v>
      </c>
      <c r="P2507" s="27">
        <f>Table1[[#This Row],[Female Voters]]/Table1[[#This Row],[Female Population]]</f>
        <v>0.5502447742002271</v>
      </c>
      <c r="Q2507" s="27">
        <f>Table1[[#This Row],[Male Voters]]/Table1[[#This Row],[Male Population]]</f>
        <v>0.49579022114019067</v>
      </c>
      <c r="R2507" s="27">
        <f>Table1[[#This Row],[Total Voters]]/Table1[[#This Row],[Total Population]]</f>
        <v>0.54985083562627857</v>
      </c>
      <c r="S2507" s="27">
        <f>Table1[[#This Row],[Female Ballots]]/Table1[[#This Row],[Female Population]]</f>
        <v>0.46252380316721736</v>
      </c>
      <c r="T2507" s="27">
        <f>Table1[[#This Row],[Male Ballots]]/Table1[[#This Row],[Male Population]]</f>
        <v>0.40370130858186243</v>
      </c>
      <c r="U2507" s="27">
        <f>Table1[[#This Row],[Total Ballots]]/Table1[[#This Row],[Total Population]]</f>
        <v>0.45347471716170862</v>
      </c>
      <c r="V2507" s="27">
        <f>Table1[[#This Row],[Female Ballots]]/Table1[[#This Row],[Female Voters]]</f>
        <v>0.84057827507674032</v>
      </c>
      <c r="W2507" s="27">
        <f>Table1[[#This Row],[Male Ballots]]/Table1[[#This Row],[Male Voters]]</f>
        <v>0.8142583120204604</v>
      </c>
      <c r="X2507" s="27">
        <f>Table1[[#This Row],[Total Ballots]]/Table1[[#This Row],[Total Voters]]</f>
        <v>0.82472315722718181</v>
      </c>
    </row>
    <row r="2508" spans="1:24" s="12" customFormat="1" hidden="1" x14ac:dyDescent="0.25">
      <c r="A2508" s="8" t="s">
        <v>59</v>
      </c>
      <c r="B2508" s="17">
        <v>2008</v>
      </c>
      <c r="C2508" s="17" t="s">
        <v>76</v>
      </c>
      <c r="D2508" s="9" t="s">
        <v>66</v>
      </c>
      <c r="E2508" s="10">
        <v>11799</v>
      </c>
      <c r="F2508" s="10">
        <v>12905</v>
      </c>
      <c r="G2508" s="10">
        <v>24703.99</v>
      </c>
      <c r="H2508" s="44">
        <v>5686</v>
      </c>
      <c r="I2508" s="44">
        <v>4708</v>
      </c>
      <c r="J2508" s="44">
        <v>19</v>
      </c>
      <c r="K2508" s="44">
        <v>10413</v>
      </c>
      <c r="L2508" s="10">
        <v>2813</v>
      </c>
      <c r="M2508" s="10">
        <v>2183</v>
      </c>
      <c r="N2508" s="10">
        <v>6</v>
      </c>
      <c r="O2508" s="11">
        <v>5002</v>
      </c>
      <c r="P2508" s="27">
        <f>Table1[[#This Row],[Female Voters]]/Table1[[#This Row],[Female Population]]</f>
        <v>0.48190524620730568</v>
      </c>
      <c r="Q2508" s="27">
        <f>Table1[[#This Row],[Male Voters]]/Table1[[#This Row],[Male Population]]</f>
        <v>0.36481983727237505</v>
      </c>
      <c r="R2508" s="27">
        <f>Table1[[#This Row],[Total Voters]]/Table1[[#This Row],[Total Population]]</f>
        <v>0.42151085715303477</v>
      </c>
      <c r="S2508" s="27">
        <f>Table1[[#This Row],[Female Ballots]]/Table1[[#This Row],[Female Population]]</f>
        <v>0.23841003474870751</v>
      </c>
      <c r="T2508" s="27">
        <f>Table1[[#This Row],[Male Ballots]]/Table1[[#This Row],[Male Population]]</f>
        <v>0.16915924060441689</v>
      </c>
      <c r="U2508" s="27">
        <f>Table1[[#This Row],[Total Ballots]]/Table1[[#This Row],[Total Population]]</f>
        <v>0.20247741356760587</v>
      </c>
      <c r="V2508" s="27">
        <f>Table1[[#This Row],[Female Ballots]]/Table1[[#This Row],[Female Voters]]</f>
        <v>0.49472388322194866</v>
      </c>
      <c r="W2508" s="27">
        <f>Table1[[#This Row],[Male Ballots]]/Table1[[#This Row],[Male Voters]]</f>
        <v>0.46367884451996599</v>
      </c>
      <c r="X2508" s="27">
        <f>Table1[[#This Row],[Total Ballots]]/Table1[[#This Row],[Total Voters]]</f>
        <v>0.48036108710266012</v>
      </c>
    </row>
    <row r="2509" spans="1:24" s="12" customFormat="1" hidden="1" x14ac:dyDescent="0.25">
      <c r="A2509" s="8" t="s">
        <v>59</v>
      </c>
      <c r="B2509" s="17">
        <v>2008</v>
      </c>
      <c r="C2509" s="17" t="s">
        <v>76</v>
      </c>
      <c r="D2509" s="9" t="s">
        <v>67</v>
      </c>
      <c r="E2509" s="10">
        <v>15282</v>
      </c>
      <c r="F2509" s="10">
        <v>15619</v>
      </c>
      <c r="G2509" s="10">
        <v>30900.98</v>
      </c>
      <c r="H2509" s="44">
        <v>8095</v>
      </c>
      <c r="I2509" s="44">
        <v>6431</v>
      </c>
      <c r="J2509" s="44">
        <v>4</v>
      </c>
      <c r="K2509" s="44">
        <v>14530</v>
      </c>
      <c r="L2509" s="10">
        <v>5138</v>
      </c>
      <c r="M2509" s="10">
        <v>3884</v>
      </c>
      <c r="N2509" s="10"/>
      <c r="O2509" s="11">
        <v>9022</v>
      </c>
      <c r="P2509" s="27">
        <f>Table1[[#This Row],[Female Voters]]/Table1[[#This Row],[Female Population]]</f>
        <v>0.52970815338306509</v>
      </c>
      <c r="Q2509" s="27">
        <f>Table1[[#This Row],[Male Voters]]/Table1[[#This Row],[Male Population]]</f>
        <v>0.41174210896984442</v>
      </c>
      <c r="R2509" s="27">
        <f>Table1[[#This Row],[Total Voters]]/Table1[[#This Row],[Total Population]]</f>
        <v>0.47021162435625019</v>
      </c>
      <c r="S2509" s="27">
        <f>Table1[[#This Row],[Female Ballots]]/Table1[[#This Row],[Female Population]]</f>
        <v>0.3362125376259652</v>
      </c>
      <c r="T2509" s="27">
        <f>Table1[[#This Row],[Male Ballots]]/Table1[[#This Row],[Male Population]]</f>
        <v>0.24867148985210322</v>
      </c>
      <c r="U2509" s="27">
        <f>Table1[[#This Row],[Total Ballots]]/Table1[[#This Row],[Total Population]]</f>
        <v>0.29196485030571845</v>
      </c>
      <c r="V2509" s="27">
        <f>Table1[[#This Row],[Female Ballots]]/Table1[[#This Row],[Female Voters]]</f>
        <v>0.63471278567016676</v>
      </c>
      <c r="W2509" s="27">
        <f>Table1[[#This Row],[Male Ballots]]/Table1[[#This Row],[Male Voters]]</f>
        <v>0.60394961903280986</v>
      </c>
      <c r="X2509" s="27">
        <f>Table1[[#This Row],[Total Ballots]]/Table1[[#This Row],[Total Voters]]</f>
        <v>0.62092222986923606</v>
      </c>
    </row>
    <row r="2510" spans="1:24" s="12" customFormat="1" hidden="1" x14ac:dyDescent="0.25">
      <c r="A2510" s="8" t="s">
        <v>59</v>
      </c>
      <c r="B2510" s="17">
        <v>2008</v>
      </c>
      <c r="C2510" s="17" t="s">
        <v>76</v>
      </c>
      <c r="D2510" s="9" t="s">
        <v>68</v>
      </c>
      <c r="E2510" s="10">
        <v>14736</v>
      </c>
      <c r="F2510" s="10">
        <v>15267</v>
      </c>
      <c r="G2510" s="10">
        <v>30003</v>
      </c>
      <c r="H2510" s="44">
        <v>7932</v>
      </c>
      <c r="I2510" s="44">
        <v>6750</v>
      </c>
      <c r="J2510" s="44">
        <v>1</v>
      </c>
      <c r="K2510" s="44">
        <v>14683</v>
      </c>
      <c r="L2510" s="10">
        <v>5664</v>
      </c>
      <c r="M2510" s="10">
        <v>4753</v>
      </c>
      <c r="N2510" s="10"/>
      <c r="O2510" s="11">
        <v>10417</v>
      </c>
      <c r="P2510" s="27">
        <f>Table1[[#This Row],[Female Voters]]/Table1[[#This Row],[Female Population]]</f>
        <v>0.53827361563517917</v>
      </c>
      <c r="Q2510" s="27">
        <f>Table1[[#This Row],[Male Voters]]/Table1[[#This Row],[Male Population]]</f>
        <v>0.44213008449597169</v>
      </c>
      <c r="R2510" s="27">
        <f>Table1[[#This Row],[Total Voters]]/Table1[[#This Row],[Total Population]]</f>
        <v>0.48938439489384394</v>
      </c>
      <c r="S2510" s="27">
        <f>Table1[[#This Row],[Female Ballots]]/Table1[[#This Row],[Female Population]]</f>
        <v>0.38436482084690554</v>
      </c>
      <c r="T2510" s="27">
        <f>Table1[[#This Row],[Male Ballots]]/Table1[[#This Row],[Male Population]]</f>
        <v>0.31132508023842276</v>
      </c>
      <c r="U2510" s="27">
        <f>Table1[[#This Row],[Total Ballots]]/Table1[[#This Row],[Total Population]]</f>
        <v>0.34719861347198616</v>
      </c>
      <c r="V2510" s="27">
        <f>Table1[[#This Row],[Female Ballots]]/Table1[[#This Row],[Female Voters]]</f>
        <v>0.71406959152798788</v>
      </c>
      <c r="W2510" s="27">
        <f>Table1[[#This Row],[Male Ballots]]/Table1[[#This Row],[Male Voters]]</f>
        <v>0.70414814814814819</v>
      </c>
      <c r="X2510" s="27">
        <f>Table1[[#This Row],[Total Ballots]]/Table1[[#This Row],[Total Voters]]</f>
        <v>0.70945991963495203</v>
      </c>
    </row>
    <row r="2511" spans="1:24" s="12" customFormat="1" hidden="1" x14ac:dyDescent="0.25">
      <c r="A2511" s="8" t="s">
        <v>59</v>
      </c>
      <c r="B2511" s="17">
        <v>2008</v>
      </c>
      <c r="C2511" s="17" t="s">
        <v>76</v>
      </c>
      <c r="D2511" s="9" t="s">
        <v>69</v>
      </c>
      <c r="E2511" s="10">
        <v>15074</v>
      </c>
      <c r="F2511" s="10">
        <v>15269</v>
      </c>
      <c r="G2511" s="10">
        <v>30343</v>
      </c>
      <c r="H2511" s="44">
        <v>10155</v>
      </c>
      <c r="I2511" s="44">
        <v>8931</v>
      </c>
      <c r="J2511" s="44">
        <v>6</v>
      </c>
      <c r="K2511" s="44">
        <v>19092</v>
      </c>
      <c r="L2511" s="10">
        <v>8319</v>
      </c>
      <c r="M2511" s="10">
        <v>7188</v>
      </c>
      <c r="N2511" s="10">
        <v>2</v>
      </c>
      <c r="O2511" s="11">
        <v>15509</v>
      </c>
      <c r="P2511" s="27">
        <f>Table1[[#This Row],[Female Voters]]/Table1[[#This Row],[Female Population]]</f>
        <v>0.67367652912299325</v>
      </c>
      <c r="Q2511" s="27">
        <f>Table1[[#This Row],[Male Voters]]/Table1[[#This Row],[Male Population]]</f>
        <v>0.58491060318291965</v>
      </c>
      <c r="R2511" s="27">
        <f>Table1[[#This Row],[Total Voters]]/Table1[[#This Row],[Total Population]]</f>
        <v>0.62920607718419408</v>
      </c>
      <c r="S2511" s="27">
        <f>Table1[[#This Row],[Female Ballots]]/Table1[[#This Row],[Female Population]]</f>
        <v>0.55187740480297198</v>
      </c>
      <c r="T2511" s="27">
        <f>Table1[[#This Row],[Male Ballots]]/Table1[[#This Row],[Male Population]]</f>
        <v>0.47075774444953827</v>
      </c>
      <c r="U2511" s="27">
        <f>Table1[[#This Row],[Total Ballots]]/Table1[[#This Row],[Total Population]]</f>
        <v>0.51112282898856409</v>
      </c>
      <c r="V2511" s="27">
        <f>Table1[[#This Row],[Female Ballots]]/Table1[[#This Row],[Female Voters]]</f>
        <v>0.81920236336779917</v>
      </c>
      <c r="W2511" s="27">
        <f>Table1[[#This Row],[Male Ballots]]/Table1[[#This Row],[Male Voters]]</f>
        <v>0.80483708431306689</v>
      </c>
      <c r="X2511" s="27">
        <f>Table1[[#This Row],[Total Ballots]]/Table1[[#This Row],[Total Voters]]</f>
        <v>0.81232977163209719</v>
      </c>
    </row>
    <row r="2512" spans="1:24" s="12" customFormat="1" hidden="1" x14ac:dyDescent="0.25">
      <c r="A2512" s="8" t="s">
        <v>59</v>
      </c>
      <c r="B2512" s="17">
        <v>2008</v>
      </c>
      <c r="C2512" s="17" t="s">
        <v>76</v>
      </c>
      <c r="D2512" s="9" t="s">
        <v>70</v>
      </c>
      <c r="E2512" s="10">
        <v>11922</v>
      </c>
      <c r="F2512" s="10">
        <v>11563</v>
      </c>
      <c r="G2512" s="10">
        <v>23485</v>
      </c>
      <c r="H2512" s="44">
        <v>9417</v>
      </c>
      <c r="I2512" s="44">
        <v>8480</v>
      </c>
      <c r="J2512" s="44">
        <v>4</v>
      </c>
      <c r="K2512" s="44">
        <v>17901</v>
      </c>
      <c r="L2512" s="10">
        <v>8464</v>
      </c>
      <c r="M2512" s="10">
        <v>7598</v>
      </c>
      <c r="N2512" s="10">
        <v>1</v>
      </c>
      <c r="O2512" s="11">
        <v>16063</v>
      </c>
      <c r="P2512" s="27">
        <f>Table1[[#This Row],[Female Voters]]/Table1[[#This Row],[Female Population]]</f>
        <v>0.78988424760946152</v>
      </c>
      <c r="Q2512" s="27">
        <f>Table1[[#This Row],[Male Voters]]/Table1[[#This Row],[Male Population]]</f>
        <v>0.73337369194845625</v>
      </c>
      <c r="R2512" s="27">
        <f>Table1[[#This Row],[Total Voters]]/Table1[[#This Row],[Total Population]]</f>
        <v>0.76223121141153927</v>
      </c>
      <c r="S2512" s="27">
        <f>Table1[[#This Row],[Female Ballots]]/Table1[[#This Row],[Female Population]]</f>
        <v>0.7099479953028015</v>
      </c>
      <c r="T2512" s="27">
        <f>Table1[[#This Row],[Male Ballots]]/Table1[[#This Row],[Male Population]]</f>
        <v>0.65709590936608142</v>
      </c>
      <c r="U2512" s="27">
        <f>Table1[[#This Row],[Total Ballots]]/Table1[[#This Row],[Total Population]]</f>
        <v>0.68396849052586761</v>
      </c>
      <c r="V2512" s="27">
        <f>Table1[[#This Row],[Female Ballots]]/Table1[[#This Row],[Female Voters]]</f>
        <v>0.89880004247637246</v>
      </c>
      <c r="W2512" s="27">
        <f>Table1[[#This Row],[Male Ballots]]/Table1[[#This Row],[Male Voters]]</f>
        <v>0.89599056603773586</v>
      </c>
      <c r="X2512" s="27">
        <f>Table1[[#This Row],[Total Ballots]]/Table1[[#This Row],[Total Voters]]</f>
        <v>0.89732417183397573</v>
      </c>
    </row>
    <row r="2513" spans="1:24" s="12" customFormat="1" hidden="1" x14ac:dyDescent="0.25">
      <c r="A2513" s="8" t="s">
        <v>59</v>
      </c>
      <c r="B2513" s="17">
        <v>2008</v>
      </c>
      <c r="C2513" s="17" t="s">
        <v>76</v>
      </c>
      <c r="D2513" s="9" t="s">
        <v>71</v>
      </c>
      <c r="E2513" s="10">
        <v>14880</v>
      </c>
      <c r="F2513" s="10">
        <v>11817</v>
      </c>
      <c r="G2513" s="10">
        <v>26697</v>
      </c>
      <c r="H2513" s="44">
        <v>11733</v>
      </c>
      <c r="I2513" s="44">
        <v>9357</v>
      </c>
      <c r="J2513" s="44">
        <v>1</v>
      </c>
      <c r="K2513" s="44">
        <v>21091</v>
      </c>
      <c r="L2513" s="10">
        <v>10636</v>
      </c>
      <c r="M2513" s="10">
        <v>8714</v>
      </c>
      <c r="N2513" s="10">
        <v>1</v>
      </c>
      <c r="O2513" s="11">
        <v>19351</v>
      </c>
      <c r="P2513" s="27">
        <f>Table1[[#This Row],[Female Voters]]/Table1[[#This Row],[Female Population]]</f>
        <v>0.78850806451612898</v>
      </c>
      <c r="Q2513" s="27">
        <f>Table1[[#This Row],[Male Voters]]/Table1[[#This Row],[Male Population]]</f>
        <v>0.7918253363797918</v>
      </c>
      <c r="R2513" s="27">
        <f>Table1[[#This Row],[Total Voters]]/Table1[[#This Row],[Total Population]]</f>
        <v>0.79001385923512002</v>
      </c>
      <c r="S2513" s="27">
        <f>Table1[[#This Row],[Female Ballots]]/Table1[[#This Row],[Female Population]]</f>
        <v>0.71478494623655919</v>
      </c>
      <c r="T2513" s="27">
        <f>Table1[[#This Row],[Male Ballots]]/Table1[[#This Row],[Male Population]]</f>
        <v>0.73741220275873742</v>
      </c>
      <c r="U2513" s="27">
        <f>Table1[[#This Row],[Total Ballots]]/Table1[[#This Row],[Total Population]]</f>
        <v>0.72483799677866423</v>
      </c>
      <c r="V2513" s="27">
        <f>Table1[[#This Row],[Female Ballots]]/Table1[[#This Row],[Female Voters]]</f>
        <v>0.90650302565413787</v>
      </c>
      <c r="W2513" s="27">
        <f>Table1[[#This Row],[Male Ballots]]/Table1[[#This Row],[Male Voters]]</f>
        <v>0.9312813936090627</v>
      </c>
      <c r="X2513" s="27">
        <f>Table1[[#This Row],[Total Ballots]]/Table1[[#This Row],[Total Voters]]</f>
        <v>0.91750035560191556</v>
      </c>
    </row>
    <row r="2514" spans="1:24" s="12" customFormat="1" hidden="1" x14ac:dyDescent="0.25">
      <c r="A2514" s="8" t="s">
        <v>59</v>
      </c>
      <c r="B2514" s="17">
        <v>2008</v>
      </c>
      <c r="C2514" s="17" t="s">
        <v>76</v>
      </c>
      <c r="D2514" s="9" t="s">
        <v>453</v>
      </c>
      <c r="E2514" s="10">
        <v>83693</v>
      </c>
      <c r="F2514" s="10">
        <v>82440</v>
      </c>
      <c r="G2514" s="10">
        <v>166132.97</v>
      </c>
      <c r="H2514" s="44">
        <v>53018</v>
      </c>
      <c r="I2514" s="44">
        <v>44657</v>
      </c>
      <c r="J2514" s="44">
        <v>35</v>
      </c>
      <c r="K2514" s="44">
        <v>97710</v>
      </c>
      <c r="L2514" s="10">
        <v>41034</v>
      </c>
      <c r="M2514" s="10">
        <v>34320</v>
      </c>
      <c r="N2514" s="10">
        <v>10</v>
      </c>
      <c r="O2514" s="11">
        <v>75364</v>
      </c>
      <c r="P2514" s="27">
        <f>Table1[[#This Row],[Female Voters]]/Table1[[#This Row],[Female Population]]</f>
        <v>0.63348189215346562</v>
      </c>
      <c r="Q2514" s="27">
        <f>Table1[[#This Row],[Male Voters]]/Table1[[#This Row],[Male Population]]</f>
        <v>0.54169092673459485</v>
      </c>
      <c r="R2514" s="27">
        <f>Table1[[#This Row],[Total Voters]]/Table1[[#This Row],[Total Population]]</f>
        <v>0.58814334084318121</v>
      </c>
      <c r="S2514" s="27">
        <f>Table1[[#This Row],[Female Ballots]]/Table1[[#This Row],[Female Population]]</f>
        <v>0.49029190015891411</v>
      </c>
      <c r="T2514" s="27">
        <f>Table1[[#This Row],[Male Ballots]]/Table1[[#This Row],[Male Population]]</f>
        <v>0.41630276564774382</v>
      </c>
      <c r="U2514" s="27">
        <f>Table1[[#This Row],[Total Ballots]]/Table1[[#This Row],[Total Population]]</f>
        <v>0.45363662613146566</v>
      </c>
      <c r="V2514" s="27">
        <f>Table1[[#This Row],[Female Ballots]]/Table1[[#This Row],[Female Voters]]</f>
        <v>0.77396355954581464</v>
      </c>
      <c r="W2514" s="27">
        <f>Table1[[#This Row],[Male Ballots]]/Table1[[#This Row],[Male Voters]]</f>
        <v>0.76852453142844346</v>
      </c>
      <c r="X2514" s="27">
        <f>Table1[[#This Row],[Total Ballots]]/Table1[[#This Row],[Total Voters]]</f>
        <v>0.77130283491966023</v>
      </c>
    </row>
    <row r="2515" spans="1:24" s="12" customFormat="1" hidden="1" x14ac:dyDescent="0.25">
      <c r="A2515" s="8" t="s">
        <v>73</v>
      </c>
      <c r="B2515" s="17">
        <v>2008</v>
      </c>
      <c r="C2515" s="17"/>
      <c r="D2515" s="9" t="s">
        <v>66</v>
      </c>
      <c r="E2515" s="10">
        <v>323100.06</v>
      </c>
      <c r="F2515" s="10">
        <v>339385.99</v>
      </c>
      <c r="G2515" s="10">
        <v>662486.03</v>
      </c>
      <c r="H2515" s="44">
        <v>191723</v>
      </c>
      <c r="I2515" s="44">
        <v>167131</v>
      </c>
      <c r="J2515" s="44">
        <v>3003</v>
      </c>
      <c r="K2515" s="44">
        <v>361857</v>
      </c>
      <c r="L2515" s="10">
        <v>112474</v>
      </c>
      <c r="M2515" s="10">
        <v>90111</v>
      </c>
      <c r="N2515" s="10">
        <v>1528</v>
      </c>
      <c r="O2515" s="11">
        <v>204113</v>
      </c>
      <c r="P2515" s="27">
        <f>Table1[[#This Row],[Female Voters]]/Table1[[#This Row],[Female Population]]</f>
        <v>0.59338583843036119</v>
      </c>
      <c r="Q2515" s="27">
        <f>Table1[[#This Row],[Male Voters]]/Table1[[#This Row],[Male Population]]</f>
        <v>0.4924510879190977</v>
      </c>
      <c r="R2515" s="27">
        <f>Table1[[#This Row],[Total Voters]]/Table1[[#This Row],[Total Population]]</f>
        <v>0.54621076311601613</v>
      </c>
      <c r="S2515" s="27">
        <f>Table1[[#This Row],[Female Ballots]]/Table1[[#This Row],[Female Population]]</f>
        <v>0.34810887995502077</v>
      </c>
      <c r="T2515" s="27">
        <f>Table1[[#This Row],[Male Ballots]]/Table1[[#This Row],[Male Population]]</f>
        <v>0.26551184390375099</v>
      </c>
      <c r="U2515" s="27">
        <f>Table1[[#This Row],[Total Ballots]]/Table1[[#This Row],[Total Population]]</f>
        <v>0.30810159121393094</v>
      </c>
      <c r="V2515" s="27">
        <f>Table1[[#This Row],[Female Ballots]]/Table1[[#This Row],[Female Voters]]</f>
        <v>0.58664844593502086</v>
      </c>
      <c r="W2515" s="27">
        <f>Table1[[#This Row],[Male Ballots]]/Table1[[#This Row],[Male Voters]]</f>
        <v>0.53916388940412008</v>
      </c>
      <c r="X2515" s="27">
        <f>Table1[[#This Row],[Total Ballots]]/Table1[[#This Row],[Total Voters]]</f>
        <v>0.56407088988191467</v>
      </c>
    </row>
    <row r="2516" spans="1:24" s="12" customFormat="1" hidden="1" x14ac:dyDescent="0.25">
      <c r="A2516" s="8" t="s">
        <v>73</v>
      </c>
      <c r="B2516" s="17">
        <v>2008</v>
      </c>
      <c r="C2516" s="17"/>
      <c r="D2516" s="9" t="s">
        <v>67</v>
      </c>
      <c r="E2516" s="10">
        <v>441328.11</v>
      </c>
      <c r="F2516" s="10">
        <v>461646.99</v>
      </c>
      <c r="G2516" s="10">
        <v>902975.11</v>
      </c>
      <c r="H2516" s="44">
        <v>295990</v>
      </c>
      <c r="I2516" s="44">
        <v>258116</v>
      </c>
      <c r="J2516" s="44">
        <v>2892</v>
      </c>
      <c r="K2516" s="44">
        <v>556998</v>
      </c>
      <c r="L2516" s="10">
        <v>213561</v>
      </c>
      <c r="M2516" s="10">
        <v>176292</v>
      </c>
      <c r="N2516" s="10">
        <v>1924</v>
      </c>
      <c r="O2516" s="11">
        <v>391777</v>
      </c>
      <c r="P2516" s="27">
        <f>Table1[[#This Row],[Female Voters]]/Table1[[#This Row],[Female Population]]</f>
        <v>0.67068014317057667</v>
      </c>
      <c r="Q2516" s="27">
        <f>Table1[[#This Row],[Male Voters]]/Table1[[#This Row],[Male Population]]</f>
        <v>0.5591198590940667</v>
      </c>
      <c r="R2516" s="27">
        <f>Table1[[#This Row],[Total Voters]]/Table1[[#This Row],[Total Population]]</f>
        <v>0.61684756737093227</v>
      </c>
      <c r="S2516" s="27">
        <f>Table1[[#This Row],[Female Ballots]]/Table1[[#This Row],[Female Population]]</f>
        <v>0.48390527401483674</v>
      </c>
      <c r="T2516" s="27">
        <f>Table1[[#This Row],[Male Ballots]]/Table1[[#This Row],[Male Population]]</f>
        <v>0.38187620372007625</v>
      </c>
      <c r="U2516" s="27">
        <f>Table1[[#This Row],[Total Ballots]]/Table1[[#This Row],[Total Population]]</f>
        <v>0.43387353168571835</v>
      </c>
      <c r="V2516" s="27">
        <f>Table1[[#This Row],[Female Ballots]]/Table1[[#This Row],[Female Voters]]</f>
        <v>0.72151424034595768</v>
      </c>
      <c r="W2516" s="27">
        <f>Table1[[#This Row],[Male Ballots]]/Table1[[#This Row],[Male Voters]]</f>
        <v>0.68299524244913135</v>
      </c>
      <c r="X2516" s="27">
        <f>Table1[[#This Row],[Total Ballots]]/Table1[[#This Row],[Total Voters]]</f>
        <v>0.70337236399412562</v>
      </c>
    </row>
    <row r="2517" spans="1:24" s="12" customFormat="1" hidden="1" x14ac:dyDescent="0.25">
      <c r="A2517" s="8" t="s">
        <v>73</v>
      </c>
      <c r="B2517" s="17">
        <v>2008</v>
      </c>
      <c r="C2517" s="17"/>
      <c r="D2517" s="9" t="s">
        <v>68</v>
      </c>
      <c r="E2517" s="10">
        <v>457165.26</v>
      </c>
      <c r="F2517" s="10">
        <v>474299.24</v>
      </c>
      <c r="G2517" s="10">
        <v>931464.5</v>
      </c>
      <c r="H2517" s="44">
        <v>324409</v>
      </c>
      <c r="I2517" s="44">
        <v>296488</v>
      </c>
      <c r="J2517" s="44">
        <v>2280</v>
      </c>
      <c r="K2517" s="44">
        <v>623177</v>
      </c>
      <c r="L2517" s="10">
        <v>258301</v>
      </c>
      <c r="M2517" s="10">
        <v>228847</v>
      </c>
      <c r="N2517" s="10">
        <v>1608</v>
      </c>
      <c r="O2517" s="11">
        <v>488756</v>
      </c>
      <c r="P2517" s="27">
        <f>Table1[[#This Row],[Female Voters]]/Table1[[#This Row],[Female Population]]</f>
        <v>0.7096099121792413</v>
      </c>
      <c r="Q2517" s="27">
        <f>Table1[[#This Row],[Male Voters]]/Table1[[#This Row],[Male Population]]</f>
        <v>0.62510747434467739</v>
      </c>
      <c r="R2517" s="27">
        <f>Table1[[#This Row],[Total Voters]]/Table1[[#This Row],[Total Population]]</f>
        <v>0.66902925446970873</v>
      </c>
      <c r="S2517" s="27">
        <f>Table1[[#This Row],[Female Ballots]]/Table1[[#This Row],[Female Population]]</f>
        <v>0.56500574868702835</v>
      </c>
      <c r="T2517" s="27">
        <f>Table1[[#This Row],[Male Ballots]]/Table1[[#This Row],[Male Population]]</f>
        <v>0.48249497511317962</v>
      </c>
      <c r="U2517" s="27">
        <f>Table1[[#This Row],[Total Ballots]]/Table1[[#This Row],[Total Population]]</f>
        <v>0.52471779654511796</v>
      </c>
      <c r="V2517" s="27">
        <f>Table1[[#This Row],[Female Ballots]]/Table1[[#This Row],[Female Voters]]</f>
        <v>0.79622020350853395</v>
      </c>
      <c r="W2517" s="27">
        <f>Table1[[#This Row],[Male Ballots]]/Table1[[#This Row],[Male Voters]]</f>
        <v>0.77185923207684626</v>
      </c>
      <c r="X2517" s="27">
        <f>Table1[[#This Row],[Total Ballots]]/Table1[[#This Row],[Total Voters]]</f>
        <v>0.78429723818433605</v>
      </c>
    </row>
    <row r="2518" spans="1:24" s="12" customFormat="1" hidden="1" x14ac:dyDescent="0.25">
      <c r="A2518" s="8" t="s">
        <v>73</v>
      </c>
      <c r="B2518" s="17">
        <v>2008</v>
      </c>
      <c r="C2518" s="17"/>
      <c r="D2518" s="9" t="s">
        <v>69</v>
      </c>
      <c r="E2518" s="10">
        <v>496328.32</v>
      </c>
      <c r="F2518" s="10">
        <v>493161.32</v>
      </c>
      <c r="G2518" s="10">
        <v>989489.64</v>
      </c>
      <c r="H2518" s="44">
        <v>393884</v>
      </c>
      <c r="I2518" s="44">
        <v>360723</v>
      </c>
      <c r="J2518" s="44">
        <v>2039</v>
      </c>
      <c r="K2518" s="44">
        <v>756646</v>
      </c>
      <c r="L2518" s="10">
        <v>339343</v>
      </c>
      <c r="M2518" s="10">
        <v>302778</v>
      </c>
      <c r="N2518" s="10">
        <v>1501</v>
      </c>
      <c r="O2518" s="11">
        <v>643622</v>
      </c>
      <c r="P2518" s="27">
        <f>Table1[[#This Row],[Female Voters]]/Table1[[#This Row],[Female Population]]</f>
        <v>0.79359565861565184</v>
      </c>
      <c r="Q2518" s="27">
        <f>Table1[[#This Row],[Male Voters]]/Table1[[#This Row],[Male Population]]</f>
        <v>0.73145030920105414</v>
      </c>
      <c r="R2518" s="27">
        <f>Table1[[#This Row],[Total Voters]]/Table1[[#This Row],[Total Population]]</f>
        <v>0.76468309461026795</v>
      </c>
      <c r="S2518" s="27">
        <f>Table1[[#This Row],[Female Ballots]]/Table1[[#This Row],[Female Population]]</f>
        <v>0.68370670446530235</v>
      </c>
      <c r="T2518" s="27">
        <f>Table1[[#This Row],[Male Ballots]]/Table1[[#This Row],[Male Population]]</f>
        <v>0.61395325975686821</v>
      </c>
      <c r="U2518" s="27">
        <f>Table1[[#This Row],[Total Ballots]]/Table1[[#This Row],[Total Population]]</f>
        <v>0.65045855356302673</v>
      </c>
      <c r="V2518" s="27">
        <f>Table1[[#This Row],[Female Ballots]]/Table1[[#This Row],[Female Voters]]</f>
        <v>0.86153029826040151</v>
      </c>
      <c r="W2518" s="27">
        <f>Table1[[#This Row],[Male Ballots]]/Table1[[#This Row],[Male Voters]]</f>
        <v>0.83936427674420544</v>
      </c>
      <c r="X2518" s="27">
        <f>Table1[[#This Row],[Total Ballots]]/Table1[[#This Row],[Total Voters]]</f>
        <v>0.85062499504391753</v>
      </c>
    </row>
    <row r="2519" spans="1:24" s="12" customFormat="1" hidden="1" x14ac:dyDescent="0.25">
      <c r="A2519" s="8" t="s">
        <v>73</v>
      </c>
      <c r="B2519" s="17">
        <v>2008</v>
      </c>
      <c r="C2519" s="17"/>
      <c r="D2519" s="9" t="s">
        <v>70</v>
      </c>
      <c r="E2519" s="10">
        <v>391231.26</v>
      </c>
      <c r="F2519" s="10">
        <v>376982.26</v>
      </c>
      <c r="G2519" s="10">
        <v>768213.53</v>
      </c>
      <c r="H2519" s="44">
        <v>342320</v>
      </c>
      <c r="I2519" s="44">
        <v>315881</v>
      </c>
      <c r="J2519" s="44">
        <v>1467</v>
      </c>
      <c r="K2519" s="44">
        <v>659668</v>
      </c>
      <c r="L2519" s="10">
        <v>316277</v>
      </c>
      <c r="M2519" s="10">
        <v>287791</v>
      </c>
      <c r="N2519" s="10">
        <v>1133</v>
      </c>
      <c r="O2519" s="11">
        <v>605201</v>
      </c>
      <c r="P2519" s="27">
        <f>Table1[[#This Row],[Female Voters]]/Table1[[#This Row],[Female Population]]</f>
        <v>0.87498120676757785</v>
      </c>
      <c r="Q2519" s="27">
        <f>Table1[[#This Row],[Male Voters]]/Table1[[#This Row],[Male Population]]</f>
        <v>0.83792006552244658</v>
      </c>
      <c r="R2519" s="27">
        <f>Table1[[#This Row],[Total Voters]]/Table1[[#This Row],[Total Population]]</f>
        <v>0.85870395956186818</v>
      </c>
      <c r="S2519" s="27">
        <f>Table1[[#This Row],[Female Ballots]]/Table1[[#This Row],[Female Population]]</f>
        <v>0.80841444009356511</v>
      </c>
      <c r="T2519" s="27">
        <f>Table1[[#This Row],[Male Ballots]]/Table1[[#This Row],[Male Population]]</f>
        <v>0.76340727545110476</v>
      </c>
      <c r="U2519" s="27">
        <f>Table1[[#This Row],[Total Ballots]]/Table1[[#This Row],[Total Population]]</f>
        <v>0.78780309948459248</v>
      </c>
      <c r="V2519" s="27">
        <f>Table1[[#This Row],[Female Ballots]]/Table1[[#This Row],[Female Voters]]</f>
        <v>0.92392206122925913</v>
      </c>
      <c r="W2519" s="27">
        <f>Table1[[#This Row],[Male Ballots]]/Table1[[#This Row],[Male Voters]]</f>
        <v>0.91107410702131497</v>
      </c>
      <c r="X2519" s="27">
        <f>Table1[[#This Row],[Total Ballots]]/Table1[[#This Row],[Total Voters]]</f>
        <v>0.91743270857461634</v>
      </c>
    </row>
    <row r="2520" spans="1:24" s="12" customFormat="1" hidden="1" x14ac:dyDescent="0.25">
      <c r="A2520" s="8" t="s">
        <v>73</v>
      </c>
      <c r="B2520" s="17">
        <v>2008</v>
      </c>
      <c r="C2520" s="17"/>
      <c r="D2520" s="9" t="s">
        <v>71</v>
      </c>
      <c r="E2520" s="10">
        <v>431535.39</v>
      </c>
      <c r="F2520" s="10">
        <v>344713.32999999996</v>
      </c>
      <c r="G2520" s="10">
        <v>776248.71</v>
      </c>
      <c r="H2520" s="44">
        <v>361312</v>
      </c>
      <c r="I2520" s="44">
        <v>302025</v>
      </c>
      <c r="J2520" s="44">
        <v>1358</v>
      </c>
      <c r="K2520" s="44">
        <v>664695</v>
      </c>
      <c r="L2520" s="10">
        <v>335398</v>
      </c>
      <c r="M2520" s="10">
        <v>285018</v>
      </c>
      <c r="N2520" s="10">
        <v>1080</v>
      </c>
      <c r="O2520" s="11">
        <v>621496</v>
      </c>
      <c r="P2520" s="27">
        <f>Table1[[#This Row],[Female Voters]]/Table1[[#This Row],[Female Population]]</f>
        <v>0.8372708435338293</v>
      </c>
      <c r="Q2520" s="27">
        <f>Table1[[#This Row],[Male Voters]]/Table1[[#This Row],[Male Population]]</f>
        <v>0.87616281041409116</v>
      </c>
      <c r="R2520" s="27">
        <f>Table1[[#This Row],[Total Voters]]/Table1[[#This Row],[Total Population]]</f>
        <v>0.85629127808792116</v>
      </c>
      <c r="S2520" s="27">
        <f>Table1[[#This Row],[Female Ballots]]/Table1[[#This Row],[Female Population]]</f>
        <v>0.77722014873449885</v>
      </c>
      <c r="T2520" s="27">
        <f>Table1[[#This Row],[Male Ballots]]/Table1[[#This Row],[Male Population]]</f>
        <v>0.82682616306134737</v>
      </c>
      <c r="U2520" s="27">
        <f>Table1[[#This Row],[Total Ballots]]/Table1[[#This Row],[Total Population]]</f>
        <v>0.80064029993685915</v>
      </c>
      <c r="V2520" s="27">
        <f>Table1[[#This Row],[Female Ballots]]/Table1[[#This Row],[Female Voters]]</f>
        <v>0.92827805331680102</v>
      </c>
      <c r="W2520" s="27">
        <f>Table1[[#This Row],[Male Ballots]]/Table1[[#This Row],[Male Voters]]</f>
        <v>0.94369009187981123</v>
      </c>
      <c r="X2520" s="27">
        <f>Table1[[#This Row],[Total Ballots]]/Table1[[#This Row],[Total Voters]]</f>
        <v>0.93500928997510135</v>
      </c>
    </row>
    <row r="2521" spans="1:24" s="12" customFormat="1" hidden="1" x14ac:dyDescent="0.25">
      <c r="A2521" s="14" t="s">
        <v>73</v>
      </c>
      <c r="B2521" s="17">
        <v>2008</v>
      </c>
      <c r="C2521" s="18"/>
      <c r="D2521" s="32" t="s">
        <v>453</v>
      </c>
      <c r="E2521" s="15">
        <v>2540688.4</v>
      </c>
      <c r="F2521" s="15">
        <v>2490189.13</v>
      </c>
      <c r="G2521" s="15">
        <v>5030877.5200000005</v>
      </c>
      <c r="H2521" s="45">
        <v>1909638</v>
      </c>
      <c r="I2521" s="45">
        <v>1700364</v>
      </c>
      <c r="J2521" s="45">
        <v>13039</v>
      </c>
      <c r="K2521" s="45">
        <v>3623041</v>
      </c>
      <c r="L2521" s="15">
        <v>1575354</v>
      </c>
      <c r="M2521" s="15">
        <v>1370837</v>
      </c>
      <c r="N2521" s="15">
        <v>8774</v>
      </c>
      <c r="O2521" s="33">
        <v>2954965</v>
      </c>
      <c r="P2521" s="27">
        <f>Table1[[#This Row],[Female Voters]]/Table1[[#This Row],[Female Population]]</f>
        <v>0.75162227686008254</v>
      </c>
      <c r="Q2521" s="27">
        <f>Table1[[#This Row],[Male Voters]]/Table1[[#This Row],[Male Population]]</f>
        <v>0.68282524388017074</v>
      </c>
      <c r="R2521" s="27">
        <f>Table1[[#This Row],[Total Voters]]/Table1[[#This Row],[Total Population]]</f>
        <v>0.72016084382829493</v>
      </c>
      <c r="S2521" s="27">
        <f>Table1[[#This Row],[Female Ballots]]/Table1[[#This Row],[Female Population]]</f>
        <v>0.62005006202256052</v>
      </c>
      <c r="T2521" s="27">
        <f>Table1[[#This Row],[Male Ballots]]/Table1[[#This Row],[Male Population]]</f>
        <v>0.55049513448000642</v>
      </c>
      <c r="U2521" s="27">
        <f>Table1[[#This Row],[Total Ballots]]/Table1[[#This Row],[Total Population]]</f>
        <v>0.58736572064270798</v>
      </c>
      <c r="V2521" s="27">
        <f>Table1[[#This Row],[Female Ballots]]/Table1[[#This Row],[Female Voters]]</f>
        <v>0.82494902175176654</v>
      </c>
      <c r="W2521" s="27">
        <f>Table1[[#This Row],[Male Ballots]]/Table1[[#This Row],[Male Voters]]</f>
        <v>0.80620208378911806</v>
      </c>
      <c r="X2521" s="27">
        <f>Table1[[#This Row],[Total Ballots]]/Table1[[#This Row],[Total Voters]]</f>
        <v>0.81560352201368957</v>
      </c>
    </row>
    <row r="2522" spans="1:24" s="12" customFormat="1" hidden="1" x14ac:dyDescent="0.25">
      <c r="A2522" s="8" t="s">
        <v>60</v>
      </c>
      <c r="B2522" s="17">
        <v>2007</v>
      </c>
      <c r="C2522" s="17"/>
      <c r="D2522" s="9" t="s">
        <v>66</v>
      </c>
      <c r="E2522" s="10">
        <v>872.01</v>
      </c>
      <c r="F2522" s="10">
        <v>994.01</v>
      </c>
      <c r="G2522" s="10">
        <v>1866.02</v>
      </c>
      <c r="H2522" s="44">
        <v>269</v>
      </c>
      <c r="I2522" s="44">
        <v>235</v>
      </c>
      <c r="J2522" s="44"/>
      <c r="K2522" s="44">
        <v>504</v>
      </c>
      <c r="L2522" s="10">
        <v>45</v>
      </c>
      <c r="M2522" s="10">
        <v>34</v>
      </c>
      <c r="N2522" s="10"/>
      <c r="O2522" s="11">
        <v>79</v>
      </c>
      <c r="P2522" s="27">
        <f>Table1[[#This Row],[Female Voters]]/Table1[[#This Row],[Female Population]]</f>
        <v>0.30848270088645774</v>
      </c>
      <c r="Q2522" s="27">
        <f>Table1[[#This Row],[Male Voters]]/Table1[[#This Row],[Male Population]]</f>
        <v>0.23641613263448055</v>
      </c>
      <c r="R2522" s="27">
        <f>Table1[[#This Row],[Total Voters]]/Table1[[#This Row],[Total Population]]</f>
        <v>0.27009356812895896</v>
      </c>
      <c r="S2522" s="27">
        <f>Table1[[#This Row],[Female Ballots]]/Table1[[#This Row],[Female Population]]</f>
        <v>5.1604912787697389E-2</v>
      </c>
      <c r="T2522" s="27">
        <f>Table1[[#This Row],[Male Ballots]]/Table1[[#This Row],[Male Population]]</f>
        <v>3.4204887274775907E-2</v>
      </c>
      <c r="U2522" s="27">
        <f>Table1[[#This Row],[Total Ballots]]/Table1[[#This Row],[Total Population]]</f>
        <v>4.2336095004340789E-2</v>
      </c>
      <c r="V2522" s="27">
        <f>Table1[[#This Row],[Female Ballots]]/Table1[[#This Row],[Female Voters]]</f>
        <v>0.16728624535315986</v>
      </c>
      <c r="W2522" s="27">
        <f>Table1[[#This Row],[Male Ballots]]/Table1[[#This Row],[Male Voters]]</f>
        <v>0.14468085106382977</v>
      </c>
      <c r="X2522" s="27">
        <f>Table1[[#This Row],[Total Ballots]]/Table1[[#This Row],[Total Voters]]</f>
        <v>0.15674603174603174</v>
      </c>
    </row>
    <row r="2523" spans="1:24" s="12" customFormat="1" hidden="1" x14ac:dyDescent="0.25">
      <c r="A2523" s="8" t="s">
        <v>60</v>
      </c>
      <c r="B2523" s="17">
        <v>2007</v>
      </c>
      <c r="C2523" s="17"/>
      <c r="D2523" s="9" t="s">
        <v>67</v>
      </c>
      <c r="E2523" s="10">
        <v>1141.01</v>
      </c>
      <c r="F2523" s="10">
        <v>1172.02</v>
      </c>
      <c r="G2523" s="10">
        <v>2313.02</v>
      </c>
      <c r="H2523" s="44">
        <v>447</v>
      </c>
      <c r="I2523" s="44">
        <v>348</v>
      </c>
      <c r="J2523" s="44"/>
      <c r="K2523" s="44">
        <v>795</v>
      </c>
      <c r="L2523" s="10">
        <v>104</v>
      </c>
      <c r="M2523" s="10">
        <v>80</v>
      </c>
      <c r="N2523" s="10"/>
      <c r="O2523" s="11">
        <v>184</v>
      </c>
      <c r="P2523" s="27">
        <f>Table1[[#This Row],[Female Voters]]/Table1[[#This Row],[Female Population]]</f>
        <v>0.39175817915706262</v>
      </c>
      <c r="Q2523" s="27">
        <f>Table1[[#This Row],[Male Voters]]/Table1[[#This Row],[Male Population]]</f>
        <v>0.29692326069520997</v>
      </c>
      <c r="R2523" s="27">
        <f>Table1[[#This Row],[Total Voters]]/Table1[[#This Row],[Total Population]]</f>
        <v>0.34370649626894711</v>
      </c>
      <c r="S2523" s="27">
        <f>Table1[[#This Row],[Female Ballots]]/Table1[[#This Row],[Female Population]]</f>
        <v>9.1147316850860208E-2</v>
      </c>
      <c r="T2523" s="27">
        <f>Table1[[#This Row],[Male Ballots]]/Table1[[#This Row],[Male Population]]</f>
        <v>6.8258220849473555E-2</v>
      </c>
      <c r="U2523" s="27">
        <f>Table1[[#This Row],[Total Ballots]]/Table1[[#This Row],[Total Population]]</f>
        <v>7.9549679639605367E-2</v>
      </c>
      <c r="V2523" s="27">
        <f>Table1[[#This Row],[Female Ballots]]/Table1[[#This Row],[Female Voters]]</f>
        <v>0.23266219239373601</v>
      </c>
      <c r="W2523" s="27">
        <f>Table1[[#This Row],[Male Ballots]]/Table1[[#This Row],[Male Voters]]</f>
        <v>0.22988505747126436</v>
      </c>
      <c r="X2523" s="27">
        <f>Table1[[#This Row],[Total Ballots]]/Table1[[#This Row],[Total Voters]]</f>
        <v>0.23144654088050315</v>
      </c>
    </row>
    <row r="2524" spans="1:24" s="12" customFormat="1" hidden="1" x14ac:dyDescent="0.25">
      <c r="A2524" s="8" t="s">
        <v>60</v>
      </c>
      <c r="B2524" s="17">
        <v>2007</v>
      </c>
      <c r="C2524" s="17"/>
      <c r="D2524" s="9" t="s">
        <v>68</v>
      </c>
      <c r="E2524" s="10">
        <v>1054</v>
      </c>
      <c r="F2524" s="10">
        <v>1146</v>
      </c>
      <c r="G2524" s="10">
        <v>2200.0100000000002</v>
      </c>
      <c r="H2524" s="44">
        <v>450</v>
      </c>
      <c r="I2524" s="44">
        <v>382</v>
      </c>
      <c r="J2524" s="44"/>
      <c r="K2524" s="44">
        <v>832</v>
      </c>
      <c r="L2524" s="10">
        <v>217</v>
      </c>
      <c r="M2524" s="10">
        <v>164</v>
      </c>
      <c r="N2524" s="10"/>
      <c r="O2524" s="11">
        <v>381</v>
      </c>
      <c r="P2524" s="27">
        <f>Table1[[#This Row],[Female Voters]]/Table1[[#This Row],[Female Population]]</f>
        <v>0.42694497153700189</v>
      </c>
      <c r="Q2524" s="27">
        <f>Table1[[#This Row],[Male Voters]]/Table1[[#This Row],[Male Population]]</f>
        <v>0.33333333333333331</v>
      </c>
      <c r="R2524" s="27">
        <f>Table1[[#This Row],[Total Voters]]/Table1[[#This Row],[Total Population]]</f>
        <v>0.3781800991813673</v>
      </c>
      <c r="S2524" s="27">
        <f>Table1[[#This Row],[Female Ballots]]/Table1[[#This Row],[Female Population]]</f>
        <v>0.20588235294117646</v>
      </c>
      <c r="T2524" s="27">
        <f>Table1[[#This Row],[Male Ballots]]/Table1[[#This Row],[Male Population]]</f>
        <v>0.14310645724258289</v>
      </c>
      <c r="U2524" s="27">
        <f>Table1[[#This Row],[Total Ballots]]/Table1[[#This Row],[Total Population]]</f>
        <v>0.17318103099531365</v>
      </c>
      <c r="V2524" s="27">
        <f>Table1[[#This Row],[Female Ballots]]/Table1[[#This Row],[Female Voters]]</f>
        <v>0.48222222222222222</v>
      </c>
      <c r="W2524" s="27">
        <f>Table1[[#This Row],[Male Ballots]]/Table1[[#This Row],[Male Voters]]</f>
        <v>0.4293193717277487</v>
      </c>
      <c r="X2524" s="27">
        <f>Table1[[#This Row],[Total Ballots]]/Table1[[#This Row],[Total Voters]]</f>
        <v>0.45793269230769229</v>
      </c>
    </row>
    <row r="2525" spans="1:24" s="12" customFormat="1" hidden="1" x14ac:dyDescent="0.25">
      <c r="A2525" s="8" t="s">
        <v>60</v>
      </c>
      <c r="B2525" s="17">
        <v>2007</v>
      </c>
      <c r="C2525" s="17"/>
      <c r="D2525" s="9" t="s">
        <v>69</v>
      </c>
      <c r="E2525" s="10">
        <v>1030.98</v>
      </c>
      <c r="F2525" s="10">
        <v>1016.99</v>
      </c>
      <c r="G2525" s="10">
        <v>2047.97</v>
      </c>
      <c r="H2525" s="44">
        <v>627</v>
      </c>
      <c r="I2525" s="44">
        <v>552</v>
      </c>
      <c r="J2525" s="44"/>
      <c r="K2525" s="44">
        <v>1179</v>
      </c>
      <c r="L2525" s="10">
        <v>347</v>
      </c>
      <c r="M2525" s="10">
        <v>301</v>
      </c>
      <c r="N2525" s="10"/>
      <c r="O2525" s="11">
        <v>648</v>
      </c>
      <c r="P2525" s="27">
        <f>Table1[[#This Row],[Female Voters]]/Table1[[#This Row],[Female Population]]</f>
        <v>0.60815922714310655</v>
      </c>
      <c r="Q2525" s="27">
        <f>Table1[[#This Row],[Male Voters]]/Table1[[#This Row],[Male Population]]</f>
        <v>0.54277819840903052</v>
      </c>
      <c r="R2525" s="27">
        <f>Table1[[#This Row],[Total Voters]]/Table1[[#This Row],[Total Population]]</f>
        <v>0.57569202673867292</v>
      </c>
      <c r="S2525" s="27">
        <f>Table1[[#This Row],[Female Ballots]]/Table1[[#This Row],[Female Population]]</f>
        <v>0.33657296940774795</v>
      </c>
      <c r="T2525" s="27">
        <f>Table1[[#This Row],[Male Ballots]]/Table1[[#This Row],[Male Population]]</f>
        <v>0.29597144514695328</v>
      </c>
      <c r="U2525" s="27">
        <f>Table1[[#This Row],[Total Ballots]]/Table1[[#This Row],[Total Population]]</f>
        <v>0.31641088492507213</v>
      </c>
      <c r="V2525" s="27">
        <f>Table1[[#This Row],[Female Ballots]]/Table1[[#This Row],[Female Voters]]</f>
        <v>0.5534290271132376</v>
      </c>
      <c r="W2525" s="27">
        <f>Table1[[#This Row],[Male Ballots]]/Table1[[#This Row],[Male Voters]]</f>
        <v>0.54528985507246375</v>
      </c>
      <c r="X2525" s="27">
        <f>Table1[[#This Row],[Total Ballots]]/Table1[[#This Row],[Total Voters]]</f>
        <v>0.54961832061068705</v>
      </c>
    </row>
    <row r="2526" spans="1:24" s="12" customFormat="1" hidden="1" x14ac:dyDescent="0.25">
      <c r="A2526" s="8" t="s">
        <v>60</v>
      </c>
      <c r="B2526" s="17">
        <v>2007</v>
      </c>
      <c r="C2526" s="17"/>
      <c r="D2526" s="9" t="s">
        <v>70</v>
      </c>
      <c r="E2526" s="10">
        <v>783.97</v>
      </c>
      <c r="F2526" s="10">
        <v>778.98</v>
      </c>
      <c r="G2526" s="10">
        <v>1562.95</v>
      </c>
      <c r="H2526" s="44">
        <v>561</v>
      </c>
      <c r="I2526" s="44">
        <v>546</v>
      </c>
      <c r="J2526" s="44"/>
      <c r="K2526" s="44">
        <v>1107</v>
      </c>
      <c r="L2526" s="10">
        <v>388</v>
      </c>
      <c r="M2526" s="10">
        <v>382</v>
      </c>
      <c r="N2526" s="10"/>
      <c r="O2526" s="11">
        <v>770</v>
      </c>
      <c r="P2526" s="27">
        <f>Table1[[#This Row],[Female Voters]]/Table1[[#This Row],[Female Population]]</f>
        <v>0.71558860670688929</v>
      </c>
      <c r="Q2526" s="27">
        <f>Table1[[#This Row],[Male Voters]]/Table1[[#This Row],[Male Population]]</f>
        <v>0.70091658322421624</v>
      </c>
      <c r="R2526" s="27">
        <f>Table1[[#This Row],[Total Voters]]/Table1[[#This Row],[Total Population]]</f>
        <v>0.70827601650724592</v>
      </c>
      <c r="S2526" s="27">
        <f>Table1[[#This Row],[Female Ballots]]/Table1[[#This Row],[Female Population]]</f>
        <v>0.49491689733025496</v>
      </c>
      <c r="T2526" s="27">
        <f>Table1[[#This Row],[Male Ballots]]/Table1[[#This Row],[Male Population]]</f>
        <v>0.49038486225577038</v>
      </c>
      <c r="U2526" s="27">
        <f>Table1[[#This Row],[Total Ballots]]/Table1[[#This Row],[Total Population]]</f>
        <v>0.49265811446303465</v>
      </c>
      <c r="V2526" s="27">
        <f>Table1[[#This Row],[Female Ballots]]/Table1[[#This Row],[Female Voters]]</f>
        <v>0.69162210338680929</v>
      </c>
      <c r="W2526" s="27">
        <f>Table1[[#This Row],[Male Ballots]]/Table1[[#This Row],[Male Voters]]</f>
        <v>0.69963369963369959</v>
      </c>
      <c r="X2526" s="27">
        <f>Table1[[#This Row],[Total Ballots]]/Table1[[#This Row],[Total Voters]]</f>
        <v>0.69557362240289067</v>
      </c>
    </row>
    <row r="2527" spans="1:24" s="12" customFormat="1" hidden="1" x14ac:dyDescent="0.25">
      <c r="A2527" s="8" t="s">
        <v>60</v>
      </c>
      <c r="B2527" s="17">
        <v>2007</v>
      </c>
      <c r="C2527" s="17"/>
      <c r="D2527" s="9" t="s">
        <v>71</v>
      </c>
      <c r="E2527" s="10">
        <v>931.95</v>
      </c>
      <c r="F2527" s="10">
        <v>843.96</v>
      </c>
      <c r="G2527" s="10">
        <v>1775.91</v>
      </c>
      <c r="H2527" s="44">
        <v>749</v>
      </c>
      <c r="I2527" s="44">
        <v>650</v>
      </c>
      <c r="J2527" s="44"/>
      <c r="K2527" s="44">
        <v>1399</v>
      </c>
      <c r="L2527" s="10">
        <v>623</v>
      </c>
      <c r="M2527" s="10">
        <v>527</v>
      </c>
      <c r="N2527" s="10"/>
      <c r="O2527" s="11">
        <v>1150</v>
      </c>
      <c r="P2527" s="27">
        <f>Table1[[#This Row],[Female Voters]]/Table1[[#This Row],[Female Population]]</f>
        <v>0.80369118514941784</v>
      </c>
      <c r="Q2527" s="27">
        <f>Table1[[#This Row],[Male Voters]]/Table1[[#This Row],[Male Population]]</f>
        <v>0.77017868145409729</v>
      </c>
      <c r="R2527" s="27">
        <f>Table1[[#This Row],[Total Voters]]/Table1[[#This Row],[Total Population]]</f>
        <v>0.78776514575626011</v>
      </c>
      <c r="S2527" s="27">
        <f>Table1[[#This Row],[Female Ballots]]/Table1[[#This Row],[Female Population]]</f>
        <v>0.66849079886259988</v>
      </c>
      <c r="T2527" s="27">
        <f>Table1[[#This Row],[Male Ballots]]/Table1[[#This Row],[Male Population]]</f>
        <v>0.62443717711739888</v>
      </c>
      <c r="U2527" s="27">
        <f>Table1[[#This Row],[Total Ballots]]/Table1[[#This Row],[Total Population]]</f>
        <v>0.6475553378268043</v>
      </c>
      <c r="V2527" s="27">
        <f>Table1[[#This Row],[Female Ballots]]/Table1[[#This Row],[Female Voters]]</f>
        <v>0.83177570093457942</v>
      </c>
      <c r="W2527" s="27">
        <f>Table1[[#This Row],[Male Ballots]]/Table1[[#This Row],[Male Voters]]</f>
        <v>0.8107692307692308</v>
      </c>
      <c r="X2527" s="27">
        <f>Table1[[#This Row],[Total Ballots]]/Table1[[#This Row],[Total Voters]]</f>
        <v>0.82201572551822732</v>
      </c>
    </row>
    <row r="2528" spans="1:24" s="12" customFormat="1" hidden="1" x14ac:dyDescent="0.25">
      <c r="A2528" s="8" t="s">
        <v>60</v>
      </c>
      <c r="B2528" s="17">
        <v>2007</v>
      </c>
      <c r="C2528" s="17"/>
      <c r="D2528" s="9" t="s">
        <v>453</v>
      </c>
      <c r="E2528" s="10">
        <v>5813.92</v>
      </c>
      <c r="F2528" s="10">
        <v>5951.96</v>
      </c>
      <c r="G2528" s="10">
        <v>11765.880000000001</v>
      </c>
      <c r="H2528" s="44">
        <v>3103</v>
      </c>
      <c r="I2528" s="44">
        <v>2713</v>
      </c>
      <c r="J2528" s="44"/>
      <c r="K2528" s="44">
        <v>5816</v>
      </c>
      <c r="L2528" s="10">
        <v>1724</v>
      </c>
      <c r="M2528" s="10">
        <v>1488</v>
      </c>
      <c r="N2528" s="10"/>
      <c r="O2528" s="11">
        <v>3212</v>
      </c>
      <c r="P2528" s="27">
        <f>Table1[[#This Row],[Female Voters]]/Table1[[#This Row],[Female Population]]</f>
        <v>0.53371907422186748</v>
      </c>
      <c r="Q2528" s="27">
        <f>Table1[[#This Row],[Male Voters]]/Table1[[#This Row],[Male Population]]</f>
        <v>0.4558162353241621</v>
      </c>
      <c r="R2528" s="27">
        <f>Table1[[#This Row],[Total Voters]]/Table1[[#This Row],[Total Population]]</f>
        <v>0.49431066779535399</v>
      </c>
      <c r="S2528" s="27">
        <f>Table1[[#This Row],[Female Ballots]]/Table1[[#This Row],[Female Population]]</f>
        <v>0.29652970801111816</v>
      </c>
      <c r="T2528" s="27">
        <f>Table1[[#This Row],[Male Ballots]]/Table1[[#This Row],[Male Population]]</f>
        <v>0.25000168011881801</v>
      </c>
      <c r="U2528" s="27">
        <f>Table1[[#This Row],[Total Ballots]]/Table1[[#This Row],[Total Population]]</f>
        <v>0.27299275532301875</v>
      </c>
      <c r="V2528" s="27">
        <f>Table1[[#This Row],[Female Ballots]]/Table1[[#This Row],[Female Voters]]</f>
        <v>0.55559136319690627</v>
      </c>
      <c r="W2528" s="27">
        <f>Table1[[#This Row],[Male Ballots]]/Table1[[#This Row],[Male Voters]]</f>
        <v>0.54847032805012896</v>
      </c>
      <c r="X2528" s="27">
        <f>Table1[[#This Row],[Total Ballots]]/Table1[[#This Row],[Total Voters]]</f>
        <v>0.55226960110041268</v>
      </c>
    </row>
    <row r="2529" spans="1:24" s="12" customFormat="1" hidden="1" x14ac:dyDescent="0.25">
      <c r="A2529" s="8" t="s">
        <v>38</v>
      </c>
      <c r="B2529" s="17">
        <v>2007</v>
      </c>
      <c r="C2529" s="17"/>
      <c r="D2529" s="9" t="s">
        <v>66</v>
      </c>
      <c r="E2529" s="10">
        <v>931</v>
      </c>
      <c r="F2529" s="10">
        <v>888</v>
      </c>
      <c r="G2529" s="10">
        <v>1819</v>
      </c>
      <c r="H2529" s="44">
        <v>426</v>
      </c>
      <c r="I2529" s="44">
        <v>343</v>
      </c>
      <c r="J2529" s="44">
        <v>3</v>
      </c>
      <c r="K2529" s="44">
        <v>772</v>
      </c>
      <c r="L2529" s="10">
        <v>38</v>
      </c>
      <c r="M2529" s="10">
        <v>39</v>
      </c>
      <c r="N2529" s="10">
        <v>1</v>
      </c>
      <c r="O2529" s="11">
        <v>78</v>
      </c>
      <c r="P2529" s="27">
        <f>Table1[[#This Row],[Female Voters]]/Table1[[#This Row],[Female Population]]</f>
        <v>0.45757250268528465</v>
      </c>
      <c r="Q2529" s="27">
        <f>Table1[[#This Row],[Male Voters]]/Table1[[#This Row],[Male Population]]</f>
        <v>0.38626126126126126</v>
      </c>
      <c r="R2529" s="27">
        <f>Table1[[#This Row],[Total Voters]]/Table1[[#This Row],[Total Population]]</f>
        <v>0.42440901594282571</v>
      </c>
      <c r="S2529" s="27">
        <f>Table1[[#This Row],[Female Ballots]]/Table1[[#This Row],[Female Population]]</f>
        <v>4.0816326530612242E-2</v>
      </c>
      <c r="T2529" s="27">
        <f>Table1[[#This Row],[Male Ballots]]/Table1[[#This Row],[Male Population]]</f>
        <v>4.3918918918918921E-2</v>
      </c>
      <c r="U2529" s="27">
        <f>Table1[[#This Row],[Total Ballots]]/Table1[[#This Row],[Total Population]]</f>
        <v>4.2880703683342493E-2</v>
      </c>
      <c r="V2529" s="27">
        <f>Table1[[#This Row],[Female Ballots]]/Table1[[#This Row],[Female Voters]]</f>
        <v>8.9201877934272297E-2</v>
      </c>
      <c r="W2529" s="27">
        <f>Table1[[#This Row],[Male Ballots]]/Table1[[#This Row],[Male Voters]]</f>
        <v>0.11370262390670553</v>
      </c>
      <c r="X2529" s="27">
        <f>Table1[[#This Row],[Total Ballots]]/Table1[[#This Row],[Total Voters]]</f>
        <v>0.10103626943005181</v>
      </c>
    </row>
    <row r="2530" spans="1:24" s="12" customFormat="1" hidden="1" x14ac:dyDescent="0.25">
      <c r="A2530" s="8" t="s">
        <v>38</v>
      </c>
      <c r="B2530" s="17">
        <v>2007</v>
      </c>
      <c r="C2530" s="17"/>
      <c r="D2530" s="9" t="s">
        <v>67</v>
      </c>
      <c r="E2530" s="10">
        <v>1217</v>
      </c>
      <c r="F2530" s="10">
        <v>1110</v>
      </c>
      <c r="G2530" s="10">
        <v>2327</v>
      </c>
      <c r="H2530" s="44">
        <v>773</v>
      </c>
      <c r="I2530" s="44">
        <v>587</v>
      </c>
      <c r="J2530" s="44">
        <v>9</v>
      </c>
      <c r="K2530" s="44">
        <v>1369</v>
      </c>
      <c r="L2530" s="10">
        <v>140</v>
      </c>
      <c r="M2530" s="10">
        <v>106</v>
      </c>
      <c r="N2530" s="10">
        <v>1</v>
      </c>
      <c r="O2530" s="11">
        <v>247</v>
      </c>
      <c r="P2530" s="27">
        <f>Table1[[#This Row],[Female Voters]]/Table1[[#This Row],[Female Population]]</f>
        <v>0.63516844700082165</v>
      </c>
      <c r="Q2530" s="27">
        <f>Table1[[#This Row],[Male Voters]]/Table1[[#This Row],[Male Population]]</f>
        <v>0.52882882882882887</v>
      </c>
      <c r="R2530" s="27">
        <f>Table1[[#This Row],[Total Voters]]/Table1[[#This Row],[Total Population]]</f>
        <v>0.58831113021057158</v>
      </c>
      <c r="S2530" s="27">
        <f>Table1[[#This Row],[Female Ballots]]/Table1[[#This Row],[Female Population]]</f>
        <v>0.11503697617091208</v>
      </c>
      <c r="T2530" s="27">
        <f>Table1[[#This Row],[Male Ballots]]/Table1[[#This Row],[Male Population]]</f>
        <v>9.5495495495495492E-2</v>
      </c>
      <c r="U2530" s="27">
        <f>Table1[[#This Row],[Total Ballots]]/Table1[[#This Row],[Total Population]]</f>
        <v>0.10614525139664804</v>
      </c>
      <c r="V2530" s="27">
        <f>Table1[[#This Row],[Female Ballots]]/Table1[[#This Row],[Female Voters]]</f>
        <v>0.18111254851228978</v>
      </c>
      <c r="W2530" s="27">
        <f>Table1[[#This Row],[Male Ballots]]/Table1[[#This Row],[Male Voters]]</f>
        <v>0.18057921635434412</v>
      </c>
      <c r="X2530" s="27">
        <f>Table1[[#This Row],[Total Ballots]]/Table1[[#This Row],[Total Voters]]</f>
        <v>0.18042366691015341</v>
      </c>
    </row>
    <row r="2531" spans="1:24" s="12" customFormat="1" hidden="1" x14ac:dyDescent="0.25">
      <c r="A2531" s="8" t="s">
        <v>38</v>
      </c>
      <c r="B2531" s="17">
        <v>2007</v>
      </c>
      <c r="C2531" s="17"/>
      <c r="D2531" s="9" t="s">
        <v>68</v>
      </c>
      <c r="E2531" s="10">
        <v>1326</v>
      </c>
      <c r="F2531" s="10">
        <v>1250</v>
      </c>
      <c r="G2531" s="10">
        <v>2576</v>
      </c>
      <c r="H2531" s="44">
        <v>870</v>
      </c>
      <c r="I2531" s="44">
        <v>763</v>
      </c>
      <c r="J2531" s="44">
        <v>5</v>
      </c>
      <c r="K2531" s="44">
        <v>1638</v>
      </c>
      <c r="L2531" s="10">
        <v>264</v>
      </c>
      <c r="M2531" s="10">
        <v>240</v>
      </c>
      <c r="N2531" s="10"/>
      <c r="O2531" s="11">
        <v>504</v>
      </c>
      <c r="P2531" s="27">
        <f>Table1[[#This Row],[Female Voters]]/Table1[[#This Row],[Female Population]]</f>
        <v>0.65610859728506787</v>
      </c>
      <c r="Q2531" s="27">
        <f>Table1[[#This Row],[Male Voters]]/Table1[[#This Row],[Male Population]]</f>
        <v>0.61040000000000005</v>
      </c>
      <c r="R2531" s="27">
        <f>Table1[[#This Row],[Total Voters]]/Table1[[#This Row],[Total Population]]</f>
        <v>0.63586956521739135</v>
      </c>
      <c r="S2531" s="27">
        <f>Table1[[#This Row],[Female Ballots]]/Table1[[#This Row],[Female Population]]</f>
        <v>0.19909502262443438</v>
      </c>
      <c r="T2531" s="27">
        <f>Table1[[#This Row],[Male Ballots]]/Table1[[#This Row],[Male Population]]</f>
        <v>0.192</v>
      </c>
      <c r="U2531" s="27">
        <f>Table1[[#This Row],[Total Ballots]]/Table1[[#This Row],[Total Population]]</f>
        <v>0.19565217391304349</v>
      </c>
      <c r="V2531" s="27">
        <f>Table1[[#This Row],[Female Ballots]]/Table1[[#This Row],[Female Voters]]</f>
        <v>0.30344827586206896</v>
      </c>
      <c r="W2531" s="27">
        <f>Table1[[#This Row],[Male Ballots]]/Table1[[#This Row],[Male Voters]]</f>
        <v>0.31454783748361731</v>
      </c>
      <c r="X2531" s="27">
        <f>Table1[[#This Row],[Total Ballots]]/Table1[[#This Row],[Total Voters]]</f>
        <v>0.30769230769230771</v>
      </c>
    </row>
    <row r="2532" spans="1:24" s="12" customFormat="1" hidden="1" x14ac:dyDescent="0.25">
      <c r="A2532" s="8" t="s">
        <v>38</v>
      </c>
      <c r="B2532" s="17">
        <v>2007</v>
      </c>
      <c r="C2532" s="17"/>
      <c r="D2532" s="9" t="s">
        <v>69</v>
      </c>
      <c r="E2532" s="10">
        <v>1652</v>
      </c>
      <c r="F2532" s="10">
        <v>1523</v>
      </c>
      <c r="G2532" s="10">
        <v>3175</v>
      </c>
      <c r="H2532" s="44">
        <v>1280</v>
      </c>
      <c r="I2532" s="44">
        <v>1104</v>
      </c>
      <c r="J2532" s="44">
        <v>6</v>
      </c>
      <c r="K2532" s="44">
        <v>2390</v>
      </c>
      <c r="L2532" s="10">
        <v>609</v>
      </c>
      <c r="M2532" s="10">
        <v>510</v>
      </c>
      <c r="N2532" s="10">
        <v>2</v>
      </c>
      <c r="O2532" s="11">
        <v>1121</v>
      </c>
      <c r="P2532" s="27">
        <f>Table1[[#This Row],[Female Voters]]/Table1[[#This Row],[Female Population]]</f>
        <v>0.77481840193704599</v>
      </c>
      <c r="Q2532" s="27">
        <f>Table1[[#This Row],[Male Voters]]/Table1[[#This Row],[Male Population]]</f>
        <v>0.72488509520682864</v>
      </c>
      <c r="R2532" s="27">
        <f>Table1[[#This Row],[Total Voters]]/Table1[[#This Row],[Total Population]]</f>
        <v>0.75275590551181104</v>
      </c>
      <c r="S2532" s="27">
        <f>Table1[[#This Row],[Female Ballots]]/Table1[[#This Row],[Female Population]]</f>
        <v>0.36864406779661019</v>
      </c>
      <c r="T2532" s="27">
        <f>Table1[[#This Row],[Male Ballots]]/Table1[[#This Row],[Male Population]]</f>
        <v>0.33486539724228498</v>
      </c>
      <c r="U2532" s="27">
        <f>Table1[[#This Row],[Total Ballots]]/Table1[[#This Row],[Total Population]]</f>
        <v>0.35307086614173228</v>
      </c>
      <c r="V2532" s="27">
        <f>Table1[[#This Row],[Female Ballots]]/Table1[[#This Row],[Female Voters]]</f>
        <v>0.47578124999999999</v>
      </c>
      <c r="W2532" s="27">
        <f>Table1[[#This Row],[Male Ballots]]/Table1[[#This Row],[Male Voters]]</f>
        <v>0.46195652173913043</v>
      </c>
      <c r="X2532" s="27">
        <f>Table1[[#This Row],[Total Ballots]]/Table1[[#This Row],[Total Voters]]</f>
        <v>0.4690376569037657</v>
      </c>
    </row>
    <row r="2533" spans="1:24" s="12" customFormat="1" hidden="1" x14ac:dyDescent="0.25">
      <c r="A2533" s="8" t="s">
        <v>38</v>
      </c>
      <c r="B2533" s="17">
        <v>2007</v>
      </c>
      <c r="C2533" s="17"/>
      <c r="D2533" s="9" t="s">
        <v>70</v>
      </c>
      <c r="E2533" s="10">
        <v>1449</v>
      </c>
      <c r="F2533" s="10">
        <v>1371</v>
      </c>
      <c r="G2533" s="10">
        <v>2820</v>
      </c>
      <c r="H2533" s="44">
        <v>1219</v>
      </c>
      <c r="I2533" s="44">
        <v>1090</v>
      </c>
      <c r="J2533" s="44">
        <v>3</v>
      </c>
      <c r="K2533" s="44">
        <v>2312</v>
      </c>
      <c r="L2533" s="10">
        <v>853</v>
      </c>
      <c r="M2533" s="10">
        <v>745</v>
      </c>
      <c r="N2533" s="10">
        <v>1</v>
      </c>
      <c r="O2533" s="11">
        <v>1599</v>
      </c>
      <c r="P2533" s="27">
        <f>Table1[[#This Row],[Female Voters]]/Table1[[#This Row],[Female Population]]</f>
        <v>0.84126984126984128</v>
      </c>
      <c r="Q2533" s="27">
        <f>Table1[[#This Row],[Male Voters]]/Table1[[#This Row],[Male Population]]</f>
        <v>0.79504011670313635</v>
      </c>
      <c r="R2533" s="27">
        <f>Table1[[#This Row],[Total Voters]]/Table1[[#This Row],[Total Population]]</f>
        <v>0.81985815602836876</v>
      </c>
      <c r="S2533" s="27">
        <f>Table1[[#This Row],[Female Ballots]]/Table1[[#This Row],[Female Population]]</f>
        <v>0.58868184955141478</v>
      </c>
      <c r="T2533" s="27">
        <f>Table1[[#This Row],[Male Ballots]]/Table1[[#This Row],[Male Population]]</f>
        <v>0.5433989788475565</v>
      </c>
      <c r="U2533" s="27">
        <f>Table1[[#This Row],[Total Ballots]]/Table1[[#This Row],[Total Population]]</f>
        <v>0.56702127659574464</v>
      </c>
      <c r="V2533" s="27">
        <f>Table1[[#This Row],[Female Ballots]]/Table1[[#This Row],[Female Voters]]</f>
        <v>0.69975389663658738</v>
      </c>
      <c r="W2533" s="27">
        <f>Table1[[#This Row],[Male Ballots]]/Table1[[#This Row],[Male Voters]]</f>
        <v>0.6834862385321101</v>
      </c>
      <c r="X2533" s="27">
        <f>Table1[[#This Row],[Total Ballots]]/Table1[[#This Row],[Total Voters]]</f>
        <v>0.69160899653979235</v>
      </c>
    </row>
    <row r="2534" spans="1:24" s="12" customFormat="1" hidden="1" x14ac:dyDescent="0.25">
      <c r="A2534" s="8" t="s">
        <v>38</v>
      </c>
      <c r="B2534" s="17">
        <v>2007</v>
      </c>
      <c r="C2534" s="17"/>
      <c r="D2534" s="9" t="s">
        <v>71</v>
      </c>
      <c r="E2534" s="10">
        <v>2107</v>
      </c>
      <c r="F2534" s="10">
        <v>1685</v>
      </c>
      <c r="G2534" s="10">
        <v>3792</v>
      </c>
      <c r="H2534" s="44">
        <v>1795</v>
      </c>
      <c r="I2534" s="44">
        <v>1473</v>
      </c>
      <c r="J2534" s="44">
        <v>8</v>
      </c>
      <c r="K2534" s="44">
        <v>3276</v>
      </c>
      <c r="L2534" s="10">
        <v>1463</v>
      </c>
      <c r="M2534" s="10">
        <v>1247</v>
      </c>
      <c r="N2534" s="10">
        <v>3</v>
      </c>
      <c r="O2534" s="11">
        <v>2713</v>
      </c>
      <c r="P2534" s="27">
        <f>Table1[[#This Row],[Female Voters]]/Table1[[#This Row],[Female Population]]</f>
        <v>0.85192216421452305</v>
      </c>
      <c r="Q2534" s="27">
        <f>Table1[[#This Row],[Male Voters]]/Table1[[#This Row],[Male Population]]</f>
        <v>0.87418397626112765</v>
      </c>
      <c r="R2534" s="27">
        <f>Table1[[#This Row],[Total Voters]]/Table1[[#This Row],[Total Population]]</f>
        <v>0.86392405063291144</v>
      </c>
      <c r="S2534" s="27">
        <f>Table1[[#This Row],[Female Ballots]]/Table1[[#This Row],[Female Population]]</f>
        <v>0.69435215946843853</v>
      </c>
      <c r="T2534" s="27">
        <f>Table1[[#This Row],[Male Ballots]]/Table1[[#This Row],[Male Population]]</f>
        <v>0.74005934718100885</v>
      </c>
      <c r="U2534" s="27">
        <f>Table1[[#This Row],[Total Ballots]]/Table1[[#This Row],[Total Population]]</f>
        <v>0.71545358649789026</v>
      </c>
      <c r="V2534" s="27">
        <f>Table1[[#This Row],[Female Ballots]]/Table1[[#This Row],[Female Voters]]</f>
        <v>0.81504178272980499</v>
      </c>
      <c r="W2534" s="27">
        <f>Table1[[#This Row],[Male Ballots]]/Table1[[#This Row],[Male Voters]]</f>
        <v>0.84657162253903595</v>
      </c>
      <c r="X2534" s="27">
        <f>Table1[[#This Row],[Total Ballots]]/Table1[[#This Row],[Total Voters]]</f>
        <v>0.8281440781440782</v>
      </c>
    </row>
    <row r="2535" spans="1:24" s="12" customFormat="1" hidden="1" x14ac:dyDescent="0.25">
      <c r="A2535" s="8" t="s">
        <v>38</v>
      </c>
      <c r="B2535" s="17">
        <v>2007</v>
      </c>
      <c r="C2535" s="17"/>
      <c r="D2535" s="9" t="s">
        <v>453</v>
      </c>
      <c r="E2535" s="10">
        <v>8682</v>
      </c>
      <c r="F2535" s="10">
        <v>7827</v>
      </c>
      <c r="G2535" s="10">
        <v>16509</v>
      </c>
      <c r="H2535" s="44">
        <v>6363</v>
      </c>
      <c r="I2535" s="44">
        <v>5360</v>
      </c>
      <c r="J2535" s="44">
        <v>34</v>
      </c>
      <c r="K2535" s="44">
        <v>11757</v>
      </c>
      <c r="L2535" s="10">
        <v>3367</v>
      </c>
      <c r="M2535" s="10">
        <v>2887</v>
      </c>
      <c r="N2535" s="10">
        <v>8</v>
      </c>
      <c r="O2535" s="11">
        <v>6262</v>
      </c>
      <c r="P2535" s="27">
        <f>Table1[[#This Row],[Female Voters]]/Table1[[#This Row],[Female Population]]</f>
        <v>0.73289564616447822</v>
      </c>
      <c r="Q2535" s="27">
        <f>Table1[[#This Row],[Male Voters]]/Table1[[#This Row],[Male Population]]</f>
        <v>0.68480899450619648</v>
      </c>
      <c r="R2535" s="27">
        <f>Table1[[#This Row],[Total Voters]]/Table1[[#This Row],[Total Population]]</f>
        <v>0.71215700526985282</v>
      </c>
      <c r="S2535" s="27">
        <f>Table1[[#This Row],[Female Ballots]]/Table1[[#This Row],[Female Population]]</f>
        <v>0.38781386777240268</v>
      </c>
      <c r="T2535" s="27">
        <f>Table1[[#This Row],[Male Ballots]]/Table1[[#This Row],[Male Population]]</f>
        <v>0.36885141177973679</v>
      </c>
      <c r="U2535" s="27">
        <f>Table1[[#This Row],[Total Ballots]]/Table1[[#This Row],[Total Population]]</f>
        <v>0.37930825610273183</v>
      </c>
      <c r="V2535" s="27">
        <f>Table1[[#This Row],[Female Ballots]]/Table1[[#This Row],[Female Voters]]</f>
        <v>0.52915291529152919</v>
      </c>
      <c r="W2535" s="27">
        <f>Table1[[#This Row],[Male Ballots]]/Table1[[#This Row],[Male Voters]]</f>
        <v>0.5386194029850746</v>
      </c>
      <c r="X2535" s="27">
        <f>Table1[[#This Row],[Total Ballots]]/Table1[[#This Row],[Total Voters]]</f>
        <v>0.53261886535680869</v>
      </c>
    </row>
    <row r="2536" spans="1:24" s="12" customFormat="1" hidden="1" x14ac:dyDescent="0.25">
      <c r="A2536" s="8" t="s">
        <v>49</v>
      </c>
      <c r="B2536" s="17">
        <v>2007</v>
      </c>
      <c r="C2536" s="17"/>
      <c r="D2536" s="9" t="s">
        <v>66</v>
      </c>
      <c r="E2536" s="10">
        <v>7586</v>
      </c>
      <c r="F2536" s="10">
        <v>7734</v>
      </c>
      <c r="G2536" s="10">
        <v>15320</v>
      </c>
      <c r="H2536" s="44">
        <v>3644</v>
      </c>
      <c r="I2536" s="44">
        <v>3165</v>
      </c>
      <c r="J2536" s="44">
        <v>42</v>
      </c>
      <c r="K2536" s="44">
        <v>6851</v>
      </c>
      <c r="L2536" s="10">
        <v>487</v>
      </c>
      <c r="M2536" s="10">
        <v>431</v>
      </c>
      <c r="N2536" s="10">
        <v>3</v>
      </c>
      <c r="O2536" s="11">
        <v>921</v>
      </c>
      <c r="P2536" s="27">
        <f>Table1[[#This Row],[Female Voters]]/Table1[[#This Row],[Female Population]]</f>
        <v>0.48035855523332455</v>
      </c>
      <c r="Q2536" s="27">
        <f>Table1[[#This Row],[Male Voters]]/Table1[[#This Row],[Male Population]]</f>
        <v>0.40923196276183088</v>
      </c>
      <c r="R2536" s="27">
        <f>Table1[[#This Row],[Total Voters]]/Table1[[#This Row],[Total Population]]</f>
        <v>0.44719321148825064</v>
      </c>
      <c r="S2536" s="27">
        <f>Table1[[#This Row],[Female Ballots]]/Table1[[#This Row],[Female Population]]</f>
        <v>6.4197205378328501E-2</v>
      </c>
      <c r="T2536" s="27">
        <f>Table1[[#This Row],[Male Ballots]]/Table1[[#This Row],[Male Population]]</f>
        <v>5.5727954486682184E-2</v>
      </c>
      <c r="U2536" s="27">
        <f>Table1[[#This Row],[Total Ballots]]/Table1[[#This Row],[Total Population]]</f>
        <v>6.0117493472584854E-2</v>
      </c>
      <c r="V2536" s="27">
        <f>Table1[[#This Row],[Female Ballots]]/Table1[[#This Row],[Female Voters]]</f>
        <v>0.1336443468715697</v>
      </c>
      <c r="W2536" s="27">
        <f>Table1[[#This Row],[Male Ballots]]/Table1[[#This Row],[Male Voters]]</f>
        <v>0.13617693522906793</v>
      </c>
      <c r="X2536" s="27">
        <f>Table1[[#This Row],[Total Ballots]]/Table1[[#This Row],[Total Voters]]</f>
        <v>0.13443292949934316</v>
      </c>
    </row>
    <row r="2537" spans="1:24" s="12" customFormat="1" hidden="1" x14ac:dyDescent="0.25">
      <c r="A2537" s="8" t="s">
        <v>49</v>
      </c>
      <c r="B2537" s="17">
        <v>2007</v>
      </c>
      <c r="C2537" s="17"/>
      <c r="D2537" s="9" t="s">
        <v>67</v>
      </c>
      <c r="E2537" s="10">
        <v>10243</v>
      </c>
      <c r="F2537" s="10">
        <v>10466</v>
      </c>
      <c r="G2537" s="10">
        <v>20709</v>
      </c>
      <c r="H2537" s="44">
        <v>5351</v>
      </c>
      <c r="I2537" s="44">
        <v>4597</v>
      </c>
      <c r="J2537" s="44">
        <v>39</v>
      </c>
      <c r="K2537" s="44">
        <v>9987</v>
      </c>
      <c r="L2537" s="10">
        <v>1122</v>
      </c>
      <c r="M2537" s="10">
        <v>928</v>
      </c>
      <c r="N2537" s="10">
        <v>9</v>
      </c>
      <c r="O2537" s="11">
        <v>2059</v>
      </c>
      <c r="P2537" s="27">
        <f>Table1[[#This Row],[Female Voters]]/Table1[[#This Row],[Female Population]]</f>
        <v>0.52240554525041494</v>
      </c>
      <c r="Q2537" s="27">
        <f>Table1[[#This Row],[Male Voters]]/Table1[[#This Row],[Male Population]]</f>
        <v>0.43923179820370722</v>
      </c>
      <c r="R2537" s="27">
        <f>Table1[[#This Row],[Total Voters]]/Table1[[#This Row],[Total Population]]</f>
        <v>0.48225409242358397</v>
      </c>
      <c r="S2537" s="27">
        <f>Table1[[#This Row],[Female Ballots]]/Table1[[#This Row],[Female Population]]</f>
        <v>0.10953822122425071</v>
      </c>
      <c r="T2537" s="27">
        <f>Table1[[#This Row],[Male Ballots]]/Table1[[#This Row],[Male Population]]</f>
        <v>8.8668068029810809E-2</v>
      </c>
      <c r="U2537" s="27">
        <f>Table1[[#This Row],[Total Ballots]]/Table1[[#This Row],[Total Population]]</f>
        <v>9.9425370611811295E-2</v>
      </c>
      <c r="V2537" s="27">
        <f>Table1[[#This Row],[Female Ballots]]/Table1[[#This Row],[Female Voters]]</f>
        <v>0.20968043356381985</v>
      </c>
      <c r="W2537" s="27">
        <f>Table1[[#This Row],[Male Ballots]]/Table1[[#This Row],[Male Voters]]</f>
        <v>0.20187078529475744</v>
      </c>
      <c r="X2537" s="27">
        <f>Table1[[#This Row],[Total Ballots]]/Table1[[#This Row],[Total Voters]]</f>
        <v>0.20616801842395113</v>
      </c>
    </row>
    <row r="2538" spans="1:24" s="12" customFormat="1" hidden="1" x14ac:dyDescent="0.25">
      <c r="A2538" s="8" t="s">
        <v>49</v>
      </c>
      <c r="B2538" s="17">
        <v>2007</v>
      </c>
      <c r="C2538" s="17"/>
      <c r="D2538" s="9" t="s">
        <v>68</v>
      </c>
      <c r="E2538" s="10">
        <v>11092</v>
      </c>
      <c r="F2538" s="10">
        <v>11162</v>
      </c>
      <c r="G2538" s="10">
        <v>22254</v>
      </c>
      <c r="H2538" s="44">
        <v>6884</v>
      </c>
      <c r="I2538" s="44">
        <v>5978</v>
      </c>
      <c r="J2538" s="44">
        <v>30</v>
      </c>
      <c r="K2538" s="44">
        <v>12892</v>
      </c>
      <c r="L2538" s="10">
        <v>2318</v>
      </c>
      <c r="M2538" s="10">
        <v>1978</v>
      </c>
      <c r="N2538" s="10">
        <v>3</v>
      </c>
      <c r="O2538" s="11">
        <v>4299</v>
      </c>
      <c r="P2538" s="27">
        <f>Table1[[#This Row],[Female Voters]]/Table1[[#This Row],[Female Population]]</f>
        <v>0.6206274792643347</v>
      </c>
      <c r="Q2538" s="27">
        <f>Table1[[#This Row],[Male Voters]]/Table1[[#This Row],[Male Population]]</f>
        <v>0.53556710266977248</v>
      </c>
      <c r="R2538" s="27">
        <f>Table1[[#This Row],[Total Voters]]/Table1[[#This Row],[Total Population]]</f>
        <v>0.57931158443425901</v>
      </c>
      <c r="S2538" s="27">
        <f>Table1[[#This Row],[Female Ballots]]/Table1[[#This Row],[Female Population]]</f>
        <v>0.20897944464478904</v>
      </c>
      <c r="T2538" s="27">
        <f>Table1[[#This Row],[Male Ballots]]/Table1[[#This Row],[Male Population]]</f>
        <v>0.17720838559397958</v>
      </c>
      <c r="U2538" s="27">
        <f>Table1[[#This Row],[Total Ballots]]/Table1[[#This Row],[Total Population]]</f>
        <v>0.19317875438123483</v>
      </c>
      <c r="V2538" s="27">
        <f>Table1[[#This Row],[Female Ballots]]/Table1[[#This Row],[Female Voters]]</f>
        <v>0.33672283556072052</v>
      </c>
      <c r="W2538" s="27">
        <f>Table1[[#This Row],[Male Ballots]]/Table1[[#This Row],[Male Voters]]</f>
        <v>0.33087989294078285</v>
      </c>
      <c r="X2538" s="27">
        <f>Table1[[#This Row],[Total Ballots]]/Table1[[#This Row],[Total Voters]]</f>
        <v>0.33346261247285136</v>
      </c>
    </row>
    <row r="2539" spans="1:24" s="12" customFormat="1" hidden="1" x14ac:dyDescent="0.25">
      <c r="A2539" s="8" t="s">
        <v>49</v>
      </c>
      <c r="B2539" s="17">
        <v>2007</v>
      </c>
      <c r="C2539" s="17"/>
      <c r="D2539" s="9" t="s">
        <v>69</v>
      </c>
      <c r="E2539" s="10">
        <v>12215</v>
      </c>
      <c r="F2539" s="10">
        <v>12181</v>
      </c>
      <c r="G2539" s="10">
        <v>24396</v>
      </c>
      <c r="H2539" s="44">
        <v>9384</v>
      </c>
      <c r="I2539" s="44">
        <v>8763</v>
      </c>
      <c r="J2539" s="44">
        <v>27</v>
      </c>
      <c r="K2539" s="44">
        <v>18174</v>
      </c>
      <c r="L2539" s="10">
        <v>3992</v>
      </c>
      <c r="M2539" s="10">
        <v>3752</v>
      </c>
      <c r="N2539" s="10">
        <v>7</v>
      </c>
      <c r="O2539" s="11">
        <v>7751</v>
      </c>
      <c r="P2539" s="27">
        <f>Table1[[#This Row],[Female Voters]]/Table1[[#This Row],[Female Population]]</f>
        <v>0.76823577568563239</v>
      </c>
      <c r="Q2539" s="27">
        <f>Table1[[#This Row],[Male Voters]]/Table1[[#This Row],[Male Population]]</f>
        <v>0.71939906411624666</v>
      </c>
      <c r="R2539" s="27">
        <f>Table1[[#This Row],[Total Voters]]/Table1[[#This Row],[Total Population]]</f>
        <v>0.74495818986719131</v>
      </c>
      <c r="S2539" s="27">
        <f>Table1[[#This Row],[Female Ballots]]/Table1[[#This Row],[Female Population]]</f>
        <v>0.32681129758493654</v>
      </c>
      <c r="T2539" s="27">
        <f>Table1[[#This Row],[Male Ballots]]/Table1[[#This Row],[Male Population]]</f>
        <v>0.30802068795665383</v>
      </c>
      <c r="U2539" s="27">
        <f>Table1[[#This Row],[Total Ballots]]/Table1[[#This Row],[Total Population]]</f>
        <v>0.31771601901951141</v>
      </c>
      <c r="V2539" s="27">
        <f>Table1[[#This Row],[Female Ballots]]/Table1[[#This Row],[Female Voters]]</f>
        <v>0.42540494458653028</v>
      </c>
      <c r="W2539" s="27">
        <f>Table1[[#This Row],[Male Ballots]]/Table1[[#This Row],[Male Voters]]</f>
        <v>0.42816387082049528</v>
      </c>
      <c r="X2539" s="27">
        <f>Table1[[#This Row],[Total Ballots]]/Table1[[#This Row],[Total Voters]]</f>
        <v>0.42648839000770333</v>
      </c>
    </row>
    <row r="2540" spans="1:24" s="12" customFormat="1" hidden="1" x14ac:dyDescent="0.25">
      <c r="A2540" s="8" t="s">
        <v>49</v>
      </c>
      <c r="B2540" s="17">
        <v>2007</v>
      </c>
      <c r="C2540" s="17"/>
      <c r="D2540" s="9" t="s">
        <v>70</v>
      </c>
      <c r="E2540" s="10">
        <v>9134</v>
      </c>
      <c r="F2540" s="10">
        <v>9376</v>
      </c>
      <c r="G2540" s="10">
        <v>18510</v>
      </c>
      <c r="H2540" s="44">
        <v>7628</v>
      </c>
      <c r="I2540" s="44">
        <v>7742</v>
      </c>
      <c r="J2540" s="44">
        <v>17</v>
      </c>
      <c r="K2540" s="44">
        <v>15387</v>
      </c>
      <c r="L2540" s="10">
        <v>4263</v>
      </c>
      <c r="M2540" s="10">
        <v>4376</v>
      </c>
      <c r="N2540" s="10">
        <v>9</v>
      </c>
      <c r="O2540" s="11">
        <v>8648</v>
      </c>
      <c r="P2540" s="27">
        <f>Table1[[#This Row],[Female Voters]]/Table1[[#This Row],[Female Population]]</f>
        <v>0.83512152397635209</v>
      </c>
      <c r="Q2540" s="27">
        <f>Table1[[#This Row],[Male Voters]]/Table1[[#This Row],[Male Population]]</f>
        <v>0.82572525597269619</v>
      </c>
      <c r="R2540" s="27">
        <f>Table1[[#This Row],[Total Voters]]/Table1[[#This Row],[Total Population]]</f>
        <v>0.83128038897893031</v>
      </c>
      <c r="S2540" s="27">
        <f>Table1[[#This Row],[Female Ballots]]/Table1[[#This Row],[Female Population]]</f>
        <v>0.46671775782789576</v>
      </c>
      <c r="T2540" s="27">
        <f>Table1[[#This Row],[Male Ballots]]/Table1[[#This Row],[Male Population]]</f>
        <v>0.46672354948805461</v>
      </c>
      <c r="U2540" s="27">
        <f>Table1[[#This Row],[Total Ballots]]/Table1[[#This Row],[Total Population]]</f>
        <v>0.46720691518098323</v>
      </c>
      <c r="V2540" s="27">
        <f>Table1[[#This Row],[Female Ballots]]/Table1[[#This Row],[Female Voters]]</f>
        <v>0.55886208704771889</v>
      </c>
      <c r="W2540" s="27">
        <f>Table1[[#This Row],[Male Ballots]]/Table1[[#This Row],[Male Voters]]</f>
        <v>0.56522862309480759</v>
      </c>
      <c r="X2540" s="27">
        <f>Table1[[#This Row],[Total Ballots]]/Table1[[#This Row],[Total Voters]]</f>
        <v>0.56203288490284009</v>
      </c>
    </row>
    <row r="2541" spans="1:24" s="12" customFormat="1" hidden="1" x14ac:dyDescent="0.25">
      <c r="A2541" s="8" t="s">
        <v>49</v>
      </c>
      <c r="B2541" s="17">
        <v>2007</v>
      </c>
      <c r="C2541" s="17"/>
      <c r="D2541" s="9" t="s">
        <v>71</v>
      </c>
      <c r="E2541" s="10">
        <v>9964</v>
      </c>
      <c r="F2541" s="10">
        <v>8007</v>
      </c>
      <c r="G2541" s="10">
        <v>17971</v>
      </c>
      <c r="H2541" s="44">
        <v>8162</v>
      </c>
      <c r="I2541" s="44">
        <v>6967</v>
      </c>
      <c r="J2541" s="44">
        <v>25</v>
      </c>
      <c r="K2541" s="44">
        <v>15154</v>
      </c>
      <c r="L2541" s="10">
        <v>5049</v>
      </c>
      <c r="M2541" s="10">
        <v>4554</v>
      </c>
      <c r="N2541" s="10">
        <v>13</v>
      </c>
      <c r="O2541" s="11">
        <v>9616</v>
      </c>
      <c r="P2541" s="27">
        <f>Table1[[#This Row],[Female Voters]]/Table1[[#This Row],[Female Population]]</f>
        <v>0.81914893617021278</v>
      </c>
      <c r="Q2541" s="27">
        <f>Table1[[#This Row],[Male Voters]]/Table1[[#This Row],[Male Population]]</f>
        <v>0.87011365055576373</v>
      </c>
      <c r="R2541" s="27">
        <f>Table1[[#This Row],[Total Voters]]/Table1[[#This Row],[Total Population]]</f>
        <v>0.84324745423181791</v>
      </c>
      <c r="S2541" s="27">
        <f>Table1[[#This Row],[Female Ballots]]/Table1[[#This Row],[Female Population]]</f>
        <v>0.50672420714572464</v>
      </c>
      <c r="T2541" s="27">
        <f>Table1[[#This Row],[Male Ballots]]/Table1[[#This Row],[Male Population]]</f>
        <v>0.56875234170101163</v>
      </c>
      <c r="U2541" s="27">
        <f>Table1[[#This Row],[Total Ballots]]/Table1[[#This Row],[Total Population]]</f>
        <v>0.53508430248734073</v>
      </c>
      <c r="V2541" s="27">
        <f>Table1[[#This Row],[Female Ballots]]/Table1[[#This Row],[Female Voters]]</f>
        <v>0.6185983827493261</v>
      </c>
      <c r="W2541" s="27">
        <f>Table1[[#This Row],[Male Ballots]]/Table1[[#This Row],[Male Voters]]</f>
        <v>0.65365293526625523</v>
      </c>
      <c r="X2541" s="27">
        <f>Table1[[#This Row],[Total Ballots]]/Table1[[#This Row],[Total Voters]]</f>
        <v>0.63455193348290884</v>
      </c>
    </row>
    <row r="2542" spans="1:24" s="12" customFormat="1" hidden="1" x14ac:dyDescent="0.25">
      <c r="A2542" s="8" t="s">
        <v>49</v>
      </c>
      <c r="B2542" s="17">
        <v>2007</v>
      </c>
      <c r="C2542" s="17"/>
      <c r="D2542" s="9" t="s">
        <v>453</v>
      </c>
      <c r="E2542" s="10">
        <v>60234</v>
      </c>
      <c r="F2542" s="10">
        <v>58926</v>
      </c>
      <c r="G2542" s="10">
        <v>119160</v>
      </c>
      <c r="H2542" s="44">
        <v>41053</v>
      </c>
      <c r="I2542" s="44">
        <v>37212</v>
      </c>
      <c r="J2542" s="44">
        <v>180</v>
      </c>
      <c r="K2542" s="44">
        <v>78445</v>
      </c>
      <c r="L2542" s="10">
        <v>17231</v>
      </c>
      <c r="M2542" s="10">
        <v>16019</v>
      </c>
      <c r="N2542" s="10">
        <v>44</v>
      </c>
      <c r="O2542" s="11">
        <v>33294</v>
      </c>
      <c r="P2542" s="27">
        <f>Table1[[#This Row],[Female Voters]]/Table1[[#This Row],[Female Population]]</f>
        <v>0.6815585881727928</v>
      </c>
      <c r="Q2542" s="27">
        <f>Table1[[#This Row],[Male Voters]]/Table1[[#This Row],[Male Population]]</f>
        <v>0.63150392017106205</v>
      </c>
      <c r="R2542" s="27">
        <f>Table1[[#This Row],[Total Voters]]/Table1[[#This Row],[Total Population]]</f>
        <v>0.65831654917757632</v>
      </c>
      <c r="S2542" s="27">
        <f>Table1[[#This Row],[Female Ballots]]/Table1[[#This Row],[Female Population]]</f>
        <v>0.28606766942258527</v>
      </c>
      <c r="T2542" s="27">
        <f>Table1[[#This Row],[Male Ballots]]/Table1[[#This Row],[Male Population]]</f>
        <v>0.27184943827851882</v>
      </c>
      <c r="U2542" s="27">
        <f>Table1[[#This Row],[Total Ballots]]/Table1[[#This Row],[Total Population]]</f>
        <v>0.2794058408862034</v>
      </c>
      <c r="V2542" s="27">
        <f>Table1[[#This Row],[Female Ballots]]/Table1[[#This Row],[Female Voters]]</f>
        <v>0.41972572041020145</v>
      </c>
      <c r="W2542" s="27">
        <f>Table1[[#This Row],[Male Ballots]]/Table1[[#This Row],[Male Voters]]</f>
        <v>0.43047941524239491</v>
      </c>
      <c r="X2542" s="27">
        <f>Table1[[#This Row],[Total Ballots]]/Table1[[#This Row],[Total Voters]]</f>
        <v>0.42442475619861048</v>
      </c>
    </row>
    <row r="2543" spans="1:24" s="12" customFormat="1" hidden="1" x14ac:dyDescent="0.25">
      <c r="A2543" s="8" t="s">
        <v>45</v>
      </c>
      <c r="B2543" s="17">
        <v>2007</v>
      </c>
      <c r="C2543" s="17"/>
      <c r="D2543" s="9" t="s">
        <v>66</v>
      </c>
      <c r="E2543" s="10">
        <v>3006</v>
      </c>
      <c r="F2543" s="10">
        <v>3296</v>
      </c>
      <c r="G2543" s="10">
        <v>6302</v>
      </c>
      <c r="H2543" s="44">
        <v>1604</v>
      </c>
      <c r="I2543" s="44">
        <v>1299</v>
      </c>
      <c r="J2543" s="44">
        <v>134</v>
      </c>
      <c r="K2543" s="44">
        <v>3037</v>
      </c>
      <c r="L2543" s="10">
        <v>225</v>
      </c>
      <c r="M2543" s="10">
        <v>179</v>
      </c>
      <c r="N2543" s="10">
        <v>17</v>
      </c>
      <c r="O2543" s="11">
        <v>421</v>
      </c>
      <c r="P2543" s="27">
        <f>Table1[[#This Row],[Female Voters]]/Table1[[#This Row],[Female Population]]</f>
        <v>0.53359946773120426</v>
      </c>
      <c r="Q2543" s="27">
        <f>Table1[[#This Row],[Male Voters]]/Table1[[#This Row],[Male Population]]</f>
        <v>0.39411407766990292</v>
      </c>
      <c r="R2543" s="27">
        <f>Table1[[#This Row],[Total Voters]]/Table1[[#This Row],[Total Population]]</f>
        <v>0.48191050460171375</v>
      </c>
      <c r="S2543" s="27">
        <f>Table1[[#This Row],[Female Ballots]]/Table1[[#This Row],[Female Population]]</f>
        <v>7.4850299401197598E-2</v>
      </c>
      <c r="T2543" s="27">
        <f>Table1[[#This Row],[Male Ballots]]/Table1[[#This Row],[Male Population]]</f>
        <v>5.4308252427184463E-2</v>
      </c>
      <c r="U2543" s="27">
        <f>Table1[[#This Row],[Total Ballots]]/Table1[[#This Row],[Total Population]]</f>
        <v>6.6804189146302762E-2</v>
      </c>
      <c r="V2543" s="27">
        <f>Table1[[#This Row],[Female Ballots]]/Table1[[#This Row],[Female Voters]]</f>
        <v>0.14027431421446385</v>
      </c>
      <c r="W2543" s="27">
        <f>Table1[[#This Row],[Male Ballots]]/Table1[[#This Row],[Male Voters]]</f>
        <v>0.13779830638953042</v>
      </c>
      <c r="X2543" s="27">
        <f>Table1[[#This Row],[Total Ballots]]/Table1[[#This Row],[Total Voters]]</f>
        <v>0.13862364175172867</v>
      </c>
    </row>
    <row r="2544" spans="1:24" s="12" customFormat="1" hidden="1" x14ac:dyDescent="0.25">
      <c r="A2544" s="8" t="s">
        <v>45</v>
      </c>
      <c r="B2544" s="17">
        <v>2007</v>
      </c>
      <c r="C2544" s="17"/>
      <c r="D2544" s="9" t="s">
        <v>67</v>
      </c>
      <c r="E2544" s="10">
        <v>3912</v>
      </c>
      <c r="F2544" s="10">
        <v>4085</v>
      </c>
      <c r="G2544" s="10">
        <v>7997</v>
      </c>
      <c r="H2544" s="44">
        <v>2259</v>
      </c>
      <c r="I2544" s="44">
        <v>2000</v>
      </c>
      <c r="J2544" s="44">
        <v>82</v>
      </c>
      <c r="K2544" s="44">
        <v>4341</v>
      </c>
      <c r="L2544" s="10">
        <v>478</v>
      </c>
      <c r="M2544" s="10">
        <v>362</v>
      </c>
      <c r="N2544" s="10">
        <v>17</v>
      </c>
      <c r="O2544" s="11">
        <v>857</v>
      </c>
      <c r="P2544" s="27">
        <f>Table1[[#This Row],[Female Voters]]/Table1[[#This Row],[Female Population]]</f>
        <v>0.5774539877300614</v>
      </c>
      <c r="Q2544" s="27">
        <f>Table1[[#This Row],[Male Voters]]/Table1[[#This Row],[Male Population]]</f>
        <v>0.48959608323133413</v>
      </c>
      <c r="R2544" s="27">
        <f>Table1[[#This Row],[Total Voters]]/Table1[[#This Row],[Total Population]]</f>
        <v>0.54282856071026631</v>
      </c>
      <c r="S2544" s="27">
        <f>Table1[[#This Row],[Female Ballots]]/Table1[[#This Row],[Female Population]]</f>
        <v>0.1221881390593047</v>
      </c>
      <c r="T2544" s="27">
        <f>Table1[[#This Row],[Male Ballots]]/Table1[[#This Row],[Male Population]]</f>
        <v>8.8616891064871486E-2</v>
      </c>
      <c r="U2544" s="27">
        <f>Table1[[#This Row],[Total Ballots]]/Table1[[#This Row],[Total Population]]</f>
        <v>0.10716518694510442</v>
      </c>
      <c r="V2544" s="27">
        <f>Table1[[#This Row],[Female Ballots]]/Table1[[#This Row],[Female Voters]]</f>
        <v>0.21159805223550243</v>
      </c>
      <c r="W2544" s="27">
        <f>Table1[[#This Row],[Male Ballots]]/Table1[[#This Row],[Male Voters]]</f>
        <v>0.18099999999999999</v>
      </c>
      <c r="X2544" s="27">
        <f>Table1[[#This Row],[Total Ballots]]/Table1[[#This Row],[Total Voters]]</f>
        <v>0.19741994932043308</v>
      </c>
    </row>
    <row r="2545" spans="1:24" s="12" customFormat="1" hidden="1" x14ac:dyDescent="0.25">
      <c r="A2545" s="8" t="s">
        <v>45</v>
      </c>
      <c r="B2545" s="17">
        <v>2007</v>
      </c>
      <c r="C2545" s="17"/>
      <c r="D2545" s="9" t="s">
        <v>68</v>
      </c>
      <c r="E2545" s="10">
        <v>4494</v>
      </c>
      <c r="F2545" s="10">
        <v>4507</v>
      </c>
      <c r="G2545" s="10">
        <v>9001</v>
      </c>
      <c r="H2545" s="44">
        <v>2569</v>
      </c>
      <c r="I2545" s="44">
        <v>2320</v>
      </c>
      <c r="J2545" s="44">
        <v>86</v>
      </c>
      <c r="K2545" s="44">
        <v>4975</v>
      </c>
      <c r="L2545" s="10">
        <v>887</v>
      </c>
      <c r="M2545" s="10">
        <v>793</v>
      </c>
      <c r="N2545" s="10">
        <v>25</v>
      </c>
      <c r="O2545" s="11">
        <v>1705</v>
      </c>
      <c r="P2545" s="27">
        <f>Table1[[#This Row],[Female Voters]]/Table1[[#This Row],[Female Population]]</f>
        <v>0.57165109034267914</v>
      </c>
      <c r="Q2545" s="27">
        <f>Table1[[#This Row],[Male Voters]]/Table1[[#This Row],[Male Population]]</f>
        <v>0.51475482582649212</v>
      </c>
      <c r="R2545" s="27">
        <f>Table1[[#This Row],[Total Voters]]/Table1[[#This Row],[Total Population]]</f>
        <v>0.55271636484835018</v>
      </c>
      <c r="S2545" s="27">
        <f>Table1[[#This Row],[Female Ballots]]/Table1[[#This Row],[Female Population]]</f>
        <v>0.19737427681352915</v>
      </c>
      <c r="T2545" s="27">
        <f>Table1[[#This Row],[Male Ballots]]/Table1[[#This Row],[Male Population]]</f>
        <v>0.17594852451741735</v>
      </c>
      <c r="U2545" s="27">
        <f>Table1[[#This Row],[Total Ballots]]/Table1[[#This Row],[Total Population]]</f>
        <v>0.18942339740028885</v>
      </c>
      <c r="V2545" s="27">
        <f>Table1[[#This Row],[Female Ballots]]/Table1[[#This Row],[Female Voters]]</f>
        <v>0.34527053328143248</v>
      </c>
      <c r="W2545" s="27">
        <f>Table1[[#This Row],[Male Ballots]]/Table1[[#This Row],[Male Voters]]</f>
        <v>0.34181034482758621</v>
      </c>
      <c r="X2545" s="27">
        <f>Table1[[#This Row],[Total Ballots]]/Table1[[#This Row],[Total Voters]]</f>
        <v>0.34271356783919599</v>
      </c>
    </row>
    <row r="2546" spans="1:24" s="12" customFormat="1" hidden="1" x14ac:dyDescent="0.25">
      <c r="A2546" s="8" t="s">
        <v>45</v>
      </c>
      <c r="B2546" s="17">
        <v>2007</v>
      </c>
      <c r="C2546" s="17"/>
      <c r="D2546" s="9" t="s">
        <v>69</v>
      </c>
      <c r="E2546" s="10">
        <v>5311</v>
      </c>
      <c r="F2546" s="10">
        <v>5244</v>
      </c>
      <c r="G2546" s="10">
        <v>10555</v>
      </c>
      <c r="H2546" s="44">
        <v>4010</v>
      </c>
      <c r="I2546" s="44">
        <v>3560</v>
      </c>
      <c r="J2546" s="44">
        <v>94</v>
      </c>
      <c r="K2546" s="44">
        <v>7664</v>
      </c>
      <c r="L2546" s="10">
        <v>2076</v>
      </c>
      <c r="M2546" s="10">
        <v>1756</v>
      </c>
      <c r="N2546" s="10">
        <v>40</v>
      </c>
      <c r="O2546" s="11">
        <v>3872</v>
      </c>
      <c r="P2546" s="27">
        <f>Table1[[#This Row],[Female Voters]]/Table1[[#This Row],[Female Population]]</f>
        <v>0.75503671624929392</v>
      </c>
      <c r="Q2546" s="27">
        <f>Table1[[#This Row],[Male Voters]]/Table1[[#This Row],[Male Population]]</f>
        <v>0.67887109077040431</v>
      </c>
      <c r="R2546" s="27">
        <f>Table1[[#This Row],[Total Voters]]/Table1[[#This Row],[Total Population]]</f>
        <v>0.72610137375651351</v>
      </c>
      <c r="S2546" s="27">
        <f>Table1[[#This Row],[Female Ballots]]/Table1[[#This Row],[Female Population]]</f>
        <v>0.39088683863679158</v>
      </c>
      <c r="T2546" s="27">
        <f>Table1[[#This Row],[Male Ballots]]/Table1[[#This Row],[Male Population]]</f>
        <v>0.33485888634630051</v>
      </c>
      <c r="U2546" s="27">
        <f>Table1[[#This Row],[Total Ballots]]/Table1[[#This Row],[Total Population]]</f>
        <v>0.36684036001894837</v>
      </c>
      <c r="V2546" s="27">
        <f>Table1[[#This Row],[Female Ballots]]/Table1[[#This Row],[Female Voters]]</f>
        <v>0.51770573566084788</v>
      </c>
      <c r="W2546" s="27">
        <f>Table1[[#This Row],[Male Ballots]]/Table1[[#This Row],[Male Voters]]</f>
        <v>0.49325842696629213</v>
      </c>
      <c r="X2546" s="27">
        <f>Table1[[#This Row],[Total Ballots]]/Table1[[#This Row],[Total Voters]]</f>
        <v>0.50521920668058451</v>
      </c>
    </row>
    <row r="2547" spans="1:24" s="12" customFormat="1" hidden="1" x14ac:dyDescent="0.25">
      <c r="A2547" s="8" t="s">
        <v>45</v>
      </c>
      <c r="B2547" s="17">
        <v>2007</v>
      </c>
      <c r="C2547" s="17"/>
      <c r="D2547" s="9" t="s">
        <v>70</v>
      </c>
      <c r="E2547" s="10">
        <v>4210</v>
      </c>
      <c r="F2547" s="10">
        <v>4271</v>
      </c>
      <c r="G2547" s="10">
        <v>8481</v>
      </c>
      <c r="H2547" s="44">
        <v>3670</v>
      </c>
      <c r="I2547" s="44">
        <v>3515</v>
      </c>
      <c r="J2547" s="44">
        <v>83</v>
      </c>
      <c r="K2547" s="44">
        <v>7268</v>
      </c>
      <c r="L2547" s="10">
        <v>2513</v>
      </c>
      <c r="M2547" s="10">
        <v>2409</v>
      </c>
      <c r="N2547" s="10">
        <v>54</v>
      </c>
      <c r="O2547" s="11">
        <v>4976</v>
      </c>
      <c r="P2547" s="27">
        <f>Table1[[#This Row],[Female Voters]]/Table1[[#This Row],[Female Population]]</f>
        <v>0.87173396674584325</v>
      </c>
      <c r="Q2547" s="27">
        <f>Table1[[#This Row],[Male Voters]]/Table1[[#This Row],[Male Population]]</f>
        <v>0.82299227347225479</v>
      </c>
      <c r="R2547" s="27">
        <f>Table1[[#This Row],[Total Voters]]/Table1[[#This Row],[Total Population]]</f>
        <v>0.85697441339464686</v>
      </c>
      <c r="S2547" s="27">
        <f>Table1[[#This Row],[Female Ballots]]/Table1[[#This Row],[Female Population]]</f>
        <v>0.59691211401425182</v>
      </c>
      <c r="T2547" s="27">
        <f>Table1[[#This Row],[Male Ballots]]/Table1[[#This Row],[Male Population]]</f>
        <v>0.56403652540388671</v>
      </c>
      <c r="U2547" s="27">
        <f>Table1[[#This Row],[Total Ballots]]/Table1[[#This Row],[Total Population]]</f>
        <v>0.58672326376606532</v>
      </c>
      <c r="V2547" s="27">
        <f>Table1[[#This Row],[Female Ballots]]/Table1[[#This Row],[Female Voters]]</f>
        <v>0.68474114441416889</v>
      </c>
      <c r="W2547" s="27">
        <f>Table1[[#This Row],[Male Ballots]]/Table1[[#This Row],[Male Voters]]</f>
        <v>0.68534850640113798</v>
      </c>
      <c r="X2547" s="27">
        <f>Table1[[#This Row],[Total Ballots]]/Table1[[#This Row],[Total Voters]]</f>
        <v>0.68464501926252064</v>
      </c>
    </row>
    <row r="2548" spans="1:24" s="12" customFormat="1" hidden="1" x14ac:dyDescent="0.25">
      <c r="A2548" s="8" t="s">
        <v>45</v>
      </c>
      <c r="B2548" s="17">
        <v>2007</v>
      </c>
      <c r="C2548" s="17"/>
      <c r="D2548" s="9" t="s">
        <v>71</v>
      </c>
      <c r="E2548" s="10">
        <v>5591</v>
      </c>
      <c r="F2548" s="10">
        <v>4589</v>
      </c>
      <c r="G2548" s="10">
        <v>10180</v>
      </c>
      <c r="H2548" s="44">
        <v>4720</v>
      </c>
      <c r="I2548" s="44">
        <v>4015</v>
      </c>
      <c r="J2548" s="44">
        <v>80</v>
      </c>
      <c r="K2548" s="44">
        <v>8815</v>
      </c>
      <c r="L2548" s="10">
        <v>3701</v>
      </c>
      <c r="M2548" s="10">
        <v>3337</v>
      </c>
      <c r="N2548" s="10">
        <v>64</v>
      </c>
      <c r="O2548" s="11">
        <v>7102</v>
      </c>
      <c r="P2548" s="27">
        <f>Table1[[#This Row],[Female Voters]]/Table1[[#This Row],[Female Population]]</f>
        <v>0.84421391522089073</v>
      </c>
      <c r="Q2548" s="27">
        <f>Table1[[#This Row],[Male Voters]]/Table1[[#This Row],[Male Population]]</f>
        <v>0.87491828285029416</v>
      </c>
      <c r="R2548" s="27">
        <f>Table1[[#This Row],[Total Voters]]/Table1[[#This Row],[Total Population]]</f>
        <v>0.86591355599214148</v>
      </c>
      <c r="S2548" s="27">
        <f>Table1[[#This Row],[Female Ballots]]/Table1[[#This Row],[Female Population]]</f>
        <v>0.66195671615095686</v>
      </c>
      <c r="T2548" s="27">
        <f>Table1[[#This Row],[Male Ballots]]/Table1[[#This Row],[Male Population]]</f>
        <v>0.72717367618217477</v>
      </c>
      <c r="U2548" s="27">
        <f>Table1[[#This Row],[Total Ballots]]/Table1[[#This Row],[Total Population]]</f>
        <v>0.69764243614931243</v>
      </c>
      <c r="V2548" s="27">
        <f>Table1[[#This Row],[Female Ballots]]/Table1[[#This Row],[Female Voters]]</f>
        <v>0.78411016949152545</v>
      </c>
      <c r="W2548" s="27">
        <f>Table1[[#This Row],[Male Ballots]]/Table1[[#This Row],[Male Voters]]</f>
        <v>0.83113325031133245</v>
      </c>
      <c r="X2548" s="27">
        <f>Table1[[#This Row],[Total Ballots]]/Table1[[#This Row],[Total Voters]]</f>
        <v>0.80567214974475321</v>
      </c>
    </row>
    <row r="2549" spans="1:24" s="12" customFormat="1" hidden="1" x14ac:dyDescent="0.25">
      <c r="A2549" s="8" t="s">
        <v>45</v>
      </c>
      <c r="B2549" s="17">
        <v>2007</v>
      </c>
      <c r="C2549" s="17"/>
      <c r="D2549" s="9" t="s">
        <v>453</v>
      </c>
      <c r="E2549" s="10">
        <v>26524</v>
      </c>
      <c r="F2549" s="10">
        <v>25992</v>
      </c>
      <c r="G2549" s="10">
        <v>52516</v>
      </c>
      <c r="H2549" s="44">
        <v>18832</v>
      </c>
      <c r="I2549" s="44">
        <v>16709</v>
      </c>
      <c r="J2549" s="44">
        <v>559</v>
      </c>
      <c r="K2549" s="44">
        <v>36100</v>
      </c>
      <c r="L2549" s="10">
        <v>9880</v>
      </c>
      <c r="M2549" s="10">
        <v>8836</v>
      </c>
      <c r="N2549" s="10">
        <v>217</v>
      </c>
      <c r="O2549" s="11">
        <v>18933</v>
      </c>
      <c r="P2549" s="27">
        <f>Table1[[#This Row],[Female Voters]]/Table1[[#This Row],[Female Population]]</f>
        <v>0.70999849193183528</v>
      </c>
      <c r="Q2549" s="27">
        <f>Table1[[#This Row],[Male Voters]]/Table1[[#This Row],[Male Population]]</f>
        <v>0.64285164666051098</v>
      </c>
      <c r="R2549" s="27">
        <f>Table1[[#This Row],[Total Voters]]/Table1[[#This Row],[Total Population]]</f>
        <v>0.68740955137481907</v>
      </c>
      <c r="S2549" s="27">
        <f>Table1[[#This Row],[Female Ballots]]/Table1[[#This Row],[Female Population]]</f>
        <v>0.37249283667621774</v>
      </c>
      <c r="T2549" s="27">
        <f>Table1[[#This Row],[Male Ballots]]/Table1[[#This Row],[Male Population]]</f>
        <v>0.33995075407817787</v>
      </c>
      <c r="U2549" s="27">
        <f>Table1[[#This Row],[Total Ballots]]/Table1[[#This Row],[Total Population]]</f>
        <v>0.36051869906314266</v>
      </c>
      <c r="V2549" s="27">
        <f>Table1[[#This Row],[Female Ballots]]/Table1[[#This Row],[Female Voters]]</f>
        <v>0.52463891248937977</v>
      </c>
      <c r="W2549" s="27">
        <f>Table1[[#This Row],[Male Ballots]]/Table1[[#This Row],[Male Voters]]</f>
        <v>0.52881680531450115</v>
      </c>
      <c r="X2549" s="27">
        <f>Table1[[#This Row],[Total Ballots]]/Table1[[#This Row],[Total Voters]]</f>
        <v>0.52445983379501382</v>
      </c>
    </row>
    <row r="2550" spans="1:24" s="12" customFormat="1" hidden="1" x14ac:dyDescent="0.25">
      <c r="A2550" s="8" t="s">
        <v>34</v>
      </c>
      <c r="B2550" s="17">
        <v>2007</v>
      </c>
      <c r="C2550" s="17"/>
      <c r="D2550" s="9" t="s">
        <v>66</v>
      </c>
      <c r="E2550" s="10">
        <v>2355</v>
      </c>
      <c r="F2550" s="10">
        <v>2936</v>
      </c>
      <c r="G2550" s="10">
        <v>5291</v>
      </c>
      <c r="H2550" s="44">
        <v>1388</v>
      </c>
      <c r="I2550" s="44">
        <v>1351</v>
      </c>
      <c r="J2550" s="44"/>
      <c r="K2550" s="44">
        <v>2739</v>
      </c>
      <c r="L2550" s="10">
        <v>161</v>
      </c>
      <c r="M2550" s="10">
        <v>179</v>
      </c>
      <c r="N2550" s="10"/>
      <c r="O2550" s="11">
        <v>340</v>
      </c>
      <c r="P2550" s="27">
        <f>Table1[[#This Row],[Female Voters]]/Table1[[#This Row],[Female Population]]</f>
        <v>0.58938428874734605</v>
      </c>
      <c r="Q2550" s="27">
        <f>Table1[[#This Row],[Male Voters]]/Table1[[#This Row],[Male Population]]</f>
        <v>0.46014986376021799</v>
      </c>
      <c r="R2550" s="27">
        <f>Table1[[#This Row],[Total Voters]]/Table1[[#This Row],[Total Population]]</f>
        <v>0.51767151767151764</v>
      </c>
      <c r="S2550" s="27">
        <f>Table1[[#This Row],[Female Ballots]]/Table1[[#This Row],[Female Population]]</f>
        <v>6.8365180467091294E-2</v>
      </c>
      <c r="T2550" s="27">
        <f>Table1[[#This Row],[Male Ballots]]/Table1[[#This Row],[Male Population]]</f>
        <v>6.0967302452316074E-2</v>
      </c>
      <c r="U2550" s="27">
        <f>Table1[[#This Row],[Total Ballots]]/Table1[[#This Row],[Total Population]]</f>
        <v>6.4260064260064254E-2</v>
      </c>
      <c r="V2550" s="27">
        <f>Table1[[#This Row],[Female Ballots]]/Table1[[#This Row],[Female Voters]]</f>
        <v>0.11599423631123919</v>
      </c>
      <c r="W2550" s="27">
        <f>Table1[[#This Row],[Male Ballots]]/Table1[[#This Row],[Male Voters]]</f>
        <v>0.13249444855662473</v>
      </c>
      <c r="X2550" s="27">
        <f>Table1[[#This Row],[Total Ballots]]/Table1[[#This Row],[Total Voters]]</f>
        <v>0.12413289521723257</v>
      </c>
    </row>
    <row r="2551" spans="1:24" s="12" customFormat="1" hidden="1" x14ac:dyDescent="0.25">
      <c r="A2551" s="8" t="s">
        <v>34</v>
      </c>
      <c r="B2551" s="17">
        <v>2007</v>
      </c>
      <c r="C2551" s="17"/>
      <c r="D2551" s="9" t="s">
        <v>67</v>
      </c>
      <c r="E2551" s="10">
        <v>3045</v>
      </c>
      <c r="F2551" s="10">
        <v>3503</v>
      </c>
      <c r="G2551" s="10">
        <v>6548</v>
      </c>
      <c r="H2551" s="44">
        <v>2078</v>
      </c>
      <c r="I2551" s="44">
        <v>1844</v>
      </c>
      <c r="J2551" s="44"/>
      <c r="K2551" s="44">
        <v>3922</v>
      </c>
      <c r="L2551" s="10">
        <v>441</v>
      </c>
      <c r="M2551" s="10">
        <v>352</v>
      </c>
      <c r="N2551" s="10"/>
      <c r="O2551" s="11">
        <v>793</v>
      </c>
      <c r="P2551" s="27">
        <f>Table1[[#This Row],[Female Voters]]/Table1[[#This Row],[Female Population]]</f>
        <v>0.68243021346469623</v>
      </c>
      <c r="Q2551" s="27">
        <f>Table1[[#This Row],[Male Voters]]/Table1[[#This Row],[Male Population]]</f>
        <v>0.52640593776762779</v>
      </c>
      <c r="R2551" s="27">
        <f>Table1[[#This Row],[Total Voters]]/Table1[[#This Row],[Total Population]]</f>
        <v>0.59896151496640193</v>
      </c>
      <c r="S2551" s="27">
        <f>Table1[[#This Row],[Female Ballots]]/Table1[[#This Row],[Female Population]]</f>
        <v>0.14482758620689656</v>
      </c>
      <c r="T2551" s="27">
        <f>Table1[[#This Row],[Male Ballots]]/Table1[[#This Row],[Male Population]]</f>
        <v>0.10048529831572937</v>
      </c>
      <c r="U2551" s="27">
        <f>Table1[[#This Row],[Total Ballots]]/Table1[[#This Row],[Total Population]]</f>
        <v>0.12110568112400732</v>
      </c>
      <c r="V2551" s="27">
        <f>Table1[[#This Row],[Female Ballots]]/Table1[[#This Row],[Female Voters]]</f>
        <v>0.212223291626564</v>
      </c>
      <c r="W2551" s="27">
        <f>Table1[[#This Row],[Male Ballots]]/Table1[[#This Row],[Male Voters]]</f>
        <v>0.19088937093275488</v>
      </c>
      <c r="X2551" s="27">
        <f>Table1[[#This Row],[Total Ballots]]/Table1[[#This Row],[Total Voters]]</f>
        <v>0.20219275879653237</v>
      </c>
    </row>
    <row r="2552" spans="1:24" s="12" customFormat="1" hidden="1" x14ac:dyDescent="0.25">
      <c r="A2552" s="8" t="s">
        <v>34</v>
      </c>
      <c r="B2552" s="17">
        <v>2007</v>
      </c>
      <c r="C2552" s="17"/>
      <c r="D2552" s="9" t="s">
        <v>68</v>
      </c>
      <c r="E2552" s="10">
        <v>3792</v>
      </c>
      <c r="F2552" s="10">
        <v>3865</v>
      </c>
      <c r="G2552" s="10">
        <v>7657</v>
      </c>
      <c r="H2552" s="44">
        <v>2482</v>
      </c>
      <c r="I2552" s="44">
        <v>2120</v>
      </c>
      <c r="J2552" s="44"/>
      <c r="K2552" s="44">
        <v>4602</v>
      </c>
      <c r="L2552" s="10">
        <v>816</v>
      </c>
      <c r="M2552" s="10">
        <v>679</v>
      </c>
      <c r="N2552" s="10"/>
      <c r="O2552" s="11">
        <v>1495</v>
      </c>
      <c r="P2552" s="27">
        <f>Table1[[#This Row],[Female Voters]]/Table1[[#This Row],[Female Population]]</f>
        <v>0.65453586497890293</v>
      </c>
      <c r="Q2552" s="27">
        <f>Table1[[#This Row],[Male Voters]]/Table1[[#This Row],[Male Population]]</f>
        <v>0.5485122897800776</v>
      </c>
      <c r="R2552" s="27">
        <f>Table1[[#This Row],[Total Voters]]/Table1[[#This Row],[Total Population]]</f>
        <v>0.60101867572156198</v>
      </c>
      <c r="S2552" s="27">
        <f>Table1[[#This Row],[Female Ballots]]/Table1[[#This Row],[Female Population]]</f>
        <v>0.21518987341772153</v>
      </c>
      <c r="T2552" s="27">
        <f>Table1[[#This Row],[Male Ballots]]/Table1[[#This Row],[Male Population]]</f>
        <v>0.17567917205692107</v>
      </c>
      <c r="U2552" s="27">
        <f>Table1[[#This Row],[Total Ballots]]/Table1[[#This Row],[Total Population]]</f>
        <v>0.19524617996604415</v>
      </c>
      <c r="V2552" s="27">
        <f>Table1[[#This Row],[Female Ballots]]/Table1[[#This Row],[Female Voters]]</f>
        <v>0.32876712328767121</v>
      </c>
      <c r="W2552" s="27">
        <f>Table1[[#This Row],[Male Ballots]]/Table1[[#This Row],[Male Voters]]</f>
        <v>0.32028301886792454</v>
      </c>
      <c r="X2552" s="27">
        <f>Table1[[#This Row],[Total Ballots]]/Table1[[#This Row],[Total Voters]]</f>
        <v>0.3248587570621469</v>
      </c>
    </row>
    <row r="2553" spans="1:24" s="12" customFormat="1" hidden="1" x14ac:dyDescent="0.25">
      <c r="A2553" s="8" t="s">
        <v>34</v>
      </c>
      <c r="B2553" s="17">
        <v>2007</v>
      </c>
      <c r="C2553" s="17"/>
      <c r="D2553" s="9" t="s">
        <v>69</v>
      </c>
      <c r="E2553" s="10">
        <v>5330</v>
      </c>
      <c r="F2553" s="10">
        <v>5007</v>
      </c>
      <c r="G2553" s="10">
        <v>10337</v>
      </c>
      <c r="H2553" s="44">
        <v>4508</v>
      </c>
      <c r="I2553" s="44">
        <v>3626</v>
      </c>
      <c r="J2553" s="44"/>
      <c r="K2553" s="44">
        <v>8134</v>
      </c>
      <c r="L2553" s="10">
        <v>2312</v>
      </c>
      <c r="M2553" s="10">
        <v>1739</v>
      </c>
      <c r="N2553" s="10"/>
      <c r="O2553" s="11">
        <v>4051</v>
      </c>
      <c r="P2553" s="27">
        <f>Table1[[#This Row],[Female Voters]]/Table1[[#This Row],[Female Population]]</f>
        <v>0.84577861163227019</v>
      </c>
      <c r="Q2553" s="27">
        <f>Table1[[#This Row],[Male Voters]]/Table1[[#This Row],[Male Population]]</f>
        <v>0.72418613940483323</v>
      </c>
      <c r="R2553" s="27">
        <f>Table1[[#This Row],[Total Voters]]/Table1[[#This Row],[Total Population]]</f>
        <v>0.78688207410273769</v>
      </c>
      <c r="S2553" s="27">
        <f>Table1[[#This Row],[Female Ballots]]/Table1[[#This Row],[Female Population]]</f>
        <v>0.43377110694183862</v>
      </c>
      <c r="T2553" s="27">
        <f>Table1[[#This Row],[Male Ballots]]/Table1[[#This Row],[Male Population]]</f>
        <v>0.34731376073497106</v>
      </c>
      <c r="U2553" s="27">
        <f>Table1[[#This Row],[Total Ballots]]/Table1[[#This Row],[Total Population]]</f>
        <v>0.39189319918738513</v>
      </c>
      <c r="V2553" s="27">
        <f>Table1[[#This Row],[Female Ballots]]/Table1[[#This Row],[Female Voters]]</f>
        <v>0.51286601597160608</v>
      </c>
      <c r="W2553" s="27">
        <f>Table1[[#This Row],[Male Ballots]]/Table1[[#This Row],[Male Voters]]</f>
        <v>0.47959183673469385</v>
      </c>
      <c r="X2553" s="27">
        <f>Table1[[#This Row],[Total Ballots]]/Table1[[#This Row],[Total Voters]]</f>
        <v>0.49803294811900661</v>
      </c>
    </row>
    <row r="2554" spans="1:24" s="12" customFormat="1" hidden="1" x14ac:dyDescent="0.25">
      <c r="A2554" s="8" t="s">
        <v>34</v>
      </c>
      <c r="B2554" s="17">
        <v>2007</v>
      </c>
      <c r="C2554" s="17"/>
      <c r="D2554" s="9" t="s">
        <v>70</v>
      </c>
      <c r="E2554" s="10">
        <v>5680</v>
      </c>
      <c r="F2554" s="10">
        <v>5149</v>
      </c>
      <c r="G2554" s="10">
        <v>10829</v>
      </c>
      <c r="H2554" s="44">
        <v>5213</v>
      </c>
      <c r="I2554" s="44">
        <v>4478</v>
      </c>
      <c r="J2554" s="44"/>
      <c r="K2554" s="44">
        <v>9691</v>
      </c>
      <c r="L2554" s="10">
        <v>3583</v>
      </c>
      <c r="M2554" s="10">
        <v>3023</v>
      </c>
      <c r="N2554" s="10"/>
      <c r="O2554" s="11">
        <v>6606</v>
      </c>
      <c r="P2554" s="27">
        <f>Table1[[#This Row],[Female Voters]]/Table1[[#This Row],[Female Population]]</f>
        <v>0.9177816901408451</v>
      </c>
      <c r="Q2554" s="27">
        <f>Table1[[#This Row],[Male Voters]]/Table1[[#This Row],[Male Population]]</f>
        <v>0.86968343367644207</v>
      </c>
      <c r="R2554" s="27">
        <f>Table1[[#This Row],[Total Voters]]/Table1[[#This Row],[Total Population]]</f>
        <v>0.89491181087819738</v>
      </c>
      <c r="S2554" s="27">
        <f>Table1[[#This Row],[Female Ballots]]/Table1[[#This Row],[Female Population]]</f>
        <v>0.6308098591549296</v>
      </c>
      <c r="T2554" s="27">
        <f>Table1[[#This Row],[Male Ballots]]/Table1[[#This Row],[Male Population]]</f>
        <v>0.58710429209555248</v>
      </c>
      <c r="U2554" s="27">
        <f>Table1[[#This Row],[Total Ballots]]/Table1[[#This Row],[Total Population]]</f>
        <v>0.61002862683534953</v>
      </c>
      <c r="V2554" s="27">
        <f>Table1[[#This Row],[Female Ballots]]/Table1[[#This Row],[Female Voters]]</f>
        <v>0.68732016113562244</v>
      </c>
      <c r="W2554" s="27">
        <f>Table1[[#This Row],[Male Ballots]]/Table1[[#This Row],[Male Voters]]</f>
        <v>0.67507815989280928</v>
      </c>
      <c r="X2554" s="27">
        <f>Table1[[#This Row],[Total Ballots]]/Table1[[#This Row],[Total Voters]]</f>
        <v>0.68166339903002782</v>
      </c>
    </row>
    <row r="2555" spans="1:24" s="12" customFormat="1" hidden="1" x14ac:dyDescent="0.25">
      <c r="A2555" s="8" t="s">
        <v>34</v>
      </c>
      <c r="B2555" s="17">
        <v>2007</v>
      </c>
      <c r="C2555" s="17"/>
      <c r="D2555" s="9" t="s">
        <v>71</v>
      </c>
      <c r="E2555" s="10">
        <v>8428</v>
      </c>
      <c r="F2555" s="10">
        <v>7257</v>
      </c>
      <c r="G2555" s="10">
        <v>15685</v>
      </c>
      <c r="H2555" s="44">
        <v>7469</v>
      </c>
      <c r="I2555" s="44">
        <v>6717</v>
      </c>
      <c r="J2555" s="44"/>
      <c r="K2555" s="44">
        <v>14186</v>
      </c>
      <c r="L2555" s="10">
        <v>5972</v>
      </c>
      <c r="M2555" s="10">
        <v>5651</v>
      </c>
      <c r="N2555" s="10"/>
      <c r="O2555" s="11">
        <v>11623</v>
      </c>
      <c r="P2555" s="27">
        <f>Table1[[#This Row],[Female Voters]]/Table1[[#This Row],[Female Population]]</f>
        <v>0.88621262458471761</v>
      </c>
      <c r="Q2555" s="27">
        <f>Table1[[#This Row],[Male Voters]]/Table1[[#This Row],[Male Population]]</f>
        <v>0.92558908639933857</v>
      </c>
      <c r="R2555" s="27">
        <f>Table1[[#This Row],[Total Voters]]/Table1[[#This Row],[Total Population]]</f>
        <v>0.90443098501753272</v>
      </c>
      <c r="S2555" s="27">
        <f>Table1[[#This Row],[Female Ballots]]/Table1[[#This Row],[Female Population]]</f>
        <v>0.70859041290934976</v>
      </c>
      <c r="T2555" s="27">
        <f>Table1[[#This Row],[Male Ballots]]/Table1[[#This Row],[Male Population]]</f>
        <v>0.77869643103210695</v>
      </c>
      <c r="U2555" s="27">
        <f>Table1[[#This Row],[Total Ballots]]/Table1[[#This Row],[Total Population]]</f>
        <v>0.74102645839974501</v>
      </c>
      <c r="V2555" s="27">
        <f>Table1[[#This Row],[Female Ballots]]/Table1[[#This Row],[Female Voters]]</f>
        <v>0.79957156245816041</v>
      </c>
      <c r="W2555" s="27">
        <f>Table1[[#This Row],[Male Ballots]]/Table1[[#This Row],[Male Voters]]</f>
        <v>0.84129819860056576</v>
      </c>
      <c r="X2555" s="27">
        <f>Table1[[#This Row],[Total Ballots]]/Table1[[#This Row],[Total Voters]]</f>
        <v>0.81932891583251088</v>
      </c>
    </row>
    <row r="2556" spans="1:24" s="12" customFormat="1" hidden="1" x14ac:dyDescent="0.25">
      <c r="A2556" s="8" t="s">
        <v>34</v>
      </c>
      <c r="B2556" s="17">
        <v>2007</v>
      </c>
      <c r="C2556" s="17"/>
      <c r="D2556" s="9" t="s">
        <v>453</v>
      </c>
      <c r="E2556" s="10">
        <v>28630</v>
      </c>
      <c r="F2556" s="10">
        <v>27717</v>
      </c>
      <c r="G2556" s="10">
        <v>56347</v>
      </c>
      <c r="H2556" s="44">
        <v>23138</v>
      </c>
      <c r="I2556" s="44">
        <v>20136</v>
      </c>
      <c r="J2556" s="44"/>
      <c r="K2556" s="44">
        <v>43274</v>
      </c>
      <c r="L2556" s="10">
        <v>13285</v>
      </c>
      <c r="M2556" s="10">
        <v>11623</v>
      </c>
      <c r="N2556" s="10"/>
      <c r="O2556" s="11">
        <v>24908</v>
      </c>
      <c r="P2556" s="27">
        <f>Table1[[#This Row],[Female Voters]]/Table1[[#This Row],[Female Population]]</f>
        <v>0.80817324484806152</v>
      </c>
      <c r="Q2556" s="27">
        <f>Table1[[#This Row],[Male Voters]]/Table1[[#This Row],[Male Population]]</f>
        <v>0.72648555038424067</v>
      </c>
      <c r="R2556" s="27">
        <f>Table1[[#This Row],[Total Voters]]/Table1[[#This Row],[Total Population]]</f>
        <v>0.76799119740181376</v>
      </c>
      <c r="S2556" s="27">
        <f>Table1[[#This Row],[Female Ballots]]/Table1[[#This Row],[Female Population]]</f>
        <v>0.46402375130981488</v>
      </c>
      <c r="T2556" s="27">
        <f>Table1[[#This Row],[Male Ballots]]/Table1[[#This Row],[Male Population]]</f>
        <v>0.41934552801529745</v>
      </c>
      <c r="U2556" s="27">
        <f>Table1[[#This Row],[Total Ballots]]/Table1[[#This Row],[Total Population]]</f>
        <v>0.44204660407830054</v>
      </c>
      <c r="V2556" s="27">
        <f>Table1[[#This Row],[Female Ballots]]/Table1[[#This Row],[Female Voters]]</f>
        <v>0.57416371337194227</v>
      </c>
      <c r="W2556" s="27">
        <f>Table1[[#This Row],[Male Ballots]]/Table1[[#This Row],[Male Voters]]</f>
        <v>0.57722487087802943</v>
      </c>
      <c r="X2556" s="27">
        <f>Table1[[#This Row],[Total Ballots]]/Table1[[#This Row],[Total Voters]]</f>
        <v>0.57558811295466095</v>
      </c>
    </row>
    <row r="2557" spans="1:24" s="12" customFormat="1" hidden="1" x14ac:dyDescent="0.25">
      <c r="A2557" s="8" t="s">
        <v>52</v>
      </c>
      <c r="B2557" s="17">
        <v>2007</v>
      </c>
      <c r="C2557" s="17" t="s">
        <v>76</v>
      </c>
      <c r="D2557" s="9" t="s">
        <v>66</v>
      </c>
      <c r="E2557" s="10">
        <v>17965</v>
      </c>
      <c r="F2557" s="10">
        <v>18024</v>
      </c>
      <c r="G2557" s="10">
        <v>35989</v>
      </c>
      <c r="H2557" s="44">
        <v>7657</v>
      </c>
      <c r="I2557" s="44">
        <v>6890</v>
      </c>
      <c r="J2557" s="44">
        <v>2</v>
      </c>
      <c r="K2557" s="44">
        <v>14549</v>
      </c>
      <c r="L2557" s="10">
        <v>1214</v>
      </c>
      <c r="M2557" s="10">
        <v>1022</v>
      </c>
      <c r="N2557" s="10"/>
      <c r="O2557" s="11">
        <v>2236</v>
      </c>
      <c r="P2557" s="27">
        <f>Table1[[#This Row],[Female Voters]]/Table1[[#This Row],[Female Population]]</f>
        <v>0.42621764542165319</v>
      </c>
      <c r="Q2557" s="27">
        <f>Table1[[#This Row],[Male Voters]]/Table1[[#This Row],[Male Population]]</f>
        <v>0.38226808699511761</v>
      </c>
      <c r="R2557" s="27">
        <f>Table1[[#This Row],[Total Voters]]/Table1[[#This Row],[Total Population]]</f>
        <v>0.40426241351524078</v>
      </c>
      <c r="S2557" s="27">
        <f>Table1[[#This Row],[Female Ballots]]/Table1[[#This Row],[Female Population]]</f>
        <v>6.75758419148344E-2</v>
      </c>
      <c r="T2557" s="27">
        <f>Table1[[#This Row],[Male Ballots]]/Table1[[#This Row],[Male Population]]</f>
        <v>5.6702174877940527E-2</v>
      </c>
      <c r="U2557" s="27">
        <f>Table1[[#This Row],[Total Ballots]]/Table1[[#This Row],[Total Population]]</f>
        <v>6.2130095306899329E-2</v>
      </c>
      <c r="V2557" s="27">
        <f>Table1[[#This Row],[Female Ballots]]/Table1[[#This Row],[Female Voters]]</f>
        <v>0.15854773409951678</v>
      </c>
      <c r="W2557" s="27">
        <f>Table1[[#This Row],[Male Ballots]]/Table1[[#This Row],[Male Voters]]</f>
        <v>0.14833091436865023</v>
      </c>
      <c r="X2557" s="27">
        <f>Table1[[#This Row],[Total Ballots]]/Table1[[#This Row],[Total Voters]]</f>
        <v>0.15368753866245102</v>
      </c>
    </row>
    <row r="2558" spans="1:24" s="12" customFormat="1" hidden="1" x14ac:dyDescent="0.25">
      <c r="A2558" s="8" t="s">
        <v>52</v>
      </c>
      <c r="B2558" s="17">
        <v>2007</v>
      </c>
      <c r="C2558" s="17" t="s">
        <v>76</v>
      </c>
      <c r="D2558" s="9" t="s">
        <v>67</v>
      </c>
      <c r="E2558" s="10">
        <v>26588</v>
      </c>
      <c r="F2558" s="10">
        <v>26007</v>
      </c>
      <c r="G2558" s="10">
        <v>52595</v>
      </c>
      <c r="H2558" s="44">
        <v>13728</v>
      </c>
      <c r="I2558" s="44">
        <v>11533</v>
      </c>
      <c r="J2558" s="44"/>
      <c r="K2558" s="44">
        <v>25261</v>
      </c>
      <c r="L2558" s="10">
        <v>2746</v>
      </c>
      <c r="M2558" s="10">
        <v>2111</v>
      </c>
      <c r="N2558" s="10">
        <v>1</v>
      </c>
      <c r="O2558" s="11">
        <v>4858</v>
      </c>
      <c r="P2558" s="27">
        <f>Table1[[#This Row],[Female Voters]]/Table1[[#This Row],[Female Population]]</f>
        <v>0.51632315330224166</v>
      </c>
      <c r="Q2558" s="27">
        <f>Table1[[#This Row],[Male Voters]]/Table1[[#This Row],[Male Population]]</f>
        <v>0.44345753066482102</v>
      </c>
      <c r="R2558" s="27">
        <f>Table1[[#This Row],[Total Voters]]/Table1[[#This Row],[Total Population]]</f>
        <v>0.4802928034984314</v>
      </c>
      <c r="S2558" s="27">
        <f>Table1[[#This Row],[Female Ballots]]/Table1[[#This Row],[Female Population]]</f>
        <v>0.10327967504137205</v>
      </c>
      <c r="T2558" s="27">
        <f>Table1[[#This Row],[Male Ballots]]/Table1[[#This Row],[Male Population]]</f>
        <v>8.1170454108509246E-2</v>
      </c>
      <c r="U2558" s="27">
        <f>Table1[[#This Row],[Total Ballots]]/Table1[[#This Row],[Total Population]]</f>
        <v>9.2366194505181104E-2</v>
      </c>
      <c r="V2558" s="27">
        <f>Table1[[#This Row],[Female Ballots]]/Table1[[#This Row],[Female Voters]]</f>
        <v>0.20002913752913754</v>
      </c>
      <c r="W2558" s="27">
        <f>Table1[[#This Row],[Male Ballots]]/Table1[[#This Row],[Male Voters]]</f>
        <v>0.18303997225353333</v>
      </c>
      <c r="X2558" s="27">
        <f>Table1[[#This Row],[Total Ballots]]/Table1[[#This Row],[Total Voters]]</f>
        <v>0.19231226000554213</v>
      </c>
    </row>
    <row r="2559" spans="1:24" s="12" customFormat="1" hidden="1" x14ac:dyDescent="0.25">
      <c r="A2559" s="8" t="s">
        <v>52</v>
      </c>
      <c r="B2559" s="17">
        <v>2007</v>
      </c>
      <c r="C2559" s="17" t="s">
        <v>76</v>
      </c>
      <c r="D2559" s="9" t="s">
        <v>68</v>
      </c>
      <c r="E2559" s="10">
        <v>30438</v>
      </c>
      <c r="F2559" s="10">
        <v>30886</v>
      </c>
      <c r="G2559" s="10">
        <v>61324</v>
      </c>
      <c r="H2559" s="44">
        <v>18872</v>
      </c>
      <c r="I2559" s="44">
        <v>16672</v>
      </c>
      <c r="J2559" s="44"/>
      <c r="K2559" s="44">
        <v>35544</v>
      </c>
      <c r="L2559" s="10">
        <v>5562</v>
      </c>
      <c r="M2559" s="10">
        <v>4681</v>
      </c>
      <c r="N2559" s="10"/>
      <c r="O2559" s="11">
        <v>10243</v>
      </c>
      <c r="P2559" s="27">
        <f>Table1[[#This Row],[Female Voters]]/Table1[[#This Row],[Female Population]]</f>
        <v>0.62001445561469215</v>
      </c>
      <c r="Q2559" s="27">
        <f>Table1[[#This Row],[Male Voters]]/Table1[[#This Row],[Male Population]]</f>
        <v>0.53979149129055237</v>
      </c>
      <c r="R2559" s="27">
        <f>Table1[[#This Row],[Total Voters]]/Table1[[#This Row],[Total Population]]</f>
        <v>0.57960994064314131</v>
      </c>
      <c r="S2559" s="27">
        <f>Table1[[#This Row],[Female Ballots]]/Table1[[#This Row],[Female Population]]</f>
        <v>0.18273211117681845</v>
      </c>
      <c r="T2559" s="27">
        <f>Table1[[#This Row],[Male Ballots]]/Table1[[#This Row],[Male Population]]</f>
        <v>0.15155733989509809</v>
      </c>
      <c r="U2559" s="27">
        <f>Table1[[#This Row],[Total Ballots]]/Table1[[#This Row],[Total Population]]</f>
        <v>0.16703085252103581</v>
      </c>
      <c r="V2559" s="27">
        <f>Table1[[#This Row],[Female Ballots]]/Table1[[#This Row],[Female Voters]]</f>
        <v>0.29472233997456548</v>
      </c>
      <c r="W2559" s="27">
        <f>Table1[[#This Row],[Male Ballots]]/Table1[[#This Row],[Male Voters]]</f>
        <v>0.28077015355086371</v>
      </c>
      <c r="X2559" s="27">
        <f>Table1[[#This Row],[Total Ballots]]/Table1[[#This Row],[Total Voters]]</f>
        <v>0.28817803286067972</v>
      </c>
    </row>
    <row r="2560" spans="1:24" s="12" customFormat="1" hidden="1" x14ac:dyDescent="0.25">
      <c r="A2560" s="8" t="s">
        <v>52</v>
      </c>
      <c r="B2560" s="17">
        <v>2007</v>
      </c>
      <c r="C2560" s="17" t="s">
        <v>76</v>
      </c>
      <c r="D2560" s="9" t="s">
        <v>69</v>
      </c>
      <c r="E2560" s="10">
        <v>31217</v>
      </c>
      <c r="F2560" s="10">
        <v>30574</v>
      </c>
      <c r="G2560" s="10">
        <v>61791</v>
      </c>
      <c r="H2560" s="44">
        <v>22016</v>
      </c>
      <c r="I2560" s="44">
        <v>20317</v>
      </c>
      <c r="J2560" s="44"/>
      <c r="K2560" s="44">
        <v>42333</v>
      </c>
      <c r="L2560" s="10">
        <v>9064</v>
      </c>
      <c r="M2560" s="10">
        <v>8364</v>
      </c>
      <c r="N2560" s="10"/>
      <c r="O2560" s="11">
        <v>17428</v>
      </c>
      <c r="P2560" s="27">
        <f>Table1[[#This Row],[Female Voters]]/Table1[[#This Row],[Female Population]]</f>
        <v>0.70525675112919239</v>
      </c>
      <c r="Q2560" s="27">
        <f>Table1[[#This Row],[Male Voters]]/Table1[[#This Row],[Male Population]]</f>
        <v>0.66451887224439066</v>
      </c>
      <c r="R2560" s="27">
        <f>Table1[[#This Row],[Total Voters]]/Table1[[#This Row],[Total Population]]</f>
        <v>0.68509977181142889</v>
      </c>
      <c r="S2560" s="27">
        <f>Table1[[#This Row],[Female Ballots]]/Table1[[#This Row],[Female Population]]</f>
        <v>0.29035461447288335</v>
      </c>
      <c r="T2560" s="27">
        <f>Table1[[#This Row],[Male Ballots]]/Table1[[#This Row],[Male Population]]</f>
        <v>0.27356577484136846</v>
      </c>
      <c r="U2560" s="27">
        <f>Table1[[#This Row],[Total Ballots]]/Table1[[#This Row],[Total Population]]</f>
        <v>0.2820475473774498</v>
      </c>
      <c r="V2560" s="27">
        <f>Table1[[#This Row],[Female Ballots]]/Table1[[#This Row],[Female Voters]]</f>
        <v>0.41170058139534882</v>
      </c>
      <c r="W2560" s="27">
        <f>Table1[[#This Row],[Male Ballots]]/Table1[[#This Row],[Male Voters]]</f>
        <v>0.41167495201063148</v>
      </c>
      <c r="X2560" s="27">
        <f>Table1[[#This Row],[Total Ballots]]/Table1[[#This Row],[Total Voters]]</f>
        <v>0.4116882810100867</v>
      </c>
    </row>
    <row r="2561" spans="1:24" s="12" customFormat="1" hidden="1" x14ac:dyDescent="0.25">
      <c r="A2561" s="8" t="s">
        <v>52</v>
      </c>
      <c r="B2561" s="17">
        <v>2007</v>
      </c>
      <c r="C2561" s="17" t="s">
        <v>76</v>
      </c>
      <c r="D2561" s="9" t="s">
        <v>70</v>
      </c>
      <c r="E2561" s="10">
        <v>23714</v>
      </c>
      <c r="F2561" s="10">
        <v>22576</v>
      </c>
      <c r="G2561" s="10">
        <v>46290</v>
      </c>
      <c r="H2561" s="44">
        <v>19314</v>
      </c>
      <c r="I2561" s="44">
        <v>17678</v>
      </c>
      <c r="J2561" s="44">
        <v>1</v>
      </c>
      <c r="K2561" s="44">
        <v>36993</v>
      </c>
      <c r="L2561" s="10">
        <v>11156</v>
      </c>
      <c r="M2561" s="10">
        <v>10220</v>
      </c>
      <c r="N2561" s="10"/>
      <c r="O2561" s="11">
        <v>21376</v>
      </c>
      <c r="P2561" s="27">
        <f>Table1[[#This Row],[Female Voters]]/Table1[[#This Row],[Female Population]]</f>
        <v>0.81445559585055238</v>
      </c>
      <c r="Q2561" s="27">
        <f>Table1[[#This Row],[Male Voters]]/Table1[[#This Row],[Male Population]]</f>
        <v>0.78304394046775339</v>
      </c>
      <c r="R2561" s="27">
        <f>Table1[[#This Row],[Total Voters]]/Table1[[#This Row],[Total Population]]</f>
        <v>0.7991574854180169</v>
      </c>
      <c r="S2561" s="27">
        <f>Table1[[#This Row],[Female Ballots]]/Table1[[#This Row],[Female Population]]</f>
        <v>0.47043940288437208</v>
      </c>
      <c r="T2561" s="27">
        <f>Table1[[#This Row],[Male Ballots]]/Table1[[#This Row],[Male Population]]</f>
        <v>0.45269312544294826</v>
      </c>
      <c r="U2561" s="27">
        <f>Table1[[#This Row],[Total Ballots]]/Table1[[#This Row],[Total Population]]</f>
        <v>0.46178440267876431</v>
      </c>
      <c r="V2561" s="27">
        <f>Table1[[#This Row],[Female Ballots]]/Table1[[#This Row],[Female Voters]]</f>
        <v>0.5776120948534742</v>
      </c>
      <c r="W2561" s="27">
        <f>Table1[[#This Row],[Male Ballots]]/Table1[[#This Row],[Male Voters]]</f>
        <v>0.57811969679828035</v>
      </c>
      <c r="X2561" s="27">
        <f>Table1[[#This Row],[Total Ballots]]/Table1[[#This Row],[Total Voters]]</f>
        <v>0.57783905063120045</v>
      </c>
    </row>
    <row r="2562" spans="1:24" s="12" customFormat="1" hidden="1" x14ac:dyDescent="0.25">
      <c r="A2562" s="8" t="s">
        <v>52</v>
      </c>
      <c r="B2562" s="17">
        <v>2007</v>
      </c>
      <c r="C2562" s="17" t="s">
        <v>76</v>
      </c>
      <c r="D2562" s="9" t="s">
        <v>71</v>
      </c>
      <c r="E2562" s="10">
        <v>24064</v>
      </c>
      <c r="F2562" s="10">
        <v>19150</v>
      </c>
      <c r="G2562" s="10">
        <v>43214</v>
      </c>
      <c r="H2562" s="44">
        <v>18460</v>
      </c>
      <c r="I2562" s="44">
        <v>15683</v>
      </c>
      <c r="J2562" s="44"/>
      <c r="K2562" s="44">
        <v>34143</v>
      </c>
      <c r="L2562" s="10">
        <v>13434</v>
      </c>
      <c r="M2562" s="10">
        <v>12246</v>
      </c>
      <c r="N2562" s="10">
        <v>1</v>
      </c>
      <c r="O2562" s="11">
        <v>25681</v>
      </c>
      <c r="P2562" s="27">
        <f>Table1[[#This Row],[Female Voters]]/Table1[[#This Row],[Female Population]]</f>
        <v>0.76712101063829785</v>
      </c>
      <c r="Q2562" s="27">
        <f>Table1[[#This Row],[Male Voters]]/Table1[[#This Row],[Male Population]]</f>
        <v>0.81895561357702351</v>
      </c>
      <c r="R2562" s="27">
        <f>Table1[[#This Row],[Total Voters]]/Table1[[#This Row],[Total Population]]</f>
        <v>0.7900911741565233</v>
      </c>
      <c r="S2562" s="27">
        <f>Table1[[#This Row],[Female Ballots]]/Table1[[#This Row],[Female Population]]</f>
        <v>0.55826130319148937</v>
      </c>
      <c r="T2562" s="27">
        <f>Table1[[#This Row],[Male Ballots]]/Table1[[#This Row],[Male Population]]</f>
        <v>0.63947780678851174</v>
      </c>
      <c r="U2562" s="27">
        <f>Table1[[#This Row],[Total Ballots]]/Table1[[#This Row],[Total Population]]</f>
        <v>0.5942750034710973</v>
      </c>
      <c r="V2562" s="27">
        <f>Table1[[#This Row],[Female Ballots]]/Table1[[#This Row],[Female Voters]]</f>
        <v>0.72773564463705309</v>
      </c>
      <c r="W2562" s="27">
        <f>Table1[[#This Row],[Male Ballots]]/Table1[[#This Row],[Male Voters]]</f>
        <v>0.78084550149843779</v>
      </c>
      <c r="X2562" s="27">
        <f>Table1[[#This Row],[Total Ballots]]/Table1[[#This Row],[Total Voters]]</f>
        <v>0.75216003280320998</v>
      </c>
    </row>
    <row r="2563" spans="1:24" s="12" customFormat="1" hidden="1" x14ac:dyDescent="0.25">
      <c r="A2563" s="8" t="s">
        <v>52</v>
      </c>
      <c r="B2563" s="17">
        <v>2007</v>
      </c>
      <c r="C2563" s="17" t="s">
        <v>76</v>
      </c>
      <c r="D2563" s="9" t="s">
        <v>453</v>
      </c>
      <c r="E2563" s="10">
        <v>153986</v>
      </c>
      <c r="F2563" s="10">
        <v>147217</v>
      </c>
      <c r="G2563" s="10">
        <v>301203</v>
      </c>
      <c r="H2563" s="44">
        <v>100047</v>
      </c>
      <c r="I2563" s="44">
        <v>88773</v>
      </c>
      <c r="J2563" s="44">
        <v>3</v>
      </c>
      <c r="K2563" s="44">
        <v>188823</v>
      </c>
      <c r="L2563" s="10">
        <v>43176</v>
      </c>
      <c r="M2563" s="10">
        <v>38644</v>
      </c>
      <c r="N2563" s="10">
        <v>2</v>
      </c>
      <c r="O2563" s="11">
        <v>81822</v>
      </c>
      <c r="P2563" s="27">
        <f>Table1[[#This Row],[Female Voters]]/Table1[[#This Row],[Female Population]]</f>
        <v>0.6497149091475849</v>
      </c>
      <c r="Q2563" s="27">
        <f>Table1[[#This Row],[Male Voters]]/Table1[[#This Row],[Male Population]]</f>
        <v>0.60300780480515159</v>
      </c>
      <c r="R2563" s="27">
        <f>Table1[[#This Row],[Total Voters]]/Table1[[#This Row],[Total Population]]</f>
        <v>0.62689614645272462</v>
      </c>
      <c r="S2563" s="27">
        <f>Table1[[#This Row],[Female Ballots]]/Table1[[#This Row],[Female Population]]</f>
        <v>0.28038912628420765</v>
      </c>
      <c r="T2563" s="27">
        <f>Table1[[#This Row],[Male Ballots]]/Table1[[#This Row],[Male Population]]</f>
        <v>0.2624968583791274</v>
      </c>
      <c r="U2563" s="27">
        <f>Table1[[#This Row],[Total Ballots]]/Table1[[#This Row],[Total Population]]</f>
        <v>0.27165068077011184</v>
      </c>
      <c r="V2563" s="27">
        <f>Table1[[#This Row],[Female Ballots]]/Table1[[#This Row],[Female Voters]]</f>
        <v>0.43155716813097844</v>
      </c>
      <c r="W2563" s="27">
        <f>Table1[[#This Row],[Male Ballots]]/Table1[[#This Row],[Male Voters]]</f>
        <v>0.43531253872235925</v>
      </c>
      <c r="X2563" s="27">
        <f>Table1[[#This Row],[Total Ballots]]/Table1[[#This Row],[Total Voters]]</f>
        <v>0.43332644857882779</v>
      </c>
    </row>
    <row r="2564" spans="1:24" s="12" customFormat="1" hidden="1" x14ac:dyDescent="0.25">
      <c r="A2564" s="8" t="s">
        <v>26</v>
      </c>
      <c r="B2564" s="17">
        <v>2007</v>
      </c>
      <c r="C2564" s="17"/>
      <c r="D2564" s="9" t="s">
        <v>66</v>
      </c>
      <c r="E2564" s="10">
        <v>122</v>
      </c>
      <c r="F2564" s="10">
        <v>132</v>
      </c>
      <c r="G2564" s="10">
        <v>254</v>
      </c>
      <c r="H2564" s="44">
        <v>89</v>
      </c>
      <c r="I2564" s="44">
        <v>67</v>
      </c>
      <c r="J2564" s="44"/>
      <c r="K2564" s="44">
        <v>156</v>
      </c>
      <c r="L2564" s="10">
        <v>21</v>
      </c>
      <c r="M2564" s="10">
        <v>15</v>
      </c>
      <c r="N2564" s="10"/>
      <c r="O2564" s="11">
        <v>36</v>
      </c>
      <c r="P2564" s="27">
        <f>Table1[[#This Row],[Female Voters]]/Table1[[#This Row],[Female Population]]</f>
        <v>0.72950819672131151</v>
      </c>
      <c r="Q2564" s="27">
        <f>Table1[[#This Row],[Male Voters]]/Table1[[#This Row],[Male Population]]</f>
        <v>0.50757575757575757</v>
      </c>
      <c r="R2564" s="27">
        <f>Table1[[#This Row],[Total Voters]]/Table1[[#This Row],[Total Population]]</f>
        <v>0.61417322834645671</v>
      </c>
      <c r="S2564" s="27">
        <f>Table1[[#This Row],[Female Ballots]]/Table1[[#This Row],[Female Population]]</f>
        <v>0.1721311475409836</v>
      </c>
      <c r="T2564" s="27">
        <f>Table1[[#This Row],[Male Ballots]]/Table1[[#This Row],[Male Population]]</f>
        <v>0.11363636363636363</v>
      </c>
      <c r="U2564" s="27">
        <f>Table1[[#This Row],[Total Ballots]]/Table1[[#This Row],[Total Population]]</f>
        <v>0.14173228346456693</v>
      </c>
      <c r="V2564" s="27">
        <f>Table1[[#This Row],[Female Ballots]]/Table1[[#This Row],[Female Voters]]</f>
        <v>0.23595505617977527</v>
      </c>
      <c r="W2564" s="27">
        <f>Table1[[#This Row],[Male Ballots]]/Table1[[#This Row],[Male Voters]]</f>
        <v>0.22388059701492538</v>
      </c>
      <c r="X2564" s="27">
        <f>Table1[[#This Row],[Total Ballots]]/Table1[[#This Row],[Total Voters]]</f>
        <v>0.23076923076923078</v>
      </c>
    </row>
    <row r="2565" spans="1:24" s="12" customFormat="1" hidden="1" x14ac:dyDescent="0.25">
      <c r="A2565" s="8" t="s">
        <v>26</v>
      </c>
      <c r="B2565" s="17">
        <v>2007</v>
      </c>
      <c r="C2565" s="17"/>
      <c r="D2565" s="9" t="s">
        <v>67</v>
      </c>
      <c r="E2565" s="10">
        <v>158</v>
      </c>
      <c r="F2565" s="10">
        <v>179</v>
      </c>
      <c r="G2565" s="10">
        <v>337</v>
      </c>
      <c r="H2565" s="44">
        <v>116</v>
      </c>
      <c r="I2565" s="44">
        <v>129</v>
      </c>
      <c r="J2565" s="44"/>
      <c r="K2565" s="44">
        <v>245</v>
      </c>
      <c r="L2565" s="10">
        <v>41</v>
      </c>
      <c r="M2565" s="10">
        <v>35</v>
      </c>
      <c r="N2565" s="10"/>
      <c r="O2565" s="11">
        <v>76</v>
      </c>
      <c r="P2565" s="27">
        <f>Table1[[#This Row],[Female Voters]]/Table1[[#This Row],[Female Population]]</f>
        <v>0.73417721518987344</v>
      </c>
      <c r="Q2565" s="27">
        <f>Table1[[#This Row],[Male Voters]]/Table1[[#This Row],[Male Population]]</f>
        <v>0.72067039106145248</v>
      </c>
      <c r="R2565" s="27">
        <f>Table1[[#This Row],[Total Voters]]/Table1[[#This Row],[Total Population]]</f>
        <v>0.72700296735905046</v>
      </c>
      <c r="S2565" s="27">
        <f>Table1[[#This Row],[Female Ballots]]/Table1[[#This Row],[Female Population]]</f>
        <v>0.25949367088607594</v>
      </c>
      <c r="T2565" s="27">
        <f>Table1[[#This Row],[Male Ballots]]/Table1[[#This Row],[Male Population]]</f>
        <v>0.19553072625698323</v>
      </c>
      <c r="U2565" s="27">
        <f>Table1[[#This Row],[Total Ballots]]/Table1[[#This Row],[Total Population]]</f>
        <v>0.22551928783382788</v>
      </c>
      <c r="V2565" s="27">
        <f>Table1[[#This Row],[Female Ballots]]/Table1[[#This Row],[Female Voters]]</f>
        <v>0.35344827586206895</v>
      </c>
      <c r="W2565" s="27">
        <f>Table1[[#This Row],[Male Ballots]]/Table1[[#This Row],[Male Voters]]</f>
        <v>0.27131782945736432</v>
      </c>
      <c r="X2565" s="27">
        <f>Table1[[#This Row],[Total Ballots]]/Table1[[#This Row],[Total Voters]]</f>
        <v>0.31020408163265306</v>
      </c>
    </row>
    <row r="2566" spans="1:24" s="12" customFormat="1" hidden="1" x14ac:dyDescent="0.25">
      <c r="A2566" s="8" t="s">
        <v>26</v>
      </c>
      <c r="B2566" s="17">
        <v>2007</v>
      </c>
      <c r="C2566" s="17"/>
      <c r="D2566" s="9" t="s">
        <v>68</v>
      </c>
      <c r="E2566" s="10">
        <v>237</v>
      </c>
      <c r="F2566" s="10">
        <v>235</v>
      </c>
      <c r="G2566" s="10">
        <v>472</v>
      </c>
      <c r="H2566" s="44">
        <v>175</v>
      </c>
      <c r="I2566" s="44">
        <v>142</v>
      </c>
      <c r="J2566" s="44"/>
      <c r="K2566" s="44">
        <v>317</v>
      </c>
      <c r="L2566" s="10">
        <v>72</v>
      </c>
      <c r="M2566" s="10">
        <v>63</v>
      </c>
      <c r="N2566" s="10"/>
      <c r="O2566" s="11">
        <v>135</v>
      </c>
      <c r="P2566" s="27">
        <f>Table1[[#This Row],[Female Voters]]/Table1[[#This Row],[Female Population]]</f>
        <v>0.73839662447257381</v>
      </c>
      <c r="Q2566" s="27">
        <f>Table1[[#This Row],[Male Voters]]/Table1[[#This Row],[Male Population]]</f>
        <v>0.60425531914893615</v>
      </c>
      <c r="R2566" s="27">
        <f>Table1[[#This Row],[Total Voters]]/Table1[[#This Row],[Total Population]]</f>
        <v>0.67161016949152541</v>
      </c>
      <c r="S2566" s="27">
        <f>Table1[[#This Row],[Female Ballots]]/Table1[[#This Row],[Female Population]]</f>
        <v>0.30379746835443039</v>
      </c>
      <c r="T2566" s="27">
        <f>Table1[[#This Row],[Male Ballots]]/Table1[[#This Row],[Male Population]]</f>
        <v>0.26808510638297872</v>
      </c>
      <c r="U2566" s="27">
        <f>Table1[[#This Row],[Total Ballots]]/Table1[[#This Row],[Total Population]]</f>
        <v>0.28601694915254239</v>
      </c>
      <c r="V2566" s="27">
        <f>Table1[[#This Row],[Female Ballots]]/Table1[[#This Row],[Female Voters]]</f>
        <v>0.41142857142857142</v>
      </c>
      <c r="W2566" s="27">
        <f>Table1[[#This Row],[Male Ballots]]/Table1[[#This Row],[Male Voters]]</f>
        <v>0.44366197183098594</v>
      </c>
      <c r="X2566" s="27">
        <f>Table1[[#This Row],[Total Ballots]]/Table1[[#This Row],[Total Voters]]</f>
        <v>0.42586750788643535</v>
      </c>
    </row>
    <row r="2567" spans="1:24" s="12" customFormat="1" hidden="1" x14ac:dyDescent="0.25">
      <c r="A2567" s="8" t="s">
        <v>26</v>
      </c>
      <c r="B2567" s="17">
        <v>2007</v>
      </c>
      <c r="C2567" s="17"/>
      <c r="D2567" s="9" t="s">
        <v>69</v>
      </c>
      <c r="E2567" s="10">
        <v>335</v>
      </c>
      <c r="F2567" s="10">
        <v>338</v>
      </c>
      <c r="G2567" s="10">
        <v>673</v>
      </c>
      <c r="H2567" s="44">
        <v>247</v>
      </c>
      <c r="I2567" s="44">
        <v>212</v>
      </c>
      <c r="J2567" s="44"/>
      <c r="K2567" s="44">
        <v>459</v>
      </c>
      <c r="L2567" s="10">
        <v>154</v>
      </c>
      <c r="M2567" s="10">
        <v>134</v>
      </c>
      <c r="N2567" s="10"/>
      <c r="O2567" s="11">
        <v>288</v>
      </c>
      <c r="P2567" s="27">
        <f>Table1[[#This Row],[Female Voters]]/Table1[[#This Row],[Female Population]]</f>
        <v>0.73731343283582085</v>
      </c>
      <c r="Q2567" s="27">
        <f>Table1[[#This Row],[Male Voters]]/Table1[[#This Row],[Male Population]]</f>
        <v>0.62721893491124259</v>
      </c>
      <c r="R2567" s="27">
        <f>Table1[[#This Row],[Total Voters]]/Table1[[#This Row],[Total Population]]</f>
        <v>0.68202080237741458</v>
      </c>
      <c r="S2567" s="27">
        <f>Table1[[#This Row],[Female Ballots]]/Table1[[#This Row],[Female Population]]</f>
        <v>0.45970149253731341</v>
      </c>
      <c r="T2567" s="27">
        <f>Table1[[#This Row],[Male Ballots]]/Table1[[#This Row],[Male Population]]</f>
        <v>0.39644970414201186</v>
      </c>
      <c r="U2567" s="27">
        <f>Table1[[#This Row],[Total Ballots]]/Table1[[#This Row],[Total Population]]</f>
        <v>0.42793462109955421</v>
      </c>
      <c r="V2567" s="27">
        <f>Table1[[#This Row],[Female Ballots]]/Table1[[#This Row],[Female Voters]]</f>
        <v>0.62348178137651822</v>
      </c>
      <c r="W2567" s="27">
        <f>Table1[[#This Row],[Male Ballots]]/Table1[[#This Row],[Male Voters]]</f>
        <v>0.63207547169811318</v>
      </c>
      <c r="X2567" s="27">
        <f>Table1[[#This Row],[Total Ballots]]/Table1[[#This Row],[Total Voters]]</f>
        <v>0.62745098039215685</v>
      </c>
    </row>
    <row r="2568" spans="1:24" s="12" customFormat="1" hidden="1" x14ac:dyDescent="0.25">
      <c r="A2568" s="8" t="s">
        <v>26</v>
      </c>
      <c r="B2568" s="17">
        <v>2007</v>
      </c>
      <c r="C2568" s="17"/>
      <c r="D2568" s="9" t="s">
        <v>70</v>
      </c>
      <c r="E2568" s="10">
        <v>323</v>
      </c>
      <c r="F2568" s="10">
        <v>317</v>
      </c>
      <c r="G2568" s="10">
        <v>640</v>
      </c>
      <c r="H2568" s="44">
        <v>295</v>
      </c>
      <c r="I2568" s="44">
        <v>269</v>
      </c>
      <c r="J2568" s="44"/>
      <c r="K2568" s="44">
        <v>564</v>
      </c>
      <c r="L2568" s="10">
        <v>232</v>
      </c>
      <c r="M2568" s="10">
        <v>199</v>
      </c>
      <c r="N2568" s="10"/>
      <c r="O2568" s="11">
        <v>431</v>
      </c>
      <c r="P2568" s="27">
        <f>Table1[[#This Row],[Female Voters]]/Table1[[#This Row],[Female Population]]</f>
        <v>0.91331269349845201</v>
      </c>
      <c r="Q2568" s="27">
        <f>Table1[[#This Row],[Male Voters]]/Table1[[#This Row],[Male Population]]</f>
        <v>0.8485804416403786</v>
      </c>
      <c r="R2568" s="27">
        <f>Table1[[#This Row],[Total Voters]]/Table1[[#This Row],[Total Population]]</f>
        <v>0.88124999999999998</v>
      </c>
      <c r="S2568" s="27">
        <f>Table1[[#This Row],[Female Ballots]]/Table1[[#This Row],[Female Population]]</f>
        <v>0.71826625386996901</v>
      </c>
      <c r="T2568" s="27">
        <f>Table1[[#This Row],[Male Ballots]]/Table1[[#This Row],[Male Population]]</f>
        <v>0.62776025236593058</v>
      </c>
      <c r="U2568" s="27">
        <f>Table1[[#This Row],[Total Ballots]]/Table1[[#This Row],[Total Population]]</f>
        <v>0.67343750000000002</v>
      </c>
      <c r="V2568" s="27">
        <f>Table1[[#This Row],[Female Ballots]]/Table1[[#This Row],[Female Voters]]</f>
        <v>0.78644067796610173</v>
      </c>
      <c r="W2568" s="27">
        <f>Table1[[#This Row],[Male Ballots]]/Table1[[#This Row],[Male Voters]]</f>
        <v>0.7397769516728625</v>
      </c>
      <c r="X2568" s="27">
        <f>Table1[[#This Row],[Total Ballots]]/Table1[[#This Row],[Total Voters]]</f>
        <v>0.76418439716312059</v>
      </c>
    </row>
    <row r="2569" spans="1:24" s="12" customFormat="1" hidden="1" x14ac:dyDescent="0.25">
      <c r="A2569" s="8" t="s">
        <v>26</v>
      </c>
      <c r="B2569" s="17">
        <v>2007</v>
      </c>
      <c r="C2569" s="17"/>
      <c r="D2569" s="9" t="s">
        <v>71</v>
      </c>
      <c r="E2569" s="10">
        <v>458</v>
      </c>
      <c r="F2569" s="10">
        <v>389</v>
      </c>
      <c r="G2569" s="10">
        <v>847</v>
      </c>
      <c r="H2569" s="44">
        <v>376</v>
      </c>
      <c r="I2569" s="44">
        <v>342</v>
      </c>
      <c r="J2569" s="44"/>
      <c r="K2569" s="44">
        <v>718</v>
      </c>
      <c r="L2569" s="10">
        <v>328</v>
      </c>
      <c r="M2569" s="10">
        <v>295</v>
      </c>
      <c r="N2569" s="10"/>
      <c r="O2569" s="11">
        <v>623</v>
      </c>
      <c r="P2569" s="27">
        <f>Table1[[#This Row],[Female Voters]]/Table1[[#This Row],[Female Population]]</f>
        <v>0.82096069868995636</v>
      </c>
      <c r="Q2569" s="27">
        <f>Table1[[#This Row],[Male Voters]]/Table1[[#This Row],[Male Population]]</f>
        <v>0.87917737789203088</v>
      </c>
      <c r="R2569" s="27">
        <f>Table1[[#This Row],[Total Voters]]/Table1[[#This Row],[Total Population]]</f>
        <v>0.84769775678866588</v>
      </c>
      <c r="S2569" s="27">
        <f>Table1[[#This Row],[Female Ballots]]/Table1[[#This Row],[Female Population]]</f>
        <v>0.71615720524017468</v>
      </c>
      <c r="T2569" s="27">
        <f>Table1[[#This Row],[Male Ballots]]/Table1[[#This Row],[Male Population]]</f>
        <v>0.75835475578406175</v>
      </c>
      <c r="U2569" s="27">
        <f>Table1[[#This Row],[Total Ballots]]/Table1[[#This Row],[Total Population]]</f>
        <v>0.73553719008264462</v>
      </c>
      <c r="V2569" s="27">
        <f>Table1[[#This Row],[Female Ballots]]/Table1[[#This Row],[Female Voters]]</f>
        <v>0.87234042553191493</v>
      </c>
      <c r="W2569" s="27">
        <f>Table1[[#This Row],[Male Ballots]]/Table1[[#This Row],[Male Voters]]</f>
        <v>0.86257309941520466</v>
      </c>
      <c r="X2569" s="27">
        <f>Table1[[#This Row],[Total Ballots]]/Table1[[#This Row],[Total Voters]]</f>
        <v>0.86768802228412256</v>
      </c>
    </row>
    <row r="2570" spans="1:24" s="12" customFormat="1" hidden="1" x14ac:dyDescent="0.25">
      <c r="A2570" s="8" t="s">
        <v>26</v>
      </c>
      <c r="B2570" s="17">
        <v>2007</v>
      </c>
      <c r="C2570" s="17"/>
      <c r="D2570" s="9" t="s">
        <v>453</v>
      </c>
      <c r="E2570" s="10">
        <v>1633</v>
      </c>
      <c r="F2570" s="10">
        <v>1590</v>
      </c>
      <c r="G2570" s="10">
        <v>3223</v>
      </c>
      <c r="H2570" s="44">
        <v>1298</v>
      </c>
      <c r="I2570" s="44">
        <v>1161</v>
      </c>
      <c r="J2570" s="44"/>
      <c r="K2570" s="44">
        <v>2459</v>
      </c>
      <c r="L2570" s="10">
        <v>848</v>
      </c>
      <c r="M2570" s="10">
        <v>741</v>
      </c>
      <c r="N2570" s="10"/>
      <c r="O2570" s="11">
        <v>1589</v>
      </c>
      <c r="P2570" s="27">
        <f>Table1[[#This Row],[Female Voters]]/Table1[[#This Row],[Female Population]]</f>
        <v>0.79485609308022043</v>
      </c>
      <c r="Q2570" s="27">
        <f>Table1[[#This Row],[Male Voters]]/Table1[[#This Row],[Male Population]]</f>
        <v>0.73018867924528297</v>
      </c>
      <c r="R2570" s="27">
        <f>Table1[[#This Row],[Total Voters]]/Table1[[#This Row],[Total Population]]</f>
        <v>0.7629537697797083</v>
      </c>
      <c r="S2570" s="27">
        <f>Table1[[#This Row],[Female Ballots]]/Table1[[#This Row],[Female Population]]</f>
        <v>0.51928965094917334</v>
      </c>
      <c r="T2570" s="27">
        <f>Table1[[#This Row],[Male Ballots]]/Table1[[#This Row],[Male Population]]</f>
        <v>0.46603773584905661</v>
      </c>
      <c r="U2570" s="27">
        <f>Table1[[#This Row],[Total Ballots]]/Table1[[#This Row],[Total Population]]</f>
        <v>0.49301892646602546</v>
      </c>
      <c r="V2570" s="27">
        <f>Table1[[#This Row],[Female Ballots]]/Table1[[#This Row],[Female Voters]]</f>
        <v>0.65331278890600919</v>
      </c>
      <c r="W2570" s="27">
        <f>Table1[[#This Row],[Male Ballots]]/Table1[[#This Row],[Male Voters]]</f>
        <v>0.63824289405684753</v>
      </c>
      <c r="X2570" s="27">
        <f>Table1[[#This Row],[Total Ballots]]/Table1[[#This Row],[Total Voters]]</f>
        <v>0.64619764131760882</v>
      </c>
    </row>
    <row r="2571" spans="1:24" s="12" customFormat="1" hidden="1" x14ac:dyDescent="0.25">
      <c r="A2571" s="8" t="s">
        <v>47</v>
      </c>
      <c r="B2571" s="17">
        <v>2007</v>
      </c>
      <c r="C2571" s="17" t="s">
        <v>76</v>
      </c>
      <c r="D2571" s="9" t="s">
        <v>66</v>
      </c>
      <c r="E2571" s="10">
        <v>4314</v>
      </c>
      <c r="F2571" s="10">
        <v>4360</v>
      </c>
      <c r="G2571" s="10">
        <v>8674</v>
      </c>
      <c r="H2571" s="44">
        <v>2080</v>
      </c>
      <c r="I2571" s="44">
        <v>1834</v>
      </c>
      <c r="J2571" s="44"/>
      <c r="K2571" s="44">
        <v>3914</v>
      </c>
      <c r="L2571" s="10">
        <v>308</v>
      </c>
      <c r="M2571" s="10">
        <v>233</v>
      </c>
      <c r="N2571" s="10"/>
      <c r="O2571" s="11">
        <v>541</v>
      </c>
      <c r="P2571" s="27">
        <f>Table1[[#This Row],[Female Voters]]/Table1[[#This Row],[Female Population]]</f>
        <v>0.48215113583681041</v>
      </c>
      <c r="Q2571" s="27">
        <f>Table1[[#This Row],[Male Voters]]/Table1[[#This Row],[Male Population]]</f>
        <v>0.42064220183486239</v>
      </c>
      <c r="R2571" s="27">
        <f>Table1[[#This Row],[Total Voters]]/Table1[[#This Row],[Total Population]]</f>
        <v>0.45123357159326721</v>
      </c>
      <c r="S2571" s="27">
        <f>Table1[[#This Row],[Female Ballots]]/Table1[[#This Row],[Female Population]]</f>
        <v>7.1395456652758454E-2</v>
      </c>
      <c r="T2571" s="27">
        <f>Table1[[#This Row],[Male Ballots]]/Table1[[#This Row],[Male Population]]</f>
        <v>5.3440366972477067E-2</v>
      </c>
      <c r="U2571" s="27">
        <f>Table1[[#This Row],[Total Ballots]]/Table1[[#This Row],[Total Population]]</f>
        <v>6.2370302052109756E-2</v>
      </c>
      <c r="V2571" s="27">
        <f>Table1[[#This Row],[Female Ballots]]/Table1[[#This Row],[Female Voters]]</f>
        <v>0.14807692307692308</v>
      </c>
      <c r="W2571" s="27">
        <f>Table1[[#This Row],[Male Ballots]]/Table1[[#This Row],[Male Voters]]</f>
        <v>0.12704471101417666</v>
      </c>
      <c r="X2571" s="27">
        <f>Table1[[#This Row],[Total Ballots]]/Table1[[#This Row],[Total Voters]]</f>
        <v>0.13822176801226366</v>
      </c>
    </row>
    <row r="2572" spans="1:24" s="12" customFormat="1" hidden="1" x14ac:dyDescent="0.25">
      <c r="A2572" s="8" t="s">
        <v>47</v>
      </c>
      <c r="B2572" s="17">
        <v>2007</v>
      </c>
      <c r="C2572" s="17" t="s">
        <v>76</v>
      </c>
      <c r="D2572" s="9" t="s">
        <v>67</v>
      </c>
      <c r="E2572" s="10">
        <v>5641</v>
      </c>
      <c r="F2572" s="10">
        <v>5630</v>
      </c>
      <c r="G2572" s="10">
        <v>11271</v>
      </c>
      <c r="H2572" s="44">
        <v>3509</v>
      </c>
      <c r="I2572" s="44">
        <v>2996</v>
      </c>
      <c r="J2572" s="44"/>
      <c r="K2572" s="44">
        <v>6505</v>
      </c>
      <c r="L2572" s="10">
        <v>723</v>
      </c>
      <c r="M2572" s="10">
        <v>583</v>
      </c>
      <c r="N2572" s="10"/>
      <c r="O2572" s="11">
        <v>1306</v>
      </c>
      <c r="P2572" s="27">
        <f>Table1[[#This Row],[Female Voters]]/Table1[[#This Row],[Female Population]]</f>
        <v>0.62205282751285229</v>
      </c>
      <c r="Q2572" s="27">
        <f>Table1[[#This Row],[Male Voters]]/Table1[[#This Row],[Male Population]]</f>
        <v>0.53214920071047955</v>
      </c>
      <c r="R2572" s="27">
        <f>Table1[[#This Row],[Total Voters]]/Table1[[#This Row],[Total Population]]</f>
        <v>0.57714488510336259</v>
      </c>
      <c r="S2572" s="27">
        <f>Table1[[#This Row],[Female Ballots]]/Table1[[#This Row],[Female Population]]</f>
        <v>0.12816876440347455</v>
      </c>
      <c r="T2572" s="27">
        <f>Table1[[#This Row],[Male Ballots]]/Table1[[#This Row],[Male Population]]</f>
        <v>0.10355239786856128</v>
      </c>
      <c r="U2572" s="27">
        <f>Table1[[#This Row],[Total Ballots]]/Table1[[#This Row],[Total Population]]</f>
        <v>0.11587259338124389</v>
      </c>
      <c r="V2572" s="27">
        <f>Table1[[#This Row],[Female Ballots]]/Table1[[#This Row],[Female Voters]]</f>
        <v>0.20604160729552579</v>
      </c>
      <c r="W2572" s="27">
        <f>Table1[[#This Row],[Male Ballots]]/Table1[[#This Row],[Male Voters]]</f>
        <v>0.19459279038718291</v>
      </c>
      <c r="X2572" s="27">
        <f>Table1[[#This Row],[Total Ballots]]/Table1[[#This Row],[Total Voters]]</f>
        <v>0.20076863950807072</v>
      </c>
    </row>
    <row r="2573" spans="1:24" s="12" customFormat="1" hidden="1" x14ac:dyDescent="0.25">
      <c r="A2573" s="8" t="s">
        <v>47</v>
      </c>
      <c r="B2573" s="17">
        <v>2007</v>
      </c>
      <c r="C2573" s="17" t="s">
        <v>76</v>
      </c>
      <c r="D2573" s="9" t="s">
        <v>68</v>
      </c>
      <c r="E2573" s="10">
        <v>6601</v>
      </c>
      <c r="F2573" s="10">
        <v>6663</v>
      </c>
      <c r="G2573" s="10">
        <v>13264</v>
      </c>
      <c r="H2573" s="44">
        <v>4419</v>
      </c>
      <c r="I2573" s="44">
        <v>3875</v>
      </c>
      <c r="J2573" s="44"/>
      <c r="K2573" s="44">
        <v>8294</v>
      </c>
      <c r="L2573" s="10">
        <v>1368</v>
      </c>
      <c r="M2573" s="10">
        <v>1101</v>
      </c>
      <c r="N2573" s="10"/>
      <c r="O2573" s="11">
        <v>2469</v>
      </c>
      <c r="P2573" s="27">
        <f>Table1[[#This Row],[Female Voters]]/Table1[[#This Row],[Female Population]]</f>
        <v>0.66944402363278288</v>
      </c>
      <c r="Q2573" s="27">
        <f>Table1[[#This Row],[Male Voters]]/Table1[[#This Row],[Male Population]]</f>
        <v>0.5815698634248837</v>
      </c>
      <c r="R2573" s="27">
        <f>Table1[[#This Row],[Total Voters]]/Table1[[#This Row],[Total Population]]</f>
        <v>0.62530156815440285</v>
      </c>
      <c r="S2573" s="27">
        <f>Table1[[#This Row],[Female Ballots]]/Table1[[#This Row],[Female Population]]</f>
        <v>0.20724132707165582</v>
      </c>
      <c r="T2573" s="27">
        <f>Table1[[#This Row],[Male Ballots]]/Table1[[#This Row],[Male Population]]</f>
        <v>0.16524088248536695</v>
      </c>
      <c r="U2573" s="27">
        <f>Table1[[#This Row],[Total Ballots]]/Table1[[#This Row],[Total Population]]</f>
        <v>0.18614294330518696</v>
      </c>
      <c r="V2573" s="27">
        <f>Table1[[#This Row],[Female Ballots]]/Table1[[#This Row],[Female Voters]]</f>
        <v>0.30957230142566189</v>
      </c>
      <c r="W2573" s="27">
        <f>Table1[[#This Row],[Male Ballots]]/Table1[[#This Row],[Male Voters]]</f>
        <v>0.28412903225806452</v>
      </c>
      <c r="X2573" s="27">
        <f>Table1[[#This Row],[Total Ballots]]/Table1[[#This Row],[Total Voters]]</f>
        <v>0.29768507354714252</v>
      </c>
    </row>
    <row r="2574" spans="1:24" s="12" customFormat="1" hidden="1" x14ac:dyDescent="0.25">
      <c r="A2574" s="8" t="s">
        <v>47</v>
      </c>
      <c r="B2574" s="17">
        <v>2007</v>
      </c>
      <c r="C2574" s="17" t="s">
        <v>76</v>
      </c>
      <c r="D2574" s="9" t="s">
        <v>69</v>
      </c>
      <c r="E2574" s="10">
        <v>7575</v>
      </c>
      <c r="F2574" s="10">
        <v>7649</v>
      </c>
      <c r="G2574" s="10">
        <v>15224</v>
      </c>
      <c r="H2574" s="44">
        <v>5725</v>
      </c>
      <c r="I2574" s="44">
        <v>5290</v>
      </c>
      <c r="J2574" s="44">
        <v>1</v>
      </c>
      <c r="K2574" s="44">
        <v>11016</v>
      </c>
      <c r="L2574" s="10">
        <v>2600</v>
      </c>
      <c r="M2574" s="10">
        <v>2361</v>
      </c>
      <c r="N2574" s="10"/>
      <c r="O2574" s="11">
        <v>4961</v>
      </c>
      <c r="P2574" s="27">
        <f>Table1[[#This Row],[Female Voters]]/Table1[[#This Row],[Female Population]]</f>
        <v>0.75577557755775582</v>
      </c>
      <c r="Q2574" s="27">
        <f>Table1[[#This Row],[Male Voters]]/Table1[[#This Row],[Male Population]]</f>
        <v>0.69159367237547387</v>
      </c>
      <c r="R2574" s="27">
        <f>Table1[[#This Row],[Total Voters]]/Table1[[#This Row],[Total Population]]</f>
        <v>0.72359432475039409</v>
      </c>
      <c r="S2574" s="27">
        <f>Table1[[#This Row],[Female Ballots]]/Table1[[#This Row],[Female Population]]</f>
        <v>0.34323432343234322</v>
      </c>
      <c r="T2574" s="27">
        <f>Table1[[#This Row],[Male Ballots]]/Table1[[#This Row],[Male Population]]</f>
        <v>0.30866779971238073</v>
      </c>
      <c r="U2574" s="27">
        <f>Table1[[#This Row],[Total Ballots]]/Table1[[#This Row],[Total Population]]</f>
        <v>0.32586705202312138</v>
      </c>
      <c r="V2574" s="27">
        <f>Table1[[#This Row],[Female Ballots]]/Table1[[#This Row],[Female Voters]]</f>
        <v>0.45414847161572053</v>
      </c>
      <c r="W2574" s="27">
        <f>Table1[[#This Row],[Male Ballots]]/Table1[[#This Row],[Male Voters]]</f>
        <v>0.44631379962192819</v>
      </c>
      <c r="X2574" s="27">
        <f>Table1[[#This Row],[Total Ballots]]/Table1[[#This Row],[Total Voters]]</f>
        <v>0.45034495279593317</v>
      </c>
    </row>
    <row r="2575" spans="1:24" s="12" customFormat="1" hidden="1" x14ac:dyDescent="0.25">
      <c r="A2575" s="8" t="s">
        <v>47</v>
      </c>
      <c r="B2575" s="17">
        <v>2007</v>
      </c>
      <c r="C2575" s="17" t="s">
        <v>76</v>
      </c>
      <c r="D2575" s="9" t="s">
        <v>70</v>
      </c>
      <c r="E2575" s="10">
        <v>6369</v>
      </c>
      <c r="F2575" s="10">
        <v>6292</v>
      </c>
      <c r="G2575" s="10">
        <v>12661</v>
      </c>
      <c r="H2575" s="44">
        <v>5500</v>
      </c>
      <c r="I2575" s="44">
        <v>5205</v>
      </c>
      <c r="J2575" s="44">
        <v>1</v>
      </c>
      <c r="K2575" s="44">
        <v>10706</v>
      </c>
      <c r="L2575" s="10">
        <v>3613</v>
      </c>
      <c r="M2575" s="10">
        <v>3334</v>
      </c>
      <c r="N2575" s="10">
        <v>1</v>
      </c>
      <c r="O2575" s="11">
        <v>6948</v>
      </c>
      <c r="P2575" s="27">
        <f>Table1[[#This Row],[Female Voters]]/Table1[[#This Row],[Female Population]]</f>
        <v>0.86355785837651122</v>
      </c>
      <c r="Q2575" s="27">
        <f>Table1[[#This Row],[Male Voters]]/Table1[[#This Row],[Male Population]]</f>
        <v>0.82724094087730449</v>
      </c>
      <c r="R2575" s="27">
        <f>Table1[[#This Row],[Total Voters]]/Table1[[#This Row],[Total Population]]</f>
        <v>0.84558881604928515</v>
      </c>
      <c r="S2575" s="27">
        <f>Table1[[#This Row],[Female Ballots]]/Table1[[#This Row],[Female Population]]</f>
        <v>0.56727900769351547</v>
      </c>
      <c r="T2575" s="27">
        <f>Table1[[#This Row],[Male Ballots]]/Table1[[#This Row],[Male Population]]</f>
        <v>0.52987921169739349</v>
      </c>
      <c r="U2575" s="27">
        <f>Table1[[#This Row],[Total Ballots]]/Table1[[#This Row],[Total Population]]</f>
        <v>0.54877181897164518</v>
      </c>
      <c r="V2575" s="27">
        <f>Table1[[#This Row],[Female Ballots]]/Table1[[#This Row],[Female Voters]]</f>
        <v>0.65690909090909089</v>
      </c>
      <c r="W2575" s="27">
        <f>Table1[[#This Row],[Male Ballots]]/Table1[[#This Row],[Male Voters]]</f>
        <v>0.64053794428434196</v>
      </c>
      <c r="X2575" s="27">
        <f>Table1[[#This Row],[Total Ballots]]/Table1[[#This Row],[Total Voters]]</f>
        <v>0.6489818793200075</v>
      </c>
    </row>
    <row r="2576" spans="1:24" s="12" customFormat="1" hidden="1" x14ac:dyDescent="0.25">
      <c r="A2576" s="8" t="s">
        <v>47</v>
      </c>
      <c r="B2576" s="17">
        <v>2007</v>
      </c>
      <c r="C2576" s="17" t="s">
        <v>76</v>
      </c>
      <c r="D2576" s="9" t="s">
        <v>71</v>
      </c>
      <c r="E2576" s="10">
        <v>7868</v>
      </c>
      <c r="F2576" s="10">
        <v>6423</v>
      </c>
      <c r="G2576" s="10">
        <v>14291</v>
      </c>
      <c r="H2576" s="44">
        <v>6525</v>
      </c>
      <c r="I2576" s="44">
        <v>5539</v>
      </c>
      <c r="J2576" s="44"/>
      <c r="K2576" s="44">
        <v>12064</v>
      </c>
      <c r="L2576" s="10">
        <v>4959</v>
      </c>
      <c r="M2576" s="10">
        <v>4387</v>
      </c>
      <c r="N2576" s="10"/>
      <c r="O2576" s="11">
        <v>9346</v>
      </c>
      <c r="P2576" s="27">
        <f>Table1[[#This Row],[Female Voters]]/Table1[[#This Row],[Female Population]]</f>
        <v>0.82930859176410776</v>
      </c>
      <c r="Q2576" s="27">
        <f>Table1[[#This Row],[Male Voters]]/Table1[[#This Row],[Male Population]]</f>
        <v>0.86236960921687689</v>
      </c>
      <c r="R2576" s="27">
        <f>Table1[[#This Row],[Total Voters]]/Table1[[#This Row],[Total Population]]</f>
        <v>0.84416765796655235</v>
      </c>
      <c r="S2576" s="27">
        <f>Table1[[#This Row],[Female Ballots]]/Table1[[#This Row],[Female Population]]</f>
        <v>0.63027452974072196</v>
      </c>
      <c r="T2576" s="27">
        <f>Table1[[#This Row],[Male Ballots]]/Table1[[#This Row],[Male Population]]</f>
        <v>0.68301416783434532</v>
      </c>
      <c r="U2576" s="27">
        <f>Table1[[#This Row],[Total Ballots]]/Table1[[#This Row],[Total Population]]</f>
        <v>0.65397802812959205</v>
      </c>
      <c r="V2576" s="27">
        <f>Table1[[#This Row],[Female Ballots]]/Table1[[#This Row],[Female Voters]]</f>
        <v>0.76</v>
      </c>
      <c r="W2576" s="27">
        <f>Table1[[#This Row],[Male Ballots]]/Table1[[#This Row],[Male Voters]]</f>
        <v>0.79202022025636398</v>
      </c>
      <c r="X2576" s="27">
        <f>Table1[[#This Row],[Total Ballots]]/Table1[[#This Row],[Total Voters]]</f>
        <v>0.77470159151193629</v>
      </c>
    </row>
    <row r="2577" spans="1:24" s="12" customFormat="1" hidden="1" x14ac:dyDescent="0.25">
      <c r="A2577" s="8" t="s">
        <v>47</v>
      </c>
      <c r="B2577" s="17">
        <v>2007</v>
      </c>
      <c r="C2577" s="17" t="s">
        <v>76</v>
      </c>
      <c r="D2577" s="9" t="s">
        <v>453</v>
      </c>
      <c r="E2577" s="10">
        <v>38368</v>
      </c>
      <c r="F2577" s="10">
        <v>37017</v>
      </c>
      <c r="G2577" s="10">
        <v>75385</v>
      </c>
      <c r="H2577" s="44">
        <v>27758</v>
      </c>
      <c r="I2577" s="44">
        <v>24739</v>
      </c>
      <c r="J2577" s="44">
        <v>2</v>
      </c>
      <c r="K2577" s="44">
        <v>52499</v>
      </c>
      <c r="L2577" s="10">
        <v>13571</v>
      </c>
      <c r="M2577" s="10">
        <v>11999</v>
      </c>
      <c r="N2577" s="10">
        <v>1</v>
      </c>
      <c r="O2577" s="11">
        <v>25571</v>
      </c>
      <c r="P2577" s="27">
        <f>Table1[[#This Row],[Female Voters]]/Table1[[#This Row],[Female Population]]</f>
        <v>0.72346747289407842</v>
      </c>
      <c r="Q2577" s="27">
        <f>Table1[[#This Row],[Male Voters]]/Table1[[#This Row],[Male Population]]</f>
        <v>0.66831455817597318</v>
      </c>
      <c r="R2577" s="27">
        <f>Table1[[#This Row],[Total Voters]]/Table1[[#This Row],[Total Population]]</f>
        <v>0.69641175300126024</v>
      </c>
      <c r="S2577" s="27">
        <f>Table1[[#This Row],[Female Ballots]]/Table1[[#This Row],[Female Population]]</f>
        <v>0.35370621351125936</v>
      </c>
      <c r="T2577" s="27">
        <f>Table1[[#This Row],[Male Ballots]]/Table1[[#This Row],[Male Population]]</f>
        <v>0.32414836426506738</v>
      </c>
      <c r="U2577" s="27">
        <f>Table1[[#This Row],[Total Ballots]]/Table1[[#This Row],[Total Population]]</f>
        <v>0.33920541221728462</v>
      </c>
      <c r="V2577" s="27">
        <f>Table1[[#This Row],[Female Ballots]]/Table1[[#This Row],[Female Voters]]</f>
        <v>0.48890409971899995</v>
      </c>
      <c r="W2577" s="27">
        <f>Table1[[#This Row],[Male Ballots]]/Table1[[#This Row],[Male Voters]]</f>
        <v>0.48502364687335786</v>
      </c>
      <c r="X2577" s="27">
        <f>Table1[[#This Row],[Total Ballots]]/Table1[[#This Row],[Total Voters]]</f>
        <v>0.48707594430370105</v>
      </c>
    </row>
    <row r="2578" spans="1:24" s="12" customFormat="1" hidden="1" x14ac:dyDescent="0.25">
      <c r="A2578" s="8" t="s">
        <v>54</v>
      </c>
      <c r="B2578" s="17">
        <v>2007</v>
      </c>
      <c r="C2578" s="17"/>
      <c r="D2578" s="9" t="s">
        <v>66</v>
      </c>
      <c r="E2578" s="10">
        <v>1505</v>
      </c>
      <c r="F2578" s="10">
        <v>1654</v>
      </c>
      <c r="G2578" s="10">
        <v>3159</v>
      </c>
      <c r="H2578" s="44">
        <v>824</v>
      </c>
      <c r="I2578" s="44">
        <v>645</v>
      </c>
      <c r="J2578" s="44">
        <v>87</v>
      </c>
      <c r="K2578" s="44">
        <v>1556</v>
      </c>
      <c r="L2578" s="10">
        <v>137</v>
      </c>
      <c r="M2578" s="10">
        <v>103</v>
      </c>
      <c r="N2578" s="10">
        <v>12</v>
      </c>
      <c r="O2578" s="11">
        <v>252</v>
      </c>
      <c r="P2578" s="27">
        <f>Table1[[#This Row],[Female Voters]]/Table1[[#This Row],[Female Population]]</f>
        <v>0.54750830564784048</v>
      </c>
      <c r="Q2578" s="27">
        <f>Table1[[#This Row],[Male Voters]]/Table1[[#This Row],[Male Population]]</f>
        <v>0.38996372430471582</v>
      </c>
      <c r="R2578" s="27">
        <f>Table1[[#This Row],[Total Voters]]/Table1[[#This Row],[Total Population]]</f>
        <v>0.49256093700538145</v>
      </c>
      <c r="S2578" s="27">
        <f>Table1[[#This Row],[Female Ballots]]/Table1[[#This Row],[Female Population]]</f>
        <v>9.102990033222591E-2</v>
      </c>
      <c r="T2578" s="27">
        <f>Table1[[#This Row],[Male Ballots]]/Table1[[#This Row],[Male Population]]</f>
        <v>6.2273276904474005E-2</v>
      </c>
      <c r="U2578" s="27">
        <f>Table1[[#This Row],[Total Ballots]]/Table1[[#This Row],[Total Population]]</f>
        <v>7.9772079772079771E-2</v>
      </c>
      <c r="V2578" s="27">
        <f>Table1[[#This Row],[Female Ballots]]/Table1[[#This Row],[Female Voters]]</f>
        <v>0.16626213592233011</v>
      </c>
      <c r="W2578" s="27">
        <f>Table1[[#This Row],[Male Ballots]]/Table1[[#This Row],[Male Voters]]</f>
        <v>0.15968992248062017</v>
      </c>
      <c r="X2578" s="27">
        <f>Table1[[#This Row],[Total Ballots]]/Table1[[#This Row],[Total Voters]]</f>
        <v>0.16195372750642673</v>
      </c>
    </row>
    <row r="2579" spans="1:24" s="12" customFormat="1" hidden="1" x14ac:dyDescent="0.25">
      <c r="A2579" s="8" t="s">
        <v>54</v>
      </c>
      <c r="B2579" s="17">
        <v>2007</v>
      </c>
      <c r="C2579" s="17"/>
      <c r="D2579" s="9" t="s">
        <v>67</v>
      </c>
      <c r="E2579" s="10">
        <v>2110</v>
      </c>
      <c r="F2579" s="10">
        <v>2114</v>
      </c>
      <c r="G2579" s="10">
        <v>4224</v>
      </c>
      <c r="H2579" s="44">
        <v>1181</v>
      </c>
      <c r="I2579" s="44">
        <v>1045</v>
      </c>
      <c r="J2579" s="44">
        <v>72</v>
      </c>
      <c r="K2579" s="44">
        <v>2298</v>
      </c>
      <c r="L2579" s="10">
        <v>280</v>
      </c>
      <c r="M2579" s="10">
        <v>226</v>
      </c>
      <c r="N2579" s="10">
        <v>15</v>
      </c>
      <c r="O2579" s="11">
        <v>521</v>
      </c>
      <c r="P2579" s="27">
        <f>Table1[[#This Row],[Female Voters]]/Table1[[#This Row],[Female Population]]</f>
        <v>0.55971563981042649</v>
      </c>
      <c r="Q2579" s="27">
        <f>Table1[[#This Row],[Male Voters]]/Table1[[#This Row],[Male Population]]</f>
        <v>0.49432355723746452</v>
      </c>
      <c r="R2579" s="27">
        <f>Table1[[#This Row],[Total Voters]]/Table1[[#This Row],[Total Population]]</f>
        <v>0.54403409090909094</v>
      </c>
      <c r="S2579" s="27">
        <f>Table1[[#This Row],[Female Ballots]]/Table1[[#This Row],[Female Population]]</f>
        <v>0.13270142180094788</v>
      </c>
      <c r="T2579" s="27">
        <f>Table1[[#This Row],[Male Ballots]]/Table1[[#This Row],[Male Population]]</f>
        <v>0.10690633869441817</v>
      </c>
      <c r="U2579" s="27">
        <f>Table1[[#This Row],[Total Ballots]]/Table1[[#This Row],[Total Population]]</f>
        <v>0.12334280303030302</v>
      </c>
      <c r="V2579" s="27">
        <f>Table1[[#This Row],[Female Ballots]]/Table1[[#This Row],[Female Voters]]</f>
        <v>0.23708721422523285</v>
      </c>
      <c r="W2579" s="27">
        <f>Table1[[#This Row],[Male Ballots]]/Table1[[#This Row],[Male Voters]]</f>
        <v>0.21626794258373205</v>
      </c>
      <c r="X2579" s="27">
        <f>Table1[[#This Row],[Total Ballots]]/Table1[[#This Row],[Total Voters]]</f>
        <v>0.2267188859878155</v>
      </c>
    </row>
    <row r="2580" spans="1:24" s="12" customFormat="1" hidden="1" x14ac:dyDescent="0.25">
      <c r="A2580" s="8" t="s">
        <v>54</v>
      </c>
      <c r="B2580" s="17">
        <v>2007</v>
      </c>
      <c r="C2580" s="17"/>
      <c r="D2580" s="9" t="s">
        <v>68</v>
      </c>
      <c r="E2580" s="10">
        <v>2417</v>
      </c>
      <c r="F2580" s="10">
        <v>2400</v>
      </c>
      <c r="G2580" s="10">
        <v>4817</v>
      </c>
      <c r="H2580" s="44">
        <v>1398</v>
      </c>
      <c r="I2580" s="44">
        <v>1161</v>
      </c>
      <c r="J2580" s="44">
        <v>76</v>
      </c>
      <c r="K2580" s="44">
        <v>2635</v>
      </c>
      <c r="L2580" s="10">
        <v>473</v>
      </c>
      <c r="M2580" s="10">
        <v>363</v>
      </c>
      <c r="N2580" s="10">
        <v>27</v>
      </c>
      <c r="O2580" s="11">
        <v>863</v>
      </c>
      <c r="P2580" s="27">
        <f>Table1[[#This Row],[Female Voters]]/Table1[[#This Row],[Female Population]]</f>
        <v>0.57840297889946213</v>
      </c>
      <c r="Q2580" s="27">
        <f>Table1[[#This Row],[Male Voters]]/Table1[[#This Row],[Male Population]]</f>
        <v>0.48375000000000001</v>
      </c>
      <c r="R2580" s="27">
        <f>Table1[[#This Row],[Total Voters]]/Table1[[#This Row],[Total Population]]</f>
        <v>0.54702096740709982</v>
      </c>
      <c r="S2580" s="27">
        <f>Table1[[#This Row],[Female Ballots]]/Table1[[#This Row],[Female Population]]</f>
        <v>0.19569714522134879</v>
      </c>
      <c r="T2580" s="27">
        <f>Table1[[#This Row],[Male Ballots]]/Table1[[#This Row],[Male Population]]</f>
        <v>0.15125</v>
      </c>
      <c r="U2580" s="27">
        <f>Table1[[#This Row],[Total Ballots]]/Table1[[#This Row],[Total Population]]</f>
        <v>0.17915715175420385</v>
      </c>
      <c r="V2580" s="27">
        <f>Table1[[#This Row],[Female Ballots]]/Table1[[#This Row],[Female Voters]]</f>
        <v>0.33834048640915593</v>
      </c>
      <c r="W2580" s="27">
        <f>Table1[[#This Row],[Male Ballots]]/Table1[[#This Row],[Male Voters]]</f>
        <v>0.31266149870801035</v>
      </c>
      <c r="X2580" s="27">
        <f>Table1[[#This Row],[Total Ballots]]/Table1[[#This Row],[Total Voters]]</f>
        <v>0.32751423149905123</v>
      </c>
    </row>
    <row r="2581" spans="1:24" s="12" customFormat="1" hidden="1" x14ac:dyDescent="0.25">
      <c r="A2581" s="8" t="s">
        <v>54</v>
      </c>
      <c r="B2581" s="17">
        <v>2007</v>
      </c>
      <c r="C2581" s="17"/>
      <c r="D2581" s="9" t="s">
        <v>69</v>
      </c>
      <c r="E2581" s="10">
        <v>2553</v>
      </c>
      <c r="F2581" s="10">
        <v>2590</v>
      </c>
      <c r="G2581" s="10">
        <v>5143</v>
      </c>
      <c r="H2581" s="44">
        <v>1982</v>
      </c>
      <c r="I2581" s="44">
        <v>1827</v>
      </c>
      <c r="J2581" s="44">
        <v>62</v>
      </c>
      <c r="K2581" s="44">
        <v>3871</v>
      </c>
      <c r="L2581" s="10">
        <v>976</v>
      </c>
      <c r="M2581" s="10">
        <v>861</v>
      </c>
      <c r="N2581" s="10">
        <v>21</v>
      </c>
      <c r="O2581" s="11">
        <v>1858</v>
      </c>
      <c r="P2581" s="27">
        <f>Table1[[#This Row],[Female Voters]]/Table1[[#This Row],[Female Population]]</f>
        <v>0.77634155895025458</v>
      </c>
      <c r="Q2581" s="27">
        <f>Table1[[#This Row],[Male Voters]]/Table1[[#This Row],[Male Population]]</f>
        <v>0.70540540540540542</v>
      </c>
      <c r="R2581" s="27">
        <f>Table1[[#This Row],[Total Voters]]/Table1[[#This Row],[Total Population]]</f>
        <v>0.75267353684619875</v>
      </c>
      <c r="S2581" s="27">
        <f>Table1[[#This Row],[Female Ballots]]/Table1[[#This Row],[Female Population]]</f>
        <v>0.38229533881707795</v>
      </c>
      <c r="T2581" s="27">
        <f>Table1[[#This Row],[Male Ballots]]/Table1[[#This Row],[Male Population]]</f>
        <v>0.33243243243243242</v>
      </c>
      <c r="U2581" s="27">
        <f>Table1[[#This Row],[Total Ballots]]/Table1[[#This Row],[Total Population]]</f>
        <v>0.36126774256270661</v>
      </c>
      <c r="V2581" s="27">
        <f>Table1[[#This Row],[Female Ballots]]/Table1[[#This Row],[Female Voters]]</f>
        <v>0.49243188698284562</v>
      </c>
      <c r="W2581" s="27">
        <f>Table1[[#This Row],[Male Ballots]]/Table1[[#This Row],[Male Voters]]</f>
        <v>0.47126436781609193</v>
      </c>
      <c r="X2581" s="27">
        <f>Table1[[#This Row],[Total Ballots]]/Table1[[#This Row],[Total Voters]]</f>
        <v>0.47997933350555411</v>
      </c>
    </row>
    <row r="2582" spans="1:24" s="12" customFormat="1" hidden="1" x14ac:dyDescent="0.25">
      <c r="A2582" s="8" t="s">
        <v>54</v>
      </c>
      <c r="B2582" s="17">
        <v>2007</v>
      </c>
      <c r="C2582" s="17"/>
      <c r="D2582" s="9" t="s">
        <v>70</v>
      </c>
      <c r="E2582" s="10">
        <v>2057</v>
      </c>
      <c r="F2582" s="10">
        <v>2015</v>
      </c>
      <c r="G2582" s="10">
        <v>4072</v>
      </c>
      <c r="H2582" s="44">
        <v>1760</v>
      </c>
      <c r="I2582" s="44">
        <v>1615</v>
      </c>
      <c r="J2582" s="44">
        <v>64</v>
      </c>
      <c r="K2582" s="44">
        <v>3439</v>
      </c>
      <c r="L2582" s="10">
        <v>1182</v>
      </c>
      <c r="M2582" s="10">
        <v>1116</v>
      </c>
      <c r="N2582" s="10">
        <v>34</v>
      </c>
      <c r="O2582" s="11">
        <v>2332</v>
      </c>
      <c r="P2582" s="27">
        <f>Table1[[#This Row],[Female Voters]]/Table1[[#This Row],[Female Population]]</f>
        <v>0.85561497326203206</v>
      </c>
      <c r="Q2582" s="27">
        <f>Table1[[#This Row],[Male Voters]]/Table1[[#This Row],[Male Population]]</f>
        <v>0.80148883374689828</v>
      </c>
      <c r="R2582" s="27">
        <f>Table1[[#This Row],[Total Voters]]/Table1[[#This Row],[Total Population]]</f>
        <v>0.84454813359528491</v>
      </c>
      <c r="S2582" s="27">
        <f>Table1[[#This Row],[Female Ballots]]/Table1[[#This Row],[Female Population]]</f>
        <v>0.57462323772484203</v>
      </c>
      <c r="T2582" s="27">
        <f>Table1[[#This Row],[Male Ballots]]/Table1[[#This Row],[Male Population]]</f>
        <v>0.55384615384615388</v>
      </c>
      <c r="U2582" s="27">
        <f>Table1[[#This Row],[Total Ballots]]/Table1[[#This Row],[Total Population]]</f>
        <v>0.57269155206286837</v>
      </c>
      <c r="V2582" s="27">
        <f>Table1[[#This Row],[Female Ballots]]/Table1[[#This Row],[Female Voters]]</f>
        <v>0.67159090909090913</v>
      </c>
      <c r="W2582" s="27">
        <f>Table1[[#This Row],[Male Ballots]]/Table1[[#This Row],[Male Voters]]</f>
        <v>0.69102167182662544</v>
      </c>
      <c r="X2582" s="27">
        <f>Table1[[#This Row],[Total Ballots]]/Table1[[#This Row],[Total Voters]]</f>
        <v>0.67810410002907817</v>
      </c>
    </row>
    <row r="2583" spans="1:24" s="12" customFormat="1" hidden="1" x14ac:dyDescent="0.25">
      <c r="A2583" s="8" t="s">
        <v>54</v>
      </c>
      <c r="B2583" s="17">
        <v>2007</v>
      </c>
      <c r="C2583" s="17"/>
      <c r="D2583" s="9" t="s">
        <v>71</v>
      </c>
      <c r="E2583" s="10">
        <v>2571</v>
      </c>
      <c r="F2583" s="10">
        <v>2218</v>
      </c>
      <c r="G2583" s="10">
        <v>4789</v>
      </c>
      <c r="H2583" s="44">
        <v>2112</v>
      </c>
      <c r="I2583" s="44">
        <v>1958</v>
      </c>
      <c r="J2583" s="44">
        <v>70</v>
      </c>
      <c r="K2583" s="44">
        <v>4140</v>
      </c>
      <c r="L2583" s="10">
        <v>1638</v>
      </c>
      <c r="M2583" s="10">
        <v>1576</v>
      </c>
      <c r="N2583" s="10">
        <v>57</v>
      </c>
      <c r="O2583" s="11">
        <v>3271</v>
      </c>
      <c r="P2583" s="27">
        <f>Table1[[#This Row],[Female Voters]]/Table1[[#This Row],[Female Population]]</f>
        <v>0.8214702450408401</v>
      </c>
      <c r="Q2583" s="27">
        <f>Table1[[#This Row],[Male Voters]]/Table1[[#This Row],[Male Population]]</f>
        <v>0.88277727682596929</v>
      </c>
      <c r="R2583" s="27">
        <f>Table1[[#This Row],[Total Voters]]/Table1[[#This Row],[Total Population]]</f>
        <v>0.86448110252662347</v>
      </c>
      <c r="S2583" s="27">
        <f>Table1[[#This Row],[Female Ballots]]/Table1[[#This Row],[Female Population]]</f>
        <v>0.63710618436406063</v>
      </c>
      <c r="T2583" s="27">
        <f>Table1[[#This Row],[Male Ballots]]/Table1[[#This Row],[Male Population]]</f>
        <v>0.71055004508566277</v>
      </c>
      <c r="U2583" s="27">
        <f>Table1[[#This Row],[Total Ballots]]/Table1[[#This Row],[Total Population]]</f>
        <v>0.68302359574023808</v>
      </c>
      <c r="V2583" s="27">
        <f>Table1[[#This Row],[Female Ballots]]/Table1[[#This Row],[Female Voters]]</f>
        <v>0.77556818181818177</v>
      </c>
      <c r="W2583" s="27">
        <f>Table1[[#This Row],[Male Ballots]]/Table1[[#This Row],[Male Voters]]</f>
        <v>0.80490296220633295</v>
      </c>
      <c r="X2583" s="27">
        <f>Table1[[#This Row],[Total Ballots]]/Table1[[#This Row],[Total Voters]]</f>
        <v>0.7900966183574879</v>
      </c>
    </row>
    <row r="2584" spans="1:24" s="12" customFormat="1" hidden="1" x14ac:dyDescent="0.25">
      <c r="A2584" s="8" t="s">
        <v>54</v>
      </c>
      <c r="B2584" s="17">
        <v>2007</v>
      </c>
      <c r="C2584" s="17"/>
      <c r="D2584" s="9" t="s">
        <v>453</v>
      </c>
      <c r="E2584" s="10">
        <v>13213</v>
      </c>
      <c r="F2584" s="10">
        <v>12991</v>
      </c>
      <c r="G2584" s="10">
        <v>26204</v>
      </c>
      <c r="H2584" s="44">
        <v>9257</v>
      </c>
      <c r="I2584" s="44">
        <v>8251</v>
      </c>
      <c r="J2584" s="44">
        <v>431</v>
      </c>
      <c r="K2584" s="44">
        <v>17939</v>
      </c>
      <c r="L2584" s="10">
        <v>4686</v>
      </c>
      <c r="M2584" s="10">
        <v>4245</v>
      </c>
      <c r="N2584" s="10">
        <v>166</v>
      </c>
      <c r="O2584" s="11">
        <v>9097</v>
      </c>
      <c r="P2584" s="27">
        <f>Table1[[#This Row],[Female Voters]]/Table1[[#This Row],[Female Population]]</f>
        <v>0.7005978960115038</v>
      </c>
      <c r="Q2584" s="27">
        <f>Table1[[#This Row],[Male Voters]]/Table1[[#This Row],[Male Population]]</f>
        <v>0.6351320144715572</v>
      </c>
      <c r="R2584" s="27">
        <f>Table1[[#This Row],[Total Voters]]/Table1[[#This Row],[Total Population]]</f>
        <v>0.68459013891009002</v>
      </c>
      <c r="S2584" s="27">
        <f>Table1[[#This Row],[Female Ballots]]/Table1[[#This Row],[Female Population]]</f>
        <v>0.35465072277302656</v>
      </c>
      <c r="T2584" s="27">
        <f>Table1[[#This Row],[Male Ballots]]/Table1[[#This Row],[Male Population]]</f>
        <v>0.32676468324224461</v>
      </c>
      <c r="U2584" s="27">
        <f>Table1[[#This Row],[Total Ballots]]/Table1[[#This Row],[Total Population]]</f>
        <v>0.34716073881850101</v>
      </c>
      <c r="V2584" s="27">
        <f>Table1[[#This Row],[Female Ballots]]/Table1[[#This Row],[Female Voters]]</f>
        <v>0.50621151560980882</v>
      </c>
      <c r="W2584" s="27">
        <f>Table1[[#This Row],[Male Ballots]]/Table1[[#This Row],[Male Voters]]</f>
        <v>0.51448309295842931</v>
      </c>
      <c r="X2584" s="27">
        <f>Table1[[#This Row],[Total Ballots]]/Table1[[#This Row],[Total Voters]]</f>
        <v>0.50710741958860583</v>
      </c>
    </row>
    <row r="2585" spans="1:24" s="12" customFormat="1" hidden="1" x14ac:dyDescent="0.25">
      <c r="A2585" s="8" t="s">
        <v>33</v>
      </c>
      <c r="B2585" s="17">
        <v>2007</v>
      </c>
      <c r="C2585" s="17"/>
      <c r="D2585" s="9" t="s">
        <v>66</v>
      </c>
      <c r="E2585" s="10">
        <v>267</v>
      </c>
      <c r="F2585" s="10">
        <v>377</v>
      </c>
      <c r="G2585" s="10">
        <v>644</v>
      </c>
      <c r="H2585" s="44">
        <v>126</v>
      </c>
      <c r="I2585" s="44">
        <v>119</v>
      </c>
      <c r="J2585" s="44"/>
      <c r="K2585" s="44">
        <v>245</v>
      </c>
      <c r="L2585" s="10">
        <v>17</v>
      </c>
      <c r="M2585" s="10">
        <v>25</v>
      </c>
      <c r="N2585" s="10"/>
      <c r="O2585" s="11">
        <v>42</v>
      </c>
      <c r="P2585" s="27">
        <f>Table1[[#This Row],[Female Voters]]/Table1[[#This Row],[Female Population]]</f>
        <v>0.47191011235955055</v>
      </c>
      <c r="Q2585" s="27">
        <f>Table1[[#This Row],[Male Voters]]/Table1[[#This Row],[Male Population]]</f>
        <v>0.3156498673740053</v>
      </c>
      <c r="R2585" s="27">
        <f>Table1[[#This Row],[Total Voters]]/Table1[[#This Row],[Total Population]]</f>
        <v>0.38043478260869568</v>
      </c>
      <c r="S2585" s="27">
        <f>Table1[[#This Row],[Female Ballots]]/Table1[[#This Row],[Female Population]]</f>
        <v>6.3670411985018729E-2</v>
      </c>
      <c r="T2585" s="27">
        <f>Table1[[#This Row],[Male Ballots]]/Table1[[#This Row],[Male Population]]</f>
        <v>6.6312997347480113E-2</v>
      </c>
      <c r="U2585" s="27">
        <f>Table1[[#This Row],[Total Ballots]]/Table1[[#This Row],[Total Population]]</f>
        <v>6.5217391304347824E-2</v>
      </c>
      <c r="V2585" s="27">
        <f>Table1[[#This Row],[Female Ballots]]/Table1[[#This Row],[Female Voters]]</f>
        <v>0.13492063492063491</v>
      </c>
      <c r="W2585" s="27">
        <f>Table1[[#This Row],[Male Ballots]]/Table1[[#This Row],[Male Voters]]</f>
        <v>0.21008403361344538</v>
      </c>
      <c r="X2585" s="27">
        <f>Table1[[#This Row],[Total Ballots]]/Table1[[#This Row],[Total Voters]]</f>
        <v>0.17142857142857143</v>
      </c>
    </row>
    <row r="2586" spans="1:24" s="12" customFormat="1" hidden="1" x14ac:dyDescent="0.25">
      <c r="A2586" s="8" t="s">
        <v>33</v>
      </c>
      <c r="B2586" s="17">
        <v>2007</v>
      </c>
      <c r="C2586" s="17"/>
      <c r="D2586" s="9" t="s">
        <v>67</v>
      </c>
      <c r="E2586" s="10">
        <v>316</v>
      </c>
      <c r="F2586" s="10">
        <v>326</v>
      </c>
      <c r="G2586" s="10">
        <v>642</v>
      </c>
      <c r="H2586" s="44">
        <v>194</v>
      </c>
      <c r="I2586" s="44">
        <v>175</v>
      </c>
      <c r="J2586" s="44"/>
      <c r="K2586" s="44">
        <v>369</v>
      </c>
      <c r="L2586" s="10">
        <v>46</v>
      </c>
      <c r="M2586" s="10">
        <v>43</v>
      </c>
      <c r="N2586" s="10"/>
      <c r="O2586" s="11">
        <v>89</v>
      </c>
      <c r="P2586" s="27">
        <f>Table1[[#This Row],[Female Voters]]/Table1[[#This Row],[Female Population]]</f>
        <v>0.61392405063291144</v>
      </c>
      <c r="Q2586" s="27">
        <f>Table1[[#This Row],[Male Voters]]/Table1[[#This Row],[Male Population]]</f>
        <v>0.53680981595092025</v>
      </c>
      <c r="R2586" s="27">
        <f>Table1[[#This Row],[Total Voters]]/Table1[[#This Row],[Total Population]]</f>
        <v>0.57476635514018692</v>
      </c>
      <c r="S2586" s="27">
        <f>Table1[[#This Row],[Female Ballots]]/Table1[[#This Row],[Female Population]]</f>
        <v>0.14556962025316456</v>
      </c>
      <c r="T2586" s="27">
        <f>Table1[[#This Row],[Male Ballots]]/Table1[[#This Row],[Male Population]]</f>
        <v>0.13190184049079753</v>
      </c>
      <c r="U2586" s="27">
        <f>Table1[[#This Row],[Total Ballots]]/Table1[[#This Row],[Total Population]]</f>
        <v>0.13862928348909656</v>
      </c>
      <c r="V2586" s="27">
        <f>Table1[[#This Row],[Female Ballots]]/Table1[[#This Row],[Female Voters]]</f>
        <v>0.23711340206185566</v>
      </c>
      <c r="W2586" s="27">
        <f>Table1[[#This Row],[Male Ballots]]/Table1[[#This Row],[Male Voters]]</f>
        <v>0.24571428571428572</v>
      </c>
      <c r="X2586" s="27">
        <f>Table1[[#This Row],[Total Ballots]]/Table1[[#This Row],[Total Voters]]</f>
        <v>0.24119241192411925</v>
      </c>
    </row>
    <row r="2587" spans="1:24" s="12" customFormat="1" hidden="1" x14ac:dyDescent="0.25">
      <c r="A2587" s="8" t="s">
        <v>33</v>
      </c>
      <c r="B2587" s="17">
        <v>2007</v>
      </c>
      <c r="C2587" s="17"/>
      <c r="D2587" s="9" t="s">
        <v>68</v>
      </c>
      <c r="E2587" s="10">
        <v>424</v>
      </c>
      <c r="F2587" s="10">
        <v>411</v>
      </c>
      <c r="G2587" s="10">
        <v>835</v>
      </c>
      <c r="H2587" s="44">
        <v>274</v>
      </c>
      <c r="I2587" s="44">
        <v>201</v>
      </c>
      <c r="J2587" s="44"/>
      <c r="K2587" s="44">
        <v>475</v>
      </c>
      <c r="L2587" s="10">
        <v>110</v>
      </c>
      <c r="M2587" s="10">
        <v>73</v>
      </c>
      <c r="N2587" s="10"/>
      <c r="O2587" s="11">
        <v>183</v>
      </c>
      <c r="P2587" s="27">
        <f>Table1[[#This Row],[Female Voters]]/Table1[[#This Row],[Female Population]]</f>
        <v>0.64622641509433965</v>
      </c>
      <c r="Q2587" s="27">
        <f>Table1[[#This Row],[Male Voters]]/Table1[[#This Row],[Male Population]]</f>
        <v>0.48905109489051096</v>
      </c>
      <c r="R2587" s="27">
        <f>Table1[[#This Row],[Total Voters]]/Table1[[#This Row],[Total Population]]</f>
        <v>0.56886227544910184</v>
      </c>
      <c r="S2587" s="27">
        <f>Table1[[#This Row],[Female Ballots]]/Table1[[#This Row],[Female Population]]</f>
        <v>0.25943396226415094</v>
      </c>
      <c r="T2587" s="27">
        <f>Table1[[#This Row],[Male Ballots]]/Table1[[#This Row],[Male Population]]</f>
        <v>0.17761557177615572</v>
      </c>
      <c r="U2587" s="27">
        <f>Table1[[#This Row],[Total Ballots]]/Table1[[#This Row],[Total Population]]</f>
        <v>0.21916167664670658</v>
      </c>
      <c r="V2587" s="27">
        <f>Table1[[#This Row],[Female Ballots]]/Table1[[#This Row],[Female Voters]]</f>
        <v>0.40145985401459855</v>
      </c>
      <c r="W2587" s="27">
        <f>Table1[[#This Row],[Male Ballots]]/Table1[[#This Row],[Male Voters]]</f>
        <v>0.36318407960199006</v>
      </c>
      <c r="X2587" s="27">
        <f>Table1[[#This Row],[Total Ballots]]/Table1[[#This Row],[Total Voters]]</f>
        <v>0.38526315789473686</v>
      </c>
    </row>
    <row r="2588" spans="1:24" s="12" customFormat="1" hidden="1" x14ac:dyDescent="0.25">
      <c r="A2588" s="8" t="s">
        <v>33</v>
      </c>
      <c r="B2588" s="17">
        <v>2007</v>
      </c>
      <c r="C2588" s="17"/>
      <c r="D2588" s="9" t="s">
        <v>69</v>
      </c>
      <c r="E2588" s="10">
        <v>615</v>
      </c>
      <c r="F2588" s="10">
        <v>614</v>
      </c>
      <c r="G2588" s="10">
        <v>1229</v>
      </c>
      <c r="H2588" s="44">
        <v>459</v>
      </c>
      <c r="I2588" s="44">
        <v>406</v>
      </c>
      <c r="J2588" s="44"/>
      <c r="K2588" s="44">
        <v>865</v>
      </c>
      <c r="L2588" s="10">
        <v>237</v>
      </c>
      <c r="M2588" s="10">
        <v>186</v>
      </c>
      <c r="N2588" s="10"/>
      <c r="O2588" s="11">
        <v>423</v>
      </c>
      <c r="P2588" s="27">
        <f>Table1[[#This Row],[Female Voters]]/Table1[[#This Row],[Female Population]]</f>
        <v>0.74634146341463414</v>
      </c>
      <c r="Q2588" s="27">
        <f>Table1[[#This Row],[Male Voters]]/Table1[[#This Row],[Male Population]]</f>
        <v>0.66123778501628661</v>
      </c>
      <c r="R2588" s="27">
        <f>Table1[[#This Row],[Total Voters]]/Table1[[#This Row],[Total Population]]</f>
        <v>0.70382424735557358</v>
      </c>
      <c r="S2588" s="27">
        <f>Table1[[#This Row],[Female Ballots]]/Table1[[#This Row],[Female Population]]</f>
        <v>0.38536585365853659</v>
      </c>
      <c r="T2588" s="27">
        <f>Table1[[#This Row],[Male Ballots]]/Table1[[#This Row],[Male Population]]</f>
        <v>0.30293159609120524</v>
      </c>
      <c r="U2588" s="27">
        <f>Table1[[#This Row],[Total Ballots]]/Table1[[#This Row],[Total Population]]</f>
        <v>0.34418226200162733</v>
      </c>
      <c r="V2588" s="27">
        <f>Table1[[#This Row],[Female Ballots]]/Table1[[#This Row],[Female Voters]]</f>
        <v>0.5163398692810458</v>
      </c>
      <c r="W2588" s="27">
        <f>Table1[[#This Row],[Male Ballots]]/Table1[[#This Row],[Male Voters]]</f>
        <v>0.45812807881773399</v>
      </c>
      <c r="X2588" s="27">
        <f>Table1[[#This Row],[Total Ballots]]/Table1[[#This Row],[Total Voters]]</f>
        <v>0.48901734104046241</v>
      </c>
    </row>
    <row r="2589" spans="1:24" s="12" customFormat="1" hidden="1" x14ac:dyDescent="0.25">
      <c r="A2589" s="8" t="s">
        <v>33</v>
      </c>
      <c r="B2589" s="17">
        <v>2007</v>
      </c>
      <c r="C2589" s="17"/>
      <c r="D2589" s="9" t="s">
        <v>70</v>
      </c>
      <c r="E2589" s="10">
        <v>605</v>
      </c>
      <c r="F2589" s="10">
        <v>682</v>
      </c>
      <c r="G2589" s="10">
        <v>1287</v>
      </c>
      <c r="H2589" s="44">
        <v>514</v>
      </c>
      <c r="I2589" s="44">
        <v>536</v>
      </c>
      <c r="J2589" s="44"/>
      <c r="K2589" s="44">
        <v>1050</v>
      </c>
      <c r="L2589" s="10">
        <v>358</v>
      </c>
      <c r="M2589" s="10">
        <v>360</v>
      </c>
      <c r="N2589" s="10"/>
      <c r="O2589" s="11">
        <v>718</v>
      </c>
      <c r="P2589" s="27">
        <f>Table1[[#This Row],[Female Voters]]/Table1[[#This Row],[Female Population]]</f>
        <v>0.84958677685950412</v>
      </c>
      <c r="Q2589" s="27">
        <f>Table1[[#This Row],[Male Voters]]/Table1[[#This Row],[Male Population]]</f>
        <v>0.78592375366568912</v>
      </c>
      <c r="R2589" s="27">
        <f>Table1[[#This Row],[Total Voters]]/Table1[[#This Row],[Total Population]]</f>
        <v>0.81585081585081587</v>
      </c>
      <c r="S2589" s="27">
        <f>Table1[[#This Row],[Female Ballots]]/Table1[[#This Row],[Female Population]]</f>
        <v>0.59173553719008265</v>
      </c>
      <c r="T2589" s="27">
        <f>Table1[[#This Row],[Male Ballots]]/Table1[[#This Row],[Male Population]]</f>
        <v>0.52785923753665687</v>
      </c>
      <c r="U2589" s="27">
        <f>Table1[[#This Row],[Total Ballots]]/Table1[[#This Row],[Total Population]]</f>
        <v>0.55788655788655783</v>
      </c>
      <c r="V2589" s="27">
        <f>Table1[[#This Row],[Female Ballots]]/Table1[[#This Row],[Female Voters]]</f>
        <v>0.69649805447470814</v>
      </c>
      <c r="W2589" s="27">
        <f>Table1[[#This Row],[Male Ballots]]/Table1[[#This Row],[Male Voters]]</f>
        <v>0.67164179104477617</v>
      </c>
      <c r="X2589" s="27">
        <f>Table1[[#This Row],[Total Ballots]]/Table1[[#This Row],[Total Voters]]</f>
        <v>0.68380952380952376</v>
      </c>
    </row>
    <row r="2590" spans="1:24" s="12" customFormat="1" hidden="1" x14ac:dyDescent="0.25">
      <c r="A2590" s="8" t="s">
        <v>33</v>
      </c>
      <c r="B2590" s="17">
        <v>2007</v>
      </c>
      <c r="C2590" s="17"/>
      <c r="D2590" s="9" t="s">
        <v>71</v>
      </c>
      <c r="E2590" s="10">
        <v>598</v>
      </c>
      <c r="F2590" s="10">
        <v>608</v>
      </c>
      <c r="G2590" s="10">
        <v>1206</v>
      </c>
      <c r="H2590" s="44">
        <v>516</v>
      </c>
      <c r="I2590" s="44">
        <v>525</v>
      </c>
      <c r="J2590" s="44"/>
      <c r="K2590" s="44">
        <v>1041</v>
      </c>
      <c r="L2590" s="10">
        <v>398</v>
      </c>
      <c r="M2590" s="10">
        <v>421</v>
      </c>
      <c r="N2590" s="10"/>
      <c r="O2590" s="11">
        <v>819</v>
      </c>
      <c r="P2590" s="27">
        <f>Table1[[#This Row],[Female Voters]]/Table1[[#This Row],[Female Population]]</f>
        <v>0.86287625418060199</v>
      </c>
      <c r="Q2590" s="27">
        <f>Table1[[#This Row],[Male Voters]]/Table1[[#This Row],[Male Population]]</f>
        <v>0.86348684210526316</v>
      </c>
      <c r="R2590" s="27">
        <f>Table1[[#This Row],[Total Voters]]/Table1[[#This Row],[Total Population]]</f>
        <v>0.86318407960199006</v>
      </c>
      <c r="S2590" s="27">
        <f>Table1[[#This Row],[Female Ballots]]/Table1[[#This Row],[Female Population]]</f>
        <v>0.66555183946488294</v>
      </c>
      <c r="T2590" s="27">
        <f>Table1[[#This Row],[Male Ballots]]/Table1[[#This Row],[Male Population]]</f>
        <v>0.69243421052631582</v>
      </c>
      <c r="U2590" s="27">
        <f>Table1[[#This Row],[Total Ballots]]/Table1[[#This Row],[Total Population]]</f>
        <v>0.67910447761194026</v>
      </c>
      <c r="V2590" s="27">
        <f>Table1[[#This Row],[Female Ballots]]/Table1[[#This Row],[Female Voters]]</f>
        <v>0.77131782945736438</v>
      </c>
      <c r="W2590" s="27">
        <f>Table1[[#This Row],[Male Ballots]]/Table1[[#This Row],[Male Voters]]</f>
        <v>0.8019047619047619</v>
      </c>
      <c r="X2590" s="27">
        <f>Table1[[#This Row],[Total Ballots]]/Table1[[#This Row],[Total Voters]]</f>
        <v>0.78674351585014413</v>
      </c>
    </row>
    <row r="2591" spans="1:24" s="12" customFormat="1" hidden="1" x14ac:dyDescent="0.25">
      <c r="A2591" s="8" t="s">
        <v>33</v>
      </c>
      <c r="B2591" s="17">
        <v>2007</v>
      </c>
      <c r="C2591" s="17"/>
      <c r="D2591" s="9" t="s">
        <v>453</v>
      </c>
      <c r="E2591" s="10">
        <v>2825</v>
      </c>
      <c r="F2591" s="10">
        <v>3018</v>
      </c>
      <c r="G2591" s="10">
        <v>5843</v>
      </c>
      <c r="H2591" s="44">
        <v>2083</v>
      </c>
      <c r="I2591" s="44">
        <v>1962</v>
      </c>
      <c r="J2591" s="44"/>
      <c r="K2591" s="44">
        <v>4045</v>
      </c>
      <c r="L2591" s="10">
        <v>1166</v>
      </c>
      <c r="M2591" s="10">
        <v>1108</v>
      </c>
      <c r="N2591" s="10"/>
      <c r="O2591" s="11">
        <v>2274</v>
      </c>
      <c r="P2591" s="27">
        <f>Table1[[#This Row],[Female Voters]]/Table1[[#This Row],[Female Population]]</f>
        <v>0.73734513274336289</v>
      </c>
      <c r="Q2591" s="27">
        <f>Table1[[#This Row],[Male Voters]]/Table1[[#This Row],[Male Population]]</f>
        <v>0.6500994035785288</v>
      </c>
      <c r="R2591" s="27">
        <f>Table1[[#This Row],[Total Voters]]/Table1[[#This Row],[Total Population]]</f>
        <v>0.69228136231387982</v>
      </c>
      <c r="S2591" s="27">
        <f>Table1[[#This Row],[Female Ballots]]/Table1[[#This Row],[Female Population]]</f>
        <v>0.41274336283185842</v>
      </c>
      <c r="T2591" s="27">
        <f>Table1[[#This Row],[Male Ballots]]/Table1[[#This Row],[Male Population]]</f>
        <v>0.36713055003313455</v>
      </c>
      <c r="U2591" s="27">
        <f>Table1[[#This Row],[Total Ballots]]/Table1[[#This Row],[Total Population]]</f>
        <v>0.38918363854184496</v>
      </c>
      <c r="V2591" s="27">
        <f>Table1[[#This Row],[Female Ballots]]/Table1[[#This Row],[Female Voters]]</f>
        <v>0.55976956313010084</v>
      </c>
      <c r="W2591" s="27">
        <f>Table1[[#This Row],[Male Ballots]]/Table1[[#This Row],[Male Voters]]</f>
        <v>0.56472986748216103</v>
      </c>
      <c r="X2591" s="27">
        <f>Table1[[#This Row],[Total Ballots]]/Table1[[#This Row],[Total Voters]]</f>
        <v>0.56217552533992587</v>
      </c>
    </row>
    <row r="2592" spans="1:24" s="12" customFormat="1" hidden="1" x14ac:dyDescent="0.25">
      <c r="A2592" s="8" t="s">
        <v>61</v>
      </c>
      <c r="B2592" s="17">
        <v>2007</v>
      </c>
      <c r="C2592" s="17" t="s">
        <v>76</v>
      </c>
      <c r="D2592" s="9" t="s">
        <v>66</v>
      </c>
      <c r="E2592" s="10">
        <v>3569</v>
      </c>
      <c r="F2592" s="10">
        <v>4021</v>
      </c>
      <c r="G2592" s="10">
        <v>7590</v>
      </c>
      <c r="H2592" s="44">
        <v>1013</v>
      </c>
      <c r="I2592" s="44">
        <v>880</v>
      </c>
      <c r="J2592" s="44">
        <v>20</v>
      </c>
      <c r="K2592" s="44">
        <v>1913</v>
      </c>
      <c r="L2592" s="10">
        <v>170</v>
      </c>
      <c r="M2592" s="10">
        <v>141</v>
      </c>
      <c r="N2592" s="10">
        <v>2</v>
      </c>
      <c r="O2592" s="11">
        <v>313</v>
      </c>
      <c r="P2592" s="27">
        <f>Table1[[#This Row],[Female Voters]]/Table1[[#This Row],[Female Population]]</f>
        <v>0.2838330064443822</v>
      </c>
      <c r="Q2592" s="27">
        <f>Table1[[#This Row],[Male Voters]]/Table1[[#This Row],[Male Population]]</f>
        <v>0.21885103208157175</v>
      </c>
      <c r="R2592" s="27">
        <f>Table1[[#This Row],[Total Voters]]/Table1[[#This Row],[Total Population]]</f>
        <v>0.25204216073781294</v>
      </c>
      <c r="S2592" s="27">
        <f>Table1[[#This Row],[Female Ballots]]/Table1[[#This Row],[Female Population]]</f>
        <v>4.7632390025217144E-2</v>
      </c>
      <c r="T2592" s="27">
        <f>Table1[[#This Row],[Male Ballots]]/Table1[[#This Row],[Male Population]]</f>
        <v>3.5065904003979111E-2</v>
      </c>
      <c r="U2592" s="27">
        <f>Table1[[#This Row],[Total Ballots]]/Table1[[#This Row],[Total Population]]</f>
        <v>4.1238471673254284E-2</v>
      </c>
      <c r="V2592" s="27">
        <f>Table1[[#This Row],[Female Ballots]]/Table1[[#This Row],[Female Voters]]</f>
        <v>0.16781836130306022</v>
      </c>
      <c r="W2592" s="27">
        <f>Table1[[#This Row],[Male Ballots]]/Table1[[#This Row],[Male Voters]]</f>
        <v>0.16022727272727272</v>
      </c>
      <c r="X2592" s="27">
        <f>Table1[[#This Row],[Total Ballots]]/Table1[[#This Row],[Total Voters]]</f>
        <v>0.163617354939885</v>
      </c>
    </row>
    <row r="2593" spans="1:24" s="12" customFormat="1" hidden="1" x14ac:dyDescent="0.25">
      <c r="A2593" s="8" t="s">
        <v>61</v>
      </c>
      <c r="B2593" s="17">
        <v>2007</v>
      </c>
      <c r="C2593" s="17" t="s">
        <v>76</v>
      </c>
      <c r="D2593" s="9" t="s">
        <v>67</v>
      </c>
      <c r="E2593" s="10">
        <v>5002</v>
      </c>
      <c r="F2593" s="10">
        <v>5654</v>
      </c>
      <c r="G2593" s="10">
        <v>10656</v>
      </c>
      <c r="H2593" s="44">
        <v>1881</v>
      </c>
      <c r="I2593" s="44">
        <v>1538</v>
      </c>
      <c r="J2593" s="44">
        <v>73</v>
      </c>
      <c r="K2593" s="44">
        <v>3492</v>
      </c>
      <c r="L2593" s="10">
        <v>486</v>
      </c>
      <c r="M2593" s="10">
        <v>367</v>
      </c>
      <c r="N2593" s="10">
        <v>13</v>
      </c>
      <c r="O2593" s="11">
        <v>866</v>
      </c>
      <c r="P2593" s="27">
        <f>Table1[[#This Row],[Female Voters]]/Table1[[#This Row],[Female Population]]</f>
        <v>0.37604958016793283</v>
      </c>
      <c r="Q2593" s="27">
        <f>Table1[[#This Row],[Male Voters]]/Table1[[#This Row],[Male Population]]</f>
        <v>0.27201980898478956</v>
      </c>
      <c r="R2593" s="27">
        <f>Table1[[#This Row],[Total Voters]]/Table1[[#This Row],[Total Population]]</f>
        <v>0.32770270270270269</v>
      </c>
      <c r="S2593" s="27">
        <f>Table1[[#This Row],[Female Ballots]]/Table1[[#This Row],[Female Population]]</f>
        <v>9.7161135545781693E-2</v>
      </c>
      <c r="T2593" s="27">
        <f>Table1[[#This Row],[Male Ballots]]/Table1[[#This Row],[Male Population]]</f>
        <v>6.4909798372833394E-2</v>
      </c>
      <c r="U2593" s="27">
        <f>Table1[[#This Row],[Total Ballots]]/Table1[[#This Row],[Total Population]]</f>
        <v>8.1268768768768762E-2</v>
      </c>
      <c r="V2593" s="27">
        <f>Table1[[#This Row],[Female Ballots]]/Table1[[#This Row],[Female Voters]]</f>
        <v>0.25837320574162681</v>
      </c>
      <c r="W2593" s="27">
        <f>Table1[[#This Row],[Male Ballots]]/Table1[[#This Row],[Male Voters]]</f>
        <v>0.23862158647594278</v>
      </c>
      <c r="X2593" s="27">
        <f>Table1[[#This Row],[Total Ballots]]/Table1[[#This Row],[Total Voters]]</f>
        <v>0.24799541809851089</v>
      </c>
    </row>
    <row r="2594" spans="1:24" s="12" customFormat="1" hidden="1" x14ac:dyDescent="0.25">
      <c r="A2594" s="8" t="s">
        <v>61</v>
      </c>
      <c r="B2594" s="17">
        <v>2007</v>
      </c>
      <c r="C2594" s="17" t="s">
        <v>76</v>
      </c>
      <c r="D2594" s="9" t="s">
        <v>68</v>
      </c>
      <c r="E2594" s="10">
        <v>4327</v>
      </c>
      <c r="F2594" s="10">
        <v>4902</v>
      </c>
      <c r="G2594" s="10">
        <v>9229</v>
      </c>
      <c r="H2594" s="44">
        <v>1682</v>
      </c>
      <c r="I2594" s="44">
        <v>1558</v>
      </c>
      <c r="J2594" s="44">
        <v>77</v>
      </c>
      <c r="K2594" s="44">
        <v>3317</v>
      </c>
      <c r="L2594" s="10">
        <v>615</v>
      </c>
      <c r="M2594" s="10">
        <v>585</v>
      </c>
      <c r="N2594" s="10">
        <v>19</v>
      </c>
      <c r="O2594" s="11">
        <v>1219</v>
      </c>
      <c r="P2594" s="27">
        <f>Table1[[#This Row],[Female Voters]]/Table1[[#This Row],[Female Population]]</f>
        <v>0.38872197827594174</v>
      </c>
      <c r="Q2594" s="27">
        <f>Table1[[#This Row],[Male Voters]]/Table1[[#This Row],[Male Population]]</f>
        <v>0.31782945736434109</v>
      </c>
      <c r="R2594" s="27">
        <f>Table1[[#This Row],[Total Voters]]/Table1[[#This Row],[Total Population]]</f>
        <v>0.35941055368945712</v>
      </c>
      <c r="S2594" s="27">
        <f>Table1[[#This Row],[Female Ballots]]/Table1[[#This Row],[Female Population]]</f>
        <v>0.14213080656343888</v>
      </c>
      <c r="T2594" s="27">
        <f>Table1[[#This Row],[Male Ballots]]/Table1[[#This Row],[Male Population]]</f>
        <v>0.1193390452876377</v>
      </c>
      <c r="U2594" s="27">
        <f>Table1[[#This Row],[Total Ballots]]/Table1[[#This Row],[Total Population]]</f>
        <v>0.13208364936612851</v>
      </c>
      <c r="V2594" s="27">
        <f>Table1[[#This Row],[Female Ballots]]/Table1[[#This Row],[Female Voters]]</f>
        <v>0.36563614744351963</v>
      </c>
      <c r="W2594" s="27">
        <f>Table1[[#This Row],[Male Ballots]]/Table1[[#This Row],[Male Voters]]</f>
        <v>0.37548138639281131</v>
      </c>
      <c r="X2594" s="27">
        <f>Table1[[#This Row],[Total Ballots]]/Table1[[#This Row],[Total Voters]]</f>
        <v>0.36750075369309615</v>
      </c>
    </row>
    <row r="2595" spans="1:24" s="12" customFormat="1" hidden="1" x14ac:dyDescent="0.25">
      <c r="A2595" s="8" t="s">
        <v>61</v>
      </c>
      <c r="B2595" s="17">
        <v>2007</v>
      </c>
      <c r="C2595" s="17" t="s">
        <v>76</v>
      </c>
      <c r="D2595" s="9" t="s">
        <v>69</v>
      </c>
      <c r="E2595" s="10">
        <v>3739</v>
      </c>
      <c r="F2595" s="10">
        <v>4027</v>
      </c>
      <c r="G2595" s="10">
        <v>7766</v>
      </c>
      <c r="H2595" s="44">
        <v>2114</v>
      </c>
      <c r="I2595" s="44">
        <v>1950</v>
      </c>
      <c r="J2595" s="44">
        <v>57</v>
      </c>
      <c r="K2595" s="44">
        <v>4121</v>
      </c>
      <c r="L2595" s="10">
        <v>1079</v>
      </c>
      <c r="M2595" s="10">
        <v>1019</v>
      </c>
      <c r="N2595" s="10">
        <v>24</v>
      </c>
      <c r="O2595" s="11">
        <v>2122</v>
      </c>
      <c r="P2595" s="27">
        <f>Table1[[#This Row],[Female Voters]]/Table1[[#This Row],[Female Population]]</f>
        <v>0.56539181599358113</v>
      </c>
      <c r="Q2595" s="27">
        <f>Table1[[#This Row],[Male Voters]]/Table1[[#This Row],[Male Population]]</f>
        <v>0.48423143779488453</v>
      </c>
      <c r="R2595" s="27">
        <f>Table1[[#This Row],[Total Voters]]/Table1[[#This Row],[Total Population]]</f>
        <v>0.53064640741694569</v>
      </c>
      <c r="S2595" s="27">
        <f>Table1[[#This Row],[Female Ballots]]/Table1[[#This Row],[Female Population]]</f>
        <v>0.28857983418026212</v>
      </c>
      <c r="T2595" s="27">
        <f>Table1[[#This Row],[Male Ballots]]/Table1[[#This Row],[Male Population]]</f>
        <v>0.25304196672460888</v>
      </c>
      <c r="U2595" s="27">
        <f>Table1[[#This Row],[Total Ballots]]/Table1[[#This Row],[Total Population]]</f>
        <v>0.27324233839814577</v>
      </c>
      <c r="V2595" s="27">
        <f>Table1[[#This Row],[Female Ballots]]/Table1[[#This Row],[Female Voters]]</f>
        <v>0.51040681173131508</v>
      </c>
      <c r="W2595" s="27">
        <f>Table1[[#This Row],[Male Ballots]]/Table1[[#This Row],[Male Voters]]</f>
        <v>0.52256410256410257</v>
      </c>
      <c r="X2595" s="27">
        <f>Table1[[#This Row],[Total Ballots]]/Table1[[#This Row],[Total Voters]]</f>
        <v>0.51492356224217428</v>
      </c>
    </row>
    <row r="2596" spans="1:24" s="12" customFormat="1" hidden="1" x14ac:dyDescent="0.25">
      <c r="A2596" s="8" t="s">
        <v>61</v>
      </c>
      <c r="B2596" s="17">
        <v>2007</v>
      </c>
      <c r="C2596" s="17" t="s">
        <v>76</v>
      </c>
      <c r="D2596" s="9" t="s">
        <v>70</v>
      </c>
      <c r="E2596" s="10">
        <v>2624</v>
      </c>
      <c r="F2596" s="10">
        <v>2889</v>
      </c>
      <c r="G2596" s="10">
        <v>5513</v>
      </c>
      <c r="H2596" s="44">
        <v>1867</v>
      </c>
      <c r="I2596" s="44">
        <v>1790</v>
      </c>
      <c r="J2596" s="44">
        <v>47</v>
      </c>
      <c r="K2596" s="44">
        <v>3704</v>
      </c>
      <c r="L2596" s="10">
        <v>1370</v>
      </c>
      <c r="M2596" s="10">
        <v>1264</v>
      </c>
      <c r="N2596" s="10">
        <v>31</v>
      </c>
      <c r="O2596" s="11">
        <v>2665</v>
      </c>
      <c r="P2596" s="27">
        <f>Table1[[#This Row],[Female Voters]]/Table1[[#This Row],[Female Population]]</f>
        <v>0.71150914634146345</v>
      </c>
      <c r="Q2596" s="27">
        <f>Table1[[#This Row],[Male Voters]]/Table1[[#This Row],[Male Population]]</f>
        <v>0.61959155417099343</v>
      </c>
      <c r="R2596" s="27">
        <f>Table1[[#This Row],[Total Voters]]/Table1[[#This Row],[Total Population]]</f>
        <v>0.67186649736985304</v>
      </c>
      <c r="S2596" s="27">
        <f>Table1[[#This Row],[Female Ballots]]/Table1[[#This Row],[Female Population]]</f>
        <v>0.52210365853658536</v>
      </c>
      <c r="T2596" s="27">
        <f>Table1[[#This Row],[Male Ballots]]/Table1[[#This Row],[Male Population]]</f>
        <v>0.43752163378331604</v>
      </c>
      <c r="U2596" s="27">
        <f>Table1[[#This Row],[Total Ballots]]/Table1[[#This Row],[Total Population]]</f>
        <v>0.48340286595320153</v>
      </c>
      <c r="V2596" s="27">
        <f>Table1[[#This Row],[Female Ballots]]/Table1[[#This Row],[Female Voters]]</f>
        <v>0.73379753615425813</v>
      </c>
      <c r="W2596" s="27">
        <f>Table1[[#This Row],[Male Ballots]]/Table1[[#This Row],[Male Voters]]</f>
        <v>0.70614525139664808</v>
      </c>
      <c r="X2596" s="27">
        <f>Table1[[#This Row],[Total Ballots]]/Table1[[#This Row],[Total Voters]]</f>
        <v>0.71949244060475159</v>
      </c>
    </row>
    <row r="2597" spans="1:24" s="12" customFormat="1" hidden="1" x14ac:dyDescent="0.25">
      <c r="A2597" s="8" t="s">
        <v>61</v>
      </c>
      <c r="B2597" s="17">
        <v>2007</v>
      </c>
      <c r="C2597" s="17" t="s">
        <v>76</v>
      </c>
      <c r="D2597" s="9" t="s">
        <v>71</v>
      </c>
      <c r="E2597" s="10">
        <v>2653</v>
      </c>
      <c r="F2597" s="10">
        <v>2352</v>
      </c>
      <c r="G2597" s="10">
        <v>5005</v>
      </c>
      <c r="H2597" s="44">
        <v>1955</v>
      </c>
      <c r="I2597" s="44">
        <v>1742</v>
      </c>
      <c r="J2597" s="44">
        <v>42</v>
      </c>
      <c r="K2597" s="44">
        <v>3739</v>
      </c>
      <c r="L2597" s="10">
        <v>1579</v>
      </c>
      <c r="M2597" s="10">
        <v>1477</v>
      </c>
      <c r="N2597" s="10">
        <v>32</v>
      </c>
      <c r="O2597" s="11">
        <v>3088</v>
      </c>
      <c r="P2597" s="27">
        <f>Table1[[#This Row],[Female Voters]]/Table1[[#This Row],[Female Population]]</f>
        <v>0.73690162080663402</v>
      </c>
      <c r="Q2597" s="27">
        <f>Table1[[#This Row],[Male Voters]]/Table1[[#This Row],[Male Population]]</f>
        <v>0.74064625850340138</v>
      </c>
      <c r="R2597" s="27">
        <f>Table1[[#This Row],[Total Voters]]/Table1[[#This Row],[Total Population]]</f>
        <v>0.747052947052947</v>
      </c>
      <c r="S2597" s="27">
        <f>Table1[[#This Row],[Female Ballots]]/Table1[[#This Row],[Female Population]]</f>
        <v>0.5951752732755371</v>
      </c>
      <c r="T2597" s="27">
        <f>Table1[[#This Row],[Male Ballots]]/Table1[[#This Row],[Male Population]]</f>
        <v>0.62797619047619047</v>
      </c>
      <c r="U2597" s="27">
        <f>Table1[[#This Row],[Total Ballots]]/Table1[[#This Row],[Total Population]]</f>
        <v>0.61698301698301694</v>
      </c>
      <c r="V2597" s="27">
        <f>Table1[[#This Row],[Female Ballots]]/Table1[[#This Row],[Female Voters]]</f>
        <v>0.8076726342710997</v>
      </c>
      <c r="W2597" s="27">
        <f>Table1[[#This Row],[Male Ballots]]/Table1[[#This Row],[Male Voters]]</f>
        <v>0.84787600459242252</v>
      </c>
      <c r="X2597" s="27">
        <f>Table1[[#This Row],[Total Ballots]]/Table1[[#This Row],[Total Voters]]</f>
        <v>0.82588927520727462</v>
      </c>
    </row>
    <row r="2598" spans="1:24" s="12" customFormat="1" hidden="1" x14ac:dyDescent="0.25">
      <c r="A2598" s="8" t="s">
        <v>61</v>
      </c>
      <c r="B2598" s="17">
        <v>2007</v>
      </c>
      <c r="C2598" s="17" t="s">
        <v>76</v>
      </c>
      <c r="D2598" s="9" t="s">
        <v>453</v>
      </c>
      <c r="E2598" s="10">
        <v>21914</v>
      </c>
      <c r="F2598" s="10">
        <v>23845</v>
      </c>
      <c r="G2598" s="10">
        <v>45759</v>
      </c>
      <c r="H2598" s="44">
        <v>10512</v>
      </c>
      <c r="I2598" s="44">
        <v>9458</v>
      </c>
      <c r="J2598" s="44">
        <v>316</v>
      </c>
      <c r="K2598" s="44">
        <v>20286</v>
      </c>
      <c r="L2598" s="10">
        <v>5299</v>
      </c>
      <c r="M2598" s="10">
        <v>4853</v>
      </c>
      <c r="N2598" s="10">
        <v>121</v>
      </c>
      <c r="O2598" s="11">
        <v>10273</v>
      </c>
      <c r="P2598" s="27">
        <f>Table1[[#This Row],[Female Voters]]/Table1[[#This Row],[Female Population]]</f>
        <v>0.47969334671899244</v>
      </c>
      <c r="Q2598" s="27">
        <f>Table1[[#This Row],[Male Voters]]/Table1[[#This Row],[Male Population]]</f>
        <v>0.39664499895156219</v>
      </c>
      <c r="R2598" s="27">
        <f>Table1[[#This Row],[Total Voters]]/Table1[[#This Row],[Total Population]]</f>
        <v>0.44332262505736575</v>
      </c>
      <c r="S2598" s="27">
        <f>Table1[[#This Row],[Female Ballots]]/Table1[[#This Row],[Female Population]]</f>
        <v>0.24180888929451491</v>
      </c>
      <c r="T2598" s="27">
        <f>Table1[[#This Row],[Male Ballots]]/Table1[[#This Row],[Male Population]]</f>
        <v>0.20352275110085971</v>
      </c>
      <c r="U2598" s="27">
        <f>Table1[[#This Row],[Total Ballots]]/Table1[[#This Row],[Total Population]]</f>
        <v>0.22450228370375228</v>
      </c>
      <c r="V2598" s="27">
        <f>Table1[[#This Row],[Female Ballots]]/Table1[[#This Row],[Female Voters]]</f>
        <v>0.50409056316590561</v>
      </c>
      <c r="W2598" s="27">
        <f>Table1[[#This Row],[Male Ballots]]/Table1[[#This Row],[Male Voters]]</f>
        <v>0.51311059420596317</v>
      </c>
      <c r="X2598" s="27">
        <f>Table1[[#This Row],[Total Ballots]]/Table1[[#This Row],[Total Voters]]</f>
        <v>0.50640836044562754</v>
      </c>
    </row>
    <row r="2599" spans="1:24" s="12" customFormat="1" hidden="1" x14ac:dyDescent="0.25">
      <c r="A2599" s="8" t="s">
        <v>23</v>
      </c>
      <c r="B2599" s="17">
        <v>2007</v>
      </c>
      <c r="C2599" s="17"/>
      <c r="D2599" s="9" t="s">
        <v>66</v>
      </c>
      <c r="E2599" s="10">
        <v>60</v>
      </c>
      <c r="F2599" s="10">
        <v>74</v>
      </c>
      <c r="G2599" s="10">
        <v>134</v>
      </c>
      <c r="H2599" s="44">
        <v>67</v>
      </c>
      <c r="I2599" s="44">
        <v>68</v>
      </c>
      <c r="J2599" s="44"/>
      <c r="K2599" s="44">
        <v>135</v>
      </c>
      <c r="L2599" s="10">
        <v>14</v>
      </c>
      <c r="M2599" s="10">
        <v>21</v>
      </c>
      <c r="N2599" s="10"/>
      <c r="O2599" s="11">
        <v>35</v>
      </c>
      <c r="P2599" s="27">
        <f>Table1[[#This Row],[Female Voters]]/Table1[[#This Row],[Female Population]]</f>
        <v>1.1166666666666667</v>
      </c>
      <c r="Q2599" s="27">
        <f>Table1[[#This Row],[Male Voters]]/Table1[[#This Row],[Male Population]]</f>
        <v>0.91891891891891897</v>
      </c>
      <c r="R2599" s="27">
        <f>Table1[[#This Row],[Total Voters]]/Table1[[#This Row],[Total Population]]</f>
        <v>1.0074626865671641</v>
      </c>
      <c r="S2599" s="27">
        <f>Table1[[#This Row],[Female Ballots]]/Table1[[#This Row],[Female Population]]</f>
        <v>0.23333333333333334</v>
      </c>
      <c r="T2599" s="27">
        <f>Table1[[#This Row],[Male Ballots]]/Table1[[#This Row],[Male Population]]</f>
        <v>0.28378378378378377</v>
      </c>
      <c r="U2599" s="27">
        <f>Table1[[#This Row],[Total Ballots]]/Table1[[#This Row],[Total Population]]</f>
        <v>0.26119402985074625</v>
      </c>
      <c r="V2599" s="27">
        <f>Table1[[#This Row],[Female Ballots]]/Table1[[#This Row],[Female Voters]]</f>
        <v>0.20895522388059701</v>
      </c>
      <c r="W2599" s="27">
        <f>Table1[[#This Row],[Male Ballots]]/Table1[[#This Row],[Male Voters]]</f>
        <v>0.30882352941176472</v>
      </c>
      <c r="X2599" s="27">
        <f>Table1[[#This Row],[Total Ballots]]/Table1[[#This Row],[Total Voters]]</f>
        <v>0.25925925925925924</v>
      </c>
    </row>
    <row r="2600" spans="1:24" s="12" customFormat="1" hidden="1" x14ac:dyDescent="0.25">
      <c r="A2600" s="8" t="s">
        <v>23</v>
      </c>
      <c r="B2600" s="17">
        <v>2007</v>
      </c>
      <c r="C2600" s="17"/>
      <c r="D2600" s="9" t="s">
        <v>67</v>
      </c>
      <c r="E2600" s="10">
        <v>96</v>
      </c>
      <c r="F2600" s="10">
        <v>93</v>
      </c>
      <c r="G2600" s="10">
        <v>189</v>
      </c>
      <c r="H2600" s="44">
        <v>71</v>
      </c>
      <c r="I2600" s="44">
        <v>69</v>
      </c>
      <c r="J2600" s="44"/>
      <c r="K2600" s="44">
        <v>140</v>
      </c>
      <c r="L2600" s="10">
        <v>23</v>
      </c>
      <c r="M2600" s="10">
        <v>27</v>
      </c>
      <c r="N2600" s="10"/>
      <c r="O2600" s="11">
        <v>50</v>
      </c>
      <c r="P2600" s="27">
        <f>Table1[[#This Row],[Female Voters]]/Table1[[#This Row],[Female Population]]</f>
        <v>0.73958333333333337</v>
      </c>
      <c r="Q2600" s="27">
        <f>Table1[[#This Row],[Male Voters]]/Table1[[#This Row],[Male Population]]</f>
        <v>0.74193548387096775</v>
      </c>
      <c r="R2600" s="27">
        <f>Table1[[#This Row],[Total Voters]]/Table1[[#This Row],[Total Population]]</f>
        <v>0.7407407407407407</v>
      </c>
      <c r="S2600" s="27">
        <f>Table1[[#This Row],[Female Ballots]]/Table1[[#This Row],[Female Population]]</f>
        <v>0.23958333333333334</v>
      </c>
      <c r="T2600" s="27">
        <f>Table1[[#This Row],[Male Ballots]]/Table1[[#This Row],[Male Population]]</f>
        <v>0.29032258064516131</v>
      </c>
      <c r="U2600" s="27">
        <f>Table1[[#This Row],[Total Ballots]]/Table1[[#This Row],[Total Population]]</f>
        <v>0.26455026455026454</v>
      </c>
      <c r="V2600" s="27">
        <f>Table1[[#This Row],[Female Ballots]]/Table1[[#This Row],[Female Voters]]</f>
        <v>0.323943661971831</v>
      </c>
      <c r="W2600" s="27">
        <f>Table1[[#This Row],[Male Ballots]]/Table1[[#This Row],[Male Voters]]</f>
        <v>0.39130434782608697</v>
      </c>
      <c r="X2600" s="27">
        <f>Table1[[#This Row],[Total Ballots]]/Table1[[#This Row],[Total Voters]]</f>
        <v>0.35714285714285715</v>
      </c>
    </row>
    <row r="2601" spans="1:24" s="12" customFormat="1" hidden="1" x14ac:dyDescent="0.25">
      <c r="A2601" s="8" t="s">
        <v>23</v>
      </c>
      <c r="B2601" s="17">
        <v>2007</v>
      </c>
      <c r="C2601" s="17"/>
      <c r="D2601" s="9" t="s">
        <v>68</v>
      </c>
      <c r="E2601" s="10">
        <v>135</v>
      </c>
      <c r="F2601" s="10">
        <v>131</v>
      </c>
      <c r="G2601" s="10">
        <v>266</v>
      </c>
      <c r="H2601" s="44">
        <v>90</v>
      </c>
      <c r="I2601" s="44">
        <v>67</v>
      </c>
      <c r="J2601" s="44"/>
      <c r="K2601" s="44">
        <v>157</v>
      </c>
      <c r="L2601" s="10">
        <v>51</v>
      </c>
      <c r="M2601" s="10">
        <v>32</v>
      </c>
      <c r="N2601" s="10"/>
      <c r="O2601" s="11">
        <v>83</v>
      </c>
      <c r="P2601" s="27">
        <f>Table1[[#This Row],[Female Voters]]/Table1[[#This Row],[Female Population]]</f>
        <v>0.66666666666666663</v>
      </c>
      <c r="Q2601" s="27">
        <f>Table1[[#This Row],[Male Voters]]/Table1[[#This Row],[Male Population]]</f>
        <v>0.51145038167938928</v>
      </c>
      <c r="R2601" s="27">
        <f>Table1[[#This Row],[Total Voters]]/Table1[[#This Row],[Total Population]]</f>
        <v>0.59022556390977443</v>
      </c>
      <c r="S2601" s="27">
        <f>Table1[[#This Row],[Female Ballots]]/Table1[[#This Row],[Female Population]]</f>
        <v>0.37777777777777777</v>
      </c>
      <c r="T2601" s="27">
        <f>Table1[[#This Row],[Male Ballots]]/Table1[[#This Row],[Male Population]]</f>
        <v>0.24427480916030533</v>
      </c>
      <c r="U2601" s="27">
        <f>Table1[[#This Row],[Total Ballots]]/Table1[[#This Row],[Total Population]]</f>
        <v>0.31203007518796994</v>
      </c>
      <c r="V2601" s="27">
        <f>Table1[[#This Row],[Female Ballots]]/Table1[[#This Row],[Female Voters]]</f>
        <v>0.56666666666666665</v>
      </c>
      <c r="W2601" s="27">
        <f>Table1[[#This Row],[Male Ballots]]/Table1[[#This Row],[Male Voters]]</f>
        <v>0.47761194029850745</v>
      </c>
      <c r="X2601" s="27">
        <f>Table1[[#This Row],[Total Ballots]]/Table1[[#This Row],[Total Voters]]</f>
        <v>0.5286624203821656</v>
      </c>
    </row>
    <row r="2602" spans="1:24" s="12" customFormat="1" hidden="1" x14ac:dyDescent="0.25">
      <c r="A2602" s="8" t="s">
        <v>23</v>
      </c>
      <c r="B2602" s="17">
        <v>2007</v>
      </c>
      <c r="C2602" s="17"/>
      <c r="D2602" s="9" t="s">
        <v>69</v>
      </c>
      <c r="E2602" s="10">
        <v>181</v>
      </c>
      <c r="F2602" s="10">
        <v>177</v>
      </c>
      <c r="G2602" s="10">
        <v>358</v>
      </c>
      <c r="H2602" s="44">
        <v>154</v>
      </c>
      <c r="I2602" s="44">
        <v>144</v>
      </c>
      <c r="J2602" s="44"/>
      <c r="K2602" s="44">
        <v>298</v>
      </c>
      <c r="L2602" s="10">
        <v>114</v>
      </c>
      <c r="M2602" s="10">
        <v>101</v>
      </c>
      <c r="N2602" s="10"/>
      <c r="O2602" s="11">
        <v>215</v>
      </c>
      <c r="P2602" s="27">
        <f>Table1[[#This Row],[Female Voters]]/Table1[[#This Row],[Female Population]]</f>
        <v>0.850828729281768</v>
      </c>
      <c r="Q2602" s="27">
        <f>Table1[[#This Row],[Male Voters]]/Table1[[#This Row],[Male Population]]</f>
        <v>0.81355932203389836</v>
      </c>
      <c r="R2602" s="27">
        <f>Table1[[#This Row],[Total Voters]]/Table1[[#This Row],[Total Population]]</f>
        <v>0.83240223463687146</v>
      </c>
      <c r="S2602" s="27">
        <f>Table1[[#This Row],[Female Ballots]]/Table1[[#This Row],[Female Population]]</f>
        <v>0.62983425414364635</v>
      </c>
      <c r="T2602" s="27">
        <f>Table1[[#This Row],[Male Ballots]]/Table1[[#This Row],[Male Population]]</f>
        <v>0.57062146892655363</v>
      </c>
      <c r="U2602" s="27">
        <f>Table1[[#This Row],[Total Ballots]]/Table1[[#This Row],[Total Population]]</f>
        <v>0.6005586592178771</v>
      </c>
      <c r="V2602" s="27">
        <f>Table1[[#This Row],[Female Ballots]]/Table1[[#This Row],[Female Voters]]</f>
        <v>0.74025974025974028</v>
      </c>
      <c r="W2602" s="27">
        <f>Table1[[#This Row],[Male Ballots]]/Table1[[#This Row],[Male Voters]]</f>
        <v>0.70138888888888884</v>
      </c>
      <c r="X2602" s="27">
        <f>Table1[[#This Row],[Total Ballots]]/Table1[[#This Row],[Total Voters]]</f>
        <v>0.72147651006711411</v>
      </c>
    </row>
    <row r="2603" spans="1:24" s="12" customFormat="1" hidden="1" x14ac:dyDescent="0.25">
      <c r="A2603" s="8" t="s">
        <v>23</v>
      </c>
      <c r="B2603" s="17">
        <v>2007</v>
      </c>
      <c r="C2603" s="17"/>
      <c r="D2603" s="9" t="s">
        <v>70</v>
      </c>
      <c r="E2603" s="10">
        <v>179</v>
      </c>
      <c r="F2603" s="10">
        <v>174</v>
      </c>
      <c r="G2603" s="10">
        <v>353</v>
      </c>
      <c r="H2603" s="44">
        <v>154</v>
      </c>
      <c r="I2603" s="44">
        <v>144</v>
      </c>
      <c r="J2603" s="44"/>
      <c r="K2603" s="44">
        <v>298</v>
      </c>
      <c r="L2603" s="10">
        <v>134</v>
      </c>
      <c r="M2603" s="10">
        <v>119</v>
      </c>
      <c r="N2603" s="10"/>
      <c r="O2603" s="11">
        <v>253</v>
      </c>
      <c r="P2603" s="27">
        <f>Table1[[#This Row],[Female Voters]]/Table1[[#This Row],[Female Population]]</f>
        <v>0.86033519553072624</v>
      </c>
      <c r="Q2603" s="27">
        <f>Table1[[#This Row],[Male Voters]]/Table1[[#This Row],[Male Population]]</f>
        <v>0.82758620689655171</v>
      </c>
      <c r="R2603" s="27">
        <f>Table1[[#This Row],[Total Voters]]/Table1[[#This Row],[Total Population]]</f>
        <v>0.84419263456090654</v>
      </c>
      <c r="S2603" s="27">
        <f>Table1[[#This Row],[Female Ballots]]/Table1[[#This Row],[Female Population]]</f>
        <v>0.74860335195530725</v>
      </c>
      <c r="T2603" s="27">
        <f>Table1[[#This Row],[Male Ballots]]/Table1[[#This Row],[Male Population]]</f>
        <v>0.68390804597701149</v>
      </c>
      <c r="U2603" s="27">
        <f>Table1[[#This Row],[Total Ballots]]/Table1[[#This Row],[Total Population]]</f>
        <v>0.71671388101983002</v>
      </c>
      <c r="V2603" s="27">
        <f>Table1[[#This Row],[Female Ballots]]/Table1[[#This Row],[Female Voters]]</f>
        <v>0.87012987012987009</v>
      </c>
      <c r="W2603" s="27">
        <f>Table1[[#This Row],[Male Ballots]]/Table1[[#This Row],[Male Voters]]</f>
        <v>0.82638888888888884</v>
      </c>
      <c r="X2603" s="27">
        <f>Table1[[#This Row],[Total Ballots]]/Table1[[#This Row],[Total Voters]]</f>
        <v>0.84899328859060408</v>
      </c>
    </row>
    <row r="2604" spans="1:24" s="12" customFormat="1" hidden="1" x14ac:dyDescent="0.25">
      <c r="A2604" s="8" t="s">
        <v>23</v>
      </c>
      <c r="B2604" s="17">
        <v>2007</v>
      </c>
      <c r="C2604" s="17"/>
      <c r="D2604" s="9" t="s">
        <v>71</v>
      </c>
      <c r="E2604" s="10">
        <v>270</v>
      </c>
      <c r="F2604" s="10">
        <v>220</v>
      </c>
      <c r="G2604" s="10">
        <v>490</v>
      </c>
      <c r="H2604" s="44">
        <v>251</v>
      </c>
      <c r="I2604" s="44">
        <v>201</v>
      </c>
      <c r="J2604" s="44"/>
      <c r="K2604" s="44">
        <v>452</v>
      </c>
      <c r="L2604" s="10">
        <v>220</v>
      </c>
      <c r="M2604" s="10">
        <v>182</v>
      </c>
      <c r="N2604" s="10"/>
      <c r="O2604" s="11">
        <v>402</v>
      </c>
      <c r="P2604" s="27">
        <f>Table1[[#This Row],[Female Voters]]/Table1[[#This Row],[Female Population]]</f>
        <v>0.92962962962962958</v>
      </c>
      <c r="Q2604" s="27">
        <f>Table1[[#This Row],[Male Voters]]/Table1[[#This Row],[Male Population]]</f>
        <v>0.91363636363636369</v>
      </c>
      <c r="R2604" s="27">
        <f>Table1[[#This Row],[Total Voters]]/Table1[[#This Row],[Total Population]]</f>
        <v>0.92244897959183669</v>
      </c>
      <c r="S2604" s="27">
        <f>Table1[[#This Row],[Female Ballots]]/Table1[[#This Row],[Female Population]]</f>
        <v>0.81481481481481477</v>
      </c>
      <c r="T2604" s="27">
        <f>Table1[[#This Row],[Male Ballots]]/Table1[[#This Row],[Male Population]]</f>
        <v>0.82727272727272727</v>
      </c>
      <c r="U2604" s="27">
        <f>Table1[[#This Row],[Total Ballots]]/Table1[[#This Row],[Total Population]]</f>
        <v>0.82040816326530608</v>
      </c>
      <c r="V2604" s="27">
        <f>Table1[[#This Row],[Female Ballots]]/Table1[[#This Row],[Female Voters]]</f>
        <v>0.87649402390438247</v>
      </c>
      <c r="W2604" s="27">
        <f>Table1[[#This Row],[Male Ballots]]/Table1[[#This Row],[Male Voters]]</f>
        <v>0.90547263681592038</v>
      </c>
      <c r="X2604" s="27">
        <f>Table1[[#This Row],[Total Ballots]]/Table1[[#This Row],[Total Voters]]</f>
        <v>0.88938053097345138</v>
      </c>
    </row>
    <row r="2605" spans="1:24" s="12" customFormat="1" hidden="1" x14ac:dyDescent="0.25">
      <c r="A2605" s="8" t="s">
        <v>23</v>
      </c>
      <c r="B2605" s="17">
        <v>2007</v>
      </c>
      <c r="C2605" s="17"/>
      <c r="D2605" s="9" t="s">
        <v>453</v>
      </c>
      <c r="E2605" s="10">
        <v>921</v>
      </c>
      <c r="F2605" s="10">
        <v>869</v>
      </c>
      <c r="G2605" s="10">
        <v>1790</v>
      </c>
      <c r="H2605" s="44">
        <v>787</v>
      </c>
      <c r="I2605" s="44">
        <v>693</v>
      </c>
      <c r="J2605" s="44"/>
      <c r="K2605" s="44">
        <v>1480</v>
      </c>
      <c r="L2605" s="10">
        <v>556</v>
      </c>
      <c r="M2605" s="10">
        <v>482</v>
      </c>
      <c r="N2605" s="10"/>
      <c r="O2605" s="11">
        <v>1038</v>
      </c>
      <c r="P2605" s="27">
        <f>Table1[[#This Row],[Female Voters]]/Table1[[#This Row],[Female Population]]</f>
        <v>0.85450597176981546</v>
      </c>
      <c r="Q2605" s="27">
        <f>Table1[[#This Row],[Male Voters]]/Table1[[#This Row],[Male Population]]</f>
        <v>0.79746835443037978</v>
      </c>
      <c r="R2605" s="27">
        <f>Table1[[#This Row],[Total Voters]]/Table1[[#This Row],[Total Population]]</f>
        <v>0.82681564245810057</v>
      </c>
      <c r="S2605" s="27">
        <f>Table1[[#This Row],[Female Ballots]]/Table1[[#This Row],[Female Population]]</f>
        <v>0.60369163952225846</v>
      </c>
      <c r="T2605" s="27">
        <f>Table1[[#This Row],[Male Ballots]]/Table1[[#This Row],[Male Population]]</f>
        <v>0.55466052934407362</v>
      </c>
      <c r="U2605" s="27">
        <f>Table1[[#This Row],[Total Ballots]]/Table1[[#This Row],[Total Population]]</f>
        <v>0.57988826815642458</v>
      </c>
      <c r="V2605" s="27">
        <f>Table1[[#This Row],[Female Ballots]]/Table1[[#This Row],[Female Voters]]</f>
        <v>0.70648030495552727</v>
      </c>
      <c r="W2605" s="27">
        <f>Table1[[#This Row],[Male Ballots]]/Table1[[#This Row],[Male Voters]]</f>
        <v>0.69552669552669555</v>
      </c>
      <c r="X2605" s="27">
        <f>Table1[[#This Row],[Total Ballots]]/Table1[[#This Row],[Total Voters]]</f>
        <v>0.7013513513513514</v>
      </c>
    </row>
    <row r="2606" spans="1:24" s="12" customFormat="1" hidden="1" x14ac:dyDescent="0.25">
      <c r="A2606" s="8" t="s">
        <v>57</v>
      </c>
      <c r="B2606" s="17">
        <v>2007</v>
      </c>
      <c r="C2606" s="17"/>
      <c r="D2606" s="9" t="s">
        <v>66</v>
      </c>
      <c r="E2606" s="10">
        <v>4020</v>
      </c>
      <c r="F2606" s="10">
        <v>4709</v>
      </c>
      <c r="G2606" s="10">
        <v>8729</v>
      </c>
      <c r="H2606" s="44">
        <v>1436</v>
      </c>
      <c r="I2606" s="44">
        <v>1267</v>
      </c>
      <c r="J2606" s="44"/>
      <c r="K2606" s="44">
        <v>2703</v>
      </c>
      <c r="L2606" s="10">
        <v>224</v>
      </c>
      <c r="M2606" s="10">
        <v>202</v>
      </c>
      <c r="N2606" s="10"/>
      <c r="O2606" s="11">
        <v>426</v>
      </c>
      <c r="P2606" s="27">
        <f>Table1[[#This Row],[Female Voters]]/Table1[[#This Row],[Female Population]]</f>
        <v>0.35721393034825871</v>
      </c>
      <c r="Q2606" s="27">
        <f>Table1[[#This Row],[Male Voters]]/Table1[[#This Row],[Male Population]]</f>
        <v>0.26905924824803568</v>
      </c>
      <c r="R2606" s="27">
        <f>Table1[[#This Row],[Total Voters]]/Table1[[#This Row],[Total Population]]</f>
        <v>0.30965746362699048</v>
      </c>
      <c r="S2606" s="27">
        <f>Table1[[#This Row],[Female Ballots]]/Table1[[#This Row],[Female Population]]</f>
        <v>5.5721393034825872E-2</v>
      </c>
      <c r="T2606" s="27">
        <f>Table1[[#This Row],[Male Ballots]]/Table1[[#This Row],[Male Population]]</f>
        <v>4.2896581015077512E-2</v>
      </c>
      <c r="U2606" s="27">
        <f>Table1[[#This Row],[Total Ballots]]/Table1[[#This Row],[Total Population]]</f>
        <v>4.8802841104364759E-2</v>
      </c>
      <c r="V2606" s="27">
        <f>Table1[[#This Row],[Female Ballots]]/Table1[[#This Row],[Female Voters]]</f>
        <v>0.15598885793871867</v>
      </c>
      <c r="W2606" s="27">
        <f>Table1[[#This Row],[Male Ballots]]/Table1[[#This Row],[Male Voters]]</f>
        <v>0.15943172849250198</v>
      </c>
      <c r="X2606" s="27">
        <f>Table1[[#This Row],[Total Ballots]]/Table1[[#This Row],[Total Voters]]</f>
        <v>0.15760266370699222</v>
      </c>
    </row>
    <row r="2607" spans="1:24" s="12" customFormat="1" hidden="1" x14ac:dyDescent="0.25">
      <c r="A2607" s="8" t="s">
        <v>57</v>
      </c>
      <c r="B2607" s="17">
        <v>2007</v>
      </c>
      <c r="C2607" s="17"/>
      <c r="D2607" s="9" t="s">
        <v>67</v>
      </c>
      <c r="E2607" s="10">
        <v>5106</v>
      </c>
      <c r="F2607" s="10">
        <v>5500</v>
      </c>
      <c r="G2607" s="10">
        <v>10606</v>
      </c>
      <c r="H2607" s="44">
        <v>1993</v>
      </c>
      <c r="I2607" s="44">
        <v>1564</v>
      </c>
      <c r="J2607" s="44"/>
      <c r="K2607" s="44">
        <v>3557</v>
      </c>
      <c r="L2607" s="10">
        <v>485</v>
      </c>
      <c r="M2607" s="10">
        <v>358</v>
      </c>
      <c r="N2607" s="10"/>
      <c r="O2607" s="11">
        <v>843</v>
      </c>
      <c r="P2607" s="27">
        <f>Table1[[#This Row],[Female Voters]]/Table1[[#This Row],[Female Population]]</f>
        <v>0.39032510771641205</v>
      </c>
      <c r="Q2607" s="27">
        <f>Table1[[#This Row],[Male Voters]]/Table1[[#This Row],[Male Population]]</f>
        <v>0.28436363636363637</v>
      </c>
      <c r="R2607" s="27">
        <f>Table1[[#This Row],[Total Voters]]/Table1[[#This Row],[Total Population]]</f>
        <v>0.33537620214972658</v>
      </c>
      <c r="S2607" s="27">
        <f>Table1[[#This Row],[Female Ballots]]/Table1[[#This Row],[Female Population]]</f>
        <v>9.4986290638464546E-2</v>
      </c>
      <c r="T2607" s="27">
        <f>Table1[[#This Row],[Male Ballots]]/Table1[[#This Row],[Male Population]]</f>
        <v>6.5090909090909088E-2</v>
      </c>
      <c r="U2607" s="27">
        <f>Table1[[#This Row],[Total Ballots]]/Table1[[#This Row],[Total Population]]</f>
        <v>7.9483311333207615E-2</v>
      </c>
      <c r="V2607" s="27">
        <f>Table1[[#This Row],[Female Ballots]]/Table1[[#This Row],[Female Voters]]</f>
        <v>0.24335173105870547</v>
      </c>
      <c r="W2607" s="27">
        <f>Table1[[#This Row],[Male Ballots]]/Table1[[#This Row],[Male Voters]]</f>
        <v>0.2289002557544757</v>
      </c>
      <c r="X2607" s="27">
        <f>Table1[[#This Row],[Total Ballots]]/Table1[[#This Row],[Total Voters]]</f>
        <v>0.23699746977790273</v>
      </c>
    </row>
    <row r="2608" spans="1:24" s="12" customFormat="1" hidden="1" x14ac:dyDescent="0.25">
      <c r="A2608" s="8" t="s">
        <v>57</v>
      </c>
      <c r="B2608" s="17">
        <v>2007</v>
      </c>
      <c r="C2608" s="17"/>
      <c r="D2608" s="9" t="s">
        <v>68</v>
      </c>
      <c r="E2608" s="10">
        <v>5114</v>
      </c>
      <c r="F2608" s="10">
        <v>5447</v>
      </c>
      <c r="G2608" s="10">
        <v>10561</v>
      </c>
      <c r="H2608" s="44">
        <v>2357</v>
      </c>
      <c r="I2608" s="44">
        <v>2087</v>
      </c>
      <c r="J2608" s="44"/>
      <c r="K2608" s="44">
        <v>4444</v>
      </c>
      <c r="L2608" s="10">
        <v>822</v>
      </c>
      <c r="M2608" s="10">
        <v>710</v>
      </c>
      <c r="N2608" s="10"/>
      <c r="O2608" s="11">
        <v>1532</v>
      </c>
      <c r="P2608" s="27">
        <f>Table1[[#This Row],[Female Voters]]/Table1[[#This Row],[Female Population]]</f>
        <v>0.46089166992569419</v>
      </c>
      <c r="Q2608" s="27">
        <f>Table1[[#This Row],[Male Voters]]/Table1[[#This Row],[Male Population]]</f>
        <v>0.38314668624931153</v>
      </c>
      <c r="R2608" s="27">
        <f>Table1[[#This Row],[Total Voters]]/Table1[[#This Row],[Total Population]]</f>
        <v>0.42079348546539153</v>
      </c>
      <c r="S2608" s="27">
        <f>Table1[[#This Row],[Female Ballots]]/Table1[[#This Row],[Female Population]]</f>
        <v>0.16073523660539696</v>
      </c>
      <c r="T2608" s="27">
        <f>Table1[[#This Row],[Male Ballots]]/Table1[[#This Row],[Male Population]]</f>
        <v>0.13034697998898476</v>
      </c>
      <c r="U2608" s="27">
        <f>Table1[[#This Row],[Total Ballots]]/Table1[[#This Row],[Total Population]]</f>
        <v>0.14506202064198467</v>
      </c>
      <c r="V2608" s="27">
        <f>Table1[[#This Row],[Female Ballots]]/Table1[[#This Row],[Female Voters]]</f>
        <v>0.3487484089944845</v>
      </c>
      <c r="W2608" s="27">
        <f>Table1[[#This Row],[Male Ballots]]/Table1[[#This Row],[Male Voters]]</f>
        <v>0.34020124580737904</v>
      </c>
      <c r="X2608" s="27">
        <f>Table1[[#This Row],[Total Ballots]]/Table1[[#This Row],[Total Voters]]</f>
        <v>0.34473447344734476</v>
      </c>
    </row>
    <row r="2609" spans="1:24" s="12" customFormat="1" hidden="1" x14ac:dyDescent="0.25">
      <c r="A2609" s="8" t="s">
        <v>57</v>
      </c>
      <c r="B2609" s="17">
        <v>2007</v>
      </c>
      <c r="C2609" s="17"/>
      <c r="D2609" s="9" t="s">
        <v>69</v>
      </c>
      <c r="E2609" s="10">
        <v>5086</v>
      </c>
      <c r="F2609" s="10">
        <v>5321</v>
      </c>
      <c r="G2609" s="10">
        <v>10407</v>
      </c>
      <c r="H2609" s="44">
        <v>3134</v>
      </c>
      <c r="I2609" s="44">
        <v>2873</v>
      </c>
      <c r="J2609" s="44"/>
      <c r="K2609" s="44">
        <v>6007</v>
      </c>
      <c r="L2609" s="10">
        <v>1729</v>
      </c>
      <c r="M2609" s="10">
        <v>1514</v>
      </c>
      <c r="N2609" s="10"/>
      <c r="O2609" s="11">
        <v>3243</v>
      </c>
      <c r="P2609" s="27">
        <f>Table1[[#This Row],[Female Voters]]/Table1[[#This Row],[Female Population]]</f>
        <v>0.61620133700353907</v>
      </c>
      <c r="Q2609" s="27">
        <f>Table1[[#This Row],[Male Voters]]/Table1[[#This Row],[Male Population]]</f>
        <v>0.53993610223642174</v>
      </c>
      <c r="R2609" s="27">
        <f>Table1[[#This Row],[Total Voters]]/Table1[[#This Row],[Total Population]]</f>
        <v>0.57720764869799168</v>
      </c>
      <c r="S2609" s="27">
        <f>Table1[[#This Row],[Female Ballots]]/Table1[[#This Row],[Female Population]]</f>
        <v>0.33995281163979552</v>
      </c>
      <c r="T2609" s="27">
        <f>Table1[[#This Row],[Male Ballots]]/Table1[[#This Row],[Male Population]]</f>
        <v>0.28453298252208231</v>
      </c>
      <c r="U2609" s="27">
        <f>Table1[[#This Row],[Total Ballots]]/Table1[[#This Row],[Total Population]]</f>
        <v>0.31161718074373018</v>
      </c>
      <c r="V2609" s="27">
        <f>Table1[[#This Row],[Female Ballots]]/Table1[[#This Row],[Female Voters]]</f>
        <v>0.55169112954690491</v>
      </c>
      <c r="W2609" s="27">
        <f>Table1[[#This Row],[Male Ballots]]/Table1[[#This Row],[Male Voters]]</f>
        <v>0.52697528715628261</v>
      </c>
      <c r="X2609" s="27">
        <f>Table1[[#This Row],[Total Ballots]]/Table1[[#This Row],[Total Voters]]</f>
        <v>0.53987015148992845</v>
      </c>
    </row>
    <row r="2610" spans="1:24" s="12" customFormat="1" hidden="1" x14ac:dyDescent="0.25">
      <c r="A2610" s="8" t="s">
        <v>57</v>
      </c>
      <c r="B2610" s="17">
        <v>2007</v>
      </c>
      <c r="C2610" s="17"/>
      <c r="D2610" s="9" t="s">
        <v>70</v>
      </c>
      <c r="E2610" s="10">
        <v>4020</v>
      </c>
      <c r="F2610" s="10">
        <v>4093</v>
      </c>
      <c r="G2610" s="10">
        <v>8113</v>
      </c>
      <c r="H2610" s="44">
        <v>3080</v>
      </c>
      <c r="I2610" s="44">
        <v>2934</v>
      </c>
      <c r="J2610" s="44"/>
      <c r="K2610" s="44">
        <v>6014</v>
      </c>
      <c r="L2610" s="10">
        <v>2174</v>
      </c>
      <c r="M2610" s="10">
        <v>2047</v>
      </c>
      <c r="N2610" s="10"/>
      <c r="O2610" s="11">
        <v>4221</v>
      </c>
      <c r="P2610" s="27">
        <f>Table1[[#This Row],[Female Voters]]/Table1[[#This Row],[Female Population]]</f>
        <v>0.76616915422885568</v>
      </c>
      <c r="Q2610" s="27">
        <f>Table1[[#This Row],[Male Voters]]/Table1[[#This Row],[Male Population]]</f>
        <v>0.71683361837283166</v>
      </c>
      <c r="R2610" s="27">
        <f>Table1[[#This Row],[Total Voters]]/Table1[[#This Row],[Total Population]]</f>
        <v>0.74127942807839275</v>
      </c>
      <c r="S2610" s="27">
        <f>Table1[[#This Row],[Female Ballots]]/Table1[[#This Row],[Female Population]]</f>
        <v>0.54079601990049753</v>
      </c>
      <c r="T2610" s="27">
        <f>Table1[[#This Row],[Male Ballots]]/Table1[[#This Row],[Male Population]]</f>
        <v>0.50012215978499874</v>
      </c>
      <c r="U2610" s="27">
        <f>Table1[[#This Row],[Total Ballots]]/Table1[[#This Row],[Total Population]]</f>
        <v>0.52027610008628122</v>
      </c>
      <c r="V2610" s="27">
        <f>Table1[[#This Row],[Female Ballots]]/Table1[[#This Row],[Female Voters]]</f>
        <v>0.70584415584415583</v>
      </c>
      <c r="W2610" s="27">
        <f>Table1[[#This Row],[Male Ballots]]/Table1[[#This Row],[Male Voters]]</f>
        <v>0.69768234492160874</v>
      </c>
      <c r="X2610" s="27">
        <f>Table1[[#This Row],[Total Ballots]]/Table1[[#This Row],[Total Voters]]</f>
        <v>0.7018623212504157</v>
      </c>
    </row>
    <row r="2611" spans="1:24" s="12" customFormat="1" hidden="1" x14ac:dyDescent="0.25">
      <c r="A2611" s="8" t="s">
        <v>57</v>
      </c>
      <c r="B2611" s="17">
        <v>2007</v>
      </c>
      <c r="C2611" s="17"/>
      <c r="D2611" s="9" t="s">
        <v>71</v>
      </c>
      <c r="E2611" s="10">
        <v>4995</v>
      </c>
      <c r="F2611" s="10">
        <v>4432</v>
      </c>
      <c r="G2611" s="10">
        <v>9427</v>
      </c>
      <c r="H2611" s="44">
        <v>3890</v>
      </c>
      <c r="I2611" s="44">
        <v>3517</v>
      </c>
      <c r="J2611" s="44"/>
      <c r="K2611" s="44">
        <v>7407</v>
      </c>
      <c r="L2611" s="10">
        <v>3102</v>
      </c>
      <c r="M2611" s="10">
        <v>2887</v>
      </c>
      <c r="N2611" s="10"/>
      <c r="O2611" s="11">
        <v>5989</v>
      </c>
      <c r="P2611" s="27">
        <f>Table1[[#This Row],[Female Voters]]/Table1[[#This Row],[Female Population]]</f>
        <v>0.77877877877877877</v>
      </c>
      <c r="Q2611" s="27">
        <f>Table1[[#This Row],[Male Voters]]/Table1[[#This Row],[Male Population]]</f>
        <v>0.79354693140794219</v>
      </c>
      <c r="R2611" s="27">
        <f>Table1[[#This Row],[Total Voters]]/Table1[[#This Row],[Total Population]]</f>
        <v>0.78572186273469824</v>
      </c>
      <c r="S2611" s="27">
        <f>Table1[[#This Row],[Female Ballots]]/Table1[[#This Row],[Female Population]]</f>
        <v>0.62102102102102097</v>
      </c>
      <c r="T2611" s="27">
        <f>Table1[[#This Row],[Male Ballots]]/Table1[[#This Row],[Male Population]]</f>
        <v>0.65139891696750907</v>
      </c>
      <c r="U2611" s="27">
        <f>Table1[[#This Row],[Total Ballots]]/Table1[[#This Row],[Total Population]]</f>
        <v>0.63530285350588733</v>
      </c>
      <c r="V2611" s="27">
        <f>Table1[[#This Row],[Female Ballots]]/Table1[[#This Row],[Female Voters]]</f>
        <v>0.79742930591259642</v>
      </c>
      <c r="W2611" s="27">
        <f>Table1[[#This Row],[Male Ballots]]/Table1[[#This Row],[Male Voters]]</f>
        <v>0.82087005970998006</v>
      </c>
      <c r="X2611" s="27">
        <f>Table1[[#This Row],[Total Ballots]]/Table1[[#This Row],[Total Voters]]</f>
        <v>0.80855947077089241</v>
      </c>
    </row>
    <row r="2612" spans="1:24" s="12" customFormat="1" hidden="1" x14ac:dyDescent="0.25">
      <c r="A2612" s="8" t="s">
        <v>57</v>
      </c>
      <c r="B2612" s="17">
        <v>2007</v>
      </c>
      <c r="C2612" s="17"/>
      <c r="D2612" s="9" t="s">
        <v>453</v>
      </c>
      <c r="E2612" s="10">
        <v>28341</v>
      </c>
      <c r="F2612" s="10">
        <v>29502</v>
      </c>
      <c r="G2612" s="10">
        <v>57843</v>
      </c>
      <c r="H2612" s="44">
        <v>15890</v>
      </c>
      <c r="I2612" s="44">
        <v>14242</v>
      </c>
      <c r="J2612" s="44"/>
      <c r="K2612" s="44">
        <v>30132</v>
      </c>
      <c r="L2612" s="10">
        <v>8536</v>
      </c>
      <c r="M2612" s="10">
        <v>7718</v>
      </c>
      <c r="N2612" s="10"/>
      <c r="O2612" s="11">
        <v>16254</v>
      </c>
      <c r="P2612" s="27">
        <f>Table1[[#This Row],[Female Voters]]/Table1[[#This Row],[Female Population]]</f>
        <v>0.56067181821389511</v>
      </c>
      <c r="Q2612" s="27">
        <f>Table1[[#This Row],[Male Voters]]/Table1[[#This Row],[Male Population]]</f>
        <v>0.48274693241136196</v>
      </c>
      <c r="R2612" s="27">
        <f>Table1[[#This Row],[Total Voters]]/Table1[[#This Row],[Total Population]]</f>
        <v>0.52092733779368294</v>
      </c>
      <c r="S2612" s="27">
        <f>Table1[[#This Row],[Female Ballots]]/Table1[[#This Row],[Female Population]]</f>
        <v>0.30118909001093824</v>
      </c>
      <c r="T2612" s="27">
        <f>Table1[[#This Row],[Male Ballots]]/Table1[[#This Row],[Male Population]]</f>
        <v>0.26160938241475157</v>
      </c>
      <c r="U2612" s="27">
        <f>Table1[[#This Row],[Total Ballots]]/Table1[[#This Row],[Total Population]]</f>
        <v>0.28100202271666408</v>
      </c>
      <c r="V2612" s="27">
        <f>Table1[[#This Row],[Female Ballots]]/Table1[[#This Row],[Female Voters]]</f>
        <v>0.53719320327249842</v>
      </c>
      <c r="W2612" s="27">
        <f>Table1[[#This Row],[Male Ballots]]/Table1[[#This Row],[Male Voters]]</f>
        <v>0.54191826990591208</v>
      </c>
      <c r="X2612" s="27">
        <f>Table1[[#This Row],[Total Ballots]]/Table1[[#This Row],[Total Voters]]</f>
        <v>0.53942652329749108</v>
      </c>
    </row>
    <row r="2613" spans="1:24" s="12" customFormat="1" hidden="1" x14ac:dyDescent="0.25">
      <c r="A2613" s="8" t="s">
        <v>55</v>
      </c>
      <c r="B2613" s="17">
        <v>2007</v>
      </c>
      <c r="C2613" s="17"/>
      <c r="D2613" s="9" t="s">
        <v>66</v>
      </c>
      <c r="E2613" s="10">
        <v>2943</v>
      </c>
      <c r="F2613" s="10">
        <v>3393</v>
      </c>
      <c r="G2613" s="10">
        <v>6336</v>
      </c>
      <c r="H2613" s="44">
        <v>1390</v>
      </c>
      <c r="I2613" s="44">
        <v>1157</v>
      </c>
      <c r="J2613" s="44">
        <v>31</v>
      </c>
      <c r="K2613" s="44">
        <v>2578</v>
      </c>
      <c r="L2613" s="10">
        <v>202</v>
      </c>
      <c r="M2613" s="10">
        <v>179</v>
      </c>
      <c r="N2613" s="10">
        <v>5</v>
      </c>
      <c r="O2613" s="11">
        <v>386</v>
      </c>
      <c r="P2613" s="27">
        <f>Table1[[#This Row],[Female Voters]]/Table1[[#This Row],[Female Population]]</f>
        <v>0.47230716955487595</v>
      </c>
      <c r="Q2613" s="27">
        <f>Table1[[#This Row],[Male Voters]]/Table1[[#This Row],[Male Population]]</f>
        <v>0.34099616858237547</v>
      </c>
      <c r="R2613" s="27">
        <f>Table1[[#This Row],[Total Voters]]/Table1[[#This Row],[Total Population]]</f>
        <v>0.40688131313131315</v>
      </c>
      <c r="S2613" s="27">
        <f>Table1[[#This Row],[Female Ballots]]/Table1[[#This Row],[Female Population]]</f>
        <v>6.8637444784233781E-2</v>
      </c>
      <c r="T2613" s="27">
        <f>Table1[[#This Row],[Male Ballots]]/Table1[[#This Row],[Male Population]]</f>
        <v>5.2755673445328617E-2</v>
      </c>
      <c r="U2613" s="27">
        <f>Table1[[#This Row],[Total Ballots]]/Table1[[#This Row],[Total Population]]</f>
        <v>6.0921717171717168E-2</v>
      </c>
      <c r="V2613" s="27">
        <f>Table1[[#This Row],[Female Ballots]]/Table1[[#This Row],[Female Voters]]</f>
        <v>0.14532374100719425</v>
      </c>
      <c r="W2613" s="27">
        <f>Table1[[#This Row],[Male Ballots]]/Table1[[#This Row],[Male Voters]]</f>
        <v>0.15471045808124459</v>
      </c>
      <c r="X2613" s="27">
        <f>Table1[[#This Row],[Total Ballots]]/Table1[[#This Row],[Total Voters]]</f>
        <v>0.14972847168347556</v>
      </c>
    </row>
    <row r="2614" spans="1:24" s="12" customFormat="1" hidden="1" x14ac:dyDescent="0.25">
      <c r="A2614" s="8" t="s">
        <v>55</v>
      </c>
      <c r="B2614" s="17">
        <v>2007</v>
      </c>
      <c r="C2614" s="17"/>
      <c r="D2614" s="9" t="s">
        <v>67</v>
      </c>
      <c r="E2614" s="10">
        <v>3724</v>
      </c>
      <c r="F2614" s="10">
        <v>4383</v>
      </c>
      <c r="G2614" s="10">
        <v>8107</v>
      </c>
      <c r="H2614" s="44">
        <v>2056</v>
      </c>
      <c r="I2614" s="44">
        <v>1693</v>
      </c>
      <c r="J2614" s="44">
        <v>10</v>
      </c>
      <c r="K2614" s="44">
        <v>3759</v>
      </c>
      <c r="L2614" s="10">
        <v>532</v>
      </c>
      <c r="M2614" s="10">
        <v>367</v>
      </c>
      <c r="N2614" s="10">
        <v>5</v>
      </c>
      <c r="O2614" s="11">
        <v>904</v>
      </c>
      <c r="P2614" s="27">
        <f>Table1[[#This Row],[Female Voters]]/Table1[[#This Row],[Female Population]]</f>
        <v>0.55209452201933407</v>
      </c>
      <c r="Q2614" s="27">
        <f>Table1[[#This Row],[Male Voters]]/Table1[[#This Row],[Male Population]]</f>
        <v>0.38626511521788731</v>
      </c>
      <c r="R2614" s="27">
        <f>Table1[[#This Row],[Total Voters]]/Table1[[#This Row],[Total Population]]</f>
        <v>0.4636733686937215</v>
      </c>
      <c r="S2614" s="27">
        <f>Table1[[#This Row],[Female Ballots]]/Table1[[#This Row],[Female Population]]</f>
        <v>0.14285714285714285</v>
      </c>
      <c r="T2614" s="27">
        <f>Table1[[#This Row],[Male Ballots]]/Table1[[#This Row],[Male Population]]</f>
        <v>8.3732603239790093E-2</v>
      </c>
      <c r="U2614" s="27">
        <f>Table1[[#This Row],[Total Ballots]]/Table1[[#This Row],[Total Population]]</f>
        <v>0.1115085728382879</v>
      </c>
      <c r="V2614" s="27">
        <f>Table1[[#This Row],[Female Ballots]]/Table1[[#This Row],[Female Voters]]</f>
        <v>0.2587548638132296</v>
      </c>
      <c r="W2614" s="27">
        <f>Table1[[#This Row],[Male Ballots]]/Table1[[#This Row],[Male Voters]]</f>
        <v>0.21677495569994093</v>
      </c>
      <c r="X2614" s="27">
        <f>Table1[[#This Row],[Total Ballots]]/Table1[[#This Row],[Total Voters]]</f>
        <v>0.24048949188613994</v>
      </c>
    </row>
    <row r="2615" spans="1:24" s="12" customFormat="1" hidden="1" x14ac:dyDescent="0.25">
      <c r="A2615" s="8" t="s">
        <v>55</v>
      </c>
      <c r="B2615" s="17">
        <v>2007</v>
      </c>
      <c r="C2615" s="17"/>
      <c r="D2615" s="9" t="s">
        <v>68</v>
      </c>
      <c r="E2615" s="10">
        <v>4358</v>
      </c>
      <c r="F2615" s="10">
        <v>4863</v>
      </c>
      <c r="G2615" s="10">
        <v>9221</v>
      </c>
      <c r="H2615" s="44">
        <v>2491</v>
      </c>
      <c r="I2615" s="44">
        <v>2049</v>
      </c>
      <c r="J2615" s="44">
        <v>12</v>
      </c>
      <c r="K2615" s="44">
        <v>4552</v>
      </c>
      <c r="L2615" s="10">
        <v>935</v>
      </c>
      <c r="M2615" s="10">
        <v>763</v>
      </c>
      <c r="N2615" s="10">
        <v>5</v>
      </c>
      <c r="O2615" s="11">
        <v>1703</v>
      </c>
      <c r="P2615" s="27">
        <f>Table1[[#This Row],[Female Voters]]/Table1[[#This Row],[Female Population]]</f>
        <v>0.57159247361174848</v>
      </c>
      <c r="Q2615" s="27">
        <f>Table1[[#This Row],[Male Voters]]/Table1[[#This Row],[Male Population]]</f>
        <v>0.42134484885872919</v>
      </c>
      <c r="R2615" s="27">
        <f>Table1[[#This Row],[Total Voters]]/Table1[[#This Row],[Total Population]]</f>
        <v>0.4936557857065394</v>
      </c>
      <c r="S2615" s="27">
        <f>Table1[[#This Row],[Female Ballots]]/Table1[[#This Row],[Female Population]]</f>
        <v>0.21454795777879762</v>
      </c>
      <c r="T2615" s="27">
        <f>Table1[[#This Row],[Male Ballots]]/Table1[[#This Row],[Male Population]]</f>
        <v>0.15689903351840429</v>
      </c>
      <c r="U2615" s="27">
        <f>Table1[[#This Row],[Total Ballots]]/Table1[[#This Row],[Total Population]]</f>
        <v>0.18468712720963018</v>
      </c>
      <c r="V2615" s="27">
        <f>Table1[[#This Row],[Female Ballots]]/Table1[[#This Row],[Female Voters]]</f>
        <v>0.3753512645523886</v>
      </c>
      <c r="W2615" s="27">
        <f>Table1[[#This Row],[Male Ballots]]/Table1[[#This Row],[Male Voters]]</f>
        <v>0.37237676915568568</v>
      </c>
      <c r="X2615" s="27">
        <f>Table1[[#This Row],[Total Ballots]]/Table1[[#This Row],[Total Voters]]</f>
        <v>0.37412126537785589</v>
      </c>
    </row>
    <row r="2616" spans="1:24" s="12" customFormat="1" hidden="1" x14ac:dyDescent="0.25">
      <c r="A2616" s="8" t="s">
        <v>55</v>
      </c>
      <c r="B2616" s="17">
        <v>2007</v>
      </c>
      <c r="C2616" s="17"/>
      <c r="D2616" s="9" t="s">
        <v>69</v>
      </c>
      <c r="E2616" s="10">
        <v>5434</v>
      </c>
      <c r="F2616" s="10">
        <v>5631</v>
      </c>
      <c r="G2616" s="10">
        <v>11065</v>
      </c>
      <c r="H2616" s="44">
        <v>3823</v>
      </c>
      <c r="I2616" s="44">
        <v>3210</v>
      </c>
      <c r="J2616" s="44">
        <v>12</v>
      </c>
      <c r="K2616" s="44">
        <v>7045</v>
      </c>
      <c r="L2616" s="10">
        <v>1977</v>
      </c>
      <c r="M2616" s="10">
        <v>1625</v>
      </c>
      <c r="N2616" s="10">
        <v>4</v>
      </c>
      <c r="O2616" s="11">
        <v>3606</v>
      </c>
      <c r="P2616" s="27">
        <f>Table1[[#This Row],[Female Voters]]/Table1[[#This Row],[Female Population]]</f>
        <v>0.70353330879646669</v>
      </c>
      <c r="Q2616" s="27">
        <f>Table1[[#This Row],[Male Voters]]/Table1[[#This Row],[Male Population]]</f>
        <v>0.57005860415556742</v>
      </c>
      <c r="R2616" s="27">
        <f>Table1[[#This Row],[Total Voters]]/Table1[[#This Row],[Total Population]]</f>
        <v>0.63669227293267061</v>
      </c>
      <c r="S2616" s="27">
        <f>Table1[[#This Row],[Female Ballots]]/Table1[[#This Row],[Female Population]]</f>
        <v>0.36382039013617962</v>
      </c>
      <c r="T2616" s="27">
        <f>Table1[[#This Row],[Male Ballots]]/Table1[[#This Row],[Male Population]]</f>
        <v>0.2885810690818682</v>
      </c>
      <c r="U2616" s="27">
        <f>Table1[[#This Row],[Total Ballots]]/Table1[[#This Row],[Total Population]]</f>
        <v>0.32589245368278358</v>
      </c>
      <c r="V2616" s="27">
        <f>Table1[[#This Row],[Female Ballots]]/Table1[[#This Row],[Female Voters]]</f>
        <v>0.5171331415119016</v>
      </c>
      <c r="W2616" s="27">
        <f>Table1[[#This Row],[Male Ballots]]/Table1[[#This Row],[Male Voters]]</f>
        <v>0.50623052959501558</v>
      </c>
      <c r="X2616" s="27">
        <f>Table1[[#This Row],[Total Ballots]]/Table1[[#This Row],[Total Voters]]</f>
        <v>0.5118523775727466</v>
      </c>
    </row>
    <row r="2617" spans="1:24" s="12" customFormat="1" hidden="1" x14ac:dyDescent="0.25">
      <c r="A2617" s="8" t="s">
        <v>55</v>
      </c>
      <c r="B2617" s="17">
        <v>2007</v>
      </c>
      <c r="C2617" s="17"/>
      <c r="D2617" s="9" t="s">
        <v>70</v>
      </c>
      <c r="E2617" s="10">
        <v>4921</v>
      </c>
      <c r="F2617" s="10">
        <v>4908</v>
      </c>
      <c r="G2617" s="10">
        <v>9829</v>
      </c>
      <c r="H2617" s="44">
        <v>3829</v>
      </c>
      <c r="I2617" s="44">
        <v>3523</v>
      </c>
      <c r="J2617" s="44">
        <v>27</v>
      </c>
      <c r="K2617" s="44">
        <v>7379</v>
      </c>
      <c r="L2617" s="10">
        <v>2653</v>
      </c>
      <c r="M2617" s="10">
        <v>2455</v>
      </c>
      <c r="N2617" s="10">
        <v>11</v>
      </c>
      <c r="O2617" s="11">
        <v>5119</v>
      </c>
      <c r="P2617" s="27">
        <f>Table1[[#This Row],[Female Voters]]/Table1[[#This Row],[Female Population]]</f>
        <v>0.77809388335704122</v>
      </c>
      <c r="Q2617" s="27">
        <f>Table1[[#This Row],[Male Voters]]/Table1[[#This Row],[Male Population]]</f>
        <v>0.71780766096169524</v>
      </c>
      <c r="R2617" s="27">
        <f>Table1[[#This Row],[Total Voters]]/Table1[[#This Row],[Total Population]]</f>
        <v>0.75073761318547161</v>
      </c>
      <c r="S2617" s="27">
        <f>Table1[[#This Row],[Female Ballots]]/Table1[[#This Row],[Female Population]]</f>
        <v>0.53911806543385488</v>
      </c>
      <c r="T2617" s="27">
        <f>Table1[[#This Row],[Male Ballots]]/Table1[[#This Row],[Male Population]]</f>
        <v>0.50020374898125508</v>
      </c>
      <c r="U2617" s="27">
        <f>Table1[[#This Row],[Total Ballots]]/Table1[[#This Row],[Total Population]]</f>
        <v>0.52080577881778412</v>
      </c>
      <c r="V2617" s="27">
        <f>Table1[[#This Row],[Female Ballots]]/Table1[[#This Row],[Female Voters]]</f>
        <v>0.69287020109689212</v>
      </c>
      <c r="W2617" s="27">
        <f>Table1[[#This Row],[Male Ballots]]/Table1[[#This Row],[Male Voters]]</f>
        <v>0.69684927618506953</v>
      </c>
      <c r="X2617" s="27">
        <f>Table1[[#This Row],[Total Ballots]]/Table1[[#This Row],[Total Voters]]</f>
        <v>0.69372543705109091</v>
      </c>
    </row>
    <row r="2618" spans="1:24" s="12" customFormat="1" hidden="1" x14ac:dyDescent="0.25">
      <c r="A2618" s="8" t="s">
        <v>55</v>
      </c>
      <c r="B2618" s="17">
        <v>2007</v>
      </c>
      <c r="C2618" s="17"/>
      <c r="D2618" s="9" t="s">
        <v>71</v>
      </c>
      <c r="E2618" s="10">
        <v>5914</v>
      </c>
      <c r="F2618" s="10">
        <v>5152</v>
      </c>
      <c r="G2618" s="10">
        <v>11066</v>
      </c>
      <c r="H2618" s="44">
        <v>4736</v>
      </c>
      <c r="I2618" s="44">
        <v>4104</v>
      </c>
      <c r="J2618" s="44">
        <v>18</v>
      </c>
      <c r="K2618" s="44">
        <v>8858</v>
      </c>
      <c r="L2618" s="10">
        <v>3777</v>
      </c>
      <c r="M2618" s="10">
        <v>3333</v>
      </c>
      <c r="N2618" s="10">
        <v>13</v>
      </c>
      <c r="O2618" s="11">
        <v>7123</v>
      </c>
      <c r="P2618" s="27">
        <f>Table1[[#This Row],[Female Voters]]/Table1[[#This Row],[Female Population]]</f>
        <v>0.80081163341224215</v>
      </c>
      <c r="Q2618" s="27">
        <f>Table1[[#This Row],[Male Voters]]/Table1[[#This Row],[Male Population]]</f>
        <v>0.79658385093167705</v>
      </c>
      <c r="R2618" s="27">
        <f>Table1[[#This Row],[Total Voters]]/Table1[[#This Row],[Total Population]]</f>
        <v>0.80046990782577265</v>
      </c>
      <c r="S2618" s="27">
        <f>Table1[[#This Row],[Female Ballots]]/Table1[[#This Row],[Female Population]]</f>
        <v>0.63865404125803182</v>
      </c>
      <c r="T2618" s="27">
        <f>Table1[[#This Row],[Male Ballots]]/Table1[[#This Row],[Male Population]]</f>
        <v>0.64693322981366463</v>
      </c>
      <c r="U2618" s="27">
        <f>Table1[[#This Row],[Total Ballots]]/Table1[[#This Row],[Total Population]]</f>
        <v>0.64368335441894087</v>
      </c>
      <c r="V2618" s="27">
        <f>Table1[[#This Row],[Female Ballots]]/Table1[[#This Row],[Female Voters]]</f>
        <v>0.79750844594594594</v>
      </c>
      <c r="W2618" s="27">
        <f>Table1[[#This Row],[Male Ballots]]/Table1[[#This Row],[Male Voters]]</f>
        <v>0.8121345029239766</v>
      </c>
      <c r="X2618" s="27">
        <f>Table1[[#This Row],[Total Ballots]]/Table1[[#This Row],[Total Voters]]</f>
        <v>0.80413185820727029</v>
      </c>
    </row>
    <row r="2619" spans="1:24" s="12" customFormat="1" hidden="1" x14ac:dyDescent="0.25">
      <c r="A2619" s="8" t="s">
        <v>55</v>
      </c>
      <c r="B2619" s="17">
        <v>2007</v>
      </c>
      <c r="C2619" s="17"/>
      <c r="D2619" s="9" t="s">
        <v>453</v>
      </c>
      <c r="E2619" s="10">
        <v>27294</v>
      </c>
      <c r="F2619" s="10">
        <v>28330</v>
      </c>
      <c r="G2619" s="10">
        <v>55624</v>
      </c>
      <c r="H2619" s="44">
        <v>18325</v>
      </c>
      <c r="I2619" s="44">
        <v>15736</v>
      </c>
      <c r="J2619" s="44">
        <v>110</v>
      </c>
      <c r="K2619" s="44">
        <v>34171</v>
      </c>
      <c r="L2619" s="10">
        <v>10076</v>
      </c>
      <c r="M2619" s="10">
        <v>8722</v>
      </c>
      <c r="N2619" s="10">
        <v>43</v>
      </c>
      <c r="O2619" s="11">
        <v>18841</v>
      </c>
      <c r="P2619" s="27">
        <f>Table1[[#This Row],[Female Voters]]/Table1[[#This Row],[Female Population]]</f>
        <v>0.67139298014215576</v>
      </c>
      <c r="Q2619" s="27">
        <f>Table1[[#This Row],[Male Voters]]/Table1[[#This Row],[Male Population]]</f>
        <v>0.55545358277444401</v>
      </c>
      <c r="R2619" s="27">
        <f>Table1[[#This Row],[Total Voters]]/Table1[[#This Row],[Total Population]]</f>
        <v>0.61432115633539475</v>
      </c>
      <c r="S2619" s="27">
        <f>Table1[[#This Row],[Female Ballots]]/Table1[[#This Row],[Female Population]]</f>
        <v>0.36916538433355317</v>
      </c>
      <c r="T2619" s="27">
        <f>Table1[[#This Row],[Male Ballots]]/Table1[[#This Row],[Male Population]]</f>
        <v>0.30787151429579951</v>
      </c>
      <c r="U2619" s="27">
        <f>Table1[[#This Row],[Total Ballots]]/Table1[[#This Row],[Total Population]]</f>
        <v>0.33872069610240185</v>
      </c>
      <c r="V2619" s="27">
        <f>Table1[[#This Row],[Female Ballots]]/Table1[[#This Row],[Female Voters]]</f>
        <v>0.54984993178717601</v>
      </c>
      <c r="W2619" s="27">
        <f>Table1[[#This Row],[Male Ballots]]/Table1[[#This Row],[Male Voters]]</f>
        <v>0.55427046263345192</v>
      </c>
      <c r="X2619" s="27">
        <f>Table1[[#This Row],[Total Ballots]]/Table1[[#This Row],[Total Voters]]</f>
        <v>0.55137397208158967</v>
      </c>
    </row>
    <row r="2620" spans="1:24" s="12" customFormat="1" hidden="1" x14ac:dyDescent="0.25">
      <c r="A2620" s="8" t="s">
        <v>31</v>
      </c>
      <c r="B2620" s="17">
        <v>2007</v>
      </c>
      <c r="C2620" s="17"/>
      <c r="D2620" s="9" t="s">
        <v>66</v>
      </c>
      <c r="E2620" s="10">
        <v>3185</v>
      </c>
      <c r="F2620" s="10">
        <v>3991</v>
      </c>
      <c r="G2620" s="10">
        <v>7176</v>
      </c>
      <c r="H2620" s="44">
        <v>1510</v>
      </c>
      <c r="I2620" s="44">
        <v>1267</v>
      </c>
      <c r="J2620" s="44"/>
      <c r="K2620" s="44">
        <v>2777</v>
      </c>
      <c r="L2620" s="10">
        <v>239</v>
      </c>
      <c r="M2620" s="10">
        <v>159</v>
      </c>
      <c r="N2620" s="10"/>
      <c r="O2620" s="11">
        <v>398</v>
      </c>
      <c r="P2620" s="27">
        <f>Table1[[#This Row],[Female Voters]]/Table1[[#This Row],[Female Population]]</f>
        <v>0.47409733124018838</v>
      </c>
      <c r="Q2620" s="27">
        <f>Table1[[#This Row],[Male Voters]]/Table1[[#This Row],[Male Population]]</f>
        <v>0.31746429466299175</v>
      </c>
      <c r="R2620" s="27">
        <f>Table1[[#This Row],[Total Voters]]/Table1[[#This Row],[Total Population]]</f>
        <v>0.38698439241917504</v>
      </c>
      <c r="S2620" s="27">
        <f>Table1[[#This Row],[Female Ballots]]/Table1[[#This Row],[Female Population]]</f>
        <v>7.5039246467817899E-2</v>
      </c>
      <c r="T2620" s="27">
        <f>Table1[[#This Row],[Male Ballots]]/Table1[[#This Row],[Male Population]]</f>
        <v>3.983963918817339E-2</v>
      </c>
      <c r="U2620" s="27">
        <f>Table1[[#This Row],[Total Ballots]]/Table1[[#This Row],[Total Population]]</f>
        <v>5.5462653288740248E-2</v>
      </c>
      <c r="V2620" s="27">
        <f>Table1[[#This Row],[Female Ballots]]/Table1[[#This Row],[Female Voters]]</f>
        <v>0.15827814569536425</v>
      </c>
      <c r="W2620" s="27">
        <f>Table1[[#This Row],[Male Ballots]]/Table1[[#This Row],[Male Voters]]</f>
        <v>0.1254932912391476</v>
      </c>
      <c r="X2620" s="27">
        <f>Table1[[#This Row],[Total Ballots]]/Table1[[#This Row],[Total Voters]]</f>
        <v>0.14332012963629817</v>
      </c>
    </row>
    <row r="2621" spans="1:24" s="12" customFormat="1" hidden="1" x14ac:dyDescent="0.25">
      <c r="A2621" s="8" t="s">
        <v>31</v>
      </c>
      <c r="B2621" s="17">
        <v>2007</v>
      </c>
      <c r="C2621" s="17"/>
      <c r="D2621" s="9" t="s">
        <v>67</v>
      </c>
      <c r="E2621" s="10">
        <v>4304</v>
      </c>
      <c r="F2621" s="10">
        <v>4787</v>
      </c>
      <c r="G2621" s="10">
        <v>9091</v>
      </c>
      <c r="H2621" s="44">
        <v>2071</v>
      </c>
      <c r="I2621" s="44">
        <v>1646</v>
      </c>
      <c r="J2621" s="44"/>
      <c r="K2621" s="44">
        <v>3717</v>
      </c>
      <c r="L2621" s="10">
        <v>469</v>
      </c>
      <c r="M2621" s="10">
        <v>333</v>
      </c>
      <c r="N2621" s="10"/>
      <c r="O2621" s="11">
        <v>802</v>
      </c>
      <c r="P2621" s="27">
        <f>Table1[[#This Row],[Female Voters]]/Table1[[#This Row],[Female Population]]</f>
        <v>0.48118029739776952</v>
      </c>
      <c r="Q2621" s="27">
        <f>Table1[[#This Row],[Male Voters]]/Table1[[#This Row],[Male Population]]</f>
        <v>0.34384792145393772</v>
      </c>
      <c r="R2621" s="27">
        <f>Table1[[#This Row],[Total Voters]]/Table1[[#This Row],[Total Population]]</f>
        <v>0.40886591134088657</v>
      </c>
      <c r="S2621" s="27">
        <f>Table1[[#This Row],[Female Ballots]]/Table1[[#This Row],[Female Population]]</f>
        <v>0.10896840148698884</v>
      </c>
      <c r="T2621" s="27">
        <f>Table1[[#This Row],[Male Ballots]]/Table1[[#This Row],[Male Population]]</f>
        <v>6.9563400877376225E-2</v>
      </c>
      <c r="U2621" s="27">
        <f>Table1[[#This Row],[Total Ballots]]/Table1[[#This Row],[Total Population]]</f>
        <v>8.8219117808821912E-2</v>
      </c>
      <c r="V2621" s="27">
        <f>Table1[[#This Row],[Female Ballots]]/Table1[[#This Row],[Female Voters]]</f>
        <v>0.2264606470304201</v>
      </c>
      <c r="W2621" s="27">
        <f>Table1[[#This Row],[Male Ballots]]/Table1[[#This Row],[Male Voters]]</f>
        <v>0.2023086269744836</v>
      </c>
      <c r="X2621" s="27">
        <f>Table1[[#This Row],[Total Ballots]]/Table1[[#This Row],[Total Voters]]</f>
        <v>0.21576540220608018</v>
      </c>
    </row>
    <row r="2622" spans="1:24" s="12" customFormat="1" hidden="1" x14ac:dyDescent="0.25">
      <c r="A2622" s="8" t="s">
        <v>31</v>
      </c>
      <c r="B2622" s="17">
        <v>2007</v>
      </c>
      <c r="C2622" s="17"/>
      <c r="D2622" s="9" t="s">
        <v>68</v>
      </c>
      <c r="E2622" s="10">
        <v>4778</v>
      </c>
      <c r="F2622" s="10">
        <v>4747</v>
      </c>
      <c r="G2622" s="10">
        <v>9525</v>
      </c>
      <c r="H2622" s="44">
        <v>3045</v>
      </c>
      <c r="I2622" s="44">
        <v>2611</v>
      </c>
      <c r="J2622" s="44"/>
      <c r="K2622" s="44">
        <v>5656</v>
      </c>
      <c r="L2622" s="10">
        <v>1131</v>
      </c>
      <c r="M2622" s="10">
        <v>920</v>
      </c>
      <c r="N2622" s="10"/>
      <c r="O2622" s="11">
        <v>2051</v>
      </c>
      <c r="P2622" s="27">
        <f>Table1[[#This Row],[Female Voters]]/Table1[[#This Row],[Female Population]]</f>
        <v>0.63729593972373377</v>
      </c>
      <c r="Q2622" s="27">
        <f>Table1[[#This Row],[Male Voters]]/Table1[[#This Row],[Male Population]]</f>
        <v>0.55003159890457132</v>
      </c>
      <c r="R2622" s="27">
        <f>Table1[[#This Row],[Total Voters]]/Table1[[#This Row],[Total Population]]</f>
        <v>0.59380577427821524</v>
      </c>
      <c r="S2622" s="27">
        <f>Table1[[#This Row],[Female Ballots]]/Table1[[#This Row],[Female Population]]</f>
        <v>0.23670992046881539</v>
      </c>
      <c r="T2622" s="27">
        <f>Table1[[#This Row],[Male Ballots]]/Table1[[#This Row],[Male Population]]</f>
        <v>0.19380661470402361</v>
      </c>
      <c r="U2622" s="27">
        <f>Table1[[#This Row],[Total Ballots]]/Table1[[#This Row],[Total Population]]</f>
        <v>0.21532808398950132</v>
      </c>
      <c r="V2622" s="27">
        <f>Table1[[#This Row],[Female Ballots]]/Table1[[#This Row],[Female Voters]]</f>
        <v>0.37142857142857144</v>
      </c>
      <c r="W2622" s="27">
        <f>Table1[[#This Row],[Male Ballots]]/Table1[[#This Row],[Male Voters]]</f>
        <v>0.35235541937954806</v>
      </c>
      <c r="X2622" s="27">
        <f>Table1[[#This Row],[Total Ballots]]/Table1[[#This Row],[Total Voters]]</f>
        <v>0.36262376237623761</v>
      </c>
    </row>
    <row r="2623" spans="1:24" s="12" customFormat="1" hidden="1" x14ac:dyDescent="0.25">
      <c r="A2623" s="8" t="s">
        <v>31</v>
      </c>
      <c r="B2623" s="17">
        <v>2007</v>
      </c>
      <c r="C2623" s="17"/>
      <c r="D2623" s="9" t="s">
        <v>69</v>
      </c>
      <c r="E2623" s="10">
        <v>5900</v>
      </c>
      <c r="F2623" s="10">
        <v>5305</v>
      </c>
      <c r="G2623" s="10">
        <v>11205</v>
      </c>
      <c r="H2623" s="44">
        <v>4658</v>
      </c>
      <c r="I2623" s="44">
        <v>3947</v>
      </c>
      <c r="J2623" s="44"/>
      <c r="K2623" s="44">
        <v>8605</v>
      </c>
      <c r="L2623" s="10">
        <v>2517</v>
      </c>
      <c r="M2623" s="10">
        <v>2053</v>
      </c>
      <c r="N2623" s="10"/>
      <c r="O2623" s="11">
        <v>4570</v>
      </c>
      <c r="P2623" s="27">
        <f>Table1[[#This Row],[Female Voters]]/Table1[[#This Row],[Female Population]]</f>
        <v>0.7894915254237288</v>
      </c>
      <c r="Q2623" s="27">
        <f>Table1[[#This Row],[Male Voters]]/Table1[[#This Row],[Male Population]]</f>
        <v>0.7440150801131008</v>
      </c>
      <c r="R2623" s="27">
        <f>Table1[[#This Row],[Total Voters]]/Table1[[#This Row],[Total Population]]</f>
        <v>0.76796073181615354</v>
      </c>
      <c r="S2623" s="27">
        <f>Table1[[#This Row],[Female Ballots]]/Table1[[#This Row],[Female Population]]</f>
        <v>0.42661016949152541</v>
      </c>
      <c r="T2623" s="27">
        <f>Table1[[#This Row],[Male Ballots]]/Table1[[#This Row],[Male Population]]</f>
        <v>0.38699340245051839</v>
      </c>
      <c r="U2623" s="27">
        <f>Table1[[#This Row],[Total Ballots]]/Table1[[#This Row],[Total Population]]</f>
        <v>0.40785363676929942</v>
      </c>
      <c r="V2623" s="27">
        <f>Table1[[#This Row],[Female Ballots]]/Table1[[#This Row],[Female Voters]]</f>
        <v>0.54036066981537145</v>
      </c>
      <c r="W2623" s="27">
        <f>Table1[[#This Row],[Male Ballots]]/Table1[[#This Row],[Male Voters]]</f>
        <v>0.52014187990879146</v>
      </c>
      <c r="X2623" s="27">
        <f>Table1[[#This Row],[Total Ballots]]/Table1[[#This Row],[Total Voters]]</f>
        <v>0.5310865775711795</v>
      </c>
    </row>
    <row r="2624" spans="1:24" s="12" customFormat="1" hidden="1" x14ac:dyDescent="0.25">
      <c r="A2624" s="8" t="s">
        <v>31</v>
      </c>
      <c r="B2624" s="17">
        <v>2007</v>
      </c>
      <c r="C2624" s="17"/>
      <c r="D2624" s="9" t="s">
        <v>70</v>
      </c>
      <c r="E2624" s="10">
        <v>5816</v>
      </c>
      <c r="F2624" s="10">
        <v>5203</v>
      </c>
      <c r="G2624" s="10">
        <v>11019</v>
      </c>
      <c r="H2624" s="44">
        <v>5343</v>
      </c>
      <c r="I2624" s="44">
        <v>4678</v>
      </c>
      <c r="J2624" s="44"/>
      <c r="K2624" s="44">
        <v>10021</v>
      </c>
      <c r="L2624" s="10">
        <v>3852</v>
      </c>
      <c r="M2624" s="10">
        <v>3322</v>
      </c>
      <c r="N2624" s="10"/>
      <c r="O2624" s="11">
        <v>7174</v>
      </c>
      <c r="P2624" s="27">
        <f>Table1[[#This Row],[Female Voters]]/Table1[[#This Row],[Female Population]]</f>
        <v>0.91867262723521326</v>
      </c>
      <c r="Q2624" s="27">
        <f>Table1[[#This Row],[Male Voters]]/Table1[[#This Row],[Male Population]]</f>
        <v>0.89909667499519508</v>
      </c>
      <c r="R2624" s="27">
        <f>Table1[[#This Row],[Total Voters]]/Table1[[#This Row],[Total Population]]</f>
        <v>0.90942916780107086</v>
      </c>
      <c r="S2624" s="27">
        <f>Table1[[#This Row],[Female Ballots]]/Table1[[#This Row],[Female Population]]</f>
        <v>0.66231086657496563</v>
      </c>
      <c r="T2624" s="27">
        <f>Table1[[#This Row],[Male Ballots]]/Table1[[#This Row],[Male Population]]</f>
        <v>0.63847780126849896</v>
      </c>
      <c r="U2624" s="27">
        <f>Table1[[#This Row],[Total Ballots]]/Table1[[#This Row],[Total Population]]</f>
        <v>0.65105726472456671</v>
      </c>
      <c r="V2624" s="27">
        <f>Table1[[#This Row],[Female Ballots]]/Table1[[#This Row],[Female Voters]]</f>
        <v>0.72094329028635595</v>
      </c>
      <c r="W2624" s="27">
        <f>Table1[[#This Row],[Male Ballots]]/Table1[[#This Row],[Male Voters]]</f>
        <v>0.71013253527148357</v>
      </c>
      <c r="X2624" s="27">
        <f>Table1[[#This Row],[Total Ballots]]/Table1[[#This Row],[Total Voters]]</f>
        <v>0.71589661710408148</v>
      </c>
    </row>
    <row r="2625" spans="1:24" s="12" customFormat="1" hidden="1" x14ac:dyDescent="0.25">
      <c r="A2625" s="8" t="s">
        <v>31</v>
      </c>
      <c r="B2625" s="17">
        <v>2007</v>
      </c>
      <c r="C2625" s="17"/>
      <c r="D2625" s="9" t="s">
        <v>71</v>
      </c>
      <c r="E2625" s="10">
        <v>6891</v>
      </c>
      <c r="F2625" s="10">
        <v>6025</v>
      </c>
      <c r="G2625" s="10">
        <v>12916</v>
      </c>
      <c r="H2625" s="44">
        <v>6025</v>
      </c>
      <c r="I2625" s="44">
        <v>5658</v>
      </c>
      <c r="J2625" s="44"/>
      <c r="K2625" s="44">
        <v>11683</v>
      </c>
      <c r="L2625" s="10">
        <v>5148</v>
      </c>
      <c r="M2625" s="10">
        <v>4970</v>
      </c>
      <c r="N2625" s="10"/>
      <c r="O2625" s="11">
        <v>10118</v>
      </c>
      <c r="P2625" s="27">
        <f>Table1[[#This Row],[Female Voters]]/Table1[[#This Row],[Female Population]]</f>
        <v>0.87432883471194311</v>
      </c>
      <c r="Q2625" s="27">
        <f>Table1[[#This Row],[Male Voters]]/Table1[[#This Row],[Male Population]]</f>
        <v>0.93908713692946055</v>
      </c>
      <c r="R2625" s="27">
        <f>Table1[[#This Row],[Total Voters]]/Table1[[#This Row],[Total Population]]</f>
        <v>0.90453700836172191</v>
      </c>
      <c r="S2625" s="27">
        <f>Table1[[#This Row],[Female Ballots]]/Table1[[#This Row],[Female Population]]</f>
        <v>0.74706138441445369</v>
      </c>
      <c r="T2625" s="27">
        <f>Table1[[#This Row],[Male Ballots]]/Table1[[#This Row],[Male Population]]</f>
        <v>0.82489626556016593</v>
      </c>
      <c r="U2625" s="27">
        <f>Table1[[#This Row],[Total Ballots]]/Table1[[#This Row],[Total Population]]</f>
        <v>0.78336946423041187</v>
      </c>
      <c r="V2625" s="27">
        <f>Table1[[#This Row],[Female Ballots]]/Table1[[#This Row],[Female Voters]]</f>
        <v>0.85443983402489632</v>
      </c>
      <c r="W2625" s="27">
        <f>Table1[[#This Row],[Male Ballots]]/Table1[[#This Row],[Male Voters]]</f>
        <v>0.87840226228349239</v>
      </c>
      <c r="X2625" s="27">
        <f>Table1[[#This Row],[Total Ballots]]/Table1[[#This Row],[Total Voters]]</f>
        <v>0.86604468030471626</v>
      </c>
    </row>
    <row r="2626" spans="1:24" s="12" customFormat="1" hidden="1" x14ac:dyDescent="0.25">
      <c r="A2626" s="8" t="s">
        <v>31</v>
      </c>
      <c r="B2626" s="17">
        <v>2007</v>
      </c>
      <c r="C2626" s="17"/>
      <c r="D2626" s="9" t="s">
        <v>453</v>
      </c>
      <c r="E2626" s="10">
        <v>30874</v>
      </c>
      <c r="F2626" s="10">
        <v>30058</v>
      </c>
      <c r="G2626" s="10">
        <v>60932</v>
      </c>
      <c r="H2626" s="44">
        <v>22652</v>
      </c>
      <c r="I2626" s="44">
        <v>19807</v>
      </c>
      <c r="J2626" s="44"/>
      <c r="K2626" s="44">
        <v>42459</v>
      </c>
      <c r="L2626" s="10">
        <v>13356</v>
      </c>
      <c r="M2626" s="10">
        <v>11757</v>
      </c>
      <c r="N2626" s="10"/>
      <c r="O2626" s="11">
        <v>25113</v>
      </c>
      <c r="P2626" s="27">
        <f>Table1[[#This Row],[Female Voters]]/Table1[[#This Row],[Female Population]]</f>
        <v>0.73369177949083375</v>
      </c>
      <c r="Q2626" s="27">
        <f>Table1[[#This Row],[Male Voters]]/Table1[[#This Row],[Male Population]]</f>
        <v>0.65895934526581945</v>
      </c>
      <c r="R2626" s="27">
        <f>Table1[[#This Row],[Total Voters]]/Table1[[#This Row],[Total Population]]</f>
        <v>0.69682596993369661</v>
      </c>
      <c r="S2626" s="27">
        <f>Table1[[#This Row],[Female Ballots]]/Table1[[#This Row],[Female Population]]</f>
        <v>0.4325970071905163</v>
      </c>
      <c r="T2626" s="27">
        <f>Table1[[#This Row],[Male Ballots]]/Table1[[#This Row],[Male Population]]</f>
        <v>0.39114378867522787</v>
      </c>
      <c r="U2626" s="27">
        <f>Table1[[#This Row],[Total Ballots]]/Table1[[#This Row],[Total Population]]</f>
        <v>0.41214796822687588</v>
      </c>
      <c r="V2626" s="27">
        <f>Table1[[#This Row],[Female Ballots]]/Table1[[#This Row],[Female Voters]]</f>
        <v>0.58961681087762674</v>
      </c>
      <c r="W2626" s="27">
        <f>Table1[[#This Row],[Male Ballots]]/Table1[[#This Row],[Male Voters]]</f>
        <v>0.59357802796990966</v>
      </c>
      <c r="X2626" s="27">
        <f>Table1[[#This Row],[Total Ballots]]/Table1[[#This Row],[Total Voters]]</f>
        <v>0.5914647071292306</v>
      </c>
    </row>
    <row r="2627" spans="1:24" s="12" customFormat="1" hidden="1" x14ac:dyDescent="0.25">
      <c r="A2627" s="8" t="s">
        <v>25</v>
      </c>
      <c r="B2627" s="17">
        <v>2007</v>
      </c>
      <c r="C2627" s="17"/>
      <c r="D2627" s="9" t="s">
        <v>66</v>
      </c>
      <c r="E2627" s="10">
        <v>735</v>
      </c>
      <c r="F2627" s="10">
        <v>859</v>
      </c>
      <c r="G2627" s="10">
        <v>1594</v>
      </c>
      <c r="H2627" s="44">
        <v>474</v>
      </c>
      <c r="I2627" s="44">
        <v>502</v>
      </c>
      <c r="J2627" s="44"/>
      <c r="K2627" s="44">
        <v>976</v>
      </c>
      <c r="L2627" s="10">
        <v>75</v>
      </c>
      <c r="M2627" s="10">
        <v>67</v>
      </c>
      <c r="N2627" s="10"/>
      <c r="O2627" s="11">
        <v>142</v>
      </c>
      <c r="P2627" s="27">
        <f>Table1[[#This Row],[Female Voters]]/Table1[[#This Row],[Female Population]]</f>
        <v>0.64489795918367343</v>
      </c>
      <c r="Q2627" s="27">
        <f>Table1[[#This Row],[Male Voters]]/Table1[[#This Row],[Male Population]]</f>
        <v>0.58440046565774151</v>
      </c>
      <c r="R2627" s="27">
        <f>Table1[[#This Row],[Total Voters]]/Table1[[#This Row],[Total Population]]</f>
        <v>0.61229611041405274</v>
      </c>
      <c r="S2627" s="27">
        <f>Table1[[#This Row],[Female Ballots]]/Table1[[#This Row],[Female Population]]</f>
        <v>0.10204081632653061</v>
      </c>
      <c r="T2627" s="27">
        <f>Table1[[#This Row],[Male Ballots]]/Table1[[#This Row],[Male Population]]</f>
        <v>7.7997671711292196E-2</v>
      </c>
      <c r="U2627" s="27">
        <f>Table1[[#This Row],[Total Ballots]]/Table1[[#This Row],[Total Population]]</f>
        <v>8.9084065244667499E-2</v>
      </c>
      <c r="V2627" s="27">
        <f>Table1[[#This Row],[Female Ballots]]/Table1[[#This Row],[Female Voters]]</f>
        <v>0.15822784810126583</v>
      </c>
      <c r="W2627" s="27">
        <f>Table1[[#This Row],[Male Ballots]]/Table1[[#This Row],[Male Voters]]</f>
        <v>0.13346613545816732</v>
      </c>
      <c r="X2627" s="27">
        <f>Table1[[#This Row],[Total Ballots]]/Table1[[#This Row],[Total Voters]]</f>
        <v>0.14549180327868852</v>
      </c>
    </row>
    <row r="2628" spans="1:24" s="12" customFormat="1" hidden="1" x14ac:dyDescent="0.25">
      <c r="A2628" s="8" t="s">
        <v>25</v>
      </c>
      <c r="B2628" s="17">
        <v>2007</v>
      </c>
      <c r="C2628" s="17"/>
      <c r="D2628" s="9" t="s">
        <v>67</v>
      </c>
      <c r="E2628" s="10">
        <v>1061</v>
      </c>
      <c r="F2628" s="10">
        <v>1128</v>
      </c>
      <c r="G2628" s="10">
        <v>2189</v>
      </c>
      <c r="H2628" s="44">
        <v>824</v>
      </c>
      <c r="I2628" s="44">
        <v>723</v>
      </c>
      <c r="J2628" s="44">
        <v>3</v>
      </c>
      <c r="K2628" s="44">
        <v>1550</v>
      </c>
      <c r="L2628" s="10">
        <v>193</v>
      </c>
      <c r="M2628" s="10">
        <v>140</v>
      </c>
      <c r="N2628" s="10"/>
      <c r="O2628" s="11">
        <v>333</v>
      </c>
      <c r="P2628" s="27">
        <f>Table1[[#This Row],[Female Voters]]/Table1[[#This Row],[Female Population]]</f>
        <v>0.77662582469368524</v>
      </c>
      <c r="Q2628" s="27">
        <f>Table1[[#This Row],[Male Voters]]/Table1[[#This Row],[Male Population]]</f>
        <v>0.64095744680851063</v>
      </c>
      <c r="R2628" s="27">
        <f>Table1[[#This Row],[Total Voters]]/Table1[[#This Row],[Total Population]]</f>
        <v>0.70808588396528094</v>
      </c>
      <c r="S2628" s="27">
        <f>Table1[[#This Row],[Female Ballots]]/Table1[[#This Row],[Female Population]]</f>
        <v>0.18190386427898209</v>
      </c>
      <c r="T2628" s="27">
        <f>Table1[[#This Row],[Male Ballots]]/Table1[[#This Row],[Male Population]]</f>
        <v>0.12411347517730496</v>
      </c>
      <c r="U2628" s="27">
        <f>Table1[[#This Row],[Total Ballots]]/Table1[[#This Row],[Total Population]]</f>
        <v>0.15212425765189586</v>
      </c>
      <c r="V2628" s="27">
        <f>Table1[[#This Row],[Female Ballots]]/Table1[[#This Row],[Female Voters]]</f>
        <v>0.23422330097087379</v>
      </c>
      <c r="W2628" s="27">
        <f>Table1[[#This Row],[Male Ballots]]/Table1[[#This Row],[Male Voters]]</f>
        <v>0.19363762102351315</v>
      </c>
      <c r="X2628" s="27">
        <f>Table1[[#This Row],[Total Ballots]]/Table1[[#This Row],[Total Voters]]</f>
        <v>0.21483870967741936</v>
      </c>
    </row>
    <row r="2629" spans="1:24" s="12" customFormat="1" hidden="1" x14ac:dyDescent="0.25">
      <c r="A2629" s="8" t="s">
        <v>25</v>
      </c>
      <c r="B2629" s="17">
        <v>2007</v>
      </c>
      <c r="C2629" s="17"/>
      <c r="D2629" s="9" t="s">
        <v>68</v>
      </c>
      <c r="E2629" s="10">
        <v>1532</v>
      </c>
      <c r="F2629" s="10">
        <v>1573</v>
      </c>
      <c r="G2629" s="10">
        <v>3105</v>
      </c>
      <c r="H2629" s="44">
        <v>1157</v>
      </c>
      <c r="I2629" s="44">
        <v>917</v>
      </c>
      <c r="J2629" s="44">
        <v>3</v>
      </c>
      <c r="K2629" s="44">
        <v>2077</v>
      </c>
      <c r="L2629" s="10">
        <v>444</v>
      </c>
      <c r="M2629" s="10">
        <v>322</v>
      </c>
      <c r="N2629" s="10">
        <v>2</v>
      </c>
      <c r="O2629" s="11">
        <v>768</v>
      </c>
      <c r="P2629" s="27">
        <f>Table1[[#This Row],[Female Voters]]/Table1[[#This Row],[Female Population]]</f>
        <v>0.75522193211488253</v>
      </c>
      <c r="Q2629" s="27">
        <f>Table1[[#This Row],[Male Voters]]/Table1[[#This Row],[Male Population]]</f>
        <v>0.58296249205340112</v>
      </c>
      <c r="R2629" s="27">
        <f>Table1[[#This Row],[Total Voters]]/Table1[[#This Row],[Total Population]]</f>
        <v>0.66892109500805152</v>
      </c>
      <c r="S2629" s="27">
        <f>Table1[[#This Row],[Female Ballots]]/Table1[[#This Row],[Female Population]]</f>
        <v>0.28981723237597912</v>
      </c>
      <c r="T2629" s="27">
        <f>Table1[[#This Row],[Male Ballots]]/Table1[[#This Row],[Male Population]]</f>
        <v>0.20470438652256834</v>
      </c>
      <c r="U2629" s="27">
        <f>Table1[[#This Row],[Total Ballots]]/Table1[[#This Row],[Total Population]]</f>
        <v>0.24734299516908212</v>
      </c>
      <c r="V2629" s="27">
        <f>Table1[[#This Row],[Female Ballots]]/Table1[[#This Row],[Female Voters]]</f>
        <v>0.38375108038029387</v>
      </c>
      <c r="W2629" s="27">
        <f>Table1[[#This Row],[Male Ballots]]/Table1[[#This Row],[Male Voters]]</f>
        <v>0.35114503816793891</v>
      </c>
      <c r="X2629" s="27">
        <f>Table1[[#This Row],[Total Ballots]]/Table1[[#This Row],[Total Voters]]</f>
        <v>0.36976408281174772</v>
      </c>
    </row>
    <row r="2630" spans="1:24" s="12" customFormat="1" hidden="1" x14ac:dyDescent="0.25">
      <c r="A2630" s="8" t="s">
        <v>25</v>
      </c>
      <c r="B2630" s="17">
        <v>2007</v>
      </c>
      <c r="C2630" s="17"/>
      <c r="D2630" s="9" t="s">
        <v>69</v>
      </c>
      <c r="E2630" s="10">
        <v>2565</v>
      </c>
      <c r="F2630" s="10">
        <v>2300</v>
      </c>
      <c r="G2630" s="10">
        <v>4865</v>
      </c>
      <c r="H2630" s="44">
        <v>2175</v>
      </c>
      <c r="I2630" s="44">
        <v>1787</v>
      </c>
      <c r="J2630" s="44">
        <v>3</v>
      </c>
      <c r="K2630" s="44">
        <v>3965</v>
      </c>
      <c r="L2630" s="10">
        <v>1161</v>
      </c>
      <c r="M2630" s="10">
        <v>867</v>
      </c>
      <c r="N2630" s="10">
        <v>2</v>
      </c>
      <c r="O2630" s="11">
        <v>2030</v>
      </c>
      <c r="P2630" s="27">
        <f>Table1[[#This Row],[Female Voters]]/Table1[[#This Row],[Female Population]]</f>
        <v>0.84795321637426901</v>
      </c>
      <c r="Q2630" s="27">
        <f>Table1[[#This Row],[Male Voters]]/Table1[[#This Row],[Male Population]]</f>
        <v>0.77695652173913043</v>
      </c>
      <c r="R2630" s="27">
        <f>Table1[[#This Row],[Total Voters]]/Table1[[#This Row],[Total Population]]</f>
        <v>0.81500513874614589</v>
      </c>
      <c r="S2630" s="27">
        <f>Table1[[#This Row],[Female Ballots]]/Table1[[#This Row],[Female Population]]</f>
        <v>0.45263157894736844</v>
      </c>
      <c r="T2630" s="27">
        <f>Table1[[#This Row],[Male Ballots]]/Table1[[#This Row],[Male Population]]</f>
        <v>0.37695652173913041</v>
      </c>
      <c r="U2630" s="27">
        <f>Table1[[#This Row],[Total Ballots]]/Table1[[#This Row],[Total Population]]</f>
        <v>0.41726618705035973</v>
      </c>
      <c r="V2630" s="27">
        <f>Table1[[#This Row],[Female Ballots]]/Table1[[#This Row],[Female Voters]]</f>
        <v>0.53379310344827591</v>
      </c>
      <c r="W2630" s="27">
        <f>Table1[[#This Row],[Male Ballots]]/Table1[[#This Row],[Male Voters]]</f>
        <v>0.48517067711247902</v>
      </c>
      <c r="X2630" s="27">
        <f>Table1[[#This Row],[Total Ballots]]/Table1[[#This Row],[Total Voters]]</f>
        <v>0.5119798234552333</v>
      </c>
    </row>
    <row r="2631" spans="1:24" s="12" customFormat="1" hidden="1" x14ac:dyDescent="0.25">
      <c r="A2631" s="8" t="s">
        <v>25</v>
      </c>
      <c r="B2631" s="17">
        <v>2007</v>
      </c>
      <c r="C2631" s="17"/>
      <c r="D2631" s="9" t="s">
        <v>70</v>
      </c>
      <c r="E2631" s="10">
        <v>2996</v>
      </c>
      <c r="F2631" s="10">
        <v>2738</v>
      </c>
      <c r="G2631" s="10">
        <v>5734</v>
      </c>
      <c r="H2631" s="44">
        <v>3068</v>
      </c>
      <c r="I2631" s="44">
        <v>2712</v>
      </c>
      <c r="J2631" s="44">
        <v>1</v>
      </c>
      <c r="K2631" s="44">
        <v>5781</v>
      </c>
      <c r="L2631" s="10">
        <v>2178</v>
      </c>
      <c r="M2631" s="10">
        <v>1825</v>
      </c>
      <c r="N2631" s="10">
        <v>1</v>
      </c>
      <c r="O2631" s="11">
        <v>4004</v>
      </c>
      <c r="P2631" s="27">
        <f>Table1[[#This Row],[Female Voters]]/Table1[[#This Row],[Female Population]]</f>
        <v>1.0240320427236316</v>
      </c>
      <c r="Q2631" s="27">
        <f>Table1[[#This Row],[Male Voters]]/Table1[[#This Row],[Male Population]]</f>
        <v>0.99050401753104456</v>
      </c>
      <c r="R2631" s="27">
        <f>Table1[[#This Row],[Total Voters]]/Table1[[#This Row],[Total Population]]</f>
        <v>1.0081967213114753</v>
      </c>
      <c r="S2631" s="27">
        <f>Table1[[#This Row],[Female Ballots]]/Table1[[#This Row],[Female Population]]</f>
        <v>0.72696929238985308</v>
      </c>
      <c r="T2631" s="27">
        <f>Table1[[#This Row],[Male Ballots]]/Table1[[#This Row],[Male Population]]</f>
        <v>0.66654492330168003</v>
      </c>
      <c r="U2631" s="27">
        <f>Table1[[#This Row],[Total Ballots]]/Table1[[#This Row],[Total Population]]</f>
        <v>0.6982908964073945</v>
      </c>
      <c r="V2631" s="27">
        <f>Table1[[#This Row],[Female Ballots]]/Table1[[#This Row],[Female Voters]]</f>
        <v>0.70990873533246412</v>
      </c>
      <c r="W2631" s="27">
        <f>Table1[[#This Row],[Male Ballots]]/Table1[[#This Row],[Male Voters]]</f>
        <v>0.67293510324483774</v>
      </c>
      <c r="X2631" s="27">
        <f>Table1[[#This Row],[Total Ballots]]/Table1[[#This Row],[Total Voters]]</f>
        <v>0.69261373464798481</v>
      </c>
    </row>
    <row r="2632" spans="1:24" s="12" customFormat="1" hidden="1" x14ac:dyDescent="0.25">
      <c r="A2632" s="8" t="s">
        <v>25</v>
      </c>
      <c r="B2632" s="17">
        <v>2007</v>
      </c>
      <c r="C2632" s="17"/>
      <c r="D2632" s="9" t="s">
        <v>71</v>
      </c>
      <c r="E2632" s="10">
        <v>3535</v>
      </c>
      <c r="F2632" s="10">
        <v>3454</v>
      </c>
      <c r="G2632" s="10">
        <v>6989</v>
      </c>
      <c r="H2632" s="44">
        <v>3260</v>
      </c>
      <c r="I2632" s="44">
        <v>3270</v>
      </c>
      <c r="J2632" s="44">
        <v>9</v>
      </c>
      <c r="K2632" s="44">
        <v>6539</v>
      </c>
      <c r="L2632" s="10">
        <v>2757</v>
      </c>
      <c r="M2632" s="10">
        <v>2854</v>
      </c>
      <c r="N2632" s="10">
        <v>5</v>
      </c>
      <c r="O2632" s="11">
        <v>5616</v>
      </c>
      <c r="P2632" s="27">
        <f>Table1[[#This Row],[Female Voters]]/Table1[[#This Row],[Female Population]]</f>
        <v>0.92220650636492218</v>
      </c>
      <c r="Q2632" s="27">
        <f>Table1[[#This Row],[Male Voters]]/Table1[[#This Row],[Male Population]]</f>
        <v>0.94672843080486391</v>
      </c>
      <c r="R2632" s="27">
        <f>Table1[[#This Row],[Total Voters]]/Table1[[#This Row],[Total Population]]</f>
        <v>0.93561310630991557</v>
      </c>
      <c r="S2632" s="27">
        <f>Table1[[#This Row],[Female Ballots]]/Table1[[#This Row],[Female Population]]</f>
        <v>0.77991513437057991</v>
      </c>
      <c r="T2632" s="27">
        <f>Table1[[#This Row],[Male Ballots]]/Table1[[#This Row],[Male Population]]</f>
        <v>0.82628836132020844</v>
      </c>
      <c r="U2632" s="27">
        <f>Table1[[#This Row],[Total Ballots]]/Table1[[#This Row],[Total Population]]</f>
        <v>0.80354843325225356</v>
      </c>
      <c r="V2632" s="27">
        <f>Table1[[#This Row],[Female Ballots]]/Table1[[#This Row],[Female Voters]]</f>
        <v>0.84570552147239264</v>
      </c>
      <c r="W2632" s="27">
        <f>Table1[[#This Row],[Male Ballots]]/Table1[[#This Row],[Male Voters]]</f>
        <v>0.87278287461773696</v>
      </c>
      <c r="X2632" s="27">
        <f>Table1[[#This Row],[Total Ballots]]/Table1[[#This Row],[Total Voters]]</f>
        <v>0.85884691848906558</v>
      </c>
    </row>
    <row r="2633" spans="1:24" s="12" customFormat="1" hidden="1" x14ac:dyDescent="0.25">
      <c r="A2633" s="8" t="s">
        <v>25</v>
      </c>
      <c r="B2633" s="17">
        <v>2007</v>
      </c>
      <c r="C2633" s="17"/>
      <c r="D2633" s="9" t="s">
        <v>453</v>
      </c>
      <c r="E2633" s="10">
        <v>12424</v>
      </c>
      <c r="F2633" s="10">
        <v>12052</v>
      </c>
      <c r="G2633" s="10">
        <v>24476</v>
      </c>
      <c r="H2633" s="44">
        <v>10958</v>
      </c>
      <c r="I2633" s="44">
        <v>9911</v>
      </c>
      <c r="J2633" s="44">
        <v>19</v>
      </c>
      <c r="K2633" s="44">
        <v>20888</v>
      </c>
      <c r="L2633" s="10">
        <v>6808</v>
      </c>
      <c r="M2633" s="10">
        <v>6075</v>
      </c>
      <c r="N2633" s="10">
        <v>10</v>
      </c>
      <c r="O2633" s="11">
        <v>12893</v>
      </c>
      <c r="P2633" s="27">
        <f>Table1[[#This Row],[Female Voters]]/Table1[[#This Row],[Female Population]]</f>
        <v>0.88200257566001283</v>
      </c>
      <c r="Q2633" s="27">
        <f>Table1[[#This Row],[Male Voters]]/Table1[[#This Row],[Male Population]]</f>
        <v>0.82235313640889474</v>
      </c>
      <c r="R2633" s="27">
        <f>Table1[[#This Row],[Total Voters]]/Table1[[#This Row],[Total Population]]</f>
        <v>0.85340741951299237</v>
      </c>
      <c r="S2633" s="27">
        <f>Table1[[#This Row],[Female Ballots]]/Table1[[#This Row],[Female Population]]</f>
        <v>0.54797166773985839</v>
      </c>
      <c r="T2633" s="27">
        <f>Table1[[#This Row],[Male Ballots]]/Table1[[#This Row],[Male Population]]</f>
        <v>0.50406571523398602</v>
      </c>
      <c r="U2633" s="27">
        <f>Table1[[#This Row],[Total Ballots]]/Table1[[#This Row],[Total Population]]</f>
        <v>0.52676090864520342</v>
      </c>
      <c r="V2633" s="27">
        <f>Table1[[#This Row],[Female Ballots]]/Table1[[#This Row],[Female Voters]]</f>
        <v>0.62128125570359549</v>
      </c>
      <c r="W2633" s="27">
        <f>Table1[[#This Row],[Male Ballots]]/Table1[[#This Row],[Male Voters]]</f>
        <v>0.61295530218948646</v>
      </c>
      <c r="X2633" s="27">
        <f>Table1[[#This Row],[Total Ballots]]/Table1[[#This Row],[Total Voters]]</f>
        <v>0.61724435082343931</v>
      </c>
    </row>
    <row r="2634" spans="1:24" s="12" customFormat="1" hidden="1" x14ac:dyDescent="0.25">
      <c r="A2634" s="8" t="s">
        <v>48</v>
      </c>
      <c r="B2634" s="17">
        <v>2007</v>
      </c>
      <c r="C2634" s="17" t="s">
        <v>76</v>
      </c>
      <c r="D2634" s="9" t="s">
        <v>66</v>
      </c>
      <c r="E2634" s="10">
        <v>90128</v>
      </c>
      <c r="F2634" s="10">
        <v>91340</v>
      </c>
      <c r="G2634" s="10">
        <v>181468</v>
      </c>
      <c r="H2634" s="44">
        <v>41068</v>
      </c>
      <c r="I2634" s="44">
        <v>35570</v>
      </c>
      <c r="J2634" s="44">
        <v>123</v>
      </c>
      <c r="K2634" s="44">
        <v>76761</v>
      </c>
      <c r="L2634" s="10">
        <v>5382</v>
      </c>
      <c r="M2634" s="10">
        <v>4674</v>
      </c>
      <c r="N2634" s="10">
        <v>15</v>
      </c>
      <c r="O2634" s="11">
        <v>10071</v>
      </c>
      <c r="P2634" s="27">
        <f>Table1[[#This Row],[Female Voters]]/Table1[[#This Row],[Female Population]]</f>
        <v>0.45566305698562043</v>
      </c>
      <c r="Q2634" s="27">
        <f>Table1[[#This Row],[Male Voters]]/Table1[[#This Row],[Male Population]]</f>
        <v>0.38942412962557477</v>
      </c>
      <c r="R2634" s="27">
        <f>Table1[[#This Row],[Total Voters]]/Table1[[#This Row],[Total Population]]</f>
        <v>0.42300019838208391</v>
      </c>
      <c r="S2634" s="27">
        <f>Table1[[#This Row],[Female Ballots]]/Table1[[#This Row],[Female Population]]</f>
        <v>5.9715071897745428E-2</v>
      </c>
      <c r="T2634" s="27">
        <f>Table1[[#This Row],[Male Ballots]]/Table1[[#This Row],[Male Population]]</f>
        <v>5.1171447339610245E-2</v>
      </c>
      <c r="U2634" s="27">
        <f>Table1[[#This Row],[Total Ballots]]/Table1[[#This Row],[Total Population]]</f>
        <v>5.5497387969228734E-2</v>
      </c>
      <c r="V2634" s="27">
        <f>Table1[[#This Row],[Female Ballots]]/Table1[[#This Row],[Female Voters]]</f>
        <v>0.13105093990454855</v>
      </c>
      <c r="W2634" s="27">
        <f>Table1[[#This Row],[Male Ballots]]/Table1[[#This Row],[Male Voters]]</f>
        <v>0.13140286758504358</v>
      </c>
      <c r="X2634" s="27">
        <f>Table1[[#This Row],[Total Ballots]]/Table1[[#This Row],[Total Voters]]</f>
        <v>0.13119943721421035</v>
      </c>
    </row>
    <row r="2635" spans="1:24" s="12" customFormat="1" hidden="1" x14ac:dyDescent="0.25">
      <c r="A2635" s="8" t="s">
        <v>48</v>
      </c>
      <c r="B2635" s="17">
        <v>2007</v>
      </c>
      <c r="C2635" s="17" t="s">
        <v>76</v>
      </c>
      <c r="D2635" s="9" t="s">
        <v>67</v>
      </c>
      <c r="E2635" s="10">
        <v>144397</v>
      </c>
      <c r="F2635" s="10">
        <v>151889</v>
      </c>
      <c r="G2635" s="10">
        <v>296286</v>
      </c>
      <c r="H2635" s="44">
        <v>86257</v>
      </c>
      <c r="I2635" s="44">
        <v>76432</v>
      </c>
      <c r="J2635" s="44">
        <v>132</v>
      </c>
      <c r="K2635" s="44">
        <v>162821</v>
      </c>
      <c r="L2635" s="10">
        <v>19292</v>
      </c>
      <c r="M2635" s="10">
        <v>16205</v>
      </c>
      <c r="N2635" s="10">
        <v>25</v>
      </c>
      <c r="O2635" s="11">
        <v>35522</v>
      </c>
      <c r="P2635" s="27">
        <f>Table1[[#This Row],[Female Voters]]/Table1[[#This Row],[Female Population]]</f>
        <v>0.59736005595684116</v>
      </c>
      <c r="Q2635" s="27">
        <f>Table1[[#This Row],[Male Voters]]/Table1[[#This Row],[Male Population]]</f>
        <v>0.5032095806806286</v>
      </c>
      <c r="R2635" s="27">
        <f>Table1[[#This Row],[Total Voters]]/Table1[[#This Row],[Total Population]]</f>
        <v>0.54953997151401013</v>
      </c>
      <c r="S2635" s="27">
        <f>Table1[[#This Row],[Female Ballots]]/Table1[[#This Row],[Female Population]]</f>
        <v>0.13360388373719675</v>
      </c>
      <c r="T2635" s="27">
        <f>Table1[[#This Row],[Male Ballots]]/Table1[[#This Row],[Male Population]]</f>
        <v>0.10668975370171639</v>
      </c>
      <c r="U2635" s="27">
        <f>Table1[[#This Row],[Total Ballots]]/Table1[[#This Row],[Total Population]]</f>
        <v>0.11989091620933827</v>
      </c>
      <c r="V2635" s="27">
        <f>Table1[[#This Row],[Female Ballots]]/Table1[[#This Row],[Female Voters]]</f>
        <v>0.22365721042929848</v>
      </c>
      <c r="W2635" s="27">
        <f>Table1[[#This Row],[Male Ballots]]/Table1[[#This Row],[Male Voters]]</f>
        <v>0.21201852627171866</v>
      </c>
      <c r="X2635" s="27">
        <f>Table1[[#This Row],[Total Ballots]]/Table1[[#This Row],[Total Voters]]</f>
        <v>0.21816596139318639</v>
      </c>
    </row>
    <row r="2636" spans="1:24" s="12" customFormat="1" hidden="1" x14ac:dyDescent="0.25">
      <c r="A2636" s="8" t="s">
        <v>48</v>
      </c>
      <c r="B2636" s="17">
        <v>2007</v>
      </c>
      <c r="C2636" s="17" t="s">
        <v>76</v>
      </c>
      <c r="D2636" s="9" t="s">
        <v>68</v>
      </c>
      <c r="E2636" s="10">
        <v>147206</v>
      </c>
      <c r="F2636" s="10">
        <v>155434</v>
      </c>
      <c r="G2636" s="10">
        <v>302640</v>
      </c>
      <c r="H2636" s="44">
        <v>102054</v>
      </c>
      <c r="I2636" s="44">
        <v>98120</v>
      </c>
      <c r="J2636" s="44">
        <v>90</v>
      </c>
      <c r="K2636" s="44">
        <v>200264</v>
      </c>
      <c r="L2636" s="10">
        <v>36121</v>
      </c>
      <c r="M2636" s="10">
        <v>33821</v>
      </c>
      <c r="N2636" s="10">
        <v>15</v>
      </c>
      <c r="O2636" s="11">
        <v>69957</v>
      </c>
      <c r="P2636" s="27">
        <f>Table1[[#This Row],[Female Voters]]/Table1[[#This Row],[Female Population]]</f>
        <v>0.69327337200929307</v>
      </c>
      <c r="Q2636" s="27">
        <f>Table1[[#This Row],[Male Voters]]/Table1[[#This Row],[Male Population]]</f>
        <v>0.63126471685731567</v>
      </c>
      <c r="R2636" s="27">
        <f>Table1[[#This Row],[Total Voters]]/Table1[[#This Row],[Total Population]]</f>
        <v>0.66172349986782975</v>
      </c>
      <c r="S2636" s="27">
        <f>Table1[[#This Row],[Female Ballots]]/Table1[[#This Row],[Female Population]]</f>
        <v>0.24537722647174706</v>
      </c>
      <c r="T2636" s="27">
        <f>Table1[[#This Row],[Male Ballots]]/Table1[[#This Row],[Male Population]]</f>
        <v>0.21759074591144795</v>
      </c>
      <c r="U2636" s="27">
        <f>Table1[[#This Row],[Total Ballots]]/Table1[[#This Row],[Total Population]]</f>
        <v>0.23115582870737511</v>
      </c>
      <c r="V2636" s="27">
        <f>Table1[[#This Row],[Female Ballots]]/Table1[[#This Row],[Female Voters]]</f>
        <v>0.3539400709428342</v>
      </c>
      <c r="W2636" s="27">
        <f>Table1[[#This Row],[Male Ballots]]/Table1[[#This Row],[Male Voters]]</f>
        <v>0.34469017529555646</v>
      </c>
      <c r="X2636" s="27">
        <f>Table1[[#This Row],[Total Ballots]]/Table1[[#This Row],[Total Voters]]</f>
        <v>0.34932389246195023</v>
      </c>
    </row>
    <row r="2637" spans="1:24" s="12" customFormat="1" hidden="1" x14ac:dyDescent="0.25">
      <c r="A2637" s="8" t="s">
        <v>48</v>
      </c>
      <c r="B2637" s="17">
        <v>2007</v>
      </c>
      <c r="C2637" s="17" t="s">
        <v>76</v>
      </c>
      <c r="D2637" s="9" t="s">
        <v>69</v>
      </c>
      <c r="E2637" s="10">
        <v>144666</v>
      </c>
      <c r="F2637" s="10">
        <v>145270</v>
      </c>
      <c r="G2637" s="10">
        <v>289936</v>
      </c>
      <c r="H2637" s="44">
        <v>113023</v>
      </c>
      <c r="I2637" s="44">
        <v>107515</v>
      </c>
      <c r="J2637" s="44">
        <v>69</v>
      </c>
      <c r="K2637" s="44">
        <v>220607</v>
      </c>
      <c r="L2637" s="10">
        <v>56256</v>
      </c>
      <c r="M2637" s="10">
        <v>53671</v>
      </c>
      <c r="N2637" s="10">
        <v>9</v>
      </c>
      <c r="O2637" s="11">
        <v>109936</v>
      </c>
      <c r="P2637" s="27">
        <f>Table1[[#This Row],[Female Voters]]/Table1[[#This Row],[Female Population]]</f>
        <v>0.78126857727454968</v>
      </c>
      <c r="Q2637" s="27">
        <f>Table1[[#This Row],[Male Voters]]/Table1[[#This Row],[Male Population]]</f>
        <v>0.74010463275280514</v>
      </c>
      <c r="R2637" s="27">
        <f>Table1[[#This Row],[Total Voters]]/Table1[[#This Row],[Total Population]]</f>
        <v>0.76088171182605813</v>
      </c>
      <c r="S2637" s="27">
        <f>Table1[[#This Row],[Female Ballots]]/Table1[[#This Row],[Female Population]]</f>
        <v>0.38886815146613579</v>
      </c>
      <c r="T2637" s="27">
        <f>Table1[[#This Row],[Male Ballots]]/Table1[[#This Row],[Male Population]]</f>
        <v>0.3694568734081366</v>
      </c>
      <c r="U2637" s="27">
        <f>Table1[[#This Row],[Total Ballots]]/Table1[[#This Row],[Total Population]]</f>
        <v>0.37917333480492249</v>
      </c>
      <c r="V2637" s="27">
        <f>Table1[[#This Row],[Female Ballots]]/Table1[[#This Row],[Female Voters]]</f>
        <v>0.4977393981755926</v>
      </c>
      <c r="W2637" s="27">
        <f>Table1[[#This Row],[Male Ballots]]/Table1[[#This Row],[Male Voters]]</f>
        <v>0.49919546109845137</v>
      </c>
      <c r="X2637" s="27">
        <f>Table1[[#This Row],[Total Ballots]]/Table1[[#This Row],[Total Voters]]</f>
        <v>0.49833414170901197</v>
      </c>
    </row>
    <row r="2638" spans="1:24" s="12" customFormat="1" hidden="1" x14ac:dyDescent="0.25">
      <c r="A2638" s="8" t="s">
        <v>48</v>
      </c>
      <c r="B2638" s="17">
        <v>2007</v>
      </c>
      <c r="C2638" s="17" t="s">
        <v>76</v>
      </c>
      <c r="D2638" s="9" t="s">
        <v>70</v>
      </c>
      <c r="E2638" s="10">
        <v>102351</v>
      </c>
      <c r="F2638" s="10">
        <v>99209</v>
      </c>
      <c r="G2638" s="10">
        <v>201560</v>
      </c>
      <c r="H2638" s="44">
        <v>87721</v>
      </c>
      <c r="I2638" s="44">
        <v>82196</v>
      </c>
      <c r="J2638" s="44">
        <v>40</v>
      </c>
      <c r="K2638" s="44">
        <v>169957</v>
      </c>
      <c r="L2638" s="10">
        <v>56780</v>
      </c>
      <c r="M2638" s="10">
        <v>53370</v>
      </c>
      <c r="N2638" s="10">
        <v>25</v>
      </c>
      <c r="O2638" s="11">
        <v>110175</v>
      </c>
      <c r="P2638" s="27">
        <f>Table1[[#This Row],[Female Voters]]/Table1[[#This Row],[Female Population]]</f>
        <v>0.85706050746939455</v>
      </c>
      <c r="Q2638" s="27">
        <f>Table1[[#This Row],[Male Voters]]/Table1[[#This Row],[Male Population]]</f>
        <v>0.82851354211815464</v>
      </c>
      <c r="R2638" s="27">
        <f>Table1[[#This Row],[Total Voters]]/Table1[[#This Row],[Total Population]]</f>
        <v>0.84320797777336776</v>
      </c>
      <c r="S2638" s="27">
        <f>Table1[[#This Row],[Female Ballots]]/Table1[[#This Row],[Female Population]]</f>
        <v>0.5547576477025139</v>
      </c>
      <c r="T2638" s="27">
        <f>Table1[[#This Row],[Male Ballots]]/Table1[[#This Row],[Male Population]]</f>
        <v>0.53795522583636568</v>
      </c>
      <c r="U2638" s="27">
        <f>Table1[[#This Row],[Total Ballots]]/Table1[[#This Row],[Total Population]]</f>
        <v>0.54661143083945229</v>
      </c>
      <c r="V2638" s="27">
        <f>Table1[[#This Row],[Female Ballots]]/Table1[[#This Row],[Female Voters]]</f>
        <v>0.64727944277881011</v>
      </c>
      <c r="W2638" s="27">
        <f>Table1[[#This Row],[Male Ballots]]/Table1[[#This Row],[Male Voters]]</f>
        <v>0.64930166918098209</v>
      </c>
      <c r="X2638" s="27">
        <f>Table1[[#This Row],[Total Ballots]]/Table1[[#This Row],[Total Voters]]</f>
        <v>0.64825220496949232</v>
      </c>
    </row>
    <row r="2639" spans="1:24" s="12" customFormat="1" hidden="1" x14ac:dyDescent="0.25">
      <c r="A2639" s="8" t="s">
        <v>48</v>
      </c>
      <c r="B2639" s="17">
        <v>2007</v>
      </c>
      <c r="C2639" s="17" t="s">
        <v>76</v>
      </c>
      <c r="D2639" s="9" t="s">
        <v>71</v>
      </c>
      <c r="E2639" s="10">
        <v>110929</v>
      </c>
      <c r="F2639" s="10">
        <v>82770</v>
      </c>
      <c r="G2639" s="10">
        <v>193699</v>
      </c>
      <c r="H2639" s="44">
        <v>88864</v>
      </c>
      <c r="I2639" s="44">
        <v>70755</v>
      </c>
      <c r="J2639" s="44">
        <v>42</v>
      </c>
      <c r="K2639" s="44">
        <v>159661</v>
      </c>
      <c r="L2639" s="10">
        <v>66629</v>
      </c>
      <c r="M2639" s="10">
        <v>55750</v>
      </c>
      <c r="N2639" s="10">
        <v>21</v>
      </c>
      <c r="O2639" s="11">
        <v>122400</v>
      </c>
      <c r="P2639" s="27">
        <f>Table1[[#This Row],[Female Voters]]/Table1[[#This Row],[Female Population]]</f>
        <v>0.80108898484616287</v>
      </c>
      <c r="Q2639" s="27">
        <f>Table1[[#This Row],[Male Voters]]/Table1[[#This Row],[Male Population]]</f>
        <v>0.85483870967741937</v>
      </c>
      <c r="R2639" s="27">
        <f>Table1[[#This Row],[Total Voters]]/Table1[[#This Row],[Total Population]]</f>
        <v>0.82427374431463252</v>
      </c>
      <c r="S2639" s="27">
        <f>Table1[[#This Row],[Female Ballots]]/Table1[[#This Row],[Female Population]]</f>
        <v>0.60064545790550716</v>
      </c>
      <c r="T2639" s="27">
        <f>Table1[[#This Row],[Male Ballots]]/Table1[[#This Row],[Male Population]]</f>
        <v>0.67355321976561555</v>
      </c>
      <c r="U2639" s="27">
        <f>Table1[[#This Row],[Total Ballots]]/Table1[[#This Row],[Total Population]]</f>
        <v>0.63190827004785777</v>
      </c>
      <c r="V2639" s="27">
        <f>Table1[[#This Row],[Female Ballots]]/Table1[[#This Row],[Female Voters]]</f>
        <v>0.74978619013323733</v>
      </c>
      <c r="W2639" s="27">
        <f>Table1[[#This Row],[Male Ballots]]/Table1[[#This Row],[Male Voters]]</f>
        <v>0.78793018161260686</v>
      </c>
      <c r="X2639" s="27">
        <f>Table1[[#This Row],[Total Ballots]]/Table1[[#This Row],[Total Voters]]</f>
        <v>0.76662428520427661</v>
      </c>
    </row>
    <row r="2640" spans="1:24" s="12" customFormat="1" hidden="1" x14ac:dyDescent="0.25">
      <c r="A2640" s="8" t="s">
        <v>48</v>
      </c>
      <c r="B2640" s="17">
        <v>2007</v>
      </c>
      <c r="C2640" s="17" t="s">
        <v>76</v>
      </c>
      <c r="D2640" s="9" t="s">
        <v>453</v>
      </c>
      <c r="E2640" s="10">
        <v>739677</v>
      </c>
      <c r="F2640" s="10">
        <v>725912</v>
      </c>
      <c r="G2640" s="10">
        <v>1465589</v>
      </c>
      <c r="H2640" s="44">
        <v>518987</v>
      </c>
      <c r="I2640" s="44">
        <v>470588</v>
      </c>
      <c r="J2640" s="44">
        <v>496</v>
      </c>
      <c r="K2640" s="44">
        <v>990071</v>
      </c>
      <c r="L2640" s="10">
        <v>240460</v>
      </c>
      <c r="M2640" s="10">
        <v>217491</v>
      </c>
      <c r="N2640" s="10">
        <v>110</v>
      </c>
      <c r="O2640" s="11">
        <v>458061</v>
      </c>
      <c r="P2640" s="27">
        <f>Table1[[#This Row],[Female Voters]]/Table1[[#This Row],[Female Population]]</f>
        <v>0.70164004017970005</v>
      </c>
      <c r="Q2640" s="27">
        <f>Table1[[#This Row],[Male Voters]]/Table1[[#This Row],[Male Population]]</f>
        <v>0.64827141581899739</v>
      </c>
      <c r="R2640" s="27">
        <f>Table1[[#This Row],[Total Voters]]/Table1[[#This Row],[Total Population]]</f>
        <v>0.67554478097201875</v>
      </c>
      <c r="S2640" s="27">
        <f>Table1[[#This Row],[Female Ballots]]/Table1[[#This Row],[Female Population]]</f>
        <v>0.32508784239607286</v>
      </c>
      <c r="T2640" s="27">
        <f>Table1[[#This Row],[Male Ballots]]/Table1[[#This Row],[Male Population]]</f>
        <v>0.29961069661336359</v>
      </c>
      <c r="U2640" s="27">
        <f>Table1[[#This Row],[Total Ballots]]/Table1[[#This Row],[Total Population]]</f>
        <v>0.31254396696481757</v>
      </c>
      <c r="V2640" s="27">
        <f>Table1[[#This Row],[Female Ballots]]/Table1[[#This Row],[Female Voters]]</f>
        <v>0.46332567097056382</v>
      </c>
      <c r="W2640" s="27">
        <f>Table1[[#This Row],[Male Ballots]]/Table1[[#This Row],[Male Voters]]</f>
        <v>0.46216860608430305</v>
      </c>
      <c r="X2640" s="27">
        <f>Table1[[#This Row],[Total Ballots]]/Table1[[#This Row],[Total Voters]]</f>
        <v>0.4626546985014206</v>
      </c>
    </row>
    <row r="2641" spans="1:24" s="12" customFormat="1" hidden="1" x14ac:dyDescent="0.25">
      <c r="A2641" s="8" t="s">
        <v>40</v>
      </c>
      <c r="B2641" s="17">
        <v>2007</v>
      </c>
      <c r="C2641" s="17" t="s">
        <v>77</v>
      </c>
      <c r="D2641" s="9" t="s">
        <v>66</v>
      </c>
      <c r="E2641" s="10">
        <v>10943</v>
      </c>
      <c r="F2641" s="10">
        <v>14634</v>
      </c>
      <c r="G2641" s="10">
        <v>25577</v>
      </c>
      <c r="H2641" s="44">
        <v>5703</v>
      </c>
      <c r="I2641" s="44">
        <v>5080</v>
      </c>
      <c r="J2641" s="44">
        <v>3</v>
      </c>
      <c r="K2641" s="44">
        <v>10786</v>
      </c>
      <c r="L2641" s="10">
        <v>815</v>
      </c>
      <c r="M2641" s="10">
        <v>691</v>
      </c>
      <c r="N2641" s="10"/>
      <c r="O2641" s="11">
        <v>1506</v>
      </c>
      <c r="P2641" s="27">
        <f>Table1[[#This Row],[Female Voters]]/Table1[[#This Row],[Female Population]]</f>
        <v>0.52115507630448688</v>
      </c>
      <c r="Q2641" s="27">
        <f>Table1[[#This Row],[Male Voters]]/Table1[[#This Row],[Male Population]]</f>
        <v>0.34713680470138036</v>
      </c>
      <c r="R2641" s="27">
        <f>Table1[[#This Row],[Total Voters]]/Table1[[#This Row],[Total Population]]</f>
        <v>0.42170700238495523</v>
      </c>
      <c r="S2641" s="27">
        <f>Table1[[#This Row],[Female Ballots]]/Table1[[#This Row],[Female Population]]</f>
        <v>7.447683450607695E-2</v>
      </c>
      <c r="T2641" s="27">
        <f>Table1[[#This Row],[Male Ballots]]/Table1[[#This Row],[Male Population]]</f>
        <v>4.7218805521388546E-2</v>
      </c>
      <c r="U2641" s="27">
        <f>Table1[[#This Row],[Total Ballots]]/Table1[[#This Row],[Total Population]]</f>
        <v>5.8881025921726553E-2</v>
      </c>
      <c r="V2641" s="27">
        <f>Table1[[#This Row],[Female Ballots]]/Table1[[#This Row],[Female Voters]]</f>
        <v>0.14290724180256006</v>
      </c>
      <c r="W2641" s="27">
        <f>Table1[[#This Row],[Male Ballots]]/Table1[[#This Row],[Male Voters]]</f>
        <v>0.13602362204724411</v>
      </c>
      <c r="X2641" s="27">
        <f>Table1[[#This Row],[Total Ballots]]/Table1[[#This Row],[Total Voters]]</f>
        <v>0.13962544038568514</v>
      </c>
    </row>
    <row r="2642" spans="1:24" s="12" customFormat="1" hidden="1" x14ac:dyDescent="0.25">
      <c r="A2642" s="8" t="s">
        <v>40</v>
      </c>
      <c r="B2642" s="17">
        <v>2007</v>
      </c>
      <c r="C2642" s="17" t="s">
        <v>77</v>
      </c>
      <c r="D2642" s="9" t="s">
        <v>67</v>
      </c>
      <c r="E2642" s="10">
        <v>14078</v>
      </c>
      <c r="F2642" s="10">
        <v>16039</v>
      </c>
      <c r="G2642" s="10">
        <v>30117</v>
      </c>
      <c r="H2642" s="44">
        <v>8592</v>
      </c>
      <c r="I2642" s="44">
        <v>7833</v>
      </c>
      <c r="J2642" s="44">
        <v>4</v>
      </c>
      <c r="K2642" s="44">
        <v>16429</v>
      </c>
      <c r="L2642" s="10">
        <v>1979</v>
      </c>
      <c r="M2642" s="10">
        <v>1567</v>
      </c>
      <c r="N2642" s="10">
        <v>2</v>
      </c>
      <c r="O2642" s="11">
        <v>3548</v>
      </c>
      <c r="P2642" s="27">
        <f>Table1[[#This Row],[Female Voters]]/Table1[[#This Row],[Female Population]]</f>
        <v>0.61031396505185398</v>
      </c>
      <c r="Q2642" s="27">
        <f>Table1[[#This Row],[Male Voters]]/Table1[[#This Row],[Male Population]]</f>
        <v>0.48837209302325579</v>
      </c>
      <c r="R2642" s="27">
        <f>Table1[[#This Row],[Total Voters]]/Table1[[#This Row],[Total Population]]</f>
        <v>0.54550586047747118</v>
      </c>
      <c r="S2642" s="27">
        <f>Table1[[#This Row],[Female Ballots]]/Table1[[#This Row],[Female Population]]</f>
        <v>0.14057394516266516</v>
      </c>
      <c r="T2642" s="27">
        <f>Table1[[#This Row],[Male Ballots]]/Table1[[#This Row],[Male Population]]</f>
        <v>9.7699357815325141E-2</v>
      </c>
      <c r="U2642" s="27">
        <f>Table1[[#This Row],[Total Ballots]]/Table1[[#This Row],[Total Population]]</f>
        <v>0.11780721851446027</v>
      </c>
      <c r="V2642" s="27">
        <f>Table1[[#This Row],[Female Ballots]]/Table1[[#This Row],[Female Voters]]</f>
        <v>0.23033054003724396</v>
      </c>
      <c r="W2642" s="27">
        <f>Table1[[#This Row],[Male Ballots]]/Table1[[#This Row],[Male Voters]]</f>
        <v>0.20005106600280864</v>
      </c>
      <c r="X2642" s="27">
        <f>Table1[[#This Row],[Total Ballots]]/Table1[[#This Row],[Total Voters]]</f>
        <v>0.21595958366303489</v>
      </c>
    </row>
    <row r="2643" spans="1:24" s="12" customFormat="1" hidden="1" x14ac:dyDescent="0.25">
      <c r="A2643" s="8" t="s">
        <v>40</v>
      </c>
      <c r="B2643" s="17">
        <v>2007</v>
      </c>
      <c r="C2643" s="17" t="s">
        <v>77</v>
      </c>
      <c r="D2643" s="9" t="s">
        <v>68</v>
      </c>
      <c r="E2643" s="10">
        <v>16619</v>
      </c>
      <c r="F2643" s="10">
        <v>16989</v>
      </c>
      <c r="G2643" s="10">
        <v>33608</v>
      </c>
      <c r="H2643" s="44">
        <v>11809</v>
      </c>
      <c r="I2643" s="44">
        <v>10540</v>
      </c>
      <c r="J2643" s="44">
        <v>2</v>
      </c>
      <c r="K2643" s="44">
        <v>22351</v>
      </c>
      <c r="L2643" s="10">
        <v>4279</v>
      </c>
      <c r="M2643" s="10">
        <v>3645</v>
      </c>
      <c r="N2643" s="10"/>
      <c r="O2643" s="11">
        <v>7924</v>
      </c>
      <c r="P2643" s="27">
        <f>Table1[[#This Row],[Female Voters]]/Table1[[#This Row],[Female Population]]</f>
        <v>0.71057223659666646</v>
      </c>
      <c r="Q2643" s="27">
        <f>Table1[[#This Row],[Male Voters]]/Table1[[#This Row],[Male Population]]</f>
        <v>0.62040143622343868</v>
      </c>
      <c r="R2643" s="27">
        <f>Table1[[#This Row],[Total Voters]]/Table1[[#This Row],[Total Population]]</f>
        <v>0.66504998809807192</v>
      </c>
      <c r="S2643" s="27">
        <f>Table1[[#This Row],[Female Ballots]]/Table1[[#This Row],[Female Population]]</f>
        <v>0.25747638245381793</v>
      </c>
      <c r="T2643" s="27">
        <f>Table1[[#This Row],[Male Ballots]]/Table1[[#This Row],[Male Population]]</f>
        <v>0.21455059155924422</v>
      </c>
      <c r="U2643" s="27">
        <f>Table1[[#This Row],[Total Ballots]]/Table1[[#This Row],[Total Population]]</f>
        <v>0.23577719590573673</v>
      </c>
      <c r="V2643" s="27">
        <f>Table1[[#This Row],[Female Ballots]]/Table1[[#This Row],[Female Voters]]</f>
        <v>0.36235074942840206</v>
      </c>
      <c r="W2643" s="27">
        <f>Table1[[#This Row],[Male Ballots]]/Table1[[#This Row],[Male Voters]]</f>
        <v>0.34582542694497154</v>
      </c>
      <c r="X2643" s="27">
        <f>Table1[[#This Row],[Total Ballots]]/Table1[[#This Row],[Total Voters]]</f>
        <v>0.35452552458502973</v>
      </c>
    </row>
    <row r="2644" spans="1:24" s="12" customFormat="1" hidden="1" x14ac:dyDescent="0.25">
      <c r="A2644" s="8" t="s">
        <v>40</v>
      </c>
      <c r="B2644" s="17">
        <v>2007</v>
      </c>
      <c r="C2644" s="17" t="s">
        <v>77</v>
      </c>
      <c r="D2644" s="9" t="s">
        <v>69</v>
      </c>
      <c r="E2644" s="10">
        <v>19850</v>
      </c>
      <c r="F2644" s="10">
        <v>19344</v>
      </c>
      <c r="G2644" s="10">
        <v>39194</v>
      </c>
      <c r="H2644" s="44">
        <v>16201</v>
      </c>
      <c r="I2644" s="44">
        <v>14967</v>
      </c>
      <c r="J2644" s="44">
        <v>1</v>
      </c>
      <c r="K2644" s="44">
        <v>31169</v>
      </c>
      <c r="L2644" s="10">
        <v>8576</v>
      </c>
      <c r="M2644" s="10">
        <v>7926</v>
      </c>
      <c r="N2644" s="10"/>
      <c r="O2644" s="11">
        <v>16502</v>
      </c>
      <c r="P2644" s="27">
        <f>Table1[[#This Row],[Female Voters]]/Table1[[#This Row],[Female Population]]</f>
        <v>0.81617128463476074</v>
      </c>
      <c r="Q2644" s="27">
        <f>Table1[[#This Row],[Male Voters]]/Table1[[#This Row],[Male Population]]</f>
        <v>0.77372828784119108</v>
      </c>
      <c r="R2644" s="27">
        <f>Table1[[#This Row],[Total Voters]]/Table1[[#This Row],[Total Population]]</f>
        <v>0.79524927284788482</v>
      </c>
      <c r="S2644" s="27">
        <f>Table1[[#This Row],[Female Ballots]]/Table1[[#This Row],[Female Population]]</f>
        <v>0.43204030226700252</v>
      </c>
      <c r="T2644" s="27">
        <f>Table1[[#This Row],[Male Ballots]]/Table1[[#This Row],[Male Population]]</f>
        <v>0.4097394540942928</v>
      </c>
      <c r="U2644" s="27">
        <f>Table1[[#This Row],[Total Ballots]]/Table1[[#This Row],[Total Population]]</f>
        <v>0.42103383170893505</v>
      </c>
      <c r="V2644" s="27">
        <f>Table1[[#This Row],[Female Ballots]]/Table1[[#This Row],[Female Voters]]</f>
        <v>0.52935004012098019</v>
      </c>
      <c r="W2644" s="27">
        <f>Table1[[#This Row],[Male Ballots]]/Table1[[#This Row],[Male Voters]]</f>
        <v>0.52956504309480856</v>
      </c>
      <c r="X2644" s="27">
        <f>Table1[[#This Row],[Total Ballots]]/Table1[[#This Row],[Total Voters]]</f>
        <v>0.5294362988867144</v>
      </c>
    </row>
    <row r="2645" spans="1:24" s="12" customFormat="1" hidden="1" x14ac:dyDescent="0.25">
      <c r="A2645" s="8" t="s">
        <v>40</v>
      </c>
      <c r="B2645" s="17">
        <v>2007</v>
      </c>
      <c r="C2645" s="17" t="s">
        <v>77</v>
      </c>
      <c r="D2645" s="9" t="s">
        <v>70</v>
      </c>
      <c r="E2645" s="10">
        <v>15659</v>
      </c>
      <c r="F2645" s="10">
        <v>15200</v>
      </c>
      <c r="G2645" s="10">
        <v>30859</v>
      </c>
      <c r="H2645" s="44">
        <v>14272</v>
      </c>
      <c r="I2645" s="44">
        <v>13632</v>
      </c>
      <c r="J2645" s="44"/>
      <c r="K2645" s="44">
        <v>27904</v>
      </c>
      <c r="L2645" s="10">
        <v>10089</v>
      </c>
      <c r="M2645" s="10">
        <v>9591</v>
      </c>
      <c r="N2645" s="10"/>
      <c r="O2645" s="11">
        <v>19680</v>
      </c>
      <c r="P2645" s="27">
        <f>Table1[[#This Row],[Female Voters]]/Table1[[#This Row],[Female Population]]</f>
        <v>0.91142473976626859</v>
      </c>
      <c r="Q2645" s="27">
        <f>Table1[[#This Row],[Male Voters]]/Table1[[#This Row],[Male Population]]</f>
        <v>0.89684210526315788</v>
      </c>
      <c r="R2645" s="27">
        <f>Table1[[#This Row],[Total Voters]]/Table1[[#This Row],[Total Population]]</f>
        <v>0.9042418743316375</v>
      </c>
      <c r="S2645" s="27">
        <f>Table1[[#This Row],[Female Ballots]]/Table1[[#This Row],[Female Population]]</f>
        <v>0.6442940162207037</v>
      </c>
      <c r="T2645" s="27">
        <f>Table1[[#This Row],[Male Ballots]]/Table1[[#This Row],[Male Population]]</f>
        <v>0.63098684210526312</v>
      </c>
      <c r="U2645" s="27">
        <f>Table1[[#This Row],[Total Ballots]]/Table1[[#This Row],[Total Population]]</f>
        <v>0.6377393953141709</v>
      </c>
      <c r="V2645" s="27">
        <f>Table1[[#This Row],[Female Ballots]]/Table1[[#This Row],[Female Voters]]</f>
        <v>0.70690863228699552</v>
      </c>
      <c r="W2645" s="27">
        <f>Table1[[#This Row],[Male Ballots]]/Table1[[#This Row],[Male Voters]]</f>
        <v>0.70356514084507038</v>
      </c>
      <c r="X2645" s="27">
        <f>Table1[[#This Row],[Total Ballots]]/Table1[[#This Row],[Total Voters]]</f>
        <v>0.70527522935779818</v>
      </c>
    </row>
    <row r="2646" spans="1:24" s="12" customFormat="1" hidden="1" x14ac:dyDescent="0.25">
      <c r="A2646" s="8" t="s">
        <v>40</v>
      </c>
      <c r="B2646" s="17">
        <v>2007</v>
      </c>
      <c r="C2646" s="17" t="s">
        <v>77</v>
      </c>
      <c r="D2646" s="9" t="s">
        <v>71</v>
      </c>
      <c r="E2646" s="10">
        <v>16260</v>
      </c>
      <c r="F2646" s="10">
        <v>13287</v>
      </c>
      <c r="G2646" s="10">
        <v>29547</v>
      </c>
      <c r="H2646" s="44">
        <v>13435</v>
      </c>
      <c r="I2646" s="44">
        <v>12001</v>
      </c>
      <c r="J2646" s="44">
        <v>1</v>
      </c>
      <c r="K2646" s="44">
        <v>25437</v>
      </c>
      <c r="L2646" s="10">
        <v>11107</v>
      </c>
      <c r="M2646" s="10">
        <v>10486</v>
      </c>
      <c r="N2646" s="10">
        <v>1</v>
      </c>
      <c r="O2646" s="11">
        <v>21594</v>
      </c>
      <c r="P2646" s="27">
        <f>Table1[[#This Row],[Female Voters]]/Table1[[#This Row],[Female Population]]</f>
        <v>0.82626076260762604</v>
      </c>
      <c r="Q2646" s="27">
        <f>Table1[[#This Row],[Male Voters]]/Table1[[#This Row],[Male Population]]</f>
        <v>0.90321366749454357</v>
      </c>
      <c r="R2646" s="27">
        <f>Table1[[#This Row],[Total Voters]]/Table1[[#This Row],[Total Population]]</f>
        <v>0.86089958371408259</v>
      </c>
      <c r="S2646" s="27">
        <f>Table1[[#This Row],[Female Ballots]]/Table1[[#This Row],[Female Population]]</f>
        <v>0.68308733087330875</v>
      </c>
      <c r="T2646" s="27">
        <f>Table1[[#This Row],[Male Ballots]]/Table1[[#This Row],[Male Population]]</f>
        <v>0.78919244374200348</v>
      </c>
      <c r="U2646" s="27">
        <f>Table1[[#This Row],[Total Ballots]]/Table1[[#This Row],[Total Population]]</f>
        <v>0.73083561782922124</v>
      </c>
      <c r="V2646" s="27">
        <f>Table1[[#This Row],[Female Ballots]]/Table1[[#This Row],[Female Voters]]</f>
        <v>0.82672125046520284</v>
      </c>
      <c r="W2646" s="27">
        <f>Table1[[#This Row],[Male Ballots]]/Table1[[#This Row],[Male Voters]]</f>
        <v>0.87376051995667026</v>
      </c>
      <c r="X2646" s="27">
        <f>Table1[[#This Row],[Total Ballots]]/Table1[[#This Row],[Total Voters]]</f>
        <v>0.84892086330935257</v>
      </c>
    </row>
    <row r="2647" spans="1:24" s="12" customFormat="1" hidden="1" x14ac:dyDescent="0.25">
      <c r="A2647" s="8" t="s">
        <v>40</v>
      </c>
      <c r="B2647" s="17">
        <v>2007</v>
      </c>
      <c r="C2647" s="17" t="s">
        <v>77</v>
      </c>
      <c r="D2647" s="9" t="s">
        <v>453</v>
      </c>
      <c r="E2647" s="10">
        <v>93409</v>
      </c>
      <c r="F2647" s="10">
        <v>95493</v>
      </c>
      <c r="G2647" s="10">
        <v>188902</v>
      </c>
      <c r="H2647" s="44">
        <v>70012</v>
      </c>
      <c r="I2647" s="44">
        <v>64053</v>
      </c>
      <c r="J2647" s="44">
        <v>11</v>
      </c>
      <c r="K2647" s="44">
        <v>134076</v>
      </c>
      <c r="L2647" s="10">
        <v>36845</v>
      </c>
      <c r="M2647" s="10">
        <v>33906</v>
      </c>
      <c r="N2647" s="10">
        <v>3</v>
      </c>
      <c r="O2647" s="11">
        <v>70754</v>
      </c>
      <c r="P2647" s="27">
        <f>Table1[[#This Row],[Female Voters]]/Table1[[#This Row],[Female Population]]</f>
        <v>0.74952092410795534</v>
      </c>
      <c r="Q2647" s="27">
        <f>Table1[[#This Row],[Male Voters]]/Table1[[#This Row],[Male Population]]</f>
        <v>0.67076120762778424</v>
      </c>
      <c r="R2647" s="27">
        <f>Table1[[#This Row],[Total Voters]]/Table1[[#This Row],[Total Population]]</f>
        <v>0.70976485161618197</v>
      </c>
      <c r="S2647" s="27">
        <f>Table1[[#This Row],[Female Ballots]]/Table1[[#This Row],[Female Population]]</f>
        <v>0.39444807245554497</v>
      </c>
      <c r="T2647" s="27">
        <f>Table1[[#This Row],[Male Ballots]]/Table1[[#This Row],[Male Population]]</f>
        <v>0.35506267475102887</v>
      </c>
      <c r="U2647" s="27">
        <f>Table1[[#This Row],[Total Ballots]]/Table1[[#This Row],[Total Population]]</f>
        <v>0.37455400154577506</v>
      </c>
      <c r="V2647" s="27">
        <f>Table1[[#This Row],[Female Ballots]]/Table1[[#This Row],[Female Voters]]</f>
        <v>0.5262669256698852</v>
      </c>
      <c r="W2647" s="27">
        <f>Table1[[#This Row],[Male Ballots]]/Table1[[#This Row],[Male Voters]]</f>
        <v>0.52934288792094042</v>
      </c>
      <c r="X2647" s="27">
        <f>Table1[[#This Row],[Total Ballots]]/Table1[[#This Row],[Total Voters]]</f>
        <v>0.52771562397446226</v>
      </c>
    </row>
    <row r="2648" spans="1:24" s="12" customFormat="1" hidden="1" x14ac:dyDescent="0.25">
      <c r="A2648" s="8" t="s">
        <v>51</v>
      </c>
      <c r="B2648" s="17">
        <v>2007</v>
      </c>
      <c r="C2648" s="17"/>
      <c r="D2648" s="9" t="s">
        <v>66</v>
      </c>
      <c r="E2648" s="10">
        <v>4523.75</v>
      </c>
      <c r="F2648" s="10">
        <v>4723.7700000000004</v>
      </c>
      <c r="G2648" s="10">
        <v>9247.52</v>
      </c>
      <c r="H2648" s="44">
        <v>877</v>
      </c>
      <c r="I2648" s="44">
        <v>767</v>
      </c>
      <c r="J2648" s="44"/>
      <c r="K2648" s="44">
        <v>1644</v>
      </c>
      <c r="L2648" s="10">
        <v>130</v>
      </c>
      <c r="M2648" s="10">
        <v>139</v>
      </c>
      <c r="N2648" s="10"/>
      <c r="O2648" s="11">
        <v>269</v>
      </c>
      <c r="P2648" s="27">
        <f>Table1[[#This Row],[Female Voters]]/Table1[[#This Row],[Female Population]]</f>
        <v>0.19386570875932579</v>
      </c>
      <c r="Q2648" s="27">
        <f>Table1[[#This Row],[Male Voters]]/Table1[[#This Row],[Male Population]]</f>
        <v>0.16237031015481276</v>
      </c>
      <c r="R2648" s="27">
        <f>Table1[[#This Row],[Total Voters]]/Table1[[#This Row],[Total Population]]</f>
        <v>0.17777739329030917</v>
      </c>
      <c r="S2648" s="27">
        <f>Table1[[#This Row],[Female Ballots]]/Table1[[#This Row],[Female Population]]</f>
        <v>2.8737220226581928E-2</v>
      </c>
      <c r="T2648" s="27">
        <f>Table1[[#This Row],[Male Ballots]]/Table1[[#This Row],[Male Population]]</f>
        <v>2.9425649428316786E-2</v>
      </c>
      <c r="U2648" s="27">
        <f>Table1[[#This Row],[Total Ballots]]/Table1[[#This Row],[Total Population]]</f>
        <v>2.9088880045677109E-2</v>
      </c>
      <c r="V2648" s="27">
        <f>Table1[[#This Row],[Female Ballots]]/Table1[[#This Row],[Female Voters]]</f>
        <v>0.14823261117445838</v>
      </c>
      <c r="W2648" s="27">
        <f>Table1[[#This Row],[Male Ballots]]/Table1[[#This Row],[Male Voters]]</f>
        <v>0.18122555410691005</v>
      </c>
      <c r="X2648" s="27">
        <f>Table1[[#This Row],[Total Ballots]]/Table1[[#This Row],[Total Voters]]</f>
        <v>0.16362530413625304</v>
      </c>
    </row>
    <row r="2649" spans="1:24" s="12" customFormat="1" hidden="1" x14ac:dyDescent="0.25">
      <c r="A2649" s="8" t="s">
        <v>51</v>
      </c>
      <c r="B2649" s="17">
        <v>2007</v>
      </c>
      <c r="C2649" s="17"/>
      <c r="D2649" s="9" t="s">
        <v>67</v>
      </c>
      <c r="E2649" s="10">
        <v>2055</v>
      </c>
      <c r="F2649" s="10">
        <v>2351.9899999999998</v>
      </c>
      <c r="G2649" s="10">
        <v>4407</v>
      </c>
      <c r="H2649" s="44">
        <v>1234</v>
      </c>
      <c r="I2649" s="44">
        <v>1096</v>
      </c>
      <c r="J2649" s="44"/>
      <c r="K2649" s="44">
        <v>2330</v>
      </c>
      <c r="L2649" s="10">
        <v>365</v>
      </c>
      <c r="M2649" s="10">
        <v>283</v>
      </c>
      <c r="N2649" s="10"/>
      <c r="O2649" s="11">
        <v>648</v>
      </c>
      <c r="P2649" s="27">
        <f>Table1[[#This Row],[Female Voters]]/Table1[[#This Row],[Female Population]]</f>
        <v>0.60048661800486614</v>
      </c>
      <c r="Q2649" s="27">
        <f>Table1[[#This Row],[Male Voters]]/Table1[[#This Row],[Male Population]]</f>
        <v>0.46598837580091756</v>
      </c>
      <c r="R2649" s="27">
        <f>Table1[[#This Row],[Total Voters]]/Table1[[#This Row],[Total Population]]</f>
        <v>0.52870433401406858</v>
      </c>
      <c r="S2649" s="27">
        <f>Table1[[#This Row],[Female Ballots]]/Table1[[#This Row],[Female Population]]</f>
        <v>0.17761557177615572</v>
      </c>
      <c r="T2649" s="27">
        <f>Table1[[#This Row],[Male Ballots]]/Table1[[#This Row],[Male Population]]</f>
        <v>0.12032364083180627</v>
      </c>
      <c r="U2649" s="27">
        <f>Table1[[#This Row],[Total Ballots]]/Table1[[#This Row],[Total Population]]</f>
        <v>0.14703880190605853</v>
      </c>
      <c r="V2649" s="27">
        <f>Table1[[#This Row],[Female Ballots]]/Table1[[#This Row],[Female Voters]]</f>
        <v>0.29578606158833065</v>
      </c>
      <c r="W2649" s="27">
        <f>Table1[[#This Row],[Male Ballots]]/Table1[[#This Row],[Male Voters]]</f>
        <v>0.25821167883211676</v>
      </c>
      <c r="X2649" s="27">
        <f>Table1[[#This Row],[Total Ballots]]/Table1[[#This Row],[Total Voters]]</f>
        <v>0.27811158798283264</v>
      </c>
    </row>
    <row r="2650" spans="1:24" s="12" customFormat="1" hidden="1" x14ac:dyDescent="0.25">
      <c r="A2650" s="8" t="s">
        <v>51</v>
      </c>
      <c r="B2650" s="17">
        <v>2007</v>
      </c>
      <c r="C2650" s="17"/>
      <c r="D2650" s="9" t="s">
        <v>68</v>
      </c>
      <c r="E2650" s="10">
        <v>2082.04</v>
      </c>
      <c r="F2650" s="10">
        <v>2147.0299999999997</v>
      </c>
      <c r="G2650" s="10">
        <v>4229.07</v>
      </c>
      <c r="H2650" s="44">
        <v>1466</v>
      </c>
      <c r="I2650" s="44">
        <v>1283</v>
      </c>
      <c r="J2650" s="44">
        <v>1</v>
      </c>
      <c r="K2650" s="44">
        <v>2750</v>
      </c>
      <c r="L2650" s="10">
        <v>652</v>
      </c>
      <c r="M2650" s="10">
        <v>539</v>
      </c>
      <c r="N2650" s="10"/>
      <c r="O2650" s="11">
        <v>1191</v>
      </c>
      <c r="P2650" s="27">
        <f>Table1[[#This Row],[Female Voters]]/Table1[[#This Row],[Female Population]]</f>
        <v>0.70411711590555415</v>
      </c>
      <c r="Q2650" s="27">
        <f>Table1[[#This Row],[Male Voters]]/Table1[[#This Row],[Male Population]]</f>
        <v>0.59756966600373551</v>
      </c>
      <c r="R2650" s="27">
        <f>Table1[[#This Row],[Total Voters]]/Table1[[#This Row],[Total Population]]</f>
        <v>0.6502611685311428</v>
      </c>
      <c r="S2650" s="27">
        <f>Table1[[#This Row],[Female Ballots]]/Table1[[#This Row],[Female Population]]</f>
        <v>0.31315440625540336</v>
      </c>
      <c r="T2650" s="27">
        <f>Table1[[#This Row],[Male Ballots]]/Table1[[#This Row],[Male Population]]</f>
        <v>0.25104446607639391</v>
      </c>
      <c r="U2650" s="27">
        <f>Table1[[#This Row],[Total Ballots]]/Table1[[#This Row],[Total Population]]</f>
        <v>0.28162220062566951</v>
      </c>
      <c r="V2650" s="27">
        <f>Table1[[#This Row],[Female Ballots]]/Table1[[#This Row],[Female Voters]]</f>
        <v>0.44474761255115963</v>
      </c>
      <c r="W2650" s="27">
        <f>Table1[[#This Row],[Male Ballots]]/Table1[[#This Row],[Male Voters]]</f>
        <v>0.4201091192517537</v>
      </c>
      <c r="X2650" s="27">
        <f>Table1[[#This Row],[Total Ballots]]/Table1[[#This Row],[Total Voters]]</f>
        <v>0.43309090909090908</v>
      </c>
    </row>
    <row r="2651" spans="1:24" s="12" customFormat="1" hidden="1" x14ac:dyDescent="0.25">
      <c r="A2651" s="8" t="s">
        <v>51</v>
      </c>
      <c r="B2651" s="17">
        <v>2007</v>
      </c>
      <c r="C2651" s="17"/>
      <c r="D2651" s="9" t="s">
        <v>69</v>
      </c>
      <c r="E2651" s="10">
        <v>2507.0500000000002</v>
      </c>
      <c r="F2651" s="10">
        <v>2502.0500000000002</v>
      </c>
      <c r="G2651" s="10">
        <v>5009.1000000000004</v>
      </c>
      <c r="H2651" s="44">
        <v>1958</v>
      </c>
      <c r="I2651" s="44">
        <v>1830</v>
      </c>
      <c r="J2651" s="44">
        <v>1</v>
      </c>
      <c r="K2651" s="44">
        <v>3789</v>
      </c>
      <c r="L2651" s="10">
        <v>1116</v>
      </c>
      <c r="M2651" s="10">
        <v>1008</v>
      </c>
      <c r="N2651" s="10"/>
      <c r="O2651" s="11">
        <v>2124</v>
      </c>
      <c r="P2651" s="27">
        <f>Table1[[#This Row],[Female Voters]]/Table1[[#This Row],[Female Population]]</f>
        <v>0.78099758680520925</v>
      </c>
      <c r="Q2651" s="27">
        <f>Table1[[#This Row],[Male Voters]]/Table1[[#This Row],[Male Population]]</f>
        <v>0.7314002517935293</v>
      </c>
      <c r="R2651" s="27">
        <f>Table1[[#This Row],[Total Voters]]/Table1[[#This Row],[Total Population]]</f>
        <v>0.75642330957657056</v>
      </c>
      <c r="S2651" s="27">
        <f>Table1[[#This Row],[Female Ballots]]/Table1[[#This Row],[Female Population]]</f>
        <v>0.44514469196864836</v>
      </c>
      <c r="T2651" s="27">
        <f>Table1[[#This Row],[Male Ballots]]/Table1[[#This Row],[Male Population]]</f>
        <v>0.40286964688955051</v>
      </c>
      <c r="U2651" s="27">
        <f>Table1[[#This Row],[Total Ballots]]/Table1[[#This Row],[Total Population]]</f>
        <v>0.42402826855123671</v>
      </c>
      <c r="V2651" s="27">
        <f>Table1[[#This Row],[Female Ballots]]/Table1[[#This Row],[Female Voters]]</f>
        <v>0.56996935648621039</v>
      </c>
      <c r="W2651" s="27">
        <f>Table1[[#This Row],[Male Ballots]]/Table1[[#This Row],[Male Voters]]</f>
        <v>0.55081967213114758</v>
      </c>
      <c r="X2651" s="27">
        <f>Table1[[#This Row],[Total Ballots]]/Table1[[#This Row],[Total Voters]]</f>
        <v>0.56057007125890734</v>
      </c>
    </row>
    <row r="2652" spans="1:24" s="12" customFormat="1" hidden="1" x14ac:dyDescent="0.25">
      <c r="A2652" s="8" t="s">
        <v>51</v>
      </c>
      <c r="B2652" s="17">
        <v>2007</v>
      </c>
      <c r="C2652" s="17"/>
      <c r="D2652" s="9" t="s">
        <v>70</v>
      </c>
      <c r="E2652" s="10">
        <v>2139.0500000000002</v>
      </c>
      <c r="F2652" s="10">
        <v>2166.06</v>
      </c>
      <c r="G2652" s="10">
        <v>4305.1000000000004</v>
      </c>
      <c r="H2652" s="44">
        <v>1930</v>
      </c>
      <c r="I2652" s="44">
        <v>1827</v>
      </c>
      <c r="J2652" s="44"/>
      <c r="K2652" s="44">
        <v>3757</v>
      </c>
      <c r="L2652" s="10">
        <v>1393</v>
      </c>
      <c r="M2652" s="10">
        <v>1292</v>
      </c>
      <c r="N2652" s="10"/>
      <c r="O2652" s="11">
        <v>2685</v>
      </c>
      <c r="P2652" s="27">
        <f>Table1[[#This Row],[Female Voters]]/Table1[[#This Row],[Female Population]]</f>
        <v>0.90226969916551736</v>
      </c>
      <c r="Q2652" s="27">
        <f>Table1[[#This Row],[Male Voters]]/Table1[[#This Row],[Male Population]]</f>
        <v>0.84346693997396194</v>
      </c>
      <c r="R2652" s="27">
        <f>Table1[[#This Row],[Total Voters]]/Table1[[#This Row],[Total Population]]</f>
        <v>0.87268588418387483</v>
      </c>
      <c r="S2652" s="27">
        <f>Table1[[#This Row],[Female Ballots]]/Table1[[#This Row],[Female Population]]</f>
        <v>0.65122367406091486</v>
      </c>
      <c r="T2652" s="27">
        <f>Table1[[#This Row],[Male Ballots]]/Table1[[#This Row],[Male Population]]</f>
        <v>0.59647470522515533</v>
      </c>
      <c r="U2652" s="27">
        <f>Table1[[#This Row],[Total Ballots]]/Table1[[#This Row],[Total Population]]</f>
        <v>0.62367889247636521</v>
      </c>
      <c r="V2652" s="27">
        <f>Table1[[#This Row],[Female Ballots]]/Table1[[#This Row],[Female Voters]]</f>
        <v>0.72176165803108805</v>
      </c>
      <c r="W2652" s="27">
        <f>Table1[[#This Row],[Male Ballots]]/Table1[[#This Row],[Male Voters]]</f>
        <v>0.70717022441160371</v>
      </c>
      <c r="X2652" s="27">
        <f>Table1[[#This Row],[Total Ballots]]/Table1[[#This Row],[Total Voters]]</f>
        <v>0.71466595688048973</v>
      </c>
    </row>
    <row r="2653" spans="1:24" s="12" customFormat="1" hidden="1" x14ac:dyDescent="0.25">
      <c r="A2653" s="8" t="s">
        <v>51</v>
      </c>
      <c r="B2653" s="17">
        <v>2007</v>
      </c>
      <c r="C2653" s="17"/>
      <c r="D2653" s="9" t="s">
        <v>71</v>
      </c>
      <c r="E2653" s="10">
        <v>2461.06</v>
      </c>
      <c r="F2653" s="10">
        <v>2156.0699999999997</v>
      </c>
      <c r="G2653" s="10">
        <v>4617.1299999999992</v>
      </c>
      <c r="H2653" s="44">
        <v>2136</v>
      </c>
      <c r="I2653" s="44">
        <v>1939</v>
      </c>
      <c r="J2653" s="44">
        <v>1</v>
      </c>
      <c r="K2653" s="44">
        <v>4076</v>
      </c>
      <c r="L2653" s="10">
        <v>1783</v>
      </c>
      <c r="M2653" s="10">
        <v>1650</v>
      </c>
      <c r="N2653" s="10"/>
      <c r="O2653" s="11">
        <v>3433</v>
      </c>
      <c r="P2653" s="27">
        <f>Table1[[#This Row],[Female Voters]]/Table1[[#This Row],[Female Population]]</f>
        <v>0.86791870169764251</v>
      </c>
      <c r="Q2653" s="27">
        <f>Table1[[#This Row],[Male Voters]]/Table1[[#This Row],[Male Population]]</f>
        <v>0.89932145060225333</v>
      </c>
      <c r="R2653" s="27">
        <f>Table1[[#This Row],[Total Voters]]/Table1[[#This Row],[Total Population]]</f>
        <v>0.88279948799362384</v>
      </c>
      <c r="S2653" s="27">
        <f>Table1[[#This Row],[Female Ballots]]/Table1[[#This Row],[Female Population]]</f>
        <v>0.72448457168862201</v>
      </c>
      <c r="T2653" s="27">
        <f>Table1[[#This Row],[Male Ballots]]/Table1[[#This Row],[Male Population]]</f>
        <v>0.76528127565431558</v>
      </c>
      <c r="U2653" s="27">
        <f>Table1[[#This Row],[Total Ballots]]/Table1[[#This Row],[Total Population]]</f>
        <v>0.7435354863302529</v>
      </c>
      <c r="V2653" s="27">
        <f>Table1[[#This Row],[Female Ballots]]/Table1[[#This Row],[Female Voters]]</f>
        <v>0.83473782771535576</v>
      </c>
      <c r="W2653" s="27">
        <f>Table1[[#This Row],[Male Ballots]]/Table1[[#This Row],[Male Voters]]</f>
        <v>0.85095410005157301</v>
      </c>
      <c r="X2653" s="27">
        <f>Table1[[#This Row],[Total Ballots]]/Table1[[#This Row],[Total Voters]]</f>
        <v>0.84224730127576053</v>
      </c>
    </row>
    <row r="2654" spans="1:24" s="12" customFormat="1" hidden="1" x14ac:dyDescent="0.25">
      <c r="A2654" s="8" t="s">
        <v>51</v>
      </c>
      <c r="B2654" s="17">
        <v>2007</v>
      </c>
      <c r="C2654" s="17"/>
      <c r="D2654" s="9" t="s">
        <v>453</v>
      </c>
      <c r="E2654" s="10">
        <v>15767.949999999999</v>
      </c>
      <c r="F2654" s="10">
        <v>16046.97</v>
      </c>
      <c r="G2654" s="10">
        <v>31814.92</v>
      </c>
      <c r="H2654" s="44">
        <v>9601</v>
      </c>
      <c r="I2654" s="44">
        <v>8742</v>
      </c>
      <c r="J2654" s="44">
        <v>3</v>
      </c>
      <c r="K2654" s="44">
        <v>18346</v>
      </c>
      <c r="L2654" s="10">
        <v>5439</v>
      </c>
      <c r="M2654" s="10">
        <v>4911</v>
      </c>
      <c r="N2654" s="10"/>
      <c r="O2654" s="11">
        <v>10350</v>
      </c>
      <c r="P2654" s="27">
        <f>Table1[[#This Row],[Female Voters]]/Table1[[#This Row],[Female Population]]</f>
        <v>0.60889335646041498</v>
      </c>
      <c r="Q2654" s="27">
        <f>Table1[[#This Row],[Male Voters]]/Table1[[#This Row],[Male Population]]</f>
        <v>0.54477574271030604</v>
      </c>
      <c r="R2654" s="27">
        <f>Table1[[#This Row],[Total Voters]]/Table1[[#This Row],[Total Population]]</f>
        <v>0.57664768605421612</v>
      </c>
      <c r="S2654" s="27">
        <f>Table1[[#This Row],[Female Ballots]]/Table1[[#This Row],[Female Population]]</f>
        <v>0.34494021099762495</v>
      </c>
      <c r="T2654" s="27">
        <f>Table1[[#This Row],[Male Ballots]]/Table1[[#This Row],[Male Population]]</f>
        <v>0.30603908401399144</v>
      </c>
      <c r="U2654" s="27">
        <f>Table1[[#This Row],[Total Ballots]]/Table1[[#This Row],[Total Population]]</f>
        <v>0.32531906413720357</v>
      </c>
      <c r="V2654" s="27">
        <f>Table1[[#This Row],[Female Ballots]]/Table1[[#This Row],[Female Voters]]</f>
        <v>0.56650348921987292</v>
      </c>
      <c r="W2654" s="27">
        <f>Table1[[#This Row],[Male Ballots]]/Table1[[#This Row],[Male Voters]]</f>
        <v>0.561770761839396</v>
      </c>
      <c r="X2654" s="27">
        <f>Table1[[#This Row],[Total Ballots]]/Table1[[#This Row],[Total Voters]]</f>
        <v>0.56415567426141944</v>
      </c>
    </row>
    <row r="2655" spans="1:24" s="12" customFormat="1" hidden="1" x14ac:dyDescent="0.25">
      <c r="A2655" s="8" t="s">
        <v>30</v>
      </c>
      <c r="B2655" s="17">
        <v>2007</v>
      </c>
      <c r="C2655" s="17"/>
      <c r="D2655" s="9" t="s">
        <v>66</v>
      </c>
      <c r="E2655" s="10">
        <v>635</v>
      </c>
      <c r="F2655" s="10">
        <v>664</v>
      </c>
      <c r="G2655" s="10">
        <v>1299</v>
      </c>
      <c r="H2655" s="44">
        <v>374</v>
      </c>
      <c r="I2655" s="44">
        <v>371</v>
      </c>
      <c r="J2655" s="44">
        <v>46</v>
      </c>
      <c r="K2655" s="44">
        <v>791</v>
      </c>
      <c r="L2655" s="10">
        <v>65</v>
      </c>
      <c r="M2655" s="10">
        <v>58</v>
      </c>
      <c r="N2655" s="10">
        <v>6</v>
      </c>
      <c r="O2655" s="11">
        <v>129</v>
      </c>
      <c r="P2655" s="27">
        <f>Table1[[#This Row],[Female Voters]]/Table1[[#This Row],[Female Population]]</f>
        <v>0.58897637795275593</v>
      </c>
      <c r="Q2655" s="27">
        <f>Table1[[#This Row],[Male Voters]]/Table1[[#This Row],[Male Population]]</f>
        <v>0.5587349397590361</v>
      </c>
      <c r="R2655" s="27">
        <f>Table1[[#This Row],[Total Voters]]/Table1[[#This Row],[Total Population]]</f>
        <v>0.60892994611239415</v>
      </c>
      <c r="S2655" s="27">
        <f>Table1[[#This Row],[Female Ballots]]/Table1[[#This Row],[Female Population]]</f>
        <v>0.10236220472440945</v>
      </c>
      <c r="T2655" s="27">
        <f>Table1[[#This Row],[Male Ballots]]/Table1[[#This Row],[Male Population]]</f>
        <v>8.7349397590361449E-2</v>
      </c>
      <c r="U2655" s="27">
        <f>Table1[[#This Row],[Total Ballots]]/Table1[[#This Row],[Total Population]]</f>
        <v>9.9307159353348731E-2</v>
      </c>
      <c r="V2655" s="27">
        <f>Table1[[#This Row],[Female Ballots]]/Table1[[#This Row],[Female Voters]]</f>
        <v>0.17379679144385027</v>
      </c>
      <c r="W2655" s="27">
        <f>Table1[[#This Row],[Male Ballots]]/Table1[[#This Row],[Male Voters]]</f>
        <v>0.15633423180592992</v>
      </c>
      <c r="X2655" s="27">
        <f>Table1[[#This Row],[Total Ballots]]/Table1[[#This Row],[Total Voters]]</f>
        <v>0.16308470290771176</v>
      </c>
    </row>
    <row r="2656" spans="1:24" s="12" customFormat="1" hidden="1" x14ac:dyDescent="0.25">
      <c r="A2656" s="8" t="s">
        <v>30</v>
      </c>
      <c r="B2656" s="17">
        <v>2007</v>
      </c>
      <c r="C2656" s="17"/>
      <c r="D2656" s="9" t="s">
        <v>67</v>
      </c>
      <c r="E2656" s="10">
        <v>942</v>
      </c>
      <c r="F2656" s="10">
        <v>963</v>
      </c>
      <c r="G2656" s="10">
        <v>1905</v>
      </c>
      <c r="H2656" s="44">
        <v>652</v>
      </c>
      <c r="I2656" s="44">
        <v>547</v>
      </c>
      <c r="J2656" s="44">
        <v>22</v>
      </c>
      <c r="K2656" s="44">
        <v>1221</v>
      </c>
      <c r="L2656" s="10">
        <v>180</v>
      </c>
      <c r="M2656" s="10">
        <v>131</v>
      </c>
      <c r="N2656" s="10">
        <v>5</v>
      </c>
      <c r="O2656" s="11">
        <v>316</v>
      </c>
      <c r="P2656" s="27">
        <f>Table1[[#This Row],[Female Voters]]/Table1[[#This Row],[Female Population]]</f>
        <v>0.69214437367303605</v>
      </c>
      <c r="Q2656" s="27">
        <f>Table1[[#This Row],[Male Voters]]/Table1[[#This Row],[Male Population]]</f>
        <v>0.56801661474558673</v>
      </c>
      <c r="R2656" s="27">
        <f>Table1[[#This Row],[Total Voters]]/Table1[[#This Row],[Total Population]]</f>
        <v>0.64094488188976373</v>
      </c>
      <c r="S2656" s="27">
        <f>Table1[[#This Row],[Female Ballots]]/Table1[[#This Row],[Female Population]]</f>
        <v>0.19108280254777071</v>
      </c>
      <c r="T2656" s="27">
        <f>Table1[[#This Row],[Male Ballots]]/Table1[[#This Row],[Male Population]]</f>
        <v>0.13603322949117341</v>
      </c>
      <c r="U2656" s="27">
        <f>Table1[[#This Row],[Total Ballots]]/Table1[[#This Row],[Total Population]]</f>
        <v>0.16587926509186351</v>
      </c>
      <c r="V2656" s="27">
        <f>Table1[[#This Row],[Female Ballots]]/Table1[[#This Row],[Female Voters]]</f>
        <v>0.27607361963190186</v>
      </c>
      <c r="W2656" s="27">
        <f>Table1[[#This Row],[Male Ballots]]/Table1[[#This Row],[Male Voters]]</f>
        <v>0.23948811700182815</v>
      </c>
      <c r="X2656" s="27">
        <f>Table1[[#This Row],[Total Ballots]]/Table1[[#This Row],[Total Voters]]</f>
        <v>0.25880425880425878</v>
      </c>
    </row>
    <row r="2657" spans="1:24" s="12" customFormat="1" hidden="1" x14ac:dyDescent="0.25">
      <c r="A2657" s="8" t="s">
        <v>30</v>
      </c>
      <c r="B2657" s="17">
        <v>2007</v>
      </c>
      <c r="C2657" s="17"/>
      <c r="D2657" s="9" t="s">
        <v>68</v>
      </c>
      <c r="E2657" s="10">
        <v>1267</v>
      </c>
      <c r="F2657" s="10">
        <v>1345</v>
      </c>
      <c r="G2657" s="10">
        <v>2612</v>
      </c>
      <c r="H2657" s="44">
        <v>759</v>
      </c>
      <c r="I2657" s="44">
        <v>749</v>
      </c>
      <c r="J2657" s="44">
        <v>23</v>
      </c>
      <c r="K2657" s="44">
        <v>1531</v>
      </c>
      <c r="L2657" s="10">
        <v>312</v>
      </c>
      <c r="M2657" s="10">
        <v>271</v>
      </c>
      <c r="N2657" s="10">
        <v>11</v>
      </c>
      <c r="O2657" s="11">
        <v>594</v>
      </c>
      <c r="P2657" s="27">
        <f>Table1[[#This Row],[Female Voters]]/Table1[[#This Row],[Female Population]]</f>
        <v>0.59905288082083663</v>
      </c>
      <c r="Q2657" s="27">
        <f>Table1[[#This Row],[Male Voters]]/Table1[[#This Row],[Male Population]]</f>
        <v>0.55687732342007434</v>
      </c>
      <c r="R2657" s="27">
        <f>Table1[[#This Row],[Total Voters]]/Table1[[#This Row],[Total Population]]</f>
        <v>0.58614088820826948</v>
      </c>
      <c r="S2657" s="27">
        <f>Table1[[#This Row],[Female Ballots]]/Table1[[#This Row],[Female Population]]</f>
        <v>0.24625098658247829</v>
      </c>
      <c r="T2657" s="27">
        <f>Table1[[#This Row],[Male Ballots]]/Table1[[#This Row],[Male Population]]</f>
        <v>0.20148698884758365</v>
      </c>
      <c r="U2657" s="27">
        <f>Table1[[#This Row],[Total Ballots]]/Table1[[#This Row],[Total Population]]</f>
        <v>0.22741194486983154</v>
      </c>
      <c r="V2657" s="27">
        <f>Table1[[#This Row],[Female Ballots]]/Table1[[#This Row],[Female Voters]]</f>
        <v>0.41106719367588934</v>
      </c>
      <c r="W2657" s="27">
        <f>Table1[[#This Row],[Male Ballots]]/Table1[[#This Row],[Male Voters]]</f>
        <v>0.36181575433911883</v>
      </c>
      <c r="X2657" s="27">
        <f>Table1[[#This Row],[Total Ballots]]/Table1[[#This Row],[Total Voters]]</f>
        <v>0.38798171129980408</v>
      </c>
    </row>
    <row r="2658" spans="1:24" s="12" customFormat="1" hidden="1" x14ac:dyDescent="0.25">
      <c r="A2658" s="8" t="s">
        <v>30</v>
      </c>
      <c r="B2658" s="17">
        <v>2007</v>
      </c>
      <c r="C2658" s="17"/>
      <c r="D2658" s="9" t="s">
        <v>69</v>
      </c>
      <c r="E2658" s="10">
        <v>1615</v>
      </c>
      <c r="F2658" s="10">
        <v>1602</v>
      </c>
      <c r="G2658" s="10">
        <v>3217</v>
      </c>
      <c r="H2658" s="44">
        <v>1267</v>
      </c>
      <c r="I2658" s="44">
        <v>1082</v>
      </c>
      <c r="J2658" s="44">
        <v>23</v>
      </c>
      <c r="K2658" s="44">
        <v>2372</v>
      </c>
      <c r="L2658" s="10">
        <v>653</v>
      </c>
      <c r="M2658" s="10">
        <v>528</v>
      </c>
      <c r="N2658" s="10">
        <v>9</v>
      </c>
      <c r="O2658" s="11">
        <v>1190</v>
      </c>
      <c r="P2658" s="27">
        <f>Table1[[#This Row],[Female Voters]]/Table1[[#This Row],[Female Population]]</f>
        <v>0.78452012383900926</v>
      </c>
      <c r="Q2658" s="27">
        <f>Table1[[#This Row],[Male Voters]]/Table1[[#This Row],[Male Population]]</f>
        <v>0.67540574282147314</v>
      </c>
      <c r="R2658" s="27">
        <f>Table1[[#This Row],[Total Voters]]/Table1[[#This Row],[Total Population]]</f>
        <v>0.73733291886851104</v>
      </c>
      <c r="S2658" s="27">
        <f>Table1[[#This Row],[Female Ballots]]/Table1[[#This Row],[Female Population]]</f>
        <v>0.40433436532507738</v>
      </c>
      <c r="T2658" s="27">
        <f>Table1[[#This Row],[Male Ballots]]/Table1[[#This Row],[Male Population]]</f>
        <v>0.32958801498127338</v>
      </c>
      <c r="U2658" s="27">
        <f>Table1[[#This Row],[Total Ballots]]/Table1[[#This Row],[Total Population]]</f>
        <v>0.36990985390115017</v>
      </c>
      <c r="V2658" s="27">
        <f>Table1[[#This Row],[Female Ballots]]/Table1[[#This Row],[Female Voters]]</f>
        <v>0.51539068666140486</v>
      </c>
      <c r="W2658" s="27">
        <f>Table1[[#This Row],[Male Ballots]]/Table1[[#This Row],[Male Voters]]</f>
        <v>0.4879852125693161</v>
      </c>
      <c r="X2658" s="27">
        <f>Table1[[#This Row],[Total Ballots]]/Table1[[#This Row],[Total Voters]]</f>
        <v>0.50168634064080941</v>
      </c>
    </row>
    <row r="2659" spans="1:24" s="12" customFormat="1" hidden="1" x14ac:dyDescent="0.25">
      <c r="A2659" s="8" t="s">
        <v>30</v>
      </c>
      <c r="B2659" s="17">
        <v>2007</v>
      </c>
      <c r="C2659" s="17"/>
      <c r="D2659" s="9" t="s">
        <v>70</v>
      </c>
      <c r="E2659" s="10">
        <v>1567</v>
      </c>
      <c r="F2659" s="10">
        <v>1572</v>
      </c>
      <c r="G2659" s="10">
        <v>3139</v>
      </c>
      <c r="H2659" s="44">
        <v>1362</v>
      </c>
      <c r="I2659" s="44">
        <v>1311</v>
      </c>
      <c r="J2659" s="44">
        <v>44</v>
      </c>
      <c r="K2659" s="44">
        <v>2717</v>
      </c>
      <c r="L2659" s="10">
        <v>976</v>
      </c>
      <c r="M2659" s="10">
        <v>891</v>
      </c>
      <c r="N2659" s="10">
        <v>31</v>
      </c>
      <c r="O2659" s="11">
        <v>1898</v>
      </c>
      <c r="P2659" s="27">
        <f>Table1[[#This Row],[Female Voters]]/Table1[[#This Row],[Female Population]]</f>
        <v>0.8691767708998086</v>
      </c>
      <c r="Q2659" s="27">
        <f>Table1[[#This Row],[Male Voters]]/Table1[[#This Row],[Male Population]]</f>
        <v>0.83396946564885499</v>
      </c>
      <c r="R2659" s="27">
        <f>Table1[[#This Row],[Total Voters]]/Table1[[#This Row],[Total Population]]</f>
        <v>0.86556228098120425</v>
      </c>
      <c r="S2659" s="27">
        <f>Table1[[#This Row],[Female Ballots]]/Table1[[#This Row],[Female Population]]</f>
        <v>0.6228462029355456</v>
      </c>
      <c r="T2659" s="27">
        <f>Table1[[#This Row],[Male Ballots]]/Table1[[#This Row],[Male Population]]</f>
        <v>0.56679389312977102</v>
      </c>
      <c r="U2659" s="27">
        <f>Table1[[#This Row],[Total Ballots]]/Table1[[#This Row],[Total Population]]</f>
        <v>0.60465116279069764</v>
      </c>
      <c r="V2659" s="27">
        <f>Table1[[#This Row],[Female Ballots]]/Table1[[#This Row],[Female Voters]]</f>
        <v>0.71659324522760648</v>
      </c>
      <c r="W2659" s="27">
        <f>Table1[[#This Row],[Male Ballots]]/Table1[[#This Row],[Male Voters]]</f>
        <v>0.6796338672768879</v>
      </c>
      <c r="X2659" s="27">
        <f>Table1[[#This Row],[Total Ballots]]/Table1[[#This Row],[Total Voters]]</f>
        <v>0.69856459330143539</v>
      </c>
    </row>
    <row r="2660" spans="1:24" s="12" customFormat="1" hidden="1" x14ac:dyDescent="0.25">
      <c r="A2660" s="8" t="s">
        <v>30</v>
      </c>
      <c r="B2660" s="17">
        <v>2007</v>
      </c>
      <c r="C2660" s="17"/>
      <c r="D2660" s="9" t="s">
        <v>71</v>
      </c>
      <c r="E2660" s="10">
        <v>1624</v>
      </c>
      <c r="F2660" s="10">
        <v>1566</v>
      </c>
      <c r="G2660" s="10">
        <v>3190</v>
      </c>
      <c r="H2660" s="44">
        <v>1371</v>
      </c>
      <c r="I2660" s="44">
        <v>1362</v>
      </c>
      <c r="J2660" s="44">
        <v>38</v>
      </c>
      <c r="K2660" s="44">
        <v>2771</v>
      </c>
      <c r="L2660" s="10">
        <v>1136</v>
      </c>
      <c r="M2660" s="10">
        <v>1126</v>
      </c>
      <c r="N2660" s="10">
        <v>23</v>
      </c>
      <c r="O2660" s="11">
        <v>2285</v>
      </c>
      <c r="P2660" s="27">
        <f>Table1[[#This Row],[Female Voters]]/Table1[[#This Row],[Female Population]]</f>
        <v>0.84421182266009853</v>
      </c>
      <c r="Q2660" s="27">
        <f>Table1[[#This Row],[Male Voters]]/Table1[[#This Row],[Male Population]]</f>
        <v>0.86973180076628354</v>
      </c>
      <c r="R2660" s="27">
        <f>Table1[[#This Row],[Total Voters]]/Table1[[#This Row],[Total Population]]</f>
        <v>0.86865203761755483</v>
      </c>
      <c r="S2660" s="27">
        <f>Table1[[#This Row],[Female Ballots]]/Table1[[#This Row],[Female Population]]</f>
        <v>0.69950738916256161</v>
      </c>
      <c r="T2660" s="27">
        <f>Table1[[#This Row],[Male Ballots]]/Table1[[#This Row],[Male Population]]</f>
        <v>0.71902937420178803</v>
      </c>
      <c r="U2660" s="27">
        <f>Table1[[#This Row],[Total Ballots]]/Table1[[#This Row],[Total Population]]</f>
        <v>0.71630094043887149</v>
      </c>
      <c r="V2660" s="27">
        <f>Table1[[#This Row],[Female Ballots]]/Table1[[#This Row],[Female Voters]]</f>
        <v>0.82859226841721367</v>
      </c>
      <c r="W2660" s="27">
        <f>Table1[[#This Row],[Male Ballots]]/Table1[[#This Row],[Male Voters]]</f>
        <v>0.82672540381791482</v>
      </c>
      <c r="X2660" s="27">
        <f>Table1[[#This Row],[Total Ballots]]/Table1[[#This Row],[Total Voters]]</f>
        <v>0.82461205341032118</v>
      </c>
    </row>
    <row r="2661" spans="1:24" s="12" customFormat="1" hidden="1" x14ac:dyDescent="0.25">
      <c r="A2661" s="8" t="s">
        <v>30</v>
      </c>
      <c r="B2661" s="17">
        <v>2007</v>
      </c>
      <c r="C2661" s="17"/>
      <c r="D2661" s="9" t="s">
        <v>453</v>
      </c>
      <c r="E2661" s="10">
        <v>7650</v>
      </c>
      <c r="F2661" s="10">
        <v>7712</v>
      </c>
      <c r="G2661" s="10">
        <v>15362</v>
      </c>
      <c r="H2661" s="44">
        <v>5785</v>
      </c>
      <c r="I2661" s="44">
        <v>5422</v>
      </c>
      <c r="J2661" s="44">
        <v>196</v>
      </c>
      <c r="K2661" s="44">
        <v>11403</v>
      </c>
      <c r="L2661" s="10">
        <v>3322</v>
      </c>
      <c r="M2661" s="10">
        <v>3005</v>
      </c>
      <c r="N2661" s="10">
        <v>85</v>
      </c>
      <c r="O2661" s="11">
        <v>6412</v>
      </c>
      <c r="P2661" s="27">
        <f>Table1[[#This Row],[Female Voters]]/Table1[[#This Row],[Female Population]]</f>
        <v>0.75620915032679736</v>
      </c>
      <c r="Q2661" s="27">
        <f>Table1[[#This Row],[Male Voters]]/Table1[[#This Row],[Male Population]]</f>
        <v>0.70306016597510368</v>
      </c>
      <c r="R2661" s="27">
        <f>Table1[[#This Row],[Total Voters]]/Table1[[#This Row],[Total Population]]</f>
        <v>0.7422861606561646</v>
      </c>
      <c r="S2661" s="27">
        <f>Table1[[#This Row],[Female Ballots]]/Table1[[#This Row],[Female Population]]</f>
        <v>0.43424836601307187</v>
      </c>
      <c r="T2661" s="27">
        <f>Table1[[#This Row],[Male Ballots]]/Table1[[#This Row],[Male Population]]</f>
        <v>0.38965248962655602</v>
      </c>
      <c r="U2661" s="27">
        <f>Table1[[#This Row],[Total Ballots]]/Table1[[#This Row],[Total Population]]</f>
        <v>0.41739356854576226</v>
      </c>
      <c r="V2661" s="27">
        <f>Table1[[#This Row],[Female Ballots]]/Table1[[#This Row],[Female Voters]]</f>
        <v>0.57424373379429561</v>
      </c>
      <c r="W2661" s="27">
        <f>Table1[[#This Row],[Male Ballots]]/Table1[[#This Row],[Male Voters]]</f>
        <v>0.55422353375138322</v>
      </c>
      <c r="X2661" s="27">
        <f>Table1[[#This Row],[Total Ballots]]/Table1[[#This Row],[Total Voters]]</f>
        <v>0.56230816451810928</v>
      </c>
    </row>
    <row r="2662" spans="1:24" s="12" customFormat="1" hidden="1" x14ac:dyDescent="0.25">
      <c r="A2662" s="8" t="s">
        <v>43</v>
      </c>
      <c r="B2662" s="17">
        <v>2007</v>
      </c>
      <c r="C2662" s="17"/>
      <c r="D2662" s="9" t="s">
        <v>66</v>
      </c>
      <c r="E2662" s="10">
        <v>3060</v>
      </c>
      <c r="F2662" s="10">
        <v>3379</v>
      </c>
      <c r="G2662" s="10">
        <v>6439</v>
      </c>
      <c r="H2662" s="44">
        <v>1922</v>
      </c>
      <c r="I2662" s="44">
        <v>1691</v>
      </c>
      <c r="J2662" s="44">
        <v>4</v>
      </c>
      <c r="K2662" s="44">
        <v>3617</v>
      </c>
      <c r="L2662" s="10">
        <v>363</v>
      </c>
      <c r="M2662" s="10">
        <v>302</v>
      </c>
      <c r="N2662" s="10"/>
      <c r="O2662" s="11">
        <v>665</v>
      </c>
      <c r="P2662" s="27">
        <f>Table1[[#This Row],[Female Voters]]/Table1[[#This Row],[Female Population]]</f>
        <v>0.62810457516339868</v>
      </c>
      <c r="Q2662" s="27">
        <f>Table1[[#This Row],[Male Voters]]/Table1[[#This Row],[Male Population]]</f>
        <v>0.50044391831902935</v>
      </c>
      <c r="R2662" s="27">
        <f>Table1[[#This Row],[Total Voters]]/Table1[[#This Row],[Total Population]]</f>
        <v>0.56173318838328934</v>
      </c>
      <c r="S2662" s="27">
        <f>Table1[[#This Row],[Female Ballots]]/Table1[[#This Row],[Female Population]]</f>
        <v>0.11862745098039215</v>
      </c>
      <c r="T2662" s="27">
        <f>Table1[[#This Row],[Male Ballots]]/Table1[[#This Row],[Male Population]]</f>
        <v>8.9375554897898793E-2</v>
      </c>
      <c r="U2662" s="27">
        <f>Table1[[#This Row],[Total Ballots]]/Table1[[#This Row],[Total Population]]</f>
        <v>0.103276906351918</v>
      </c>
      <c r="V2662" s="27">
        <f>Table1[[#This Row],[Female Ballots]]/Table1[[#This Row],[Female Voters]]</f>
        <v>0.18886576482830386</v>
      </c>
      <c r="W2662" s="27">
        <f>Table1[[#This Row],[Male Ballots]]/Table1[[#This Row],[Male Voters]]</f>
        <v>0.17859254878769959</v>
      </c>
      <c r="X2662" s="27">
        <f>Table1[[#This Row],[Total Ballots]]/Table1[[#This Row],[Total Voters]]</f>
        <v>0.1838540226707216</v>
      </c>
    </row>
    <row r="2663" spans="1:24" s="12" customFormat="1" hidden="1" x14ac:dyDescent="0.25">
      <c r="A2663" s="8" t="s">
        <v>43</v>
      </c>
      <c r="B2663" s="17">
        <v>2007</v>
      </c>
      <c r="C2663" s="17"/>
      <c r="D2663" s="9" t="s">
        <v>67</v>
      </c>
      <c r="E2663" s="10">
        <v>3911</v>
      </c>
      <c r="F2663" s="10">
        <v>4028</v>
      </c>
      <c r="G2663" s="10">
        <v>7939</v>
      </c>
      <c r="H2663" s="44">
        <v>2566</v>
      </c>
      <c r="I2663" s="44">
        <v>2189</v>
      </c>
      <c r="J2663" s="44">
        <v>2</v>
      </c>
      <c r="K2663" s="44">
        <v>4757</v>
      </c>
      <c r="L2663" s="10">
        <v>719</v>
      </c>
      <c r="M2663" s="10">
        <v>563</v>
      </c>
      <c r="N2663" s="10"/>
      <c r="O2663" s="11">
        <v>1282</v>
      </c>
      <c r="P2663" s="27">
        <f>Table1[[#This Row],[Female Voters]]/Table1[[#This Row],[Female Population]]</f>
        <v>0.65609818460751723</v>
      </c>
      <c r="Q2663" s="27">
        <f>Table1[[#This Row],[Male Voters]]/Table1[[#This Row],[Male Population]]</f>
        <v>0.5434458788480635</v>
      </c>
      <c r="R2663" s="27">
        <f>Table1[[#This Row],[Total Voters]]/Table1[[#This Row],[Total Population]]</f>
        <v>0.59919385313011719</v>
      </c>
      <c r="S2663" s="27">
        <f>Table1[[#This Row],[Female Ballots]]/Table1[[#This Row],[Female Population]]</f>
        <v>0.18384045001278446</v>
      </c>
      <c r="T2663" s="27">
        <f>Table1[[#This Row],[Male Ballots]]/Table1[[#This Row],[Male Population]]</f>
        <v>0.13977159880834161</v>
      </c>
      <c r="U2663" s="27">
        <f>Table1[[#This Row],[Total Ballots]]/Table1[[#This Row],[Total Population]]</f>
        <v>0.16148129487340976</v>
      </c>
      <c r="V2663" s="27">
        <f>Table1[[#This Row],[Female Ballots]]/Table1[[#This Row],[Female Voters]]</f>
        <v>0.28020265003897116</v>
      </c>
      <c r="W2663" s="27">
        <f>Table1[[#This Row],[Male Ballots]]/Table1[[#This Row],[Male Voters]]</f>
        <v>0.25719506624029237</v>
      </c>
      <c r="X2663" s="27">
        <f>Table1[[#This Row],[Total Ballots]]/Table1[[#This Row],[Total Voters]]</f>
        <v>0.26949758250998529</v>
      </c>
    </row>
    <row r="2664" spans="1:24" s="12" customFormat="1" hidden="1" x14ac:dyDescent="0.25">
      <c r="A2664" s="8" t="s">
        <v>43</v>
      </c>
      <c r="B2664" s="17">
        <v>2007</v>
      </c>
      <c r="C2664" s="17"/>
      <c r="D2664" s="9" t="s">
        <v>68</v>
      </c>
      <c r="E2664" s="10">
        <v>4552</v>
      </c>
      <c r="F2664" s="10">
        <v>4611</v>
      </c>
      <c r="G2664" s="10">
        <v>9163</v>
      </c>
      <c r="H2664" s="44">
        <v>3086</v>
      </c>
      <c r="I2664" s="44">
        <v>2627</v>
      </c>
      <c r="J2664" s="44">
        <v>1</v>
      </c>
      <c r="K2664" s="44">
        <v>5714</v>
      </c>
      <c r="L2664" s="10">
        <v>1320</v>
      </c>
      <c r="M2664" s="10">
        <v>981</v>
      </c>
      <c r="N2664" s="10"/>
      <c r="O2664" s="11">
        <v>2301</v>
      </c>
      <c r="P2664" s="27">
        <f>Table1[[#This Row],[Female Voters]]/Table1[[#This Row],[Female Population]]</f>
        <v>0.67794376098418274</v>
      </c>
      <c r="Q2664" s="27">
        <f>Table1[[#This Row],[Male Voters]]/Table1[[#This Row],[Male Population]]</f>
        <v>0.56972457167642598</v>
      </c>
      <c r="R2664" s="27">
        <f>Table1[[#This Row],[Total Voters]]/Table1[[#This Row],[Total Population]]</f>
        <v>0.62359489250245548</v>
      </c>
      <c r="S2664" s="27">
        <f>Table1[[#This Row],[Female Ballots]]/Table1[[#This Row],[Female Population]]</f>
        <v>0.28998242530755713</v>
      </c>
      <c r="T2664" s="27">
        <f>Table1[[#This Row],[Male Ballots]]/Table1[[#This Row],[Male Population]]</f>
        <v>0.21275211450878334</v>
      </c>
      <c r="U2664" s="27">
        <f>Table1[[#This Row],[Total Ballots]]/Table1[[#This Row],[Total Population]]</f>
        <v>0.25111862926988976</v>
      </c>
      <c r="V2664" s="27">
        <f>Table1[[#This Row],[Female Ballots]]/Table1[[#This Row],[Female Voters]]</f>
        <v>0.42773817239144524</v>
      </c>
      <c r="W2664" s="27">
        <f>Table1[[#This Row],[Male Ballots]]/Table1[[#This Row],[Male Voters]]</f>
        <v>0.37342976779596498</v>
      </c>
      <c r="X2664" s="27">
        <f>Table1[[#This Row],[Total Ballots]]/Table1[[#This Row],[Total Voters]]</f>
        <v>0.40269513475673785</v>
      </c>
    </row>
    <row r="2665" spans="1:24" s="12" customFormat="1" hidden="1" x14ac:dyDescent="0.25">
      <c r="A2665" s="8" t="s">
        <v>43</v>
      </c>
      <c r="B2665" s="17">
        <v>2007</v>
      </c>
      <c r="C2665" s="17"/>
      <c r="D2665" s="9" t="s">
        <v>69</v>
      </c>
      <c r="E2665" s="10">
        <v>5573</v>
      </c>
      <c r="F2665" s="10">
        <v>5497</v>
      </c>
      <c r="G2665" s="10">
        <v>11070</v>
      </c>
      <c r="H2665" s="44">
        <v>4130</v>
      </c>
      <c r="I2665" s="44">
        <v>3664</v>
      </c>
      <c r="J2665" s="44">
        <v>2</v>
      </c>
      <c r="K2665" s="44">
        <v>7796</v>
      </c>
      <c r="L2665" s="10">
        <v>2280</v>
      </c>
      <c r="M2665" s="10">
        <v>1968</v>
      </c>
      <c r="N2665" s="10">
        <v>1</v>
      </c>
      <c r="O2665" s="11">
        <v>4249</v>
      </c>
      <c r="P2665" s="27">
        <f>Table1[[#This Row],[Female Voters]]/Table1[[#This Row],[Female Population]]</f>
        <v>0.74107303068365338</v>
      </c>
      <c r="Q2665" s="27">
        <f>Table1[[#This Row],[Male Voters]]/Table1[[#This Row],[Male Population]]</f>
        <v>0.66654538839366928</v>
      </c>
      <c r="R2665" s="27">
        <f>Table1[[#This Row],[Total Voters]]/Table1[[#This Row],[Total Population]]</f>
        <v>0.70424570912375795</v>
      </c>
      <c r="S2665" s="27">
        <f>Table1[[#This Row],[Female Ballots]]/Table1[[#This Row],[Female Population]]</f>
        <v>0.4091153777139781</v>
      </c>
      <c r="T2665" s="27">
        <f>Table1[[#This Row],[Male Ballots]]/Table1[[#This Row],[Male Population]]</f>
        <v>0.35801346188830269</v>
      </c>
      <c r="U2665" s="27">
        <f>Table1[[#This Row],[Total Ballots]]/Table1[[#This Row],[Total Population]]</f>
        <v>0.38383017163504968</v>
      </c>
      <c r="V2665" s="27">
        <f>Table1[[#This Row],[Female Ballots]]/Table1[[#This Row],[Female Voters]]</f>
        <v>0.55205811138014527</v>
      </c>
      <c r="W2665" s="27">
        <f>Table1[[#This Row],[Male Ballots]]/Table1[[#This Row],[Male Voters]]</f>
        <v>0.53711790393013104</v>
      </c>
      <c r="X2665" s="27">
        <f>Table1[[#This Row],[Total Ballots]]/Table1[[#This Row],[Total Voters]]</f>
        <v>0.5450230887634685</v>
      </c>
    </row>
    <row r="2666" spans="1:24" s="12" customFormat="1" hidden="1" x14ac:dyDescent="0.25">
      <c r="A2666" s="8" t="s">
        <v>43</v>
      </c>
      <c r="B2666" s="17">
        <v>2007</v>
      </c>
      <c r="C2666" s="17"/>
      <c r="D2666" s="9" t="s">
        <v>70</v>
      </c>
      <c r="E2666" s="10">
        <v>4806</v>
      </c>
      <c r="F2666" s="10">
        <v>4777</v>
      </c>
      <c r="G2666" s="10">
        <v>9583</v>
      </c>
      <c r="H2666" s="44">
        <v>4072</v>
      </c>
      <c r="I2666" s="44">
        <v>3935</v>
      </c>
      <c r="J2666" s="44">
        <v>2</v>
      </c>
      <c r="K2666" s="44">
        <v>8009</v>
      </c>
      <c r="L2666" s="10">
        <v>2913</v>
      </c>
      <c r="M2666" s="10">
        <v>2726</v>
      </c>
      <c r="N2666" s="10">
        <v>1</v>
      </c>
      <c r="O2666" s="11">
        <v>5640</v>
      </c>
      <c r="P2666" s="27">
        <f>Table1[[#This Row],[Female Voters]]/Table1[[#This Row],[Female Population]]</f>
        <v>0.84727424053266753</v>
      </c>
      <c r="Q2666" s="27">
        <f>Table1[[#This Row],[Male Voters]]/Table1[[#This Row],[Male Population]]</f>
        <v>0.8237387481683065</v>
      </c>
      <c r="R2666" s="27">
        <f>Table1[[#This Row],[Total Voters]]/Table1[[#This Row],[Total Population]]</f>
        <v>0.83575080872378171</v>
      </c>
      <c r="S2666" s="27">
        <f>Table1[[#This Row],[Female Ballots]]/Table1[[#This Row],[Female Population]]</f>
        <v>0.60611735330836458</v>
      </c>
      <c r="T2666" s="27">
        <f>Table1[[#This Row],[Male Ballots]]/Table1[[#This Row],[Male Population]]</f>
        <v>0.57065103621519786</v>
      </c>
      <c r="U2666" s="27">
        <f>Table1[[#This Row],[Total Ballots]]/Table1[[#This Row],[Total Population]]</f>
        <v>0.58854221016383179</v>
      </c>
      <c r="V2666" s="27">
        <f>Table1[[#This Row],[Female Ballots]]/Table1[[#This Row],[Female Voters]]</f>
        <v>0.71537328094302555</v>
      </c>
      <c r="W2666" s="27">
        <f>Table1[[#This Row],[Male Ballots]]/Table1[[#This Row],[Male Voters]]</f>
        <v>0.69275730622617537</v>
      </c>
      <c r="X2666" s="27">
        <f>Table1[[#This Row],[Total Ballots]]/Table1[[#This Row],[Total Voters]]</f>
        <v>0.70420776626295423</v>
      </c>
    </row>
    <row r="2667" spans="1:24" s="12" customFormat="1" hidden="1" x14ac:dyDescent="0.25">
      <c r="A2667" s="8" t="s">
        <v>43</v>
      </c>
      <c r="B2667" s="17">
        <v>2007</v>
      </c>
      <c r="C2667" s="17"/>
      <c r="D2667" s="9" t="s">
        <v>71</v>
      </c>
      <c r="E2667" s="10">
        <v>6487</v>
      </c>
      <c r="F2667" s="10">
        <v>5476</v>
      </c>
      <c r="G2667" s="10">
        <v>11963</v>
      </c>
      <c r="H2667" s="44">
        <v>5371</v>
      </c>
      <c r="I2667" s="44">
        <v>4694</v>
      </c>
      <c r="J2667" s="44"/>
      <c r="K2667" s="44">
        <v>10065</v>
      </c>
      <c r="L2667" s="10">
        <v>4353</v>
      </c>
      <c r="M2667" s="10">
        <v>3985</v>
      </c>
      <c r="N2667" s="10"/>
      <c r="O2667" s="11">
        <v>8338</v>
      </c>
      <c r="P2667" s="27">
        <f>Table1[[#This Row],[Female Voters]]/Table1[[#This Row],[Female Population]]</f>
        <v>0.82796361954678588</v>
      </c>
      <c r="Q2667" s="27">
        <f>Table1[[#This Row],[Male Voters]]/Table1[[#This Row],[Male Population]]</f>
        <v>0.85719503287070853</v>
      </c>
      <c r="R2667" s="27">
        <f>Table1[[#This Row],[Total Voters]]/Table1[[#This Row],[Total Population]]</f>
        <v>0.8413441444453732</v>
      </c>
      <c r="S2667" s="27">
        <f>Table1[[#This Row],[Female Ballots]]/Table1[[#This Row],[Female Population]]</f>
        <v>0.67103437644519803</v>
      </c>
      <c r="T2667" s="27">
        <f>Table1[[#This Row],[Male Ballots]]/Table1[[#This Row],[Male Population]]</f>
        <v>0.72772096420745069</v>
      </c>
      <c r="U2667" s="27">
        <f>Table1[[#This Row],[Total Ballots]]/Table1[[#This Row],[Total Population]]</f>
        <v>0.69698236228370813</v>
      </c>
      <c r="V2667" s="27">
        <f>Table1[[#This Row],[Female Ballots]]/Table1[[#This Row],[Female Voters]]</f>
        <v>0.81046360081921431</v>
      </c>
      <c r="W2667" s="27">
        <f>Table1[[#This Row],[Male Ballots]]/Table1[[#This Row],[Male Voters]]</f>
        <v>0.84895611418832551</v>
      </c>
      <c r="X2667" s="27">
        <f>Table1[[#This Row],[Total Ballots]]/Table1[[#This Row],[Total Voters]]</f>
        <v>0.82841530054644807</v>
      </c>
    </row>
    <row r="2668" spans="1:24" s="12" customFormat="1" hidden="1" x14ac:dyDescent="0.25">
      <c r="A2668" s="8" t="s">
        <v>43</v>
      </c>
      <c r="B2668" s="17">
        <v>2007</v>
      </c>
      <c r="C2668" s="17"/>
      <c r="D2668" s="9" t="s">
        <v>453</v>
      </c>
      <c r="E2668" s="10">
        <v>28389</v>
      </c>
      <c r="F2668" s="10">
        <v>27768</v>
      </c>
      <c r="G2668" s="10">
        <v>56157</v>
      </c>
      <c r="H2668" s="44">
        <v>21147</v>
      </c>
      <c r="I2668" s="44">
        <v>18800</v>
      </c>
      <c r="J2668" s="44">
        <v>11</v>
      </c>
      <c r="K2668" s="44">
        <v>39958</v>
      </c>
      <c r="L2668" s="10">
        <v>11948</v>
      </c>
      <c r="M2668" s="10">
        <v>10525</v>
      </c>
      <c r="N2668" s="10">
        <v>2</v>
      </c>
      <c r="O2668" s="11">
        <v>22475</v>
      </c>
      <c r="P2668" s="27">
        <f>Table1[[#This Row],[Female Voters]]/Table1[[#This Row],[Female Population]]</f>
        <v>0.74490119412448486</v>
      </c>
      <c r="Q2668" s="27">
        <f>Table1[[#This Row],[Male Voters]]/Table1[[#This Row],[Male Population]]</f>
        <v>0.67703831748775567</v>
      </c>
      <c r="R2668" s="27">
        <f>Table1[[#This Row],[Total Voters]]/Table1[[#This Row],[Total Population]]</f>
        <v>0.71154085866410244</v>
      </c>
      <c r="S2668" s="27">
        <f>Table1[[#This Row],[Female Ballots]]/Table1[[#This Row],[Female Population]]</f>
        <v>0.42086723731022579</v>
      </c>
      <c r="T2668" s="27">
        <f>Table1[[#This Row],[Male Ballots]]/Table1[[#This Row],[Male Population]]</f>
        <v>0.37903341976375682</v>
      </c>
      <c r="U2668" s="27">
        <f>Table1[[#This Row],[Total Ballots]]/Table1[[#This Row],[Total Population]]</f>
        <v>0.40021724807236853</v>
      </c>
      <c r="V2668" s="27">
        <f>Table1[[#This Row],[Female Ballots]]/Table1[[#This Row],[Female Voters]]</f>
        <v>0.56499739915827307</v>
      </c>
      <c r="W2668" s="27">
        <f>Table1[[#This Row],[Male Ballots]]/Table1[[#This Row],[Male Voters]]</f>
        <v>0.55984042553191493</v>
      </c>
      <c r="X2668" s="27">
        <f>Table1[[#This Row],[Total Ballots]]/Table1[[#This Row],[Total Voters]]</f>
        <v>0.56246558886831177</v>
      </c>
    </row>
    <row r="2669" spans="1:24" s="12" customFormat="1" hidden="1" x14ac:dyDescent="0.25">
      <c r="A2669" s="8" t="s">
        <v>28</v>
      </c>
      <c r="B2669" s="17">
        <v>2007</v>
      </c>
      <c r="C2669" s="17"/>
      <c r="D2669" s="9" t="s">
        <v>66</v>
      </c>
      <c r="E2669" s="10">
        <v>291</v>
      </c>
      <c r="F2669" s="10">
        <v>319</v>
      </c>
      <c r="G2669" s="10">
        <v>610</v>
      </c>
      <c r="H2669" s="44">
        <v>253</v>
      </c>
      <c r="I2669" s="44">
        <v>239</v>
      </c>
      <c r="J2669" s="44"/>
      <c r="K2669" s="44">
        <v>492</v>
      </c>
      <c r="L2669" s="10">
        <v>63</v>
      </c>
      <c r="M2669" s="10">
        <v>59</v>
      </c>
      <c r="N2669" s="10"/>
      <c r="O2669" s="11">
        <v>122</v>
      </c>
      <c r="P2669" s="27">
        <f>Table1[[#This Row],[Female Voters]]/Table1[[#This Row],[Female Population]]</f>
        <v>0.86941580756013748</v>
      </c>
      <c r="Q2669" s="27">
        <f>Table1[[#This Row],[Male Voters]]/Table1[[#This Row],[Male Population]]</f>
        <v>0.7492163009404389</v>
      </c>
      <c r="R2669" s="27">
        <f>Table1[[#This Row],[Total Voters]]/Table1[[#This Row],[Total Population]]</f>
        <v>0.80655737704918029</v>
      </c>
      <c r="S2669" s="27">
        <f>Table1[[#This Row],[Female Ballots]]/Table1[[#This Row],[Female Population]]</f>
        <v>0.21649484536082475</v>
      </c>
      <c r="T2669" s="27">
        <f>Table1[[#This Row],[Male Ballots]]/Table1[[#This Row],[Male Population]]</f>
        <v>0.18495297805642633</v>
      </c>
      <c r="U2669" s="27">
        <f>Table1[[#This Row],[Total Ballots]]/Table1[[#This Row],[Total Population]]</f>
        <v>0.2</v>
      </c>
      <c r="V2669" s="27">
        <f>Table1[[#This Row],[Female Ballots]]/Table1[[#This Row],[Female Voters]]</f>
        <v>0.24901185770750989</v>
      </c>
      <c r="W2669" s="27">
        <f>Table1[[#This Row],[Male Ballots]]/Table1[[#This Row],[Male Voters]]</f>
        <v>0.24686192468619247</v>
      </c>
      <c r="X2669" s="27">
        <f>Table1[[#This Row],[Total Ballots]]/Table1[[#This Row],[Total Voters]]</f>
        <v>0.24796747967479674</v>
      </c>
    </row>
    <row r="2670" spans="1:24" s="12" customFormat="1" hidden="1" x14ac:dyDescent="0.25">
      <c r="A2670" s="8" t="s">
        <v>28</v>
      </c>
      <c r="B2670" s="17">
        <v>2007</v>
      </c>
      <c r="C2670" s="17"/>
      <c r="D2670" s="9" t="s">
        <v>67</v>
      </c>
      <c r="E2670" s="10">
        <v>426</v>
      </c>
      <c r="F2670" s="10">
        <v>415</v>
      </c>
      <c r="G2670" s="10">
        <v>841</v>
      </c>
      <c r="H2670" s="44">
        <v>367</v>
      </c>
      <c r="I2670" s="44">
        <v>328</v>
      </c>
      <c r="J2670" s="44"/>
      <c r="K2670" s="44">
        <v>695</v>
      </c>
      <c r="L2670" s="10">
        <v>132</v>
      </c>
      <c r="M2670" s="10">
        <v>126</v>
      </c>
      <c r="N2670" s="10"/>
      <c r="O2670" s="11">
        <v>258</v>
      </c>
      <c r="P2670" s="27">
        <f>Table1[[#This Row],[Female Voters]]/Table1[[#This Row],[Female Population]]</f>
        <v>0.86150234741784038</v>
      </c>
      <c r="Q2670" s="27">
        <f>Table1[[#This Row],[Male Voters]]/Table1[[#This Row],[Male Population]]</f>
        <v>0.7903614457831325</v>
      </c>
      <c r="R2670" s="27">
        <f>Table1[[#This Row],[Total Voters]]/Table1[[#This Row],[Total Population]]</f>
        <v>0.82639714625445893</v>
      </c>
      <c r="S2670" s="27">
        <f>Table1[[#This Row],[Female Ballots]]/Table1[[#This Row],[Female Population]]</f>
        <v>0.30985915492957744</v>
      </c>
      <c r="T2670" s="27">
        <f>Table1[[#This Row],[Male Ballots]]/Table1[[#This Row],[Male Population]]</f>
        <v>0.30361445783132529</v>
      </c>
      <c r="U2670" s="27">
        <f>Table1[[#This Row],[Total Ballots]]/Table1[[#This Row],[Total Population]]</f>
        <v>0.30677764565992865</v>
      </c>
      <c r="V2670" s="27">
        <f>Table1[[#This Row],[Female Ballots]]/Table1[[#This Row],[Female Voters]]</f>
        <v>0.35967302452316074</v>
      </c>
      <c r="W2670" s="27">
        <f>Table1[[#This Row],[Male Ballots]]/Table1[[#This Row],[Male Voters]]</f>
        <v>0.38414634146341464</v>
      </c>
      <c r="X2670" s="27">
        <f>Table1[[#This Row],[Total Ballots]]/Table1[[#This Row],[Total Voters]]</f>
        <v>0.37122302158273379</v>
      </c>
    </row>
    <row r="2671" spans="1:24" s="12" customFormat="1" hidden="1" x14ac:dyDescent="0.25">
      <c r="A2671" s="8" t="s">
        <v>28</v>
      </c>
      <c r="B2671" s="17">
        <v>2007</v>
      </c>
      <c r="C2671" s="17"/>
      <c r="D2671" s="9" t="s">
        <v>68</v>
      </c>
      <c r="E2671" s="10">
        <v>596</v>
      </c>
      <c r="F2671" s="10">
        <v>595</v>
      </c>
      <c r="G2671" s="10">
        <v>1191</v>
      </c>
      <c r="H2671" s="44">
        <v>435</v>
      </c>
      <c r="I2671" s="44">
        <v>377</v>
      </c>
      <c r="J2671" s="44"/>
      <c r="K2671" s="44">
        <v>812</v>
      </c>
      <c r="L2671" s="10">
        <v>232</v>
      </c>
      <c r="M2671" s="10">
        <v>182</v>
      </c>
      <c r="N2671" s="10"/>
      <c r="O2671" s="11">
        <v>414</v>
      </c>
      <c r="P2671" s="27">
        <f>Table1[[#This Row],[Female Voters]]/Table1[[#This Row],[Female Population]]</f>
        <v>0.72986577181208057</v>
      </c>
      <c r="Q2671" s="27">
        <f>Table1[[#This Row],[Male Voters]]/Table1[[#This Row],[Male Population]]</f>
        <v>0.63361344537815123</v>
      </c>
      <c r="R2671" s="27">
        <f>Table1[[#This Row],[Total Voters]]/Table1[[#This Row],[Total Population]]</f>
        <v>0.68178001679261124</v>
      </c>
      <c r="S2671" s="27">
        <f>Table1[[#This Row],[Female Ballots]]/Table1[[#This Row],[Female Population]]</f>
        <v>0.38926174496644295</v>
      </c>
      <c r="T2671" s="27">
        <f>Table1[[#This Row],[Male Ballots]]/Table1[[#This Row],[Male Population]]</f>
        <v>0.30588235294117649</v>
      </c>
      <c r="U2671" s="27">
        <f>Table1[[#This Row],[Total Ballots]]/Table1[[#This Row],[Total Population]]</f>
        <v>0.34760705289672544</v>
      </c>
      <c r="V2671" s="27">
        <f>Table1[[#This Row],[Female Ballots]]/Table1[[#This Row],[Female Voters]]</f>
        <v>0.53333333333333333</v>
      </c>
      <c r="W2671" s="27">
        <f>Table1[[#This Row],[Male Ballots]]/Table1[[#This Row],[Male Voters]]</f>
        <v>0.48275862068965519</v>
      </c>
      <c r="X2671" s="27">
        <f>Table1[[#This Row],[Total Ballots]]/Table1[[#This Row],[Total Voters]]</f>
        <v>0.50985221674876846</v>
      </c>
    </row>
    <row r="2672" spans="1:24" s="12" customFormat="1" hidden="1" x14ac:dyDescent="0.25">
      <c r="A2672" s="8" t="s">
        <v>28</v>
      </c>
      <c r="B2672" s="17">
        <v>2007</v>
      </c>
      <c r="C2672" s="17"/>
      <c r="D2672" s="9" t="s">
        <v>69</v>
      </c>
      <c r="E2672" s="10">
        <v>862</v>
      </c>
      <c r="F2672" s="10">
        <v>855</v>
      </c>
      <c r="G2672" s="10">
        <v>1717</v>
      </c>
      <c r="H2672" s="44">
        <v>692</v>
      </c>
      <c r="I2672" s="44">
        <v>641</v>
      </c>
      <c r="J2672" s="44"/>
      <c r="K2672" s="44">
        <v>1333</v>
      </c>
      <c r="L2672" s="10">
        <v>444</v>
      </c>
      <c r="M2672" s="10">
        <v>403</v>
      </c>
      <c r="N2672" s="10"/>
      <c r="O2672" s="11">
        <v>847</v>
      </c>
      <c r="P2672" s="27">
        <f>Table1[[#This Row],[Female Voters]]/Table1[[#This Row],[Female Population]]</f>
        <v>0.80278422273781902</v>
      </c>
      <c r="Q2672" s="27">
        <f>Table1[[#This Row],[Male Voters]]/Table1[[#This Row],[Male Population]]</f>
        <v>0.74970760233918132</v>
      </c>
      <c r="R2672" s="27">
        <f>Table1[[#This Row],[Total Voters]]/Table1[[#This Row],[Total Population]]</f>
        <v>0.77635410599883514</v>
      </c>
      <c r="S2672" s="27">
        <f>Table1[[#This Row],[Female Ballots]]/Table1[[#This Row],[Female Population]]</f>
        <v>0.51508120649651967</v>
      </c>
      <c r="T2672" s="27">
        <f>Table1[[#This Row],[Male Ballots]]/Table1[[#This Row],[Male Population]]</f>
        <v>0.47134502923976607</v>
      </c>
      <c r="U2672" s="27">
        <f>Table1[[#This Row],[Total Ballots]]/Table1[[#This Row],[Total Population]]</f>
        <v>0.49330227140361094</v>
      </c>
      <c r="V2672" s="27">
        <f>Table1[[#This Row],[Female Ballots]]/Table1[[#This Row],[Female Voters]]</f>
        <v>0.64161849710982655</v>
      </c>
      <c r="W2672" s="27">
        <f>Table1[[#This Row],[Male Ballots]]/Table1[[#This Row],[Male Voters]]</f>
        <v>0.62870514820592827</v>
      </c>
      <c r="X2672" s="27">
        <f>Table1[[#This Row],[Total Ballots]]/Table1[[#This Row],[Total Voters]]</f>
        <v>0.63540885221305321</v>
      </c>
    </row>
    <row r="2673" spans="1:24" s="12" customFormat="1" hidden="1" x14ac:dyDescent="0.25">
      <c r="A2673" s="8" t="s">
        <v>28</v>
      </c>
      <c r="B2673" s="17">
        <v>2007</v>
      </c>
      <c r="C2673" s="17"/>
      <c r="D2673" s="9" t="s">
        <v>70</v>
      </c>
      <c r="E2673" s="10">
        <v>826</v>
      </c>
      <c r="F2673" s="10">
        <v>836</v>
      </c>
      <c r="G2673" s="10">
        <v>1662</v>
      </c>
      <c r="H2673" s="44">
        <v>689</v>
      </c>
      <c r="I2673" s="44">
        <v>664</v>
      </c>
      <c r="J2673" s="44"/>
      <c r="K2673" s="44">
        <v>1353</v>
      </c>
      <c r="L2673" s="10">
        <v>561</v>
      </c>
      <c r="M2673" s="10">
        <v>521</v>
      </c>
      <c r="N2673" s="10"/>
      <c r="O2673" s="11">
        <v>1082</v>
      </c>
      <c r="P2673" s="27">
        <f>Table1[[#This Row],[Female Voters]]/Table1[[#This Row],[Female Population]]</f>
        <v>0.83414043583535114</v>
      </c>
      <c r="Q2673" s="27">
        <f>Table1[[#This Row],[Male Voters]]/Table1[[#This Row],[Male Population]]</f>
        <v>0.79425837320574166</v>
      </c>
      <c r="R2673" s="27">
        <f>Table1[[#This Row],[Total Voters]]/Table1[[#This Row],[Total Population]]</f>
        <v>0.8140794223826715</v>
      </c>
      <c r="S2673" s="27">
        <f>Table1[[#This Row],[Female Ballots]]/Table1[[#This Row],[Female Population]]</f>
        <v>0.67917675544794187</v>
      </c>
      <c r="T2673" s="27">
        <f>Table1[[#This Row],[Male Ballots]]/Table1[[#This Row],[Male Population]]</f>
        <v>0.62320574162679421</v>
      </c>
      <c r="U2673" s="27">
        <f>Table1[[#This Row],[Total Ballots]]/Table1[[#This Row],[Total Population]]</f>
        <v>0.65102286401925391</v>
      </c>
      <c r="V2673" s="27">
        <f>Table1[[#This Row],[Female Ballots]]/Table1[[#This Row],[Female Voters]]</f>
        <v>0.81422351233671986</v>
      </c>
      <c r="W2673" s="27">
        <f>Table1[[#This Row],[Male Ballots]]/Table1[[#This Row],[Male Voters]]</f>
        <v>0.78463855421686746</v>
      </c>
      <c r="X2673" s="27">
        <f>Table1[[#This Row],[Total Ballots]]/Table1[[#This Row],[Total Voters]]</f>
        <v>0.79970436067997042</v>
      </c>
    </row>
    <row r="2674" spans="1:24" s="12" customFormat="1" hidden="1" x14ac:dyDescent="0.25">
      <c r="A2674" s="8" t="s">
        <v>28</v>
      </c>
      <c r="B2674" s="17">
        <v>2007</v>
      </c>
      <c r="C2674" s="17"/>
      <c r="D2674" s="9" t="s">
        <v>71</v>
      </c>
      <c r="E2674" s="10">
        <v>1069</v>
      </c>
      <c r="F2674" s="10">
        <v>973</v>
      </c>
      <c r="G2674" s="10">
        <v>2042</v>
      </c>
      <c r="H2674" s="44">
        <v>975</v>
      </c>
      <c r="I2674" s="44">
        <v>933</v>
      </c>
      <c r="J2674" s="44"/>
      <c r="K2674" s="44">
        <v>1908</v>
      </c>
      <c r="L2674" s="10">
        <v>802</v>
      </c>
      <c r="M2674" s="10">
        <v>780</v>
      </c>
      <c r="N2674" s="10"/>
      <c r="O2674" s="11">
        <v>1582</v>
      </c>
      <c r="P2674" s="27">
        <f>Table1[[#This Row],[Female Voters]]/Table1[[#This Row],[Female Population]]</f>
        <v>0.912067352666043</v>
      </c>
      <c r="Q2674" s="27">
        <f>Table1[[#This Row],[Male Voters]]/Table1[[#This Row],[Male Population]]</f>
        <v>0.95889003083247693</v>
      </c>
      <c r="R2674" s="27">
        <f>Table1[[#This Row],[Total Voters]]/Table1[[#This Row],[Total Population]]</f>
        <v>0.93437806072477958</v>
      </c>
      <c r="S2674" s="27">
        <f>Table1[[#This Row],[Female Ballots]]/Table1[[#This Row],[Female Population]]</f>
        <v>0.75023386342376053</v>
      </c>
      <c r="T2674" s="27">
        <f>Table1[[#This Row],[Male Ballots]]/Table1[[#This Row],[Male Population]]</f>
        <v>0.80164439876670091</v>
      </c>
      <c r="U2674" s="27">
        <f>Table1[[#This Row],[Total Ballots]]/Table1[[#This Row],[Total Population]]</f>
        <v>0.77473065621939274</v>
      </c>
      <c r="V2674" s="27">
        <f>Table1[[#This Row],[Female Ballots]]/Table1[[#This Row],[Female Voters]]</f>
        <v>0.82256410256410262</v>
      </c>
      <c r="W2674" s="27">
        <f>Table1[[#This Row],[Male Ballots]]/Table1[[#This Row],[Male Voters]]</f>
        <v>0.83601286173633438</v>
      </c>
      <c r="X2674" s="27">
        <f>Table1[[#This Row],[Total Ballots]]/Table1[[#This Row],[Total Voters]]</f>
        <v>0.82914046121593288</v>
      </c>
    </row>
    <row r="2675" spans="1:24" s="12" customFormat="1" hidden="1" x14ac:dyDescent="0.25">
      <c r="A2675" s="8" t="s">
        <v>28</v>
      </c>
      <c r="B2675" s="17">
        <v>2007</v>
      </c>
      <c r="C2675" s="17"/>
      <c r="D2675" s="9" t="s">
        <v>453</v>
      </c>
      <c r="E2675" s="10">
        <v>4070</v>
      </c>
      <c r="F2675" s="10">
        <v>3993</v>
      </c>
      <c r="G2675" s="10">
        <v>8063</v>
      </c>
      <c r="H2675" s="44">
        <v>3411</v>
      </c>
      <c r="I2675" s="44">
        <v>3182</v>
      </c>
      <c r="J2675" s="44"/>
      <c r="K2675" s="44">
        <v>6593</v>
      </c>
      <c r="L2675" s="10">
        <v>2234</v>
      </c>
      <c r="M2675" s="10">
        <v>2071</v>
      </c>
      <c r="N2675" s="10"/>
      <c r="O2675" s="11">
        <v>4305</v>
      </c>
      <c r="P2675" s="27">
        <f>Table1[[#This Row],[Female Voters]]/Table1[[#This Row],[Female Population]]</f>
        <v>0.83808353808353808</v>
      </c>
      <c r="Q2675" s="27">
        <f>Table1[[#This Row],[Male Voters]]/Table1[[#This Row],[Male Population]]</f>
        <v>0.7968945654896068</v>
      </c>
      <c r="R2675" s="27">
        <f>Table1[[#This Row],[Total Voters]]/Table1[[#This Row],[Total Population]]</f>
        <v>0.81768572491628422</v>
      </c>
      <c r="S2675" s="27">
        <f>Table1[[#This Row],[Female Ballots]]/Table1[[#This Row],[Female Population]]</f>
        <v>0.54889434889434885</v>
      </c>
      <c r="T2675" s="27">
        <f>Table1[[#This Row],[Male Ballots]]/Table1[[#This Row],[Male Population]]</f>
        <v>0.5186576508890558</v>
      </c>
      <c r="U2675" s="27">
        <f>Table1[[#This Row],[Total Ballots]]/Table1[[#This Row],[Total Population]]</f>
        <v>0.5339203770308818</v>
      </c>
      <c r="V2675" s="27">
        <f>Table1[[#This Row],[Female Ballots]]/Table1[[#This Row],[Female Voters]]</f>
        <v>0.65493990032248606</v>
      </c>
      <c r="W2675" s="27">
        <f>Table1[[#This Row],[Male Ballots]]/Table1[[#This Row],[Male Voters]]</f>
        <v>0.65084852294154616</v>
      </c>
      <c r="X2675" s="27">
        <f>Table1[[#This Row],[Total Ballots]]/Table1[[#This Row],[Total Voters]]</f>
        <v>0.65296526619141515</v>
      </c>
    </row>
    <row r="2676" spans="1:24" s="12" customFormat="1" hidden="1" x14ac:dyDescent="0.25">
      <c r="A2676" s="8" t="s">
        <v>42</v>
      </c>
      <c r="B2676" s="17">
        <v>2007</v>
      </c>
      <c r="C2676" s="17"/>
      <c r="D2676" s="9" t="s">
        <v>66</v>
      </c>
      <c r="E2676" s="10">
        <v>2003</v>
      </c>
      <c r="F2676" s="10">
        <v>2613</v>
      </c>
      <c r="G2676" s="10">
        <v>4616</v>
      </c>
      <c r="H2676" s="44">
        <v>994</v>
      </c>
      <c r="I2676" s="44">
        <v>839</v>
      </c>
      <c r="J2676" s="44"/>
      <c r="K2676" s="44">
        <v>1833</v>
      </c>
      <c r="L2676" s="10">
        <v>206</v>
      </c>
      <c r="M2676" s="10">
        <v>172</v>
      </c>
      <c r="N2676" s="10"/>
      <c r="O2676" s="11">
        <v>378</v>
      </c>
      <c r="P2676" s="27">
        <f>Table1[[#This Row],[Female Voters]]/Table1[[#This Row],[Female Population]]</f>
        <v>0.49625561657513728</v>
      </c>
      <c r="Q2676" s="27">
        <f>Table1[[#This Row],[Male Voters]]/Table1[[#This Row],[Male Population]]</f>
        <v>0.32108687332567931</v>
      </c>
      <c r="R2676" s="27">
        <f>Table1[[#This Row],[Total Voters]]/Table1[[#This Row],[Total Population]]</f>
        <v>0.39709705372616982</v>
      </c>
      <c r="S2676" s="27">
        <f>Table1[[#This Row],[Female Ballots]]/Table1[[#This Row],[Female Population]]</f>
        <v>0.10284573140289566</v>
      </c>
      <c r="T2676" s="27">
        <f>Table1[[#This Row],[Male Ballots]]/Table1[[#This Row],[Male Population]]</f>
        <v>6.5824722541140454E-2</v>
      </c>
      <c r="U2676" s="27">
        <f>Table1[[#This Row],[Total Ballots]]/Table1[[#This Row],[Total Population]]</f>
        <v>8.1889081455805895E-2</v>
      </c>
      <c r="V2676" s="27">
        <f>Table1[[#This Row],[Female Ballots]]/Table1[[#This Row],[Female Voters]]</f>
        <v>0.20724346076458752</v>
      </c>
      <c r="W2676" s="27">
        <f>Table1[[#This Row],[Male Ballots]]/Table1[[#This Row],[Male Voters]]</f>
        <v>0.20500595947556616</v>
      </c>
      <c r="X2676" s="27">
        <f>Table1[[#This Row],[Total Ballots]]/Table1[[#This Row],[Total Voters]]</f>
        <v>0.20621931260229132</v>
      </c>
    </row>
    <row r="2677" spans="1:24" s="12" customFormat="1" hidden="1" x14ac:dyDescent="0.25">
      <c r="A2677" s="8" t="s">
        <v>42</v>
      </c>
      <c r="B2677" s="17">
        <v>2007</v>
      </c>
      <c r="C2677" s="17"/>
      <c r="D2677" s="9" t="s">
        <v>67</v>
      </c>
      <c r="E2677" s="10">
        <v>2791</v>
      </c>
      <c r="F2677" s="10">
        <v>3564</v>
      </c>
      <c r="G2677" s="10">
        <v>6355</v>
      </c>
      <c r="H2677" s="44">
        <v>1488</v>
      </c>
      <c r="I2677" s="44">
        <v>1158</v>
      </c>
      <c r="J2677" s="44"/>
      <c r="K2677" s="44">
        <v>2646</v>
      </c>
      <c r="L2677" s="10">
        <v>396</v>
      </c>
      <c r="M2677" s="10">
        <v>310</v>
      </c>
      <c r="N2677" s="10"/>
      <c r="O2677" s="11">
        <v>706</v>
      </c>
      <c r="P2677" s="27">
        <f>Table1[[#This Row],[Female Voters]]/Table1[[#This Row],[Female Population]]</f>
        <v>0.53314224292368328</v>
      </c>
      <c r="Q2677" s="27">
        <f>Table1[[#This Row],[Male Voters]]/Table1[[#This Row],[Male Population]]</f>
        <v>0.32491582491582494</v>
      </c>
      <c r="R2677" s="27">
        <f>Table1[[#This Row],[Total Voters]]/Table1[[#This Row],[Total Population]]</f>
        <v>0.41636506687647523</v>
      </c>
      <c r="S2677" s="27">
        <f>Table1[[#This Row],[Female Ballots]]/Table1[[#This Row],[Female Population]]</f>
        <v>0.14188462916517378</v>
      </c>
      <c r="T2677" s="27">
        <f>Table1[[#This Row],[Male Ballots]]/Table1[[#This Row],[Male Population]]</f>
        <v>8.6980920314253654E-2</v>
      </c>
      <c r="U2677" s="27">
        <f>Table1[[#This Row],[Total Ballots]]/Table1[[#This Row],[Total Population]]</f>
        <v>0.11109362706530292</v>
      </c>
      <c r="V2677" s="27">
        <f>Table1[[#This Row],[Female Ballots]]/Table1[[#This Row],[Female Voters]]</f>
        <v>0.2661290322580645</v>
      </c>
      <c r="W2677" s="27">
        <f>Table1[[#This Row],[Male Ballots]]/Table1[[#This Row],[Male Voters]]</f>
        <v>0.26770293609671847</v>
      </c>
      <c r="X2677" s="27">
        <f>Table1[[#This Row],[Total Ballots]]/Table1[[#This Row],[Total Voters]]</f>
        <v>0.2668178382464097</v>
      </c>
    </row>
    <row r="2678" spans="1:24" s="12" customFormat="1" hidden="1" x14ac:dyDescent="0.25">
      <c r="A2678" s="8" t="s">
        <v>42</v>
      </c>
      <c r="B2678" s="17">
        <v>2007</v>
      </c>
      <c r="C2678" s="17"/>
      <c r="D2678" s="9" t="s">
        <v>68</v>
      </c>
      <c r="E2678" s="10">
        <v>3421</v>
      </c>
      <c r="F2678" s="10">
        <v>3921</v>
      </c>
      <c r="G2678" s="10">
        <v>7342</v>
      </c>
      <c r="H2678" s="44">
        <v>2005</v>
      </c>
      <c r="I2678" s="44">
        <v>1728</v>
      </c>
      <c r="J2678" s="44"/>
      <c r="K2678" s="44">
        <v>3733</v>
      </c>
      <c r="L2678" s="10">
        <v>817</v>
      </c>
      <c r="M2678" s="10">
        <v>668</v>
      </c>
      <c r="N2678" s="10"/>
      <c r="O2678" s="11">
        <v>1485</v>
      </c>
      <c r="P2678" s="27">
        <f>Table1[[#This Row],[Female Voters]]/Table1[[#This Row],[Female Population]]</f>
        <v>0.58608593978368895</v>
      </c>
      <c r="Q2678" s="27">
        <f>Table1[[#This Row],[Male Voters]]/Table1[[#This Row],[Male Population]]</f>
        <v>0.44070390206579951</v>
      </c>
      <c r="R2678" s="27">
        <f>Table1[[#This Row],[Total Voters]]/Table1[[#This Row],[Total Population]]</f>
        <v>0.50844456551348405</v>
      </c>
      <c r="S2678" s="27">
        <f>Table1[[#This Row],[Female Ballots]]/Table1[[#This Row],[Female Population]]</f>
        <v>0.23881905875475007</v>
      </c>
      <c r="T2678" s="27">
        <f>Table1[[#This Row],[Male Ballots]]/Table1[[#This Row],[Male Population]]</f>
        <v>0.17036470288191788</v>
      </c>
      <c r="U2678" s="27">
        <f>Table1[[#This Row],[Total Ballots]]/Table1[[#This Row],[Total Population]]</f>
        <v>0.20226096431490057</v>
      </c>
      <c r="V2678" s="27">
        <f>Table1[[#This Row],[Female Ballots]]/Table1[[#This Row],[Female Voters]]</f>
        <v>0.40748129675810474</v>
      </c>
      <c r="W2678" s="27">
        <f>Table1[[#This Row],[Male Ballots]]/Table1[[#This Row],[Male Voters]]</f>
        <v>0.38657407407407407</v>
      </c>
      <c r="X2678" s="27">
        <f>Table1[[#This Row],[Total Ballots]]/Table1[[#This Row],[Total Voters]]</f>
        <v>0.39780337530136617</v>
      </c>
    </row>
    <row r="2679" spans="1:24" s="12" customFormat="1" hidden="1" x14ac:dyDescent="0.25">
      <c r="A2679" s="8" t="s">
        <v>42</v>
      </c>
      <c r="B2679" s="17">
        <v>2007</v>
      </c>
      <c r="C2679" s="17"/>
      <c r="D2679" s="9" t="s">
        <v>69</v>
      </c>
      <c r="E2679" s="10">
        <v>4391</v>
      </c>
      <c r="F2679" s="10">
        <v>4614</v>
      </c>
      <c r="G2679" s="10">
        <v>9005</v>
      </c>
      <c r="H2679" s="44">
        <v>3245</v>
      </c>
      <c r="I2679" s="44">
        <v>2920</v>
      </c>
      <c r="J2679" s="44">
        <v>1</v>
      </c>
      <c r="K2679" s="44">
        <v>6166</v>
      </c>
      <c r="L2679" s="10">
        <v>1783</v>
      </c>
      <c r="M2679" s="10">
        <v>1563</v>
      </c>
      <c r="N2679" s="10">
        <v>1</v>
      </c>
      <c r="O2679" s="11">
        <v>3347</v>
      </c>
      <c r="P2679" s="27">
        <f>Table1[[#This Row],[Female Voters]]/Table1[[#This Row],[Female Population]]</f>
        <v>0.739011614666363</v>
      </c>
      <c r="Q2679" s="27">
        <f>Table1[[#This Row],[Male Voters]]/Table1[[#This Row],[Male Population]]</f>
        <v>0.63285652362375377</v>
      </c>
      <c r="R2679" s="27">
        <f>Table1[[#This Row],[Total Voters]]/Table1[[#This Row],[Total Population]]</f>
        <v>0.68473070516379786</v>
      </c>
      <c r="S2679" s="27">
        <f>Table1[[#This Row],[Female Ballots]]/Table1[[#This Row],[Female Population]]</f>
        <v>0.40605784559325891</v>
      </c>
      <c r="T2679" s="27">
        <f>Table1[[#This Row],[Male Ballots]]/Table1[[#This Row],[Male Population]]</f>
        <v>0.33875162548764631</v>
      </c>
      <c r="U2679" s="27">
        <f>Table1[[#This Row],[Total Ballots]]/Table1[[#This Row],[Total Population]]</f>
        <v>0.37168239866740699</v>
      </c>
      <c r="V2679" s="27">
        <f>Table1[[#This Row],[Female Ballots]]/Table1[[#This Row],[Female Voters]]</f>
        <v>0.54946070878274267</v>
      </c>
      <c r="W2679" s="27">
        <f>Table1[[#This Row],[Male Ballots]]/Table1[[#This Row],[Male Voters]]</f>
        <v>0.53527397260273968</v>
      </c>
      <c r="X2679" s="27">
        <f>Table1[[#This Row],[Total Ballots]]/Table1[[#This Row],[Total Voters]]</f>
        <v>0.54281543950697375</v>
      </c>
    </row>
    <row r="2680" spans="1:24" s="12" customFormat="1" hidden="1" x14ac:dyDescent="0.25">
      <c r="A2680" s="8" t="s">
        <v>42</v>
      </c>
      <c r="B2680" s="17">
        <v>2007</v>
      </c>
      <c r="C2680" s="17"/>
      <c r="D2680" s="9" t="s">
        <v>70</v>
      </c>
      <c r="E2680" s="10">
        <v>4307</v>
      </c>
      <c r="F2680" s="10">
        <v>4174</v>
      </c>
      <c r="G2680" s="10">
        <v>8481</v>
      </c>
      <c r="H2680" s="44">
        <v>3667</v>
      </c>
      <c r="I2680" s="44">
        <v>3347</v>
      </c>
      <c r="J2680" s="44"/>
      <c r="K2680" s="44">
        <v>7014</v>
      </c>
      <c r="L2680" s="10">
        <v>2625</v>
      </c>
      <c r="M2680" s="10">
        <v>2438</v>
      </c>
      <c r="N2680" s="10">
        <v>1</v>
      </c>
      <c r="O2680" s="11">
        <v>5064</v>
      </c>
      <c r="P2680" s="27">
        <f>Table1[[#This Row],[Female Voters]]/Table1[[#This Row],[Female Population]]</f>
        <v>0.85140469003947061</v>
      </c>
      <c r="Q2680" s="27">
        <f>Table1[[#This Row],[Male Voters]]/Table1[[#This Row],[Male Population]]</f>
        <v>0.80186871106851942</v>
      </c>
      <c r="R2680" s="27">
        <f>Table1[[#This Row],[Total Voters]]/Table1[[#This Row],[Total Population]]</f>
        <v>0.82702511496285813</v>
      </c>
      <c r="S2680" s="27">
        <f>Table1[[#This Row],[Female Ballots]]/Table1[[#This Row],[Female Population]]</f>
        <v>0.60947295100998378</v>
      </c>
      <c r="T2680" s="27">
        <f>Table1[[#This Row],[Male Ballots]]/Table1[[#This Row],[Male Population]]</f>
        <v>0.58409199808337331</v>
      </c>
      <c r="U2680" s="27">
        <f>Table1[[#This Row],[Total Ballots]]/Table1[[#This Row],[Total Population]]</f>
        <v>0.59709939865581885</v>
      </c>
      <c r="V2680" s="27">
        <f>Table1[[#This Row],[Female Ballots]]/Table1[[#This Row],[Female Voters]]</f>
        <v>0.71584401418052901</v>
      </c>
      <c r="W2680" s="27">
        <f>Table1[[#This Row],[Male Ballots]]/Table1[[#This Row],[Male Voters]]</f>
        <v>0.72841350463101284</v>
      </c>
      <c r="X2680" s="27">
        <f>Table1[[#This Row],[Total Ballots]]/Table1[[#This Row],[Total Voters]]</f>
        <v>0.7219846022241232</v>
      </c>
    </row>
    <row r="2681" spans="1:24" s="12" customFormat="1" hidden="1" x14ac:dyDescent="0.25">
      <c r="A2681" s="8" t="s">
        <v>42</v>
      </c>
      <c r="B2681" s="17">
        <v>2007</v>
      </c>
      <c r="C2681" s="17"/>
      <c r="D2681" s="9" t="s">
        <v>71</v>
      </c>
      <c r="E2681" s="10">
        <v>5123</v>
      </c>
      <c r="F2681" s="10">
        <v>4812</v>
      </c>
      <c r="G2681" s="10">
        <v>9935</v>
      </c>
      <c r="H2681" s="44">
        <v>4397</v>
      </c>
      <c r="I2681" s="44">
        <v>4317</v>
      </c>
      <c r="J2681" s="44"/>
      <c r="K2681" s="44">
        <v>8714</v>
      </c>
      <c r="L2681" s="10">
        <v>3761</v>
      </c>
      <c r="M2681" s="10">
        <v>3713</v>
      </c>
      <c r="N2681" s="10">
        <v>2</v>
      </c>
      <c r="O2681" s="11">
        <v>7476</v>
      </c>
      <c r="P2681" s="27">
        <f>Table1[[#This Row],[Female Voters]]/Table1[[#This Row],[Female Population]]</f>
        <v>0.85828616045285966</v>
      </c>
      <c r="Q2681" s="27">
        <f>Table1[[#This Row],[Male Voters]]/Table1[[#This Row],[Male Population]]</f>
        <v>0.8971321695760599</v>
      </c>
      <c r="R2681" s="27">
        <f>Table1[[#This Row],[Total Voters]]/Table1[[#This Row],[Total Population]]</f>
        <v>0.87710115752390538</v>
      </c>
      <c r="S2681" s="27">
        <f>Table1[[#This Row],[Female Ballots]]/Table1[[#This Row],[Female Population]]</f>
        <v>0.73414015225453833</v>
      </c>
      <c r="T2681" s="27">
        <f>Table1[[#This Row],[Male Ballots]]/Table1[[#This Row],[Male Population]]</f>
        <v>0.77161263507896927</v>
      </c>
      <c r="U2681" s="27">
        <f>Table1[[#This Row],[Total Ballots]]/Table1[[#This Row],[Total Population]]</f>
        <v>0.75249119275289378</v>
      </c>
      <c r="V2681" s="27">
        <f>Table1[[#This Row],[Female Ballots]]/Table1[[#This Row],[Female Voters]]</f>
        <v>0.85535592449397313</v>
      </c>
      <c r="W2681" s="27">
        <f>Table1[[#This Row],[Male Ballots]]/Table1[[#This Row],[Male Voters]]</f>
        <v>0.86008802409080376</v>
      </c>
      <c r="X2681" s="27">
        <f>Table1[[#This Row],[Total Ballots]]/Table1[[#This Row],[Total Voters]]</f>
        <v>0.85792976818912092</v>
      </c>
    </row>
    <row r="2682" spans="1:24" s="12" customFormat="1" hidden="1" x14ac:dyDescent="0.25">
      <c r="A2682" s="8" t="s">
        <v>42</v>
      </c>
      <c r="B2682" s="17">
        <v>2007</v>
      </c>
      <c r="C2682" s="17"/>
      <c r="D2682" s="9" t="s">
        <v>453</v>
      </c>
      <c r="E2682" s="10">
        <v>22036</v>
      </c>
      <c r="F2682" s="10">
        <v>23698</v>
      </c>
      <c r="G2682" s="10">
        <v>45734</v>
      </c>
      <c r="H2682" s="44">
        <v>15796</v>
      </c>
      <c r="I2682" s="44">
        <v>14309</v>
      </c>
      <c r="J2682" s="44">
        <v>1</v>
      </c>
      <c r="K2682" s="44">
        <v>30106</v>
      </c>
      <c r="L2682" s="10">
        <v>9588</v>
      </c>
      <c r="M2682" s="10">
        <v>8864</v>
      </c>
      <c r="N2682" s="10">
        <v>4</v>
      </c>
      <c r="O2682" s="11">
        <v>18456</v>
      </c>
      <c r="P2682" s="27">
        <f>Table1[[#This Row],[Female Voters]]/Table1[[#This Row],[Female Population]]</f>
        <v>0.71682701034670537</v>
      </c>
      <c r="Q2682" s="27">
        <f>Table1[[#This Row],[Male Voters]]/Table1[[#This Row],[Male Population]]</f>
        <v>0.60380622837370246</v>
      </c>
      <c r="R2682" s="27">
        <f>Table1[[#This Row],[Total Voters]]/Table1[[#This Row],[Total Population]]</f>
        <v>0.65828486465211877</v>
      </c>
      <c r="S2682" s="27">
        <f>Table1[[#This Row],[Female Ballots]]/Table1[[#This Row],[Female Population]]</f>
        <v>0.43510618987111999</v>
      </c>
      <c r="T2682" s="27">
        <f>Table1[[#This Row],[Male Ballots]]/Table1[[#This Row],[Male Population]]</f>
        <v>0.37404000337581228</v>
      </c>
      <c r="U2682" s="27">
        <f>Table1[[#This Row],[Total Ballots]]/Table1[[#This Row],[Total Population]]</f>
        <v>0.40355096864477197</v>
      </c>
      <c r="V2682" s="27">
        <f>Table1[[#This Row],[Female Ballots]]/Table1[[#This Row],[Female Voters]]</f>
        <v>0.60698911116738419</v>
      </c>
      <c r="W2682" s="27">
        <f>Table1[[#This Row],[Male Ballots]]/Table1[[#This Row],[Male Voters]]</f>
        <v>0.61947026347054301</v>
      </c>
      <c r="X2682" s="27">
        <f>Table1[[#This Row],[Total Ballots]]/Table1[[#This Row],[Total Voters]]</f>
        <v>0.61303394672158373</v>
      </c>
    </row>
    <row r="2683" spans="1:24" s="12" customFormat="1" hidden="1" x14ac:dyDescent="0.25">
      <c r="A2683" s="8" t="s">
        <v>50</v>
      </c>
      <c r="B2683" s="17">
        <v>2007</v>
      </c>
      <c r="C2683" s="17"/>
      <c r="D2683" s="9" t="s">
        <v>66</v>
      </c>
      <c r="E2683" s="10">
        <v>1475</v>
      </c>
      <c r="F2683" s="10">
        <v>1615.01</v>
      </c>
      <c r="G2683" s="10">
        <v>3090.01</v>
      </c>
      <c r="H2683" s="44">
        <v>641</v>
      </c>
      <c r="I2683" s="44">
        <v>525</v>
      </c>
      <c r="J2683" s="44"/>
      <c r="K2683" s="44">
        <v>1166</v>
      </c>
      <c r="L2683" s="10">
        <v>94</v>
      </c>
      <c r="M2683" s="10">
        <v>77</v>
      </c>
      <c r="N2683" s="10"/>
      <c r="O2683" s="11">
        <v>171</v>
      </c>
      <c r="P2683" s="27">
        <f>Table1[[#This Row],[Female Voters]]/Table1[[#This Row],[Female Population]]</f>
        <v>0.43457627118644065</v>
      </c>
      <c r="Q2683" s="27">
        <f>Table1[[#This Row],[Male Voters]]/Table1[[#This Row],[Male Population]]</f>
        <v>0.32507538653011436</v>
      </c>
      <c r="R2683" s="27">
        <f>Table1[[#This Row],[Total Voters]]/Table1[[#This Row],[Total Population]]</f>
        <v>0.37734505713573741</v>
      </c>
      <c r="S2683" s="27">
        <f>Table1[[#This Row],[Female Ballots]]/Table1[[#This Row],[Female Population]]</f>
        <v>6.3728813559322028E-2</v>
      </c>
      <c r="T2683" s="27">
        <f>Table1[[#This Row],[Male Ballots]]/Table1[[#This Row],[Male Population]]</f>
        <v>4.7677723357750106E-2</v>
      </c>
      <c r="U2683" s="27">
        <f>Table1[[#This Row],[Total Ballots]]/Table1[[#This Row],[Total Population]]</f>
        <v>5.5339626732599567E-2</v>
      </c>
      <c r="V2683" s="27">
        <f>Table1[[#This Row],[Female Ballots]]/Table1[[#This Row],[Female Voters]]</f>
        <v>0.14664586583463338</v>
      </c>
      <c r="W2683" s="27">
        <f>Table1[[#This Row],[Male Ballots]]/Table1[[#This Row],[Male Voters]]</f>
        <v>0.14666666666666667</v>
      </c>
      <c r="X2683" s="27">
        <f>Table1[[#This Row],[Total Ballots]]/Table1[[#This Row],[Total Voters]]</f>
        <v>0.14665523156089194</v>
      </c>
    </row>
    <row r="2684" spans="1:24" s="12" customFormat="1" hidden="1" x14ac:dyDescent="0.25">
      <c r="A2684" s="8" t="s">
        <v>50</v>
      </c>
      <c r="B2684" s="17">
        <v>2007</v>
      </c>
      <c r="C2684" s="17"/>
      <c r="D2684" s="9" t="s">
        <v>67</v>
      </c>
      <c r="E2684" s="10">
        <v>2018</v>
      </c>
      <c r="F2684" s="10">
        <v>2133</v>
      </c>
      <c r="G2684" s="10">
        <v>4151.01</v>
      </c>
      <c r="H2684" s="44">
        <v>1087</v>
      </c>
      <c r="I2684" s="44">
        <v>946</v>
      </c>
      <c r="J2684" s="44"/>
      <c r="K2684" s="44">
        <v>2033</v>
      </c>
      <c r="L2684" s="10">
        <v>208</v>
      </c>
      <c r="M2684" s="10">
        <v>156</v>
      </c>
      <c r="N2684" s="10"/>
      <c r="O2684" s="11">
        <v>364</v>
      </c>
      <c r="P2684" s="27">
        <f>Table1[[#This Row],[Female Voters]]/Table1[[#This Row],[Female Population]]</f>
        <v>0.53865213082259666</v>
      </c>
      <c r="Q2684" s="27">
        <f>Table1[[#This Row],[Male Voters]]/Table1[[#This Row],[Male Population]]</f>
        <v>0.44350679793717768</v>
      </c>
      <c r="R2684" s="27">
        <f>Table1[[#This Row],[Total Voters]]/Table1[[#This Row],[Total Population]]</f>
        <v>0.48976032339117465</v>
      </c>
      <c r="S2684" s="27">
        <f>Table1[[#This Row],[Female Ballots]]/Table1[[#This Row],[Female Population]]</f>
        <v>0.10307234886025768</v>
      </c>
      <c r="T2684" s="27">
        <f>Table1[[#This Row],[Male Ballots]]/Table1[[#This Row],[Male Population]]</f>
        <v>7.3136427566807313E-2</v>
      </c>
      <c r="U2684" s="27">
        <f>Table1[[#This Row],[Total Ballots]]/Table1[[#This Row],[Total Population]]</f>
        <v>8.7689502072989464E-2</v>
      </c>
      <c r="V2684" s="27">
        <f>Table1[[#This Row],[Female Ballots]]/Table1[[#This Row],[Female Voters]]</f>
        <v>0.19135234590616376</v>
      </c>
      <c r="W2684" s="27">
        <f>Table1[[#This Row],[Male Ballots]]/Table1[[#This Row],[Male Voters]]</f>
        <v>0.16490486257928119</v>
      </c>
      <c r="X2684" s="27">
        <f>Table1[[#This Row],[Total Ballots]]/Table1[[#This Row],[Total Voters]]</f>
        <v>0.17904574520413183</v>
      </c>
    </row>
    <row r="2685" spans="1:24" s="12" customFormat="1" hidden="1" x14ac:dyDescent="0.25">
      <c r="A2685" s="8" t="s">
        <v>50</v>
      </c>
      <c r="B2685" s="17">
        <v>2007</v>
      </c>
      <c r="C2685" s="17"/>
      <c r="D2685" s="9" t="s">
        <v>68</v>
      </c>
      <c r="E2685" s="10">
        <v>2481</v>
      </c>
      <c r="F2685" s="10">
        <v>2476</v>
      </c>
      <c r="G2685" s="10">
        <v>4957</v>
      </c>
      <c r="H2685" s="44">
        <v>1315</v>
      </c>
      <c r="I2685" s="44">
        <v>1132</v>
      </c>
      <c r="J2685" s="44"/>
      <c r="K2685" s="44">
        <v>2447</v>
      </c>
      <c r="L2685" s="10">
        <v>422</v>
      </c>
      <c r="M2685" s="10">
        <v>355</v>
      </c>
      <c r="N2685" s="10"/>
      <c r="O2685" s="11">
        <v>777</v>
      </c>
      <c r="P2685" s="27">
        <f>Table1[[#This Row],[Female Voters]]/Table1[[#This Row],[Female Population]]</f>
        <v>0.53002821442966541</v>
      </c>
      <c r="Q2685" s="27">
        <f>Table1[[#This Row],[Male Voters]]/Table1[[#This Row],[Male Population]]</f>
        <v>0.45718901453957994</v>
      </c>
      <c r="R2685" s="27">
        <f>Table1[[#This Row],[Total Voters]]/Table1[[#This Row],[Total Population]]</f>
        <v>0.49364535001008675</v>
      </c>
      <c r="S2685" s="27">
        <f>Table1[[#This Row],[Female Ballots]]/Table1[[#This Row],[Female Population]]</f>
        <v>0.17009270455461509</v>
      </c>
      <c r="T2685" s="27">
        <f>Table1[[#This Row],[Male Ballots]]/Table1[[#This Row],[Male Population]]</f>
        <v>0.14337641357027464</v>
      </c>
      <c r="U2685" s="27">
        <f>Table1[[#This Row],[Total Ballots]]/Table1[[#This Row],[Total Population]]</f>
        <v>0.15674803308452692</v>
      </c>
      <c r="V2685" s="27">
        <f>Table1[[#This Row],[Female Ballots]]/Table1[[#This Row],[Female Voters]]</f>
        <v>0.32091254752851711</v>
      </c>
      <c r="W2685" s="27">
        <f>Table1[[#This Row],[Male Ballots]]/Table1[[#This Row],[Male Voters]]</f>
        <v>0.31360424028268552</v>
      </c>
      <c r="X2685" s="27">
        <f>Table1[[#This Row],[Total Ballots]]/Table1[[#This Row],[Total Voters]]</f>
        <v>0.31753167143440947</v>
      </c>
    </row>
    <row r="2686" spans="1:24" s="12" customFormat="1" hidden="1" x14ac:dyDescent="0.25">
      <c r="A2686" s="8" t="s">
        <v>50</v>
      </c>
      <c r="B2686" s="17">
        <v>2007</v>
      </c>
      <c r="C2686" s="17"/>
      <c r="D2686" s="9" t="s">
        <v>69</v>
      </c>
      <c r="E2686" s="10">
        <v>3112.99</v>
      </c>
      <c r="F2686" s="10">
        <v>3015.99</v>
      </c>
      <c r="G2686" s="10">
        <v>6128.98</v>
      </c>
      <c r="H2686" s="44">
        <v>2332</v>
      </c>
      <c r="I2686" s="44">
        <v>2005</v>
      </c>
      <c r="J2686" s="44"/>
      <c r="K2686" s="44">
        <v>4337</v>
      </c>
      <c r="L2686" s="10">
        <v>1038</v>
      </c>
      <c r="M2686" s="10">
        <v>911</v>
      </c>
      <c r="N2686" s="10"/>
      <c r="O2686" s="11">
        <v>1949</v>
      </c>
      <c r="P2686" s="27">
        <f>Table1[[#This Row],[Female Voters]]/Table1[[#This Row],[Female Population]]</f>
        <v>0.74911901419535565</v>
      </c>
      <c r="Q2686" s="27">
        <f>Table1[[#This Row],[Male Voters]]/Table1[[#This Row],[Male Population]]</f>
        <v>0.66479000261937216</v>
      </c>
      <c r="R2686" s="27">
        <f>Table1[[#This Row],[Total Voters]]/Table1[[#This Row],[Total Population]]</f>
        <v>0.70762182288080566</v>
      </c>
      <c r="S2686" s="27">
        <f>Table1[[#This Row],[Female Ballots]]/Table1[[#This Row],[Female Population]]</f>
        <v>0.33344148230479381</v>
      </c>
      <c r="T2686" s="27">
        <f>Table1[[#This Row],[Male Ballots]]/Table1[[#This Row],[Male Population]]</f>
        <v>0.30205670443204391</v>
      </c>
      <c r="U2686" s="27">
        <f>Table1[[#This Row],[Total Ballots]]/Table1[[#This Row],[Total Population]]</f>
        <v>0.31799744818876879</v>
      </c>
      <c r="V2686" s="27">
        <f>Table1[[#This Row],[Female Ballots]]/Table1[[#This Row],[Female Voters]]</f>
        <v>0.44511149228130359</v>
      </c>
      <c r="W2686" s="27">
        <f>Table1[[#This Row],[Male Ballots]]/Table1[[#This Row],[Male Voters]]</f>
        <v>0.45436408977556109</v>
      </c>
      <c r="X2686" s="27">
        <f>Table1[[#This Row],[Total Ballots]]/Table1[[#This Row],[Total Voters]]</f>
        <v>0.44938897855660592</v>
      </c>
    </row>
    <row r="2687" spans="1:24" s="12" customFormat="1" hidden="1" x14ac:dyDescent="0.25">
      <c r="A2687" s="8" t="s">
        <v>50</v>
      </c>
      <c r="B2687" s="17">
        <v>2007</v>
      </c>
      <c r="C2687" s="17"/>
      <c r="D2687" s="9" t="s">
        <v>70</v>
      </c>
      <c r="E2687" s="10">
        <v>2833.98</v>
      </c>
      <c r="F2687" s="10">
        <v>2930.98</v>
      </c>
      <c r="G2687" s="10">
        <v>5764.9699999999993</v>
      </c>
      <c r="H2687" s="44">
        <v>2279</v>
      </c>
      <c r="I2687" s="44">
        <v>2221</v>
      </c>
      <c r="J2687" s="44"/>
      <c r="K2687" s="44">
        <v>4500</v>
      </c>
      <c r="L2687" s="10">
        <v>1450</v>
      </c>
      <c r="M2687" s="10">
        <v>1367</v>
      </c>
      <c r="N2687" s="10"/>
      <c r="O2687" s="11">
        <v>2817</v>
      </c>
      <c r="P2687" s="27">
        <f>Table1[[#This Row],[Female Voters]]/Table1[[#This Row],[Female Population]]</f>
        <v>0.80416940133663606</v>
      </c>
      <c r="Q2687" s="27">
        <f>Table1[[#This Row],[Male Voters]]/Table1[[#This Row],[Male Population]]</f>
        <v>0.75776702672826157</v>
      </c>
      <c r="R2687" s="27">
        <f>Table1[[#This Row],[Total Voters]]/Table1[[#This Row],[Total Population]]</f>
        <v>0.78057648175098926</v>
      </c>
      <c r="S2687" s="27">
        <f>Table1[[#This Row],[Female Ballots]]/Table1[[#This Row],[Female Population]]</f>
        <v>0.51164792976661799</v>
      </c>
      <c r="T2687" s="27">
        <f>Table1[[#This Row],[Male Ballots]]/Table1[[#This Row],[Male Population]]</f>
        <v>0.46639690478952434</v>
      </c>
      <c r="U2687" s="27">
        <f>Table1[[#This Row],[Total Ballots]]/Table1[[#This Row],[Total Population]]</f>
        <v>0.48864087757611929</v>
      </c>
      <c r="V2687" s="27">
        <f>Table1[[#This Row],[Female Ballots]]/Table1[[#This Row],[Female Voters]]</f>
        <v>0.63624396665204042</v>
      </c>
      <c r="W2687" s="27">
        <f>Table1[[#This Row],[Male Ballots]]/Table1[[#This Row],[Male Voters]]</f>
        <v>0.61548851868527688</v>
      </c>
      <c r="X2687" s="27">
        <f>Table1[[#This Row],[Total Ballots]]/Table1[[#This Row],[Total Voters]]</f>
        <v>0.626</v>
      </c>
    </row>
    <row r="2688" spans="1:24" s="12" customFormat="1" hidden="1" x14ac:dyDescent="0.25">
      <c r="A2688" s="8" t="s">
        <v>50</v>
      </c>
      <c r="B2688" s="17">
        <v>2007</v>
      </c>
      <c r="C2688" s="17"/>
      <c r="D2688" s="9" t="s">
        <v>71</v>
      </c>
      <c r="E2688" s="10">
        <v>3244.95</v>
      </c>
      <c r="F2688" s="10">
        <v>3044.9700000000003</v>
      </c>
      <c r="G2688" s="10">
        <v>6289.94</v>
      </c>
      <c r="H2688" s="44">
        <v>2609</v>
      </c>
      <c r="I2688" s="44">
        <v>2446</v>
      </c>
      <c r="J2688" s="44"/>
      <c r="K2688" s="44">
        <v>5055</v>
      </c>
      <c r="L2688" s="10">
        <v>1987</v>
      </c>
      <c r="M2688" s="10">
        <v>1956</v>
      </c>
      <c r="N2688" s="10"/>
      <c r="O2688" s="11">
        <v>3943</v>
      </c>
      <c r="P2688" s="27">
        <f>Table1[[#This Row],[Female Voters]]/Table1[[#This Row],[Female Population]]</f>
        <v>0.8040185519037274</v>
      </c>
      <c r="Q2688" s="27">
        <f>Table1[[#This Row],[Male Voters]]/Table1[[#This Row],[Male Population]]</f>
        <v>0.80329198645635258</v>
      </c>
      <c r="R2688" s="27">
        <f>Table1[[#This Row],[Total Voters]]/Table1[[#This Row],[Total Population]]</f>
        <v>0.8036642638880499</v>
      </c>
      <c r="S2688" s="27">
        <f>Table1[[#This Row],[Female Ballots]]/Table1[[#This Row],[Female Population]]</f>
        <v>0.61233609146519985</v>
      </c>
      <c r="T2688" s="27">
        <f>Table1[[#This Row],[Male Ballots]]/Table1[[#This Row],[Male Population]]</f>
        <v>0.64237086079665806</v>
      </c>
      <c r="U2688" s="27">
        <f>Table1[[#This Row],[Total Ballots]]/Table1[[#This Row],[Total Population]]</f>
        <v>0.6268740242355253</v>
      </c>
      <c r="V2688" s="27">
        <f>Table1[[#This Row],[Female Ballots]]/Table1[[#This Row],[Female Voters]]</f>
        <v>0.76159448064392488</v>
      </c>
      <c r="W2688" s="27">
        <f>Table1[[#This Row],[Male Ballots]]/Table1[[#This Row],[Male Voters]]</f>
        <v>0.79967293540474249</v>
      </c>
      <c r="X2688" s="27">
        <f>Table1[[#This Row],[Total Ballots]]/Table1[[#This Row],[Total Voters]]</f>
        <v>0.78001978239366965</v>
      </c>
    </row>
    <row r="2689" spans="1:24" s="12" customFormat="1" hidden="1" x14ac:dyDescent="0.25">
      <c r="A2689" s="8" t="s">
        <v>50</v>
      </c>
      <c r="B2689" s="17">
        <v>2007</v>
      </c>
      <c r="C2689" s="17"/>
      <c r="D2689" s="9" t="s">
        <v>453</v>
      </c>
      <c r="E2689" s="10">
        <v>15165.919999999998</v>
      </c>
      <c r="F2689" s="10">
        <v>15215.95</v>
      </c>
      <c r="G2689" s="10">
        <v>30381.91</v>
      </c>
      <c r="H2689" s="44">
        <v>10263</v>
      </c>
      <c r="I2689" s="44">
        <v>9275</v>
      </c>
      <c r="J2689" s="44"/>
      <c r="K2689" s="44">
        <v>19538</v>
      </c>
      <c r="L2689" s="10">
        <v>5199</v>
      </c>
      <c r="M2689" s="10">
        <v>4822</v>
      </c>
      <c r="N2689" s="10"/>
      <c r="O2689" s="11">
        <v>10021</v>
      </c>
      <c r="P2689" s="27">
        <f>Table1[[#This Row],[Female Voters]]/Table1[[#This Row],[Female Population]]</f>
        <v>0.67671463386329356</v>
      </c>
      <c r="Q2689" s="27">
        <f>Table1[[#This Row],[Male Voters]]/Table1[[#This Row],[Male Population]]</f>
        <v>0.60955773382536083</v>
      </c>
      <c r="R2689" s="27">
        <f>Table1[[#This Row],[Total Voters]]/Table1[[#This Row],[Total Population]]</f>
        <v>0.64308004335474633</v>
      </c>
      <c r="S2689" s="27">
        <f>Table1[[#This Row],[Female Ballots]]/Table1[[#This Row],[Female Population]]</f>
        <v>0.34280808549695635</v>
      </c>
      <c r="T2689" s="27">
        <f>Table1[[#This Row],[Male Ballots]]/Table1[[#This Row],[Male Population]]</f>
        <v>0.31690430107880219</v>
      </c>
      <c r="U2689" s="27">
        <f>Table1[[#This Row],[Total Ballots]]/Table1[[#This Row],[Total Population]]</f>
        <v>0.32983443108086358</v>
      </c>
      <c r="V2689" s="27">
        <f>Table1[[#This Row],[Female Ballots]]/Table1[[#This Row],[Female Voters]]</f>
        <v>0.50657702426191176</v>
      </c>
      <c r="W2689" s="27">
        <f>Table1[[#This Row],[Male Ballots]]/Table1[[#This Row],[Male Voters]]</f>
        <v>0.51989218328840969</v>
      </c>
      <c r="X2689" s="27">
        <f>Table1[[#This Row],[Total Ballots]]/Table1[[#This Row],[Total Voters]]</f>
        <v>0.512897942471082</v>
      </c>
    </row>
    <row r="2690" spans="1:24" s="12" customFormat="1" hidden="1" x14ac:dyDescent="0.25">
      <c r="A2690" s="8" t="s">
        <v>35</v>
      </c>
      <c r="B2690" s="17">
        <v>2007</v>
      </c>
      <c r="C2690" s="17"/>
      <c r="D2690" s="9" t="s">
        <v>66</v>
      </c>
      <c r="E2690" s="10">
        <v>626</v>
      </c>
      <c r="F2690" s="10">
        <v>723</v>
      </c>
      <c r="G2690" s="10">
        <v>1349</v>
      </c>
      <c r="H2690" s="44">
        <v>399</v>
      </c>
      <c r="I2690" s="44">
        <v>338</v>
      </c>
      <c r="J2690" s="44"/>
      <c r="K2690" s="44">
        <v>737</v>
      </c>
      <c r="L2690" s="10">
        <v>57</v>
      </c>
      <c r="M2690" s="10">
        <v>52</v>
      </c>
      <c r="N2690" s="10"/>
      <c r="O2690" s="11">
        <v>109</v>
      </c>
      <c r="P2690" s="27">
        <f>Table1[[#This Row],[Female Voters]]/Table1[[#This Row],[Female Population]]</f>
        <v>0.63738019169329074</v>
      </c>
      <c r="Q2690" s="27">
        <f>Table1[[#This Row],[Male Voters]]/Table1[[#This Row],[Male Population]]</f>
        <v>0.46749654218533887</v>
      </c>
      <c r="R2690" s="27">
        <f>Table1[[#This Row],[Total Voters]]/Table1[[#This Row],[Total Population]]</f>
        <v>0.54633061527057081</v>
      </c>
      <c r="S2690" s="27">
        <f>Table1[[#This Row],[Female Ballots]]/Table1[[#This Row],[Female Population]]</f>
        <v>9.1054313099041537E-2</v>
      </c>
      <c r="T2690" s="27">
        <f>Table1[[#This Row],[Male Ballots]]/Table1[[#This Row],[Male Population]]</f>
        <v>7.1922544951590589E-2</v>
      </c>
      <c r="U2690" s="27">
        <f>Table1[[#This Row],[Total Ballots]]/Table1[[#This Row],[Total Population]]</f>
        <v>8.0800593031875464E-2</v>
      </c>
      <c r="V2690" s="27">
        <f>Table1[[#This Row],[Female Ballots]]/Table1[[#This Row],[Female Voters]]</f>
        <v>0.14285714285714285</v>
      </c>
      <c r="W2690" s="27">
        <f>Table1[[#This Row],[Male Ballots]]/Table1[[#This Row],[Male Voters]]</f>
        <v>0.15384615384615385</v>
      </c>
      <c r="X2690" s="27">
        <f>Table1[[#This Row],[Total Ballots]]/Table1[[#This Row],[Total Voters]]</f>
        <v>0.14789687924016282</v>
      </c>
    </row>
    <row r="2691" spans="1:24" s="12" customFormat="1" hidden="1" x14ac:dyDescent="0.25">
      <c r="A2691" s="8" t="s">
        <v>35</v>
      </c>
      <c r="B2691" s="17">
        <v>2007</v>
      </c>
      <c r="C2691" s="17"/>
      <c r="D2691" s="9" t="s">
        <v>67</v>
      </c>
      <c r="E2691" s="10">
        <v>829</v>
      </c>
      <c r="F2691" s="10">
        <v>911</v>
      </c>
      <c r="G2691" s="10">
        <v>1740</v>
      </c>
      <c r="H2691" s="44">
        <v>498</v>
      </c>
      <c r="I2691" s="44">
        <v>482</v>
      </c>
      <c r="J2691" s="44"/>
      <c r="K2691" s="44">
        <v>980</v>
      </c>
      <c r="L2691" s="10">
        <v>119</v>
      </c>
      <c r="M2691" s="10">
        <v>94</v>
      </c>
      <c r="N2691" s="10"/>
      <c r="O2691" s="11">
        <v>213</v>
      </c>
      <c r="P2691" s="27">
        <f>Table1[[#This Row],[Female Voters]]/Table1[[#This Row],[Female Population]]</f>
        <v>0.60072376357056689</v>
      </c>
      <c r="Q2691" s="27">
        <f>Table1[[#This Row],[Male Voters]]/Table1[[#This Row],[Male Population]]</f>
        <v>0.52908891328210761</v>
      </c>
      <c r="R2691" s="27">
        <f>Table1[[#This Row],[Total Voters]]/Table1[[#This Row],[Total Population]]</f>
        <v>0.56321839080459768</v>
      </c>
      <c r="S2691" s="27">
        <f>Table1[[#This Row],[Female Ballots]]/Table1[[#This Row],[Female Population]]</f>
        <v>0.14354644149577805</v>
      </c>
      <c r="T2691" s="27">
        <f>Table1[[#This Row],[Male Ballots]]/Table1[[#This Row],[Male Population]]</f>
        <v>0.10318331503841932</v>
      </c>
      <c r="U2691" s="27">
        <f>Table1[[#This Row],[Total Ballots]]/Table1[[#This Row],[Total Population]]</f>
        <v>0.12241379310344827</v>
      </c>
      <c r="V2691" s="27">
        <f>Table1[[#This Row],[Female Ballots]]/Table1[[#This Row],[Female Voters]]</f>
        <v>0.23895582329317269</v>
      </c>
      <c r="W2691" s="27">
        <f>Table1[[#This Row],[Male Ballots]]/Table1[[#This Row],[Male Voters]]</f>
        <v>0.19502074688796681</v>
      </c>
      <c r="X2691" s="27">
        <f>Table1[[#This Row],[Total Ballots]]/Table1[[#This Row],[Total Voters]]</f>
        <v>0.2173469387755102</v>
      </c>
    </row>
    <row r="2692" spans="1:24" s="12" customFormat="1" hidden="1" x14ac:dyDescent="0.25">
      <c r="A2692" s="8" t="s">
        <v>35</v>
      </c>
      <c r="B2692" s="17">
        <v>2007</v>
      </c>
      <c r="C2692" s="17"/>
      <c r="D2692" s="9" t="s">
        <v>68</v>
      </c>
      <c r="E2692" s="10">
        <v>1119</v>
      </c>
      <c r="F2692" s="10">
        <v>1101</v>
      </c>
      <c r="G2692" s="10">
        <v>2220</v>
      </c>
      <c r="H2692" s="44">
        <v>682</v>
      </c>
      <c r="I2692" s="44">
        <v>610</v>
      </c>
      <c r="J2692" s="44"/>
      <c r="K2692" s="44">
        <v>1292</v>
      </c>
      <c r="L2692" s="10">
        <v>232</v>
      </c>
      <c r="M2692" s="10">
        <v>210</v>
      </c>
      <c r="N2692" s="10"/>
      <c r="O2692" s="11">
        <v>442</v>
      </c>
      <c r="P2692" s="27">
        <f>Table1[[#This Row],[Female Voters]]/Table1[[#This Row],[Female Population]]</f>
        <v>0.60947274352100089</v>
      </c>
      <c r="Q2692" s="27">
        <f>Table1[[#This Row],[Male Voters]]/Table1[[#This Row],[Male Population]]</f>
        <v>0.55404178019981831</v>
      </c>
      <c r="R2692" s="27">
        <f>Table1[[#This Row],[Total Voters]]/Table1[[#This Row],[Total Population]]</f>
        <v>0.58198198198198203</v>
      </c>
      <c r="S2692" s="27">
        <f>Table1[[#This Row],[Female Ballots]]/Table1[[#This Row],[Female Population]]</f>
        <v>0.20732797140303844</v>
      </c>
      <c r="T2692" s="27">
        <f>Table1[[#This Row],[Male Ballots]]/Table1[[#This Row],[Male Population]]</f>
        <v>0.1907356948228883</v>
      </c>
      <c r="U2692" s="27">
        <f>Table1[[#This Row],[Total Ballots]]/Table1[[#This Row],[Total Population]]</f>
        <v>0.19909909909909909</v>
      </c>
      <c r="V2692" s="27">
        <f>Table1[[#This Row],[Female Ballots]]/Table1[[#This Row],[Female Voters]]</f>
        <v>0.34017595307917886</v>
      </c>
      <c r="W2692" s="27">
        <f>Table1[[#This Row],[Male Ballots]]/Table1[[#This Row],[Male Voters]]</f>
        <v>0.34426229508196721</v>
      </c>
      <c r="X2692" s="27">
        <f>Table1[[#This Row],[Total Ballots]]/Table1[[#This Row],[Total Voters]]</f>
        <v>0.34210526315789475</v>
      </c>
    </row>
    <row r="2693" spans="1:24" s="12" customFormat="1" hidden="1" x14ac:dyDescent="0.25">
      <c r="A2693" s="8" t="s">
        <v>35</v>
      </c>
      <c r="B2693" s="17">
        <v>2007</v>
      </c>
      <c r="C2693" s="17"/>
      <c r="D2693" s="9" t="s">
        <v>69</v>
      </c>
      <c r="E2693" s="10">
        <v>1560</v>
      </c>
      <c r="F2693" s="10">
        <v>1541</v>
      </c>
      <c r="G2693" s="10">
        <v>3101</v>
      </c>
      <c r="H2693" s="44">
        <v>1237</v>
      </c>
      <c r="I2693" s="44">
        <v>1018</v>
      </c>
      <c r="J2693" s="44"/>
      <c r="K2693" s="44">
        <v>2255</v>
      </c>
      <c r="L2693" s="10">
        <v>596</v>
      </c>
      <c r="M2693" s="10">
        <v>452</v>
      </c>
      <c r="N2693" s="10"/>
      <c r="O2693" s="11">
        <v>1048</v>
      </c>
      <c r="P2693" s="27">
        <f>Table1[[#This Row],[Female Voters]]/Table1[[#This Row],[Female Population]]</f>
        <v>0.79294871794871791</v>
      </c>
      <c r="Q2693" s="27">
        <f>Table1[[#This Row],[Male Voters]]/Table1[[#This Row],[Male Population]]</f>
        <v>0.66060999351070737</v>
      </c>
      <c r="R2693" s="27">
        <f>Table1[[#This Row],[Total Voters]]/Table1[[#This Row],[Total Population]]</f>
        <v>0.72718477910351498</v>
      </c>
      <c r="S2693" s="27">
        <f>Table1[[#This Row],[Female Ballots]]/Table1[[#This Row],[Female Population]]</f>
        <v>0.38205128205128203</v>
      </c>
      <c r="T2693" s="27">
        <f>Table1[[#This Row],[Male Ballots]]/Table1[[#This Row],[Male Population]]</f>
        <v>0.29331602855288774</v>
      </c>
      <c r="U2693" s="27">
        <f>Table1[[#This Row],[Total Ballots]]/Table1[[#This Row],[Total Population]]</f>
        <v>0.3379554982263786</v>
      </c>
      <c r="V2693" s="27">
        <f>Table1[[#This Row],[Female Ballots]]/Table1[[#This Row],[Female Voters]]</f>
        <v>0.48181083265966046</v>
      </c>
      <c r="W2693" s="27">
        <f>Table1[[#This Row],[Male Ballots]]/Table1[[#This Row],[Male Voters]]</f>
        <v>0.44400785854616898</v>
      </c>
      <c r="X2693" s="27">
        <f>Table1[[#This Row],[Total Ballots]]/Table1[[#This Row],[Total Voters]]</f>
        <v>0.46474501108647448</v>
      </c>
    </row>
    <row r="2694" spans="1:24" s="12" customFormat="1" hidden="1" x14ac:dyDescent="0.25">
      <c r="A2694" s="8" t="s">
        <v>35</v>
      </c>
      <c r="B2694" s="17">
        <v>2007</v>
      </c>
      <c r="C2694" s="17"/>
      <c r="D2694" s="9" t="s">
        <v>70</v>
      </c>
      <c r="E2694" s="10">
        <v>1845</v>
      </c>
      <c r="F2694" s="10">
        <v>1732</v>
      </c>
      <c r="G2694" s="10">
        <v>3577</v>
      </c>
      <c r="H2694" s="44">
        <v>1577</v>
      </c>
      <c r="I2694" s="44">
        <v>1367</v>
      </c>
      <c r="J2694" s="44"/>
      <c r="K2694" s="44">
        <v>2944</v>
      </c>
      <c r="L2694" s="10">
        <v>1007</v>
      </c>
      <c r="M2694" s="10">
        <v>887</v>
      </c>
      <c r="N2694" s="10"/>
      <c r="O2694" s="11">
        <v>1894</v>
      </c>
      <c r="P2694" s="27">
        <f>Table1[[#This Row],[Female Voters]]/Table1[[#This Row],[Female Population]]</f>
        <v>0.85474254742547429</v>
      </c>
      <c r="Q2694" s="27">
        <f>Table1[[#This Row],[Male Voters]]/Table1[[#This Row],[Male Population]]</f>
        <v>0.78926096997690531</v>
      </c>
      <c r="R2694" s="27">
        <f>Table1[[#This Row],[Total Voters]]/Table1[[#This Row],[Total Population]]</f>
        <v>0.82303606374056471</v>
      </c>
      <c r="S2694" s="27">
        <f>Table1[[#This Row],[Female Ballots]]/Table1[[#This Row],[Female Population]]</f>
        <v>0.54579945799457996</v>
      </c>
      <c r="T2694" s="27">
        <f>Table1[[#This Row],[Male Ballots]]/Table1[[#This Row],[Male Population]]</f>
        <v>0.51212471131639725</v>
      </c>
      <c r="U2694" s="27">
        <f>Table1[[#This Row],[Total Ballots]]/Table1[[#This Row],[Total Population]]</f>
        <v>0.52949398937657255</v>
      </c>
      <c r="V2694" s="27">
        <f>Table1[[#This Row],[Female Ballots]]/Table1[[#This Row],[Female Voters]]</f>
        <v>0.63855421686746983</v>
      </c>
      <c r="W2694" s="27">
        <f>Table1[[#This Row],[Male Ballots]]/Table1[[#This Row],[Male Voters]]</f>
        <v>0.64886613021214334</v>
      </c>
      <c r="X2694" s="27">
        <f>Table1[[#This Row],[Total Ballots]]/Table1[[#This Row],[Total Voters]]</f>
        <v>0.64334239130434778</v>
      </c>
    </row>
    <row r="2695" spans="1:24" s="12" customFormat="1" hidden="1" x14ac:dyDescent="0.25">
      <c r="A2695" s="8" t="s">
        <v>35</v>
      </c>
      <c r="B2695" s="17">
        <v>2007</v>
      </c>
      <c r="C2695" s="17"/>
      <c r="D2695" s="9" t="s">
        <v>71</v>
      </c>
      <c r="E2695" s="10">
        <v>2518</v>
      </c>
      <c r="F2695" s="10">
        <v>2304</v>
      </c>
      <c r="G2695" s="10">
        <v>4822</v>
      </c>
      <c r="H2695" s="44">
        <v>2253</v>
      </c>
      <c r="I2695" s="44">
        <v>2072</v>
      </c>
      <c r="J2695" s="44"/>
      <c r="K2695" s="44">
        <v>4325</v>
      </c>
      <c r="L2695" s="10">
        <v>1729</v>
      </c>
      <c r="M2695" s="10">
        <v>1645</v>
      </c>
      <c r="N2695" s="10"/>
      <c r="O2695" s="11">
        <v>3374</v>
      </c>
      <c r="P2695" s="27">
        <f>Table1[[#This Row],[Female Voters]]/Table1[[#This Row],[Female Population]]</f>
        <v>0.89475774424146148</v>
      </c>
      <c r="Q2695" s="27">
        <f>Table1[[#This Row],[Male Voters]]/Table1[[#This Row],[Male Population]]</f>
        <v>0.89930555555555558</v>
      </c>
      <c r="R2695" s="27">
        <f>Table1[[#This Row],[Total Voters]]/Table1[[#This Row],[Total Population]]</f>
        <v>0.89693073413521363</v>
      </c>
      <c r="S2695" s="27">
        <f>Table1[[#This Row],[Female Ballots]]/Table1[[#This Row],[Female Population]]</f>
        <v>0.6866560762509929</v>
      </c>
      <c r="T2695" s="27">
        <f>Table1[[#This Row],[Male Ballots]]/Table1[[#This Row],[Male Population]]</f>
        <v>0.71397569444444442</v>
      </c>
      <c r="U2695" s="27">
        <f>Table1[[#This Row],[Total Ballots]]/Table1[[#This Row],[Total Population]]</f>
        <v>0.69970966403981749</v>
      </c>
      <c r="V2695" s="27">
        <f>Table1[[#This Row],[Female Ballots]]/Table1[[#This Row],[Female Voters]]</f>
        <v>0.76742121615623615</v>
      </c>
      <c r="W2695" s="27">
        <f>Table1[[#This Row],[Male Ballots]]/Table1[[#This Row],[Male Voters]]</f>
        <v>0.79391891891891897</v>
      </c>
      <c r="X2695" s="27">
        <f>Table1[[#This Row],[Total Ballots]]/Table1[[#This Row],[Total Voters]]</f>
        <v>0.78011560693641624</v>
      </c>
    </row>
    <row r="2696" spans="1:24" s="12" customFormat="1" hidden="1" x14ac:dyDescent="0.25">
      <c r="A2696" s="8" t="s">
        <v>35</v>
      </c>
      <c r="B2696" s="17">
        <v>2007</v>
      </c>
      <c r="C2696" s="17"/>
      <c r="D2696" s="9" t="s">
        <v>453</v>
      </c>
      <c r="E2696" s="10">
        <v>8497</v>
      </c>
      <c r="F2696" s="10">
        <v>8312</v>
      </c>
      <c r="G2696" s="10">
        <v>16809</v>
      </c>
      <c r="H2696" s="44">
        <v>6646</v>
      </c>
      <c r="I2696" s="44">
        <v>5887</v>
      </c>
      <c r="J2696" s="44"/>
      <c r="K2696" s="44">
        <v>12533</v>
      </c>
      <c r="L2696" s="10">
        <v>3740</v>
      </c>
      <c r="M2696" s="10">
        <v>3340</v>
      </c>
      <c r="N2696" s="10"/>
      <c r="O2696" s="11">
        <v>7080</v>
      </c>
      <c r="P2696" s="27">
        <f>Table1[[#This Row],[Female Voters]]/Table1[[#This Row],[Female Population]]</f>
        <v>0.7821584088501824</v>
      </c>
      <c r="Q2696" s="27">
        <f>Table1[[#This Row],[Male Voters]]/Table1[[#This Row],[Male Population]]</f>
        <v>0.70825312800769968</v>
      </c>
      <c r="R2696" s="27">
        <f>Table1[[#This Row],[Total Voters]]/Table1[[#This Row],[Total Population]]</f>
        <v>0.74561246951038129</v>
      </c>
      <c r="S2696" s="27">
        <f>Table1[[#This Row],[Female Ballots]]/Table1[[#This Row],[Female Population]]</f>
        <v>0.44015534894668706</v>
      </c>
      <c r="T2696" s="27">
        <f>Table1[[#This Row],[Male Ballots]]/Table1[[#This Row],[Male Population]]</f>
        <v>0.40182868142444661</v>
      </c>
      <c r="U2696" s="27">
        <f>Table1[[#This Row],[Total Ballots]]/Table1[[#This Row],[Total Population]]</f>
        <v>0.42120292700339101</v>
      </c>
      <c r="V2696" s="27">
        <f>Table1[[#This Row],[Female Ballots]]/Table1[[#This Row],[Female Voters]]</f>
        <v>0.56274450797472164</v>
      </c>
      <c r="W2696" s="27">
        <f>Table1[[#This Row],[Male Ballots]]/Table1[[#This Row],[Male Voters]]</f>
        <v>0.56735179208425346</v>
      </c>
      <c r="X2696" s="27">
        <f>Table1[[#This Row],[Total Ballots]]/Table1[[#This Row],[Total Voters]]</f>
        <v>0.56490864118726558</v>
      </c>
    </row>
    <row r="2697" spans="1:24" s="12" customFormat="1" hidden="1" x14ac:dyDescent="0.25">
      <c r="A2697" s="8" t="s">
        <v>32</v>
      </c>
      <c r="B2697" s="17">
        <v>2007</v>
      </c>
      <c r="C2697" s="17"/>
      <c r="D2697" s="9" t="s">
        <v>66</v>
      </c>
      <c r="E2697" s="10">
        <v>350</v>
      </c>
      <c r="F2697" s="10">
        <v>390</v>
      </c>
      <c r="G2697" s="10">
        <v>740</v>
      </c>
      <c r="H2697" s="44">
        <v>246</v>
      </c>
      <c r="I2697" s="44">
        <v>187</v>
      </c>
      <c r="J2697" s="44">
        <v>3</v>
      </c>
      <c r="K2697" s="44">
        <v>436</v>
      </c>
      <c r="L2697" s="10">
        <v>47</v>
      </c>
      <c r="M2697" s="10">
        <v>45</v>
      </c>
      <c r="N2697" s="10"/>
      <c r="O2697" s="11">
        <v>92</v>
      </c>
      <c r="P2697" s="27">
        <f>Table1[[#This Row],[Female Voters]]/Table1[[#This Row],[Female Population]]</f>
        <v>0.70285714285714285</v>
      </c>
      <c r="Q2697" s="27">
        <f>Table1[[#This Row],[Male Voters]]/Table1[[#This Row],[Male Population]]</f>
        <v>0.4794871794871795</v>
      </c>
      <c r="R2697" s="27">
        <f>Table1[[#This Row],[Total Voters]]/Table1[[#This Row],[Total Population]]</f>
        <v>0.58918918918918917</v>
      </c>
      <c r="S2697" s="27">
        <f>Table1[[#This Row],[Female Ballots]]/Table1[[#This Row],[Female Population]]</f>
        <v>0.13428571428571429</v>
      </c>
      <c r="T2697" s="27">
        <f>Table1[[#This Row],[Male Ballots]]/Table1[[#This Row],[Male Population]]</f>
        <v>0.11538461538461539</v>
      </c>
      <c r="U2697" s="27">
        <f>Table1[[#This Row],[Total Ballots]]/Table1[[#This Row],[Total Population]]</f>
        <v>0.12432432432432433</v>
      </c>
      <c r="V2697" s="27">
        <f>Table1[[#This Row],[Female Ballots]]/Table1[[#This Row],[Female Voters]]</f>
        <v>0.1910569105691057</v>
      </c>
      <c r="W2697" s="27">
        <f>Table1[[#This Row],[Male Ballots]]/Table1[[#This Row],[Male Voters]]</f>
        <v>0.24064171122994651</v>
      </c>
      <c r="X2697" s="27">
        <f>Table1[[#This Row],[Total Ballots]]/Table1[[#This Row],[Total Voters]]</f>
        <v>0.21100917431192662</v>
      </c>
    </row>
    <row r="2698" spans="1:24" s="12" customFormat="1" hidden="1" x14ac:dyDescent="0.25">
      <c r="A2698" s="8" t="s">
        <v>32</v>
      </c>
      <c r="B2698" s="17">
        <v>2007</v>
      </c>
      <c r="C2698" s="17"/>
      <c r="D2698" s="9" t="s">
        <v>67</v>
      </c>
      <c r="E2698" s="10">
        <v>510</v>
      </c>
      <c r="F2698" s="10">
        <v>471</v>
      </c>
      <c r="G2698" s="10">
        <v>981</v>
      </c>
      <c r="H2698" s="44">
        <v>346</v>
      </c>
      <c r="I2698" s="44">
        <v>307</v>
      </c>
      <c r="J2698" s="44">
        <v>3</v>
      </c>
      <c r="K2698" s="44">
        <v>656</v>
      </c>
      <c r="L2698" s="10">
        <v>97</v>
      </c>
      <c r="M2698" s="10">
        <v>84</v>
      </c>
      <c r="N2698" s="10"/>
      <c r="O2698" s="11">
        <v>181</v>
      </c>
      <c r="P2698" s="27">
        <f>Table1[[#This Row],[Female Voters]]/Table1[[#This Row],[Female Population]]</f>
        <v>0.67843137254901964</v>
      </c>
      <c r="Q2698" s="27">
        <f>Table1[[#This Row],[Male Voters]]/Table1[[#This Row],[Male Population]]</f>
        <v>0.65180467091295113</v>
      </c>
      <c r="R2698" s="27">
        <f>Table1[[#This Row],[Total Voters]]/Table1[[#This Row],[Total Population]]</f>
        <v>0.66870540265035683</v>
      </c>
      <c r="S2698" s="27">
        <f>Table1[[#This Row],[Female Ballots]]/Table1[[#This Row],[Female Population]]</f>
        <v>0.19019607843137254</v>
      </c>
      <c r="T2698" s="27">
        <f>Table1[[#This Row],[Male Ballots]]/Table1[[#This Row],[Male Population]]</f>
        <v>0.17834394904458598</v>
      </c>
      <c r="U2698" s="27">
        <f>Table1[[#This Row],[Total Ballots]]/Table1[[#This Row],[Total Population]]</f>
        <v>0.18450560652395515</v>
      </c>
      <c r="V2698" s="27">
        <f>Table1[[#This Row],[Female Ballots]]/Table1[[#This Row],[Female Voters]]</f>
        <v>0.28034682080924855</v>
      </c>
      <c r="W2698" s="27">
        <f>Table1[[#This Row],[Male Ballots]]/Table1[[#This Row],[Male Voters]]</f>
        <v>0.2736156351791531</v>
      </c>
      <c r="X2698" s="27">
        <f>Table1[[#This Row],[Total Ballots]]/Table1[[#This Row],[Total Voters]]</f>
        <v>0.27591463414634149</v>
      </c>
    </row>
    <row r="2699" spans="1:24" s="12" customFormat="1" hidden="1" x14ac:dyDescent="0.25">
      <c r="A2699" s="8" t="s">
        <v>32</v>
      </c>
      <c r="B2699" s="17">
        <v>2007</v>
      </c>
      <c r="C2699" s="17"/>
      <c r="D2699" s="9" t="s">
        <v>68</v>
      </c>
      <c r="E2699" s="10">
        <v>766</v>
      </c>
      <c r="F2699" s="10">
        <v>766</v>
      </c>
      <c r="G2699" s="10">
        <v>1532</v>
      </c>
      <c r="H2699" s="44">
        <v>485</v>
      </c>
      <c r="I2699" s="44">
        <v>416</v>
      </c>
      <c r="J2699" s="44"/>
      <c r="K2699" s="44">
        <v>901</v>
      </c>
      <c r="L2699" s="10">
        <v>230</v>
      </c>
      <c r="M2699" s="10">
        <v>167</v>
      </c>
      <c r="N2699" s="10"/>
      <c r="O2699" s="11">
        <v>397</v>
      </c>
      <c r="P2699" s="27">
        <f>Table1[[#This Row],[Female Voters]]/Table1[[#This Row],[Female Population]]</f>
        <v>0.63315926892950392</v>
      </c>
      <c r="Q2699" s="27">
        <f>Table1[[#This Row],[Male Voters]]/Table1[[#This Row],[Male Population]]</f>
        <v>0.54308093994778073</v>
      </c>
      <c r="R2699" s="27">
        <f>Table1[[#This Row],[Total Voters]]/Table1[[#This Row],[Total Population]]</f>
        <v>0.58812010443864227</v>
      </c>
      <c r="S2699" s="27">
        <f>Table1[[#This Row],[Female Ballots]]/Table1[[#This Row],[Female Population]]</f>
        <v>0.30026109660574413</v>
      </c>
      <c r="T2699" s="27">
        <f>Table1[[#This Row],[Male Ballots]]/Table1[[#This Row],[Male Population]]</f>
        <v>0.21801566579634465</v>
      </c>
      <c r="U2699" s="27">
        <f>Table1[[#This Row],[Total Ballots]]/Table1[[#This Row],[Total Population]]</f>
        <v>0.25913838120104438</v>
      </c>
      <c r="V2699" s="27">
        <f>Table1[[#This Row],[Female Ballots]]/Table1[[#This Row],[Female Voters]]</f>
        <v>0.47422680412371132</v>
      </c>
      <c r="W2699" s="27">
        <f>Table1[[#This Row],[Male Ballots]]/Table1[[#This Row],[Male Voters]]</f>
        <v>0.40144230769230771</v>
      </c>
      <c r="X2699" s="27">
        <f>Table1[[#This Row],[Total Ballots]]/Table1[[#This Row],[Total Voters]]</f>
        <v>0.44062153163152051</v>
      </c>
    </row>
    <row r="2700" spans="1:24" s="12" customFormat="1" hidden="1" x14ac:dyDescent="0.25">
      <c r="A2700" s="8" t="s">
        <v>32</v>
      </c>
      <c r="B2700" s="17">
        <v>2007</v>
      </c>
      <c r="C2700" s="17"/>
      <c r="D2700" s="9" t="s">
        <v>69</v>
      </c>
      <c r="E2700" s="10">
        <v>1092</v>
      </c>
      <c r="F2700" s="10">
        <v>1099</v>
      </c>
      <c r="G2700" s="10">
        <v>2191</v>
      </c>
      <c r="H2700" s="44">
        <v>865</v>
      </c>
      <c r="I2700" s="44">
        <v>729</v>
      </c>
      <c r="J2700" s="44"/>
      <c r="K2700" s="44">
        <v>1594</v>
      </c>
      <c r="L2700" s="10">
        <v>499</v>
      </c>
      <c r="M2700" s="10">
        <v>434</v>
      </c>
      <c r="N2700" s="10"/>
      <c r="O2700" s="11">
        <v>933</v>
      </c>
      <c r="P2700" s="27">
        <f>Table1[[#This Row],[Female Voters]]/Table1[[#This Row],[Female Population]]</f>
        <v>0.79212454212454209</v>
      </c>
      <c r="Q2700" s="27">
        <f>Table1[[#This Row],[Male Voters]]/Table1[[#This Row],[Male Population]]</f>
        <v>0.66333030027297546</v>
      </c>
      <c r="R2700" s="27">
        <f>Table1[[#This Row],[Total Voters]]/Table1[[#This Row],[Total Population]]</f>
        <v>0.7275216795983569</v>
      </c>
      <c r="S2700" s="27">
        <f>Table1[[#This Row],[Female Ballots]]/Table1[[#This Row],[Female Population]]</f>
        <v>0.45695970695970695</v>
      </c>
      <c r="T2700" s="27">
        <f>Table1[[#This Row],[Male Ballots]]/Table1[[#This Row],[Male Population]]</f>
        <v>0.39490445859872614</v>
      </c>
      <c r="U2700" s="27">
        <f>Table1[[#This Row],[Total Ballots]]/Table1[[#This Row],[Total Population]]</f>
        <v>0.42583295298950252</v>
      </c>
      <c r="V2700" s="27">
        <f>Table1[[#This Row],[Female Ballots]]/Table1[[#This Row],[Female Voters]]</f>
        <v>0.576878612716763</v>
      </c>
      <c r="W2700" s="27">
        <f>Table1[[#This Row],[Male Ballots]]/Table1[[#This Row],[Male Voters]]</f>
        <v>0.59533607681755829</v>
      </c>
      <c r="X2700" s="27">
        <f>Table1[[#This Row],[Total Ballots]]/Table1[[#This Row],[Total Voters]]</f>
        <v>0.58531994981179425</v>
      </c>
    </row>
    <row r="2701" spans="1:24" s="12" customFormat="1" hidden="1" x14ac:dyDescent="0.25">
      <c r="A2701" s="8" t="s">
        <v>32</v>
      </c>
      <c r="B2701" s="17">
        <v>2007</v>
      </c>
      <c r="C2701" s="17"/>
      <c r="D2701" s="9" t="s">
        <v>70</v>
      </c>
      <c r="E2701" s="10">
        <v>1017</v>
      </c>
      <c r="F2701" s="10">
        <v>1136</v>
      </c>
      <c r="G2701" s="10">
        <v>2153</v>
      </c>
      <c r="H2701" s="44">
        <v>898</v>
      </c>
      <c r="I2701" s="44">
        <v>896</v>
      </c>
      <c r="J2701" s="44">
        <v>3</v>
      </c>
      <c r="K2701" s="44">
        <v>1797</v>
      </c>
      <c r="L2701" s="10">
        <v>658</v>
      </c>
      <c r="M2701" s="10">
        <v>677</v>
      </c>
      <c r="N2701" s="10">
        <v>2</v>
      </c>
      <c r="O2701" s="11">
        <v>1337</v>
      </c>
      <c r="P2701" s="27">
        <f>Table1[[#This Row],[Female Voters]]/Table1[[#This Row],[Female Population]]</f>
        <v>0.8829891838741396</v>
      </c>
      <c r="Q2701" s="27">
        <f>Table1[[#This Row],[Male Voters]]/Table1[[#This Row],[Male Population]]</f>
        <v>0.78873239436619713</v>
      </c>
      <c r="R2701" s="27">
        <f>Table1[[#This Row],[Total Voters]]/Table1[[#This Row],[Total Population]]</f>
        <v>0.83464932652113333</v>
      </c>
      <c r="S2701" s="27">
        <f>Table1[[#This Row],[Female Ballots]]/Table1[[#This Row],[Female Population]]</f>
        <v>0.64700098328416911</v>
      </c>
      <c r="T2701" s="27">
        <f>Table1[[#This Row],[Male Ballots]]/Table1[[#This Row],[Male Population]]</f>
        <v>0.59595070422535212</v>
      </c>
      <c r="U2701" s="27">
        <f>Table1[[#This Row],[Total Ballots]]/Table1[[#This Row],[Total Population]]</f>
        <v>0.62099396191360889</v>
      </c>
      <c r="V2701" s="27">
        <f>Table1[[#This Row],[Female Ballots]]/Table1[[#This Row],[Female Voters]]</f>
        <v>0.732739420935412</v>
      </c>
      <c r="W2701" s="27">
        <f>Table1[[#This Row],[Male Ballots]]/Table1[[#This Row],[Male Voters]]</f>
        <v>0.7555803571428571</v>
      </c>
      <c r="X2701" s="27">
        <f>Table1[[#This Row],[Total Ballots]]/Table1[[#This Row],[Total Voters]]</f>
        <v>0.74401780745687252</v>
      </c>
    </row>
    <row r="2702" spans="1:24" s="12" customFormat="1" hidden="1" x14ac:dyDescent="0.25">
      <c r="A2702" s="8" t="s">
        <v>32</v>
      </c>
      <c r="B2702" s="17">
        <v>2007</v>
      </c>
      <c r="C2702" s="17"/>
      <c r="D2702" s="9" t="s">
        <v>71</v>
      </c>
      <c r="E2702" s="10">
        <v>1101</v>
      </c>
      <c r="F2702" s="10">
        <v>1057</v>
      </c>
      <c r="G2702" s="10">
        <v>2158</v>
      </c>
      <c r="H2702" s="44">
        <v>897</v>
      </c>
      <c r="I2702" s="44">
        <v>909</v>
      </c>
      <c r="J2702" s="44">
        <v>4</v>
      </c>
      <c r="K2702" s="44">
        <v>1810</v>
      </c>
      <c r="L2702" s="10">
        <v>760</v>
      </c>
      <c r="M2702" s="10">
        <v>783</v>
      </c>
      <c r="N2702" s="10">
        <v>2</v>
      </c>
      <c r="O2702" s="11">
        <v>1545</v>
      </c>
      <c r="P2702" s="27">
        <f>Table1[[#This Row],[Female Voters]]/Table1[[#This Row],[Female Population]]</f>
        <v>0.81471389645776571</v>
      </c>
      <c r="Q2702" s="27">
        <f>Table1[[#This Row],[Male Voters]]/Table1[[#This Row],[Male Population]]</f>
        <v>0.85998107852412486</v>
      </c>
      <c r="R2702" s="27">
        <f>Table1[[#This Row],[Total Voters]]/Table1[[#This Row],[Total Population]]</f>
        <v>0.83873957367933272</v>
      </c>
      <c r="S2702" s="27">
        <f>Table1[[#This Row],[Female Ballots]]/Table1[[#This Row],[Female Population]]</f>
        <v>0.6902815622161671</v>
      </c>
      <c r="T2702" s="27">
        <f>Table1[[#This Row],[Male Ballots]]/Table1[[#This Row],[Male Population]]</f>
        <v>0.74077578051087989</v>
      </c>
      <c r="U2702" s="27">
        <f>Table1[[#This Row],[Total Ballots]]/Table1[[#This Row],[Total Population]]</f>
        <v>0.71594068582020387</v>
      </c>
      <c r="V2702" s="27">
        <f>Table1[[#This Row],[Female Ballots]]/Table1[[#This Row],[Female Voters]]</f>
        <v>0.84726867335562983</v>
      </c>
      <c r="W2702" s="27">
        <f>Table1[[#This Row],[Male Ballots]]/Table1[[#This Row],[Male Voters]]</f>
        <v>0.86138613861386137</v>
      </c>
      <c r="X2702" s="27">
        <f>Table1[[#This Row],[Total Ballots]]/Table1[[#This Row],[Total Voters]]</f>
        <v>0.85359116022099446</v>
      </c>
    </row>
    <row r="2703" spans="1:24" s="12" customFormat="1" hidden="1" x14ac:dyDescent="0.25">
      <c r="A2703" s="8" t="s">
        <v>32</v>
      </c>
      <c r="B2703" s="17">
        <v>2007</v>
      </c>
      <c r="C2703" s="17"/>
      <c r="D2703" s="9" t="s">
        <v>453</v>
      </c>
      <c r="E2703" s="10">
        <v>4836</v>
      </c>
      <c r="F2703" s="10">
        <v>4919</v>
      </c>
      <c r="G2703" s="10">
        <v>9755</v>
      </c>
      <c r="H2703" s="44">
        <v>3737</v>
      </c>
      <c r="I2703" s="44">
        <v>3444</v>
      </c>
      <c r="J2703" s="44">
        <v>13</v>
      </c>
      <c r="K2703" s="44">
        <v>7194</v>
      </c>
      <c r="L2703" s="10">
        <v>2291</v>
      </c>
      <c r="M2703" s="10">
        <v>2190</v>
      </c>
      <c r="N2703" s="10">
        <v>4</v>
      </c>
      <c r="O2703" s="11">
        <v>4485</v>
      </c>
      <c r="P2703" s="27">
        <f>Table1[[#This Row],[Female Voters]]/Table1[[#This Row],[Female Population]]</f>
        <v>0.77274607113316796</v>
      </c>
      <c r="Q2703" s="27">
        <f>Table1[[#This Row],[Male Voters]]/Table1[[#This Row],[Male Population]]</f>
        <v>0.70014230534661515</v>
      </c>
      <c r="R2703" s="27">
        <f>Table1[[#This Row],[Total Voters]]/Table1[[#This Row],[Total Population]]</f>
        <v>0.73746796514607893</v>
      </c>
      <c r="S2703" s="27">
        <f>Table1[[#This Row],[Female Ballots]]/Table1[[#This Row],[Female Population]]</f>
        <v>0.47373862696443342</v>
      </c>
      <c r="T2703" s="27">
        <f>Table1[[#This Row],[Male Ballots]]/Table1[[#This Row],[Male Population]]</f>
        <v>0.4452124415531612</v>
      </c>
      <c r="U2703" s="27">
        <f>Table1[[#This Row],[Total Ballots]]/Table1[[#This Row],[Total Population]]</f>
        <v>0.45976422347514095</v>
      </c>
      <c r="V2703" s="27">
        <f>Table1[[#This Row],[Female Ballots]]/Table1[[#This Row],[Female Voters]]</f>
        <v>0.61305860315761307</v>
      </c>
      <c r="W2703" s="27">
        <f>Table1[[#This Row],[Male Ballots]]/Table1[[#This Row],[Male Voters]]</f>
        <v>0.63588850174216027</v>
      </c>
      <c r="X2703" s="27">
        <f>Table1[[#This Row],[Total Ballots]]/Table1[[#This Row],[Total Voters]]</f>
        <v>0.62343619683069229</v>
      </c>
    </row>
    <row r="2704" spans="1:24" s="12" customFormat="1" hidden="1" x14ac:dyDescent="0.25">
      <c r="A2704" s="8" t="s">
        <v>56</v>
      </c>
      <c r="B2704" s="17">
        <v>2007</v>
      </c>
      <c r="C2704" s="17" t="s">
        <v>77</v>
      </c>
      <c r="D2704" s="9" t="s">
        <v>66</v>
      </c>
      <c r="E2704" s="10">
        <v>39757</v>
      </c>
      <c r="F2704" s="10">
        <v>41407</v>
      </c>
      <c r="G2704" s="10">
        <v>81164</v>
      </c>
      <c r="H2704" s="44">
        <v>18197</v>
      </c>
      <c r="I2704" s="44">
        <v>15373</v>
      </c>
      <c r="J2704" s="44">
        <v>43</v>
      </c>
      <c r="K2704" s="44">
        <v>33613</v>
      </c>
      <c r="L2704" s="10">
        <v>1941</v>
      </c>
      <c r="M2704" s="10">
        <v>1712</v>
      </c>
      <c r="N2704" s="10">
        <v>1</v>
      </c>
      <c r="O2704" s="11">
        <v>3654</v>
      </c>
      <c r="P2704" s="27">
        <f>Table1[[#This Row],[Female Voters]]/Table1[[#This Row],[Female Population]]</f>
        <v>0.45770556128480522</v>
      </c>
      <c r="Q2704" s="27">
        <f>Table1[[#This Row],[Male Voters]]/Table1[[#This Row],[Male Population]]</f>
        <v>0.37126572801700197</v>
      </c>
      <c r="R2704" s="27">
        <f>Table1[[#This Row],[Total Voters]]/Table1[[#This Row],[Total Population]]</f>
        <v>0.41413680942289682</v>
      </c>
      <c r="S2704" s="27">
        <f>Table1[[#This Row],[Female Ballots]]/Table1[[#This Row],[Female Population]]</f>
        <v>4.8821591166335492E-2</v>
      </c>
      <c r="T2704" s="27">
        <f>Table1[[#This Row],[Male Ballots]]/Table1[[#This Row],[Male Population]]</f>
        <v>4.1345666191706716E-2</v>
      </c>
      <c r="U2704" s="27">
        <f>Table1[[#This Row],[Total Ballots]]/Table1[[#This Row],[Total Population]]</f>
        <v>4.5019959587994679E-2</v>
      </c>
      <c r="V2704" s="27">
        <f>Table1[[#This Row],[Female Ballots]]/Table1[[#This Row],[Female Voters]]</f>
        <v>0.10666593394515579</v>
      </c>
      <c r="W2704" s="27">
        <f>Table1[[#This Row],[Male Ballots]]/Table1[[#This Row],[Male Voters]]</f>
        <v>0.11136407988030964</v>
      </c>
      <c r="X2704" s="27">
        <f>Table1[[#This Row],[Total Ballots]]/Table1[[#This Row],[Total Voters]]</f>
        <v>0.10870794038021003</v>
      </c>
    </row>
    <row r="2705" spans="1:24" s="12" customFormat="1" hidden="1" x14ac:dyDescent="0.25">
      <c r="A2705" s="8" t="s">
        <v>56</v>
      </c>
      <c r="B2705" s="17">
        <v>2007</v>
      </c>
      <c r="C2705" s="17" t="s">
        <v>77</v>
      </c>
      <c r="D2705" s="9" t="s">
        <v>67</v>
      </c>
      <c r="E2705" s="10">
        <v>53893</v>
      </c>
      <c r="F2705" s="10">
        <v>53916</v>
      </c>
      <c r="G2705" s="10">
        <v>107809</v>
      </c>
      <c r="H2705" s="44">
        <v>31033</v>
      </c>
      <c r="I2705" s="44">
        <v>24508</v>
      </c>
      <c r="J2705" s="44">
        <v>22</v>
      </c>
      <c r="K2705" s="44">
        <v>55563</v>
      </c>
      <c r="L2705" s="10">
        <v>5795</v>
      </c>
      <c r="M2705" s="10">
        <v>4370</v>
      </c>
      <c r="N2705" s="10">
        <v>1</v>
      </c>
      <c r="O2705" s="11">
        <v>10166</v>
      </c>
      <c r="P2705" s="27">
        <f>Table1[[#This Row],[Female Voters]]/Table1[[#This Row],[Female Population]]</f>
        <v>0.57582617408568826</v>
      </c>
      <c r="Q2705" s="27">
        <f>Table1[[#This Row],[Male Voters]]/Table1[[#This Row],[Male Population]]</f>
        <v>0.45455894354180576</v>
      </c>
      <c r="R2705" s="27">
        <f>Table1[[#This Row],[Total Voters]]/Table1[[#This Row],[Total Population]]</f>
        <v>0.51538368781827115</v>
      </c>
      <c r="S2705" s="27">
        <f>Table1[[#This Row],[Female Ballots]]/Table1[[#This Row],[Female Population]]</f>
        <v>0.10752787931642328</v>
      </c>
      <c r="T2705" s="27">
        <f>Table1[[#This Row],[Male Ballots]]/Table1[[#This Row],[Male Population]]</f>
        <v>8.1052006825432149E-2</v>
      </c>
      <c r="U2705" s="27">
        <f>Table1[[#This Row],[Total Ballots]]/Table1[[#This Row],[Total Population]]</f>
        <v>9.4296394549620161E-2</v>
      </c>
      <c r="V2705" s="27">
        <f>Table1[[#This Row],[Female Ballots]]/Table1[[#This Row],[Female Voters]]</f>
        <v>0.18673669964231623</v>
      </c>
      <c r="W2705" s="27">
        <f>Table1[[#This Row],[Male Ballots]]/Table1[[#This Row],[Male Voters]]</f>
        <v>0.17830912355149339</v>
      </c>
      <c r="X2705" s="27">
        <f>Table1[[#This Row],[Total Ballots]]/Table1[[#This Row],[Total Voters]]</f>
        <v>0.18296348289329231</v>
      </c>
    </row>
    <row r="2706" spans="1:24" s="12" customFormat="1" hidden="1" x14ac:dyDescent="0.25">
      <c r="A2706" s="8" t="s">
        <v>56</v>
      </c>
      <c r="B2706" s="17">
        <v>2007</v>
      </c>
      <c r="C2706" s="17" t="s">
        <v>77</v>
      </c>
      <c r="D2706" s="9" t="s">
        <v>68</v>
      </c>
      <c r="E2706" s="10">
        <v>57254</v>
      </c>
      <c r="F2706" s="10">
        <v>58033</v>
      </c>
      <c r="G2706" s="10">
        <v>115287</v>
      </c>
      <c r="H2706" s="44">
        <v>37395</v>
      </c>
      <c r="I2706" s="44">
        <v>31936</v>
      </c>
      <c r="J2706" s="44">
        <v>19</v>
      </c>
      <c r="K2706" s="44">
        <v>69350</v>
      </c>
      <c r="L2706" s="10">
        <v>11258</v>
      </c>
      <c r="M2706" s="10">
        <v>9546</v>
      </c>
      <c r="N2706" s="10">
        <v>1</v>
      </c>
      <c r="O2706" s="11">
        <v>20805</v>
      </c>
      <c r="P2706" s="27">
        <f>Table1[[#This Row],[Female Voters]]/Table1[[#This Row],[Female Population]]</f>
        <v>0.6531421385405386</v>
      </c>
      <c r="Q2706" s="27">
        <f>Table1[[#This Row],[Male Voters]]/Table1[[#This Row],[Male Population]]</f>
        <v>0.55030758361621834</v>
      </c>
      <c r="R2706" s="27">
        <f>Table1[[#This Row],[Total Voters]]/Table1[[#This Row],[Total Population]]</f>
        <v>0.60154223806673779</v>
      </c>
      <c r="S2706" s="27">
        <f>Table1[[#This Row],[Female Ballots]]/Table1[[#This Row],[Female Population]]</f>
        <v>0.19663254969085128</v>
      </c>
      <c r="T2706" s="27">
        <f>Table1[[#This Row],[Male Ballots]]/Table1[[#This Row],[Male Population]]</f>
        <v>0.16449261627005324</v>
      </c>
      <c r="U2706" s="27">
        <f>Table1[[#This Row],[Total Ballots]]/Table1[[#This Row],[Total Population]]</f>
        <v>0.18046267142002134</v>
      </c>
      <c r="V2706" s="27">
        <f>Table1[[#This Row],[Female Ballots]]/Table1[[#This Row],[Female Voters]]</f>
        <v>0.30105629094798769</v>
      </c>
      <c r="W2706" s="27">
        <f>Table1[[#This Row],[Male Ballots]]/Table1[[#This Row],[Male Voters]]</f>
        <v>0.29891032064128259</v>
      </c>
      <c r="X2706" s="27">
        <f>Table1[[#This Row],[Total Ballots]]/Table1[[#This Row],[Total Voters]]</f>
        <v>0.3</v>
      </c>
    </row>
    <row r="2707" spans="1:24" s="12" customFormat="1" hidden="1" x14ac:dyDescent="0.25">
      <c r="A2707" s="8" t="s">
        <v>56</v>
      </c>
      <c r="B2707" s="17">
        <v>2007</v>
      </c>
      <c r="C2707" s="17" t="s">
        <v>77</v>
      </c>
      <c r="D2707" s="9" t="s">
        <v>69</v>
      </c>
      <c r="E2707" s="10">
        <v>59337</v>
      </c>
      <c r="F2707" s="10">
        <v>58723</v>
      </c>
      <c r="G2707" s="10">
        <v>118060</v>
      </c>
      <c r="H2707" s="44">
        <v>43718</v>
      </c>
      <c r="I2707" s="44">
        <v>39371</v>
      </c>
      <c r="J2707" s="44">
        <v>16</v>
      </c>
      <c r="K2707" s="44">
        <v>83105</v>
      </c>
      <c r="L2707" s="10">
        <v>19348</v>
      </c>
      <c r="M2707" s="10">
        <v>17678</v>
      </c>
      <c r="N2707" s="10">
        <v>2</v>
      </c>
      <c r="O2707" s="11">
        <v>37028</v>
      </c>
      <c r="P2707" s="27">
        <f>Table1[[#This Row],[Female Voters]]/Table1[[#This Row],[Female Population]]</f>
        <v>0.73677469369870396</v>
      </c>
      <c r="Q2707" s="27">
        <f>Table1[[#This Row],[Male Voters]]/Table1[[#This Row],[Male Population]]</f>
        <v>0.67045280384176553</v>
      </c>
      <c r="R2707" s="27">
        <f>Table1[[#This Row],[Total Voters]]/Table1[[#This Row],[Total Population]]</f>
        <v>0.70392173471116382</v>
      </c>
      <c r="S2707" s="27">
        <f>Table1[[#This Row],[Female Ballots]]/Table1[[#This Row],[Female Population]]</f>
        <v>0.32606973726342753</v>
      </c>
      <c r="T2707" s="27">
        <f>Table1[[#This Row],[Male Ballots]]/Table1[[#This Row],[Male Population]]</f>
        <v>0.30104047817720486</v>
      </c>
      <c r="U2707" s="27">
        <f>Table1[[#This Row],[Total Ballots]]/Table1[[#This Row],[Total Population]]</f>
        <v>0.31363713366085044</v>
      </c>
      <c r="V2707" s="27">
        <f>Table1[[#This Row],[Female Ballots]]/Table1[[#This Row],[Female Voters]]</f>
        <v>0.44256370373759091</v>
      </c>
      <c r="W2707" s="27">
        <f>Table1[[#This Row],[Male Ballots]]/Table1[[#This Row],[Male Voters]]</f>
        <v>0.44901069314978032</v>
      </c>
      <c r="X2707" s="27">
        <f>Table1[[#This Row],[Total Ballots]]/Table1[[#This Row],[Total Voters]]</f>
        <v>0.44555682570242466</v>
      </c>
    </row>
    <row r="2708" spans="1:24" s="12" customFormat="1" hidden="1" x14ac:dyDescent="0.25">
      <c r="A2708" s="8" t="s">
        <v>56</v>
      </c>
      <c r="B2708" s="17">
        <v>2007</v>
      </c>
      <c r="C2708" s="17" t="s">
        <v>77</v>
      </c>
      <c r="D2708" s="9" t="s">
        <v>70</v>
      </c>
      <c r="E2708" s="10">
        <v>42271</v>
      </c>
      <c r="F2708" s="10">
        <v>40366</v>
      </c>
      <c r="G2708" s="10">
        <v>82637</v>
      </c>
      <c r="H2708" s="44">
        <v>34154</v>
      </c>
      <c r="I2708" s="44">
        <v>31361</v>
      </c>
      <c r="J2708" s="44">
        <v>4</v>
      </c>
      <c r="K2708" s="44">
        <v>65519</v>
      </c>
      <c r="L2708" s="10">
        <v>21444</v>
      </c>
      <c r="M2708" s="10">
        <v>19879</v>
      </c>
      <c r="N2708" s="10">
        <v>1</v>
      </c>
      <c r="O2708" s="11">
        <v>41324</v>
      </c>
      <c r="P2708" s="27">
        <f>Table1[[#This Row],[Female Voters]]/Table1[[#This Row],[Female Population]]</f>
        <v>0.80797710013957558</v>
      </c>
      <c r="Q2708" s="27">
        <f>Table1[[#This Row],[Male Voters]]/Table1[[#This Row],[Male Population]]</f>
        <v>0.77691621661794574</v>
      </c>
      <c r="R2708" s="27">
        <f>Table1[[#This Row],[Total Voters]]/Table1[[#This Row],[Total Population]]</f>
        <v>0.79285308033931534</v>
      </c>
      <c r="S2708" s="27">
        <f>Table1[[#This Row],[Female Ballots]]/Table1[[#This Row],[Female Population]]</f>
        <v>0.5072981476662487</v>
      </c>
      <c r="T2708" s="27">
        <f>Table1[[#This Row],[Male Ballots]]/Table1[[#This Row],[Male Population]]</f>
        <v>0.49246890947827382</v>
      </c>
      <c r="U2708" s="27">
        <f>Table1[[#This Row],[Total Ballots]]/Table1[[#This Row],[Total Population]]</f>
        <v>0.500066556143132</v>
      </c>
      <c r="V2708" s="27">
        <f>Table1[[#This Row],[Female Ballots]]/Table1[[#This Row],[Female Voters]]</f>
        <v>0.62786203665749252</v>
      </c>
      <c r="W2708" s="27">
        <f>Table1[[#This Row],[Male Ballots]]/Table1[[#This Row],[Male Voters]]</f>
        <v>0.63387647077580433</v>
      </c>
      <c r="X2708" s="27">
        <f>Table1[[#This Row],[Total Ballots]]/Table1[[#This Row],[Total Voters]]</f>
        <v>0.63071780704833713</v>
      </c>
    </row>
    <row r="2709" spans="1:24" s="12" customFormat="1" hidden="1" x14ac:dyDescent="0.25">
      <c r="A2709" s="8" t="s">
        <v>56</v>
      </c>
      <c r="B2709" s="17">
        <v>2007</v>
      </c>
      <c r="C2709" s="17" t="s">
        <v>77</v>
      </c>
      <c r="D2709" s="9" t="s">
        <v>71</v>
      </c>
      <c r="E2709" s="10">
        <v>46098</v>
      </c>
      <c r="F2709" s="10">
        <v>35267</v>
      </c>
      <c r="G2709" s="10">
        <v>81365</v>
      </c>
      <c r="H2709" s="44">
        <v>36664</v>
      </c>
      <c r="I2709" s="44">
        <v>29478</v>
      </c>
      <c r="J2709" s="44">
        <v>7</v>
      </c>
      <c r="K2709" s="44">
        <v>66149</v>
      </c>
      <c r="L2709" s="10">
        <v>27420</v>
      </c>
      <c r="M2709" s="10">
        <v>23765</v>
      </c>
      <c r="N2709" s="10">
        <v>1</v>
      </c>
      <c r="O2709" s="11">
        <v>51186</v>
      </c>
      <c r="P2709" s="27">
        <f>Table1[[#This Row],[Female Voters]]/Table1[[#This Row],[Female Population]]</f>
        <v>0.79534903900386134</v>
      </c>
      <c r="Q2709" s="27">
        <f>Table1[[#This Row],[Male Voters]]/Table1[[#This Row],[Male Population]]</f>
        <v>0.83585221311707825</v>
      </c>
      <c r="R2709" s="27">
        <f>Table1[[#This Row],[Total Voters]]/Table1[[#This Row],[Total Population]]</f>
        <v>0.81299084372887609</v>
      </c>
      <c r="S2709" s="27">
        <f>Table1[[#This Row],[Female Ballots]]/Table1[[#This Row],[Female Population]]</f>
        <v>0.59481973187556947</v>
      </c>
      <c r="T2709" s="27">
        <f>Table1[[#This Row],[Male Ballots]]/Table1[[#This Row],[Male Population]]</f>
        <v>0.67385941531743554</v>
      </c>
      <c r="U2709" s="27">
        <f>Table1[[#This Row],[Total Ballots]]/Table1[[#This Row],[Total Population]]</f>
        <v>0.62909113255085114</v>
      </c>
      <c r="V2709" s="27">
        <f>Table1[[#This Row],[Female Ballots]]/Table1[[#This Row],[Female Voters]]</f>
        <v>0.74787257255073092</v>
      </c>
      <c r="W2709" s="27">
        <f>Table1[[#This Row],[Male Ballots]]/Table1[[#This Row],[Male Voters]]</f>
        <v>0.80619445009837842</v>
      </c>
      <c r="X2709" s="27">
        <f>Table1[[#This Row],[Total Ballots]]/Table1[[#This Row],[Total Voters]]</f>
        <v>0.77379854570741813</v>
      </c>
    </row>
    <row r="2710" spans="1:24" s="12" customFormat="1" hidden="1" x14ac:dyDescent="0.25">
      <c r="A2710" s="8" t="s">
        <v>56</v>
      </c>
      <c r="B2710" s="17">
        <v>2007</v>
      </c>
      <c r="C2710" s="17" t="s">
        <v>77</v>
      </c>
      <c r="D2710" s="9" t="s">
        <v>453</v>
      </c>
      <c r="E2710" s="10">
        <v>298610</v>
      </c>
      <c r="F2710" s="10">
        <v>287712</v>
      </c>
      <c r="G2710" s="10">
        <v>586322</v>
      </c>
      <c r="H2710" s="44">
        <v>201161</v>
      </c>
      <c r="I2710" s="44">
        <v>172027</v>
      </c>
      <c r="J2710" s="44">
        <v>111</v>
      </c>
      <c r="K2710" s="44">
        <v>373299</v>
      </c>
      <c r="L2710" s="10">
        <v>87206</v>
      </c>
      <c r="M2710" s="10">
        <v>76950</v>
      </c>
      <c r="N2710" s="10">
        <v>7</v>
      </c>
      <c r="O2710" s="11">
        <v>164163</v>
      </c>
      <c r="P2710" s="27">
        <f>Table1[[#This Row],[Female Voters]]/Table1[[#This Row],[Female Population]]</f>
        <v>0.67365794849469207</v>
      </c>
      <c r="Q2710" s="27">
        <f>Table1[[#This Row],[Male Voters]]/Table1[[#This Row],[Male Population]]</f>
        <v>0.59791388610833052</v>
      </c>
      <c r="R2710" s="27">
        <f>Table1[[#This Row],[Total Voters]]/Table1[[#This Row],[Total Population]]</f>
        <v>0.63667916264441726</v>
      </c>
      <c r="S2710" s="27">
        <f>Table1[[#This Row],[Female Ballots]]/Table1[[#This Row],[Female Population]]</f>
        <v>0.29203978433408123</v>
      </c>
      <c r="T2710" s="27">
        <f>Table1[[#This Row],[Male Ballots]]/Table1[[#This Row],[Male Population]]</f>
        <v>0.26745495495495497</v>
      </c>
      <c r="U2710" s="27">
        <f>Table1[[#This Row],[Total Ballots]]/Table1[[#This Row],[Total Population]]</f>
        <v>0.27998778828016002</v>
      </c>
      <c r="V2710" s="27">
        <f>Table1[[#This Row],[Female Ballots]]/Table1[[#This Row],[Female Voters]]</f>
        <v>0.43351345439722411</v>
      </c>
      <c r="W2710" s="27">
        <f>Table1[[#This Row],[Male Ballots]]/Table1[[#This Row],[Male Voters]]</f>
        <v>0.44731350311288343</v>
      </c>
      <c r="X2710" s="27">
        <f>Table1[[#This Row],[Total Ballots]]/Table1[[#This Row],[Total Voters]]</f>
        <v>0.43976276389703695</v>
      </c>
    </row>
    <row r="2711" spans="1:24" s="12" customFormat="1" hidden="1" x14ac:dyDescent="0.25">
      <c r="A2711" s="8" t="s">
        <v>24</v>
      </c>
      <c r="B2711" s="17">
        <v>2007</v>
      </c>
      <c r="C2711" s="17" t="s">
        <v>76</v>
      </c>
      <c r="D2711" s="9" t="s">
        <v>66</v>
      </c>
      <c r="E2711" s="10">
        <v>354</v>
      </c>
      <c r="F2711" s="10">
        <v>386</v>
      </c>
      <c r="G2711" s="10">
        <v>740</v>
      </c>
      <c r="H2711" s="44">
        <v>264</v>
      </c>
      <c r="I2711" s="44">
        <v>300</v>
      </c>
      <c r="J2711" s="44"/>
      <c r="K2711" s="44">
        <v>564</v>
      </c>
      <c r="L2711" s="10">
        <v>30</v>
      </c>
      <c r="M2711" s="10">
        <v>44</v>
      </c>
      <c r="N2711" s="10"/>
      <c r="O2711" s="11">
        <v>74</v>
      </c>
      <c r="P2711" s="27">
        <f>Table1[[#This Row],[Female Voters]]/Table1[[#This Row],[Female Population]]</f>
        <v>0.74576271186440679</v>
      </c>
      <c r="Q2711" s="27">
        <f>Table1[[#This Row],[Male Voters]]/Table1[[#This Row],[Male Population]]</f>
        <v>0.77720207253886009</v>
      </c>
      <c r="R2711" s="27">
        <f>Table1[[#This Row],[Total Voters]]/Table1[[#This Row],[Total Population]]</f>
        <v>0.76216216216216215</v>
      </c>
      <c r="S2711" s="27">
        <f>Table1[[#This Row],[Female Ballots]]/Table1[[#This Row],[Female Population]]</f>
        <v>8.4745762711864403E-2</v>
      </c>
      <c r="T2711" s="27">
        <f>Table1[[#This Row],[Male Ballots]]/Table1[[#This Row],[Male Population]]</f>
        <v>0.11398963730569948</v>
      </c>
      <c r="U2711" s="27">
        <f>Table1[[#This Row],[Total Ballots]]/Table1[[#This Row],[Total Population]]</f>
        <v>0.1</v>
      </c>
      <c r="V2711" s="27">
        <f>Table1[[#This Row],[Female Ballots]]/Table1[[#This Row],[Female Voters]]</f>
        <v>0.11363636363636363</v>
      </c>
      <c r="W2711" s="27">
        <f>Table1[[#This Row],[Male Ballots]]/Table1[[#This Row],[Male Voters]]</f>
        <v>0.14666666666666667</v>
      </c>
      <c r="X2711" s="27">
        <f>Table1[[#This Row],[Total Ballots]]/Table1[[#This Row],[Total Voters]]</f>
        <v>0.13120567375886524</v>
      </c>
    </row>
    <row r="2712" spans="1:24" s="12" customFormat="1" hidden="1" x14ac:dyDescent="0.25">
      <c r="A2712" s="8" t="s">
        <v>24</v>
      </c>
      <c r="B2712" s="17">
        <v>2007</v>
      </c>
      <c r="C2712" s="17" t="s">
        <v>76</v>
      </c>
      <c r="D2712" s="9" t="s">
        <v>67</v>
      </c>
      <c r="E2712" s="10">
        <v>599</v>
      </c>
      <c r="F2712" s="10">
        <v>565</v>
      </c>
      <c r="G2712" s="10">
        <v>1164</v>
      </c>
      <c r="H2712" s="44">
        <v>428</v>
      </c>
      <c r="I2712" s="44">
        <v>322</v>
      </c>
      <c r="J2712" s="44">
        <v>2</v>
      </c>
      <c r="K2712" s="44">
        <v>752</v>
      </c>
      <c r="L2712" s="10">
        <v>99</v>
      </c>
      <c r="M2712" s="10">
        <v>70</v>
      </c>
      <c r="N2712" s="10">
        <v>1</v>
      </c>
      <c r="O2712" s="11">
        <v>170</v>
      </c>
      <c r="P2712" s="27">
        <f>Table1[[#This Row],[Female Voters]]/Table1[[#This Row],[Female Population]]</f>
        <v>0.71452420701168617</v>
      </c>
      <c r="Q2712" s="27">
        <f>Table1[[#This Row],[Male Voters]]/Table1[[#This Row],[Male Population]]</f>
        <v>0.56991150442477878</v>
      </c>
      <c r="R2712" s="27">
        <f>Table1[[#This Row],[Total Voters]]/Table1[[#This Row],[Total Population]]</f>
        <v>0.64604810996563578</v>
      </c>
      <c r="S2712" s="27">
        <f>Table1[[#This Row],[Female Ballots]]/Table1[[#This Row],[Female Population]]</f>
        <v>0.1652754590984975</v>
      </c>
      <c r="T2712" s="27">
        <f>Table1[[#This Row],[Male Ballots]]/Table1[[#This Row],[Male Population]]</f>
        <v>0.12389380530973451</v>
      </c>
      <c r="U2712" s="27">
        <f>Table1[[#This Row],[Total Ballots]]/Table1[[#This Row],[Total Population]]</f>
        <v>0.14604810996563575</v>
      </c>
      <c r="V2712" s="27">
        <f>Table1[[#This Row],[Female Ballots]]/Table1[[#This Row],[Female Voters]]</f>
        <v>0.23130841121495327</v>
      </c>
      <c r="W2712" s="27">
        <f>Table1[[#This Row],[Male Ballots]]/Table1[[#This Row],[Male Voters]]</f>
        <v>0.21739130434782608</v>
      </c>
      <c r="X2712" s="27">
        <f>Table1[[#This Row],[Total Ballots]]/Table1[[#This Row],[Total Voters]]</f>
        <v>0.22606382978723405</v>
      </c>
    </row>
    <row r="2713" spans="1:24" s="12" customFormat="1" hidden="1" x14ac:dyDescent="0.25">
      <c r="A2713" s="8" t="s">
        <v>24</v>
      </c>
      <c r="B2713" s="17">
        <v>2007</v>
      </c>
      <c r="C2713" s="17" t="s">
        <v>76</v>
      </c>
      <c r="D2713" s="9" t="s">
        <v>68</v>
      </c>
      <c r="E2713" s="10">
        <v>900</v>
      </c>
      <c r="F2713" s="10">
        <v>859</v>
      </c>
      <c r="G2713" s="10">
        <v>1759</v>
      </c>
      <c r="H2713" s="44">
        <v>637</v>
      </c>
      <c r="I2713" s="44">
        <v>526</v>
      </c>
      <c r="J2713" s="44">
        <v>1</v>
      </c>
      <c r="K2713" s="44">
        <v>1164</v>
      </c>
      <c r="L2713" s="10">
        <v>249</v>
      </c>
      <c r="M2713" s="10">
        <v>195</v>
      </c>
      <c r="N2713" s="10"/>
      <c r="O2713" s="11">
        <v>444</v>
      </c>
      <c r="P2713" s="27">
        <f>Table1[[#This Row],[Female Voters]]/Table1[[#This Row],[Female Population]]</f>
        <v>0.70777777777777773</v>
      </c>
      <c r="Q2713" s="27">
        <f>Table1[[#This Row],[Male Voters]]/Table1[[#This Row],[Male Population]]</f>
        <v>0.61233993015133881</v>
      </c>
      <c r="R2713" s="27">
        <f>Table1[[#This Row],[Total Voters]]/Table1[[#This Row],[Total Population]]</f>
        <v>0.6617396247868107</v>
      </c>
      <c r="S2713" s="27">
        <f>Table1[[#This Row],[Female Ballots]]/Table1[[#This Row],[Female Population]]</f>
        <v>0.27666666666666667</v>
      </c>
      <c r="T2713" s="27">
        <f>Table1[[#This Row],[Male Ballots]]/Table1[[#This Row],[Male Population]]</f>
        <v>0.22700814901047731</v>
      </c>
      <c r="U2713" s="27">
        <f>Table1[[#This Row],[Total Ballots]]/Table1[[#This Row],[Total Population]]</f>
        <v>0.25241614553723707</v>
      </c>
      <c r="V2713" s="27">
        <f>Table1[[#This Row],[Female Ballots]]/Table1[[#This Row],[Female Voters]]</f>
        <v>0.39089481946624804</v>
      </c>
      <c r="W2713" s="27">
        <f>Table1[[#This Row],[Male Ballots]]/Table1[[#This Row],[Male Voters]]</f>
        <v>0.37072243346007605</v>
      </c>
      <c r="X2713" s="27">
        <f>Table1[[#This Row],[Total Ballots]]/Table1[[#This Row],[Total Voters]]</f>
        <v>0.38144329896907214</v>
      </c>
    </row>
    <row r="2714" spans="1:24" s="12" customFormat="1" hidden="1" x14ac:dyDescent="0.25">
      <c r="A2714" s="8" t="s">
        <v>24</v>
      </c>
      <c r="B2714" s="17">
        <v>2007</v>
      </c>
      <c r="C2714" s="17" t="s">
        <v>76</v>
      </c>
      <c r="D2714" s="9" t="s">
        <v>69</v>
      </c>
      <c r="E2714" s="10">
        <v>1472</v>
      </c>
      <c r="F2714" s="10">
        <v>1304</v>
      </c>
      <c r="G2714" s="10">
        <v>2776</v>
      </c>
      <c r="H2714" s="44">
        <v>1244</v>
      </c>
      <c r="I2714" s="44">
        <v>1002</v>
      </c>
      <c r="J2714" s="44">
        <v>1</v>
      </c>
      <c r="K2714" s="44">
        <v>2247</v>
      </c>
      <c r="L2714" s="10">
        <v>676</v>
      </c>
      <c r="M2714" s="10">
        <v>516</v>
      </c>
      <c r="N2714" s="10">
        <v>1</v>
      </c>
      <c r="O2714" s="11">
        <v>1193</v>
      </c>
      <c r="P2714" s="27">
        <f>Table1[[#This Row],[Female Voters]]/Table1[[#This Row],[Female Population]]</f>
        <v>0.84510869565217395</v>
      </c>
      <c r="Q2714" s="27">
        <f>Table1[[#This Row],[Male Voters]]/Table1[[#This Row],[Male Population]]</f>
        <v>0.76840490797546013</v>
      </c>
      <c r="R2714" s="27">
        <f>Table1[[#This Row],[Total Voters]]/Table1[[#This Row],[Total Population]]</f>
        <v>0.80943804034582134</v>
      </c>
      <c r="S2714" s="27">
        <f>Table1[[#This Row],[Female Ballots]]/Table1[[#This Row],[Female Population]]</f>
        <v>0.45923913043478259</v>
      </c>
      <c r="T2714" s="27">
        <f>Table1[[#This Row],[Male Ballots]]/Table1[[#This Row],[Male Population]]</f>
        <v>0.39570552147239263</v>
      </c>
      <c r="U2714" s="27">
        <f>Table1[[#This Row],[Total Ballots]]/Table1[[#This Row],[Total Population]]</f>
        <v>0.42975504322766572</v>
      </c>
      <c r="V2714" s="27">
        <f>Table1[[#This Row],[Female Ballots]]/Table1[[#This Row],[Female Voters]]</f>
        <v>0.54340836012861737</v>
      </c>
      <c r="W2714" s="27">
        <f>Table1[[#This Row],[Male Ballots]]/Table1[[#This Row],[Male Voters]]</f>
        <v>0.51497005988023947</v>
      </c>
      <c r="X2714" s="27">
        <f>Table1[[#This Row],[Total Ballots]]/Table1[[#This Row],[Total Voters]]</f>
        <v>0.53093012906097015</v>
      </c>
    </row>
    <row r="2715" spans="1:24" s="12" customFormat="1" hidden="1" x14ac:dyDescent="0.25">
      <c r="A2715" s="8" t="s">
        <v>24</v>
      </c>
      <c r="B2715" s="17">
        <v>2007</v>
      </c>
      <c r="C2715" s="17" t="s">
        <v>76</v>
      </c>
      <c r="D2715" s="9" t="s">
        <v>70</v>
      </c>
      <c r="E2715" s="10">
        <v>1646</v>
      </c>
      <c r="F2715" s="10">
        <v>1539</v>
      </c>
      <c r="G2715" s="10">
        <v>3185</v>
      </c>
      <c r="H2715" s="44">
        <v>1601</v>
      </c>
      <c r="I2715" s="44">
        <v>1471</v>
      </c>
      <c r="J2715" s="44">
        <v>1</v>
      </c>
      <c r="K2715" s="44">
        <v>3073</v>
      </c>
      <c r="L2715" s="10">
        <v>1085</v>
      </c>
      <c r="M2715" s="10">
        <v>979</v>
      </c>
      <c r="N2715" s="10">
        <v>1</v>
      </c>
      <c r="O2715" s="11">
        <v>2065</v>
      </c>
      <c r="P2715" s="27">
        <f>Table1[[#This Row],[Female Voters]]/Table1[[#This Row],[Female Population]]</f>
        <v>0.97266099635479952</v>
      </c>
      <c r="Q2715" s="27">
        <f>Table1[[#This Row],[Male Voters]]/Table1[[#This Row],[Male Population]]</f>
        <v>0.95581546458739441</v>
      </c>
      <c r="R2715" s="27">
        <f>Table1[[#This Row],[Total Voters]]/Table1[[#This Row],[Total Population]]</f>
        <v>0.96483516483516485</v>
      </c>
      <c r="S2715" s="27">
        <f>Table1[[#This Row],[Female Ballots]]/Table1[[#This Row],[Female Population]]</f>
        <v>0.65917375455650062</v>
      </c>
      <c r="T2715" s="27">
        <f>Table1[[#This Row],[Male Ballots]]/Table1[[#This Row],[Male Population]]</f>
        <v>0.63612735542560106</v>
      </c>
      <c r="U2715" s="27">
        <f>Table1[[#This Row],[Total Ballots]]/Table1[[#This Row],[Total Population]]</f>
        <v>0.64835164835164838</v>
      </c>
      <c r="V2715" s="27">
        <f>Table1[[#This Row],[Female Ballots]]/Table1[[#This Row],[Female Voters]]</f>
        <v>0.67770143660212367</v>
      </c>
      <c r="W2715" s="27">
        <f>Table1[[#This Row],[Male Ballots]]/Table1[[#This Row],[Male Voters]]</f>
        <v>0.6655336505778382</v>
      </c>
      <c r="X2715" s="27">
        <f>Table1[[#This Row],[Total Ballots]]/Table1[[#This Row],[Total Voters]]</f>
        <v>0.67198177676537585</v>
      </c>
    </row>
    <row r="2716" spans="1:24" s="12" customFormat="1" hidden="1" x14ac:dyDescent="0.25">
      <c r="A2716" s="8" t="s">
        <v>24</v>
      </c>
      <c r="B2716" s="17">
        <v>2007</v>
      </c>
      <c r="C2716" s="17" t="s">
        <v>76</v>
      </c>
      <c r="D2716" s="9" t="s">
        <v>71</v>
      </c>
      <c r="E2716" s="10">
        <v>1660</v>
      </c>
      <c r="F2716" s="10">
        <v>1600</v>
      </c>
      <c r="G2716" s="10">
        <v>3260</v>
      </c>
      <c r="H2716" s="44">
        <v>1513</v>
      </c>
      <c r="I2716" s="44">
        <v>1525</v>
      </c>
      <c r="J2716" s="44"/>
      <c r="K2716" s="44">
        <v>3038</v>
      </c>
      <c r="L2716" s="10">
        <v>1253</v>
      </c>
      <c r="M2716" s="10">
        <v>1287</v>
      </c>
      <c r="N2716" s="10"/>
      <c r="O2716" s="11">
        <v>2540</v>
      </c>
      <c r="P2716" s="27">
        <f>Table1[[#This Row],[Female Voters]]/Table1[[#This Row],[Female Population]]</f>
        <v>0.91144578313253011</v>
      </c>
      <c r="Q2716" s="27">
        <f>Table1[[#This Row],[Male Voters]]/Table1[[#This Row],[Male Population]]</f>
        <v>0.953125</v>
      </c>
      <c r="R2716" s="27">
        <f>Table1[[#This Row],[Total Voters]]/Table1[[#This Row],[Total Population]]</f>
        <v>0.9319018404907975</v>
      </c>
      <c r="S2716" s="27">
        <f>Table1[[#This Row],[Female Ballots]]/Table1[[#This Row],[Female Population]]</f>
        <v>0.75481927710843377</v>
      </c>
      <c r="T2716" s="27">
        <f>Table1[[#This Row],[Male Ballots]]/Table1[[#This Row],[Male Population]]</f>
        <v>0.80437499999999995</v>
      </c>
      <c r="U2716" s="27">
        <f>Table1[[#This Row],[Total Ballots]]/Table1[[#This Row],[Total Population]]</f>
        <v>0.77914110429447858</v>
      </c>
      <c r="V2716" s="27">
        <f>Table1[[#This Row],[Female Ballots]]/Table1[[#This Row],[Female Voters]]</f>
        <v>0.82815598149372105</v>
      </c>
      <c r="W2716" s="27">
        <f>Table1[[#This Row],[Male Ballots]]/Table1[[#This Row],[Male Voters]]</f>
        <v>0.84393442622950821</v>
      </c>
      <c r="X2716" s="27">
        <f>Table1[[#This Row],[Total Ballots]]/Table1[[#This Row],[Total Voters]]</f>
        <v>0.83607636603028312</v>
      </c>
    </row>
    <row r="2717" spans="1:24" s="12" customFormat="1" hidden="1" x14ac:dyDescent="0.25">
      <c r="A2717" s="8" t="s">
        <v>24</v>
      </c>
      <c r="B2717" s="17">
        <v>2007</v>
      </c>
      <c r="C2717" s="17" t="s">
        <v>76</v>
      </c>
      <c r="D2717" s="9" t="s">
        <v>453</v>
      </c>
      <c r="E2717" s="10">
        <v>6631</v>
      </c>
      <c r="F2717" s="10">
        <v>6253</v>
      </c>
      <c r="G2717" s="10">
        <v>12884</v>
      </c>
      <c r="H2717" s="44">
        <v>5687</v>
      </c>
      <c r="I2717" s="44">
        <v>5146</v>
      </c>
      <c r="J2717" s="44">
        <v>5</v>
      </c>
      <c r="K2717" s="44">
        <v>10838</v>
      </c>
      <c r="L2717" s="10">
        <v>3392</v>
      </c>
      <c r="M2717" s="10">
        <v>3091</v>
      </c>
      <c r="N2717" s="10">
        <v>3</v>
      </c>
      <c r="O2717" s="11">
        <v>6486</v>
      </c>
      <c r="P2717" s="27">
        <f>Table1[[#This Row],[Female Voters]]/Table1[[#This Row],[Female Population]]</f>
        <v>0.85763836525410952</v>
      </c>
      <c r="Q2717" s="27">
        <f>Table1[[#This Row],[Male Voters]]/Table1[[#This Row],[Male Population]]</f>
        <v>0.82296497681113068</v>
      </c>
      <c r="R2717" s="27">
        <f>Table1[[#This Row],[Total Voters]]/Table1[[#This Row],[Total Population]]</f>
        <v>0.84119838559453586</v>
      </c>
      <c r="S2717" s="27">
        <f>Table1[[#This Row],[Female Ballots]]/Table1[[#This Row],[Female Population]]</f>
        <v>0.51153672145981</v>
      </c>
      <c r="T2717" s="27">
        <f>Table1[[#This Row],[Male Ballots]]/Table1[[#This Row],[Male Population]]</f>
        <v>0.49432272509195585</v>
      </c>
      <c r="U2717" s="27">
        <f>Table1[[#This Row],[Total Ballots]]/Table1[[#This Row],[Total Population]]</f>
        <v>0.50341508848183791</v>
      </c>
      <c r="V2717" s="27">
        <f>Table1[[#This Row],[Female Ballots]]/Table1[[#This Row],[Female Voters]]</f>
        <v>0.59644803938807811</v>
      </c>
      <c r="W2717" s="27">
        <f>Table1[[#This Row],[Male Ballots]]/Table1[[#This Row],[Male Voters]]</f>
        <v>0.60066070734551102</v>
      </c>
      <c r="X2717" s="27">
        <f>Table1[[#This Row],[Total Ballots]]/Table1[[#This Row],[Total Voters]]</f>
        <v>0.59844989850525931</v>
      </c>
    </row>
    <row r="2718" spans="1:24" s="12" customFormat="1" hidden="1" x14ac:dyDescent="0.25">
      <c r="A2718" s="8" t="s">
        <v>39</v>
      </c>
      <c r="B2718" s="17">
        <v>2007</v>
      </c>
      <c r="C2718" s="17" t="s">
        <v>76</v>
      </c>
      <c r="D2718" s="9" t="s">
        <v>66</v>
      </c>
      <c r="E2718" s="10">
        <v>4781</v>
      </c>
      <c r="F2718" s="10">
        <v>5131</v>
      </c>
      <c r="G2718" s="10">
        <v>9912</v>
      </c>
      <c r="H2718" s="44">
        <v>2362</v>
      </c>
      <c r="I2718" s="44">
        <v>2052</v>
      </c>
      <c r="J2718" s="44"/>
      <c r="K2718" s="44">
        <v>4414</v>
      </c>
      <c r="L2718" s="10">
        <v>325</v>
      </c>
      <c r="M2718" s="10">
        <v>319</v>
      </c>
      <c r="N2718" s="10"/>
      <c r="O2718" s="11">
        <v>644</v>
      </c>
      <c r="P2718" s="27">
        <f>Table1[[#This Row],[Female Voters]]/Table1[[#This Row],[Female Population]]</f>
        <v>0.49403890399498013</v>
      </c>
      <c r="Q2718" s="27">
        <f>Table1[[#This Row],[Male Voters]]/Table1[[#This Row],[Male Population]]</f>
        <v>0.39992204248684465</v>
      </c>
      <c r="R2718" s="27">
        <f>Table1[[#This Row],[Total Voters]]/Table1[[#This Row],[Total Population]]</f>
        <v>0.445318805488297</v>
      </c>
      <c r="S2718" s="27">
        <f>Table1[[#This Row],[Female Ballots]]/Table1[[#This Row],[Female Population]]</f>
        <v>6.7977410583559925E-2</v>
      </c>
      <c r="T2718" s="27">
        <f>Table1[[#This Row],[Male Ballots]]/Table1[[#This Row],[Male Population]]</f>
        <v>6.2171116741375952E-2</v>
      </c>
      <c r="U2718" s="27">
        <f>Table1[[#This Row],[Total Ballots]]/Table1[[#This Row],[Total Population]]</f>
        <v>6.4971751412429377E-2</v>
      </c>
      <c r="V2718" s="27">
        <f>Table1[[#This Row],[Female Ballots]]/Table1[[#This Row],[Female Voters]]</f>
        <v>0.1375952582557155</v>
      </c>
      <c r="W2718" s="27">
        <f>Table1[[#This Row],[Male Ballots]]/Table1[[#This Row],[Male Voters]]</f>
        <v>0.15545808966861599</v>
      </c>
      <c r="X2718" s="27">
        <f>Table1[[#This Row],[Total Ballots]]/Table1[[#This Row],[Total Voters]]</f>
        <v>0.145899410965111</v>
      </c>
    </row>
    <row r="2719" spans="1:24" s="12" customFormat="1" hidden="1" x14ac:dyDescent="0.25">
      <c r="A2719" s="8" t="s">
        <v>39</v>
      </c>
      <c r="B2719" s="17">
        <v>2007</v>
      </c>
      <c r="C2719" s="17" t="s">
        <v>76</v>
      </c>
      <c r="D2719" s="9" t="s">
        <v>67</v>
      </c>
      <c r="E2719" s="10">
        <v>6494</v>
      </c>
      <c r="F2719" s="10">
        <v>6783</v>
      </c>
      <c r="G2719" s="10">
        <v>13277</v>
      </c>
      <c r="H2719" s="44">
        <v>3575</v>
      </c>
      <c r="I2719" s="44">
        <v>3150</v>
      </c>
      <c r="J2719" s="44"/>
      <c r="K2719" s="44">
        <v>6725</v>
      </c>
      <c r="L2719" s="10">
        <v>787</v>
      </c>
      <c r="M2719" s="10">
        <v>690</v>
      </c>
      <c r="N2719" s="10"/>
      <c r="O2719" s="11">
        <v>1477</v>
      </c>
      <c r="P2719" s="27">
        <f>Table1[[#This Row],[Female Voters]]/Table1[[#This Row],[Female Population]]</f>
        <v>0.55050816137973513</v>
      </c>
      <c r="Q2719" s="27">
        <f>Table1[[#This Row],[Male Voters]]/Table1[[#This Row],[Male Population]]</f>
        <v>0.46439628482972134</v>
      </c>
      <c r="R2719" s="27">
        <f>Table1[[#This Row],[Total Voters]]/Table1[[#This Row],[Total Population]]</f>
        <v>0.50651502598478571</v>
      </c>
      <c r="S2719" s="27">
        <f>Table1[[#This Row],[Female Ballots]]/Table1[[#This Row],[Female Population]]</f>
        <v>0.12118878965198644</v>
      </c>
      <c r="T2719" s="27">
        <f>Table1[[#This Row],[Male Ballots]]/Table1[[#This Row],[Male Population]]</f>
        <v>0.10172490048651039</v>
      </c>
      <c r="U2719" s="27">
        <f>Table1[[#This Row],[Total Ballots]]/Table1[[#This Row],[Total Population]]</f>
        <v>0.11124501016795962</v>
      </c>
      <c r="V2719" s="27">
        <f>Table1[[#This Row],[Female Ballots]]/Table1[[#This Row],[Female Voters]]</f>
        <v>0.22013986013986014</v>
      </c>
      <c r="W2719" s="27">
        <f>Table1[[#This Row],[Male Ballots]]/Table1[[#This Row],[Male Voters]]</f>
        <v>0.21904761904761905</v>
      </c>
      <c r="X2719" s="27">
        <f>Table1[[#This Row],[Total Ballots]]/Table1[[#This Row],[Total Voters]]</f>
        <v>0.21962825278810408</v>
      </c>
    </row>
    <row r="2720" spans="1:24" s="12" customFormat="1" hidden="1" x14ac:dyDescent="0.25">
      <c r="A2720" s="8" t="s">
        <v>39</v>
      </c>
      <c r="B2720" s="17">
        <v>2007</v>
      </c>
      <c r="C2720" s="17" t="s">
        <v>76</v>
      </c>
      <c r="D2720" s="9" t="s">
        <v>68</v>
      </c>
      <c r="E2720" s="10">
        <v>7219</v>
      </c>
      <c r="F2720" s="10">
        <v>7395</v>
      </c>
      <c r="G2720" s="10">
        <v>14614</v>
      </c>
      <c r="H2720" s="44">
        <v>4651</v>
      </c>
      <c r="I2720" s="44">
        <v>4082</v>
      </c>
      <c r="J2720" s="44">
        <v>1</v>
      </c>
      <c r="K2720" s="44">
        <v>8734</v>
      </c>
      <c r="L2720" s="10">
        <v>1719</v>
      </c>
      <c r="M2720" s="10">
        <v>1400</v>
      </c>
      <c r="N2720" s="10"/>
      <c r="O2720" s="11">
        <v>3119</v>
      </c>
      <c r="P2720" s="27">
        <f>Table1[[#This Row],[Female Voters]]/Table1[[#This Row],[Female Population]]</f>
        <v>0.64427205984208336</v>
      </c>
      <c r="Q2720" s="27">
        <f>Table1[[#This Row],[Male Voters]]/Table1[[#This Row],[Male Population]]</f>
        <v>0.55199459093982417</v>
      </c>
      <c r="R2720" s="27">
        <f>Table1[[#This Row],[Total Voters]]/Table1[[#This Row],[Total Population]]</f>
        <v>0.59764609278773784</v>
      </c>
      <c r="S2720" s="27">
        <f>Table1[[#This Row],[Female Ballots]]/Table1[[#This Row],[Female Population]]</f>
        <v>0.23812162349355867</v>
      </c>
      <c r="T2720" s="27">
        <f>Table1[[#This Row],[Male Ballots]]/Table1[[#This Row],[Male Population]]</f>
        <v>0.18931710615280595</v>
      </c>
      <c r="U2720" s="27">
        <f>Table1[[#This Row],[Total Ballots]]/Table1[[#This Row],[Total Population]]</f>
        <v>0.21342548241412343</v>
      </c>
      <c r="V2720" s="27">
        <f>Table1[[#This Row],[Female Ballots]]/Table1[[#This Row],[Female Voters]]</f>
        <v>0.36959793592775747</v>
      </c>
      <c r="W2720" s="27">
        <f>Table1[[#This Row],[Male Ballots]]/Table1[[#This Row],[Male Voters]]</f>
        <v>0.34296913277804997</v>
      </c>
      <c r="X2720" s="27">
        <f>Table1[[#This Row],[Total Ballots]]/Table1[[#This Row],[Total Voters]]</f>
        <v>0.35711014426379667</v>
      </c>
    </row>
    <row r="2721" spans="1:24" s="12" customFormat="1" hidden="1" x14ac:dyDescent="0.25">
      <c r="A2721" s="8" t="s">
        <v>39</v>
      </c>
      <c r="B2721" s="17">
        <v>2007</v>
      </c>
      <c r="C2721" s="17" t="s">
        <v>76</v>
      </c>
      <c r="D2721" s="9" t="s">
        <v>69</v>
      </c>
      <c r="E2721" s="10">
        <v>8463</v>
      </c>
      <c r="F2721" s="10">
        <v>8245</v>
      </c>
      <c r="G2721" s="10">
        <v>16708</v>
      </c>
      <c r="H2721" s="44">
        <v>6564</v>
      </c>
      <c r="I2721" s="44">
        <v>5823</v>
      </c>
      <c r="J2721" s="44">
        <v>1</v>
      </c>
      <c r="K2721" s="44">
        <v>12388</v>
      </c>
      <c r="L2721" s="10">
        <v>3468</v>
      </c>
      <c r="M2721" s="10">
        <v>2972</v>
      </c>
      <c r="N2721" s="10"/>
      <c r="O2721" s="11">
        <v>6440</v>
      </c>
      <c r="P2721" s="27">
        <f>Table1[[#This Row],[Female Voters]]/Table1[[#This Row],[Female Population]]</f>
        <v>0.77561148528890467</v>
      </c>
      <c r="Q2721" s="27">
        <f>Table1[[#This Row],[Male Voters]]/Table1[[#This Row],[Male Population]]</f>
        <v>0.70624620982413588</v>
      </c>
      <c r="R2721" s="27">
        <f>Table1[[#This Row],[Total Voters]]/Table1[[#This Row],[Total Population]]</f>
        <v>0.74144122576011495</v>
      </c>
      <c r="S2721" s="27">
        <f>Table1[[#This Row],[Female Ballots]]/Table1[[#This Row],[Female Population]]</f>
        <v>0.40978376462247429</v>
      </c>
      <c r="T2721" s="27">
        <f>Table1[[#This Row],[Male Ballots]]/Table1[[#This Row],[Male Population]]</f>
        <v>0.36046088538508186</v>
      </c>
      <c r="U2721" s="27">
        <f>Table1[[#This Row],[Total Ballots]]/Table1[[#This Row],[Total Population]]</f>
        <v>0.38544409863538426</v>
      </c>
      <c r="V2721" s="27">
        <f>Table1[[#This Row],[Female Ballots]]/Table1[[#This Row],[Female Voters]]</f>
        <v>0.52833638025594154</v>
      </c>
      <c r="W2721" s="27">
        <f>Table1[[#This Row],[Male Ballots]]/Table1[[#This Row],[Male Voters]]</f>
        <v>0.51038983341919975</v>
      </c>
      <c r="X2721" s="27">
        <f>Table1[[#This Row],[Total Ballots]]/Table1[[#This Row],[Total Voters]]</f>
        <v>0.5198579270261543</v>
      </c>
    </row>
    <row r="2722" spans="1:24" s="12" customFormat="1" hidden="1" x14ac:dyDescent="0.25">
      <c r="A2722" s="8" t="s">
        <v>39</v>
      </c>
      <c r="B2722" s="17">
        <v>2007</v>
      </c>
      <c r="C2722" s="17" t="s">
        <v>76</v>
      </c>
      <c r="D2722" s="9" t="s">
        <v>70</v>
      </c>
      <c r="E2722" s="10">
        <v>7320</v>
      </c>
      <c r="F2722" s="10">
        <v>6998</v>
      </c>
      <c r="G2722" s="10">
        <v>14318</v>
      </c>
      <c r="H2722" s="44">
        <v>6480</v>
      </c>
      <c r="I2722" s="44">
        <v>5945</v>
      </c>
      <c r="J2722" s="44"/>
      <c r="K2722" s="44">
        <v>12425</v>
      </c>
      <c r="L2722" s="10">
        <v>4602</v>
      </c>
      <c r="M2722" s="10">
        <v>4175</v>
      </c>
      <c r="N2722" s="10"/>
      <c r="O2722" s="11">
        <v>8777</v>
      </c>
      <c r="P2722" s="27">
        <f>Table1[[#This Row],[Female Voters]]/Table1[[#This Row],[Female Population]]</f>
        <v>0.88524590163934425</v>
      </c>
      <c r="Q2722" s="27">
        <f>Table1[[#This Row],[Male Voters]]/Table1[[#This Row],[Male Population]]</f>
        <v>0.84952843669619893</v>
      </c>
      <c r="R2722" s="27">
        <f>Table1[[#This Row],[Total Voters]]/Table1[[#This Row],[Total Population]]</f>
        <v>0.86778879731806113</v>
      </c>
      <c r="S2722" s="27">
        <f>Table1[[#This Row],[Female Ballots]]/Table1[[#This Row],[Female Population]]</f>
        <v>0.62868852459016389</v>
      </c>
      <c r="T2722" s="27">
        <f>Table1[[#This Row],[Male Ballots]]/Table1[[#This Row],[Male Population]]</f>
        <v>0.59659902829379818</v>
      </c>
      <c r="U2722" s="27">
        <f>Table1[[#This Row],[Total Ballots]]/Table1[[#This Row],[Total Population]]</f>
        <v>0.61300460958234393</v>
      </c>
      <c r="V2722" s="27">
        <f>Table1[[#This Row],[Female Ballots]]/Table1[[#This Row],[Female Voters]]</f>
        <v>0.71018518518518514</v>
      </c>
      <c r="W2722" s="27">
        <f>Table1[[#This Row],[Male Ballots]]/Table1[[#This Row],[Male Voters]]</f>
        <v>0.70227081581160644</v>
      </c>
      <c r="X2722" s="27">
        <f>Table1[[#This Row],[Total Ballots]]/Table1[[#This Row],[Total Voters]]</f>
        <v>0.70639839034205232</v>
      </c>
    </row>
    <row r="2723" spans="1:24" s="12" customFormat="1" hidden="1" x14ac:dyDescent="0.25">
      <c r="A2723" s="8" t="s">
        <v>39</v>
      </c>
      <c r="B2723" s="17">
        <v>2007</v>
      </c>
      <c r="C2723" s="17" t="s">
        <v>76</v>
      </c>
      <c r="D2723" s="9" t="s">
        <v>71</v>
      </c>
      <c r="E2723" s="10">
        <v>9358</v>
      </c>
      <c r="F2723" s="10">
        <v>7847</v>
      </c>
      <c r="G2723" s="10">
        <v>17205</v>
      </c>
      <c r="H2723" s="44">
        <v>7887</v>
      </c>
      <c r="I2723" s="44">
        <v>6934</v>
      </c>
      <c r="J2723" s="44"/>
      <c r="K2723" s="44">
        <v>14821</v>
      </c>
      <c r="L2723" s="10">
        <v>6473</v>
      </c>
      <c r="M2723" s="10">
        <v>5931</v>
      </c>
      <c r="N2723" s="10"/>
      <c r="O2723" s="11">
        <v>12404</v>
      </c>
      <c r="P2723" s="27">
        <f>Table1[[#This Row],[Female Voters]]/Table1[[#This Row],[Female Population]]</f>
        <v>0.84280829237016452</v>
      </c>
      <c r="Q2723" s="27">
        <f>Table1[[#This Row],[Male Voters]]/Table1[[#This Row],[Male Population]]</f>
        <v>0.88364980247228242</v>
      </c>
      <c r="R2723" s="27">
        <f>Table1[[#This Row],[Total Voters]]/Table1[[#This Row],[Total Population]]</f>
        <v>0.86143562917756467</v>
      </c>
      <c r="S2723" s="27">
        <f>Table1[[#This Row],[Female Ballots]]/Table1[[#This Row],[Female Population]]</f>
        <v>0.69170762983543488</v>
      </c>
      <c r="T2723" s="27">
        <f>Table1[[#This Row],[Male Ballots]]/Table1[[#This Row],[Male Population]]</f>
        <v>0.75583025360010192</v>
      </c>
      <c r="U2723" s="27">
        <f>Table1[[#This Row],[Total Ballots]]/Table1[[#This Row],[Total Population]]</f>
        <v>0.72095321127579193</v>
      </c>
      <c r="V2723" s="27">
        <f>Table1[[#This Row],[Female Ballots]]/Table1[[#This Row],[Female Voters]]</f>
        <v>0.82071763661721819</v>
      </c>
      <c r="W2723" s="27">
        <f>Table1[[#This Row],[Male Ballots]]/Table1[[#This Row],[Male Voters]]</f>
        <v>0.85535044707239694</v>
      </c>
      <c r="X2723" s="27">
        <f>Table1[[#This Row],[Total Ballots]]/Table1[[#This Row],[Total Voters]]</f>
        <v>0.83692058565548888</v>
      </c>
    </row>
    <row r="2724" spans="1:24" s="12" customFormat="1" hidden="1" x14ac:dyDescent="0.25">
      <c r="A2724" s="8" t="s">
        <v>39</v>
      </c>
      <c r="B2724" s="17">
        <v>2007</v>
      </c>
      <c r="C2724" s="17" t="s">
        <v>76</v>
      </c>
      <c r="D2724" s="9" t="s">
        <v>453</v>
      </c>
      <c r="E2724" s="10">
        <v>43635</v>
      </c>
      <c r="F2724" s="10">
        <v>42399</v>
      </c>
      <c r="G2724" s="10">
        <v>86034</v>
      </c>
      <c r="H2724" s="44">
        <v>31519</v>
      </c>
      <c r="I2724" s="44">
        <v>27986</v>
      </c>
      <c r="J2724" s="44">
        <v>2</v>
      </c>
      <c r="K2724" s="44">
        <v>59507</v>
      </c>
      <c r="L2724" s="10">
        <v>17374</v>
      </c>
      <c r="M2724" s="10">
        <v>15487</v>
      </c>
      <c r="N2724" s="10"/>
      <c r="O2724" s="11">
        <v>32861</v>
      </c>
      <c r="P2724" s="27">
        <f>Table1[[#This Row],[Female Voters]]/Table1[[#This Row],[Female Population]]</f>
        <v>0.72233298957259084</v>
      </c>
      <c r="Q2724" s="27">
        <f>Table1[[#This Row],[Male Voters]]/Table1[[#This Row],[Male Population]]</f>
        <v>0.66006273732871057</v>
      </c>
      <c r="R2724" s="27">
        <f>Table1[[#This Row],[Total Voters]]/Table1[[#This Row],[Total Population]]</f>
        <v>0.69166841016342373</v>
      </c>
      <c r="S2724" s="27">
        <f>Table1[[#This Row],[Female Ballots]]/Table1[[#This Row],[Female Population]]</f>
        <v>0.39816660937320958</v>
      </c>
      <c r="T2724" s="27">
        <f>Table1[[#This Row],[Male Ballots]]/Table1[[#This Row],[Male Population]]</f>
        <v>0.36526804877473523</v>
      </c>
      <c r="U2724" s="27">
        <f>Table1[[#This Row],[Total Ballots]]/Table1[[#This Row],[Total Population]]</f>
        <v>0.38195364623288469</v>
      </c>
      <c r="V2724" s="27">
        <f>Table1[[#This Row],[Female Ballots]]/Table1[[#This Row],[Female Voters]]</f>
        <v>0.55122307179796315</v>
      </c>
      <c r="W2724" s="27">
        <f>Table1[[#This Row],[Male Ballots]]/Table1[[#This Row],[Male Voters]]</f>
        <v>0.55338383477453013</v>
      </c>
      <c r="X2724" s="27">
        <f>Table1[[#This Row],[Total Ballots]]/Table1[[#This Row],[Total Voters]]</f>
        <v>0.55222074713899205</v>
      </c>
    </row>
    <row r="2725" spans="1:24" s="12" customFormat="1" hidden="1" x14ac:dyDescent="0.25">
      <c r="A2725" s="8" t="s">
        <v>37</v>
      </c>
      <c r="B2725" s="17">
        <v>2007</v>
      </c>
      <c r="C2725" s="17" t="s">
        <v>76</v>
      </c>
      <c r="D2725" s="9" t="s">
        <v>66</v>
      </c>
      <c r="E2725" s="10">
        <v>347</v>
      </c>
      <c r="F2725" s="10">
        <v>378</v>
      </c>
      <c r="G2725" s="10">
        <v>725</v>
      </c>
      <c r="H2725" s="44">
        <v>261</v>
      </c>
      <c r="I2725" s="44">
        <v>250</v>
      </c>
      <c r="J2725" s="44"/>
      <c r="K2725" s="44">
        <v>511</v>
      </c>
      <c r="L2725" s="10">
        <v>48</v>
      </c>
      <c r="M2725" s="10">
        <v>33</v>
      </c>
      <c r="N2725" s="10"/>
      <c r="O2725" s="11">
        <v>81</v>
      </c>
      <c r="P2725" s="27">
        <f>Table1[[#This Row],[Female Voters]]/Table1[[#This Row],[Female Population]]</f>
        <v>0.75216138328530258</v>
      </c>
      <c r="Q2725" s="27">
        <f>Table1[[#This Row],[Male Voters]]/Table1[[#This Row],[Male Population]]</f>
        <v>0.66137566137566139</v>
      </c>
      <c r="R2725" s="27">
        <f>Table1[[#This Row],[Total Voters]]/Table1[[#This Row],[Total Population]]</f>
        <v>0.70482758620689656</v>
      </c>
      <c r="S2725" s="27">
        <f>Table1[[#This Row],[Female Ballots]]/Table1[[#This Row],[Female Population]]</f>
        <v>0.13832853025936601</v>
      </c>
      <c r="T2725" s="27">
        <f>Table1[[#This Row],[Male Ballots]]/Table1[[#This Row],[Male Population]]</f>
        <v>8.7301587301587297E-2</v>
      </c>
      <c r="U2725" s="27">
        <f>Table1[[#This Row],[Total Ballots]]/Table1[[#This Row],[Total Population]]</f>
        <v>0.11172413793103449</v>
      </c>
      <c r="V2725" s="27">
        <f>Table1[[#This Row],[Female Ballots]]/Table1[[#This Row],[Female Voters]]</f>
        <v>0.18390804597701149</v>
      </c>
      <c r="W2725" s="27">
        <f>Table1[[#This Row],[Male Ballots]]/Table1[[#This Row],[Male Voters]]</f>
        <v>0.13200000000000001</v>
      </c>
      <c r="X2725" s="27">
        <f>Table1[[#This Row],[Total Ballots]]/Table1[[#This Row],[Total Voters]]</f>
        <v>0.15851272015655576</v>
      </c>
    </row>
    <row r="2726" spans="1:24" s="12" customFormat="1" hidden="1" x14ac:dyDescent="0.25">
      <c r="A2726" s="8" t="s">
        <v>37</v>
      </c>
      <c r="B2726" s="17">
        <v>2007</v>
      </c>
      <c r="C2726" s="17" t="s">
        <v>76</v>
      </c>
      <c r="D2726" s="9" t="s">
        <v>67</v>
      </c>
      <c r="E2726" s="10">
        <v>550</v>
      </c>
      <c r="F2726" s="10">
        <v>545</v>
      </c>
      <c r="G2726" s="10">
        <v>1095</v>
      </c>
      <c r="H2726" s="44">
        <v>350</v>
      </c>
      <c r="I2726" s="44">
        <v>328</v>
      </c>
      <c r="J2726" s="44">
        <v>2</v>
      </c>
      <c r="K2726" s="44">
        <v>680</v>
      </c>
      <c r="L2726" s="10">
        <v>106</v>
      </c>
      <c r="M2726" s="10">
        <v>71</v>
      </c>
      <c r="N2726" s="10"/>
      <c r="O2726" s="11">
        <v>177</v>
      </c>
      <c r="P2726" s="27">
        <f>Table1[[#This Row],[Female Voters]]/Table1[[#This Row],[Female Population]]</f>
        <v>0.63636363636363635</v>
      </c>
      <c r="Q2726" s="27">
        <f>Table1[[#This Row],[Male Voters]]/Table1[[#This Row],[Male Population]]</f>
        <v>0.60183486238532113</v>
      </c>
      <c r="R2726" s="27">
        <f>Table1[[#This Row],[Total Voters]]/Table1[[#This Row],[Total Population]]</f>
        <v>0.62100456621004563</v>
      </c>
      <c r="S2726" s="27">
        <f>Table1[[#This Row],[Female Ballots]]/Table1[[#This Row],[Female Population]]</f>
        <v>0.19272727272727272</v>
      </c>
      <c r="T2726" s="27">
        <f>Table1[[#This Row],[Male Ballots]]/Table1[[#This Row],[Male Population]]</f>
        <v>0.13027522935779817</v>
      </c>
      <c r="U2726" s="27">
        <f>Table1[[#This Row],[Total Ballots]]/Table1[[#This Row],[Total Population]]</f>
        <v>0.16164383561643836</v>
      </c>
      <c r="V2726" s="27">
        <f>Table1[[#This Row],[Female Ballots]]/Table1[[#This Row],[Female Voters]]</f>
        <v>0.30285714285714288</v>
      </c>
      <c r="W2726" s="27">
        <f>Table1[[#This Row],[Male Ballots]]/Table1[[#This Row],[Male Voters]]</f>
        <v>0.21646341463414634</v>
      </c>
      <c r="X2726" s="27">
        <f>Table1[[#This Row],[Total Ballots]]/Table1[[#This Row],[Total Voters]]</f>
        <v>0.26029411764705884</v>
      </c>
    </row>
    <row r="2727" spans="1:24" s="12" customFormat="1" hidden="1" x14ac:dyDescent="0.25">
      <c r="A2727" s="8" t="s">
        <v>37</v>
      </c>
      <c r="B2727" s="17">
        <v>2007</v>
      </c>
      <c r="C2727" s="17" t="s">
        <v>76</v>
      </c>
      <c r="D2727" s="9" t="s">
        <v>68</v>
      </c>
      <c r="E2727" s="10">
        <v>776</v>
      </c>
      <c r="F2727" s="10">
        <v>754</v>
      </c>
      <c r="G2727" s="10">
        <v>1530</v>
      </c>
      <c r="H2727" s="44">
        <v>548</v>
      </c>
      <c r="I2727" s="44">
        <v>486</v>
      </c>
      <c r="J2727" s="44"/>
      <c r="K2727" s="44">
        <v>1034</v>
      </c>
      <c r="L2727" s="10">
        <v>187</v>
      </c>
      <c r="M2727" s="10">
        <v>166</v>
      </c>
      <c r="N2727" s="10"/>
      <c r="O2727" s="11">
        <v>353</v>
      </c>
      <c r="P2727" s="27">
        <f>Table1[[#This Row],[Female Voters]]/Table1[[#This Row],[Female Population]]</f>
        <v>0.70618556701030932</v>
      </c>
      <c r="Q2727" s="27">
        <f>Table1[[#This Row],[Male Voters]]/Table1[[#This Row],[Male Population]]</f>
        <v>0.64456233421750664</v>
      </c>
      <c r="R2727" s="27">
        <f>Table1[[#This Row],[Total Voters]]/Table1[[#This Row],[Total Population]]</f>
        <v>0.67581699346405233</v>
      </c>
      <c r="S2727" s="27">
        <f>Table1[[#This Row],[Female Ballots]]/Table1[[#This Row],[Female Population]]</f>
        <v>0.24097938144329897</v>
      </c>
      <c r="T2727" s="27">
        <f>Table1[[#This Row],[Male Ballots]]/Table1[[#This Row],[Male Population]]</f>
        <v>0.22015915119363394</v>
      </c>
      <c r="U2727" s="27">
        <f>Table1[[#This Row],[Total Ballots]]/Table1[[#This Row],[Total Population]]</f>
        <v>0.23071895424836603</v>
      </c>
      <c r="V2727" s="27">
        <f>Table1[[#This Row],[Female Ballots]]/Table1[[#This Row],[Female Voters]]</f>
        <v>0.34124087591240876</v>
      </c>
      <c r="W2727" s="27">
        <f>Table1[[#This Row],[Male Ballots]]/Table1[[#This Row],[Male Voters]]</f>
        <v>0.34156378600823045</v>
      </c>
      <c r="X2727" s="27">
        <f>Table1[[#This Row],[Total Ballots]]/Table1[[#This Row],[Total Voters]]</f>
        <v>0.34139264990328821</v>
      </c>
    </row>
    <row r="2728" spans="1:24" s="12" customFormat="1" hidden="1" x14ac:dyDescent="0.25">
      <c r="A2728" s="8" t="s">
        <v>37</v>
      </c>
      <c r="B2728" s="17">
        <v>2007</v>
      </c>
      <c r="C2728" s="17" t="s">
        <v>76</v>
      </c>
      <c r="D2728" s="9" t="s">
        <v>69</v>
      </c>
      <c r="E2728" s="10">
        <v>995</v>
      </c>
      <c r="F2728" s="10">
        <v>981</v>
      </c>
      <c r="G2728" s="10">
        <v>1976</v>
      </c>
      <c r="H2728" s="44">
        <v>783</v>
      </c>
      <c r="I2728" s="44">
        <v>804</v>
      </c>
      <c r="J2728" s="44"/>
      <c r="K2728" s="44">
        <v>1587</v>
      </c>
      <c r="L2728" s="10">
        <v>372</v>
      </c>
      <c r="M2728" s="10">
        <v>336</v>
      </c>
      <c r="N2728" s="10"/>
      <c r="O2728" s="11">
        <v>708</v>
      </c>
      <c r="P2728" s="27">
        <f>Table1[[#This Row],[Female Voters]]/Table1[[#This Row],[Female Population]]</f>
        <v>0.7869346733668342</v>
      </c>
      <c r="Q2728" s="27">
        <f>Table1[[#This Row],[Male Voters]]/Table1[[#This Row],[Male Population]]</f>
        <v>0.81957186544342508</v>
      </c>
      <c r="R2728" s="27">
        <f>Table1[[#This Row],[Total Voters]]/Table1[[#This Row],[Total Population]]</f>
        <v>0.80313765182186236</v>
      </c>
      <c r="S2728" s="27">
        <f>Table1[[#This Row],[Female Ballots]]/Table1[[#This Row],[Female Population]]</f>
        <v>0.37386934673366834</v>
      </c>
      <c r="T2728" s="27">
        <f>Table1[[#This Row],[Male Ballots]]/Table1[[#This Row],[Male Population]]</f>
        <v>0.34250764525993882</v>
      </c>
      <c r="U2728" s="27">
        <f>Table1[[#This Row],[Total Ballots]]/Table1[[#This Row],[Total Population]]</f>
        <v>0.3582995951417004</v>
      </c>
      <c r="V2728" s="27">
        <f>Table1[[#This Row],[Female Ballots]]/Table1[[#This Row],[Female Voters]]</f>
        <v>0.47509578544061304</v>
      </c>
      <c r="W2728" s="27">
        <f>Table1[[#This Row],[Male Ballots]]/Table1[[#This Row],[Male Voters]]</f>
        <v>0.41791044776119401</v>
      </c>
      <c r="X2728" s="27">
        <f>Table1[[#This Row],[Total Ballots]]/Table1[[#This Row],[Total Voters]]</f>
        <v>0.44612476370510395</v>
      </c>
    </row>
    <row r="2729" spans="1:24" s="12" customFormat="1" hidden="1" x14ac:dyDescent="0.25">
      <c r="A2729" s="8" t="s">
        <v>37</v>
      </c>
      <c r="B2729" s="17">
        <v>2007</v>
      </c>
      <c r="C2729" s="17" t="s">
        <v>76</v>
      </c>
      <c r="D2729" s="9" t="s">
        <v>70</v>
      </c>
      <c r="E2729" s="10">
        <v>774</v>
      </c>
      <c r="F2729" s="10">
        <v>849</v>
      </c>
      <c r="G2729" s="10">
        <v>1623</v>
      </c>
      <c r="H2729" s="44">
        <v>692</v>
      </c>
      <c r="I2729" s="44">
        <v>685</v>
      </c>
      <c r="J2729" s="44"/>
      <c r="K2729" s="44">
        <v>1377</v>
      </c>
      <c r="L2729" s="10">
        <v>424</v>
      </c>
      <c r="M2729" s="10">
        <v>439</v>
      </c>
      <c r="N2729" s="10"/>
      <c r="O2729" s="11">
        <v>863</v>
      </c>
      <c r="P2729" s="27">
        <f>Table1[[#This Row],[Female Voters]]/Table1[[#This Row],[Female Population]]</f>
        <v>0.89405684754521964</v>
      </c>
      <c r="Q2729" s="27">
        <f>Table1[[#This Row],[Male Voters]]/Table1[[#This Row],[Male Population]]</f>
        <v>0.806831566548881</v>
      </c>
      <c r="R2729" s="27">
        <f>Table1[[#This Row],[Total Voters]]/Table1[[#This Row],[Total Population]]</f>
        <v>0.84842883548983361</v>
      </c>
      <c r="S2729" s="27">
        <f>Table1[[#This Row],[Female Ballots]]/Table1[[#This Row],[Female Population]]</f>
        <v>0.54780361757105944</v>
      </c>
      <c r="T2729" s="27">
        <f>Table1[[#This Row],[Male Ballots]]/Table1[[#This Row],[Male Population]]</f>
        <v>0.5170789163722026</v>
      </c>
      <c r="U2729" s="27">
        <f>Table1[[#This Row],[Total Ballots]]/Table1[[#This Row],[Total Population]]</f>
        <v>0.53173136167590884</v>
      </c>
      <c r="V2729" s="27">
        <f>Table1[[#This Row],[Female Ballots]]/Table1[[#This Row],[Female Voters]]</f>
        <v>0.61271676300578037</v>
      </c>
      <c r="W2729" s="27">
        <f>Table1[[#This Row],[Male Ballots]]/Table1[[#This Row],[Male Voters]]</f>
        <v>0.64087591240875907</v>
      </c>
      <c r="X2729" s="27">
        <f>Table1[[#This Row],[Total Ballots]]/Table1[[#This Row],[Total Voters]]</f>
        <v>0.62672476397966592</v>
      </c>
    </row>
    <row r="2730" spans="1:24" s="12" customFormat="1" hidden="1" x14ac:dyDescent="0.25">
      <c r="A2730" s="8" t="s">
        <v>37</v>
      </c>
      <c r="B2730" s="17">
        <v>2007</v>
      </c>
      <c r="C2730" s="17" t="s">
        <v>76</v>
      </c>
      <c r="D2730" s="9" t="s">
        <v>71</v>
      </c>
      <c r="E2730" s="10">
        <v>712</v>
      </c>
      <c r="F2730" s="10">
        <v>683</v>
      </c>
      <c r="G2730" s="10">
        <v>1395</v>
      </c>
      <c r="H2730" s="44">
        <v>599</v>
      </c>
      <c r="I2730" s="44">
        <v>605</v>
      </c>
      <c r="J2730" s="44"/>
      <c r="K2730" s="44">
        <v>1204</v>
      </c>
      <c r="L2730" s="10">
        <v>465</v>
      </c>
      <c r="M2730" s="10">
        <v>470</v>
      </c>
      <c r="N2730" s="10"/>
      <c r="O2730" s="11">
        <v>935</v>
      </c>
      <c r="P2730" s="27">
        <f>Table1[[#This Row],[Female Voters]]/Table1[[#This Row],[Female Population]]</f>
        <v>0.8412921348314607</v>
      </c>
      <c r="Q2730" s="27">
        <f>Table1[[#This Row],[Male Voters]]/Table1[[#This Row],[Male Population]]</f>
        <v>0.88579795021961938</v>
      </c>
      <c r="R2730" s="27">
        <f>Table1[[#This Row],[Total Voters]]/Table1[[#This Row],[Total Population]]</f>
        <v>0.86308243727598566</v>
      </c>
      <c r="S2730" s="27">
        <f>Table1[[#This Row],[Female Ballots]]/Table1[[#This Row],[Female Population]]</f>
        <v>0.6530898876404494</v>
      </c>
      <c r="T2730" s="27">
        <f>Table1[[#This Row],[Male Ballots]]/Table1[[#This Row],[Male Population]]</f>
        <v>0.68814055636896043</v>
      </c>
      <c r="U2730" s="27">
        <f>Table1[[#This Row],[Total Ballots]]/Table1[[#This Row],[Total Population]]</f>
        <v>0.67025089605734767</v>
      </c>
      <c r="V2730" s="27">
        <f>Table1[[#This Row],[Female Ballots]]/Table1[[#This Row],[Female Voters]]</f>
        <v>0.77629382303839733</v>
      </c>
      <c r="W2730" s="27">
        <f>Table1[[#This Row],[Male Ballots]]/Table1[[#This Row],[Male Voters]]</f>
        <v>0.77685950413223137</v>
      </c>
      <c r="X2730" s="27">
        <f>Table1[[#This Row],[Total Ballots]]/Table1[[#This Row],[Total Voters]]</f>
        <v>0.77657807308970095</v>
      </c>
    </row>
    <row r="2731" spans="1:24" s="12" customFormat="1" hidden="1" x14ac:dyDescent="0.25">
      <c r="A2731" s="8" t="s">
        <v>37</v>
      </c>
      <c r="B2731" s="17">
        <v>2007</v>
      </c>
      <c r="C2731" s="17" t="s">
        <v>76</v>
      </c>
      <c r="D2731" s="9" t="s">
        <v>453</v>
      </c>
      <c r="E2731" s="10">
        <v>4154</v>
      </c>
      <c r="F2731" s="10">
        <v>4190</v>
      </c>
      <c r="G2731" s="10">
        <v>8344</v>
      </c>
      <c r="H2731" s="44">
        <v>3233</v>
      </c>
      <c r="I2731" s="44">
        <v>3158</v>
      </c>
      <c r="J2731" s="44">
        <v>2</v>
      </c>
      <c r="K2731" s="44">
        <v>6393</v>
      </c>
      <c r="L2731" s="10">
        <v>1602</v>
      </c>
      <c r="M2731" s="10">
        <v>1515</v>
      </c>
      <c r="N2731" s="10"/>
      <c r="O2731" s="11">
        <v>3117</v>
      </c>
      <c r="P2731" s="27">
        <f>Table1[[#This Row],[Female Voters]]/Table1[[#This Row],[Female Population]]</f>
        <v>0.77828598940779969</v>
      </c>
      <c r="Q2731" s="27">
        <f>Table1[[#This Row],[Male Voters]]/Table1[[#This Row],[Male Population]]</f>
        <v>0.75369928400954656</v>
      </c>
      <c r="R2731" s="27">
        <f>Table1[[#This Row],[Total Voters]]/Table1[[#This Row],[Total Population]]</f>
        <v>0.76617929050814959</v>
      </c>
      <c r="S2731" s="27">
        <f>Table1[[#This Row],[Female Ballots]]/Table1[[#This Row],[Female Population]]</f>
        <v>0.38565238324506501</v>
      </c>
      <c r="T2731" s="27">
        <f>Table1[[#This Row],[Male Ballots]]/Table1[[#This Row],[Male Population]]</f>
        <v>0.36157517899761338</v>
      </c>
      <c r="U2731" s="27">
        <f>Table1[[#This Row],[Total Ballots]]/Table1[[#This Row],[Total Population]]</f>
        <v>0.37356184084372002</v>
      </c>
      <c r="V2731" s="27">
        <f>Table1[[#This Row],[Female Ballots]]/Table1[[#This Row],[Female Voters]]</f>
        <v>0.4955150015465512</v>
      </c>
      <c r="W2731" s="27">
        <f>Table1[[#This Row],[Male Ballots]]/Table1[[#This Row],[Male Voters]]</f>
        <v>0.47973400886637113</v>
      </c>
      <c r="X2731" s="27">
        <f>Table1[[#This Row],[Total Ballots]]/Table1[[#This Row],[Total Voters]]</f>
        <v>0.48756452369779446</v>
      </c>
    </row>
    <row r="2732" spans="1:24" s="12" customFormat="1" hidden="1" x14ac:dyDescent="0.25">
      <c r="A2732" s="8" t="s">
        <v>53</v>
      </c>
      <c r="B2732" s="17">
        <v>2007</v>
      </c>
      <c r="C2732" s="17" t="s">
        <v>77</v>
      </c>
      <c r="D2732" s="9" t="s">
        <v>66</v>
      </c>
      <c r="E2732" s="10">
        <v>30235</v>
      </c>
      <c r="F2732" s="10">
        <v>32854</v>
      </c>
      <c r="G2732" s="10">
        <v>63089</v>
      </c>
      <c r="H2732" s="44">
        <v>14329</v>
      </c>
      <c r="I2732" s="44">
        <v>12455</v>
      </c>
      <c r="J2732" s="44">
        <v>692</v>
      </c>
      <c r="K2732" s="44">
        <v>27476</v>
      </c>
      <c r="L2732" s="10">
        <v>2330</v>
      </c>
      <c r="M2732" s="10">
        <v>1976</v>
      </c>
      <c r="N2732" s="10">
        <v>130</v>
      </c>
      <c r="O2732" s="11">
        <v>4436</v>
      </c>
      <c r="P2732" s="27">
        <f>Table1[[#This Row],[Female Voters]]/Table1[[#This Row],[Female Population]]</f>
        <v>0.47392095253844879</v>
      </c>
      <c r="Q2732" s="27">
        <f>Table1[[#This Row],[Male Voters]]/Table1[[#This Row],[Male Population]]</f>
        <v>0.37910147927193039</v>
      </c>
      <c r="R2732" s="27">
        <f>Table1[[#This Row],[Total Voters]]/Table1[[#This Row],[Total Population]]</f>
        <v>0.43551173738686616</v>
      </c>
      <c r="S2732" s="27">
        <f>Table1[[#This Row],[Female Ballots]]/Table1[[#This Row],[Female Population]]</f>
        <v>7.7063006449479082E-2</v>
      </c>
      <c r="T2732" s="27">
        <f>Table1[[#This Row],[Male Ballots]]/Table1[[#This Row],[Male Population]]</f>
        <v>6.0144883423631827E-2</v>
      </c>
      <c r="U2732" s="27">
        <f>Table1[[#This Row],[Total Ballots]]/Table1[[#This Row],[Total Population]]</f>
        <v>7.0313366830984797E-2</v>
      </c>
      <c r="V2732" s="27">
        <f>Table1[[#This Row],[Female Ballots]]/Table1[[#This Row],[Female Voters]]</f>
        <v>0.16260729988135947</v>
      </c>
      <c r="W2732" s="27">
        <f>Table1[[#This Row],[Male Ballots]]/Table1[[#This Row],[Male Voters]]</f>
        <v>0.15865114411882777</v>
      </c>
      <c r="X2732" s="27">
        <f>Table1[[#This Row],[Total Ballots]]/Table1[[#This Row],[Total Voters]]</f>
        <v>0.16144999272092009</v>
      </c>
    </row>
    <row r="2733" spans="1:24" s="12" customFormat="1" hidden="1" x14ac:dyDescent="0.25">
      <c r="A2733" s="8" t="s">
        <v>53</v>
      </c>
      <c r="B2733" s="17">
        <v>2007</v>
      </c>
      <c r="C2733" s="17" t="s">
        <v>77</v>
      </c>
      <c r="D2733" s="9" t="s">
        <v>67</v>
      </c>
      <c r="E2733" s="10">
        <v>45760</v>
      </c>
      <c r="F2733" s="10">
        <v>47965</v>
      </c>
      <c r="G2733" s="10">
        <v>93725</v>
      </c>
      <c r="H2733" s="44">
        <v>24806</v>
      </c>
      <c r="I2733" s="44">
        <v>21311</v>
      </c>
      <c r="J2733" s="44">
        <v>708</v>
      </c>
      <c r="K2733" s="44">
        <v>46825</v>
      </c>
      <c r="L2733" s="10">
        <v>6350</v>
      </c>
      <c r="M2733" s="10">
        <v>5109</v>
      </c>
      <c r="N2733" s="10">
        <v>142</v>
      </c>
      <c r="O2733" s="11">
        <v>11601</v>
      </c>
      <c r="P2733" s="27">
        <f>Table1[[#This Row],[Female Voters]]/Table1[[#This Row],[Female Population]]</f>
        <v>0.54208916083916081</v>
      </c>
      <c r="Q2733" s="27">
        <f>Table1[[#This Row],[Male Voters]]/Table1[[#This Row],[Male Population]]</f>
        <v>0.44430313770457625</v>
      </c>
      <c r="R2733" s="27">
        <f>Table1[[#This Row],[Total Voters]]/Table1[[#This Row],[Total Population]]</f>
        <v>0.4995998933048813</v>
      </c>
      <c r="S2733" s="27">
        <f>Table1[[#This Row],[Female Ballots]]/Table1[[#This Row],[Female Population]]</f>
        <v>0.13876748251748253</v>
      </c>
      <c r="T2733" s="27">
        <f>Table1[[#This Row],[Male Ballots]]/Table1[[#This Row],[Male Population]]</f>
        <v>0.10651516730949651</v>
      </c>
      <c r="U2733" s="27">
        <f>Table1[[#This Row],[Total Ballots]]/Table1[[#This Row],[Total Population]]</f>
        <v>0.12377700720192052</v>
      </c>
      <c r="V2733" s="27">
        <f>Table1[[#This Row],[Female Ballots]]/Table1[[#This Row],[Female Voters]]</f>
        <v>0.25598645488994598</v>
      </c>
      <c r="W2733" s="27">
        <f>Table1[[#This Row],[Male Ballots]]/Table1[[#This Row],[Male Voters]]</f>
        <v>0.23973534794237716</v>
      </c>
      <c r="X2733" s="27">
        <f>Table1[[#This Row],[Total Ballots]]/Table1[[#This Row],[Total Voters]]</f>
        <v>0.24775226908702616</v>
      </c>
    </row>
    <row r="2734" spans="1:24" s="12" customFormat="1" hidden="1" x14ac:dyDescent="0.25">
      <c r="A2734" s="8" t="s">
        <v>53</v>
      </c>
      <c r="B2734" s="17">
        <v>2007</v>
      </c>
      <c r="C2734" s="17" t="s">
        <v>77</v>
      </c>
      <c r="D2734" s="9" t="s">
        <v>68</v>
      </c>
      <c r="E2734" s="10">
        <v>52891</v>
      </c>
      <c r="F2734" s="10">
        <v>55692</v>
      </c>
      <c r="G2734" s="10">
        <v>108583</v>
      </c>
      <c r="H2734" s="44">
        <v>34411</v>
      </c>
      <c r="I2734" s="44">
        <v>31037</v>
      </c>
      <c r="J2734" s="44">
        <v>699</v>
      </c>
      <c r="K2734" s="44">
        <v>66147</v>
      </c>
      <c r="L2734" s="10">
        <v>13075</v>
      </c>
      <c r="M2734" s="10">
        <v>11360</v>
      </c>
      <c r="N2734" s="10">
        <v>199</v>
      </c>
      <c r="O2734" s="11">
        <v>24634</v>
      </c>
      <c r="P2734" s="27">
        <f>Table1[[#This Row],[Female Voters]]/Table1[[#This Row],[Female Population]]</f>
        <v>0.65060218184568264</v>
      </c>
      <c r="Q2734" s="27">
        <f>Table1[[#This Row],[Male Voters]]/Table1[[#This Row],[Male Population]]</f>
        <v>0.5572972778855132</v>
      </c>
      <c r="R2734" s="27">
        <f>Table1[[#This Row],[Total Voters]]/Table1[[#This Row],[Total Population]]</f>
        <v>0.60918375804683977</v>
      </c>
      <c r="S2734" s="27">
        <f>Table1[[#This Row],[Female Ballots]]/Table1[[#This Row],[Female Population]]</f>
        <v>0.2472065190675162</v>
      </c>
      <c r="T2734" s="27">
        <f>Table1[[#This Row],[Male Ballots]]/Table1[[#This Row],[Male Population]]</f>
        <v>0.20397902750843927</v>
      </c>
      <c r="U2734" s="27">
        <f>Table1[[#This Row],[Total Ballots]]/Table1[[#This Row],[Total Population]]</f>
        <v>0.22686792591842186</v>
      </c>
      <c r="V2734" s="27">
        <f>Table1[[#This Row],[Female Ballots]]/Table1[[#This Row],[Female Voters]]</f>
        <v>0.37996570863967916</v>
      </c>
      <c r="W2734" s="27">
        <f>Table1[[#This Row],[Male Ballots]]/Table1[[#This Row],[Male Voters]]</f>
        <v>0.36601475658085508</v>
      </c>
      <c r="X2734" s="27">
        <f>Table1[[#This Row],[Total Ballots]]/Table1[[#This Row],[Total Voters]]</f>
        <v>0.37241295901552601</v>
      </c>
    </row>
    <row r="2735" spans="1:24" s="12" customFormat="1" hidden="1" x14ac:dyDescent="0.25">
      <c r="A2735" s="8" t="s">
        <v>53</v>
      </c>
      <c r="B2735" s="17">
        <v>2007</v>
      </c>
      <c r="C2735" s="17" t="s">
        <v>77</v>
      </c>
      <c r="D2735" s="9" t="s">
        <v>69</v>
      </c>
      <c r="E2735" s="10">
        <v>55106</v>
      </c>
      <c r="F2735" s="10">
        <v>55544</v>
      </c>
      <c r="G2735" s="10">
        <v>110650</v>
      </c>
      <c r="H2735" s="44">
        <v>41492</v>
      </c>
      <c r="I2735" s="44">
        <v>39083</v>
      </c>
      <c r="J2735" s="44">
        <v>592</v>
      </c>
      <c r="K2735" s="44">
        <v>81167</v>
      </c>
      <c r="L2735" s="10">
        <v>21849</v>
      </c>
      <c r="M2735" s="10">
        <v>20552</v>
      </c>
      <c r="N2735" s="10">
        <v>215</v>
      </c>
      <c r="O2735" s="11">
        <v>42616</v>
      </c>
      <c r="P2735" s="27">
        <f>Table1[[#This Row],[Female Voters]]/Table1[[#This Row],[Female Population]]</f>
        <v>0.75294886219286461</v>
      </c>
      <c r="Q2735" s="27">
        <f>Table1[[#This Row],[Male Voters]]/Table1[[#This Row],[Male Population]]</f>
        <v>0.70364035719429641</v>
      </c>
      <c r="R2735" s="27">
        <f>Table1[[#This Row],[Total Voters]]/Table1[[#This Row],[Total Population]]</f>
        <v>0.73354722096701308</v>
      </c>
      <c r="S2735" s="27">
        <f>Table1[[#This Row],[Female Ballots]]/Table1[[#This Row],[Female Population]]</f>
        <v>0.39649040031938448</v>
      </c>
      <c r="T2735" s="27">
        <f>Table1[[#This Row],[Male Ballots]]/Table1[[#This Row],[Male Population]]</f>
        <v>0.37001296269624084</v>
      </c>
      <c r="U2735" s="27">
        <f>Table1[[#This Row],[Total Ballots]]/Table1[[#This Row],[Total Population]]</f>
        <v>0.38514234071396297</v>
      </c>
      <c r="V2735" s="27">
        <f>Table1[[#This Row],[Female Ballots]]/Table1[[#This Row],[Female Voters]]</f>
        <v>0.52658343777113659</v>
      </c>
      <c r="W2735" s="27">
        <f>Table1[[#This Row],[Male Ballots]]/Table1[[#This Row],[Male Voters]]</f>
        <v>0.52585523117467958</v>
      </c>
      <c r="X2735" s="27">
        <f>Table1[[#This Row],[Total Ballots]]/Table1[[#This Row],[Total Voters]]</f>
        <v>0.52504096492416874</v>
      </c>
    </row>
    <row r="2736" spans="1:24" s="12" customFormat="1" hidden="1" x14ac:dyDescent="0.25">
      <c r="A2736" s="8" t="s">
        <v>53</v>
      </c>
      <c r="B2736" s="17">
        <v>2007</v>
      </c>
      <c r="C2736" s="17" t="s">
        <v>77</v>
      </c>
      <c r="D2736" s="9" t="s">
        <v>70</v>
      </c>
      <c r="E2736" s="10">
        <v>37419</v>
      </c>
      <c r="F2736" s="10">
        <v>36393</v>
      </c>
      <c r="G2736" s="10">
        <v>73812</v>
      </c>
      <c r="H2736" s="44">
        <v>30225</v>
      </c>
      <c r="I2736" s="44">
        <v>28052</v>
      </c>
      <c r="J2736" s="44">
        <v>367</v>
      </c>
      <c r="K2736" s="44">
        <v>58644</v>
      </c>
      <c r="L2736" s="10">
        <v>21006</v>
      </c>
      <c r="M2736" s="10">
        <v>19560</v>
      </c>
      <c r="N2736" s="10">
        <v>215</v>
      </c>
      <c r="O2736" s="11">
        <v>40781</v>
      </c>
      <c r="P2736" s="27">
        <f>Table1[[#This Row],[Female Voters]]/Table1[[#This Row],[Female Population]]</f>
        <v>0.80774472861380586</v>
      </c>
      <c r="Q2736" s="27">
        <f>Table1[[#This Row],[Male Voters]]/Table1[[#This Row],[Male Population]]</f>
        <v>0.77080757288489543</v>
      </c>
      <c r="R2736" s="27">
        <f>Table1[[#This Row],[Total Voters]]/Table1[[#This Row],[Total Population]]</f>
        <v>0.79450495854332626</v>
      </c>
      <c r="S2736" s="27">
        <f>Table1[[#This Row],[Female Ballots]]/Table1[[#This Row],[Female Population]]</f>
        <v>0.5613725647398381</v>
      </c>
      <c r="T2736" s="27">
        <f>Table1[[#This Row],[Male Ballots]]/Table1[[#This Row],[Male Population]]</f>
        <v>0.53746599620806201</v>
      </c>
      <c r="U2736" s="27">
        <f>Table1[[#This Row],[Total Ballots]]/Table1[[#This Row],[Total Population]]</f>
        <v>0.55249823876876392</v>
      </c>
      <c r="V2736" s="27">
        <f>Table1[[#This Row],[Female Ballots]]/Table1[[#This Row],[Female Voters]]</f>
        <v>0.69498759305210922</v>
      </c>
      <c r="W2736" s="27">
        <f>Table1[[#This Row],[Male Ballots]]/Table1[[#This Row],[Male Voters]]</f>
        <v>0.69727648652502494</v>
      </c>
      <c r="X2736" s="27">
        <f>Table1[[#This Row],[Total Ballots]]/Table1[[#This Row],[Total Voters]]</f>
        <v>0.69539935884318937</v>
      </c>
    </row>
    <row r="2737" spans="1:24" s="12" customFormat="1" hidden="1" x14ac:dyDescent="0.25">
      <c r="A2737" s="8" t="s">
        <v>53</v>
      </c>
      <c r="B2737" s="17">
        <v>2007</v>
      </c>
      <c r="C2737" s="17" t="s">
        <v>77</v>
      </c>
      <c r="D2737" s="9" t="s">
        <v>71</v>
      </c>
      <c r="E2737" s="10">
        <v>37557</v>
      </c>
      <c r="F2737" s="10">
        <v>28367</v>
      </c>
      <c r="G2737" s="10">
        <v>65924</v>
      </c>
      <c r="H2737" s="44">
        <v>29805</v>
      </c>
      <c r="I2737" s="44">
        <v>23458</v>
      </c>
      <c r="J2737" s="44">
        <v>331</v>
      </c>
      <c r="K2737" s="44">
        <v>53594</v>
      </c>
      <c r="L2737" s="10">
        <v>23514</v>
      </c>
      <c r="M2737" s="10">
        <v>19738</v>
      </c>
      <c r="N2737" s="10">
        <v>202</v>
      </c>
      <c r="O2737" s="11">
        <v>43454</v>
      </c>
      <c r="P2737" s="27">
        <f>Table1[[#This Row],[Female Voters]]/Table1[[#This Row],[Female Population]]</f>
        <v>0.79359373751897111</v>
      </c>
      <c r="Q2737" s="27">
        <f>Table1[[#This Row],[Male Voters]]/Table1[[#This Row],[Male Population]]</f>
        <v>0.82694680438537738</v>
      </c>
      <c r="R2737" s="27">
        <f>Table1[[#This Row],[Total Voters]]/Table1[[#This Row],[Total Population]]</f>
        <v>0.81296644621078817</v>
      </c>
      <c r="S2737" s="27">
        <f>Table1[[#This Row],[Female Ballots]]/Table1[[#This Row],[Female Population]]</f>
        <v>0.62608834571451399</v>
      </c>
      <c r="T2737" s="27">
        <f>Table1[[#This Row],[Male Ballots]]/Table1[[#This Row],[Male Population]]</f>
        <v>0.69580850988825038</v>
      </c>
      <c r="U2737" s="27">
        <f>Table1[[#This Row],[Total Ballots]]/Table1[[#This Row],[Total Population]]</f>
        <v>0.65915296401917356</v>
      </c>
      <c r="V2737" s="27">
        <f>Table1[[#This Row],[Female Ballots]]/Table1[[#This Row],[Female Voters]]</f>
        <v>0.78892803220936081</v>
      </c>
      <c r="W2737" s="27">
        <f>Table1[[#This Row],[Male Ballots]]/Table1[[#This Row],[Male Voters]]</f>
        <v>0.84141870577201805</v>
      </c>
      <c r="X2737" s="27">
        <f>Table1[[#This Row],[Total Ballots]]/Table1[[#This Row],[Total Voters]]</f>
        <v>0.81079971638616266</v>
      </c>
    </row>
    <row r="2738" spans="1:24" s="12" customFormat="1" hidden="1" x14ac:dyDescent="0.25">
      <c r="A2738" s="8" t="s">
        <v>53</v>
      </c>
      <c r="B2738" s="17">
        <v>2007</v>
      </c>
      <c r="C2738" s="17" t="s">
        <v>77</v>
      </c>
      <c r="D2738" s="9" t="s">
        <v>453</v>
      </c>
      <c r="E2738" s="10">
        <v>258968</v>
      </c>
      <c r="F2738" s="10">
        <v>256815</v>
      </c>
      <c r="G2738" s="10">
        <v>515783</v>
      </c>
      <c r="H2738" s="44">
        <v>175068</v>
      </c>
      <c r="I2738" s="44">
        <v>155396</v>
      </c>
      <c r="J2738" s="44">
        <v>3389</v>
      </c>
      <c r="K2738" s="44">
        <v>333853</v>
      </c>
      <c r="L2738" s="10">
        <v>88124</v>
      </c>
      <c r="M2738" s="10">
        <v>78295</v>
      </c>
      <c r="N2738" s="10">
        <v>1103</v>
      </c>
      <c r="O2738" s="11">
        <v>167522</v>
      </c>
      <c r="P2738" s="27">
        <f>Table1[[#This Row],[Female Voters]]/Table1[[#This Row],[Female Population]]</f>
        <v>0.67602174786073954</v>
      </c>
      <c r="Q2738" s="27">
        <f>Table1[[#This Row],[Male Voters]]/Table1[[#This Row],[Male Population]]</f>
        <v>0.60508926659268347</v>
      </c>
      <c r="R2738" s="27">
        <f>Table1[[#This Row],[Total Voters]]/Table1[[#This Row],[Total Population]]</f>
        <v>0.64727414435915875</v>
      </c>
      <c r="S2738" s="27">
        <f>Table1[[#This Row],[Female Ballots]]/Table1[[#This Row],[Female Population]]</f>
        <v>0.3402891476939236</v>
      </c>
      <c r="T2738" s="27">
        <f>Table1[[#This Row],[Male Ballots]]/Table1[[#This Row],[Male Population]]</f>
        <v>0.30486926386698598</v>
      </c>
      <c r="U2738" s="27">
        <f>Table1[[#This Row],[Total Ballots]]/Table1[[#This Row],[Total Population]]</f>
        <v>0.32479162748675316</v>
      </c>
      <c r="V2738" s="27">
        <f>Table1[[#This Row],[Female Ballots]]/Table1[[#This Row],[Female Voters]]</f>
        <v>0.50337011903945894</v>
      </c>
      <c r="W2738" s="27">
        <f>Table1[[#This Row],[Male Ballots]]/Table1[[#This Row],[Male Voters]]</f>
        <v>0.5038417977296713</v>
      </c>
      <c r="X2738" s="27">
        <f>Table1[[#This Row],[Total Ballots]]/Table1[[#This Row],[Total Voters]]</f>
        <v>0.50178371918179554</v>
      </c>
    </row>
    <row r="2739" spans="1:24" s="12" customFormat="1" hidden="1" x14ac:dyDescent="0.25">
      <c r="A2739" s="8" t="s">
        <v>41</v>
      </c>
      <c r="B2739" s="17">
        <v>2007</v>
      </c>
      <c r="C2739" s="17" t="s">
        <v>76</v>
      </c>
      <c r="D2739" s="9" t="s">
        <v>66</v>
      </c>
      <c r="E2739" s="10">
        <v>26752</v>
      </c>
      <c r="F2739" s="10">
        <v>26314</v>
      </c>
      <c r="G2739" s="10">
        <v>53066</v>
      </c>
      <c r="H2739" s="44">
        <v>11064</v>
      </c>
      <c r="I2739" s="44">
        <v>9300</v>
      </c>
      <c r="J2739" s="44">
        <v>143</v>
      </c>
      <c r="K2739" s="44">
        <v>20507</v>
      </c>
      <c r="L2739" s="10">
        <v>1972</v>
      </c>
      <c r="M2739" s="10">
        <v>1580</v>
      </c>
      <c r="N2739" s="10">
        <v>18</v>
      </c>
      <c r="O2739" s="11">
        <v>3570</v>
      </c>
      <c r="P2739" s="27">
        <f>Table1[[#This Row],[Female Voters]]/Table1[[#This Row],[Female Population]]</f>
        <v>0.41357655502392343</v>
      </c>
      <c r="Q2739" s="27">
        <f>Table1[[#This Row],[Male Voters]]/Table1[[#This Row],[Male Population]]</f>
        <v>0.35342403283423274</v>
      </c>
      <c r="R2739" s="27">
        <f>Table1[[#This Row],[Total Voters]]/Table1[[#This Row],[Total Population]]</f>
        <v>0.38644329702634456</v>
      </c>
      <c r="S2739" s="27">
        <f>Table1[[#This Row],[Female Ballots]]/Table1[[#This Row],[Female Population]]</f>
        <v>7.3714114832535885E-2</v>
      </c>
      <c r="T2739" s="27">
        <f>Table1[[#This Row],[Male Ballots]]/Table1[[#This Row],[Male Population]]</f>
        <v>6.0044082997643841E-2</v>
      </c>
      <c r="U2739" s="27">
        <f>Table1[[#This Row],[Total Ballots]]/Table1[[#This Row],[Total Population]]</f>
        <v>6.7274714506463648E-2</v>
      </c>
      <c r="V2739" s="27">
        <f>Table1[[#This Row],[Female Ballots]]/Table1[[#This Row],[Female Voters]]</f>
        <v>0.17823571945046998</v>
      </c>
      <c r="W2739" s="27">
        <f>Table1[[#This Row],[Male Ballots]]/Table1[[#This Row],[Male Voters]]</f>
        <v>0.16989247311827957</v>
      </c>
      <c r="X2739" s="27">
        <f>Table1[[#This Row],[Total Ballots]]/Table1[[#This Row],[Total Voters]]</f>
        <v>0.17408689715706832</v>
      </c>
    </row>
    <row r="2740" spans="1:24" s="12" customFormat="1" hidden="1" x14ac:dyDescent="0.25">
      <c r="A2740" s="8" t="s">
        <v>41</v>
      </c>
      <c r="B2740" s="17">
        <v>2007</v>
      </c>
      <c r="C2740" s="17" t="s">
        <v>76</v>
      </c>
      <c r="D2740" s="9" t="s">
        <v>67</v>
      </c>
      <c r="E2740" s="10">
        <v>28228</v>
      </c>
      <c r="F2740" s="10">
        <v>29675</v>
      </c>
      <c r="G2740" s="10">
        <v>57903</v>
      </c>
      <c r="H2740" s="44">
        <v>18308</v>
      </c>
      <c r="I2740" s="44">
        <v>15353</v>
      </c>
      <c r="J2740" s="44">
        <v>93</v>
      </c>
      <c r="K2740" s="44">
        <v>33754</v>
      </c>
      <c r="L2740" s="10">
        <v>4995</v>
      </c>
      <c r="M2740" s="10">
        <v>3779</v>
      </c>
      <c r="N2740" s="10">
        <v>20</v>
      </c>
      <c r="O2740" s="11">
        <v>8794</v>
      </c>
      <c r="P2740" s="27">
        <f>Table1[[#This Row],[Female Voters]]/Table1[[#This Row],[Female Population]]</f>
        <v>0.64857588210287653</v>
      </c>
      <c r="Q2740" s="27">
        <f>Table1[[#This Row],[Male Voters]]/Table1[[#This Row],[Male Population]]</f>
        <v>0.51737152485256954</v>
      </c>
      <c r="R2740" s="27">
        <f>Table1[[#This Row],[Total Voters]]/Table1[[#This Row],[Total Population]]</f>
        <v>0.58294043486520564</v>
      </c>
      <c r="S2740" s="27">
        <f>Table1[[#This Row],[Female Ballots]]/Table1[[#This Row],[Female Population]]</f>
        <v>0.17695196259033583</v>
      </c>
      <c r="T2740" s="27">
        <f>Table1[[#This Row],[Male Ballots]]/Table1[[#This Row],[Male Population]]</f>
        <v>0.12734625105307498</v>
      </c>
      <c r="U2740" s="27">
        <f>Table1[[#This Row],[Total Ballots]]/Table1[[#This Row],[Total Population]]</f>
        <v>0.15187468697649517</v>
      </c>
      <c r="V2740" s="27">
        <f>Table1[[#This Row],[Female Ballots]]/Table1[[#This Row],[Female Voters]]</f>
        <v>0.27283154904959578</v>
      </c>
      <c r="W2740" s="27">
        <f>Table1[[#This Row],[Male Ballots]]/Table1[[#This Row],[Male Voters]]</f>
        <v>0.24614081938383378</v>
      </c>
      <c r="X2740" s="27">
        <f>Table1[[#This Row],[Total Ballots]]/Table1[[#This Row],[Total Voters]]</f>
        <v>0.26053208508621201</v>
      </c>
    </row>
    <row r="2741" spans="1:24" s="12" customFormat="1" hidden="1" x14ac:dyDescent="0.25">
      <c r="A2741" s="8" t="s">
        <v>41</v>
      </c>
      <c r="B2741" s="17">
        <v>2007</v>
      </c>
      <c r="C2741" s="17" t="s">
        <v>76</v>
      </c>
      <c r="D2741" s="9" t="s">
        <v>68</v>
      </c>
      <c r="E2741" s="10">
        <v>29845</v>
      </c>
      <c r="F2741" s="10">
        <v>30689</v>
      </c>
      <c r="G2741" s="10">
        <v>60534</v>
      </c>
      <c r="H2741" s="44">
        <v>21162</v>
      </c>
      <c r="I2741" s="44">
        <v>18422</v>
      </c>
      <c r="J2741" s="44">
        <v>76</v>
      </c>
      <c r="K2741" s="44">
        <v>39660</v>
      </c>
      <c r="L2741" s="10">
        <v>8749</v>
      </c>
      <c r="M2741" s="10">
        <v>7175</v>
      </c>
      <c r="N2741" s="10">
        <v>25</v>
      </c>
      <c r="O2741" s="11">
        <v>15949</v>
      </c>
      <c r="P2741" s="27">
        <f>Table1[[#This Row],[Female Voters]]/Table1[[#This Row],[Female Population]]</f>
        <v>0.70906349472273411</v>
      </c>
      <c r="Q2741" s="27">
        <f>Table1[[#This Row],[Male Voters]]/Table1[[#This Row],[Male Population]]</f>
        <v>0.60028023070155434</v>
      </c>
      <c r="R2741" s="27">
        <f>Table1[[#This Row],[Total Voters]]/Table1[[#This Row],[Total Population]]</f>
        <v>0.65516899593616806</v>
      </c>
      <c r="S2741" s="27">
        <f>Table1[[#This Row],[Female Ballots]]/Table1[[#This Row],[Female Population]]</f>
        <v>0.29314793097671304</v>
      </c>
      <c r="T2741" s="27">
        <f>Table1[[#This Row],[Male Ballots]]/Table1[[#This Row],[Male Population]]</f>
        <v>0.23379712600606081</v>
      </c>
      <c r="U2741" s="27">
        <f>Table1[[#This Row],[Total Ballots]]/Table1[[#This Row],[Total Population]]</f>
        <v>0.26347176793207122</v>
      </c>
      <c r="V2741" s="27">
        <f>Table1[[#This Row],[Female Ballots]]/Table1[[#This Row],[Female Voters]]</f>
        <v>0.41342973253945753</v>
      </c>
      <c r="W2741" s="27">
        <f>Table1[[#This Row],[Male Ballots]]/Table1[[#This Row],[Male Voters]]</f>
        <v>0.38947996960156334</v>
      </c>
      <c r="X2741" s="27">
        <f>Table1[[#This Row],[Total Ballots]]/Table1[[#This Row],[Total Voters]]</f>
        <v>0.40214321734745334</v>
      </c>
    </row>
    <row r="2742" spans="1:24" s="12" customFormat="1" hidden="1" x14ac:dyDescent="0.25">
      <c r="A2742" s="8" t="s">
        <v>41</v>
      </c>
      <c r="B2742" s="17">
        <v>2007</v>
      </c>
      <c r="C2742" s="17" t="s">
        <v>76</v>
      </c>
      <c r="D2742" s="9" t="s">
        <v>69</v>
      </c>
      <c r="E2742" s="10">
        <v>33968</v>
      </c>
      <c r="F2742" s="10">
        <v>33142</v>
      </c>
      <c r="G2742" s="10">
        <v>67110</v>
      </c>
      <c r="H2742" s="44">
        <v>27015</v>
      </c>
      <c r="I2742" s="44">
        <v>23765</v>
      </c>
      <c r="J2742" s="44">
        <v>55</v>
      </c>
      <c r="K2742" s="44">
        <v>50835</v>
      </c>
      <c r="L2742" s="10">
        <v>15372</v>
      </c>
      <c r="M2742" s="10">
        <v>13268</v>
      </c>
      <c r="N2742" s="10">
        <v>20</v>
      </c>
      <c r="O2742" s="11">
        <v>28660</v>
      </c>
      <c r="P2742" s="27">
        <f>Table1[[#This Row],[Female Voters]]/Table1[[#This Row],[Female Population]]</f>
        <v>0.79530734809232217</v>
      </c>
      <c r="Q2742" s="27">
        <f>Table1[[#This Row],[Male Voters]]/Table1[[#This Row],[Male Population]]</f>
        <v>0.71706595860237765</v>
      </c>
      <c r="R2742" s="27">
        <f>Table1[[#This Row],[Total Voters]]/Table1[[#This Row],[Total Population]]</f>
        <v>0.75748770675011179</v>
      </c>
      <c r="S2742" s="27">
        <f>Table1[[#This Row],[Female Ballots]]/Table1[[#This Row],[Female Population]]</f>
        <v>0.45254357041921811</v>
      </c>
      <c r="T2742" s="27">
        <f>Table1[[#This Row],[Male Ballots]]/Table1[[#This Row],[Male Population]]</f>
        <v>0.40033793977430449</v>
      </c>
      <c r="U2742" s="27">
        <f>Table1[[#This Row],[Total Ballots]]/Table1[[#This Row],[Total Population]]</f>
        <v>0.42706005066309044</v>
      </c>
      <c r="V2742" s="27">
        <f>Table1[[#This Row],[Female Ballots]]/Table1[[#This Row],[Female Voters]]</f>
        <v>0.56901721265963356</v>
      </c>
      <c r="W2742" s="27">
        <f>Table1[[#This Row],[Male Ballots]]/Table1[[#This Row],[Male Voters]]</f>
        <v>0.55830002103934362</v>
      </c>
      <c r="X2742" s="27">
        <f>Table1[[#This Row],[Total Ballots]]/Table1[[#This Row],[Total Voters]]</f>
        <v>0.56378479394118231</v>
      </c>
    </row>
    <row r="2743" spans="1:24" s="12" customFormat="1" hidden="1" x14ac:dyDescent="0.25">
      <c r="A2743" s="8" t="s">
        <v>41</v>
      </c>
      <c r="B2743" s="17">
        <v>2007</v>
      </c>
      <c r="C2743" s="17" t="s">
        <v>76</v>
      </c>
      <c r="D2743" s="9" t="s">
        <v>70</v>
      </c>
      <c r="E2743" s="10">
        <v>26212</v>
      </c>
      <c r="F2743" s="10">
        <v>25076</v>
      </c>
      <c r="G2743" s="10">
        <v>51288</v>
      </c>
      <c r="H2743" s="44">
        <v>22975</v>
      </c>
      <c r="I2743" s="44">
        <v>20896</v>
      </c>
      <c r="J2743" s="44">
        <v>46</v>
      </c>
      <c r="K2743" s="44">
        <v>43917</v>
      </c>
      <c r="L2743" s="10">
        <v>16934</v>
      </c>
      <c r="M2743" s="10">
        <v>15377</v>
      </c>
      <c r="N2743" s="10">
        <v>19</v>
      </c>
      <c r="O2743" s="11">
        <v>32330</v>
      </c>
      <c r="P2743" s="27">
        <f>Table1[[#This Row],[Female Voters]]/Table1[[#This Row],[Female Population]]</f>
        <v>0.87650694338470925</v>
      </c>
      <c r="Q2743" s="27">
        <f>Table1[[#This Row],[Male Voters]]/Table1[[#This Row],[Male Population]]</f>
        <v>0.83330674748763756</v>
      </c>
      <c r="R2743" s="27">
        <f>Table1[[#This Row],[Total Voters]]/Table1[[#This Row],[Total Population]]</f>
        <v>0.85628217126813289</v>
      </c>
      <c r="S2743" s="27">
        <f>Table1[[#This Row],[Female Ballots]]/Table1[[#This Row],[Female Population]]</f>
        <v>0.64603998168777654</v>
      </c>
      <c r="T2743" s="27">
        <f>Table1[[#This Row],[Male Ballots]]/Table1[[#This Row],[Male Population]]</f>
        <v>0.61321582389535811</v>
      </c>
      <c r="U2743" s="27">
        <f>Table1[[#This Row],[Total Ballots]]/Table1[[#This Row],[Total Population]]</f>
        <v>0.63036187802214938</v>
      </c>
      <c r="V2743" s="27">
        <f>Table1[[#This Row],[Female Ballots]]/Table1[[#This Row],[Female Voters]]</f>
        <v>0.73706202393906417</v>
      </c>
      <c r="W2743" s="27">
        <f>Table1[[#This Row],[Male Ballots]]/Table1[[#This Row],[Male Voters]]</f>
        <v>0.73588246554364467</v>
      </c>
      <c r="X2743" s="27">
        <f>Table1[[#This Row],[Total Ballots]]/Table1[[#This Row],[Total Voters]]</f>
        <v>0.73616139535942804</v>
      </c>
    </row>
    <row r="2744" spans="1:24" s="12" customFormat="1" hidden="1" x14ac:dyDescent="0.25">
      <c r="A2744" s="8" t="s">
        <v>41</v>
      </c>
      <c r="B2744" s="17">
        <v>2007</v>
      </c>
      <c r="C2744" s="17" t="s">
        <v>76</v>
      </c>
      <c r="D2744" s="9" t="s">
        <v>71</v>
      </c>
      <c r="E2744" s="10">
        <v>31940</v>
      </c>
      <c r="F2744" s="10">
        <v>23801</v>
      </c>
      <c r="G2744" s="10">
        <v>55741</v>
      </c>
      <c r="H2744" s="44">
        <v>27036</v>
      </c>
      <c r="I2744" s="44">
        <v>20497</v>
      </c>
      <c r="J2744" s="44">
        <v>54</v>
      </c>
      <c r="K2744" s="44">
        <v>47587</v>
      </c>
      <c r="L2744" s="10">
        <v>21884</v>
      </c>
      <c r="M2744" s="10">
        <v>17678</v>
      </c>
      <c r="N2744" s="10">
        <v>37</v>
      </c>
      <c r="O2744" s="11">
        <v>39599</v>
      </c>
      <c r="P2744" s="27">
        <f>Table1[[#This Row],[Female Voters]]/Table1[[#This Row],[Female Population]]</f>
        <v>0.84646211646837821</v>
      </c>
      <c r="Q2744" s="27">
        <f>Table1[[#This Row],[Male Voters]]/Table1[[#This Row],[Male Population]]</f>
        <v>0.86118230326456868</v>
      </c>
      <c r="R2744" s="27">
        <f>Table1[[#This Row],[Total Voters]]/Table1[[#This Row],[Total Population]]</f>
        <v>0.85371629500726576</v>
      </c>
      <c r="S2744" s="27">
        <f>Table1[[#This Row],[Female Ballots]]/Table1[[#This Row],[Female Population]]</f>
        <v>0.68515967438948022</v>
      </c>
      <c r="T2744" s="27">
        <f>Table1[[#This Row],[Male Ballots]]/Table1[[#This Row],[Male Population]]</f>
        <v>0.74274190160077302</v>
      </c>
      <c r="U2744" s="27">
        <f>Table1[[#This Row],[Total Ballots]]/Table1[[#This Row],[Total Population]]</f>
        <v>0.71041064925279418</v>
      </c>
      <c r="V2744" s="27">
        <f>Table1[[#This Row],[Female Ballots]]/Table1[[#This Row],[Female Voters]]</f>
        <v>0.80943926616363371</v>
      </c>
      <c r="W2744" s="27">
        <f>Table1[[#This Row],[Male Ballots]]/Table1[[#This Row],[Male Voters]]</f>
        <v>0.86246767819680925</v>
      </c>
      <c r="X2744" s="27">
        <f>Table1[[#This Row],[Total Ballots]]/Table1[[#This Row],[Total Voters]]</f>
        <v>0.83213902956689856</v>
      </c>
    </row>
    <row r="2745" spans="1:24" s="12" customFormat="1" hidden="1" x14ac:dyDescent="0.25">
      <c r="A2745" s="8" t="s">
        <v>41</v>
      </c>
      <c r="B2745" s="17">
        <v>2007</v>
      </c>
      <c r="C2745" s="17" t="s">
        <v>76</v>
      </c>
      <c r="D2745" s="9" t="s">
        <v>453</v>
      </c>
      <c r="E2745" s="10">
        <v>176945</v>
      </c>
      <c r="F2745" s="10">
        <v>168697</v>
      </c>
      <c r="G2745" s="10">
        <v>345642</v>
      </c>
      <c r="H2745" s="44">
        <v>127560</v>
      </c>
      <c r="I2745" s="44">
        <v>108233</v>
      </c>
      <c r="J2745" s="44">
        <v>467</v>
      </c>
      <c r="K2745" s="44">
        <v>236260</v>
      </c>
      <c r="L2745" s="10">
        <v>69906</v>
      </c>
      <c r="M2745" s="10">
        <v>58857</v>
      </c>
      <c r="N2745" s="10">
        <v>139</v>
      </c>
      <c r="O2745" s="11">
        <v>128902</v>
      </c>
      <c r="P2745" s="27">
        <f>Table1[[#This Row],[Female Voters]]/Table1[[#This Row],[Female Population]]</f>
        <v>0.72090197519003085</v>
      </c>
      <c r="Q2745" s="27">
        <f>Table1[[#This Row],[Male Voters]]/Table1[[#This Row],[Male Population]]</f>
        <v>0.64158224509030981</v>
      </c>
      <c r="R2745" s="27">
        <f>Table1[[#This Row],[Total Voters]]/Table1[[#This Row],[Total Population]]</f>
        <v>0.68353961613461323</v>
      </c>
      <c r="S2745" s="27">
        <f>Table1[[#This Row],[Female Ballots]]/Table1[[#This Row],[Female Population]]</f>
        <v>0.39507191500183675</v>
      </c>
      <c r="T2745" s="27">
        <f>Table1[[#This Row],[Male Ballots]]/Table1[[#This Row],[Male Population]]</f>
        <v>0.34889180009128795</v>
      </c>
      <c r="U2745" s="27">
        <f>Table1[[#This Row],[Total Ballots]]/Table1[[#This Row],[Total Population]]</f>
        <v>0.37293500211201186</v>
      </c>
      <c r="V2745" s="27">
        <f>Table1[[#This Row],[Female Ballots]]/Table1[[#This Row],[Female Voters]]</f>
        <v>0.54802445907808095</v>
      </c>
      <c r="W2745" s="27">
        <f>Table1[[#This Row],[Male Ballots]]/Table1[[#This Row],[Male Voters]]</f>
        <v>0.5437990261750113</v>
      </c>
      <c r="X2745" s="27">
        <f>Table1[[#This Row],[Total Ballots]]/Table1[[#This Row],[Total Voters]]</f>
        <v>0.54559383729789213</v>
      </c>
    </row>
    <row r="2746" spans="1:24" s="12" customFormat="1" hidden="1" x14ac:dyDescent="0.25">
      <c r="A2746" s="8" t="s">
        <v>29</v>
      </c>
      <c r="B2746" s="17">
        <v>2007</v>
      </c>
      <c r="C2746" s="17"/>
      <c r="D2746" s="9" t="s">
        <v>66</v>
      </c>
      <c r="E2746" s="10">
        <v>1299</v>
      </c>
      <c r="F2746" s="10">
        <v>1488</v>
      </c>
      <c r="G2746" s="10">
        <v>2787</v>
      </c>
      <c r="H2746" s="44">
        <v>1005</v>
      </c>
      <c r="I2746" s="44">
        <v>990</v>
      </c>
      <c r="J2746" s="44">
        <v>42</v>
      </c>
      <c r="K2746" s="44">
        <v>2037</v>
      </c>
      <c r="L2746" s="10">
        <v>191</v>
      </c>
      <c r="M2746" s="10">
        <v>160</v>
      </c>
      <c r="N2746" s="10">
        <v>8</v>
      </c>
      <c r="O2746" s="11">
        <v>359</v>
      </c>
      <c r="P2746" s="27">
        <f>Table1[[#This Row],[Female Voters]]/Table1[[#This Row],[Female Population]]</f>
        <v>0.7736720554272517</v>
      </c>
      <c r="Q2746" s="27">
        <f>Table1[[#This Row],[Male Voters]]/Table1[[#This Row],[Male Population]]</f>
        <v>0.66532258064516125</v>
      </c>
      <c r="R2746" s="27">
        <f>Table1[[#This Row],[Total Voters]]/Table1[[#This Row],[Total Population]]</f>
        <v>0.73089343379978466</v>
      </c>
      <c r="S2746" s="27">
        <f>Table1[[#This Row],[Female Ballots]]/Table1[[#This Row],[Female Population]]</f>
        <v>0.147036181678214</v>
      </c>
      <c r="T2746" s="27">
        <f>Table1[[#This Row],[Male Ballots]]/Table1[[#This Row],[Male Population]]</f>
        <v>0.10752688172043011</v>
      </c>
      <c r="U2746" s="27">
        <f>Table1[[#This Row],[Total Ballots]]/Table1[[#This Row],[Total Population]]</f>
        <v>0.12881234302116973</v>
      </c>
      <c r="V2746" s="27">
        <f>Table1[[#This Row],[Female Ballots]]/Table1[[#This Row],[Female Voters]]</f>
        <v>0.1900497512437811</v>
      </c>
      <c r="W2746" s="27">
        <f>Table1[[#This Row],[Male Ballots]]/Table1[[#This Row],[Male Voters]]</f>
        <v>0.16161616161616163</v>
      </c>
      <c r="X2746" s="27">
        <f>Table1[[#This Row],[Total Ballots]]/Table1[[#This Row],[Total Voters]]</f>
        <v>0.17623956799214532</v>
      </c>
    </row>
    <row r="2747" spans="1:24" s="12" customFormat="1" hidden="1" x14ac:dyDescent="0.25">
      <c r="A2747" s="8" t="s">
        <v>29</v>
      </c>
      <c r="B2747" s="17">
        <v>2007</v>
      </c>
      <c r="C2747" s="17"/>
      <c r="D2747" s="9" t="s">
        <v>67</v>
      </c>
      <c r="E2747" s="10">
        <v>1872</v>
      </c>
      <c r="F2747" s="10">
        <v>1720</v>
      </c>
      <c r="G2747" s="10">
        <v>3592</v>
      </c>
      <c r="H2747" s="44">
        <v>1326</v>
      </c>
      <c r="I2747" s="44">
        <v>1237</v>
      </c>
      <c r="J2747" s="44">
        <v>27</v>
      </c>
      <c r="K2747" s="44">
        <v>2590</v>
      </c>
      <c r="L2747" s="10">
        <v>354</v>
      </c>
      <c r="M2747" s="10">
        <v>258</v>
      </c>
      <c r="N2747" s="10">
        <v>4</v>
      </c>
      <c r="O2747" s="11">
        <v>616</v>
      </c>
      <c r="P2747" s="27">
        <f>Table1[[#This Row],[Female Voters]]/Table1[[#This Row],[Female Population]]</f>
        <v>0.70833333333333337</v>
      </c>
      <c r="Q2747" s="27">
        <f>Table1[[#This Row],[Male Voters]]/Table1[[#This Row],[Male Population]]</f>
        <v>0.71918604651162787</v>
      </c>
      <c r="R2747" s="27">
        <f>Table1[[#This Row],[Total Voters]]/Table1[[#This Row],[Total Population]]</f>
        <v>0.72104677060133626</v>
      </c>
      <c r="S2747" s="27">
        <f>Table1[[#This Row],[Female Ballots]]/Table1[[#This Row],[Female Population]]</f>
        <v>0.1891025641025641</v>
      </c>
      <c r="T2747" s="27">
        <f>Table1[[#This Row],[Male Ballots]]/Table1[[#This Row],[Male Population]]</f>
        <v>0.15</v>
      </c>
      <c r="U2747" s="27">
        <f>Table1[[#This Row],[Total Ballots]]/Table1[[#This Row],[Total Population]]</f>
        <v>0.17149220489977729</v>
      </c>
      <c r="V2747" s="27">
        <f>Table1[[#This Row],[Female Ballots]]/Table1[[#This Row],[Female Voters]]</f>
        <v>0.2669683257918552</v>
      </c>
      <c r="W2747" s="27">
        <f>Table1[[#This Row],[Male Ballots]]/Table1[[#This Row],[Male Voters]]</f>
        <v>0.2085691188358933</v>
      </c>
      <c r="X2747" s="27">
        <f>Table1[[#This Row],[Total Ballots]]/Table1[[#This Row],[Total Voters]]</f>
        <v>0.23783783783783785</v>
      </c>
    </row>
    <row r="2748" spans="1:24" s="12" customFormat="1" hidden="1" x14ac:dyDescent="0.25">
      <c r="A2748" s="8" t="s">
        <v>29</v>
      </c>
      <c r="B2748" s="17">
        <v>2007</v>
      </c>
      <c r="C2748" s="17"/>
      <c r="D2748" s="9" t="s">
        <v>68</v>
      </c>
      <c r="E2748" s="10">
        <v>2713</v>
      </c>
      <c r="F2748" s="10">
        <v>2654</v>
      </c>
      <c r="G2748" s="10">
        <v>5367</v>
      </c>
      <c r="H2748" s="44">
        <v>1932</v>
      </c>
      <c r="I2748" s="44">
        <v>1614</v>
      </c>
      <c r="J2748" s="44">
        <v>32</v>
      </c>
      <c r="K2748" s="44">
        <v>3578</v>
      </c>
      <c r="L2748" s="10">
        <v>805</v>
      </c>
      <c r="M2748" s="10">
        <v>599</v>
      </c>
      <c r="N2748" s="10">
        <v>11</v>
      </c>
      <c r="O2748" s="11">
        <v>1415</v>
      </c>
      <c r="P2748" s="27">
        <f>Table1[[#This Row],[Female Voters]]/Table1[[#This Row],[Female Population]]</f>
        <v>0.71212679690379654</v>
      </c>
      <c r="Q2748" s="27">
        <f>Table1[[#This Row],[Male Voters]]/Table1[[#This Row],[Male Population]]</f>
        <v>0.60813865862848526</v>
      </c>
      <c r="R2748" s="27">
        <f>Table1[[#This Row],[Total Voters]]/Table1[[#This Row],[Total Population]]</f>
        <v>0.66666666666666663</v>
      </c>
      <c r="S2748" s="27">
        <f>Table1[[#This Row],[Female Ballots]]/Table1[[#This Row],[Female Population]]</f>
        <v>0.29671949870991521</v>
      </c>
      <c r="T2748" s="27">
        <f>Table1[[#This Row],[Male Ballots]]/Table1[[#This Row],[Male Population]]</f>
        <v>0.22569706103993972</v>
      </c>
      <c r="U2748" s="27">
        <f>Table1[[#This Row],[Total Ballots]]/Table1[[#This Row],[Total Population]]</f>
        <v>0.26364822060741566</v>
      </c>
      <c r="V2748" s="27">
        <f>Table1[[#This Row],[Female Ballots]]/Table1[[#This Row],[Female Voters]]</f>
        <v>0.41666666666666669</v>
      </c>
      <c r="W2748" s="27">
        <f>Table1[[#This Row],[Male Ballots]]/Table1[[#This Row],[Male Voters]]</f>
        <v>0.37112763320941761</v>
      </c>
      <c r="X2748" s="27">
        <f>Table1[[#This Row],[Total Ballots]]/Table1[[#This Row],[Total Voters]]</f>
        <v>0.39547233091112355</v>
      </c>
    </row>
    <row r="2749" spans="1:24" s="12" customFormat="1" hidden="1" x14ac:dyDescent="0.25">
      <c r="A2749" s="8" t="s">
        <v>29</v>
      </c>
      <c r="B2749" s="17">
        <v>2007</v>
      </c>
      <c r="C2749" s="17"/>
      <c r="D2749" s="9" t="s">
        <v>69</v>
      </c>
      <c r="E2749" s="10">
        <v>3650</v>
      </c>
      <c r="F2749" s="10">
        <v>3458</v>
      </c>
      <c r="G2749" s="10">
        <v>7108</v>
      </c>
      <c r="H2749" s="44">
        <v>3039</v>
      </c>
      <c r="I2749" s="44">
        <v>2657</v>
      </c>
      <c r="J2749" s="44">
        <v>38</v>
      </c>
      <c r="K2749" s="44">
        <v>5734</v>
      </c>
      <c r="L2749" s="10">
        <v>1712</v>
      </c>
      <c r="M2749" s="10">
        <v>1389</v>
      </c>
      <c r="N2749" s="10">
        <v>14</v>
      </c>
      <c r="O2749" s="11">
        <v>3115</v>
      </c>
      <c r="P2749" s="27">
        <f>Table1[[#This Row],[Female Voters]]/Table1[[#This Row],[Female Population]]</f>
        <v>0.83260273972602739</v>
      </c>
      <c r="Q2749" s="27">
        <f>Table1[[#This Row],[Male Voters]]/Table1[[#This Row],[Male Population]]</f>
        <v>0.76836321573163679</v>
      </c>
      <c r="R2749" s="27">
        <f>Table1[[#This Row],[Total Voters]]/Table1[[#This Row],[Total Population]]</f>
        <v>0.80669667979741133</v>
      </c>
      <c r="S2749" s="27">
        <f>Table1[[#This Row],[Female Ballots]]/Table1[[#This Row],[Female Population]]</f>
        <v>0.46904109589041099</v>
      </c>
      <c r="T2749" s="27">
        <f>Table1[[#This Row],[Male Ballots]]/Table1[[#This Row],[Male Population]]</f>
        <v>0.40167727009832271</v>
      </c>
      <c r="U2749" s="27">
        <f>Table1[[#This Row],[Total Ballots]]/Table1[[#This Row],[Total Population]]</f>
        <v>0.43823860438942036</v>
      </c>
      <c r="V2749" s="27">
        <f>Table1[[#This Row],[Female Ballots]]/Table1[[#This Row],[Female Voters]]</f>
        <v>0.56334320500164525</v>
      </c>
      <c r="W2749" s="27">
        <f>Table1[[#This Row],[Male Ballots]]/Table1[[#This Row],[Male Voters]]</f>
        <v>0.52277004140007532</v>
      </c>
      <c r="X2749" s="27">
        <f>Table1[[#This Row],[Total Ballots]]/Table1[[#This Row],[Total Voters]]</f>
        <v>0.54325078479246602</v>
      </c>
    </row>
    <row r="2750" spans="1:24" s="12" customFormat="1" hidden="1" x14ac:dyDescent="0.25">
      <c r="A2750" s="8" t="s">
        <v>29</v>
      </c>
      <c r="B2750" s="17">
        <v>2007</v>
      </c>
      <c r="C2750" s="17"/>
      <c r="D2750" s="9" t="s">
        <v>70</v>
      </c>
      <c r="E2750" s="10">
        <v>3187</v>
      </c>
      <c r="F2750" s="10">
        <v>3284</v>
      </c>
      <c r="G2750" s="10">
        <v>6471</v>
      </c>
      <c r="H2750" s="44">
        <v>2814</v>
      </c>
      <c r="I2750" s="44">
        <v>2732</v>
      </c>
      <c r="J2750" s="44">
        <v>40</v>
      </c>
      <c r="K2750" s="44">
        <v>5586</v>
      </c>
      <c r="L2750" s="10">
        <v>1992</v>
      </c>
      <c r="M2750" s="10">
        <v>1923</v>
      </c>
      <c r="N2750" s="10">
        <v>29</v>
      </c>
      <c r="O2750" s="11">
        <v>3944</v>
      </c>
      <c r="P2750" s="27">
        <f>Table1[[#This Row],[Female Voters]]/Table1[[#This Row],[Female Population]]</f>
        <v>0.88296203326011924</v>
      </c>
      <c r="Q2750" s="27">
        <f>Table1[[#This Row],[Male Voters]]/Table1[[#This Row],[Male Population]]</f>
        <v>0.83191230207064559</v>
      </c>
      <c r="R2750" s="27">
        <f>Table1[[#This Row],[Total Voters]]/Table1[[#This Row],[Total Population]]</f>
        <v>0.86323597589244316</v>
      </c>
      <c r="S2750" s="27">
        <f>Table1[[#This Row],[Female Ballots]]/Table1[[#This Row],[Female Population]]</f>
        <v>0.62503922183871985</v>
      </c>
      <c r="T2750" s="27">
        <f>Table1[[#This Row],[Male Ballots]]/Table1[[#This Row],[Male Population]]</f>
        <v>0.58556638246041415</v>
      </c>
      <c r="U2750" s="27">
        <f>Table1[[#This Row],[Total Ballots]]/Table1[[#This Row],[Total Population]]</f>
        <v>0.60948848709627568</v>
      </c>
      <c r="V2750" s="27">
        <f>Table1[[#This Row],[Female Ballots]]/Table1[[#This Row],[Female Voters]]</f>
        <v>0.70788912579957353</v>
      </c>
      <c r="W2750" s="27">
        <f>Table1[[#This Row],[Male Ballots]]/Table1[[#This Row],[Male Voters]]</f>
        <v>0.70387994143484622</v>
      </c>
      <c r="X2750" s="27">
        <f>Table1[[#This Row],[Total Ballots]]/Table1[[#This Row],[Total Voters]]</f>
        <v>0.70605084138918728</v>
      </c>
    </row>
    <row r="2751" spans="1:24" s="12" customFormat="1" hidden="1" x14ac:dyDescent="0.25">
      <c r="A2751" s="8" t="s">
        <v>29</v>
      </c>
      <c r="B2751" s="17">
        <v>2007</v>
      </c>
      <c r="C2751" s="17"/>
      <c r="D2751" s="9" t="s">
        <v>71</v>
      </c>
      <c r="E2751" s="10">
        <v>3327</v>
      </c>
      <c r="F2751" s="10">
        <v>3200</v>
      </c>
      <c r="G2751" s="10">
        <v>6527</v>
      </c>
      <c r="H2751" s="44">
        <v>2796</v>
      </c>
      <c r="I2751" s="44">
        <v>2748</v>
      </c>
      <c r="J2751" s="44">
        <v>43</v>
      </c>
      <c r="K2751" s="44">
        <v>5587</v>
      </c>
      <c r="L2751" s="10">
        <v>2285</v>
      </c>
      <c r="M2751" s="10">
        <v>2342</v>
      </c>
      <c r="N2751" s="10">
        <v>35</v>
      </c>
      <c r="O2751" s="11">
        <v>4662</v>
      </c>
      <c r="P2751" s="27">
        <f>Table1[[#This Row],[Female Voters]]/Table1[[#This Row],[Female Population]]</f>
        <v>0.8403967538322813</v>
      </c>
      <c r="Q2751" s="27">
        <f>Table1[[#This Row],[Male Voters]]/Table1[[#This Row],[Male Population]]</f>
        <v>0.85875000000000001</v>
      </c>
      <c r="R2751" s="27">
        <f>Table1[[#This Row],[Total Voters]]/Table1[[#This Row],[Total Population]]</f>
        <v>0.85598284050865636</v>
      </c>
      <c r="S2751" s="27">
        <f>Table1[[#This Row],[Female Ballots]]/Table1[[#This Row],[Female Population]]</f>
        <v>0.68680492936579496</v>
      </c>
      <c r="T2751" s="27">
        <f>Table1[[#This Row],[Male Ballots]]/Table1[[#This Row],[Male Population]]</f>
        <v>0.73187500000000005</v>
      </c>
      <c r="U2751" s="27">
        <f>Table1[[#This Row],[Total Ballots]]/Table1[[#This Row],[Total Population]]</f>
        <v>0.71426382717940862</v>
      </c>
      <c r="V2751" s="27">
        <f>Table1[[#This Row],[Female Ballots]]/Table1[[#This Row],[Female Voters]]</f>
        <v>0.81723891273247495</v>
      </c>
      <c r="W2751" s="27">
        <f>Table1[[#This Row],[Male Ballots]]/Table1[[#This Row],[Male Voters]]</f>
        <v>0.8522561863173217</v>
      </c>
      <c r="X2751" s="27">
        <f>Table1[[#This Row],[Total Ballots]]/Table1[[#This Row],[Total Voters]]</f>
        <v>0.83443708609271527</v>
      </c>
    </row>
    <row r="2752" spans="1:24" s="12" customFormat="1" hidden="1" x14ac:dyDescent="0.25">
      <c r="A2752" s="8" t="s">
        <v>29</v>
      </c>
      <c r="B2752" s="17">
        <v>2007</v>
      </c>
      <c r="C2752" s="17"/>
      <c r="D2752" s="9" t="s">
        <v>453</v>
      </c>
      <c r="E2752" s="10">
        <v>16048</v>
      </c>
      <c r="F2752" s="10">
        <v>15804</v>
      </c>
      <c r="G2752" s="10">
        <v>31852</v>
      </c>
      <c r="H2752" s="44">
        <v>12912</v>
      </c>
      <c r="I2752" s="44">
        <v>11978</v>
      </c>
      <c r="J2752" s="44">
        <v>222</v>
      </c>
      <c r="K2752" s="44">
        <v>25112</v>
      </c>
      <c r="L2752" s="10">
        <v>7339</v>
      </c>
      <c r="M2752" s="10">
        <v>6671</v>
      </c>
      <c r="N2752" s="10">
        <v>101</v>
      </c>
      <c r="O2752" s="11">
        <v>14111</v>
      </c>
      <c r="P2752" s="27">
        <f>Table1[[#This Row],[Female Voters]]/Table1[[#This Row],[Female Population]]</f>
        <v>0.80458624127617151</v>
      </c>
      <c r="Q2752" s="27">
        <f>Table1[[#This Row],[Male Voters]]/Table1[[#This Row],[Male Population]]</f>
        <v>0.75790939002784108</v>
      </c>
      <c r="R2752" s="27">
        <f>Table1[[#This Row],[Total Voters]]/Table1[[#This Row],[Total Population]]</f>
        <v>0.78839633304031143</v>
      </c>
      <c r="S2752" s="27">
        <f>Table1[[#This Row],[Female Ballots]]/Table1[[#This Row],[Female Population]]</f>
        <v>0.45731555333998009</v>
      </c>
      <c r="T2752" s="27">
        <f>Table1[[#This Row],[Male Ballots]]/Table1[[#This Row],[Male Population]]</f>
        <v>0.42210832700582129</v>
      </c>
      <c r="U2752" s="27">
        <f>Table1[[#This Row],[Total Ballots]]/Table1[[#This Row],[Total Population]]</f>
        <v>0.44301770689438652</v>
      </c>
      <c r="V2752" s="27">
        <f>Table1[[#This Row],[Female Ballots]]/Table1[[#This Row],[Female Voters]]</f>
        <v>0.56838599752168528</v>
      </c>
      <c r="W2752" s="27">
        <f>Table1[[#This Row],[Male Ballots]]/Table1[[#This Row],[Male Voters]]</f>
        <v>0.55693771915177825</v>
      </c>
      <c r="X2752" s="27">
        <f>Table1[[#This Row],[Total Ballots]]/Table1[[#This Row],[Total Voters]]</f>
        <v>0.56192258681108631</v>
      </c>
    </row>
    <row r="2753" spans="1:24" s="12" customFormat="1" hidden="1" x14ac:dyDescent="0.25">
      <c r="A2753" s="8" t="s">
        <v>44</v>
      </c>
      <c r="B2753" s="17">
        <v>2007</v>
      </c>
      <c r="C2753" s="17"/>
      <c r="D2753" s="9" t="s">
        <v>66</v>
      </c>
      <c r="E2753" s="10">
        <v>11572</v>
      </c>
      <c r="F2753" s="10">
        <v>11432</v>
      </c>
      <c r="G2753" s="10">
        <v>23004</v>
      </c>
      <c r="H2753" s="44">
        <v>6059</v>
      </c>
      <c r="I2753" s="44">
        <v>5144</v>
      </c>
      <c r="J2753" s="44">
        <v>61</v>
      </c>
      <c r="K2753" s="44">
        <v>11264</v>
      </c>
      <c r="L2753" s="10">
        <v>904</v>
      </c>
      <c r="M2753" s="10">
        <v>769</v>
      </c>
      <c r="N2753" s="10">
        <v>5</v>
      </c>
      <c r="O2753" s="11">
        <v>1678</v>
      </c>
      <c r="P2753" s="27">
        <f>Table1[[#This Row],[Female Voters]]/Table1[[#This Row],[Female Population]]</f>
        <v>0.52359142758382304</v>
      </c>
      <c r="Q2753" s="27">
        <f>Table1[[#This Row],[Male Voters]]/Table1[[#This Row],[Male Population]]</f>
        <v>0.44996501049685095</v>
      </c>
      <c r="R2753" s="27">
        <f>Table1[[#This Row],[Total Voters]]/Table1[[#This Row],[Total Population]]</f>
        <v>0.48965397322204834</v>
      </c>
      <c r="S2753" s="27">
        <f>Table1[[#This Row],[Female Ballots]]/Table1[[#This Row],[Female Population]]</f>
        <v>7.8119599032146561E-2</v>
      </c>
      <c r="T2753" s="27">
        <f>Table1[[#This Row],[Male Ballots]]/Table1[[#This Row],[Male Population]]</f>
        <v>6.7267319804058784E-2</v>
      </c>
      <c r="U2753" s="27">
        <f>Table1[[#This Row],[Total Ballots]]/Table1[[#This Row],[Total Population]]</f>
        <v>7.2943835854633973E-2</v>
      </c>
      <c r="V2753" s="27">
        <f>Table1[[#This Row],[Female Ballots]]/Table1[[#This Row],[Female Voters]]</f>
        <v>0.14919953787753754</v>
      </c>
      <c r="W2753" s="27">
        <f>Table1[[#This Row],[Male Ballots]]/Table1[[#This Row],[Male Voters]]</f>
        <v>0.14949455676516329</v>
      </c>
      <c r="X2753" s="27">
        <f>Table1[[#This Row],[Total Ballots]]/Table1[[#This Row],[Total Voters]]</f>
        <v>0.14897017045454544</v>
      </c>
    </row>
    <row r="2754" spans="1:24" s="12" customFormat="1" hidden="1" x14ac:dyDescent="0.25">
      <c r="A2754" s="8" t="s">
        <v>44</v>
      </c>
      <c r="B2754" s="17">
        <v>2007</v>
      </c>
      <c r="C2754" s="17"/>
      <c r="D2754" s="9" t="s">
        <v>67</v>
      </c>
      <c r="E2754" s="10">
        <v>15526</v>
      </c>
      <c r="F2754" s="10">
        <v>15395</v>
      </c>
      <c r="G2754" s="10">
        <v>30921</v>
      </c>
      <c r="H2754" s="44">
        <v>10205</v>
      </c>
      <c r="I2754" s="44">
        <v>8550</v>
      </c>
      <c r="J2754" s="44">
        <v>505</v>
      </c>
      <c r="K2754" s="44">
        <v>19260</v>
      </c>
      <c r="L2754" s="10">
        <v>2362</v>
      </c>
      <c r="M2754" s="10">
        <v>1738</v>
      </c>
      <c r="N2754" s="10">
        <v>49</v>
      </c>
      <c r="O2754" s="11">
        <v>4149</v>
      </c>
      <c r="P2754" s="27">
        <f>Table1[[#This Row],[Female Voters]]/Table1[[#This Row],[Female Population]]</f>
        <v>0.65728455494010052</v>
      </c>
      <c r="Q2754" s="27">
        <f>Table1[[#This Row],[Male Voters]]/Table1[[#This Row],[Male Population]]</f>
        <v>0.55537512179278992</v>
      </c>
      <c r="R2754" s="27">
        <f>Table1[[#This Row],[Total Voters]]/Table1[[#This Row],[Total Population]]</f>
        <v>0.62287765596196765</v>
      </c>
      <c r="S2754" s="27">
        <f>Table1[[#This Row],[Female Ballots]]/Table1[[#This Row],[Female Population]]</f>
        <v>0.15213190776761562</v>
      </c>
      <c r="T2754" s="27">
        <f>Table1[[#This Row],[Male Ballots]]/Table1[[#This Row],[Male Population]]</f>
        <v>0.11289379668723612</v>
      </c>
      <c r="U2754" s="27">
        <f>Table1[[#This Row],[Total Ballots]]/Table1[[#This Row],[Total Population]]</f>
        <v>0.13418065392451731</v>
      </c>
      <c r="V2754" s="27">
        <f>Table1[[#This Row],[Female Ballots]]/Table1[[#This Row],[Female Voters]]</f>
        <v>0.23145516903478686</v>
      </c>
      <c r="W2754" s="27">
        <f>Table1[[#This Row],[Male Ballots]]/Table1[[#This Row],[Male Voters]]</f>
        <v>0.20327485380116958</v>
      </c>
      <c r="X2754" s="27">
        <f>Table1[[#This Row],[Total Ballots]]/Table1[[#This Row],[Total Voters]]</f>
        <v>0.21542056074766355</v>
      </c>
    </row>
    <row r="2755" spans="1:24" s="12" customFormat="1" hidden="1" x14ac:dyDescent="0.25">
      <c r="A2755" s="8" t="s">
        <v>44</v>
      </c>
      <c r="B2755" s="17">
        <v>2007</v>
      </c>
      <c r="C2755" s="17"/>
      <c r="D2755" s="9" t="s">
        <v>68</v>
      </c>
      <c r="E2755" s="10">
        <v>17013</v>
      </c>
      <c r="F2755" s="10">
        <v>16610</v>
      </c>
      <c r="G2755" s="10">
        <v>33623</v>
      </c>
      <c r="H2755" s="44">
        <v>11882</v>
      </c>
      <c r="I2755" s="44">
        <v>10401</v>
      </c>
      <c r="J2755" s="44">
        <v>351</v>
      </c>
      <c r="K2755" s="44">
        <v>22634</v>
      </c>
      <c r="L2755" s="10">
        <v>4197</v>
      </c>
      <c r="M2755" s="10">
        <v>3511</v>
      </c>
      <c r="N2755" s="10">
        <v>70</v>
      </c>
      <c r="O2755" s="11">
        <v>7778</v>
      </c>
      <c r="P2755" s="27">
        <f>Table1[[#This Row],[Female Voters]]/Table1[[#This Row],[Female Population]]</f>
        <v>0.69840710045259502</v>
      </c>
      <c r="Q2755" s="27">
        <f>Table1[[#This Row],[Male Voters]]/Table1[[#This Row],[Male Population]]</f>
        <v>0.62618904274533416</v>
      </c>
      <c r="R2755" s="27">
        <f>Table1[[#This Row],[Total Voters]]/Table1[[#This Row],[Total Population]]</f>
        <v>0.67317015138446901</v>
      </c>
      <c r="S2755" s="27">
        <f>Table1[[#This Row],[Female Ballots]]/Table1[[#This Row],[Female Population]]</f>
        <v>0.2466937048139658</v>
      </c>
      <c r="T2755" s="27">
        <f>Table1[[#This Row],[Male Ballots]]/Table1[[#This Row],[Male Population]]</f>
        <v>0.21137868753762792</v>
      </c>
      <c r="U2755" s="27">
        <f>Table1[[#This Row],[Total Ballots]]/Table1[[#This Row],[Total Population]]</f>
        <v>0.23132974452012015</v>
      </c>
      <c r="V2755" s="27">
        <f>Table1[[#This Row],[Female Ballots]]/Table1[[#This Row],[Female Voters]]</f>
        <v>0.3532233630701902</v>
      </c>
      <c r="W2755" s="27">
        <f>Table1[[#This Row],[Male Ballots]]/Table1[[#This Row],[Male Voters]]</f>
        <v>0.33756369579848089</v>
      </c>
      <c r="X2755" s="27">
        <f>Table1[[#This Row],[Total Ballots]]/Table1[[#This Row],[Total Voters]]</f>
        <v>0.343642308032164</v>
      </c>
    </row>
    <row r="2756" spans="1:24" s="12" customFormat="1" hidden="1" x14ac:dyDescent="0.25">
      <c r="A2756" s="8" t="s">
        <v>44</v>
      </c>
      <c r="B2756" s="17">
        <v>2007</v>
      </c>
      <c r="C2756" s="17"/>
      <c r="D2756" s="9" t="s">
        <v>69</v>
      </c>
      <c r="E2756" s="10">
        <v>19222</v>
      </c>
      <c r="F2756" s="10">
        <v>17744</v>
      </c>
      <c r="G2756" s="10">
        <v>36966</v>
      </c>
      <c r="H2756" s="44">
        <v>15549</v>
      </c>
      <c r="I2756" s="44">
        <v>13130</v>
      </c>
      <c r="J2756" s="44">
        <v>364</v>
      </c>
      <c r="K2756" s="44">
        <v>29043</v>
      </c>
      <c r="L2756" s="10">
        <v>7820</v>
      </c>
      <c r="M2756" s="10">
        <v>6395</v>
      </c>
      <c r="N2756" s="10">
        <v>99</v>
      </c>
      <c r="O2756" s="11">
        <v>14314</v>
      </c>
      <c r="P2756" s="27">
        <f>Table1[[#This Row],[Female Voters]]/Table1[[#This Row],[Female Population]]</f>
        <v>0.80891686609093749</v>
      </c>
      <c r="Q2756" s="27">
        <f>Table1[[#This Row],[Male Voters]]/Table1[[#This Row],[Male Population]]</f>
        <v>0.73996844003606854</v>
      </c>
      <c r="R2756" s="27">
        <f>Table1[[#This Row],[Total Voters]]/Table1[[#This Row],[Total Population]]</f>
        <v>0.78566791105340039</v>
      </c>
      <c r="S2756" s="27">
        <f>Table1[[#This Row],[Female Ballots]]/Table1[[#This Row],[Female Population]]</f>
        <v>0.40682551243366977</v>
      </c>
      <c r="T2756" s="27">
        <f>Table1[[#This Row],[Male Ballots]]/Table1[[#This Row],[Male Population]]</f>
        <v>0.36040351668169524</v>
      </c>
      <c r="U2756" s="27">
        <f>Table1[[#This Row],[Total Ballots]]/Table1[[#This Row],[Total Population]]</f>
        <v>0.38722068928204295</v>
      </c>
      <c r="V2756" s="27">
        <f>Table1[[#This Row],[Female Ballots]]/Table1[[#This Row],[Female Voters]]</f>
        <v>0.50292623319827645</v>
      </c>
      <c r="W2756" s="27">
        <f>Table1[[#This Row],[Male Ballots]]/Table1[[#This Row],[Male Voters]]</f>
        <v>0.48705255140898707</v>
      </c>
      <c r="X2756" s="27">
        <f>Table1[[#This Row],[Total Ballots]]/Table1[[#This Row],[Total Voters]]</f>
        <v>0.49285542127190718</v>
      </c>
    </row>
    <row r="2757" spans="1:24" s="12" customFormat="1" hidden="1" x14ac:dyDescent="0.25">
      <c r="A2757" s="8" t="s">
        <v>44</v>
      </c>
      <c r="B2757" s="17">
        <v>2007</v>
      </c>
      <c r="C2757" s="17"/>
      <c r="D2757" s="9" t="s">
        <v>70</v>
      </c>
      <c r="E2757" s="10">
        <v>15504</v>
      </c>
      <c r="F2757" s="10">
        <v>14080</v>
      </c>
      <c r="G2757" s="10">
        <v>29584</v>
      </c>
      <c r="H2757" s="44">
        <v>14026</v>
      </c>
      <c r="I2757" s="44">
        <v>12487</v>
      </c>
      <c r="J2757" s="44">
        <v>268</v>
      </c>
      <c r="K2757" s="44">
        <v>26781</v>
      </c>
      <c r="L2757" s="10">
        <v>9533</v>
      </c>
      <c r="M2757" s="10">
        <v>8551</v>
      </c>
      <c r="N2757" s="10">
        <v>99</v>
      </c>
      <c r="O2757" s="11">
        <v>18183</v>
      </c>
      <c r="P2757" s="27">
        <f>Table1[[#This Row],[Female Voters]]/Table1[[#This Row],[Female Population]]</f>
        <v>0.90466976264189891</v>
      </c>
      <c r="Q2757" s="27">
        <f>Table1[[#This Row],[Male Voters]]/Table1[[#This Row],[Male Population]]</f>
        <v>0.88686079545454544</v>
      </c>
      <c r="R2757" s="27">
        <f>Table1[[#This Row],[Total Voters]]/Table1[[#This Row],[Total Population]]</f>
        <v>0.9052528393726339</v>
      </c>
      <c r="S2757" s="27">
        <f>Table1[[#This Row],[Female Ballots]]/Table1[[#This Row],[Female Population]]</f>
        <v>0.61487358101135192</v>
      </c>
      <c r="T2757" s="27">
        <f>Table1[[#This Row],[Male Ballots]]/Table1[[#This Row],[Male Population]]</f>
        <v>0.60731534090909089</v>
      </c>
      <c r="U2757" s="27">
        <f>Table1[[#This Row],[Total Ballots]]/Table1[[#This Row],[Total Population]]</f>
        <v>0.61462276906435909</v>
      </c>
      <c r="V2757" s="27">
        <f>Table1[[#This Row],[Female Ballots]]/Table1[[#This Row],[Female Voters]]</f>
        <v>0.67966633395123344</v>
      </c>
      <c r="W2757" s="27">
        <f>Table1[[#This Row],[Male Ballots]]/Table1[[#This Row],[Male Voters]]</f>
        <v>0.68479218387122609</v>
      </c>
      <c r="X2757" s="27">
        <f>Table1[[#This Row],[Total Ballots]]/Table1[[#This Row],[Total Voters]]</f>
        <v>0.67895149546320155</v>
      </c>
    </row>
    <row r="2758" spans="1:24" s="12" customFormat="1" hidden="1" x14ac:dyDescent="0.25">
      <c r="A2758" s="8" t="s">
        <v>44</v>
      </c>
      <c r="B2758" s="17">
        <v>2007</v>
      </c>
      <c r="C2758" s="17"/>
      <c r="D2758" s="9" t="s">
        <v>71</v>
      </c>
      <c r="E2758" s="10">
        <v>16241</v>
      </c>
      <c r="F2758" s="10">
        <v>12607</v>
      </c>
      <c r="G2758" s="10">
        <v>28848</v>
      </c>
      <c r="H2758" s="44">
        <v>13760</v>
      </c>
      <c r="I2758" s="44">
        <v>11453</v>
      </c>
      <c r="J2758" s="44">
        <v>227</v>
      </c>
      <c r="K2758" s="44">
        <v>25440</v>
      </c>
      <c r="L2758" s="10">
        <v>10883</v>
      </c>
      <c r="M2758" s="10">
        <v>9661</v>
      </c>
      <c r="N2758" s="10">
        <v>103</v>
      </c>
      <c r="O2758" s="11">
        <v>20647</v>
      </c>
      <c r="P2758" s="27">
        <f>Table1[[#This Row],[Female Voters]]/Table1[[#This Row],[Female Population]]</f>
        <v>0.84723847053752843</v>
      </c>
      <c r="Q2758" s="27">
        <f>Table1[[#This Row],[Male Voters]]/Table1[[#This Row],[Male Population]]</f>
        <v>0.90846355199492346</v>
      </c>
      <c r="R2758" s="27">
        <f>Table1[[#This Row],[Total Voters]]/Table1[[#This Row],[Total Population]]</f>
        <v>0.88186356073211314</v>
      </c>
      <c r="S2758" s="27">
        <f>Table1[[#This Row],[Female Ballots]]/Table1[[#This Row],[Female Population]]</f>
        <v>0.6700942060217967</v>
      </c>
      <c r="T2758" s="27">
        <f>Table1[[#This Row],[Male Ballots]]/Table1[[#This Row],[Male Population]]</f>
        <v>0.76632029824700565</v>
      </c>
      <c r="U2758" s="27">
        <f>Table1[[#This Row],[Total Ballots]]/Table1[[#This Row],[Total Population]]</f>
        <v>0.71571686078757624</v>
      </c>
      <c r="V2758" s="27">
        <f>Table1[[#This Row],[Female Ballots]]/Table1[[#This Row],[Female Voters]]</f>
        <v>0.79091569767441861</v>
      </c>
      <c r="W2758" s="27">
        <f>Table1[[#This Row],[Male Ballots]]/Table1[[#This Row],[Male Voters]]</f>
        <v>0.84353444512354836</v>
      </c>
      <c r="X2758" s="27">
        <f>Table1[[#This Row],[Total Ballots]]/Table1[[#This Row],[Total Voters]]</f>
        <v>0.8115959119496855</v>
      </c>
    </row>
    <row r="2759" spans="1:24" s="12" customFormat="1" hidden="1" x14ac:dyDescent="0.25">
      <c r="A2759" s="8" t="s">
        <v>44</v>
      </c>
      <c r="B2759" s="17">
        <v>2007</v>
      </c>
      <c r="C2759" s="17"/>
      <c r="D2759" s="9" t="s">
        <v>453</v>
      </c>
      <c r="E2759" s="10">
        <v>95078</v>
      </c>
      <c r="F2759" s="10">
        <v>87868</v>
      </c>
      <c r="G2759" s="10">
        <v>182946</v>
      </c>
      <c r="H2759" s="44">
        <v>71481</v>
      </c>
      <c r="I2759" s="44">
        <v>61165</v>
      </c>
      <c r="J2759" s="44">
        <v>1776</v>
      </c>
      <c r="K2759" s="44">
        <v>134422</v>
      </c>
      <c r="L2759" s="10">
        <v>35699</v>
      </c>
      <c r="M2759" s="10">
        <v>30625</v>
      </c>
      <c r="N2759" s="10">
        <v>425</v>
      </c>
      <c r="O2759" s="11">
        <v>66749</v>
      </c>
      <c r="P2759" s="27">
        <f>Table1[[#This Row],[Female Voters]]/Table1[[#This Row],[Female Population]]</f>
        <v>0.75181429983802772</v>
      </c>
      <c r="Q2759" s="27">
        <f>Table1[[#This Row],[Male Voters]]/Table1[[#This Row],[Male Population]]</f>
        <v>0.69610096963627255</v>
      </c>
      <c r="R2759" s="27">
        <f>Table1[[#This Row],[Total Voters]]/Table1[[#This Row],[Total Population]]</f>
        <v>0.73476326347665433</v>
      </c>
      <c r="S2759" s="27">
        <f>Table1[[#This Row],[Female Ballots]]/Table1[[#This Row],[Female Population]]</f>
        <v>0.37547066618986519</v>
      </c>
      <c r="T2759" s="27">
        <f>Table1[[#This Row],[Male Ballots]]/Table1[[#This Row],[Male Population]]</f>
        <v>0.34853416488368916</v>
      </c>
      <c r="U2759" s="27">
        <f>Table1[[#This Row],[Total Ballots]]/Table1[[#This Row],[Total Population]]</f>
        <v>0.36485629639347128</v>
      </c>
      <c r="V2759" s="27">
        <f>Table1[[#This Row],[Female Ballots]]/Table1[[#This Row],[Female Voters]]</f>
        <v>0.49941942614121237</v>
      </c>
      <c r="W2759" s="27">
        <f>Table1[[#This Row],[Male Ballots]]/Table1[[#This Row],[Male Voters]]</f>
        <v>0.50069484182130308</v>
      </c>
      <c r="X2759" s="27">
        <f>Table1[[#This Row],[Total Ballots]]/Table1[[#This Row],[Total Voters]]</f>
        <v>0.49656306259392063</v>
      </c>
    </row>
    <row r="2760" spans="1:24" s="12" customFormat="1" hidden="1" x14ac:dyDescent="0.25">
      <c r="A2760" s="8" t="s">
        <v>27</v>
      </c>
      <c r="B2760" s="17">
        <v>2007</v>
      </c>
      <c r="C2760" s="17"/>
      <c r="D2760" s="9" t="s">
        <v>66</v>
      </c>
      <c r="E2760" s="10">
        <v>84</v>
      </c>
      <c r="F2760" s="10">
        <v>107</v>
      </c>
      <c r="G2760" s="10">
        <v>191</v>
      </c>
      <c r="H2760" s="44">
        <v>86</v>
      </c>
      <c r="I2760" s="44">
        <v>85</v>
      </c>
      <c r="J2760" s="44"/>
      <c r="K2760" s="44">
        <v>171</v>
      </c>
      <c r="L2760" s="10">
        <v>13</v>
      </c>
      <c r="M2760" s="10">
        <v>25</v>
      </c>
      <c r="N2760" s="10"/>
      <c r="O2760" s="11">
        <v>38</v>
      </c>
      <c r="P2760" s="27">
        <f>Table1[[#This Row],[Female Voters]]/Table1[[#This Row],[Female Population]]</f>
        <v>1.0238095238095237</v>
      </c>
      <c r="Q2760" s="27">
        <f>Table1[[#This Row],[Male Voters]]/Table1[[#This Row],[Male Population]]</f>
        <v>0.79439252336448596</v>
      </c>
      <c r="R2760" s="27">
        <f>Table1[[#This Row],[Total Voters]]/Table1[[#This Row],[Total Population]]</f>
        <v>0.89528795811518325</v>
      </c>
      <c r="S2760" s="27">
        <f>Table1[[#This Row],[Female Ballots]]/Table1[[#This Row],[Female Population]]</f>
        <v>0.15476190476190477</v>
      </c>
      <c r="T2760" s="27">
        <f>Table1[[#This Row],[Male Ballots]]/Table1[[#This Row],[Male Population]]</f>
        <v>0.23364485981308411</v>
      </c>
      <c r="U2760" s="27">
        <f>Table1[[#This Row],[Total Ballots]]/Table1[[#This Row],[Total Population]]</f>
        <v>0.19895287958115182</v>
      </c>
      <c r="V2760" s="27">
        <f>Table1[[#This Row],[Female Ballots]]/Table1[[#This Row],[Female Voters]]</f>
        <v>0.15116279069767441</v>
      </c>
      <c r="W2760" s="27">
        <f>Table1[[#This Row],[Male Ballots]]/Table1[[#This Row],[Male Voters]]</f>
        <v>0.29411764705882354</v>
      </c>
      <c r="X2760" s="27">
        <f>Table1[[#This Row],[Total Ballots]]/Table1[[#This Row],[Total Voters]]</f>
        <v>0.22222222222222221</v>
      </c>
    </row>
    <row r="2761" spans="1:24" s="12" customFormat="1" hidden="1" x14ac:dyDescent="0.25">
      <c r="A2761" s="8" t="s">
        <v>27</v>
      </c>
      <c r="B2761" s="17">
        <v>2007</v>
      </c>
      <c r="C2761" s="17"/>
      <c r="D2761" s="9" t="s">
        <v>67</v>
      </c>
      <c r="E2761" s="10">
        <v>144</v>
      </c>
      <c r="F2761" s="10">
        <v>152</v>
      </c>
      <c r="G2761" s="10">
        <v>296</v>
      </c>
      <c r="H2761" s="44">
        <v>108</v>
      </c>
      <c r="I2761" s="44">
        <v>110</v>
      </c>
      <c r="J2761" s="44"/>
      <c r="K2761" s="44">
        <v>218</v>
      </c>
      <c r="L2761" s="10">
        <v>34</v>
      </c>
      <c r="M2761" s="10">
        <v>35</v>
      </c>
      <c r="N2761" s="10"/>
      <c r="O2761" s="11">
        <v>69</v>
      </c>
      <c r="P2761" s="27">
        <f>Table1[[#This Row],[Female Voters]]/Table1[[#This Row],[Female Population]]</f>
        <v>0.75</v>
      </c>
      <c r="Q2761" s="27">
        <f>Table1[[#This Row],[Male Voters]]/Table1[[#This Row],[Male Population]]</f>
        <v>0.72368421052631582</v>
      </c>
      <c r="R2761" s="27">
        <f>Table1[[#This Row],[Total Voters]]/Table1[[#This Row],[Total Population]]</f>
        <v>0.73648648648648651</v>
      </c>
      <c r="S2761" s="27">
        <f>Table1[[#This Row],[Female Ballots]]/Table1[[#This Row],[Female Population]]</f>
        <v>0.2361111111111111</v>
      </c>
      <c r="T2761" s="27">
        <f>Table1[[#This Row],[Male Ballots]]/Table1[[#This Row],[Male Population]]</f>
        <v>0.23026315789473684</v>
      </c>
      <c r="U2761" s="27">
        <f>Table1[[#This Row],[Total Ballots]]/Table1[[#This Row],[Total Population]]</f>
        <v>0.23310810810810811</v>
      </c>
      <c r="V2761" s="27">
        <f>Table1[[#This Row],[Female Ballots]]/Table1[[#This Row],[Female Voters]]</f>
        <v>0.31481481481481483</v>
      </c>
      <c r="W2761" s="27">
        <f>Table1[[#This Row],[Male Ballots]]/Table1[[#This Row],[Male Voters]]</f>
        <v>0.31818181818181818</v>
      </c>
      <c r="X2761" s="27">
        <f>Table1[[#This Row],[Total Ballots]]/Table1[[#This Row],[Total Voters]]</f>
        <v>0.3165137614678899</v>
      </c>
    </row>
    <row r="2762" spans="1:24" s="12" customFormat="1" hidden="1" x14ac:dyDescent="0.25">
      <c r="A2762" s="8" t="s">
        <v>27</v>
      </c>
      <c r="B2762" s="17">
        <v>2007</v>
      </c>
      <c r="C2762" s="17"/>
      <c r="D2762" s="9" t="s">
        <v>68</v>
      </c>
      <c r="E2762" s="10">
        <v>213</v>
      </c>
      <c r="F2762" s="10">
        <v>213</v>
      </c>
      <c r="G2762" s="10">
        <v>426</v>
      </c>
      <c r="H2762" s="44">
        <v>156</v>
      </c>
      <c r="I2762" s="44">
        <v>144</v>
      </c>
      <c r="J2762" s="44"/>
      <c r="K2762" s="44">
        <v>300</v>
      </c>
      <c r="L2762" s="10">
        <v>76</v>
      </c>
      <c r="M2762" s="10">
        <v>63</v>
      </c>
      <c r="N2762" s="10"/>
      <c r="O2762" s="11">
        <v>139</v>
      </c>
      <c r="P2762" s="27">
        <f>Table1[[#This Row],[Female Voters]]/Table1[[#This Row],[Female Population]]</f>
        <v>0.73239436619718312</v>
      </c>
      <c r="Q2762" s="27">
        <f>Table1[[#This Row],[Male Voters]]/Table1[[#This Row],[Male Population]]</f>
        <v>0.676056338028169</v>
      </c>
      <c r="R2762" s="27">
        <f>Table1[[#This Row],[Total Voters]]/Table1[[#This Row],[Total Population]]</f>
        <v>0.70422535211267601</v>
      </c>
      <c r="S2762" s="27">
        <f>Table1[[#This Row],[Female Ballots]]/Table1[[#This Row],[Female Population]]</f>
        <v>0.35680751173708919</v>
      </c>
      <c r="T2762" s="27">
        <f>Table1[[#This Row],[Male Ballots]]/Table1[[#This Row],[Male Population]]</f>
        <v>0.29577464788732394</v>
      </c>
      <c r="U2762" s="27">
        <f>Table1[[#This Row],[Total Ballots]]/Table1[[#This Row],[Total Population]]</f>
        <v>0.32629107981220656</v>
      </c>
      <c r="V2762" s="27">
        <f>Table1[[#This Row],[Female Ballots]]/Table1[[#This Row],[Female Voters]]</f>
        <v>0.48717948717948717</v>
      </c>
      <c r="W2762" s="27">
        <f>Table1[[#This Row],[Male Ballots]]/Table1[[#This Row],[Male Voters]]</f>
        <v>0.4375</v>
      </c>
      <c r="X2762" s="27">
        <f>Table1[[#This Row],[Total Ballots]]/Table1[[#This Row],[Total Voters]]</f>
        <v>0.46333333333333332</v>
      </c>
    </row>
    <row r="2763" spans="1:24" s="12" customFormat="1" hidden="1" x14ac:dyDescent="0.25">
      <c r="A2763" s="8" t="s">
        <v>27</v>
      </c>
      <c r="B2763" s="17">
        <v>2007</v>
      </c>
      <c r="C2763" s="17"/>
      <c r="D2763" s="9" t="s">
        <v>69</v>
      </c>
      <c r="E2763" s="10">
        <v>301</v>
      </c>
      <c r="F2763" s="10">
        <v>321</v>
      </c>
      <c r="G2763" s="10">
        <v>622</v>
      </c>
      <c r="H2763" s="44">
        <v>246</v>
      </c>
      <c r="I2763" s="44">
        <v>224</v>
      </c>
      <c r="J2763" s="44">
        <v>1</v>
      </c>
      <c r="K2763" s="44">
        <v>471</v>
      </c>
      <c r="L2763" s="10">
        <v>155</v>
      </c>
      <c r="M2763" s="10">
        <v>121</v>
      </c>
      <c r="N2763" s="10"/>
      <c r="O2763" s="11">
        <v>276</v>
      </c>
      <c r="P2763" s="27">
        <f>Table1[[#This Row],[Female Voters]]/Table1[[#This Row],[Female Population]]</f>
        <v>0.81727574750830567</v>
      </c>
      <c r="Q2763" s="27">
        <f>Table1[[#This Row],[Male Voters]]/Table1[[#This Row],[Male Population]]</f>
        <v>0.69781931464174451</v>
      </c>
      <c r="R2763" s="27">
        <f>Table1[[#This Row],[Total Voters]]/Table1[[#This Row],[Total Population]]</f>
        <v>0.75723472668810288</v>
      </c>
      <c r="S2763" s="27">
        <f>Table1[[#This Row],[Female Ballots]]/Table1[[#This Row],[Female Population]]</f>
        <v>0.51495016611295685</v>
      </c>
      <c r="T2763" s="27">
        <f>Table1[[#This Row],[Male Ballots]]/Table1[[#This Row],[Male Population]]</f>
        <v>0.37694704049844235</v>
      </c>
      <c r="U2763" s="27">
        <f>Table1[[#This Row],[Total Ballots]]/Table1[[#This Row],[Total Population]]</f>
        <v>0.4437299035369775</v>
      </c>
      <c r="V2763" s="27">
        <f>Table1[[#This Row],[Female Ballots]]/Table1[[#This Row],[Female Voters]]</f>
        <v>0.63008130081300817</v>
      </c>
      <c r="W2763" s="27">
        <f>Table1[[#This Row],[Male Ballots]]/Table1[[#This Row],[Male Voters]]</f>
        <v>0.5401785714285714</v>
      </c>
      <c r="X2763" s="27">
        <f>Table1[[#This Row],[Total Ballots]]/Table1[[#This Row],[Total Voters]]</f>
        <v>0.5859872611464968</v>
      </c>
    </row>
    <row r="2764" spans="1:24" s="12" customFormat="1" hidden="1" x14ac:dyDescent="0.25">
      <c r="A2764" s="8" t="s">
        <v>27</v>
      </c>
      <c r="B2764" s="17">
        <v>2007</v>
      </c>
      <c r="C2764" s="17"/>
      <c r="D2764" s="9" t="s">
        <v>70</v>
      </c>
      <c r="E2764" s="10">
        <v>391</v>
      </c>
      <c r="F2764" s="10">
        <v>366</v>
      </c>
      <c r="G2764" s="10">
        <v>757</v>
      </c>
      <c r="H2764" s="44">
        <v>357</v>
      </c>
      <c r="I2764" s="44">
        <v>334</v>
      </c>
      <c r="J2764" s="44">
        <v>2</v>
      </c>
      <c r="K2764" s="44">
        <v>693</v>
      </c>
      <c r="L2764" s="10">
        <v>263</v>
      </c>
      <c r="M2764" s="10">
        <v>252</v>
      </c>
      <c r="N2764" s="10"/>
      <c r="O2764" s="11">
        <v>515</v>
      </c>
      <c r="P2764" s="27">
        <f>Table1[[#This Row],[Female Voters]]/Table1[[#This Row],[Female Population]]</f>
        <v>0.91304347826086951</v>
      </c>
      <c r="Q2764" s="27">
        <f>Table1[[#This Row],[Male Voters]]/Table1[[#This Row],[Male Population]]</f>
        <v>0.91256830601092898</v>
      </c>
      <c r="R2764" s="27">
        <f>Table1[[#This Row],[Total Voters]]/Table1[[#This Row],[Total Population]]</f>
        <v>0.91545574636723914</v>
      </c>
      <c r="S2764" s="27">
        <f>Table1[[#This Row],[Female Ballots]]/Table1[[#This Row],[Female Population]]</f>
        <v>0.67263427109974427</v>
      </c>
      <c r="T2764" s="27">
        <f>Table1[[#This Row],[Male Ballots]]/Table1[[#This Row],[Male Population]]</f>
        <v>0.68852459016393441</v>
      </c>
      <c r="U2764" s="27">
        <f>Table1[[#This Row],[Total Ballots]]/Table1[[#This Row],[Total Population]]</f>
        <v>0.68031704095112289</v>
      </c>
      <c r="V2764" s="27">
        <f>Table1[[#This Row],[Female Ballots]]/Table1[[#This Row],[Female Voters]]</f>
        <v>0.73669467787114851</v>
      </c>
      <c r="W2764" s="27">
        <f>Table1[[#This Row],[Male Ballots]]/Table1[[#This Row],[Male Voters]]</f>
        <v>0.75449101796407181</v>
      </c>
      <c r="X2764" s="27">
        <f>Table1[[#This Row],[Total Ballots]]/Table1[[#This Row],[Total Voters]]</f>
        <v>0.74314574314574311</v>
      </c>
    </row>
    <row r="2765" spans="1:24" s="12" customFormat="1" hidden="1" x14ac:dyDescent="0.25">
      <c r="A2765" s="8" t="s">
        <v>27</v>
      </c>
      <c r="B2765" s="17">
        <v>2007</v>
      </c>
      <c r="C2765" s="17"/>
      <c r="D2765" s="9" t="s">
        <v>71</v>
      </c>
      <c r="E2765" s="10">
        <v>453</v>
      </c>
      <c r="F2765" s="10">
        <v>433</v>
      </c>
      <c r="G2765" s="10">
        <v>886</v>
      </c>
      <c r="H2765" s="44">
        <v>404</v>
      </c>
      <c r="I2765" s="44">
        <v>402</v>
      </c>
      <c r="J2765" s="44"/>
      <c r="K2765" s="44">
        <v>806</v>
      </c>
      <c r="L2765" s="10">
        <v>359</v>
      </c>
      <c r="M2765" s="10">
        <v>357</v>
      </c>
      <c r="N2765" s="10"/>
      <c r="O2765" s="11">
        <v>716</v>
      </c>
      <c r="P2765" s="27">
        <f>Table1[[#This Row],[Female Voters]]/Table1[[#This Row],[Female Population]]</f>
        <v>0.89183222958057395</v>
      </c>
      <c r="Q2765" s="27">
        <f>Table1[[#This Row],[Male Voters]]/Table1[[#This Row],[Male Population]]</f>
        <v>0.92840646651270209</v>
      </c>
      <c r="R2765" s="27">
        <f>Table1[[#This Row],[Total Voters]]/Table1[[#This Row],[Total Population]]</f>
        <v>0.90970654627539504</v>
      </c>
      <c r="S2765" s="27">
        <f>Table1[[#This Row],[Female Ballots]]/Table1[[#This Row],[Female Population]]</f>
        <v>0.79249448123620314</v>
      </c>
      <c r="T2765" s="27">
        <f>Table1[[#This Row],[Male Ballots]]/Table1[[#This Row],[Male Population]]</f>
        <v>0.82448036951501158</v>
      </c>
      <c r="U2765" s="27">
        <f>Table1[[#This Row],[Total Ballots]]/Table1[[#This Row],[Total Population]]</f>
        <v>0.80812641083521441</v>
      </c>
      <c r="V2765" s="27">
        <f>Table1[[#This Row],[Female Ballots]]/Table1[[#This Row],[Female Voters]]</f>
        <v>0.88861386138613863</v>
      </c>
      <c r="W2765" s="27">
        <f>Table1[[#This Row],[Male Ballots]]/Table1[[#This Row],[Male Voters]]</f>
        <v>0.88805970149253732</v>
      </c>
      <c r="X2765" s="27">
        <f>Table1[[#This Row],[Total Ballots]]/Table1[[#This Row],[Total Voters]]</f>
        <v>0.88833746898263022</v>
      </c>
    </row>
    <row r="2766" spans="1:24" s="12" customFormat="1" hidden="1" x14ac:dyDescent="0.25">
      <c r="A2766" s="8" t="s">
        <v>27</v>
      </c>
      <c r="B2766" s="17">
        <v>2007</v>
      </c>
      <c r="C2766" s="17"/>
      <c r="D2766" s="9" t="s">
        <v>453</v>
      </c>
      <c r="E2766" s="10">
        <v>1586</v>
      </c>
      <c r="F2766" s="10">
        <v>1592</v>
      </c>
      <c r="G2766" s="10">
        <v>3178</v>
      </c>
      <c r="H2766" s="44">
        <v>1357</v>
      </c>
      <c r="I2766" s="44">
        <v>1299</v>
      </c>
      <c r="J2766" s="44">
        <v>3</v>
      </c>
      <c r="K2766" s="44">
        <v>2659</v>
      </c>
      <c r="L2766" s="10">
        <v>900</v>
      </c>
      <c r="M2766" s="10">
        <v>853</v>
      </c>
      <c r="N2766" s="10"/>
      <c r="O2766" s="11">
        <v>1753</v>
      </c>
      <c r="P2766" s="27">
        <f>Table1[[#This Row],[Female Voters]]/Table1[[#This Row],[Female Population]]</f>
        <v>0.85561160151324089</v>
      </c>
      <c r="Q2766" s="27">
        <f>Table1[[#This Row],[Male Voters]]/Table1[[#This Row],[Male Population]]</f>
        <v>0.81595477386934678</v>
      </c>
      <c r="R2766" s="27">
        <f>Table1[[#This Row],[Total Voters]]/Table1[[#This Row],[Total Population]]</f>
        <v>0.83668974197608559</v>
      </c>
      <c r="S2766" s="27">
        <f>Table1[[#This Row],[Female Ballots]]/Table1[[#This Row],[Female Population]]</f>
        <v>0.56746532156368223</v>
      </c>
      <c r="T2766" s="27">
        <f>Table1[[#This Row],[Male Ballots]]/Table1[[#This Row],[Male Population]]</f>
        <v>0.53580402010050254</v>
      </c>
      <c r="U2766" s="27">
        <f>Table1[[#This Row],[Total Ballots]]/Table1[[#This Row],[Total Population]]</f>
        <v>0.55160478288231596</v>
      </c>
      <c r="V2766" s="27">
        <f>Table1[[#This Row],[Female Ballots]]/Table1[[#This Row],[Female Voters]]</f>
        <v>0.66322770817980836</v>
      </c>
      <c r="W2766" s="27">
        <f>Table1[[#This Row],[Male Ballots]]/Table1[[#This Row],[Male Voters]]</f>
        <v>0.65665896843725946</v>
      </c>
      <c r="X2766" s="27">
        <f>Table1[[#This Row],[Total Ballots]]/Table1[[#This Row],[Total Voters]]</f>
        <v>0.65927040240691992</v>
      </c>
    </row>
    <row r="2767" spans="1:24" s="12" customFormat="1" hidden="1" x14ac:dyDescent="0.25">
      <c r="A2767" s="8" t="s">
        <v>46</v>
      </c>
      <c r="B2767" s="17">
        <v>2007</v>
      </c>
      <c r="C2767" s="17"/>
      <c r="D2767" s="9" t="s">
        <v>66</v>
      </c>
      <c r="E2767" s="10">
        <v>3741</v>
      </c>
      <c r="F2767" s="10">
        <v>4236</v>
      </c>
      <c r="G2767" s="10">
        <v>7977</v>
      </c>
      <c r="H2767" s="44">
        <v>1345</v>
      </c>
      <c r="I2767" s="44">
        <v>1205</v>
      </c>
      <c r="J2767" s="44">
        <v>14</v>
      </c>
      <c r="K2767" s="44">
        <v>2564</v>
      </c>
      <c r="L2767" s="10">
        <v>177</v>
      </c>
      <c r="M2767" s="10">
        <v>167</v>
      </c>
      <c r="N2767" s="10"/>
      <c r="O2767" s="11">
        <v>344</v>
      </c>
      <c r="P2767" s="27">
        <f>Table1[[#This Row],[Female Voters]]/Table1[[#This Row],[Female Population]]</f>
        <v>0.359529537556803</v>
      </c>
      <c r="Q2767" s="27">
        <f>Table1[[#This Row],[Male Voters]]/Table1[[#This Row],[Male Population]]</f>
        <v>0.28446647780925399</v>
      </c>
      <c r="R2767" s="27">
        <f>Table1[[#This Row],[Total Voters]]/Table1[[#This Row],[Total Population]]</f>
        <v>0.32142409427102919</v>
      </c>
      <c r="S2767" s="27">
        <f>Table1[[#This Row],[Female Ballots]]/Table1[[#This Row],[Female Population]]</f>
        <v>4.7313552526062549E-2</v>
      </c>
      <c r="T2767" s="27">
        <f>Table1[[#This Row],[Male Ballots]]/Table1[[#This Row],[Male Population]]</f>
        <v>3.9423984891406985E-2</v>
      </c>
      <c r="U2767" s="27">
        <f>Table1[[#This Row],[Total Ballots]]/Table1[[#This Row],[Total Population]]</f>
        <v>4.3123981446659146E-2</v>
      </c>
      <c r="V2767" s="27">
        <f>Table1[[#This Row],[Female Ballots]]/Table1[[#This Row],[Female Voters]]</f>
        <v>0.13159851301115241</v>
      </c>
      <c r="W2767" s="27">
        <f>Table1[[#This Row],[Male Ballots]]/Table1[[#This Row],[Male Voters]]</f>
        <v>0.13858921161825727</v>
      </c>
      <c r="X2767" s="27">
        <f>Table1[[#This Row],[Total Ballots]]/Table1[[#This Row],[Total Voters]]</f>
        <v>0.13416536661466458</v>
      </c>
    </row>
    <row r="2768" spans="1:24" s="12" customFormat="1" hidden="1" x14ac:dyDescent="0.25">
      <c r="A2768" s="8" t="s">
        <v>46</v>
      </c>
      <c r="B2768" s="17">
        <v>2007</v>
      </c>
      <c r="C2768" s="17"/>
      <c r="D2768" s="9" t="s">
        <v>67</v>
      </c>
      <c r="E2768" s="10">
        <v>3015</v>
      </c>
      <c r="F2768" s="10">
        <v>3884</v>
      </c>
      <c r="G2768" s="10">
        <v>6899</v>
      </c>
      <c r="H2768" s="44">
        <v>1915</v>
      </c>
      <c r="I2768" s="44">
        <v>1730</v>
      </c>
      <c r="J2768" s="44">
        <v>10</v>
      </c>
      <c r="K2768" s="44">
        <v>3655</v>
      </c>
      <c r="L2768" s="10">
        <v>367</v>
      </c>
      <c r="M2768" s="10">
        <v>326</v>
      </c>
      <c r="N2768" s="10">
        <v>1</v>
      </c>
      <c r="O2768" s="11">
        <v>694</v>
      </c>
      <c r="P2768" s="27">
        <f>Table1[[#This Row],[Female Voters]]/Table1[[#This Row],[Female Population]]</f>
        <v>0.63515754560530679</v>
      </c>
      <c r="Q2768" s="27">
        <f>Table1[[#This Row],[Male Voters]]/Table1[[#This Row],[Male Population]]</f>
        <v>0.4454170957775489</v>
      </c>
      <c r="R2768" s="27">
        <f>Table1[[#This Row],[Total Voters]]/Table1[[#This Row],[Total Population]]</f>
        <v>0.52978692564139729</v>
      </c>
      <c r="S2768" s="27">
        <f>Table1[[#This Row],[Female Ballots]]/Table1[[#This Row],[Female Population]]</f>
        <v>0.12172470978441127</v>
      </c>
      <c r="T2768" s="27">
        <f>Table1[[#This Row],[Male Ballots]]/Table1[[#This Row],[Male Population]]</f>
        <v>8.3934088568486095E-2</v>
      </c>
      <c r="U2768" s="27">
        <f>Table1[[#This Row],[Total Ballots]]/Table1[[#This Row],[Total Population]]</f>
        <v>0.10059428902739527</v>
      </c>
      <c r="V2768" s="27">
        <f>Table1[[#This Row],[Female Ballots]]/Table1[[#This Row],[Female Voters]]</f>
        <v>0.19164490861618799</v>
      </c>
      <c r="W2768" s="27">
        <f>Table1[[#This Row],[Male Ballots]]/Table1[[#This Row],[Male Voters]]</f>
        <v>0.18843930635838149</v>
      </c>
      <c r="X2768" s="27">
        <f>Table1[[#This Row],[Total Ballots]]/Table1[[#This Row],[Total Voters]]</f>
        <v>0.18987688098495212</v>
      </c>
    </row>
    <row r="2769" spans="1:24" s="12" customFormat="1" hidden="1" x14ac:dyDescent="0.25">
      <c r="A2769" s="8" t="s">
        <v>46</v>
      </c>
      <c r="B2769" s="17">
        <v>2007</v>
      </c>
      <c r="C2769" s="17"/>
      <c r="D2769" s="9" t="s">
        <v>68</v>
      </c>
      <c r="E2769" s="10">
        <v>3338</v>
      </c>
      <c r="F2769" s="10">
        <v>3814</v>
      </c>
      <c r="G2769" s="10">
        <v>7152</v>
      </c>
      <c r="H2769" s="44">
        <v>2287</v>
      </c>
      <c r="I2769" s="44">
        <v>2017</v>
      </c>
      <c r="J2769" s="44">
        <v>8</v>
      </c>
      <c r="K2769" s="44">
        <v>4312</v>
      </c>
      <c r="L2769" s="10">
        <v>724</v>
      </c>
      <c r="M2769" s="10">
        <v>617</v>
      </c>
      <c r="N2769" s="10">
        <v>3</v>
      </c>
      <c r="O2769" s="11">
        <v>1344</v>
      </c>
      <c r="P2769" s="27">
        <f>Table1[[#This Row],[Female Voters]]/Table1[[#This Row],[Female Population]]</f>
        <v>0.68514080287597368</v>
      </c>
      <c r="Q2769" s="27">
        <f>Table1[[#This Row],[Male Voters]]/Table1[[#This Row],[Male Population]]</f>
        <v>0.5288411116937598</v>
      </c>
      <c r="R2769" s="27">
        <f>Table1[[#This Row],[Total Voters]]/Table1[[#This Row],[Total Population]]</f>
        <v>0.6029082774049217</v>
      </c>
      <c r="S2769" s="27">
        <f>Table1[[#This Row],[Female Ballots]]/Table1[[#This Row],[Female Population]]</f>
        <v>0.21689634511683642</v>
      </c>
      <c r="T2769" s="27">
        <f>Table1[[#This Row],[Male Ballots]]/Table1[[#This Row],[Male Population]]</f>
        <v>0.16177241740954379</v>
      </c>
      <c r="U2769" s="27">
        <f>Table1[[#This Row],[Total Ballots]]/Table1[[#This Row],[Total Population]]</f>
        <v>0.18791946308724833</v>
      </c>
      <c r="V2769" s="27">
        <f>Table1[[#This Row],[Female Ballots]]/Table1[[#This Row],[Female Voters]]</f>
        <v>0.3165719282903367</v>
      </c>
      <c r="W2769" s="27">
        <f>Table1[[#This Row],[Male Ballots]]/Table1[[#This Row],[Male Voters]]</f>
        <v>0.30589985126425384</v>
      </c>
      <c r="X2769" s="27">
        <f>Table1[[#This Row],[Total Ballots]]/Table1[[#This Row],[Total Voters]]</f>
        <v>0.31168831168831168</v>
      </c>
    </row>
    <row r="2770" spans="1:24" s="12" customFormat="1" hidden="1" x14ac:dyDescent="0.25">
      <c r="A2770" s="8" t="s">
        <v>46</v>
      </c>
      <c r="B2770" s="17">
        <v>2007</v>
      </c>
      <c r="C2770" s="17"/>
      <c r="D2770" s="9" t="s">
        <v>69</v>
      </c>
      <c r="E2770" s="10">
        <v>3846</v>
      </c>
      <c r="F2770" s="10">
        <v>4018</v>
      </c>
      <c r="G2770" s="10">
        <v>7864</v>
      </c>
      <c r="H2770" s="44">
        <v>3032</v>
      </c>
      <c r="I2770" s="44">
        <v>2757</v>
      </c>
      <c r="J2770" s="44">
        <v>9</v>
      </c>
      <c r="K2770" s="44">
        <v>5798</v>
      </c>
      <c r="L2770" s="10">
        <v>1540</v>
      </c>
      <c r="M2770" s="10">
        <v>1347</v>
      </c>
      <c r="N2770" s="10">
        <v>4</v>
      </c>
      <c r="O2770" s="11">
        <v>2891</v>
      </c>
      <c r="P2770" s="27">
        <f>Table1[[#This Row],[Female Voters]]/Table1[[#This Row],[Female Population]]</f>
        <v>0.78835153406136249</v>
      </c>
      <c r="Q2770" s="27">
        <f>Table1[[#This Row],[Male Voters]]/Table1[[#This Row],[Male Population]]</f>
        <v>0.68616226978596317</v>
      </c>
      <c r="R2770" s="27">
        <f>Table1[[#This Row],[Total Voters]]/Table1[[#This Row],[Total Population]]</f>
        <v>0.73728382502543233</v>
      </c>
      <c r="S2770" s="27">
        <f>Table1[[#This Row],[Female Ballots]]/Table1[[#This Row],[Female Population]]</f>
        <v>0.40041601664066562</v>
      </c>
      <c r="T2770" s="27">
        <f>Table1[[#This Row],[Male Ballots]]/Table1[[#This Row],[Male Population]]</f>
        <v>0.3352414136386262</v>
      </c>
      <c r="U2770" s="27">
        <f>Table1[[#This Row],[Total Ballots]]/Table1[[#This Row],[Total Population]]</f>
        <v>0.36762461851475076</v>
      </c>
      <c r="V2770" s="27">
        <f>Table1[[#This Row],[Female Ballots]]/Table1[[#This Row],[Female Voters]]</f>
        <v>0.5079155672823219</v>
      </c>
      <c r="W2770" s="27">
        <f>Table1[[#This Row],[Male Ballots]]/Table1[[#This Row],[Male Voters]]</f>
        <v>0.48857453754080521</v>
      </c>
      <c r="X2770" s="27">
        <f>Table1[[#This Row],[Total Ballots]]/Table1[[#This Row],[Total Voters]]</f>
        <v>0.49862021386685063</v>
      </c>
    </row>
    <row r="2771" spans="1:24" s="12" customFormat="1" hidden="1" x14ac:dyDescent="0.25">
      <c r="A2771" s="8" t="s">
        <v>46</v>
      </c>
      <c r="B2771" s="17">
        <v>2007</v>
      </c>
      <c r="C2771" s="17"/>
      <c r="D2771" s="9" t="s">
        <v>70</v>
      </c>
      <c r="E2771" s="10">
        <v>3116</v>
      </c>
      <c r="F2771" s="10">
        <v>3138</v>
      </c>
      <c r="G2771" s="10">
        <v>6254</v>
      </c>
      <c r="H2771" s="44">
        <v>2662</v>
      </c>
      <c r="I2771" s="44">
        <v>2550</v>
      </c>
      <c r="J2771" s="44">
        <v>5</v>
      </c>
      <c r="K2771" s="44">
        <v>5217</v>
      </c>
      <c r="L2771" s="10">
        <v>1787</v>
      </c>
      <c r="M2771" s="10">
        <v>1737</v>
      </c>
      <c r="N2771" s="10">
        <v>3</v>
      </c>
      <c r="O2771" s="11">
        <v>3527</v>
      </c>
      <c r="P2771" s="27">
        <f>Table1[[#This Row],[Female Voters]]/Table1[[#This Row],[Female Population]]</f>
        <v>0.85430038510911421</v>
      </c>
      <c r="Q2771" s="27">
        <f>Table1[[#This Row],[Male Voters]]/Table1[[#This Row],[Male Population]]</f>
        <v>0.81261950286806883</v>
      </c>
      <c r="R2771" s="27">
        <f>Table1[[#This Row],[Total Voters]]/Table1[[#This Row],[Total Population]]</f>
        <v>0.83418612088263511</v>
      </c>
      <c r="S2771" s="27">
        <f>Table1[[#This Row],[Female Ballots]]/Table1[[#This Row],[Female Population]]</f>
        <v>0.57349165596919127</v>
      </c>
      <c r="T2771" s="27">
        <f>Table1[[#This Row],[Male Ballots]]/Table1[[#This Row],[Male Population]]</f>
        <v>0.55353728489483744</v>
      </c>
      <c r="U2771" s="27">
        <f>Table1[[#This Row],[Total Ballots]]/Table1[[#This Row],[Total Population]]</f>
        <v>0.56395906619763347</v>
      </c>
      <c r="V2771" s="27">
        <f>Table1[[#This Row],[Female Ballots]]/Table1[[#This Row],[Female Voters]]</f>
        <v>0.67129977460555978</v>
      </c>
      <c r="W2771" s="27">
        <f>Table1[[#This Row],[Male Ballots]]/Table1[[#This Row],[Male Voters]]</f>
        <v>0.68117647058823527</v>
      </c>
      <c r="X2771" s="27">
        <f>Table1[[#This Row],[Total Ballots]]/Table1[[#This Row],[Total Voters]]</f>
        <v>0.67605903776116538</v>
      </c>
    </row>
    <row r="2772" spans="1:24" s="12" customFormat="1" hidden="1" x14ac:dyDescent="0.25">
      <c r="A2772" s="8" t="s">
        <v>46</v>
      </c>
      <c r="B2772" s="17">
        <v>2007</v>
      </c>
      <c r="C2772" s="17"/>
      <c r="D2772" s="9" t="s">
        <v>71</v>
      </c>
      <c r="E2772" s="10">
        <v>4769</v>
      </c>
      <c r="F2772" s="10">
        <v>3530</v>
      </c>
      <c r="G2772" s="10">
        <v>8299</v>
      </c>
      <c r="H2772" s="44">
        <v>3962</v>
      </c>
      <c r="I2772" s="44">
        <v>3015</v>
      </c>
      <c r="J2772" s="44">
        <v>3</v>
      </c>
      <c r="K2772" s="44">
        <v>6980</v>
      </c>
      <c r="L2772" s="10">
        <v>2970</v>
      </c>
      <c r="M2772" s="10">
        <v>2418</v>
      </c>
      <c r="N2772" s="10">
        <v>3</v>
      </c>
      <c r="O2772" s="11">
        <v>5391</v>
      </c>
      <c r="P2772" s="27">
        <f>Table1[[#This Row],[Female Voters]]/Table1[[#This Row],[Female Population]]</f>
        <v>0.83078213461941708</v>
      </c>
      <c r="Q2772" s="27">
        <f>Table1[[#This Row],[Male Voters]]/Table1[[#This Row],[Male Population]]</f>
        <v>0.8541076487252125</v>
      </c>
      <c r="R2772" s="27">
        <f>Table1[[#This Row],[Total Voters]]/Table1[[#This Row],[Total Population]]</f>
        <v>0.84106518857693702</v>
      </c>
      <c r="S2772" s="27">
        <f>Table1[[#This Row],[Female Ballots]]/Table1[[#This Row],[Female Population]]</f>
        <v>0.62277206961627174</v>
      </c>
      <c r="T2772" s="27">
        <f>Table1[[#This Row],[Male Ballots]]/Table1[[#This Row],[Male Population]]</f>
        <v>0.68498583569405103</v>
      </c>
      <c r="U2772" s="27">
        <f>Table1[[#This Row],[Total Ballots]]/Table1[[#This Row],[Total Population]]</f>
        <v>0.64959633690806118</v>
      </c>
      <c r="V2772" s="27">
        <f>Table1[[#This Row],[Female Ballots]]/Table1[[#This Row],[Female Voters]]</f>
        <v>0.74962140333165073</v>
      </c>
      <c r="W2772" s="27">
        <f>Table1[[#This Row],[Male Ballots]]/Table1[[#This Row],[Male Voters]]</f>
        <v>0.80199004975124377</v>
      </c>
      <c r="X2772" s="27">
        <f>Table1[[#This Row],[Total Ballots]]/Table1[[#This Row],[Total Voters]]</f>
        <v>0.77234957020057304</v>
      </c>
    </row>
    <row r="2773" spans="1:24" s="12" customFormat="1" hidden="1" x14ac:dyDescent="0.25">
      <c r="A2773" s="8" t="s">
        <v>46</v>
      </c>
      <c r="B2773" s="17">
        <v>2007</v>
      </c>
      <c r="C2773" s="17"/>
      <c r="D2773" s="9" t="s">
        <v>453</v>
      </c>
      <c r="E2773" s="10">
        <v>21825</v>
      </c>
      <c r="F2773" s="10">
        <v>22620</v>
      </c>
      <c r="G2773" s="10">
        <v>44445</v>
      </c>
      <c r="H2773" s="44">
        <v>15203</v>
      </c>
      <c r="I2773" s="44">
        <v>13274</v>
      </c>
      <c r="J2773" s="44">
        <v>49</v>
      </c>
      <c r="K2773" s="44">
        <v>28526</v>
      </c>
      <c r="L2773" s="10">
        <v>7565</v>
      </c>
      <c r="M2773" s="10">
        <v>6612</v>
      </c>
      <c r="N2773" s="10">
        <v>14</v>
      </c>
      <c r="O2773" s="11">
        <v>14191</v>
      </c>
      <c r="P2773" s="27">
        <f>Table1[[#This Row],[Female Voters]]/Table1[[#This Row],[Female Population]]</f>
        <v>0.69658648339060714</v>
      </c>
      <c r="Q2773" s="27">
        <f>Table1[[#This Row],[Male Voters]]/Table1[[#This Row],[Male Population]]</f>
        <v>0.58682581786030064</v>
      </c>
      <c r="R2773" s="27">
        <f>Table1[[#This Row],[Total Voters]]/Table1[[#This Row],[Total Population]]</f>
        <v>0.64182697716278547</v>
      </c>
      <c r="S2773" s="27">
        <f>Table1[[#This Row],[Female Ballots]]/Table1[[#This Row],[Female Population]]</f>
        <v>0.34662084765177548</v>
      </c>
      <c r="T2773" s="27">
        <f>Table1[[#This Row],[Male Ballots]]/Table1[[#This Row],[Male Population]]</f>
        <v>0.29230769230769232</v>
      </c>
      <c r="U2773" s="27">
        <f>Table1[[#This Row],[Total Ballots]]/Table1[[#This Row],[Total Population]]</f>
        <v>0.31929350883113961</v>
      </c>
      <c r="V2773" s="27">
        <f>Table1[[#This Row],[Female Ballots]]/Table1[[#This Row],[Female Voters]]</f>
        <v>0.49759915806090904</v>
      </c>
      <c r="W2773" s="27">
        <f>Table1[[#This Row],[Male Ballots]]/Table1[[#This Row],[Male Voters]]</f>
        <v>0.49811661895434683</v>
      </c>
      <c r="X2773" s="27">
        <f>Table1[[#This Row],[Total Ballots]]/Table1[[#This Row],[Total Voters]]</f>
        <v>0.49747598681904226</v>
      </c>
    </row>
    <row r="2774" spans="1:24" s="12" customFormat="1" hidden="1" x14ac:dyDescent="0.25">
      <c r="A2774" s="8" t="s">
        <v>36</v>
      </c>
      <c r="B2774" s="17">
        <v>2007</v>
      </c>
      <c r="C2774" s="17"/>
      <c r="D2774" s="9" t="s">
        <v>66</v>
      </c>
      <c r="E2774" s="10">
        <v>14734</v>
      </c>
      <c r="F2774" s="10">
        <v>14313</v>
      </c>
      <c r="G2774" s="10">
        <v>29047</v>
      </c>
      <c r="H2774" s="44">
        <v>5047</v>
      </c>
      <c r="I2774" s="44">
        <v>4150</v>
      </c>
      <c r="J2774" s="44"/>
      <c r="K2774" s="44">
        <v>9197</v>
      </c>
      <c r="L2774" s="10">
        <v>1011</v>
      </c>
      <c r="M2774" s="10">
        <v>794</v>
      </c>
      <c r="N2774" s="10"/>
      <c r="O2774" s="11">
        <v>1805</v>
      </c>
      <c r="P2774" s="27">
        <f>Table1[[#This Row],[Female Voters]]/Table1[[#This Row],[Female Population]]</f>
        <v>0.34254106149043029</v>
      </c>
      <c r="Q2774" s="27">
        <f>Table1[[#This Row],[Male Voters]]/Table1[[#This Row],[Male Population]]</f>
        <v>0.28994620275274224</v>
      </c>
      <c r="R2774" s="27">
        <f>Table1[[#This Row],[Total Voters]]/Table1[[#This Row],[Total Population]]</f>
        <v>0.31662478052810961</v>
      </c>
      <c r="S2774" s="27">
        <f>Table1[[#This Row],[Female Ballots]]/Table1[[#This Row],[Female Population]]</f>
        <v>6.8616804669471967E-2</v>
      </c>
      <c r="T2774" s="27">
        <f>Table1[[#This Row],[Male Ballots]]/Table1[[#This Row],[Male Population]]</f>
        <v>5.5474044574862012E-2</v>
      </c>
      <c r="U2774" s="27">
        <f>Table1[[#This Row],[Total Ballots]]/Table1[[#This Row],[Total Population]]</f>
        <v>6.2140668571625299E-2</v>
      </c>
      <c r="V2774" s="27">
        <f>Table1[[#This Row],[Female Ballots]]/Table1[[#This Row],[Female Voters]]</f>
        <v>0.20031702001188825</v>
      </c>
      <c r="W2774" s="27">
        <f>Table1[[#This Row],[Male Ballots]]/Table1[[#This Row],[Male Voters]]</f>
        <v>0.19132530120481928</v>
      </c>
      <c r="X2774" s="27">
        <f>Table1[[#This Row],[Total Ballots]]/Table1[[#This Row],[Total Voters]]</f>
        <v>0.19625964988583233</v>
      </c>
    </row>
    <row r="2775" spans="1:24" s="12" customFormat="1" hidden="1" x14ac:dyDescent="0.25">
      <c r="A2775" s="8" t="s">
        <v>36</v>
      </c>
      <c r="B2775" s="17">
        <v>2007</v>
      </c>
      <c r="C2775" s="17"/>
      <c r="D2775" s="9" t="s">
        <v>67</v>
      </c>
      <c r="E2775" s="10">
        <v>11844</v>
      </c>
      <c r="F2775" s="10">
        <v>12629</v>
      </c>
      <c r="G2775" s="10">
        <v>24473</v>
      </c>
      <c r="H2775" s="44">
        <v>7963</v>
      </c>
      <c r="I2775" s="44">
        <v>7207</v>
      </c>
      <c r="J2775" s="44"/>
      <c r="K2775" s="44">
        <v>15170</v>
      </c>
      <c r="L2775" s="10">
        <v>2372</v>
      </c>
      <c r="M2775" s="10">
        <v>1919</v>
      </c>
      <c r="N2775" s="10"/>
      <c r="O2775" s="11">
        <v>4291</v>
      </c>
      <c r="P2775" s="27">
        <f>Table1[[#This Row],[Female Voters]]/Table1[[#This Row],[Female Population]]</f>
        <v>0.67232353934481592</v>
      </c>
      <c r="Q2775" s="27">
        <f>Table1[[#This Row],[Male Voters]]/Table1[[#This Row],[Male Population]]</f>
        <v>0.57067067859688014</v>
      </c>
      <c r="R2775" s="27">
        <f>Table1[[#This Row],[Total Voters]]/Table1[[#This Row],[Total Population]]</f>
        <v>0.61986679197482941</v>
      </c>
      <c r="S2775" s="27">
        <f>Table1[[#This Row],[Female Ballots]]/Table1[[#This Row],[Female Population]]</f>
        <v>0.20027017899358324</v>
      </c>
      <c r="T2775" s="27">
        <f>Table1[[#This Row],[Male Ballots]]/Table1[[#This Row],[Male Population]]</f>
        <v>0.15195185683743764</v>
      </c>
      <c r="U2775" s="27">
        <f>Table1[[#This Row],[Total Ballots]]/Table1[[#This Row],[Total Population]]</f>
        <v>0.17533608466473255</v>
      </c>
      <c r="V2775" s="27">
        <f>Table1[[#This Row],[Female Ballots]]/Table1[[#This Row],[Female Voters]]</f>
        <v>0.29787768428984052</v>
      </c>
      <c r="W2775" s="27">
        <f>Table1[[#This Row],[Male Ballots]]/Table1[[#This Row],[Male Voters]]</f>
        <v>0.26626890523102537</v>
      </c>
      <c r="X2775" s="27">
        <f>Table1[[#This Row],[Total Ballots]]/Table1[[#This Row],[Total Voters]]</f>
        <v>0.28286090969017796</v>
      </c>
    </row>
    <row r="2776" spans="1:24" s="12" customFormat="1" hidden="1" x14ac:dyDescent="0.25">
      <c r="A2776" s="8" t="s">
        <v>36</v>
      </c>
      <c r="B2776" s="17">
        <v>2007</v>
      </c>
      <c r="C2776" s="17"/>
      <c r="D2776" s="9" t="s">
        <v>68</v>
      </c>
      <c r="E2776" s="10">
        <v>12395</v>
      </c>
      <c r="F2776" s="10">
        <v>12462</v>
      </c>
      <c r="G2776" s="10">
        <v>24857.02</v>
      </c>
      <c r="H2776" s="44">
        <v>8869</v>
      </c>
      <c r="I2776" s="44">
        <v>8037</v>
      </c>
      <c r="J2776" s="44"/>
      <c r="K2776" s="44">
        <v>16906</v>
      </c>
      <c r="L2776" s="10">
        <v>3714</v>
      </c>
      <c r="M2776" s="10">
        <v>3130</v>
      </c>
      <c r="N2776" s="10"/>
      <c r="O2776" s="11">
        <v>6844</v>
      </c>
      <c r="P2776" s="27">
        <f>Table1[[#This Row],[Female Voters]]/Table1[[#This Row],[Female Population]]</f>
        <v>0.71553045582896324</v>
      </c>
      <c r="Q2776" s="27">
        <f>Table1[[#This Row],[Male Voters]]/Table1[[#This Row],[Male Population]]</f>
        <v>0.64492055849783336</v>
      </c>
      <c r="R2776" s="27">
        <f>Table1[[#This Row],[Total Voters]]/Table1[[#This Row],[Total Population]]</f>
        <v>0.6801297983426815</v>
      </c>
      <c r="S2776" s="27">
        <f>Table1[[#This Row],[Female Ballots]]/Table1[[#This Row],[Female Population]]</f>
        <v>0.29963695038321903</v>
      </c>
      <c r="T2776" s="27">
        <f>Table1[[#This Row],[Male Ballots]]/Table1[[#This Row],[Male Population]]</f>
        <v>0.25116353715294493</v>
      </c>
      <c r="U2776" s="27">
        <f>Table1[[#This Row],[Total Ballots]]/Table1[[#This Row],[Total Population]]</f>
        <v>0.27533469418297124</v>
      </c>
      <c r="V2776" s="27">
        <f>Table1[[#This Row],[Female Ballots]]/Table1[[#This Row],[Female Voters]]</f>
        <v>0.41876197993009356</v>
      </c>
      <c r="W2776" s="27">
        <f>Table1[[#This Row],[Male Ballots]]/Table1[[#This Row],[Male Voters]]</f>
        <v>0.38944879930322257</v>
      </c>
      <c r="X2776" s="27">
        <f>Table1[[#This Row],[Total Ballots]]/Table1[[#This Row],[Total Voters]]</f>
        <v>0.40482668874955635</v>
      </c>
    </row>
    <row r="2777" spans="1:24" s="12" customFormat="1" hidden="1" x14ac:dyDescent="0.25">
      <c r="A2777" s="8" t="s">
        <v>36</v>
      </c>
      <c r="B2777" s="17">
        <v>2007</v>
      </c>
      <c r="C2777" s="17"/>
      <c r="D2777" s="9" t="s">
        <v>69</v>
      </c>
      <c r="E2777" s="10">
        <v>14086</v>
      </c>
      <c r="F2777" s="10">
        <v>13674</v>
      </c>
      <c r="G2777" s="10">
        <v>27760.02</v>
      </c>
      <c r="H2777" s="44">
        <v>11058</v>
      </c>
      <c r="I2777" s="44">
        <v>9808</v>
      </c>
      <c r="J2777" s="44"/>
      <c r="K2777" s="44">
        <v>20866</v>
      </c>
      <c r="L2777" s="10">
        <v>6041</v>
      </c>
      <c r="M2777" s="10">
        <v>5114</v>
      </c>
      <c r="N2777" s="10"/>
      <c r="O2777" s="11">
        <v>11155</v>
      </c>
      <c r="P2777" s="27">
        <f>Table1[[#This Row],[Female Voters]]/Table1[[#This Row],[Female Population]]</f>
        <v>0.78503478631265089</v>
      </c>
      <c r="Q2777" s="27">
        <f>Table1[[#This Row],[Male Voters]]/Table1[[#This Row],[Male Population]]</f>
        <v>0.71727365803715082</v>
      </c>
      <c r="R2777" s="27">
        <f>Table1[[#This Row],[Total Voters]]/Table1[[#This Row],[Total Population]]</f>
        <v>0.75165651897945318</v>
      </c>
      <c r="S2777" s="27">
        <f>Table1[[#This Row],[Female Ballots]]/Table1[[#This Row],[Female Population]]</f>
        <v>0.42886554025273321</v>
      </c>
      <c r="T2777" s="27">
        <f>Table1[[#This Row],[Male Ballots]]/Table1[[#This Row],[Male Population]]</f>
        <v>0.3739944420067281</v>
      </c>
      <c r="U2777" s="27">
        <f>Table1[[#This Row],[Total Ballots]]/Table1[[#This Row],[Total Population]]</f>
        <v>0.40183688628466407</v>
      </c>
      <c r="V2777" s="27">
        <f>Table1[[#This Row],[Female Ballots]]/Table1[[#This Row],[Female Voters]]</f>
        <v>0.54630132031108702</v>
      </c>
      <c r="W2777" s="27">
        <f>Table1[[#This Row],[Male Ballots]]/Table1[[#This Row],[Male Voters]]</f>
        <v>0.52141109298531807</v>
      </c>
      <c r="X2777" s="27">
        <f>Table1[[#This Row],[Total Ballots]]/Table1[[#This Row],[Total Voters]]</f>
        <v>0.53460174446467934</v>
      </c>
    </row>
    <row r="2778" spans="1:24" s="12" customFormat="1" hidden="1" x14ac:dyDescent="0.25">
      <c r="A2778" s="8" t="s">
        <v>36</v>
      </c>
      <c r="B2778" s="17">
        <v>2007</v>
      </c>
      <c r="C2778" s="17"/>
      <c r="D2778" s="9" t="s">
        <v>70</v>
      </c>
      <c r="E2778" s="10">
        <v>11623</v>
      </c>
      <c r="F2778" s="10">
        <v>11165</v>
      </c>
      <c r="G2778" s="10">
        <v>22788.02</v>
      </c>
      <c r="H2778" s="44">
        <v>10280</v>
      </c>
      <c r="I2778" s="44">
        <v>9718</v>
      </c>
      <c r="J2778" s="44"/>
      <c r="K2778" s="44">
        <v>19998</v>
      </c>
      <c r="L2778" s="10">
        <v>7262</v>
      </c>
      <c r="M2778" s="10">
        <v>6710</v>
      </c>
      <c r="N2778" s="10"/>
      <c r="O2778" s="11">
        <v>13972</v>
      </c>
      <c r="P2778" s="27">
        <f>Table1[[#This Row],[Female Voters]]/Table1[[#This Row],[Female Population]]</f>
        <v>0.88445323926697061</v>
      </c>
      <c r="Q2778" s="27">
        <f>Table1[[#This Row],[Male Voters]]/Table1[[#This Row],[Male Population]]</f>
        <v>0.87039856695029105</v>
      </c>
      <c r="R2778" s="27">
        <f>Table1[[#This Row],[Total Voters]]/Table1[[#This Row],[Total Population]]</f>
        <v>0.8775663703998855</v>
      </c>
      <c r="S2778" s="27">
        <f>Table1[[#This Row],[Female Ballots]]/Table1[[#This Row],[Female Population]]</f>
        <v>0.62479566377011098</v>
      </c>
      <c r="T2778" s="27">
        <f>Table1[[#This Row],[Male Ballots]]/Table1[[#This Row],[Male Population]]</f>
        <v>0.60098522167487689</v>
      </c>
      <c r="U2778" s="27">
        <f>Table1[[#This Row],[Total Ballots]]/Table1[[#This Row],[Total Population]]</f>
        <v>0.61312917927928801</v>
      </c>
      <c r="V2778" s="27">
        <f>Table1[[#This Row],[Female Ballots]]/Table1[[#This Row],[Female Voters]]</f>
        <v>0.70642023346303506</v>
      </c>
      <c r="W2778" s="27">
        <f>Table1[[#This Row],[Male Ballots]]/Table1[[#This Row],[Male Voters]]</f>
        <v>0.69047129038896893</v>
      </c>
      <c r="X2778" s="27">
        <f>Table1[[#This Row],[Total Ballots]]/Table1[[#This Row],[Total Voters]]</f>
        <v>0.69866986698669864</v>
      </c>
    </row>
    <row r="2779" spans="1:24" s="12" customFormat="1" hidden="1" x14ac:dyDescent="0.25">
      <c r="A2779" s="8" t="s">
        <v>36</v>
      </c>
      <c r="B2779" s="17">
        <v>2007</v>
      </c>
      <c r="C2779" s="17"/>
      <c r="D2779" s="9" t="s">
        <v>71</v>
      </c>
      <c r="E2779" s="10">
        <v>13117</v>
      </c>
      <c r="F2779" s="10">
        <v>10804</v>
      </c>
      <c r="G2779" s="10">
        <v>23921</v>
      </c>
      <c r="H2779" s="44">
        <v>10901</v>
      </c>
      <c r="I2779" s="44">
        <v>9464</v>
      </c>
      <c r="J2779" s="44"/>
      <c r="K2779" s="44">
        <v>20365</v>
      </c>
      <c r="L2779" s="10">
        <v>8732</v>
      </c>
      <c r="M2779" s="10">
        <v>7958</v>
      </c>
      <c r="N2779" s="10"/>
      <c r="O2779" s="11">
        <v>16690</v>
      </c>
      <c r="P2779" s="27">
        <f>Table1[[#This Row],[Female Voters]]/Table1[[#This Row],[Female Population]]</f>
        <v>0.83105893115803919</v>
      </c>
      <c r="Q2779" s="27">
        <f>Table1[[#This Row],[Male Voters]]/Table1[[#This Row],[Male Population]]</f>
        <v>0.87597186227323209</v>
      </c>
      <c r="R2779" s="27">
        <f>Table1[[#This Row],[Total Voters]]/Table1[[#This Row],[Total Population]]</f>
        <v>0.85134400735755189</v>
      </c>
      <c r="S2779" s="27">
        <f>Table1[[#This Row],[Female Ballots]]/Table1[[#This Row],[Female Population]]</f>
        <v>0.66570099870397192</v>
      </c>
      <c r="T2779" s="27">
        <f>Table1[[#This Row],[Male Ballots]]/Table1[[#This Row],[Male Population]]</f>
        <v>0.73657904479822289</v>
      </c>
      <c r="U2779" s="27">
        <f>Table1[[#This Row],[Total Ballots]]/Table1[[#This Row],[Total Population]]</f>
        <v>0.6977133062999038</v>
      </c>
      <c r="V2779" s="27">
        <f>Table1[[#This Row],[Female Ballots]]/Table1[[#This Row],[Female Voters]]</f>
        <v>0.80102742867626819</v>
      </c>
      <c r="W2779" s="27">
        <f>Table1[[#This Row],[Male Ballots]]/Table1[[#This Row],[Male Voters]]</f>
        <v>0.84087066779374475</v>
      </c>
      <c r="X2779" s="27">
        <f>Table1[[#This Row],[Total Ballots]]/Table1[[#This Row],[Total Voters]]</f>
        <v>0.81954333415173086</v>
      </c>
    </row>
    <row r="2780" spans="1:24" s="12" customFormat="1" hidden="1" x14ac:dyDescent="0.25">
      <c r="A2780" s="8" t="s">
        <v>36</v>
      </c>
      <c r="B2780" s="17">
        <v>2007</v>
      </c>
      <c r="C2780" s="17"/>
      <c r="D2780" s="9" t="s">
        <v>453</v>
      </c>
      <c r="E2780" s="10">
        <v>77799</v>
      </c>
      <c r="F2780" s="10">
        <v>75047</v>
      </c>
      <c r="G2780" s="10">
        <v>152846.06</v>
      </c>
      <c r="H2780" s="44">
        <v>54118</v>
      </c>
      <c r="I2780" s="44">
        <v>48384</v>
      </c>
      <c r="J2780" s="44"/>
      <c r="K2780" s="44">
        <v>102502</v>
      </c>
      <c r="L2780" s="10">
        <v>29132</v>
      </c>
      <c r="M2780" s="10">
        <v>25625</v>
      </c>
      <c r="N2780" s="10"/>
      <c r="O2780" s="11">
        <v>54757</v>
      </c>
      <c r="P2780" s="27">
        <f>Table1[[#This Row],[Female Voters]]/Table1[[#This Row],[Female Population]]</f>
        <v>0.69561305415236696</v>
      </c>
      <c r="Q2780" s="27">
        <f>Table1[[#This Row],[Male Voters]]/Table1[[#This Row],[Male Population]]</f>
        <v>0.6447159779871281</v>
      </c>
      <c r="R2780" s="27">
        <f>Table1[[#This Row],[Total Voters]]/Table1[[#This Row],[Total Population]]</f>
        <v>0.670622455037441</v>
      </c>
      <c r="S2780" s="27">
        <f>Table1[[#This Row],[Female Ballots]]/Table1[[#This Row],[Female Population]]</f>
        <v>0.37445211378038279</v>
      </c>
      <c r="T2780" s="27">
        <f>Table1[[#This Row],[Male Ballots]]/Table1[[#This Row],[Male Population]]</f>
        <v>0.34145268964782072</v>
      </c>
      <c r="U2780" s="27">
        <f>Table1[[#This Row],[Total Ballots]]/Table1[[#This Row],[Total Population]]</f>
        <v>0.35824933923713836</v>
      </c>
      <c r="V2780" s="27">
        <f>Table1[[#This Row],[Female Ballots]]/Table1[[#This Row],[Female Voters]]</f>
        <v>0.53830518496618496</v>
      </c>
      <c r="W2780" s="27">
        <f>Table1[[#This Row],[Male Ballots]]/Table1[[#This Row],[Male Voters]]</f>
        <v>0.52961722883597884</v>
      </c>
      <c r="X2780" s="27">
        <f>Table1[[#This Row],[Total Ballots]]/Table1[[#This Row],[Total Voters]]</f>
        <v>0.53420421064954826</v>
      </c>
    </row>
    <row r="2781" spans="1:24" s="12" customFormat="1" hidden="1" x14ac:dyDescent="0.25">
      <c r="A2781" s="8" t="s">
        <v>58</v>
      </c>
      <c r="B2781" s="17">
        <v>2007</v>
      </c>
      <c r="C2781" s="17"/>
      <c r="D2781" s="9" t="s">
        <v>66</v>
      </c>
      <c r="E2781" s="10">
        <v>7517.6</v>
      </c>
      <c r="F2781" s="10">
        <v>8055.53</v>
      </c>
      <c r="G2781" s="10">
        <v>15573.119999999999</v>
      </c>
      <c r="H2781" s="44">
        <v>1242</v>
      </c>
      <c r="I2781" s="44">
        <v>1221</v>
      </c>
      <c r="J2781" s="44">
        <v>242</v>
      </c>
      <c r="K2781" s="44">
        <v>2705</v>
      </c>
      <c r="L2781" s="10">
        <v>218</v>
      </c>
      <c r="M2781" s="10">
        <v>191</v>
      </c>
      <c r="N2781" s="10">
        <v>30</v>
      </c>
      <c r="O2781" s="11">
        <v>439</v>
      </c>
      <c r="P2781" s="27">
        <f>Table1[[#This Row],[Female Voters]]/Table1[[#This Row],[Female Population]]</f>
        <v>0.16521230179844631</v>
      </c>
      <c r="Q2781" s="27">
        <f>Table1[[#This Row],[Male Voters]]/Table1[[#This Row],[Male Population]]</f>
        <v>0.15157289464504509</v>
      </c>
      <c r="R2781" s="27">
        <f>Table1[[#This Row],[Total Voters]]/Table1[[#This Row],[Total Population]]</f>
        <v>0.17369672872231129</v>
      </c>
      <c r="S2781" s="27">
        <f>Table1[[#This Row],[Female Ballots]]/Table1[[#This Row],[Female Population]]</f>
        <v>2.8998616579759495E-2</v>
      </c>
      <c r="T2781" s="27">
        <f>Table1[[#This Row],[Male Ballots]]/Table1[[#This Row],[Male Population]]</f>
        <v>2.3710420046849805E-2</v>
      </c>
      <c r="U2781" s="27">
        <f>Table1[[#This Row],[Total Ballots]]/Table1[[#This Row],[Total Population]]</f>
        <v>2.8189598487650517E-2</v>
      </c>
      <c r="V2781" s="27">
        <f>Table1[[#This Row],[Female Ballots]]/Table1[[#This Row],[Female Voters]]</f>
        <v>0.17552334943639292</v>
      </c>
      <c r="W2781" s="27">
        <f>Table1[[#This Row],[Male Ballots]]/Table1[[#This Row],[Male Voters]]</f>
        <v>0.15642915642915642</v>
      </c>
      <c r="X2781" s="27">
        <f>Table1[[#This Row],[Total Ballots]]/Table1[[#This Row],[Total Voters]]</f>
        <v>0.16229205175600739</v>
      </c>
    </row>
    <row r="2782" spans="1:24" s="12" customFormat="1" hidden="1" x14ac:dyDescent="0.25">
      <c r="A2782" s="8" t="s">
        <v>58</v>
      </c>
      <c r="B2782" s="17">
        <v>2007</v>
      </c>
      <c r="C2782" s="17"/>
      <c r="D2782" s="9" t="s">
        <v>67</v>
      </c>
      <c r="E2782" s="10">
        <v>2571.17</v>
      </c>
      <c r="F2782" s="10">
        <v>2886.02</v>
      </c>
      <c r="G2782" s="10">
        <v>5457.19</v>
      </c>
      <c r="H2782" s="44">
        <v>1581</v>
      </c>
      <c r="I2782" s="44">
        <v>1494</v>
      </c>
      <c r="J2782" s="44">
        <v>253</v>
      </c>
      <c r="K2782" s="44">
        <v>3328</v>
      </c>
      <c r="L2782" s="10">
        <v>458</v>
      </c>
      <c r="M2782" s="10">
        <v>361</v>
      </c>
      <c r="N2782" s="10">
        <v>63</v>
      </c>
      <c r="O2782" s="11">
        <v>882</v>
      </c>
      <c r="P2782" s="27">
        <f>Table1[[#This Row],[Female Voters]]/Table1[[#This Row],[Female Population]]</f>
        <v>0.6148951644582038</v>
      </c>
      <c r="Q2782" s="27">
        <f>Table1[[#This Row],[Male Voters]]/Table1[[#This Row],[Male Population]]</f>
        <v>0.51766793022917379</v>
      </c>
      <c r="R2782" s="27">
        <f>Table1[[#This Row],[Total Voters]]/Table1[[#This Row],[Total Population]]</f>
        <v>0.60983766370604653</v>
      </c>
      <c r="S2782" s="27">
        <f>Table1[[#This Row],[Female Ballots]]/Table1[[#This Row],[Female Population]]</f>
        <v>0.17812902297397681</v>
      </c>
      <c r="T2782" s="27">
        <f>Table1[[#This Row],[Male Ballots]]/Table1[[#This Row],[Male Population]]</f>
        <v>0.12508575824145363</v>
      </c>
      <c r="U2782" s="27">
        <f>Table1[[#This Row],[Total Ballots]]/Table1[[#This Row],[Total Population]]</f>
        <v>0.16162164044132604</v>
      </c>
      <c r="V2782" s="27">
        <f>Table1[[#This Row],[Female Ballots]]/Table1[[#This Row],[Female Voters]]</f>
        <v>0.28969006957621757</v>
      </c>
      <c r="W2782" s="27">
        <f>Table1[[#This Row],[Male Ballots]]/Table1[[#This Row],[Male Voters]]</f>
        <v>0.24163319946452477</v>
      </c>
      <c r="X2782" s="27">
        <f>Table1[[#This Row],[Total Ballots]]/Table1[[#This Row],[Total Voters]]</f>
        <v>0.26502403846153844</v>
      </c>
    </row>
    <row r="2783" spans="1:24" s="12" customFormat="1" hidden="1" x14ac:dyDescent="0.25">
      <c r="A2783" s="8" t="s">
        <v>58</v>
      </c>
      <c r="B2783" s="17">
        <v>2007</v>
      </c>
      <c r="C2783" s="17"/>
      <c r="D2783" s="9" t="s">
        <v>68</v>
      </c>
      <c r="E2783" s="10">
        <v>1900.3899999999999</v>
      </c>
      <c r="F2783" s="10">
        <v>1933.3600000000001</v>
      </c>
      <c r="G2783" s="10">
        <v>3833.73</v>
      </c>
      <c r="H2783" s="44">
        <v>1340</v>
      </c>
      <c r="I2783" s="44">
        <v>1213</v>
      </c>
      <c r="J2783" s="44">
        <v>130</v>
      </c>
      <c r="K2783" s="44">
        <v>2683</v>
      </c>
      <c r="L2783" s="10">
        <v>647</v>
      </c>
      <c r="M2783" s="10">
        <v>571</v>
      </c>
      <c r="N2783" s="10">
        <v>53</v>
      </c>
      <c r="O2783" s="11">
        <v>1271</v>
      </c>
      <c r="P2783" s="27">
        <f>Table1[[#This Row],[Female Voters]]/Table1[[#This Row],[Female Population]]</f>
        <v>0.70511842306052974</v>
      </c>
      <c r="Q2783" s="27">
        <f>Table1[[#This Row],[Male Voters]]/Table1[[#This Row],[Male Population]]</f>
        <v>0.62740513923945873</v>
      </c>
      <c r="R2783" s="27">
        <f>Table1[[#This Row],[Total Voters]]/Table1[[#This Row],[Total Population]]</f>
        <v>0.69984062518748058</v>
      </c>
      <c r="S2783" s="27">
        <f>Table1[[#This Row],[Female Ballots]]/Table1[[#This Row],[Female Population]]</f>
        <v>0.3404564326269871</v>
      </c>
      <c r="T2783" s="27">
        <f>Table1[[#This Row],[Male Ballots]]/Table1[[#This Row],[Male Population]]</f>
        <v>0.29534075392063558</v>
      </c>
      <c r="U2783" s="27">
        <f>Table1[[#This Row],[Total Ballots]]/Table1[[#This Row],[Total Population]]</f>
        <v>0.33153091114919414</v>
      </c>
      <c r="V2783" s="27">
        <f>Table1[[#This Row],[Female Ballots]]/Table1[[#This Row],[Female Voters]]</f>
        <v>0.48283582089552241</v>
      </c>
      <c r="W2783" s="27">
        <f>Table1[[#This Row],[Male Ballots]]/Table1[[#This Row],[Male Voters]]</f>
        <v>0.47073371805441055</v>
      </c>
      <c r="X2783" s="27">
        <f>Table1[[#This Row],[Total Ballots]]/Table1[[#This Row],[Total Voters]]</f>
        <v>0.47372344390607529</v>
      </c>
    </row>
    <row r="2784" spans="1:24" s="12" customFormat="1" hidden="1" x14ac:dyDescent="0.25">
      <c r="A2784" s="8" t="s">
        <v>58</v>
      </c>
      <c r="B2784" s="17">
        <v>2007</v>
      </c>
      <c r="C2784" s="17"/>
      <c r="D2784" s="9" t="s">
        <v>69</v>
      </c>
      <c r="E2784" s="10">
        <v>2068.4499999999998</v>
      </c>
      <c r="F2784" s="10">
        <v>2054.4499999999998</v>
      </c>
      <c r="G2784" s="10">
        <v>4122.8999999999996</v>
      </c>
      <c r="H2784" s="44">
        <v>1735</v>
      </c>
      <c r="I2784" s="44">
        <v>1615</v>
      </c>
      <c r="J2784" s="44">
        <v>109</v>
      </c>
      <c r="K2784" s="44">
        <v>3459</v>
      </c>
      <c r="L2784" s="10">
        <v>1152</v>
      </c>
      <c r="M2784" s="10">
        <v>1022</v>
      </c>
      <c r="N2784" s="10">
        <v>53</v>
      </c>
      <c r="O2784" s="11">
        <v>2227</v>
      </c>
      <c r="P2784" s="27">
        <f>Table1[[#This Row],[Female Voters]]/Table1[[#This Row],[Female Population]]</f>
        <v>0.8387923324228288</v>
      </c>
      <c r="Q2784" s="27">
        <f>Table1[[#This Row],[Male Voters]]/Table1[[#This Row],[Male Population]]</f>
        <v>0.78609846917666537</v>
      </c>
      <c r="R2784" s="27">
        <f>Table1[[#This Row],[Total Voters]]/Table1[[#This Row],[Total Population]]</f>
        <v>0.83897256785272512</v>
      </c>
      <c r="S2784" s="27">
        <f>Table1[[#This Row],[Female Ballots]]/Table1[[#This Row],[Female Population]]</f>
        <v>0.55693877057700214</v>
      </c>
      <c r="T2784" s="27">
        <f>Table1[[#This Row],[Male Ballots]]/Table1[[#This Row],[Male Population]]</f>
        <v>0.49745674024678144</v>
      </c>
      <c r="U2784" s="27">
        <f>Table1[[#This Row],[Total Ballots]]/Table1[[#This Row],[Total Population]]</f>
        <v>0.54015377525528152</v>
      </c>
      <c r="V2784" s="27">
        <f>Table1[[#This Row],[Female Ballots]]/Table1[[#This Row],[Female Voters]]</f>
        <v>0.66397694524495676</v>
      </c>
      <c r="W2784" s="27">
        <f>Table1[[#This Row],[Male Ballots]]/Table1[[#This Row],[Male Voters]]</f>
        <v>0.63281733746130031</v>
      </c>
      <c r="X2784" s="27">
        <f>Table1[[#This Row],[Total Ballots]]/Table1[[#This Row],[Total Voters]]</f>
        <v>0.6438276958658572</v>
      </c>
    </row>
    <row r="2785" spans="1:24" s="12" customFormat="1" hidden="1" x14ac:dyDescent="0.25">
      <c r="A2785" s="8" t="s">
        <v>58</v>
      </c>
      <c r="B2785" s="17">
        <v>2007</v>
      </c>
      <c r="C2785" s="17"/>
      <c r="D2785" s="9" t="s">
        <v>70</v>
      </c>
      <c r="E2785" s="10">
        <v>1613.3899999999999</v>
      </c>
      <c r="F2785" s="10">
        <v>1613.38</v>
      </c>
      <c r="G2785" s="10">
        <v>3226.76</v>
      </c>
      <c r="H2785" s="44">
        <v>1453</v>
      </c>
      <c r="I2785" s="44">
        <v>1462</v>
      </c>
      <c r="J2785" s="44">
        <v>69</v>
      </c>
      <c r="K2785" s="44">
        <v>2984</v>
      </c>
      <c r="L2785" s="10">
        <v>1115</v>
      </c>
      <c r="M2785" s="10">
        <v>1139</v>
      </c>
      <c r="N2785" s="10">
        <v>46</v>
      </c>
      <c r="O2785" s="11">
        <v>2300</v>
      </c>
      <c r="P2785" s="27">
        <f>Table1[[#This Row],[Female Voters]]/Table1[[#This Row],[Female Population]]</f>
        <v>0.90058820248049143</v>
      </c>
      <c r="Q2785" s="27">
        <f>Table1[[#This Row],[Male Voters]]/Table1[[#This Row],[Male Population]]</f>
        <v>0.90617213551674114</v>
      </c>
      <c r="R2785" s="27">
        <f>Table1[[#This Row],[Total Voters]]/Table1[[#This Row],[Total Population]]</f>
        <v>0.92476663898151701</v>
      </c>
      <c r="S2785" s="27">
        <f>Table1[[#This Row],[Female Ballots]]/Table1[[#This Row],[Female Population]]</f>
        <v>0.69109142860684647</v>
      </c>
      <c r="T2785" s="27">
        <f>Table1[[#This Row],[Male Ballots]]/Table1[[#This Row],[Male Population]]</f>
        <v>0.70597131487932163</v>
      </c>
      <c r="U2785" s="27">
        <f>Table1[[#This Row],[Total Ballots]]/Table1[[#This Row],[Total Population]]</f>
        <v>0.71278929948307279</v>
      </c>
      <c r="V2785" s="27">
        <f>Table1[[#This Row],[Female Ballots]]/Table1[[#This Row],[Female Voters]]</f>
        <v>0.76737783895388856</v>
      </c>
      <c r="W2785" s="27">
        <f>Table1[[#This Row],[Male Ballots]]/Table1[[#This Row],[Male Voters]]</f>
        <v>0.77906976744186052</v>
      </c>
      <c r="X2785" s="27">
        <f>Table1[[#This Row],[Total Ballots]]/Table1[[#This Row],[Total Voters]]</f>
        <v>0.77077747989276135</v>
      </c>
    </row>
    <row r="2786" spans="1:24" s="12" customFormat="1" hidden="1" x14ac:dyDescent="0.25">
      <c r="A2786" s="8" t="s">
        <v>58</v>
      </c>
      <c r="B2786" s="17">
        <v>2007</v>
      </c>
      <c r="C2786" s="17"/>
      <c r="D2786" s="9" t="s">
        <v>71</v>
      </c>
      <c r="E2786" s="10">
        <v>2089.56</v>
      </c>
      <c r="F2786" s="10">
        <v>1754.4699999999998</v>
      </c>
      <c r="G2786" s="10">
        <v>3844.02</v>
      </c>
      <c r="H2786" s="44">
        <v>1838</v>
      </c>
      <c r="I2786" s="44">
        <v>1547</v>
      </c>
      <c r="J2786" s="44">
        <v>69</v>
      </c>
      <c r="K2786" s="44">
        <v>3454</v>
      </c>
      <c r="L2786" s="10">
        <v>1582</v>
      </c>
      <c r="M2786" s="10">
        <v>1393</v>
      </c>
      <c r="N2786" s="10">
        <v>47</v>
      </c>
      <c r="O2786" s="11">
        <v>3022</v>
      </c>
      <c r="P2786" s="27">
        <f>Table1[[#This Row],[Female Voters]]/Table1[[#This Row],[Female Population]]</f>
        <v>0.87961101858764523</v>
      </c>
      <c r="Q2786" s="27">
        <f>Table1[[#This Row],[Male Voters]]/Table1[[#This Row],[Male Population]]</f>
        <v>0.88174776428209101</v>
      </c>
      <c r="R2786" s="27">
        <f>Table1[[#This Row],[Total Voters]]/Table1[[#This Row],[Total Population]]</f>
        <v>0.89853850916488465</v>
      </c>
      <c r="S2786" s="27">
        <f>Table1[[#This Row],[Female Ballots]]/Table1[[#This Row],[Female Population]]</f>
        <v>0.75709718792473057</v>
      </c>
      <c r="T2786" s="27">
        <f>Table1[[#This Row],[Male Ballots]]/Table1[[#This Row],[Male Population]]</f>
        <v>0.79397196874269726</v>
      </c>
      <c r="U2786" s="27">
        <f>Table1[[#This Row],[Total Ballots]]/Table1[[#This Row],[Total Population]]</f>
        <v>0.78615615943725581</v>
      </c>
      <c r="V2786" s="27">
        <f>Table1[[#This Row],[Female Ballots]]/Table1[[#This Row],[Female Voters]]</f>
        <v>0.86071817192600653</v>
      </c>
      <c r="W2786" s="27">
        <f>Table1[[#This Row],[Male Ballots]]/Table1[[#This Row],[Male Voters]]</f>
        <v>0.90045248868778283</v>
      </c>
      <c r="X2786" s="27">
        <f>Table1[[#This Row],[Total Ballots]]/Table1[[#This Row],[Total Voters]]</f>
        <v>0.87492762015055003</v>
      </c>
    </row>
    <row r="2787" spans="1:24" s="12" customFormat="1" hidden="1" x14ac:dyDescent="0.25">
      <c r="A2787" s="8" t="s">
        <v>58</v>
      </c>
      <c r="B2787" s="17">
        <v>2007</v>
      </c>
      <c r="C2787" s="17"/>
      <c r="D2787" s="9" t="s">
        <v>453</v>
      </c>
      <c r="E2787" s="10">
        <v>17760.560000000001</v>
      </c>
      <c r="F2787" s="10">
        <v>18297.210000000003</v>
      </c>
      <c r="G2787" s="10">
        <v>36057.719999999994</v>
      </c>
      <c r="H2787" s="44">
        <v>9189</v>
      </c>
      <c r="I2787" s="44">
        <v>8552</v>
      </c>
      <c r="J2787" s="44">
        <v>872</v>
      </c>
      <c r="K2787" s="44">
        <v>18613</v>
      </c>
      <c r="L2787" s="10">
        <v>5172</v>
      </c>
      <c r="M2787" s="10">
        <v>4677</v>
      </c>
      <c r="N2787" s="10">
        <v>292</v>
      </c>
      <c r="O2787" s="11">
        <v>10141</v>
      </c>
      <c r="P2787" s="27">
        <f>Table1[[#This Row],[Female Voters]]/Table1[[#This Row],[Female Population]]</f>
        <v>0.51738233479124529</v>
      </c>
      <c r="Q2787" s="27">
        <f>Table1[[#This Row],[Male Voters]]/Table1[[#This Row],[Male Population]]</f>
        <v>0.46739366274967598</v>
      </c>
      <c r="R2787" s="27">
        <f>Table1[[#This Row],[Total Voters]]/Table1[[#This Row],[Total Population]]</f>
        <v>0.51620013689162825</v>
      </c>
      <c r="S2787" s="27">
        <f>Table1[[#This Row],[Female Ballots]]/Table1[[#This Row],[Female Population]]</f>
        <v>0.29120703401244102</v>
      </c>
      <c r="T2787" s="27">
        <f>Table1[[#This Row],[Male Ballots]]/Table1[[#This Row],[Male Population]]</f>
        <v>0.25561274095886743</v>
      </c>
      <c r="U2787" s="27">
        <f>Table1[[#This Row],[Total Ballots]]/Table1[[#This Row],[Total Population]]</f>
        <v>0.28124351733831204</v>
      </c>
      <c r="V2787" s="27">
        <f>Table1[[#This Row],[Female Ballots]]/Table1[[#This Row],[Female Voters]]</f>
        <v>0.56284688214169121</v>
      </c>
      <c r="W2787" s="27">
        <f>Table1[[#This Row],[Male Ballots]]/Table1[[#This Row],[Male Voters]]</f>
        <v>0.54688961646398504</v>
      </c>
      <c r="X2787" s="27">
        <f>Table1[[#This Row],[Total Ballots]]/Table1[[#This Row],[Total Voters]]</f>
        <v>0.54483425562778698</v>
      </c>
    </row>
    <row r="2788" spans="1:24" s="12" customFormat="1" hidden="1" x14ac:dyDescent="0.25">
      <c r="A2788" s="8" t="s">
        <v>59</v>
      </c>
      <c r="B2788" s="17">
        <v>2007</v>
      </c>
      <c r="C2788" s="17" t="s">
        <v>76</v>
      </c>
      <c r="D2788" s="9" t="s">
        <v>66</v>
      </c>
      <c r="E2788" s="10">
        <v>11738</v>
      </c>
      <c r="F2788" s="10">
        <v>12834</v>
      </c>
      <c r="G2788" s="10">
        <v>24572</v>
      </c>
      <c r="H2788" s="44">
        <v>4641</v>
      </c>
      <c r="I2788" s="44">
        <v>3742</v>
      </c>
      <c r="J2788" s="44"/>
      <c r="K2788" s="44">
        <v>8383</v>
      </c>
      <c r="L2788" s="10">
        <v>630</v>
      </c>
      <c r="M2788" s="10">
        <v>520</v>
      </c>
      <c r="N2788" s="10"/>
      <c r="O2788" s="11">
        <v>1150</v>
      </c>
      <c r="P2788" s="27">
        <f>Table1[[#This Row],[Female Voters]]/Table1[[#This Row],[Female Population]]</f>
        <v>0.39538251831657861</v>
      </c>
      <c r="Q2788" s="27">
        <f>Table1[[#This Row],[Male Voters]]/Table1[[#This Row],[Male Population]]</f>
        <v>0.29156926912887643</v>
      </c>
      <c r="R2788" s="27">
        <f>Table1[[#This Row],[Total Voters]]/Table1[[#This Row],[Total Population]]</f>
        <v>0.34116067068207717</v>
      </c>
      <c r="S2788" s="27">
        <f>Table1[[#This Row],[Female Ballots]]/Table1[[#This Row],[Female Population]]</f>
        <v>5.3671835065598909E-2</v>
      </c>
      <c r="T2788" s="27">
        <f>Table1[[#This Row],[Male Ballots]]/Table1[[#This Row],[Male Population]]</f>
        <v>4.051737572074178E-2</v>
      </c>
      <c r="U2788" s="27">
        <f>Table1[[#This Row],[Total Ballots]]/Table1[[#This Row],[Total Population]]</f>
        <v>4.6801237180530683E-2</v>
      </c>
      <c r="V2788" s="27">
        <f>Table1[[#This Row],[Female Ballots]]/Table1[[#This Row],[Female Voters]]</f>
        <v>0.13574660633484162</v>
      </c>
      <c r="W2788" s="27">
        <f>Table1[[#This Row],[Male Ballots]]/Table1[[#This Row],[Male Voters]]</f>
        <v>0.13896312132549438</v>
      </c>
      <c r="X2788" s="27">
        <f>Table1[[#This Row],[Total Ballots]]/Table1[[#This Row],[Total Voters]]</f>
        <v>0.13718239293808898</v>
      </c>
    </row>
    <row r="2789" spans="1:24" s="12" customFormat="1" hidden="1" x14ac:dyDescent="0.25">
      <c r="A2789" s="8" t="s">
        <v>59</v>
      </c>
      <c r="B2789" s="17">
        <v>2007</v>
      </c>
      <c r="C2789" s="17" t="s">
        <v>76</v>
      </c>
      <c r="D2789" s="9" t="s">
        <v>67</v>
      </c>
      <c r="E2789" s="10">
        <v>14934</v>
      </c>
      <c r="F2789" s="10">
        <v>15289</v>
      </c>
      <c r="G2789" s="10">
        <v>30223</v>
      </c>
      <c r="H2789" s="44">
        <v>7318</v>
      </c>
      <c r="I2789" s="44">
        <v>5774</v>
      </c>
      <c r="J2789" s="44"/>
      <c r="K2789" s="44">
        <v>13092</v>
      </c>
      <c r="L2789" s="10">
        <v>1589</v>
      </c>
      <c r="M2789" s="10">
        <v>1278</v>
      </c>
      <c r="N2789" s="10"/>
      <c r="O2789" s="11">
        <v>2867</v>
      </c>
      <c r="P2789" s="27">
        <f>Table1[[#This Row],[Female Voters]]/Table1[[#This Row],[Female Population]]</f>
        <v>0.49002276684076601</v>
      </c>
      <c r="Q2789" s="27">
        <f>Table1[[#This Row],[Male Voters]]/Table1[[#This Row],[Male Population]]</f>
        <v>0.3776571391196285</v>
      </c>
      <c r="R2789" s="27">
        <f>Table1[[#This Row],[Total Voters]]/Table1[[#This Row],[Total Population]]</f>
        <v>0.43318002845515008</v>
      </c>
      <c r="S2789" s="27">
        <f>Table1[[#This Row],[Female Ballots]]/Table1[[#This Row],[Female Population]]</f>
        <v>0.1064014999330387</v>
      </c>
      <c r="T2789" s="27">
        <f>Table1[[#This Row],[Male Ballots]]/Table1[[#This Row],[Male Population]]</f>
        <v>8.3589508797174444E-2</v>
      </c>
      <c r="U2789" s="27">
        <f>Table1[[#This Row],[Total Ballots]]/Table1[[#This Row],[Total Population]]</f>
        <v>9.4861529298878339E-2</v>
      </c>
      <c r="V2789" s="27">
        <f>Table1[[#This Row],[Female Ballots]]/Table1[[#This Row],[Female Voters]]</f>
        <v>0.21713582946160154</v>
      </c>
      <c r="W2789" s="27">
        <f>Table1[[#This Row],[Male Ballots]]/Table1[[#This Row],[Male Voters]]</f>
        <v>0.22133702805680638</v>
      </c>
      <c r="X2789" s="27">
        <f>Table1[[#This Row],[Total Ballots]]/Table1[[#This Row],[Total Voters]]</f>
        <v>0.21898869538649557</v>
      </c>
    </row>
    <row r="2790" spans="1:24" s="12" customFormat="1" hidden="1" x14ac:dyDescent="0.25">
      <c r="A2790" s="8" t="s">
        <v>59</v>
      </c>
      <c r="B2790" s="17">
        <v>2007</v>
      </c>
      <c r="C2790" s="17" t="s">
        <v>76</v>
      </c>
      <c r="D2790" s="9" t="s">
        <v>68</v>
      </c>
      <c r="E2790" s="10">
        <v>14906</v>
      </c>
      <c r="F2790" s="10">
        <v>15436</v>
      </c>
      <c r="G2790" s="10">
        <v>30342</v>
      </c>
      <c r="H2790" s="44">
        <v>7630</v>
      </c>
      <c r="I2790" s="44">
        <v>6560</v>
      </c>
      <c r="J2790" s="44">
        <v>1</v>
      </c>
      <c r="K2790" s="44">
        <v>14191</v>
      </c>
      <c r="L2790" s="10">
        <v>2645</v>
      </c>
      <c r="M2790" s="10">
        <v>2181</v>
      </c>
      <c r="N2790" s="10"/>
      <c r="O2790" s="11">
        <v>4826</v>
      </c>
      <c r="P2790" s="27">
        <f>Table1[[#This Row],[Female Voters]]/Table1[[#This Row],[Female Population]]</f>
        <v>0.51187441298805847</v>
      </c>
      <c r="Q2790" s="27">
        <f>Table1[[#This Row],[Male Voters]]/Table1[[#This Row],[Male Population]]</f>
        <v>0.42498056491318997</v>
      </c>
      <c r="R2790" s="27">
        <f>Table1[[#This Row],[Total Voters]]/Table1[[#This Row],[Total Population]]</f>
        <v>0.46770153582492913</v>
      </c>
      <c r="S2790" s="27">
        <f>Table1[[#This Row],[Female Ballots]]/Table1[[#This Row],[Female Population]]</f>
        <v>0.17744532403059171</v>
      </c>
      <c r="T2790" s="27">
        <f>Table1[[#This Row],[Male Ballots]]/Table1[[#This Row],[Male Population]]</f>
        <v>0.14129308110909561</v>
      </c>
      <c r="U2790" s="27">
        <f>Table1[[#This Row],[Total Ballots]]/Table1[[#This Row],[Total Population]]</f>
        <v>0.15905345725397138</v>
      </c>
      <c r="V2790" s="27">
        <f>Table1[[#This Row],[Female Ballots]]/Table1[[#This Row],[Female Voters]]</f>
        <v>0.34665792922673655</v>
      </c>
      <c r="W2790" s="27">
        <f>Table1[[#This Row],[Male Ballots]]/Table1[[#This Row],[Male Voters]]</f>
        <v>0.33246951219512194</v>
      </c>
      <c r="X2790" s="27">
        <f>Table1[[#This Row],[Total Ballots]]/Table1[[#This Row],[Total Voters]]</f>
        <v>0.34007469522937073</v>
      </c>
    </row>
    <row r="2791" spans="1:24" s="12" customFormat="1" hidden="1" x14ac:dyDescent="0.25">
      <c r="A2791" s="8" t="s">
        <v>59</v>
      </c>
      <c r="B2791" s="17">
        <v>2007</v>
      </c>
      <c r="C2791" s="17" t="s">
        <v>76</v>
      </c>
      <c r="D2791" s="9" t="s">
        <v>69</v>
      </c>
      <c r="E2791" s="10">
        <v>14999</v>
      </c>
      <c r="F2791" s="10">
        <v>15117</v>
      </c>
      <c r="G2791" s="10">
        <v>30116</v>
      </c>
      <c r="H2791" s="44">
        <v>9879</v>
      </c>
      <c r="I2791" s="44">
        <v>8631</v>
      </c>
      <c r="J2791" s="44">
        <v>1</v>
      </c>
      <c r="K2791" s="44">
        <v>18511</v>
      </c>
      <c r="L2791" s="10">
        <v>5038</v>
      </c>
      <c r="M2791" s="10">
        <v>4458</v>
      </c>
      <c r="N2791" s="10"/>
      <c r="O2791" s="11">
        <v>9496</v>
      </c>
      <c r="P2791" s="27">
        <f>Table1[[#This Row],[Female Voters]]/Table1[[#This Row],[Female Population]]</f>
        <v>0.6586439095939729</v>
      </c>
      <c r="Q2791" s="27">
        <f>Table1[[#This Row],[Male Voters]]/Table1[[#This Row],[Male Population]]</f>
        <v>0.57094661639214128</v>
      </c>
      <c r="R2791" s="27">
        <f>Table1[[#This Row],[Total Voters]]/Table1[[#This Row],[Total Population]]</f>
        <v>0.61465666091114357</v>
      </c>
      <c r="S2791" s="27">
        <f>Table1[[#This Row],[Female Ballots]]/Table1[[#This Row],[Female Population]]</f>
        <v>0.33588905927061802</v>
      </c>
      <c r="T2791" s="27">
        <f>Table1[[#This Row],[Male Ballots]]/Table1[[#This Row],[Male Population]]</f>
        <v>0.2948997817027188</v>
      </c>
      <c r="U2791" s="27">
        <f>Table1[[#This Row],[Total Ballots]]/Table1[[#This Row],[Total Population]]</f>
        <v>0.31531411874086862</v>
      </c>
      <c r="V2791" s="27">
        <f>Table1[[#This Row],[Female Ballots]]/Table1[[#This Row],[Female Voters]]</f>
        <v>0.50997064480210552</v>
      </c>
      <c r="W2791" s="27">
        <f>Table1[[#This Row],[Male Ballots]]/Table1[[#This Row],[Male Voters]]</f>
        <v>0.51651025373653114</v>
      </c>
      <c r="X2791" s="27">
        <f>Table1[[#This Row],[Total Ballots]]/Table1[[#This Row],[Total Voters]]</f>
        <v>0.51299227486359467</v>
      </c>
    </row>
    <row r="2792" spans="1:24" s="12" customFormat="1" hidden="1" x14ac:dyDescent="0.25">
      <c r="A2792" s="8" t="s">
        <v>59</v>
      </c>
      <c r="B2792" s="17">
        <v>2007</v>
      </c>
      <c r="C2792" s="17" t="s">
        <v>76</v>
      </c>
      <c r="D2792" s="9" t="s">
        <v>70</v>
      </c>
      <c r="E2792" s="10">
        <v>11514</v>
      </c>
      <c r="F2792" s="10">
        <v>11230</v>
      </c>
      <c r="G2792" s="10">
        <v>22744</v>
      </c>
      <c r="H2792" s="44">
        <v>8823</v>
      </c>
      <c r="I2792" s="44">
        <v>8065</v>
      </c>
      <c r="J2792" s="44"/>
      <c r="K2792" s="44">
        <v>16888</v>
      </c>
      <c r="L2792" s="10">
        <v>6074</v>
      </c>
      <c r="M2792" s="10">
        <v>5590</v>
      </c>
      <c r="N2792" s="10">
        <v>1</v>
      </c>
      <c r="O2792" s="11">
        <v>11665</v>
      </c>
      <c r="P2792" s="27">
        <f>Table1[[#This Row],[Female Voters]]/Table1[[#This Row],[Female Population]]</f>
        <v>0.76628452318916107</v>
      </c>
      <c r="Q2792" s="27">
        <f>Table1[[#This Row],[Male Voters]]/Table1[[#This Row],[Male Population]]</f>
        <v>0.71816562778272486</v>
      </c>
      <c r="R2792" s="27">
        <f>Table1[[#This Row],[Total Voters]]/Table1[[#This Row],[Total Population]]</f>
        <v>0.74252550123109395</v>
      </c>
      <c r="S2792" s="27">
        <f>Table1[[#This Row],[Female Ballots]]/Table1[[#This Row],[Female Population]]</f>
        <v>0.52753170053847487</v>
      </c>
      <c r="T2792" s="27">
        <f>Table1[[#This Row],[Male Ballots]]/Table1[[#This Row],[Male Population]]</f>
        <v>0.49777382012466609</v>
      </c>
      <c r="U2792" s="27">
        <f>Table1[[#This Row],[Total Ballots]]/Table1[[#This Row],[Total Population]]</f>
        <v>0.51288251846640875</v>
      </c>
      <c r="V2792" s="27">
        <f>Table1[[#This Row],[Female Ballots]]/Table1[[#This Row],[Female Voters]]</f>
        <v>0.68842797234500741</v>
      </c>
      <c r="W2792" s="27">
        <f>Table1[[#This Row],[Male Ballots]]/Table1[[#This Row],[Male Voters]]</f>
        <v>0.69311841289522624</v>
      </c>
      <c r="X2792" s="27">
        <f>Table1[[#This Row],[Total Ballots]]/Table1[[#This Row],[Total Voters]]</f>
        <v>0.69072714353387021</v>
      </c>
    </row>
    <row r="2793" spans="1:24" s="12" customFormat="1" hidden="1" x14ac:dyDescent="0.25">
      <c r="A2793" s="8" t="s">
        <v>59</v>
      </c>
      <c r="B2793" s="17">
        <v>2007</v>
      </c>
      <c r="C2793" s="17" t="s">
        <v>76</v>
      </c>
      <c r="D2793" s="9" t="s">
        <v>71</v>
      </c>
      <c r="E2793" s="10">
        <v>14602</v>
      </c>
      <c r="F2793" s="10">
        <v>11445</v>
      </c>
      <c r="G2793" s="10">
        <v>26047</v>
      </c>
      <c r="H2793" s="44">
        <v>11248</v>
      </c>
      <c r="I2793" s="44">
        <v>8862</v>
      </c>
      <c r="J2793" s="44">
        <v>2</v>
      </c>
      <c r="K2793" s="44">
        <v>20112</v>
      </c>
      <c r="L2793" s="10">
        <v>8717</v>
      </c>
      <c r="M2793" s="10">
        <v>7341</v>
      </c>
      <c r="N2793" s="10"/>
      <c r="O2793" s="11">
        <v>16058</v>
      </c>
      <c r="P2793" s="27">
        <f>Table1[[#This Row],[Female Voters]]/Table1[[#This Row],[Female Population]]</f>
        <v>0.77030543761128611</v>
      </c>
      <c r="Q2793" s="27">
        <f>Table1[[#This Row],[Male Voters]]/Table1[[#This Row],[Male Population]]</f>
        <v>0.77431192660550463</v>
      </c>
      <c r="R2793" s="27">
        <f>Table1[[#This Row],[Total Voters]]/Table1[[#This Row],[Total Population]]</f>
        <v>0.77214266518217067</v>
      </c>
      <c r="S2793" s="27">
        <f>Table1[[#This Row],[Female Ballots]]/Table1[[#This Row],[Female Population]]</f>
        <v>0.5969730173948774</v>
      </c>
      <c r="T2793" s="27">
        <f>Table1[[#This Row],[Male Ballots]]/Table1[[#This Row],[Male Population]]</f>
        <v>0.64141546526867632</v>
      </c>
      <c r="U2793" s="27">
        <f>Table1[[#This Row],[Total Ballots]]/Table1[[#This Row],[Total Population]]</f>
        <v>0.6165009406073636</v>
      </c>
      <c r="V2793" s="27">
        <f>Table1[[#This Row],[Female Ballots]]/Table1[[#This Row],[Female Voters]]</f>
        <v>0.77498221906116638</v>
      </c>
      <c r="W2793" s="27">
        <f>Table1[[#This Row],[Male Ballots]]/Table1[[#This Row],[Male Voters]]</f>
        <v>0.82836831415030465</v>
      </c>
      <c r="X2793" s="27">
        <f>Table1[[#This Row],[Total Ballots]]/Table1[[#This Row],[Total Voters]]</f>
        <v>0.79842879872712813</v>
      </c>
    </row>
    <row r="2794" spans="1:24" s="12" customFormat="1" hidden="1" x14ac:dyDescent="0.25">
      <c r="A2794" s="8" t="s">
        <v>59</v>
      </c>
      <c r="B2794" s="17">
        <v>2007</v>
      </c>
      <c r="C2794" s="17" t="s">
        <v>76</v>
      </c>
      <c r="D2794" s="9" t="s">
        <v>453</v>
      </c>
      <c r="E2794" s="10">
        <v>82693</v>
      </c>
      <c r="F2794" s="10">
        <v>81351</v>
      </c>
      <c r="G2794" s="10">
        <v>164044</v>
      </c>
      <c r="H2794" s="44">
        <v>49539</v>
      </c>
      <c r="I2794" s="44">
        <v>41634</v>
      </c>
      <c r="J2794" s="44">
        <v>4</v>
      </c>
      <c r="K2794" s="44">
        <v>91177</v>
      </c>
      <c r="L2794" s="10">
        <v>24693</v>
      </c>
      <c r="M2794" s="10">
        <v>21368</v>
      </c>
      <c r="N2794" s="10">
        <v>1</v>
      </c>
      <c r="O2794" s="11">
        <v>46062</v>
      </c>
      <c r="P2794" s="27">
        <f>Table1[[#This Row],[Female Voters]]/Table1[[#This Row],[Female Population]]</f>
        <v>0.59907126358942109</v>
      </c>
      <c r="Q2794" s="27">
        <f>Table1[[#This Row],[Male Voters]]/Table1[[#This Row],[Male Population]]</f>
        <v>0.51178227680053101</v>
      </c>
      <c r="R2794" s="27">
        <f>Table1[[#This Row],[Total Voters]]/Table1[[#This Row],[Total Population]]</f>
        <v>0.5558081978005901</v>
      </c>
      <c r="S2794" s="27">
        <f>Table1[[#This Row],[Female Ballots]]/Table1[[#This Row],[Female Population]]</f>
        <v>0.29861052326073551</v>
      </c>
      <c r="T2794" s="27">
        <f>Table1[[#This Row],[Male Ballots]]/Table1[[#This Row],[Male Population]]</f>
        <v>0.26266425735393539</v>
      </c>
      <c r="U2794" s="27">
        <f>Table1[[#This Row],[Total Ballots]]/Table1[[#This Row],[Total Population]]</f>
        <v>0.28079051961668822</v>
      </c>
      <c r="V2794" s="27">
        <f>Table1[[#This Row],[Female Ballots]]/Table1[[#This Row],[Female Voters]]</f>
        <v>0.4984557621268092</v>
      </c>
      <c r="W2794" s="27">
        <f>Table1[[#This Row],[Male Ballots]]/Table1[[#This Row],[Male Voters]]</f>
        <v>0.5132343757505885</v>
      </c>
      <c r="X2794" s="27">
        <f>Table1[[#This Row],[Total Ballots]]/Table1[[#This Row],[Total Voters]]</f>
        <v>0.50519319565241239</v>
      </c>
    </row>
    <row r="2795" spans="1:24" s="12" customFormat="1" hidden="1" x14ac:dyDescent="0.25">
      <c r="A2795" s="8" t="s">
        <v>73</v>
      </c>
      <c r="B2795" s="17">
        <v>2007</v>
      </c>
      <c r="C2795" s="17"/>
      <c r="D2795" s="9" t="s">
        <v>66</v>
      </c>
      <c r="E2795" s="10">
        <v>320381.36</v>
      </c>
      <c r="F2795" s="10">
        <v>336778.31</v>
      </c>
      <c r="G2795" s="10">
        <v>657159.65</v>
      </c>
      <c r="H2795" s="44">
        <v>142376</v>
      </c>
      <c r="I2795" s="44">
        <v>122963</v>
      </c>
      <c r="J2795" s="44">
        <v>1735</v>
      </c>
      <c r="K2795" s="44">
        <v>267074</v>
      </c>
      <c r="L2795" s="10">
        <v>20589</v>
      </c>
      <c r="M2795" s="10">
        <v>17588</v>
      </c>
      <c r="N2795" s="10">
        <v>253</v>
      </c>
      <c r="O2795" s="11">
        <v>38430</v>
      </c>
      <c r="P2795" s="27">
        <f>Table1[[#This Row],[Female Voters]]/Table1[[#This Row],[Female Population]]</f>
        <v>0.44439539179183213</v>
      </c>
      <c r="Q2795" s="27">
        <f>Table1[[#This Row],[Male Voters]]/Table1[[#This Row],[Male Population]]</f>
        <v>0.36511555628389492</v>
      </c>
      <c r="R2795" s="27">
        <f>Table1[[#This Row],[Total Voters]]/Table1[[#This Row],[Total Population]]</f>
        <v>0.40640657106686329</v>
      </c>
      <c r="S2795" s="27">
        <f>Table1[[#This Row],[Female Ballots]]/Table1[[#This Row],[Female Population]]</f>
        <v>6.4264038332317461E-2</v>
      </c>
      <c r="T2795" s="27">
        <f>Table1[[#This Row],[Male Ballots]]/Table1[[#This Row],[Male Population]]</f>
        <v>5.2224265867953312E-2</v>
      </c>
      <c r="U2795" s="27">
        <f>Table1[[#This Row],[Total Ballots]]/Table1[[#This Row],[Total Population]]</f>
        <v>5.8478940391425427E-2</v>
      </c>
      <c r="V2795" s="27">
        <f>Table1[[#This Row],[Female Ballots]]/Table1[[#This Row],[Female Voters]]</f>
        <v>0.14461004663707366</v>
      </c>
      <c r="W2795" s="27">
        <f>Table1[[#This Row],[Male Ballots]]/Table1[[#This Row],[Male Voters]]</f>
        <v>0.14303489667623595</v>
      </c>
      <c r="X2795" s="27">
        <f>Table1[[#This Row],[Total Ballots]]/Table1[[#This Row],[Total Voters]]</f>
        <v>0.14389270389480069</v>
      </c>
    </row>
    <row r="2796" spans="1:24" s="12" customFormat="1" hidden="1" x14ac:dyDescent="0.25">
      <c r="A2796" s="8" t="s">
        <v>73</v>
      </c>
      <c r="B2796" s="17">
        <v>2007</v>
      </c>
      <c r="C2796" s="17"/>
      <c r="D2796" s="9" t="s">
        <v>67</v>
      </c>
      <c r="E2796" s="10">
        <v>431051.19</v>
      </c>
      <c r="F2796" s="10">
        <v>450306.02</v>
      </c>
      <c r="G2796" s="10">
        <v>881357.21</v>
      </c>
      <c r="H2796" s="44">
        <v>250535</v>
      </c>
      <c r="I2796" s="44">
        <v>214879</v>
      </c>
      <c r="J2796" s="44">
        <v>2073</v>
      </c>
      <c r="K2796" s="44">
        <v>467487</v>
      </c>
      <c r="L2796" s="10">
        <v>57464</v>
      </c>
      <c r="M2796" s="10">
        <v>45941</v>
      </c>
      <c r="N2796" s="10">
        <v>374</v>
      </c>
      <c r="O2796" s="11">
        <v>103779</v>
      </c>
      <c r="P2796" s="27">
        <f>Table1[[#This Row],[Female Voters]]/Table1[[#This Row],[Female Population]]</f>
        <v>0.58121867149931772</v>
      </c>
      <c r="Q2796" s="27">
        <f>Table1[[#This Row],[Male Voters]]/Table1[[#This Row],[Male Population]]</f>
        <v>0.47718438230072963</v>
      </c>
      <c r="R2796" s="27">
        <f>Table1[[#This Row],[Total Voters]]/Table1[[#This Row],[Total Population]]</f>
        <v>0.53041717330479432</v>
      </c>
      <c r="S2796" s="27">
        <f>Table1[[#This Row],[Female Ballots]]/Table1[[#This Row],[Female Population]]</f>
        <v>0.13331131274686889</v>
      </c>
      <c r="T2796" s="27">
        <f>Table1[[#This Row],[Male Ballots]]/Table1[[#This Row],[Male Population]]</f>
        <v>0.10202173179918847</v>
      </c>
      <c r="U2796" s="27">
        <f>Table1[[#This Row],[Total Ballots]]/Table1[[#This Row],[Total Population]]</f>
        <v>0.1177490792864791</v>
      </c>
      <c r="V2796" s="27">
        <f>Table1[[#This Row],[Female Ballots]]/Table1[[#This Row],[Female Voters]]</f>
        <v>0.22936515856068015</v>
      </c>
      <c r="W2796" s="27">
        <f>Table1[[#This Row],[Male Ballots]]/Table1[[#This Row],[Male Voters]]</f>
        <v>0.21379939407759715</v>
      </c>
      <c r="X2796" s="27">
        <f>Table1[[#This Row],[Total Ballots]]/Table1[[#This Row],[Total Voters]]</f>
        <v>0.22199333885220338</v>
      </c>
    </row>
    <row r="2797" spans="1:24" s="12" customFormat="1" hidden="1" x14ac:dyDescent="0.25">
      <c r="A2797" s="8" t="s">
        <v>73</v>
      </c>
      <c r="B2797" s="17">
        <v>2007</v>
      </c>
      <c r="C2797" s="17"/>
      <c r="D2797" s="9" t="s">
        <v>68</v>
      </c>
      <c r="E2797" s="10">
        <v>463591.42000000004</v>
      </c>
      <c r="F2797" s="10">
        <v>480117.39</v>
      </c>
      <c r="G2797" s="10">
        <v>943708.81</v>
      </c>
      <c r="H2797" s="44">
        <v>306211</v>
      </c>
      <c r="I2797" s="44">
        <v>276960</v>
      </c>
      <c r="J2797" s="44">
        <v>1724</v>
      </c>
      <c r="K2797" s="44">
        <v>584895</v>
      </c>
      <c r="L2797" s="10">
        <v>108747</v>
      </c>
      <c r="M2797" s="10">
        <v>94820</v>
      </c>
      <c r="N2797" s="10">
        <v>469</v>
      </c>
      <c r="O2797" s="11">
        <v>204036</v>
      </c>
      <c r="P2797" s="27">
        <f>Table1[[#This Row],[Female Voters]]/Table1[[#This Row],[Female Population]]</f>
        <v>0.66051912695019244</v>
      </c>
      <c r="Q2797" s="27">
        <f>Table1[[#This Row],[Male Voters]]/Table1[[#This Row],[Male Population]]</f>
        <v>0.57685892193990307</v>
      </c>
      <c r="R2797" s="27">
        <f>Table1[[#This Row],[Total Voters]]/Table1[[#This Row],[Total Population]]</f>
        <v>0.61978334185520634</v>
      </c>
      <c r="S2797" s="27">
        <f>Table1[[#This Row],[Female Ballots]]/Table1[[#This Row],[Female Population]]</f>
        <v>0.23457509200666396</v>
      </c>
      <c r="T2797" s="27">
        <f>Table1[[#This Row],[Male Ballots]]/Table1[[#This Row],[Male Population]]</f>
        <v>0.19749336719505203</v>
      </c>
      <c r="U2797" s="27">
        <f>Table1[[#This Row],[Total Ballots]]/Table1[[#This Row],[Total Population]]</f>
        <v>0.21620652243354599</v>
      </c>
      <c r="V2797" s="27">
        <f>Table1[[#This Row],[Female Ballots]]/Table1[[#This Row],[Female Voters]]</f>
        <v>0.35513747056768047</v>
      </c>
      <c r="W2797" s="27">
        <f>Table1[[#This Row],[Male Ballots]]/Table1[[#This Row],[Male Voters]]</f>
        <v>0.34235990756787982</v>
      </c>
      <c r="X2797" s="27">
        <f>Table1[[#This Row],[Total Ballots]]/Table1[[#This Row],[Total Voters]]</f>
        <v>0.34884209986407816</v>
      </c>
    </row>
    <row r="2798" spans="1:24" s="12" customFormat="1" hidden="1" x14ac:dyDescent="0.25">
      <c r="A2798" s="8" t="s">
        <v>73</v>
      </c>
      <c r="B2798" s="17">
        <v>2007</v>
      </c>
      <c r="C2798" s="17"/>
      <c r="D2798" s="9" t="s">
        <v>69</v>
      </c>
      <c r="E2798" s="10">
        <v>493481.48</v>
      </c>
      <c r="F2798" s="10">
        <v>489163.49</v>
      </c>
      <c r="G2798" s="10">
        <v>982644.97</v>
      </c>
      <c r="H2798" s="44">
        <v>376600</v>
      </c>
      <c r="I2798" s="44">
        <v>344609</v>
      </c>
      <c r="J2798" s="44">
        <v>1546</v>
      </c>
      <c r="K2798" s="44">
        <v>722755</v>
      </c>
      <c r="L2798" s="10">
        <v>188728</v>
      </c>
      <c r="M2798" s="10">
        <v>171175</v>
      </c>
      <c r="N2798" s="10">
        <v>528</v>
      </c>
      <c r="O2798" s="11">
        <v>360431</v>
      </c>
      <c r="P2798" s="27">
        <f>Table1[[#This Row],[Female Voters]]/Table1[[#This Row],[Female Population]]</f>
        <v>0.76314920673416153</v>
      </c>
      <c r="Q2798" s="27">
        <f>Table1[[#This Row],[Male Voters]]/Table1[[#This Row],[Male Population]]</f>
        <v>0.7044863466813519</v>
      </c>
      <c r="R2798" s="27">
        <f>Table1[[#This Row],[Total Voters]]/Table1[[#This Row],[Total Population]]</f>
        <v>0.73551997116517065</v>
      </c>
      <c r="S2798" s="27">
        <f>Table1[[#This Row],[Female Ballots]]/Table1[[#This Row],[Female Population]]</f>
        <v>0.38244191048466503</v>
      </c>
      <c r="T2798" s="27">
        <f>Table1[[#This Row],[Male Ballots]]/Table1[[#This Row],[Male Population]]</f>
        <v>0.34993412938484025</v>
      </c>
      <c r="U2798" s="27">
        <f>Table1[[#This Row],[Total Ballots]]/Table1[[#This Row],[Total Population]]</f>
        <v>0.36679676892865998</v>
      </c>
      <c r="V2798" s="27">
        <f>Table1[[#This Row],[Female Ballots]]/Table1[[#This Row],[Female Voters]]</f>
        <v>0.50113648433351032</v>
      </c>
      <c r="W2798" s="27">
        <f>Table1[[#This Row],[Male Ballots]]/Table1[[#This Row],[Male Voters]]</f>
        <v>0.49672237231180844</v>
      </c>
      <c r="X2798" s="27">
        <f>Table1[[#This Row],[Total Ballots]]/Table1[[#This Row],[Total Voters]]</f>
        <v>0.49869042759994742</v>
      </c>
    </row>
    <row r="2799" spans="1:24" s="12" customFormat="1" hidden="1" x14ac:dyDescent="0.25">
      <c r="A2799" s="8" t="s">
        <v>73</v>
      </c>
      <c r="B2799" s="17">
        <v>2007</v>
      </c>
      <c r="C2799" s="17"/>
      <c r="D2799" s="9" t="s">
        <v>70</v>
      </c>
      <c r="E2799" s="10">
        <v>374822.40000000002</v>
      </c>
      <c r="F2799" s="10">
        <v>362663.39</v>
      </c>
      <c r="G2799" s="10">
        <v>737485.79</v>
      </c>
      <c r="H2799" s="44">
        <v>318024</v>
      </c>
      <c r="I2799" s="44">
        <v>295609</v>
      </c>
      <c r="J2799" s="44">
        <v>1135</v>
      </c>
      <c r="K2799" s="44">
        <v>614768</v>
      </c>
      <c r="L2799" s="10">
        <v>212475</v>
      </c>
      <c r="M2799" s="10">
        <v>197267</v>
      </c>
      <c r="N2799" s="10">
        <v>616</v>
      </c>
      <c r="O2799" s="11">
        <v>410358</v>
      </c>
      <c r="P2799" s="27">
        <f>Table1[[#This Row],[Female Voters]]/Table1[[#This Row],[Female Population]]</f>
        <v>0.84846583341870707</v>
      </c>
      <c r="Q2799" s="27">
        <f>Table1[[#This Row],[Male Voters]]/Table1[[#This Row],[Male Population]]</f>
        <v>0.81510571000839094</v>
      </c>
      <c r="R2799" s="27">
        <f>Table1[[#This Row],[Total Voters]]/Table1[[#This Row],[Total Population]]</f>
        <v>0.83359979044477583</v>
      </c>
      <c r="S2799" s="27">
        <f>Table1[[#This Row],[Female Ballots]]/Table1[[#This Row],[Female Population]]</f>
        <v>0.56686846890687426</v>
      </c>
      <c r="T2799" s="27">
        <f>Table1[[#This Row],[Male Ballots]]/Table1[[#This Row],[Male Population]]</f>
        <v>0.5439396571018652</v>
      </c>
      <c r="U2799" s="27">
        <f>Table1[[#This Row],[Total Ballots]]/Table1[[#This Row],[Total Population]]</f>
        <v>0.55642834826688659</v>
      </c>
      <c r="V2799" s="27">
        <f>Table1[[#This Row],[Female Ballots]]/Table1[[#This Row],[Female Voters]]</f>
        <v>0.66810995396573847</v>
      </c>
      <c r="W2799" s="27">
        <f>Table1[[#This Row],[Male Ballots]]/Table1[[#This Row],[Male Voters]]</f>
        <v>0.66732406658795906</v>
      </c>
      <c r="X2799" s="27">
        <f>Table1[[#This Row],[Total Ballots]]/Table1[[#This Row],[Total Voters]]</f>
        <v>0.66750058558675796</v>
      </c>
    </row>
    <row r="2800" spans="1:24" s="12" customFormat="1" hidden="1" x14ac:dyDescent="0.25">
      <c r="A2800" s="8" t="s">
        <v>73</v>
      </c>
      <c r="B2800" s="17">
        <v>2007</v>
      </c>
      <c r="C2800" s="17"/>
      <c r="D2800" s="9" t="s">
        <v>71</v>
      </c>
      <c r="E2800" s="10">
        <v>419579.54</v>
      </c>
      <c r="F2800" s="10">
        <v>331589.46000000002</v>
      </c>
      <c r="G2800" s="10">
        <v>751169</v>
      </c>
      <c r="H2800" s="44">
        <v>341722</v>
      </c>
      <c r="I2800" s="44">
        <v>283777</v>
      </c>
      <c r="J2800" s="44">
        <v>1074</v>
      </c>
      <c r="K2800" s="44">
        <v>626573</v>
      </c>
      <c r="L2800" s="10">
        <v>264732</v>
      </c>
      <c r="M2800" s="10">
        <v>232157</v>
      </c>
      <c r="N2800" s="10">
        <v>665</v>
      </c>
      <c r="O2800" s="11">
        <v>497554</v>
      </c>
      <c r="P2800" s="27">
        <f>Table1[[#This Row],[Female Voters]]/Table1[[#This Row],[Female Population]]</f>
        <v>0.81443914066925194</v>
      </c>
      <c r="Q2800" s="27">
        <f>Table1[[#This Row],[Male Voters]]/Table1[[#This Row],[Male Population]]</f>
        <v>0.85580826362816231</v>
      </c>
      <c r="R2800" s="27">
        <f>Table1[[#This Row],[Total Voters]]/Table1[[#This Row],[Total Population]]</f>
        <v>0.83413053520579261</v>
      </c>
      <c r="S2800" s="27">
        <f>Table1[[#This Row],[Female Ballots]]/Table1[[#This Row],[Female Population]]</f>
        <v>0.63094592267296923</v>
      </c>
      <c r="T2800" s="27">
        <f>Table1[[#This Row],[Male Ballots]]/Table1[[#This Row],[Male Population]]</f>
        <v>0.70013383416951791</v>
      </c>
      <c r="U2800" s="27">
        <f>Table1[[#This Row],[Total Ballots]]/Table1[[#This Row],[Total Population]]</f>
        <v>0.66237291475020932</v>
      </c>
      <c r="V2800" s="27">
        <f>Table1[[#This Row],[Female Ballots]]/Table1[[#This Row],[Female Voters]]</f>
        <v>0.77469990225973162</v>
      </c>
      <c r="W2800" s="27">
        <f>Table1[[#This Row],[Male Ballots]]/Table1[[#This Row],[Male Voters]]</f>
        <v>0.81809660402358186</v>
      </c>
      <c r="X2800" s="27">
        <f>Table1[[#This Row],[Total Ballots]]/Table1[[#This Row],[Total Voters]]</f>
        <v>0.7940878397249802</v>
      </c>
    </row>
    <row r="2801" spans="1:24" s="12" customFormat="1" hidden="1" x14ac:dyDescent="0.25">
      <c r="A2801" s="14" t="s">
        <v>73</v>
      </c>
      <c r="B2801" s="17">
        <v>2007</v>
      </c>
      <c r="C2801" s="18"/>
      <c r="D2801" s="32" t="s">
        <v>453</v>
      </c>
      <c r="E2801" s="15">
        <v>2502907.39</v>
      </c>
      <c r="F2801" s="15">
        <v>2450618.06</v>
      </c>
      <c r="G2801" s="15">
        <v>4953525.43</v>
      </c>
      <c r="H2801" s="45">
        <v>1735468</v>
      </c>
      <c r="I2801" s="45">
        <v>1538797</v>
      </c>
      <c r="J2801" s="45">
        <v>9287</v>
      </c>
      <c r="K2801" s="45">
        <v>3283552</v>
      </c>
      <c r="L2801" s="15">
        <v>852735</v>
      </c>
      <c r="M2801" s="15">
        <v>758948</v>
      </c>
      <c r="N2801" s="15">
        <v>2905</v>
      </c>
      <c r="O2801" s="33">
        <v>1614588</v>
      </c>
      <c r="P2801" s="27">
        <f>Table1[[#This Row],[Female Voters]]/Table1[[#This Row],[Female Population]]</f>
        <v>0.69338082860508865</v>
      </c>
      <c r="Q2801" s="27">
        <f>Table1[[#This Row],[Male Voters]]/Table1[[#This Row],[Male Population]]</f>
        <v>0.62792200266409526</v>
      </c>
      <c r="R2801" s="27">
        <f>Table1[[#This Row],[Total Voters]]/Table1[[#This Row],[Total Population]]</f>
        <v>0.6628717357770787</v>
      </c>
      <c r="S2801" s="27">
        <f>Table1[[#This Row],[Female Ballots]]/Table1[[#This Row],[Female Population]]</f>
        <v>0.34069778346852858</v>
      </c>
      <c r="T2801" s="27">
        <f>Table1[[#This Row],[Male Ballots]]/Table1[[#This Row],[Male Population]]</f>
        <v>0.3096965669142257</v>
      </c>
      <c r="U2801" s="27">
        <f>Table1[[#This Row],[Total Ballots]]/Table1[[#This Row],[Total Population]]</f>
        <v>0.32594725167283539</v>
      </c>
      <c r="V2801" s="27">
        <f>Table1[[#This Row],[Female Ballots]]/Table1[[#This Row],[Female Voters]]</f>
        <v>0.49135737449494893</v>
      </c>
      <c r="W2801" s="27">
        <f>Table1[[#This Row],[Male Ballots]]/Table1[[#This Row],[Male Voters]]</f>
        <v>0.49320865585259133</v>
      </c>
      <c r="X2801" s="27">
        <f>Table1[[#This Row],[Total Ballots]]/Table1[[#This Row],[Total Voters]]</f>
        <v>0.49171994230638039</v>
      </c>
    </row>
    <row r="2802" spans="1:24" s="12" customFormat="1" hidden="1" x14ac:dyDescent="0.25">
      <c r="A2802" s="8" t="s">
        <v>60</v>
      </c>
      <c r="B2802" s="17">
        <v>2006</v>
      </c>
      <c r="C2802" s="17"/>
      <c r="D2802" s="9" t="s">
        <v>66</v>
      </c>
      <c r="E2802" s="10">
        <v>862.01</v>
      </c>
      <c r="F2802" s="10">
        <v>985.01</v>
      </c>
      <c r="G2802" s="10">
        <v>1847.02</v>
      </c>
      <c r="H2802" s="44">
        <v>278</v>
      </c>
      <c r="I2802" s="44">
        <v>238</v>
      </c>
      <c r="J2802" s="44"/>
      <c r="K2802" s="44">
        <v>516</v>
      </c>
      <c r="L2802" s="10">
        <v>71</v>
      </c>
      <c r="M2802" s="10">
        <v>54</v>
      </c>
      <c r="N2802" s="10"/>
      <c r="O2802" s="11">
        <v>125</v>
      </c>
      <c r="P2802" s="27">
        <f>Table1[[#This Row],[Female Voters]]/Table1[[#This Row],[Female Population]]</f>
        <v>0.32250205914084523</v>
      </c>
      <c r="Q2802" s="27">
        <f>Table1[[#This Row],[Male Voters]]/Table1[[#This Row],[Male Population]]</f>
        <v>0.24162191246789372</v>
      </c>
      <c r="R2802" s="27">
        <f>Table1[[#This Row],[Total Voters]]/Table1[[#This Row],[Total Population]]</f>
        <v>0.27936892941061819</v>
      </c>
      <c r="S2802" s="27">
        <f>Table1[[#This Row],[Female Ballots]]/Table1[[#This Row],[Female Population]]</f>
        <v>8.2365633809352565E-2</v>
      </c>
      <c r="T2802" s="27">
        <f>Table1[[#This Row],[Male Ballots]]/Table1[[#This Row],[Male Population]]</f>
        <v>5.4821778459101939E-2</v>
      </c>
      <c r="U2802" s="27">
        <f>Table1[[#This Row],[Total Ballots]]/Table1[[#This Row],[Total Population]]</f>
        <v>6.7676581737068364E-2</v>
      </c>
      <c r="V2802" s="27">
        <f>Table1[[#This Row],[Female Ballots]]/Table1[[#This Row],[Female Voters]]</f>
        <v>0.25539568345323743</v>
      </c>
      <c r="W2802" s="27">
        <f>Table1[[#This Row],[Male Ballots]]/Table1[[#This Row],[Male Voters]]</f>
        <v>0.22689075630252101</v>
      </c>
      <c r="X2802" s="27">
        <f>Table1[[#This Row],[Total Ballots]]/Table1[[#This Row],[Total Voters]]</f>
        <v>0.24224806201550386</v>
      </c>
    </row>
    <row r="2803" spans="1:24" s="12" customFormat="1" hidden="1" x14ac:dyDescent="0.25">
      <c r="A2803" s="8" t="s">
        <v>60</v>
      </c>
      <c r="B2803" s="17">
        <v>2006</v>
      </c>
      <c r="C2803" s="17"/>
      <c r="D2803" s="9" t="s">
        <v>67</v>
      </c>
      <c r="E2803" s="10">
        <v>1114.02</v>
      </c>
      <c r="F2803" s="10">
        <v>1155.02</v>
      </c>
      <c r="G2803" s="10">
        <v>2269.0299999999997</v>
      </c>
      <c r="H2803" s="44">
        <v>444</v>
      </c>
      <c r="I2803" s="44">
        <v>379</v>
      </c>
      <c r="J2803" s="44"/>
      <c r="K2803" s="44">
        <v>823</v>
      </c>
      <c r="L2803" s="10">
        <v>140</v>
      </c>
      <c r="M2803" s="10">
        <v>108</v>
      </c>
      <c r="N2803" s="10"/>
      <c r="O2803" s="11">
        <v>248</v>
      </c>
      <c r="P2803" s="27">
        <f>Table1[[#This Row],[Female Voters]]/Table1[[#This Row],[Female Population]]</f>
        <v>0.39855657887650131</v>
      </c>
      <c r="Q2803" s="27">
        <f>Table1[[#This Row],[Male Voters]]/Table1[[#This Row],[Male Population]]</f>
        <v>0.32813284618448169</v>
      </c>
      <c r="R2803" s="27">
        <f>Table1[[#This Row],[Total Voters]]/Table1[[#This Row],[Total Population]]</f>
        <v>0.36271005672027257</v>
      </c>
      <c r="S2803" s="27">
        <f>Table1[[#This Row],[Female Ballots]]/Table1[[#This Row],[Female Population]]</f>
        <v>0.12567099333943735</v>
      </c>
      <c r="T2803" s="27">
        <f>Table1[[#This Row],[Male Ballots]]/Table1[[#This Row],[Male Population]]</f>
        <v>9.3504874374469707E-2</v>
      </c>
      <c r="U2803" s="27">
        <f>Table1[[#This Row],[Total Ballots]]/Table1[[#This Row],[Total Population]]</f>
        <v>0.1092978056702644</v>
      </c>
      <c r="V2803" s="27">
        <f>Table1[[#This Row],[Female Ballots]]/Table1[[#This Row],[Female Voters]]</f>
        <v>0.31531531531531531</v>
      </c>
      <c r="W2803" s="27">
        <f>Table1[[#This Row],[Male Ballots]]/Table1[[#This Row],[Male Voters]]</f>
        <v>0.28496042216358841</v>
      </c>
      <c r="X2803" s="27">
        <f>Table1[[#This Row],[Total Ballots]]/Table1[[#This Row],[Total Voters]]</f>
        <v>0.30133657351154314</v>
      </c>
    </row>
    <row r="2804" spans="1:24" s="12" customFormat="1" hidden="1" x14ac:dyDescent="0.25">
      <c r="A2804" s="8" t="s">
        <v>60</v>
      </c>
      <c r="B2804" s="17">
        <v>2006</v>
      </c>
      <c r="C2804" s="17"/>
      <c r="D2804" s="9" t="s">
        <v>68</v>
      </c>
      <c r="E2804" s="10">
        <v>1060</v>
      </c>
      <c r="F2804" s="10">
        <v>1138</v>
      </c>
      <c r="G2804" s="10">
        <v>2198.0100000000002</v>
      </c>
      <c r="H2804" s="44">
        <v>462</v>
      </c>
      <c r="I2804" s="44">
        <v>422</v>
      </c>
      <c r="J2804" s="44"/>
      <c r="K2804" s="44">
        <v>884</v>
      </c>
      <c r="L2804" s="10">
        <v>248</v>
      </c>
      <c r="M2804" s="10">
        <v>236</v>
      </c>
      <c r="N2804" s="10"/>
      <c r="O2804" s="11">
        <v>484</v>
      </c>
      <c r="P2804" s="27">
        <f>Table1[[#This Row],[Female Voters]]/Table1[[#This Row],[Female Population]]</f>
        <v>0.4358490566037736</v>
      </c>
      <c r="Q2804" s="27">
        <f>Table1[[#This Row],[Male Voters]]/Table1[[#This Row],[Male Population]]</f>
        <v>0.37082601054481545</v>
      </c>
      <c r="R2804" s="27">
        <f>Table1[[#This Row],[Total Voters]]/Table1[[#This Row],[Total Population]]</f>
        <v>0.40218197369438713</v>
      </c>
      <c r="S2804" s="27">
        <f>Table1[[#This Row],[Female Ballots]]/Table1[[#This Row],[Female Population]]</f>
        <v>0.2339622641509434</v>
      </c>
      <c r="T2804" s="27">
        <f>Table1[[#This Row],[Male Ballots]]/Table1[[#This Row],[Male Population]]</f>
        <v>0.20738137082601055</v>
      </c>
      <c r="U2804" s="27">
        <f>Table1[[#This Row],[Total Ballots]]/Table1[[#This Row],[Total Population]]</f>
        <v>0.22019918016751514</v>
      </c>
      <c r="V2804" s="27">
        <f>Table1[[#This Row],[Female Ballots]]/Table1[[#This Row],[Female Voters]]</f>
        <v>0.53679653679653683</v>
      </c>
      <c r="W2804" s="27">
        <f>Table1[[#This Row],[Male Ballots]]/Table1[[#This Row],[Male Voters]]</f>
        <v>0.55924170616113744</v>
      </c>
      <c r="X2804" s="27">
        <f>Table1[[#This Row],[Total Ballots]]/Table1[[#This Row],[Total Voters]]</f>
        <v>0.54751131221719462</v>
      </c>
    </row>
    <row r="2805" spans="1:24" s="12" customFormat="1" hidden="1" x14ac:dyDescent="0.25">
      <c r="A2805" s="8" t="s">
        <v>60</v>
      </c>
      <c r="B2805" s="17">
        <v>2006</v>
      </c>
      <c r="C2805" s="17"/>
      <c r="D2805" s="9" t="s">
        <v>69</v>
      </c>
      <c r="E2805" s="10">
        <v>1024.98</v>
      </c>
      <c r="F2805" s="10">
        <v>1012.99</v>
      </c>
      <c r="G2805" s="10">
        <v>2037.97</v>
      </c>
      <c r="H2805" s="44">
        <v>656</v>
      </c>
      <c r="I2805" s="44">
        <v>565</v>
      </c>
      <c r="J2805" s="44"/>
      <c r="K2805" s="44">
        <v>1221</v>
      </c>
      <c r="L2805" s="10">
        <v>442</v>
      </c>
      <c r="M2805" s="10">
        <v>382</v>
      </c>
      <c r="N2805" s="10"/>
      <c r="O2805" s="11">
        <v>824</v>
      </c>
      <c r="P2805" s="27">
        <f>Table1[[#This Row],[Female Voters]]/Table1[[#This Row],[Female Population]]</f>
        <v>0.64001248804854727</v>
      </c>
      <c r="Q2805" s="27">
        <f>Table1[[#This Row],[Male Voters]]/Table1[[#This Row],[Male Population]]</f>
        <v>0.55775476559492199</v>
      </c>
      <c r="R2805" s="27">
        <f>Table1[[#This Row],[Total Voters]]/Table1[[#This Row],[Total Population]]</f>
        <v>0.59912560047498242</v>
      </c>
      <c r="S2805" s="27">
        <f>Table1[[#This Row],[Female Ballots]]/Table1[[#This Row],[Female Population]]</f>
        <v>0.43122792639856389</v>
      </c>
      <c r="T2805" s="27">
        <f>Table1[[#This Row],[Male Ballots]]/Table1[[#This Row],[Male Population]]</f>
        <v>0.37710145213674368</v>
      </c>
      <c r="U2805" s="27">
        <f>Table1[[#This Row],[Total Ballots]]/Table1[[#This Row],[Total Population]]</f>
        <v>0.40432391055805533</v>
      </c>
      <c r="V2805" s="27">
        <f>Table1[[#This Row],[Female Ballots]]/Table1[[#This Row],[Female Voters]]</f>
        <v>0.67378048780487809</v>
      </c>
      <c r="W2805" s="27">
        <f>Table1[[#This Row],[Male Ballots]]/Table1[[#This Row],[Male Voters]]</f>
        <v>0.67610619469026545</v>
      </c>
      <c r="X2805" s="27">
        <f>Table1[[#This Row],[Total Ballots]]/Table1[[#This Row],[Total Voters]]</f>
        <v>0.67485667485667489</v>
      </c>
    </row>
    <row r="2806" spans="1:24" s="12" customFormat="1" hidden="1" x14ac:dyDescent="0.25">
      <c r="A2806" s="8" t="s">
        <v>60</v>
      </c>
      <c r="B2806" s="17">
        <v>2006</v>
      </c>
      <c r="C2806" s="17"/>
      <c r="D2806" s="9" t="s">
        <v>70</v>
      </c>
      <c r="E2806" s="10">
        <v>758.98</v>
      </c>
      <c r="F2806" s="10">
        <v>764.98</v>
      </c>
      <c r="G2806" s="10">
        <v>1523.95</v>
      </c>
      <c r="H2806" s="44">
        <v>542</v>
      </c>
      <c r="I2806" s="44">
        <v>552</v>
      </c>
      <c r="J2806" s="44"/>
      <c r="K2806" s="44">
        <v>1094</v>
      </c>
      <c r="L2806" s="10">
        <v>424</v>
      </c>
      <c r="M2806" s="10">
        <v>416</v>
      </c>
      <c r="N2806" s="10"/>
      <c r="O2806" s="11">
        <v>840</v>
      </c>
      <c r="P2806" s="27">
        <f>Table1[[#This Row],[Female Voters]]/Table1[[#This Row],[Female Population]]</f>
        <v>0.7141163140003689</v>
      </c>
      <c r="Q2806" s="27">
        <f>Table1[[#This Row],[Male Voters]]/Table1[[#This Row],[Male Population]]</f>
        <v>0.72158749248346366</v>
      </c>
      <c r="R2806" s="27">
        <f>Table1[[#This Row],[Total Voters]]/Table1[[#This Row],[Total Population]]</f>
        <v>0.71787132123757336</v>
      </c>
      <c r="S2806" s="27">
        <f>Table1[[#This Row],[Female Ballots]]/Table1[[#This Row],[Female Population]]</f>
        <v>0.55864449656117421</v>
      </c>
      <c r="T2806" s="27">
        <f>Table1[[#This Row],[Male Ballots]]/Table1[[#This Row],[Male Population]]</f>
        <v>0.54380506679913199</v>
      </c>
      <c r="U2806" s="27">
        <f>Table1[[#This Row],[Total Ballots]]/Table1[[#This Row],[Total Population]]</f>
        <v>0.55119918632501064</v>
      </c>
      <c r="V2806" s="27">
        <f>Table1[[#This Row],[Female Ballots]]/Table1[[#This Row],[Female Voters]]</f>
        <v>0.78228782287822873</v>
      </c>
      <c r="W2806" s="27">
        <f>Table1[[#This Row],[Male Ballots]]/Table1[[#This Row],[Male Voters]]</f>
        <v>0.75362318840579712</v>
      </c>
      <c r="X2806" s="27">
        <f>Table1[[#This Row],[Total Ballots]]/Table1[[#This Row],[Total Voters]]</f>
        <v>0.76782449725776969</v>
      </c>
    </row>
    <row r="2807" spans="1:24" s="12" customFormat="1" hidden="1" x14ac:dyDescent="0.25">
      <c r="A2807" s="8" t="s">
        <v>60</v>
      </c>
      <c r="B2807" s="17">
        <v>2006</v>
      </c>
      <c r="C2807" s="17"/>
      <c r="D2807" s="9" t="s">
        <v>71</v>
      </c>
      <c r="E2807" s="10">
        <v>925.95</v>
      </c>
      <c r="F2807" s="10">
        <v>824.96</v>
      </c>
      <c r="G2807" s="10">
        <v>1750.91</v>
      </c>
      <c r="H2807" s="44">
        <v>745</v>
      </c>
      <c r="I2807" s="44">
        <v>654</v>
      </c>
      <c r="J2807" s="44"/>
      <c r="K2807" s="44">
        <v>1399</v>
      </c>
      <c r="L2807" s="10">
        <v>624</v>
      </c>
      <c r="M2807" s="10">
        <v>540</v>
      </c>
      <c r="N2807" s="10"/>
      <c r="O2807" s="11">
        <v>1164</v>
      </c>
      <c r="P2807" s="27">
        <f>Table1[[#This Row],[Female Voters]]/Table1[[#This Row],[Female Population]]</f>
        <v>0.80457908094389541</v>
      </c>
      <c r="Q2807" s="27">
        <f>Table1[[#This Row],[Male Voters]]/Table1[[#This Row],[Male Population]]</f>
        <v>0.79276570985259887</v>
      </c>
      <c r="R2807" s="27">
        <f>Table1[[#This Row],[Total Voters]]/Table1[[#This Row],[Total Population]]</f>
        <v>0.79901308462456666</v>
      </c>
      <c r="S2807" s="27">
        <f>Table1[[#This Row],[Female Ballots]]/Table1[[#This Row],[Female Population]]</f>
        <v>0.67390247853555807</v>
      </c>
      <c r="T2807" s="27">
        <f>Table1[[#This Row],[Male Ballots]]/Table1[[#This Row],[Male Population]]</f>
        <v>0.65457719162141192</v>
      </c>
      <c r="U2807" s="27">
        <f>Table1[[#This Row],[Total Ballots]]/Table1[[#This Row],[Total Population]]</f>
        <v>0.66479716261829558</v>
      </c>
      <c r="V2807" s="27">
        <f>Table1[[#This Row],[Female Ballots]]/Table1[[#This Row],[Female Voters]]</f>
        <v>0.8375838926174497</v>
      </c>
      <c r="W2807" s="27">
        <f>Table1[[#This Row],[Male Ballots]]/Table1[[#This Row],[Male Voters]]</f>
        <v>0.82568807339449546</v>
      </c>
      <c r="X2807" s="27">
        <f>Table1[[#This Row],[Total Ballots]]/Table1[[#This Row],[Total Voters]]</f>
        <v>0.83202287348105786</v>
      </c>
    </row>
    <row r="2808" spans="1:24" s="12" customFormat="1" hidden="1" x14ac:dyDescent="0.25">
      <c r="A2808" s="8" t="s">
        <v>60</v>
      </c>
      <c r="B2808" s="17">
        <v>2006</v>
      </c>
      <c r="C2808" s="17"/>
      <c r="D2808" s="9" t="s">
        <v>453</v>
      </c>
      <c r="E2808" s="10">
        <v>5745.94</v>
      </c>
      <c r="F2808" s="10">
        <v>5880.96</v>
      </c>
      <c r="G2808" s="10">
        <v>11626.89</v>
      </c>
      <c r="H2808" s="44">
        <v>3127</v>
      </c>
      <c r="I2808" s="44">
        <v>2810</v>
      </c>
      <c r="J2808" s="44"/>
      <c r="K2808" s="44">
        <v>5937</v>
      </c>
      <c r="L2808" s="10">
        <v>1949</v>
      </c>
      <c r="M2808" s="10">
        <v>1736</v>
      </c>
      <c r="N2808" s="10"/>
      <c r="O2808" s="11">
        <v>3685</v>
      </c>
      <c r="P2808" s="27">
        <f>Table1[[#This Row],[Female Voters]]/Table1[[#This Row],[Female Population]]</f>
        <v>0.54421034678399016</v>
      </c>
      <c r="Q2808" s="27">
        <f>Table1[[#This Row],[Male Voters]]/Table1[[#This Row],[Male Population]]</f>
        <v>0.47781314615300902</v>
      </c>
      <c r="R2808" s="27">
        <f>Table1[[#This Row],[Total Voters]]/Table1[[#This Row],[Total Population]]</f>
        <v>0.51062665940763186</v>
      </c>
      <c r="S2808" s="27">
        <f>Table1[[#This Row],[Female Ballots]]/Table1[[#This Row],[Female Population]]</f>
        <v>0.33919602362711759</v>
      </c>
      <c r="T2808" s="27">
        <f>Table1[[#This Row],[Male Ballots]]/Table1[[#This Row],[Male Population]]</f>
        <v>0.29518990096854936</v>
      </c>
      <c r="U2808" s="27">
        <f>Table1[[#This Row],[Total Ballots]]/Table1[[#This Row],[Total Population]]</f>
        <v>0.31693771937293636</v>
      </c>
      <c r="V2808" s="27">
        <f>Table1[[#This Row],[Female Ballots]]/Table1[[#This Row],[Female Voters]]</f>
        <v>0.62328110009593862</v>
      </c>
      <c r="W2808" s="27">
        <f>Table1[[#This Row],[Male Ballots]]/Table1[[#This Row],[Male Voters]]</f>
        <v>0.61779359430604985</v>
      </c>
      <c r="X2808" s="27">
        <f>Table1[[#This Row],[Total Ballots]]/Table1[[#This Row],[Total Voters]]</f>
        <v>0.62068384706080515</v>
      </c>
    </row>
    <row r="2809" spans="1:24" s="12" customFormat="1" hidden="1" x14ac:dyDescent="0.25">
      <c r="A2809" s="8" t="s">
        <v>38</v>
      </c>
      <c r="B2809" s="17">
        <v>2006</v>
      </c>
      <c r="C2809" s="17"/>
      <c r="D2809" s="9" t="s">
        <v>66</v>
      </c>
      <c r="E2809" s="10">
        <v>921</v>
      </c>
      <c r="F2809" s="10">
        <v>882</v>
      </c>
      <c r="G2809" s="10">
        <v>1803</v>
      </c>
      <c r="H2809" s="44">
        <v>417</v>
      </c>
      <c r="I2809" s="44">
        <v>347</v>
      </c>
      <c r="J2809" s="44">
        <v>3</v>
      </c>
      <c r="K2809" s="44">
        <v>767</v>
      </c>
      <c r="L2809" s="10">
        <v>104</v>
      </c>
      <c r="M2809" s="10">
        <v>104</v>
      </c>
      <c r="N2809" s="10">
        <v>1</v>
      </c>
      <c r="O2809" s="11">
        <v>209</v>
      </c>
      <c r="P2809" s="27">
        <f>Table1[[#This Row],[Female Voters]]/Table1[[#This Row],[Female Population]]</f>
        <v>0.45276872964169379</v>
      </c>
      <c r="Q2809" s="27">
        <f>Table1[[#This Row],[Male Voters]]/Table1[[#This Row],[Male Population]]</f>
        <v>0.39342403628117911</v>
      </c>
      <c r="R2809" s="27">
        <f>Table1[[#This Row],[Total Voters]]/Table1[[#This Row],[Total Population]]</f>
        <v>0.42540210759844704</v>
      </c>
      <c r="S2809" s="27">
        <f>Table1[[#This Row],[Female Ballots]]/Table1[[#This Row],[Female Population]]</f>
        <v>0.11292073832790445</v>
      </c>
      <c r="T2809" s="27">
        <f>Table1[[#This Row],[Male Ballots]]/Table1[[#This Row],[Male Population]]</f>
        <v>0.11791383219954649</v>
      </c>
      <c r="U2809" s="27">
        <f>Table1[[#This Row],[Total Ballots]]/Table1[[#This Row],[Total Population]]</f>
        <v>0.11591791458679977</v>
      </c>
      <c r="V2809" s="27">
        <f>Table1[[#This Row],[Female Ballots]]/Table1[[#This Row],[Female Voters]]</f>
        <v>0.24940047961630696</v>
      </c>
      <c r="W2809" s="27">
        <f>Table1[[#This Row],[Male Ballots]]/Table1[[#This Row],[Male Voters]]</f>
        <v>0.29971181556195964</v>
      </c>
      <c r="X2809" s="27">
        <f>Table1[[#This Row],[Total Ballots]]/Table1[[#This Row],[Total Voters]]</f>
        <v>0.27249022164276404</v>
      </c>
    </row>
    <row r="2810" spans="1:24" s="12" customFormat="1" hidden="1" x14ac:dyDescent="0.25">
      <c r="A2810" s="8" t="s">
        <v>38</v>
      </c>
      <c r="B2810" s="17">
        <v>2006</v>
      </c>
      <c r="C2810" s="17"/>
      <c r="D2810" s="9" t="s">
        <v>67</v>
      </c>
      <c r="E2810" s="10">
        <v>1198</v>
      </c>
      <c r="F2810" s="10">
        <v>1091</v>
      </c>
      <c r="G2810" s="10">
        <v>2289</v>
      </c>
      <c r="H2810" s="44">
        <v>693</v>
      </c>
      <c r="I2810" s="44">
        <v>542</v>
      </c>
      <c r="J2810" s="44">
        <v>10</v>
      </c>
      <c r="K2810" s="44">
        <v>1245</v>
      </c>
      <c r="L2810" s="10">
        <v>245</v>
      </c>
      <c r="M2810" s="10">
        <v>181</v>
      </c>
      <c r="N2810" s="10">
        <v>2</v>
      </c>
      <c r="O2810" s="11">
        <v>428</v>
      </c>
      <c r="P2810" s="27">
        <f>Table1[[#This Row],[Female Voters]]/Table1[[#This Row],[Female Population]]</f>
        <v>0.57846410684474125</v>
      </c>
      <c r="Q2810" s="27">
        <f>Table1[[#This Row],[Male Voters]]/Table1[[#This Row],[Male Population]]</f>
        <v>0.49679193400549954</v>
      </c>
      <c r="R2810" s="27">
        <f>Table1[[#This Row],[Total Voters]]/Table1[[#This Row],[Total Population]]</f>
        <v>0.54390563564875494</v>
      </c>
      <c r="S2810" s="27">
        <f>Table1[[#This Row],[Female Ballots]]/Table1[[#This Row],[Female Population]]</f>
        <v>0.2045075125208681</v>
      </c>
      <c r="T2810" s="27">
        <f>Table1[[#This Row],[Male Ballots]]/Table1[[#This Row],[Male Population]]</f>
        <v>0.16590284142988085</v>
      </c>
      <c r="U2810" s="27">
        <f>Table1[[#This Row],[Total Ballots]]/Table1[[#This Row],[Total Population]]</f>
        <v>0.18698121450415028</v>
      </c>
      <c r="V2810" s="27">
        <f>Table1[[#This Row],[Female Ballots]]/Table1[[#This Row],[Female Voters]]</f>
        <v>0.35353535353535354</v>
      </c>
      <c r="W2810" s="27">
        <f>Table1[[#This Row],[Male Ballots]]/Table1[[#This Row],[Male Voters]]</f>
        <v>0.33394833948339481</v>
      </c>
      <c r="X2810" s="27">
        <f>Table1[[#This Row],[Total Ballots]]/Table1[[#This Row],[Total Voters]]</f>
        <v>0.34377510040160641</v>
      </c>
    </row>
    <row r="2811" spans="1:24" s="12" customFormat="1" hidden="1" x14ac:dyDescent="0.25">
      <c r="A2811" s="8" t="s">
        <v>38</v>
      </c>
      <c r="B2811" s="17">
        <v>2006</v>
      </c>
      <c r="C2811" s="17"/>
      <c r="D2811" s="9" t="s">
        <v>68</v>
      </c>
      <c r="E2811" s="10">
        <v>1358</v>
      </c>
      <c r="F2811" s="10">
        <v>1276</v>
      </c>
      <c r="G2811" s="10">
        <v>2634</v>
      </c>
      <c r="H2811" s="44">
        <v>867</v>
      </c>
      <c r="I2811" s="44">
        <v>742</v>
      </c>
      <c r="J2811" s="44">
        <v>2</v>
      </c>
      <c r="K2811" s="44">
        <v>1611</v>
      </c>
      <c r="L2811" s="10">
        <v>415</v>
      </c>
      <c r="M2811" s="10">
        <v>397</v>
      </c>
      <c r="N2811" s="10"/>
      <c r="O2811" s="11">
        <v>812</v>
      </c>
      <c r="P2811" s="27">
        <f>Table1[[#This Row],[Female Voters]]/Table1[[#This Row],[Female Population]]</f>
        <v>0.6384388807069219</v>
      </c>
      <c r="Q2811" s="27">
        <f>Table1[[#This Row],[Male Voters]]/Table1[[#This Row],[Male Population]]</f>
        <v>0.58150470219435735</v>
      </c>
      <c r="R2811" s="27">
        <f>Table1[[#This Row],[Total Voters]]/Table1[[#This Row],[Total Population]]</f>
        <v>0.61161731207289294</v>
      </c>
      <c r="S2811" s="27">
        <f>Table1[[#This Row],[Female Ballots]]/Table1[[#This Row],[Female Population]]</f>
        <v>0.30559646539027985</v>
      </c>
      <c r="T2811" s="27">
        <f>Table1[[#This Row],[Male Ballots]]/Table1[[#This Row],[Male Population]]</f>
        <v>0.31112852664576801</v>
      </c>
      <c r="U2811" s="27">
        <f>Table1[[#This Row],[Total Ballots]]/Table1[[#This Row],[Total Population]]</f>
        <v>0.30827638572513288</v>
      </c>
      <c r="V2811" s="27">
        <f>Table1[[#This Row],[Female Ballots]]/Table1[[#This Row],[Female Voters]]</f>
        <v>0.47866205305651671</v>
      </c>
      <c r="W2811" s="27">
        <f>Table1[[#This Row],[Male Ballots]]/Table1[[#This Row],[Male Voters]]</f>
        <v>0.53504043126684631</v>
      </c>
      <c r="X2811" s="27">
        <f>Table1[[#This Row],[Total Ballots]]/Table1[[#This Row],[Total Voters]]</f>
        <v>0.50403476101800126</v>
      </c>
    </row>
    <row r="2812" spans="1:24" s="12" customFormat="1" hidden="1" x14ac:dyDescent="0.25">
      <c r="A2812" s="8" t="s">
        <v>38</v>
      </c>
      <c r="B2812" s="17">
        <v>2006</v>
      </c>
      <c r="C2812" s="17"/>
      <c r="D2812" s="9" t="s">
        <v>69</v>
      </c>
      <c r="E2812" s="10">
        <v>1628</v>
      </c>
      <c r="F2812" s="10">
        <v>1502</v>
      </c>
      <c r="G2812" s="10">
        <v>3130</v>
      </c>
      <c r="H2812" s="44">
        <v>1251</v>
      </c>
      <c r="I2812" s="44">
        <v>1095</v>
      </c>
      <c r="J2812" s="44">
        <v>6</v>
      </c>
      <c r="K2812" s="44">
        <v>2352</v>
      </c>
      <c r="L2812" s="10">
        <v>823</v>
      </c>
      <c r="M2812" s="10">
        <v>716</v>
      </c>
      <c r="N2812" s="10">
        <v>3</v>
      </c>
      <c r="O2812" s="11">
        <v>1542</v>
      </c>
      <c r="P2812" s="27">
        <f>Table1[[#This Row],[Female Voters]]/Table1[[#This Row],[Female Population]]</f>
        <v>0.76842751842751844</v>
      </c>
      <c r="Q2812" s="27">
        <f>Table1[[#This Row],[Male Voters]]/Table1[[#This Row],[Male Population]]</f>
        <v>0.72902796271637815</v>
      </c>
      <c r="R2812" s="27">
        <f>Table1[[#This Row],[Total Voters]]/Table1[[#This Row],[Total Population]]</f>
        <v>0.75143769968051122</v>
      </c>
      <c r="S2812" s="27">
        <f>Table1[[#This Row],[Female Ballots]]/Table1[[#This Row],[Female Population]]</f>
        <v>0.50552825552825553</v>
      </c>
      <c r="T2812" s="27">
        <f>Table1[[#This Row],[Male Ballots]]/Table1[[#This Row],[Male Population]]</f>
        <v>0.47669773635153129</v>
      </c>
      <c r="U2812" s="27">
        <f>Table1[[#This Row],[Total Ballots]]/Table1[[#This Row],[Total Population]]</f>
        <v>0.49265175718849841</v>
      </c>
      <c r="V2812" s="27">
        <f>Table1[[#This Row],[Female Ballots]]/Table1[[#This Row],[Female Voters]]</f>
        <v>0.65787370103916865</v>
      </c>
      <c r="W2812" s="27">
        <f>Table1[[#This Row],[Male Ballots]]/Table1[[#This Row],[Male Voters]]</f>
        <v>0.65388127853881284</v>
      </c>
      <c r="X2812" s="27">
        <f>Table1[[#This Row],[Total Ballots]]/Table1[[#This Row],[Total Voters]]</f>
        <v>0.65561224489795922</v>
      </c>
    </row>
    <row r="2813" spans="1:24" s="12" customFormat="1" hidden="1" x14ac:dyDescent="0.25">
      <c r="A2813" s="8" t="s">
        <v>38</v>
      </c>
      <c r="B2813" s="17">
        <v>2006</v>
      </c>
      <c r="C2813" s="17"/>
      <c r="D2813" s="9" t="s">
        <v>70</v>
      </c>
      <c r="E2813" s="10">
        <v>1398</v>
      </c>
      <c r="F2813" s="10">
        <v>1320</v>
      </c>
      <c r="G2813" s="10">
        <v>2718</v>
      </c>
      <c r="H2813" s="44">
        <v>1188</v>
      </c>
      <c r="I2813" s="44">
        <v>1060</v>
      </c>
      <c r="J2813" s="44">
        <v>4</v>
      </c>
      <c r="K2813" s="44">
        <v>2252</v>
      </c>
      <c r="L2813" s="10">
        <v>966</v>
      </c>
      <c r="M2813" s="10">
        <v>850</v>
      </c>
      <c r="N2813" s="10">
        <v>3</v>
      </c>
      <c r="O2813" s="11">
        <v>1819</v>
      </c>
      <c r="P2813" s="27">
        <f>Table1[[#This Row],[Female Voters]]/Table1[[#This Row],[Female Population]]</f>
        <v>0.84978540772532185</v>
      </c>
      <c r="Q2813" s="27">
        <f>Table1[[#This Row],[Male Voters]]/Table1[[#This Row],[Male Population]]</f>
        <v>0.80303030303030298</v>
      </c>
      <c r="R2813" s="27">
        <f>Table1[[#This Row],[Total Voters]]/Table1[[#This Row],[Total Population]]</f>
        <v>0.82855040470934516</v>
      </c>
      <c r="S2813" s="27">
        <f>Table1[[#This Row],[Female Ballots]]/Table1[[#This Row],[Female Population]]</f>
        <v>0.69098712446351929</v>
      </c>
      <c r="T2813" s="27">
        <f>Table1[[#This Row],[Male Ballots]]/Table1[[#This Row],[Male Population]]</f>
        <v>0.64393939393939392</v>
      </c>
      <c r="U2813" s="27">
        <f>Table1[[#This Row],[Total Ballots]]/Table1[[#This Row],[Total Population]]</f>
        <v>0.66924208977189115</v>
      </c>
      <c r="V2813" s="27">
        <f>Table1[[#This Row],[Female Ballots]]/Table1[[#This Row],[Female Voters]]</f>
        <v>0.81313131313131315</v>
      </c>
      <c r="W2813" s="27">
        <f>Table1[[#This Row],[Male Ballots]]/Table1[[#This Row],[Male Voters]]</f>
        <v>0.80188679245283023</v>
      </c>
      <c r="X2813" s="27">
        <f>Table1[[#This Row],[Total Ballots]]/Table1[[#This Row],[Total Voters]]</f>
        <v>0.80772646536412074</v>
      </c>
    </row>
    <row r="2814" spans="1:24" s="12" customFormat="1" hidden="1" x14ac:dyDescent="0.25">
      <c r="A2814" s="8" t="s">
        <v>38</v>
      </c>
      <c r="B2814" s="17">
        <v>2006</v>
      </c>
      <c r="C2814" s="17"/>
      <c r="D2814" s="9" t="s">
        <v>71</v>
      </c>
      <c r="E2814" s="10">
        <v>2078</v>
      </c>
      <c r="F2814" s="10">
        <v>1617</v>
      </c>
      <c r="G2814" s="10">
        <v>3695</v>
      </c>
      <c r="H2814" s="44">
        <v>1736</v>
      </c>
      <c r="I2814" s="44">
        <v>1424</v>
      </c>
      <c r="J2814" s="44">
        <v>8</v>
      </c>
      <c r="K2814" s="44">
        <v>3168</v>
      </c>
      <c r="L2814" s="10">
        <v>1451</v>
      </c>
      <c r="M2814" s="10">
        <v>1243</v>
      </c>
      <c r="N2814" s="10">
        <v>6</v>
      </c>
      <c r="O2814" s="11">
        <v>2700</v>
      </c>
      <c r="P2814" s="27">
        <f>Table1[[#This Row],[Female Voters]]/Table1[[#This Row],[Female Population]]</f>
        <v>0.83541867179980756</v>
      </c>
      <c r="Q2814" s="27">
        <f>Table1[[#This Row],[Male Voters]]/Table1[[#This Row],[Male Population]]</f>
        <v>0.8806431663574521</v>
      </c>
      <c r="R2814" s="27">
        <f>Table1[[#This Row],[Total Voters]]/Table1[[#This Row],[Total Population]]</f>
        <v>0.85737483085250343</v>
      </c>
      <c r="S2814" s="27">
        <f>Table1[[#This Row],[Female Ballots]]/Table1[[#This Row],[Female Population]]</f>
        <v>0.69826756496631381</v>
      </c>
      <c r="T2814" s="27">
        <f>Table1[[#This Row],[Male Ballots]]/Table1[[#This Row],[Male Population]]</f>
        <v>0.76870748299319724</v>
      </c>
      <c r="U2814" s="27">
        <f>Table1[[#This Row],[Total Ballots]]/Table1[[#This Row],[Total Population]]</f>
        <v>0.73071718538565633</v>
      </c>
      <c r="V2814" s="27">
        <f>Table1[[#This Row],[Female Ballots]]/Table1[[#This Row],[Female Voters]]</f>
        <v>0.83582949308755761</v>
      </c>
      <c r="W2814" s="27">
        <f>Table1[[#This Row],[Male Ballots]]/Table1[[#This Row],[Male Voters]]</f>
        <v>0.8728932584269663</v>
      </c>
      <c r="X2814" s="27">
        <f>Table1[[#This Row],[Total Ballots]]/Table1[[#This Row],[Total Voters]]</f>
        <v>0.85227272727272729</v>
      </c>
    </row>
    <row r="2815" spans="1:24" s="12" customFormat="1" hidden="1" x14ac:dyDescent="0.25">
      <c r="A2815" s="8" t="s">
        <v>38</v>
      </c>
      <c r="B2815" s="17">
        <v>2006</v>
      </c>
      <c r="C2815" s="17"/>
      <c r="D2815" s="9" t="s">
        <v>453</v>
      </c>
      <c r="E2815" s="10">
        <v>8581</v>
      </c>
      <c r="F2815" s="10">
        <v>7688</v>
      </c>
      <c r="G2815" s="10">
        <v>16269</v>
      </c>
      <c r="H2815" s="44">
        <v>6152</v>
      </c>
      <c r="I2815" s="44">
        <v>5210</v>
      </c>
      <c r="J2815" s="44">
        <v>33</v>
      </c>
      <c r="K2815" s="44">
        <v>11395</v>
      </c>
      <c r="L2815" s="10">
        <v>4004</v>
      </c>
      <c r="M2815" s="10">
        <v>3491</v>
      </c>
      <c r="N2815" s="10">
        <v>15</v>
      </c>
      <c r="O2815" s="11">
        <v>7510</v>
      </c>
      <c r="P2815" s="27">
        <f>Table1[[#This Row],[Female Voters]]/Table1[[#This Row],[Female Population]]</f>
        <v>0.71693275841976456</v>
      </c>
      <c r="Q2815" s="27">
        <f>Table1[[#This Row],[Male Voters]]/Table1[[#This Row],[Male Population]]</f>
        <v>0.67767950052029136</v>
      </c>
      <c r="R2815" s="27">
        <f>Table1[[#This Row],[Total Voters]]/Table1[[#This Row],[Total Population]]</f>
        <v>0.70041182617247522</v>
      </c>
      <c r="S2815" s="27">
        <f>Table1[[#This Row],[Female Ballots]]/Table1[[#This Row],[Female Population]]</f>
        <v>0.46661228295070506</v>
      </c>
      <c r="T2815" s="27">
        <f>Table1[[#This Row],[Male Ballots]]/Table1[[#This Row],[Male Population]]</f>
        <v>0.45408428720083249</v>
      </c>
      <c r="U2815" s="27">
        <f>Table1[[#This Row],[Total Ballots]]/Table1[[#This Row],[Total Population]]</f>
        <v>0.46161411272973141</v>
      </c>
      <c r="V2815" s="27">
        <f>Table1[[#This Row],[Female Ballots]]/Table1[[#This Row],[Female Voters]]</f>
        <v>0.65084525357607281</v>
      </c>
      <c r="W2815" s="27">
        <f>Table1[[#This Row],[Male Ballots]]/Table1[[#This Row],[Male Voters]]</f>
        <v>0.67005758157389639</v>
      </c>
      <c r="X2815" s="27">
        <f>Table1[[#This Row],[Total Ballots]]/Table1[[#This Row],[Total Voters]]</f>
        <v>0.65906099166301013</v>
      </c>
    </row>
    <row r="2816" spans="1:24" s="12" customFormat="1" hidden="1" x14ac:dyDescent="0.25">
      <c r="A2816" s="8" t="s">
        <v>49</v>
      </c>
      <c r="B2816" s="17">
        <v>2006</v>
      </c>
      <c r="C2816" s="17"/>
      <c r="D2816" s="9" t="s">
        <v>66</v>
      </c>
      <c r="E2816" s="10">
        <v>7455</v>
      </c>
      <c r="F2816" s="10">
        <v>7601</v>
      </c>
      <c r="G2816" s="10">
        <v>15056</v>
      </c>
      <c r="H2816" s="44">
        <v>3439</v>
      </c>
      <c r="I2816" s="44">
        <v>3087</v>
      </c>
      <c r="J2816" s="44">
        <v>30</v>
      </c>
      <c r="K2816" s="44">
        <v>6556</v>
      </c>
      <c r="L2816" s="10">
        <v>1522</v>
      </c>
      <c r="M2816" s="10">
        <v>1327</v>
      </c>
      <c r="N2816" s="10">
        <v>14</v>
      </c>
      <c r="O2816" s="11">
        <v>2863</v>
      </c>
      <c r="P2816" s="27">
        <f>Table1[[#This Row],[Female Voters]]/Table1[[#This Row],[Female Population]]</f>
        <v>0.46130114017437962</v>
      </c>
      <c r="Q2816" s="27">
        <f>Table1[[#This Row],[Male Voters]]/Table1[[#This Row],[Male Population]]</f>
        <v>0.40613077226680699</v>
      </c>
      <c r="R2816" s="27">
        <f>Table1[[#This Row],[Total Voters]]/Table1[[#This Row],[Total Population]]</f>
        <v>0.43544102019128589</v>
      </c>
      <c r="S2816" s="27">
        <f>Table1[[#This Row],[Female Ballots]]/Table1[[#This Row],[Female Population]]</f>
        <v>0.20415828303152248</v>
      </c>
      <c r="T2816" s="27">
        <f>Table1[[#This Row],[Male Ballots]]/Table1[[#This Row],[Male Population]]</f>
        <v>0.17458229180371004</v>
      </c>
      <c r="U2816" s="27">
        <f>Table1[[#This Row],[Total Ballots]]/Table1[[#This Row],[Total Population]]</f>
        <v>0.1901567481402763</v>
      </c>
      <c r="V2816" s="27">
        <f>Table1[[#This Row],[Female Ballots]]/Table1[[#This Row],[Female Voters]]</f>
        <v>0.44257051468450131</v>
      </c>
      <c r="W2816" s="27">
        <f>Table1[[#This Row],[Male Ballots]]/Table1[[#This Row],[Male Voters]]</f>
        <v>0.42986718496922577</v>
      </c>
      <c r="X2816" s="27">
        <f>Table1[[#This Row],[Total Ballots]]/Table1[[#This Row],[Total Voters]]</f>
        <v>0.43669920683343499</v>
      </c>
    </row>
    <row r="2817" spans="1:24" s="12" customFormat="1" hidden="1" x14ac:dyDescent="0.25">
      <c r="A2817" s="8" t="s">
        <v>49</v>
      </c>
      <c r="B2817" s="17">
        <v>2006</v>
      </c>
      <c r="C2817" s="17"/>
      <c r="D2817" s="9" t="s">
        <v>67</v>
      </c>
      <c r="E2817" s="10">
        <v>9970</v>
      </c>
      <c r="F2817" s="10">
        <v>10130</v>
      </c>
      <c r="G2817" s="10">
        <v>20100</v>
      </c>
      <c r="H2817" s="44">
        <v>5064</v>
      </c>
      <c r="I2817" s="44">
        <v>4407</v>
      </c>
      <c r="J2817" s="44">
        <v>25</v>
      </c>
      <c r="K2817" s="44">
        <v>9496</v>
      </c>
      <c r="L2817" s="10">
        <v>2204</v>
      </c>
      <c r="M2817" s="10">
        <v>1896</v>
      </c>
      <c r="N2817" s="10">
        <v>12</v>
      </c>
      <c r="O2817" s="11">
        <v>4112</v>
      </c>
      <c r="P2817" s="27">
        <f>Table1[[#This Row],[Female Voters]]/Table1[[#This Row],[Female Population]]</f>
        <v>0.50792377131394184</v>
      </c>
      <c r="Q2817" s="27">
        <f>Table1[[#This Row],[Male Voters]]/Table1[[#This Row],[Male Population]]</f>
        <v>0.43504442250740377</v>
      </c>
      <c r="R2817" s="27">
        <f>Table1[[#This Row],[Total Voters]]/Table1[[#This Row],[Total Population]]</f>
        <v>0.47243781094527365</v>
      </c>
      <c r="S2817" s="27">
        <f>Table1[[#This Row],[Female Ballots]]/Table1[[#This Row],[Female Population]]</f>
        <v>0.22106318956870613</v>
      </c>
      <c r="T2817" s="27">
        <f>Table1[[#This Row],[Male Ballots]]/Table1[[#This Row],[Male Population]]</f>
        <v>0.18716683119447186</v>
      </c>
      <c r="U2817" s="27">
        <f>Table1[[#This Row],[Total Ballots]]/Table1[[#This Row],[Total Population]]</f>
        <v>0.2045771144278607</v>
      </c>
      <c r="V2817" s="27">
        <f>Table1[[#This Row],[Female Ballots]]/Table1[[#This Row],[Female Voters]]</f>
        <v>0.43522906793048971</v>
      </c>
      <c r="W2817" s="27">
        <f>Table1[[#This Row],[Male Ballots]]/Table1[[#This Row],[Male Voters]]</f>
        <v>0.43022464261402316</v>
      </c>
      <c r="X2817" s="27">
        <f>Table1[[#This Row],[Total Ballots]]/Table1[[#This Row],[Total Voters]]</f>
        <v>0.43302443133951135</v>
      </c>
    </row>
    <row r="2818" spans="1:24" s="12" customFormat="1" hidden="1" x14ac:dyDescent="0.25">
      <c r="A2818" s="8" t="s">
        <v>49</v>
      </c>
      <c r="B2818" s="17">
        <v>2006</v>
      </c>
      <c r="C2818" s="17"/>
      <c r="D2818" s="9" t="s">
        <v>68</v>
      </c>
      <c r="E2818" s="10">
        <v>11217</v>
      </c>
      <c r="F2818" s="10">
        <v>11241</v>
      </c>
      <c r="G2818" s="10">
        <v>22458</v>
      </c>
      <c r="H2818" s="44">
        <v>6952</v>
      </c>
      <c r="I2818" s="44">
        <v>6111</v>
      </c>
      <c r="J2818" s="44">
        <v>26</v>
      </c>
      <c r="K2818" s="44">
        <v>13089</v>
      </c>
      <c r="L2818" s="10">
        <v>3902</v>
      </c>
      <c r="M2818" s="10">
        <v>3568</v>
      </c>
      <c r="N2818" s="10">
        <v>13</v>
      </c>
      <c r="O2818" s="11">
        <v>7483</v>
      </c>
      <c r="P2818" s="27">
        <f>Table1[[#This Row],[Female Voters]]/Table1[[#This Row],[Female Population]]</f>
        <v>0.61977355799233302</v>
      </c>
      <c r="Q2818" s="27">
        <f>Table1[[#This Row],[Male Voters]]/Table1[[#This Row],[Male Population]]</f>
        <v>0.54363490792634106</v>
      </c>
      <c r="R2818" s="27">
        <f>Table1[[#This Row],[Total Voters]]/Table1[[#This Row],[Total Population]]</f>
        <v>0.58282126636387921</v>
      </c>
      <c r="S2818" s="27">
        <f>Table1[[#This Row],[Female Ballots]]/Table1[[#This Row],[Female Population]]</f>
        <v>0.34786484799857359</v>
      </c>
      <c r="T2818" s="27">
        <f>Table1[[#This Row],[Male Ballots]]/Table1[[#This Row],[Male Population]]</f>
        <v>0.31740948314206924</v>
      </c>
      <c r="U2818" s="27">
        <f>Table1[[#This Row],[Total Ballots]]/Table1[[#This Row],[Total Population]]</f>
        <v>0.33319975064564966</v>
      </c>
      <c r="V2818" s="27">
        <f>Table1[[#This Row],[Female Ballots]]/Table1[[#This Row],[Female Voters]]</f>
        <v>0.56127733026467208</v>
      </c>
      <c r="W2818" s="27">
        <f>Table1[[#This Row],[Male Ballots]]/Table1[[#This Row],[Male Voters]]</f>
        <v>0.58386516118474885</v>
      </c>
      <c r="X2818" s="27">
        <f>Table1[[#This Row],[Total Ballots]]/Table1[[#This Row],[Total Voters]]</f>
        <v>0.5717014286805715</v>
      </c>
    </row>
    <row r="2819" spans="1:24" s="12" customFormat="1" hidden="1" x14ac:dyDescent="0.25">
      <c r="A2819" s="8" t="s">
        <v>49</v>
      </c>
      <c r="B2819" s="17">
        <v>2006</v>
      </c>
      <c r="C2819" s="17"/>
      <c r="D2819" s="9" t="s">
        <v>69</v>
      </c>
      <c r="E2819" s="10">
        <v>12040</v>
      </c>
      <c r="F2819" s="10">
        <v>12053</v>
      </c>
      <c r="G2819" s="10">
        <v>24093</v>
      </c>
      <c r="H2819" s="44">
        <v>9323</v>
      </c>
      <c r="I2819" s="44">
        <v>8734</v>
      </c>
      <c r="J2819" s="44">
        <v>19</v>
      </c>
      <c r="K2819" s="44">
        <v>18076</v>
      </c>
      <c r="L2819" s="10">
        <v>6383</v>
      </c>
      <c r="M2819" s="10">
        <v>6152</v>
      </c>
      <c r="N2819" s="10">
        <v>11</v>
      </c>
      <c r="O2819" s="11">
        <v>12546</v>
      </c>
      <c r="P2819" s="27">
        <f>Table1[[#This Row],[Female Voters]]/Table1[[#This Row],[Female Population]]</f>
        <v>0.77433554817275752</v>
      </c>
      <c r="Q2819" s="27">
        <f>Table1[[#This Row],[Male Voters]]/Table1[[#This Row],[Male Population]]</f>
        <v>0.7246328714842778</v>
      </c>
      <c r="R2819" s="27">
        <f>Table1[[#This Row],[Total Voters]]/Table1[[#This Row],[Total Population]]</f>
        <v>0.75025941144730834</v>
      </c>
      <c r="S2819" s="27">
        <f>Table1[[#This Row],[Female Ballots]]/Table1[[#This Row],[Female Population]]</f>
        <v>0.53014950166112962</v>
      </c>
      <c r="T2819" s="27">
        <f>Table1[[#This Row],[Male Ballots]]/Table1[[#This Row],[Male Population]]</f>
        <v>0.51041234547415582</v>
      </c>
      <c r="U2819" s="27">
        <f>Table1[[#This Row],[Total Ballots]]/Table1[[#This Row],[Total Population]]</f>
        <v>0.52073216286888313</v>
      </c>
      <c r="V2819" s="27">
        <f>Table1[[#This Row],[Female Ballots]]/Table1[[#This Row],[Female Voters]]</f>
        <v>0.68465086345596915</v>
      </c>
      <c r="W2819" s="27">
        <f>Table1[[#This Row],[Male Ballots]]/Table1[[#This Row],[Male Voters]]</f>
        <v>0.704373711930387</v>
      </c>
      <c r="X2819" s="27">
        <f>Table1[[#This Row],[Total Ballots]]/Table1[[#This Row],[Total Voters]]</f>
        <v>0.69406948439920335</v>
      </c>
    </row>
    <row r="2820" spans="1:24" s="12" customFormat="1" hidden="1" x14ac:dyDescent="0.25">
      <c r="A2820" s="8" t="s">
        <v>49</v>
      </c>
      <c r="B2820" s="17">
        <v>2006</v>
      </c>
      <c r="C2820" s="17"/>
      <c r="D2820" s="9" t="s">
        <v>70</v>
      </c>
      <c r="E2820" s="10">
        <v>8728</v>
      </c>
      <c r="F2820" s="10">
        <v>8956</v>
      </c>
      <c r="G2820" s="10">
        <v>17684</v>
      </c>
      <c r="H2820" s="44">
        <v>7108</v>
      </c>
      <c r="I2820" s="44">
        <v>7316</v>
      </c>
      <c r="J2820" s="44">
        <v>16</v>
      </c>
      <c r="K2820" s="44">
        <v>14440</v>
      </c>
      <c r="L2820" s="10">
        <v>5703</v>
      </c>
      <c r="M2820" s="10">
        <v>5960</v>
      </c>
      <c r="N2820" s="10">
        <v>9</v>
      </c>
      <c r="O2820" s="11">
        <v>11672</v>
      </c>
      <c r="P2820" s="27">
        <f>Table1[[#This Row],[Female Voters]]/Table1[[#This Row],[Female Population]]</f>
        <v>0.81439046746104493</v>
      </c>
      <c r="Q2820" s="27">
        <f>Table1[[#This Row],[Male Voters]]/Table1[[#This Row],[Male Population]]</f>
        <v>0.81688253684680656</v>
      </c>
      <c r="R2820" s="27">
        <f>Table1[[#This Row],[Total Voters]]/Table1[[#This Row],[Total Population]]</f>
        <v>0.81655733996833291</v>
      </c>
      <c r="S2820" s="27">
        <f>Table1[[#This Row],[Female Ballots]]/Table1[[#This Row],[Female Population]]</f>
        <v>0.6534142988084326</v>
      </c>
      <c r="T2820" s="27">
        <f>Table1[[#This Row],[Male Ballots]]/Table1[[#This Row],[Male Population]]</f>
        <v>0.66547565877623938</v>
      </c>
      <c r="U2820" s="27">
        <f>Table1[[#This Row],[Total Ballots]]/Table1[[#This Row],[Total Population]]</f>
        <v>0.66003166704365523</v>
      </c>
      <c r="V2820" s="27">
        <f>Table1[[#This Row],[Female Ballots]]/Table1[[#This Row],[Female Voters]]</f>
        <v>0.80233539673607202</v>
      </c>
      <c r="W2820" s="27">
        <f>Table1[[#This Row],[Male Ballots]]/Table1[[#This Row],[Male Voters]]</f>
        <v>0.81465281574630943</v>
      </c>
      <c r="X2820" s="27">
        <f>Table1[[#This Row],[Total Ballots]]/Table1[[#This Row],[Total Voters]]</f>
        <v>0.80831024930747919</v>
      </c>
    </row>
    <row r="2821" spans="1:24" s="12" customFormat="1" hidden="1" x14ac:dyDescent="0.25">
      <c r="A2821" s="8" t="s">
        <v>49</v>
      </c>
      <c r="B2821" s="17">
        <v>2006</v>
      </c>
      <c r="C2821" s="17"/>
      <c r="D2821" s="9" t="s">
        <v>71</v>
      </c>
      <c r="E2821" s="10">
        <v>9688</v>
      </c>
      <c r="F2821" s="10">
        <v>7711</v>
      </c>
      <c r="G2821" s="10">
        <v>17399</v>
      </c>
      <c r="H2821" s="44">
        <v>7830</v>
      </c>
      <c r="I2821" s="44">
        <v>6616</v>
      </c>
      <c r="J2821" s="44">
        <v>19</v>
      </c>
      <c r="K2821" s="44">
        <v>14465</v>
      </c>
      <c r="L2821" s="10">
        <v>6432</v>
      </c>
      <c r="M2821" s="10">
        <v>5697</v>
      </c>
      <c r="N2821" s="10">
        <v>13</v>
      </c>
      <c r="O2821" s="11">
        <v>12142</v>
      </c>
      <c r="P2821" s="27">
        <f>Table1[[#This Row],[Female Voters]]/Table1[[#This Row],[Female Population]]</f>
        <v>0.80821635012386461</v>
      </c>
      <c r="Q2821" s="27">
        <f>Table1[[#This Row],[Male Voters]]/Table1[[#This Row],[Male Population]]</f>
        <v>0.8579950719751005</v>
      </c>
      <c r="R2821" s="27">
        <f>Table1[[#This Row],[Total Voters]]/Table1[[#This Row],[Total Population]]</f>
        <v>0.83136961894361749</v>
      </c>
      <c r="S2821" s="27">
        <f>Table1[[#This Row],[Female Ballots]]/Table1[[#This Row],[Female Population]]</f>
        <v>0.66391412056151944</v>
      </c>
      <c r="T2821" s="27">
        <f>Table1[[#This Row],[Male Ballots]]/Table1[[#This Row],[Male Population]]</f>
        <v>0.73881468032680586</v>
      </c>
      <c r="U2821" s="27">
        <f>Table1[[#This Row],[Total Ballots]]/Table1[[#This Row],[Total Population]]</f>
        <v>0.69785619863210524</v>
      </c>
      <c r="V2821" s="27">
        <f>Table1[[#This Row],[Female Ballots]]/Table1[[#This Row],[Female Voters]]</f>
        <v>0.82145593869731803</v>
      </c>
      <c r="W2821" s="27">
        <f>Table1[[#This Row],[Male Ballots]]/Table1[[#This Row],[Male Voters]]</f>
        <v>0.86109431680773885</v>
      </c>
      <c r="X2821" s="27">
        <f>Table1[[#This Row],[Total Ballots]]/Table1[[#This Row],[Total Voters]]</f>
        <v>0.83940546145869344</v>
      </c>
    </row>
    <row r="2822" spans="1:24" s="12" customFormat="1" hidden="1" x14ac:dyDescent="0.25">
      <c r="A2822" s="8" t="s">
        <v>49</v>
      </c>
      <c r="B2822" s="17">
        <v>2006</v>
      </c>
      <c r="C2822" s="17"/>
      <c r="D2822" s="9" t="s">
        <v>453</v>
      </c>
      <c r="E2822" s="10">
        <v>59098</v>
      </c>
      <c r="F2822" s="10">
        <v>57692</v>
      </c>
      <c r="G2822" s="10">
        <v>116790</v>
      </c>
      <c r="H2822" s="44">
        <v>39716</v>
      </c>
      <c r="I2822" s="44">
        <v>36271</v>
      </c>
      <c r="J2822" s="44">
        <v>135</v>
      </c>
      <c r="K2822" s="44">
        <v>76122</v>
      </c>
      <c r="L2822" s="10">
        <v>26146</v>
      </c>
      <c r="M2822" s="10">
        <v>24600</v>
      </c>
      <c r="N2822" s="10">
        <v>72</v>
      </c>
      <c r="O2822" s="11">
        <v>50818</v>
      </c>
      <c r="P2822" s="27">
        <f>Table1[[#This Row],[Female Voters]]/Table1[[#This Row],[Female Population]]</f>
        <v>0.67203627872347627</v>
      </c>
      <c r="Q2822" s="27">
        <f>Table1[[#This Row],[Male Voters]]/Table1[[#This Row],[Male Population]]</f>
        <v>0.62870068640366084</v>
      </c>
      <c r="R2822" s="27">
        <f>Table1[[#This Row],[Total Voters]]/Table1[[#This Row],[Total Population]]</f>
        <v>0.65178525558695088</v>
      </c>
      <c r="S2822" s="27">
        <f>Table1[[#This Row],[Female Ballots]]/Table1[[#This Row],[Female Population]]</f>
        <v>0.4424176791092761</v>
      </c>
      <c r="T2822" s="27">
        <f>Table1[[#This Row],[Male Ballots]]/Table1[[#This Row],[Male Population]]</f>
        <v>0.42640227414546211</v>
      </c>
      <c r="U2822" s="27">
        <f>Table1[[#This Row],[Total Ballots]]/Table1[[#This Row],[Total Population]]</f>
        <v>0.43512287010874218</v>
      </c>
      <c r="V2822" s="27">
        <f>Table1[[#This Row],[Female Ballots]]/Table1[[#This Row],[Female Voters]]</f>
        <v>0.65832410111793738</v>
      </c>
      <c r="W2822" s="27">
        <f>Table1[[#This Row],[Male Ballots]]/Table1[[#This Row],[Male Voters]]</f>
        <v>0.67822778528300842</v>
      </c>
      <c r="X2822" s="27">
        <f>Table1[[#This Row],[Total Ballots]]/Table1[[#This Row],[Total Voters]]</f>
        <v>0.66758624313601844</v>
      </c>
    </row>
    <row r="2823" spans="1:24" s="12" customFormat="1" hidden="1" x14ac:dyDescent="0.25">
      <c r="A2823" s="8" t="s">
        <v>45</v>
      </c>
      <c r="B2823" s="17">
        <v>2006</v>
      </c>
      <c r="C2823" s="17"/>
      <c r="D2823" s="9" t="s">
        <v>66</v>
      </c>
      <c r="E2823" s="10">
        <v>2973</v>
      </c>
      <c r="F2823" s="10">
        <v>3264</v>
      </c>
      <c r="G2823" s="10">
        <v>6237</v>
      </c>
      <c r="H2823" s="44">
        <v>1491</v>
      </c>
      <c r="I2823" s="44">
        <v>1248</v>
      </c>
      <c r="J2823" s="44">
        <v>154</v>
      </c>
      <c r="K2823" s="44">
        <v>2893</v>
      </c>
      <c r="L2823" s="10">
        <v>465</v>
      </c>
      <c r="M2823" s="10">
        <v>374</v>
      </c>
      <c r="N2823" s="10">
        <v>42</v>
      </c>
      <c r="O2823" s="11">
        <v>881</v>
      </c>
      <c r="P2823" s="27">
        <f>Table1[[#This Row],[Female Voters]]/Table1[[#This Row],[Female Population]]</f>
        <v>0.50151362260343091</v>
      </c>
      <c r="Q2823" s="27">
        <f>Table1[[#This Row],[Male Voters]]/Table1[[#This Row],[Male Population]]</f>
        <v>0.38235294117647056</v>
      </c>
      <c r="R2823" s="27">
        <f>Table1[[#This Row],[Total Voters]]/Table1[[#This Row],[Total Population]]</f>
        <v>0.46384479717813049</v>
      </c>
      <c r="S2823" s="27">
        <f>Table1[[#This Row],[Female Ballots]]/Table1[[#This Row],[Female Population]]</f>
        <v>0.15640766902119072</v>
      </c>
      <c r="T2823" s="27">
        <f>Table1[[#This Row],[Male Ballots]]/Table1[[#This Row],[Male Population]]</f>
        <v>0.11458333333333333</v>
      </c>
      <c r="U2823" s="27">
        <f>Table1[[#This Row],[Total Ballots]]/Table1[[#This Row],[Total Population]]</f>
        <v>0.14125380792047459</v>
      </c>
      <c r="V2823" s="27">
        <f>Table1[[#This Row],[Female Ballots]]/Table1[[#This Row],[Female Voters]]</f>
        <v>0.3118712273641851</v>
      </c>
      <c r="W2823" s="27">
        <f>Table1[[#This Row],[Male Ballots]]/Table1[[#This Row],[Male Voters]]</f>
        <v>0.29967948717948717</v>
      </c>
      <c r="X2823" s="27">
        <f>Table1[[#This Row],[Total Ballots]]/Table1[[#This Row],[Total Voters]]</f>
        <v>0.30452817144832356</v>
      </c>
    </row>
    <row r="2824" spans="1:24" s="12" customFormat="1" hidden="1" x14ac:dyDescent="0.25">
      <c r="A2824" s="8" t="s">
        <v>45</v>
      </c>
      <c r="B2824" s="17">
        <v>2006</v>
      </c>
      <c r="C2824" s="17"/>
      <c r="D2824" s="9" t="s">
        <v>67</v>
      </c>
      <c r="E2824" s="10">
        <v>3864</v>
      </c>
      <c r="F2824" s="10">
        <v>4020</v>
      </c>
      <c r="G2824" s="10">
        <v>7884</v>
      </c>
      <c r="H2824" s="44">
        <v>2170</v>
      </c>
      <c r="I2824" s="44">
        <v>1924</v>
      </c>
      <c r="J2824" s="44">
        <v>76</v>
      </c>
      <c r="K2824" s="44">
        <v>4170</v>
      </c>
      <c r="L2824" s="10">
        <v>828</v>
      </c>
      <c r="M2824" s="10">
        <v>677</v>
      </c>
      <c r="N2824" s="10">
        <v>27</v>
      </c>
      <c r="O2824" s="11">
        <v>1532</v>
      </c>
      <c r="P2824" s="27">
        <f>Table1[[#This Row],[Female Voters]]/Table1[[#This Row],[Female Population]]</f>
        <v>0.56159420289855078</v>
      </c>
      <c r="Q2824" s="27">
        <f>Table1[[#This Row],[Male Voters]]/Table1[[#This Row],[Male Population]]</f>
        <v>0.47860696517412937</v>
      </c>
      <c r="R2824" s="27">
        <f>Table1[[#This Row],[Total Voters]]/Table1[[#This Row],[Total Population]]</f>
        <v>0.52891933028919336</v>
      </c>
      <c r="S2824" s="27">
        <f>Table1[[#This Row],[Female Ballots]]/Table1[[#This Row],[Female Population]]</f>
        <v>0.21428571428571427</v>
      </c>
      <c r="T2824" s="27">
        <f>Table1[[#This Row],[Male Ballots]]/Table1[[#This Row],[Male Population]]</f>
        <v>0.16840796019900497</v>
      </c>
      <c r="U2824" s="27">
        <f>Table1[[#This Row],[Total Ballots]]/Table1[[#This Row],[Total Population]]</f>
        <v>0.19431760527650938</v>
      </c>
      <c r="V2824" s="27">
        <f>Table1[[#This Row],[Female Ballots]]/Table1[[#This Row],[Female Voters]]</f>
        <v>0.38156682027649769</v>
      </c>
      <c r="W2824" s="27">
        <f>Table1[[#This Row],[Male Ballots]]/Table1[[#This Row],[Male Voters]]</f>
        <v>0.35187110187110188</v>
      </c>
      <c r="X2824" s="27">
        <f>Table1[[#This Row],[Total Ballots]]/Table1[[#This Row],[Total Voters]]</f>
        <v>0.3673860911270983</v>
      </c>
    </row>
    <row r="2825" spans="1:24" s="12" customFormat="1" hidden="1" x14ac:dyDescent="0.25">
      <c r="A2825" s="8" t="s">
        <v>45</v>
      </c>
      <c r="B2825" s="17">
        <v>2006</v>
      </c>
      <c r="C2825" s="17"/>
      <c r="D2825" s="9" t="s">
        <v>68</v>
      </c>
      <c r="E2825" s="10">
        <v>4575</v>
      </c>
      <c r="F2825" s="10">
        <v>4573</v>
      </c>
      <c r="G2825" s="10">
        <v>9148</v>
      </c>
      <c r="H2825" s="44">
        <v>2600</v>
      </c>
      <c r="I2825" s="44">
        <v>2391</v>
      </c>
      <c r="J2825" s="44">
        <v>91</v>
      </c>
      <c r="K2825" s="44">
        <v>5082</v>
      </c>
      <c r="L2825" s="10">
        <v>1464</v>
      </c>
      <c r="M2825" s="10">
        <v>1273</v>
      </c>
      <c r="N2825" s="10">
        <v>47</v>
      </c>
      <c r="O2825" s="11">
        <v>2784</v>
      </c>
      <c r="P2825" s="27">
        <f>Table1[[#This Row],[Female Voters]]/Table1[[#This Row],[Female Population]]</f>
        <v>0.56830601092896171</v>
      </c>
      <c r="Q2825" s="27">
        <f>Table1[[#This Row],[Male Voters]]/Table1[[#This Row],[Male Population]]</f>
        <v>0.52285151979007216</v>
      </c>
      <c r="R2825" s="27">
        <f>Table1[[#This Row],[Total Voters]]/Table1[[#This Row],[Total Population]]</f>
        <v>0.55553126366418892</v>
      </c>
      <c r="S2825" s="27">
        <f>Table1[[#This Row],[Female Ballots]]/Table1[[#This Row],[Female Population]]</f>
        <v>0.32</v>
      </c>
      <c r="T2825" s="27">
        <f>Table1[[#This Row],[Male Ballots]]/Table1[[#This Row],[Male Population]]</f>
        <v>0.27837305926087907</v>
      </c>
      <c r="U2825" s="27">
        <f>Table1[[#This Row],[Total Ballots]]/Table1[[#This Row],[Total Population]]</f>
        <v>0.30432881504153914</v>
      </c>
      <c r="V2825" s="27">
        <f>Table1[[#This Row],[Female Ballots]]/Table1[[#This Row],[Female Voters]]</f>
        <v>0.56307692307692303</v>
      </c>
      <c r="W2825" s="27">
        <f>Table1[[#This Row],[Male Ballots]]/Table1[[#This Row],[Male Voters]]</f>
        <v>0.53241321622751991</v>
      </c>
      <c r="X2825" s="27">
        <f>Table1[[#This Row],[Total Ballots]]/Table1[[#This Row],[Total Voters]]</f>
        <v>0.5478158205430933</v>
      </c>
    </row>
    <row r="2826" spans="1:24" s="12" customFormat="1" hidden="1" x14ac:dyDescent="0.25">
      <c r="A2826" s="8" t="s">
        <v>45</v>
      </c>
      <c r="B2826" s="17">
        <v>2006</v>
      </c>
      <c r="C2826" s="17"/>
      <c r="D2826" s="9" t="s">
        <v>69</v>
      </c>
      <c r="E2826" s="10">
        <v>5211</v>
      </c>
      <c r="F2826" s="10">
        <v>5181</v>
      </c>
      <c r="G2826" s="10">
        <v>10392</v>
      </c>
      <c r="H2826" s="44">
        <v>4025</v>
      </c>
      <c r="I2826" s="44">
        <v>3571</v>
      </c>
      <c r="J2826" s="44">
        <v>99</v>
      </c>
      <c r="K2826" s="44">
        <v>7695</v>
      </c>
      <c r="L2826" s="10">
        <v>2772</v>
      </c>
      <c r="M2826" s="10">
        <v>2486</v>
      </c>
      <c r="N2826" s="10">
        <v>64</v>
      </c>
      <c r="O2826" s="11">
        <v>5322</v>
      </c>
      <c r="P2826" s="27">
        <f>Table1[[#This Row],[Female Voters]]/Table1[[#This Row],[Female Population]]</f>
        <v>0.7724045288812128</v>
      </c>
      <c r="Q2826" s="27">
        <f>Table1[[#This Row],[Male Voters]]/Table1[[#This Row],[Male Population]]</f>
        <v>0.68924917969503952</v>
      </c>
      <c r="R2826" s="27">
        <f>Table1[[#This Row],[Total Voters]]/Table1[[#This Row],[Total Population]]</f>
        <v>0.74047344110854507</v>
      </c>
      <c r="S2826" s="27">
        <f>Table1[[#This Row],[Female Ballots]]/Table1[[#This Row],[Female Population]]</f>
        <v>0.53195164075993095</v>
      </c>
      <c r="T2826" s="27">
        <f>Table1[[#This Row],[Male Ballots]]/Table1[[#This Row],[Male Population]]</f>
        <v>0.47983014861995754</v>
      </c>
      <c r="U2826" s="27">
        <f>Table1[[#This Row],[Total Ballots]]/Table1[[#This Row],[Total Population]]</f>
        <v>0.51212471131639725</v>
      </c>
      <c r="V2826" s="27">
        <f>Table1[[#This Row],[Female Ballots]]/Table1[[#This Row],[Female Voters]]</f>
        <v>0.68869565217391304</v>
      </c>
      <c r="W2826" s="27">
        <f>Table1[[#This Row],[Male Ballots]]/Table1[[#This Row],[Male Voters]]</f>
        <v>0.69616353962475497</v>
      </c>
      <c r="X2826" s="27">
        <f>Table1[[#This Row],[Total Ballots]]/Table1[[#This Row],[Total Voters]]</f>
        <v>0.69161793372319691</v>
      </c>
    </row>
    <row r="2827" spans="1:24" s="12" customFormat="1" hidden="1" x14ac:dyDescent="0.25">
      <c r="A2827" s="8" t="s">
        <v>45</v>
      </c>
      <c r="B2827" s="17">
        <v>2006</v>
      </c>
      <c r="C2827" s="17"/>
      <c r="D2827" s="9" t="s">
        <v>70</v>
      </c>
      <c r="E2827" s="10">
        <v>4010</v>
      </c>
      <c r="F2827" s="10">
        <v>4055</v>
      </c>
      <c r="G2827" s="10">
        <v>8065</v>
      </c>
      <c r="H2827" s="44">
        <v>3489</v>
      </c>
      <c r="I2827" s="44">
        <v>3381</v>
      </c>
      <c r="J2827" s="44">
        <v>89</v>
      </c>
      <c r="K2827" s="44">
        <v>6959</v>
      </c>
      <c r="L2827" s="10">
        <v>2836</v>
      </c>
      <c r="M2827" s="10">
        <v>2782</v>
      </c>
      <c r="N2827" s="10">
        <v>67</v>
      </c>
      <c r="O2827" s="11">
        <v>5685</v>
      </c>
      <c r="P2827" s="27">
        <f>Table1[[#This Row],[Female Voters]]/Table1[[#This Row],[Female Population]]</f>
        <v>0.87007481296758105</v>
      </c>
      <c r="Q2827" s="27">
        <f>Table1[[#This Row],[Male Voters]]/Table1[[#This Row],[Male Population]]</f>
        <v>0.83378545006165228</v>
      </c>
      <c r="R2827" s="27">
        <f>Table1[[#This Row],[Total Voters]]/Table1[[#This Row],[Total Population]]</f>
        <v>0.86286422814631125</v>
      </c>
      <c r="S2827" s="27">
        <f>Table1[[#This Row],[Female Ballots]]/Table1[[#This Row],[Female Population]]</f>
        <v>0.70723192019950121</v>
      </c>
      <c r="T2827" s="27">
        <f>Table1[[#This Row],[Male Ballots]]/Table1[[#This Row],[Male Population]]</f>
        <v>0.68606658446362512</v>
      </c>
      <c r="U2827" s="27">
        <f>Table1[[#This Row],[Total Ballots]]/Table1[[#This Row],[Total Population]]</f>
        <v>0.7048977061376317</v>
      </c>
      <c r="V2827" s="27">
        <f>Table1[[#This Row],[Female Ballots]]/Table1[[#This Row],[Female Voters]]</f>
        <v>0.81284035540269417</v>
      </c>
      <c r="W2827" s="27">
        <f>Table1[[#This Row],[Male Ballots]]/Table1[[#This Row],[Male Voters]]</f>
        <v>0.82283348121857436</v>
      </c>
      <c r="X2827" s="27">
        <f>Table1[[#This Row],[Total Ballots]]/Table1[[#This Row],[Total Voters]]</f>
        <v>0.81692771949992815</v>
      </c>
    </row>
    <row r="2828" spans="1:24" s="12" customFormat="1" hidden="1" x14ac:dyDescent="0.25">
      <c r="A2828" s="8" t="s">
        <v>45</v>
      </c>
      <c r="B2828" s="17">
        <v>2006</v>
      </c>
      <c r="C2828" s="17"/>
      <c r="D2828" s="9" t="s">
        <v>71</v>
      </c>
      <c r="E2828" s="10">
        <v>5497</v>
      </c>
      <c r="F2828" s="10">
        <v>4454</v>
      </c>
      <c r="G2828" s="10">
        <v>9951</v>
      </c>
      <c r="H2828" s="44">
        <v>4623</v>
      </c>
      <c r="I2828" s="44">
        <v>3900</v>
      </c>
      <c r="J2828" s="44">
        <v>76</v>
      </c>
      <c r="K2828" s="44">
        <v>8599</v>
      </c>
      <c r="L2828" s="10">
        <v>3805</v>
      </c>
      <c r="M2828" s="10">
        <v>3393</v>
      </c>
      <c r="N2828" s="10">
        <v>67</v>
      </c>
      <c r="O2828" s="11">
        <v>7265</v>
      </c>
      <c r="P2828" s="27">
        <f>Table1[[#This Row],[Female Voters]]/Table1[[#This Row],[Female Population]]</f>
        <v>0.84100418410041844</v>
      </c>
      <c r="Q2828" s="27">
        <f>Table1[[#This Row],[Male Voters]]/Table1[[#This Row],[Male Population]]</f>
        <v>0.87561742254153574</v>
      </c>
      <c r="R2828" s="27">
        <f>Table1[[#This Row],[Total Voters]]/Table1[[#This Row],[Total Population]]</f>
        <v>0.86413425786353126</v>
      </c>
      <c r="S2828" s="27">
        <f>Table1[[#This Row],[Female Ballots]]/Table1[[#This Row],[Female Population]]</f>
        <v>0.69219574313261778</v>
      </c>
      <c r="T2828" s="27">
        <f>Table1[[#This Row],[Male Ballots]]/Table1[[#This Row],[Male Population]]</f>
        <v>0.76178715761113602</v>
      </c>
      <c r="U2828" s="27">
        <f>Table1[[#This Row],[Total Ballots]]/Table1[[#This Row],[Total Population]]</f>
        <v>0.73007737915787363</v>
      </c>
      <c r="V2828" s="27">
        <f>Table1[[#This Row],[Female Ballots]]/Table1[[#This Row],[Female Voters]]</f>
        <v>0.82305861994375951</v>
      </c>
      <c r="W2828" s="27">
        <f>Table1[[#This Row],[Male Ballots]]/Table1[[#This Row],[Male Voters]]</f>
        <v>0.87</v>
      </c>
      <c r="X2828" s="27">
        <f>Table1[[#This Row],[Total Ballots]]/Table1[[#This Row],[Total Voters]]</f>
        <v>0.84486568205605306</v>
      </c>
    </row>
    <row r="2829" spans="1:24" s="12" customFormat="1" hidden="1" x14ac:dyDescent="0.25">
      <c r="A2829" s="8" t="s">
        <v>45</v>
      </c>
      <c r="B2829" s="17">
        <v>2006</v>
      </c>
      <c r="C2829" s="17"/>
      <c r="D2829" s="9" t="s">
        <v>453</v>
      </c>
      <c r="E2829" s="10">
        <v>26130</v>
      </c>
      <c r="F2829" s="10">
        <v>25547</v>
      </c>
      <c r="G2829" s="10">
        <v>51677</v>
      </c>
      <c r="H2829" s="44">
        <v>18398</v>
      </c>
      <c r="I2829" s="44">
        <v>16415</v>
      </c>
      <c r="J2829" s="44">
        <v>585</v>
      </c>
      <c r="K2829" s="44">
        <v>35398</v>
      </c>
      <c r="L2829" s="10">
        <v>12170</v>
      </c>
      <c r="M2829" s="10">
        <v>10985</v>
      </c>
      <c r="N2829" s="10">
        <v>314</v>
      </c>
      <c r="O2829" s="11">
        <v>23469</v>
      </c>
      <c r="P2829" s="27">
        <f>Table1[[#This Row],[Female Voters]]/Table1[[#This Row],[Female Population]]</f>
        <v>0.70409491006505931</v>
      </c>
      <c r="Q2829" s="27">
        <f>Table1[[#This Row],[Male Voters]]/Table1[[#This Row],[Male Population]]</f>
        <v>0.64254119857517522</v>
      </c>
      <c r="R2829" s="27">
        <f>Table1[[#This Row],[Total Voters]]/Table1[[#This Row],[Total Population]]</f>
        <v>0.68498558352845562</v>
      </c>
      <c r="S2829" s="27">
        <f>Table1[[#This Row],[Female Ballots]]/Table1[[#This Row],[Female Population]]</f>
        <v>0.46574818216609259</v>
      </c>
      <c r="T2829" s="27">
        <f>Table1[[#This Row],[Male Ballots]]/Table1[[#This Row],[Male Population]]</f>
        <v>0.42999177985673465</v>
      </c>
      <c r="U2829" s="27">
        <f>Table1[[#This Row],[Total Ballots]]/Table1[[#This Row],[Total Population]]</f>
        <v>0.45414788010139906</v>
      </c>
      <c r="V2829" s="27">
        <f>Table1[[#This Row],[Female Ballots]]/Table1[[#This Row],[Female Voters]]</f>
        <v>0.66148494401565383</v>
      </c>
      <c r="W2829" s="27">
        <f>Table1[[#This Row],[Male Ballots]]/Table1[[#This Row],[Male Voters]]</f>
        <v>0.6692049954310082</v>
      </c>
      <c r="X2829" s="27">
        <f>Table1[[#This Row],[Total Ballots]]/Table1[[#This Row],[Total Voters]]</f>
        <v>0.66300355952313694</v>
      </c>
    </row>
    <row r="2830" spans="1:24" s="12" customFormat="1" hidden="1" x14ac:dyDescent="0.25">
      <c r="A2830" s="8" t="s">
        <v>34</v>
      </c>
      <c r="B2830" s="17">
        <v>2006</v>
      </c>
      <c r="C2830" s="17"/>
      <c r="D2830" s="9" t="s">
        <v>66</v>
      </c>
      <c r="E2830" s="10">
        <v>2321</v>
      </c>
      <c r="F2830" s="10">
        <v>2915</v>
      </c>
      <c r="G2830" s="10">
        <v>5236</v>
      </c>
      <c r="H2830" s="44">
        <v>1412</v>
      </c>
      <c r="I2830" s="44">
        <v>1365</v>
      </c>
      <c r="J2830" s="44"/>
      <c r="K2830" s="44">
        <v>2777</v>
      </c>
      <c r="L2830" s="10">
        <v>516</v>
      </c>
      <c r="M2830" s="10">
        <v>483</v>
      </c>
      <c r="N2830" s="10"/>
      <c r="O2830" s="11">
        <v>999</v>
      </c>
      <c r="P2830" s="27">
        <f>Table1[[#This Row],[Female Voters]]/Table1[[#This Row],[Female Population]]</f>
        <v>0.60835846617837142</v>
      </c>
      <c r="Q2830" s="27">
        <f>Table1[[#This Row],[Male Voters]]/Table1[[#This Row],[Male Population]]</f>
        <v>0.46826758147512865</v>
      </c>
      <c r="R2830" s="27">
        <f>Table1[[#This Row],[Total Voters]]/Table1[[#This Row],[Total Population]]</f>
        <v>0.53036669213139798</v>
      </c>
      <c r="S2830" s="27">
        <f>Table1[[#This Row],[Female Ballots]]/Table1[[#This Row],[Female Population]]</f>
        <v>0.22231796639379578</v>
      </c>
      <c r="T2830" s="27">
        <f>Table1[[#This Row],[Male Ballots]]/Table1[[#This Row],[Male Population]]</f>
        <v>0.16569468267581475</v>
      </c>
      <c r="U2830" s="27">
        <f>Table1[[#This Row],[Total Ballots]]/Table1[[#This Row],[Total Population]]</f>
        <v>0.19079449961802902</v>
      </c>
      <c r="V2830" s="27">
        <f>Table1[[#This Row],[Female Ballots]]/Table1[[#This Row],[Female Voters]]</f>
        <v>0.36543909348441928</v>
      </c>
      <c r="W2830" s="27">
        <f>Table1[[#This Row],[Male Ballots]]/Table1[[#This Row],[Male Voters]]</f>
        <v>0.35384615384615387</v>
      </c>
      <c r="X2830" s="27">
        <f>Table1[[#This Row],[Total Ballots]]/Table1[[#This Row],[Total Voters]]</f>
        <v>0.35974072740367302</v>
      </c>
    </row>
    <row r="2831" spans="1:24" s="12" customFormat="1" hidden="1" x14ac:dyDescent="0.25">
      <c r="A2831" s="8" t="s">
        <v>34</v>
      </c>
      <c r="B2831" s="17">
        <v>2006</v>
      </c>
      <c r="C2831" s="17"/>
      <c r="D2831" s="9" t="s">
        <v>67</v>
      </c>
      <c r="E2831" s="10">
        <v>2962</v>
      </c>
      <c r="F2831" s="10">
        <v>3406</v>
      </c>
      <c r="G2831" s="10">
        <v>6368</v>
      </c>
      <c r="H2831" s="44">
        <v>2034</v>
      </c>
      <c r="I2831" s="44">
        <v>1847</v>
      </c>
      <c r="J2831" s="44">
        <v>1</v>
      </c>
      <c r="K2831" s="44">
        <v>3882</v>
      </c>
      <c r="L2831" s="10">
        <v>1006</v>
      </c>
      <c r="M2831" s="10">
        <v>875</v>
      </c>
      <c r="N2831" s="10"/>
      <c r="O2831" s="11">
        <v>1881</v>
      </c>
      <c r="P2831" s="27">
        <f>Table1[[#This Row],[Female Voters]]/Table1[[#This Row],[Female Population]]</f>
        <v>0.68669817690749491</v>
      </c>
      <c r="Q2831" s="27">
        <f>Table1[[#This Row],[Male Voters]]/Table1[[#This Row],[Male Population]]</f>
        <v>0.54227833235466827</v>
      </c>
      <c r="R2831" s="27">
        <f>Table1[[#This Row],[Total Voters]]/Table1[[#This Row],[Total Population]]</f>
        <v>0.60961055276381915</v>
      </c>
      <c r="S2831" s="27">
        <f>Table1[[#This Row],[Female Ballots]]/Table1[[#This Row],[Female Population]]</f>
        <v>0.33963538149898714</v>
      </c>
      <c r="T2831" s="27">
        <f>Table1[[#This Row],[Male Ballots]]/Table1[[#This Row],[Male Population]]</f>
        <v>0.25689958896065768</v>
      </c>
      <c r="U2831" s="27">
        <f>Table1[[#This Row],[Total Ballots]]/Table1[[#This Row],[Total Population]]</f>
        <v>0.29538316582914576</v>
      </c>
      <c r="V2831" s="27">
        <f>Table1[[#This Row],[Female Ballots]]/Table1[[#This Row],[Female Voters]]</f>
        <v>0.49459193706981319</v>
      </c>
      <c r="W2831" s="27">
        <f>Table1[[#This Row],[Male Ballots]]/Table1[[#This Row],[Male Voters]]</f>
        <v>0.47374120194910668</v>
      </c>
      <c r="X2831" s="27">
        <f>Table1[[#This Row],[Total Ballots]]/Table1[[#This Row],[Total Voters]]</f>
        <v>0.48454404945904173</v>
      </c>
    </row>
    <row r="2832" spans="1:24" s="12" customFormat="1" hidden="1" x14ac:dyDescent="0.25">
      <c r="A2832" s="8" t="s">
        <v>34</v>
      </c>
      <c r="B2832" s="17">
        <v>2006</v>
      </c>
      <c r="C2832" s="17"/>
      <c r="D2832" s="9" t="s">
        <v>68</v>
      </c>
      <c r="E2832" s="10">
        <v>3900</v>
      </c>
      <c r="F2832" s="10">
        <v>3934</v>
      </c>
      <c r="G2832" s="10">
        <v>7834</v>
      </c>
      <c r="H2832" s="44">
        <v>2599</v>
      </c>
      <c r="I2832" s="44">
        <v>2228</v>
      </c>
      <c r="J2832" s="44">
        <v>2</v>
      </c>
      <c r="K2832" s="44">
        <v>4829</v>
      </c>
      <c r="L2832" s="10">
        <v>1560</v>
      </c>
      <c r="M2832" s="10">
        <v>1335</v>
      </c>
      <c r="N2832" s="10"/>
      <c r="O2832" s="11">
        <v>2895</v>
      </c>
      <c r="P2832" s="27">
        <f>Table1[[#This Row],[Female Voters]]/Table1[[#This Row],[Female Population]]</f>
        <v>0.66641025641025642</v>
      </c>
      <c r="Q2832" s="27">
        <f>Table1[[#This Row],[Male Voters]]/Table1[[#This Row],[Male Population]]</f>
        <v>0.56634468734112864</v>
      </c>
      <c r="R2832" s="27">
        <f>Table1[[#This Row],[Total Voters]]/Table1[[#This Row],[Total Population]]</f>
        <v>0.61641562420219553</v>
      </c>
      <c r="S2832" s="27">
        <f>Table1[[#This Row],[Female Ballots]]/Table1[[#This Row],[Female Population]]</f>
        <v>0.4</v>
      </c>
      <c r="T2832" s="27">
        <f>Table1[[#This Row],[Male Ballots]]/Table1[[#This Row],[Male Population]]</f>
        <v>0.33934926283680733</v>
      </c>
      <c r="U2832" s="27">
        <f>Table1[[#This Row],[Total Ballots]]/Table1[[#This Row],[Total Population]]</f>
        <v>0.36954301761552211</v>
      </c>
      <c r="V2832" s="27">
        <f>Table1[[#This Row],[Female Ballots]]/Table1[[#This Row],[Female Voters]]</f>
        <v>0.60023085802231624</v>
      </c>
      <c r="W2832" s="27">
        <f>Table1[[#This Row],[Male Ballots]]/Table1[[#This Row],[Male Voters]]</f>
        <v>0.59919210053859961</v>
      </c>
      <c r="X2832" s="27">
        <f>Table1[[#This Row],[Total Ballots]]/Table1[[#This Row],[Total Voters]]</f>
        <v>0.5995030026920688</v>
      </c>
    </row>
    <row r="2833" spans="1:24" s="12" customFormat="1" hidden="1" x14ac:dyDescent="0.25">
      <c r="A2833" s="8" t="s">
        <v>34</v>
      </c>
      <c r="B2833" s="17">
        <v>2006</v>
      </c>
      <c r="C2833" s="17"/>
      <c r="D2833" s="9" t="s">
        <v>69</v>
      </c>
      <c r="E2833" s="10">
        <v>5303</v>
      </c>
      <c r="F2833" s="10">
        <v>5013</v>
      </c>
      <c r="G2833" s="10">
        <v>10316</v>
      </c>
      <c r="H2833" s="44">
        <v>4588</v>
      </c>
      <c r="I2833" s="44">
        <v>3708</v>
      </c>
      <c r="J2833" s="44"/>
      <c r="K2833" s="44">
        <v>8296</v>
      </c>
      <c r="L2833" s="10">
        <v>3360</v>
      </c>
      <c r="M2833" s="10">
        <v>2738</v>
      </c>
      <c r="N2833" s="10"/>
      <c r="O2833" s="11">
        <v>6098</v>
      </c>
      <c r="P2833" s="27">
        <f>Table1[[#This Row],[Female Voters]]/Table1[[#This Row],[Female Population]]</f>
        <v>0.86517065811804639</v>
      </c>
      <c r="Q2833" s="27">
        <f>Table1[[#This Row],[Male Voters]]/Table1[[#This Row],[Male Population]]</f>
        <v>0.73967684021543989</v>
      </c>
      <c r="R2833" s="27">
        <f>Table1[[#This Row],[Total Voters]]/Table1[[#This Row],[Total Population]]</f>
        <v>0.80418766963939514</v>
      </c>
      <c r="S2833" s="27">
        <f>Table1[[#This Row],[Female Ballots]]/Table1[[#This Row],[Female Population]]</f>
        <v>0.63360362059211772</v>
      </c>
      <c r="T2833" s="27">
        <f>Table1[[#This Row],[Male Ballots]]/Table1[[#This Row],[Male Population]]</f>
        <v>0.54617993217634153</v>
      </c>
      <c r="U2833" s="27">
        <f>Table1[[#This Row],[Total Ballots]]/Table1[[#This Row],[Total Population]]</f>
        <v>0.59112058937572698</v>
      </c>
      <c r="V2833" s="27">
        <f>Table1[[#This Row],[Female Ballots]]/Table1[[#This Row],[Female Voters]]</f>
        <v>0.73234524847428073</v>
      </c>
      <c r="W2833" s="27">
        <f>Table1[[#This Row],[Male Ballots]]/Table1[[#This Row],[Male Voters]]</f>
        <v>0.73840345199568502</v>
      </c>
      <c r="X2833" s="27">
        <f>Table1[[#This Row],[Total Ballots]]/Table1[[#This Row],[Total Voters]]</f>
        <v>0.73505303760848606</v>
      </c>
    </row>
    <row r="2834" spans="1:24" s="12" customFormat="1" hidden="1" x14ac:dyDescent="0.25">
      <c r="A2834" s="8" t="s">
        <v>34</v>
      </c>
      <c r="B2834" s="17">
        <v>2006</v>
      </c>
      <c r="C2834" s="17"/>
      <c r="D2834" s="9" t="s">
        <v>70</v>
      </c>
      <c r="E2834" s="10">
        <v>5413</v>
      </c>
      <c r="F2834" s="10">
        <v>4946</v>
      </c>
      <c r="G2834" s="10">
        <v>10359</v>
      </c>
      <c r="H2834" s="44">
        <v>5107</v>
      </c>
      <c r="I2834" s="44">
        <v>4437</v>
      </c>
      <c r="J2834" s="44">
        <v>1</v>
      </c>
      <c r="K2834" s="44">
        <v>9545</v>
      </c>
      <c r="L2834" s="10">
        <v>4377</v>
      </c>
      <c r="M2834" s="10">
        <v>3784</v>
      </c>
      <c r="N2834" s="10">
        <v>1</v>
      </c>
      <c r="O2834" s="11">
        <v>8162</v>
      </c>
      <c r="P2834" s="27">
        <f>Table1[[#This Row],[Female Voters]]/Table1[[#This Row],[Female Population]]</f>
        <v>0.94346942545723256</v>
      </c>
      <c r="Q2834" s="27">
        <f>Table1[[#This Row],[Male Voters]]/Table1[[#This Row],[Male Population]]</f>
        <v>0.89708855640921958</v>
      </c>
      <c r="R2834" s="27">
        <f>Table1[[#This Row],[Total Voters]]/Table1[[#This Row],[Total Population]]</f>
        <v>0.92142098658171634</v>
      </c>
      <c r="S2834" s="27">
        <f>Table1[[#This Row],[Female Ballots]]/Table1[[#This Row],[Female Population]]</f>
        <v>0.80860890448919265</v>
      </c>
      <c r="T2834" s="27">
        <f>Table1[[#This Row],[Male Ballots]]/Table1[[#This Row],[Male Population]]</f>
        <v>0.7650626769106349</v>
      </c>
      <c r="U2834" s="27">
        <f>Table1[[#This Row],[Total Ballots]]/Table1[[#This Row],[Total Population]]</f>
        <v>0.7879138913022492</v>
      </c>
      <c r="V2834" s="27">
        <f>Table1[[#This Row],[Female Ballots]]/Table1[[#This Row],[Female Voters]]</f>
        <v>0.85705893871157235</v>
      </c>
      <c r="W2834" s="27">
        <f>Table1[[#This Row],[Male Ballots]]/Table1[[#This Row],[Male Voters]]</f>
        <v>0.85282848771692588</v>
      </c>
      <c r="X2834" s="27">
        <f>Table1[[#This Row],[Total Ballots]]/Table1[[#This Row],[Total Voters]]</f>
        <v>0.85510738606600312</v>
      </c>
    </row>
    <row r="2835" spans="1:24" s="12" customFormat="1" hidden="1" x14ac:dyDescent="0.25">
      <c r="A2835" s="8" t="s">
        <v>34</v>
      </c>
      <c r="B2835" s="17">
        <v>2006</v>
      </c>
      <c r="C2835" s="17"/>
      <c r="D2835" s="9" t="s">
        <v>71</v>
      </c>
      <c r="E2835" s="10">
        <v>8230</v>
      </c>
      <c r="F2835" s="10">
        <v>7049</v>
      </c>
      <c r="G2835" s="10">
        <v>15279</v>
      </c>
      <c r="H2835" s="44">
        <v>7357</v>
      </c>
      <c r="I2835" s="44">
        <v>6609</v>
      </c>
      <c r="J2835" s="44"/>
      <c r="K2835" s="44">
        <v>13966</v>
      </c>
      <c r="L2835" s="10">
        <v>6442</v>
      </c>
      <c r="M2835" s="10">
        <v>5989</v>
      </c>
      <c r="N2835" s="10"/>
      <c r="O2835" s="11">
        <v>12431</v>
      </c>
      <c r="P2835" s="27">
        <f>Table1[[#This Row],[Female Voters]]/Table1[[#This Row],[Female Population]]</f>
        <v>0.89392466585662211</v>
      </c>
      <c r="Q2835" s="27">
        <f>Table1[[#This Row],[Male Voters]]/Table1[[#This Row],[Male Population]]</f>
        <v>0.93757979855298623</v>
      </c>
      <c r="R2835" s="27">
        <f>Table1[[#This Row],[Total Voters]]/Table1[[#This Row],[Total Population]]</f>
        <v>0.91406505661365267</v>
      </c>
      <c r="S2835" s="27">
        <f>Table1[[#This Row],[Female Ballots]]/Table1[[#This Row],[Female Population]]</f>
        <v>0.78274605103280681</v>
      </c>
      <c r="T2835" s="27">
        <f>Table1[[#This Row],[Male Ballots]]/Table1[[#This Row],[Male Population]]</f>
        <v>0.84962406015037595</v>
      </c>
      <c r="U2835" s="27">
        <f>Table1[[#This Row],[Total Ballots]]/Table1[[#This Row],[Total Population]]</f>
        <v>0.81360036651613321</v>
      </c>
      <c r="V2835" s="27">
        <f>Table1[[#This Row],[Female Ballots]]/Table1[[#This Row],[Female Voters]]</f>
        <v>0.87562865298355308</v>
      </c>
      <c r="W2835" s="27">
        <f>Table1[[#This Row],[Male Ballots]]/Table1[[#This Row],[Male Voters]]</f>
        <v>0.90618853079134509</v>
      </c>
      <c r="X2835" s="27">
        <f>Table1[[#This Row],[Total Ballots]]/Table1[[#This Row],[Total Voters]]</f>
        <v>0.89009021910353714</v>
      </c>
    </row>
    <row r="2836" spans="1:24" s="12" customFormat="1" hidden="1" x14ac:dyDescent="0.25">
      <c r="A2836" s="8" t="s">
        <v>34</v>
      </c>
      <c r="B2836" s="17">
        <v>2006</v>
      </c>
      <c r="C2836" s="17"/>
      <c r="D2836" s="9" t="s">
        <v>453</v>
      </c>
      <c r="E2836" s="10">
        <v>28129</v>
      </c>
      <c r="F2836" s="10">
        <v>27263</v>
      </c>
      <c r="G2836" s="10">
        <v>55392</v>
      </c>
      <c r="H2836" s="44">
        <v>23097</v>
      </c>
      <c r="I2836" s="44">
        <v>20194</v>
      </c>
      <c r="J2836" s="44">
        <v>4</v>
      </c>
      <c r="K2836" s="44">
        <v>43295</v>
      </c>
      <c r="L2836" s="10">
        <v>17261</v>
      </c>
      <c r="M2836" s="10">
        <v>15204</v>
      </c>
      <c r="N2836" s="10">
        <v>1</v>
      </c>
      <c r="O2836" s="11">
        <v>32466</v>
      </c>
      <c r="P2836" s="27">
        <f>Table1[[#This Row],[Female Voters]]/Table1[[#This Row],[Female Population]]</f>
        <v>0.8211098865939066</v>
      </c>
      <c r="Q2836" s="27">
        <f>Table1[[#This Row],[Male Voters]]/Table1[[#This Row],[Male Population]]</f>
        <v>0.74071085353776178</v>
      </c>
      <c r="R2836" s="27">
        <f>Table1[[#This Row],[Total Voters]]/Table1[[#This Row],[Total Population]]</f>
        <v>0.78161106296938188</v>
      </c>
      <c r="S2836" s="27">
        <f>Table1[[#This Row],[Female Ballots]]/Table1[[#This Row],[Female Population]]</f>
        <v>0.61363717160226106</v>
      </c>
      <c r="T2836" s="27">
        <f>Table1[[#This Row],[Male Ballots]]/Table1[[#This Row],[Male Population]]</f>
        <v>0.55767890547628651</v>
      </c>
      <c r="U2836" s="27">
        <f>Table1[[#This Row],[Total Ballots]]/Table1[[#This Row],[Total Population]]</f>
        <v>0.58611351819757362</v>
      </c>
      <c r="V2836" s="27">
        <f>Table1[[#This Row],[Female Ballots]]/Table1[[#This Row],[Female Voters]]</f>
        <v>0.74732649261808892</v>
      </c>
      <c r="W2836" s="27">
        <f>Table1[[#This Row],[Male Ballots]]/Table1[[#This Row],[Male Voters]]</f>
        <v>0.75289690006932752</v>
      </c>
      <c r="X2836" s="27">
        <f>Table1[[#This Row],[Total Ballots]]/Table1[[#This Row],[Total Voters]]</f>
        <v>0.74987873888439771</v>
      </c>
    </row>
    <row r="2837" spans="1:24" s="12" customFormat="1" hidden="1" x14ac:dyDescent="0.25">
      <c r="A2837" s="8" t="s">
        <v>52</v>
      </c>
      <c r="B2837" s="17">
        <v>2006</v>
      </c>
      <c r="C2837" s="17" t="s">
        <v>76</v>
      </c>
      <c r="D2837" s="9" t="s">
        <v>66</v>
      </c>
      <c r="E2837" s="10">
        <v>17731</v>
      </c>
      <c r="F2837" s="10">
        <v>17773</v>
      </c>
      <c r="G2837" s="10">
        <v>35504</v>
      </c>
      <c r="H2837" s="44">
        <v>7651</v>
      </c>
      <c r="I2837" s="44">
        <v>6904</v>
      </c>
      <c r="J2837" s="44">
        <v>8</v>
      </c>
      <c r="K2837" s="44">
        <v>14563</v>
      </c>
      <c r="L2837" s="10">
        <v>2430</v>
      </c>
      <c r="M2837" s="10">
        <v>2167</v>
      </c>
      <c r="N2837" s="10">
        <v>2</v>
      </c>
      <c r="O2837" s="11">
        <v>4599</v>
      </c>
      <c r="P2837" s="27">
        <f>Table1[[#This Row],[Female Voters]]/Table1[[#This Row],[Female Population]]</f>
        <v>0.43150414528227399</v>
      </c>
      <c r="Q2837" s="27">
        <f>Table1[[#This Row],[Male Voters]]/Table1[[#This Row],[Male Population]]</f>
        <v>0.3884543971192258</v>
      </c>
      <c r="R2837" s="27">
        <f>Table1[[#This Row],[Total Voters]]/Table1[[#This Row],[Total Population]]</f>
        <v>0.41017913474538081</v>
      </c>
      <c r="S2837" s="27">
        <f>Table1[[#This Row],[Female Ballots]]/Table1[[#This Row],[Female Population]]</f>
        <v>0.13704810783373753</v>
      </c>
      <c r="T2837" s="27">
        <f>Table1[[#This Row],[Male Ballots]]/Table1[[#This Row],[Male Population]]</f>
        <v>0.12192651775164576</v>
      </c>
      <c r="U2837" s="27">
        <f>Table1[[#This Row],[Total Ballots]]/Table1[[#This Row],[Total Population]]</f>
        <v>0.12953470031545741</v>
      </c>
      <c r="V2837" s="27">
        <f>Table1[[#This Row],[Female Ballots]]/Table1[[#This Row],[Female Voters]]</f>
        <v>0.31760554175924716</v>
      </c>
      <c r="W2837" s="27">
        <f>Table1[[#This Row],[Male Ballots]]/Table1[[#This Row],[Male Voters]]</f>
        <v>0.3138760139049826</v>
      </c>
      <c r="X2837" s="27">
        <f>Table1[[#This Row],[Total Ballots]]/Table1[[#This Row],[Total Voters]]</f>
        <v>0.31580031586898305</v>
      </c>
    </row>
    <row r="2838" spans="1:24" s="12" customFormat="1" hidden="1" x14ac:dyDescent="0.25">
      <c r="A2838" s="8" t="s">
        <v>52</v>
      </c>
      <c r="B2838" s="17">
        <v>2006</v>
      </c>
      <c r="C2838" s="17" t="s">
        <v>76</v>
      </c>
      <c r="D2838" s="9" t="s">
        <v>67</v>
      </c>
      <c r="E2838" s="10">
        <v>26090</v>
      </c>
      <c r="F2838" s="10">
        <v>25582</v>
      </c>
      <c r="G2838" s="10">
        <v>51672</v>
      </c>
      <c r="H2838" s="44">
        <v>14052</v>
      </c>
      <c r="I2838" s="44">
        <v>11753</v>
      </c>
      <c r="J2838" s="44">
        <v>9</v>
      </c>
      <c r="K2838" s="44">
        <v>25814</v>
      </c>
      <c r="L2838" s="10">
        <v>5443</v>
      </c>
      <c r="M2838" s="10">
        <v>4506</v>
      </c>
      <c r="N2838" s="10">
        <v>1</v>
      </c>
      <c r="O2838" s="11">
        <v>9950</v>
      </c>
      <c r="P2838" s="27">
        <f>Table1[[#This Row],[Female Voters]]/Table1[[#This Row],[Female Population]]</f>
        <v>0.53859716366423915</v>
      </c>
      <c r="Q2838" s="27">
        <f>Table1[[#This Row],[Male Voters]]/Table1[[#This Row],[Male Population]]</f>
        <v>0.45942459541865371</v>
      </c>
      <c r="R2838" s="27">
        <f>Table1[[#This Row],[Total Voters]]/Table1[[#This Row],[Total Population]]</f>
        <v>0.49957423749806473</v>
      </c>
      <c r="S2838" s="27">
        <f>Table1[[#This Row],[Female Ballots]]/Table1[[#This Row],[Female Population]]</f>
        <v>0.20862399386738215</v>
      </c>
      <c r="T2838" s="27">
        <f>Table1[[#This Row],[Male Ballots]]/Table1[[#This Row],[Male Population]]</f>
        <v>0.17613947306700023</v>
      </c>
      <c r="U2838" s="27">
        <f>Table1[[#This Row],[Total Ballots]]/Table1[[#This Row],[Total Population]]</f>
        <v>0.19256076792073076</v>
      </c>
      <c r="V2838" s="27">
        <f>Table1[[#This Row],[Female Ballots]]/Table1[[#This Row],[Female Voters]]</f>
        <v>0.38734699686877311</v>
      </c>
      <c r="W2838" s="27">
        <f>Table1[[#This Row],[Male Ballots]]/Table1[[#This Row],[Male Voters]]</f>
        <v>0.38339147451714456</v>
      </c>
      <c r="X2838" s="27">
        <f>Table1[[#This Row],[Total Ballots]]/Table1[[#This Row],[Total Voters]]</f>
        <v>0.3854497559463857</v>
      </c>
    </row>
    <row r="2839" spans="1:24" s="12" customFormat="1" hidden="1" x14ac:dyDescent="0.25">
      <c r="A2839" s="8" t="s">
        <v>52</v>
      </c>
      <c r="B2839" s="17">
        <v>2006</v>
      </c>
      <c r="C2839" s="17" t="s">
        <v>76</v>
      </c>
      <c r="D2839" s="9" t="s">
        <v>68</v>
      </c>
      <c r="E2839" s="10">
        <v>30421</v>
      </c>
      <c r="F2839" s="10">
        <v>30813</v>
      </c>
      <c r="G2839" s="10">
        <v>61234</v>
      </c>
      <c r="H2839" s="44">
        <v>19263</v>
      </c>
      <c r="I2839" s="44">
        <v>17128</v>
      </c>
      <c r="J2839" s="44">
        <v>6</v>
      </c>
      <c r="K2839" s="44">
        <v>36397</v>
      </c>
      <c r="L2839" s="10">
        <v>9787</v>
      </c>
      <c r="M2839" s="10">
        <v>8891</v>
      </c>
      <c r="N2839" s="10">
        <v>1</v>
      </c>
      <c r="O2839" s="11">
        <v>18679</v>
      </c>
      <c r="P2839" s="27">
        <f>Table1[[#This Row],[Female Voters]]/Table1[[#This Row],[Female Population]]</f>
        <v>0.6332138982939417</v>
      </c>
      <c r="Q2839" s="27">
        <f>Table1[[#This Row],[Male Voters]]/Table1[[#This Row],[Male Population]]</f>
        <v>0.55586927595495406</v>
      </c>
      <c r="R2839" s="27">
        <f>Table1[[#This Row],[Total Voters]]/Table1[[#This Row],[Total Population]]</f>
        <v>0.59439200444197671</v>
      </c>
      <c r="S2839" s="27">
        <f>Table1[[#This Row],[Female Ballots]]/Table1[[#This Row],[Female Population]]</f>
        <v>0.32171854968607211</v>
      </c>
      <c r="T2839" s="27">
        <f>Table1[[#This Row],[Male Ballots]]/Table1[[#This Row],[Male Population]]</f>
        <v>0.28854704183299257</v>
      </c>
      <c r="U2839" s="27">
        <f>Table1[[#This Row],[Total Ballots]]/Table1[[#This Row],[Total Population]]</f>
        <v>0.30504294999510079</v>
      </c>
      <c r="V2839" s="27">
        <f>Table1[[#This Row],[Female Ballots]]/Table1[[#This Row],[Female Voters]]</f>
        <v>0.50807247053937599</v>
      </c>
      <c r="W2839" s="27">
        <f>Table1[[#This Row],[Male Ballots]]/Table1[[#This Row],[Male Voters]]</f>
        <v>0.51909154600653895</v>
      </c>
      <c r="X2839" s="27">
        <f>Table1[[#This Row],[Total Ballots]]/Table1[[#This Row],[Total Voters]]</f>
        <v>0.51320163749759595</v>
      </c>
    </row>
    <row r="2840" spans="1:24" s="12" customFormat="1" hidden="1" x14ac:dyDescent="0.25">
      <c r="A2840" s="8" t="s">
        <v>52</v>
      </c>
      <c r="B2840" s="17">
        <v>2006</v>
      </c>
      <c r="C2840" s="17" t="s">
        <v>76</v>
      </c>
      <c r="D2840" s="9" t="s">
        <v>69</v>
      </c>
      <c r="E2840" s="10">
        <v>30689</v>
      </c>
      <c r="F2840" s="10">
        <v>30081</v>
      </c>
      <c r="G2840" s="10">
        <v>60770</v>
      </c>
      <c r="H2840" s="44">
        <v>22148</v>
      </c>
      <c r="I2840" s="44">
        <v>20448</v>
      </c>
      <c r="J2840" s="44">
        <v>3</v>
      </c>
      <c r="K2840" s="44">
        <v>42599</v>
      </c>
      <c r="L2840" s="10">
        <v>14256</v>
      </c>
      <c r="M2840" s="10">
        <v>13406</v>
      </c>
      <c r="N2840" s="10">
        <v>2</v>
      </c>
      <c r="O2840" s="11">
        <v>27664</v>
      </c>
      <c r="P2840" s="27">
        <f>Table1[[#This Row],[Female Voters]]/Table1[[#This Row],[Female Population]]</f>
        <v>0.72169181139822081</v>
      </c>
      <c r="Q2840" s="27">
        <f>Table1[[#This Row],[Male Voters]]/Table1[[#This Row],[Male Population]]</f>
        <v>0.67976463548419264</v>
      </c>
      <c r="R2840" s="27">
        <f>Table1[[#This Row],[Total Voters]]/Table1[[#This Row],[Total Population]]</f>
        <v>0.70098732927431295</v>
      </c>
      <c r="S2840" s="27">
        <f>Table1[[#This Row],[Female Ballots]]/Table1[[#This Row],[Female Population]]</f>
        <v>0.46453126527420247</v>
      </c>
      <c r="T2840" s="27">
        <f>Table1[[#This Row],[Male Ballots]]/Table1[[#This Row],[Male Population]]</f>
        <v>0.44566337555267443</v>
      </c>
      <c r="U2840" s="27">
        <f>Table1[[#This Row],[Total Ballots]]/Table1[[#This Row],[Total Population]]</f>
        <v>0.45522461740990622</v>
      </c>
      <c r="V2840" s="27">
        <f>Table1[[#This Row],[Female Ballots]]/Table1[[#This Row],[Female Voters]]</f>
        <v>0.64366985732346038</v>
      </c>
      <c r="W2840" s="27">
        <f>Table1[[#This Row],[Male Ballots]]/Table1[[#This Row],[Male Voters]]</f>
        <v>0.65561424100156496</v>
      </c>
      <c r="X2840" s="27">
        <f>Table1[[#This Row],[Total Ballots]]/Table1[[#This Row],[Total Voters]]</f>
        <v>0.64940491560834757</v>
      </c>
    </row>
    <row r="2841" spans="1:24" s="12" customFormat="1" hidden="1" x14ac:dyDescent="0.25">
      <c r="A2841" s="8" t="s">
        <v>52</v>
      </c>
      <c r="B2841" s="17">
        <v>2006</v>
      </c>
      <c r="C2841" s="17" t="s">
        <v>76</v>
      </c>
      <c r="D2841" s="9" t="s">
        <v>70</v>
      </c>
      <c r="E2841" s="10">
        <v>22460</v>
      </c>
      <c r="F2841" s="10">
        <v>21506</v>
      </c>
      <c r="G2841" s="10">
        <v>43966</v>
      </c>
      <c r="H2841" s="44">
        <v>18674</v>
      </c>
      <c r="I2841" s="44">
        <v>17318</v>
      </c>
      <c r="J2841" s="44">
        <v>2</v>
      </c>
      <c r="K2841" s="44">
        <v>35994</v>
      </c>
      <c r="L2841" s="10">
        <v>14339</v>
      </c>
      <c r="M2841" s="10">
        <v>13484</v>
      </c>
      <c r="N2841" s="10">
        <v>1</v>
      </c>
      <c r="O2841" s="11">
        <v>27824</v>
      </c>
      <c r="P2841" s="27">
        <f>Table1[[#This Row],[Female Voters]]/Table1[[#This Row],[Female Population]]</f>
        <v>0.83143365983971507</v>
      </c>
      <c r="Q2841" s="27">
        <f>Table1[[#This Row],[Male Voters]]/Table1[[#This Row],[Male Population]]</f>
        <v>0.80526364735422673</v>
      </c>
      <c r="R2841" s="27">
        <f>Table1[[#This Row],[Total Voters]]/Table1[[#This Row],[Total Population]]</f>
        <v>0.81867806941727694</v>
      </c>
      <c r="S2841" s="27">
        <f>Table1[[#This Row],[Female Ballots]]/Table1[[#This Row],[Female Population]]</f>
        <v>0.63842386464826362</v>
      </c>
      <c r="T2841" s="27">
        <f>Table1[[#This Row],[Male Ballots]]/Table1[[#This Row],[Male Population]]</f>
        <v>0.62698781735329678</v>
      </c>
      <c r="U2841" s="27">
        <f>Table1[[#This Row],[Total Ballots]]/Table1[[#This Row],[Total Population]]</f>
        <v>0.63285265887276532</v>
      </c>
      <c r="V2841" s="27">
        <f>Table1[[#This Row],[Female Ballots]]/Table1[[#This Row],[Female Voters]]</f>
        <v>0.76785905537110422</v>
      </c>
      <c r="W2841" s="27">
        <f>Table1[[#This Row],[Male Ballots]]/Table1[[#This Row],[Male Voters]]</f>
        <v>0.77861184894329605</v>
      </c>
      <c r="X2841" s="27">
        <f>Table1[[#This Row],[Total Ballots]]/Table1[[#This Row],[Total Voters]]</f>
        <v>0.77301772517641831</v>
      </c>
    </row>
    <row r="2842" spans="1:24" s="12" customFormat="1" hidden="1" x14ac:dyDescent="0.25">
      <c r="A2842" s="8" t="s">
        <v>52</v>
      </c>
      <c r="B2842" s="17">
        <v>2006</v>
      </c>
      <c r="C2842" s="17" t="s">
        <v>76</v>
      </c>
      <c r="D2842" s="9" t="s">
        <v>71</v>
      </c>
      <c r="E2842" s="10">
        <v>23248</v>
      </c>
      <c r="F2842" s="10">
        <v>18320</v>
      </c>
      <c r="G2842" s="10">
        <v>41568</v>
      </c>
      <c r="H2842" s="44">
        <v>17916</v>
      </c>
      <c r="I2842" s="44">
        <v>15062</v>
      </c>
      <c r="J2842" s="44">
        <v>1</v>
      </c>
      <c r="K2842" s="44">
        <v>32979</v>
      </c>
      <c r="L2842" s="10">
        <v>14810</v>
      </c>
      <c r="M2842" s="10">
        <v>12902</v>
      </c>
      <c r="N2842" s="10"/>
      <c r="O2842" s="11">
        <v>27712</v>
      </c>
      <c r="P2842" s="27">
        <f>Table1[[#This Row],[Female Voters]]/Table1[[#This Row],[Female Population]]</f>
        <v>0.77064693737095669</v>
      </c>
      <c r="Q2842" s="27">
        <f>Table1[[#This Row],[Male Voters]]/Table1[[#This Row],[Male Population]]</f>
        <v>0.8221615720524017</v>
      </c>
      <c r="R2842" s="27">
        <f>Table1[[#This Row],[Total Voters]]/Table1[[#This Row],[Total Population]]</f>
        <v>0.79337471131639725</v>
      </c>
      <c r="S2842" s="27">
        <f>Table1[[#This Row],[Female Ballots]]/Table1[[#This Row],[Female Population]]</f>
        <v>0.63704404679972471</v>
      </c>
      <c r="T2842" s="27">
        <f>Table1[[#This Row],[Male Ballots]]/Table1[[#This Row],[Male Population]]</f>
        <v>0.70425764192139739</v>
      </c>
      <c r="U2842" s="27">
        <f>Table1[[#This Row],[Total Ballots]]/Table1[[#This Row],[Total Population]]</f>
        <v>0.66666666666666663</v>
      </c>
      <c r="V2842" s="27">
        <f>Table1[[#This Row],[Female Ballots]]/Table1[[#This Row],[Female Voters]]</f>
        <v>0.82663540968966287</v>
      </c>
      <c r="W2842" s="27">
        <f>Table1[[#This Row],[Male Ballots]]/Table1[[#This Row],[Male Voters]]</f>
        <v>0.8565927499668039</v>
      </c>
      <c r="X2842" s="27">
        <f>Table1[[#This Row],[Total Ballots]]/Table1[[#This Row],[Total Voters]]</f>
        <v>0.84029230722581039</v>
      </c>
    </row>
    <row r="2843" spans="1:24" s="12" customFormat="1" hidden="1" x14ac:dyDescent="0.25">
      <c r="A2843" s="8" t="s">
        <v>52</v>
      </c>
      <c r="B2843" s="17">
        <v>2006</v>
      </c>
      <c r="C2843" s="17" t="s">
        <v>76</v>
      </c>
      <c r="D2843" s="9" t="s">
        <v>453</v>
      </c>
      <c r="E2843" s="10">
        <v>150639</v>
      </c>
      <c r="F2843" s="10">
        <v>144075</v>
      </c>
      <c r="G2843" s="10">
        <v>294714</v>
      </c>
      <c r="H2843" s="44">
        <v>99704</v>
      </c>
      <c r="I2843" s="44">
        <v>88613</v>
      </c>
      <c r="J2843" s="44">
        <v>29</v>
      </c>
      <c r="K2843" s="44">
        <v>188346</v>
      </c>
      <c r="L2843" s="10">
        <v>61065</v>
      </c>
      <c r="M2843" s="10">
        <v>55356</v>
      </c>
      <c r="N2843" s="10">
        <v>7</v>
      </c>
      <c r="O2843" s="11">
        <v>116428</v>
      </c>
      <c r="P2843" s="27">
        <f>Table1[[#This Row],[Female Voters]]/Table1[[#This Row],[Female Population]]</f>
        <v>0.66187375115341973</v>
      </c>
      <c r="Q2843" s="27">
        <f>Table1[[#This Row],[Male Voters]]/Table1[[#This Row],[Male Population]]</f>
        <v>0.61504771820232518</v>
      </c>
      <c r="R2843" s="27">
        <f>Table1[[#This Row],[Total Voters]]/Table1[[#This Row],[Total Population]]</f>
        <v>0.63908060017508495</v>
      </c>
      <c r="S2843" s="27">
        <f>Table1[[#This Row],[Female Ballots]]/Table1[[#This Row],[Female Population]]</f>
        <v>0.405373110549061</v>
      </c>
      <c r="T2843" s="27">
        <f>Table1[[#This Row],[Male Ballots]]/Table1[[#This Row],[Male Population]]</f>
        <v>0.38421655387818843</v>
      </c>
      <c r="U2843" s="27">
        <f>Table1[[#This Row],[Total Ballots]]/Table1[[#This Row],[Total Population]]</f>
        <v>0.39505418812815135</v>
      </c>
      <c r="V2843" s="27">
        <f>Table1[[#This Row],[Female Ballots]]/Table1[[#This Row],[Female Voters]]</f>
        <v>0.61246289015485833</v>
      </c>
      <c r="W2843" s="27">
        <f>Table1[[#This Row],[Male Ballots]]/Table1[[#This Row],[Male Voters]]</f>
        <v>0.62469389367248596</v>
      </c>
      <c r="X2843" s="27">
        <f>Table1[[#This Row],[Total Ballots]]/Table1[[#This Row],[Total Voters]]</f>
        <v>0.61816019453558879</v>
      </c>
    </row>
    <row r="2844" spans="1:24" s="12" customFormat="1" hidden="1" x14ac:dyDescent="0.25">
      <c r="A2844" s="8" t="s">
        <v>26</v>
      </c>
      <c r="B2844" s="17">
        <v>2006</v>
      </c>
      <c r="C2844" s="17"/>
      <c r="D2844" s="9" t="s">
        <v>66</v>
      </c>
      <c r="E2844" s="10">
        <v>124</v>
      </c>
      <c r="F2844" s="10">
        <v>136</v>
      </c>
      <c r="G2844" s="10">
        <v>260</v>
      </c>
      <c r="H2844" s="44">
        <v>86</v>
      </c>
      <c r="I2844" s="44">
        <v>75</v>
      </c>
      <c r="J2844" s="44"/>
      <c r="K2844" s="44">
        <v>161</v>
      </c>
      <c r="L2844" s="10">
        <v>46</v>
      </c>
      <c r="M2844" s="10">
        <v>35</v>
      </c>
      <c r="N2844" s="10"/>
      <c r="O2844" s="11">
        <v>81</v>
      </c>
      <c r="P2844" s="27">
        <f>Table1[[#This Row],[Female Voters]]/Table1[[#This Row],[Female Population]]</f>
        <v>0.69354838709677424</v>
      </c>
      <c r="Q2844" s="27">
        <f>Table1[[#This Row],[Male Voters]]/Table1[[#This Row],[Male Population]]</f>
        <v>0.55147058823529416</v>
      </c>
      <c r="R2844" s="27">
        <f>Table1[[#This Row],[Total Voters]]/Table1[[#This Row],[Total Population]]</f>
        <v>0.61923076923076925</v>
      </c>
      <c r="S2844" s="27">
        <f>Table1[[#This Row],[Female Ballots]]/Table1[[#This Row],[Female Population]]</f>
        <v>0.37096774193548387</v>
      </c>
      <c r="T2844" s="27">
        <f>Table1[[#This Row],[Male Ballots]]/Table1[[#This Row],[Male Population]]</f>
        <v>0.25735294117647056</v>
      </c>
      <c r="U2844" s="27">
        <f>Table1[[#This Row],[Total Ballots]]/Table1[[#This Row],[Total Population]]</f>
        <v>0.31153846153846154</v>
      </c>
      <c r="V2844" s="27">
        <f>Table1[[#This Row],[Female Ballots]]/Table1[[#This Row],[Female Voters]]</f>
        <v>0.53488372093023251</v>
      </c>
      <c r="W2844" s="27">
        <f>Table1[[#This Row],[Male Ballots]]/Table1[[#This Row],[Male Voters]]</f>
        <v>0.46666666666666667</v>
      </c>
      <c r="X2844" s="27">
        <f>Table1[[#This Row],[Total Ballots]]/Table1[[#This Row],[Total Voters]]</f>
        <v>0.50310559006211175</v>
      </c>
    </row>
    <row r="2845" spans="1:24" s="12" customFormat="1" hidden="1" x14ac:dyDescent="0.25">
      <c r="A2845" s="8" t="s">
        <v>26</v>
      </c>
      <c r="B2845" s="17">
        <v>2006</v>
      </c>
      <c r="C2845" s="17"/>
      <c r="D2845" s="9" t="s">
        <v>67</v>
      </c>
      <c r="E2845" s="10">
        <v>160</v>
      </c>
      <c r="F2845" s="10">
        <v>182</v>
      </c>
      <c r="G2845" s="10">
        <v>342</v>
      </c>
      <c r="H2845" s="44">
        <v>106</v>
      </c>
      <c r="I2845" s="44">
        <v>116</v>
      </c>
      <c r="J2845" s="44"/>
      <c r="K2845" s="44">
        <v>222</v>
      </c>
      <c r="L2845" s="10">
        <v>56</v>
      </c>
      <c r="M2845" s="10">
        <v>51</v>
      </c>
      <c r="N2845" s="10"/>
      <c r="O2845" s="11">
        <v>107</v>
      </c>
      <c r="P2845" s="27">
        <f>Table1[[#This Row],[Female Voters]]/Table1[[#This Row],[Female Population]]</f>
        <v>0.66249999999999998</v>
      </c>
      <c r="Q2845" s="27">
        <f>Table1[[#This Row],[Male Voters]]/Table1[[#This Row],[Male Population]]</f>
        <v>0.63736263736263732</v>
      </c>
      <c r="R2845" s="27">
        <f>Table1[[#This Row],[Total Voters]]/Table1[[#This Row],[Total Population]]</f>
        <v>0.64912280701754388</v>
      </c>
      <c r="S2845" s="27">
        <f>Table1[[#This Row],[Female Ballots]]/Table1[[#This Row],[Female Population]]</f>
        <v>0.35</v>
      </c>
      <c r="T2845" s="27">
        <f>Table1[[#This Row],[Male Ballots]]/Table1[[#This Row],[Male Population]]</f>
        <v>0.28021978021978022</v>
      </c>
      <c r="U2845" s="27">
        <f>Table1[[#This Row],[Total Ballots]]/Table1[[#This Row],[Total Population]]</f>
        <v>0.3128654970760234</v>
      </c>
      <c r="V2845" s="27">
        <f>Table1[[#This Row],[Female Ballots]]/Table1[[#This Row],[Female Voters]]</f>
        <v>0.52830188679245282</v>
      </c>
      <c r="W2845" s="27">
        <f>Table1[[#This Row],[Male Ballots]]/Table1[[#This Row],[Male Voters]]</f>
        <v>0.43965517241379309</v>
      </c>
      <c r="X2845" s="27">
        <f>Table1[[#This Row],[Total Ballots]]/Table1[[#This Row],[Total Voters]]</f>
        <v>0.481981981981982</v>
      </c>
    </row>
    <row r="2846" spans="1:24" s="12" customFormat="1" hidden="1" x14ac:dyDescent="0.25">
      <c r="A2846" s="8" t="s">
        <v>26</v>
      </c>
      <c r="B2846" s="17">
        <v>2006</v>
      </c>
      <c r="C2846" s="17"/>
      <c r="D2846" s="9" t="s">
        <v>68</v>
      </c>
      <c r="E2846" s="10">
        <v>250</v>
      </c>
      <c r="F2846" s="10">
        <v>241</v>
      </c>
      <c r="G2846" s="10">
        <v>491</v>
      </c>
      <c r="H2846" s="44">
        <v>177</v>
      </c>
      <c r="I2846" s="44">
        <v>145</v>
      </c>
      <c r="J2846" s="44"/>
      <c r="K2846" s="44">
        <v>322</v>
      </c>
      <c r="L2846" s="10">
        <v>129</v>
      </c>
      <c r="M2846" s="10">
        <v>105</v>
      </c>
      <c r="N2846" s="10"/>
      <c r="O2846" s="11">
        <v>234</v>
      </c>
      <c r="P2846" s="27">
        <f>Table1[[#This Row],[Female Voters]]/Table1[[#This Row],[Female Population]]</f>
        <v>0.70799999999999996</v>
      </c>
      <c r="Q2846" s="27">
        <f>Table1[[#This Row],[Male Voters]]/Table1[[#This Row],[Male Population]]</f>
        <v>0.60165975103734437</v>
      </c>
      <c r="R2846" s="27">
        <f>Table1[[#This Row],[Total Voters]]/Table1[[#This Row],[Total Population]]</f>
        <v>0.65580448065173114</v>
      </c>
      <c r="S2846" s="27">
        <f>Table1[[#This Row],[Female Ballots]]/Table1[[#This Row],[Female Population]]</f>
        <v>0.51600000000000001</v>
      </c>
      <c r="T2846" s="27">
        <f>Table1[[#This Row],[Male Ballots]]/Table1[[#This Row],[Male Population]]</f>
        <v>0.43568464730290457</v>
      </c>
      <c r="U2846" s="27">
        <f>Table1[[#This Row],[Total Ballots]]/Table1[[#This Row],[Total Population]]</f>
        <v>0.47657841140529533</v>
      </c>
      <c r="V2846" s="27">
        <f>Table1[[#This Row],[Female Ballots]]/Table1[[#This Row],[Female Voters]]</f>
        <v>0.72881355932203384</v>
      </c>
      <c r="W2846" s="27">
        <f>Table1[[#This Row],[Male Ballots]]/Table1[[#This Row],[Male Voters]]</f>
        <v>0.72413793103448276</v>
      </c>
      <c r="X2846" s="27">
        <f>Table1[[#This Row],[Total Ballots]]/Table1[[#This Row],[Total Voters]]</f>
        <v>0.72670807453416153</v>
      </c>
    </row>
    <row r="2847" spans="1:24" s="12" customFormat="1" hidden="1" x14ac:dyDescent="0.25">
      <c r="A2847" s="8" t="s">
        <v>26</v>
      </c>
      <c r="B2847" s="17">
        <v>2006</v>
      </c>
      <c r="C2847" s="17"/>
      <c r="D2847" s="9" t="s">
        <v>69</v>
      </c>
      <c r="E2847" s="10">
        <v>338</v>
      </c>
      <c r="F2847" s="10">
        <v>337</v>
      </c>
      <c r="G2847" s="10">
        <v>675</v>
      </c>
      <c r="H2847" s="44">
        <v>263</v>
      </c>
      <c r="I2847" s="44">
        <v>224</v>
      </c>
      <c r="J2847" s="44"/>
      <c r="K2847" s="44">
        <v>487</v>
      </c>
      <c r="L2847" s="10">
        <v>220</v>
      </c>
      <c r="M2847" s="10">
        <v>186</v>
      </c>
      <c r="N2847" s="10"/>
      <c r="O2847" s="11">
        <v>406</v>
      </c>
      <c r="P2847" s="27">
        <f>Table1[[#This Row],[Female Voters]]/Table1[[#This Row],[Female Population]]</f>
        <v>0.77810650887573962</v>
      </c>
      <c r="Q2847" s="27">
        <f>Table1[[#This Row],[Male Voters]]/Table1[[#This Row],[Male Population]]</f>
        <v>0.66468842729970323</v>
      </c>
      <c r="R2847" s="27">
        <f>Table1[[#This Row],[Total Voters]]/Table1[[#This Row],[Total Population]]</f>
        <v>0.7214814814814815</v>
      </c>
      <c r="S2847" s="27">
        <f>Table1[[#This Row],[Female Ballots]]/Table1[[#This Row],[Female Population]]</f>
        <v>0.65088757396449703</v>
      </c>
      <c r="T2847" s="27">
        <f>Table1[[#This Row],[Male Ballots]]/Table1[[#This Row],[Male Population]]</f>
        <v>0.55192878338278928</v>
      </c>
      <c r="U2847" s="27">
        <f>Table1[[#This Row],[Total Ballots]]/Table1[[#This Row],[Total Population]]</f>
        <v>0.60148148148148151</v>
      </c>
      <c r="V2847" s="27">
        <f>Table1[[#This Row],[Female Ballots]]/Table1[[#This Row],[Female Voters]]</f>
        <v>0.83650190114068446</v>
      </c>
      <c r="W2847" s="27">
        <f>Table1[[#This Row],[Male Ballots]]/Table1[[#This Row],[Male Voters]]</f>
        <v>0.8303571428571429</v>
      </c>
      <c r="X2847" s="27">
        <f>Table1[[#This Row],[Total Ballots]]/Table1[[#This Row],[Total Voters]]</f>
        <v>0.83367556468172488</v>
      </c>
    </row>
    <row r="2848" spans="1:24" s="12" customFormat="1" hidden="1" x14ac:dyDescent="0.25">
      <c r="A2848" s="8" t="s">
        <v>26</v>
      </c>
      <c r="B2848" s="17">
        <v>2006</v>
      </c>
      <c r="C2848" s="17"/>
      <c r="D2848" s="9" t="s">
        <v>70</v>
      </c>
      <c r="E2848" s="10">
        <v>314</v>
      </c>
      <c r="F2848" s="10">
        <v>314</v>
      </c>
      <c r="G2848" s="10">
        <v>628</v>
      </c>
      <c r="H2848" s="44">
        <v>292</v>
      </c>
      <c r="I2848" s="44">
        <v>263</v>
      </c>
      <c r="J2848" s="44"/>
      <c r="K2848" s="44">
        <v>555</v>
      </c>
      <c r="L2848" s="10">
        <v>267</v>
      </c>
      <c r="M2848" s="10">
        <v>235</v>
      </c>
      <c r="N2848" s="10"/>
      <c r="O2848" s="11">
        <v>502</v>
      </c>
      <c r="P2848" s="27">
        <f>Table1[[#This Row],[Female Voters]]/Table1[[#This Row],[Female Population]]</f>
        <v>0.92993630573248409</v>
      </c>
      <c r="Q2848" s="27">
        <f>Table1[[#This Row],[Male Voters]]/Table1[[#This Row],[Male Population]]</f>
        <v>0.83757961783439494</v>
      </c>
      <c r="R2848" s="27">
        <f>Table1[[#This Row],[Total Voters]]/Table1[[#This Row],[Total Population]]</f>
        <v>0.88375796178343946</v>
      </c>
      <c r="S2848" s="27">
        <f>Table1[[#This Row],[Female Ballots]]/Table1[[#This Row],[Female Population]]</f>
        <v>0.85031847133757965</v>
      </c>
      <c r="T2848" s="27">
        <f>Table1[[#This Row],[Male Ballots]]/Table1[[#This Row],[Male Population]]</f>
        <v>0.74840764331210186</v>
      </c>
      <c r="U2848" s="27">
        <f>Table1[[#This Row],[Total Ballots]]/Table1[[#This Row],[Total Population]]</f>
        <v>0.79936305732484081</v>
      </c>
      <c r="V2848" s="27">
        <f>Table1[[#This Row],[Female Ballots]]/Table1[[#This Row],[Female Voters]]</f>
        <v>0.91438356164383561</v>
      </c>
      <c r="W2848" s="27">
        <f>Table1[[#This Row],[Male Ballots]]/Table1[[#This Row],[Male Voters]]</f>
        <v>0.89353612167300378</v>
      </c>
      <c r="X2848" s="27">
        <f>Table1[[#This Row],[Total Ballots]]/Table1[[#This Row],[Total Voters]]</f>
        <v>0.90450450450450448</v>
      </c>
    </row>
    <row r="2849" spans="1:24" s="12" customFormat="1" hidden="1" x14ac:dyDescent="0.25">
      <c r="A2849" s="8" t="s">
        <v>26</v>
      </c>
      <c r="B2849" s="17">
        <v>2006</v>
      </c>
      <c r="C2849" s="17"/>
      <c r="D2849" s="9" t="s">
        <v>71</v>
      </c>
      <c r="E2849" s="10">
        <v>452</v>
      </c>
      <c r="F2849" s="10">
        <v>382</v>
      </c>
      <c r="G2849" s="10">
        <v>834</v>
      </c>
      <c r="H2849" s="44">
        <v>367</v>
      </c>
      <c r="I2849" s="44">
        <v>339</v>
      </c>
      <c r="J2849" s="44"/>
      <c r="K2849" s="44">
        <v>706</v>
      </c>
      <c r="L2849" s="10">
        <v>337</v>
      </c>
      <c r="M2849" s="10">
        <v>318</v>
      </c>
      <c r="N2849" s="10"/>
      <c r="O2849" s="11">
        <v>655</v>
      </c>
      <c r="P2849" s="27">
        <f>Table1[[#This Row],[Female Voters]]/Table1[[#This Row],[Female Population]]</f>
        <v>0.81194690265486724</v>
      </c>
      <c r="Q2849" s="27">
        <f>Table1[[#This Row],[Male Voters]]/Table1[[#This Row],[Male Population]]</f>
        <v>0.88743455497382195</v>
      </c>
      <c r="R2849" s="27">
        <f>Table1[[#This Row],[Total Voters]]/Table1[[#This Row],[Total Population]]</f>
        <v>0.84652278177458029</v>
      </c>
      <c r="S2849" s="27">
        <f>Table1[[#This Row],[Female Ballots]]/Table1[[#This Row],[Female Population]]</f>
        <v>0.74557522123893805</v>
      </c>
      <c r="T2849" s="27">
        <f>Table1[[#This Row],[Male Ballots]]/Table1[[#This Row],[Male Population]]</f>
        <v>0.83246073298429324</v>
      </c>
      <c r="U2849" s="27">
        <f>Table1[[#This Row],[Total Ballots]]/Table1[[#This Row],[Total Population]]</f>
        <v>0.78537170263788969</v>
      </c>
      <c r="V2849" s="27">
        <f>Table1[[#This Row],[Female Ballots]]/Table1[[#This Row],[Female Voters]]</f>
        <v>0.91825613079019075</v>
      </c>
      <c r="W2849" s="27">
        <f>Table1[[#This Row],[Male Ballots]]/Table1[[#This Row],[Male Voters]]</f>
        <v>0.93805309734513276</v>
      </c>
      <c r="X2849" s="27">
        <f>Table1[[#This Row],[Total Ballots]]/Table1[[#This Row],[Total Voters]]</f>
        <v>0.92776203966005666</v>
      </c>
    </row>
    <row r="2850" spans="1:24" s="12" customFormat="1" hidden="1" x14ac:dyDescent="0.25">
      <c r="A2850" s="8" t="s">
        <v>26</v>
      </c>
      <c r="B2850" s="17">
        <v>2006</v>
      </c>
      <c r="C2850" s="17"/>
      <c r="D2850" s="9" t="s">
        <v>453</v>
      </c>
      <c r="E2850" s="10">
        <v>1638</v>
      </c>
      <c r="F2850" s="10">
        <v>1592</v>
      </c>
      <c r="G2850" s="10">
        <v>3230</v>
      </c>
      <c r="H2850" s="44">
        <v>1291</v>
      </c>
      <c r="I2850" s="44">
        <v>1162</v>
      </c>
      <c r="J2850" s="44"/>
      <c r="K2850" s="44">
        <v>2453</v>
      </c>
      <c r="L2850" s="10">
        <v>1055</v>
      </c>
      <c r="M2850" s="10">
        <v>930</v>
      </c>
      <c r="N2850" s="10"/>
      <c r="O2850" s="11">
        <v>1985</v>
      </c>
      <c r="P2850" s="27">
        <f>Table1[[#This Row],[Female Voters]]/Table1[[#This Row],[Female Population]]</f>
        <v>0.78815628815628813</v>
      </c>
      <c r="Q2850" s="27">
        <f>Table1[[#This Row],[Male Voters]]/Table1[[#This Row],[Male Population]]</f>
        <v>0.72989949748743721</v>
      </c>
      <c r="R2850" s="27">
        <f>Table1[[#This Row],[Total Voters]]/Table1[[#This Row],[Total Population]]</f>
        <v>0.75944272445820438</v>
      </c>
      <c r="S2850" s="27">
        <f>Table1[[#This Row],[Female Ballots]]/Table1[[#This Row],[Female Population]]</f>
        <v>0.64407814407814412</v>
      </c>
      <c r="T2850" s="27">
        <f>Table1[[#This Row],[Male Ballots]]/Table1[[#This Row],[Male Population]]</f>
        <v>0.58417085427135673</v>
      </c>
      <c r="U2850" s="27">
        <f>Table1[[#This Row],[Total Ballots]]/Table1[[#This Row],[Total Population]]</f>
        <v>0.61455108359133126</v>
      </c>
      <c r="V2850" s="27">
        <f>Table1[[#This Row],[Female Ballots]]/Table1[[#This Row],[Female Voters]]</f>
        <v>0.81719597211463979</v>
      </c>
      <c r="W2850" s="27">
        <f>Table1[[#This Row],[Male Ballots]]/Table1[[#This Row],[Male Voters]]</f>
        <v>0.80034423407917388</v>
      </c>
      <c r="X2850" s="27">
        <f>Table1[[#This Row],[Total Ballots]]/Table1[[#This Row],[Total Voters]]</f>
        <v>0.80921320831634735</v>
      </c>
    </row>
    <row r="2851" spans="1:24" s="12" customFormat="1" hidden="1" x14ac:dyDescent="0.25">
      <c r="A2851" s="8" t="s">
        <v>47</v>
      </c>
      <c r="B2851" s="17">
        <v>2006</v>
      </c>
      <c r="C2851" s="17" t="s">
        <v>76</v>
      </c>
      <c r="D2851" s="9" t="s">
        <v>66</v>
      </c>
      <c r="E2851" s="10">
        <v>4271</v>
      </c>
      <c r="F2851" s="10">
        <v>4343</v>
      </c>
      <c r="G2851" s="10">
        <v>8614</v>
      </c>
      <c r="H2851" s="44">
        <v>2102</v>
      </c>
      <c r="I2851" s="44">
        <v>1888</v>
      </c>
      <c r="J2851" s="44"/>
      <c r="K2851" s="44">
        <v>3990</v>
      </c>
      <c r="L2851" s="10">
        <v>751</v>
      </c>
      <c r="M2851" s="10">
        <v>628</v>
      </c>
      <c r="N2851" s="10"/>
      <c r="O2851" s="11">
        <v>1379</v>
      </c>
      <c r="P2851" s="27">
        <f>Table1[[#This Row],[Female Voters]]/Table1[[#This Row],[Female Population]]</f>
        <v>0.49215640365254038</v>
      </c>
      <c r="Q2851" s="27">
        <f>Table1[[#This Row],[Male Voters]]/Table1[[#This Row],[Male Population]]</f>
        <v>0.43472254202164401</v>
      </c>
      <c r="R2851" s="27">
        <f>Table1[[#This Row],[Total Voters]]/Table1[[#This Row],[Total Population]]</f>
        <v>0.46319944276758762</v>
      </c>
      <c r="S2851" s="27">
        <f>Table1[[#This Row],[Female Ballots]]/Table1[[#This Row],[Female Population]]</f>
        <v>0.17583704050573637</v>
      </c>
      <c r="T2851" s="27">
        <f>Table1[[#This Row],[Male Ballots]]/Table1[[#This Row],[Male Population]]</f>
        <v>0.14460050656228413</v>
      </c>
      <c r="U2851" s="27">
        <f>Table1[[#This Row],[Total Ballots]]/Table1[[#This Row],[Total Population]]</f>
        <v>0.16008822846528906</v>
      </c>
      <c r="V2851" s="27">
        <f>Table1[[#This Row],[Female Ballots]]/Table1[[#This Row],[Female Voters]]</f>
        <v>0.35727878211227404</v>
      </c>
      <c r="W2851" s="27">
        <f>Table1[[#This Row],[Male Ballots]]/Table1[[#This Row],[Male Voters]]</f>
        <v>0.3326271186440678</v>
      </c>
      <c r="X2851" s="27">
        <f>Table1[[#This Row],[Total Ballots]]/Table1[[#This Row],[Total Voters]]</f>
        <v>0.34561403508771932</v>
      </c>
    </row>
    <row r="2852" spans="1:24" s="12" customFormat="1" hidden="1" x14ac:dyDescent="0.25">
      <c r="A2852" s="8" t="s">
        <v>47</v>
      </c>
      <c r="B2852" s="17">
        <v>2006</v>
      </c>
      <c r="C2852" s="17" t="s">
        <v>76</v>
      </c>
      <c r="D2852" s="9" t="s">
        <v>67</v>
      </c>
      <c r="E2852" s="10">
        <v>5582</v>
      </c>
      <c r="F2852" s="10">
        <v>5563</v>
      </c>
      <c r="G2852" s="10">
        <v>11145</v>
      </c>
      <c r="H2852" s="44">
        <v>3544</v>
      </c>
      <c r="I2852" s="44">
        <v>3098</v>
      </c>
      <c r="J2852" s="44"/>
      <c r="K2852" s="44">
        <v>6642</v>
      </c>
      <c r="L2852" s="10">
        <v>1290</v>
      </c>
      <c r="M2852" s="10">
        <v>1091</v>
      </c>
      <c r="N2852" s="10"/>
      <c r="O2852" s="11">
        <v>2381</v>
      </c>
      <c r="P2852" s="27">
        <f>Table1[[#This Row],[Female Voters]]/Table1[[#This Row],[Female Population]]</f>
        <v>0.63489788606234321</v>
      </c>
      <c r="Q2852" s="27">
        <f>Table1[[#This Row],[Male Voters]]/Table1[[#This Row],[Male Population]]</f>
        <v>0.55689376235843968</v>
      </c>
      <c r="R2852" s="27">
        <f>Table1[[#This Row],[Total Voters]]/Table1[[#This Row],[Total Population]]</f>
        <v>0.59596231493943475</v>
      </c>
      <c r="S2852" s="27">
        <f>Table1[[#This Row],[Female Ballots]]/Table1[[#This Row],[Female Population]]</f>
        <v>0.23109996417054818</v>
      </c>
      <c r="T2852" s="27">
        <f>Table1[[#This Row],[Male Ballots]]/Table1[[#This Row],[Male Population]]</f>
        <v>0.1961172029480496</v>
      </c>
      <c r="U2852" s="27">
        <f>Table1[[#This Row],[Total Ballots]]/Table1[[#This Row],[Total Population]]</f>
        <v>0.21363840287124272</v>
      </c>
      <c r="V2852" s="27">
        <f>Table1[[#This Row],[Female Ballots]]/Table1[[#This Row],[Female Voters]]</f>
        <v>0.36399548532731379</v>
      </c>
      <c r="W2852" s="27">
        <f>Table1[[#This Row],[Male Ballots]]/Table1[[#This Row],[Male Voters]]</f>
        <v>0.35216268560361524</v>
      </c>
      <c r="X2852" s="27">
        <f>Table1[[#This Row],[Total Ballots]]/Table1[[#This Row],[Total Voters]]</f>
        <v>0.35847636254140319</v>
      </c>
    </row>
    <row r="2853" spans="1:24" s="12" customFormat="1" hidden="1" x14ac:dyDescent="0.25">
      <c r="A2853" s="8" t="s">
        <v>47</v>
      </c>
      <c r="B2853" s="17">
        <v>2006</v>
      </c>
      <c r="C2853" s="17" t="s">
        <v>76</v>
      </c>
      <c r="D2853" s="9" t="s">
        <v>68</v>
      </c>
      <c r="E2853" s="10">
        <v>6667</v>
      </c>
      <c r="F2853" s="10">
        <v>6731</v>
      </c>
      <c r="G2853" s="10">
        <v>13398</v>
      </c>
      <c r="H2853" s="44">
        <v>4537</v>
      </c>
      <c r="I2853" s="44">
        <v>3991</v>
      </c>
      <c r="J2853" s="44"/>
      <c r="K2853" s="44">
        <v>8528</v>
      </c>
      <c r="L2853" s="10">
        <v>2102</v>
      </c>
      <c r="M2853" s="10">
        <v>1831</v>
      </c>
      <c r="N2853" s="10"/>
      <c r="O2853" s="11">
        <v>3933</v>
      </c>
      <c r="P2853" s="27">
        <f>Table1[[#This Row],[Female Voters]]/Table1[[#This Row],[Female Population]]</f>
        <v>0.68051597420128995</v>
      </c>
      <c r="Q2853" s="27">
        <f>Table1[[#This Row],[Male Voters]]/Table1[[#This Row],[Male Population]]</f>
        <v>0.59292824246025855</v>
      </c>
      <c r="R2853" s="27">
        <f>Table1[[#This Row],[Total Voters]]/Table1[[#This Row],[Total Population]]</f>
        <v>0.63651291237498131</v>
      </c>
      <c r="S2853" s="27">
        <f>Table1[[#This Row],[Female Ballots]]/Table1[[#This Row],[Female Population]]</f>
        <v>0.31528423578821058</v>
      </c>
      <c r="T2853" s="27">
        <f>Table1[[#This Row],[Male Ballots]]/Table1[[#This Row],[Male Population]]</f>
        <v>0.27202495914425789</v>
      </c>
      <c r="U2853" s="27">
        <f>Table1[[#This Row],[Total Ballots]]/Table1[[#This Row],[Total Population]]</f>
        <v>0.29355127630989702</v>
      </c>
      <c r="V2853" s="27">
        <f>Table1[[#This Row],[Female Ballots]]/Table1[[#This Row],[Female Voters]]</f>
        <v>0.46330174123870399</v>
      </c>
      <c r="W2853" s="27">
        <f>Table1[[#This Row],[Male Ballots]]/Table1[[#This Row],[Male Voters]]</f>
        <v>0.45878226008519168</v>
      </c>
      <c r="X2853" s="27">
        <f>Table1[[#This Row],[Total Ballots]]/Table1[[#This Row],[Total Voters]]</f>
        <v>0.46118667917448403</v>
      </c>
    </row>
    <row r="2854" spans="1:24" s="12" customFormat="1" hidden="1" x14ac:dyDescent="0.25">
      <c r="A2854" s="8" t="s">
        <v>47</v>
      </c>
      <c r="B2854" s="17">
        <v>2006</v>
      </c>
      <c r="C2854" s="17" t="s">
        <v>76</v>
      </c>
      <c r="D2854" s="9" t="s">
        <v>69</v>
      </c>
      <c r="E2854" s="10">
        <v>7489</v>
      </c>
      <c r="F2854" s="10">
        <v>7558</v>
      </c>
      <c r="G2854" s="10">
        <v>15047</v>
      </c>
      <c r="H2854" s="44">
        <v>5814</v>
      </c>
      <c r="I2854" s="44">
        <v>5421</v>
      </c>
      <c r="J2854" s="44">
        <v>1</v>
      </c>
      <c r="K2854" s="44">
        <v>11236</v>
      </c>
      <c r="L2854" s="10">
        <v>3494</v>
      </c>
      <c r="M2854" s="10">
        <v>3259</v>
      </c>
      <c r="N2854" s="10"/>
      <c r="O2854" s="11">
        <v>6753</v>
      </c>
      <c r="P2854" s="27">
        <f>Table1[[#This Row],[Female Voters]]/Table1[[#This Row],[Female Population]]</f>
        <v>0.77633862999065295</v>
      </c>
      <c r="Q2854" s="27">
        <f>Table1[[#This Row],[Male Voters]]/Table1[[#This Row],[Male Population]]</f>
        <v>0.71725324159830639</v>
      </c>
      <c r="R2854" s="27">
        <f>Table1[[#This Row],[Total Voters]]/Table1[[#This Row],[Total Population]]</f>
        <v>0.74672692231009508</v>
      </c>
      <c r="S2854" s="27">
        <f>Table1[[#This Row],[Female Ballots]]/Table1[[#This Row],[Female Population]]</f>
        <v>0.4665509413806917</v>
      </c>
      <c r="T2854" s="27">
        <f>Table1[[#This Row],[Male Ballots]]/Table1[[#This Row],[Male Population]]</f>
        <v>0.43119872982270441</v>
      </c>
      <c r="U2854" s="27">
        <f>Table1[[#This Row],[Total Ballots]]/Table1[[#This Row],[Total Population]]</f>
        <v>0.44879377949092841</v>
      </c>
      <c r="V2854" s="27">
        <f>Table1[[#This Row],[Female Ballots]]/Table1[[#This Row],[Female Voters]]</f>
        <v>0.6009631922944616</v>
      </c>
      <c r="W2854" s="27">
        <f>Table1[[#This Row],[Male Ballots]]/Table1[[#This Row],[Male Voters]]</f>
        <v>0.60118059398634938</v>
      </c>
      <c r="X2854" s="27">
        <f>Table1[[#This Row],[Total Ballots]]/Table1[[#This Row],[Total Voters]]</f>
        <v>0.60101459594161621</v>
      </c>
    </row>
    <row r="2855" spans="1:24" s="12" customFormat="1" hidden="1" x14ac:dyDescent="0.25">
      <c r="A2855" s="8" t="s">
        <v>47</v>
      </c>
      <c r="B2855" s="17">
        <v>2006</v>
      </c>
      <c r="C2855" s="17" t="s">
        <v>76</v>
      </c>
      <c r="D2855" s="9" t="s">
        <v>70</v>
      </c>
      <c r="E2855" s="10">
        <v>6082</v>
      </c>
      <c r="F2855" s="10">
        <v>6032</v>
      </c>
      <c r="G2855" s="10">
        <v>12114</v>
      </c>
      <c r="H2855" s="44">
        <v>5342</v>
      </c>
      <c r="I2855" s="44">
        <v>5060</v>
      </c>
      <c r="J2855" s="44">
        <v>1</v>
      </c>
      <c r="K2855" s="44">
        <v>10403</v>
      </c>
      <c r="L2855" s="10">
        <v>3904</v>
      </c>
      <c r="M2855" s="10">
        <v>3701</v>
      </c>
      <c r="N2855" s="10">
        <v>1</v>
      </c>
      <c r="O2855" s="11">
        <v>7606</v>
      </c>
      <c r="P2855" s="27">
        <f>Table1[[#This Row],[Female Voters]]/Table1[[#This Row],[Female Population]]</f>
        <v>0.87832949687602757</v>
      </c>
      <c r="Q2855" s="27">
        <f>Table1[[#This Row],[Male Voters]]/Table1[[#This Row],[Male Population]]</f>
        <v>0.83885941644562334</v>
      </c>
      <c r="R2855" s="27">
        <f>Table1[[#This Row],[Total Voters]]/Table1[[#This Row],[Total Population]]</f>
        <v>0.8587584612844642</v>
      </c>
      <c r="S2855" s="27">
        <f>Table1[[#This Row],[Female Ballots]]/Table1[[#This Row],[Female Population]]</f>
        <v>0.64189411377836236</v>
      </c>
      <c r="T2855" s="27">
        <f>Table1[[#This Row],[Male Ballots]]/Table1[[#This Row],[Male Population]]</f>
        <v>0.61356100795755963</v>
      </c>
      <c r="U2855" s="27">
        <f>Table1[[#This Row],[Total Ballots]]/Table1[[#This Row],[Total Population]]</f>
        <v>0.62786858180617466</v>
      </c>
      <c r="V2855" s="27">
        <f>Table1[[#This Row],[Female Ballots]]/Table1[[#This Row],[Female Voters]]</f>
        <v>0.73081242980157246</v>
      </c>
      <c r="W2855" s="27">
        <f>Table1[[#This Row],[Male Ballots]]/Table1[[#This Row],[Male Voters]]</f>
        <v>0.73142292490118577</v>
      </c>
      <c r="X2855" s="27">
        <f>Table1[[#This Row],[Total Ballots]]/Table1[[#This Row],[Total Voters]]</f>
        <v>0.73113524944727482</v>
      </c>
    </row>
    <row r="2856" spans="1:24" s="12" customFormat="1" hidden="1" x14ac:dyDescent="0.25">
      <c r="A2856" s="8" t="s">
        <v>47</v>
      </c>
      <c r="B2856" s="17">
        <v>2006</v>
      </c>
      <c r="C2856" s="17" t="s">
        <v>76</v>
      </c>
      <c r="D2856" s="9" t="s">
        <v>71</v>
      </c>
      <c r="E2856" s="10">
        <v>7681</v>
      </c>
      <c r="F2856" s="10">
        <v>6203</v>
      </c>
      <c r="G2856" s="10">
        <v>13884</v>
      </c>
      <c r="H2856" s="44">
        <v>6403</v>
      </c>
      <c r="I2856" s="44">
        <v>5355</v>
      </c>
      <c r="J2856" s="44"/>
      <c r="K2856" s="44">
        <v>11758</v>
      </c>
      <c r="L2856" s="10">
        <v>5016</v>
      </c>
      <c r="M2856" s="10">
        <v>4287</v>
      </c>
      <c r="N2856" s="10"/>
      <c r="O2856" s="11">
        <v>9303</v>
      </c>
      <c r="P2856" s="27">
        <f>Table1[[#This Row],[Female Voters]]/Table1[[#This Row],[Female Population]]</f>
        <v>0.83361541465954958</v>
      </c>
      <c r="Q2856" s="27">
        <f>Table1[[#This Row],[Male Voters]]/Table1[[#This Row],[Male Population]]</f>
        <v>0.86329195550540061</v>
      </c>
      <c r="R2856" s="27">
        <f>Table1[[#This Row],[Total Voters]]/Table1[[#This Row],[Total Population]]</f>
        <v>0.84687409968308847</v>
      </c>
      <c r="S2856" s="27">
        <f>Table1[[#This Row],[Female Ballots]]/Table1[[#This Row],[Female Population]]</f>
        <v>0.65303996875406845</v>
      </c>
      <c r="T2856" s="27">
        <f>Table1[[#This Row],[Male Ballots]]/Table1[[#This Row],[Male Population]]</f>
        <v>0.69111720135418342</v>
      </c>
      <c r="U2856" s="27">
        <f>Table1[[#This Row],[Total Ballots]]/Table1[[#This Row],[Total Population]]</f>
        <v>0.6700518582541054</v>
      </c>
      <c r="V2856" s="27">
        <f>Table1[[#This Row],[Female Ballots]]/Table1[[#This Row],[Female Voters]]</f>
        <v>0.78338278931750738</v>
      </c>
      <c r="W2856" s="27">
        <f>Table1[[#This Row],[Male Ballots]]/Table1[[#This Row],[Male Voters]]</f>
        <v>0.8005602240896359</v>
      </c>
      <c r="X2856" s="27">
        <f>Table1[[#This Row],[Total Ballots]]/Table1[[#This Row],[Total Voters]]</f>
        <v>0.79120598741282533</v>
      </c>
    </row>
    <row r="2857" spans="1:24" s="12" customFormat="1" hidden="1" x14ac:dyDescent="0.25">
      <c r="A2857" s="8" t="s">
        <v>47</v>
      </c>
      <c r="B2857" s="17">
        <v>2006</v>
      </c>
      <c r="C2857" s="17" t="s">
        <v>76</v>
      </c>
      <c r="D2857" s="9" t="s">
        <v>453</v>
      </c>
      <c r="E2857" s="10">
        <v>37772</v>
      </c>
      <c r="F2857" s="10">
        <v>36430</v>
      </c>
      <c r="G2857" s="10">
        <v>74202</v>
      </c>
      <c r="H2857" s="44">
        <v>27742</v>
      </c>
      <c r="I2857" s="44">
        <v>24813</v>
      </c>
      <c r="J2857" s="44">
        <v>2</v>
      </c>
      <c r="K2857" s="44">
        <v>52557</v>
      </c>
      <c r="L2857" s="10">
        <v>16557</v>
      </c>
      <c r="M2857" s="10">
        <v>14797</v>
      </c>
      <c r="N2857" s="10">
        <v>1</v>
      </c>
      <c r="O2857" s="11">
        <v>31355</v>
      </c>
      <c r="P2857" s="27">
        <f>Table1[[#This Row],[Female Voters]]/Table1[[#This Row],[Female Population]]</f>
        <v>0.73445938790638565</v>
      </c>
      <c r="Q2857" s="27">
        <f>Table1[[#This Row],[Male Voters]]/Table1[[#This Row],[Male Population]]</f>
        <v>0.68111446609936865</v>
      </c>
      <c r="R2857" s="27">
        <f>Table1[[#This Row],[Total Voters]]/Table1[[#This Row],[Total Population]]</f>
        <v>0.70829627233767289</v>
      </c>
      <c r="S2857" s="27">
        <f>Table1[[#This Row],[Female Ballots]]/Table1[[#This Row],[Female Population]]</f>
        <v>0.43834056973419466</v>
      </c>
      <c r="T2857" s="27">
        <f>Table1[[#This Row],[Male Ballots]]/Table1[[#This Row],[Male Population]]</f>
        <v>0.40617622838320067</v>
      </c>
      <c r="U2857" s="27">
        <f>Table1[[#This Row],[Total Ballots]]/Table1[[#This Row],[Total Population]]</f>
        <v>0.42256273415810897</v>
      </c>
      <c r="V2857" s="27">
        <f>Table1[[#This Row],[Female Ballots]]/Table1[[#This Row],[Female Voters]]</f>
        <v>0.59682070506812779</v>
      </c>
      <c r="W2857" s="27">
        <f>Table1[[#This Row],[Male Ballots]]/Table1[[#This Row],[Male Voters]]</f>
        <v>0.59634062789666709</v>
      </c>
      <c r="X2857" s="27">
        <f>Table1[[#This Row],[Total Ballots]]/Table1[[#This Row],[Total Voters]]</f>
        <v>0.59659036855223857</v>
      </c>
    </row>
    <row r="2858" spans="1:24" s="12" customFormat="1" hidden="1" x14ac:dyDescent="0.25">
      <c r="A2858" s="8" t="s">
        <v>54</v>
      </c>
      <c r="B2858" s="17">
        <v>2006</v>
      </c>
      <c r="C2858" s="17"/>
      <c r="D2858" s="9" t="s">
        <v>66</v>
      </c>
      <c r="E2858" s="10">
        <v>1474</v>
      </c>
      <c r="F2858" s="10">
        <v>1617</v>
      </c>
      <c r="G2858" s="10">
        <v>3091</v>
      </c>
      <c r="H2858" s="44">
        <v>775</v>
      </c>
      <c r="I2858" s="44">
        <v>597</v>
      </c>
      <c r="J2858" s="44">
        <v>82</v>
      </c>
      <c r="K2858" s="44">
        <v>1454</v>
      </c>
      <c r="L2858" s="10">
        <v>259</v>
      </c>
      <c r="M2858" s="10">
        <v>206</v>
      </c>
      <c r="N2858" s="10">
        <v>31</v>
      </c>
      <c r="O2858" s="11">
        <v>496</v>
      </c>
      <c r="P2858" s="27">
        <f>Table1[[#This Row],[Female Voters]]/Table1[[#This Row],[Female Population]]</f>
        <v>0.52578018995929443</v>
      </c>
      <c r="Q2858" s="27">
        <f>Table1[[#This Row],[Male Voters]]/Table1[[#This Row],[Male Population]]</f>
        <v>0.36920222634508348</v>
      </c>
      <c r="R2858" s="27">
        <f>Table1[[#This Row],[Total Voters]]/Table1[[#This Row],[Total Population]]</f>
        <v>0.47039792947266257</v>
      </c>
      <c r="S2858" s="27">
        <f>Table1[[#This Row],[Female Ballots]]/Table1[[#This Row],[Female Population]]</f>
        <v>0.1757123473541384</v>
      </c>
      <c r="T2858" s="27">
        <f>Table1[[#This Row],[Male Ballots]]/Table1[[#This Row],[Male Population]]</f>
        <v>0.12739641311069883</v>
      </c>
      <c r="U2858" s="27">
        <f>Table1[[#This Row],[Total Ballots]]/Table1[[#This Row],[Total Population]]</f>
        <v>0.16046586865092202</v>
      </c>
      <c r="V2858" s="27">
        <f>Table1[[#This Row],[Female Ballots]]/Table1[[#This Row],[Female Voters]]</f>
        <v>0.33419354838709675</v>
      </c>
      <c r="W2858" s="27">
        <f>Table1[[#This Row],[Male Ballots]]/Table1[[#This Row],[Male Voters]]</f>
        <v>0.34505862646566166</v>
      </c>
      <c r="X2858" s="27">
        <f>Table1[[#This Row],[Total Ballots]]/Table1[[#This Row],[Total Voters]]</f>
        <v>0.34112792297111416</v>
      </c>
    </row>
    <row r="2859" spans="1:24" s="12" customFormat="1" hidden="1" x14ac:dyDescent="0.25">
      <c r="A2859" s="8" t="s">
        <v>54</v>
      </c>
      <c r="B2859" s="17">
        <v>2006</v>
      </c>
      <c r="C2859" s="17"/>
      <c r="D2859" s="9" t="s">
        <v>67</v>
      </c>
      <c r="E2859" s="10">
        <v>2039</v>
      </c>
      <c r="F2859" s="10">
        <v>2031</v>
      </c>
      <c r="G2859" s="10">
        <v>4070</v>
      </c>
      <c r="H2859" s="44">
        <v>1134</v>
      </c>
      <c r="I2859" s="44">
        <v>1017</v>
      </c>
      <c r="J2859" s="44">
        <v>80</v>
      </c>
      <c r="K2859" s="44">
        <v>2231</v>
      </c>
      <c r="L2859" s="10">
        <v>376</v>
      </c>
      <c r="M2859" s="10">
        <v>310</v>
      </c>
      <c r="N2859" s="10">
        <v>27</v>
      </c>
      <c r="O2859" s="11">
        <v>713</v>
      </c>
      <c r="P2859" s="27">
        <f>Table1[[#This Row],[Female Voters]]/Table1[[#This Row],[Female Population]]</f>
        <v>0.55615497793035806</v>
      </c>
      <c r="Q2859" s="27">
        <f>Table1[[#This Row],[Male Voters]]/Table1[[#This Row],[Male Population]]</f>
        <v>0.50073855243722309</v>
      </c>
      <c r="R2859" s="27">
        <f>Table1[[#This Row],[Total Voters]]/Table1[[#This Row],[Total Population]]</f>
        <v>0.5481572481572482</v>
      </c>
      <c r="S2859" s="27">
        <f>Table1[[#This Row],[Female Ballots]]/Table1[[#This Row],[Female Population]]</f>
        <v>0.18440411966650319</v>
      </c>
      <c r="T2859" s="27">
        <f>Table1[[#This Row],[Male Ballots]]/Table1[[#This Row],[Male Population]]</f>
        <v>0.15263417035942886</v>
      </c>
      <c r="U2859" s="27">
        <f>Table1[[#This Row],[Total Ballots]]/Table1[[#This Row],[Total Population]]</f>
        <v>0.17518427518427518</v>
      </c>
      <c r="V2859" s="27">
        <f>Table1[[#This Row],[Female Ballots]]/Table1[[#This Row],[Female Voters]]</f>
        <v>0.33156966490299822</v>
      </c>
      <c r="W2859" s="27">
        <f>Table1[[#This Row],[Male Ballots]]/Table1[[#This Row],[Male Voters]]</f>
        <v>0.30481809242871188</v>
      </c>
      <c r="X2859" s="27">
        <f>Table1[[#This Row],[Total Ballots]]/Table1[[#This Row],[Total Voters]]</f>
        <v>0.31958762886597936</v>
      </c>
    </row>
    <row r="2860" spans="1:24" s="12" customFormat="1" hidden="1" x14ac:dyDescent="0.25">
      <c r="A2860" s="8" t="s">
        <v>54</v>
      </c>
      <c r="B2860" s="17">
        <v>2006</v>
      </c>
      <c r="C2860" s="17"/>
      <c r="D2860" s="9" t="s">
        <v>68</v>
      </c>
      <c r="E2860" s="10">
        <v>2428</v>
      </c>
      <c r="F2860" s="10">
        <v>2405</v>
      </c>
      <c r="G2860" s="10">
        <v>4833</v>
      </c>
      <c r="H2860" s="44">
        <v>1389</v>
      </c>
      <c r="I2860" s="44">
        <v>1141</v>
      </c>
      <c r="J2860" s="44">
        <v>71</v>
      </c>
      <c r="K2860" s="44">
        <v>2601</v>
      </c>
      <c r="L2860" s="10">
        <v>677</v>
      </c>
      <c r="M2860" s="10">
        <v>538</v>
      </c>
      <c r="N2860" s="10">
        <v>18</v>
      </c>
      <c r="O2860" s="11">
        <v>1233</v>
      </c>
      <c r="P2860" s="27">
        <f>Table1[[#This Row],[Female Voters]]/Table1[[#This Row],[Female Population]]</f>
        <v>0.57207578253706759</v>
      </c>
      <c r="Q2860" s="27">
        <f>Table1[[#This Row],[Male Voters]]/Table1[[#This Row],[Male Population]]</f>
        <v>0.47442827442827445</v>
      </c>
      <c r="R2860" s="27">
        <f>Table1[[#This Row],[Total Voters]]/Table1[[#This Row],[Total Population]]</f>
        <v>0.53817504655493487</v>
      </c>
      <c r="S2860" s="27">
        <f>Table1[[#This Row],[Female Ballots]]/Table1[[#This Row],[Female Population]]</f>
        <v>0.27883031301482702</v>
      </c>
      <c r="T2860" s="27">
        <f>Table1[[#This Row],[Male Ballots]]/Table1[[#This Row],[Male Population]]</f>
        <v>0.22370062370062371</v>
      </c>
      <c r="U2860" s="27">
        <f>Table1[[#This Row],[Total Ballots]]/Table1[[#This Row],[Total Population]]</f>
        <v>0.25512104283054005</v>
      </c>
      <c r="V2860" s="27">
        <f>Table1[[#This Row],[Female Ballots]]/Table1[[#This Row],[Female Voters]]</f>
        <v>0.48740100791936647</v>
      </c>
      <c r="W2860" s="27">
        <f>Table1[[#This Row],[Male Ballots]]/Table1[[#This Row],[Male Voters]]</f>
        <v>0.4715162138475022</v>
      </c>
      <c r="X2860" s="27">
        <f>Table1[[#This Row],[Total Ballots]]/Table1[[#This Row],[Total Voters]]</f>
        <v>0.47404844290657439</v>
      </c>
    </row>
    <row r="2861" spans="1:24" s="12" customFormat="1" hidden="1" x14ac:dyDescent="0.25">
      <c r="A2861" s="8" t="s">
        <v>54</v>
      </c>
      <c r="B2861" s="17">
        <v>2006</v>
      </c>
      <c r="C2861" s="17"/>
      <c r="D2861" s="9" t="s">
        <v>69</v>
      </c>
      <c r="E2861" s="10">
        <v>2497</v>
      </c>
      <c r="F2861" s="10">
        <v>2534</v>
      </c>
      <c r="G2861" s="10">
        <v>5031</v>
      </c>
      <c r="H2861" s="44">
        <v>1930</v>
      </c>
      <c r="I2861" s="44">
        <v>1816</v>
      </c>
      <c r="J2861" s="44">
        <v>56</v>
      </c>
      <c r="K2861" s="44">
        <v>3802</v>
      </c>
      <c r="L2861" s="10">
        <v>1179</v>
      </c>
      <c r="M2861" s="10">
        <v>1144</v>
      </c>
      <c r="N2861" s="10">
        <v>20</v>
      </c>
      <c r="O2861" s="11">
        <v>2343</v>
      </c>
      <c r="P2861" s="27">
        <f>Table1[[#This Row],[Female Voters]]/Table1[[#This Row],[Female Population]]</f>
        <v>0.77292751301561879</v>
      </c>
      <c r="Q2861" s="27">
        <f>Table1[[#This Row],[Male Voters]]/Table1[[#This Row],[Male Population]]</f>
        <v>0.71665351223362272</v>
      </c>
      <c r="R2861" s="27">
        <f>Table1[[#This Row],[Total Voters]]/Table1[[#This Row],[Total Population]]</f>
        <v>0.75571456966805806</v>
      </c>
      <c r="S2861" s="27">
        <f>Table1[[#This Row],[Female Ballots]]/Table1[[#This Row],[Female Population]]</f>
        <v>0.4721665999199039</v>
      </c>
      <c r="T2861" s="27">
        <f>Table1[[#This Row],[Male Ballots]]/Table1[[#This Row],[Male Population]]</f>
        <v>0.45146014206787688</v>
      </c>
      <c r="U2861" s="27">
        <f>Table1[[#This Row],[Total Ballots]]/Table1[[#This Row],[Total Population]]</f>
        <v>0.46571258199165178</v>
      </c>
      <c r="V2861" s="27">
        <f>Table1[[#This Row],[Female Ballots]]/Table1[[#This Row],[Female Voters]]</f>
        <v>0.61088082901554408</v>
      </c>
      <c r="W2861" s="27">
        <f>Table1[[#This Row],[Male Ballots]]/Table1[[#This Row],[Male Voters]]</f>
        <v>0.62995594713656389</v>
      </c>
      <c r="X2861" s="27">
        <f>Table1[[#This Row],[Total Ballots]]/Table1[[#This Row],[Total Voters]]</f>
        <v>0.61625460284061018</v>
      </c>
    </row>
    <row r="2862" spans="1:24" s="12" customFormat="1" hidden="1" x14ac:dyDescent="0.25">
      <c r="A2862" s="8" t="s">
        <v>54</v>
      </c>
      <c r="B2862" s="17">
        <v>2006</v>
      </c>
      <c r="C2862" s="17"/>
      <c r="D2862" s="9" t="s">
        <v>70</v>
      </c>
      <c r="E2862" s="10">
        <v>1961</v>
      </c>
      <c r="F2862" s="10">
        <v>1918</v>
      </c>
      <c r="G2862" s="10">
        <v>3879</v>
      </c>
      <c r="H2862" s="44">
        <v>1681</v>
      </c>
      <c r="I2862" s="44">
        <v>1560</v>
      </c>
      <c r="J2862" s="44">
        <v>59</v>
      </c>
      <c r="K2862" s="44">
        <v>3300</v>
      </c>
      <c r="L2862" s="10">
        <v>1145</v>
      </c>
      <c r="M2862" s="10">
        <v>1108</v>
      </c>
      <c r="N2862" s="10">
        <v>14</v>
      </c>
      <c r="O2862" s="11">
        <v>2267</v>
      </c>
      <c r="P2862" s="27">
        <f>Table1[[#This Row],[Female Voters]]/Table1[[#This Row],[Female Population]]</f>
        <v>0.85721570627231003</v>
      </c>
      <c r="Q2862" s="27">
        <f>Table1[[#This Row],[Male Voters]]/Table1[[#This Row],[Male Population]]</f>
        <v>0.81334723670490094</v>
      </c>
      <c r="R2862" s="27">
        <f>Table1[[#This Row],[Total Voters]]/Table1[[#This Row],[Total Population]]</f>
        <v>0.85073472544470219</v>
      </c>
      <c r="S2862" s="27">
        <f>Table1[[#This Row],[Female Ballots]]/Table1[[#This Row],[Female Population]]</f>
        <v>0.58388577256501784</v>
      </c>
      <c r="T2862" s="27">
        <f>Table1[[#This Row],[Male Ballots]]/Table1[[#This Row],[Male Population]]</f>
        <v>0.5776850886339937</v>
      </c>
      <c r="U2862" s="27">
        <f>Table1[[#This Row],[Total Ballots]]/Table1[[#This Row],[Total Population]]</f>
        <v>0.58442897654034542</v>
      </c>
      <c r="V2862" s="27">
        <f>Table1[[#This Row],[Female Ballots]]/Table1[[#This Row],[Female Voters]]</f>
        <v>0.68114217727543125</v>
      </c>
      <c r="W2862" s="27">
        <f>Table1[[#This Row],[Male Ballots]]/Table1[[#This Row],[Male Voters]]</f>
        <v>0.71025641025641029</v>
      </c>
      <c r="X2862" s="27">
        <f>Table1[[#This Row],[Total Ballots]]/Table1[[#This Row],[Total Voters]]</f>
        <v>0.68696969696969701</v>
      </c>
    </row>
    <row r="2863" spans="1:24" s="12" customFormat="1" hidden="1" x14ac:dyDescent="0.25">
      <c r="A2863" s="8" t="s">
        <v>54</v>
      </c>
      <c r="B2863" s="17">
        <v>2006</v>
      </c>
      <c r="C2863" s="17"/>
      <c r="D2863" s="9" t="s">
        <v>71</v>
      </c>
      <c r="E2863" s="10">
        <v>2491</v>
      </c>
      <c r="F2863" s="10">
        <v>2140</v>
      </c>
      <c r="G2863" s="10">
        <v>4631</v>
      </c>
      <c r="H2863" s="44">
        <v>2058</v>
      </c>
      <c r="I2863" s="44">
        <v>1858</v>
      </c>
      <c r="J2863" s="44">
        <v>60</v>
      </c>
      <c r="K2863" s="44">
        <v>3976</v>
      </c>
      <c r="L2863" s="10">
        <v>1522</v>
      </c>
      <c r="M2863" s="10">
        <v>1429</v>
      </c>
      <c r="N2863" s="10">
        <v>16</v>
      </c>
      <c r="O2863" s="11">
        <v>2967</v>
      </c>
      <c r="P2863" s="27">
        <f>Table1[[#This Row],[Female Voters]]/Table1[[#This Row],[Female Population]]</f>
        <v>0.82617422721798472</v>
      </c>
      <c r="Q2863" s="27">
        <f>Table1[[#This Row],[Male Voters]]/Table1[[#This Row],[Male Population]]</f>
        <v>0.86822429906542054</v>
      </c>
      <c r="R2863" s="27">
        <f>Table1[[#This Row],[Total Voters]]/Table1[[#This Row],[Total Population]]</f>
        <v>0.85856186568775639</v>
      </c>
      <c r="S2863" s="27">
        <f>Table1[[#This Row],[Female Ballots]]/Table1[[#This Row],[Female Population]]</f>
        <v>0.61099959855479724</v>
      </c>
      <c r="T2863" s="27">
        <f>Table1[[#This Row],[Male Ballots]]/Table1[[#This Row],[Male Population]]</f>
        <v>0.66775700934579441</v>
      </c>
      <c r="U2863" s="27">
        <f>Table1[[#This Row],[Total Ballots]]/Table1[[#This Row],[Total Population]]</f>
        <v>0.64068235802202544</v>
      </c>
      <c r="V2863" s="27">
        <f>Table1[[#This Row],[Female Ballots]]/Table1[[#This Row],[Female Voters]]</f>
        <v>0.73955296404275994</v>
      </c>
      <c r="W2863" s="27">
        <f>Table1[[#This Row],[Male Ballots]]/Table1[[#This Row],[Male Voters]]</f>
        <v>0.76910656620021534</v>
      </c>
      <c r="X2863" s="27">
        <f>Table1[[#This Row],[Total Ballots]]/Table1[[#This Row],[Total Voters]]</f>
        <v>0.74622736418511071</v>
      </c>
    </row>
    <row r="2864" spans="1:24" s="12" customFormat="1" hidden="1" x14ac:dyDescent="0.25">
      <c r="A2864" s="8" t="s">
        <v>54</v>
      </c>
      <c r="B2864" s="17">
        <v>2006</v>
      </c>
      <c r="C2864" s="17"/>
      <c r="D2864" s="9" t="s">
        <v>453</v>
      </c>
      <c r="E2864" s="10">
        <v>12890</v>
      </c>
      <c r="F2864" s="10">
        <v>12645</v>
      </c>
      <c r="G2864" s="10">
        <v>25535</v>
      </c>
      <c r="H2864" s="44">
        <v>8967</v>
      </c>
      <c r="I2864" s="44">
        <v>7989</v>
      </c>
      <c r="J2864" s="44">
        <v>408</v>
      </c>
      <c r="K2864" s="44">
        <v>17364</v>
      </c>
      <c r="L2864" s="10">
        <v>5158</v>
      </c>
      <c r="M2864" s="10">
        <v>4735</v>
      </c>
      <c r="N2864" s="10">
        <v>126</v>
      </c>
      <c r="O2864" s="11">
        <v>10019</v>
      </c>
      <c r="P2864" s="27">
        <f>Table1[[#This Row],[Female Voters]]/Table1[[#This Row],[Female Population]]</f>
        <v>0.69565554693560905</v>
      </c>
      <c r="Q2864" s="27">
        <f>Table1[[#This Row],[Male Voters]]/Table1[[#This Row],[Male Population]]</f>
        <v>0.63179122182680902</v>
      </c>
      <c r="R2864" s="27">
        <f>Table1[[#This Row],[Total Voters]]/Table1[[#This Row],[Total Population]]</f>
        <v>0.68000783238691986</v>
      </c>
      <c r="S2864" s="27">
        <f>Table1[[#This Row],[Female Ballots]]/Table1[[#This Row],[Female Population]]</f>
        <v>0.40015515903801396</v>
      </c>
      <c r="T2864" s="27">
        <f>Table1[[#This Row],[Male Ballots]]/Table1[[#This Row],[Male Population]]</f>
        <v>0.37445630684064846</v>
      </c>
      <c r="U2864" s="27">
        <f>Table1[[#This Row],[Total Ballots]]/Table1[[#This Row],[Total Population]]</f>
        <v>0.392363422753084</v>
      </c>
      <c r="V2864" s="27">
        <f>Table1[[#This Row],[Female Ballots]]/Table1[[#This Row],[Female Voters]]</f>
        <v>0.5752202520352403</v>
      </c>
      <c r="W2864" s="27">
        <f>Table1[[#This Row],[Male Ballots]]/Table1[[#This Row],[Male Voters]]</f>
        <v>0.59268994867943425</v>
      </c>
      <c r="X2864" s="27">
        <f>Table1[[#This Row],[Total Ballots]]/Table1[[#This Row],[Total Voters]]</f>
        <v>0.57699838746832532</v>
      </c>
    </row>
    <row r="2865" spans="1:24" s="12" customFormat="1" hidden="1" x14ac:dyDescent="0.25">
      <c r="A2865" s="8" t="s">
        <v>33</v>
      </c>
      <c r="B2865" s="17">
        <v>2006</v>
      </c>
      <c r="C2865" s="17"/>
      <c r="D2865" s="9" t="s">
        <v>66</v>
      </c>
      <c r="E2865" s="10">
        <v>268</v>
      </c>
      <c r="F2865" s="10">
        <v>372</v>
      </c>
      <c r="G2865" s="10">
        <v>640</v>
      </c>
      <c r="H2865" s="44">
        <v>124</v>
      </c>
      <c r="I2865" s="44">
        <v>121</v>
      </c>
      <c r="J2865" s="44"/>
      <c r="K2865" s="44">
        <v>245</v>
      </c>
      <c r="L2865" s="10">
        <v>44</v>
      </c>
      <c r="M2865" s="10">
        <v>39</v>
      </c>
      <c r="N2865" s="10"/>
      <c r="O2865" s="11">
        <v>83</v>
      </c>
      <c r="P2865" s="27">
        <f>Table1[[#This Row],[Female Voters]]/Table1[[#This Row],[Female Population]]</f>
        <v>0.46268656716417911</v>
      </c>
      <c r="Q2865" s="27">
        <f>Table1[[#This Row],[Male Voters]]/Table1[[#This Row],[Male Population]]</f>
        <v>0.32526881720430106</v>
      </c>
      <c r="R2865" s="27">
        <f>Table1[[#This Row],[Total Voters]]/Table1[[#This Row],[Total Population]]</f>
        <v>0.3828125</v>
      </c>
      <c r="S2865" s="27">
        <f>Table1[[#This Row],[Female Ballots]]/Table1[[#This Row],[Female Population]]</f>
        <v>0.16417910447761194</v>
      </c>
      <c r="T2865" s="27">
        <f>Table1[[#This Row],[Male Ballots]]/Table1[[#This Row],[Male Population]]</f>
        <v>0.10483870967741936</v>
      </c>
      <c r="U2865" s="27">
        <f>Table1[[#This Row],[Total Ballots]]/Table1[[#This Row],[Total Population]]</f>
        <v>0.12968750000000001</v>
      </c>
      <c r="V2865" s="27">
        <f>Table1[[#This Row],[Female Ballots]]/Table1[[#This Row],[Female Voters]]</f>
        <v>0.35483870967741937</v>
      </c>
      <c r="W2865" s="27">
        <f>Table1[[#This Row],[Male Ballots]]/Table1[[#This Row],[Male Voters]]</f>
        <v>0.32231404958677684</v>
      </c>
      <c r="X2865" s="27">
        <f>Table1[[#This Row],[Total Ballots]]/Table1[[#This Row],[Total Voters]]</f>
        <v>0.33877551020408164</v>
      </c>
    </row>
    <row r="2866" spans="1:24" s="12" customFormat="1" hidden="1" x14ac:dyDescent="0.25">
      <c r="A2866" s="8" t="s">
        <v>33</v>
      </c>
      <c r="B2866" s="17">
        <v>2006</v>
      </c>
      <c r="C2866" s="17"/>
      <c r="D2866" s="9" t="s">
        <v>67</v>
      </c>
      <c r="E2866" s="10">
        <v>314</v>
      </c>
      <c r="F2866" s="10">
        <v>321</v>
      </c>
      <c r="G2866" s="10">
        <v>635</v>
      </c>
      <c r="H2866" s="44">
        <v>191</v>
      </c>
      <c r="I2866" s="44">
        <v>170</v>
      </c>
      <c r="J2866" s="44"/>
      <c r="K2866" s="44">
        <v>361</v>
      </c>
      <c r="L2866" s="10">
        <v>75</v>
      </c>
      <c r="M2866" s="10">
        <v>61</v>
      </c>
      <c r="N2866" s="10"/>
      <c r="O2866" s="11">
        <v>136</v>
      </c>
      <c r="P2866" s="27">
        <f>Table1[[#This Row],[Female Voters]]/Table1[[#This Row],[Female Population]]</f>
        <v>0.60828025477707004</v>
      </c>
      <c r="Q2866" s="27">
        <f>Table1[[#This Row],[Male Voters]]/Table1[[#This Row],[Male Population]]</f>
        <v>0.52959501557632394</v>
      </c>
      <c r="R2866" s="27">
        <f>Table1[[#This Row],[Total Voters]]/Table1[[#This Row],[Total Population]]</f>
        <v>0.56850393700787405</v>
      </c>
      <c r="S2866" s="27">
        <f>Table1[[#This Row],[Female Ballots]]/Table1[[#This Row],[Female Population]]</f>
        <v>0.23885350318471338</v>
      </c>
      <c r="T2866" s="27">
        <f>Table1[[#This Row],[Male Ballots]]/Table1[[#This Row],[Male Population]]</f>
        <v>0.19003115264797507</v>
      </c>
      <c r="U2866" s="27">
        <f>Table1[[#This Row],[Total Ballots]]/Table1[[#This Row],[Total Population]]</f>
        <v>0.21417322834645669</v>
      </c>
      <c r="V2866" s="27">
        <f>Table1[[#This Row],[Female Ballots]]/Table1[[#This Row],[Female Voters]]</f>
        <v>0.39267015706806285</v>
      </c>
      <c r="W2866" s="27">
        <f>Table1[[#This Row],[Male Ballots]]/Table1[[#This Row],[Male Voters]]</f>
        <v>0.35882352941176471</v>
      </c>
      <c r="X2866" s="27">
        <f>Table1[[#This Row],[Total Ballots]]/Table1[[#This Row],[Total Voters]]</f>
        <v>0.37673130193905818</v>
      </c>
    </row>
    <row r="2867" spans="1:24" s="12" customFormat="1" hidden="1" x14ac:dyDescent="0.25">
      <c r="A2867" s="8" t="s">
        <v>33</v>
      </c>
      <c r="B2867" s="17">
        <v>2006</v>
      </c>
      <c r="C2867" s="17"/>
      <c r="D2867" s="9" t="s">
        <v>68</v>
      </c>
      <c r="E2867" s="10">
        <v>442</v>
      </c>
      <c r="F2867" s="10">
        <v>423</v>
      </c>
      <c r="G2867" s="10">
        <v>865</v>
      </c>
      <c r="H2867" s="44">
        <v>286</v>
      </c>
      <c r="I2867" s="44">
        <v>198</v>
      </c>
      <c r="J2867" s="44"/>
      <c r="K2867" s="44">
        <v>484</v>
      </c>
      <c r="L2867" s="10">
        <v>166</v>
      </c>
      <c r="M2867" s="10">
        <v>127</v>
      </c>
      <c r="N2867" s="10"/>
      <c r="O2867" s="11">
        <v>293</v>
      </c>
      <c r="P2867" s="27">
        <f>Table1[[#This Row],[Female Voters]]/Table1[[#This Row],[Female Population]]</f>
        <v>0.6470588235294118</v>
      </c>
      <c r="Q2867" s="27">
        <f>Table1[[#This Row],[Male Voters]]/Table1[[#This Row],[Male Population]]</f>
        <v>0.46808510638297873</v>
      </c>
      <c r="R2867" s="27">
        <f>Table1[[#This Row],[Total Voters]]/Table1[[#This Row],[Total Population]]</f>
        <v>0.55953757225433531</v>
      </c>
      <c r="S2867" s="27">
        <f>Table1[[#This Row],[Female Ballots]]/Table1[[#This Row],[Female Population]]</f>
        <v>0.3755656108597285</v>
      </c>
      <c r="T2867" s="27">
        <f>Table1[[#This Row],[Male Ballots]]/Table1[[#This Row],[Male Population]]</f>
        <v>0.30023640661938533</v>
      </c>
      <c r="U2867" s="27">
        <f>Table1[[#This Row],[Total Ballots]]/Table1[[#This Row],[Total Population]]</f>
        <v>0.33872832369942196</v>
      </c>
      <c r="V2867" s="27">
        <f>Table1[[#This Row],[Female Ballots]]/Table1[[#This Row],[Female Voters]]</f>
        <v>0.58041958041958042</v>
      </c>
      <c r="W2867" s="27">
        <f>Table1[[#This Row],[Male Ballots]]/Table1[[#This Row],[Male Voters]]</f>
        <v>0.64141414141414144</v>
      </c>
      <c r="X2867" s="27">
        <f>Table1[[#This Row],[Total Ballots]]/Table1[[#This Row],[Total Voters]]</f>
        <v>0.60537190082644632</v>
      </c>
    </row>
    <row r="2868" spans="1:24" s="12" customFormat="1" hidden="1" x14ac:dyDescent="0.25">
      <c r="A2868" s="8" t="s">
        <v>33</v>
      </c>
      <c r="B2868" s="17">
        <v>2006</v>
      </c>
      <c r="C2868" s="17"/>
      <c r="D2868" s="9" t="s">
        <v>69</v>
      </c>
      <c r="E2868" s="10">
        <v>612</v>
      </c>
      <c r="F2868" s="10">
        <v>628</v>
      </c>
      <c r="G2868" s="10">
        <v>1240</v>
      </c>
      <c r="H2868" s="44">
        <v>463</v>
      </c>
      <c r="I2868" s="44">
        <v>428</v>
      </c>
      <c r="J2868" s="44"/>
      <c r="K2868" s="44">
        <v>891</v>
      </c>
      <c r="L2868" s="10">
        <v>363</v>
      </c>
      <c r="M2868" s="10">
        <v>306</v>
      </c>
      <c r="N2868" s="10"/>
      <c r="O2868" s="11">
        <v>669</v>
      </c>
      <c r="P2868" s="27">
        <f>Table1[[#This Row],[Female Voters]]/Table1[[#This Row],[Female Population]]</f>
        <v>0.75653594771241828</v>
      </c>
      <c r="Q2868" s="27">
        <f>Table1[[#This Row],[Male Voters]]/Table1[[#This Row],[Male Population]]</f>
        <v>0.68152866242038213</v>
      </c>
      <c r="R2868" s="27">
        <f>Table1[[#This Row],[Total Voters]]/Table1[[#This Row],[Total Population]]</f>
        <v>0.71854838709677415</v>
      </c>
      <c r="S2868" s="27">
        <f>Table1[[#This Row],[Female Ballots]]/Table1[[#This Row],[Female Population]]</f>
        <v>0.59313725490196079</v>
      </c>
      <c r="T2868" s="27">
        <f>Table1[[#This Row],[Male Ballots]]/Table1[[#This Row],[Male Population]]</f>
        <v>0.48726114649681529</v>
      </c>
      <c r="U2868" s="27">
        <f>Table1[[#This Row],[Total Ballots]]/Table1[[#This Row],[Total Population]]</f>
        <v>0.5395161290322581</v>
      </c>
      <c r="V2868" s="27">
        <f>Table1[[#This Row],[Female Ballots]]/Table1[[#This Row],[Female Voters]]</f>
        <v>0.78401727861771053</v>
      </c>
      <c r="W2868" s="27">
        <f>Table1[[#This Row],[Male Ballots]]/Table1[[#This Row],[Male Voters]]</f>
        <v>0.71495327102803741</v>
      </c>
      <c r="X2868" s="27">
        <f>Table1[[#This Row],[Total Ballots]]/Table1[[#This Row],[Total Voters]]</f>
        <v>0.75084175084175087</v>
      </c>
    </row>
    <row r="2869" spans="1:24" s="12" customFormat="1" hidden="1" x14ac:dyDescent="0.25">
      <c r="A2869" s="8" t="s">
        <v>33</v>
      </c>
      <c r="B2869" s="17">
        <v>2006</v>
      </c>
      <c r="C2869" s="17"/>
      <c r="D2869" s="9" t="s">
        <v>70</v>
      </c>
      <c r="E2869" s="10">
        <v>583</v>
      </c>
      <c r="F2869" s="10">
        <v>654</v>
      </c>
      <c r="G2869" s="10">
        <v>1237</v>
      </c>
      <c r="H2869" s="44">
        <v>491</v>
      </c>
      <c r="I2869" s="44">
        <v>509</v>
      </c>
      <c r="J2869" s="44"/>
      <c r="K2869" s="44">
        <v>1000</v>
      </c>
      <c r="L2869" s="10">
        <v>415</v>
      </c>
      <c r="M2869" s="10">
        <v>427</v>
      </c>
      <c r="N2869" s="10"/>
      <c r="O2869" s="11">
        <v>842</v>
      </c>
      <c r="P2869" s="27">
        <f>Table1[[#This Row],[Female Voters]]/Table1[[#This Row],[Female Population]]</f>
        <v>0.84219554030874788</v>
      </c>
      <c r="Q2869" s="27">
        <f>Table1[[#This Row],[Male Voters]]/Table1[[#This Row],[Male Population]]</f>
        <v>0.77828746177370034</v>
      </c>
      <c r="R2869" s="27">
        <f>Table1[[#This Row],[Total Voters]]/Table1[[#This Row],[Total Population]]</f>
        <v>0.80840743734842357</v>
      </c>
      <c r="S2869" s="27">
        <f>Table1[[#This Row],[Female Ballots]]/Table1[[#This Row],[Female Population]]</f>
        <v>0.71183533447684388</v>
      </c>
      <c r="T2869" s="27">
        <f>Table1[[#This Row],[Male Ballots]]/Table1[[#This Row],[Male Population]]</f>
        <v>0.65290519877675846</v>
      </c>
      <c r="U2869" s="27">
        <f>Table1[[#This Row],[Total Ballots]]/Table1[[#This Row],[Total Population]]</f>
        <v>0.68067906224737262</v>
      </c>
      <c r="V2869" s="27">
        <f>Table1[[#This Row],[Female Ballots]]/Table1[[#This Row],[Female Voters]]</f>
        <v>0.84521384928716903</v>
      </c>
      <c r="W2869" s="27">
        <f>Table1[[#This Row],[Male Ballots]]/Table1[[#This Row],[Male Voters]]</f>
        <v>0.83889980353634575</v>
      </c>
      <c r="X2869" s="27">
        <f>Table1[[#This Row],[Total Ballots]]/Table1[[#This Row],[Total Voters]]</f>
        <v>0.84199999999999997</v>
      </c>
    </row>
    <row r="2870" spans="1:24" s="12" customFormat="1" hidden="1" x14ac:dyDescent="0.25">
      <c r="A2870" s="8" t="s">
        <v>33</v>
      </c>
      <c r="B2870" s="17">
        <v>2006</v>
      </c>
      <c r="C2870" s="17"/>
      <c r="D2870" s="9" t="s">
        <v>71</v>
      </c>
      <c r="E2870" s="10">
        <v>571</v>
      </c>
      <c r="F2870" s="10">
        <v>585</v>
      </c>
      <c r="G2870" s="10">
        <v>1156</v>
      </c>
      <c r="H2870" s="44">
        <v>489</v>
      </c>
      <c r="I2870" s="44">
        <v>493</v>
      </c>
      <c r="J2870" s="44"/>
      <c r="K2870" s="44">
        <v>982</v>
      </c>
      <c r="L2870" s="10">
        <v>408</v>
      </c>
      <c r="M2870" s="10">
        <v>428</v>
      </c>
      <c r="N2870" s="10"/>
      <c r="O2870" s="11">
        <v>836</v>
      </c>
      <c r="P2870" s="27">
        <f>Table1[[#This Row],[Female Voters]]/Table1[[#This Row],[Female Population]]</f>
        <v>0.85639229422066554</v>
      </c>
      <c r="Q2870" s="27">
        <f>Table1[[#This Row],[Male Voters]]/Table1[[#This Row],[Male Population]]</f>
        <v>0.84273504273504274</v>
      </c>
      <c r="R2870" s="27">
        <f>Table1[[#This Row],[Total Voters]]/Table1[[#This Row],[Total Population]]</f>
        <v>0.84948096885813151</v>
      </c>
      <c r="S2870" s="27">
        <f>Table1[[#This Row],[Female Ballots]]/Table1[[#This Row],[Female Population]]</f>
        <v>0.71453590192644478</v>
      </c>
      <c r="T2870" s="27">
        <f>Table1[[#This Row],[Male Ballots]]/Table1[[#This Row],[Male Population]]</f>
        <v>0.73162393162393158</v>
      </c>
      <c r="U2870" s="27">
        <f>Table1[[#This Row],[Total Ballots]]/Table1[[#This Row],[Total Population]]</f>
        <v>0.72318339100346019</v>
      </c>
      <c r="V2870" s="27">
        <f>Table1[[#This Row],[Female Ballots]]/Table1[[#This Row],[Female Voters]]</f>
        <v>0.83435582822085885</v>
      </c>
      <c r="W2870" s="27">
        <f>Table1[[#This Row],[Male Ballots]]/Table1[[#This Row],[Male Voters]]</f>
        <v>0.86815415821501019</v>
      </c>
      <c r="X2870" s="27">
        <f>Table1[[#This Row],[Total Ballots]]/Table1[[#This Row],[Total Voters]]</f>
        <v>0.85132382892057024</v>
      </c>
    </row>
    <row r="2871" spans="1:24" s="12" customFormat="1" hidden="1" x14ac:dyDescent="0.25">
      <c r="A2871" s="8" t="s">
        <v>33</v>
      </c>
      <c r="B2871" s="17">
        <v>2006</v>
      </c>
      <c r="C2871" s="17"/>
      <c r="D2871" s="9" t="s">
        <v>453</v>
      </c>
      <c r="E2871" s="10">
        <v>2790</v>
      </c>
      <c r="F2871" s="10">
        <v>2983</v>
      </c>
      <c r="G2871" s="10">
        <v>5773</v>
      </c>
      <c r="H2871" s="44">
        <v>2044</v>
      </c>
      <c r="I2871" s="44">
        <v>1919</v>
      </c>
      <c r="J2871" s="44"/>
      <c r="K2871" s="44">
        <v>3963</v>
      </c>
      <c r="L2871" s="10">
        <v>1471</v>
      </c>
      <c r="M2871" s="10">
        <v>1388</v>
      </c>
      <c r="N2871" s="10"/>
      <c r="O2871" s="11">
        <v>2859</v>
      </c>
      <c r="P2871" s="27">
        <f>Table1[[#This Row],[Female Voters]]/Table1[[#This Row],[Female Population]]</f>
        <v>0.73261648745519714</v>
      </c>
      <c r="Q2871" s="27">
        <f>Table1[[#This Row],[Male Voters]]/Table1[[#This Row],[Male Population]]</f>
        <v>0.64331210191082799</v>
      </c>
      <c r="R2871" s="27">
        <f>Table1[[#This Row],[Total Voters]]/Table1[[#This Row],[Total Population]]</f>
        <v>0.68647150528321499</v>
      </c>
      <c r="S2871" s="27">
        <f>Table1[[#This Row],[Female Ballots]]/Table1[[#This Row],[Female Population]]</f>
        <v>0.52724014336917557</v>
      </c>
      <c r="T2871" s="27">
        <f>Table1[[#This Row],[Male Ballots]]/Table1[[#This Row],[Male Population]]</f>
        <v>0.46530338585316794</v>
      </c>
      <c r="U2871" s="27">
        <f>Table1[[#This Row],[Total Ballots]]/Table1[[#This Row],[Total Population]]</f>
        <v>0.49523644552225882</v>
      </c>
      <c r="V2871" s="27">
        <f>Table1[[#This Row],[Female Ballots]]/Table1[[#This Row],[Female Voters]]</f>
        <v>0.71966731898238745</v>
      </c>
      <c r="W2871" s="27">
        <f>Table1[[#This Row],[Male Ballots]]/Table1[[#This Row],[Male Voters]]</f>
        <v>0.72329338196977588</v>
      </c>
      <c r="X2871" s="27">
        <f>Table1[[#This Row],[Total Ballots]]/Table1[[#This Row],[Total Voters]]</f>
        <v>0.72142316426949282</v>
      </c>
    </row>
    <row r="2872" spans="1:24" s="12" customFormat="1" hidden="1" x14ac:dyDescent="0.25">
      <c r="A2872" s="8" t="s">
        <v>61</v>
      </c>
      <c r="B2872" s="17">
        <v>2006</v>
      </c>
      <c r="C2872" s="17"/>
      <c r="D2872" s="9" t="s">
        <v>66</v>
      </c>
      <c r="E2872" s="10">
        <v>3424</v>
      </c>
      <c r="F2872" s="10">
        <v>3886</v>
      </c>
      <c r="G2872" s="10">
        <v>7310</v>
      </c>
      <c r="H2872" s="44">
        <v>1010</v>
      </c>
      <c r="I2872" s="44">
        <v>911</v>
      </c>
      <c r="J2872" s="44">
        <v>19</v>
      </c>
      <c r="K2872" s="44">
        <v>1940</v>
      </c>
      <c r="L2872" s="10">
        <v>342</v>
      </c>
      <c r="M2872" s="10">
        <v>298</v>
      </c>
      <c r="N2872" s="10">
        <v>6</v>
      </c>
      <c r="O2872" s="11">
        <v>646</v>
      </c>
      <c r="P2872" s="27">
        <f>Table1[[#This Row],[Female Voters]]/Table1[[#This Row],[Female Population]]</f>
        <v>0.2949766355140187</v>
      </c>
      <c r="Q2872" s="27">
        <f>Table1[[#This Row],[Male Voters]]/Table1[[#This Row],[Male Population]]</f>
        <v>0.23443129181677819</v>
      </c>
      <c r="R2872" s="27">
        <f>Table1[[#This Row],[Total Voters]]/Table1[[#This Row],[Total Population]]</f>
        <v>0.26538987688098498</v>
      </c>
      <c r="S2872" s="27">
        <f>Table1[[#This Row],[Female Ballots]]/Table1[[#This Row],[Female Population]]</f>
        <v>9.9883177570093462E-2</v>
      </c>
      <c r="T2872" s="27">
        <f>Table1[[#This Row],[Male Ballots]]/Table1[[#This Row],[Male Population]]</f>
        <v>7.6685537828100878E-2</v>
      </c>
      <c r="U2872" s="27">
        <f>Table1[[#This Row],[Total Ballots]]/Table1[[#This Row],[Total Population]]</f>
        <v>8.8372093023255813E-2</v>
      </c>
      <c r="V2872" s="27">
        <f>Table1[[#This Row],[Female Ballots]]/Table1[[#This Row],[Female Voters]]</f>
        <v>0.33861386138613864</v>
      </c>
      <c r="W2872" s="27">
        <f>Table1[[#This Row],[Male Ballots]]/Table1[[#This Row],[Male Voters]]</f>
        <v>0.32711306256860595</v>
      </c>
      <c r="X2872" s="27">
        <f>Table1[[#This Row],[Total Ballots]]/Table1[[#This Row],[Total Voters]]</f>
        <v>0.33298969072164947</v>
      </c>
    </row>
    <row r="2873" spans="1:24" s="12" customFormat="1" hidden="1" x14ac:dyDescent="0.25">
      <c r="A2873" s="8" t="s">
        <v>61</v>
      </c>
      <c r="B2873" s="17">
        <v>2006</v>
      </c>
      <c r="C2873" s="17"/>
      <c r="D2873" s="9" t="s">
        <v>67</v>
      </c>
      <c r="E2873" s="10">
        <v>4680</v>
      </c>
      <c r="F2873" s="10">
        <v>5299</v>
      </c>
      <c r="G2873" s="10">
        <v>9979</v>
      </c>
      <c r="H2873" s="44">
        <v>1799</v>
      </c>
      <c r="I2873" s="44">
        <v>1502</v>
      </c>
      <c r="J2873" s="44">
        <v>84</v>
      </c>
      <c r="K2873" s="44">
        <v>3385</v>
      </c>
      <c r="L2873" s="10">
        <v>781</v>
      </c>
      <c r="M2873" s="10">
        <v>639</v>
      </c>
      <c r="N2873" s="10">
        <v>35</v>
      </c>
      <c r="O2873" s="11">
        <v>1455</v>
      </c>
      <c r="P2873" s="27">
        <f>Table1[[#This Row],[Female Voters]]/Table1[[#This Row],[Female Population]]</f>
        <v>0.38440170940170942</v>
      </c>
      <c r="Q2873" s="27">
        <f>Table1[[#This Row],[Male Voters]]/Table1[[#This Row],[Male Population]]</f>
        <v>0.28344970749197962</v>
      </c>
      <c r="R2873" s="27">
        <f>Table1[[#This Row],[Total Voters]]/Table1[[#This Row],[Total Population]]</f>
        <v>0.33921234592644556</v>
      </c>
      <c r="S2873" s="27">
        <f>Table1[[#This Row],[Female Ballots]]/Table1[[#This Row],[Female Population]]</f>
        <v>0.16688034188034187</v>
      </c>
      <c r="T2873" s="27">
        <f>Table1[[#This Row],[Male Ballots]]/Table1[[#This Row],[Male Population]]</f>
        <v>0.12058879033779958</v>
      </c>
      <c r="U2873" s="27">
        <f>Table1[[#This Row],[Total Ballots]]/Table1[[#This Row],[Total Population]]</f>
        <v>0.14580619300531114</v>
      </c>
      <c r="V2873" s="27">
        <f>Table1[[#This Row],[Female Ballots]]/Table1[[#This Row],[Female Voters]]</f>
        <v>0.43413007226236799</v>
      </c>
      <c r="W2873" s="27">
        <f>Table1[[#This Row],[Male Ballots]]/Table1[[#This Row],[Male Voters]]</f>
        <v>0.42543275632490013</v>
      </c>
      <c r="X2873" s="27">
        <f>Table1[[#This Row],[Total Ballots]]/Table1[[#This Row],[Total Voters]]</f>
        <v>0.42983751846381091</v>
      </c>
    </row>
    <row r="2874" spans="1:24" s="12" customFormat="1" hidden="1" x14ac:dyDescent="0.25">
      <c r="A2874" s="8" t="s">
        <v>61</v>
      </c>
      <c r="B2874" s="17">
        <v>2006</v>
      </c>
      <c r="C2874" s="17"/>
      <c r="D2874" s="9" t="s">
        <v>68</v>
      </c>
      <c r="E2874" s="10">
        <v>4157</v>
      </c>
      <c r="F2874" s="10">
        <v>4695</v>
      </c>
      <c r="G2874" s="10">
        <v>8852</v>
      </c>
      <c r="H2874" s="44">
        <v>1748</v>
      </c>
      <c r="I2874" s="44">
        <v>1541</v>
      </c>
      <c r="J2874" s="44">
        <v>80</v>
      </c>
      <c r="K2874" s="44">
        <v>3369</v>
      </c>
      <c r="L2874" s="10">
        <v>981</v>
      </c>
      <c r="M2874" s="10">
        <v>887</v>
      </c>
      <c r="N2874" s="10">
        <v>35</v>
      </c>
      <c r="O2874" s="11">
        <v>1903</v>
      </c>
      <c r="P2874" s="27">
        <f>Table1[[#This Row],[Female Voters]]/Table1[[#This Row],[Female Population]]</f>
        <v>0.42049554967524655</v>
      </c>
      <c r="Q2874" s="27">
        <f>Table1[[#This Row],[Male Voters]]/Table1[[#This Row],[Male Population]]</f>
        <v>0.32822151224707136</v>
      </c>
      <c r="R2874" s="27">
        <f>Table1[[#This Row],[Total Voters]]/Table1[[#This Row],[Total Population]]</f>
        <v>0.38059195661997286</v>
      </c>
      <c r="S2874" s="27">
        <f>Table1[[#This Row],[Female Ballots]]/Table1[[#This Row],[Female Population]]</f>
        <v>0.23598749097907146</v>
      </c>
      <c r="T2874" s="27">
        <f>Table1[[#This Row],[Male Ballots]]/Table1[[#This Row],[Male Population]]</f>
        <v>0.18892438764643238</v>
      </c>
      <c r="U2874" s="27">
        <f>Table1[[#This Row],[Total Ballots]]/Table1[[#This Row],[Total Population]]</f>
        <v>0.21497966561229101</v>
      </c>
      <c r="V2874" s="27">
        <f>Table1[[#This Row],[Female Ballots]]/Table1[[#This Row],[Female Voters]]</f>
        <v>0.56121281464530892</v>
      </c>
      <c r="W2874" s="27">
        <f>Table1[[#This Row],[Male Ballots]]/Table1[[#This Row],[Male Voters]]</f>
        <v>0.57560025957170668</v>
      </c>
      <c r="X2874" s="27">
        <f>Table1[[#This Row],[Total Ballots]]/Table1[[#This Row],[Total Voters]]</f>
        <v>0.5648560403680617</v>
      </c>
    </row>
    <row r="2875" spans="1:24" s="12" customFormat="1" hidden="1" x14ac:dyDescent="0.25">
      <c r="A2875" s="8" t="s">
        <v>61</v>
      </c>
      <c r="B2875" s="17">
        <v>2006</v>
      </c>
      <c r="C2875" s="17"/>
      <c r="D2875" s="9" t="s">
        <v>69</v>
      </c>
      <c r="E2875" s="10">
        <v>3606</v>
      </c>
      <c r="F2875" s="10">
        <v>3893</v>
      </c>
      <c r="G2875" s="10">
        <v>7499</v>
      </c>
      <c r="H2875" s="44">
        <v>2125</v>
      </c>
      <c r="I2875" s="44">
        <v>2007</v>
      </c>
      <c r="J2875" s="44">
        <v>58</v>
      </c>
      <c r="K2875" s="44">
        <v>4190</v>
      </c>
      <c r="L2875" s="10">
        <v>1478</v>
      </c>
      <c r="M2875" s="10">
        <v>1452</v>
      </c>
      <c r="N2875" s="10">
        <v>33</v>
      </c>
      <c r="O2875" s="11">
        <v>2963</v>
      </c>
      <c r="P2875" s="27">
        <f>Table1[[#This Row],[Female Voters]]/Table1[[#This Row],[Female Population]]</f>
        <v>0.58929561841375488</v>
      </c>
      <c r="Q2875" s="27">
        <f>Table1[[#This Row],[Male Voters]]/Table1[[#This Row],[Male Population]]</f>
        <v>0.51554071410223479</v>
      </c>
      <c r="R2875" s="27">
        <f>Table1[[#This Row],[Total Voters]]/Table1[[#This Row],[Total Population]]</f>
        <v>0.55874116548873187</v>
      </c>
      <c r="S2875" s="27">
        <f>Table1[[#This Row],[Female Ballots]]/Table1[[#This Row],[Female Population]]</f>
        <v>0.40987243483083752</v>
      </c>
      <c r="T2875" s="27">
        <f>Table1[[#This Row],[Male Ballots]]/Table1[[#This Row],[Male Population]]</f>
        <v>0.37297713845363473</v>
      </c>
      <c r="U2875" s="27">
        <f>Table1[[#This Row],[Total Ballots]]/Table1[[#This Row],[Total Population]]</f>
        <v>0.39511934924656622</v>
      </c>
      <c r="V2875" s="27">
        <f>Table1[[#This Row],[Female Ballots]]/Table1[[#This Row],[Female Voters]]</f>
        <v>0.69552941176470584</v>
      </c>
      <c r="W2875" s="27">
        <f>Table1[[#This Row],[Male Ballots]]/Table1[[#This Row],[Male Voters]]</f>
        <v>0.72346786248131545</v>
      </c>
      <c r="X2875" s="27">
        <f>Table1[[#This Row],[Total Ballots]]/Table1[[#This Row],[Total Voters]]</f>
        <v>0.7071599045346062</v>
      </c>
    </row>
    <row r="2876" spans="1:24" s="12" customFormat="1" hidden="1" x14ac:dyDescent="0.25">
      <c r="A2876" s="8" t="s">
        <v>61</v>
      </c>
      <c r="B2876" s="17">
        <v>2006</v>
      </c>
      <c r="C2876" s="17"/>
      <c r="D2876" s="9" t="s">
        <v>70</v>
      </c>
      <c r="E2876" s="10">
        <v>2471</v>
      </c>
      <c r="F2876" s="10">
        <v>2724</v>
      </c>
      <c r="G2876" s="10">
        <v>5195</v>
      </c>
      <c r="H2876" s="44">
        <v>1756</v>
      </c>
      <c r="I2876" s="44">
        <v>1710</v>
      </c>
      <c r="J2876" s="44">
        <v>50</v>
      </c>
      <c r="K2876" s="44">
        <v>3516</v>
      </c>
      <c r="L2876" s="10">
        <v>1464</v>
      </c>
      <c r="M2876" s="10">
        <v>1419</v>
      </c>
      <c r="N2876" s="10">
        <v>37</v>
      </c>
      <c r="O2876" s="11">
        <v>2920</v>
      </c>
      <c r="P2876" s="27">
        <f>Table1[[#This Row],[Female Voters]]/Table1[[#This Row],[Female Population]]</f>
        <v>0.71064346418454072</v>
      </c>
      <c r="Q2876" s="27">
        <f>Table1[[#This Row],[Male Voters]]/Table1[[#This Row],[Male Population]]</f>
        <v>0.6277533039647577</v>
      </c>
      <c r="R2876" s="27">
        <f>Table1[[#This Row],[Total Voters]]/Table1[[#This Row],[Total Population]]</f>
        <v>0.67680461982675655</v>
      </c>
      <c r="S2876" s="27">
        <f>Table1[[#This Row],[Female Ballots]]/Table1[[#This Row],[Female Population]]</f>
        <v>0.59247268312424117</v>
      </c>
      <c r="T2876" s="27">
        <f>Table1[[#This Row],[Male Ballots]]/Table1[[#This Row],[Male Population]]</f>
        <v>0.52092511013215859</v>
      </c>
      <c r="U2876" s="27">
        <f>Table1[[#This Row],[Total Ballots]]/Table1[[#This Row],[Total Population]]</f>
        <v>0.56207892204042353</v>
      </c>
      <c r="V2876" s="27">
        <f>Table1[[#This Row],[Female Ballots]]/Table1[[#This Row],[Female Voters]]</f>
        <v>0.83371298405466976</v>
      </c>
      <c r="W2876" s="27">
        <f>Table1[[#This Row],[Male Ballots]]/Table1[[#This Row],[Male Voters]]</f>
        <v>0.8298245614035088</v>
      </c>
      <c r="X2876" s="27">
        <f>Table1[[#This Row],[Total Ballots]]/Table1[[#This Row],[Total Voters]]</f>
        <v>0.83048919226393625</v>
      </c>
    </row>
    <row r="2877" spans="1:24" s="12" customFormat="1" hidden="1" x14ac:dyDescent="0.25">
      <c r="A2877" s="8" t="s">
        <v>61</v>
      </c>
      <c r="B2877" s="17">
        <v>2006</v>
      </c>
      <c r="C2877" s="17"/>
      <c r="D2877" s="9" t="s">
        <v>71</v>
      </c>
      <c r="E2877" s="10">
        <v>2596</v>
      </c>
      <c r="F2877" s="10">
        <v>2264</v>
      </c>
      <c r="G2877" s="10">
        <v>4860</v>
      </c>
      <c r="H2877" s="44">
        <v>1905</v>
      </c>
      <c r="I2877" s="44">
        <v>1694</v>
      </c>
      <c r="J2877" s="44">
        <v>41</v>
      </c>
      <c r="K2877" s="44">
        <v>3640</v>
      </c>
      <c r="L2877" s="10">
        <v>1616</v>
      </c>
      <c r="M2877" s="10">
        <v>1489</v>
      </c>
      <c r="N2877" s="10">
        <v>32</v>
      </c>
      <c r="O2877" s="11">
        <v>3137</v>
      </c>
      <c r="P2877" s="27">
        <f>Table1[[#This Row],[Female Voters]]/Table1[[#This Row],[Female Population]]</f>
        <v>0.73382126348228038</v>
      </c>
      <c r="Q2877" s="27">
        <f>Table1[[#This Row],[Male Voters]]/Table1[[#This Row],[Male Population]]</f>
        <v>0.74823321554770317</v>
      </c>
      <c r="R2877" s="27">
        <f>Table1[[#This Row],[Total Voters]]/Table1[[#This Row],[Total Population]]</f>
        <v>0.74897119341563789</v>
      </c>
      <c r="S2877" s="27">
        <f>Table1[[#This Row],[Female Ballots]]/Table1[[#This Row],[Female Population]]</f>
        <v>0.62249614791987673</v>
      </c>
      <c r="T2877" s="27">
        <f>Table1[[#This Row],[Male Ballots]]/Table1[[#This Row],[Male Population]]</f>
        <v>0.65768551236749118</v>
      </c>
      <c r="U2877" s="27">
        <f>Table1[[#This Row],[Total Ballots]]/Table1[[#This Row],[Total Population]]</f>
        <v>0.64547325102880659</v>
      </c>
      <c r="V2877" s="27">
        <f>Table1[[#This Row],[Female Ballots]]/Table1[[#This Row],[Female Voters]]</f>
        <v>0.84829396325459316</v>
      </c>
      <c r="W2877" s="27">
        <f>Table1[[#This Row],[Male Ballots]]/Table1[[#This Row],[Male Voters]]</f>
        <v>0.87898465171192441</v>
      </c>
      <c r="X2877" s="27">
        <f>Table1[[#This Row],[Total Ballots]]/Table1[[#This Row],[Total Voters]]</f>
        <v>0.86181318681318686</v>
      </c>
    </row>
    <row r="2878" spans="1:24" s="12" customFormat="1" hidden="1" x14ac:dyDescent="0.25">
      <c r="A2878" s="8" t="s">
        <v>61</v>
      </c>
      <c r="B2878" s="17">
        <v>2006</v>
      </c>
      <c r="C2878" s="17"/>
      <c r="D2878" s="9" t="s">
        <v>453</v>
      </c>
      <c r="E2878" s="10">
        <v>20934</v>
      </c>
      <c r="F2878" s="10">
        <v>22761</v>
      </c>
      <c r="G2878" s="10">
        <v>43695</v>
      </c>
      <c r="H2878" s="44">
        <v>10343</v>
      </c>
      <c r="I2878" s="44">
        <v>9365</v>
      </c>
      <c r="J2878" s="44">
        <v>332</v>
      </c>
      <c r="K2878" s="44">
        <v>20040</v>
      </c>
      <c r="L2878" s="10">
        <v>6662</v>
      </c>
      <c r="M2878" s="10">
        <v>6184</v>
      </c>
      <c r="N2878" s="10">
        <v>178</v>
      </c>
      <c r="O2878" s="11">
        <v>13024</v>
      </c>
      <c r="P2878" s="27">
        <f>Table1[[#This Row],[Female Voters]]/Table1[[#This Row],[Female Population]]</f>
        <v>0.49407662176363809</v>
      </c>
      <c r="Q2878" s="27">
        <f>Table1[[#This Row],[Male Voters]]/Table1[[#This Row],[Male Population]]</f>
        <v>0.41144940907692984</v>
      </c>
      <c r="R2878" s="27">
        <f>Table1[[#This Row],[Total Voters]]/Table1[[#This Row],[Total Population]]</f>
        <v>0.45863371095090971</v>
      </c>
      <c r="S2878" s="27">
        <f>Table1[[#This Row],[Female Ballots]]/Table1[[#This Row],[Female Population]]</f>
        <v>0.31823827266647559</v>
      </c>
      <c r="T2878" s="27">
        <f>Table1[[#This Row],[Male Ballots]]/Table1[[#This Row],[Male Population]]</f>
        <v>0.27169280787311628</v>
      </c>
      <c r="U2878" s="27">
        <f>Table1[[#This Row],[Total Ballots]]/Table1[[#This Row],[Total Population]]</f>
        <v>0.29806614029065109</v>
      </c>
      <c r="V2878" s="27">
        <f>Table1[[#This Row],[Female Ballots]]/Table1[[#This Row],[Female Voters]]</f>
        <v>0.64410712559218797</v>
      </c>
      <c r="W2878" s="27">
        <f>Table1[[#This Row],[Male Ballots]]/Table1[[#This Row],[Male Voters]]</f>
        <v>0.66033101975440467</v>
      </c>
      <c r="X2878" s="27">
        <f>Table1[[#This Row],[Total Ballots]]/Table1[[#This Row],[Total Voters]]</f>
        <v>0.64990019960079837</v>
      </c>
    </row>
    <row r="2879" spans="1:24" s="12" customFormat="1" hidden="1" x14ac:dyDescent="0.25">
      <c r="A2879" s="8" t="s">
        <v>23</v>
      </c>
      <c r="B2879" s="17">
        <v>2006</v>
      </c>
      <c r="C2879" s="17"/>
      <c r="D2879" s="9" t="s">
        <v>66</v>
      </c>
      <c r="E2879" s="10">
        <v>61</v>
      </c>
      <c r="F2879" s="10">
        <v>74</v>
      </c>
      <c r="G2879" s="10">
        <v>135</v>
      </c>
      <c r="H2879" s="44">
        <v>73</v>
      </c>
      <c r="I2879" s="44">
        <v>66</v>
      </c>
      <c r="J2879" s="44"/>
      <c r="K2879" s="44">
        <v>139</v>
      </c>
      <c r="L2879" s="10">
        <v>42</v>
      </c>
      <c r="M2879" s="10">
        <v>31</v>
      </c>
      <c r="N2879" s="10"/>
      <c r="O2879" s="11">
        <v>73</v>
      </c>
      <c r="P2879" s="27">
        <f>Table1[[#This Row],[Female Voters]]/Table1[[#This Row],[Female Population]]</f>
        <v>1.1967213114754098</v>
      </c>
      <c r="Q2879" s="27">
        <f>Table1[[#This Row],[Male Voters]]/Table1[[#This Row],[Male Population]]</f>
        <v>0.89189189189189189</v>
      </c>
      <c r="R2879" s="27">
        <f>Table1[[#This Row],[Total Voters]]/Table1[[#This Row],[Total Population]]</f>
        <v>1.0296296296296297</v>
      </c>
      <c r="S2879" s="27">
        <f>Table1[[#This Row],[Female Ballots]]/Table1[[#This Row],[Female Population]]</f>
        <v>0.68852459016393441</v>
      </c>
      <c r="T2879" s="27">
        <f>Table1[[#This Row],[Male Ballots]]/Table1[[#This Row],[Male Population]]</f>
        <v>0.41891891891891891</v>
      </c>
      <c r="U2879" s="27">
        <f>Table1[[#This Row],[Total Ballots]]/Table1[[#This Row],[Total Population]]</f>
        <v>0.54074074074074074</v>
      </c>
      <c r="V2879" s="27">
        <f>Table1[[#This Row],[Female Ballots]]/Table1[[#This Row],[Female Voters]]</f>
        <v>0.57534246575342463</v>
      </c>
      <c r="W2879" s="27">
        <f>Table1[[#This Row],[Male Ballots]]/Table1[[#This Row],[Male Voters]]</f>
        <v>0.46969696969696972</v>
      </c>
      <c r="X2879" s="27">
        <f>Table1[[#This Row],[Total Ballots]]/Table1[[#This Row],[Total Voters]]</f>
        <v>0.52517985611510787</v>
      </c>
    </row>
    <row r="2880" spans="1:24" s="12" customFormat="1" hidden="1" x14ac:dyDescent="0.25">
      <c r="A2880" s="8" t="s">
        <v>23</v>
      </c>
      <c r="B2880" s="17">
        <v>2006</v>
      </c>
      <c r="C2880" s="17"/>
      <c r="D2880" s="9" t="s">
        <v>67</v>
      </c>
      <c r="E2880" s="10">
        <v>95</v>
      </c>
      <c r="F2880" s="10">
        <v>89</v>
      </c>
      <c r="G2880" s="10">
        <v>184</v>
      </c>
      <c r="H2880" s="44">
        <v>58</v>
      </c>
      <c r="I2880" s="44">
        <v>64</v>
      </c>
      <c r="J2880" s="44"/>
      <c r="K2880" s="44">
        <v>122</v>
      </c>
      <c r="L2880" s="10">
        <v>35</v>
      </c>
      <c r="M2880" s="10">
        <v>37</v>
      </c>
      <c r="N2880" s="10"/>
      <c r="O2880" s="11">
        <v>72</v>
      </c>
      <c r="P2880" s="27">
        <f>Table1[[#This Row],[Female Voters]]/Table1[[#This Row],[Female Population]]</f>
        <v>0.61052631578947369</v>
      </c>
      <c r="Q2880" s="27">
        <f>Table1[[#This Row],[Male Voters]]/Table1[[#This Row],[Male Population]]</f>
        <v>0.7191011235955056</v>
      </c>
      <c r="R2880" s="27">
        <f>Table1[[#This Row],[Total Voters]]/Table1[[#This Row],[Total Population]]</f>
        <v>0.66304347826086951</v>
      </c>
      <c r="S2880" s="27">
        <f>Table1[[#This Row],[Female Ballots]]/Table1[[#This Row],[Female Population]]</f>
        <v>0.36842105263157893</v>
      </c>
      <c r="T2880" s="27">
        <f>Table1[[#This Row],[Male Ballots]]/Table1[[#This Row],[Male Population]]</f>
        <v>0.4157303370786517</v>
      </c>
      <c r="U2880" s="27">
        <f>Table1[[#This Row],[Total Ballots]]/Table1[[#This Row],[Total Population]]</f>
        <v>0.39130434782608697</v>
      </c>
      <c r="V2880" s="27">
        <f>Table1[[#This Row],[Female Ballots]]/Table1[[#This Row],[Female Voters]]</f>
        <v>0.60344827586206895</v>
      </c>
      <c r="W2880" s="27">
        <f>Table1[[#This Row],[Male Ballots]]/Table1[[#This Row],[Male Voters]]</f>
        <v>0.578125</v>
      </c>
      <c r="X2880" s="27">
        <f>Table1[[#This Row],[Total Ballots]]/Table1[[#This Row],[Total Voters]]</f>
        <v>0.5901639344262295</v>
      </c>
    </row>
    <row r="2881" spans="1:24" s="12" customFormat="1" hidden="1" x14ac:dyDescent="0.25">
      <c r="A2881" s="8" t="s">
        <v>23</v>
      </c>
      <c r="B2881" s="17">
        <v>2006</v>
      </c>
      <c r="C2881" s="17"/>
      <c r="D2881" s="9" t="s">
        <v>68</v>
      </c>
      <c r="E2881" s="10">
        <v>138</v>
      </c>
      <c r="F2881" s="10">
        <v>135</v>
      </c>
      <c r="G2881" s="10">
        <v>273</v>
      </c>
      <c r="H2881" s="44">
        <v>98</v>
      </c>
      <c r="I2881" s="44">
        <v>64</v>
      </c>
      <c r="J2881" s="44"/>
      <c r="K2881" s="44">
        <v>162</v>
      </c>
      <c r="L2881" s="10">
        <v>69</v>
      </c>
      <c r="M2881" s="10">
        <v>45</v>
      </c>
      <c r="N2881" s="10"/>
      <c r="O2881" s="11">
        <v>114</v>
      </c>
      <c r="P2881" s="27">
        <f>Table1[[#This Row],[Female Voters]]/Table1[[#This Row],[Female Population]]</f>
        <v>0.71014492753623193</v>
      </c>
      <c r="Q2881" s="27">
        <f>Table1[[#This Row],[Male Voters]]/Table1[[#This Row],[Male Population]]</f>
        <v>0.47407407407407409</v>
      </c>
      <c r="R2881" s="27">
        <f>Table1[[#This Row],[Total Voters]]/Table1[[#This Row],[Total Population]]</f>
        <v>0.59340659340659341</v>
      </c>
      <c r="S2881" s="27">
        <f>Table1[[#This Row],[Female Ballots]]/Table1[[#This Row],[Female Population]]</f>
        <v>0.5</v>
      </c>
      <c r="T2881" s="27">
        <f>Table1[[#This Row],[Male Ballots]]/Table1[[#This Row],[Male Population]]</f>
        <v>0.33333333333333331</v>
      </c>
      <c r="U2881" s="27">
        <f>Table1[[#This Row],[Total Ballots]]/Table1[[#This Row],[Total Population]]</f>
        <v>0.4175824175824176</v>
      </c>
      <c r="V2881" s="27">
        <f>Table1[[#This Row],[Female Ballots]]/Table1[[#This Row],[Female Voters]]</f>
        <v>0.70408163265306123</v>
      </c>
      <c r="W2881" s="27">
        <f>Table1[[#This Row],[Male Ballots]]/Table1[[#This Row],[Male Voters]]</f>
        <v>0.703125</v>
      </c>
      <c r="X2881" s="27">
        <f>Table1[[#This Row],[Total Ballots]]/Table1[[#This Row],[Total Voters]]</f>
        <v>0.70370370370370372</v>
      </c>
    </row>
    <row r="2882" spans="1:24" s="12" customFormat="1" hidden="1" x14ac:dyDescent="0.25">
      <c r="A2882" s="8" t="s">
        <v>23</v>
      </c>
      <c r="B2882" s="17">
        <v>2006</v>
      </c>
      <c r="C2882" s="17"/>
      <c r="D2882" s="9" t="s">
        <v>69</v>
      </c>
      <c r="E2882" s="10">
        <v>184</v>
      </c>
      <c r="F2882" s="10">
        <v>185</v>
      </c>
      <c r="G2882" s="10">
        <v>369</v>
      </c>
      <c r="H2882" s="44">
        <v>160</v>
      </c>
      <c r="I2882" s="44">
        <v>158</v>
      </c>
      <c r="J2882" s="44"/>
      <c r="K2882" s="44">
        <v>318</v>
      </c>
      <c r="L2882" s="10">
        <v>146</v>
      </c>
      <c r="M2882" s="10">
        <v>138</v>
      </c>
      <c r="N2882" s="10"/>
      <c r="O2882" s="11">
        <v>284</v>
      </c>
      <c r="P2882" s="27">
        <f>Table1[[#This Row],[Female Voters]]/Table1[[#This Row],[Female Population]]</f>
        <v>0.86956521739130432</v>
      </c>
      <c r="Q2882" s="27">
        <f>Table1[[#This Row],[Male Voters]]/Table1[[#This Row],[Male Population]]</f>
        <v>0.8540540540540541</v>
      </c>
      <c r="R2882" s="27">
        <f>Table1[[#This Row],[Total Voters]]/Table1[[#This Row],[Total Population]]</f>
        <v>0.86178861788617889</v>
      </c>
      <c r="S2882" s="27">
        <f>Table1[[#This Row],[Female Ballots]]/Table1[[#This Row],[Female Population]]</f>
        <v>0.79347826086956519</v>
      </c>
      <c r="T2882" s="27">
        <f>Table1[[#This Row],[Male Ballots]]/Table1[[#This Row],[Male Population]]</f>
        <v>0.74594594594594599</v>
      </c>
      <c r="U2882" s="27">
        <f>Table1[[#This Row],[Total Ballots]]/Table1[[#This Row],[Total Population]]</f>
        <v>0.76964769647696474</v>
      </c>
      <c r="V2882" s="27">
        <f>Table1[[#This Row],[Female Ballots]]/Table1[[#This Row],[Female Voters]]</f>
        <v>0.91249999999999998</v>
      </c>
      <c r="W2882" s="27">
        <f>Table1[[#This Row],[Male Ballots]]/Table1[[#This Row],[Male Voters]]</f>
        <v>0.87341772151898733</v>
      </c>
      <c r="X2882" s="27">
        <f>Table1[[#This Row],[Total Ballots]]/Table1[[#This Row],[Total Voters]]</f>
        <v>0.89308176100628933</v>
      </c>
    </row>
    <row r="2883" spans="1:24" s="12" customFormat="1" hidden="1" x14ac:dyDescent="0.25">
      <c r="A2883" s="8" t="s">
        <v>23</v>
      </c>
      <c r="B2883" s="17">
        <v>2006</v>
      </c>
      <c r="C2883" s="17"/>
      <c r="D2883" s="9" t="s">
        <v>70</v>
      </c>
      <c r="E2883" s="10">
        <v>171</v>
      </c>
      <c r="F2883" s="10">
        <v>168</v>
      </c>
      <c r="G2883" s="10">
        <v>339</v>
      </c>
      <c r="H2883" s="44">
        <v>144</v>
      </c>
      <c r="I2883" s="44">
        <v>131</v>
      </c>
      <c r="J2883" s="44"/>
      <c r="K2883" s="44">
        <v>275</v>
      </c>
      <c r="L2883" s="10">
        <v>135</v>
      </c>
      <c r="M2883" s="10">
        <v>123</v>
      </c>
      <c r="N2883" s="10"/>
      <c r="O2883" s="11">
        <v>258</v>
      </c>
      <c r="P2883" s="27">
        <f>Table1[[#This Row],[Female Voters]]/Table1[[#This Row],[Female Population]]</f>
        <v>0.84210526315789469</v>
      </c>
      <c r="Q2883" s="27">
        <f>Table1[[#This Row],[Male Voters]]/Table1[[#This Row],[Male Population]]</f>
        <v>0.77976190476190477</v>
      </c>
      <c r="R2883" s="27">
        <f>Table1[[#This Row],[Total Voters]]/Table1[[#This Row],[Total Population]]</f>
        <v>0.8112094395280236</v>
      </c>
      <c r="S2883" s="27">
        <f>Table1[[#This Row],[Female Ballots]]/Table1[[#This Row],[Female Population]]</f>
        <v>0.78947368421052633</v>
      </c>
      <c r="T2883" s="27">
        <f>Table1[[#This Row],[Male Ballots]]/Table1[[#This Row],[Male Population]]</f>
        <v>0.7321428571428571</v>
      </c>
      <c r="U2883" s="27">
        <f>Table1[[#This Row],[Total Ballots]]/Table1[[#This Row],[Total Population]]</f>
        <v>0.76106194690265483</v>
      </c>
      <c r="V2883" s="27">
        <f>Table1[[#This Row],[Female Ballots]]/Table1[[#This Row],[Female Voters]]</f>
        <v>0.9375</v>
      </c>
      <c r="W2883" s="27">
        <f>Table1[[#This Row],[Male Ballots]]/Table1[[#This Row],[Male Voters]]</f>
        <v>0.93893129770992367</v>
      </c>
      <c r="X2883" s="27">
        <f>Table1[[#This Row],[Total Ballots]]/Table1[[#This Row],[Total Voters]]</f>
        <v>0.93818181818181823</v>
      </c>
    </row>
    <row r="2884" spans="1:24" s="12" customFormat="1" hidden="1" x14ac:dyDescent="0.25">
      <c r="A2884" s="8" t="s">
        <v>23</v>
      </c>
      <c r="B2884" s="17">
        <v>2006</v>
      </c>
      <c r="C2884" s="17"/>
      <c r="D2884" s="9" t="s">
        <v>71</v>
      </c>
      <c r="E2884" s="10">
        <v>273</v>
      </c>
      <c r="F2884" s="10">
        <v>217</v>
      </c>
      <c r="G2884" s="10">
        <v>490</v>
      </c>
      <c r="H2884" s="44">
        <v>247</v>
      </c>
      <c r="I2884" s="44">
        <v>200</v>
      </c>
      <c r="J2884" s="44"/>
      <c r="K2884" s="44">
        <v>447</v>
      </c>
      <c r="L2884" s="10">
        <v>239</v>
      </c>
      <c r="M2884" s="10">
        <v>188</v>
      </c>
      <c r="N2884" s="10"/>
      <c r="O2884" s="11">
        <v>427</v>
      </c>
      <c r="P2884" s="27">
        <f>Table1[[#This Row],[Female Voters]]/Table1[[#This Row],[Female Population]]</f>
        <v>0.90476190476190477</v>
      </c>
      <c r="Q2884" s="27">
        <f>Table1[[#This Row],[Male Voters]]/Table1[[#This Row],[Male Population]]</f>
        <v>0.92165898617511521</v>
      </c>
      <c r="R2884" s="27">
        <f>Table1[[#This Row],[Total Voters]]/Table1[[#This Row],[Total Population]]</f>
        <v>0.91224489795918362</v>
      </c>
      <c r="S2884" s="27">
        <f>Table1[[#This Row],[Female Ballots]]/Table1[[#This Row],[Female Population]]</f>
        <v>0.87545787545787546</v>
      </c>
      <c r="T2884" s="27">
        <f>Table1[[#This Row],[Male Ballots]]/Table1[[#This Row],[Male Population]]</f>
        <v>0.86635944700460832</v>
      </c>
      <c r="U2884" s="27">
        <f>Table1[[#This Row],[Total Ballots]]/Table1[[#This Row],[Total Population]]</f>
        <v>0.87142857142857144</v>
      </c>
      <c r="V2884" s="27">
        <f>Table1[[#This Row],[Female Ballots]]/Table1[[#This Row],[Female Voters]]</f>
        <v>0.96761133603238869</v>
      </c>
      <c r="W2884" s="27">
        <f>Table1[[#This Row],[Male Ballots]]/Table1[[#This Row],[Male Voters]]</f>
        <v>0.94</v>
      </c>
      <c r="X2884" s="27">
        <f>Table1[[#This Row],[Total Ballots]]/Table1[[#This Row],[Total Voters]]</f>
        <v>0.95525727069351229</v>
      </c>
    </row>
    <row r="2885" spans="1:24" s="12" customFormat="1" hidden="1" x14ac:dyDescent="0.25">
      <c r="A2885" s="8" t="s">
        <v>23</v>
      </c>
      <c r="B2885" s="17">
        <v>2006</v>
      </c>
      <c r="C2885" s="17"/>
      <c r="D2885" s="9" t="s">
        <v>453</v>
      </c>
      <c r="E2885" s="10">
        <v>922</v>
      </c>
      <c r="F2885" s="10">
        <v>868</v>
      </c>
      <c r="G2885" s="10">
        <v>1790</v>
      </c>
      <c r="H2885" s="44">
        <v>780</v>
      </c>
      <c r="I2885" s="44">
        <v>683</v>
      </c>
      <c r="J2885" s="44"/>
      <c r="K2885" s="44">
        <v>1463</v>
      </c>
      <c r="L2885" s="10">
        <v>666</v>
      </c>
      <c r="M2885" s="10">
        <v>562</v>
      </c>
      <c r="N2885" s="10"/>
      <c r="O2885" s="11">
        <v>1228</v>
      </c>
      <c r="P2885" s="27">
        <f>Table1[[#This Row],[Female Voters]]/Table1[[#This Row],[Female Population]]</f>
        <v>0.84598698481561818</v>
      </c>
      <c r="Q2885" s="27">
        <f>Table1[[#This Row],[Male Voters]]/Table1[[#This Row],[Male Population]]</f>
        <v>0.78686635944700456</v>
      </c>
      <c r="R2885" s="27">
        <f>Table1[[#This Row],[Total Voters]]/Table1[[#This Row],[Total Population]]</f>
        <v>0.81731843575418994</v>
      </c>
      <c r="S2885" s="27">
        <f>Table1[[#This Row],[Female Ballots]]/Table1[[#This Row],[Female Population]]</f>
        <v>0.72234273318872022</v>
      </c>
      <c r="T2885" s="27">
        <f>Table1[[#This Row],[Male Ballots]]/Table1[[#This Row],[Male Population]]</f>
        <v>0.64746543778801846</v>
      </c>
      <c r="U2885" s="27">
        <f>Table1[[#This Row],[Total Ballots]]/Table1[[#This Row],[Total Population]]</f>
        <v>0.68603351955307268</v>
      </c>
      <c r="V2885" s="27">
        <f>Table1[[#This Row],[Female Ballots]]/Table1[[#This Row],[Female Voters]]</f>
        <v>0.85384615384615381</v>
      </c>
      <c r="W2885" s="27">
        <f>Table1[[#This Row],[Male Ballots]]/Table1[[#This Row],[Male Voters]]</f>
        <v>0.8228404099560761</v>
      </c>
      <c r="X2885" s="27">
        <f>Table1[[#This Row],[Total Ballots]]/Table1[[#This Row],[Total Voters]]</f>
        <v>0.83937115516062888</v>
      </c>
    </row>
    <row r="2886" spans="1:24" s="12" customFormat="1" hidden="1" x14ac:dyDescent="0.25">
      <c r="A2886" s="8" t="s">
        <v>57</v>
      </c>
      <c r="B2886" s="17">
        <v>2006</v>
      </c>
      <c r="C2886" s="17"/>
      <c r="D2886" s="9" t="s">
        <v>66</v>
      </c>
      <c r="E2886" s="10">
        <v>3936</v>
      </c>
      <c r="F2886" s="10">
        <v>4610</v>
      </c>
      <c r="G2886" s="10">
        <v>8546</v>
      </c>
      <c r="H2886" s="44">
        <v>1412</v>
      </c>
      <c r="I2886" s="44">
        <v>1272</v>
      </c>
      <c r="J2886" s="44"/>
      <c r="K2886" s="44">
        <v>2684</v>
      </c>
      <c r="L2886" s="10">
        <v>457</v>
      </c>
      <c r="M2886" s="10">
        <v>459</v>
      </c>
      <c r="N2886" s="10"/>
      <c r="O2886" s="11">
        <v>916</v>
      </c>
      <c r="P2886" s="27">
        <f>Table1[[#This Row],[Female Voters]]/Table1[[#This Row],[Female Population]]</f>
        <v>0.35873983739837401</v>
      </c>
      <c r="Q2886" s="27">
        <f>Table1[[#This Row],[Male Voters]]/Table1[[#This Row],[Male Population]]</f>
        <v>0.27592190889370932</v>
      </c>
      <c r="R2886" s="27">
        <f>Table1[[#This Row],[Total Voters]]/Table1[[#This Row],[Total Population]]</f>
        <v>0.3140650596770419</v>
      </c>
      <c r="S2886" s="27">
        <f>Table1[[#This Row],[Female Ballots]]/Table1[[#This Row],[Female Population]]</f>
        <v>0.11610772357723577</v>
      </c>
      <c r="T2886" s="27">
        <f>Table1[[#This Row],[Male Ballots]]/Table1[[#This Row],[Male Population]]</f>
        <v>9.9566160520607377E-2</v>
      </c>
      <c r="U2886" s="27">
        <f>Table1[[#This Row],[Total Ballots]]/Table1[[#This Row],[Total Population]]</f>
        <v>0.10718464778843903</v>
      </c>
      <c r="V2886" s="27">
        <f>Table1[[#This Row],[Female Ballots]]/Table1[[#This Row],[Female Voters]]</f>
        <v>0.32365439093484422</v>
      </c>
      <c r="W2886" s="27">
        <f>Table1[[#This Row],[Male Ballots]]/Table1[[#This Row],[Male Voters]]</f>
        <v>0.36084905660377359</v>
      </c>
      <c r="X2886" s="27">
        <f>Table1[[#This Row],[Total Ballots]]/Table1[[#This Row],[Total Voters]]</f>
        <v>0.3412816691505216</v>
      </c>
    </row>
    <row r="2887" spans="1:24" s="12" customFormat="1" hidden="1" x14ac:dyDescent="0.25">
      <c r="A2887" s="8" t="s">
        <v>57</v>
      </c>
      <c r="B2887" s="17">
        <v>2006</v>
      </c>
      <c r="C2887" s="17"/>
      <c r="D2887" s="9" t="s">
        <v>67</v>
      </c>
      <c r="E2887" s="10">
        <v>4960</v>
      </c>
      <c r="F2887" s="10">
        <v>5346</v>
      </c>
      <c r="G2887" s="10">
        <v>10306</v>
      </c>
      <c r="H2887" s="44">
        <v>2000</v>
      </c>
      <c r="I2887" s="44">
        <v>1576</v>
      </c>
      <c r="J2887" s="44"/>
      <c r="K2887" s="44">
        <v>3576</v>
      </c>
      <c r="L2887" s="10">
        <v>856</v>
      </c>
      <c r="M2887" s="10">
        <v>618</v>
      </c>
      <c r="N2887" s="10"/>
      <c r="O2887" s="11">
        <v>1474</v>
      </c>
      <c r="P2887" s="27">
        <f>Table1[[#This Row],[Female Voters]]/Table1[[#This Row],[Female Population]]</f>
        <v>0.40322580645161288</v>
      </c>
      <c r="Q2887" s="27">
        <f>Table1[[#This Row],[Male Voters]]/Table1[[#This Row],[Male Population]]</f>
        <v>0.2947998503554059</v>
      </c>
      <c r="R2887" s="27">
        <f>Table1[[#This Row],[Total Voters]]/Table1[[#This Row],[Total Population]]</f>
        <v>0.34698234038424219</v>
      </c>
      <c r="S2887" s="27">
        <f>Table1[[#This Row],[Female Ballots]]/Table1[[#This Row],[Female Population]]</f>
        <v>0.17258064516129032</v>
      </c>
      <c r="T2887" s="27">
        <f>Table1[[#This Row],[Male Ballots]]/Table1[[#This Row],[Male Population]]</f>
        <v>0.11560044893378227</v>
      </c>
      <c r="U2887" s="27">
        <f>Table1[[#This Row],[Total Ballots]]/Table1[[#This Row],[Total Population]]</f>
        <v>0.14302348146710653</v>
      </c>
      <c r="V2887" s="27">
        <f>Table1[[#This Row],[Female Ballots]]/Table1[[#This Row],[Female Voters]]</f>
        <v>0.42799999999999999</v>
      </c>
      <c r="W2887" s="27">
        <f>Table1[[#This Row],[Male Ballots]]/Table1[[#This Row],[Male Voters]]</f>
        <v>0.39213197969543145</v>
      </c>
      <c r="X2887" s="27">
        <f>Table1[[#This Row],[Total Ballots]]/Table1[[#This Row],[Total Voters]]</f>
        <v>0.4121923937360179</v>
      </c>
    </row>
    <row r="2888" spans="1:24" s="12" customFormat="1" hidden="1" x14ac:dyDescent="0.25">
      <c r="A2888" s="8" t="s">
        <v>57</v>
      </c>
      <c r="B2888" s="17">
        <v>2006</v>
      </c>
      <c r="C2888" s="17"/>
      <c r="D2888" s="9" t="s">
        <v>68</v>
      </c>
      <c r="E2888" s="10">
        <v>5088</v>
      </c>
      <c r="F2888" s="10">
        <v>5402</v>
      </c>
      <c r="G2888" s="10">
        <v>10490</v>
      </c>
      <c r="H2888" s="44">
        <v>2424</v>
      </c>
      <c r="I2888" s="44">
        <v>2116</v>
      </c>
      <c r="J2888" s="44"/>
      <c r="K2888" s="44">
        <v>4540</v>
      </c>
      <c r="L2888" s="10">
        <v>1286</v>
      </c>
      <c r="M2888" s="10">
        <v>1180</v>
      </c>
      <c r="N2888" s="10"/>
      <c r="O2888" s="11">
        <v>2466</v>
      </c>
      <c r="P2888" s="27">
        <f>Table1[[#This Row],[Female Voters]]/Table1[[#This Row],[Female Population]]</f>
        <v>0.47641509433962265</v>
      </c>
      <c r="Q2888" s="27">
        <f>Table1[[#This Row],[Male Voters]]/Table1[[#This Row],[Male Population]]</f>
        <v>0.39170677526841913</v>
      </c>
      <c r="R2888" s="27">
        <f>Table1[[#This Row],[Total Voters]]/Table1[[#This Row],[Total Population]]</f>
        <v>0.43279313632030503</v>
      </c>
      <c r="S2888" s="27">
        <f>Table1[[#This Row],[Female Ballots]]/Table1[[#This Row],[Female Population]]</f>
        <v>0.25275157232704404</v>
      </c>
      <c r="T2888" s="27">
        <f>Table1[[#This Row],[Male Ballots]]/Table1[[#This Row],[Male Population]]</f>
        <v>0.21843761569788966</v>
      </c>
      <c r="U2888" s="27">
        <f>Table1[[#This Row],[Total Ballots]]/Table1[[#This Row],[Total Population]]</f>
        <v>0.23508102955195423</v>
      </c>
      <c r="V2888" s="27">
        <f>Table1[[#This Row],[Female Ballots]]/Table1[[#This Row],[Female Voters]]</f>
        <v>0.53052805280528048</v>
      </c>
      <c r="W2888" s="27">
        <f>Table1[[#This Row],[Male Ballots]]/Table1[[#This Row],[Male Voters]]</f>
        <v>0.55765595463137996</v>
      </c>
      <c r="X2888" s="27">
        <f>Table1[[#This Row],[Total Ballots]]/Table1[[#This Row],[Total Voters]]</f>
        <v>0.54317180616740091</v>
      </c>
    </row>
    <row r="2889" spans="1:24" s="12" customFormat="1" hidden="1" x14ac:dyDescent="0.25">
      <c r="A2889" s="8" t="s">
        <v>57</v>
      </c>
      <c r="B2889" s="17">
        <v>2006</v>
      </c>
      <c r="C2889" s="17"/>
      <c r="D2889" s="9" t="s">
        <v>69</v>
      </c>
      <c r="E2889" s="10">
        <v>4982</v>
      </c>
      <c r="F2889" s="10">
        <v>5214</v>
      </c>
      <c r="G2889" s="10">
        <v>10196</v>
      </c>
      <c r="H2889" s="44">
        <v>3169</v>
      </c>
      <c r="I2889" s="44">
        <v>2883</v>
      </c>
      <c r="J2889" s="44"/>
      <c r="K2889" s="44">
        <v>6052</v>
      </c>
      <c r="L2889" s="10">
        <v>2073</v>
      </c>
      <c r="M2889" s="10">
        <v>1928</v>
      </c>
      <c r="N2889" s="10"/>
      <c r="O2889" s="11">
        <v>4001</v>
      </c>
      <c r="P2889" s="27">
        <f>Table1[[#This Row],[Female Voters]]/Table1[[#This Row],[Female Population]]</f>
        <v>0.63608992372541151</v>
      </c>
      <c r="Q2889" s="27">
        <f>Table1[[#This Row],[Male Voters]]/Table1[[#This Row],[Male Population]]</f>
        <v>0.55293440736478716</v>
      </c>
      <c r="R2889" s="27">
        <f>Table1[[#This Row],[Total Voters]]/Table1[[#This Row],[Total Population]]</f>
        <v>0.59356610435464885</v>
      </c>
      <c r="S2889" s="27">
        <f>Table1[[#This Row],[Female Ballots]]/Table1[[#This Row],[Female Population]]</f>
        <v>0.41609795262946608</v>
      </c>
      <c r="T2889" s="27">
        <f>Table1[[#This Row],[Male Ballots]]/Table1[[#This Row],[Male Population]]</f>
        <v>0.36977368622938245</v>
      </c>
      <c r="U2889" s="27">
        <f>Table1[[#This Row],[Total Ballots]]/Table1[[#This Row],[Total Population]]</f>
        <v>0.39240878775990584</v>
      </c>
      <c r="V2889" s="27">
        <f>Table1[[#This Row],[Female Ballots]]/Table1[[#This Row],[Female Voters]]</f>
        <v>0.65414957399810669</v>
      </c>
      <c r="W2889" s="27">
        <f>Table1[[#This Row],[Male Ballots]]/Table1[[#This Row],[Male Voters]]</f>
        <v>0.66874783211932021</v>
      </c>
      <c r="X2889" s="27">
        <f>Table1[[#This Row],[Total Ballots]]/Table1[[#This Row],[Total Voters]]</f>
        <v>0.6611037673496365</v>
      </c>
    </row>
    <row r="2890" spans="1:24" s="12" customFormat="1" hidden="1" x14ac:dyDescent="0.25">
      <c r="A2890" s="8" t="s">
        <v>57</v>
      </c>
      <c r="B2890" s="17">
        <v>2006</v>
      </c>
      <c r="C2890" s="17"/>
      <c r="D2890" s="9" t="s">
        <v>70</v>
      </c>
      <c r="E2890" s="10">
        <v>3839</v>
      </c>
      <c r="F2890" s="10">
        <v>3921</v>
      </c>
      <c r="G2890" s="10">
        <v>7760</v>
      </c>
      <c r="H2890" s="44">
        <v>2988</v>
      </c>
      <c r="I2890" s="44">
        <v>2882</v>
      </c>
      <c r="J2890" s="44"/>
      <c r="K2890" s="44">
        <v>5870</v>
      </c>
      <c r="L2890" s="10">
        <v>2143</v>
      </c>
      <c r="M2890" s="10">
        <v>2125</v>
      </c>
      <c r="N2890" s="10"/>
      <c r="O2890" s="11">
        <v>4268</v>
      </c>
      <c r="P2890" s="27">
        <f>Table1[[#This Row],[Female Voters]]/Table1[[#This Row],[Female Population]]</f>
        <v>0.77832768950247455</v>
      </c>
      <c r="Q2890" s="27">
        <f>Table1[[#This Row],[Male Voters]]/Table1[[#This Row],[Male Population]]</f>
        <v>0.7350165774037235</v>
      </c>
      <c r="R2890" s="27">
        <f>Table1[[#This Row],[Total Voters]]/Table1[[#This Row],[Total Population]]</f>
        <v>0.75644329896907214</v>
      </c>
      <c r="S2890" s="27">
        <f>Table1[[#This Row],[Female Ballots]]/Table1[[#This Row],[Female Population]]</f>
        <v>0.55821828601198231</v>
      </c>
      <c r="T2890" s="27">
        <f>Table1[[#This Row],[Male Ballots]]/Table1[[#This Row],[Male Population]]</f>
        <v>0.5419535832695741</v>
      </c>
      <c r="U2890" s="27">
        <f>Table1[[#This Row],[Total Ballots]]/Table1[[#This Row],[Total Population]]</f>
        <v>0.55000000000000004</v>
      </c>
      <c r="V2890" s="27">
        <f>Table1[[#This Row],[Female Ballots]]/Table1[[#This Row],[Female Voters]]</f>
        <v>0.71720214190093712</v>
      </c>
      <c r="W2890" s="27">
        <f>Table1[[#This Row],[Male Ballots]]/Table1[[#This Row],[Male Voters]]</f>
        <v>0.73733518390006936</v>
      </c>
      <c r="X2890" s="27">
        <f>Table1[[#This Row],[Total Ballots]]/Table1[[#This Row],[Total Voters]]</f>
        <v>0.72708688245315167</v>
      </c>
    </row>
    <row r="2891" spans="1:24" s="12" customFormat="1" hidden="1" x14ac:dyDescent="0.25">
      <c r="A2891" s="8" t="s">
        <v>57</v>
      </c>
      <c r="B2891" s="17">
        <v>2006</v>
      </c>
      <c r="C2891" s="17"/>
      <c r="D2891" s="9" t="s">
        <v>71</v>
      </c>
      <c r="E2891" s="10">
        <v>4875</v>
      </c>
      <c r="F2891" s="10">
        <v>4306</v>
      </c>
      <c r="G2891" s="10">
        <v>9181</v>
      </c>
      <c r="H2891" s="44">
        <v>3775</v>
      </c>
      <c r="I2891" s="44">
        <v>3385</v>
      </c>
      <c r="J2891" s="44"/>
      <c r="K2891" s="44">
        <v>7160</v>
      </c>
      <c r="L2891" s="10">
        <v>2946</v>
      </c>
      <c r="M2891" s="10">
        <v>2665</v>
      </c>
      <c r="N2891" s="10"/>
      <c r="O2891" s="11">
        <v>5611</v>
      </c>
      <c r="P2891" s="27">
        <f>Table1[[#This Row],[Female Voters]]/Table1[[#This Row],[Female Population]]</f>
        <v>0.77435897435897438</v>
      </c>
      <c r="Q2891" s="27">
        <f>Table1[[#This Row],[Male Voters]]/Table1[[#This Row],[Male Population]]</f>
        <v>0.78611240130051097</v>
      </c>
      <c r="R2891" s="27">
        <f>Table1[[#This Row],[Total Voters]]/Table1[[#This Row],[Total Population]]</f>
        <v>0.77987147369567589</v>
      </c>
      <c r="S2891" s="27">
        <f>Table1[[#This Row],[Female Ballots]]/Table1[[#This Row],[Female Population]]</f>
        <v>0.60430769230769232</v>
      </c>
      <c r="T2891" s="27">
        <f>Table1[[#This Row],[Male Ballots]]/Table1[[#This Row],[Male Population]]</f>
        <v>0.6189038550859266</v>
      </c>
      <c r="U2891" s="27">
        <f>Table1[[#This Row],[Total Ballots]]/Table1[[#This Row],[Total Population]]</f>
        <v>0.61115346912101076</v>
      </c>
      <c r="V2891" s="27">
        <f>Table1[[#This Row],[Female Ballots]]/Table1[[#This Row],[Female Voters]]</f>
        <v>0.78039735099337748</v>
      </c>
      <c r="W2891" s="27">
        <f>Table1[[#This Row],[Male Ballots]]/Table1[[#This Row],[Male Voters]]</f>
        <v>0.78729689807976366</v>
      </c>
      <c r="X2891" s="27">
        <f>Table1[[#This Row],[Total Ballots]]/Table1[[#This Row],[Total Voters]]</f>
        <v>0.78365921787709503</v>
      </c>
    </row>
    <row r="2892" spans="1:24" s="12" customFormat="1" hidden="1" x14ac:dyDescent="0.25">
      <c r="A2892" s="8" t="s">
        <v>57</v>
      </c>
      <c r="B2892" s="17">
        <v>2006</v>
      </c>
      <c r="C2892" s="17"/>
      <c r="D2892" s="9" t="s">
        <v>453</v>
      </c>
      <c r="E2892" s="10">
        <v>27680</v>
      </c>
      <c r="F2892" s="10">
        <v>28799</v>
      </c>
      <c r="G2892" s="10">
        <v>56479</v>
      </c>
      <c r="H2892" s="44">
        <v>15768</v>
      </c>
      <c r="I2892" s="44">
        <v>14114</v>
      </c>
      <c r="J2892" s="44"/>
      <c r="K2892" s="44">
        <v>29882</v>
      </c>
      <c r="L2892" s="10">
        <v>9761</v>
      </c>
      <c r="M2892" s="10">
        <v>8975</v>
      </c>
      <c r="N2892" s="10"/>
      <c r="O2892" s="11">
        <v>18736</v>
      </c>
      <c r="P2892" s="27">
        <f>Table1[[#This Row],[Female Voters]]/Table1[[#This Row],[Female Population]]</f>
        <v>0.56965317919075142</v>
      </c>
      <c r="Q2892" s="27">
        <f>Table1[[#This Row],[Male Voters]]/Table1[[#This Row],[Male Population]]</f>
        <v>0.49008646133546302</v>
      </c>
      <c r="R2892" s="27">
        <f>Table1[[#This Row],[Total Voters]]/Table1[[#This Row],[Total Population]]</f>
        <v>0.52908160555250627</v>
      </c>
      <c r="S2892" s="27">
        <f>Table1[[#This Row],[Female Ballots]]/Table1[[#This Row],[Female Population]]</f>
        <v>0.35263728323699423</v>
      </c>
      <c r="T2892" s="27">
        <f>Table1[[#This Row],[Male Ballots]]/Table1[[#This Row],[Male Population]]</f>
        <v>0.3116427653737977</v>
      </c>
      <c r="U2892" s="27">
        <f>Table1[[#This Row],[Total Ballots]]/Table1[[#This Row],[Total Population]]</f>
        <v>0.33173391880167852</v>
      </c>
      <c r="V2892" s="27">
        <f>Table1[[#This Row],[Female Ballots]]/Table1[[#This Row],[Female Voters]]</f>
        <v>0.6190385591070523</v>
      </c>
      <c r="W2892" s="27">
        <f>Table1[[#This Row],[Male Ballots]]/Table1[[#This Row],[Male Voters]]</f>
        <v>0.63589343913844409</v>
      </c>
      <c r="X2892" s="27">
        <f>Table1[[#This Row],[Total Ballots]]/Table1[[#This Row],[Total Voters]]</f>
        <v>0.62699953149052945</v>
      </c>
    </row>
    <row r="2893" spans="1:24" s="12" customFormat="1" hidden="1" x14ac:dyDescent="0.25">
      <c r="A2893" s="8" t="s">
        <v>55</v>
      </c>
      <c r="B2893" s="17">
        <v>2006</v>
      </c>
      <c r="C2893" s="17"/>
      <c r="D2893" s="9" t="s">
        <v>66</v>
      </c>
      <c r="E2893" s="10">
        <v>2918</v>
      </c>
      <c r="F2893" s="10">
        <v>3346</v>
      </c>
      <c r="G2893" s="10">
        <v>6264</v>
      </c>
      <c r="H2893" s="44">
        <v>1426</v>
      </c>
      <c r="I2893" s="44">
        <v>1165</v>
      </c>
      <c r="J2893" s="44">
        <v>32</v>
      </c>
      <c r="K2893" s="44">
        <v>2623</v>
      </c>
      <c r="L2893" s="10">
        <v>556</v>
      </c>
      <c r="M2893" s="10">
        <v>490</v>
      </c>
      <c r="N2893" s="10">
        <v>13</v>
      </c>
      <c r="O2893" s="11">
        <v>1059</v>
      </c>
      <c r="P2893" s="27">
        <f>Table1[[#This Row],[Female Voters]]/Table1[[#This Row],[Female Population]]</f>
        <v>0.48869088416723783</v>
      </c>
      <c r="Q2893" s="27">
        <f>Table1[[#This Row],[Male Voters]]/Table1[[#This Row],[Male Population]]</f>
        <v>0.3481769276748356</v>
      </c>
      <c r="R2893" s="27">
        <f>Table1[[#This Row],[Total Voters]]/Table1[[#This Row],[Total Population]]</f>
        <v>0.41874201787994891</v>
      </c>
      <c r="S2893" s="27">
        <f>Table1[[#This Row],[Female Ballots]]/Table1[[#This Row],[Female Population]]</f>
        <v>0.19054146675805347</v>
      </c>
      <c r="T2893" s="27">
        <f>Table1[[#This Row],[Male Ballots]]/Table1[[#This Row],[Male Population]]</f>
        <v>0.14644351464435146</v>
      </c>
      <c r="U2893" s="27">
        <f>Table1[[#This Row],[Total Ballots]]/Table1[[#This Row],[Total Population]]</f>
        <v>0.16906130268199235</v>
      </c>
      <c r="V2893" s="27">
        <f>Table1[[#This Row],[Female Ballots]]/Table1[[#This Row],[Female Voters]]</f>
        <v>0.38990182328190742</v>
      </c>
      <c r="W2893" s="27">
        <f>Table1[[#This Row],[Male Ballots]]/Table1[[#This Row],[Male Voters]]</f>
        <v>0.42060085836909872</v>
      </c>
      <c r="X2893" s="27">
        <f>Table1[[#This Row],[Total Ballots]]/Table1[[#This Row],[Total Voters]]</f>
        <v>0.40373617994662603</v>
      </c>
    </row>
    <row r="2894" spans="1:24" s="12" customFormat="1" hidden="1" x14ac:dyDescent="0.25">
      <c r="A2894" s="8" t="s">
        <v>55</v>
      </c>
      <c r="B2894" s="17">
        <v>2006</v>
      </c>
      <c r="C2894" s="17"/>
      <c r="D2894" s="9" t="s">
        <v>67</v>
      </c>
      <c r="E2894" s="10">
        <v>3682</v>
      </c>
      <c r="F2894" s="10">
        <v>4272</v>
      </c>
      <c r="G2894" s="10">
        <v>7954</v>
      </c>
      <c r="H2894" s="44">
        <v>2003</v>
      </c>
      <c r="I2894" s="44">
        <v>1709</v>
      </c>
      <c r="J2894" s="44">
        <v>11</v>
      </c>
      <c r="K2894" s="44">
        <v>3723</v>
      </c>
      <c r="L2894" s="10">
        <v>811</v>
      </c>
      <c r="M2894" s="10">
        <v>638</v>
      </c>
      <c r="N2894" s="10">
        <v>5</v>
      </c>
      <c r="O2894" s="11">
        <v>1454</v>
      </c>
      <c r="P2894" s="27">
        <f>Table1[[#This Row],[Female Voters]]/Table1[[#This Row],[Female Population]]</f>
        <v>0.54399782726778922</v>
      </c>
      <c r="Q2894" s="27">
        <f>Table1[[#This Row],[Male Voters]]/Table1[[#This Row],[Male Population]]</f>
        <v>0.40004681647940077</v>
      </c>
      <c r="R2894" s="27">
        <f>Table1[[#This Row],[Total Voters]]/Table1[[#This Row],[Total Population]]</f>
        <v>0.46806638169474479</v>
      </c>
      <c r="S2894" s="27">
        <f>Table1[[#This Row],[Female Ballots]]/Table1[[#This Row],[Female Population]]</f>
        <v>0.22026072786529061</v>
      </c>
      <c r="T2894" s="27">
        <f>Table1[[#This Row],[Male Ballots]]/Table1[[#This Row],[Male Population]]</f>
        <v>0.14934456928838952</v>
      </c>
      <c r="U2894" s="27">
        <f>Table1[[#This Row],[Total Ballots]]/Table1[[#This Row],[Total Population]]</f>
        <v>0.18280110636157909</v>
      </c>
      <c r="V2894" s="27">
        <f>Table1[[#This Row],[Female Ballots]]/Table1[[#This Row],[Female Voters]]</f>
        <v>0.40489266100848725</v>
      </c>
      <c r="W2894" s="27">
        <f>Table1[[#This Row],[Male Ballots]]/Table1[[#This Row],[Male Voters]]</f>
        <v>0.37331772966647164</v>
      </c>
      <c r="X2894" s="27">
        <f>Table1[[#This Row],[Total Ballots]]/Table1[[#This Row],[Total Voters]]</f>
        <v>0.39054525919957023</v>
      </c>
    </row>
    <row r="2895" spans="1:24" s="12" customFormat="1" hidden="1" x14ac:dyDescent="0.25">
      <c r="A2895" s="8" t="s">
        <v>55</v>
      </c>
      <c r="B2895" s="17">
        <v>2006</v>
      </c>
      <c r="C2895" s="17"/>
      <c r="D2895" s="9" t="s">
        <v>68</v>
      </c>
      <c r="E2895" s="10">
        <v>4481</v>
      </c>
      <c r="F2895" s="10">
        <v>4889</v>
      </c>
      <c r="G2895" s="10">
        <v>9370</v>
      </c>
      <c r="H2895" s="44">
        <v>2625</v>
      </c>
      <c r="I2895" s="44">
        <v>2101</v>
      </c>
      <c r="J2895" s="44">
        <v>11</v>
      </c>
      <c r="K2895" s="44">
        <v>4737</v>
      </c>
      <c r="L2895" s="10">
        <v>1326</v>
      </c>
      <c r="M2895" s="10">
        <v>1077</v>
      </c>
      <c r="N2895" s="10">
        <v>1</v>
      </c>
      <c r="O2895" s="11">
        <v>2404</v>
      </c>
      <c r="P2895" s="27">
        <f>Table1[[#This Row],[Female Voters]]/Table1[[#This Row],[Female Population]]</f>
        <v>0.58580673956706097</v>
      </c>
      <c r="Q2895" s="27">
        <f>Table1[[#This Row],[Male Voters]]/Table1[[#This Row],[Male Population]]</f>
        <v>0.42974023317651872</v>
      </c>
      <c r="R2895" s="27">
        <f>Table1[[#This Row],[Total Voters]]/Table1[[#This Row],[Total Population]]</f>
        <v>0.50554962646744928</v>
      </c>
      <c r="S2895" s="27">
        <f>Table1[[#This Row],[Female Ballots]]/Table1[[#This Row],[Female Population]]</f>
        <v>0.29591609015844678</v>
      </c>
      <c r="T2895" s="27">
        <f>Table1[[#This Row],[Male Ballots]]/Table1[[#This Row],[Male Population]]</f>
        <v>0.22029044794436489</v>
      </c>
      <c r="U2895" s="27">
        <f>Table1[[#This Row],[Total Ballots]]/Table1[[#This Row],[Total Population]]</f>
        <v>0.25656350053361793</v>
      </c>
      <c r="V2895" s="27">
        <f>Table1[[#This Row],[Female Ballots]]/Table1[[#This Row],[Female Voters]]</f>
        <v>0.50514285714285712</v>
      </c>
      <c r="W2895" s="27">
        <f>Table1[[#This Row],[Male Ballots]]/Table1[[#This Row],[Male Voters]]</f>
        <v>0.51261304140885289</v>
      </c>
      <c r="X2895" s="27">
        <f>Table1[[#This Row],[Total Ballots]]/Table1[[#This Row],[Total Voters]]</f>
        <v>0.50749419463795653</v>
      </c>
    </row>
    <row r="2896" spans="1:24" s="12" customFormat="1" hidden="1" x14ac:dyDescent="0.25">
      <c r="A2896" s="8" t="s">
        <v>55</v>
      </c>
      <c r="B2896" s="17">
        <v>2006</v>
      </c>
      <c r="C2896" s="17"/>
      <c r="D2896" s="9" t="s">
        <v>69</v>
      </c>
      <c r="E2896" s="10">
        <v>5436</v>
      </c>
      <c r="F2896" s="10">
        <v>5615</v>
      </c>
      <c r="G2896" s="10">
        <v>11051</v>
      </c>
      <c r="H2896" s="44">
        <v>3895</v>
      </c>
      <c r="I2896" s="44">
        <v>3293</v>
      </c>
      <c r="J2896" s="44">
        <v>11</v>
      </c>
      <c r="K2896" s="44">
        <v>7199</v>
      </c>
      <c r="L2896" s="10">
        <v>2428</v>
      </c>
      <c r="M2896" s="10">
        <v>2019</v>
      </c>
      <c r="N2896" s="10">
        <v>3</v>
      </c>
      <c r="O2896" s="11">
        <v>4450</v>
      </c>
      <c r="P2896" s="27">
        <f>Table1[[#This Row],[Female Voters]]/Table1[[#This Row],[Female Population]]</f>
        <v>0.71651949963208239</v>
      </c>
      <c r="Q2896" s="27">
        <f>Table1[[#This Row],[Male Voters]]/Table1[[#This Row],[Male Population]]</f>
        <v>0.5864648263579697</v>
      </c>
      <c r="R2896" s="27">
        <f>Table1[[#This Row],[Total Voters]]/Table1[[#This Row],[Total Population]]</f>
        <v>0.65143425934304588</v>
      </c>
      <c r="S2896" s="27">
        <f>Table1[[#This Row],[Female Ballots]]/Table1[[#This Row],[Female Population]]</f>
        <v>0.44665194996320823</v>
      </c>
      <c r="T2896" s="27">
        <f>Table1[[#This Row],[Male Ballots]]/Table1[[#This Row],[Male Population]]</f>
        <v>0.3595725734639359</v>
      </c>
      <c r="U2896" s="27">
        <f>Table1[[#This Row],[Total Ballots]]/Table1[[#This Row],[Total Population]]</f>
        <v>0.40267849063433175</v>
      </c>
      <c r="V2896" s="27">
        <f>Table1[[#This Row],[Female Ballots]]/Table1[[#This Row],[Female Voters]]</f>
        <v>0.6233632862644416</v>
      </c>
      <c r="W2896" s="27">
        <f>Table1[[#This Row],[Male Ballots]]/Table1[[#This Row],[Male Voters]]</f>
        <v>0.61311873671424233</v>
      </c>
      <c r="X2896" s="27">
        <f>Table1[[#This Row],[Total Ballots]]/Table1[[#This Row],[Total Voters]]</f>
        <v>0.61814140852896238</v>
      </c>
    </row>
    <row r="2897" spans="1:24" s="12" customFormat="1" hidden="1" x14ac:dyDescent="0.25">
      <c r="A2897" s="8" t="s">
        <v>55</v>
      </c>
      <c r="B2897" s="17">
        <v>2006</v>
      </c>
      <c r="C2897" s="17"/>
      <c r="D2897" s="9" t="s">
        <v>70</v>
      </c>
      <c r="E2897" s="10">
        <v>4748</v>
      </c>
      <c r="F2897" s="10">
        <v>4721</v>
      </c>
      <c r="G2897" s="10">
        <v>9469</v>
      </c>
      <c r="H2897" s="44">
        <v>3666</v>
      </c>
      <c r="I2897" s="44">
        <v>3432</v>
      </c>
      <c r="J2897" s="44">
        <v>23</v>
      </c>
      <c r="K2897" s="44">
        <v>7121</v>
      </c>
      <c r="L2897" s="10">
        <v>2597</v>
      </c>
      <c r="M2897" s="10">
        <v>2496</v>
      </c>
      <c r="N2897" s="10">
        <v>5</v>
      </c>
      <c r="O2897" s="11">
        <v>5098</v>
      </c>
      <c r="P2897" s="27">
        <f>Table1[[#This Row],[Female Voters]]/Table1[[#This Row],[Female Population]]</f>
        <v>0.77211457455770849</v>
      </c>
      <c r="Q2897" s="27">
        <f>Table1[[#This Row],[Male Voters]]/Table1[[#This Row],[Male Population]]</f>
        <v>0.72696462613852997</v>
      </c>
      <c r="R2897" s="27">
        <f>Table1[[#This Row],[Total Voters]]/Table1[[#This Row],[Total Population]]</f>
        <v>0.75203294962509237</v>
      </c>
      <c r="S2897" s="27">
        <f>Table1[[#This Row],[Female Ballots]]/Table1[[#This Row],[Female Population]]</f>
        <v>0.54696714406065716</v>
      </c>
      <c r="T2897" s="27">
        <f>Table1[[#This Row],[Male Ballots]]/Table1[[#This Row],[Male Population]]</f>
        <v>0.52870154628256727</v>
      </c>
      <c r="U2897" s="27">
        <f>Table1[[#This Row],[Total Ballots]]/Table1[[#This Row],[Total Population]]</f>
        <v>0.5383884253881086</v>
      </c>
      <c r="V2897" s="27">
        <f>Table1[[#This Row],[Female Ballots]]/Table1[[#This Row],[Female Voters]]</f>
        <v>0.70840152755046371</v>
      </c>
      <c r="W2897" s="27">
        <f>Table1[[#This Row],[Male Ballots]]/Table1[[#This Row],[Male Voters]]</f>
        <v>0.72727272727272729</v>
      </c>
      <c r="X2897" s="27">
        <f>Table1[[#This Row],[Total Ballots]]/Table1[[#This Row],[Total Voters]]</f>
        <v>0.71591068670130598</v>
      </c>
    </row>
    <row r="2898" spans="1:24" s="12" customFormat="1" hidden="1" x14ac:dyDescent="0.25">
      <c r="A2898" s="8" t="s">
        <v>55</v>
      </c>
      <c r="B2898" s="17">
        <v>2006</v>
      </c>
      <c r="C2898" s="17"/>
      <c r="D2898" s="9" t="s">
        <v>71</v>
      </c>
      <c r="E2898" s="10">
        <v>5857</v>
      </c>
      <c r="F2898" s="10">
        <v>5046</v>
      </c>
      <c r="G2898" s="10">
        <v>10903</v>
      </c>
      <c r="H2898" s="44">
        <v>4693</v>
      </c>
      <c r="I2898" s="44">
        <v>4044</v>
      </c>
      <c r="J2898" s="44">
        <v>18</v>
      </c>
      <c r="K2898" s="44">
        <v>8755</v>
      </c>
      <c r="L2898" s="10">
        <v>3611</v>
      </c>
      <c r="M2898" s="10">
        <v>3099</v>
      </c>
      <c r="N2898" s="10">
        <v>10</v>
      </c>
      <c r="O2898" s="11">
        <v>6720</v>
      </c>
      <c r="P2898" s="27">
        <f>Table1[[#This Row],[Female Voters]]/Table1[[#This Row],[Female Population]]</f>
        <v>0.80126344544988903</v>
      </c>
      <c r="Q2898" s="27">
        <f>Table1[[#This Row],[Male Voters]]/Table1[[#This Row],[Male Population]]</f>
        <v>0.80142687277051128</v>
      </c>
      <c r="R2898" s="27">
        <f>Table1[[#This Row],[Total Voters]]/Table1[[#This Row],[Total Population]]</f>
        <v>0.80299000275153631</v>
      </c>
      <c r="S2898" s="27">
        <f>Table1[[#This Row],[Female Ballots]]/Table1[[#This Row],[Female Population]]</f>
        <v>0.61652723237152129</v>
      </c>
      <c r="T2898" s="27">
        <f>Table1[[#This Row],[Male Ballots]]/Table1[[#This Row],[Male Population]]</f>
        <v>0.6141498216409037</v>
      </c>
      <c r="U2898" s="27">
        <f>Table1[[#This Row],[Total Ballots]]/Table1[[#This Row],[Total Population]]</f>
        <v>0.61634412547005413</v>
      </c>
      <c r="V2898" s="27">
        <f>Table1[[#This Row],[Female Ballots]]/Table1[[#This Row],[Female Voters]]</f>
        <v>0.76944385254634562</v>
      </c>
      <c r="W2898" s="27">
        <f>Table1[[#This Row],[Male Ballots]]/Table1[[#This Row],[Male Voters]]</f>
        <v>0.76632047477744802</v>
      </c>
      <c r="X2898" s="27">
        <f>Table1[[#This Row],[Total Ballots]]/Table1[[#This Row],[Total Voters]]</f>
        <v>0.76756139348943464</v>
      </c>
    </row>
    <row r="2899" spans="1:24" s="12" customFormat="1" hidden="1" x14ac:dyDescent="0.25">
      <c r="A2899" s="8" t="s">
        <v>55</v>
      </c>
      <c r="B2899" s="17">
        <v>2006</v>
      </c>
      <c r="C2899" s="17"/>
      <c r="D2899" s="9" t="s">
        <v>453</v>
      </c>
      <c r="E2899" s="10">
        <v>27122</v>
      </c>
      <c r="F2899" s="10">
        <v>27889</v>
      </c>
      <c r="G2899" s="10">
        <v>55011</v>
      </c>
      <c r="H2899" s="44">
        <v>18308</v>
      </c>
      <c r="I2899" s="44">
        <v>15744</v>
      </c>
      <c r="J2899" s="44">
        <v>106</v>
      </c>
      <c r="K2899" s="44">
        <v>34158</v>
      </c>
      <c r="L2899" s="10">
        <v>11329</v>
      </c>
      <c r="M2899" s="10">
        <v>9819</v>
      </c>
      <c r="N2899" s="10">
        <v>37</v>
      </c>
      <c r="O2899" s="11">
        <v>21185</v>
      </c>
      <c r="P2899" s="27">
        <f>Table1[[#This Row],[Female Voters]]/Table1[[#This Row],[Female Population]]</f>
        <v>0.67502396578423418</v>
      </c>
      <c r="Q2899" s="27">
        <f>Table1[[#This Row],[Male Voters]]/Table1[[#This Row],[Male Population]]</f>
        <v>0.56452364731614613</v>
      </c>
      <c r="R2899" s="27">
        <f>Table1[[#This Row],[Total Voters]]/Table1[[#This Row],[Total Population]]</f>
        <v>0.62093035938266894</v>
      </c>
      <c r="S2899" s="27">
        <f>Table1[[#This Row],[Female Ballots]]/Table1[[#This Row],[Female Population]]</f>
        <v>0.41770518398348205</v>
      </c>
      <c r="T2899" s="27">
        <f>Table1[[#This Row],[Male Ballots]]/Table1[[#This Row],[Male Population]]</f>
        <v>0.352074294524723</v>
      </c>
      <c r="U2899" s="27">
        <f>Table1[[#This Row],[Total Ballots]]/Table1[[#This Row],[Total Population]]</f>
        <v>0.38510479722237373</v>
      </c>
      <c r="V2899" s="27">
        <f>Table1[[#This Row],[Female Ballots]]/Table1[[#This Row],[Female Voters]]</f>
        <v>0.61880052436093513</v>
      </c>
      <c r="W2899" s="27">
        <f>Table1[[#This Row],[Male Ballots]]/Table1[[#This Row],[Male Voters]]</f>
        <v>0.62366615853658536</v>
      </c>
      <c r="X2899" s="27">
        <f>Table1[[#This Row],[Total Ballots]]/Table1[[#This Row],[Total Voters]]</f>
        <v>0.62020610105978102</v>
      </c>
    </row>
    <row r="2900" spans="1:24" s="12" customFormat="1" hidden="1" x14ac:dyDescent="0.25">
      <c r="A2900" s="8" t="s">
        <v>31</v>
      </c>
      <c r="B2900" s="17">
        <v>2006</v>
      </c>
      <c r="C2900" s="17"/>
      <c r="D2900" s="9" t="s">
        <v>66</v>
      </c>
      <c r="E2900" s="10">
        <v>3143</v>
      </c>
      <c r="F2900" s="10">
        <v>3946</v>
      </c>
      <c r="G2900" s="10">
        <v>7089</v>
      </c>
      <c r="H2900" s="44">
        <v>1717</v>
      </c>
      <c r="I2900" s="44">
        <v>1356</v>
      </c>
      <c r="J2900" s="44">
        <v>22</v>
      </c>
      <c r="K2900" s="44">
        <v>3095</v>
      </c>
      <c r="L2900" s="10">
        <v>493</v>
      </c>
      <c r="M2900" s="10">
        <v>352</v>
      </c>
      <c r="N2900" s="10">
        <v>6</v>
      </c>
      <c r="O2900" s="11">
        <v>851</v>
      </c>
      <c r="P2900" s="27">
        <f>Table1[[#This Row],[Female Voters]]/Table1[[#This Row],[Female Population]]</f>
        <v>0.54629335030225901</v>
      </c>
      <c r="Q2900" s="27">
        <f>Table1[[#This Row],[Male Voters]]/Table1[[#This Row],[Male Population]]</f>
        <v>0.34363912823112014</v>
      </c>
      <c r="R2900" s="27">
        <f>Table1[[#This Row],[Total Voters]]/Table1[[#This Row],[Total Population]]</f>
        <v>0.43659190294822964</v>
      </c>
      <c r="S2900" s="27">
        <f>Table1[[#This Row],[Female Ballots]]/Table1[[#This Row],[Female Population]]</f>
        <v>0.1568565065224308</v>
      </c>
      <c r="T2900" s="27">
        <f>Table1[[#This Row],[Male Ballots]]/Table1[[#This Row],[Male Population]]</f>
        <v>8.9204257475924989E-2</v>
      </c>
      <c r="U2900" s="27">
        <f>Table1[[#This Row],[Total Ballots]]/Table1[[#This Row],[Total Population]]</f>
        <v>0.12004514035830159</v>
      </c>
      <c r="V2900" s="27">
        <f>Table1[[#This Row],[Female Ballots]]/Table1[[#This Row],[Female Voters]]</f>
        <v>0.28712871287128711</v>
      </c>
      <c r="W2900" s="27">
        <f>Table1[[#This Row],[Male Ballots]]/Table1[[#This Row],[Male Voters]]</f>
        <v>0.25958702064896755</v>
      </c>
      <c r="X2900" s="27">
        <f>Table1[[#This Row],[Total Ballots]]/Table1[[#This Row],[Total Voters]]</f>
        <v>0.27495961227786753</v>
      </c>
    </row>
    <row r="2901" spans="1:24" s="12" customFormat="1" hidden="1" x14ac:dyDescent="0.25">
      <c r="A2901" s="8" t="s">
        <v>31</v>
      </c>
      <c r="B2901" s="17">
        <v>2006</v>
      </c>
      <c r="C2901" s="17"/>
      <c r="D2901" s="9" t="s">
        <v>67</v>
      </c>
      <c r="E2901" s="10">
        <v>4243</v>
      </c>
      <c r="F2901" s="10">
        <v>4728</v>
      </c>
      <c r="G2901" s="10">
        <v>8971</v>
      </c>
      <c r="H2901" s="44">
        <v>2373</v>
      </c>
      <c r="I2901" s="44">
        <v>1855</v>
      </c>
      <c r="J2901" s="44">
        <v>29</v>
      </c>
      <c r="K2901" s="44">
        <v>4257</v>
      </c>
      <c r="L2901" s="10">
        <v>792</v>
      </c>
      <c r="M2901" s="10">
        <v>584</v>
      </c>
      <c r="N2901" s="10">
        <v>7</v>
      </c>
      <c r="O2901" s="11">
        <v>1383</v>
      </c>
      <c r="P2901" s="27">
        <f>Table1[[#This Row],[Female Voters]]/Table1[[#This Row],[Female Population]]</f>
        <v>0.55927409851520149</v>
      </c>
      <c r="Q2901" s="27">
        <f>Table1[[#This Row],[Male Voters]]/Table1[[#This Row],[Male Population]]</f>
        <v>0.3923434856175973</v>
      </c>
      <c r="R2901" s="27">
        <f>Table1[[#This Row],[Total Voters]]/Table1[[#This Row],[Total Population]]</f>
        <v>0.47452903801136997</v>
      </c>
      <c r="S2901" s="27">
        <f>Table1[[#This Row],[Female Ballots]]/Table1[[#This Row],[Female Population]]</f>
        <v>0.18666038180532643</v>
      </c>
      <c r="T2901" s="27">
        <f>Table1[[#This Row],[Male Ballots]]/Table1[[#This Row],[Male Population]]</f>
        <v>0.12351945854483926</v>
      </c>
      <c r="U2901" s="27">
        <f>Table1[[#This Row],[Total Ballots]]/Table1[[#This Row],[Total Population]]</f>
        <v>0.15416341544978263</v>
      </c>
      <c r="V2901" s="27">
        <f>Table1[[#This Row],[Female Ballots]]/Table1[[#This Row],[Female Voters]]</f>
        <v>0.33375474083438683</v>
      </c>
      <c r="W2901" s="27">
        <f>Table1[[#This Row],[Male Ballots]]/Table1[[#This Row],[Male Voters]]</f>
        <v>0.31482479784366579</v>
      </c>
      <c r="X2901" s="27">
        <f>Table1[[#This Row],[Total Ballots]]/Table1[[#This Row],[Total Voters]]</f>
        <v>0.32487667371388301</v>
      </c>
    </row>
    <row r="2902" spans="1:24" s="12" customFormat="1" hidden="1" x14ac:dyDescent="0.25">
      <c r="A2902" s="8" t="s">
        <v>31</v>
      </c>
      <c r="B2902" s="17">
        <v>2006</v>
      </c>
      <c r="C2902" s="17"/>
      <c r="D2902" s="9" t="s">
        <v>68</v>
      </c>
      <c r="E2902" s="10">
        <v>4898</v>
      </c>
      <c r="F2902" s="10">
        <v>4854</v>
      </c>
      <c r="G2902" s="10">
        <v>9752</v>
      </c>
      <c r="H2902" s="44">
        <v>3428</v>
      </c>
      <c r="I2902" s="44">
        <v>3001</v>
      </c>
      <c r="J2902" s="44">
        <v>29</v>
      </c>
      <c r="K2902" s="44">
        <v>6458</v>
      </c>
      <c r="L2902" s="10">
        <v>1801</v>
      </c>
      <c r="M2902" s="10">
        <v>1597</v>
      </c>
      <c r="N2902" s="10">
        <v>15</v>
      </c>
      <c r="O2902" s="11">
        <v>3413</v>
      </c>
      <c r="P2902" s="27">
        <f>Table1[[#This Row],[Female Voters]]/Table1[[#This Row],[Female Population]]</f>
        <v>0.6998775010208248</v>
      </c>
      <c r="Q2902" s="27">
        <f>Table1[[#This Row],[Male Voters]]/Table1[[#This Row],[Male Population]]</f>
        <v>0.61825298722702926</v>
      </c>
      <c r="R2902" s="27">
        <f>Table1[[#This Row],[Total Voters]]/Table1[[#This Row],[Total Population]]</f>
        <v>0.66222313371616082</v>
      </c>
      <c r="S2902" s="27">
        <f>Table1[[#This Row],[Female Ballots]]/Table1[[#This Row],[Female Population]]</f>
        <v>0.36770110249081256</v>
      </c>
      <c r="T2902" s="27">
        <f>Table1[[#This Row],[Male Ballots]]/Table1[[#This Row],[Male Population]]</f>
        <v>0.32900700453234444</v>
      </c>
      <c r="U2902" s="27">
        <f>Table1[[#This Row],[Total Ballots]]/Table1[[#This Row],[Total Population]]</f>
        <v>0.34997949138638229</v>
      </c>
      <c r="V2902" s="27">
        <f>Table1[[#This Row],[Female Ballots]]/Table1[[#This Row],[Female Voters]]</f>
        <v>0.52537922987164531</v>
      </c>
      <c r="W2902" s="27">
        <f>Table1[[#This Row],[Male Ballots]]/Table1[[#This Row],[Male Voters]]</f>
        <v>0.53215594801732757</v>
      </c>
      <c r="X2902" s="27">
        <f>Table1[[#This Row],[Total Ballots]]/Table1[[#This Row],[Total Voters]]</f>
        <v>0.52849179312480643</v>
      </c>
    </row>
    <row r="2903" spans="1:24" s="12" customFormat="1" hidden="1" x14ac:dyDescent="0.25">
      <c r="A2903" s="8" t="s">
        <v>31</v>
      </c>
      <c r="B2903" s="17">
        <v>2006</v>
      </c>
      <c r="C2903" s="17"/>
      <c r="D2903" s="9" t="s">
        <v>69</v>
      </c>
      <c r="E2903" s="10">
        <v>5837</v>
      </c>
      <c r="F2903" s="10">
        <v>5257</v>
      </c>
      <c r="G2903" s="10">
        <v>11094</v>
      </c>
      <c r="H2903" s="44">
        <v>4906</v>
      </c>
      <c r="I2903" s="44">
        <v>4092</v>
      </c>
      <c r="J2903" s="44">
        <v>22</v>
      </c>
      <c r="K2903" s="44">
        <v>9020</v>
      </c>
      <c r="L2903" s="10">
        <v>3513</v>
      </c>
      <c r="M2903" s="10">
        <v>2867</v>
      </c>
      <c r="N2903" s="10">
        <v>17</v>
      </c>
      <c r="O2903" s="11">
        <v>6397</v>
      </c>
      <c r="P2903" s="27">
        <f>Table1[[#This Row],[Female Voters]]/Table1[[#This Row],[Female Population]]</f>
        <v>0.84050025698132602</v>
      </c>
      <c r="Q2903" s="27">
        <f>Table1[[#This Row],[Male Voters]]/Table1[[#This Row],[Male Population]]</f>
        <v>0.77839071713905272</v>
      </c>
      <c r="R2903" s="27">
        <f>Table1[[#This Row],[Total Voters]]/Table1[[#This Row],[Total Population]]</f>
        <v>0.81305210023436092</v>
      </c>
      <c r="S2903" s="27">
        <f>Table1[[#This Row],[Female Ballots]]/Table1[[#This Row],[Female Population]]</f>
        <v>0.6018502655473702</v>
      </c>
      <c r="T2903" s="27">
        <f>Table1[[#This Row],[Male Ballots]]/Table1[[#This Row],[Male Population]]</f>
        <v>0.54536808065436559</v>
      </c>
      <c r="U2903" s="27">
        <f>Table1[[#This Row],[Total Ballots]]/Table1[[#This Row],[Total Population]]</f>
        <v>0.57661799170722916</v>
      </c>
      <c r="V2903" s="27">
        <f>Table1[[#This Row],[Female Ballots]]/Table1[[#This Row],[Female Voters]]</f>
        <v>0.7160619649408887</v>
      </c>
      <c r="W2903" s="27">
        <f>Table1[[#This Row],[Male Ballots]]/Table1[[#This Row],[Male Voters]]</f>
        <v>0.70063538611925713</v>
      </c>
      <c r="X2903" s="27">
        <f>Table1[[#This Row],[Total Ballots]]/Table1[[#This Row],[Total Voters]]</f>
        <v>0.7092017738359202</v>
      </c>
    </row>
    <row r="2904" spans="1:24" s="12" customFormat="1" hidden="1" x14ac:dyDescent="0.25">
      <c r="A2904" s="8" t="s">
        <v>31</v>
      </c>
      <c r="B2904" s="17">
        <v>2006</v>
      </c>
      <c r="C2904" s="17"/>
      <c r="D2904" s="9" t="s">
        <v>70</v>
      </c>
      <c r="E2904" s="10">
        <v>5538</v>
      </c>
      <c r="F2904" s="10">
        <v>4959</v>
      </c>
      <c r="G2904" s="10">
        <v>10497</v>
      </c>
      <c r="H2904" s="44">
        <v>5230</v>
      </c>
      <c r="I2904" s="44">
        <v>4642</v>
      </c>
      <c r="J2904" s="44">
        <v>25</v>
      </c>
      <c r="K2904" s="44">
        <v>9897</v>
      </c>
      <c r="L2904" s="10">
        <v>4380</v>
      </c>
      <c r="M2904" s="10">
        <v>3866</v>
      </c>
      <c r="N2904" s="10">
        <v>21</v>
      </c>
      <c r="O2904" s="11">
        <v>8267</v>
      </c>
      <c r="P2904" s="27">
        <f>Table1[[#This Row],[Female Voters]]/Table1[[#This Row],[Female Population]]</f>
        <v>0.94438425424340922</v>
      </c>
      <c r="Q2904" s="27">
        <f>Table1[[#This Row],[Male Voters]]/Table1[[#This Row],[Male Population]]</f>
        <v>0.93607582173825366</v>
      </c>
      <c r="R2904" s="27">
        <f>Table1[[#This Row],[Total Voters]]/Table1[[#This Row],[Total Population]]</f>
        <v>0.9428408116604744</v>
      </c>
      <c r="S2904" s="27">
        <f>Table1[[#This Row],[Female Ballots]]/Table1[[#This Row],[Female Population]]</f>
        <v>0.79089924160346692</v>
      </c>
      <c r="T2904" s="27">
        <f>Table1[[#This Row],[Male Ballots]]/Table1[[#This Row],[Male Population]]</f>
        <v>0.77959265981044568</v>
      </c>
      <c r="U2904" s="27">
        <f>Table1[[#This Row],[Total Ballots]]/Table1[[#This Row],[Total Population]]</f>
        <v>0.78755835000476326</v>
      </c>
      <c r="V2904" s="27">
        <f>Table1[[#This Row],[Female Ballots]]/Table1[[#This Row],[Female Voters]]</f>
        <v>0.83747609942638623</v>
      </c>
      <c r="W2904" s="27">
        <f>Table1[[#This Row],[Male Ballots]]/Table1[[#This Row],[Male Voters]]</f>
        <v>0.83283067643257214</v>
      </c>
      <c r="X2904" s="27">
        <f>Table1[[#This Row],[Total Ballots]]/Table1[[#This Row],[Total Voters]]</f>
        <v>0.83530362736182684</v>
      </c>
    </row>
    <row r="2905" spans="1:24" s="12" customFormat="1" hidden="1" x14ac:dyDescent="0.25">
      <c r="A2905" s="8" t="s">
        <v>31</v>
      </c>
      <c r="B2905" s="17">
        <v>2006</v>
      </c>
      <c r="C2905" s="17"/>
      <c r="D2905" s="9" t="s">
        <v>71</v>
      </c>
      <c r="E2905" s="10">
        <v>6633</v>
      </c>
      <c r="F2905" s="10">
        <v>5774</v>
      </c>
      <c r="G2905" s="10">
        <v>12407</v>
      </c>
      <c r="H2905" s="44">
        <v>5842</v>
      </c>
      <c r="I2905" s="44">
        <v>5456</v>
      </c>
      <c r="J2905" s="44">
        <v>31</v>
      </c>
      <c r="K2905" s="44">
        <v>11329</v>
      </c>
      <c r="L2905" s="10">
        <v>5095</v>
      </c>
      <c r="M2905" s="10">
        <v>4955</v>
      </c>
      <c r="N2905" s="10">
        <v>24</v>
      </c>
      <c r="O2905" s="11">
        <v>10074</v>
      </c>
      <c r="P2905" s="27">
        <f>Table1[[#This Row],[Female Voters]]/Table1[[#This Row],[Female Population]]</f>
        <v>0.88074777627016432</v>
      </c>
      <c r="Q2905" s="27">
        <f>Table1[[#This Row],[Male Voters]]/Table1[[#This Row],[Male Population]]</f>
        <v>0.94492552822999654</v>
      </c>
      <c r="R2905" s="27">
        <f>Table1[[#This Row],[Total Voters]]/Table1[[#This Row],[Total Population]]</f>
        <v>0.91311356492302731</v>
      </c>
      <c r="S2905" s="27">
        <f>Table1[[#This Row],[Female Ballots]]/Table1[[#This Row],[Female Population]]</f>
        <v>0.76812905171114121</v>
      </c>
      <c r="T2905" s="27">
        <f>Table1[[#This Row],[Male Ballots]]/Table1[[#This Row],[Male Population]]</f>
        <v>0.85815725666782128</v>
      </c>
      <c r="U2905" s="27">
        <f>Table1[[#This Row],[Total Ballots]]/Table1[[#This Row],[Total Population]]</f>
        <v>0.81196098976384301</v>
      </c>
      <c r="V2905" s="27">
        <f>Table1[[#This Row],[Female Ballots]]/Table1[[#This Row],[Female Voters]]</f>
        <v>0.87213283122218421</v>
      </c>
      <c r="W2905" s="27">
        <f>Table1[[#This Row],[Male Ballots]]/Table1[[#This Row],[Male Voters]]</f>
        <v>0.90817448680351909</v>
      </c>
      <c r="X2905" s="27">
        <f>Table1[[#This Row],[Total Ballots]]/Table1[[#This Row],[Total Voters]]</f>
        <v>0.88922234972195247</v>
      </c>
    </row>
    <row r="2906" spans="1:24" s="12" customFormat="1" hidden="1" x14ac:dyDescent="0.25">
      <c r="A2906" s="8" t="s">
        <v>31</v>
      </c>
      <c r="B2906" s="17">
        <v>2006</v>
      </c>
      <c r="C2906" s="17"/>
      <c r="D2906" s="9" t="s">
        <v>453</v>
      </c>
      <c r="E2906" s="10">
        <v>30292</v>
      </c>
      <c r="F2906" s="10">
        <v>29518</v>
      </c>
      <c r="G2906" s="10">
        <v>59810</v>
      </c>
      <c r="H2906" s="44">
        <v>23496</v>
      </c>
      <c r="I2906" s="44">
        <v>20402</v>
      </c>
      <c r="J2906" s="44">
        <v>158</v>
      </c>
      <c r="K2906" s="44">
        <v>44056</v>
      </c>
      <c r="L2906" s="10">
        <v>16074</v>
      </c>
      <c r="M2906" s="10">
        <v>14221</v>
      </c>
      <c r="N2906" s="10">
        <v>90</v>
      </c>
      <c r="O2906" s="11">
        <v>30385</v>
      </c>
      <c r="P2906" s="27">
        <f>Table1[[#This Row],[Female Voters]]/Table1[[#This Row],[Female Population]]</f>
        <v>0.775650336722567</v>
      </c>
      <c r="Q2906" s="27">
        <f>Table1[[#This Row],[Male Voters]]/Table1[[#This Row],[Male Population]]</f>
        <v>0.69117148858323729</v>
      </c>
      <c r="R2906" s="27">
        <f>Table1[[#This Row],[Total Voters]]/Table1[[#This Row],[Total Population]]</f>
        <v>0.73659923089784318</v>
      </c>
      <c r="S2906" s="27">
        <f>Table1[[#This Row],[Female Ballots]]/Table1[[#This Row],[Female Population]]</f>
        <v>0.53063515119503502</v>
      </c>
      <c r="T2906" s="27">
        <f>Table1[[#This Row],[Male Ballots]]/Table1[[#This Row],[Male Population]]</f>
        <v>0.48177383291550918</v>
      </c>
      <c r="U2906" s="27">
        <f>Table1[[#This Row],[Total Ballots]]/Table1[[#This Row],[Total Population]]</f>
        <v>0.50802541381039956</v>
      </c>
      <c r="V2906" s="27">
        <f>Table1[[#This Row],[Female Ballots]]/Table1[[#This Row],[Female Voters]]</f>
        <v>0.68411644535240046</v>
      </c>
      <c r="W2906" s="27">
        <f>Table1[[#This Row],[Male Ballots]]/Table1[[#This Row],[Male Voters]]</f>
        <v>0.69703950593079111</v>
      </c>
      <c r="X2906" s="27">
        <f>Table1[[#This Row],[Total Ballots]]/Table1[[#This Row],[Total Voters]]</f>
        <v>0.68969039404394406</v>
      </c>
    </row>
    <row r="2907" spans="1:24" s="12" customFormat="1" hidden="1" x14ac:dyDescent="0.25">
      <c r="A2907" s="8" t="s">
        <v>25</v>
      </c>
      <c r="B2907" s="17">
        <v>2006</v>
      </c>
      <c r="C2907" s="17"/>
      <c r="D2907" s="9" t="s">
        <v>66</v>
      </c>
      <c r="E2907" s="10">
        <v>726</v>
      </c>
      <c r="F2907" s="10">
        <v>849</v>
      </c>
      <c r="G2907" s="10">
        <v>1575</v>
      </c>
      <c r="H2907" s="44">
        <v>499</v>
      </c>
      <c r="I2907" s="44">
        <v>513</v>
      </c>
      <c r="J2907" s="44">
        <v>1</v>
      </c>
      <c r="K2907" s="44">
        <v>1013</v>
      </c>
      <c r="L2907" s="10">
        <v>214</v>
      </c>
      <c r="M2907" s="10">
        <v>190</v>
      </c>
      <c r="N2907" s="10"/>
      <c r="O2907" s="11">
        <v>404</v>
      </c>
      <c r="P2907" s="27">
        <f>Table1[[#This Row],[Female Voters]]/Table1[[#This Row],[Female Population]]</f>
        <v>0.68732782369146006</v>
      </c>
      <c r="Q2907" s="27">
        <f>Table1[[#This Row],[Male Voters]]/Table1[[#This Row],[Male Population]]</f>
        <v>0.60424028268551233</v>
      </c>
      <c r="R2907" s="27">
        <f>Table1[[#This Row],[Total Voters]]/Table1[[#This Row],[Total Population]]</f>
        <v>0.64317460317460318</v>
      </c>
      <c r="S2907" s="27">
        <f>Table1[[#This Row],[Female Ballots]]/Table1[[#This Row],[Female Population]]</f>
        <v>0.29476584022038566</v>
      </c>
      <c r="T2907" s="27">
        <f>Table1[[#This Row],[Male Ballots]]/Table1[[#This Row],[Male Population]]</f>
        <v>0.22379269729093051</v>
      </c>
      <c r="U2907" s="27">
        <f>Table1[[#This Row],[Total Ballots]]/Table1[[#This Row],[Total Population]]</f>
        <v>0.25650793650793652</v>
      </c>
      <c r="V2907" s="27">
        <f>Table1[[#This Row],[Female Ballots]]/Table1[[#This Row],[Female Voters]]</f>
        <v>0.42885771543086171</v>
      </c>
      <c r="W2907" s="27">
        <f>Table1[[#This Row],[Male Ballots]]/Table1[[#This Row],[Male Voters]]</f>
        <v>0.37037037037037035</v>
      </c>
      <c r="X2907" s="27">
        <f>Table1[[#This Row],[Total Ballots]]/Table1[[#This Row],[Total Voters]]</f>
        <v>0.39881539980256664</v>
      </c>
    </row>
    <row r="2908" spans="1:24" s="12" customFormat="1" hidden="1" x14ac:dyDescent="0.25">
      <c r="A2908" s="8" t="s">
        <v>25</v>
      </c>
      <c r="B2908" s="17">
        <v>2006</v>
      </c>
      <c r="C2908" s="17"/>
      <c r="D2908" s="9" t="s">
        <v>67</v>
      </c>
      <c r="E2908" s="10">
        <v>1050</v>
      </c>
      <c r="F2908" s="10">
        <v>1094</v>
      </c>
      <c r="G2908" s="10">
        <v>2144</v>
      </c>
      <c r="H2908" s="44">
        <v>826</v>
      </c>
      <c r="I2908" s="44">
        <v>708</v>
      </c>
      <c r="J2908" s="44">
        <v>2</v>
      </c>
      <c r="K2908" s="44">
        <v>1536</v>
      </c>
      <c r="L2908" s="10">
        <v>408</v>
      </c>
      <c r="M2908" s="10">
        <v>316</v>
      </c>
      <c r="N2908" s="10">
        <v>1</v>
      </c>
      <c r="O2908" s="11">
        <v>725</v>
      </c>
      <c r="P2908" s="27">
        <f>Table1[[#This Row],[Female Voters]]/Table1[[#This Row],[Female Population]]</f>
        <v>0.78666666666666663</v>
      </c>
      <c r="Q2908" s="27">
        <f>Table1[[#This Row],[Male Voters]]/Table1[[#This Row],[Male Population]]</f>
        <v>0.6471663619744058</v>
      </c>
      <c r="R2908" s="27">
        <f>Table1[[#This Row],[Total Voters]]/Table1[[#This Row],[Total Population]]</f>
        <v>0.71641791044776115</v>
      </c>
      <c r="S2908" s="27">
        <f>Table1[[#This Row],[Female Ballots]]/Table1[[#This Row],[Female Population]]</f>
        <v>0.38857142857142857</v>
      </c>
      <c r="T2908" s="27">
        <f>Table1[[#This Row],[Male Ballots]]/Table1[[#This Row],[Male Population]]</f>
        <v>0.28884826325411334</v>
      </c>
      <c r="U2908" s="27">
        <f>Table1[[#This Row],[Total Ballots]]/Table1[[#This Row],[Total Population]]</f>
        <v>0.33815298507462688</v>
      </c>
      <c r="V2908" s="27">
        <f>Table1[[#This Row],[Female Ballots]]/Table1[[#This Row],[Female Voters]]</f>
        <v>0.49394673123486682</v>
      </c>
      <c r="W2908" s="27">
        <f>Table1[[#This Row],[Male Ballots]]/Table1[[#This Row],[Male Voters]]</f>
        <v>0.4463276836158192</v>
      </c>
      <c r="X2908" s="27">
        <f>Table1[[#This Row],[Total Ballots]]/Table1[[#This Row],[Total Voters]]</f>
        <v>0.47200520833333331</v>
      </c>
    </row>
    <row r="2909" spans="1:24" s="12" customFormat="1" hidden="1" x14ac:dyDescent="0.25">
      <c r="A2909" s="8" t="s">
        <v>25</v>
      </c>
      <c r="B2909" s="17">
        <v>2006</v>
      </c>
      <c r="C2909" s="17"/>
      <c r="D2909" s="9" t="s">
        <v>68</v>
      </c>
      <c r="E2909" s="10">
        <v>1600</v>
      </c>
      <c r="F2909" s="10">
        <v>1601</v>
      </c>
      <c r="G2909" s="10">
        <v>3201</v>
      </c>
      <c r="H2909" s="44">
        <v>1200</v>
      </c>
      <c r="I2909" s="44">
        <v>956</v>
      </c>
      <c r="J2909" s="44">
        <v>3</v>
      </c>
      <c r="K2909" s="44">
        <v>2159</v>
      </c>
      <c r="L2909" s="10">
        <v>764</v>
      </c>
      <c r="M2909" s="10">
        <v>598</v>
      </c>
      <c r="N2909" s="10">
        <v>2</v>
      </c>
      <c r="O2909" s="11">
        <v>1364</v>
      </c>
      <c r="P2909" s="27">
        <f>Table1[[#This Row],[Female Voters]]/Table1[[#This Row],[Female Population]]</f>
        <v>0.75</v>
      </c>
      <c r="Q2909" s="27">
        <f>Table1[[#This Row],[Male Voters]]/Table1[[#This Row],[Male Population]]</f>
        <v>0.59712679575265459</v>
      </c>
      <c r="R2909" s="27">
        <f>Table1[[#This Row],[Total Voters]]/Table1[[#This Row],[Total Population]]</f>
        <v>0.67447672602311781</v>
      </c>
      <c r="S2909" s="27">
        <f>Table1[[#This Row],[Female Ballots]]/Table1[[#This Row],[Female Population]]</f>
        <v>0.47749999999999998</v>
      </c>
      <c r="T2909" s="27">
        <f>Table1[[#This Row],[Male Ballots]]/Table1[[#This Row],[Male Population]]</f>
        <v>0.3735165521549032</v>
      </c>
      <c r="U2909" s="27">
        <f>Table1[[#This Row],[Total Ballots]]/Table1[[#This Row],[Total Population]]</f>
        <v>0.42611683848797249</v>
      </c>
      <c r="V2909" s="27">
        <f>Table1[[#This Row],[Female Ballots]]/Table1[[#This Row],[Female Voters]]</f>
        <v>0.63666666666666671</v>
      </c>
      <c r="W2909" s="27">
        <f>Table1[[#This Row],[Male Ballots]]/Table1[[#This Row],[Male Voters]]</f>
        <v>0.62552301255230125</v>
      </c>
      <c r="X2909" s="27">
        <f>Table1[[#This Row],[Total Ballots]]/Table1[[#This Row],[Total Voters]]</f>
        <v>0.63177396943029185</v>
      </c>
    </row>
    <row r="2910" spans="1:24" s="12" customFormat="1" hidden="1" x14ac:dyDescent="0.25">
      <c r="A2910" s="8" t="s">
        <v>25</v>
      </c>
      <c r="B2910" s="17">
        <v>2006</v>
      </c>
      <c r="C2910" s="17"/>
      <c r="D2910" s="9" t="s">
        <v>69</v>
      </c>
      <c r="E2910" s="10">
        <v>2581</v>
      </c>
      <c r="F2910" s="10">
        <v>2323</v>
      </c>
      <c r="G2910" s="10">
        <v>4904</v>
      </c>
      <c r="H2910" s="44">
        <v>2247</v>
      </c>
      <c r="I2910" s="44">
        <v>1877</v>
      </c>
      <c r="J2910" s="44">
        <v>3</v>
      </c>
      <c r="K2910" s="44">
        <v>4127</v>
      </c>
      <c r="L2910" s="10">
        <v>1783</v>
      </c>
      <c r="M2910" s="10">
        <v>1426</v>
      </c>
      <c r="N2910" s="10">
        <v>2</v>
      </c>
      <c r="O2910" s="11">
        <v>3211</v>
      </c>
      <c r="P2910" s="27">
        <f>Table1[[#This Row],[Female Voters]]/Table1[[#This Row],[Female Population]]</f>
        <v>0.87059279349089502</v>
      </c>
      <c r="Q2910" s="27">
        <f>Table1[[#This Row],[Male Voters]]/Table1[[#This Row],[Male Population]]</f>
        <v>0.80800688764528628</v>
      </c>
      <c r="R2910" s="27">
        <f>Table1[[#This Row],[Total Voters]]/Table1[[#This Row],[Total Population]]</f>
        <v>0.84155791190864604</v>
      </c>
      <c r="S2910" s="27">
        <f>Table1[[#This Row],[Female Ballots]]/Table1[[#This Row],[Female Population]]</f>
        <v>0.69081751259201862</v>
      </c>
      <c r="T2910" s="27">
        <f>Table1[[#This Row],[Male Ballots]]/Table1[[#This Row],[Male Population]]</f>
        <v>0.61386138613861385</v>
      </c>
      <c r="U2910" s="27">
        <f>Table1[[#This Row],[Total Ballots]]/Table1[[#This Row],[Total Population]]</f>
        <v>0.65477161500815662</v>
      </c>
      <c r="V2910" s="27">
        <f>Table1[[#This Row],[Female Ballots]]/Table1[[#This Row],[Female Voters]]</f>
        <v>0.79350244770805523</v>
      </c>
      <c r="W2910" s="27">
        <f>Table1[[#This Row],[Male Ballots]]/Table1[[#This Row],[Male Voters]]</f>
        <v>0.7597229621736814</v>
      </c>
      <c r="X2910" s="27">
        <f>Table1[[#This Row],[Total Ballots]]/Table1[[#This Row],[Total Voters]]</f>
        <v>0.77804700751150957</v>
      </c>
    </row>
    <row r="2911" spans="1:24" s="12" customFormat="1" hidden="1" x14ac:dyDescent="0.25">
      <c r="A2911" s="8" t="s">
        <v>25</v>
      </c>
      <c r="B2911" s="17">
        <v>2006</v>
      </c>
      <c r="C2911" s="17"/>
      <c r="D2911" s="9" t="s">
        <v>70</v>
      </c>
      <c r="E2911" s="10">
        <v>2841</v>
      </c>
      <c r="F2911" s="10">
        <v>2614</v>
      </c>
      <c r="G2911" s="10">
        <v>5455</v>
      </c>
      <c r="H2911" s="44">
        <v>2966</v>
      </c>
      <c r="I2911" s="44">
        <v>2667</v>
      </c>
      <c r="J2911" s="44">
        <v>2</v>
      </c>
      <c r="K2911" s="44">
        <v>5635</v>
      </c>
      <c r="L2911" s="10">
        <v>2611</v>
      </c>
      <c r="M2911" s="10">
        <v>2299</v>
      </c>
      <c r="N2911" s="10">
        <v>2</v>
      </c>
      <c r="O2911" s="11">
        <v>4912</v>
      </c>
      <c r="P2911" s="27">
        <f>Table1[[#This Row],[Female Voters]]/Table1[[#This Row],[Female Population]]</f>
        <v>1.0439985920450545</v>
      </c>
      <c r="Q2911" s="27">
        <f>Table1[[#This Row],[Male Voters]]/Table1[[#This Row],[Male Population]]</f>
        <v>1.0202754399387912</v>
      </c>
      <c r="R2911" s="27">
        <f>Table1[[#This Row],[Total Voters]]/Table1[[#This Row],[Total Population]]</f>
        <v>1.0329972502291476</v>
      </c>
      <c r="S2911" s="27">
        <f>Table1[[#This Row],[Female Ballots]]/Table1[[#This Row],[Female Population]]</f>
        <v>0.91904259063709959</v>
      </c>
      <c r="T2911" s="27">
        <f>Table1[[#This Row],[Male Ballots]]/Table1[[#This Row],[Male Population]]</f>
        <v>0.87949502677888292</v>
      </c>
      <c r="U2911" s="27">
        <f>Table1[[#This Row],[Total Ballots]]/Table1[[#This Row],[Total Population]]</f>
        <v>0.90045829514207154</v>
      </c>
      <c r="V2911" s="27">
        <f>Table1[[#This Row],[Female Ballots]]/Table1[[#This Row],[Female Voters]]</f>
        <v>0.88031018206338507</v>
      </c>
      <c r="W2911" s="27">
        <f>Table1[[#This Row],[Male Ballots]]/Table1[[#This Row],[Male Voters]]</f>
        <v>0.86201724784401945</v>
      </c>
      <c r="X2911" s="27">
        <f>Table1[[#This Row],[Total Ballots]]/Table1[[#This Row],[Total Voters]]</f>
        <v>0.87169476486246678</v>
      </c>
    </row>
    <row r="2912" spans="1:24" s="12" customFormat="1" hidden="1" x14ac:dyDescent="0.25">
      <c r="A2912" s="8" t="s">
        <v>25</v>
      </c>
      <c r="B2912" s="17">
        <v>2006</v>
      </c>
      <c r="C2912" s="17"/>
      <c r="D2912" s="9" t="s">
        <v>71</v>
      </c>
      <c r="E2912" s="10">
        <v>3415</v>
      </c>
      <c r="F2912" s="10">
        <v>3320</v>
      </c>
      <c r="G2912" s="10">
        <v>6735</v>
      </c>
      <c r="H2912" s="44">
        <v>3109</v>
      </c>
      <c r="I2912" s="44">
        <v>3121</v>
      </c>
      <c r="J2912" s="44">
        <v>8</v>
      </c>
      <c r="K2912" s="44">
        <v>6238</v>
      </c>
      <c r="L2912" s="10">
        <v>2763</v>
      </c>
      <c r="M2912" s="10">
        <v>2805</v>
      </c>
      <c r="N2912" s="10">
        <v>7</v>
      </c>
      <c r="O2912" s="11">
        <v>5575</v>
      </c>
      <c r="P2912" s="27">
        <f>Table1[[#This Row],[Female Voters]]/Table1[[#This Row],[Female Population]]</f>
        <v>0.9103953147877013</v>
      </c>
      <c r="Q2912" s="27">
        <f>Table1[[#This Row],[Male Voters]]/Table1[[#This Row],[Male Population]]</f>
        <v>0.94006024096385543</v>
      </c>
      <c r="R2912" s="27">
        <f>Table1[[#This Row],[Total Voters]]/Table1[[#This Row],[Total Population]]</f>
        <v>0.92620638455827764</v>
      </c>
      <c r="S2912" s="27">
        <f>Table1[[#This Row],[Female Ballots]]/Table1[[#This Row],[Female Population]]</f>
        <v>0.8090775988286969</v>
      </c>
      <c r="T2912" s="27">
        <f>Table1[[#This Row],[Male Ballots]]/Table1[[#This Row],[Male Population]]</f>
        <v>0.84487951807228912</v>
      </c>
      <c r="U2912" s="27">
        <f>Table1[[#This Row],[Total Ballots]]/Table1[[#This Row],[Total Population]]</f>
        <v>0.82776540460282111</v>
      </c>
      <c r="V2912" s="27">
        <f>Table1[[#This Row],[Female Ballots]]/Table1[[#This Row],[Female Voters]]</f>
        <v>0.88871019620456737</v>
      </c>
      <c r="W2912" s="27">
        <f>Table1[[#This Row],[Male Ballots]]/Table1[[#This Row],[Male Voters]]</f>
        <v>0.8987504005126562</v>
      </c>
      <c r="X2912" s="27">
        <f>Table1[[#This Row],[Total Ballots]]/Table1[[#This Row],[Total Voters]]</f>
        <v>0.89371593459442134</v>
      </c>
    </row>
    <row r="2913" spans="1:24" s="12" customFormat="1" hidden="1" x14ac:dyDescent="0.25">
      <c r="A2913" s="8" t="s">
        <v>25</v>
      </c>
      <c r="B2913" s="17">
        <v>2006</v>
      </c>
      <c r="C2913" s="17"/>
      <c r="D2913" s="9" t="s">
        <v>453</v>
      </c>
      <c r="E2913" s="10">
        <v>12213</v>
      </c>
      <c r="F2913" s="10">
        <v>11801</v>
      </c>
      <c r="G2913" s="10">
        <v>24014</v>
      </c>
      <c r="H2913" s="44">
        <v>10847</v>
      </c>
      <c r="I2913" s="44">
        <v>9842</v>
      </c>
      <c r="J2913" s="44">
        <v>19</v>
      </c>
      <c r="K2913" s="44">
        <v>20708</v>
      </c>
      <c r="L2913" s="10">
        <v>8543</v>
      </c>
      <c r="M2913" s="10">
        <v>7634</v>
      </c>
      <c r="N2913" s="10">
        <v>14</v>
      </c>
      <c r="O2913" s="11">
        <v>16191</v>
      </c>
      <c r="P2913" s="27">
        <f>Table1[[#This Row],[Female Voters]]/Table1[[#This Row],[Female Population]]</f>
        <v>0.88815196921313355</v>
      </c>
      <c r="Q2913" s="27">
        <f>Table1[[#This Row],[Male Voters]]/Table1[[#This Row],[Male Population]]</f>
        <v>0.8339971188882298</v>
      </c>
      <c r="R2913" s="27">
        <f>Table1[[#This Row],[Total Voters]]/Table1[[#This Row],[Total Population]]</f>
        <v>0.86233030732072957</v>
      </c>
      <c r="S2913" s="27">
        <f>Table1[[#This Row],[Female Ballots]]/Table1[[#This Row],[Female Population]]</f>
        <v>0.69950053221976582</v>
      </c>
      <c r="T2913" s="27">
        <f>Table1[[#This Row],[Male Ballots]]/Table1[[#This Row],[Male Population]]</f>
        <v>0.64689433098889926</v>
      </c>
      <c r="U2913" s="27">
        <f>Table1[[#This Row],[Total Ballots]]/Table1[[#This Row],[Total Population]]</f>
        <v>0.67423169817606399</v>
      </c>
      <c r="V2913" s="27">
        <f>Table1[[#This Row],[Female Ballots]]/Table1[[#This Row],[Female Voters]]</f>
        <v>0.7875910389969577</v>
      </c>
      <c r="W2913" s="27">
        <f>Table1[[#This Row],[Male Ballots]]/Table1[[#This Row],[Male Voters]]</f>
        <v>0.77565535460272306</v>
      </c>
      <c r="X2913" s="27">
        <f>Table1[[#This Row],[Total Ballots]]/Table1[[#This Row],[Total Voters]]</f>
        <v>0.78187174039018736</v>
      </c>
    </row>
    <row r="2914" spans="1:24" s="12" customFormat="1" hidden="1" x14ac:dyDescent="0.25">
      <c r="A2914" s="8" t="s">
        <v>48</v>
      </c>
      <c r="B2914" s="17">
        <v>2006</v>
      </c>
      <c r="C2914" s="17" t="s">
        <v>76</v>
      </c>
      <c r="D2914" s="9" t="s">
        <v>66</v>
      </c>
      <c r="E2914" s="10">
        <v>89233</v>
      </c>
      <c r="F2914" s="10">
        <v>90618</v>
      </c>
      <c r="G2914" s="10">
        <v>179851</v>
      </c>
      <c r="H2914" s="44">
        <v>41056</v>
      </c>
      <c r="I2914" s="44">
        <v>36015</v>
      </c>
      <c r="J2914" s="44">
        <v>104</v>
      </c>
      <c r="K2914" s="44">
        <v>77175</v>
      </c>
      <c r="L2914" s="10">
        <v>14823</v>
      </c>
      <c r="M2914" s="10">
        <v>12776</v>
      </c>
      <c r="N2914" s="10">
        <v>44</v>
      </c>
      <c r="O2914" s="11">
        <v>27643</v>
      </c>
      <c r="P2914" s="27">
        <f>Table1[[#This Row],[Female Voters]]/Table1[[#This Row],[Female Population]]</f>
        <v>0.46009884235652732</v>
      </c>
      <c r="Q2914" s="27">
        <f>Table1[[#This Row],[Male Voters]]/Table1[[#This Row],[Male Population]]</f>
        <v>0.39743759517976562</v>
      </c>
      <c r="R2914" s="27">
        <f>Table1[[#This Row],[Total Voters]]/Table1[[#This Row],[Total Population]]</f>
        <v>0.42910520375199468</v>
      </c>
      <c r="S2914" s="27">
        <f>Table1[[#This Row],[Female Ballots]]/Table1[[#This Row],[Female Population]]</f>
        <v>0.16611567469433955</v>
      </c>
      <c r="T2914" s="27">
        <f>Table1[[#This Row],[Male Ballots]]/Table1[[#This Row],[Male Population]]</f>
        <v>0.14098744178860712</v>
      </c>
      <c r="U2914" s="27">
        <f>Table1[[#This Row],[Total Ballots]]/Table1[[#This Row],[Total Population]]</f>
        <v>0.15369945121239248</v>
      </c>
      <c r="V2914" s="27">
        <f>Table1[[#This Row],[Female Ballots]]/Table1[[#This Row],[Female Voters]]</f>
        <v>0.36104345284489475</v>
      </c>
      <c r="W2914" s="27">
        <f>Table1[[#This Row],[Male Ballots]]/Table1[[#This Row],[Male Voters]]</f>
        <v>0.35474108010551159</v>
      </c>
      <c r="X2914" s="27">
        <f>Table1[[#This Row],[Total Ballots]]/Table1[[#This Row],[Total Voters]]</f>
        <v>0.35818594104308388</v>
      </c>
    </row>
    <row r="2915" spans="1:24" s="12" customFormat="1" hidden="1" x14ac:dyDescent="0.25">
      <c r="A2915" s="8" t="s">
        <v>48</v>
      </c>
      <c r="B2915" s="17">
        <v>2006</v>
      </c>
      <c r="C2915" s="17" t="s">
        <v>76</v>
      </c>
      <c r="D2915" s="9" t="s">
        <v>67</v>
      </c>
      <c r="E2915" s="10">
        <v>141805</v>
      </c>
      <c r="F2915" s="10">
        <v>149466</v>
      </c>
      <c r="G2915" s="10">
        <v>291271</v>
      </c>
      <c r="H2915" s="44">
        <v>84455</v>
      </c>
      <c r="I2915" s="44">
        <v>75644</v>
      </c>
      <c r="J2915" s="44">
        <v>104</v>
      </c>
      <c r="K2915" s="44">
        <v>160203</v>
      </c>
      <c r="L2915" s="10">
        <v>39552</v>
      </c>
      <c r="M2915" s="10">
        <v>34755</v>
      </c>
      <c r="N2915" s="10">
        <v>40</v>
      </c>
      <c r="O2915" s="11">
        <v>74347</v>
      </c>
      <c r="P2915" s="27">
        <f>Table1[[#This Row],[Female Voters]]/Table1[[#This Row],[Female Population]]</f>
        <v>0.59557138323754455</v>
      </c>
      <c r="Q2915" s="27">
        <f>Table1[[#This Row],[Male Voters]]/Table1[[#This Row],[Male Population]]</f>
        <v>0.50609503164599312</v>
      </c>
      <c r="R2915" s="27">
        <f>Table1[[#This Row],[Total Voters]]/Table1[[#This Row],[Total Population]]</f>
        <v>0.55001356125395251</v>
      </c>
      <c r="S2915" s="27">
        <f>Table1[[#This Row],[Female Ballots]]/Table1[[#This Row],[Female Population]]</f>
        <v>0.27891823278445754</v>
      </c>
      <c r="T2915" s="27">
        <f>Table1[[#This Row],[Male Ballots]]/Table1[[#This Row],[Male Population]]</f>
        <v>0.23252779896431294</v>
      </c>
      <c r="U2915" s="27">
        <f>Table1[[#This Row],[Total Ballots]]/Table1[[#This Row],[Total Population]]</f>
        <v>0.25525026521692856</v>
      </c>
      <c r="V2915" s="27">
        <f>Table1[[#This Row],[Female Ballots]]/Table1[[#This Row],[Female Voters]]</f>
        <v>0.46832040731750635</v>
      </c>
      <c r="W2915" s="27">
        <f>Table1[[#This Row],[Male Ballots]]/Table1[[#This Row],[Male Voters]]</f>
        <v>0.45945481465813548</v>
      </c>
      <c r="X2915" s="27">
        <f>Table1[[#This Row],[Total Ballots]]/Table1[[#This Row],[Total Voters]]</f>
        <v>0.4640799485652578</v>
      </c>
    </row>
    <row r="2916" spans="1:24" s="12" customFormat="1" hidden="1" x14ac:dyDescent="0.25">
      <c r="A2916" s="8" t="s">
        <v>48</v>
      </c>
      <c r="B2916" s="17">
        <v>2006</v>
      </c>
      <c r="C2916" s="17" t="s">
        <v>76</v>
      </c>
      <c r="D2916" s="9" t="s">
        <v>68</v>
      </c>
      <c r="E2916" s="10">
        <v>147804</v>
      </c>
      <c r="F2916" s="10">
        <v>155528</v>
      </c>
      <c r="G2916" s="10">
        <v>303332</v>
      </c>
      <c r="H2916" s="44">
        <v>102995</v>
      </c>
      <c r="I2916" s="44">
        <v>99496</v>
      </c>
      <c r="J2916" s="44">
        <v>69</v>
      </c>
      <c r="K2916" s="44">
        <v>202560</v>
      </c>
      <c r="L2916" s="10">
        <v>61673</v>
      </c>
      <c r="M2916" s="10">
        <v>59896</v>
      </c>
      <c r="N2916" s="10">
        <v>32</v>
      </c>
      <c r="O2916" s="11">
        <v>121601</v>
      </c>
      <c r="P2916" s="27">
        <f>Table1[[#This Row],[Female Voters]]/Table1[[#This Row],[Female Population]]</f>
        <v>0.69683499769965629</v>
      </c>
      <c r="Q2916" s="27">
        <f>Table1[[#This Row],[Male Voters]]/Table1[[#This Row],[Male Population]]</f>
        <v>0.63973046653978705</v>
      </c>
      <c r="R2916" s="27">
        <f>Table1[[#This Row],[Total Voters]]/Table1[[#This Row],[Total Population]]</f>
        <v>0.66778315509079156</v>
      </c>
      <c r="S2916" s="27">
        <f>Table1[[#This Row],[Female Ballots]]/Table1[[#This Row],[Female Population]]</f>
        <v>0.41726204974154962</v>
      </c>
      <c r="T2916" s="27">
        <f>Table1[[#This Row],[Male Ballots]]/Table1[[#This Row],[Male Population]]</f>
        <v>0.38511393446839154</v>
      </c>
      <c r="U2916" s="27">
        <f>Table1[[#This Row],[Total Ballots]]/Table1[[#This Row],[Total Population]]</f>
        <v>0.40088417971068002</v>
      </c>
      <c r="V2916" s="27">
        <f>Table1[[#This Row],[Female Ballots]]/Table1[[#This Row],[Female Voters]]</f>
        <v>0.59879605806107095</v>
      </c>
      <c r="W2916" s="27">
        <f>Table1[[#This Row],[Male Ballots]]/Table1[[#This Row],[Male Voters]]</f>
        <v>0.60199405001206074</v>
      </c>
      <c r="X2916" s="27">
        <f>Table1[[#This Row],[Total Ballots]]/Table1[[#This Row],[Total Voters]]</f>
        <v>0.60032089257503951</v>
      </c>
    </row>
    <row r="2917" spans="1:24" s="12" customFormat="1" hidden="1" x14ac:dyDescent="0.25">
      <c r="A2917" s="8" t="s">
        <v>48</v>
      </c>
      <c r="B2917" s="17">
        <v>2006</v>
      </c>
      <c r="C2917" s="17" t="s">
        <v>76</v>
      </c>
      <c r="D2917" s="9" t="s">
        <v>69</v>
      </c>
      <c r="E2917" s="10">
        <v>143340</v>
      </c>
      <c r="F2917" s="10">
        <v>143457</v>
      </c>
      <c r="G2917" s="10">
        <v>286797</v>
      </c>
      <c r="H2917" s="44">
        <v>112520</v>
      </c>
      <c r="I2917" s="44">
        <v>107568</v>
      </c>
      <c r="J2917" s="44">
        <v>52</v>
      </c>
      <c r="K2917" s="44">
        <v>220140</v>
      </c>
      <c r="L2917" s="10">
        <v>79036</v>
      </c>
      <c r="M2917" s="10">
        <v>76095</v>
      </c>
      <c r="N2917" s="10">
        <v>25</v>
      </c>
      <c r="O2917" s="11">
        <v>155156</v>
      </c>
      <c r="P2917" s="27">
        <f>Table1[[#This Row],[Female Voters]]/Table1[[#This Row],[Female Population]]</f>
        <v>0.78498674480256736</v>
      </c>
      <c r="Q2917" s="27">
        <f>Table1[[#This Row],[Male Voters]]/Table1[[#This Row],[Male Population]]</f>
        <v>0.7498274744348481</v>
      </c>
      <c r="R2917" s="27">
        <f>Table1[[#This Row],[Total Voters]]/Table1[[#This Row],[Total Population]]</f>
        <v>0.76758125084990425</v>
      </c>
      <c r="S2917" s="27">
        <f>Table1[[#This Row],[Female Ballots]]/Table1[[#This Row],[Female Population]]</f>
        <v>0.55138830752058043</v>
      </c>
      <c r="T2917" s="27">
        <f>Table1[[#This Row],[Male Ballots]]/Table1[[#This Row],[Male Population]]</f>
        <v>0.53043769213074299</v>
      </c>
      <c r="U2917" s="27">
        <f>Table1[[#This Row],[Total Ballots]]/Table1[[#This Row],[Total Population]]</f>
        <v>0.54099589605191123</v>
      </c>
      <c r="V2917" s="27">
        <f>Table1[[#This Row],[Female Ballots]]/Table1[[#This Row],[Female Voters]]</f>
        <v>0.70241734802701739</v>
      </c>
      <c r="W2917" s="27">
        <f>Table1[[#This Row],[Male Ballots]]/Table1[[#This Row],[Male Voters]]</f>
        <v>0.70741298527443108</v>
      </c>
      <c r="X2917" s="27">
        <f>Table1[[#This Row],[Total Ballots]]/Table1[[#This Row],[Total Voters]]</f>
        <v>0.70480603252475693</v>
      </c>
    </row>
    <row r="2918" spans="1:24" s="12" customFormat="1" hidden="1" x14ac:dyDescent="0.25">
      <c r="A2918" s="8" t="s">
        <v>48</v>
      </c>
      <c r="B2918" s="17">
        <v>2006</v>
      </c>
      <c r="C2918" s="17" t="s">
        <v>76</v>
      </c>
      <c r="D2918" s="9" t="s">
        <v>70</v>
      </c>
      <c r="E2918" s="10">
        <v>97751</v>
      </c>
      <c r="F2918" s="10">
        <v>95064</v>
      </c>
      <c r="G2918" s="10">
        <v>192815</v>
      </c>
      <c r="H2918" s="44">
        <v>84470</v>
      </c>
      <c r="I2918" s="44">
        <v>79389</v>
      </c>
      <c r="J2918" s="44">
        <v>34</v>
      </c>
      <c r="K2918" s="44">
        <v>163893</v>
      </c>
      <c r="L2918" s="10">
        <v>66483</v>
      </c>
      <c r="M2918" s="10">
        <v>62966</v>
      </c>
      <c r="N2918" s="10">
        <v>20</v>
      </c>
      <c r="O2918" s="11">
        <v>129469</v>
      </c>
      <c r="P2918" s="27">
        <f>Table1[[#This Row],[Female Voters]]/Table1[[#This Row],[Female Population]]</f>
        <v>0.86413438225695904</v>
      </c>
      <c r="Q2918" s="27">
        <f>Table1[[#This Row],[Male Voters]]/Table1[[#This Row],[Male Population]]</f>
        <v>0.83511108305983339</v>
      </c>
      <c r="R2918" s="27">
        <f>Table1[[#This Row],[Total Voters]]/Table1[[#This Row],[Total Population]]</f>
        <v>0.85000129657962298</v>
      </c>
      <c r="S2918" s="27">
        <f>Table1[[#This Row],[Female Ballots]]/Table1[[#This Row],[Female Population]]</f>
        <v>0.68012603451627096</v>
      </c>
      <c r="T2918" s="27">
        <f>Table1[[#This Row],[Male Ballots]]/Table1[[#This Row],[Male Population]]</f>
        <v>0.66235378271480261</v>
      </c>
      <c r="U2918" s="27">
        <f>Table1[[#This Row],[Total Ballots]]/Table1[[#This Row],[Total Population]]</f>
        <v>0.67146746881726005</v>
      </c>
      <c r="V2918" s="27">
        <f>Table1[[#This Row],[Female Ballots]]/Table1[[#This Row],[Female Voters]]</f>
        <v>0.78706049485024265</v>
      </c>
      <c r="W2918" s="27">
        <f>Table1[[#This Row],[Male Ballots]]/Table1[[#This Row],[Male Voters]]</f>
        <v>0.79313254984947534</v>
      </c>
      <c r="X2918" s="27">
        <f>Table1[[#This Row],[Total Ballots]]/Table1[[#This Row],[Total Voters]]</f>
        <v>0.78996052302416819</v>
      </c>
    </row>
    <row r="2919" spans="1:24" s="12" customFormat="1" hidden="1" x14ac:dyDescent="0.25">
      <c r="A2919" s="8" t="s">
        <v>48</v>
      </c>
      <c r="B2919" s="17">
        <v>2006</v>
      </c>
      <c r="C2919" s="17" t="s">
        <v>76</v>
      </c>
      <c r="D2919" s="9" t="s">
        <v>71</v>
      </c>
      <c r="E2919" s="10">
        <v>109172</v>
      </c>
      <c r="F2919" s="10">
        <v>80684</v>
      </c>
      <c r="G2919" s="10">
        <v>189856</v>
      </c>
      <c r="H2919" s="44">
        <v>86789</v>
      </c>
      <c r="I2919" s="44">
        <v>68769</v>
      </c>
      <c r="J2919" s="44">
        <v>29</v>
      </c>
      <c r="K2919" s="44">
        <v>155587</v>
      </c>
      <c r="L2919" s="10">
        <v>70273</v>
      </c>
      <c r="M2919" s="10">
        <v>57520</v>
      </c>
      <c r="N2919" s="10">
        <v>16</v>
      </c>
      <c r="O2919" s="11">
        <v>127809</v>
      </c>
      <c r="P2919" s="27">
        <f>Table1[[#This Row],[Female Voters]]/Table1[[#This Row],[Female Population]]</f>
        <v>0.79497490198952114</v>
      </c>
      <c r="Q2919" s="27">
        <f>Table1[[#This Row],[Male Voters]]/Table1[[#This Row],[Male Population]]</f>
        <v>0.85232512022210105</v>
      </c>
      <c r="R2919" s="27">
        <f>Table1[[#This Row],[Total Voters]]/Table1[[#This Row],[Total Population]]</f>
        <v>0.81950004213719874</v>
      </c>
      <c r="S2919" s="27">
        <f>Table1[[#This Row],[Female Ballots]]/Table1[[#This Row],[Female Population]]</f>
        <v>0.64369068992049239</v>
      </c>
      <c r="T2919" s="27">
        <f>Table1[[#This Row],[Male Ballots]]/Table1[[#This Row],[Male Population]]</f>
        <v>0.71290466511328143</v>
      </c>
      <c r="U2919" s="27">
        <f>Table1[[#This Row],[Total Ballots]]/Table1[[#This Row],[Total Population]]</f>
        <v>0.67318915388504974</v>
      </c>
      <c r="V2919" s="27">
        <f>Table1[[#This Row],[Female Ballots]]/Table1[[#This Row],[Female Voters]]</f>
        <v>0.80969938586687251</v>
      </c>
      <c r="W2919" s="27">
        <f>Table1[[#This Row],[Male Ballots]]/Table1[[#This Row],[Male Voters]]</f>
        <v>0.83642338844537512</v>
      </c>
      <c r="X2919" s="27">
        <f>Table1[[#This Row],[Total Ballots]]/Table1[[#This Row],[Total Voters]]</f>
        <v>0.82146323278937183</v>
      </c>
    </row>
    <row r="2920" spans="1:24" s="12" customFormat="1" hidden="1" x14ac:dyDescent="0.25">
      <c r="A2920" s="8" t="s">
        <v>48</v>
      </c>
      <c r="B2920" s="17">
        <v>2006</v>
      </c>
      <c r="C2920" s="17" t="s">
        <v>76</v>
      </c>
      <c r="D2920" s="9" t="s">
        <v>453</v>
      </c>
      <c r="E2920" s="10">
        <v>729105</v>
      </c>
      <c r="F2920" s="10">
        <v>714817</v>
      </c>
      <c r="G2920" s="10">
        <v>1443922</v>
      </c>
      <c r="H2920" s="44">
        <v>512285</v>
      </c>
      <c r="I2920" s="44">
        <v>466881</v>
      </c>
      <c r="J2920" s="44">
        <v>392</v>
      </c>
      <c r="K2920" s="44">
        <v>979558</v>
      </c>
      <c r="L2920" s="10">
        <v>331840</v>
      </c>
      <c r="M2920" s="10">
        <v>304008</v>
      </c>
      <c r="N2920" s="10">
        <v>177</v>
      </c>
      <c r="O2920" s="11">
        <v>636025</v>
      </c>
      <c r="P2920" s="27">
        <f>Table1[[#This Row],[Female Voters]]/Table1[[#This Row],[Female Population]]</f>
        <v>0.70262170743582886</v>
      </c>
      <c r="Q2920" s="27">
        <f>Table1[[#This Row],[Male Voters]]/Table1[[#This Row],[Male Population]]</f>
        <v>0.65314758882343316</v>
      </c>
      <c r="R2920" s="27">
        <f>Table1[[#This Row],[Total Voters]]/Table1[[#This Row],[Total Population]]</f>
        <v>0.6784009108525253</v>
      </c>
      <c r="S2920" s="27">
        <f>Table1[[#This Row],[Female Ballots]]/Table1[[#This Row],[Female Population]]</f>
        <v>0.45513334842032355</v>
      </c>
      <c r="T2920" s="27">
        <f>Table1[[#This Row],[Male Ballots]]/Table1[[#This Row],[Male Population]]</f>
        <v>0.42529486567890801</v>
      </c>
      <c r="U2920" s="27">
        <f>Table1[[#This Row],[Total Ballots]]/Table1[[#This Row],[Total Population]]</f>
        <v>0.44048431979012714</v>
      </c>
      <c r="V2920" s="27">
        <f>Table1[[#This Row],[Female Ballots]]/Table1[[#This Row],[Female Voters]]</f>
        <v>0.64776442800394307</v>
      </c>
      <c r="W2920" s="27">
        <f>Table1[[#This Row],[Male Ballots]]/Table1[[#This Row],[Male Voters]]</f>
        <v>0.65114665193057764</v>
      </c>
      <c r="X2920" s="27">
        <f>Table1[[#This Row],[Total Ballots]]/Table1[[#This Row],[Total Voters]]</f>
        <v>0.64929794866664348</v>
      </c>
    </row>
    <row r="2921" spans="1:24" s="12" customFormat="1" hidden="1" x14ac:dyDescent="0.25">
      <c r="A2921" s="8" t="s">
        <v>40</v>
      </c>
      <c r="B2921" s="17">
        <v>2006</v>
      </c>
      <c r="C2921" s="17" t="s">
        <v>77</v>
      </c>
      <c r="D2921" s="9" t="s">
        <v>66</v>
      </c>
      <c r="E2921" s="10">
        <v>10763</v>
      </c>
      <c r="F2921" s="10">
        <v>14342</v>
      </c>
      <c r="G2921" s="10">
        <v>25105</v>
      </c>
      <c r="H2921" s="44">
        <v>5612</v>
      </c>
      <c r="I2921" s="44">
        <v>5159</v>
      </c>
      <c r="J2921" s="44">
        <v>19</v>
      </c>
      <c r="K2921" s="44">
        <v>10790</v>
      </c>
      <c r="L2921" s="10">
        <v>2002</v>
      </c>
      <c r="M2921" s="10">
        <v>1742</v>
      </c>
      <c r="N2921" s="10">
        <v>9</v>
      </c>
      <c r="O2921" s="11">
        <v>3753</v>
      </c>
      <c r="P2921" s="27">
        <f>Table1[[#This Row],[Female Voters]]/Table1[[#This Row],[Female Population]]</f>
        <v>0.52141596209235341</v>
      </c>
      <c r="Q2921" s="27">
        <f>Table1[[#This Row],[Male Voters]]/Table1[[#This Row],[Male Population]]</f>
        <v>0.35971273183656394</v>
      </c>
      <c r="R2921" s="27">
        <f>Table1[[#This Row],[Total Voters]]/Table1[[#This Row],[Total Population]]</f>
        <v>0.42979486158135832</v>
      </c>
      <c r="S2921" s="27">
        <f>Table1[[#This Row],[Female Ballots]]/Table1[[#This Row],[Female Population]]</f>
        <v>0.18600761869367277</v>
      </c>
      <c r="T2921" s="27">
        <f>Table1[[#This Row],[Male Ballots]]/Table1[[#This Row],[Male Population]]</f>
        <v>0.12146144191883977</v>
      </c>
      <c r="U2921" s="27">
        <f>Table1[[#This Row],[Total Ballots]]/Table1[[#This Row],[Total Population]]</f>
        <v>0.14949213304122685</v>
      </c>
      <c r="V2921" s="27">
        <f>Table1[[#This Row],[Female Ballots]]/Table1[[#This Row],[Female Voters]]</f>
        <v>0.35673556664290806</v>
      </c>
      <c r="W2921" s="27">
        <f>Table1[[#This Row],[Male Ballots]]/Table1[[#This Row],[Male Voters]]</f>
        <v>0.33766233766233766</v>
      </c>
      <c r="X2921" s="27">
        <f>Table1[[#This Row],[Total Ballots]]/Table1[[#This Row],[Total Voters]]</f>
        <v>0.34782205746061168</v>
      </c>
    </row>
    <row r="2922" spans="1:24" s="12" customFormat="1" hidden="1" x14ac:dyDescent="0.25">
      <c r="A2922" s="8" t="s">
        <v>40</v>
      </c>
      <c r="B2922" s="17">
        <v>2006</v>
      </c>
      <c r="C2922" s="17" t="s">
        <v>77</v>
      </c>
      <c r="D2922" s="9" t="s">
        <v>67</v>
      </c>
      <c r="E2922" s="10">
        <v>13852</v>
      </c>
      <c r="F2922" s="10">
        <v>15680</v>
      </c>
      <c r="G2922" s="10">
        <v>29532</v>
      </c>
      <c r="H2922" s="44">
        <v>8469</v>
      </c>
      <c r="I2922" s="44">
        <v>7721</v>
      </c>
      <c r="J2922" s="44">
        <v>10</v>
      </c>
      <c r="K2922" s="44">
        <v>16200</v>
      </c>
      <c r="L2922" s="10">
        <v>3503</v>
      </c>
      <c r="M2922" s="10">
        <v>2888</v>
      </c>
      <c r="N2922" s="10">
        <v>2</v>
      </c>
      <c r="O2922" s="11">
        <v>6393</v>
      </c>
      <c r="P2922" s="27">
        <f>Table1[[#This Row],[Female Voters]]/Table1[[#This Row],[Female Population]]</f>
        <v>0.61139185677158536</v>
      </c>
      <c r="Q2922" s="27">
        <f>Table1[[#This Row],[Male Voters]]/Table1[[#This Row],[Male Population]]</f>
        <v>0.49241071428571431</v>
      </c>
      <c r="R2922" s="27">
        <f>Table1[[#This Row],[Total Voters]]/Table1[[#This Row],[Total Population]]</f>
        <v>0.54855749695245837</v>
      </c>
      <c r="S2922" s="27">
        <f>Table1[[#This Row],[Female Ballots]]/Table1[[#This Row],[Female Population]]</f>
        <v>0.25288766965059195</v>
      </c>
      <c r="T2922" s="27">
        <f>Table1[[#This Row],[Male Ballots]]/Table1[[#This Row],[Male Population]]</f>
        <v>0.18418367346938774</v>
      </c>
      <c r="U2922" s="27">
        <f>Table1[[#This Row],[Total Ballots]]/Table1[[#This Row],[Total Population]]</f>
        <v>0.21647704185290531</v>
      </c>
      <c r="V2922" s="27">
        <f>Table1[[#This Row],[Female Ballots]]/Table1[[#This Row],[Female Voters]]</f>
        <v>0.41362616601723934</v>
      </c>
      <c r="W2922" s="27">
        <f>Table1[[#This Row],[Male Ballots]]/Table1[[#This Row],[Male Voters]]</f>
        <v>0.37404481284807667</v>
      </c>
      <c r="X2922" s="27">
        <f>Table1[[#This Row],[Total Ballots]]/Table1[[#This Row],[Total Voters]]</f>
        <v>0.39462962962962961</v>
      </c>
    </row>
    <row r="2923" spans="1:24" s="12" customFormat="1" hidden="1" x14ac:dyDescent="0.25">
      <c r="A2923" s="8" t="s">
        <v>40</v>
      </c>
      <c r="B2923" s="17">
        <v>2006</v>
      </c>
      <c r="C2923" s="17" t="s">
        <v>77</v>
      </c>
      <c r="D2923" s="9" t="s">
        <v>68</v>
      </c>
      <c r="E2923" s="10">
        <v>16948</v>
      </c>
      <c r="F2923" s="10">
        <v>17332</v>
      </c>
      <c r="G2923" s="10">
        <v>34280</v>
      </c>
      <c r="H2923" s="44">
        <v>12121</v>
      </c>
      <c r="I2923" s="44">
        <v>10996</v>
      </c>
      <c r="J2923" s="44">
        <v>9</v>
      </c>
      <c r="K2923" s="44">
        <v>23126</v>
      </c>
      <c r="L2923" s="10">
        <v>7069</v>
      </c>
      <c r="M2923" s="10">
        <v>6386</v>
      </c>
      <c r="N2923" s="10">
        <v>1</v>
      </c>
      <c r="O2923" s="11">
        <v>13456</v>
      </c>
      <c r="P2923" s="27">
        <f>Table1[[#This Row],[Female Voters]]/Table1[[#This Row],[Female Population]]</f>
        <v>0.71518763275902764</v>
      </c>
      <c r="Q2923" s="27">
        <f>Table1[[#This Row],[Male Voters]]/Table1[[#This Row],[Male Population]]</f>
        <v>0.63443341795522734</v>
      </c>
      <c r="R2923" s="27">
        <f>Table1[[#This Row],[Total Voters]]/Table1[[#This Row],[Total Population]]</f>
        <v>0.67462077012835475</v>
      </c>
      <c r="S2923" s="27">
        <f>Table1[[#This Row],[Female Ballots]]/Table1[[#This Row],[Female Population]]</f>
        <v>0.41709936275666748</v>
      </c>
      <c r="T2923" s="27">
        <f>Table1[[#This Row],[Male Ballots]]/Table1[[#This Row],[Male Population]]</f>
        <v>0.36845141933994924</v>
      </c>
      <c r="U2923" s="27">
        <f>Table1[[#This Row],[Total Ballots]]/Table1[[#This Row],[Total Population]]</f>
        <v>0.3925320886814469</v>
      </c>
      <c r="V2923" s="27">
        <f>Table1[[#This Row],[Female Ballots]]/Table1[[#This Row],[Female Voters]]</f>
        <v>0.5832027060473558</v>
      </c>
      <c r="W2923" s="27">
        <f>Table1[[#This Row],[Male Ballots]]/Table1[[#This Row],[Male Voters]]</f>
        <v>0.58075663877773731</v>
      </c>
      <c r="X2923" s="27">
        <f>Table1[[#This Row],[Total Ballots]]/Table1[[#This Row],[Total Voters]]</f>
        <v>0.58185591974401107</v>
      </c>
    </row>
    <row r="2924" spans="1:24" s="12" customFormat="1" hidden="1" x14ac:dyDescent="0.25">
      <c r="A2924" s="8" t="s">
        <v>40</v>
      </c>
      <c r="B2924" s="17">
        <v>2006</v>
      </c>
      <c r="C2924" s="17" t="s">
        <v>77</v>
      </c>
      <c r="D2924" s="9" t="s">
        <v>69</v>
      </c>
      <c r="E2924" s="10">
        <v>19656</v>
      </c>
      <c r="F2924" s="10">
        <v>19148</v>
      </c>
      <c r="G2924" s="10">
        <v>38804</v>
      </c>
      <c r="H2924" s="44">
        <v>16292</v>
      </c>
      <c r="I2924" s="44">
        <v>14992</v>
      </c>
      <c r="J2924" s="44">
        <v>12</v>
      </c>
      <c r="K2924" s="44">
        <v>31296</v>
      </c>
      <c r="L2924" s="10">
        <v>11925</v>
      </c>
      <c r="M2924" s="10">
        <v>11029</v>
      </c>
      <c r="N2924" s="10">
        <v>5</v>
      </c>
      <c r="O2924" s="11">
        <v>22959</v>
      </c>
      <c r="P2924" s="27">
        <f>Table1[[#This Row],[Female Voters]]/Table1[[#This Row],[Female Population]]</f>
        <v>0.82885632885632887</v>
      </c>
      <c r="Q2924" s="27">
        <f>Table1[[#This Row],[Male Voters]]/Table1[[#This Row],[Male Population]]</f>
        <v>0.78295383329851687</v>
      </c>
      <c r="R2924" s="27">
        <f>Table1[[#This Row],[Total Voters]]/Table1[[#This Row],[Total Population]]</f>
        <v>0.80651479228945466</v>
      </c>
      <c r="S2924" s="27">
        <f>Table1[[#This Row],[Female Ballots]]/Table1[[#This Row],[Female Population]]</f>
        <v>0.60668498168498164</v>
      </c>
      <c r="T2924" s="27">
        <f>Table1[[#This Row],[Male Ballots]]/Table1[[#This Row],[Male Population]]</f>
        <v>0.57598704825569247</v>
      </c>
      <c r="U2924" s="27">
        <f>Table1[[#This Row],[Total Ballots]]/Table1[[#This Row],[Total Population]]</f>
        <v>0.59166580764869603</v>
      </c>
      <c r="V2924" s="27">
        <f>Table1[[#This Row],[Female Ballots]]/Table1[[#This Row],[Female Voters]]</f>
        <v>0.73195433341517313</v>
      </c>
      <c r="W2924" s="27">
        <f>Table1[[#This Row],[Male Ballots]]/Table1[[#This Row],[Male Voters]]</f>
        <v>0.7356590181430096</v>
      </c>
      <c r="X2924" s="27">
        <f>Table1[[#This Row],[Total Ballots]]/Table1[[#This Row],[Total Voters]]</f>
        <v>0.73360812883435578</v>
      </c>
    </row>
    <row r="2925" spans="1:24" s="12" customFormat="1" hidden="1" x14ac:dyDescent="0.25">
      <c r="A2925" s="8" t="s">
        <v>40</v>
      </c>
      <c r="B2925" s="17">
        <v>2006</v>
      </c>
      <c r="C2925" s="17" t="s">
        <v>77</v>
      </c>
      <c r="D2925" s="9" t="s">
        <v>70</v>
      </c>
      <c r="E2925" s="10">
        <v>14759</v>
      </c>
      <c r="F2925" s="10">
        <v>14435</v>
      </c>
      <c r="G2925" s="10">
        <v>29194</v>
      </c>
      <c r="H2925" s="44">
        <v>13694</v>
      </c>
      <c r="I2925" s="44">
        <v>13264</v>
      </c>
      <c r="J2925" s="44">
        <v>9</v>
      </c>
      <c r="K2925" s="44">
        <v>26967</v>
      </c>
      <c r="L2925" s="10">
        <v>11505</v>
      </c>
      <c r="M2925" s="10">
        <v>11275</v>
      </c>
      <c r="N2925" s="10">
        <v>5</v>
      </c>
      <c r="O2925" s="11">
        <v>22785</v>
      </c>
      <c r="P2925" s="27">
        <f>Table1[[#This Row],[Female Voters]]/Table1[[#This Row],[Female Population]]</f>
        <v>0.92784063960972962</v>
      </c>
      <c r="Q2925" s="27">
        <f>Table1[[#This Row],[Male Voters]]/Table1[[#This Row],[Male Population]]</f>
        <v>0.91887772774506404</v>
      </c>
      <c r="R2925" s="27">
        <f>Table1[[#This Row],[Total Voters]]/Table1[[#This Row],[Total Population]]</f>
        <v>0.92371720216482844</v>
      </c>
      <c r="S2925" s="27">
        <f>Table1[[#This Row],[Female Ballots]]/Table1[[#This Row],[Female Population]]</f>
        <v>0.77952435801883602</v>
      </c>
      <c r="T2925" s="27">
        <f>Table1[[#This Row],[Male Ballots]]/Table1[[#This Row],[Male Population]]</f>
        <v>0.78108763422237615</v>
      </c>
      <c r="U2925" s="27">
        <f>Table1[[#This Row],[Total Ballots]]/Table1[[#This Row],[Total Population]]</f>
        <v>0.78046858943618547</v>
      </c>
      <c r="V2925" s="27">
        <f>Table1[[#This Row],[Female Ballots]]/Table1[[#This Row],[Female Voters]]</f>
        <v>0.840148970351979</v>
      </c>
      <c r="W2925" s="27">
        <f>Table1[[#This Row],[Male Ballots]]/Table1[[#This Row],[Male Voters]]</f>
        <v>0.85004523522316044</v>
      </c>
      <c r="X2925" s="27">
        <f>Table1[[#This Row],[Total Ballots]]/Table1[[#This Row],[Total Voters]]</f>
        <v>0.84492157080876629</v>
      </c>
    </row>
    <row r="2926" spans="1:24" s="12" customFormat="1" hidden="1" x14ac:dyDescent="0.25">
      <c r="A2926" s="8" t="s">
        <v>40</v>
      </c>
      <c r="B2926" s="17">
        <v>2006</v>
      </c>
      <c r="C2926" s="17" t="s">
        <v>77</v>
      </c>
      <c r="D2926" s="9" t="s">
        <v>71</v>
      </c>
      <c r="E2926" s="10">
        <v>15755</v>
      </c>
      <c r="F2926" s="10">
        <v>12709</v>
      </c>
      <c r="G2926" s="10">
        <v>28464</v>
      </c>
      <c r="H2926" s="44">
        <v>12950</v>
      </c>
      <c r="I2926" s="44">
        <v>11474</v>
      </c>
      <c r="J2926" s="44">
        <v>5</v>
      </c>
      <c r="K2926" s="44">
        <v>24429</v>
      </c>
      <c r="L2926" s="10">
        <v>11203</v>
      </c>
      <c r="M2926" s="10">
        <v>10293</v>
      </c>
      <c r="N2926" s="10">
        <v>3</v>
      </c>
      <c r="O2926" s="11">
        <v>21499</v>
      </c>
      <c r="P2926" s="27">
        <f>Table1[[#This Row],[Female Voters]]/Table1[[#This Row],[Female Population]]</f>
        <v>0.82196128213265629</v>
      </c>
      <c r="Q2926" s="27">
        <f>Table1[[#This Row],[Male Voters]]/Table1[[#This Row],[Male Population]]</f>
        <v>0.90282476984813909</v>
      </c>
      <c r="R2926" s="27">
        <f>Table1[[#This Row],[Total Voters]]/Table1[[#This Row],[Total Population]]</f>
        <v>0.8582419898819561</v>
      </c>
      <c r="S2926" s="27">
        <f>Table1[[#This Row],[Female Ballots]]/Table1[[#This Row],[Female Population]]</f>
        <v>0.7110758489368455</v>
      </c>
      <c r="T2926" s="27">
        <f>Table1[[#This Row],[Male Ballots]]/Table1[[#This Row],[Male Population]]</f>
        <v>0.80989849712801953</v>
      </c>
      <c r="U2926" s="27">
        <f>Table1[[#This Row],[Total Ballots]]/Table1[[#This Row],[Total Population]]</f>
        <v>0.75530494659921299</v>
      </c>
      <c r="V2926" s="27">
        <f>Table1[[#This Row],[Female Ballots]]/Table1[[#This Row],[Female Voters]]</f>
        <v>0.86509652509652513</v>
      </c>
      <c r="W2926" s="27">
        <f>Table1[[#This Row],[Male Ballots]]/Table1[[#This Row],[Male Voters]]</f>
        <v>0.89707164023008545</v>
      </c>
      <c r="X2926" s="27">
        <f>Table1[[#This Row],[Total Ballots]]/Table1[[#This Row],[Total Voters]]</f>
        <v>0.88006058373244911</v>
      </c>
    </row>
    <row r="2927" spans="1:24" s="12" customFormat="1" hidden="1" x14ac:dyDescent="0.25">
      <c r="A2927" s="8" t="s">
        <v>40</v>
      </c>
      <c r="B2927" s="17">
        <v>2006</v>
      </c>
      <c r="C2927" s="17" t="s">
        <v>77</v>
      </c>
      <c r="D2927" s="9" t="s">
        <v>453</v>
      </c>
      <c r="E2927" s="10">
        <v>91733</v>
      </c>
      <c r="F2927" s="10">
        <v>93646</v>
      </c>
      <c r="G2927" s="10">
        <v>185379</v>
      </c>
      <c r="H2927" s="44">
        <v>69138</v>
      </c>
      <c r="I2927" s="44">
        <v>63606</v>
      </c>
      <c r="J2927" s="44">
        <v>64</v>
      </c>
      <c r="K2927" s="44">
        <v>132808</v>
      </c>
      <c r="L2927" s="10">
        <v>47207</v>
      </c>
      <c r="M2927" s="10">
        <v>43613</v>
      </c>
      <c r="N2927" s="10">
        <v>25</v>
      </c>
      <c r="O2927" s="11">
        <v>90845</v>
      </c>
      <c r="P2927" s="27">
        <f>Table1[[#This Row],[Female Voters]]/Table1[[#This Row],[Female Population]]</f>
        <v>0.75368733171268787</v>
      </c>
      <c r="Q2927" s="27">
        <f>Table1[[#This Row],[Male Voters]]/Table1[[#This Row],[Male Population]]</f>
        <v>0.67921747858958204</v>
      </c>
      <c r="R2927" s="27">
        <f>Table1[[#This Row],[Total Voters]]/Table1[[#This Row],[Total Population]]</f>
        <v>0.71641340173374546</v>
      </c>
      <c r="S2927" s="27">
        <f>Table1[[#This Row],[Female Ballots]]/Table1[[#This Row],[Female Population]]</f>
        <v>0.51461306182071886</v>
      </c>
      <c r="T2927" s="27">
        <f>Table1[[#This Row],[Male Ballots]]/Table1[[#This Row],[Male Population]]</f>
        <v>0.46572197424342737</v>
      </c>
      <c r="U2927" s="27">
        <f>Table1[[#This Row],[Total Ballots]]/Table1[[#This Row],[Total Population]]</f>
        <v>0.49005011355115735</v>
      </c>
      <c r="V2927" s="27">
        <f>Table1[[#This Row],[Female Ballots]]/Table1[[#This Row],[Female Voters]]</f>
        <v>0.68279383262460591</v>
      </c>
      <c r="W2927" s="27">
        <f>Table1[[#This Row],[Male Ballots]]/Table1[[#This Row],[Male Voters]]</f>
        <v>0.68567430745527147</v>
      </c>
      <c r="X2927" s="27">
        <f>Table1[[#This Row],[Total Ballots]]/Table1[[#This Row],[Total Voters]]</f>
        <v>0.68403258839828929</v>
      </c>
    </row>
    <row r="2928" spans="1:24" s="12" customFormat="1" hidden="1" x14ac:dyDescent="0.25">
      <c r="A2928" s="8" t="s">
        <v>51</v>
      </c>
      <c r="B2928" s="17">
        <v>2006</v>
      </c>
      <c r="C2928" s="17"/>
      <c r="D2928" s="9" t="s">
        <v>66</v>
      </c>
      <c r="E2928" s="10">
        <v>4421.74</v>
      </c>
      <c r="F2928" s="10">
        <v>4589.76</v>
      </c>
      <c r="G2928" s="10">
        <v>9011.5</v>
      </c>
      <c r="H2928" s="44">
        <v>927</v>
      </c>
      <c r="I2928" s="44">
        <v>815</v>
      </c>
      <c r="J2928" s="44"/>
      <c r="K2928" s="44">
        <v>1742</v>
      </c>
      <c r="L2928" s="10">
        <v>318</v>
      </c>
      <c r="M2928" s="10">
        <v>268</v>
      </c>
      <c r="N2928" s="10"/>
      <c r="O2928" s="11">
        <v>586</v>
      </c>
      <c r="P2928" s="27">
        <f>Table1[[#This Row],[Female Voters]]/Table1[[#This Row],[Female Population]]</f>
        <v>0.2096459764708011</v>
      </c>
      <c r="Q2928" s="27">
        <f>Table1[[#This Row],[Male Voters]]/Table1[[#This Row],[Male Population]]</f>
        <v>0.177569197517953</v>
      </c>
      <c r="R2928" s="27">
        <f>Table1[[#This Row],[Total Voters]]/Table1[[#This Row],[Total Population]]</f>
        <v>0.19330855018587362</v>
      </c>
      <c r="S2928" s="27">
        <f>Table1[[#This Row],[Female Ballots]]/Table1[[#This Row],[Female Population]]</f>
        <v>7.1917389986747307E-2</v>
      </c>
      <c r="T2928" s="27">
        <f>Table1[[#This Row],[Male Ballots]]/Table1[[#This Row],[Male Population]]</f>
        <v>5.8390852680750192E-2</v>
      </c>
      <c r="U2928" s="27">
        <f>Table1[[#This Row],[Total Ballots]]/Table1[[#This Row],[Total Population]]</f>
        <v>6.5028019752538427E-2</v>
      </c>
      <c r="V2928" s="27">
        <f>Table1[[#This Row],[Female Ballots]]/Table1[[#This Row],[Female Voters]]</f>
        <v>0.34304207119741098</v>
      </c>
      <c r="W2928" s="27">
        <f>Table1[[#This Row],[Male Ballots]]/Table1[[#This Row],[Male Voters]]</f>
        <v>0.32883435582822085</v>
      </c>
      <c r="X2928" s="27">
        <f>Table1[[#This Row],[Total Ballots]]/Table1[[#This Row],[Total Voters]]</f>
        <v>0.33639494833524686</v>
      </c>
    </row>
    <row r="2929" spans="1:24" s="12" customFormat="1" hidden="1" x14ac:dyDescent="0.25">
      <c r="A2929" s="8" t="s">
        <v>51</v>
      </c>
      <c r="B2929" s="17">
        <v>2006</v>
      </c>
      <c r="C2929" s="17"/>
      <c r="D2929" s="9" t="s">
        <v>67</v>
      </c>
      <c r="E2929" s="10">
        <v>1990</v>
      </c>
      <c r="F2929" s="10">
        <v>2264.98</v>
      </c>
      <c r="G2929" s="10">
        <v>4254.9799999999996</v>
      </c>
      <c r="H2929" s="44">
        <v>1268</v>
      </c>
      <c r="I2929" s="44">
        <v>1091</v>
      </c>
      <c r="J2929" s="44"/>
      <c r="K2929" s="44">
        <v>2359</v>
      </c>
      <c r="L2929" s="10">
        <v>610</v>
      </c>
      <c r="M2929" s="10">
        <v>494</v>
      </c>
      <c r="N2929" s="10"/>
      <c r="O2929" s="11">
        <v>1104</v>
      </c>
      <c r="P2929" s="27">
        <f>Table1[[#This Row],[Female Voters]]/Table1[[#This Row],[Female Population]]</f>
        <v>0.63718592964824117</v>
      </c>
      <c r="Q2929" s="27">
        <f>Table1[[#This Row],[Male Voters]]/Table1[[#This Row],[Male Population]]</f>
        <v>0.48168195745657799</v>
      </c>
      <c r="R2929" s="27">
        <f>Table1[[#This Row],[Total Voters]]/Table1[[#This Row],[Total Population]]</f>
        <v>0.55440918641215708</v>
      </c>
      <c r="S2929" s="27">
        <f>Table1[[#This Row],[Female Ballots]]/Table1[[#This Row],[Female Population]]</f>
        <v>0.30653266331658291</v>
      </c>
      <c r="T2929" s="27">
        <f>Table1[[#This Row],[Male Ballots]]/Table1[[#This Row],[Male Population]]</f>
        <v>0.2181034711123277</v>
      </c>
      <c r="U2929" s="27">
        <f>Table1[[#This Row],[Total Ballots]]/Table1[[#This Row],[Total Population]]</f>
        <v>0.25946067901611763</v>
      </c>
      <c r="V2929" s="27">
        <f>Table1[[#This Row],[Female Ballots]]/Table1[[#This Row],[Female Voters]]</f>
        <v>0.48107255520504733</v>
      </c>
      <c r="W2929" s="27">
        <f>Table1[[#This Row],[Male Ballots]]/Table1[[#This Row],[Male Voters]]</f>
        <v>0.45279560036663613</v>
      </c>
      <c r="X2929" s="27">
        <f>Table1[[#This Row],[Total Ballots]]/Table1[[#This Row],[Total Voters]]</f>
        <v>0.46799491309877067</v>
      </c>
    </row>
    <row r="2930" spans="1:24" s="12" customFormat="1" hidden="1" x14ac:dyDescent="0.25">
      <c r="A2930" s="8" t="s">
        <v>51</v>
      </c>
      <c r="B2930" s="17">
        <v>2006</v>
      </c>
      <c r="C2930" s="17"/>
      <c r="D2930" s="9" t="s">
        <v>68</v>
      </c>
      <c r="E2930" s="10">
        <v>2096.0299999999997</v>
      </c>
      <c r="F2930" s="10">
        <v>2146.0299999999997</v>
      </c>
      <c r="G2930" s="10">
        <v>4242.05</v>
      </c>
      <c r="H2930" s="44">
        <v>1502</v>
      </c>
      <c r="I2930" s="44">
        <v>1319</v>
      </c>
      <c r="J2930" s="44">
        <v>1</v>
      </c>
      <c r="K2930" s="44">
        <v>2822</v>
      </c>
      <c r="L2930" s="10">
        <v>916</v>
      </c>
      <c r="M2930" s="10">
        <v>801</v>
      </c>
      <c r="N2930" s="10"/>
      <c r="O2930" s="11">
        <v>1717</v>
      </c>
      <c r="P2930" s="27">
        <f>Table1[[#This Row],[Female Voters]]/Table1[[#This Row],[Female Population]]</f>
        <v>0.71659279685882371</v>
      </c>
      <c r="Q2930" s="27">
        <f>Table1[[#This Row],[Male Voters]]/Table1[[#This Row],[Male Population]]</f>
        <v>0.61462328112840925</v>
      </c>
      <c r="R2930" s="27">
        <f>Table1[[#This Row],[Total Voters]]/Table1[[#This Row],[Total Population]]</f>
        <v>0.66524439834513971</v>
      </c>
      <c r="S2930" s="27">
        <f>Table1[[#This Row],[Female Ballots]]/Table1[[#This Row],[Female Population]]</f>
        <v>0.4370166457541162</v>
      </c>
      <c r="T2930" s="27">
        <f>Table1[[#This Row],[Male Ballots]]/Table1[[#This Row],[Male Population]]</f>
        <v>0.37324734509769208</v>
      </c>
      <c r="U2930" s="27">
        <f>Table1[[#This Row],[Total Ballots]]/Table1[[#This Row],[Total Population]]</f>
        <v>0.4047571339328862</v>
      </c>
      <c r="V2930" s="27">
        <f>Table1[[#This Row],[Female Ballots]]/Table1[[#This Row],[Female Voters]]</f>
        <v>0.60985352862849529</v>
      </c>
      <c r="W2930" s="27">
        <f>Table1[[#This Row],[Male Ballots]]/Table1[[#This Row],[Male Voters]]</f>
        <v>0.60727824109173612</v>
      </c>
      <c r="X2930" s="27">
        <f>Table1[[#This Row],[Total Ballots]]/Table1[[#This Row],[Total Voters]]</f>
        <v>0.60843373493975905</v>
      </c>
    </row>
    <row r="2931" spans="1:24" s="12" customFormat="1" hidden="1" x14ac:dyDescent="0.25">
      <c r="A2931" s="8" t="s">
        <v>51</v>
      </c>
      <c r="B2931" s="17">
        <v>2006</v>
      </c>
      <c r="C2931" s="17"/>
      <c r="D2931" s="9" t="s">
        <v>69</v>
      </c>
      <c r="E2931" s="10">
        <v>2452.04</v>
      </c>
      <c r="F2931" s="10">
        <v>2438.04</v>
      </c>
      <c r="G2931" s="10">
        <v>4890.08</v>
      </c>
      <c r="H2931" s="44">
        <v>1975</v>
      </c>
      <c r="I2931" s="44">
        <v>1894</v>
      </c>
      <c r="J2931" s="44">
        <v>1</v>
      </c>
      <c r="K2931" s="44">
        <v>3870</v>
      </c>
      <c r="L2931" s="10">
        <v>1414</v>
      </c>
      <c r="M2931" s="10">
        <v>1362</v>
      </c>
      <c r="N2931" s="10">
        <v>1</v>
      </c>
      <c r="O2931" s="11">
        <v>2777</v>
      </c>
      <c r="P2931" s="27">
        <f>Table1[[#This Row],[Female Voters]]/Table1[[#This Row],[Female Population]]</f>
        <v>0.80545178708340814</v>
      </c>
      <c r="Q2931" s="27">
        <f>Table1[[#This Row],[Male Voters]]/Table1[[#This Row],[Male Population]]</f>
        <v>0.77685353808797231</v>
      </c>
      <c r="R2931" s="27">
        <f>Table1[[#This Row],[Total Voters]]/Table1[[#This Row],[Total Population]]</f>
        <v>0.79139809573667508</v>
      </c>
      <c r="S2931" s="27">
        <f>Table1[[#This Row],[Female Ballots]]/Table1[[#This Row],[Female Population]]</f>
        <v>0.57666269718275398</v>
      </c>
      <c r="T2931" s="27">
        <f>Table1[[#This Row],[Male Ballots]]/Table1[[#This Row],[Male Population]]</f>
        <v>0.55864546931141412</v>
      </c>
      <c r="U2931" s="27">
        <f>Table1[[#This Row],[Total Ballots]]/Table1[[#This Row],[Total Population]]</f>
        <v>0.56788436998985703</v>
      </c>
      <c r="V2931" s="27">
        <f>Table1[[#This Row],[Female Ballots]]/Table1[[#This Row],[Female Voters]]</f>
        <v>0.71594936708860757</v>
      </c>
      <c r="W2931" s="27">
        <f>Table1[[#This Row],[Male Ballots]]/Table1[[#This Row],[Male Voters]]</f>
        <v>0.71911298838437165</v>
      </c>
      <c r="X2931" s="27">
        <f>Table1[[#This Row],[Total Ballots]]/Table1[[#This Row],[Total Voters]]</f>
        <v>0.71757105943152455</v>
      </c>
    </row>
    <row r="2932" spans="1:24" s="12" customFormat="1" hidden="1" x14ac:dyDescent="0.25">
      <c r="A2932" s="8" t="s">
        <v>51</v>
      </c>
      <c r="B2932" s="17">
        <v>2006</v>
      </c>
      <c r="C2932" s="17"/>
      <c r="D2932" s="9" t="s">
        <v>70</v>
      </c>
      <c r="E2932" s="10">
        <v>2036.04</v>
      </c>
      <c r="F2932" s="10">
        <v>2060.04</v>
      </c>
      <c r="G2932" s="10">
        <v>4096.08</v>
      </c>
      <c r="H2932" s="44">
        <v>1861</v>
      </c>
      <c r="I2932" s="44">
        <v>1730</v>
      </c>
      <c r="J2932" s="44"/>
      <c r="K2932" s="44">
        <v>3591</v>
      </c>
      <c r="L2932" s="10">
        <v>1545</v>
      </c>
      <c r="M2932" s="10">
        <v>1433</v>
      </c>
      <c r="N2932" s="10"/>
      <c r="O2932" s="11">
        <v>2978</v>
      </c>
      <c r="P2932" s="27">
        <f>Table1[[#This Row],[Female Voters]]/Table1[[#This Row],[Female Population]]</f>
        <v>0.91402919392546322</v>
      </c>
      <c r="Q2932" s="27">
        <f>Table1[[#This Row],[Male Voters]]/Table1[[#This Row],[Male Population]]</f>
        <v>0.8397895186501233</v>
      </c>
      <c r="R2932" s="27">
        <f>Table1[[#This Row],[Total Voters]]/Table1[[#This Row],[Total Population]]</f>
        <v>0.87669186148708034</v>
      </c>
      <c r="S2932" s="27">
        <f>Table1[[#This Row],[Female Ballots]]/Table1[[#This Row],[Female Population]]</f>
        <v>0.75882595626804972</v>
      </c>
      <c r="T2932" s="27">
        <f>Table1[[#This Row],[Male Ballots]]/Table1[[#This Row],[Male Population]]</f>
        <v>0.69561756082406168</v>
      </c>
      <c r="U2932" s="27">
        <f>Table1[[#This Row],[Total Ballots]]/Table1[[#This Row],[Total Population]]</f>
        <v>0.72703658131677118</v>
      </c>
      <c r="V2932" s="27">
        <f>Table1[[#This Row],[Female Ballots]]/Table1[[#This Row],[Female Voters]]</f>
        <v>0.83019881783987104</v>
      </c>
      <c r="W2932" s="27">
        <f>Table1[[#This Row],[Male Ballots]]/Table1[[#This Row],[Male Voters]]</f>
        <v>0.82832369942196526</v>
      </c>
      <c r="X2932" s="27">
        <f>Table1[[#This Row],[Total Ballots]]/Table1[[#This Row],[Total Voters]]</f>
        <v>0.8292954608744082</v>
      </c>
    </row>
    <row r="2933" spans="1:24" s="12" customFormat="1" hidden="1" x14ac:dyDescent="0.25">
      <c r="A2933" s="8" t="s">
        <v>51</v>
      </c>
      <c r="B2933" s="17">
        <v>2006</v>
      </c>
      <c r="C2933" s="17"/>
      <c r="D2933" s="9" t="s">
        <v>71</v>
      </c>
      <c r="E2933" s="10">
        <v>2392.0500000000002</v>
      </c>
      <c r="F2933" s="10">
        <v>2068.0500000000002</v>
      </c>
      <c r="G2933" s="10">
        <v>4460.1000000000004</v>
      </c>
      <c r="H2933" s="44">
        <v>2046</v>
      </c>
      <c r="I2933" s="44">
        <v>1896</v>
      </c>
      <c r="J2933" s="44">
        <v>1</v>
      </c>
      <c r="K2933" s="44">
        <v>3943</v>
      </c>
      <c r="L2933" s="10">
        <v>1688</v>
      </c>
      <c r="M2933" s="10">
        <v>1606</v>
      </c>
      <c r="N2933" s="10">
        <v>1</v>
      </c>
      <c r="O2933" s="11">
        <v>3295</v>
      </c>
      <c r="P2933" s="27">
        <f>Table1[[#This Row],[Female Voters]]/Table1[[#This Row],[Female Population]]</f>
        <v>0.85533329152818705</v>
      </c>
      <c r="Q2933" s="27">
        <f>Table1[[#This Row],[Male Voters]]/Table1[[#This Row],[Male Population]]</f>
        <v>0.91680568651628336</v>
      </c>
      <c r="R2933" s="27">
        <f>Table1[[#This Row],[Total Voters]]/Table1[[#This Row],[Total Population]]</f>
        <v>0.88406089549561662</v>
      </c>
      <c r="S2933" s="27">
        <f>Table1[[#This Row],[Female Ballots]]/Table1[[#This Row],[Female Population]]</f>
        <v>0.70567086808386104</v>
      </c>
      <c r="T2933" s="27">
        <f>Table1[[#This Row],[Male Ballots]]/Table1[[#This Row],[Male Population]]</f>
        <v>0.77657696864195735</v>
      </c>
      <c r="U2933" s="27">
        <f>Table1[[#This Row],[Total Ballots]]/Table1[[#This Row],[Total Population]]</f>
        <v>0.73877267325844709</v>
      </c>
      <c r="V2933" s="27">
        <f>Table1[[#This Row],[Female Ballots]]/Table1[[#This Row],[Female Voters]]</f>
        <v>0.82502443792766378</v>
      </c>
      <c r="W2933" s="27">
        <f>Table1[[#This Row],[Male Ballots]]/Table1[[#This Row],[Male Voters]]</f>
        <v>0.84704641350210974</v>
      </c>
      <c r="X2933" s="27">
        <f>Table1[[#This Row],[Total Ballots]]/Table1[[#This Row],[Total Voters]]</f>
        <v>0.83565812832868369</v>
      </c>
    </row>
    <row r="2934" spans="1:24" s="12" customFormat="1" hidden="1" x14ac:dyDescent="0.25">
      <c r="A2934" s="8" t="s">
        <v>51</v>
      </c>
      <c r="B2934" s="17">
        <v>2006</v>
      </c>
      <c r="C2934" s="17"/>
      <c r="D2934" s="9" t="s">
        <v>453</v>
      </c>
      <c r="E2934" s="10">
        <v>15387.900000000001</v>
      </c>
      <c r="F2934" s="10">
        <v>15566.900000000001</v>
      </c>
      <c r="G2934" s="10">
        <v>30954.79</v>
      </c>
      <c r="H2934" s="44">
        <v>9579</v>
      </c>
      <c r="I2934" s="44">
        <v>8745</v>
      </c>
      <c r="J2934" s="44">
        <v>3</v>
      </c>
      <c r="K2934" s="44">
        <v>18327</v>
      </c>
      <c r="L2934" s="10">
        <v>6491</v>
      </c>
      <c r="M2934" s="10">
        <v>5964</v>
      </c>
      <c r="N2934" s="10">
        <v>2</v>
      </c>
      <c r="O2934" s="11">
        <v>12457</v>
      </c>
      <c r="P2934" s="27">
        <f>Table1[[#This Row],[Female Voters]]/Table1[[#This Row],[Female Population]]</f>
        <v>0.62250209580254612</v>
      </c>
      <c r="Q2934" s="27">
        <f>Table1[[#This Row],[Male Voters]]/Table1[[#This Row],[Male Population]]</f>
        <v>0.56176888140862979</v>
      </c>
      <c r="R2934" s="27">
        <f>Table1[[#This Row],[Total Voters]]/Table1[[#This Row],[Total Population]]</f>
        <v>0.5920569966715975</v>
      </c>
      <c r="S2934" s="27">
        <f>Table1[[#This Row],[Female Ballots]]/Table1[[#This Row],[Female Population]]</f>
        <v>0.42182494037522983</v>
      </c>
      <c r="T2934" s="27">
        <f>Table1[[#This Row],[Male Ballots]]/Table1[[#This Row],[Male Population]]</f>
        <v>0.38312059562276363</v>
      </c>
      <c r="U2934" s="27">
        <f>Table1[[#This Row],[Total Ballots]]/Table1[[#This Row],[Total Population]]</f>
        <v>0.40242560198276262</v>
      </c>
      <c r="V2934" s="27">
        <f>Table1[[#This Row],[Female Ballots]]/Table1[[#This Row],[Female Voters]]</f>
        <v>0.67762814490030276</v>
      </c>
      <c r="W2934" s="27">
        <f>Table1[[#This Row],[Male Ballots]]/Table1[[#This Row],[Male Voters]]</f>
        <v>0.68198970840480277</v>
      </c>
      <c r="X2934" s="27">
        <f>Table1[[#This Row],[Total Ballots]]/Table1[[#This Row],[Total Voters]]</f>
        <v>0.67970753533038686</v>
      </c>
    </row>
    <row r="2935" spans="1:24" s="12" customFormat="1" hidden="1" x14ac:dyDescent="0.25">
      <c r="A2935" s="8" t="s">
        <v>30</v>
      </c>
      <c r="B2935" s="17">
        <v>2006</v>
      </c>
      <c r="C2935" s="17"/>
      <c r="D2935" s="9" t="s">
        <v>66</v>
      </c>
      <c r="E2935" s="10">
        <v>632</v>
      </c>
      <c r="F2935" s="10">
        <v>671</v>
      </c>
      <c r="G2935" s="10">
        <v>1303</v>
      </c>
      <c r="H2935" s="44">
        <v>347</v>
      </c>
      <c r="I2935" s="44">
        <v>350</v>
      </c>
      <c r="J2935" s="44">
        <v>54</v>
      </c>
      <c r="K2935" s="44">
        <v>751</v>
      </c>
      <c r="L2935" s="10">
        <v>111</v>
      </c>
      <c r="M2935" s="10">
        <v>107</v>
      </c>
      <c r="N2935" s="10">
        <v>12</v>
      </c>
      <c r="O2935" s="11">
        <v>230</v>
      </c>
      <c r="P2935" s="27">
        <f>Table1[[#This Row],[Female Voters]]/Table1[[#This Row],[Female Population]]</f>
        <v>0.54905063291139244</v>
      </c>
      <c r="Q2935" s="27">
        <f>Table1[[#This Row],[Male Voters]]/Table1[[#This Row],[Male Population]]</f>
        <v>0.5216095380029806</v>
      </c>
      <c r="R2935" s="27">
        <f>Table1[[#This Row],[Total Voters]]/Table1[[#This Row],[Total Population]]</f>
        <v>0.57636224098234845</v>
      </c>
      <c r="S2935" s="27">
        <f>Table1[[#This Row],[Female Ballots]]/Table1[[#This Row],[Female Population]]</f>
        <v>0.17563291139240506</v>
      </c>
      <c r="T2935" s="27">
        <f>Table1[[#This Row],[Male Ballots]]/Table1[[#This Row],[Male Population]]</f>
        <v>0.15946348733233978</v>
      </c>
      <c r="U2935" s="27">
        <f>Table1[[#This Row],[Total Ballots]]/Table1[[#This Row],[Total Population]]</f>
        <v>0.17651573292402148</v>
      </c>
      <c r="V2935" s="27">
        <f>Table1[[#This Row],[Female Ballots]]/Table1[[#This Row],[Female Voters]]</f>
        <v>0.31988472622478387</v>
      </c>
      <c r="W2935" s="27">
        <f>Table1[[#This Row],[Male Ballots]]/Table1[[#This Row],[Male Voters]]</f>
        <v>0.30571428571428572</v>
      </c>
      <c r="X2935" s="27">
        <f>Table1[[#This Row],[Total Ballots]]/Table1[[#This Row],[Total Voters]]</f>
        <v>0.30625832223701732</v>
      </c>
    </row>
    <row r="2936" spans="1:24" s="12" customFormat="1" hidden="1" x14ac:dyDescent="0.25">
      <c r="A2936" s="8" t="s">
        <v>30</v>
      </c>
      <c r="B2936" s="17">
        <v>2006</v>
      </c>
      <c r="C2936" s="17"/>
      <c r="D2936" s="9" t="s">
        <v>67</v>
      </c>
      <c r="E2936" s="10">
        <v>935</v>
      </c>
      <c r="F2936" s="10">
        <v>958</v>
      </c>
      <c r="G2936" s="10">
        <v>1893</v>
      </c>
      <c r="H2936" s="44">
        <v>616</v>
      </c>
      <c r="I2936" s="44">
        <v>526</v>
      </c>
      <c r="J2936" s="44">
        <v>26</v>
      </c>
      <c r="K2936" s="44">
        <v>1168</v>
      </c>
      <c r="L2936" s="10">
        <v>244</v>
      </c>
      <c r="M2936" s="10">
        <v>208</v>
      </c>
      <c r="N2936" s="10">
        <v>10</v>
      </c>
      <c r="O2936" s="11">
        <v>462</v>
      </c>
      <c r="P2936" s="27">
        <f>Table1[[#This Row],[Female Voters]]/Table1[[#This Row],[Female Population]]</f>
        <v>0.6588235294117647</v>
      </c>
      <c r="Q2936" s="27">
        <f>Table1[[#This Row],[Male Voters]]/Table1[[#This Row],[Male Population]]</f>
        <v>0.54906054279749483</v>
      </c>
      <c r="R2936" s="27">
        <f>Table1[[#This Row],[Total Voters]]/Table1[[#This Row],[Total Population]]</f>
        <v>0.61701003697834123</v>
      </c>
      <c r="S2936" s="27">
        <f>Table1[[#This Row],[Female Ballots]]/Table1[[#This Row],[Female Population]]</f>
        <v>0.26096256684491981</v>
      </c>
      <c r="T2936" s="27">
        <f>Table1[[#This Row],[Male Ballots]]/Table1[[#This Row],[Male Population]]</f>
        <v>0.21711899791231734</v>
      </c>
      <c r="U2936" s="27">
        <f>Table1[[#This Row],[Total Ballots]]/Table1[[#This Row],[Total Population]]</f>
        <v>0.24405705229793978</v>
      </c>
      <c r="V2936" s="27">
        <f>Table1[[#This Row],[Female Ballots]]/Table1[[#This Row],[Female Voters]]</f>
        <v>0.39610389610389612</v>
      </c>
      <c r="W2936" s="27">
        <f>Table1[[#This Row],[Male Ballots]]/Table1[[#This Row],[Male Voters]]</f>
        <v>0.39543726235741444</v>
      </c>
      <c r="X2936" s="27">
        <f>Table1[[#This Row],[Total Ballots]]/Table1[[#This Row],[Total Voters]]</f>
        <v>0.39554794520547948</v>
      </c>
    </row>
    <row r="2937" spans="1:24" s="12" customFormat="1" hidden="1" x14ac:dyDescent="0.25">
      <c r="A2937" s="8" t="s">
        <v>30</v>
      </c>
      <c r="B2937" s="17">
        <v>2006</v>
      </c>
      <c r="C2937" s="17"/>
      <c r="D2937" s="9" t="s">
        <v>68</v>
      </c>
      <c r="E2937" s="10">
        <v>1309</v>
      </c>
      <c r="F2937" s="10">
        <v>1369</v>
      </c>
      <c r="G2937" s="10">
        <v>2678</v>
      </c>
      <c r="H2937" s="44">
        <v>754</v>
      </c>
      <c r="I2937" s="44">
        <v>747</v>
      </c>
      <c r="J2937" s="44">
        <v>28</v>
      </c>
      <c r="K2937" s="44">
        <v>1529</v>
      </c>
      <c r="L2937" s="10">
        <v>428</v>
      </c>
      <c r="M2937" s="10">
        <v>415</v>
      </c>
      <c r="N2937" s="10">
        <v>16</v>
      </c>
      <c r="O2937" s="11">
        <v>859</v>
      </c>
      <c r="P2937" s="27">
        <f>Table1[[#This Row],[Female Voters]]/Table1[[#This Row],[Female Population]]</f>
        <v>0.5760122230710466</v>
      </c>
      <c r="Q2937" s="27">
        <f>Table1[[#This Row],[Male Voters]]/Table1[[#This Row],[Male Population]]</f>
        <v>0.54565376186997805</v>
      </c>
      <c r="R2937" s="27">
        <f>Table1[[#This Row],[Total Voters]]/Table1[[#This Row],[Total Population]]</f>
        <v>0.57094846900672147</v>
      </c>
      <c r="S2937" s="27">
        <f>Table1[[#This Row],[Female Ballots]]/Table1[[#This Row],[Female Population]]</f>
        <v>0.32696715049656228</v>
      </c>
      <c r="T2937" s="27">
        <f>Table1[[#This Row],[Male Ballots]]/Table1[[#This Row],[Male Population]]</f>
        <v>0.30314097881665447</v>
      </c>
      <c r="U2937" s="27">
        <f>Table1[[#This Row],[Total Ballots]]/Table1[[#This Row],[Total Population]]</f>
        <v>0.3207617625093353</v>
      </c>
      <c r="V2937" s="27">
        <f>Table1[[#This Row],[Female Ballots]]/Table1[[#This Row],[Female Voters]]</f>
        <v>0.56763925729442966</v>
      </c>
      <c r="W2937" s="27">
        <f>Table1[[#This Row],[Male Ballots]]/Table1[[#This Row],[Male Voters]]</f>
        <v>0.55555555555555558</v>
      </c>
      <c r="X2937" s="27">
        <f>Table1[[#This Row],[Total Ballots]]/Table1[[#This Row],[Total Voters]]</f>
        <v>0.56180510137344675</v>
      </c>
    </row>
    <row r="2938" spans="1:24" s="12" customFormat="1" hidden="1" x14ac:dyDescent="0.25">
      <c r="A2938" s="8" t="s">
        <v>30</v>
      </c>
      <c r="B2938" s="17">
        <v>2006</v>
      </c>
      <c r="C2938" s="17"/>
      <c r="D2938" s="9" t="s">
        <v>69</v>
      </c>
      <c r="E2938" s="10">
        <v>1621</v>
      </c>
      <c r="F2938" s="10">
        <v>1610</v>
      </c>
      <c r="G2938" s="10">
        <v>3231</v>
      </c>
      <c r="H2938" s="44">
        <v>1302</v>
      </c>
      <c r="I2938" s="44">
        <v>1103</v>
      </c>
      <c r="J2938" s="44">
        <v>23</v>
      </c>
      <c r="K2938" s="44">
        <v>2428</v>
      </c>
      <c r="L2938" s="10">
        <v>893</v>
      </c>
      <c r="M2938" s="10">
        <v>770</v>
      </c>
      <c r="N2938" s="10">
        <v>12</v>
      </c>
      <c r="O2938" s="11">
        <v>1675</v>
      </c>
      <c r="P2938" s="27">
        <f>Table1[[#This Row],[Female Voters]]/Table1[[#This Row],[Female Population]]</f>
        <v>0.80320789636027146</v>
      </c>
      <c r="Q2938" s="27">
        <f>Table1[[#This Row],[Male Voters]]/Table1[[#This Row],[Male Population]]</f>
        <v>0.68509316770186335</v>
      </c>
      <c r="R2938" s="27">
        <f>Table1[[#This Row],[Total Voters]]/Table1[[#This Row],[Total Population]]</f>
        <v>0.75147013308573196</v>
      </c>
      <c r="S2938" s="27">
        <f>Table1[[#This Row],[Female Ballots]]/Table1[[#This Row],[Female Population]]</f>
        <v>0.55089450956199881</v>
      </c>
      <c r="T2938" s="27">
        <f>Table1[[#This Row],[Male Ballots]]/Table1[[#This Row],[Male Population]]</f>
        <v>0.47826086956521741</v>
      </c>
      <c r="U2938" s="27">
        <f>Table1[[#This Row],[Total Ballots]]/Table1[[#This Row],[Total Population]]</f>
        <v>0.51841535128443206</v>
      </c>
      <c r="V2938" s="27">
        <f>Table1[[#This Row],[Female Ballots]]/Table1[[#This Row],[Female Voters]]</f>
        <v>0.68586789554531491</v>
      </c>
      <c r="W2938" s="27">
        <f>Table1[[#This Row],[Male Ballots]]/Table1[[#This Row],[Male Voters]]</f>
        <v>0.69809610154125112</v>
      </c>
      <c r="X2938" s="27">
        <f>Table1[[#This Row],[Total Ballots]]/Table1[[#This Row],[Total Voters]]</f>
        <v>0.68986820428336082</v>
      </c>
    </row>
    <row r="2939" spans="1:24" s="12" customFormat="1" hidden="1" x14ac:dyDescent="0.25">
      <c r="A2939" s="8" t="s">
        <v>30</v>
      </c>
      <c r="B2939" s="17">
        <v>2006</v>
      </c>
      <c r="C2939" s="17"/>
      <c r="D2939" s="9" t="s">
        <v>70</v>
      </c>
      <c r="E2939" s="10">
        <v>1485</v>
      </c>
      <c r="F2939" s="10">
        <v>1499</v>
      </c>
      <c r="G2939" s="10">
        <v>2984</v>
      </c>
      <c r="H2939" s="44">
        <v>1274</v>
      </c>
      <c r="I2939" s="44">
        <v>1260</v>
      </c>
      <c r="J2939" s="44">
        <v>45</v>
      </c>
      <c r="K2939" s="44">
        <v>2579</v>
      </c>
      <c r="L2939" s="10">
        <v>1031</v>
      </c>
      <c r="M2939" s="10">
        <v>1028</v>
      </c>
      <c r="N2939" s="10">
        <v>38</v>
      </c>
      <c r="O2939" s="11">
        <v>2097</v>
      </c>
      <c r="P2939" s="27">
        <f>Table1[[#This Row],[Female Voters]]/Table1[[#This Row],[Female Population]]</f>
        <v>0.85791245791245796</v>
      </c>
      <c r="Q2939" s="27">
        <f>Table1[[#This Row],[Male Voters]]/Table1[[#This Row],[Male Population]]</f>
        <v>0.84056037358238822</v>
      </c>
      <c r="R2939" s="27">
        <f>Table1[[#This Row],[Total Voters]]/Table1[[#This Row],[Total Population]]</f>
        <v>0.86427613941018766</v>
      </c>
      <c r="S2939" s="27">
        <f>Table1[[#This Row],[Female Ballots]]/Table1[[#This Row],[Female Population]]</f>
        <v>0.69427609427609427</v>
      </c>
      <c r="T2939" s="27">
        <f>Table1[[#This Row],[Male Ballots]]/Table1[[#This Row],[Male Population]]</f>
        <v>0.68579052701801202</v>
      </c>
      <c r="U2939" s="27">
        <f>Table1[[#This Row],[Total Ballots]]/Table1[[#This Row],[Total Population]]</f>
        <v>0.70274798927613946</v>
      </c>
      <c r="V2939" s="27">
        <f>Table1[[#This Row],[Female Ballots]]/Table1[[#This Row],[Female Voters]]</f>
        <v>0.80926216640502358</v>
      </c>
      <c r="W2939" s="27">
        <f>Table1[[#This Row],[Male Ballots]]/Table1[[#This Row],[Male Voters]]</f>
        <v>0.81587301587301586</v>
      </c>
      <c r="X2939" s="27">
        <f>Table1[[#This Row],[Total Ballots]]/Table1[[#This Row],[Total Voters]]</f>
        <v>0.81310585498255139</v>
      </c>
    </row>
    <row r="2940" spans="1:24" s="12" customFormat="1" hidden="1" x14ac:dyDescent="0.25">
      <c r="A2940" s="8" t="s">
        <v>30</v>
      </c>
      <c r="B2940" s="17">
        <v>2006</v>
      </c>
      <c r="C2940" s="17"/>
      <c r="D2940" s="9" t="s">
        <v>71</v>
      </c>
      <c r="E2940" s="10">
        <v>1581</v>
      </c>
      <c r="F2940" s="10">
        <v>1505</v>
      </c>
      <c r="G2940" s="10">
        <v>3086</v>
      </c>
      <c r="H2940" s="44">
        <v>1305</v>
      </c>
      <c r="I2940" s="44">
        <v>1285</v>
      </c>
      <c r="J2940" s="44">
        <v>37</v>
      </c>
      <c r="K2940" s="44">
        <v>2627</v>
      </c>
      <c r="L2940" s="10">
        <v>1091</v>
      </c>
      <c r="M2940" s="10">
        <v>1102</v>
      </c>
      <c r="N2940" s="10">
        <v>26</v>
      </c>
      <c r="O2940" s="11">
        <v>2219</v>
      </c>
      <c r="P2940" s="27">
        <f>Table1[[#This Row],[Female Voters]]/Table1[[#This Row],[Female Population]]</f>
        <v>0.82542694497153701</v>
      </c>
      <c r="Q2940" s="27">
        <f>Table1[[#This Row],[Male Voters]]/Table1[[#This Row],[Male Population]]</f>
        <v>0.85382059800664456</v>
      </c>
      <c r="R2940" s="27">
        <f>Table1[[#This Row],[Total Voters]]/Table1[[#This Row],[Total Population]]</f>
        <v>0.85126377187297475</v>
      </c>
      <c r="S2940" s="27">
        <f>Table1[[#This Row],[Female Ballots]]/Table1[[#This Row],[Female Population]]</f>
        <v>0.6900695762175838</v>
      </c>
      <c r="T2940" s="27">
        <f>Table1[[#This Row],[Male Ballots]]/Table1[[#This Row],[Male Population]]</f>
        <v>0.73222591362126244</v>
      </c>
      <c r="U2940" s="27">
        <f>Table1[[#This Row],[Total Ballots]]/Table1[[#This Row],[Total Population]]</f>
        <v>0.71905379131561897</v>
      </c>
      <c r="V2940" s="27">
        <f>Table1[[#This Row],[Female Ballots]]/Table1[[#This Row],[Female Voters]]</f>
        <v>0.83601532567049808</v>
      </c>
      <c r="W2940" s="27">
        <f>Table1[[#This Row],[Male Ballots]]/Table1[[#This Row],[Male Voters]]</f>
        <v>0.85758754863813225</v>
      </c>
      <c r="X2940" s="27">
        <f>Table1[[#This Row],[Total Ballots]]/Table1[[#This Row],[Total Voters]]</f>
        <v>0.84468976018271791</v>
      </c>
    </row>
    <row r="2941" spans="1:24" s="12" customFormat="1" hidden="1" x14ac:dyDescent="0.25">
      <c r="A2941" s="8" t="s">
        <v>30</v>
      </c>
      <c r="B2941" s="17">
        <v>2006</v>
      </c>
      <c r="C2941" s="17"/>
      <c r="D2941" s="9" t="s">
        <v>453</v>
      </c>
      <c r="E2941" s="10">
        <v>7563</v>
      </c>
      <c r="F2941" s="10">
        <v>7612</v>
      </c>
      <c r="G2941" s="10">
        <v>15175</v>
      </c>
      <c r="H2941" s="44">
        <v>5598</v>
      </c>
      <c r="I2941" s="44">
        <v>5271</v>
      </c>
      <c r="J2941" s="44">
        <v>213</v>
      </c>
      <c r="K2941" s="44">
        <v>11082</v>
      </c>
      <c r="L2941" s="10">
        <v>3798</v>
      </c>
      <c r="M2941" s="10">
        <v>3630</v>
      </c>
      <c r="N2941" s="10">
        <v>114</v>
      </c>
      <c r="O2941" s="11">
        <v>7542</v>
      </c>
      <c r="P2941" s="27">
        <f>Table1[[#This Row],[Female Voters]]/Table1[[#This Row],[Female Population]]</f>
        <v>0.7401824672748909</v>
      </c>
      <c r="Q2941" s="27">
        <f>Table1[[#This Row],[Male Voters]]/Table1[[#This Row],[Male Population]]</f>
        <v>0.69245927482921699</v>
      </c>
      <c r="R2941" s="27">
        <f>Table1[[#This Row],[Total Voters]]/Table1[[#This Row],[Total Population]]</f>
        <v>0.73028006589785832</v>
      </c>
      <c r="S2941" s="27">
        <f>Table1[[#This Row],[Female Ballots]]/Table1[[#This Row],[Female Population]]</f>
        <v>0.50218167393891311</v>
      </c>
      <c r="T2941" s="27">
        <f>Table1[[#This Row],[Male Ballots]]/Table1[[#This Row],[Male Population]]</f>
        <v>0.47687861271676302</v>
      </c>
      <c r="U2941" s="27">
        <f>Table1[[#This Row],[Total Ballots]]/Table1[[#This Row],[Total Population]]</f>
        <v>0.49700164744645797</v>
      </c>
      <c r="V2941" s="27">
        <f>Table1[[#This Row],[Female Ballots]]/Table1[[#This Row],[Female Voters]]</f>
        <v>0.67845659163987138</v>
      </c>
      <c r="W2941" s="27">
        <f>Table1[[#This Row],[Male Ballots]]/Table1[[#This Row],[Male Voters]]</f>
        <v>0.68867387592487195</v>
      </c>
      <c r="X2941" s="27">
        <f>Table1[[#This Row],[Total Ballots]]/Table1[[#This Row],[Total Voters]]</f>
        <v>0.68056307525717374</v>
      </c>
    </row>
    <row r="2942" spans="1:24" s="12" customFormat="1" hidden="1" x14ac:dyDescent="0.25">
      <c r="A2942" s="8" t="s">
        <v>43</v>
      </c>
      <c r="B2942" s="17">
        <v>2006</v>
      </c>
      <c r="C2942" s="17"/>
      <c r="D2942" s="9" t="s">
        <v>66</v>
      </c>
      <c r="E2942" s="10">
        <v>3031</v>
      </c>
      <c r="F2942" s="10">
        <v>3341</v>
      </c>
      <c r="G2942" s="10">
        <v>6372</v>
      </c>
      <c r="H2942" s="44">
        <v>1886</v>
      </c>
      <c r="I2942" s="44">
        <v>1668</v>
      </c>
      <c r="J2942" s="44">
        <v>3</v>
      </c>
      <c r="K2942" s="44">
        <v>3557</v>
      </c>
      <c r="L2942" s="10">
        <v>573</v>
      </c>
      <c r="M2942" s="10">
        <v>498</v>
      </c>
      <c r="N2942" s="10">
        <v>1</v>
      </c>
      <c r="O2942" s="11">
        <v>1072</v>
      </c>
      <c r="P2942" s="27">
        <f>Table1[[#This Row],[Female Voters]]/Table1[[#This Row],[Female Population]]</f>
        <v>0.62223688551633127</v>
      </c>
      <c r="Q2942" s="27">
        <f>Table1[[#This Row],[Male Voters]]/Table1[[#This Row],[Male Population]]</f>
        <v>0.49925172104160431</v>
      </c>
      <c r="R2942" s="27">
        <f>Table1[[#This Row],[Total Voters]]/Table1[[#This Row],[Total Population]]</f>
        <v>0.55822347771500314</v>
      </c>
      <c r="S2942" s="27">
        <f>Table1[[#This Row],[Female Ballots]]/Table1[[#This Row],[Female Population]]</f>
        <v>0.18904651930056088</v>
      </c>
      <c r="T2942" s="27">
        <f>Table1[[#This Row],[Male Ballots]]/Table1[[#This Row],[Male Population]]</f>
        <v>0.14905716851242143</v>
      </c>
      <c r="U2942" s="27">
        <f>Table1[[#This Row],[Total Ballots]]/Table1[[#This Row],[Total Population]]</f>
        <v>0.16823603264281231</v>
      </c>
      <c r="V2942" s="27">
        <f>Table1[[#This Row],[Female Ballots]]/Table1[[#This Row],[Female Voters]]</f>
        <v>0.30381760339342523</v>
      </c>
      <c r="W2942" s="27">
        <f>Table1[[#This Row],[Male Ballots]]/Table1[[#This Row],[Male Voters]]</f>
        <v>0.29856115107913667</v>
      </c>
      <c r="X2942" s="27">
        <f>Table1[[#This Row],[Total Ballots]]/Table1[[#This Row],[Total Voters]]</f>
        <v>0.30137756536407084</v>
      </c>
    </row>
    <row r="2943" spans="1:24" s="12" customFormat="1" hidden="1" x14ac:dyDescent="0.25">
      <c r="A2943" s="8" t="s">
        <v>43</v>
      </c>
      <c r="B2943" s="17">
        <v>2006</v>
      </c>
      <c r="C2943" s="17"/>
      <c r="D2943" s="9" t="s">
        <v>67</v>
      </c>
      <c r="E2943" s="10">
        <v>3820</v>
      </c>
      <c r="F2943" s="10">
        <v>3938</v>
      </c>
      <c r="G2943" s="10">
        <v>7758</v>
      </c>
      <c r="H2943" s="44">
        <v>2413</v>
      </c>
      <c r="I2943" s="44">
        <v>1994</v>
      </c>
      <c r="J2943" s="44">
        <v>3</v>
      </c>
      <c r="K2943" s="44">
        <v>4410</v>
      </c>
      <c r="L2943" s="10">
        <v>935</v>
      </c>
      <c r="M2943" s="10">
        <v>775</v>
      </c>
      <c r="N2943" s="10"/>
      <c r="O2943" s="11">
        <v>1710</v>
      </c>
      <c r="P2943" s="27">
        <f>Table1[[#This Row],[Female Voters]]/Table1[[#This Row],[Female Population]]</f>
        <v>0.63167539267015704</v>
      </c>
      <c r="Q2943" s="27">
        <f>Table1[[#This Row],[Male Voters]]/Table1[[#This Row],[Male Population]]</f>
        <v>0.50634840020314875</v>
      </c>
      <c r="R2943" s="27">
        <f>Table1[[#This Row],[Total Voters]]/Table1[[#This Row],[Total Population]]</f>
        <v>0.56844547563805103</v>
      </c>
      <c r="S2943" s="27">
        <f>Table1[[#This Row],[Female Ballots]]/Table1[[#This Row],[Female Population]]</f>
        <v>0.24476439790575916</v>
      </c>
      <c r="T2943" s="27">
        <f>Table1[[#This Row],[Male Ballots]]/Table1[[#This Row],[Male Population]]</f>
        <v>0.196800406297613</v>
      </c>
      <c r="U2943" s="27">
        <f>Table1[[#This Row],[Total Ballots]]/Table1[[#This Row],[Total Population]]</f>
        <v>0.22041763341067286</v>
      </c>
      <c r="V2943" s="27">
        <f>Table1[[#This Row],[Female Ballots]]/Table1[[#This Row],[Female Voters]]</f>
        <v>0.38748445917944468</v>
      </c>
      <c r="W2943" s="27">
        <f>Table1[[#This Row],[Male Ballots]]/Table1[[#This Row],[Male Voters]]</f>
        <v>0.38866599799398194</v>
      </c>
      <c r="X2943" s="27">
        <f>Table1[[#This Row],[Total Ballots]]/Table1[[#This Row],[Total Voters]]</f>
        <v>0.38775510204081631</v>
      </c>
    </row>
    <row r="2944" spans="1:24" s="12" customFormat="1" hidden="1" x14ac:dyDescent="0.25">
      <c r="A2944" s="8" t="s">
        <v>43</v>
      </c>
      <c r="B2944" s="17">
        <v>2006</v>
      </c>
      <c r="C2944" s="17"/>
      <c r="D2944" s="9" t="s">
        <v>68</v>
      </c>
      <c r="E2944" s="10">
        <v>4619</v>
      </c>
      <c r="F2944" s="10">
        <v>4635</v>
      </c>
      <c r="G2944" s="10">
        <v>9254</v>
      </c>
      <c r="H2944" s="44">
        <v>3062</v>
      </c>
      <c r="I2944" s="44">
        <v>2607</v>
      </c>
      <c r="J2944" s="44">
        <v>1</v>
      </c>
      <c r="K2944" s="44">
        <v>5670</v>
      </c>
      <c r="L2944" s="10">
        <v>1632</v>
      </c>
      <c r="M2944" s="10">
        <v>1379</v>
      </c>
      <c r="N2944" s="10"/>
      <c r="O2944" s="11">
        <v>3011</v>
      </c>
      <c r="P2944" s="27">
        <f>Table1[[#This Row],[Female Voters]]/Table1[[#This Row],[Female Population]]</f>
        <v>0.66291405066031606</v>
      </c>
      <c r="Q2944" s="27">
        <f>Table1[[#This Row],[Male Voters]]/Table1[[#This Row],[Male Population]]</f>
        <v>0.56245954692556632</v>
      </c>
      <c r="R2944" s="27">
        <f>Table1[[#This Row],[Total Voters]]/Table1[[#This Row],[Total Population]]</f>
        <v>0.61270801815431164</v>
      </c>
      <c r="S2944" s="27">
        <f>Table1[[#This Row],[Female Ballots]]/Table1[[#This Row],[Female Population]]</f>
        <v>0.35332323013639316</v>
      </c>
      <c r="T2944" s="27">
        <f>Table1[[#This Row],[Male Ballots]]/Table1[[#This Row],[Male Population]]</f>
        <v>0.29751887810140237</v>
      </c>
      <c r="U2944" s="27">
        <f>Table1[[#This Row],[Total Ballots]]/Table1[[#This Row],[Total Population]]</f>
        <v>0.325372811757078</v>
      </c>
      <c r="V2944" s="27">
        <f>Table1[[#This Row],[Female Ballots]]/Table1[[#This Row],[Female Voters]]</f>
        <v>0.53298497713912474</v>
      </c>
      <c r="W2944" s="27">
        <f>Table1[[#This Row],[Male Ballots]]/Table1[[#This Row],[Male Voters]]</f>
        <v>0.52896049098580744</v>
      </c>
      <c r="X2944" s="27">
        <f>Table1[[#This Row],[Total Ballots]]/Table1[[#This Row],[Total Voters]]</f>
        <v>0.53104056437389768</v>
      </c>
    </row>
    <row r="2945" spans="1:24" s="12" customFormat="1" hidden="1" x14ac:dyDescent="0.25">
      <c r="A2945" s="8" t="s">
        <v>43</v>
      </c>
      <c r="B2945" s="17">
        <v>2006</v>
      </c>
      <c r="C2945" s="17"/>
      <c r="D2945" s="9" t="s">
        <v>69</v>
      </c>
      <c r="E2945" s="10">
        <v>5509</v>
      </c>
      <c r="F2945" s="10">
        <v>5450</v>
      </c>
      <c r="G2945" s="10">
        <v>10959</v>
      </c>
      <c r="H2945" s="44">
        <v>4085</v>
      </c>
      <c r="I2945" s="44">
        <v>3637</v>
      </c>
      <c r="J2945" s="44">
        <v>1</v>
      </c>
      <c r="K2945" s="44">
        <v>7723</v>
      </c>
      <c r="L2945" s="10">
        <v>2806</v>
      </c>
      <c r="M2945" s="10">
        <v>2476</v>
      </c>
      <c r="N2945" s="10">
        <v>1</v>
      </c>
      <c r="O2945" s="11">
        <v>5283</v>
      </c>
      <c r="P2945" s="27">
        <f>Table1[[#This Row],[Female Voters]]/Table1[[#This Row],[Female Population]]</f>
        <v>0.74151388636776183</v>
      </c>
      <c r="Q2945" s="27">
        <f>Table1[[#This Row],[Male Voters]]/Table1[[#This Row],[Male Population]]</f>
        <v>0.66733944954128444</v>
      </c>
      <c r="R2945" s="27">
        <f>Table1[[#This Row],[Total Voters]]/Table1[[#This Row],[Total Population]]</f>
        <v>0.70471758372114246</v>
      </c>
      <c r="S2945" s="27">
        <f>Table1[[#This Row],[Female Ballots]]/Table1[[#This Row],[Female Population]]</f>
        <v>0.50934833908150301</v>
      </c>
      <c r="T2945" s="27">
        <f>Table1[[#This Row],[Male Ballots]]/Table1[[#This Row],[Male Population]]</f>
        <v>0.45431192660550457</v>
      </c>
      <c r="U2945" s="27">
        <f>Table1[[#This Row],[Total Ballots]]/Table1[[#This Row],[Total Population]]</f>
        <v>0.48206953189159596</v>
      </c>
      <c r="V2945" s="27">
        <f>Table1[[#This Row],[Female Ballots]]/Table1[[#This Row],[Female Voters]]</f>
        <v>0.68690330477356176</v>
      </c>
      <c r="W2945" s="27">
        <f>Table1[[#This Row],[Male Ballots]]/Table1[[#This Row],[Male Voters]]</f>
        <v>0.68078086334891397</v>
      </c>
      <c r="X2945" s="27">
        <f>Table1[[#This Row],[Total Ballots]]/Table1[[#This Row],[Total Voters]]</f>
        <v>0.68406059821312959</v>
      </c>
    </row>
    <row r="2946" spans="1:24" s="12" customFormat="1" hidden="1" x14ac:dyDescent="0.25">
      <c r="A2946" s="8" t="s">
        <v>43</v>
      </c>
      <c r="B2946" s="17">
        <v>2006</v>
      </c>
      <c r="C2946" s="17"/>
      <c r="D2946" s="9" t="s">
        <v>70</v>
      </c>
      <c r="E2946" s="10">
        <v>4606</v>
      </c>
      <c r="F2946" s="10">
        <v>4573</v>
      </c>
      <c r="G2946" s="10">
        <v>9179</v>
      </c>
      <c r="H2946" s="44">
        <v>3942</v>
      </c>
      <c r="I2946" s="44">
        <v>3788</v>
      </c>
      <c r="J2946" s="44">
        <v>1</v>
      </c>
      <c r="K2946" s="44">
        <v>7731</v>
      </c>
      <c r="L2946" s="10">
        <v>3176</v>
      </c>
      <c r="M2946" s="10">
        <v>3089</v>
      </c>
      <c r="N2946" s="10"/>
      <c r="O2946" s="11">
        <v>6265</v>
      </c>
      <c r="P2946" s="27">
        <f>Table1[[#This Row],[Female Voters]]/Table1[[#This Row],[Female Population]]</f>
        <v>0.85584020842379505</v>
      </c>
      <c r="Q2946" s="27">
        <f>Table1[[#This Row],[Male Voters]]/Table1[[#This Row],[Male Population]]</f>
        <v>0.82834025803630007</v>
      </c>
      <c r="R2946" s="27">
        <f>Table1[[#This Row],[Total Voters]]/Table1[[#This Row],[Total Population]]</f>
        <v>0.84224861095979953</v>
      </c>
      <c r="S2946" s="27">
        <f>Table1[[#This Row],[Female Ballots]]/Table1[[#This Row],[Female Population]]</f>
        <v>0.68953538862353447</v>
      </c>
      <c r="T2946" s="27">
        <f>Table1[[#This Row],[Male Ballots]]/Table1[[#This Row],[Male Population]]</f>
        <v>0.67548655149792258</v>
      </c>
      <c r="U2946" s="27">
        <f>Table1[[#This Row],[Total Ballots]]/Table1[[#This Row],[Total Population]]</f>
        <v>0.68253622398954139</v>
      </c>
      <c r="V2946" s="27">
        <f>Table1[[#This Row],[Female Ballots]]/Table1[[#This Row],[Female Voters]]</f>
        <v>0.80568239472349057</v>
      </c>
      <c r="W2946" s="27">
        <f>Table1[[#This Row],[Male Ballots]]/Table1[[#This Row],[Male Voters]]</f>
        <v>0.81546990496304117</v>
      </c>
      <c r="X2946" s="27">
        <f>Table1[[#This Row],[Total Ballots]]/Table1[[#This Row],[Total Voters]]</f>
        <v>0.81037381968697453</v>
      </c>
    </row>
    <row r="2947" spans="1:24" s="12" customFormat="1" hidden="1" x14ac:dyDescent="0.25">
      <c r="A2947" s="8" t="s">
        <v>43</v>
      </c>
      <c r="B2947" s="17">
        <v>2006</v>
      </c>
      <c r="C2947" s="17"/>
      <c r="D2947" s="9" t="s">
        <v>71</v>
      </c>
      <c r="E2947" s="10">
        <v>6359</v>
      </c>
      <c r="F2947" s="10">
        <v>5312</v>
      </c>
      <c r="G2947" s="10">
        <v>11671</v>
      </c>
      <c r="H2947" s="44">
        <v>5152</v>
      </c>
      <c r="I2947" s="44">
        <v>4507</v>
      </c>
      <c r="J2947" s="44"/>
      <c r="K2947" s="44">
        <v>9659</v>
      </c>
      <c r="L2947" s="10">
        <v>4302</v>
      </c>
      <c r="M2947" s="10">
        <v>3928</v>
      </c>
      <c r="N2947" s="10"/>
      <c r="O2947" s="11">
        <v>8230</v>
      </c>
      <c r="P2947" s="27">
        <f>Table1[[#This Row],[Female Voters]]/Table1[[#This Row],[Female Population]]</f>
        <v>0.81019028149080041</v>
      </c>
      <c r="Q2947" s="27">
        <f>Table1[[#This Row],[Male Voters]]/Table1[[#This Row],[Male Population]]</f>
        <v>0.84845632530120485</v>
      </c>
      <c r="R2947" s="27">
        <f>Table1[[#This Row],[Total Voters]]/Table1[[#This Row],[Total Population]]</f>
        <v>0.82760688886984835</v>
      </c>
      <c r="S2947" s="27">
        <f>Table1[[#This Row],[Female Ballots]]/Table1[[#This Row],[Female Population]]</f>
        <v>0.67652146563925142</v>
      </c>
      <c r="T2947" s="27">
        <f>Table1[[#This Row],[Male Ballots]]/Table1[[#This Row],[Male Population]]</f>
        <v>0.73945783132530118</v>
      </c>
      <c r="U2947" s="27">
        <f>Table1[[#This Row],[Total Ballots]]/Table1[[#This Row],[Total Population]]</f>
        <v>0.70516665238625653</v>
      </c>
      <c r="V2947" s="27">
        <f>Table1[[#This Row],[Female Ballots]]/Table1[[#This Row],[Female Voters]]</f>
        <v>0.83501552795031053</v>
      </c>
      <c r="W2947" s="27">
        <f>Table1[[#This Row],[Male Ballots]]/Table1[[#This Row],[Male Voters]]</f>
        <v>0.87153317062347457</v>
      </c>
      <c r="X2947" s="27">
        <f>Table1[[#This Row],[Total Ballots]]/Table1[[#This Row],[Total Voters]]</f>
        <v>0.85205507816544157</v>
      </c>
    </row>
    <row r="2948" spans="1:24" s="12" customFormat="1" hidden="1" x14ac:dyDescent="0.25">
      <c r="A2948" s="8" t="s">
        <v>43</v>
      </c>
      <c r="B2948" s="17">
        <v>2006</v>
      </c>
      <c r="C2948" s="17"/>
      <c r="D2948" s="9" t="s">
        <v>453</v>
      </c>
      <c r="E2948" s="10">
        <v>27944</v>
      </c>
      <c r="F2948" s="10">
        <v>27249</v>
      </c>
      <c r="G2948" s="10">
        <v>55193</v>
      </c>
      <c r="H2948" s="44">
        <v>20540</v>
      </c>
      <c r="I2948" s="44">
        <v>18201</v>
      </c>
      <c r="J2948" s="44">
        <v>9</v>
      </c>
      <c r="K2948" s="44">
        <v>38750</v>
      </c>
      <c r="L2948" s="10">
        <v>13424</v>
      </c>
      <c r="M2948" s="10">
        <v>12145</v>
      </c>
      <c r="N2948" s="10">
        <v>2</v>
      </c>
      <c r="O2948" s="11">
        <v>25571</v>
      </c>
      <c r="P2948" s="27">
        <f>Table1[[#This Row],[Female Voters]]/Table1[[#This Row],[Female Population]]</f>
        <v>0.73504151159461784</v>
      </c>
      <c r="Q2948" s="27">
        <f>Table1[[#This Row],[Male Voters]]/Table1[[#This Row],[Male Population]]</f>
        <v>0.66795111747220082</v>
      </c>
      <c r="R2948" s="27">
        <f>Table1[[#This Row],[Total Voters]]/Table1[[#This Row],[Total Population]]</f>
        <v>0.70208178573369806</v>
      </c>
      <c r="S2948" s="27">
        <f>Table1[[#This Row],[Female Ballots]]/Table1[[#This Row],[Female Population]]</f>
        <v>0.48038935012882911</v>
      </c>
      <c r="T2948" s="27">
        <f>Table1[[#This Row],[Male Ballots]]/Table1[[#This Row],[Male Population]]</f>
        <v>0.44570442952034939</v>
      </c>
      <c r="U2948" s="27">
        <f>Table1[[#This Row],[Total Ballots]]/Table1[[#This Row],[Total Population]]</f>
        <v>0.46330150562571343</v>
      </c>
      <c r="V2948" s="27">
        <f>Table1[[#This Row],[Female Ballots]]/Table1[[#This Row],[Female Voters]]</f>
        <v>0.65355404089581304</v>
      </c>
      <c r="W2948" s="27">
        <f>Table1[[#This Row],[Male Ballots]]/Table1[[#This Row],[Male Voters]]</f>
        <v>0.66727102906433711</v>
      </c>
      <c r="X2948" s="27">
        <f>Table1[[#This Row],[Total Ballots]]/Table1[[#This Row],[Total Voters]]</f>
        <v>0.65989677419354842</v>
      </c>
    </row>
    <row r="2949" spans="1:24" s="12" customFormat="1" hidden="1" x14ac:dyDescent="0.25">
      <c r="A2949" s="8" t="s">
        <v>28</v>
      </c>
      <c r="B2949" s="17">
        <v>2006</v>
      </c>
      <c r="C2949" s="17"/>
      <c r="D2949" s="9" t="s">
        <v>66</v>
      </c>
      <c r="E2949" s="10">
        <v>291</v>
      </c>
      <c r="F2949" s="10">
        <v>317</v>
      </c>
      <c r="G2949" s="10">
        <v>608</v>
      </c>
      <c r="H2949" s="44">
        <v>259</v>
      </c>
      <c r="I2949" s="44">
        <v>241</v>
      </c>
      <c r="J2949" s="44"/>
      <c r="K2949" s="44">
        <v>500</v>
      </c>
      <c r="L2949" s="10">
        <v>101</v>
      </c>
      <c r="M2949" s="10">
        <v>81</v>
      </c>
      <c r="N2949" s="10"/>
      <c r="O2949" s="11">
        <v>182</v>
      </c>
      <c r="P2949" s="27">
        <f>Table1[[#This Row],[Female Voters]]/Table1[[#This Row],[Female Population]]</f>
        <v>0.89003436426116833</v>
      </c>
      <c r="Q2949" s="27">
        <f>Table1[[#This Row],[Male Voters]]/Table1[[#This Row],[Male Population]]</f>
        <v>0.76025236593059942</v>
      </c>
      <c r="R2949" s="27">
        <f>Table1[[#This Row],[Total Voters]]/Table1[[#This Row],[Total Population]]</f>
        <v>0.82236842105263153</v>
      </c>
      <c r="S2949" s="27">
        <f>Table1[[#This Row],[Female Ballots]]/Table1[[#This Row],[Female Population]]</f>
        <v>0.34707903780068727</v>
      </c>
      <c r="T2949" s="27">
        <f>Table1[[#This Row],[Male Ballots]]/Table1[[#This Row],[Male Population]]</f>
        <v>0.25552050473186122</v>
      </c>
      <c r="U2949" s="27">
        <f>Table1[[#This Row],[Total Ballots]]/Table1[[#This Row],[Total Population]]</f>
        <v>0.29934210526315791</v>
      </c>
      <c r="V2949" s="27">
        <f>Table1[[#This Row],[Female Ballots]]/Table1[[#This Row],[Female Voters]]</f>
        <v>0.38996138996138996</v>
      </c>
      <c r="W2949" s="27">
        <f>Table1[[#This Row],[Male Ballots]]/Table1[[#This Row],[Male Voters]]</f>
        <v>0.33609958506224069</v>
      </c>
      <c r="X2949" s="27">
        <f>Table1[[#This Row],[Total Ballots]]/Table1[[#This Row],[Total Voters]]</f>
        <v>0.36399999999999999</v>
      </c>
    </row>
    <row r="2950" spans="1:24" s="12" customFormat="1" hidden="1" x14ac:dyDescent="0.25">
      <c r="A2950" s="8" t="s">
        <v>28</v>
      </c>
      <c r="B2950" s="17">
        <v>2006</v>
      </c>
      <c r="C2950" s="17"/>
      <c r="D2950" s="9" t="s">
        <v>67</v>
      </c>
      <c r="E2950" s="10">
        <v>424</v>
      </c>
      <c r="F2950" s="10">
        <v>413</v>
      </c>
      <c r="G2950" s="10">
        <v>837</v>
      </c>
      <c r="H2950" s="44">
        <v>340</v>
      </c>
      <c r="I2950" s="44">
        <v>309</v>
      </c>
      <c r="J2950" s="44"/>
      <c r="K2950" s="44">
        <v>649</v>
      </c>
      <c r="L2950" s="10">
        <v>166</v>
      </c>
      <c r="M2950" s="10">
        <v>163</v>
      </c>
      <c r="N2950" s="10"/>
      <c r="O2950" s="11">
        <v>329</v>
      </c>
      <c r="P2950" s="27">
        <f>Table1[[#This Row],[Female Voters]]/Table1[[#This Row],[Female Population]]</f>
        <v>0.80188679245283023</v>
      </c>
      <c r="Q2950" s="27">
        <f>Table1[[#This Row],[Male Voters]]/Table1[[#This Row],[Male Population]]</f>
        <v>0.74818401937046008</v>
      </c>
      <c r="R2950" s="27">
        <f>Table1[[#This Row],[Total Voters]]/Table1[[#This Row],[Total Population]]</f>
        <v>0.7753882915173238</v>
      </c>
      <c r="S2950" s="27">
        <f>Table1[[#This Row],[Female Ballots]]/Table1[[#This Row],[Female Population]]</f>
        <v>0.39150943396226418</v>
      </c>
      <c r="T2950" s="27">
        <f>Table1[[#This Row],[Male Ballots]]/Table1[[#This Row],[Male Population]]</f>
        <v>0.39467312348668282</v>
      </c>
      <c r="U2950" s="27">
        <f>Table1[[#This Row],[Total Ballots]]/Table1[[#This Row],[Total Population]]</f>
        <v>0.3930704898446834</v>
      </c>
      <c r="V2950" s="27">
        <f>Table1[[#This Row],[Female Ballots]]/Table1[[#This Row],[Female Voters]]</f>
        <v>0.48823529411764705</v>
      </c>
      <c r="W2950" s="27">
        <f>Table1[[#This Row],[Male Ballots]]/Table1[[#This Row],[Male Voters]]</f>
        <v>0.52750809061488668</v>
      </c>
      <c r="X2950" s="27">
        <f>Table1[[#This Row],[Total Ballots]]/Table1[[#This Row],[Total Voters]]</f>
        <v>0.50693374422187987</v>
      </c>
    </row>
    <row r="2951" spans="1:24" s="12" customFormat="1" hidden="1" x14ac:dyDescent="0.25">
      <c r="A2951" s="8" t="s">
        <v>28</v>
      </c>
      <c r="B2951" s="17">
        <v>2006</v>
      </c>
      <c r="C2951" s="17"/>
      <c r="D2951" s="9" t="s">
        <v>68</v>
      </c>
      <c r="E2951" s="10">
        <v>623</v>
      </c>
      <c r="F2951" s="10">
        <v>614</v>
      </c>
      <c r="G2951" s="10">
        <v>1237</v>
      </c>
      <c r="H2951" s="44">
        <v>455</v>
      </c>
      <c r="I2951" s="44">
        <v>383</v>
      </c>
      <c r="J2951" s="44"/>
      <c r="K2951" s="44">
        <v>838</v>
      </c>
      <c r="L2951" s="10">
        <v>316</v>
      </c>
      <c r="M2951" s="10">
        <v>261</v>
      </c>
      <c r="N2951" s="10"/>
      <c r="O2951" s="11">
        <v>577</v>
      </c>
      <c r="P2951" s="27">
        <f>Table1[[#This Row],[Female Voters]]/Table1[[#This Row],[Female Population]]</f>
        <v>0.7303370786516854</v>
      </c>
      <c r="Q2951" s="27">
        <f>Table1[[#This Row],[Male Voters]]/Table1[[#This Row],[Male Population]]</f>
        <v>0.62377850162866455</v>
      </c>
      <c r="R2951" s="27">
        <f>Table1[[#This Row],[Total Voters]]/Table1[[#This Row],[Total Population]]</f>
        <v>0.67744543249797895</v>
      </c>
      <c r="S2951" s="27">
        <f>Table1[[#This Row],[Female Ballots]]/Table1[[#This Row],[Female Population]]</f>
        <v>0.507223113964687</v>
      </c>
      <c r="T2951" s="27">
        <f>Table1[[#This Row],[Male Ballots]]/Table1[[#This Row],[Male Population]]</f>
        <v>0.42508143322475572</v>
      </c>
      <c r="U2951" s="27">
        <f>Table1[[#This Row],[Total Ballots]]/Table1[[#This Row],[Total Population]]</f>
        <v>0.46645109135004043</v>
      </c>
      <c r="V2951" s="27">
        <f>Table1[[#This Row],[Female Ballots]]/Table1[[#This Row],[Female Voters]]</f>
        <v>0.69450549450549448</v>
      </c>
      <c r="W2951" s="27">
        <f>Table1[[#This Row],[Male Ballots]]/Table1[[#This Row],[Male Voters]]</f>
        <v>0.68146214099216706</v>
      </c>
      <c r="X2951" s="27">
        <f>Table1[[#This Row],[Total Ballots]]/Table1[[#This Row],[Total Voters]]</f>
        <v>0.6885441527446301</v>
      </c>
    </row>
    <row r="2952" spans="1:24" s="12" customFormat="1" hidden="1" x14ac:dyDescent="0.25">
      <c r="A2952" s="8" t="s">
        <v>28</v>
      </c>
      <c r="B2952" s="17">
        <v>2006</v>
      </c>
      <c r="C2952" s="17"/>
      <c r="D2952" s="9" t="s">
        <v>69</v>
      </c>
      <c r="E2952" s="10">
        <v>846</v>
      </c>
      <c r="F2952" s="10">
        <v>843</v>
      </c>
      <c r="G2952" s="10">
        <v>1689</v>
      </c>
      <c r="H2952" s="44">
        <v>688</v>
      </c>
      <c r="I2952" s="44">
        <v>641</v>
      </c>
      <c r="J2952" s="44"/>
      <c r="K2952" s="44">
        <v>1329</v>
      </c>
      <c r="L2952" s="10">
        <v>543</v>
      </c>
      <c r="M2952" s="10">
        <v>497</v>
      </c>
      <c r="N2952" s="10"/>
      <c r="O2952" s="11">
        <v>1040</v>
      </c>
      <c r="P2952" s="27">
        <f>Table1[[#This Row],[Female Voters]]/Table1[[#This Row],[Female Population]]</f>
        <v>0.81323877068557915</v>
      </c>
      <c r="Q2952" s="27">
        <f>Table1[[#This Row],[Male Voters]]/Table1[[#This Row],[Male Population]]</f>
        <v>0.76037959667852906</v>
      </c>
      <c r="R2952" s="27">
        <f>Table1[[#This Row],[Total Voters]]/Table1[[#This Row],[Total Population]]</f>
        <v>0.78685612788632331</v>
      </c>
      <c r="S2952" s="27">
        <f>Table1[[#This Row],[Female Ballots]]/Table1[[#This Row],[Female Population]]</f>
        <v>0.64184397163120566</v>
      </c>
      <c r="T2952" s="27">
        <f>Table1[[#This Row],[Male Ballots]]/Table1[[#This Row],[Male Population]]</f>
        <v>0.58956109134045076</v>
      </c>
      <c r="U2952" s="27">
        <f>Table1[[#This Row],[Total Ballots]]/Table1[[#This Row],[Total Population]]</f>
        <v>0.61574896388395506</v>
      </c>
      <c r="V2952" s="27">
        <f>Table1[[#This Row],[Female Ballots]]/Table1[[#This Row],[Female Voters]]</f>
        <v>0.78924418604651159</v>
      </c>
      <c r="W2952" s="27">
        <f>Table1[[#This Row],[Male Ballots]]/Table1[[#This Row],[Male Voters]]</f>
        <v>0.77535101404056161</v>
      </c>
      <c r="X2952" s="27">
        <f>Table1[[#This Row],[Total Ballots]]/Table1[[#This Row],[Total Voters]]</f>
        <v>0.78254326561324306</v>
      </c>
    </row>
    <row r="2953" spans="1:24" s="12" customFormat="1" hidden="1" x14ac:dyDescent="0.25">
      <c r="A2953" s="8" t="s">
        <v>28</v>
      </c>
      <c r="B2953" s="17">
        <v>2006</v>
      </c>
      <c r="C2953" s="17"/>
      <c r="D2953" s="9" t="s">
        <v>70</v>
      </c>
      <c r="E2953" s="10">
        <v>793</v>
      </c>
      <c r="F2953" s="10">
        <v>792</v>
      </c>
      <c r="G2953" s="10">
        <v>1585</v>
      </c>
      <c r="H2953" s="44">
        <v>654</v>
      </c>
      <c r="I2953" s="44">
        <v>644</v>
      </c>
      <c r="J2953" s="44"/>
      <c r="K2953" s="44">
        <v>1298</v>
      </c>
      <c r="L2953" s="10">
        <v>562</v>
      </c>
      <c r="M2953" s="10">
        <v>560</v>
      </c>
      <c r="N2953" s="10"/>
      <c r="O2953" s="11">
        <v>1122</v>
      </c>
      <c r="P2953" s="27">
        <f>Table1[[#This Row],[Female Voters]]/Table1[[#This Row],[Female Population]]</f>
        <v>0.82471626733921821</v>
      </c>
      <c r="Q2953" s="27">
        <f>Table1[[#This Row],[Male Voters]]/Table1[[#This Row],[Male Population]]</f>
        <v>0.81313131313131315</v>
      </c>
      <c r="R2953" s="27">
        <f>Table1[[#This Row],[Total Voters]]/Table1[[#This Row],[Total Population]]</f>
        <v>0.81892744479495272</v>
      </c>
      <c r="S2953" s="27">
        <f>Table1[[#This Row],[Female Ballots]]/Table1[[#This Row],[Female Population]]</f>
        <v>0.70870113493064313</v>
      </c>
      <c r="T2953" s="27">
        <f>Table1[[#This Row],[Male Ballots]]/Table1[[#This Row],[Male Population]]</f>
        <v>0.70707070707070707</v>
      </c>
      <c r="U2953" s="27">
        <f>Table1[[#This Row],[Total Ballots]]/Table1[[#This Row],[Total Population]]</f>
        <v>0.7078864353312303</v>
      </c>
      <c r="V2953" s="27">
        <f>Table1[[#This Row],[Female Ballots]]/Table1[[#This Row],[Female Voters]]</f>
        <v>0.85932721712538229</v>
      </c>
      <c r="W2953" s="27">
        <f>Table1[[#This Row],[Male Ballots]]/Table1[[#This Row],[Male Voters]]</f>
        <v>0.86956521739130432</v>
      </c>
      <c r="X2953" s="27">
        <f>Table1[[#This Row],[Total Ballots]]/Table1[[#This Row],[Total Voters]]</f>
        <v>0.86440677966101698</v>
      </c>
    </row>
    <row r="2954" spans="1:24" s="12" customFormat="1" hidden="1" x14ac:dyDescent="0.25">
      <c r="A2954" s="8" t="s">
        <v>28</v>
      </c>
      <c r="B2954" s="17">
        <v>2006</v>
      </c>
      <c r="C2954" s="17"/>
      <c r="D2954" s="9" t="s">
        <v>71</v>
      </c>
      <c r="E2954" s="10">
        <v>1050</v>
      </c>
      <c r="F2954" s="10">
        <v>956</v>
      </c>
      <c r="G2954" s="10">
        <v>2006</v>
      </c>
      <c r="H2954" s="44">
        <v>947</v>
      </c>
      <c r="I2954" s="44">
        <v>898</v>
      </c>
      <c r="J2954" s="44"/>
      <c r="K2954" s="44">
        <v>1845</v>
      </c>
      <c r="L2954" s="10">
        <v>815</v>
      </c>
      <c r="M2954" s="10">
        <v>805</v>
      </c>
      <c r="N2954" s="10"/>
      <c r="O2954" s="11">
        <v>1620</v>
      </c>
      <c r="P2954" s="27">
        <f>Table1[[#This Row],[Female Voters]]/Table1[[#This Row],[Female Population]]</f>
        <v>0.90190476190476188</v>
      </c>
      <c r="Q2954" s="27">
        <f>Table1[[#This Row],[Male Voters]]/Table1[[#This Row],[Male Population]]</f>
        <v>0.93933054393305437</v>
      </c>
      <c r="R2954" s="27">
        <f>Table1[[#This Row],[Total Voters]]/Table1[[#This Row],[Total Population]]</f>
        <v>0.91974077766699902</v>
      </c>
      <c r="S2954" s="27">
        <f>Table1[[#This Row],[Female Ballots]]/Table1[[#This Row],[Female Population]]</f>
        <v>0.77619047619047621</v>
      </c>
      <c r="T2954" s="27">
        <f>Table1[[#This Row],[Male Ballots]]/Table1[[#This Row],[Male Population]]</f>
        <v>0.84205020920502094</v>
      </c>
      <c r="U2954" s="27">
        <f>Table1[[#This Row],[Total Ballots]]/Table1[[#This Row],[Total Population]]</f>
        <v>0.80757726819541376</v>
      </c>
      <c r="V2954" s="27">
        <f>Table1[[#This Row],[Female Ballots]]/Table1[[#This Row],[Female Voters]]</f>
        <v>0.86061246040126715</v>
      </c>
      <c r="W2954" s="27">
        <f>Table1[[#This Row],[Male Ballots]]/Table1[[#This Row],[Male Voters]]</f>
        <v>0.89643652561247211</v>
      </c>
      <c r="X2954" s="27">
        <f>Table1[[#This Row],[Total Ballots]]/Table1[[#This Row],[Total Voters]]</f>
        <v>0.87804878048780488</v>
      </c>
    </row>
    <row r="2955" spans="1:24" s="12" customFormat="1" hidden="1" x14ac:dyDescent="0.25">
      <c r="A2955" s="8" t="s">
        <v>28</v>
      </c>
      <c r="B2955" s="17">
        <v>2006</v>
      </c>
      <c r="C2955" s="17"/>
      <c r="D2955" s="9" t="s">
        <v>453</v>
      </c>
      <c r="E2955" s="10">
        <v>4027</v>
      </c>
      <c r="F2955" s="10">
        <v>3935</v>
      </c>
      <c r="G2955" s="10">
        <v>7962</v>
      </c>
      <c r="H2955" s="44">
        <v>3343</v>
      </c>
      <c r="I2955" s="44">
        <v>3116</v>
      </c>
      <c r="J2955" s="44"/>
      <c r="K2955" s="44">
        <v>6459</v>
      </c>
      <c r="L2955" s="10">
        <v>2503</v>
      </c>
      <c r="M2955" s="10">
        <v>2367</v>
      </c>
      <c r="N2955" s="10"/>
      <c r="O2955" s="11">
        <v>4870</v>
      </c>
      <c r="P2955" s="27">
        <f>Table1[[#This Row],[Female Voters]]/Table1[[#This Row],[Female Population]]</f>
        <v>0.83014651105040971</v>
      </c>
      <c r="Q2955" s="27">
        <f>Table1[[#This Row],[Male Voters]]/Table1[[#This Row],[Male Population]]</f>
        <v>0.7918678526048285</v>
      </c>
      <c r="R2955" s="27">
        <f>Table1[[#This Row],[Total Voters]]/Table1[[#This Row],[Total Population]]</f>
        <v>0.81122833458929922</v>
      </c>
      <c r="S2955" s="27">
        <f>Table1[[#This Row],[Female Ballots]]/Table1[[#This Row],[Female Population]]</f>
        <v>0.6215545070772287</v>
      </c>
      <c r="T2955" s="27">
        <f>Table1[[#This Row],[Male Ballots]]/Table1[[#This Row],[Male Population]]</f>
        <v>0.60152477763659462</v>
      </c>
      <c r="U2955" s="27">
        <f>Table1[[#This Row],[Total Ballots]]/Table1[[#This Row],[Total Population]]</f>
        <v>0.61165536297412715</v>
      </c>
      <c r="V2955" s="27">
        <f>Table1[[#This Row],[Female Ballots]]/Table1[[#This Row],[Female Voters]]</f>
        <v>0.74872868680825611</v>
      </c>
      <c r="W2955" s="27">
        <f>Table1[[#This Row],[Male Ballots]]/Table1[[#This Row],[Male Voters]]</f>
        <v>0.7596277278562259</v>
      </c>
      <c r="X2955" s="27">
        <f>Table1[[#This Row],[Total Ballots]]/Table1[[#This Row],[Total Voters]]</f>
        <v>0.75398668524539403</v>
      </c>
    </row>
    <row r="2956" spans="1:24" s="12" customFormat="1" hidden="1" x14ac:dyDescent="0.25">
      <c r="A2956" s="8" t="s">
        <v>42</v>
      </c>
      <c r="B2956" s="17">
        <v>2006</v>
      </c>
      <c r="C2956" s="17"/>
      <c r="D2956" s="9" t="s">
        <v>66</v>
      </c>
      <c r="E2956" s="10">
        <v>1938</v>
      </c>
      <c r="F2956" s="10">
        <v>2555</v>
      </c>
      <c r="G2956" s="10">
        <v>4493</v>
      </c>
      <c r="H2956" s="44">
        <v>1044</v>
      </c>
      <c r="I2956" s="44">
        <v>885</v>
      </c>
      <c r="J2956" s="44"/>
      <c r="K2956" s="44">
        <v>1929</v>
      </c>
      <c r="L2956" s="10">
        <v>496</v>
      </c>
      <c r="M2956" s="10">
        <v>454</v>
      </c>
      <c r="N2956" s="10"/>
      <c r="O2956" s="11">
        <v>950</v>
      </c>
      <c r="P2956" s="27">
        <f>Table1[[#This Row],[Female Voters]]/Table1[[#This Row],[Female Population]]</f>
        <v>0.53869969040247678</v>
      </c>
      <c r="Q2956" s="27">
        <f>Table1[[#This Row],[Male Voters]]/Table1[[#This Row],[Male Population]]</f>
        <v>0.34637964774951074</v>
      </c>
      <c r="R2956" s="27">
        <f>Table1[[#This Row],[Total Voters]]/Table1[[#This Row],[Total Population]]</f>
        <v>0.42933452036501224</v>
      </c>
      <c r="S2956" s="27">
        <f>Table1[[#This Row],[Female Ballots]]/Table1[[#This Row],[Female Population]]</f>
        <v>0.25593395252837975</v>
      </c>
      <c r="T2956" s="27">
        <f>Table1[[#This Row],[Male Ballots]]/Table1[[#This Row],[Male Population]]</f>
        <v>0.17769080234833659</v>
      </c>
      <c r="U2956" s="27">
        <f>Table1[[#This Row],[Total Ballots]]/Table1[[#This Row],[Total Population]]</f>
        <v>0.21144001780547519</v>
      </c>
      <c r="V2956" s="27">
        <f>Table1[[#This Row],[Female Ballots]]/Table1[[#This Row],[Female Voters]]</f>
        <v>0.47509578544061304</v>
      </c>
      <c r="W2956" s="27">
        <f>Table1[[#This Row],[Male Ballots]]/Table1[[#This Row],[Male Voters]]</f>
        <v>0.51299435028248586</v>
      </c>
      <c r="X2956" s="27">
        <f>Table1[[#This Row],[Total Ballots]]/Table1[[#This Row],[Total Voters]]</f>
        <v>0.49248315189217212</v>
      </c>
    </row>
    <row r="2957" spans="1:24" s="12" customFormat="1" hidden="1" x14ac:dyDescent="0.25">
      <c r="A2957" s="8" t="s">
        <v>42</v>
      </c>
      <c r="B2957" s="17">
        <v>2006</v>
      </c>
      <c r="C2957" s="17"/>
      <c r="D2957" s="9" t="s">
        <v>67</v>
      </c>
      <c r="E2957" s="10">
        <v>2671</v>
      </c>
      <c r="F2957" s="10">
        <v>3416</v>
      </c>
      <c r="G2957" s="10">
        <v>6087</v>
      </c>
      <c r="H2957" s="44">
        <v>1491</v>
      </c>
      <c r="I2957" s="44">
        <v>1187</v>
      </c>
      <c r="J2957" s="44"/>
      <c r="K2957" s="44">
        <v>2678</v>
      </c>
      <c r="L2957" s="10">
        <v>720</v>
      </c>
      <c r="M2957" s="10">
        <v>547</v>
      </c>
      <c r="N2957" s="10"/>
      <c r="O2957" s="11">
        <v>1267</v>
      </c>
      <c r="P2957" s="27">
        <f>Table1[[#This Row],[Female Voters]]/Table1[[#This Row],[Female Population]]</f>
        <v>0.5582178959191314</v>
      </c>
      <c r="Q2957" s="27">
        <f>Table1[[#This Row],[Male Voters]]/Table1[[#This Row],[Male Population]]</f>
        <v>0.34748243559718972</v>
      </c>
      <c r="R2957" s="27">
        <f>Table1[[#This Row],[Total Voters]]/Table1[[#This Row],[Total Population]]</f>
        <v>0.43995400032856907</v>
      </c>
      <c r="S2957" s="27">
        <f>Table1[[#This Row],[Female Ballots]]/Table1[[#This Row],[Female Population]]</f>
        <v>0.26956196181205538</v>
      </c>
      <c r="T2957" s="27">
        <f>Table1[[#This Row],[Male Ballots]]/Table1[[#This Row],[Male Population]]</f>
        <v>0.16012880562060891</v>
      </c>
      <c r="U2957" s="27">
        <f>Table1[[#This Row],[Total Ballots]]/Table1[[#This Row],[Total Population]]</f>
        <v>0.20814851322490555</v>
      </c>
      <c r="V2957" s="27">
        <f>Table1[[#This Row],[Female Ballots]]/Table1[[#This Row],[Female Voters]]</f>
        <v>0.48289738430583501</v>
      </c>
      <c r="W2957" s="27">
        <f>Table1[[#This Row],[Male Ballots]]/Table1[[#This Row],[Male Voters]]</f>
        <v>0.46082561078348777</v>
      </c>
      <c r="X2957" s="27">
        <f>Table1[[#This Row],[Total Ballots]]/Table1[[#This Row],[Total Voters]]</f>
        <v>0.47311426437640031</v>
      </c>
    </row>
    <row r="2958" spans="1:24" s="12" customFormat="1" hidden="1" x14ac:dyDescent="0.25">
      <c r="A2958" s="8" t="s">
        <v>42</v>
      </c>
      <c r="B2958" s="17">
        <v>2006</v>
      </c>
      <c r="C2958" s="17"/>
      <c r="D2958" s="9" t="s">
        <v>68</v>
      </c>
      <c r="E2958" s="10">
        <v>3427</v>
      </c>
      <c r="F2958" s="10">
        <v>3885</v>
      </c>
      <c r="G2958" s="10">
        <v>7312</v>
      </c>
      <c r="H2958" s="44">
        <v>2103</v>
      </c>
      <c r="I2958" s="44">
        <v>1803</v>
      </c>
      <c r="J2958" s="44"/>
      <c r="K2958" s="44">
        <v>3906</v>
      </c>
      <c r="L2958" s="10">
        <v>1163</v>
      </c>
      <c r="M2958" s="10">
        <v>959</v>
      </c>
      <c r="N2958" s="10"/>
      <c r="O2958" s="11">
        <v>2122</v>
      </c>
      <c r="P2958" s="27">
        <f>Table1[[#This Row],[Female Voters]]/Table1[[#This Row],[Female Population]]</f>
        <v>0.61365625911876276</v>
      </c>
      <c r="Q2958" s="27">
        <f>Table1[[#This Row],[Male Voters]]/Table1[[#This Row],[Male Population]]</f>
        <v>0.46409266409266409</v>
      </c>
      <c r="R2958" s="27">
        <f>Table1[[#This Row],[Total Voters]]/Table1[[#This Row],[Total Population]]</f>
        <v>0.5341903719912473</v>
      </c>
      <c r="S2958" s="27">
        <f>Table1[[#This Row],[Female Ballots]]/Table1[[#This Row],[Female Population]]</f>
        <v>0.33936387510942517</v>
      </c>
      <c r="T2958" s="27">
        <f>Table1[[#This Row],[Male Ballots]]/Table1[[#This Row],[Male Population]]</f>
        <v>0.24684684684684685</v>
      </c>
      <c r="U2958" s="27">
        <f>Table1[[#This Row],[Total Ballots]]/Table1[[#This Row],[Total Population]]</f>
        <v>0.29020787746170679</v>
      </c>
      <c r="V2958" s="27">
        <f>Table1[[#This Row],[Female Ballots]]/Table1[[#This Row],[Female Voters]]</f>
        <v>0.55301949595815503</v>
      </c>
      <c r="W2958" s="27">
        <f>Table1[[#This Row],[Male Ballots]]/Table1[[#This Row],[Male Voters]]</f>
        <v>0.5318912922906267</v>
      </c>
      <c r="X2958" s="27">
        <f>Table1[[#This Row],[Total Ballots]]/Table1[[#This Row],[Total Voters]]</f>
        <v>0.54326676907322069</v>
      </c>
    </row>
    <row r="2959" spans="1:24" s="12" customFormat="1" hidden="1" x14ac:dyDescent="0.25">
      <c r="A2959" s="8" t="s">
        <v>42</v>
      </c>
      <c r="B2959" s="17">
        <v>2006</v>
      </c>
      <c r="C2959" s="17"/>
      <c r="D2959" s="9" t="s">
        <v>69</v>
      </c>
      <c r="E2959" s="10">
        <v>4257</v>
      </c>
      <c r="F2959" s="10">
        <v>4480</v>
      </c>
      <c r="G2959" s="10">
        <v>8737</v>
      </c>
      <c r="H2959" s="44">
        <v>3334</v>
      </c>
      <c r="I2959" s="44">
        <v>3052</v>
      </c>
      <c r="J2959" s="44"/>
      <c r="K2959" s="44">
        <v>6386</v>
      </c>
      <c r="L2959" s="10">
        <v>2216</v>
      </c>
      <c r="M2959" s="10">
        <v>2022</v>
      </c>
      <c r="N2959" s="10"/>
      <c r="O2959" s="11">
        <v>4238</v>
      </c>
      <c r="P2959" s="27">
        <f>Table1[[#This Row],[Female Voters]]/Table1[[#This Row],[Female Population]]</f>
        <v>0.7831806436457599</v>
      </c>
      <c r="Q2959" s="27">
        <f>Table1[[#This Row],[Male Voters]]/Table1[[#This Row],[Male Population]]</f>
        <v>0.68125000000000002</v>
      </c>
      <c r="R2959" s="27">
        <f>Table1[[#This Row],[Total Voters]]/Table1[[#This Row],[Total Population]]</f>
        <v>0.73091450154515281</v>
      </c>
      <c r="S2959" s="27">
        <f>Table1[[#This Row],[Female Ballots]]/Table1[[#This Row],[Female Population]]</f>
        <v>0.52055438101949725</v>
      </c>
      <c r="T2959" s="27">
        <f>Table1[[#This Row],[Male Ballots]]/Table1[[#This Row],[Male Population]]</f>
        <v>0.45133928571428572</v>
      </c>
      <c r="U2959" s="27">
        <f>Table1[[#This Row],[Total Ballots]]/Table1[[#This Row],[Total Population]]</f>
        <v>0.48506352294838045</v>
      </c>
      <c r="V2959" s="27">
        <f>Table1[[#This Row],[Female Ballots]]/Table1[[#This Row],[Female Voters]]</f>
        <v>0.66466706658668262</v>
      </c>
      <c r="W2959" s="27">
        <f>Table1[[#This Row],[Male Ballots]]/Table1[[#This Row],[Male Voters]]</f>
        <v>0.6625163826998689</v>
      </c>
      <c r="X2959" s="27">
        <f>Table1[[#This Row],[Total Ballots]]/Table1[[#This Row],[Total Voters]]</f>
        <v>0.66363921077356713</v>
      </c>
    </row>
    <row r="2960" spans="1:24" s="12" customFormat="1" hidden="1" x14ac:dyDescent="0.25">
      <c r="A2960" s="8" t="s">
        <v>42</v>
      </c>
      <c r="B2960" s="17">
        <v>2006</v>
      </c>
      <c r="C2960" s="17"/>
      <c r="D2960" s="9" t="s">
        <v>70</v>
      </c>
      <c r="E2960" s="10">
        <v>4060</v>
      </c>
      <c r="F2960" s="10">
        <v>3938</v>
      </c>
      <c r="G2960" s="10">
        <v>7998</v>
      </c>
      <c r="H2960" s="44">
        <v>3653</v>
      </c>
      <c r="I2960" s="44">
        <v>3296</v>
      </c>
      <c r="J2960" s="44"/>
      <c r="K2960" s="44">
        <v>6949</v>
      </c>
      <c r="L2960" s="10">
        <v>2693</v>
      </c>
      <c r="M2960" s="10">
        <v>2454</v>
      </c>
      <c r="N2960" s="10"/>
      <c r="O2960" s="11">
        <v>5147</v>
      </c>
      <c r="P2960" s="27">
        <f>Table1[[#This Row],[Female Voters]]/Table1[[#This Row],[Female Population]]</f>
        <v>0.89975369458128074</v>
      </c>
      <c r="Q2960" s="27">
        <f>Table1[[#This Row],[Male Voters]]/Table1[[#This Row],[Male Population]]</f>
        <v>0.83697308278313864</v>
      </c>
      <c r="R2960" s="27">
        <f>Table1[[#This Row],[Total Voters]]/Table1[[#This Row],[Total Population]]</f>
        <v>0.86884221055263811</v>
      </c>
      <c r="S2960" s="27">
        <f>Table1[[#This Row],[Female Ballots]]/Table1[[#This Row],[Female Population]]</f>
        <v>0.66330049261083746</v>
      </c>
      <c r="T2960" s="27">
        <f>Table1[[#This Row],[Male Ballots]]/Table1[[#This Row],[Male Population]]</f>
        <v>0.62315896394108683</v>
      </c>
      <c r="U2960" s="27">
        <f>Table1[[#This Row],[Total Ballots]]/Table1[[#This Row],[Total Population]]</f>
        <v>0.64353588397099271</v>
      </c>
      <c r="V2960" s="27">
        <f>Table1[[#This Row],[Female Ballots]]/Table1[[#This Row],[Female Voters]]</f>
        <v>0.73720229947987959</v>
      </c>
      <c r="W2960" s="27">
        <f>Table1[[#This Row],[Male Ballots]]/Table1[[#This Row],[Male Voters]]</f>
        <v>0.74453883495145634</v>
      </c>
      <c r="X2960" s="27">
        <f>Table1[[#This Row],[Total Ballots]]/Table1[[#This Row],[Total Voters]]</f>
        <v>0.74068211253417759</v>
      </c>
    </row>
    <row r="2961" spans="1:24" s="12" customFormat="1" hidden="1" x14ac:dyDescent="0.25">
      <c r="A2961" s="8" t="s">
        <v>42</v>
      </c>
      <c r="B2961" s="17">
        <v>2006</v>
      </c>
      <c r="C2961" s="17"/>
      <c r="D2961" s="9" t="s">
        <v>71</v>
      </c>
      <c r="E2961" s="10">
        <v>4910</v>
      </c>
      <c r="F2961" s="10">
        <v>4585</v>
      </c>
      <c r="G2961" s="10">
        <v>9495</v>
      </c>
      <c r="H2961" s="44">
        <v>4320</v>
      </c>
      <c r="I2961" s="44">
        <v>4243</v>
      </c>
      <c r="J2961" s="44"/>
      <c r="K2961" s="44">
        <v>8563</v>
      </c>
      <c r="L2961" s="10">
        <v>3540</v>
      </c>
      <c r="M2961" s="10">
        <v>3548</v>
      </c>
      <c r="N2961" s="10"/>
      <c r="O2961" s="11">
        <v>7088</v>
      </c>
      <c r="P2961" s="27">
        <f>Table1[[#This Row],[Female Voters]]/Table1[[#This Row],[Female Population]]</f>
        <v>0.87983706720977595</v>
      </c>
      <c r="Q2961" s="27">
        <f>Table1[[#This Row],[Male Voters]]/Table1[[#This Row],[Male Population]]</f>
        <v>0.92540894220283532</v>
      </c>
      <c r="R2961" s="27">
        <f>Table1[[#This Row],[Total Voters]]/Table1[[#This Row],[Total Population]]</f>
        <v>0.90184307530279095</v>
      </c>
      <c r="S2961" s="27">
        <f>Table1[[#This Row],[Female Ballots]]/Table1[[#This Row],[Female Population]]</f>
        <v>0.72097759674134421</v>
      </c>
      <c r="T2961" s="27">
        <f>Table1[[#This Row],[Male Ballots]]/Table1[[#This Row],[Male Population]]</f>
        <v>0.77382769901853876</v>
      </c>
      <c r="U2961" s="27">
        <f>Table1[[#This Row],[Total Ballots]]/Table1[[#This Row],[Total Population]]</f>
        <v>0.74649815692469723</v>
      </c>
      <c r="V2961" s="27">
        <f>Table1[[#This Row],[Female Ballots]]/Table1[[#This Row],[Female Voters]]</f>
        <v>0.81944444444444442</v>
      </c>
      <c r="W2961" s="27">
        <f>Table1[[#This Row],[Male Ballots]]/Table1[[#This Row],[Male Voters]]</f>
        <v>0.83620080131982089</v>
      </c>
      <c r="X2961" s="27">
        <f>Table1[[#This Row],[Total Ballots]]/Table1[[#This Row],[Total Voters]]</f>
        <v>0.82774728483008286</v>
      </c>
    </row>
    <row r="2962" spans="1:24" s="12" customFormat="1" hidden="1" x14ac:dyDescent="0.25">
      <c r="A2962" s="8" t="s">
        <v>42</v>
      </c>
      <c r="B2962" s="17">
        <v>2006</v>
      </c>
      <c r="C2962" s="17"/>
      <c r="D2962" s="9" t="s">
        <v>453</v>
      </c>
      <c r="E2962" s="10">
        <v>21263</v>
      </c>
      <c r="F2962" s="10">
        <v>22859</v>
      </c>
      <c r="G2962" s="10">
        <v>44122</v>
      </c>
      <c r="H2962" s="44">
        <v>15945</v>
      </c>
      <c r="I2962" s="44">
        <v>14466</v>
      </c>
      <c r="J2962" s="44"/>
      <c r="K2962" s="44">
        <v>30411</v>
      </c>
      <c r="L2962" s="10">
        <v>10828</v>
      </c>
      <c r="M2962" s="10">
        <v>9984</v>
      </c>
      <c r="N2962" s="10"/>
      <c r="O2962" s="11">
        <v>20812</v>
      </c>
      <c r="P2962" s="27">
        <f>Table1[[#This Row],[Female Voters]]/Table1[[#This Row],[Female Population]]</f>
        <v>0.74989418238254246</v>
      </c>
      <c r="Q2962" s="27">
        <f>Table1[[#This Row],[Male Voters]]/Table1[[#This Row],[Male Population]]</f>
        <v>0.63283608206833197</v>
      </c>
      <c r="R2962" s="27">
        <f>Table1[[#This Row],[Total Voters]]/Table1[[#This Row],[Total Population]]</f>
        <v>0.68924799419790583</v>
      </c>
      <c r="S2962" s="27">
        <f>Table1[[#This Row],[Female Ballots]]/Table1[[#This Row],[Female Population]]</f>
        <v>0.5092414052579598</v>
      </c>
      <c r="T2962" s="27">
        <f>Table1[[#This Row],[Male Ballots]]/Table1[[#This Row],[Male Population]]</f>
        <v>0.43676451288332824</v>
      </c>
      <c r="U2962" s="27">
        <f>Table1[[#This Row],[Total Ballots]]/Table1[[#This Row],[Total Population]]</f>
        <v>0.47169212637686414</v>
      </c>
      <c r="V2962" s="27">
        <f>Table1[[#This Row],[Female Ballots]]/Table1[[#This Row],[Female Voters]]</f>
        <v>0.67908435246158672</v>
      </c>
      <c r="W2962" s="27">
        <f>Table1[[#This Row],[Male Ballots]]/Table1[[#This Row],[Male Voters]]</f>
        <v>0.69017005391953545</v>
      </c>
      <c r="X2962" s="27">
        <f>Table1[[#This Row],[Total Ballots]]/Table1[[#This Row],[Total Voters]]</f>
        <v>0.68435763375094538</v>
      </c>
    </row>
    <row r="2963" spans="1:24" s="12" customFormat="1" hidden="1" x14ac:dyDescent="0.25">
      <c r="A2963" s="8" t="s">
        <v>50</v>
      </c>
      <c r="B2963" s="17">
        <v>2006</v>
      </c>
      <c r="C2963" s="17"/>
      <c r="D2963" s="9" t="s">
        <v>66</v>
      </c>
      <c r="E2963" s="10">
        <v>1485</v>
      </c>
      <c r="F2963" s="10">
        <v>1629</v>
      </c>
      <c r="G2963" s="10">
        <v>3114.01</v>
      </c>
      <c r="H2963" s="44">
        <v>682</v>
      </c>
      <c r="I2963" s="44">
        <v>556</v>
      </c>
      <c r="J2963" s="44"/>
      <c r="K2963" s="44">
        <v>1238</v>
      </c>
      <c r="L2963" s="10">
        <v>222</v>
      </c>
      <c r="M2963" s="10">
        <v>175</v>
      </c>
      <c r="N2963" s="10"/>
      <c r="O2963" s="11">
        <v>397</v>
      </c>
      <c r="P2963" s="27">
        <f>Table1[[#This Row],[Female Voters]]/Table1[[#This Row],[Female Population]]</f>
        <v>0.45925925925925926</v>
      </c>
      <c r="Q2963" s="27">
        <f>Table1[[#This Row],[Male Voters]]/Table1[[#This Row],[Male Population]]</f>
        <v>0.34131368937998774</v>
      </c>
      <c r="R2963" s="27">
        <f>Table1[[#This Row],[Total Voters]]/Table1[[#This Row],[Total Population]]</f>
        <v>0.39755813244016552</v>
      </c>
      <c r="S2963" s="27">
        <f>Table1[[#This Row],[Female Ballots]]/Table1[[#This Row],[Female Population]]</f>
        <v>0.14949494949494949</v>
      </c>
      <c r="T2963" s="27">
        <f>Table1[[#This Row],[Male Ballots]]/Table1[[#This Row],[Male Population]]</f>
        <v>0.10742786985880909</v>
      </c>
      <c r="U2963" s="27">
        <f>Table1[[#This Row],[Total Ballots]]/Table1[[#This Row],[Total Population]]</f>
        <v>0.12748835103291253</v>
      </c>
      <c r="V2963" s="27">
        <f>Table1[[#This Row],[Female Ballots]]/Table1[[#This Row],[Female Voters]]</f>
        <v>0.3255131964809384</v>
      </c>
      <c r="W2963" s="27">
        <f>Table1[[#This Row],[Male Ballots]]/Table1[[#This Row],[Male Voters]]</f>
        <v>0.31474820143884891</v>
      </c>
      <c r="X2963" s="27">
        <f>Table1[[#This Row],[Total Ballots]]/Table1[[#This Row],[Total Voters]]</f>
        <v>0.32067851373182554</v>
      </c>
    </row>
    <row r="2964" spans="1:24" s="12" customFormat="1" hidden="1" x14ac:dyDescent="0.25">
      <c r="A2964" s="8" t="s">
        <v>50</v>
      </c>
      <c r="B2964" s="17">
        <v>2006</v>
      </c>
      <c r="C2964" s="17"/>
      <c r="D2964" s="9" t="s">
        <v>67</v>
      </c>
      <c r="E2964" s="10">
        <v>2027</v>
      </c>
      <c r="F2964" s="10">
        <v>2135</v>
      </c>
      <c r="G2964" s="10">
        <v>4162.01</v>
      </c>
      <c r="H2964" s="44">
        <v>1072</v>
      </c>
      <c r="I2964" s="44">
        <v>949</v>
      </c>
      <c r="J2964" s="44"/>
      <c r="K2964" s="44">
        <v>2021</v>
      </c>
      <c r="L2964" s="10">
        <v>406</v>
      </c>
      <c r="M2964" s="10">
        <v>337</v>
      </c>
      <c r="N2964" s="10"/>
      <c r="O2964" s="11">
        <v>743</v>
      </c>
      <c r="P2964" s="27">
        <f>Table1[[#This Row],[Female Voters]]/Table1[[#This Row],[Female Population]]</f>
        <v>0.52886038480513076</v>
      </c>
      <c r="Q2964" s="27">
        <f>Table1[[#This Row],[Male Voters]]/Table1[[#This Row],[Male Population]]</f>
        <v>0.44449648711943796</v>
      </c>
      <c r="R2964" s="27">
        <f>Table1[[#This Row],[Total Voters]]/Table1[[#This Row],[Total Population]]</f>
        <v>0.48558268721122722</v>
      </c>
      <c r="S2964" s="27">
        <f>Table1[[#This Row],[Female Ballots]]/Table1[[#This Row],[Female Population]]</f>
        <v>0.20029600394671929</v>
      </c>
      <c r="T2964" s="27">
        <f>Table1[[#This Row],[Male Ballots]]/Table1[[#This Row],[Male Population]]</f>
        <v>0.15784543325526931</v>
      </c>
      <c r="U2964" s="27">
        <f>Table1[[#This Row],[Total Ballots]]/Table1[[#This Row],[Total Population]]</f>
        <v>0.17851951340818498</v>
      </c>
      <c r="V2964" s="27">
        <f>Table1[[#This Row],[Female Ballots]]/Table1[[#This Row],[Female Voters]]</f>
        <v>0.3787313432835821</v>
      </c>
      <c r="W2964" s="27">
        <f>Table1[[#This Row],[Male Ballots]]/Table1[[#This Row],[Male Voters]]</f>
        <v>0.35511064278187565</v>
      </c>
      <c r="X2964" s="27">
        <f>Table1[[#This Row],[Total Ballots]]/Table1[[#This Row],[Total Voters]]</f>
        <v>0.36763978228599703</v>
      </c>
    </row>
    <row r="2965" spans="1:24" s="12" customFormat="1" hidden="1" x14ac:dyDescent="0.25">
      <c r="A2965" s="8" t="s">
        <v>50</v>
      </c>
      <c r="B2965" s="17">
        <v>2006</v>
      </c>
      <c r="C2965" s="17"/>
      <c r="D2965" s="9" t="s">
        <v>68</v>
      </c>
      <c r="E2965" s="10">
        <v>2579</v>
      </c>
      <c r="F2965" s="10">
        <v>2546</v>
      </c>
      <c r="G2965" s="10">
        <v>5125</v>
      </c>
      <c r="H2965" s="44">
        <v>1371</v>
      </c>
      <c r="I2965" s="44">
        <v>1187</v>
      </c>
      <c r="J2965" s="44"/>
      <c r="K2965" s="44">
        <v>2558</v>
      </c>
      <c r="L2965" s="10">
        <v>755</v>
      </c>
      <c r="M2965" s="10">
        <v>661</v>
      </c>
      <c r="N2965" s="10"/>
      <c r="O2965" s="11">
        <v>1416</v>
      </c>
      <c r="P2965" s="27">
        <f>Table1[[#This Row],[Female Voters]]/Table1[[#This Row],[Female Population]]</f>
        <v>0.53160139588987976</v>
      </c>
      <c r="Q2965" s="27">
        <f>Table1[[#This Row],[Male Voters]]/Table1[[#This Row],[Male Population]]</f>
        <v>0.46622152395915162</v>
      </c>
      <c r="R2965" s="27">
        <f>Table1[[#This Row],[Total Voters]]/Table1[[#This Row],[Total Population]]</f>
        <v>0.49912195121951219</v>
      </c>
      <c r="S2965" s="27">
        <f>Table1[[#This Row],[Female Ballots]]/Table1[[#This Row],[Female Population]]</f>
        <v>0.29274912756882515</v>
      </c>
      <c r="T2965" s="27">
        <f>Table1[[#This Row],[Male Ballots]]/Table1[[#This Row],[Male Population]]</f>
        <v>0.25962293794186958</v>
      </c>
      <c r="U2965" s="27">
        <f>Table1[[#This Row],[Total Ballots]]/Table1[[#This Row],[Total Population]]</f>
        <v>0.27629268292682929</v>
      </c>
      <c r="V2965" s="27">
        <f>Table1[[#This Row],[Female Ballots]]/Table1[[#This Row],[Female Voters]]</f>
        <v>0.55069292487235599</v>
      </c>
      <c r="W2965" s="27">
        <f>Table1[[#This Row],[Male Ballots]]/Table1[[#This Row],[Male Voters]]</f>
        <v>0.55686604886267899</v>
      </c>
      <c r="X2965" s="27">
        <f>Table1[[#This Row],[Total Ballots]]/Table1[[#This Row],[Total Voters]]</f>
        <v>0.55355746677091477</v>
      </c>
    </row>
    <row r="2966" spans="1:24" s="12" customFormat="1" hidden="1" x14ac:dyDescent="0.25">
      <c r="A2966" s="8" t="s">
        <v>50</v>
      </c>
      <c r="B2966" s="17">
        <v>2006</v>
      </c>
      <c r="C2966" s="17"/>
      <c r="D2966" s="9" t="s">
        <v>69</v>
      </c>
      <c r="E2966" s="10">
        <v>3153</v>
      </c>
      <c r="F2966" s="10">
        <v>3068</v>
      </c>
      <c r="G2966" s="10">
        <v>6220.99</v>
      </c>
      <c r="H2966" s="44">
        <v>2349</v>
      </c>
      <c r="I2966" s="44">
        <v>2008</v>
      </c>
      <c r="J2966" s="44"/>
      <c r="K2966" s="44">
        <v>4357</v>
      </c>
      <c r="L2966" s="10">
        <v>1557</v>
      </c>
      <c r="M2966" s="10">
        <v>1402</v>
      </c>
      <c r="N2966" s="10"/>
      <c r="O2966" s="11">
        <v>2959</v>
      </c>
      <c r="P2966" s="27">
        <f>Table1[[#This Row],[Female Voters]]/Table1[[#This Row],[Female Population]]</f>
        <v>0.74500475737392957</v>
      </c>
      <c r="Q2966" s="27">
        <f>Table1[[#This Row],[Male Voters]]/Table1[[#This Row],[Male Population]]</f>
        <v>0.65449804432855285</v>
      </c>
      <c r="R2966" s="27">
        <f>Table1[[#This Row],[Total Voters]]/Table1[[#This Row],[Total Population]]</f>
        <v>0.70037084129696403</v>
      </c>
      <c r="S2966" s="27">
        <f>Table1[[#This Row],[Female Ballots]]/Table1[[#This Row],[Female Population]]</f>
        <v>0.49381541389153188</v>
      </c>
      <c r="T2966" s="27">
        <f>Table1[[#This Row],[Male Ballots]]/Table1[[#This Row],[Male Population]]</f>
        <v>0.45697522816166886</v>
      </c>
      <c r="U2966" s="27">
        <f>Table1[[#This Row],[Total Ballots]]/Table1[[#This Row],[Total Population]]</f>
        <v>0.4756477666737931</v>
      </c>
      <c r="V2966" s="27">
        <f>Table1[[#This Row],[Female Ballots]]/Table1[[#This Row],[Female Voters]]</f>
        <v>0.66283524904214564</v>
      </c>
      <c r="W2966" s="27">
        <f>Table1[[#This Row],[Male Ballots]]/Table1[[#This Row],[Male Voters]]</f>
        <v>0.69820717131474108</v>
      </c>
      <c r="X2966" s="27">
        <f>Table1[[#This Row],[Total Ballots]]/Table1[[#This Row],[Total Voters]]</f>
        <v>0.67913702088593064</v>
      </c>
    </row>
    <row r="2967" spans="1:24" s="12" customFormat="1" hidden="1" x14ac:dyDescent="0.25">
      <c r="A2967" s="8" t="s">
        <v>50</v>
      </c>
      <c r="B2967" s="17">
        <v>2006</v>
      </c>
      <c r="C2967" s="17"/>
      <c r="D2967" s="9" t="s">
        <v>70</v>
      </c>
      <c r="E2967" s="10">
        <v>2753.99</v>
      </c>
      <c r="F2967" s="10">
        <v>2855.99</v>
      </c>
      <c r="G2967" s="10">
        <v>5609.98</v>
      </c>
      <c r="H2967" s="44">
        <v>2228</v>
      </c>
      <c r="I2967" s="44">
        <v>2180</v>
      </c>
      <c r="J2967" s="44"/>
      <c r="K2967" s="44">
        <v>4408</v>
      </c>
      <c r="L2967" s="10">
        <v>1764</v>
      </c>
      <c r="M2967" s="10">
        <v>1784</v>
      </c>
      <c r="N2967" s="10"/>
      <c r="O2967" s="11">
        <v>3548</v>
      </c>
      <c r="P2967" s="27">
        <f>Table1[[#This Row],[Female Voters]]/Table1[[#This Row],[Female Population]]</f>
        <v>0.80900802108940129</v>
      </c>
      <c r="Q2967" s="27">
        <f>Table1[[#This Row],[Male Voters]]/Table1[[#This Row],[Male Population]]</f>
        <v>0.76330799477589217</v>
      </c>
      <c r="R2967" s="27">
        <f>Table1[[#This Row],[Total Voters]]/Table1[[#This Row],[Total Population]]</f>
        <v>0.78574255166685092</v>
      </c>
      <c r="S2967" s="27">
        <f>Table1[[#This Row],[Female Ballots]]/Table1[[#This Row],[Female Population]]</f>
        <v>0.64052520161656368</v>
      </c>
      <c r="T2967" s="27">
        <f>Table1[[#This Row],[Male Ballots]]/Table1[[#This Row],[Male Population]]</f>
        <v>0.6246520471010053</v>
      </c>
      <c r="U2967" s="27">
        <f>Table1[[#This Row],[Total Ballots]]/Table1[[#This Row],[Total Population]]</f>
        <v>0.63244432243965221</v>
      </c>
      <c r="V2967" s="27">
        <f>Table1[[#This Row],[Female Ballots]]/Table1[[#This Row],[Female Voters]]</f>
        <v>0.79174147217235191</v>
      </c>
      <c r="W2967" s="27">
        <f>Table1[[#This Row],[Male Ballots]]/Table1[[#This Row],[Male Voters]]</f>
        <v>0.81834862385321105</v>
      </c>
      <c r="X2967" s="27">
        <f>Table1[[#This Row],[Total Ballots]]/Table1[[#This Row],[Total Voters]]</f>
        <v>0.8049001814882033</v>
      </c>
    </row>
    <row r="2968" spans="1:24" s="12" customFormat="1" hidden="1" x14ac:dyDescent="0.25">
      <c r="A2968" s="8" t="s">
        <v>50</v>
      </c>
      <c r="B2968" s="17">
        <v>2006</v>
      </c>
      <c r="C2968" s="17"/>
      <c r="D2968" s="9" t="s">
        <v>71</v>
      </c>
      <c r="E2968" s="10">
        <v>3217.9700000000003</v>
      </c>
      <c r="F2968" s="10">
        <v>2976.98</v>
      </c>
      <c r="G2968" s="10">
        <v>6194.95</v>
      </c>
      <c r="H2968" s="44">
        <v>2521</v>
      </c>
      <c r="I2968" s="44">
        <v>2400</v>
      </c>
      <c r="J2968" s="44"/>
      <c r="K2968" s="44">
        <v>4921</v>
      </c>
      <c r="L2968" s="10">
        <v>2078</v>
      </c>
      <c r="M2968" s="10">
        <v>2014</v>
      </c>
      <c r="N2968" s="10"/>
      <c r="O2968" s="11">
        <v>4092</v>
      </c>
      <c r="P2968" s="27">
        <f>Table1[[#This Row],[Female Voters]]/Table1[[#This Row],[Female Population]]</f>
        <v>0.78341314555449548</v>
      </c>
      <c r="Q2968" s="27">
        <f>Table1[[#This Row],[Male Voters]]/Table1[[#This Row],[Male Population]]</f>
        <v>0.80618613494212255</v>
      </c>
      <c r="R2968" s="27">
        <f>Table1[[#This Row],[Total Voters]]/Table1[[#This Row],[Total Population]]</f>
        <v>0.79435669375862605</v>
      </c>
      <c r="S2968" s="27">
        <f>Table1[[#This Row],[Female Ballots]]/Table1[[#This Row],[Female Population]]</f>
        <v>0.64574871735908035</v>
      </c>
      <c r="T2968" s="27">
        <f>Table1[[#This Row],[Male Ballots]]/Table1[[#This Row],[Male Population]]</f>
        <v>0.67652453157226455</v>
      </c>
      <c r="U2968" s="27">
        <f>Table1[[#This Row],[Total Ballots]]/Table1[[#This Row],[Total Population]]</f>
        <v>0.6605380188702088</v>
      </c>
      <c r="V2968" s="27">
        <f>Table1[[#This Row],[Female Ballots]]/Table1[[#This Row],[Female Voters]]</f>
        <v>0.82427608092026972</v>
      </c>
      <c r="W2968" s="27">
        <f>Table1[[#This Row],[Male Ballots]]/Table1[[#This Row],[Male Voters]]</f>
        <v>0.83916666666666662</v>
      </c>
      <c r="X2968" s="27">
        <f>Table1[[#This Row],[Total Ballots]]/Table1[[#This Row],[Total Voters]]</f>
        <v>0.83153830522251571</v>
      </c>
    </row>
    <row r="2969" spans="1:24" s="12" customFormat="1" hidden="1" x14ac:dyDescent="0.25">
      <c r="A2969" s="8" t="s">
        <v>50</v>
      </c>
      <c r="B2969" s="17">
        <v>2006</v>
      </c>
      <c r="C2969" s="17"/>
      <c r="D2969" s="9" t="s">
        <v>453</v>
      </c>
      <c r="E2969" s="10">
        <v>15215.96</v>
      </c>
      <c r="F2969" s="10">
        <v>15210.97</v>
      </c>
      <c r="G2969" s="10">
        <v>30426.940000000002</v>
      </c>
      <c r="H2969" s="44">
        <v>10223</v>
      </c>
      <c r="I2969" s="44">
        <v>9280</v>
      </c>
      <c r="J2969" s="44"/>
      <c r="K2969" s="44">
        <v>19503</v>
      </c>
      <c r="L2969" s="10">
        <v>6782</v>
      </c>
      <c r="M2969" s="10">
        <v>6373</v>
      </c>
      <c r="N2969" s="10"/>
      <c r="O2969" s="11">
        <v>13155</v>
      </c>
      <c r="P2969" s="27">
        <f>Table1[[#This Row],[Female Voters]]/Table1[[#This Row],[Female Population]]</f>
        <v>0.67186033612075746</v>
      </c>
      <c r="Q2969" s="27">
        <f>Table1[[#This Row],[Male Voters]]/Table1[[#This Row],[Male Population]]</f>
        <v>0.61008601029388665</v>
      </c>
      <c r="R2969" s="27">
        <f>Table1[[#This Row],[Total Voters]]/Table1[[#This Row],[Total Population]]</f>
        <v>0.64097802802384984</v>
      </c>
      <c r="S2969" s="27">
        <f>Table1[[#This Row],[Female Ballots]]/Table1[[#This Row],[Female Population]]</f>
        <v>0.44571620850738308</v>
      </c>
      <c r="T2969" s="27">
        <f>Table1[[#This Row],[Male Ballots]]/Table1[[#This Row],[Male Population]]</f>
        <v>0.41897393788824777</v>
      </c>
      <c r="U2969" s="27">
        <f>Table1[[#This Row],[Total Ballots]]/Table1[[#This Row],[Total Population]]</f>
        <v>0.4323471239631721</v>
      </c>
      <c r="V2969" s="27">
        <f>Table1[[#This Row],[Female Ballots]]/Table1[[#This Row],[Female Voters]]</f>
        <v>0.66340604519221369</v>
      </c>
      <c r="W2969" s="27">
        <f>Table1[[#This Row],[Male Ballots]]/Table1[[#This Row],[Male Voters]]</f>
        <v>0.68674568965517246</v>
      </c>
      <c r="X2969" s="27">
        <f>Table1[[#This Row],[Total Ballots]]/Table1[[#This Row],[Total Voters]]</f>
        <v>0.67451161359790801</v>
      </c>
    </row>
    <row r="2970" spans="1:24" s="12" customFormat="1" hidden="1" x14ac:dyDescent="0.25">
      <c r="A2970" s="8" t="s">
        <v>35</v>
      </c>
      <c r="B2970" s="17">
        <v>2006</v>
      </c>
      <c r="C2970" s="17"/>
      <c r="D2970" s="9" t="s">
        <v>66</v>
      </c>
      <c r="E2970" s="10">
        <v>622</v>
      </c>
      <c r="F2970" s="10">
        <v>729</v>
      </c>
      <c r="G2970" s="10">
        <v>1351</v>
      </c>
      <c r="H2970" s="44">
        <v>394</v>
      </c>
      <c r="I2970" s="44">
        <v>326</v>
      </c>
      <c r="J2970" s="44"/>
      <c r="K2970" s="44">
        <v>720</v>
      </c>
      <c r="L2970" s="10">
        <v>169</v>
      </c>
      <c r="M2970" s="10">
        <v>170</v>
      </c>
      <c r="N2970" s="10"/>
      <c r="O2970" s="11">
        <v>339</v>
      </c>
      <c r="P2970" s="27">
        <f>Table1[[#This Row],[Female Voters]]/Table1[[#This Row],[Female Population]]</f>
        <v>0.63344051446945338</v>
      </c>
      <c r="Q2970" s="27">
        <f>Table1[[#This Row],[Male Voters]]/Table1[[#This Row],[Male Population]]</f>
        <v>0.44718792866941015</v>
      </c>
      <c r="R2970" s="27">
        <f>Table1[[#This Row],[Total Voters]]/Table1[[#This Row],[Total Population]]</f>
        <v>0.53293856402664697</v>
      </c>
      <c r="S2970" s="27">
        <f>Table1[[#This Row],[Female Ballots]]/Table1[[#This Row],[Female Population]]</f>
        <v>0.27170418006430869</v>
      </c>
      <c r="T2970" s="27">
        <f>Table1[[#This Row],[Male Ballots]]/Table1[[#This Row],[Male Population]]</f>
        <v>0.23319615912208505</v>
      </c>
      <c r="U2970" s="27">
        <f>Table1[[#This Row],[Total Ballots]]/Table1[[#This Row],[Total Population]]</f>
        <v>0.25092524056254628</v>
      </c>
      <c r="V2970" s="27">
        <f>Table1[[#This Row],[Female Ballots]]/Table1[[#This Row],[Female Voters]]</f>
        <v>0.42893401015228427</v>
      </c>
      <c r="W2970" s="27">
        <f>Table1[[#This Row],[Male Ballots]]/Table1[[#This Row],[Male Voters]]</f>
        <v>0.5214723926380368</v>
      </c>
      <c r="X2970" s="27">
        <f>Table1[[#This Row],[Total Ballots]]/Table1[[#This Row],[Total Voters]]</f>
        <v>0.47083333333333333</v>
      </c>
    </row>
    <row r="2971" spans="1:24" s="12" customFormat="1" hidden="1" x14ac:dyDescent="0.25">
      <c r="A2971" s="8" t="s">
        <v>35</v>
      </c>
      <c r="B2971" s="17">
        <v>2006</v>
      </c>
      <c r="C2971" s="17"/>
      <c r="D2971" s="9" t="s">
        <v>67</v>
      </c>
      <c r="E2971" s="10">
        <v>829</v>
      </c>
      <c r="F2971" s="10">
        <v>905</v>
      </c>
      <c r="G2971" s="10">
        <v>1734</v>
      </c>
      <c r="H2971" s="44">
        <v>464</v>
      </c>
      <c r="I2971" s="44">
        <v>481</v>
      </c>
      <c r="J2971" s="44"/>
      <c r="K2971" s="44">
        <v>945</v>
      </c>
      <c r="L2971" s="10">
        <v>216</v>
      </c>
      <c r="M2971" s="10">
        <v>210</v>
      </c>
      <c r="N2971" s="10"/>
      <c r="O2971" s="11">
        <v>426</v>
      </c>
      <c r="P2971" s="27">
        <f>Table1[[#This Row],[Female Voters]]/Table1[[#This Row],[Female Population]]</f>
        <v>0.55971049457177324</v>
      </c>
      <c r="Q2971" s="27">
        <f>Table1[[#This Row],[Male Voters]]/Table1[[#This Row],[Male Population]]</f>
        <v>0.53149171270718232</v>
      </c>
      <c r="R2971" s="27">
        <f>Table1[[#This Row],[Total Voters]]/Table1[[#This Row],[Total Population]]</f>
        <v>0.54498269896193774</v>
      </c>
      <c r="S2971" s="27">
        <f>Table1[[#This Row],[Female Ballots]]/Table1[[#This Row],[Female Population]]</f>
        <v>0.26055488540410132</v>
      </c>
      <c r="T2971" s="27">
        <f>Table1[[#This Row],[Male Ballots]]/Table1[[#This Row],[Male Population]]</f>
        <v>0.23204419889502761</v>
      </c>
      <c r="U2971" s="27">
        <f>Table1[[#This Row],[Total Ballots]]/Table1[[#This Row],[Total Population]]</f>
        <v>0.24567474048442905</v>
      </c>
      <c r="V2971" s="27">
        <f>Table1[[#This Row],[Female Ballots]]/Table1[[#This Row],[Female Voters]]</f>
        <v>0.46551724137931033</v>
      </c>
      <c r="W2971" s="27">
        <f>Table1[[#This Row],[Male Ballots]]/Table1[[#This Row],[Male Voters]]</f>
        <v>0.43659043659043661</v>
      </c>
      <c r="X2971" s="27">
        <f>Table1[[#This Row],[Total Ballots]]/Table1[[#This Row],[Total Voters]]</f>
        <v>0.4507936507936508</v>
      </c>
    </row>
    <row r="2972" spans="1:24" s="12" customFormat="1" hidden="1" x14ac:dyDescent="0.25">
      <c r="A2972" s="8" t="s">
        <v>35</v>
      </c>
      <c r="B2972" s="17">
        <v>2006</v>
      </c>
      <c r="C2972" s="17"/>
      <c r="D2972" s="9" t="s">
        <v>68</v>
      </c>
      <c r="E2972" s="10">
        <v>1176</v>
      </c>
      <c r="F2972" s="10">
        <v>1140</v>
      </c>
      <c r="G2972" s="10">
        <v>2316</v>
      </c>
      <c r="H2972" s="44">
        <v>686</v>
      </c>
      <c r="I2972" s="44">
        <v>623</v>
      </c>
      <c r="J2972" s="44"/>
      <c r="K2972" s="44">
        <v>1309</v>
      </c>
      <c r="L2972" s="10">
        <v>403</v>
      </c>
      <c r="M2972" s="10">
        <v>351</v>
      </c>
      <c r="N2972" s="10"/>
      <c r="O2972" s="11">
        <v>754</v>
      </c>
      <c r="P2972" s="27">
        <f>Table1[[#This Row],[Female Voters]]/Table1[[#This Row],[Female Population]]</f>
        <v>0.58333333333333337</v>
      </c>
      <c r="Q2972" s="27">
        <f>Table1[[#This Row],[Male Voters]]/Table1[[#This Row],[Male Population]]</f>
        <v>0.54649122807017547</v>
      </c>
      <c r="R2972" s="27">
        <f>Table1[[#This Row],[Total Voters]]/Table1[[#This Row],[Total Population]]</f>
        <v>0.56519861830742657</v>
      </c>
      <c r="S2972" s="27">
        <f>Table1[[#This Row],[Female Ballots]]/Table1[[#This Row],[Female Population]]</f>
        <v>0.34268707482993199</v>
      </c>
      <c r="T2972" s="27">
        <f>Table1[[#This Row],[Male Ballots]]/Table1[[#This Row],[Male Population]]</f>
        <v>0.30789473684210528</v>
      </c>
      <c r="U2972" s="27">
        <f>Table1[[#This Row],[Total Ballots]]/Table1[[#This Row],[Total Population]]</f>
        <v>0.32556131260794474</v>
      </c>
      <c r="V2972" s="27">
        <f>Table1[[#This Row],[Female Ballots]]/Table1[[#This Row],[Female Voters]]</f>
        <v>0.58746355685131191</v>
      </c>
      <c r="W2972" s="27">
        <f>Table1[[#This Row],[Male Ballots]]/Table1[[#This Row],[Male Voters]]</f>
        <v>0.5634028892455859</v>
      </c>
      <c r="X2972" s="27">
        <f>Table1[[#This Row],[Total Ballots]]/Table1[[#This Row],[Total Voters]]</f>
        <v>0.5760122230710466</v>
      </c>
    </row>
    <row r="2973" spans="1:24" s="12" customFormat="1" hidden="1" x14ac:dyDescent="0.25">
      <c r="A2973" s="8" t="s">
        <v>35</v>
      </c>
      <c r="B2973" s="17">
        <v>2006</v>
      </c>
      <c r="C2973" s="17"/>
      <c r="D2973" s="9" t="s">
        <v>69</v>
      </c>
      <c r="E2973" s="10">
        <v>1581</v>
      </c>
      <c r="F2973" s="10">
        <v>1564</v>
      </c>
      <c r="G2973" s="10">
        <v>3145</v>
      </c>
      <c r="H2973" s="44">
        <v>1262</v>
      </c>
      <c r="I2973" s="44">
        <v>1007</v>
      </c>
      <c r="J2973" s="44"/>
      <c r="K2973" s="44">
        <v>2269</v>
      </c>
      <c r="L2973" s="10">
        <v>806</v>
      </c>
      <c r="M2973" s="10">
        <v>654</v>
      </c>
      <c r="N2973" s="10"/>
      <c r="O2973" s="11">
        <v>1460</v>
      </c>
      <c r="P2973" s="27">
        <f>Table1[[#This Row],[Female Voters]]/Table1[[#This Row],[Female Population]]</f>
        <v>0.79822896900695761</v>
      </c>
      <c r="Q2973" s="27">
        <f>Table1[[#This Row],[Male Voters]]/Table1[[#This Row],[Male Population]]</f>
        <v>0.64386189258312021</v>
      </c>
      <c r="R2973" s="27">
        <f>Table1[[#This Row],[Total Voters]]/Table1[[#This Row],[Total Population]]</f>
        <v>0.72146263910969788</v>
      </c>
      <c r="S2973" s="27">
        <f>Table1[[#This Row],[Female Ballots]]/Table1[[#This Row],[Female Population]]</f>
        <v>0.50980392156862742</v>
      </c>
      <c r="T2973" s="27">
        <f>Table1[[#This Row],[Male Ballots]]/Table1[[#This Row],[Male Population]]</f>
        <v>0.41815856777493604</v>
      </c>
      <c r="U2973" s="27">
        <f>Table1[[#This Row],[Total Ballots]]/Table1[[#This Row],[Total Population]]</f>
        <v>0.46422893481717009</v>
      </c>
      <c r="V2973" s="27">
        <f>Table1[[#This Row],[Female Ballots]]/Table1[[#This Row],[Female Voters]]</f>
        <v>0.63866877971473845</v>
      </c>
      <c r="W2973" s="27">
        <f>Table1[[#This Row],[Male Ballots]]/Table1[[#This Row],[Male Voters]]</f>
        <v>0.64945382323733858</v>
      </c>
      <c r="X2973" s="27">
        <f>Table1[[#This Row],[Total Ballots]]/Table1[[#This Row],[Total Voters]]</f>
        <v>0.64345526663728514</v>
      </c>
    </row>
    <row r="2974" spans="1:24" s="12" customFormat="1" hidden="1" x14ac:dyDescent="0.25">
      <c r="A2974" s="8" t="s">
        <v>35</v>
      </c>
      <c r="B2974" s="17">
        <v>2006</v>
      </c>
      <c r="C2974" s="17"/>
      <c r="D2974" s="9" t="s">
        <v>70</v>
      </c>
      <c r="E2974" s="10">
        <v>1800</v>
      </c>
      <c r="F2974" s="10">
        <v>1684</v>
      </c>
      <c r="G2974" s="10">
        <v>3484</v>
      </c>
      <c r="H2974" s="44">
        <v>1532</v>
      </c>
      <c r="I2974" s="44">
        <v>1360</v>
      </c>
      <c r="J2974" s="44"/>
      <c r="K2974" s="44">
        <v>2892</v>
      </c>
      <c r="L2974" s="10">
        <v>1058</v>
      </c>
      <c r="M2974" s="10">
        <v>951</v>
      </c>
      <c r="N2974" s="10"/>
      <c r="O2974" s="11">
        <v>2009</v>
      </c>
      <c r="P2974" s="27">
        <f>Table1[[#This Row],[Female Voters]]/Table1[[#This Row],[Female Population]]</f>
        <v>0.85111111111111115</v>
      </c>
      <c r="Q2974" s="27">
        <f>Table1[[#This Row],[Male Voters]]/Table1[[#This Row],[Male Population]]</f>
        <v>0.80760095011876487</v>
      </c>
      <c r="R2974" s="27">
        <f>Table1[[#This Row],[Total Voters]]/Table1[[#This Row],[Total Population]]</f>
        <v>0.8300803673938002</v>
      </c>
      <c r="S2974" s="27">
        <f>Table1[[#This Row],[Female Ballots]]/Table1[[#This Row],[Female Population]]</f>
        <v>0.58777777777777773</v>
      </c>
      <c r="T2974" s="27">
        <f>Table1[[#This Row],[Male Ballots]]/Table1[[#This Row],[Male Population]]</f>
        <v>0.56472684085510694</v>
      </c>
      <c r="U2974" s="27">
        <f>Table1[[#This Row],[Total Ballots]]/Table1[[#This Row],[Total Population]]</f>
        <v>0.57663605051664757</v>
      </c>
      <c r="V2974" s="27">
        <f>Table1[[#This Row],[Female Ballots]]/Table1[[#This Row],[Female Voters]]</f>
        <v>0.69060052219321144</v>
      </c>
      <c r="W2974" s="27">
        <f>Table1[[#This Row],[Male Ballots]]/Table1[[#This Row],[Male Voters]]</f>
        <v>0.6992647058823529</v>
      </c>
      <c r="X2974" s="27">
        <f>Table1[[#This Row],[Total Ballots]]/Table1[[#This Row],[Total Voters]]</f>
        <v>0.69467496542185336</v>
      </c>
    </row>
    <row r="2975" spans="1:24" s="12" customFormat="1" hidden="1" x14ac:dyDescent="0.25">
      <c r="A2975" s="8" t="s">
        <v>35</v>
      </c>
      <c r="B2975" s="17">
        <v>2006</v>
      </c>
      <c r="C2975" s="17"/>
      <c r="D2975" s="9" t="s">
        <v>71</v>
      </c>
      <c r="E2975" s="10">
        <v>2504</v>
      </c>
      <c r="F2975" s="10">
        <v>2287</v>
      </c>
      <c r="G2975" s="10">
        <v>4791</v>
      </c>
      <c r="H2975" s="44">
        <v>2173</v>
      </c>
      <c r="I2975" s="44">
        <v>2001</v>
      </c>
      <c r="J2975" s="44"/>
      <c r="K2975" s="44">
        <v>4174</v>
      </c>
      <c r="L2975" s="10">
        <v>1706</v>
      </c>
      <c r="M2975" s="10">
        <v>1592</v>
      </c>
      <c r="N2975" s="10"/>
      <c r="O2975" s="11">
        <v>3298</v>
      </c>
      <c r="P2975" s="27">
        <f>Table1[[#This Row],[Female Voters]]/Table1[[#This Row],[Female Population]]</f>
        <v>0.86781150159744413</v>
      </c>
      <c r="Q2975" s="27">
        <f>Table1[[#This Row],[Male Voters]]/Table1[[#This Row],[Male Population]]</f>
        <v>0.87494534324442497</v>
      </c>
      <c r="R2975" s="27">
        <f>Table1[[#This Row],[Total Voters]]/Table1[[#This Row],[Total Population]]</f>
        <v>0.87121686495512418</v>
      </c>
      <c r="S2975" s="27">
        <f>Table1[[#This Row],[Female Ballots]]/Table1[[#This Row],[Female Population]]</f>
        <v>0.68130990415335468</v>
      </c>
      <c r="T2975" s="27">
        <f>Table1[[#This Row],[Male Ballots]]/Table1[[#This Row],[Male Population]]</f>
        <v>0.69610843900306074</v>
      </c>
      <c r="U2975" s="27">
        <f>Table1[[#This Row],[Total Ballots]]/Table1[[#This Row],[Total Population]]</f>
        <v>0.68837403464829894</v>
      </c>
      <c r="V2975" s="27">
        <f>Table1[[#This Row],[Female Ballots]]/Table1[[#This Row],[Female Voters]]</f>
        <v>0.7850897376898297</v>
      </c>
      <c r="W2975" s="27">
        <f>Table1[[#This Row],[Male Ballots]]/Table1[[#This Row],[Male Voters]]</f>
        <v>0.79560219890054973</v>
      </c>
      <c r="X2975" s="27">
        <f>Table1[[#This Row],[Total Ballots]]/Table1[[#This Row],[Total Voters]]</f>
        <v>0.79012937230474367</v>
      </c>
    </row>
    <row r="2976" spans="1:24" s="12" customFormat="1" hidden="1" x14ac:dyDescent="0.25">
      <c r="A2976" s="8" t="s">
        <v>35</v>
      </c>
      <c r="B2976" s="17">
        <v>2006</v>
      </c>
      <c r="C2976" s="17"/>
      <c r="D2976" s="9" t="s">
        <v>453</v>
      </c>
      <c r="E2976" s="10">
        <v>8512</v>
      </c>
      <c r="F2976" s="10">
        <v>8309</v>
      </c>
      <c r="G2976" s="10">
        <v>16821</v>
      </c>
      <c r="H2976" s="44">
        <v>6511</v>
      </c>
      <c r="I2976" s="44">
        <v>5798</v>
      </c>
      <c r="J2976" s="44"/>
      <c r="K2976" s="44">
        <v>12309</v>
      </c>
      <c r="L2976" s="10">
        <v>4358</v>
      </c>
      <c r="M2976" s="10">
        <v>3928</v>
      </c>
      <c r="N2976" s="10"/>
      <c r="O2976" s="11">
        <v>8286</v>
      </c>
      <c r="P2976" s="27">
        <f>Table1[[#This Row],[Female Voters]]/Table1[[#This Row],[Female Population]]</f>
        <v>0.76492011278195493</v>
      </c>
      <c r="Q2976" s="27">
        <f>Table1[[#This Row],[Male Voters]]/Table1[[#This Row],[Male Population]]</f>
        <v>0.69779756890119149</v>
      </c>
      <c r="R2976" s="27">
        <f>Table1[[#This Row],[Total Voters]]/Table1[[#This Row],[Total Population]]</f>
        <v>0.73176386659532722</v>
      </c>
      <c r="S2976" s="27">
        <f>Table1[[#This Row],[Female Ballots]]/Table1[[#This Row],[Female Population]]</f>
        <v>0.51198308270676696</v>
      </c>
      <c r="T2976" s="27">
        <f>Table1[[#This Row],[Male Ballots]]/Table1[[#This Row],[Male Population]]</f>
        <v>0.47274040197376338</v>
      </c>
      <c r="U2976" s="27">
        <f>Table1[[#This Row],[Total Ballots]]/Table1[[#This Row],[Total Population]]</f>
        <v>0.49259853754235777</v>
      </c>
      <c r="V2976" s="27">
        <f>Table1[[#This Row],[Female Ballots]]/Table1[[#This Row],[Female Voters]]</f>
        <v>0.6693288281369989</v>
      </c>
      <c r="W2976" s="27">
        <f>Table1[[#This Row],[Male Ballots]]/Table1[[#This Row],[Male Voters]]</f>
        <v>0.67747499137633671</v>
      </c>
      <c r="X2976" s="27">
        <f>Table1[[#This Row],[Total Ballots]]/Table1[[#This Row],[Total Voters]]</f>
        <v>0.67316597611503781</v>
      </c>
    </row>
    <row r="2977" spans="1:24" s="12" customFormat="1" hidden="1" x14ac:dyDescent="0.25">
      <c r="A2977" s="8" t="s">
        <v>32</v>
      </c>
      <c r="B2977" s="17">
        <v>2006</v>
      </c>
      <c r="C2977" s="17"/>
      <c r="D2977" s="9" t="s">
        <v>66</v>
      </c>
      <c r="E2977" s="10">
        <v>346</v>
      </c>
      <c r="F2977" s="10">
        <v>389</v>
      </c>
      <c r="G2977" s="10">
        <v>735</v>
      </c>
      <c r="H2977" s="44">
        <v>257</v>
      </c>
      <c r="I2977" s="44">
        <v>207</v>
      </c>
      <c r="J2977" s="44">
        <v>2</v>
      </c>
      <c r="K2977" s="44">
        <v>466</v>
      </c>
      <c r="L2977" s="10">
        <v>53</v>
      </c>
      <c r="M2977" s="10">
        <v>41</v>
      </c>
      <c r="N2977" s="10">
        <v>1</v>
      </c>
      <c r="O2977" s="11">
        <v>95</v>
      </c>
      <c r="P2977" s="27">
        <f>Table1[[#This Row],[Female Voters]]/Table1[[#This Row],[Female Population]]</f>
        <v>0.74277456647398843</v>
      </c>
      <c r="Q2977" s="27">
        <f>Table1[[#This Row],[Male Voters]]/Table1[[#This Row],[Male Population]]</f>
        <v>0.53213367609254503</v>
      </c>
      <c r="R2977" s="27">
        <f>Table1[[#This Row],[Total Voters]]/Table1[[#This Row],[Total Population]]</f>
        <v>0.63401360544217689</v>
      </c>
      <c r="S2977" s="27">
        <f>Table1[[#This Row],[Female Ballots]]/Table1[[#This Row],[Female Population]]</f>
        <v>0.15317919075144509</v>
      </c>
      <c r="T2977" s="27">
        <f>Table1[[#This Row],[Male Ballots]]/Table1[[#This Row],[Male Population]]</f>
        <v>0.10539845758354756</v>
      </c>
      <c r="U2977" s="27">
        <f>Table1[[#This Row],[Total Ballots]]/Table1[[#This Row],[Total Population]]</f>
        <v>0.12925170068027211</v>
      </c>
      <c r="V2977" s="27">
        <f>Table1[[#This Row],[Female Ballots]]/Table1[[#This Row],[Female Voters]]</f>
        <v>0.20622568093385213</v>
      </c>
      <c r="W2977" s="27">
        <f>Table1[[#This Row],[Male Ballots]]/Table1[[#This Row],[Male Voters]]</f>
        <v>0.19806763285024154</v>
      </c>
      <c r="X2977" s="27">
        <f>Table1[[#This Row],[Total Ballots]]/Table1[[#This Row],[Total Voters]]</f>
        <v>0.20386266094420602</v>
      </c>
    </row>
    <row r="2978" spans="1:24" s="12" customFormat="1" hidden="1" x14ac:dyDescent="0.25">
      <c r="A2978" s="8" t="s">
        <v>32</v>
      </c>
      <c r="B2978" s="17">
        <v>2006</v>
      </c>
      <c r="C2978" s="17"/>
      <c r="D2978" s="9" t="s">
        <v>67</v>
      </c>
      <c r="E2978" s="10">
        <v>507</v>
      </c>
      <c r="F2978" s="10">
        <v>458</v>
      </c>
      <c r="G2978" s="10">
        <v>965</v>
      </c>
      <c r="H2978" s="44">
        <v>352</v>
      </c>
      <c r="I2978" s="44">
        <v>306</v>
      </c>
      <c r="J2978" s="44"/>
      <c r="K2978" s="44">
        <v>658</v>
      </c>
      <c r="L2978" s="10">
        <v>82</v>
      </c>
      <c r="M2978" s="10">
        <v>69</v>
      </c>
      <c r="N2978" s="10"/>
      <c r="O2978" s="11">
        <v>151</v>
      </c>
      <c r="P2978" s="27">
        <f>Table1[[#This Row],[Female Voters]]/Table1[[#This Row],[Female Population]]</f>
        <v>0.6942800788954635</v>
      </c>
      <c r="Q2978" s="27">
        <f>Table1[[#This Row],[Male Voters]]/Table1[[#This Row],[Male Population]]</f>
        <v>0.66812227074235808</v>
      </c>
      <c r="R2978" s="27">
        <f>Table1[[#This Row],[Total Voters]]/Table1[[#This Row],[Total Population]]</f>
        <v>0.68186528497409327</v>
      </c>
      <c r="S2978" s="27">
        <f>Table1[[#This Row],[Female Ballots]]/Table1[[#This Row],[Female Population]]</f>
        <v>0.16173570019723865</v>
      </c>
      <c r="T2978" s="27">
        <f>Table1[[#This Row],[Male Ballots]]/Table1[[#This Row],[Male Population]]</f>
        <v>0.15065502183406113</v>
      </c>
      <c r="U2978" s="27">
        <f>Table1[[#This Row],[Total Ballots]]/Table1[[#This Row],[Total Population]]</f>
        <v>0.15647668393782382</v>
      </c>
      <c r="V2978" s="27">
        <f>Table1[[#This Row],[Female Ballots]]/Table1[[#This Row],[Female Voters]]</f>
        <v>0.23295454545454544</v>
      </c>
      <c r="W2978" s="27">
        <f>Table1[[#This Row],[Male Ballots]]/Table1[[#This Row],[Male Voters]]</f>
        <v>0.22549019607843138</v>
      </c>
      <c r="X2978" s="27">
        <f>Table1[[#This Row],[Total Ballots]]/Table1[[#This Row],[Total Voters]]</f>
        <v>0.22948328267477203</v>
      </c>
    </row>
    <row r="2979" spans="1:24" s="12" customFormat="1" hidden="1" x14ac:dyDescent="0.25">
      <c r="A2979" s="8" t="s">
        <v>32</v>
      </c>
      <c r="B2979" s="17">
        <v>2006</v>
      </c>
      <c r="C2979" s="17"/>
      <c r="D2979" s="9" t="s">
        <v>68</v>
      </c>
      <c r="E2979" s="10">
        <v>792</v>
      </c>
      <c r="F2979" s="10">
        <v>783</v>
      </c>
      <c r="G2979" s="10">
        <v>1575</v>
      </c>
      <c r="H2979" s="44">
        <v>547</v>
      </c>
      <c r="I2979" s="44">
        <v>439</v>
      </c>
      <c r="J2979" s="44"/>
      <c r="K2979" s="44">
        <v>986</v>
      </c>
      <c r="L2979" s="10">
        <v>96</v>
      </c>
      <c r="M2979" s="10">
        <v>90</v>
      </c>
      <c r="N2979" s="10"/>
      <c r="O2979" s="11">
        <v>186</v>
      </c>
      <c r="P2979" s="27">
        <f>Table1[[#This Row],[Female Voters]]/Table1[[#This Row],[Female Population]]</f>
        <v>0.69065656565656564</v>
      </c>
      <c r="Q2979" s="27">
        <f>Table1[[#This Row],[Male Voters]]/Table1[[#This Row],[Male Population]]</f>
        <v>0.56066411238825031</v>
      </c>
      <c r="R2979" s="27">
        <f>Table1[[#This Row],[Total Voters]]/Table1[[#This Row],[Total Population]]</f>
        <v>0.62603174603174605</v>
      </c>
      <c r="S2979" s="27">
        <f>Table1[[#This Row],[Female Ballots]]/Table1[[#This Row],[Female Population]]</f>
        <v>0.12121212121212122</v>
      </c>
      <c r="T2979" s="27">
        <f>Table1[[#This Row],[Male Ballots]]/Table1[[#This Row],[Male Population]]</f>
        <v>0.11494252873563218</v>
      </c>
      <c r="U2979" s="27">
        <f>Table1[[#This Row],[Total Ballots]]/Table1[[#This Row],[Total Population]]</f>
        <v>0.1180952380952381</v>
      </c>
      <c r="V2979" s="27">
        <f>Table1[[#This Row],[Female Ballots]]/Table1[[#This Row],[Female Voters]]</f>
        <v>0.17550274223034734</v>
      </c>
      <c r="W2979" s="27">
        <f>Table1[[#This Row],[Male Ballots]]/Table1[[#This Row],[Male Voters]]</f>
        <v>0.20501138952164008</v>
      </c>
      <c r="X2979" s="27">
        <f>Table1[[#This Row],[Total Ballots]]/Table1[[#This Row],[Total Voters]]</f>
        <v>0.18864097363083165</v>
      </c>
    </row>
    <row r="2980" spans="1:24" s="12" customFormat="1" hidden="1" x14ac:dyDescent="0.25">
      <c r="A2980" s="8" t="s">
        <v>32</v>
      </c>
      <c r="B2980" s="17">
        <v>2006</v>
      </c>
      <c r="C2980" s="17"/>
      <c r="D2980" s="9" t="s">
        <v>69</v>
      </c>
      <c r="E2980" s="10">
        <v>1080</v>
      </c>
      <c r="F2980" s="10">
        <v>1093</v>
      </c>
      <c r="G2980" s="10">
        <v>2173</v>
      </c>
      <c r="H2980" s="44">
        <v>895</v>
      </c>
      <c r="I2980" s="44">
        <v>777</v>
      </c>
      <c r="J2980" s="44"/>
      <c r="K2980" s="44">
        <v>1672</v>
      </c>
      <c r="L2980" s="10">
        <v>159</v>
      </c>
      <c r="M2980" s="10">
        <v>111</v>
      </c>
      <c r="N2980" s="10"/>
      <c r="O2980" s="11">
        <v>270</v>
      </c>
      <c r="P2980" s="27">
        <f>Table1[[#This Row],[Female Voters]]/Table1[[#This Row],[Female Population]]</f>
        <v>0.82870370370370372</v>
      </c>
      <c r="Q2980" s="27">
        <f>Table1[[#This Row],[Male Voters]]/Table1[[#This Row],[Male Population]]</f>
        <v>0.71088746569075933</v>
      </c>
      <c r="R2980" s="27">
        <f>Table1[[#This Row],[Total Voters]]/Table1[[#This Row],[Total Population]]</f>
        <v>0.76944316612977448</v>
      </c>
      <c r="S2980" s="27">
        <f>Table1[[#This Row],[Female Ballots]]/Table1[[#This Row],[Female Population]]</f>
        <v>0.14722222222222223</v>
      </c>
      <c r="T2980" s="27">
        <f>Table1[[#This Row],[Male Ballots]]/Table1[[#This Row],[Male Population]]</f>
        <v>0.10155535224153706</v>
      </c>
      <c r="U2980" s="27">
        <f>Table1[[#This Row],[Total Ballots]]/Table1[[#This Row],[Total Population]]</f>
        <v>0.12425218591808559</v>
      </c>
      <c r="V2980" s="27">
        <f>Table1[[#This Row],[Female Ballots]]/Table1[[#This Row],[Female Voters]]</f>
        <v>0.17765363128491621</v>
      </c>
      <c r="W2980" s="27">
        <f>Table1[[#This Row],[Male Ballots]]/Table1[[#This Row],[Male Voters]]</f>
        <v>0.14285714285714285</v>
      </c>
      <c r="X2980" s="27">
        <f>Table1[[#This Row],[Total Ballots]]/Table1[[#This Row],[Total Voters]]</f>
        <v>0.16148325358851676</v>
      </c>
    </row>
    <row r="2981" spans="1:24" s="12" customFormat="1" hidden="1" x14ac:dyDescent="0.25">
      <c r="A2981" s="8" t="s">
        <v>32</v>
      </c>
      <c r="B2981" s="17">
        <v>2006</v>
      </c>
      <c r="C2981" s="17"/>
      <c r="D2981" s="9" t="s">
        <v>70</v>
      </c>
      <c r="E2981" s="10">
        <v>967</v>
      </c>
      <c r="F2981" s="10">
        <v>1081</v>
      </c>
      <c r="G2981" s="10">
        <v>2048</v>
      </c>
      <c r="H2981" s="44">
        <v>886</v>
      </c>
      <c r="I2981" s="44">
        <v>862</v>
      </c>
      <c r="J2981" s="44">
        <v>2</v>
      </c>
      <c r="K2981" s="44">
        <v>1750</v>
      </c>
      <c r="L2981" s="10">
        <v>130</v>
      </c>
      <c r="M2981" s="10">
        <v>132</v>
      </c>
      <c r="N2981" s="10">
        <v>2</v>
      </c>
      <c r="O2981" s="11">
        <v>264</v>
      </c>
      <c r="P2981" s="27">
        <f>Table1[[#This Row],[Female Voters]]/Table1[[#This Row],[Female Population]]</f>
        <v>0.91623578076525336</v>
      </c>
      <c r="Q2981" s="27">
        <f>Table1[[#This Row],[Male Voters]]/Table1[[#This Row],[Male Population]]</f>
        <v>0.79740980573543019</v>
      </c>
      <c r="R2981" s="27">
        <f>Table1[[#This Row],[Total Voters]]/Table1[[#This Row],[Total Population]]</f>
        <v>0.8544921875</v>
      </c>
      <c r="S2981" s="27">
        <f>Table1[[#This Row],[Female Ballots]]/Table1[[#This Row],[Female Population]]</f>
        <v>0.13443640124095141</v>
      </c>
      <c r="T2981" s="27">
        <f>Table1[[#This Row],[Male Ballots]]/Table1[[#This Row],[Male Population]]</f>
        <v>0.12210915818686402</v>
      </c>
      <c r="U2981" s="27">
        <f>Table1[[#This Row],[Total Ballots]]/Table1[[#This Row],[Total Population]]</f>
        <v>0.12890625</v>
      </c>
      <c r="V2981" s="27">
        <f>Table1[[#This Row],[Female Ballots]]/Table1[[#This Row],[Female Voters]]</f>
        <v>0.14672686230248308</v>
      </c>
      <c r="W2981" s="27">
        <f>Table1[[#This Row],[Male Ballots]]/Table1[[#This Row],[Male Voters]]</f>
        <v>0.1531322505800464</v>
      </c>
      <c r="X2981" s="27">
        <f>Table1[[#This Row],[Total Ballots]]/Table1[[#This Row],[Total Voters]]</f>
        <v>0.15085714285714286</v>
      </c>
    </row>
    <row r="2982" spans="1:24" s="12" customFormat="1" hidden="1" x14ac:dyDescent="0.25">
      <c r="A2982" s="8" t="s">
        <v>32</v>
      </c>
      <c r="B2982" s="17">
        <v>2006</v>
      </c>
      <c r="C2982" s="17"/>
      <c r="D2982" s="9" t="s">
        <v>71</v>
      </c>
      <c r="E2982" s="10">
        <v>1063</v>
      </c>
      <c r="F2982" s="10">
        <v>1020</v>
      </c>
      <c r="G2982" s="10">
        <v>2083</v>
      </c>
      <c r="H2982" s="44">
        <v>857</v>
      </c>
      <c r="I2982" s="44">
        <v>895</v>
      </c>
      <c r="J2982" s="44">
        <v>2</v>
      </c>
      <c r="K2982" s="44">
        <v>1754</v>
      </c>
      <c r="L2982" s="10">
        <v>167</v>
      </c>
      <c r="M2982" s="10">
        <v>187</v>
      </c>
      <c r="N2982" s="10">
        <v>1</v>
      </c>
      <c r="O2982" s="11">
        <v>355</v>
      </c>
      <c r="P2982" s="27">
        <f>Table1[[#This Row],[Female Voters]]/Table1[[#This Row],[Female Population]]</f>
        <v>0.80620884289745998</v>
      </c>
      <c r="Q2982" s="27">
        <f>Table1[[#This Row],[Male Voters]]/Table1[[#This Row],[Male Population]]</f>
        <v>0.87745098039215685</v>
      </c>
      <c r="R2982" s="27">
        <f>Table1[[#This Row],[Total Voters]]/Table1[[#This Row],[Total Population]]</f>
        <v>0.84205472875660103</v>
      </c>
      <c r="S2982" s="27">
        <f>Table1[[#This Row],[Female Ballots]]/Table1[[#This Row],[Female Population]]</f>
        <v>0.15710253998118531</v>
      </c>
      <c r="T2982" s="27">
        <f>Table1[[#This Row],[Male Ballots]]/Table1[[#This Row],[Male Population]]</f>
        <v>0.18333333333333332</v>
      </c>
      <c r="U2982" s="27">
        <f>Table1[[#This Row],[Total Ballots]]/Table1[[#This Row],[Total Population]]</f>
        <v>0.17042726836293806</v>
      </c>
      <c r="V2982" s="27">
        <f>Table1[[#This Row],[Female Ballots]]/Table1[[#This Row],[Female Voters]]</f>
        <v>0.19486581096849476</v>
      </c>
      <c r="W2982" s="27">
        <f>Table1[[#This Row],[Male Ballots]]/Table1[[#This Row],[Male Voters]]</f>
        <v>0.20893854748603352</v>
      </c>
      <c r="X2982" s="27">
        <f>Table1[[#This Row],[Total Ballots]]/Table1[[#This Row],[Total Voters]]</f>
        <v>0.20239452679589509</v>
      </c>
    </row>
    <row r="2983" spans="1:24" s="12" customFormat="1" hidden="1" x14ac:dyDescent="0.25">
      <c r="A2983" s="8" t="s">
        <v>32</v>
      </c>
      <c r="B2983" s="17">
        <v>2006</v>
      </c>
      <c r="C2983" s="17"/>
      <c r="D2983" s="9" t="s">
        <v>453</v>
      </c>
      <c r="E2983" s="10">
        <v>4755</v>
      </c>
      <c r="F2983" s="10">
        <v>4824</v>
      </c>
      <c r="G2983" s="10">
        <v>9579</v>
      </c>
      <c r="H2983" s="44">
        <v>3794</v>
      </c>
      <c r="I2983" s="44">
        <v>3486</v>
      </c>
      <c r="J2983" s="44">
        <v>6</v>
      </c>
      <c r="K2983" s="44">
        <v>7286</v>
      </c>
      <c r="L2983" s="10">
        <v>687</v>
      </c>
      <c r="M2983" s="10">
        <v>630</v>
      </c>
      <c r="N2983" s="10">
        <v>4</v>
      </c>
      <c r="O2983" s="11">
        <v>1321</v>
      </c>
      <c r="P2983" s="27">
        <f>Table1[[#This Row],[Female Voters]]/Table1[[#This Row],[Female Population]]</f>
        <v>0.79789695057833854</v>
      </c>
      <c r="Q2983" s="27">
        <f>Table1[[#This Row],[Male Voters]]/Table1[[#This Row],[Male Population]]</f>
        <v>0.72263681592039797</v>
      </c>
      <c r="R2983" s="27">
        <f>Table1[[#This Row],[Total Voters]]/Table1[[#This Row],[Total Population]]</f>
        <v>0.76062219438354739</v>
      </c>
      <c r="S2983" s="27">
        <f>Table1[[#This Row],[Female Ballots]]/Table1[[#This Row],[Female Population]]</f>
        <v>0.1444794952681388</v>
      </c>
      <c r="T2983" s="27">
        <f>Table1[[#This Row],[Male Ballots]]/Table1[[#This Row],[Male Population]]</f>
        <v>0.13059701492537312</v>
      </c>
      <c r="U2983" s="27">
        <f>Table1[[#This Row],[Total Ballots]]/Table1[[#This Row],[Total Population]]</f>
        <v>0.13790583568222153</v>
      </c>
      <c r="V2983" s="27">
        <f>Table1[[#This Row],[Female Ballots]]/Table1[[#This Row],[Female Voters]]</f>
        <v>0.18107538218239325</v>
      </c>
      <c r="W2983" s="27">
        <f>Table1[[#This Row],[Male Ballots]]/Table1[[#This Row],[Male Voters]]</f>
        <v>0.18072289156626506</v>
      </c>
      <c r="X2983" s="27">
        <f>Table1[[#This Row],[Total Ballots]]/Table1[[#This Row],[Total Voters]]</f>
        <v>0.18130661542684601</v>
      </c>
    </row>
    <row r="2984" spans="1:24" s="12" customFormat="1" hidden="1" x14ac:dyDescent="0.25">
      <c r="A2984" s="8" t="s">
        <v>56</v>
      </c>
      <c r="B2984" s="17">
        <v>2006</v>
      </c>
      <c r="C2984" s="17" t="s">
        <v>77</v>
      </c>
      <c r="D2984" s="9" t="s">
        <v>66</v>
      </c>
      <c r="E2984" s="10">
        <v>39146</v>
      </c>
      <c r="F2984" s="10">
        <v>41002</v>
      </c>
      <c r="G2984" s="10">
        <v>80148</v>
      </c>
      <c r="H2984" s="44">
        <v>18914</v>
      </c>
      <c r="I2984" s="44">
        <v>15883</v>
      </c>
      <c r="J2984" s="44">
        <v>1</v>
      </c>
      <c r="K2984" s="44">
        <v>34798</v>
      </c>
      <c r="L2984" s="10">
        <v>4798</v>
      </c>
      <c r="M2984" s="10">
        <v>3996</v>
      </c>
      <c r="N2984" s="10"/>
      <c r="O2984" s="11">
        <v>8794</v>
      </c>
      <c r="P2984" s="27">
        <f>Table1[[#This Row],[Female Voters]]/Table1[[#This Row],[Female Population]]</f>
        <v>0.48316558524498032</v>
      </c>
      <c r="Q2984" s="27">
        <f>Table1[[#This Row],[Male Voters]]/Table1[[#This Row],[Male Population]]</f>
        <v>0.38737134773913467</v>
      </c>
      <c r="R2984" s="27">
        <f>Table1[[#This Row],[Total Voters]]/Table1[[#This Row],[Total Population]]</f>
        <v>0.43417178220292457</v>
      </c>
      <c r="S2984" s="27">
        <f>Table1[[#This Row],[Female Ballots]]/Table1[[#This Row],[Female Population]]</f>
        <v>0.12256680120574261</v>
      </c>
      <c r="T2984" s="27">
        <f>Table1[[#This Row],[Male Ballots]]/Table1[[#This Row],[Male Population]]</f>
        <v>9.7458660553143756E-2</v>
      </c>
      <c r="U2984" s="27">
        <f>Table1[[#This Row],[Total Ballots]]/Table1[[#This Row],[Total Population]]</f>
        <v>0.10972201427359385</v>
      </c>
      <c r="V2984" s="27">
        <f>Table1[[#This Row],[Female Ballots]]/Table1[[#This Row],[Female Voters]]</f>
        <v>0.25367452680554087</v>
      </c>
      <c r="W2984" s="27">
        <f>Table1[[#This Row],[Male Ballots]]/Table1[[#This Row],[Male Voters]]</f>
        <v>0.25158975004722028</v>
      </c>
      <c r="X2984" s="27">
        <f>Table1[[#This Row],[Total Ballots]]/Table1[[#This Row],[Total Voters]]</f>
        <v>0.2527156733145583</v>
      </c>
    </row>
    <row r="2985" spans="1:24" s="12" customFormat="1" hidden="1" x14ac:dyDescent="0.25">
      <c r="A2985" s="8" t="s">
        <v>56</v>
      </c>
      <c r="B2985" s="17">
        <v>2006</v>
      </c>
      <c r="C2985" s="17" t="s">
        <v>77</v>
      </c>
      <c r="D2985" s="9" t="s">
        <v>67</v>
      </c>
      <c r="E2985" s="10">
        <v>52645</v>
      </c>
      <c r="F2985" s="10">
        <v>52856</v>
      </c>
      <c r="G2985" s="10">
        <v>105501</v>
      </c>
      <c r="H2985" s="44">
        <v>31076</v>
      </c>
      <c r="I2985" s="44">
        <v>24527</v>
      </c>
      <c r="J2985" s="44"/>
      <c r="K2985" s="44">
        <v>55603</v>
      </c>
      <c r="L2985" s="10">
        <v>10228</v>
      </c>
      <c r="M2985" s="10">
        <v>7975</v>
      </c>
      <c r="N2985" s="10"/>
      <c r="O2985" s="11">
        <v>18203</v>
      </c>
      <c r="P2985" s="27">
        <f>Table1[[#This Row],[Female Voters]]/Table1[[#This Row],[Female Population]]</f>
        <v>0.59029347516383324</v>
      </c>
      <c r="Q2985" s="27">
        <f>Table1[[#This Row],[Male Voters]]/Table1[[#This Row],[Male Population]]</f>
        <v>0.46403435749962163</v>
      </c>
      <c r="R2985" s="27">
        <f>Table1[[#This Row],[Total Voters]]/Table1[[#This Row],[Total Population]]</f>
        <v>0.52703765841082073</v>
      </c>
      <c r="S2985" s="27">
        <f>Table1[[#This Row],[Female Ballots]]/Table1[[#This Row],[Female Population]]</f>
        <v>0.19428245797321683</v>
      </c>
      <c r="T2985" s="27">
        <f>Table1[[#This Row],[Male Ballots]]/Table1[[#This Row],[Male Population]]</f>
        <v>0.15088164068412291</v>
      </c>
      <c r="U2985" s="27">
        <f>Table1[[#This Row],[Total Ballots]]/Table1[[#This Row],[Total Population]]</f>
        <v>0.17253864892275902</v>
      </c>
      <c r="V2985" s="27">
        <f>Table1[[#This Row],[Female Ballots]]/Table1[[#This Row],[Female Voters]]</f>
        <v>0.32912858797786071</v>
      </c>
      <c r="W2985" s="27">
        <f>Table1[[#This Row],[Male Ballots]]/Table1[[#This Row],[Male Voters]]</f>
        <v>0.3251518734455906</v>
      </c>
      <c r="X2985" s="27">
        <f>Table1[[#This Row],[Total Ballots]]/Table1[[#This Row],[Total Voters]]</f>
        <v>0.32737442224340413</v>
      </c>
    </row>
    <row r="2986" spans="1:24" s="12" customFormat="1" hidden="1" x14ac:dyDescent="0.25">
      <c r="A2986" s="8" t="s">
        <v>56</v>
      </c>
      <c r="B2986" s="17">
        <v>2006</v>
      </c>
      <c r="C2986" s="17" t="s">
        <v>77</v>
      </c>
      <c r="D2986" s="9" t="s">
        <v>68</v>
      </c>
      <c r="E2986" s="10">
        <v>57627</v>
      </c>
      <c r="F2986" s="10">
        <v>58377</v>
      </c>
      <c r="G2986" s="10">
        <v>116004</v>
      </c>
      <c r="H2986" s="44">
        <v>38686</v>
      </c>
      <c r="I2986" s="44">
        <v>33187</v>
      </c>
      <c r="J2986" s="44"/>
      <c r="K2986" s="44">
        <v>71873</v>
      </c>
      <c r="L2986" s="10">
        <v>18661</v>
      </c>
      <c r="M2986" s="10">
        <v>16431</v>
      </c>
      <c r="N2986" s="10"/>
      <c r="O2986" s="11">
        <v>35092</v>
      </c>
      <c r="P2986" s="27">
        <f>Table1[[#This Row],[Female Voters]]/Table1[[#This Row],[Female Population]]</f>
        <v>0.67131726447672102</v>
      </c>
      <c r="Q2986" s="27">
        <f>Table1[[#This Row],[Male Voters]]/Table1[[#This Row],[Male Population]]</f>
        <v>0.56849444130393822</v>
      </c>
      <c r="R2986" s="27">
        <f>Table1[[#This Row],[Total Voters]]/Table1[[#This Row],[Total Population]]</f>
        <v>0.61957346298403504</v>
      </c>
      <c r="S2986" s="27">
        <f>Table1[[#This Row],[Female Ballots]]/Table1[[#This Row],[Female Population]]</f>
        <v>0.32382390199038646</v>
      </c>
      <c r="T2986" s="27">
        <f>Table1[[#This Row],[Male Ballots]]/Table1[[#This Row],[Male Population]]</f>
        <v>0.28146359011254435</v>
      </c>
      <c r="U2986" s="27">
        <f>Table1[[#This Row],[Total Ballots]]/Table1[[#This Row],[Total Population]]</f>
        <v>0.30250681010999619</v>
      </c>
      <c r="V2986" s="27">
        <f>Table1[[#This Row],[Female Ballots]]/Table1[[#This Row],[Female Voters]]</f>
        <v>0.48237088352375534</v>
      </c>
      <c r="W2986" s="27">
        <f>Table1[[#This Row],[Male Ballots]]/Table1[[#This Row],[Male Voters]]</f>
        <v>0.49510350438424683</v>
      </c>
      <c r="X2986" s="27">
        <f>Table1[[#This Row],[Total Ballots]]/Table1[[#This Row],[Total Voters]]</f>
        <v>0.4882501078290874</v>
      </c>
    </row>
    <row r="2987" spans="1:24" s="12" customFormat="1" hidden="1" x14ac:dyDescent="0.25">
      <c r="A2987" s="8" t="s">
        <v>56</v>
      </c>
      <c r="B2987" s="17">
        <v>2006</v>
      </c>
      <c r="C2987" s="17" t="s">
        <v>77</v>
      </c>
      <c r="D2987" s="9" t="s">
        <v>69</v>
      </c>
      <c r="E2987" s="10">
        <v>58070</v>
      </c>
      <c r="F2987" s="10">
        <v>57392</v>
      </c>
      <c r="G2987" s="10">
        <v>115462</v>
      </c>
      <c r="H2987" s="44">
        <v>43653</v>
      </c>
      <c r="I2987" s="44">
        <v>39447</v>
      </c>
      <c r="J2987" s="44"/>
      <c r="K2987" s="44">
        <v>83100</v>
      </c>
      <c r="L2987" s="10">
        <v>26815</v>
      </c>
      <c r="M2987" s="10">
        <v>25101</v>
      </c>
      <c r="N2987" s="10"/>
      <c r="O2987" s="11">
        <v>51916</v>
      </c>
      <c r="P2987" s="27">
        <f>Table1[[#This Row],[Female Voters]]/Table1[[#This Row],[Female Population]]</f>
        <v>0.75173066988117787</v>
      </c>
      <c r="Q2987" s="27">
        <f>Table1[[#This Row],[Male Voters]]/Table1[[#This Row],[Male Population]]</f>
        <v>0.68732575968776133</v>
      </c>
      <c r="R2987" s="27">
        <f>Table1[[#This Row],[Total Voters]]/Table1[[#This Row],[Total Population]]</f>
        <v>0.7197173095910343</v>
      </c>
      <c r="S2987" s="27">
        <f>Table1[[#This Row],[Female Ballots]]/Table1[[#This Row],[Female Population]]</f>
        <v>0.46177027725159292</v>
      </c>
      <c r="T2987" s="27">
        <f>Table1[[#This Row],[Male Ballots]]/Table1[[#This Row],[Male Population]]</f>
        <v>0.43736060775020907</v>
      </c>
      <c r="U2987" s="27">
        <f>Table1[[#This Row],[Total Ballots]]/Table1[[#This Row],[Total Population]]</f>
        <v>0.44963711004486323</v>
      </c>
      <c r="V2987" s="27">
        <f>Table1[[#This Row],[Female Ballots]]/Table1[[#This Row],[Female Voters]]</f>
        <v>0.61427622385632141</v>
      </c>
      <c r="W2987" s="27">
        <f>Table1[[#This Row],[Male Ballots]]/Table1[[#This Row],[Male Voters]]</f>
        <v>0.63632215377595258</v>
      </c>
      <c r="X2987" s="27">
        <f>Table1[[#This Row],[Total Ballots]]/Table1[[#This Row],[Total Voters]]</f>
        <v>0.62474127557160053</v>
      </c>
    </row>
    <row r="2988" spans="1:24" s="12" customFormat="1" hidden="1" x14ac:dyDescent="0.25">
      <c r="A2988" s="8" t="s">
        <v>56</v>
      </c>
      <c r="B2988" s="17">
        <v>2006</v>
      </c>
      <c r="C2988" s="17" t="s">
        <v>77</v>
      </c>
      <c r="D2988" s="9" t="s">
        <v>70</v>
      </c>
      <c r="E2988" s="10">
        <v>40299</v>
      </c>
      <c r="F2988" s="10">
        <v>38583</v>
      </c>
      <c r="G2988" s="10">
        <v>78882</v>
      </c>
      <c r="H2988" s="44">
        <v>33096</v>
      </c>
      <c r="I2988" s="44">
        <v>30618</v>
      </c>
      <c r="J2988" s="44"/>
      <c r="K2988" s="44">
        <v>63714</v>
      </c>
      <c r="L2988" s="10">
        <v>25062</v>
      </c>
      <c r="M2988" s="10">
        <v>23711</v>
      </c>
      <c r="N2988" s="10"/>
      <c r="O2988" s="11">
        <v>48773</v>
      </c>
      <c r="P2988" s="27">
        <f>Table1[[#This Row],[Female Voters]]/Table1[[#This Row],[Female Population]]</f>
        <v>0.8212610734757686</v>
      </c>
      <c r="Q2988" s="27">
        <f>Table1[[#This Row],[Male Voters]]/Table1[[#This Row],[Male Population]]</f>
        <v>0.79356193142057385</v>
      </c>
      <c r="R2988" s="27">
        <f>Table1[[#This Row],[Total Voters]]/Table1[[#This Row],[Total Population]]</f>
        <v>0.80771278618696285</v>
      </c>
      <c r="S2988" s="27">
        <f>Table1[[#This Row],[Female Ballots]]/Table1[[#This Row],[Female Population]]</f>
        <v>0.62190128787314825</v>
      </c>
      <c r="T2988" s="27">
        <f>Table1[[#This Row],[Male Ballots]]/Table1[[#This Row],[Male Population]]</f>
        <v>0.61454526604981463</v>
      </c>
      <c r="U2988" s="27">
        <f>Table1[[#This Row],[Total Ballots]]/Table1[[#This Row],[Total Population]]</f>
        <v>0.61830328845617499</v>
      </c>
      <c r="V2988" s="27">
        <f>Table1[[#This Row],[Female Ballots]]/Table1[[#This Row],[Female Voters]]</f>
        <v>0.75725163161711384</v>
      </c>
      <c r="W2988" s="27">
        <f>Table1[[#This Row],[Male Ballots]]/Table1[[#This Row],[Male Voters]]</f>
        <v>0.77441374354954606</v>
      </c>
      <c r="X2988" s="27">
        <f>Table1[[#This Row],[Total Ballots]]/Table1[[#This Row],[Total Voters]]</f>
        <v>0.7654989484257777</v>
      </c>
    </row>
    <row r="2989" spans="1:24" s="12" customFormat="1" hidden="1" x14ac:dyDescent="0.25">
      <c r="A2989" s="8" t="s">
        <v>56</v>
      </c>
      <c r="B2989" s="17">
        <v>2006</v>
      </c>
      <c r="C2989" s="17" t="s">
        <v>77</v>
      </c>
      <c r="D2989" s="9" t="s">
        <v>71</v>
      </c>
      <c r="E2989" s="10">
        <v>45088</v>
      </c>
      <c r="F2989" s="10">
        <v>34202</v>
      </c>
      <c r="G2989" s="10">
        <v>79290</v>
      </c>
      <c r="H2989" s="44">
        <v>35933</v>
      </c>
      <c r="I2989" s="44">
        <v>28605</v>
      </c>
      <c r="J2989" s="44"/>
      <c r="K2989" s="44">
        <v>64538</v>
      </c>
      <c r="L2989" s="10">
        <v>29325</v>
      </c>
      <c r="M2989" s="10">
        <v>24322</v>
      </c>
      <c r="N2989" s="10">
        <v>4</v>
      </c>
      <c r="O2989" s="11">
        <v>53651</v>
      </c>
      <c r="P2989" s="27">
        <f>Table1[[#This Row],[Female Voters]]/Table1[[#This Row],[Female Population]]</f>
        <v>0.79695262597586947</v>
      </c>
      <c r="Q2989" s="27">
        <f>Table1[[#This Row],[Male Voters]]/Table1[[#This Row],[Male Population]]</f>
        <v>0.83635459914624877</v>
      </c>
      <c r="R2989" s="27">
        <f>Table1[[#This Row],[Total Voters]]/Table1[[#This Row],[Total Population]]</f>
        <v>0.81394879556060029</v>
      </c>
      <c r="S2989" s="27">
        <f>Table1[[#This Row],[Female Ballots]]/Table1[[#This Row],[Female Population]]</f>
        <v>0.65039478353442159</v>
      </c>
      <c r="T2989" s="27">
        <f>Table1[[#This Row],[Male Ballots]]/Table1[[#This Row],[Male Population]]</f>
        <v>0.71112800421028011</v>
      </c>
      <c r="U2989" s="27">
        <f>Table1[[#This Row],[Total Ballots]]/Table1[[#This Row],[Total Population]]</f>
        <v>0.6766427039979821</v>
      </c>
      <c r="V2989" s="27">
        <f>Table1[[#This Row],[Female Ballots]]/Table1[[#This Row],[Female Voters]]</f>
        <v>0.81610219018729302</v>
      </c>
      <c r="W2989" s="27">
        <f>Table1[[#This Row],[Male Ballots]]/Table1[[#This Row],[Male Voters]]</f>
        <v>0.85027093165530498</v>
      </c>
      <c r="X2989" s="27">
        <f>Table1[[#This Row],[Total Ballots]]/Table1[[#This Row],[Total Voters]]</f>
        <v>0.83130868635532551</v>
      </c>
    </row>
    <row r="2990" spans="1:24" s="12" customFormat="1" hidden="1" x14ac:dyDescent="0.25">
      <c r="A2990" s="8" t="s">
        <v>56</v>
      </c>
      <c r="B2990" s="17">
        <v>2006</v>
      </c>
      <c r="C2990" s="17" t="s">
        <v>77</v>
      </c>
      <c r="D2990" s="9" t="s">
        <v>453</v>
      </c>
      <c r="E2990" s="10">
        <v>292875</v>
      </c>
      <c r="F2990" s="10">
        <v>282412</v>
      </c>
      <c r="G2990" s="10">
        <v>575287</v>
      </c>
      <c r="H2990" s="44">
        <v>201358</v>
      </c>
      <c r="I2990" s="44">
        <v>172267</v>
      </c>
      <c r="J2990" s="44">
        <v>1</v>
      </c>
      <c r="K2990" s="44">
        <v>373626</v>
      </c>
      <c r="L2990" s="10">
        <v>114889</v>
      </c>
      <c r="M2990" s="10">
        <v>101536</v>
      </c>
      <c r="N2990" s="10">
        <v>4</v>
      </c>
      <c r="O2990" s="11">
        <v>216429</v>
      </c>
      <c r="P2990" s="27">
        <f>Table1[[#This Row],[Female Voters]]/Table1[[#This Row],[Female Population]]</f>
        <v>0.68752198036705081</v>
      </c>
      <c r="Q2990" s="27">
        <f>Table1[[#This Row],[Male Voters]]/Table1[[#This Row],[Male Population]]</f>
        <v>0.60998470319958076</v>
      </c>
      <c r="R2990" s="27">
        <f>Table1[[#This Row],[Total Voters]]/Table1[[#This Row],[Total Population]]</f>
        <v>0.64946018248283033</v>
      </c>
      <c r="S2990" s="27">
        <f>Table1[[#This Row],[Female Ballots]]/Table1[[#This Row],[Female Population]]</f>
        <v>0.39227998292787025</v>
      </c>
      <c r="T2990" s="27">
        <f>Table1[[#This Row],[Male Ballots]]/Table1[[#This Row],[Male Population]]</f>
        <v>0.35953146466864017</v>
      </c>
      <c r="U2990" s="27">
        <f>Table1[[#This Row],[Total Ballots]]/Table1[[#This Row],[Total Population]]</f>
        <v>0.37621048276773156</v>
      </c>
      <c r="V2990" s="27">
        <f>Table1[[#This Row],[Female Ballots]]/Table1[[#This Row],[Female Voters]]</f>
        <v>0.57057082410433158</v>
      </c>
      <c r="W2990" s="27">
        <f>Table1[[#This Row],[Male Ballots]]/Table1[[#This Row],[Male Voters]]</f>
        <v>0.58941062420544854</v>
      </c>
      <c r="X2990" s="27">
        <f>Table1[[#This Row],[Total Ballots]]/Table1[[#This Row],[Total Voters]]</f>
        <v>0.57926643220760865</v>
      </c>
    </row>
    <row r="2991" spans="1:24" s="12" customFormat="1" hidden="1" x14ac:dyDescent="0.25">
      <c r="A2991" s="8" t="s">
        <v>24</v>
      </c>
      <c r="B2991" s="17">
        <v>2006</v>
      </c>
      <c r="C2991" s="17" t="s">
        <v>76</v>
      </c>
      <c r="D2991" s="9" t="s">
        <v>66</v>
      </c>
      <c r="E2991" s="10">
        <v>354</v>
      </c>
      <c r="F2991" s="10">
        <v>382</v>
      </c>
      <c r="G2991" s="10">
        <v>736</v>
      </c>
      <c r="H2991" s="44">
        <v>258</v>
      </c>
      <c r="I2991" s="44">
        <v>278</v>
      </c>
      <c r="J2991" s="44"/>
      <c r="K2991" s="44">
        <v>536</v>
      </c>
      <c r="L2991" s="10">
        <v>104</v>
      </c>
      <c r="M2991" s="10">
        <v>111</v>
      </c>
      <c r="N2991" s="10"/>
      <c r="O2991" s="11">
        <v>215</v>
      </c>
      <c r="P2991" s="27">
        <f>Table1[[#This Row],[Female Voters]]/Table1[[#This Row],[Female Population]]</f>
        <v>0.72881355932203384</v>
      </c>
      <c r="Q2991" s="27">
        <f>Table1[[#This Row],[Male Voters]]/Table1[[#This Row],[Male Population]]</f>
        <v>0.72774869109947649</v>
      </c>
      <c r="R2991" s="27">
        <f>Table1[[#This Row],[Total Voters]]/Table1[[#This Row],[Total Population]]</f>
        <v>0.72826086956521741</v>
      </c>
      <c r="S2991" s="27">
        <f>Table1[[#This Row],[Female Ballots]]/Table1[[#This Row],[Female Population]]</f>
        <v>0.29378531073446329</v>
      </c>
      <c r="T2991" s="27">
        <f>Table1[[#This Row],[Male Ballots]]/Table1[[#This Row],[Male Population]]</f>
        <v>0.29057591623036649</v>
      </c>
      <c r="U2991" s="27">
        <f>Table1[[#This Row],[Total Ballots]]/Table1[[#This Row],[Total Population]]</f>
        <v>0.2921195652173913</v>
      </c>
      <c r="V2991" s="27">
        <f>Table1[[#This Row],[Female Ballots]]/Table1[[#This Row],[Female Voters]]</f>
        <v>0.40310077519379844</v>
      </c>
      <c r="W2991" s="27">
        <f>Table1[[#This Row],[Male Ballots]]/Table1[[#This Row],[Male Voters]]</f>
        <v>0.39928057553956836</v>
      </c>
      <c r="X2991" s="27">
        <f>Table1[[#This Row],[Total Ballots]]/Table1[[#This Row],[Total Voters]]</f>
        <v>0.40111940298507465</v>
      </c>
    </row>
    <row r="2992" spans="1:24" s="12" customFormat="1" hidden="1" x14ac:dyDescent="0.25">
      <c r="A2992" s="8" t="s">
        <v>24</v>
      </c>
      <c r="B2992" s="17">
        <v>2006</v>
      </c>
      <c r="C2992" s="17" t="s">
        <v>76</v>
      </c>
      <c r="D2992" s="9" t="s">
        <v>67</v>
      </c>
      <c r="E2992" s="10">
        <v>584</v>
      </c>
      <c r="F2992" s="10">
        <v>552</v>
      </c>
      <c r="G2992" s="10">
        <v>1136</v>
      </c>
      <c r="H2992" s="44">
        <v>425</v>
      </c>
      <c r="I2992" s="44">
        <v>324</v>
      </c>
      <c r="J2992" s="44"/>
      <c r="K2992" s="44">
        <v>749</v>
      </c>
      <c r="L2992" s="10">
        <v>203</v>
      </c>
      <c r="M2992" s="10">
        <v>148</v>
      </c>
      <c r="N2992" s="10"/>
      <c r="O2992" s="11">
        <v>351</v>
      </c>
      <c r="P2992" s="27">
        <f>Table1[[#This Row],[Female Voters]]/Table1[[#This Row],[Female Population]]</f>
        <v>0.72773972602739723</v>
      </c>
      <c r="Q2992" s="27">
        <f>Table1[[#This Row],[Male Voters]]/Table1[[#This Row],[Male Population]]</f>
        <v>0.58695652173913049</v>
      </c>
      <c r="R2992" s="27">
        <f>Table1[[#This Row],[Total Voters]]/Table1[[#This Row],[Total Population]]</f>
        <v>0.659330985915493</v>
      </c>
      <c r="S2992" s="27">
        <f>Table1[[#This Row],[Female Ballots]]/Table1[[#This Row],[Female Population]]</f>
        <v>0.3476027397260274</v>
      </c>
      <c r="T2992" s="27">
        <f>Table1[[#This Row],[Male Ballots]]/Table1[[#This Row],[Male Population]]</f>
        <v>0.26811594202898553</v>
      </c>
      <c r="U2992" s="27">
        <f>Table1[[#This Row],[Total Ballots]]/Table1[[#This Row],[Total Population]]</f>
        <v>0.30897887323943662</v>
      </c>
      <c r="V2992" s="27">
        <f>Table1[[#This Row],[Female Ballots]]/Table1[[#This Row],[Female Voters]]</f>
        <v>0.47764705882352942</v>
      </c>
      <c r="W2992" s="27">
        <f>Table1[[#This Row],[Male Ballots]]/Table1[[#This Row],[Male Voters]]</f>
        <v>0.4567901234567901</v>
      </c>
      <c r="X2992" s="27">
        <f>Table1[[#This Row],[Total Ballots]]/Table1[[#This Row],[Total Voters]]</f>
        <v>0.46862483311081443</v>
      </c>
    </row>
    <row r="2993" spans="1:24" s="12" customFormat="1" hidden="1" x14ac:dyDescent="0.25">
      <c r="A2993" s="8" t="s">
        <v>24</v>
      </c>
      <c r="B2993" s="17">
        <v>2006</v>
      </c>
      <c r="C2993" s="17" t="s">
        <v>76</v>
      </c>
      <c r="D2993" s="9" t="s">
        <v>68</v>
      </c>
      <c r="E2993" s="10">
        <v>937</v>
      </c>
      <c r="F2993" s="10">
        <v>875</v>
      </c>
      <c r="G2993" s="10">
        <v>1812</v>
      </c>
      <c r="H2993" s="44">
        <v>646</v>
      </c>
      <c r="I2993" s="44">
        <v>536</v>
      </c>
      <c r="J2993" s="44">
        <v>1</v>
      </c>
      <c r="K2993" s="44">
        <v>1183</v>
      </c>
      <c r="L2993" s="10">
        <v>416</v>
      </c>
      <c r="M2993" s="10">
        <v>346</v>
      </c>
      <c r="N2993" s="10">
        <v>1</v>
      </c>
      <c r="O2993" s="11">
        <v>763</v>
      </c>
      <c r="P2993" s="27">
        <f>Table1[[#This Row],[Female Voters]]/Table1[[#This Row],[Female Population]]</f>
        <v>0.68943436499466382</v>
      </c>
      <c r="Q2993" s="27">
        <f>Table1[[#This Row],[Male Voters]]/Table1[[#This Row],[Male Population]]</f>
        <v>0.61257142857142854</v>
      </c>
      <c r="R2993" s="27">
        <f>Table1[[#This Row],[Total Voters]]/Table1[[#This Row],[Total Population]]</f>
        <v>0.65286975717439288</v>
      </c>
      <c r="S2993" s="27">
        <f>Table1[[#This Row],[Female Ballots]]/Table1[[#This Row],[Female Population]]</f>
        <v>0.4439701173959445</v>
      </c>
      <c r="T2993" s="27">
        <f>Table1[[#This Row],[Male Ballots]]/Table1[[#This Row],[Male Population]]</f>
        <v>0.39542857142857141</v>
      </c>
      <c r="U2993" s="27">
        <f>Table1[[#This Row],[Total Ballots]]/Table1[[#This Row],[Total Population]]</f>
        <v>0.42108167770419425</v>
      </c>
      <c r="V2993" s="27">
        <f>Table1[[#This Row],[Female Ballots]]/Table1[[#This Row],[Female Voters]]</f>
        <v>0.64396284829721362</v>
      </c>
      <c r="W2993" s="27">
        <f>Table1[[#This Row],[Male Ballots]]/Table1[[#This Row],[Male Voters]]</f>
        <v>0.64552238805970152</v>
      </c>
      <c r="X2993" s="27">
        <f>Table1[[#This Row],[Total Ballots]]/Table1[[#This Row],[Total Voters]]</f>
        <v>0.6449704142011834</v>
      </c>
    </row>
    <row r="2994" spans="1:24" s="12" customFormat="1" hidden="1" x14ac:dyDescent="0.25">
      <c r="A2994" s="8" t="s">
        <v>24</v>
      </c>
      <c r="B2994" s="17">
        <v>2006</v>
      </c>
      <c r="C2994" s="17" t="s">
        <v>76</v>
      </c>
      <c r="D2994" s="9" t="s">
        <v>69</v>
      </c>
      <c r="E2994" s="10">
        <v>1505</v>
      </c>
      <c r="F2994" s="10">
        <v>1337</v>
      </c>
      <c r="G2994" s="10">
        <v>2842</v>
      </c>
      <c r="H2994" s="44">
        <v>1243</v>
      </c>
      <c r="I2994" s="44">
        <v>1032</v>
      </c>
      <c r="J2994" s="44">
        <v>1</v>
      </c>
      <c r="K2994" s="44">
        <v>2276</v>
      </c>
      <c r="L2994" s="10">
        <v>965</v>
      </c>
      <c r="M2994" s="10">
        <v>787</v>
      </c>
      <c r="N2994" s="10">
        <v>1</v>
      </c>
      <c r="O2994" s="11">
        <v>1753</v>
      </c>
      <c r="P2994" s="27">
        <f>Table1[[#This Row],[Female Voters]]/Table1[[#This Row],[Female Population]]</f>
        <v>0.82591362126245849</v>
      </c>
      <c r="Q2994" s="27">
        <f>Table1[[#This Row],[Male Voters]]/Table1[[#This Row],[Male Population]]</f>
        <v>0.77187733732236352</v>
      </c>
      <c r="R2994" s="27">
        <f>Table1[[#This Row],[Total Voters]]/Table1[[#This Row],[Total Population]]</f>
        <v>0.800844475721323</v>
      </c>
      <c r="S2994" s="27">
        <f>Table1[[#This Row],[Female Ballots]]/Table1[[#This Row],[Female Population]]</f>
        <v>0.64119601328903653</v>
      </c>
      <c r="T2994" s="27">
        <f>Table1[[#This Row],[Male Ballots]]/Table1[[#This Row],[Male Population]]</f>
        <v>0.58863126402393418</v>
      </c>
      <c r="U2994" s="27">
        <f>Table1[[#This Row],[Total Ballots]]/Table1[[#This Row],[Total Population]]</f>
        <v>0.61681914144968331</v>
      </c>
      <c r="V2994" s="27">
        <f>Table1[[#This Row],[Female Ballots]]/Table1[[#This Row],[Female Voters]]</f>
        <v>0.77634754625905067</v>
      </c>
      <c r="W2994" s="27">
        <f>Table1[[#This Row],[Male Ballots]]/Table1[[#This Row],[Male Voters]]</f>
        <v>0.76259689922480622</v>
      </c>
      <c r="X2994" s="27">
        <f>Table1[[#This Row],[Total Ballots]]/Table1[[#This Row],[Total Voters]]</f>
        <v>0.77021089630931461</v>
      </c>
    </row>
    <row r="2995" spans="1:24" s="12" customFormat="1" hidden="1" x14ac:dyDescent="0.25">
      <c r="A2995" s="8" t="s">
        <v>24</v>
      </c>
      <c r="B2995" s="17">
        <v>2006</v>
      </c>
      <c r="C2995" s="17" t="s">
        <v>76</v>
      </c>
      <c r="D2995" s="9" t="s">
        <v>70</v>
      </c>
      <c r="E2995" s="10">
        <v>1575</v>
      </c>
      <c r="F2995" s="10">
        <v>1495</v>
      </c>
      <c r="G2995" s="10">
        <v>3070</v>
      </c>
      <c r="H2995" s="44">
        <v>1553</v>
      </c>
      <c r="I2995" s="44">
        <v>1430</v>
      </c>
      <c r="J2995" s="44">
        <v>1</v>
      </c>
      <c r="K2995" s="44">
        <v>2984</v>
      </c>
      <c r="L2995" s="10">
        <v>1341</v>
      </c>
      <c r="M2995" s="10">
        <v>1229</v>
      </c>
      <c r="N2995" s="10">
        <v>1</v>
      </c>
      <c r="O2995" s="11">
        <v>2571</v>
      </c>
      <c r="P2995" s="27">
        <f>Table1[[#This Row],[Female Voters]]/Table1[[#This Row],[Female Population]]</f>
        <v>0.98603174603174604</v>
      </c>
      <c r="Q2995" s="27">
        <f>Table1[[#This Row],[Male Voters]]/Table1[[#This Row],[Male Population]]</f>
        <v>0.95652173913043481</v>
      </c>
      <c r="R2995" s="27">
        <f>Table1[[#This Row],[Total Voters]]/Table1[[#This Row],[Total Population]]</f>
        <v>0.97198697068403905</v>
      </c>
      <c r="S2995" s="27">
        <f>Table1[[#This Row],[Female Ballots]]/Table1[[#This Row],[Female Population]]</f>
        <v>0.85142857142857142</v>
      </c>
      <c r="T2995" s="27">
        <f>Table1[[#This Row],[Male Ballots]]/Table1[[#This Row],[Male Population]]</f>
        <v>0.82207357859531771</v>
      </c>
      <c r="U2995" s="27">
        <f>Table1[[#This Row],[Total Ballots]]/Table1[[#This Row],[Total Population]]</f>
        <v>0.8374592833876221</v>
      </c>
      <c r="V2995" s="27">
        <f>Table1[[#This Row],[Female Ballots]]/Table1[[#This Row],[Female Voters]]</f>
        <v>0.86349001931745006</v>
      </c>
      <c r="W2995" s="27">
        <f>Table1[[#This Row],[Male Ballots]]/Table1[[#This Row],[Male Voters]]</f>
        <v>0.85944055944055942</v>
      </c>
      <c r="X2995" s="27">
        <f>Table1[[#This Row],[Total Ballots]]/Table1[[#This Row],[Total Voters]]</f>
        <v>0.86159517426273458</v>
      </c>
    </row>
    <row r="2996" spans="1:24" s="12" customFormat="1" hidden="1" x14ac:dyDescent="0.25">
      <c r="A2996" s="8" t="s">
        <v>24</v>
      </c>
      <c r="B2996" s="17">
        <v>2006</v>
      </c>
      <c r="C2996" s="17" t="s">
        <v>76</v>
      </c>
      <c r="D2996" s="9" t="s">
        <v>71</v>
      </c>
      <c r="E2996" s="10">
        <v>1624</v>
      </c>
      <c r="F2996" s="10">
        <v>1541</v>
      </c>
      <c r="G2996" s="10">
        <v>3165</v>
      </c>
      <c r="H2996" s="44">
        <v>1431</v>
      </c>
      <c r="I2996" s="44">
        <v>1447</v>
      </c>
      <c r="J2996" s="44"/>
      <c r="K2996" s="44">
        <v>2878</v>
      </c>
      <c r="L2996" s="10">
        <v>1281</v>
      </c>
      <c r="M2996" s="10">
        <v>1309</v>
      </c>
      <c r="N2996" s="10"/>
      <c r="O2996" s="11">
        <v>2590</v>
      </c>
      <c r="P2996" s="27">
        <f>Table1[[#This Row],[Female Voters]]/Table1[[#This Row],[Female Population]]</f>
        <v>0.88115763546798032</v>
      </c>
      <c r="Q2996" s="27">
        <f>Table1[[#This Row],[Male Voters]]/Table1[[#This Row],[Male Population]]</f>
        <v>0.93900064892926671</v>
      </c>
      <c r="R2996" s="27">
        <f>Table1[[#This Row],[Total Voters]]/Table1[[#This Row],[Total Population]]</f>
        <v>0.90932069510268565</v>
      </c>
      <c r="S2996" s="27">
        <f>Table1[[#This Row],[Female Ballots]]/Table1[[#This Row],[Female Population]]</f>
        <v>0.78879310344827591</v>
      </c>
      <c r="T2996" s="27">
        <f>Table1[[#This Row],[Male Ballots]]/Table1[[#This Row],[Male Population]]</f>
        <v>0.84944841012329653</v>
      </c>
      <c r="U2996" s="27">
        <f>Table1[[#This Row],[Total Ballots]]/Table1[[#This Row],[Total Population]]</f>
        <v>0.81832543443917849</v>
      </c>
      <c r="V2996" s="27">
        <f>Table1[[#This Row],[Female Ballots]]/Table1[[#This Row],[Female Voters]]</f>
        <v>0.89517819706498947</v>
      </c>
      <c r="W2996" s="27">
        <f>Table1[[#This Row],[Male Ballots]]/Table1[[#This Row],[Male Voters]]</f>
        <v>0.9046302695231514</v>
      </c>
      <c r="X2996" s="27">
        <f>Table1[[#This Row],[Total Ballots]]/Table1[[#This Row],[Total Voters]]</f>
        <v>0.89993050729673385</v>
      </c>
    </row>
    <row r="2997" spans="1:24" s="12" customFormat="1" hidden="1" x14ac:dyDescent="0.25">
      <c r="A2997" s="8" t="s">
        <v>24</v>
      </c>
      <c r="B2997" s="17">
        <v>2006</v>
      </c>
      <c r="C2997" s="17" t="s">
        <v>76</v>
      </c>
      <c r="D2997" s="9" t="s">
        <v>453</v>
      </c>
      <c r="E2997" s="10">
        <v>6579</v>
      </c>
      <c r="F2997" s="10">
        <v>6182</v>
      </c>
      <c r="G2997" s="10">
        <v>12761</v>
      </c>
      <c r="H2997" s="44">
        <v>5556</v>
      </c>
      <c r="I2997" s="44">
        <v>5047</v>
      </c>
      <c r="J2997" s="44">
        <v>3</v>
      </c>
      <c r="K2997" s="44">
        <v>10606</v>
      </c>
      <c r="L2997" s="10">
        <v>4310</v>
      </c>
      <c r="M2997" s="10">
        <v>3930</v>
      </c>
      <c r="N2997" s="10">
        <v>3</v>
      </c>
      <c r="O2997" s="11">
        <v>8243</v>
      </c>
      <c r="P2997" s="27">
        <f>Table1[[#This Row],[Female Voters]]/Table1[[#This Row],[Female Population]]</f>
        <v>0.84450524395804838</v>
      </c>
      <c r="Q2997" s="27">
        <f>Table1[[#This Row],[Male Voters]]/Table1[[#This Row],[Male Population]]</f>
        <v>0.8164024587512132</v>
      </c>
      <c r="R2997" s="27">
        <f>Table1[[#This Row],[Total Voters]]/Table1[[#This Row],[Total Population]]</f>
        <v>0.83112608729723381</v>
      </c>
      <c r="S2997" s="27">
        <f>Table1[[#This Row],[Female Ballots]]/Table1[[#This Row],[Female Population]]</f>
        <v>0.65511475908192729</v>
      </c>
      <c r="T2997" s="27">
        <f>Table1[[#This Row],[Male Ballots]]/Table1[[#This Row],[Male Population]]</f>
        <v>0.63571659657068913</v>
      </c>
      <c r="U2997" s="27">
        <f>Table1[[#This Row],[Total Ballots]]/Table1[[#This Row],[Total Population]]</f>
        <v>0.6459525115586553</v>
      </c>
      <c r="V2997" s="27">
        <f>Table1[[#This Row],[Female Ballots]]/Table1[[#This Row],[Female Voters]]</f>
        <v>0.77573794096472282</v>
      </c>
      <c r="W2997" s="27">
        <f>Table1[[#This Row],[Male Ballots]]/Table1[[#This Row],[Male Voters]]</f>
        <v>0.77868040420051521</v>
      </c>
      <c r="X2997" s="27">
        <f>Table1[[#This Row],[Total Ballots]]/Table1[[#This Row],[Total Voters]]</f>
        <v>0.77720158400905148</v>
      </c>
    </row>
    <row r="2998" spans="1:24" s="12" customFormat="1" hidden="1" x14ac:dyDescent="0.25">
      <c r="A2998" s="8" t="s">
        <v>39</v>
      </c>
      <c r="B2998" s="17">
        <v>2006</v>
      </c>
      <c r="C2998" s="17"/>
      <c r="D2998" s="9" t="s">
        <v>66</v>
      </c>
      <c r="E2998" s="10">
        <v>4742</v>
      </c>
      <c r="F2998" s="10">
        <v>5105</v>
      </c>
      <c r="G2998" s="10">
        <v>9847</v>
      </c>
      <c r="H2998" s="44">
        <v>2405</v>
      </c>
      <c r="I2998" s="44">
        <v>2126</v>
      </c>
      <c r="J2998" s="44"/>
      <c r="K2998" s="44">
        <v>4531</v>
      </c>
      <c r="L2998" s="10">
        <v>791</v>
      </c>
      <c r="M2998" s="10">
        <v>729</v>
      </c>
      <c r="N2998" s="10"/>
      <c r="O2998" s="11">
        <v>1520</v>
      </c>
      <c r="P2998" s="27">
        <f>Table1[[#This Row],[Female Voters]]/Table1[[#This Row],[Female Population]]</f>
        <v>0.50716997047659218</v>
      </c>
      <c r="Q2998" s="27">
        <f>Table1[[#This Row],[Male Voters]]/Table1[[#This Row],[Male Population]]</f>
        <v>0.41645445641527912</v>
      </c>
      <c r="R2998" s="27">
        <f>Table1[[#This Row],[Total Voters]]/Table1[[#This Row],[Total Population]]</f>
        <v>0.46014014420635729</v>
      </c>
      <c r="S2998" s="27">
        <f>Table1[[#This Row],[Female Ballots]]/Table1[[#This Row],[Female Population]]</f>
        <v>0.16680725432307045</v>
      </c>
      <c r="T2998" s="27">
        <f>Table1[[#This Row],[Male Ballots]]/Table1[[#This Row],[Male Population]]</f>
        <v>0.14280117531831538</v>
      </c>
      <c r="U2998" s="27">
        <f>Table1[[#This Row],[Total Ballots]]/Table1[[#This Row],[Total Population]]</f>
        <v>0.1543617345384381</v>
      </c>
      <c r="V2998" s="27">
        <f>Table1[[#This Row],[Female Ballots]]/Table1[[#This Row],[Female Voters]]</f>
        <v>0.32889812889812892</v>
      </c>
      <c r="W2998" s="27">
        <f>Table1[[#This Row],[Male Ballots]]/Table1[[#This Row],[Male Voters]]</f>
        <v>0.34289746001881466</v>
      </c>
      <c r="X2998" s="27">
        <f>Table1[[#This Row],[Total Ballots]]/Table1[[#This Row],[Total Voters]]</f>
        <v>0.33546678437431032</v>
      </c>
    </row>
    <row r="2999" spans="1:24" s="12" customFormat="1" hidden="1" x14ac:dyDescent="0.25">
      <c r="A2999" s="8" t="s">
        <v>39</v>
      </c>
      <c r="B2999" s="17">
        <v>2006</v>
      </c>
      <c r="C2999" s="17"/>
      <c r="D2999" s="9" t="s">
        <v>67</v>
      </c>
      <c r="E2999" s="10">
        <v>6356</v>
      </c>
      <c r="F2999" s="10">
        <v>6607</v>
      </c>
      <c r="G2999" s="10">
        <v>12963</v>
      </c>
      <c r="H2999" s="44">
        <v>3611</v>
      </c>
      <c r="I2999" s="44">
        <v>3138</v>
      </c>
      <c r="J2999" s="44"/>
      <c r="K2999" s="44">
        <v>6749</v>
      </c>
      <c r="L2999" s="10">
        <v>1526</v>
      </c>
      <c r="M2999" s="10">
        <v>1336</v>
      </c>
      <c r="N2999" s="10"/>
      <c r="O2999" s="11">
        <v>2862</v>
      </c>
      <c r="P2999" s="27">
        <f>Table1[[#This Row],[Female Voters]]/Table1[[#This Row],[Female Population]]</f>
        <v>0.56812460667086218</v>
      </c>
      <c r="Q2999" s="27">
        <f>Table1[[#This Row],[Male Voters]]/Table1[[#This Row],[Male Population]]</f>
        <v>0.4749508097472378</v>
      </c>
      <c r="R2999" s="27">
        <f>Table1[[#This Row],[Total Voters]]/Table1[[#This Row],[Total Population]]</f>
        <v>0.52063565532669909</v>
      </c>
      <c r="S2999" s="27">
        <f>Table1[[#This Row],[Female Ballots]]/Table1[[#This Row],[Female Population]]</f>
        <v>0.24008810572687225</v>
      </c>
      <c r="T2999" s="27">
        <f>Table1[[#This Row],[Male Ballots]]/Table1[[#This Row],[Male Population]]</f>
        <v>0.20220977750870289</v>
      </c>
      <c r="U2999" s="27">
        <f>Table1[[#This Row],[Total Ballots]]/Table1[[#This Row],[Total Population]]</f>
        <v>0.22078222633649619</v>
      </c>
      <c r="V2999" s="27">
        <f>Table1[[#This Row],[Female Ballots]]/Table1[[#This Row],[Female Voters]]</f>
        <v>0.4225976183882581</v>
      </c>
      <c r="W2999" s="27">
        <f>Table1[[#This Row],[Male Ballots]]/Table1[[#This Row],[Male Voters]]</f>
        <v>0.42574888463989802</v>
      </c>
      <c r="X2999" s="27">
        <f>Table1[[#This Row],[Total Ballots]]/Table1[[#This Row],[Total Voters]]</f>
        <v>0.42406282412209217</v>
      </c>
    </row>
    <row r="3000" spans="1:24" s="12" customFormat="1" hidden="1" x14ac:dyDescent="0.25">
      <c r="A3000" s="8" t="s">
        <v>39</v>
      </c>
      <c r="B3000" s="17">
        <v>2006</v>
      </c>
      <c r="C3000" s="17"/>
      <c r="D3000" s="9" t="s">
        <v>68</v>
      </c>
      <c r="E3000" s="10">
        <v>7303</v>
      </c>
      <c r="F3000" s="10">
        <v>7426</v>
      </c>
      <c r="G3000" s="10">
        <v>14729</v>
      </c>
      <c r="H3000" s="44">
        <v>4796</v>
      </c>
      <c r="I3000" s="44">
        <v>4223</v>
      </c>
      <c r="J3000" s="44">
        <v>1</v>
      </c>
      <c r="K3000" s="44">
        <v>9020</v>
      </c>
      <c r="L3000" s="10">
        <v>2748</v>
      </c>
      <c r="M3000" s="10">
        <v>2379</v>
      </c>
      <c r="N3000" s="10"/>
      <c r="O3000" s="11">
        <v>5127</v>
      </c>
      <c r="P3000" s="27">
        <f>Table1[[#This Row],[Female Voters]]/Table1[[#This Row],[Female Population]]</f>
        <v>0.65671641791044777</v>
      </c>
      <c r="Q3000" s="27">
        <f>Table1[[#This Row],[Male Voters]]/Table1[[#This Row],[Male Population]]</f>
        <v>0.56867761917586857</v>
      </c>
      <c r="R3000" s="27">
        <f>Table1[[#This Row],[Total Voters]]/Table1[[#This Row],[Total Population]]</f>
        <v>0.61239731142643761</v>
      </c>
      <c r="S3000" s="27">
        <f>Table1[[#This Row],[Female Ballots]]/Table1[[#This Row],[Female Population]]</f>
        <v>0.37628371901958102</v>
      </c>
      <c r="T3000" s="27">
        <f>Table1[[#This Row],[Male Ballots]]/Table1[[#This Row],[Male Population]]</f>
        <v>0.32036089415566926</v>
      </c>
      <c r="U3000" s="27">
        <f>Table1[[#This Row],[Total Ballots]]/Table1[[#This Row],[Total Population]]</f>
        <v>0.34808880439948403</v>
      </c>
      <c r="V3000" s="27">
        <f>Table1[[#This Row],[Female Ballots]]/Table1[[#This Row],[Female Voters]]</f>
        <v>0.57297748123436198</v>
      </c>
      <c r="W3000" s="27">
        <f>Table1[[#This Row],[Male Ballots]]/Table1[[#This Row],[Male Voters]]</f>
        <v>0.56334359460099459</v>
      </c>
      <c r="X3000" s="27">
        <f>Table1[[#This Row],[Total Ballots]]/Table1[[#This Row],[Total Voters]]</f>
        <v>0.56840354767184031</v>
      </c>
    </row>
    <row r="3001" spans="1:24" s="12" customFormat="1" hidden="1" x14ac:dyDescent="0.25">
      <c r="A3001" s="8" t="s">
        <v>39</v>
      </c>
      <c r="B3001" s="17">
        <v>2006</v>
      </c>
      <c r="C3001" s="17"/>
      <c r="D3001" s="9" t="s">
        <v>69</v>
      </c>
      <c r="E3001" s="10">
        <v>8385</v>
      </c>
      <c r="F3001" s="10">
        <v>8179</v>
      </c>
      <c r="G3001" s="10">
        <v>16564</v>
      </c>
      <c r="H3001" s="44">
        <v>6691</v>
      </c>
      <c r="I3001" s="44">
        <v>5939</v>
      </c>
      <c r="J3001" s="44">
        <v>1</v>
      </c>
      <c r="K3001" s="44">
        <v>12631</v>
      </c>
      <c r="L3001" s="10">
        <v>4809</v>
      </c>
      <c r="M3001" s="10">
        <v>4248</v>
      </c>
      <c r="N3001" s="10"/>
      <c r="O3001" s="11">
        <v>9057</v>
      </c>
      <c r="P3001" s="27">
        <f>Table1[[#This Row],[Female Voters]]/Table1[[#This Row],[Female Population]]</f>
        <v>0.7979725700655933</v>
      </c>
      <c r="Q3001" s="27">
        <f>Table1[[#This Row],[Male Voters]]/Table1[[#This Row],[Male Population]]</f>
        <v>0.72612788849492604</v>
      </c>
      <c r="R3001" s="27">
        <f>Table1[[#This Row],[Total Voters]]/Table1[[#This Row],[Total Population]]</f>
        <v>0.76255735329630525</v>
      </c>
      <c r="S3001" s="27">
        <f>Table1[[#This Row],[Female Ballots]]/Table1[[#This Row],[Female Population]]</f>
        <v>0.57352415026833636</v>
      </c>
      <c r="T3001" s="27">
        <f>Table1[[#This Row],[Male Ballots]]/Table1[[#This Row],[Male Population]]</f>
        <v>0.51937889717569385</v>
      </c>
      <c r="U3001" s="27">
        <f>Table1[[#This Row],[Total Ballots]]/Table1[[#This Row],[Total Population]]</f>
        <v>0.54678821540690659</v>
      </c>
      <c r="V3001" s="27">
        <f>Table1[[#This Row],[Female Ballots]]/Table1[[#This Row],[Female Voters]]</f>
        <v>0.71872664773576445</v>
      </c>
      <c r="W3001" s="27">
        <f>Table1[[#This Row],[Male Ballots]]/Table1[[#This Row],[Male Voters]]</f>
        <v>0.71527193130156597</v>
      </c>
      <c r="X3001" s="27">
        <f>Table1[[#This Row],[Total Ballots]]/Table1[[#This Row],[Total Voters]]</f>
        <v>0.71704536457920987</v>
      </c>
    </row>
    <row r="3002" spans="1:24" s="12" customFormat="1" hidden="1" x14ac:dyDescent="0.25">
      <c r="A3002" s="8" t="s">
        <v>39</v>
      </c>
      <c r="B3002" s="17">
        <v>2006</v>
      </c>
      <c r="C3002" s="17"/>
      <c r="D3002" s="9" t="s">
        <v>70</v>
      </c>
      <c r="E3002" s="10">
        <v>6933</v>
      </c>
      <c r="F3002" s="10">
        <v>6673</v>
      </c>
      <c r="G3002" s="10">
        <v>13606</v>
      </c>
      <c r="H3002" s="44">
        <v>6333</v>
      </c>
      <c r="I3002" s="44">
        <v>5820</v>
      </c>
      <c r="J3002" s="44"/>
      <c r="K3002" s="44">
        <v>12153</v>
      </c>
      <c r="L3002" s="10">
        <v>5334</v>
      </c>
      <c r="M3002" s="10">
        <v>4914</v>
      </c>
      <c r="N3002" s="10"/>
      <c r="O3002" s="11">
        <v>10248</v>
      </c>
      <c r="P3002" s="27">
        <f>Table1[[#This Row],[Female Voters]]/Table1[[#This Row],[Female Population]]</f>
        <v>0.91345737775854607</v>
      </c>
      <c r="Q3002" s="27">
        <f>Table1[[#This Row],[Male Voters]]/Table1[[#This Row],[Male Population]]</f>
        <v>0.87217143713472201</v>
      </c>
      <c r="R3002" s="27">
        <f>Table1[[#This Row],[Total Voters]]/Table1[[#This Row],[Total Population]]</f>
        <v>0.89320887843598418</v>
      </c>
      <c r="S3002" s="27">
        <f>Table1[[#This Row],[Female Ballots]]/Table1[[#This Row],[Female Population]]</f>
        <v>0.7693639117265253</v>
      </c>
      <c r="T3002" s="27">
        <f>Table1[[#This Row],[Male Ballots]]/Table1[[#This Row],[Male Population]]</f>
        <v>0.7364004196013787</v>
      </c>
      <c r="U3002" s="27">
        <f>Table1[[#This Row],[Total Ballots]]/Table1[[#This Row],[Total Population]]</f>
        <v>0.75319711891812435</v>
      </c>
      <c r="V3002" s="27">
        <f>Table1[[#This Row],[Female Ballots]]/Table1[[#This Row],[Female Voters]]</f>
        <v>0.84225485551871149</v>
      </c>
      <c r="W3002" s="27">
        <f>Table1[[#This Row],[Male Ballots]]/Table1[[#This Row],[Male Voters]]</f>
        <v>0.84432989690721649</v>
      </c>
      <c r="X3002" s="27">
        <f>Table1[[#This Row],[Total Ballots]]/Table1[[#This Row],[Total Voters]]</f>
        <v>0.84324858059738339</v>
      </c>
    </row>
    <row r="3003" spans="1:24" s="12" customFormat="1" hidden="1" x14ac:dyDescent="0.25">
      <c r="A3003" s="8" t="s">
        <v>39</v>
      </c>
      <c r="B3003" s="17">
        <v>2006</v>
      </c>
      <c r="C3003" s="17"/>
      <c r="D3003" s="9" t="s">
        <v>71</v>
      </c>
      <c r="E3003" s="10">
        <v>9143</v>
      </c>
      <c r="F3003" s="10">
        <v>7606</v>
      </c>
      <c r="G3003" s="10">
        <v>16749</v>
      </c>
      <c r="H3003" s="44">
        <v>7735</v>
      </c>
      <c r="I3003" s="44">
        <v>6778</v>
      </c>
      <c r="J3003" s="44"/>
      <c r="K3003" s="44">
        <v>14513</v>
      </c>
      <c r="L3003" s="10">
        <v>6640</v>
      </c>
      <c r="M3003" s="10">
        <v>5990</v>
      </c>
      <c r="N3003" s="10"/>
      <c r="O3003" s="11">
        <v>12630</v>
      </c>
      <c r="P3003" s="27">
        <f>Table1[[#This Row],[Female Voters]]/Table1[[#This Row],[Female Population]]</f>
        <v>0.84600240621240297</v>
      </c>
      <c r="Q3003" s="27">
        <f>Table1[[#This Row],[Male Voters]]/Table1[[#This Row],[Male Population]]</f>
        <v>0.89113857480936098</v>
      </c>
      <c r="R3003" s="27">
        <f>Table1[[#This Row],[Total Voters]]/Table1[[#This Row],[Total Population]]</f>
        <v>0.8664994925070153</v>
      </c>
      <c r="S3003" s="27">
        <f>Table1[[#This Row],[Female Ballots]]/Table1[[#This Row],[Female Population]]</f>
        <v>0.72623865252105435</v>
      </c>
      <c r="T3003" s="27">
        <f>Table1[[#This Row],[Male Ballots]]/Table1[[#This Row],[Male Population]]</f>
        <v>0.78753615566657897</v>
      </c>
      <c r="U3003" s="27">
        <f>Table1[[#This Row],[Total Ballots]]/Table1[[#This Row],[Total Population]]</f>
        <v>0.75407487014150099</v>
      </c>
      <c r="V3003" s="27">
        <f>Table1[[#This Row],[Female Ballots]]/Table1[[#This Row],[Female Voters]]</f>
        <v>0.85843568196509368</v>
      </c>
      <c r="W3003" s="27">
        <f>Table1[[#This Row],[Male Ballots]]/Table1[[#This Row],[Male Voters]]</f>
        <v>0.88374151667158451</v>
      </c>
      <c r="X3003" s="27">
        <f>Table1[[#This Row],[Total Ballots]]/Table1[[#This Row],[Total Voters]]</f>
        <v>0.87025425480603602</v>
      </c>
    </row>
    <row r="3004" spans="1:24" s="12" customFormat="1" hidden="1" x14ac:dyDescent="0.25">
      <c r="A3004" s="8" t="s">
        <v>39</v>
      </c>
      <c r="B3004" s="17">
        <v>2006</v>
      </c>
      <c r="C3004" s="17"/>
      <c r="D3004" s="9" t="s">
        <v>453</v>
      </c>
      <c r="E3004" s="10">
        <v>42862</v>
      </c>
      <c r="F3004" s="10">
        <v>41596</v>
      </c>
      <c r="G3004" s="10">
        <v>84458</v>
      </c>
      <c r="H3004" s="44">
        <v>31571</v>
      </c>
      <c r="I3004" s="44">
        <v>28024</v>
      </c>
      <c r="J3004" s="44">
        <v>2</v>
      </c>
      <c r="K3004" s="44">
        <v>59597</v>
      </c>
      <c r="L3004" s="10">
        <v>21848</v>
      </c>
      <c r="M3004" s="10">
        <v>19596</v>
      </c>
      <c r="N3004" s="10"/>
      <c r="O3004" s="11">
        <v>41444</v>
      </c>
      <c r="P3004" s="27">
        <f>Table1[[#This Row],[Female Voters]]/Table1[[#This Row],[Female Population]]</f>
        <v>0.73657318837198449</v>
      </c>
      <c r="Q3004" s="27">
        <f>Table1[[#This Row],[Male Voters]]/Table1[[#This Row],[Male Population]]</f>
        <v>0.67371862679103756</v>
      </c>
      <c r="R3004" s="27">
        <f>Table1[[#This Row],[Total Voters]]/Table1[[#This Row],[Total Population]]</f>
        <v>0.70564067347083759</v>
      </c>
      <c r="S3004" s="27">
        <f>Table1[[#This Row],[Female Ballots]]/Table1[[#This Row],[Female Population]]</f>
        <v>0.50972889739162897</v>
      </c>
      <c r="T3004" s="27">
        <f>Table1[[#This Row],[Male Ballots]]/Table1[[#This Row],[Male Population]]</f>
        <v>0.47110299067218003</v>
      </c>
      <c r="U3004" s="27">
        <f>Table1[[#This Row],[Total Ballots]]/Table1[[#This Row],[Total Population]]</f>
        <v>0.49070543938999267</v>
      </c>
      <c r="V3004" s="27">
        <f>Table1[[#This Row],[Female Ballots]]/Table1[[#This Row],[Female Voters]]</f>
        <v>0.69202749358588578</v>
      </c>
      <c r="W3004" s="27">
        <f>Table1[[#This Row],[Male Ballots]]/Table1[[#This Row],[Male Voters]]</f>
        <v>0.69925777904653152</v>
      </c>
      <c r="X3004" s="27">
        <f>Table1[[#This Row],[Total Ballots]]/Table1[[#This Row],[Total Voters]]</f>
        <v>0.69540413108042354</v>
      </c>
    </row>
    <row r="3005" spans="1:24" s="12" customFormat="1" hidden="1" x14ac:dyDescent="0.25">
      <c r="A3005" s="8" t="s">
        <v>37</v>
      </c>
      <c r="B3005" s="17">
        <v>2006</v>
      </c>
      <c r="C3005" s="17" t="s">
        <v>76</v>
      </c>
      <c r="D3005" s="9" t="s">
        <v>66</v>
      </c>
      <c r="E3005" s="10">
        <v>350</v>
      </c>
      <c r="F3005" s="10">
        <v>378</v>
      </c>
      <c r="G3005" s="10">
        <v>728</v>
      </c>
      <c r="H3005" s="44">
        <v>253</v>
      </c>
      <c r="I3005" s="44">
        <v>236</v>
      </c>
      <c r="J3005" s="44"/>
      <c r="K3005" s="44">
        <v>489</v>
      </c>
      <c r="L3005" s="10">
        <v>91</v>
      </c>
      <c r="M3005" s="10">
        <v>69</v>
      </c>
      <c r="N3005" s="10"/>
      <c r="O3005" s="11">
        <v>160</v>
      </c>
      <c r="P3005" s="27">
        <f>Table1[[#This Row],[Female Voters]]/Table1[[#This Row],[Female Population]]</f>
        <v>0.72285714285714286</v>
      </c>
      <c r="Q3005" s="27">
        <f>Table1[[#This Row],[Male Voters]]/Table1[[#This Row],[Male Population]]</f>
        <v>0.6243386243386243</v>
      </c>
      <c r="R3005" s="27">
        <f>Table1[[#This Row],[Total Voters]]/Table1[[#This Row],[Total Population]]</f>
        <v>0.67170329670329665</v>
      </c>
      <c r="S3005" s="27">
        <f>Table1[[#This Row],[Female Ballots]]/Table1[[#This Row],[Female Population]]</f>
        <v>0.26</v>
      </c>
      <c r="T3005" s="27">
        <f>Table1[[#This Row],[Male Ballots]]/Table1[[#This Row],[Male Population]]</f>
        <v>0.18253968253968253</v>
      </c>
      <c r="U3005" s="27">
        <f>Table1[[#This Row],[Total Ballots]]/Table1[[#This Row],[Total Population]]</f>
        <v>0.21978021978021978</v>
      </c>
      <c r="V3005" s="27">
        <f>Table1[[#This Row],[Female Ballots]]/Table1[[#This Row],[Female Voters]]</f>
        <v>0.35968379446640314</v>
      </c>
      <c r="W3005" s="27">
        <f>Table1[[#This Row],[Male Ballots]]/Table1[[#This Row],[Male Voters]]</f>
        <v>0.2923728813559322</v>
      </c>
      <c r="X3005" s="27">
        <f>Table1[[#This Row],[Total Ballots]]/Table1[[#This Row],[Total Voters]]</f>
        <v>0.32719836400817998</v>
      </c>
    </row>
    <row r="3006" spans="1:24" s="12" customFormat="1" hidden="1" x14ac:dyDescent="0.25">
      <c r="A3006" s="8" t="s">
        <v>37</v>
      </c>
      <c r="B3006" s="17">
        <v>2006</v>
      </c>
      <c r="C3006" s="17" t="s">
        <v>76</v>
      </c>
      <c r="D3006" s="9" t="s">
        <v>67</v>
      </c>
      <c r="E3006" s="10">
        <v>540</v>
      </c>
      <c r="F3006" s="10">
        <v>537</v>
      </c>
      <c r="G3006" s="10">
        <v>1077</v>
      </c>
      <c r="H3006" s="44">
        <v>350</v>
      </c>
      <c r="I3006" s="44">
        <v>321</v>
      </c>
      <c r="J3006" s="44">
        <v>2</v>
      </c>
      <c r="K3006" s="44">
        <v>673</v>
      </c>
      <c r="L3006" s="10">
        <v>163</v>
      </c>
      <c r="M3006" s="10">
        <v>131</v>
      </c>
      <c r="N3006" s="10"/>
      <c r="O3006" s="11">
        <v>294</v>
      </c>
      <c r="P3006" s="27">
        <f>Table1[[#This Row],[Female Voters]]/Table1[[#This Row],[Female Population]]</f>
        <v>0.64814814814814814</v>
      </c>
      <c r="Q3006" s="27">
        <f>Table1[[#This Row],[Male Voters]]/Table1[[#This Row],[Male Population]]</f>
        <v>0.5977653631284916</v>
      </c>
      <c r="R3006" s="27">
        <f>Table1[[#This Row],[Total Voters]]/Table1[[#This Row],[Total Population]]</f>
        <v>0.62488393686165278</v>
      </c>
      <c r="S3006" s="27">
        <f>Table1[[#This Row],[Female Ballots]]/Table1[[#This Row],[Female Population]]</f>
        <v>0.30185185185185187</v>
      </c>
      <c r="T3006" s="27">
        <f>Table1[[#This Row],[Male Ballots]]/Table1[[#This Row],[Male Population]]</f>
        <v>0.24394785847299813</v>
      </c>
      <c r="U3006" s="27">
        <f>Table1[[#This Row],[Total Ballots]]/Table1[[#This Row],[Total Population]]</f>
        <v>0.27298050139275765</v>
      </c>
      <c r="V3006" s="27">
        <f>Table1[[#This Row],[Female Ballots]]/Table1[[#This Row],[Female Voters]]</f>
        <v>0.46571428571428569</v>
      </c>
      <c r="W3006" s="27">
        <f>Table1[[#This Row],[Male Ballots]]/Table1[[#This Row],[Male Voters]]</f>
        <v>0.40809968847352024</v>
      </c>
      <c r="X3006" s="27">
        <f>Table1[[#This Row],[Total Ballots]]/Table1[[#This Row],[Total Voters]]</f>
        <v>0.43684992570579495</v>
      </c>
    </row>
    <row r="3007" spans="1:24" s="12" customFormat="1" hidden="1" x14ac:dyDescent="0.25">
      <c r="A3007" s="8" t="s">
        <v>37</v>
      </c>
      <c r="B3007" s="17">
        <v>2006</v>
      </c>
      <c r="C3007" s="17" t="s">
        <v>76</v>
      </c>
      <c r="D3007" s="9" t="s">
        <v>68</v>
      </c>
      <c r="E3007" s="10">
        <v>788</v>
      </c>
      <c r="F3007" s="10">
        <v>774</v>
      </c>
      <c r="G3007" s="10">
        <v>1562</v>
      </c>
      <c r="H3007" s="44">
        <v>549</v>
      </c>
      <c r="I3007" s="44">
        <v>511</v>
      </c>
      <c r="J3007" s="44"/>
      <c r="K3007" s="44">
        <v>1060</v>
      </c>
      <c r="L3007" s="10">
        <v>305</v>
      </c>
      <c r="M3007" s="10">
        <v>286</v>
      </c>
      <c r="N3007" s="10"/>
      <c r="O3007" s="11">
        <v>591</v>
      </c>
      <c r="P3007" s="27">
        <f>Table1[[#This Row],[Female Voters]]/Table1[[#This Row],[Female Population]]</f>
        <v>0.6967005076142132</v>
      </c>
      <c r="Q3007" s="27">
        <f>Table1[[#This Row],[Male Voters]]/Table1[[#This Row],[Male Population]]</f>
        <v>0.66020671834625322</v>
      </c>
      <c r="R3007" s="27">
        <f>Table1[[#This Row],[Total Voters]]/Table1[[#This Row],[Total Population]]</f>
        <v>0.67861715749039697</v>
      </c>
      <c r="S3007" s="27">
        <f>Table1[[#This Row],[Female Ballots]]/Table1[[#This Row],[Female Population]]</f>
        <v>0.3870558375634518</v>
      </c>
      <c r="T3007" s="27">
        <f>Table1[[#This Row],[Male Ballots]]/Table1[[#This Row],[Male Population]]</f>
        <v>0.36950904392764861</v>
      </c>
      <c r="U3007" s="27">
        <f>Table1[[#This Row],[Total Ballots]]/Table1[[#This Row],[Total Population]]</f>
        <v>0.37836107554417414</v>
      </c>
      <c r="V3007" s="27">
        <f>Table1[[#This Row],[Female Ballots]]/Table1[[#This Row],[Female Voters]]</f>
        <v>0.55555555555555558</v>
      </c>
      <c r="W3007" s="27">
        <f>Table1[[#This Row],[Male Ballots]]/Table1[[#This Row],[Male Voters]]</f>
        <v>0.55968688845401171</v>
      </c>
      <c r="X3007" s="27">
        <f>Table1[[#This Row],[Total Ballots]]/Table1[[#This Row],[Total Voters]]</f>
        <v>0.5575471698113208</v>
      </c>
    </row>
    <row r="3008" spans="1:24" s="12" customFormat="1" hidden="1" x14ac:dyDescent="0.25">
      <c r="A3008" s="8" t="s">
        <v>37</v>
      </c>
      <c r="B3008" s="17">
        <v>2006</v>
      </c>
      <c r="C3008" s="17" t="s">
        <v>76</v>
      </c>
      <c r="D3008" s="9" t="s">
        <v>69</v>
      </c>
      <c r="E3008" s="10">
        <v>984</v>
      </c>
      <c r="F3008" s="10">
        <v>970</v>
      </c>
      <c r="G3008" s="10">
        <v>1954</v>
      </c>
      <c r="H3008" s="44">
        <v>781</v>
      </c>
      <c r="I3008" s="44">
        <v>788</v>
      </c>
      <c r="J3008" s="44"/>
      <c r="K3008" s="44">
        <v>1569</v>
      </c>
      <c r="L3008" s="10">
        <v>551</v>
      </c>
      <c r="M3008" s="10">
        <v>530</v>
      </c>
      <c r="N3008" s="10"/>
      <c r="O3008" s="11">
        <v>1081</v>
      </c>
      <c r="P3008" s="27">
        <f>Table1[[#This Row],[Female Voters]]/Table1[[#This Row],[Female Population]]</f>
        <v>0.79369918699186992</v>
      </c>
      <c r="Q3008" s="27">
        <f>Table1[[#This Row],[Male Voters]]/Table1[[#This Row],[Male Population]]</f>
        <v>0.81237113402061856</v>
      </c>
      <c r="R3008" s="27">
        <f>Table1[[#This Row],[Total Voters]]/Table1[[#This Row],[Total Population]]</f>
        <v>0.80296827021494366</v>
      </c>
      <c r="S3008" s="27">
        <f>Table1[[#This Row],[Female Ballots]]/Table1[[#This Row],[Female Population]]</f>
        <v>0.55995934959349591</v>
      </c>
      <c r="T3008" s="27">
        <f>Table1[[#This Row],[Male Ballots]]/Table1[[#This Row],[Male Population]]</f>
        <v>0.54639175257731953</v>
      </c>
      <c r="U3008" s="27">
        <f>Table1[[#This Row],[Total Ballots]]/Table1[[#This Row],[Total Population]]</f>
        <v>0.55322415557830096</v>
      </c>
      <c r="V3008" s="27">
        <f>Table1[[#This Row],[Female Ballots]]/Table1[[#This Row],[Female Voters]]</f>
        <v>0.70550576184378999</v>
      </c>
      <c r="W3008" s="27">
        <f>Table1[[#This Row],[Male Ballots]]/Table1[[#This Row],[Male Voters]]</f>
        <v>0.67258883248730961</v>
      </c>
      <c r="X3008" s="27">
        <f>Table1[[#This Row],[Total Ballots]]/Table1[[#This Row],[Total Voters]]</f>
        <v>0.68897386870618227</v>
      </c>
    </row>
    <row r="3009" spans="1:24" s="12" customFormat="1" hidden="1" x14ac:dyDescent="0.25">
      <c r="A3009" s="8" t="s">
        <v>37</v>
      </c>
      <c r="B3009" s="17">
        <v>2006</v>
      </c>
      <c r="C3009" s="17" t="s">
        <v>76</v>
      </c>
      <c r="D3009" s="9" t="s">
        <v>70</v>
      </c>
      <c r="E3009" s="10">
        <v>740</v>
      </c>
      <c r="F3009" s="10">
        <v>807</v>
      </c>
      <c r="G3009" s="10">
        <v>1547</v>
      </c>
      <c r="H3009" s="44">
        <v>672</v>
      </c>
      <c r="I3009" s="44">
        <v>655</v>
      </c>
      <c r="J3009" s="44"/>
      <c r="K3009" s="44">
        <v>1327</v>
      </c>
      <c r="L3009" s="10">
        <v>543</v>
      </c>
      <c r="M3009" s="10">
        <v>531</v>
      </c>
      <c r="N3009" s="10"/>
      <c r="O3009" s="11">
        <v>1074</v>
      </c>
      <c r="P3009" s="27">
        <f>Table1[[#This Row],[Female Voters]]/Table1[[#This Row],[Female Population]]</f>
        <v>0.90810810810810816</v>
      </c>
      <c r="Q3009" s="27">
        <f>Table1[[#This Row],[Male Voters]]/Table1[[#This Row],[Male Population]]</f>
        <v>0.81164807930607186</v>
      </c>
      <c r="R3009" s="27">
        <f>Table1[[#This Row],[Total Voters]]/Table1[[#This Row],[Total Population]]</f>
        <v>0.85778926955397539</v>
      </c>
      <c r="S3009" s="27">
        <f>Table1[[#This Row],[Female Ballots]]/Table1[[#This Row],[Female Population]]</f>
        <v>0.73378378378378384</v>
      </c>
      <c r="T3009" s="27">
        <f>Table1[[#This Row],[Male Ballots]]/Table1[[#This Row],[Male Population]]</f>
        <v>0.65799256505576209</v>
      </c>
      <c r="U3009" s="27">
        <f>Table1[[#This Row],[Total Ballots]]/Table1[[#This Row],[Total Population]]</f>
        <v>0.69424692954104716</v>
      </c>
      <c r="V3009" s="27">
        <f>Table1[[#This Row],[Female Ballots]]/Table1[[#This Row],[Female Voters]]</f>
        <v>0.8080357142857143</v>
      </c>
      <c r="W3009" s="27">
        <f>Table1[[#This Row],[Male Ballots]]/Table1[[#This Row],[Male Voters]]</f>
        <v>0.81068702290076333</v>
      </c>
      <c r="X3009" s="27">
        <f>Table1[[#This Row],[Total Ballots]]/Table1[[#This Row],[Total Voters]]</f>
        <v>0.8093443858327054</v>
      </c>
    </row>
    <row r="3010" spans="1:24" s="12" customFormat="1" hidden="1" x14ac:dyDescent="0.25">
      <c r="A3010" s="8" t="s">
        <v>37</v>
      </c>
      <c r="B3010" s="17">
        <v>2006</v>
      </c>
      <c r="C3010" s="17" t="s">
        <v>76</v>
      </c>
      <c r="D3010" s="9" t="s">
        <v>71</v>
      </c>
      <c r="E3010" s="10">
        <v>694</v>
      </c>
      <c r="F3010" s="10">
        <v>655</v>
      </c>
      <c r="G3010" s="10">
        <v>1349</v>
      </c>
      <c r="H3010" s="44">
        <v>559</v>
      </c>
      <c r="I3010" s="44">
        <v>573</v>
      </c>
      <c r="J3010" s="44"/>
      <c r="K3010" s="44">
        <v>1132</v>
      </c>
      <c r="L3010" s="10">
        <v>465</v>
      </c>
      <c r="M3010" s="10">
        <v>486</v>
      </c>
      <c r="N3010" s="10"/>
      <c r="O3010" s="11">
        <v>951</v>
      </c>
      <c r="P3010" s="27">
        <f>Table1[[#This Row],[Female Voters]]/Table1[[#This Row],[Female Population]]</f>
        <v>0.8054755043227666</v>
      </c>
      <c r="Q3010" s="27">
        <f>Table1[[#This Row],[Male Voters]]/Table1[[#This Row],[Male Population]]</f>
        <v>0.8748091603053435</v>
      </c>
      <c r="R3010" s="27">
        <f>Table1[[#This Row],[Total Voters]]/Table1[[#This Row],[Total Population]]</f>
        <v>0.83914010378057824</v>
      </c>
      <c r="S3010" s="27">
        <f>Table1[[#This Row],[Female Ballots]]/Table1[[#This Row],[Female Population]]</f>
        <v>0.67002881844380402</v>
      </c>
      <c r="T3010" s="27">
        <f>Table1[[#This Row],[Male Ballots]]/Table1[[#This Row],[Male Population]]</f>
        <v>0.74198473282442745</v>
      </c>
      <c r="U3010" s="27">
        <f>Table1[[#This Row],[Total Ballots]]/Table1[[#This Row],[Total Population]]</f>
        <v>0.7049666419570052</v>
      </c>
      <c r="V3010" s="27">
        <f>Table1[[#This Row],[Female Ballots]]/Table1[[#This Row],[Female Voters]]</f>
        <v>0.83184257602862255</v>
      </c>
      <c r="W3010" s="27">
        <f>Table1[[#This Row],[Male Ballots]]/Table1[[#This Row],[Male Voters]]</f>
        <v>0.84816753926701571</v>
      </c>
      <c r="X3010" s="27">
        <f>Table1[[#This Row],[Total Ballots]]/Table1[[#This Row],[Total Voters]]</f>
        <v>0.84010600706713778</v>
      </c>
    </row>
    <row r="3011" spans="1:24" s="12" customFormat="1" hidden="1" x14ac:dyDescent="0.25">
      <c r="A3011" s="8" t="s">
        <v>37</v>
      </c>
      <c r="B3011" s="17">
        <v>2006</v>
      </c>
      <c r="C3011" s="17" t="s">
        <v>76</v>
      </c>
      <c r="D3011" s="9" t="s">
        <v>453</v>
      </c>
      <c r="E3011" s="10">
        <v>4096</v>
      </c>
      <c r="F3011" s="10">
        <v>4121</v>
      </c>
      <c r="G3011" s="10">
        <v>8217</v>
      </c>
      <c r="H3011" s="44">
        <v>3164</v>
      </c>
      <c r="I3011" s="44">
        <v>3084</v>
      </c>
      <c r="J3011" s="44">
        <v>2</v>
      </c>
      <c r="K3011" s="44">
        <v>6250</v>
      </c>
      <c r="L3011" s="10">
        <v>2118</v>
      </c>
      <c r="M3011" s="10">
        <v>2033</v>
      </c>
      <c r="N3011" s="10"/>
      <c r="O3011" s="11">
        <v>4151</v>
      </c>
      <c r="P3011" s="27">
        <f>Table1[[#This Row],[Female Voters]]/Table1[[#This Row],[Female Population]]</f>
        <v>0.7724609375</v>
      </c>
      <c r="Q3011" s="27">
        <f>Table1[[#This Row],[Male Voters]]/Table1[[#This Row],[Male Population]]</f>
        <v>0.74836204804659068</v>
      </c>
      <c r="R3011" s="27">
        <f>Table1[[#This Row],[Total Voters]]/Table1[[#This Row],[Total Population]]</f>
        <v>0.76061823049774857</v>
      </c>
      <c r="S3011" s="27">
        <f>Table1[[#This Row],[Female Ballots]]/Table1[[#This Row],[Female Population]]</f>
        <v>0.51708984375</v>
      </c>
      <c r="T3011" s="27">
        <f>Table1[[#This Row],[Male Ballots]]/Table1[[#This Row],[Male Population]]</f>
        <v>0.49332686241203594</v>
      </c>
      <c r="U3011" s="27">
        <f>Table1[[#This Row],[Total Ballots]]/Table1[[#This Row],[Total Population]]</f>
        <v>0.50517220396738471</v>
      </c>
      <c r="V3011" s="27">
        <f>Table1[[#This Row],[Female Ballots]]/Table1[[#This Row],[Female Voters]]</f>
        <v>0.66940581542351452</v>
      </c>
      <c r="W3011" s="27">
        <f>Table1[[#This Row],[Male Ballots]]/Table1[[#This Row],[Male Voters]]</f>
        <v>0.65920881971465628</v>
      </c>
      <c r="X3011" s="27">
        <f>Table1[[#This Row],[Total Ballots]]/Table1[[#This Row],[Total Voters]]</f>
        <v>0.66415999999999997</v>
      </c>
    </row>
    <row r="3012" spans="1:24" s="12" customFormat="1" hidden="1" x14ac:dyDescent="0.25">
      <c r="A3012" s="8" t="s">
        <v>53</v>
      </c>
      <c r="B3012" s="17">
        <v>2006</v>
      </c>
      <c r="C3012" s="17" t="s">
        <v>77</v>
      </c>
      <c r="D3012" s="9" t="s">
        <v>66</v>
      </c>
      <c r="E3012" s="10">
        <v>29683</v>
      </c>
      <c r="F3012" s="10">
        <v>32266</v>
      </c>
      <c r="G3012" s="10">
        <v>61949</v>
      </c>
      <c r="H3012" s="44">
        <v>14239</v>
      </c>
      <c r="I3012" s="44">
        <v>12519</v>
      </c>
      <c r="J3012" s="44">
        <v>737</v>
      </c>
      <c r="K3012" s="44">
        <v>27495</v>
      </c>
      <c r="L3012" s="10">
        <v>4864</v>
      </c>
      <c r="M3012" s="10">
        <v>4178</v>
      </c>
      <c r="N3012" s="10">
        <v>251</v>
      </c>
      <c r="O3012" s="11">
        <v>9293</v>
      </c>
      <c r="P3012" s="27">
        <f>Table1[[#This Row],[Female Voters]]/Table1[[#This Row],[Female Population]]</f>
        <v>0.47970218643668094</v>
      </c>
      <c r="Q3012" s="27">
        <f>Table1[[#This Row],[Male Voters]]/Table1[[#This Row],[Male Population]]</f>
        <v>0.38799355358581789</v>
      </c>
      <c r="R3012" s="27">
        <f>Table1[[#This Row],[Total Voters]]/Table1[[#This Row],[Total Population]]</f>
        <v>0.44383283023131931</v>
      </c>
      <c r="S3012" s="27">
        <f>Table1[[#This Row],[Female Ballots]]/Table1[[#This Row],[Female Population]]</f>
        <v>0.16386483845972441</v>
      </c>
      <c r="T3012" s="27">
        <f>Table1[[#This Row],[Male Ballots]]/Table1[[#This Row],[Male Population]]</f>
        <v>0.12948614640798364</v>
      </c>
      <c r="U3012" s="27">
        <f>Table1[[#This Row],[Total Ballots]]/Table1[[#This Row],[Total Population]]</f>
        <v>0.15001049250189671</v>
      </c>
      <c r="V3012" s="27">
        <f>Table1[[#This Row],[Female Ballots]]/Table1[[#This Row],[Female Voters]]</f>
        <v>0.34159702226279937</v>
      </c>
      <c r="W3012" s="27">
        <f>Table1[[#This Row],[Male Ballots]]/Table1[[#This Row],[Male Voters]]</f>
        <v>0.33373272625609074</v>
      </c>
      <c r="X3012" s="27">
        <f>Table1[[#This Row],[Total Ballots]]/Table1[[#This Row],[Total Voters]]</f>
        <v>0.33798872522276779</v>
      </c>
    </row>
    <row r="3013" spans="1:24" s="12" customFormat="1" hidden="1" x14ac:dyDescent="0.25">
      <c r="A3013" s="8" t="s">
        <v>53</v>
      </c>
      <c r="B3013" s="17">
        <v>2006</v>
      </c>
      <c r="C3013" s="17" t="s">
        <v>77</v>
      </c>
      <c r="D3013" s="9" t="s">
        <v>67</v>
      </c>
      <c r="E3013" s="10">
        <v>44826</v>
      </c>
      <c r="F3013" s="10">
        <v>46887</v>
      </c>
      <c r="G3013" s="10">
        <v>91713</v>
      </c>
      <c r="H3013" s="44">
        <v>24685</v>
      </c>
      <c r="I3013" s="44">
        <v>21131</v>
      </c>
      <c r="J3013" s="44">
        <v>735</v>
      </c>
      <c r="K3013" s="44">
        <v>46551</v>
      </c>
      <c r="L3013" s="10">
        <v>10139</v>
      </c>
      <c r="M3013" s="10">
        <v>8462</v>
      </c>
      <c r="N3013" s="10">
        <v>284</v>
      </c>
      <c r="O3013" s="11">
        <v>18885</v>
      </c>
      <c r="P3013" s="27">
        <f>Table1[[#This Row],[Female Voters]]/Table1[[#This Row],[Female Population]]</f>
        <v>0.5506848703877214</v>
      </c>
      <c r="Q3013" s="27">
        <f>Table1[[#This Row],[Male Voters]]/Table1[[#This Row],[Male Population]]</f>
        <v>0.45067929276771812</v>
      </c>
      <c r="R3013" s="27">
        <f>Table1[[#This Row],[Total Voters]]/Table1[[#This Row],[Total Population]]</f>
        <v>0.50757253606358965</v>
      </c>
      <c r="S3013" s="27">
        <f>Table1[[#This Row],[Female Ballots]]/Table1[[#This Row],[Female Population]]</f>
        <v>0.22618569580154374</v>
      </c>
      <c r="T3013" s="27">
        <f>Table1[[#This Row],[Male Ballots]]/Table1[[#This Row],[Male Population]]</f>
        <v>0.18047646469170558</v>
      </c>
      <c r="U3013" s="27">
        <f>Table1[[#This Row],[Total Ballots]]/Table1[[#This Row],[Total Population]]</f>
        <v>0.20591410159955514</v>
      </c>
      <c r="V3013" s="27">
        <f>Table1[[#This Row],[Female Ballots]]/Table1[[#This Row],[Female Voters]]</f>
        <v>0.41073526433056512</v>
      </c>
      <c r="W3013" s="27">
        <f>Table1[[#This Row],[Male Ballots]]/Table1[[#This Row],[Male Voters]]</f>
        <v>0.40045430883536037</v>
      </c>
      <c r="X3013" s="27">
        <f>Table1[[#This Row],[Total Ballots]]/Table1[[#This Row],[Total Voters]]</f>
        <v>0.40568408841915321</v>
      </c>
    </row>
    <row r="3014" spans="1:24" s="12" customFormat="1" hidden="1" x14ac:dyDescent="0.25">
      <c r="A3014" s="8" t="s">
        <v>53</v>
      </c>
      <c r="B3014" s="17">
        <v>2006</v>
      </c>
      <c r="C3014" s="17" t="s">
        <v>77</v>
      </c>
      <c r="D3014" s="9" t="s">
        <v>68</v>
      </c>
      <c r="E3014" s="10">
        <v>53157</v>
      </c>
      <c r="F3014" s="10">
        <v>55846</v>
      </c>
      <c r="G3014" s="10">
        <v>109003</v>
      </c>
      <c r="H3014" s="44">
        <v>35426</v>
      </c>
      <c r="I3014" s="44">
        <v>32278</v>
      </c>
      <c r="J3014" s="44">
        <v>707</v>
      </c>
      <c r="K3014" s="44">
        <v>68411</v>
      </c>
      <c r="L3014" s="10">
        <v>19125</v>
      </c>
      <c r="M3014" s="10">
        <v>17532</v>
      </c>
      <c r="N3014" s="10">
        <v>343</v>
      </c>
      <c r="O3014" s="11">
        <v>37000</v>
      </c>
      <c r="P3014" s="27">
        <f>Table1[[#This Row],[Female Voters]]/Table1[[#This Row],[Female Population]]</f>
        <v>0.66644092029271784</v>
      </c>
      <c r="Q3014" s="27">
        <f>Table1[[#This Row],[Male Voters]]/Table1[[#This Row],[Male Population]]</f>
        <v>0.57798230849120802</v>
      </c>
      <c r="R3014" s="27">
        <f>Table1[[#This Row],[Total Voters]]/Table1[[#This Row],[Total Population]]</f>
        <v>0.62760657963542288</v>
      </c>
      <c r="S3014" s="27">
        <f>Table1[[#This Row],[Female Ballots]]/Table1[[#This Row],[Female Population]]</f>
        <v>0.35978328348100908</v>
      </c>
      <c r="T3014" s="27">
        <f>Table1[[#This Row],[Male Ballots]]/Table1[[#This Row],[Male Population]]</f>
        <v>0.31393474913154029</v>
      </c>
      <c r="U3014" s="27">
        <f>Table1[[#This Row],[Total Ballots]]/Table1[[#This Row],[Total Population]]</f>
        <v>0.33944019889360844</v>
      </c>
      <c r="V3014" s="27">
        <f>Table1[[#This Row],[Female Ballots]]/Table1[[#This Row],[Female Voters]]</f>
        <v>0.5398577316095523</v>
      </c>
      <c r="W3014" s="27">
        <f>Table1[[#This Row],[Male Ballots]]/Table1[[#This Row],[Male Voters]]</f>
        <v>0.54315632938843794</v>
      </c>
      <c r="X3014" s="27">
        <f>Table1[[#This Row],[Total Ballots]]/Table1[[#This Row],[Total Voters]]</f>
        <v>0.54084869392349189</v>
      </c>
    </row>
    <row r="3015" spans="1:24" s="12" customFormat="1" hidden="1" x14ac:dyDescent="0.25">
      <c r="A3015" s="8" t="s">
        <v>53</v>
      </c>
      <c r="B3015" s="17">
        <v>2006</v>
      </c>
      <c r="C3015" s="17" t="s">
        <v>77</v>
      </c>
      <c r="D3015" s="9" t="s">
        <v>69</v>
      </c>
      <c r="E3015" s="10">
        <v>53764</v>
      </c>
      <c r="F3015" s="10">
        <v>54041</v>
      </c>
      <c r="G3015" s="10">
        <v>107805</v>
      </c>
      <c r="H3015" s="44">
        <v>41269</v>
      </c>
      <c r="I3015" s="44">
        <v>38821</v>
      </c>
      <c r="J3015" s="44">
        <v>564</v>
      </c>
      <c r="K3015" s="44">
        <v>80654</v>
      </c>
      <c r="L3015" s="10">
        <v>27803</v>
      </c>
      <c r="M3015" s="10">
        <v>26386</v>
      </c>
      <c r="N3015" s="10">
        <v>310</v>
      </c>
      <c r="O3015" s="11">
        <v>54499</v>
      </c>
      <c r="P3015" s="27">
        <f>Table1[[#This Row],[Female Voters]]/Table1[[#This Row],[Female Population]]</f>
        <v>0.76759541700766309</v>
      </c>
      <c r="Q3015" s="27">
        <f>Table1[[#This Row],[Male Voters]]/Table1[[#This Row],[Male Population]]</f>
        <v>0.71836198441923726</v>
      </c>
      <c r="R3015" s="27">
        <f>Table1[[#This Row],[Total Voters]]/Table1[[#This Row],[Total Population]]</f>
        <v>0.74814711748063634</v>
      </c>
      <c r="S3015" s="27">
        <f>Table1[[#This Row],[Female Ballots]]/Table1[[#This Row],[Female Population]]</f>
        <v>0.5171304218436128</v>
      </c>
      <c r="T3015" s="27">
        <f>Table1[[#This Row],[Male Ballots]]/Table1[[#This Row],[Male Population]]</f>
        <v>0.48825891452785847</v>
      </c>
      <c r="U3015" s="27">
        <f>Table1[[#This Row],[Total Ballots]]/Table1[[#This Row],[Total Population]]</f>
        <v>0.50553313853717363</v>
      </c>
      <c r="V3015" s="27">
        <f>Table1[[#This Row],[Female Ballots]]/Table1[[#This Row],[Female Voters]]</f>
        <v>0.67370181007535923</v>
      </c>
      <c r="W3015" s="27">
        <f>Table1[[#This Row],[Male Ballots]]/Table1[[#This Row],[Male Voters]]</f>
        <v>0.67968367636073257</v>
      </c>
      <c r="X3015" s="27">
        <f>Table1[[#This Row],[Total Ballots]]/Table1[[#This Row],[Total Voters]]</f>
        <v>0.67571354179581922</v>
      </c>
    </row>
    <row r="3016" spans="1:24" s="12" customFormat="1" hidden="1" x14ac:dyDescent="0.25">
      <c r="A3016" s="8" t="s">
        <v>53</v>
      </c>
      <c r="B3016" s="17">
        <v>2006</v>
      </c>
      <c r="C3016" s="17" t="s">
        <v>77</v>
      </c>
      <c r="D3016" s="9" t="s">
        <v>70</v>
      </c>
      <c r="E3016" s="10">
        <v>35427</v>
      </c>
      <c r="F3016" s="10">
        <v>34547</v>
      </c>
      <c r="G3016" s="10">
        <v>69974</v>
      </c>
      <c r="H3016" s="44">
        <v>28880</v>
      </c>
      <c r="I3016" s="44">
        <v>26978</v>
      </c>
      <c r="J3016" s="44">
        <v>352</v>
      </c>
      <c r="K3016" s="44">
        <v>56210</v>
      </c>
      <c r="L3016" s="10">
        <v>22823</v>
      </c>
      <c r="M3016" s="10">
        <v>21608</v>
      </c>
      <c r="N3016" s="10">
        <v>247</v>
      </c>
      <c r="O3016" s="11">
        <v>44678</v>
      </c>
      <c r="P3016" s="27">
        <f>Table1[[#This Row],[Female Voters]]/Table1[[#This Row],[Female Population]]</f>
        <v>0.81519744827391538</v>
      </c>
      <c r="Q3016" s="27">
        <f>Table1[[#This Row],[Male Voters]]/Table1[[#This Row],[Male Population]]</f>
        <v>0.78090716994239728</v>
      </c>
      <c r="R3016" s="27">
        <f>Table1[[#This Row],[Total Voters]]/Table1[[#This Row],[Total Population]]</f>
        <v>0.80329836796524423</v>
      </c>
      <c r="S3016" s="27">
        <f>Table1[[#This Row],[Female Ballots]]/Table1[[#This Row],[Female Population]]</f>
        <v>0.64422615519236737</v>
      </c>
      <c r="T3016" s="27">
        <f>Table1[[#This Row],[Male Ballots]]/Table1[[#This Row],[Male Population]]</f>
        <v>0.62546675543462527</v>
      </c>
      <c r="U3016" s="27">
        <f>Table1[[#This Row],[Total Ballots]]/Table1[[#This Row],[Total Population]]</f>
        <v>0.63849429788207046</v>
      </c>
      <c r="V3016" s="27">
        <f>Table1[[#This Row],[Female Ballots]]/Table1[[#This Row],[Female Voters]]</f>
        <v>0.79027008310249303</v>
      </c>
      <c r="W3016" s="27">
        <f>Table1[[#This Row],[Male Ballots]]/Table1[[#This Row],[Male Voters]]</f>
        <v>0.80094892134331674</v>
      </c>
      <c r="X3016" s="27">
        <f>Table1[[#This Row],[Total Ballots]]/Table1[[#This Row],[Total Voters]]</f>
        <v>0.79484077566269351</v>
      </c>
    </row>
    <row r="3017" spans="1:24" s="12" customFormat="1" hidden="1" x14ac:dyDescent="0.25">
      <c r="A3017" s="8" t="s">
        <v>53</v>
      </c>
      <c r="B3017" s="17">
        <v>2006</v>
      </c>
      <c r="C3017" s="17" t="s">
        <v>77</v>
      </c>
      <c r="D3017" s="9" t="s">
        <v>71</v>
      </c>
      <c r="E3017" s="10">
        <v>36477</v>
      </c>
      <c r="F3017" s="10">
        <v>27338</v>
      </c>
      <c r="G3017" s="10">
        <v>63815</v>
      </c>
      <c r="H3017" s="44">
        <v>28949</v>
      </c>
      <c r="I3017" s="44">
        <v>22550</v>
      </c>
      <c r="J3017" s="44">
        <v>294</v>
      </c>
      <c r="K3017" s="44">
        <v>51793</v>
      </c>
      <c r="L3017" s="10">
        <v>23836</v>
      </c>
      <c r="M3017" s="10">
        <v>19357</v>
      </c>
      <c r="N3017" s="10">
        <v>202</v>
      </c>
      <c r="O3017" s="11">
        <v>43395</v>
      </c>
      <c r="P3017" s="27">
        <f>Table1[[#This Row],[Female Voters]]/Table1[[#This Row],[Female Population]]</f>
        <v>0.7936233791156071</v>
      </c>
      <c r="Q3017" s="27">
        <f>Table1[[#This Row],[Male Voters]]/Table1[[#This Row],[Male Population]]</f>
        <v>0.82485917038554391</v>
      </c>
      <c r="R3017" s="27">
        <f>Table1[[#This Row],[Total Voters]]/Table1[[#This Row],[Total Population]]</f>
        <v>0.81161169004152633</v>
      </c>
      <c r="S3017" s="27">
        <f>Table1[[#This Row],[Female Ballots]]/Table1[[#This Row],[Female Population]]</f>
        <v>0.65345286070674669</v>
      </c>
      <c r="T3017" s="27">
        <f>Table1[[#This Row],[Male Ballots]]/Table1[[#This Row],[Male Population]]</f>
        <v>0.70806203818860192</v>
      </c>
      <c r="U3017" s="27">
        <f>Table1[[#This Row],[Total Ballots]]/Table1[[#This Row],[Total Population]]</f>
        <v>0.68001253623756175</v>
      </c>
      <c r="V3017" s="27">
        <f>Table1[[#This Row],[Female Ballots]]/Table1[[#This Row],[Female Voters]]</f>
        <v>0.82337904590832156</v>
      </c>
      <c r="W3017" s="27">
        <f>Table1[[#This Row],[Male Ballots]]/Table1[[#This Row],[Male Voters]]</f>
        <v>0.85840354767184035</v>
      </c>
      <c r="X3017" s="27">
        <f>Table1[[#This Row],[Total Ballots]]/Table1[[#This Row],[Total Voters]]</f>
        <v>0.83785453632730289</v>
      </c>
    </row>
    <row r="3018" spans="1:24" s="12" customFormat="1" hidden="1" x14ac:dyDescent="0.25">
      <c r="A3018" s="8" t="s">
        <v>53</v>
      </c>
      <c r="B3018" s="17">
        <v>2006</v>
      </c>
      <c r="C3018" s="17" t="s">
        <v>77</v>
      </c>
      <c r="D3018" s="9" t="s">
        <v>453</v>
      </c>
      <c r="E3018" s="10">
        <v>253334</v>
      </c>
      <c r="F3018" s="10">
        <v>250925</v>
      </c>
      <c r="G3018" s="10">
        <v>504259</v>
      </c>
      <c r="H3018" s="44">
        <v>173448</v>
      </c>
      <c r="I3018" s="44">
        <v>154277</v>
      </c>
      <c r="J3018" s="44">
        <v>3389</v>
      </c>
      <c r="K3018" s="44">
        <v>331114</v>
      </c>
      <c r="L3018" s="10">
        <v>108590</v>
      </c>
      <c r="M3018" s="10">
        <v>97523</v>
      </c>
      <c r="N3018" s="10">
        <v>1637</v>
      </c>
      <c r="O3018" s="11">
        <v>207750</v>
      </c>
      <c r="P3018" s="27">
        <f>Table1[[#This Row],[Female Voters]]/Table1[[#This Row],[Female Population]]</f>
        <v>0.68466135615432588</v>
      </c>
      <c r="Q3018" s="27">
        <f>Table1[[#This Row],[Male Voters]]/Table1[[#This Row],[Male Population]]</f>
        <v>0.61483311746537805</v>
      </c>
      <c r="R3018" s="27">
        <f>Table1[[#This Row],[Total Voters]]/Table1[[#This Row],[Total Population]]</f>
        <v>0.65663478490220306</v>
      </c>
      <c r="S3018" s="27">
        <f>Table1[[#This Row],[Female Ballots]]/Table1[[#This Row],[Female Population]]</f>
        <v>0.42864360883260832</v>
      </c>
      <c r="T3018" s="27">
        <f>Table1[[#This Row],[Male Ballots]]/Table1[[#This Row],[Male Population]]</f>
        <v>0.38865398027298992</v>
      </c>
      <c r="U3018" s="27">
        <f>Table1[[#This Row],[Total Ballots]]/Table1[[#This Row],[Total Population]]</f>
        <v>0.4119906635280679</v>
      </c>
      <c r="V3018" s="27">
        <f>Table1[[#This Row],[Female Ballots]]/Table1[[#This Row],[Female Voters]]</f>
        <v>0.62606660209399934</v>
      </c>
      <c r="W3018" s="27">
        <f>Table1[[#This Row],[Male Ballots]]/Table1[[#This Row],[Male Voters]]</f>
        <v>0.63212922211347122</v>
      </c>
      <c r="X3018" s="27">
        <f>Table1[[#This Row],[Total Ballots]]/Table1[[#This Row],[Total Voters]]</f>
        <v>0.62742741170714622</v>
      </c>
    </row>
    <row r="3019" spans="1:24" s="12" customFormat="1" hidden="1" x14ac:dyDescent="0.25">
      <c r="A3019" s="8" t="s">
        <v>41</v>
      </c>
      <c r="B3019" s="17">
        <v>2006</v>
      </c>
      <c r="C3019" s="17"/>
      <c r="D3019" s="9" t="s">
        <v>66</v>
      </c>
      <c r="E3019" s="10">
        <v>26204</v>
      </c>
      <c r="F3019" s="10">
        <v>25851</v>
      </c>
      <c r="G3019" s="10">
        <v>52054.99</v>
      </c>
      <c r="H3019" s="44">
        <v>11319</v>
      </c>
      <c r="I3019" s="44">
        <v>9599</v>
      </c>
      <c r="J3019" s="44">
        <v>144</v>
      </c>
      <c r="K3019" s="44">
        <v>21062</v>
      </c>
      <c r="L3019" s="10">
        <v>4645</v>
      </c>
      <c r="M3019" s="10">
        <v>3859</v>
      </c>
      <c r="N3019" s="10">
        <v>51</v>
      </c>
      <c r="O3019" s="11">
        <v>8555</v>
      </c>
      <c r="P3019" s="27">
        <f>Table1[[#This Row],[Female Voters]]/Table1[[#This Row],[Female Population]]</f>
        <v>0.43195695313692567</v>
      </c>
      <c r="Q3019" s="27">
        <f>Table1[[#This Row],[Male Voters]]/Table1[[#This Row],[Male Population]]</f>
        <v>0.37132025840393024</v>
      </c>
      <c r="R3019" s="27">
        <f>Table1[[#This Row],[Total Voters]]/Table1[[#This Row],[Total Population]]</f>
        <v>0.40461058584393161</v>
      </c>
      <c r="S3019" s="27">
        <f>Table1[[#This Row],[Female Ballots]]/Table1[[#This Row],[Female Population]]</f>
        <v>0.17726301328041522</v>
      </c>
      <c r="T3019" s="27">
        <f>Table1[[#This Row],[Male Ballots]]/Table1[[#This Row],[Male Population]]</f>
        <v>0.14927855788944336</v>
      </c>
      <c r="U3019" s="27">
        <f>Table1[[#This Row],[Total Ballots]]/Table1[[#This Row],[Total Population]]</f>
        <v>0.16434543547121996</v>
      </c>
      <c r="V3019" s="27">
        <f>Table1[[#This Row],[Female Ballots]]/Table1[[#This Row],[Female Voters]]</f>
        <v>0.41037194098418589</v>
      </c>
      <c r="W3019" s="27">
        <f>Table1[[#This Row],[Male Ballots]]/Table1[[#This Row],[Male Voters]]</f>
        <v>0.40202104385873527</v>
      </c>
      <c r="X3019" s="27">
        <f>Table1[[#This Row],[Total Ballots]]/Table1[[#This Row],[Total Voters]]</f>
        <v>0.40618174912164084</v>
      </c>
    </row>
    <row r="3020" spans="1:24" s="12" customFormat="1" hidden="1" x14ac:dyDescent="0.25">
      <c r="A3020" s="8" t="s">
        <v>41</v>
      </c>
      <c r="B3020" s="17">
        <v>2006</v>
      </c>
      <c r="C3020" s="17"/>
      <c r="D3020" s="9" t="s">
        <v>67</v>
      </c>
      <c r="E3020" s="10">
        <v>27533</v>
      </c>
      <c r="F3020" s="10">
        <v>28904</v>
      </c>
      <c r="G3020" s="10">
        <v>56436.990000000005</v>
      </c>
      <c r="H3020" s="44">
        <v>18166</v>
      </c>
      <c r="I3020" s="44">
        <v>15156</v>
      </c>
      <c r="J3020" s="44">
        <v>89</v>
      </c>
      <c r="K3020" s="44">
        <v>33411</v>
      </c>
      <c r="L3020" s="10">
        <v>8107</v>
      </c>
      <c r="M3020" s="10">
        <v>6265</v>
      </c>
      <c r="N3020" s="10">
        <v>38</v>
      </c>
      <c r="O3020" s="11">
        <v>14410</v>
      </c>
      <c r="P3020" s="27">
        <f>Table1[[#This Row],[Female Voters]]/Table1[[#This Row],[Female Population]]</f>
        <v>0.65979007009770096</v>
      </c>
      <c r="Q3020" s="27">
        <f>Table1[[#This Row],[Male Voters]]/Table1[[#This Row],[Male Population]]</f>
        <v>0.52435649045114863</v>
      </c>
      <c r="R3020" s="27">
        <f>Table1[[#This Row],[Total Voters]]/Table1[[#This Row],[Total Population]]</f>
        <v>0.59200534968289409</v>
      </c>
      <c r="S3020" s="27">
        <f>Table1[[#This Row],[Female Ballots]]/Table1[[#This Row],[Female Population]]</f>
        <v>0.29444666400319619</v>
      </c>
      <c r="T3020" s="27">
        <f>Table1[[#This Row],[Male Ballots]]/Table1[[#This Row],[Male Population]]</f>
        <v>0.21675200664267921</v>
      </c>
      <c r="U3020" s="27">
        <f>Table1[[#This Row],[Total Ballots]]/Table1[[#This Row],[Total Population]]</f>
        <v>0.25532899610698584</v>
      </c>
      <c r="V3020" s="27">
        <f>Table1[[#This Row],[Female Ballots]]/Table1[[#This Row],[Female Voters]]</f>
        <v>0.44627325773422877</v>
      </c>
      <c r="W3020" s="27">
        <f>Table1[[#This Row],[Male Ballots]]/Table1[[#This Row],[Male Voters]]</f>
        <v>0.41336764317761943</v>
      </c>
      <c r="X3020" s="27">
        <f>Table1[[#This Row],[Total Ballots]]/Table1[[#This Row],[Total Voters]]</f>
        <v>0.43129508245787318</v>
      </c>
    </row>
    <row r="3021" spans="1:24" s="12" customFormat="1" hidden="1" x14ac:dyDescent="0.25">
      <c r="A3021" s="8" t="s">
        <v>41</v>
      </c>
      <c r="B3021" s="17">
        <v>2006</v>
      </c>
      <c r="C3021" s="17"/>
      <c r="D3021" s="9" t="s">
        <v>68</v>
      </c>
      <c r="E3021" s="10">
        <v>30233</v>
      </c>
      <c r="F3021" s="10">
        <v>30936</v>
      </c>
      <c r="G3021" s="10">
        <v>61168.98</v>
      </c>
      <c r="H3021" s="44">
        <v>21639</v>
      </c>
      <c r="I3021" s="44">
        <v>18925</v>
      </c>
      <c r="J3021" s="44">
        <v>70</v>
      </c>
      <c r="K3021" s="44">
        <v>40634</v>
      </c>
      <c r="L3021" s="10">
        <v>11988</v>
      </c>
      <c r="M3021" s="10">
        <v>10431</v>
      </c>
      <c r="N3021" s="10">
        <v>29</v>
      </c>
      <c r="O3021" s="11">
        <v>22448</v>
      </c>
      <c r="P3021" s="27">
        <f>Table1[[#This Row],[Female Voters]]/Table1[[#This Row],[Female Population]]</f>
        <v>0.71574107763040384</v>
      </c>
      <c r="Q3021" s="27">
        <f>Table1[[#This Row],[Male Voters]]/Table1[[#This Row],[Male Population]]</f>
        <v>0.61174683216964054</v>
      </c>
      <c r="R3021" s="27">
        <f>Table1[[#This Row],[Total Voters]]/Table1[[#This Row],[Total Population]]</f>
        <v>0.66429095270184324</v>
      </c>
      <c r="S3021" s="27">
        <f>Table1[[#This Row],[Female Ballots]]/Table1[[#This Row],[Female Population]]</f>
        <v>0.39652035854860584</v>
      </c>
      <c r="T3021" s="27">
        <f>Table1[[#This Row],[Male Ballots]]/Table1[[#This Row],[Male Population]]</f>
        <v>0.3371799844840962</v>
      </c>
      <c r="U3021" s="27">
        <f>Table1[[#This Row],[Total Ballots]]/Table1[[#This Row],[Total Population]]</f>
        <v>0.36698339583233197</v>
      </c>
      <c r="V3021" s="27">
        <f>Table1[[#This Row],[Female Ballots]]/Table1[[#This Row],[Female Voters]]</f>
        <v>0.55399972272286147</v>
      </c>
      <c r="W3021" s="27">
        <f>Table1[[#This Row],[Male Ballots]]/Table1[[#This Row],[Male Voters]]</f>
        <v>0.55117569352708062</v>
      </c>
      <c r="X3021" s="27">
        <f>Table1[[#This Row],[Total Ballots]]/Table1[[#This Row],[Total Voters]]</f>
        <v>0.55244376630408032</v>
      </c>
    </row>
    <row r="3022" spans="1:24" s="12" customFormat="1" hidden="1" x14ac:dyDescent="0.25">
      <c r="A3022" s="8" t="s">
        <v>41</v>
      </c>
      <c r="B3022" s="17">
        <v>2006</v>
      </c>
      <c r="C3022" s="17"/>
      <c r="D3022" s="9" t="s">
        <v>69</v>
      </c>
      <c r="E3022" s="10">
        <v>33497</v>
      </c>
      <c r="F3022" s="10">
        <v>32736</v>
      </c>
      <c r="G3022" s="10">
        <v>66232.98</v>
      </c>
      <c r="H3022" s="44">
        <v>27189</v>
      </c>
      <c r="I3022" s="44">
        <v>23918</v>
      </c>
      <c r="J3022" s="44">
        <v>51</v>
      </c>
      <c r="K3022" s="44">
        <v>51158</v>
      </c>
      <c r="L3022" s="10">
        <v>18620</v>
      </c>
      <c r="M3022" s="10">
        <v>16381</v>
      </c>
      <c r="N3022" s="10">
        <v>15</v>
      </c>
      <c r="O3022" s="11">
        <v>35016</v>
      </c>
      <c r="P3022" s="27">
        <f>Table1[[#This Row],[Female Voters]]/Table1[[#This Row],[Female Population]]</f>
        <v>0.81168462847419176</v>
      </c>
      <c r="Q3022" s="27">
        <f>Table1[[#This Row],[Male Voters]]/Table1[[#This Row],[Male Population]]</f>
        <v>0.73063294232649068</v>
      </c>
      <c r="R3022" s="27">
        <f>Table1[[#This Row],[Total Voters]]/Table1[[#This Row],[Total Population]]</f>
        <v>0.77239465897503035</v>
      </c>
      <c r="S3022" s="27">
        <f>Table1[[#This Row],[Female Ballots]]/Table1[[#This Row],[Female Population]]</f>
        <v>0.55587067498581966</v>
      </c>
      <c r="T3022" s="27">
        <f>Table1[[#This Row],[Male Ballots]]/Table1[[#This Row],[Male Population]]</f>
        <v>0.50039711632453565</v>
      </c>
      <c r="U3022" s="27">
        <f>Table1[[#This Row],[Total Ballots]]/Table1[[#This Row],[Total Population]]</f>
        <v>0.52867921690976316</v>
      </c>
      <c r="V3022" s="27">
        <f>Table1[[#This Row],[Female Ballots]]/Table1[[#This Row],[Female Voters]]</f>
        <v>0.68483577917540184</v>
      </c>
      <c r="W3022" s="27">
        <f>Table1[[#This Row],[Male Ballots]]/Table1[[#This Row],[Male Voters]]</f>
        <v>0.6848816790701564</v>
      </c>
      <c r="X3022" s="27">
        <f>Table1[[#This Row],[Total Ballots]]/Table1[[#This Row],[Total Voters]]</f>
        <v>0.6844677274326596</v>
      </c>
    </row>
    <row r="3023" spans="1:24" s="12" customFormat="1" hidden="1" x14ac:dyDescent="0.25">
      <c r="A3023" s="8" t="s">
        <v>41</v>
      </c>
      <c r="B3023" s="17">
        <v>2006</v>
      </c>
      <c r="C3023" s="17"/>
      <c r="D3023" s="9" t="s">
        <v>70</v>
      </c>
      <c r="E3023" s="10">
        <v>24902</v>
      </c>
      <c r="F3023" s="10">
        <v>23813</v>
      </c>
      <c r="G3023" s="10">
        <v>48714.990000000005</v>
      </c>
      <c r="H3023" s="44">
        <v>22016</v>
      </c>
      <c r="I3023" s="44">
        <v>20071</v>
      </c>
      <c r="J3023" s="44">
        <v>47</v>
      </c>
      <c r="K3023" s="44">
        <v>42134</v>
      </c>
      <c r="L3023" s="10">
        <v>17051</v>
      </c>
      <c r="M3023" s="10">
        <v>15873</v>
      </c>
      <c r="N3023" s="10">
        <v>13</v>
      </c>
      <c r="O3023" s="11">
        <v>32937</v>
      </c>
      <c r="P3023" s="27">
        <f>Table1[[#This Row],[Female Voters]]/Table1[[#This Row],[Female Population]]</f>
        <v>0.88410569432174124</v>
      </c>
      <c r="Q3023" s="27">
        <f>Table1[[#This Row],[Male Voters]]/Table1[[#This Row],[Male Population]]</f>
        <v>0.84285894259438121</v>
      </c>
      <c r="R3023" s="27">
        <f>Table1[[#This Row],[Total Voters]]/Table1[[#This Row],[Total Population]]</f>
        <v>0.86490831672140334</v>
      </c>
      <c r="S3023" s="27">
        <f>Table1[[#This Row],[Female Ballots]]/Table1[[#This Row],[Female Population]]</f>
        <v>0.68472411854469517</v>
      </c>
      <c r="T3023" s="27">
        <f>Table1[[#This Row],[Male Ballots]]/Table1[[#This Row],[Male Population]]</f>
        <v>0.66656868097257804</v>
      </c>
      <c r="U3023" s="27">
        <f>Table1[[#This Row],[Total Ballots]]/Table1[[#This Row],[Total Population]]</f>
        <v>0.67611632476985006</v>
      </c>
      <c r="V3023" s="27">
        <f>Table1[[#This Row],[Female Ballots]]/Table1[[#This Row],[Female Voters]]</f>
        <v>0.77448219476744184</v>
      </c>
      <c r="W3023" s="27">
        <f>Table1[[#This Row],[Male Ballots]]/Table1[[#This Row],[Male Voters]]</f>
        <v>0.7908425090927208</v>
      </c>
      <c r="X3023" s="27">
        <f>Table1[[#This Row],[Total Ballots]]/Table1[[#This Row],[Total Voters]]</f>
        <v>0.78172022594579205</v>
      </c>
    </row>
    <row r="3024" spans="1:24" s="12" customFormat="1" hidden="1" x14ac:dyDescent="0.25">
      <c r="A3024" s="8" t="s">
        <v>41</v>
      </c>
      <c r="B3024" s="17">
        <v>2006</v>
      </c>
      <c r="C3024" s="17"/>
      <c r="D3024" s="9" t="s">
        <v>71</v>
      </c>
      <c r="E3024" s="10">
        <v>31426</v>
      </c>
      <c r="F3024" s="10">
        <v>23118</v>
      </c>
      <c r="G3024" s="10">
        <v>54544</v>
      </c>
      <c r="H3024" s="44">
        <v>26397</v>
      </c>
      <c r="I3024" s="44">
        <v>19955</v>
      </c>
      <c r="J3024" s="44">
        <v>46</v>
      </c>
      <c r="K3024" s="44">
        <v>46398</v>
      </c>
      <c r="L3024" s="10">
        <v>21191</v>
      </c>
      <c r="M3024" s="10">
        <v>16675</v>
      </c>
      <c r="N3024" s="10">
        <v>9</v>
      </c>
      <c r="O3024" s="11">
        <v>37875</v>
      </c>
      <c r="P3024" s="27">
        <f>Table1[[#This Row],[Female Voters]]/Table1[[#This Row],[Female Population]]</f>
        <v>0.8399732705403169</v>
      </c>
      <c r="Q3024" s="27">
        <f>Table1[[#This Row],[Male Voters]]/Table1[[#This Row],[Male Population]]</f>
        <v>0.86318020590016442</v>
      </c>
      <c r="R3024" s="27">
        <f>Table1[[#This Row],[Total Voters]]/Table1[[#This Row],[Total Population]]</f>
        <v>0.85065268407157524</v>
      </c>
      <c r="S3024" s="27">
        <f>Table1[[#This Row],[Female Ballots]]/Table1[[#This Row],[Female Population]]</f>
        <v>0.67431426207598799</v>
      </c>
      <c r="T3024" s="27">
        <f>Table1[[#This Row],[Male Ballots]]/Table1[[#This Row],[Male Population]]</f>
        <v>0.72129942036508343</v>
      </c>
      <c r="U3024" s="27">
        <f>Table1[[#This Row],[Total Ballots]]/Table1[[#This Row],[Total Population]]</f>
        <v>0.69439351716045761</v>
      </c>
      <c r="V3024" s="27">
        <f>Table1[[#This Row],[Female Ballots]]/Table1[[#This Row],[Female Voters]]</f>
        <v>0.80278061900973596</v>
      </c>
      <c r="W3024" s="27">
        <f>Table1[[#This Row],[Male Ballots]]/Table1[[#This Row],[Male Voters]]</f>
        <v>0.83563016787772493</v>
      </c>
      <c r="X3024" s="27">
        <f>Table1[[#This Row],[Total Ballots]]/Table1[[#This Row],[Total Voters]]</f>
        <v>0.81630673735936898</v>
      </c>
    </row>
    <row r="3025" spans="1:24" s="12" customFormat="1" hidden="1" x14ac:dyDescent="0.25">
      <c r="A3025" s="8" t="s">
        <v>41</v>
      </c>
      <c r="B3025" s="17">
        <v>2006</v>
      </c>
      <c r="C3025" s="17"/>
      <c r="D3025" s="9" t="s">
        <v>453</v>
      </c>
      <c r="E3025" s="10">
        <v>173795</v>
      </c>
      <c r="F3025" s="10">
        <v>165358</v>
      </c>
      <c r="G3025" s="10">
        <v>339152.93</v>
      </c>
      <c r="H3025" s="44">
        <v>126726</v>
      </c>
      <c r="I3025" s="44">
        <v>107624</v>
      </c>
      <c r="J3025" s="44">
        <v>447</v>
      </c>
      <c r="K3025" s="44">
        <v>234797</v>
      </c>
      <c r="L3025" s="10">
        <v>81602</v>
      </c>
      <c r="M3025" s="10">
        <v>69484</v>
      </c>
      <c r="N3025" s="10">
        <v>155</v>
      </c>
      <c r="O3025" s="11">
        <v>151241</v>
      </c>
      <c r="P3025" s="27">
        <f>Table1[[#This Row],[Female Voters]]/Table1[[#This Row],[Female Population]]</f>
        <v>0.72916942374636784</v>
      </c>
      <c r="Q3025" s="27">
        <f>Table1[[#This Row],[Male Voters]]/Table1[[#This Row],[Male Population]]</f>
        <v>0.65085450960945346</v>
      </c>
      <c r="R3025" s="27">
        <f>Table1[[#This Row],[Total Voters]]/Table1[[#This Row],[Total Population]]</f>
        <v>0.69230420624701672</v>
      </c>
      <c r="S3025" s="27">
        <f>Table1[[#This Row],[Female Ballots]]/Table1[[#This Row],[Female Population]]</f>
        <v>0.46953019361891885</v>
      </c>
      <c r="T3025" s="27">
        <f>Table1[[#This Row],[Male Ballots]]/Table1[[#This Row],[Male Population]]</f>
        <v>0.42020343739038934</v>
      </c>
      <c r="U3025" s="27">
        <f>Table1[[#This Row],[Total Ballots]]/Table1[[#This Row],[Total Population]]</f>
        <v>0.44593747133483413</v>
      </c>
      <c r="V3025" s="27">
        <f>Table1[[#This Row],[Female Ballots]]/Table1[[#This Row],[Female Voters]]</f>
        <v>0.64392468790934776</v>
      </c>
      <c r="W3025" s="27">
        <f>Table1[[#This Row],[Male Ballots]]/Table1[[#This Row],[Male Voters]]</f>
        <v>0.64561807775217428</v>
      </c>
      <c r="X3025" s="27">
        <f>Table1[[#This Row],[Total Ballots]]/Table1[[#This Row],[Total Voters]]</f>
        <v>0.64413514653083304</v>
      </c>
    </row>
    <row r="3026" spans="1:24" s="12" customFormat="1" hidden="1" x14ac:dyDescent="0.25">
      <c r="A3026" s="8" t="s">
        <v>29</v>
      </c>
      <c r="B3026" s="17">
        <v>2006</v>
      </c>
      <c r="C3026" s="17"/>
      <c r="D3026" s="9" t="s">
        <v>66</v>
      </c>
      <c r="E3026" s="10">
        <v>1304</v>
      </c>
      <c r="F3026" s="10">
        <v>1485</v>
      </c>
      <c r="G3026" s="10">
        <v>2789</v>
      </c>
      <c r="H3026" s="44">
        <v>996</v>
      </c>
      <c r="I3026" s="44">
        <v>964</v>
      </c>
      <c r="J3026" s="44">
        <v>42</v>
      </c>
      <c r="K3026" s="44">
        <v>2002</v>
      </c>
      <c r="L3026" s="10">
        <v>378</v>
      </c>
      <c r="M3026" s="10">
        <v>313</v>
      </c>
      <c r="N3026" s="10">
        <v>18</v>
      </c>
      <c r="O3026" s="11">
        <v>709</v>
      </c>
      <c r="P3026" s="27">
        <f>Table1[[#This Row],[Female Voters]]/Table1[[#This Row],[Female Population]]</f>
        <v>0.76380368098159512</v>
      </c>
      <c r="Q3026" s="27">
        <f>Table1[[#This Row],[Male Voters]]/Table1[[#This Row],[Male Population]]</f>
        <v>0.64915824915824916</v>
      </c>
      <c r="R3026" s="27">
        <f>Table1[[#This Row],[Total Voters]]/Table1[[#This Row],[Total Population]]</f>
        <v>0.71782000717102901</v>
      </c>
      <c r="S3026" s="27">
        <f>Table1[[#This Row],[Female Ballots]]/Table1[[#This Row],[Female Population]]</f>
        <v>0.28987730061349692</v>
      </c>
      <c r="T3026" s="27">
        <f>Table1[[#This Row],[Male Ballots]]/Table1[[#This Row],[Male Population]]</f>
        <v>0.21077441077441078</v>
      </c>
      <c r="U3026" s="27">
        <f>Table1[[#This Row],[Total Ballots]]/Table1[[#This Row],[Total Population]]</f>
        <v>0.25421297956256722</v>
      </c>
      <c r="V3026" s="27">
        <f>Table1[[#This Row],[Female Ballots]]/Table1[[#This Row],[Female Voters]]</f>
        <v>0.37951807228915663</v>
      </c>
      <c r="W3026" s="27">
        <f>Table1[[#This Row],[Male Ballots]]/Table1[[#This Row],[Male Voters]]</f>
        <v>0.32468879668049794</v>
      </c>
      <c r="X3026" s="27">
        <f>Table1[[#This Row],[Total Ballots]]/Table1[[#This Row],[Total Voters]]</f>
        <v>0.35414585414585414</v>
      </c>
    </row>
    <row r="3027" spans="1:24" s="12" customFormat="1" hidden="1" x14ac:dyDescent="0.25">
      <c r="A3027" s="8" t="s">
        <v>29</v>
      </c>
      <c r="B3027" s="17">
        <v>2006</v>
      </c>
      <c r="C3027" s="17"/>
      <c r="D3027" s="9" t="s">
        <v>67</v>
      </c>
      <c r="E3027" s="10">
        <v>1868</v>
      </c>
      <c r="F3027" s="10">
        <v>1704</v>
      </c>
      <c r="G3027" s="10">
        <v>3572</v>
      </c>
      <c r="H3027" s="44">
        <v>1335</v>
      </c>
      <c r="I3027" s="44">
        <v>1229</v>
      </c>
      <c r="J3027" s="44">
        <v>29</v>
      </c>
      <c r="K3027" s="44">
        <v>2593</v>
      </c>
      <c r="L3027" s="10">
        <v>552</v>
      </c>
      <c r="M3027" s="10">
        <v>460</v>
      </c>
      <c r="N3027" s="10">
        <v>16</v>
      </c>
      <c r="O3027" s="11">
        <v>1028</v>
      </c>
      <c r="P3027" s="27">
        <f>Table1[[#This Row],[Female Voters]]/Table1[[#This Row],[Female Population]]</f>
        <v>0.71466809421841537</v>
      </c>
      <c r="Q3027" s="27">
        <f>Table1[[#This Row],[Male Voters]]/Table1[[#This Row],[Male Population]]</f>
        <v>0.72124413145539901</v>
      </c>
      <c r="R3027" s="27">
        <f>Table1[[#This Row],[Total Voters]]/Table1[[#This Row],[Total Population]]</f>
        <v>0.72592385218365063</v>
      </c>
      <c r="S3027" s="27">
        <f>Table1[[#This Row],[Female Ballots]]/Table1[[#This Row],[Female Population]]</f>
        <v>0.2955032119914347</v>
      </c>
      <c r="T3027" s="27">
        <f>Table1[[#This Row],[Male Ballots]]/Table1[[#This Row],[Male Population]]</f>
        <v>0.2699530516431925</v>
      </c>
      <c r="U3027" s="27">
        <f>Table1[[#This Row],[Total Ballots]]/Table1[[#This Row],[Total Population]]</f>
        <v>0.28779395296752519</v>
      </c>
      <c r="V3027" s="27">
        <f>Table1[[#This Row],[Female Ballots]]/Table1[[#This Row],[Female Voters]]</f>
        <v>0.41348314606741571</v>
      </c>
      <c r="W3027" s="27">
        <f>Table1[[#This Row],[Male Ballots]]/Table1[[#This Row],[Male Voters]]</f>
        <v>0.37428803905614322</v>
      </c>
      <c r="X3027" s="27">
        <f>Table1[[#This Row],[Total Ballots]]/Table1[[#This Row],[Total Voters]]</f>
        <v>0.39645198611646743</v>
      </c>
    </row>
    <row r="3028" spans="1:24" s="12" customFormat="1" hidden="1" x14ac:dyDescent="0.25">
      <c r="A3028" s="8" t="s">
        <v>29</v>
      </c>
      <c r="B3028" s="17">
        <v>2006</v>
      </c>
      <c r="C3028" s="17"/>
      <c r="D3028" s="9" t="s">
        <v>68</v>
      </c>
      <c r="E3028" s="10">
        <v>2788</v>
      </c>
      <c r="F3028" s="10">
        <v>2719</v>
      </c>
      <c r="G3028" s="10">
        <v>5506.99</v>
      </c>
      <c r="H3028" s="44">
        <v>1951</v>
      </c>
      <c r="I3028" s="44">
        <v>1658</v>
      </c>
      <c r="J3028" s="44">
        <v>34</v>
      </c>
      <c r="K3028" s="44">
        <v>3643</v>
      </c>
      <c r="L3028" s="10">
        <v>1190</v>
      </c>
      <c r="M3028" s="10">
        <v>978</v>
      </c>
      <c r="N3028" s="10">
        <v>17</v>
      </c>
      <c r="O3028" s="11">
        <v>2185</v>
      </c>
      <c r="P3028" s="27">
        <f>Table1[[#This Row],[Female Voters]]/Table1[[#This Row],[Female Population]]</f>
        <v>0.69978479196556675</v>
      </c>
      <c r="Q3028" s="27">
        <f>Table1[[#This Row],[Male Voters]]/Table1[[#This Row],[Male Population]]</f>
        <v>0.60978300845899225</v>
      </c>
      <c r="R3028" s="27">
        <f>Table1[[#This Row],[Total Voters]]/Table1[[#This Row],[Total Population]]</f>
        <v>0.66152290089504429</v>
      </c>
      <c r="S3028" s="27">
        <f>Table1[[#This Row],[Female Ballots]]/Table1[[#This Row],[Female Population]]</f>
        <v>0.42682926829268292</v>
      </c>
      <c r="T3028" s="27">
        <f>Table1[[#This Row],[Male Ballots]]/Table1[[#This Row],[Male Population]]</f>
        <v>0.35969106289076869</v>
      </c>
      <c r="U3028" s="27">
        <f>Table1[[#This Row],[Total Ballots]]/Table1[[#This Row],[Total Population]]</f>
        <v>0.39676847061643478</v>
      </c>
      <c r="V3028" s="27">
        <f>Table1[[#This Row],[Female Ballots]]/Table1[[#This Row],[Female Voters]]</f>
        <v>0.6099436186570989</v>
      </c>
      <c r="W3028" s="27">
        <f>Table1[[#This Row],[Male Ballots]]/Table1[[#This Row],[Male Voters]]</f>
        <v>0.58986731001206272</v>
      </c>
      <c r="X3028" s="27">
        <f>Table1[[#This Row],[Total Ballots]]/Table1[[#This Row],[Total Voters]]</f>
        <v>0.59978040076859729</v>
      </c>
    </row>
    <row r="3029" spans="1:24" s="12" customFormat="1" hidden="1" x14ac:dyDescent="0.25">
      <c r="A3029" s="8" t="s">
        <v>29</v>
      </c>
      <c r="B3029" s="17">
        <v>2006</v>
      </c>
      <c r="C3029" s="17"/>
      <c r="D3029" s="9" t="s">
        <v>69</v>
      </c>
      <c r="E3029" s="10">
        <v>3628</v>
      </c>
      <c r="F3029" s="10">
        <v>3446</v>
      </c>
      <c r="G3029" s="10">
        <v>7073.98</v>
      </c>
      <c r="H3029" s="44">
        <v>3050</v>
      </c>
      <c r="I3029" s="44">
        <v>2666</v>
      </c>
      <c r="J3029" s="44">
        <v>40</v>
      </c>
      <c r="K3029" s="44">
        <v>5756</v>
      </c>
      <c r="L3029" s="10">
        <v>2269</v>
      </c>
      <c r="M3029" s="10">
        <v>1947</v>
      </c>
      <c r="N3029" s="10">
        <v>28</v>
      </c>
      <c r="O3029" s="11">
        <v>4244</v>
      </c>
      <c r="P3029" s="27">
        <f>Table1[[#This Row],[Female Voters]]/Table1[[#This Row],[Female Population]]</f>
        <v>0.84068357221609702</v>
      </c>
      <c r="Q3029" s="27">
        <f>Table1[[#This Row],[Male Voters]]/Table1[[#This Row],[Male Population]]</f>
        <v>0.77365060940220542</v>
      </c>
      <c r="R3029" s="27">
        <f>Table1[[#This Row],[Total Voters]]/Table1[[#This Row],[Total Population]]</f>
        <v>0.81368621341875447</v>
      </c>
      <c r="S3029" s="27">
        <f>Table1[[#This Row],[Female Ballots]]/Table1[[#This Row],[Female Population]]</f>
        <v>0.6254134509371555</v>
      </c>
      <c r="T3029" s="27">
        <f>Table1[[#This Row],[Male Ballots]]/Table1[[#This Row],[Male Population]]</f>
        <v>0.56500290191526403</v>
      </c>
      <c r="U3029" s="27">
        <f>Table1[[#This Row],[Total Ballots]]/Table1[[#This Row],[Total Population]]</f>
        <v>0.59994515110305657</v>
      </c>
      <c r="V3029" s="27">
        <f>Table1[[#This Row],[Female Ballots]]/Table1[[#This Row],[Female Voters]]</f>
        <v>0.74393442622950823</v>
      </c>
      <c r="W3029" s="27">
        <f>Table1[[#This Row],[Male Ballots]]/Table1[[#This Row],[Male Voters]]</f>
        <v>0.73030757689422354</v>
      </c>
      <c r="X3029" s="27">
        <f>Table1[[#This Row],[Total Ballots]]/Table1[[#This Row],[Total Voters]]</f>
        <v>0.73731758165392636</v>
      </c>
    </row>
    <row r="3030" spans="1:24" s="12" customFormat="1" hidden="1" x14ac:dyDescent="0.25">
      <c r="A3030" s="8" t="s">
        <v>29</v>
      </c>
      <c r="B3030" s="17">
        <v>2006</v>
      </c>
      <c r="C3030" s="17"/>
      <c r="D3030" s="9" t="s">
        <v>70</v>
      </c>
      <c r="E3030" s="10">
        <v>3028</v>
      </c>
      <c r="F3030" s="10">
        <v>3137</v>
      </c>
      <c r="G3030" s="10">
        <v>6164.98</v>
      </c>
      <c r="H3030" s="44">
        <v>2720</v>
      </c>
      <c r="I3030" s="44">
        <v>2656</v>
      </c>
      <c r="J3030" s="44">
        <v>39</v>
      </c>
      <c r="K3030" s="44">
        <v>5415</v>
      </c>
      <c r="L3030" s="10">
        <v>2267</v>
      </c>
      <c r="M3030" s="10">
        <v>2235</v>
      </c>
      <c r="N3030" s="10">
        <v>33</v>
      </c>
      <c r="O3030" s="11">
        <v>4535</v>
      </c>
      <c r="P3030" s="27">
        <f>Table1[[#This Row],[Female Voters]]/Table1[[#This Row],[Female Population]]</f>
        <v>0.89828269484808454</v>
      </c>
      <c r="Q3030" s="27">
        <f>Table1[[#This Row],[Male Voters]]/Table1[[#This Row],[Male Population]]</f>
        <v>0.84666879183933696</v>
      </c>
      <c r="R3030" s="27">
        <f>Table1[[#This Row],[Total Voters]]/Table1[[#This Row],[Total Population]]</f>
        <v>0.87834834825092711</v>
      </c>
      <c r="S3030" s="27">
        <f>Table1[[#This Row],[Female Ballots]]/Table1[[#This Row],[Female Population]]</f>
        <v>0.74867899603698806</v>
      </c>
      <c r="T3030" s="27">
        <f>Table1[[#This Row],[Male Ballots]]/Table1[[#This Row],[Male Population]]</f>
        <v>0.71246413771118899</v>
      </c>
      <c r="U3030" s="27">
        <f>Table1[[#This Row],[Total Ballots]]/Table1[[#This Row],[Total Population]]</f>
        <v>0.73560660375216147</v>
      </c>
      <c r="V3030" s="27">
        <f>Table1[[#This Row],[Female Ballots]]/Table1[[#This Row],[Female Voters]]</f>
        <v>0.83345588235294121</v>
      </c>
      <c r="W3030" s="27">
        <f>Table1[[#This Row],[Male Ballots]]/Table1[[#This Row],[Male Voters]]</f>
        <v>0.84149096385542166</v>
      </c>
      <c r="X3030" s="27">
        <f>Table1[[#This Row],[Total Ballots]]/Table1[[#This Row],[Total Voters]]</f>
        <v>0.83748845798707294</v>
      </c>
    </row>
    <row r="3031" spans="1:24" s="12" customFormat="1" hidden="1" x14ac:dyDescent="0.25">
      <c r="A3031" s="8" t="s">
        <v>29</v>
      </c>
      <c r="B3031" s="17">
        <v>2006</v>
      </c>
      <c r="C3031" s="17"/>
      <c r="D3031" s="9" t="s">
        <v>71</v>
      </c>
      <c r="E3031" s="10">
        <v>3224</v>
      </c>
      <c r="F3031" s="10">
        <v>3057</v>
      </c>
      <c r="G3031" s="10">
        <v>6280.99</v>
      </c>
      <c r="H3031" s="44">
        <v>2659</v>
      </c>
      <c r="I3031" s="44">
        <v>2599</v>
      </c>
      <c r="J3031" s="44">
        <v>42</v>
      </c>
      <c r="K3031" s="44">
        <v>5300</v>
      </c>
      <c r="L3031" s="10">
        <v>2312</v>
      </c>
      <c r="M3031" s="10">
        <v>2309</v>
      </c>
      <c r="N3031" s="10">
        <v>33</v>
      </c>
      <c r="O3031" s="11">
        <v>4654</v>
      </c>
      <c r="P3031" s="27">
        <f>Table1[[#This Row],[Female Voters]]/Table1[[#This Row],[Female Population]]</f>
        <v>0.82475186104218368</v>
      </c>
      <c r="Q3031" s="27">
        <f>Table1[[#This Row],[Male Voters]]/Table1[[#This Row],[Male Population]]</f>
        <v>0.85017991494929668</v>
      </c>
      <c r="R3031" s="27">
        <f>Table1[[#This Row],[Total Voters]]/Table1[[#This Row],[Total Population]]</f>
        <v>0.84381602263337474</v>
      </c>
      <c r="S3031" s="27">
        <f>Table1[[#This Row],[Female Ballots]]/Table1[[#This Row],[Female Population]]</f>
        <v>0.71712158808933002</v>
      </c>
      <c r="T3031" s="27">
        <f>Table1[[#This Row],[Male Ballots]]/Table1[[#This Row],[Male Population]]</f>
        <v>0.75531566895649327</v>
      </c>
      <c r="U3031" s="27">
        <f>Table1[[#This Row],[Total Ballots]]/Table1[[#This Row],[Total Population]]</f>
        <v>0.74096599421428788</v>
      </c>
      <c r="V3031" s="27">
        <f>Table1[[#This Row],[Female Ballots]]/Table1[[#This Row],[Female Voters]]</f>
        <v>0.8694998119593832</v>
      </c>
      <c r="W3031" s="27">
        <f>Table1[[#This Row],[Male Ballots]]/Table1[[#This Row],[Male Voters]]</f>
        <v>0.88841862254713355</v>
      </c>
      <c r="X3031" s="27">
        <f>Table1[[#This Row],[Total Ballots]]/Table1[[#This Row],[Total Voters]]</f>
        <v>0.87811320754716982</v>
      </c>
    </row>
    <row r="3032" spans="1:24" s="12" customFormat="1" hidden="1" x14ac:dyDescent="0.25">
      <c r="A3032" s="8" t="s">
        <v>29</v>
      </c>
      <c r="B3032" s="17">
        <v>2006</v>
      </c>
      <c r="C3032" s="17"/>
      <c r="D3032" s="9" t="s">
        <v>453</v>
      </c>
      <c r="E3032" s="10">
        <v>15840</v>
      </c>
      <c r="F3032" s="10">
        <v>15548</v>
      </c>
      <c r="G3032" s="10">
        <v>31387.940000000002</v>
      </c>
      <c r="H3032" s="44">
        <v>12711</v>
      </c>
      <c r="I3032" s="44">
        <v>11772</v>
      </c>
      <c r="J3032" s="44">
        <v>226</v>
      </c>
      <c r="K3032" s="44">
        <v>24709</v>
      </c>
      <c r="L3032" s="10">
        <v>8968</v>
      </c>
      <c r="M3032" s="10">
        <v>8242</v>
      </c>
      <c r="N3032" s="10">
        <v>145</v>
      </c>
      <c r="O3032" s="11">
        <v>17355</v>
      </c>
      <c r="P3032" s="27">
        <f>Table1[[#This Row],[Female Voters]]/Table1[[#This Row],[Female Population]]</f>
        <v>0.80246212121212124</v>
      </c>
      <c r="Q3032" s="27">
        <f>Table1[[#This Row],[Male Voters]]/Table1[[#This Row],[Male Population]]</f>
        <v>0.75713918188834572</v>
      </c>
      <c r="R3032" s="27">
        <f>Table1[[#This Row],[Total Voters]]/Table1[[#This Row],[Total Population]]</f>
        <v>0.7872131780550109</v>
      </c>
      <c r="S3032" s="27">
        <f>Table1[[#This Row],[Female Ballots]]/Table1[[#This Row],[Female Population]]</f>
        <v>0.5661616161616162</v>
      </c>
      <c r="T3032" s="27">
        <f>Table1[[#This Row],[Male Ballots]]/Table1[[#This Row],[Male Population]]</f>
        <v>0.53010033444816052</v>
      </c>
      <c r="U3032" s="27">
        <f>Table1[[#This Row],[Total Ballots]]/Table1[[#This Row],[Total Population]]</f>
        <v>0.55291936966873256</v>
      </c>
      <c r="V3032" s="27">
        <f>Table1[[#This Row],[Female Ballots]]/Table1[[#This Row],[Female Voters]]</f>
        <v>0.70553064275037369</v>
      </c>
      <c r="W3032" s="27">
        <f>Table1[[#This Row],[Male Ballots]]/Table1[[#This Row],[Male Voters]]</f>
        <v>0.70013591573224598</v>
      </c>
      <c r="X3032" s="27">
        <f>Table1[[#This Row],[Total Ballots]]/Table1[[#This Row],[Total Voters]]</f>
        <v>0.70237565259622003</v>
      </c>
    </row>
    <row r="3033" spans="1:24" s="12" customFormat="1" hidden="1" x14ac:dyDescent="0.25">
      <c r="A3033" s="8" t="s">
        <v>44</v>
      </c>
      <c r="B3033" s="17">
        <v>2006</v>
      </c>
      <c r="C3033" s="17"/>
      <c r="D3033" s="9" t="s">
        <v>66</v>
      </c>
      <c r="E3033" s="10">
        <v>11364</v>
      </c>
      <c r="F3033" s="10">
        <v>11272</v>
      </c>
      <c r="G3033" s="10">
        <v>22636</v>
      </c>
      <c r="H3033" s="44">
        <v>6458</v>
      </c>
      <c r="I3033" s="44">
        <v>5406</v>
      </c>
      <c r="J3033" s="44">
        <v>90</v>
      </c>
      <c r="K3033" s="44">
        <v>11954</v>
      </c>
      <c r="L3033" s="10">
        <v>2002</v>
      </c>
      <c r="M3033" s="10">
        <v>1678</v>
      </c>
      <c r="N3033" s="10">
        <v>21</v>
      </c>
      <c r="O3033" s="11">
        <v>3701</v>
      </c>
      <c r="P3033" s="27">
        <f>Table1[[#This Row],[Female Voters]]/Table1[[#This Row],[Female Population]]</f>
        <v>0.56828581485392471</v>
      </c>
      <c r="Q3033" s="27">
        <f>Table1[[#This Row],[Male Voters]]/Table1[[#This Row],[Male Population]]</f>
        <v>0.47959545777146911</v>
      </c>
      <c r="R3033" s="27">
        <f>Table1[[#This Row],[Total Voters]]/Table1[[#This Row],[Total Population]]</f>
        <v>0.52809683689697828</v>
      </c>
      <c r="S3033" s="27">
        <f>Table1[[#This Row],[Female Ballots]]/Table1[[#This Row],[Female Population]]</f>
        <v>0.17617036254839846</v>
      </c>
      <c r="T3033" s="27">
        <f>Table1[[#This Row],[Male Ballots]]/Table1[[#This Row],[Male Population]]</f>
        <v>0.14886444286728176</v>
      </c>
      <c r="U3033" s="27">
        <f>Table1[[#This Row],[Total Ballots]]/Table1[[#This Row],[Total Population]]</f>
        <v>0.16350061848383107</v>
      </c>
      <c r="V3033" s="27">
        <f>Table1[[#This Row],[Female Ballots]]/Table1[[#This Row],[Female Voters]]</f>
        <v>0.31000309693403533</v>
      </c>
      <c r="W3033" s="27">
        <f>Table1[[#This Row],[Male Ballots]]/Table1[[#This Row],[Male Voters]]</f>
        <v>0.31039585645578988</v>
      </c>
      <c r="X3033" s="27">
        <f>Table1[[#This Row],[Total Ballots]]/Table1[[#This Row],[Total Voters]]</f>
        <v>0.3096034800066923</v>
      </c>
    </row>
    <row r="3034" spans="1:24" s="12" customFormat="1" hidden="1" x14ac:dyDescent="0.25">
      <c r="A3034" s="8" t="s">
        <v>44</v>
      </c>
      <c r="B3034" s="17">
        <v>2006</v>
      </c>
      <c r="C3034" s="17"/>
      <c r="D3034" s="9" t="s">
        <v>67</v>
      </c>
      <c r="E3034" s="10">
        <v>14992</v>
      </c>
      <c r="F3034" s="10">
        <v>14910</v>
      </c>
      <c r="G3034" s="10">
        <v>29902</v>
      </c>
      <c r="H3034" s="44">
        <v>10418</v>
      </c>
      <c r="I3034" s="44">
        <v>8888</v>
      </c>
      <c r="J3034" s="44">
        <v>577</v>
      </c>
      <c r="K3034" s="44">
        <v>19883</v>
      </c>
      <c r="L3034" s="10">
        <v>3942</v>
      </c>
      <c r="M3034" s="10">
        <v>3171</v>
      </c>
      <c r="N3034" s="10">
        <v>172</v>
      </c>
      <c r="O3034" s="11">
        <v>7285</v>
      </c>
      <c r="P3034" s="27">
        <f>Table1[[#This Row],[Female Voters]]/Table1[[#This Row],[Female Population]]</f>
        <v>0.6949039487726788</v>
      </c>
      <c r="Q3034" s="27">
        <f>Table1[[#This Row],[Male Voters]]/Table1[[#This Row],[Male Population]]</f>
        <v>0.59610999329309189</v>
      </c>
      <c r="R3034" s="27">
        <f>Table1[[#This Row],[Total Voters]]/Table1[[#This Row],[Total Population]]</f>
        <v>0.66493880008026218</v>
      </c>
      <c r="S3034" s="27">
        <f>Table1[[#This Row],[Female Ballots]]/Table1[[#This Row],[Female Population]]</f>
        <v>0.26294023479188899</v>
      </c>
      <c r="T3034" s="27">
        <f>Table1[[#This Row],[Male Ballots]]/Table1[[#This Row],[Male Population]]</f>
        <v>0.21267605633802816</v>
      </c>
      <c r="U3034" s="27">
        <f>Table1[[#This Row],[Total Ballots]]/Table1[[#This Row],[Total Population]]</f>
        <v>0.24362918868303124</v>
      </c>
      <c r="V3034" s="27">
        <f>Table1[[#This Row],[Female Ballots]]/Table1[[#This Row],[Female Voters]]</f>
        <v>0.37838356690343639</v>
      </c>
      <c r="W3034" s="27">
        <f>Table1[[#This Row],[Male Ballots]]/Table1[[#This Row],[Male Voters]]</f>
        <v>0.35677317731773178</v>
      </c>
      <c r="X3034" s="27">
        <f>Table1[[#This Row],[Total Ballots]]/Table1[[#This Row],[Total Voters]]</f>
        <v>0.36639340139817933</v>
      </c>
    </row>
    <row r="3035" spans="1:24" s="12" customFormat="1" hidden="1" x14ac:dyDescent="0.25">
      <c r="A3035" s="8" t="s">
        <v>44</v>
      </c>
      <c r="B3035" s="17">
        <v>2006</v>
      </c>
      <c r="C3035" s="17"/>
      <c r="D3035" s="9" t="s">
        <v>68</v>
      </c>
      <c r="E3035" s="10">
        <v>17064</v>
      </c>
      <c r="F3035" s="10">
        <v>16525</v>
      </c>
      <c r="G3035" s="10">
        <v>33589</v>
      </c>
      <c r="H3035" s="44">
        <v>12386</v>
      </c>
      <c r="I3035" s="44">
        <v>10836</v>
      </c>
      <c r="J3035" s="44">
        <v>394</v>
      </c>
      <c r="K3035" s="44">
        <v>23616</v>
      </c>
      <c r="L3035" s="10">
        <v>6513</v>
      </c>
      <c r="M3035" s="10">
        <v>5667</v>
      </c>
      <c r="N3035" s="10">
        <v>186</v>
      </c>
      <c r="O3035" s="11">
        <v>12366</v>
      </c>
      <c r="P3035" s="27">
        <f>Table1[[#This Row],[Female Voters]]/Table1[[#This Row],[Female Population]]</f>
        <v>0.72585560243788094</v>
      </c>
      <c r="Q3035" s="27">
        <f>Table1[[#This Row],[Male Voters]]/Table1[[#This Row],[Male Population]]</f>
        <v>0.65573373676248103</v>
      </c>
      <c r="R3035" s="27">
        <f>Table1[[#This Row],[Total Voters]]/Table1[[#This Row],[Total Population]]</f>
        <v>0.7030873202536545</v>
      </c>
      <c r="S3035" s="27">
        <f>Table1[[#This Row],[Female Ballots]]/Table1[[#This Row],[Female Population]]</f>
        <v>0.38168073136427566</v>
      </c>
      <c r="T3035" s="27">
        <f>Table1[[#This Row],[Male Ballots]]/Table1[[#This Row],[Male Population]]</f>
        <v>0.34293494704992433</v>
      </c>
      <c r="U3035" s="27">
        <f>Table1[[#This Row],[Total Ballots]]/Table1[[#This Row],[Total Population]]</f>
        <v>0.36815624162672306</v>
      </c>
      <c r="V3035" s="27">
        <f>Table1[[#This Row],[Female Ballots]]/Table1[[#This Row],[Female Voters]]</f>
        <v>0.52583562086226387</v>
      </c>
      <c r="W3035" s="27">
        <f>Table1[[#This Row],[Male Ballots]]/Table1[[#This Row],[Male Voters]]</f>
        <v>0.52297895902547065</v>
      </c>
      <c r="X3035" s="27">
        <f>Table1[[#This Row],[Total Ballots]]/Table1[[#This Row],[Total Voters]]</f>
        <v>0.52362804878048785</v>
      </c>
    </row>
    <row r="3036" spans="1:24" s="12" customFormat="1" hidden="1" x14ac:dyDescent="0.25">
      <c r="A3036" s="8" t="s">
        <v>44</v>
      </c>
      <c r="B3036" s="17">
        <v>2006</v>
      </c>
      <c r="C3036" s="17"/>
      <c r="D3036" s="9" t="s">
        <v>69</v>
      </c>
      <c r="E3036" s="10">
        <v>18935</v>
      </c>
      <c r="F3036" s="10">
        <v>17514</v>
      </c>
      <c r="G3036" s="10">
        <v>36449</v>
      </c>
      <c r="H3036" s="44">
        <v>15896</v>
      </c>
      <c r="I3036" s="44">
        <v>13490</v>
      </c>
      <c r="J3036" s="44">
        <v>378</v>
      </c>
      <c r="K3036" s="44">
        <v>29764</v>
      </c>
      <c r="L3036" s="10">
        <v>10720</v>
      </c>
      <c r="M3036" s="10">
        <v>9003</v>
      </c>
      <c r="N3036" s="10">
        <v>207</v>
      </c>
      <c r="O3036" s="11">
        <v>19930</v>
      </c>
      <c r="P3036" s="27">
        <f>Table1[[#This Row],[Female Voters]]/Table1[[#This Row],[Female Population]]</f>
        <v>0.83950356482703992</v>
      </c>
      <c r="Q3036" s="27">
        <f>Table1[[#This Row],[Male Voters]]/Table1[[#This Row],[Male Population]]</f>
        <v>0.77024095009706517</v>
      </c>
      <c r="R3036" s="27">
        <f>Table1[[#This Row],[Total Voters]]/Table1[[#This Row],[Total Population]]</f>
        <v>0.816593047820242</v>
      </c>
      <c r="S3036" s="27">
        <f>Table1[[#This Row],[Female Ballots]]/Table1[[#This Row],[Female Population]]</f>
        <v>0.56614734618431473</v>
      </c>
      <c r="T3036" s="27">
        <f>Table1[[#This Row],[Male Ballots]]/Table1[[#This Row],[Male Population]]</f>
        <v>0.51404590613223711</v>
      </c>
      <c r="U3036" s="27">
        <f>Table1[[#This Row],[Total Ballots]]/Table1[[#This Row],[Total Population]]</f>
        <v>0.54679140717166452</v>
      </c>
      <c r="V3036" s="27">
        <f>Table1[[#This Row],[Female Ballots]]/Table1[[#This Row],[Female Voters]]</f>
        <v>0.6743834927025667</v>
      </c>
      <c r="W3036" s="27">
        <f>Table1[[#This Row],[Male Ballots]]/Table1[[#This Row],[Male Voters]]</f>
        <v>0.66738324684951811</v>
      </c>
      <c r="X3036" s="27">
        <f>Table1[[#This Row],[Total Ballots]]/Table1[[#This Row],[Total Voters]]</f>
        <v>0.66960086009944897</v>
      </c>
    </row>
    <row r="3037" spans="1:24" s="12" customFormat="1" hidden="1" x14ac:dyDescent="0.25">
      <c r="A3037" s="8" t="s">
        <v>44</v>
      </c>
      <c r="B3037" s="17">
        <v>2006</v>
      </c>
      <c r="C3037" s="17"/>
      <c r="D3037" s="9" t="s">
        <v>70</v>
      </c>
      <c r="E3037" s="10">
        <v>14574</v>
      </c>
      <c r="F3037" s="10">
        <v>13363</v>
      </c>
      <c r="G3037" s="10">
        <v>27937</v>
      </c>
      <c r="H3037" s="44">
        <v>13441</v>
      </c>
      <c r="I3037" s="44">
        <v>12242</v>
      </c>
      <c r="J3037" s="44">
        <v>259</v>
      </c>
      <c r="K3037" s="44">
        <v>25942</v>
      </c>
      <c r="L3037" s="10">
        <v>10651</v>
      </c>
      <c r="M3037" s="10">
        <v>9927</v>
      </c>
      <c r="N3037" s="10">
        <v>169</v>
      </c>
      <c r="O3037" s="11">
        <v>20747</v>
      </c>
      <c r="P3037" s="27">
        <f>Table1[[#This Row],[Female Voters]]/Table1[[#This Row],[Female Population]]</f>
        <v>0.92225881707149715</v>
      </c>
      <c r="Q3037" s="27">
        <f>Table1[[#This Row],[Male Voters]]/Table1[[#This Row],[Male Population]]</f>
        <v>0.9161116515752451</v>
      </c>
      <c r="R3037" s="27">
        <f>Table1[[#This Row],[Total Voters]]/Table1[[#This Row],[Total Population]]</f>
        <v>0.92858932598346278</v>
      </c>
      <c r="S3037" s="27">
        <f>Table1[[#This Row],[Female Ballots]]/Table1[[#This Row],[Female Population]]</f>
        <v>0.73082201180183892</v>
      </c>
      <c r="T3037" s="27">
        <f>Table1[[#This Row],[Male Ballots]]/Table1[[#This Row],[Male Population]]</f>
        <v>0.74287210955623739</v>
      </c>
      <c r="U3037" s="27">
        <f>Table1[[#This Row],[Total Ballots]]/Table1[[#This Row],[Total Population]]</f>
        <v>0.74263521494791851</v>
      </c>
      <c r="V3037" s="27">
        <f>Table1[[#This Row],[Female Ballots]]/Table1[[#This Row],[Female Voters]]</f>
        <v>0.79242615876794886</v>
      </c>
      <c r="W3037" s="27">
        <f>Table1[[#This Row],[Male Ballots]]/Table1[[#This Row],[Male Voters]]</f>
        <v>0.8108969122692371</v>
      </c>
      <c r="X3037" s="27">
        <f>Table1[[#This Row],[Total Ballots]]/Table1[[#This Row],[Total Voters]]</f>
        <v>0.7997455863079177</v>
      </c>
    </row>
    <row r="3038" spans="1:24" s="12" customFormat="1" hidden="1" x14ac:dyDescent="0.25">
      <c r="A3038" s="8" t="s">
        <v>44</v>
      </c>
      <c r="B3038" s="17">
        <v>2006</v>
      </c>
      <c r="C3038" s="17"/>
      <c r="D3038" s="9" t="s">
        <v>71</v>
      </c>
      <c r="E3038" s="10">
        <v>15722</v>
      </c>
      <c r="F3038" s="10">
        <v>12087</v>
      </c>
      <c r="G3038" s="10">
        <v>27809</v>
      </c>
      <c r="H3038" s="44">
        <v>13459</v>
      </c>
      <c r="I3038" s="44">
        <v>11059</v>
      </c>
      <c r="J3038" s="44">
        <v>239</v>
      </c>
      <c r="K3038" s="44">
        <v>24757</v>
      </c>
      <c r="L3038" s="10">
        <v>10977</v>
      </c>
      <c r="M3038" s="10">
        <v>9471</v>
      </c>
      <c r="N3038" s="10">
        <v>177</v>
      </c>
      <c r="O3038" s="11">
        <v>20625</v>
      </c>
      <c r="P3038" s="27">
        <f>Table1[[#This Row],[Female Voters]]/Table1[[#This Row],[Female Population]]</f>
        <v>0.85606156977483783</v>
      </c>
      <c r="Q3038" s="27">
        <f>Table1[[#This Row],[Male Voters]]/Table1[[#This Row],[Male Population]]</f>
        <v>0.91494994622321502</v>
      </c>
      <c r="R3038" s="27">
        <f>Table1[[#This Row],[Total Voters]]/Table1[[#This Row],[Total Population]]</f>
        <v>0.89025135747419903</v>
      </c>
      <c r="S3038" s="27">
        <f>Table1[[#This Row],[Female Ballots]]/Table1[[#This Row],[Female Population]]</f>
        <v>0.69819361404401481</v>
      </c>
      <c r="T3038" s="27">
        <f>Table1[[#This Row],[Male Ballots]]/Table1[[#This Row],[Male Population]]</f>
        <v>0.78356912385207245</v>
      </c>
      <c r="U3038" s="27">
        <f>Table1[[#This Row],[Total Ballots]]/Table1[[#This Row],[Total Population]]</f>
        <v>0.74166636700348809</v>
      </c>
      <c r="V3038" s="27">
        <f>Table1[[#This Row],[Female Ballots]]/Table1[[#This Row],[Female Voters]]</f>
        <v>0.81558808232409541</v>
      </c>
      <c r="W3038" s="27">
        <f>Table1[[#This Row],[Male Ballots]]/Table1[[#This Row],[Male Voters]]</f>
        <v>0.85640654670404193</v>
      </c>
      <c r="X3038" s="27">
        <f>Table1[[#This Row],[Total Ballots]]/Table1[[#This Row],[Total Voters]]</f>
        <v>0.83309770973865982</v>
      </c>
    </row>
    <row r="3039" spans="1:24" s="12" customFormat="1" hidden="1" x14ac:dyDescent="0.25">
      <c r="A3039" s="8" t="s">
        <v>44</v>
      </c>
      <c r="B3039" s="17">
        <v>2006</v>
      </c>
      <c r="C3039" s="17"/>
      <c r="D3039" s="9" t="s">
        <v>453</v>
      </c>
      <c r="E3039" s="10">
        <v>92651</v>
      </c>
      <c r="F3039" s="10">
        <v>85671</v>
      </c>
      <c r="G3039" s="10">
        <v>178322</v>
      </c>
      <c r="H3039" s="44">
        <v>72058</v>
      </c>
      <c r="I3039" s="44">
        <v>61921</v>
      </c>
      <c r="J3039" s="44">
        <v>1937</v>
      </c>
      <c r="K3039" s="44">
        <v>135916</v>
      </c>
      <c r="L3039" s="10">
        <v>44805</v>
      </c>
      <c r="M3039" s="10">
        <v>38917</v>
      </c>
      <c r="N3039" s="10">
        <v>932</v>
      </c>
      <c r="O3039" s="11">
        <v>84654</v>
      </c>
      <c r="P3039" s="27">
        <f>Table1[[#This Row],[Female Voters]]/Table1[[#This Row],[Female Population]]</f>
        <v>0.77773580425467614</v>
      </c>
      <c r="Q3039" s="27">
        <f>Table1[[#This Row],[Male Voters]]/Table1[[#This Row],[Male Population]]</f>
        <v>0.72277666888445335</v>
      </c>
      <c r="R3039" s="27">
        <f>Table1[[#This Row],[Total Voters]]/Table1[[#This Row],[Total Population]]</f>
        <v>0.76219423290452104</v>
      </c>
      <c r="S3039" s="27">
        <f>Table1[[#This Row],[Female Ballots]]/Table1[[#This Row],[Female Population]]</f>
        <v>0.48358895208902225</v>
      </c>
      <c r="T3039" s="27">
        <f>Table1[[#This Row],[Male Ballots]]/Table1[[#This Row],[Male Population]]</f>
        <v>0.45426106850626236</v>
      </c>
      <c r="U3039" s="27">
        <f>Table1[[#This Row],[Total Ballots]]/Table1[[#This Row],[Total Population]]</f>
        <v>0.47472549657361401</v>
      </c>
      <c r="V3039" s="27">
        <f>Table1[[#This Row],[Female Ballots]]/Table1[[#This Row],[Female Voters]]</f>
        <v>0.62179077964972662</v>
      </c>
      <c r="W3039" s="27">
        <f>Table1[[#This Row],[Male Ballots]]/Table1[[#This Row],[Male Voters]]</f>
        <v>0.62849437186091961</v>
      </c>
      <c r="X3039" s="27">
        <f>Table1[[#This Row],[Total Ballots]]/Table1[[#This Row],[Total Voters]]</f>
        <v>0.62284057800406134</v>
      </c>
    </row>
    <row r="3040" spans="1:24" s="12" customFormat="1" hidden="1" x14ac:dyDescent="0.25">
      <c r="A3040" s="8" t="s">
        <v>27</v>
      </c>
      <c r="B3040" s="17">
        <v>2006</v>
      </c>
      <c r="C3040" s="17"/>
      <c r="D3040" s="9" t="s">
        <v>66</v>
      </c>
      <c r="E3040" s="10">
        <v>83</v>
      </c>
      <c r="F3040" s="10">
        <v>109</v>
      </c>
      <c r="G3040" s="10">
        <v>192</v>
      </c>
      <c r="H3040" s="44">
        <v>77</v>
      </c>
      <c r="I3040" s="44">
        <v>82</v>
      </c>
      <c r="J3040" s="44"/>
      <c r="K3040" s="44">
        <v>159</v>
      </c>
      <c r="L3040" s="10">
        <v>31</v>
      </c>
      <c r="M3040" s="10">
        <v>36</v>
      </c>
      <c r="N3040" s="10"/>
      <c r="O3040" s="11">
        <v>67</v>
      </c>
      <c r="P3040" s="27">
        <f>Table1[[#This Row],[Female Voters]]/Table1[[#This Row],[Female Population]]</f>
        <v>0.92771084337349397</v>
      </c>
      <c r="Q3040" s="27">
        <f>Table1[[#This Row],[Male Voters]]/Table1[[#This Row],[Male Population]]</f>
        <v>0.75229357798165142</v>
      </c>
      <c r="R3040" s="27">
        <f>Table1[[#This Row],[Total Voters]]/Table1[[#This Row],[Total Population]]</f>
        <v>0.828125</v>
      </c>
      <c r="S3040" s="27">
        <f>Table1[[#This Row],[Female Ballots]]/Table1[[#This Row],[Female Population]]</f>
        <v>0.37349397590361444</v>
      </c>
      <c r="T3040" s="27">
        <f>Table1[[#This Row],[Male Ballots]]/Table1[[#This Row],[Male Population]]</f>
        <v>0.33027522935779818</v>
      </c>
      <c r="U3040" s="27">
        <f>Table1[[#This Row],[Total Ballots]]/Table1[[#This Row],[Total Population]]</f>
        <v>0.34895833333333331</v>
      </c>
      <c r="V3040" s="27">
        <f>Table1[[#This Row],[Female Ballots]]/Table1[[#This Row],[Female Voters]]</f>
        <v>0.40259740259740262</v>
      </c>
      <c r="W3040" s="27">
        <f>Table1[[#This Row],[Male Ballots]]/Table1[[#This Row],[Male Voters]]</f>
        <v>0.43902439024390244</v>
      </c>
      <c r="X3040" s="27">
        <f>Table1[[#This Row],[Total Ballots]]/Table1[[#This Row],[Total Voters]]</f>
        <v>0.42138364779874216</v>
      </c>
    </row>
    <row r="3041" spans="1:24" s="12" customFormat="1" hidden="1" x14ac:dyDescent="0.25">
      <c r="A3041" s="8" t="s">
        <v>27</v>
      </c>
      <c r="B3041" s="17">
        <v>2006</v>
      </c>
      <c r="C3041" s="17"/>
      <c r="D3041" s="9" t="s">
        <v>67</v>
      </c>
      <c r="E3041" s="10">
        <v>146</v>
      </c>
      <c r="F3041" s="10">
        <v>151</v>
      </c>
      <c r="G3041" s="10">
        <v>297</v>
      </c>
      <c r="H3041" s="44">
        <v>109</v>
      </c>
      <c r="I3041" s="44">
        <v>110</v>
      </c>
      <c r="J3041" s="44"/>
      <c r="K3041" s="44">
        <v>219</v>
      </c>
      <c r="L3041" s="10">
        <v>56</v>
      </c>
      <c r="M3041" s="10">
        <v>43</v>
      </c>
      <c r="N3041" s="10"/>
      <c r="O3041" s="11">
        <v>99</v>
      </c>
      <c r="P3041" s="27">
        <f>Table1[[#This Row],[Female Voters]]/Table1[[#This Row],[Female Population]]</f>
        <v>0.74657534246575341</v>
      </c>
      <c r="Q3041" s="27">
        <f>Table1[[#This Row],[Male Voters]]/Table1[[#This Row],[Male Population]]</f>
        <v>0.72847682119205293</v>
      </c>
      <c r="R3041" s="27">
        <f>Table1[[#This Row],[Total Voters]]/Table1[[#This Row],[Total Population]]</f>
        <v>0.73737373737373735</v>
      </c>
      <c r="S3041" s="27">
        <f>Table1[[#This Row],[Female Ballots]]/Table1[[#This Row],[Female Population]]</f>
        <v>0.38356164383561642</v>
      </c>
      <c r="T3041" s="27">
        <f>Table1[[#This Row],[Male Ballots]]/Table1[[#This Row],[Male Population]]</f>
        <v>0.28476821192052981</v>
      </c>
      <c r="U3041" s="27">
        <f>Table1[[#This Row],[Total Ballots]]/Table1[[#This Row],[Total Population]]</f>
        <v>0.33333333333333331</v>
      </c>
      <c r="V3041" s="27">
        <f>Table1[[#This Row],[Female Ballots]]/Table1[[#This Row],[Female Voters]]</f>
        <v>0.51376146788990829</v>
      </c>
      <c r="W3041" s="27">
        <f>Table1[[#This Row],[Male Ballots]]/Table1[[#This Row],[Male Voters]]</f>
        <v>0.39090909090909093</v>
      </c>
      <c r="X3041" s="27">
        <f>Table1[[#This Row],[Total Ballots]]/Table1[[#This Row],[Total Voters]]</f>
        <v>0.45205479452054792</v>
      </c>
    </row>
    <row r="3042" spans="1:24" s="12" customFormat="1" hidden="1" x14ac:dyDescent="0.25">
      <c r="A3042" s="8" t="s">
        <v>27</v>
      </c>
      <c r="B3042" s="17">
        <v>2006</v>
      </c>
      <c r="C3042" s="17"/>
      <c r="D3042" s="9" t="s">
        <v>68</v>
      </c>
      <c r="E3042" s="10">
        <v>221</v>
      </c>
      <c r="F3042" s="10">
        <v>222</v>
      </c>
      <c r="G3042" s="10">
        <v>443</v>
      </c>
      <c r="H3042" s="44">
        <v>160</v>
      </c>
      <c r="I3042" s="44">
        <v>147</v>
      </c>
      <c r="J3042" s="44"/>
      <c r="K3042" s="44">
        <v>307</v>
      </c>
      <c r="L3042" s="10">
        <v>85</v>
      </c>
      <c r="M3042" s="10">
        <v>83</v>
      </c>
      <c r="N3042" s="10"/>
      <c r="O3042" s="11">
        <v>168</v>
      </c>
      <c r="P3042" s="27">
        <f>Table1[[#This Row],[Female Voters]]/Table1[[#This Row],[Female Population]]</f>
        <v>0.72398190045248867</v>
      </c>
      <c r="Q3042" s="27">
        <f>Table1[[#This Row],[Male Voters]]/Table1[[#This Row],[Male Population]]</f>
        <v>0.66216216216216217</v>
      </c>
      <c r="R3042" s="27">
        <f>Table1[[#This Row],[Total Voters]]/Table1[[#This Row],[Total Population]]</f>
        <v>0.69300225733634313</v>
      </c>
      <c r="S3042" s="27">
        <f>Table1[[#This Row],[Female Ballots]]/Table1[[#This Row],[Female Population]]</f>
        <v>0.38461538461538464</v>
      </c>
      <c r="T3042" s="27">
        <f>Table1[[#This Row],[Male Ballots]]/Table1[[#This Row],[Male Population]]</f>
        <v>0.37387387387387389</v>
      </c>
      <c r="U3042" s="27">
        <f>Table1[[#This Row],[Total Ballots]]/Table1[[#This Row],[Total Population]]</f>
        <v>0.37923250564334088</v>
      </c>
      <c r="V3042" s="27">
        <f>Table1[[#This Row],[Female Ballots]]/Table1[[#This Row],[Female Voters]]</f>
        <v>0.53125</v>
      </c>
      <c r="W3042" s="27">
        <f>Table1[[#This Row],[Male Ballots]]/Table1[[#This Row],[Male Voters]]</f>
        <v>0.56462585034013602</v>
      </c>
      <c r="X3042" s="27">
        <f>Table1[[#This Row],[Total Ballots]]/Table1[[#This Row],[Total Voters]]</f>
        <v>0.54723127035830621</v>
      </c>
    </row>
    <row r="3043" spans="1:24" s="12" customFormat="1" hidden="1" x14ac:dyDescent="0.25">
      <c r="A3043" s="8" t="s">
        <v>27</v>
      </c>
      <c r="B3043" s="17">
        <v>2006</v>
      </c>
      <c r="C3043" s="17"/>
      <c r="D3043" s="9" t="s">
        <v>69</v>
      </c>
      <c r="E3043" s="10">
        <v>304</v>
      </c>
      <c r="F3043" s="10">
        <v>311</v>
      </c>
      <c r="G3043" s="10">
        <v>615</v>
      </c>
      <c r="H3043" s="44">
        <v>255</v>
      </c>
      <c r="I3043" s="44">
        <v>241</v>
      </c>
      <c r="J3043" s="44">
        <v>1</v>
      </c>
      <c r="K3043" s="44">
        <v>497</v>
      </c>
      <c r="L3043" s="10">
        <v>176</v>
      </c>
      <c r="M3043" s="10">
        <v>150</v>
      </c>
      <c r="N3043" s="10">
        <v>1</v>
      </c>
      <c r="O3043" s="11">
        <v>327</v>
      </c>
      <c r="P3043" s="27">
        <f>Table1[[#This Row],[Female Voters]]/Table1[[#This Row],[Female Population]]</f>
        <v>0.83881578947368418</v>
      </c>
      <c r="Q3043" s="27">
        <f>Table1[[#This Row],[Male Voters]]/Table1[[#This Row],[Male Population]]</f>
        <v>0.77491961414791</v>
      </c>
      <c r="R3043" s="27">
        <f>Table1[[#This Row],[Total Voters]]/Table1[[#This Row],[Total Population]]</f>
        <v>0.80813008130081299</v>
      </c>
      <c r="S3043" s="27">
        <f>Table1[[#This Row],[Female Ballots]]/Table1[[#This Row],[Female Population]]</f>
        <v>0.57894736842105265</v>
      </c>
      <c r="T3043" s="27">
        <f>Table1[[#This Row],[Male Ballots]]/Table1[[#This Row],[Male Population]]</f>
        <v>0.48231511254019294</v>
      </c>
      <c r="U3043" s="27">
        <f>Table1[[#This Row],[Total Ballots]]/Table1[[#This Row],[Total Population]]</f>
        <v>0.53170731707317076</v>
      </c>
      <c r="V3043" s="27">
        <f>Table1[[#This Row],[Female Ballots]]/Table1[[#This Row],[Female Voters]]</f>
        <v>0.69019607843137254</v>
      </c>
      <c r="W3043" s="27">
        <f>Table1[[#This Row],[Male Ballots]]/Table1[[#This Row],[Male Voters]]</f>
        <v>0.62240663900414939</v>
      </c>
      <c r="X3043" s="27">
        <f>Table1[[#This Row],[Total Ballots]]/Table1[[#This Row],[Total Voters]]</f>
        <v>0.65794768611670018</v>
      </c>
    </row>
    <row r="3044" spans="1:24" s="12" customFormat="1" hidden="1" x14ac:dyDescent="0.25">
      <c r="A3044" s="8" t="s">
        <v>27</v>
      </c>
      <c r="B3044" s="17">
        <v>2006</v>
      </c>
      <c r="C3044" s="17"/>
      <c r="D3044" s="9" t="s">
        <v>70</v>
      </c>
      <c r="E3044" s="10">
        <v>365</v>
      </c>
      <c r="F3044" s="10">
        <v>345</v>
      </c>
      <c r="G3044" s="10">
        <v>710</v>
      </c>
      <c r="H3044" s="44">
        <v>346</v>
      </c>
      <c r="I3044" s="44">
        <v>327</v>
      </c>
      <c r="J3044" s="44">
        <v>2</v>
      </c>
      <c r="K3044" s="44">
        <v>675</v>
      </c>
      <c r="L3044" s="10">
        <v>266</v>
      </c>
      <c r="M3044" s="10">
        <v>254</v>
      </c>
      <c r="N3044" s="10">
        <v>2</v>
      </c>
      <c r="O3044" s="11">
        <v>522</v>
      </c>
      <c r="P3044" s="27">
        <f>Table1[[#This Row],[Female Voters]]/Table1[[#This Row],[Female Population]]</f>
        <v>0.94794520547945205</v>
      </c>
      <c r="Q3044" s="27">
        <f>Table1[[#This Row],[Male Voters]]/Table1[[#This Row],[Male Population]]</f>
        <v>0.94782608695652171</v>
      </c>
      <c r="R3044" s="27">
        <f>Table1[[#This Row],[Total Voters]]/Table1[[#This Row],[Total Population]]</f>
        <v>0.95070422535211263</v>
      </c>
      <c r="S3044" s="27">
        <f>Table1[[#This Row],[Female Ballots]]/Table1[[#This Row],[Female Population]]</f>
        <v>0.72876712328767124</v>
      </c>
      <c r="T3044" s="27">
        <f>Table1[[#This Row],[Male Ballots]]/Table1[[#This Row],[Male Population]]</f>
        <v>0.73623188405797102</v>
      </c>
      <c r="U3044" s="27">
        <f>Table1[[#This Row],[Total Ballots]]/Table1[[#This Row],[Total Population]]</f>
        <v>0.73521126760563382</v>
      </c>
      <c r="V3044" s="27">
        <f>Table1[[#This Row],[Female Ballots]]/Table1[[#This Row],[Female Voters]]</f>
        <v>0.76878612716763006</v>
      </c>
      <c r="W3044" s="27">
        <f>Table1[[#This Row],[Male Ballots]]/Table1[[#This Row],[Male Voters]]</f>
        <v>0.77675840978593269</v>
      </c>
      <c r="X3044" s="27">
        <f>Table1[[#This Row],[Total Ballots]]/Table1[[#This Row],[Total Voters]]</f>
        <v>0.77333333333333332</v>
      </c>
    </row>
    <row r="3045" spans="1:24" s="12" customFormat="1" hidden="1" x14ac:dyDescent="0.25">
      <c r="A3045" s="8" t="s">
        <v>27</v>
      </c>
      <c r="B3045" s="17">
        <v>2006</v>
      </c>
      <c r="C3045" s="17"/>
      <c r="D3045" s="9" t="s">
        <v>71</v>
      </c>
      <c r="E3045" s="10">
        <v>440</v>
      </c>
      <c r="F3045" s="10">
        <v>415</v>
      </c>
      <c r="G3045" s="10">
        <v>855</v>
      </c>
      <c r="H3045" s="44">
        <v>388</v>
      </c>
      <c r="I3045" s="44">
        <v>388</v>
      </c>
      <c r="J3045" s="44"/>
      <c r="K3045" s="44">
        <v>776</v>
      </c>
      <c r="L3045" s="10">
        <v>319</v>
      </c>
      <c r="M3045" s="10">
        <v>327</v>
      </c>
      <c r="N3045" s="10"/>
      <c r="O3045" s="11">
        <v>646</v>
      </c>
      <c r="P3045" s="27">
        <f>Table1[[#This Row],[Female Voters]]/Table1[[#This Row],[Female Population]]</f>
        <v>0.88181818181818183</v>
      </c>
      <c r="Q3045" s="27">
        <f>Table1[[#This Row],[Male Voters]]/Table1[[#This Row],[Male Population]]</f>
        <v>0.93493975903614457</v>
      </c>
      <c r="R3045" s="27">
        <f>Table1[[#This Row],[Total Voters]]/Table1[[#This Row],[Total Population]]</f>
        <v>0.90760233918128652</v>
      </c>
      <c r="S3045" s="27">
        <f>Table1[[#This Row],[Female Ballots]]/Table1[[#This Row],[Female Population]]</f>
        <v>0.72499999999999998</v>
      </c>
      <c r="T3045" s="27">
        <f>Table1[[#This Row],[Male Ballots]]/Table1[[#This Row],[Male Population]]</f>
        <v>0.78795180722891567</v>
      </c>
      <c r="U3045" s="27">
        <f>Table1[[#This Row],[Total Ballots]]/Table1[[#This Row],[Total Population]]</f>
        <v>0.75555555555555554</v>
      </c>
      <c r="V3045" s="27">
        <f>Table1[[#This Row],[Female Ballots]]/Table1[[#This Row],[Female Voters]]</f>
        <v>0.82216494845360821</v>
      </c>
      <c r="W3045" s="27">
        <f>Table1[[#This Row],[Male Ballots]]/Table1[[#This Row],[Male Voters]]</f>
        <v>0.84278350515463918</v>
      </c>
      <c r="X3045" s="27">
        <f>Table1[[#This Row],[Total Ballots]]/Table1[[#This Row],[Total Voters]]</f>
        <v>0.83247422680412375</v>
      </c>
    </row>
    <row r="3046" spans="1:24" s="12" customFormat="1" hidden="1" x14ac:dyDescent="0.25">
      <c r="A3046" s="8" t="s">
        <v>27</v>
      </c>
      <c r="B3046" s="17">
        <v>2006</v>
      </c>
      <c r="C3046" s="17"/>
      <c r="D3046" s="9" t="s">
        <v>453</v>
      </c>
      <c r="E3046" s="10">
        <v>1559</v>
      </c>
      <c r="F3046" s="10">
        <v>1553</v>
      </c>
      <c r="G3046" s="10">
        <v>3112</v>
      </c>
      <c r="H3046" s="44">
        <v>1335</v>
      </c>
      <c r="I3046" s="44">
        <v>1295</v>
      </c>
      <c r="J3046" s="44">
        <v>3</v>
      </c>
      <c r="K3046" s="44">
        <v>2633</v>
      </c>
      <c r="L3046" s="10">
        <v>933</v>
      </c>
      <c r="M3046" s="10">
        <v>893</v>
      </c>
      <c r="N3046" s="10">
        <v>3</v>
      </c>
      <c r="O3046" s="11">
        <v>1829</v>
      </c>
      <c r="P3046" s="27">
        <f>Table1[[#This Row],[Female Voters]]/Table1[[#This Row],[Female Population]]</f>
        <v>0.85631815266196276</v>
      </c>
      <c r="Q3046" s="27">
        <f>Table1[[#This Row],[Male Voters]]/Table1[[#This Row],[Male Population]]</f>
        <v>0.83386992916934966</v>
      </c>
      <c r="R3046" s="27">
        <f>Table1[[#This Row],[Total Voters]]/Table1[[#This Row],[Total Population]]</f>
        <v>0.84607969151670948</v>
      </c>
      <c r="S3046" s="27">
        <f>Table1[[#This Row],[Female Ballots]]/Table1[[#This Row],[Female Population]]</f>
        <v>0.59846055163566392</v>
      </c>
      <c r="T3046" s="27">
        <f>Table1[[#This Row],[Male Ballots]]/Table1[[#This Row],[Male Population]]</f>
        <v>0.57501609787508046</v>
      </c>
      <c r="U3046" s="27">
        <f>Table1[[#This Row],[Total Ballots]]/Table1[[#This Row],[Total Population]]</f>
        <v>0.58772493573264784</v>
      </c>
      <c r="V3046" s="27">
        <f>Table1[[#This Row],[Female Ballots]]/Table1[[#This Row],[Female Voters]]</f>
        <v>0.69887640449438204</v>
      </c>
      <c r="W3046" s="27">
        <f>Table1[[#This Row],[Male Ballots]]/Table1[[#This Row],[Male Voters]]</f>
        <v>0.68957528957528957</v>
      </c>
      <c r="X3046" s="27">
        <f>Table1[[#This Row],[Total Ballots]]/Table1[[#This Row],[Total Voters]]</f>
        <v>0.69464489175845046</v>
      </c>
    </row>
    <row r="3047" spans="1:24" s="12" customFormat="1" hidden="1" x14ac:dyDescent="0.25">
      <c r="A3047" s="8" t="s">
        <v>46</v>
      </c>
      <c r="B3047" s="17">
        <v>2006</v>
      </c>
      <c r="C3047" s="17"/>
      <c r="D3047" s="9" t="s">
        <v>66</v>
      </c>
      <c r="E3047" s="10">
        <v>3703</v>
      </c>
      <c r="F3047" s="10">
        <v>4241</v>
      </c>
      <c r="G3047" s="10">
        <v>7944</v>
      </c>
      <c r="H3047" s="44">
        <v>1227</v>
      </c>
      <c r="I3047" s="44">
        <v>1139</v>
      </c>
      <c r="J3047" s="44">
        <v>14</v>
      </c>
      <c r="K3047" s="44">
        <v>2380</v>
      </c>
      <c r="L3047" s="10">
        <v>162</v>
      </c>
      <c r="M3047" s="10">
        <v>177</v>
      </c>
      <c r="N3047" s="10">
        <v>3</v>
      </c>
      <c r="O3047" s="11">
        <v>342</v>
      </c>
      <c r="P3047" s="27">
        <f>Table1[[#This Row],[Female Voters]]/Table1[[#This Row],[Female Population]]</f>
        <v>0.33135295706184176</v>
      </c>
      <c r="Q3047" s="27">
        <f>Table1[[#This Row],[Male Voters]]/Table1[[#This Row],[Male Population]]</f>
        <v>0.26856873378920065</v>
      </c>
      <c r="R3047" s="27">
        <f>Table1[[#This Row],[Total Voters]]/Table1[[#This Row],[Total Population]]</f>
        <v>0.29959718026183285</v>
      </c>
      <c r="S3047" s="27">
        <f>Table1[[#This Row],[Female Ballots]]/Table1[[#This Row],[Female Population]]</f>
        <v>4.3748312179314068E-2</v>
      </c>
      <c r="T3047" s="27">
        <f>Table1[[#This Row],[Male Ballots]]/Table1[[#This Row],[Male Population]]</f>
        <v>4.1735439754774818E-2</v>
      </c>
      <c r="U3047" s="27">
        <f>Table1[[#This Row],[Total Ballots]]/Table1[[#This Row],[Total Population]]</f>
        <v>4.3051359516616317E-2</v>
      </c>
      <c r="V3047" s="27">
        <f>Table1[[#This Row],[Female Ballots]]/Table1[[#This Row],[Female Voters]]</f>
        <v>0.13202933985330073</v>
      </c>
      <c r="W3047" s="27">
        <f>Table1[[#This Row],[Male Ballots]]/Table1[[#This Row],[Male Voters]]</f>
        <v>0.15539947322212466</v>
      </c>
      <c r="X3047" s="27">
        <f>Table1[[#This Row],[Total Ballots]]/Table1[[#This Row],[Total Voters]]</f>
        <v>0.14369747899159663</v>
      </c>
    </row>
    <row r="3048" spans="1:24" s="12" customFormat="1" hidden="1" x14ac:dyDescent="0.25">
      <c r="A3048" s="8" t="s">
        <v>46</v>
      </c>
      <c r="B3048" s="17">
        <v>2006</v>
      </c>
      <c r="C3048" s="17"/>
      <c r="D3048" s="9" t="s">
        <v>67</v>
      </c>
      <c r="E3048" s="10">
        <v>2970</v>
      </c>
      <c r="F3048" s="10">
        <v>3811</v>
      </c>
      <c r="G3048" s="10">
        <v>6781</v>
      </c>
      <c r="H3048" s="44">
        <v>1722</v>
      </c>
      <c r="I3048" s="44">
        <v>1521</v>
      </c>
      <c r="J3048" s="44">
        <v>7</v>
      </c>
      <c r="K3048" s="44">
        <v>3250</v>
      </c>
      <c r="L3048" s="10">
        <v>521</v>
      </c>
      <c r="M3048" s="10">
        <v>446</v>
      </c>
      <c r="N3048" s="10">
        <v>3</v>
      </c>
      <c r="O3048" s="11">
        <v>970</v>
      </c>
      <c r="P3048" s="27">
        <f>Table1[[#This Row],[Female Voters]]/Table1[[#This Row],[Female Population]]</f>
        <v>0.57979797979797976</v>
      </c>
      <c r="Q3048" s="27">
        <f>Table1[[#This Row],[Male Voters]]/Table1[[#This Row],[Male Population]]</f>
        <v>0.39910784570978747</v>
      </c>
      <c r="R3048" s="27">
        <f>Table1[[#This Row],[Total Voters]]/Table1[[#This Row],[Total Population]]</f>
        <v>0.47928034213242887</v>
      </c>
      <c r="S3048" s="27">
        <f>Table1[[#This Row],[Female Ballots]]/Table1[[#This Row],[Female Population]]</f>
        <v>0.17542087542087542</v>
      </c>
      <c r="T3048" s="27">
        <f>Table1[[#This Row],[Male Ballots]]/Table1[[#This Row],[Male Population]]</f>
        <v>0.11702965101023353</v>
      </c>
      <c r="U3048" s="27">
        <f>Table1[[#This Row],[Total Ballots]]/Table1[[#This Row],[Total Population]]</f>
        <v>0.14304674826721722</v>
      </c>
      <c r="V3048" s="27">
        <f>Table1[[#This Row],[Female Ballots]]/Table1[[#This Row],[Female Voters]]</f>
        <v>0.30255516840882696</v>
      </c>
      <c r="W3048" s="27">
        <f>Table1[[#This Row],[Male Ballots]]/Table1[[#This Row],[Male Voters]]</f>
        <v>0.29322813938198555</v>
      </c>
      <c r="X3048" s="27">
        <f>Table1[[#This Row],[Total Ballots]]/Table1[[#This Row],[Total Voters]]</f>
        <v>0.29846153846153844</v>
      </c>
    </row>
    <row r="3049" spans="1:24" s="12" customFormat="1" hidden="1" x14ac:dyDescent="0.25">
      <c r="A3049" s="8" t="s">
        <v>46</v>
      </c>
      <c r="B3049" s="17">
        <v>2006</v>
      </c>
      <c r="C3049" s="17"/>
      <c r="D3049" s="9" t="s">
        <v>68</v>
      </c>
      <c r="E3049" s="10">
        <v>3399</v>
      </c>
      <c r="F3049" s="10">
        <v>3852</v>
      </c>
      <c r="G3049" s="10">
        <v>7251</v>
      </c>
      <c r="H3049" s="44">
        <v>2235</v>
      </c>
      <c r="I3049" s="44">
        <v>1962</v>
      </c>
      <c r="J3049" s="44">
        <v>7</v>
      </c>
      <c r="K3049" s="44">
        <v>4204</v>
      </c>
      <c r="L3049" s="10">
        <v>1075</v>
      </c>
      <c r="M3049" s="10">
        <v>941</v>
      </c>
      <c r="N3049" s="10">
        <v>5</v>
      </c>
      <c r="O3049" s="11">
        <v>2021</v>
      </c>
      <c r="P3049" s="27">
        <f>Table1[[#This Row],[Female Voters]]/Table1[[#This Row],[Female Population]]</f>
        <v>0.6575463371579876</v>
      </c>
      <c r="Q3049" s="27">
        <f>Table1[[#This Row],[Male Voters]]/Table1[[#This Row],[Male Population]]</f>
        <v>0.50934579439252337</v>
      </c>
      <c r="R3049" s="27">
        <f>Table1[[#This Row],[Total Voters]]/Table1[[#This Row],[Total Population]]</f>
        <v>0.57978209902082467</v>
      </c>
      <c r="S3049" s="27">
        <f>Table1[[#This Row],[Female Ballots]]/Table1[[#This Row],[Female Population]]</f>
        <v>0.3162694910267726</v>
      </c>
      <c r="T3049" s="27">
        <f>Table1[[#This Row],[Male Ballots]]/Table1[[#This Row],[Male Population]]</f>
        <v>0.24428868120456906</v>
      </c>
      <c r="U3049" s="27">
        <f>Table1[[#This Row],[Total Ballots]]/Table1[[#This Row],[Total Population]]</f>
        <v>0.27872017652737552</v>
      </c>
      <c r="V3049" s="27">
        <f>Table1[[#This Row],[Female Ballots]]/Table1[[#This Row],[Female Voters]]</f>
        <v>0.48098434004474272</v>
      </c>
      <c r="W3049" s="27">
        <f>Table1[[#This Row],[Male Ballots]]/Table1[[#This Row],[Male Voters]]</f>
        <v>0.4796126401630989</v>
      </c>
      <c r="X3049" s="27">
        <f>Table1[[#This Row],[Total Ballots]]/Table1[[#This Row],[Total Voters]]</f>
        <v>0.480732635585157</v>
      </c>
    </row>
    <row r="3050" spans="1:24" s="12" customFormat="1" hidden="1" x14ac:dyDescent="0.25">
      <c r="A3050" s="8" t="s">
        <v>46</v>
      </c>
      <c r="B3050" s="17">
        <v>2006</v>
      </c>
      <c r="C3050" s="17"/>
      <c r="D3050" s="9" t="s">
        <v>69</v>
      </c>
      <c r="E3050" s="10">
        <v>3791</v>
      </c>
      <c r="F3050" s="10">
        <v>3979</v>
      </c>
      <c r="G3050" s="10">
        <v>7770</v>
      </c>
      <c r="H3050" s="44">
        <v>2961</v>
      </c>
      <c r="I3050" s="44">
        <v>2687</v>
      </c>
      <c r="J3050" s="44">
        <v>8</v>
      </c>
      <c r="K3050" s="44">
        <v>5656</v>
      </c>
      <c r="L3050" s="10">
        <v>1919</v>
      </c>
      <c r="M3050" s="10">
        <v>1702</v>
      </c>
      <c r="N3050" s="10">
        <v>6</v>
      </c>
      <c r="O3050" s="11">
        <v>3627</v>
      </c>
      <c r="P3050" s="27">
        <f>Table1[[#This Row],[Female Voters]]/Table1[[#This Row],[Female Population]]</f>
        <v>0.7810604062252704</v>
      </c>
      <c r="Q3050" s="27">
        <f>Table1[[#This Row],[Male Voters]]/Table1[[#This Row],[Male Population]]</f>
        <v>0.67529530032671525</v>
      </c>
      <c r="R3050" s="27">
        <f>Table1[[#This Row],[Total Voters]]/Table1[[#This Row],[Total Population]]</f>
        <v>0.72792792792792793</v>
      </c>
      <c r="S3050" s="27">
        <f>Table1[[#This Row],[Female Ballots]]/Table1[[#This Row],[Female Population]]</f>
        <v>0.50619889211289892</v>
      </c>
      <c r="T3050" s="27">
        <f>Table1[[#This Row],[Male Ballots]]/Table1[[#This Row],[Male Population]]</f>
        <v>0.4277456647398844</v>
      </c>
      <c r="U3050" s="27">
        <f>Table1[[#This Row],[Total Ballots]]/Table1[[#This Row],[Total Population]]</f>
        <v>0.46679536679536682</v>
      </c>
      <c r="V3050" s="27">
        <f>Table1[[#This Row],[Female Ballots]]/Table1[[#This Row],[Female Voters]]</f>
        <v>0.64809186085781834</v>
      </c>
      <c r="W3050" s="27">
        <f>Table1[[#This Row],[Male Ballots]]/Table1[[#This Row],[Male Voters]]</f>
        <v>0.63342017119464089</v>
      </c>
      <c r="X3050" s="27">
        <f>Table1[[#This Row],[Total Ballots]]/Table1[[#This Row],[Total Voters]]</f>
        <v>0.64126591230551622</v>
      </c>
    </row>
    <row r="3051" spans="1:24" s="12" customFormat="1" hidden="1" x14ac:dyDescent="0.25">
      <c r="A3051" s="8" t="s">
        <v>46</v>
      </c>
      <c r="B3051" s="17">
        <v>2006</v>
      </c>
      <c r="C3051" s="17"/>
      <c r="D3051" s="9" t="s">
        <v>70</v>
      </c>
      <c r="E3051" s="10">
        <v>2981</v>
      </c>
      <c r="F3051" s="10">
        <v>2995</v>
      </c>
      <c r="G3051" s="10">
        <v>5976</v>
      </c>
      <c r="H3051" s="44">
        <v>2484</v>
      </c>
      <c r="I3051" s="44">
        <v>2413</v>
      </c>
      <c r="J3051" s="44">
        <v>5</v>
      </c>
      <c r="K3051" s="44">
        <v>4902</v>
      </c>
      <c r="L3051" s="10">
        <v>1825</v>
      </c>
      <c r="M3051" s="10">
        <v>1822</v>
      </c>
      <c r="N3051" s="10">
        <v>5</v>
      </c>
      <c r="O3051" s="11">
        <v>3652</v>
      </c>
      <c r="P3051" s="27">
        <f>Table1[[#This Row],[Female Voters]]/Table1[[#This Row],[Female Population]]</f>
        <v>0.83327742368332769</v>
      </c>
      <c r="Q3051" s="27">
        <f>Table1[[#This Row],[Male Voters]]/Table1[[#This Row],[Male Population]]</f>
        <v>0.80567612687813017</v>
      </c>
      <c r="R3051" s="27">
        <f>Table1[[#This Row],[Total Voters]]/Table1[[#This Row],[Total Population]]</f>
        <v>0.82028112449799195</v>
      </c>
      <c r="S3051" s="27">
        <f>Table1[[#This Row],[Female Ballots]]/Table1[[#This Row],[Female Population]]</f>
        <v>0.61221066756122111</v>
      </c>
      <c r="T3051" s="27">
        <f>Table1[[#This Row],[Male Ballots]]/Table1[[#This Row],[Male Population]]</f>
        <v>0.60834724540901508</v>
      </c>
      <c r="U3051" s="27">
        <f>Table1[[#This Row],[Total Ballots]]/Table1[[#This Row],[Total Population]]</f>
        <v>0.61111111111111116</v>
      </c>
      <c r="V3051" s="27">
        <f>Table1[[#This Row],[Female Ballots]]/Table1[[#This Row],[Female Voters]]</f>
        <v>0.73470209339774561</v>
      </c>
      <c r="W3051" s="27">
        <f>Table1[[#This Row],[Male Ballots]]/Table1[[#This Row],[Male Voters]]</f>
        <v>0.75507666804807294</v>
      </c>
      <c r="X3051" s="27">
        <f>Table1[[#This Row],[Total Ballots]]/Table1[[#This Row],[Total Voters]]</f>
        <v>0.74500203998368009</v>
      </c>
    </row>
    <row r="3052" spans="1:24" s="12" customFormat="1" hidden="1" x14ac:dyDescent="0.25">
      <c r="A3052" s="8" t="s">
        <v>46</v>
      </c>
      <c r="B3052" s="17">
        <v>2006</v>
      </c>
      <c r="C3052" s="17"/>
      <c r="D3052" s="9" t="s">
        <v>71</v>
      </c>
      <c r="E3052" s="10">
        <v>4747</v>
      </c>
      <c r="F3052" s="10">
        <v>3478</v>
      </c>
      <c r="G3052" s="10">
        <v>8225</v>
      </c>
      <c r="H3052" s="44">
        <v>3859</v>
      </c>
      <c r="I3052" s="44">
        <v>2900</v>
      </c>
      <c r="J3052" s="44">
        <v>1</v>
      </c>
      <c r="K3052" s="44">
        <v>6760</v>
      </c>
      <c r="L3052" s="10">
        <v>2981</v>
      </c>
      <c r="M3052" s="10">
        <v>2325</v>
      </c>
      <c r="N3052" s="10"/>
      <c r="O3052" s="11">
        <v>5306</v>
      </c>
      <c r="P3052" s="27">
        <f>Table1[[#This Row],[Female Voters]]/Table1[[#This Row],[Female Population]]</f>
        <v>0.81293448493785547</v>
      </c>
      <c r="Q3052" s="27">
        <f>Table1[[#This Row],[Male Voters]]/Table1[[#This Row],[Male Population]]</f>
        <v>0.83381253594019555</v>
      </c>
      <c r="R3052" s="27">
        <f>Table1[[#This Row],[Total Voters]]/Table1[[#This Row],[Total Population]]</f>
        <v>0.82188449848024314</v>
      </c>
      <c r="S3052" s="27">
        <f>Table1[[#This Row],[Female Ballots]]/Table1[[#This Row],[Female Population]]</f>
        <v>0.62797556351379824</v>
      </c>
      <c r="T3052" s="27">
        <f>Table1[[#This Row],[Male Ballots]]/Table1[[#This Row],[Male Population]]</f>
        <v>0.6684876365727429</v>
      </c>
      <c r="U3052" s="27">
        <f>Table1[[#This Row],[Total Ballots]]/Table1[[#This Row],[Total Population]]</f>
        <v>0.64510638297872336</v>
      </c>
      <c r="V3052" s="27">
        <f>Table1[[#This Row],[Female Ballots]]/Table1[[#This Row],[Female Voters]]</f>
        <v>0.77247991707696295</v>
      </c>
      <c r="W3052" s="27">
        <f>Table1[[#This Row],[Male Ballots]]/Table1[[#This Row],[Male Voters]]</f>
        <v>0.80172413793103448</v>
      </c>
      <c r="X3052" s="27">
        <f>Table1[[#This Row],[Total Ballots]]/Table1[[#This Row],[Total Voters]]</f>
        <v>0.78491124260355027</v>
      </c>
    </row>
    <row r="3053" spans="1:24" s="12" customFormat="1" hidden="1" x14ac:dyDescent="0.25">
      <c r="A3053" s="8" t="s">
        <v>46</v>
      </c>
      <c r="B3053" s="17">
        <v>2006</v>
      </c>
      <c r="C3053" s="17"/>
      <c r="D3053" s="9" t="s">
        <v>453</v>
      </c>
      <c r="E3053" s="10">
        <v>21591</v>
      </c>
      <c r="F3053" s="10">
        <v>22356</v>
      </c>
      <c r="G3053" s="10">
        <v>43947</v>
      </c>
      <c r="H3053" s="44">
        <v>14488</v>
      </c>
      <c r="I3053" s="44">
        <v>12622</v>
      </c>
      <c r="J3053" s="44">
        <v>42</v>
      </c>
      <c r="K3053" s="44">
        <v>27152</v>
      </c>
      <c r="L3053" s="10">
        <v>8483</v>
      </c>
      <c r="M3053" s="10">
        <v>7413</v>
      </c>
      <c r="N3053" s="10">
        <v>22</v>
      </c>
      <c r="O3053" s="11">
        <v>15918</v>
      </c>
      <c r="P3053" s="27">
        <f>Table1[[#This Row],[Female Voters]]/Table1[[#This Row],[Female Population]]</f>
        <v>0.67102033254596827</v>
      </c>
      <c r="Q3053" s="27">
        <f>Table1[[#This Row],[Male Voters]]/Table1[[#This Row],[Male Population]]</f>
        <v>0.56459116120951869</v>
      </c>
      <c r="R3053" s="27">
        <f>Table1[[#This Row],[Total Voters]]/Table1[[#This Row],[Total Population]]</f>
        <v>0.61783511957585269</v>
      </c>
      <c r="S3053" s="27">
        <f>Table1[[#This Row],[Female Ballots]]/Table1[[#This Row],[Female Population]]</f>
        <v>0.39289518780973554</v>
      </c>
      <c r="T3053" s="27">
        <f>Table1[[#This Row],[Male Ballots]]/Table1[[#This Row],[Male Population]]</f>
        <v>0.33158883521202359</v>
      </c>
      <c r="U3053" s="27">
        <f>Table1[[#This Row],[Total Ballots]]/Table1[[#This Row],[Total Population]]</f>
        <v>0.36220902450679227</v>
      </c>
      <c r="V3053" s="27">
        <f>Table1[[#This Row],[Female Ballots]]/Table1[[#This Row],[Female Voters]]</f>
        <v>0.5855190502484815</v>
      </c>
      <c r="W3053" s="27">
        <f>Table1[[#This Row],[Male Ballots]]/Table1[[#This Row],[Male Voters]]</f>
        <v>0.5873078751386468</v>
      </c>
      <c r="X3053" s="27">
        <f>Table1[[#This Row],[Total Ballots]]/Table1[[#This Row],[Total Voters]]</f>
        <v>0.58625515615792578</v>
      </c>
    </row>
    <row r="3054" spans="1:24" s="12" customFormat="1" hidden="1" x14ac:dyDescent="0.25">
      <c r="A3054" s="8" t="s">
        <v>36</v>
      </c>
      <c r="B3054" s="17">
        <v>2006</v>
      </c>
      <c r="C3054" s="17"/>
      <c r="D3054" s="9" t="s">
        <v>66</v>
      </c>
      <c r="E3054" s="10">
        <v>14405</v>
      </c>
      <c r="F3054" s="10">
        <v>13998</v>
      </c>
      <c r="G3054" s="10">
        <v>28402.99</v>
      </c>
      <c r="H3054" s="44">
        <v>5254</v>
      </c>
      <c r="I3054" s="44">
        <v>4356</v>
      </c>
      <c r="J3054" s="44">
        <v>5</v>
      </c>
      <c r="K3054" s="44">
        <v>9615</v>
      </c>
      <c r="L3054" s="10">
        <v>2039</v>
      </c>
      <c r="M3054" s="10">
        <v>1687</v>
      </c>
      <c r="N3054" s="10">
        <v>2</v>
      </c>
      <c r="O3054" s="11">
        <v>3728</v>
      </c>
      <c r="P3054" s="27">
        <f>Table1[[#This Row],[Female Voters]]/Table1[[#This Row],[Female Population]]</f>
        <v>0.3647344671988893</v>
      </c>
      <c r="Q3054" s="27">
        <f>Table1[[#This Row],[Male Voters]]/Table1[[#This Row],[Male Population]]</f>
        <v>0.31118731247321046</v>
      </c>
      <c r="R3054" s="27">
        <f>Table1[[#This Row],[Total Voters]]/Table1[[#This Row],[Total Population]]</f>
        <v>0.33852069799693624</v>
      </c>
      <c r="S3054" s="27">
        <f>Table1[[#This Row],[Female Ballots]]/Table1[[#This Row],[Female Population]]</f>
        <v>0.14154807358556057</v>
      </c>
      <c r="T3054" s="27">
        <f>Table1[[#This Row],[Male Ballots]]/Table1[[#This Row],[Male Population]]</f>
        <v>0.12051721674524932</v>
      </c>
      <c r="U3054" s="27">
        <f>Table1[[#This Row],[Total Ballots]]/Table1[[#This Row],[Total Population]]</f>
        <v>0.13125378701326867</v>
      </c>
      <c r="V3054" s="27">
        <f>Table1[[#This Row],[Female Ballots]]/Table1[[#This Row],[Female Voters]]</f>
        <v>0.3880852683669585</v>
      </c>
      <c r="W3054" s="27">
        <f>Table1[[#This Row],[Male Ballots]]/Table1[[#This Row],[Male Voters]]</f>
        <v>0.38728191000918272</v>
      </c>
      <c r="X3054" s="27">
        <f>Table1[[#This Row],[Total Ballots]]/Table1[[#This Row],[Total Voters]]</f>
        <v>0.38772750910036402</v>
      </c>
    </row>
    <row r="3055" spans="1:24" s="12" customFormat="1" hidden="1" x14ac:dyDescent="0.25">
      <c r="A3055" s="8" t="s">
        <v>36</v>
      </c>
      <c r="B3055" s="17">
        <v>2006</v>
      </c>
      <c r="C3055" s="17"/>
      <c r="D3055" s="9" t="s">
        <v>67</v>
      </c>
      <c r="E3055" s="10">
        <v>11431</v>
      </c>
      <c r="F3055" s="10">
        <v>12176</v>
      </c>
      <c r="G3055" s="10">
        <v>23607</v>
      </c>
      <c r="H3055" s="44">
        <v>7955</v>
      </c>
      <c r="I3055" s="44">
        <v>7196</v>
      </c>
      <c r="J3055" s="44">
        <v>3</v>
      </c>
      <c r="K3055" s="44">
        <v>15154</v>
      </c>
      <c r="L3055" s="10">
        <v>3881</v>
      </c>
      <c r="M3055" s="10">
        <v>3386</v>
      </c>
      <c r="N3055" s="10">
        <v>1</v>
      </c>
      <c r="O3055" s="11">
        <v>7268</v>
      </c>
      <c r="P3055" s="27">
        <f>Table1[[#This Row],[Female Voters]]/Table1[[#This Row],[Female Population]]</f>
        <v>0.69591461814364453</v>
      </c>
      <c r="Q3055" s="27">
        <f>Table1[[#This Row],[Male Voters]]/Table1[[#This Row],[Male Population]]</f>
        <v>0.59099868593955318</v>
      </c>
      <c r="R3055" s="27">
        <f>Table1[[#This Row],[Total Voters]]/Table1[[#This Row],[Total Population]]</f>
        <v>0.64192824162324735</v>
      </c>
      <c r="S3055" s="27">
        <f>Table1[[#This Row],[Female Ballots]]/Table1[[#This Row],[Female Population]]</f>
        <v>0.33951535298749014</v>
      </c>
      <c r="T3055" s="27">
        <f>Table1[[#This Row],[Male Ballots]]/Table1[[#This Row],[Male Population]]</f>
        <v>0.27808804204993431</v>
      </c>
      <c r="U3055" s="27">
        <f>Table1[[#This Row],[Total Ballots]]/Table1[[#This Row],[Total Population]]</f>
        <v>0.30787478290337611</v>
      </c>
      <c r="V3055" s="27">
        <f>Table1[[#This Row],[Female Ballots]]/Table1[[#This Row],[Female Voters]]</f>
        <v>0.48786926461345065</v>
      </c>
      <c r="W3055" s="27">
        <f>Table1[[#This Row],[Male Ballots]]/Table1[[#This Row],[Male Voters]]</f>
        <v>0.47053918843802112</v>
      </c>
      <c r="X3055" s="27">
        <f>Table1[[#This Row],[Total Ballots]]/Table1[[#This Row],[Total Voters]]</f>
        <v>0.47960934406757294</v>
      </c>
    </row>
    <row r="3056" spans="1:24" s="12" customFormat="1" hidden="1" x14ac:dyDescent="0.25">
      <c r="A3056" s="8" t="s">
        <v>36</v>
      </c>
      <c r="B3056" s="17">
        <v>2006</v>
      </c>
      <c r="C3056" s="17"/>
      <c r="D3056" s="9" t="s">
        <v>68</v>
      </c>
      <c r="E3056" s="10">
        <v>12353</v>
      </c>
      <c r="F3056" s="10">
        <v>12344</v>
      </c>
      <c r="G3056" s="10">
        <v>24697</v>
      </c>
      <c r="H3056" s="44">
        <v>8992</v>
      </c>
      <c r="I3056" s="44">
        <v>8181</v>
      </c>
      <c r="J3056" s="44">
        <v>1</v>
      </c>
      <c r="K3056" s="44">
        <v>17174</v>
      </c>
      <c r="L3056" s="10">
        <v>5451</v>
      </c>
      <c r="M3056" s="10">
        <v>4840</v>
      </c>
      <c r="N3056" s="10"/>
      <c r="O3056" s="11">
        <v>10291</v>
      </c>
      <c r="P3056" s="27">
        <f>Table1[[#This Row],[Female Voters]]/Table1[[#This Row],[Female Population]]</f>
        <v>0.72792034323646082</v>
      </c>
      <c r="Q3056" s="27">
        <f>Table1[[#This Row],[Male Voters]]/Table1[[#This Row],[Male Population]]</f>
        <v>0.66275113415424503</v>
      </c>
      <c r="R3056" s="27">
        <f>Table1[[#This Row],[Total Voters]]/Table1[[#This Row],[Total Population]]</f>
        <v>0.69538810381827754</v>
      </c>
      <c r="S3056" s="27">
        <f>Table1[[#This Row],[Female Ballots]]/Table1[[#This Row],[Female Population]]</f>
        <v>0.44126932728891766</v>
      </c>
      <c r="T3056" s="27">
        <f>Table1[[#This Row],[Male Ballots]]/Table1[[#This Row],[Male Population]]</f>
        <v>0.39209332469215813</v>
      </c>
      <c r="U3056" s="27">
        <f>Table1[[#This Row],[Total Ballots]]/Table1[[#This Row],[Total Population]]</f>
        <v>0.41669028626958737</v>
      </c>
      <c r="V3056" s="27">
        <f>Table1[[#This Row],[Female Ballots]]/Table1[[#This Row],[Female Voters]]</f>
        <v>0.60620551601423489</v>
      </c>
      <c r="W3056" s="27">
        <f>Table1[[#This Row],[Male Ballots]]/Table1[[#This Row],[Male Voters]]</f>
        <v>0.59161471702725832</v>
      </c>
      <c r="X3056" s="27">
        <f>Table1[[#This Row],[Total Ballots]]/Table1[[#This Row],[Total Voters]]</f>
        <v>0.59921975078607193</v>
      </c>
    </row>
    <row r="3057" spans="1:24" s="12" customFormat="1" hidden="1" x14ac:dyDescent="0.25">
      <c r="A3057" s="8" t="s">
        <v>36</v>
      </c>
      <c r="B3057" s="17">
        <v>2006</v>
      </c>
      <c r="C3057" s="17"/>
      <c r="D3057" s="9" t="s">
        <v>69</v>
      </c>
      <c r="E3057" s="10">
        <v>13830</v>
      </c>
      <c r="F3057" s="10">
        <v>13408</v>
      </c>
      <c r="G3057" s="10">
        <v>27238</v>
      </c>
      <c r="H3057" s="44">
        <v>11148</v>
      </c>
      <c r="I3057" s="44">
        <v>9916</v>
      </c>
      <c r="J3057" s="44">
        <v>3</v>
      </c>
      <c r="K3057" s="44">
        <v>21067</v>
      </c>
      <c r="L3057" s="10">
        <v>8102</v>
      </c>
      <c r="M3057" s="10">
        <v>7091</v>
      </c>
      <c r="N3057" s="10">
        <v>3</v>
      </c>
      <c r="O3057" s="11">
        <v>15196</v>
      </c>
      <c r="P3057" s="27">
        <f>Table1[[#This Row],[Female Voters]]/Table1[[#This Row],[Female Population]]</f>
        <v>0.80607375271149673</v>
      </c>
      <c r="Q3057" s="27">
        <f>Table1[[#This Row],[Male Voters]]/Table1[[#This Row],[Male Population]]</f>
        <v>0.73955847255369933</v>
      </c>
      <c r="R3057" s="27">
        <f>Table1[[#This Row],[Total Voters]]/Table1[[#This Row],[Total Population]]</f>
        <v>0.77344151552977458</v>
      </c>
      <c r="S3057" s="27">
        <f>Table1[[#This Row],[Female Ballots]]/Table1[[#This Row],[Female Population]]</f>
        <v>0.58582791033984094</v>
      </c>
      <c r="T3057" s="27">
        <f>Table1[[#This Row],[Male Ballots]]/Table1[[#This Row],[Male Population]]</f>
        <v>0.52886336515513122</v>
      </c>
      <c r="U3057" s="27">
        <f>Table1[[#This Row],[Total Ballots]]/Table1[[#This Row],[Total Population]]</f>
        <v>0.5578970555841104</v>
      </c>
      <c r="V3057" s="27">
        <f>Table1[[#This Row],[Female Ballots]]/Table1[[#This Row],[Female Voters]]</f>
        <v>0.72676713311804808</v>
      </c>
      <c r="W3057" s="27">
        <f>Table1[[#This Row],[Male Ballots]]/Table1[[#This Row],[Male Voters]]</f>
        <v>0.71510689794271887</v>
      </c>
      <c r="X3057" s="27">
        <f>Table1[[#This Row],[Total Ballots]]/Table1[[#This Row],[Total Voters]]</f>
        <v>0.72131770066929324</v>
      </c>
    </row>
    <row r="3058" spans="1:24" s="12" customFormat="1" hidden="1" x14ac:dyDescent="0.25">
      <c r="A3058" s="8" t="s">
        <v>36</v>
      </c>
      <c r="B3058" s="17">
        <v>2006</v>
      </c>
      <c r="C3058" s="17"/>
      <c r="D3058" s="9" t="s">
        <v>70</v>
      </c>
      <c r="E3058" s="10">
        <v>10864</v>
      </c>
      <c r="F3058" s="10">
        <v>10491</v>
      </c>
      <c r="G3058" s="10">
        <v>21355</v>
      </c>
      <c r="H3058" s="44">
        <v>9826</v>
      </c>
      <c r="I3058" s="44">
        <v>9408</v>
      </c>
      <c r="J3058" s="44">
        <v>2</v>
      </c>
      <c r="K3058" s="44">
        <v>19236</v>
      </c>
      <c r="L3058" s="10">
        <v>8186</v>
      </c>
      <c r="M3058" s="10">
        <v>7829</v>
      </c>
      <c r="N3058" s="10">
        <v>2</v>
      </c>
      <c r="O3058" s="11">
        <v>16017</v>
      </c>
      <c r="P3058" s="27">
        <f>Table1[[#This Row],[Female Voters]]/Table1[[#This Row],[Female Population]]</f>
        <v>0.90445508100147276</v>
      </c>
      <c r="Q3058" s="27">
        <f>Table1[[#This Row],[Male Voters]]/Table1[[#This Row],[Male Population]]</f>
        <v>0.89676865885044321</v>
      </c>
      <c r="R3058" s="27">
        <f>Table1[[#This Row],[Total Voters]]/Table1[[#This Row],[Total Population]]</f>
        <v>0.90077265277452589</v>
      </c>
      <c r="S3058" s="27">
        <f>Table1[[#This Row],[Female Ballots]]/Table1[[#This Row],[Female Population]]</f>
        <v>0.75349779086892488</v>
      </c>
      <c r="T3058" s="27">
        <f>Table1[[#This Row],[Male Ballots]]/Table1[[#This Row],[Male Population]]</f>
        <v>0.74625869793156041</v>
      </c>
      <c r="U3058" s="27">
        <f>Table1[[#This Row],[Total Ballots]]/Table1[[#This Row],[Total Population]]</f>
        <v>0.75003512058066024</v>
      </c>
      <c r="V3058" s="27">
        <f>Table1[[#This Row],[Female Ballots]]/Table1[[#This Row],[Female Voters]]</f>
        <v>0.83309586810502745</v>
      </c>
      <c r="W3058" s="27">
        <f>Table1[[#This Row],[Male Ballots]]/Table1[[#This Row],[Male Voters]]</f>
        <v>0.83216411564625847</v>
      </c>
      <c r="X3058" s="27">
        <f>Table1[[#This Row],[Total Ballots]]/Table1[[#This Row],[Total Voters]]</f>
        <v>0.83265751715533376</v>
      </c>
    </row>
    <row r="3059" spans="1:24" s="12" customFormat="1" hidden="1" x14ac:dyDescent="0.25">
      <c r="A3059" s="8" t="s">
        <v>36</v>
      </c>
      <c r="B3059" s="17">
        <v>2006</v>
      </c>
      <c r="C3059" s="17"/>
      <c r="D3059" s="9" t="s">
        <v>71</v>
      </c>
      <c r="E3059" s="10">
        <v>12643</v>
      </c>
      <c r="F3059" s="10">
        <v>10309</v>
      </c>
      <c r="G3059" s="10">
        <v>22952</v>
      </c>
      <c r="H3059" s="44">
        <v>10564</v>
      </c>
      <c r="I3059" s="44">
        <v>9103</v>
      </c>
      <c r="J3059" s="44">
        <v>2</v>
      </c>
      <c r="K3059" s="44">
        <v>19669</v>
      </c>
      <c r="L3059" s="10">
        <v>9051</v>
      </c>
      <c r="M3059" s="10">
        <v>8013</v>
      </c>
      <c r="N3059" s="10">
        <v>1</v>
      </c>
      <c r="O3059" s="11">
        <v>17065</v>
      </c>
      <c r="P3059" s="27">
        <f>Table1[[#This Row],[Female Voters]]/Table1[[#This Row],[Female Population]]</f>
        <v>0.83556118009965985</v>
      </c>
      <c r="Q3059" s="27">
        <f>Table1[[#This Row],[Male Voters]]/Table1[[#This Row],[Male Population]]</f>
        <v>0.88301484140071784</v>
      </c>
      <c r="R3059" s="27">
        <f>Table1[[#This Row],[Total Voters]]/Table1[[#This Row],[Total Population]]</f>
        <v>0.85696235622168004</v>
      </c>
      <c r="S3059" s="27">
        <f>Table1[[#This Row],[Female Ballots]]/Table1[[#This Row],[Female Population]]</f>
        <v>0.71589021592976354</v>
      </c>
      <c r="T3059" s="27">
        <f>Table1[[#This Row],[Male Ballots]]/Table1[[#This Row],[Male Population]]</f>
        <v>0.77728198661363856</v>
      </c>
      <c r="U3059" s="27">
        <f>Table1[[#This Row],[Total Ballots]]/Table1[[#This Row],[Total Population]]</f>
        <v>0.74350819100731957</v>
      </c>
      <c r="V3059" s="27">
        <f>Table1[[#This Row],[Female Ballots]]/Table1[[#This Row],[Female Voters]]</f>
        <v>0.85677773570617188</v>
      </c>
      <c r="W3059" s="27">
        <f>Table1[[#This Row],[Male Ballots]]/Table1[[#This Row],[Male Voters]]</f>
        <v>0.88025925519059656</v>
      </c>
      <c r="X3059" s="27">
        <f>Table1[[#This Row],[Total Ballots]]/Table1[[#This Row],[Total Voters]]</f>
        <v>0.86760892775433418</v>
      </c>
    </row>
    <row r="3060" spans="1:24" s="12" customFormat="1" hidden="1" x14ac:dyDescent="0.25">
      <c r="A3060" s="8" t="s">
        <v>36</v>
      </c>
      <c r="B3060" s="17">
        <v>2006</v>
      </c>
      <c r="C3060" s="17"/>
      <c r="D3060" s="9" t="s">
        <v>453</v>
      </c>
      <c r="E3060" s="10">
        <v>75526</v>
      </c>
      <c r="F3060" s="10">
        <v>72726</v>
      </c>
      <c r="G3060" s="10">
        <v>148251.99</v>
      </c>
      <c r="H3060" s="44">
        <v>53739</v>
      </c>
      <c r="I3060" s="44">
        <v>48160</v>
      </c>
      <c r="J3060" s="44">
        <v>16</v>
      </c>
      <c r="K3060" s="44">
        <v>101915</v>
      </c>
      <c r="L3060" s="10">
        <v>36710</v>
      </c>
      <c r="M3060" s="10">
        <v>32846</v>
      </c>
      <c r="N3060" s="10">
        <v>9</v>
      </c>
      <c r="O3060" s="11">
        <v>69565</v>
      </c>
      <c r="P3060" s="27">
        <f>Table1[[#This Row],[Female Voters]]/Table1[[#This Row],[Female Population]]</f>
        <v>0.71152980430580193</v>
      </c>
      <c r="Q3060" s="27">
        <f>Table1[[#This Row],[Male Voters]]/Table1[[#This Row],[Male Population]]</f>
        <v>0.66221158870280228</v>
      </c>
      <c r="R3060" s="27">
        <f>Table1[[#This Row],[Total Voters]]/Table1[[#This Row],[Total Population]]</f>
        <v>0.68744439787958334</v>
      </c>
      <c r="S3060" s="27">
        <f>Table1[[#This Row],[Female Ballots]]/Table1[[#This Row],[Female Population]]</f>
        <v>0.48605778142626382</v>
      </c>
      <c r="T3060" s="27">
        <f>Table1[[#This Row],[Male Ballots]]/Table1[[#This Row],[Male Population]]</f>
        <v>0.45164040370706487</v>
      </c>
      <c r="U3060" s="27">
        <f>Table1[[#This Row],[Total Ballots]]/Table1[[#This Row],[Total Population]]</f>
        <v>0.46923484804487281</v>
      </c>
      <c r="V3060" s="27">
        <f>Table1[[#This Row],[Female Ballots]]/Table1[[#This Row],[Female Voters]]</f>
        <v>0.68311654478125761</v>
      </c>
      <c r="W3060" s="27">
        <f>Table1[[#This Row],[Male Ballots]]/Table1[[#This Row],[Male Voters]]</f>
        <v>0.68201827242524915</v>
      </c>
      <c r="X3060" s="27">
        <f>Table1[[#This Row],[Total Ballots]]/Table1[[#This Row],[Total Voters]]</f>
        <v>0.68257861943776676</v>
      </c>
    </row>
    <row r="3061" spans="1:24" s="12" customFormat="1" hidden="1" x14ac:dyDescent="0.25">
      <c r="A3061" s="8" t="s">
        <v>58</v>
      </c>
      <c r="B3061" s="17">
        <v>2006</v>
      </c>
      <c r="C3061" s="17"/>
      <c r="D3061" s="9" t="s">
        <v>66</v>
      </c>
      <c r="E3061" s="10">
        <v>7492.66</v>
      </c>
      <c r="F3061" s="10">
        <v>8015.57</v>
      </c>
      <c r="G3061" s="10">
        <v>15508.23</v>
      </c>
      <c r="H3061" s="44">
        <v>1135</v>
      </c>
      <c r="I3061" s="44">
        <v>1157</v>
      </c>
      <c r="J3061" s="44">
        <v>284</v>
      </c>
      <c r="K3061" s="44">
        <v>2576</v>
      </c>
      <c r="L3061" s="10">
        <v>409</v>
      </c>
      <c r="M3061" s="10">
        <v>406</v>
      </c>
      <c r="N3061" s="10">
        <v>133</v>
      </c>
      <c r="O3061" s="11">
        <v>948</v>
      </c>
      <c r="P3061" s="27">
        <f>Table1[[#This Row],[Female Voters]]/Table1[[#This Row],[Female Population]]</f>
        <v>0.15148158330953226</v>
      </c>
      <c r="Q3061" s="27">
        <f>Table1[[#This Row],[Male Voters]]/Table1[[#This Row],[Male Population]]</f>
        <v>0.14434407035307534</v>
      </c>
      <c r="R3061" s="27">
        <f>Table1[[#This Row],[Total Voters]]/Table1[[#This Row],[Total Population]]</f>
        <v>0.16610535180352626</v>
      </c>
      <c r="S3061" s="27">
        <f>Table1[[#This Row],[Female Ballots]]/Table1[[#This Row],[Female Population]]</f>
        <v>5.4586755571452594E-2</v>
      </c>
      <c r="T3061" s="27">
        <f>Table1[[#This Row],[Male Ballots]]/Table1[[#This Row],[Male Population]]</f>
        <v>5.0651419674458589E-2</v>
      </c>
      <c r="U3061" s="27">
        <f>Table1[[#This Row],[Total Ballots]]/Table1[[#This Row],[Total Population]]</f>
        <v>6.1128832884216965E-2</v>
      </c>
      <c r="V3061" s="27">
        <f>Table1[[#This Row],[Female Ballots]]/Table1[[#This Row],[Female Voters]]</f>
        <v>0.36035242290748898</v>
      </c>
      <c r="W3061" s="27">
        <f>Table1[[#This Row],[Male Ballots]]/Table1[[#This Row],[Male Voters]]</f>
        <v>0.35090751944684528</v>
      </c>
      <c r="X3061" s="27">
        <f>Table1[[#This Row],[Total Ballots]]/Table1[[#This Row],[Total Voters]]</f>
        <v>0.36801242236024845</v>
      </c>
    </row>
    <row r="3062" spans="1:24" s="12" customFormat="1" hidden="1" x14ac:dyDescent="0.25">
      <c r="A3062" s="8" t="s">
        <v>58</v>
      </c>
      <c r="B3062" s="17">
        <v>2006</v>
      </c>
      <c r="C3062" s="17"/>
      <c r="D3062" s="9" t="s">
        <v>67</v>
      </c>
      <c r="E3062" s="10">
        <v>2546.16</v>
      </c>
      <c r="F3062" s="10">
        <v>2851.01</v>
      </c>
      <c r="G3062" s="10">
        <v>5397.18</v>
      </c>
      <c r="H3062" s="44">
        <v>1399</v>
      </c>
      <c r="I3062" s="44">
        <v>1343</v>
      </c>
      <c r="J3062" s="44">
        <v>238</v>
      </c>
      <c r="K3062" s="44">
        <v>2980</v>
      </c>
      <c r="L3062" s="10">
        <v>810</v>
      </c>
      <c r="M3062" s="10">
        <v>754</v>
      </c>
      <c r="N3062" s="10">
        <v>132</v>
      </c>
      <c r="O3062" s="11">
        <v>1696</v>
      </c>
      <c r="P3062" s="27">
        <f>Table1[[#This Row],[Female Voters]]/Table1[[#This Row],[Female Population]]</f>
        <v>0.54945486536588439</v>
      </c>
      <c r="Q3062" s="27">
        <f>Table1[[#This Row],[Male Voters]]/Table1[[#This Row],[Male Population]]</f>
        <v>0.47106113272138644</v>
      </c>
      <c r="R3062" s="27">
        <f>Table1[[#This Row],[Total Voters]]/Table1[[#This Row],[Total Population]]</f>
        <v>0.55214019172975515</v>
      </c>
      <c r="S3062" s="27">
        <f>Table1[[#This Row],[Female Ballots]]/Table1[[#This Row],[Female Population]]</f>
        <v>0.31812611933264212</v>
      </c>
      <c r="T3062" s="27">
        <f>Table1[[#This Row],[Male Ballots]]/Table1[[#This Row],[Male Population]]</f>
        <v>0.26446767987485137</v>
      </c>
      <c r="U3062" s="27">
        <f>Table1[[#This Row],[Total Ballots]]/Table1[[#This Row],[Total Population]]</f>
        <v>0.31423817623277339</v>
      </c>
      <c r="V3062" s="27">
        <f>Table1[[#This Row],[Female Ballots]]/Table1[[#This Row],[Female Voters]]</f>
        <v>0.57898498927805575</v>
      </c>
      <c r="W3062" s="27">
        <f>Table1[[#This Row],[Male Ballots]]/Table1[[#This Row],[Male Voters]]</f>
        <v>0.56142963514519728</v>
      </c>
      <c r="X3062" s="27">
        <f>Table1[[#This Row],[Total Ballots]]/Table1[[#This Row],[Total Voters]]</f>
        <v>0.56912751677852347</v>
      </c>
    </row>
    <row r="3063" spans="1:24" s="12" customFormat="1" hidden="1" x14ac:dyDescent="0.25">
      <c r="A3063" s="8" t="s">
        <v>58</v>
      </c>
      <c r="B3063" s="17">
        <v>2006</v>
      </c>
      <c r="C3063" s="17"/>
      <c r="D3063" s="9" t="s">
        <v>68</v>
      </c>
      <c r="E3063" s="10">
        <v>1964.3899999999999</v>
      </c>
      <c r="F3063" s="10">
        <v>1983.35</v>
      </c>
      <c r="G3063" s="10">
        <v>3947.74</v>
      </c>
      <c r="H3063" s="44">
        <v>1302</v>
      </c>
      <c r="I3063" s="44">
        <v>1183</v>
      </c>
      <c r="J3063" s="44">
        <v>134</v>
      </c>
      <c r="K3063" s="44">
        <v>2619</v>
      </c>
      <c r="L3063" s="10">
        <v>950</v>
      </c>
      <c r="M3063" s="10">
        <v>875</v>
      </c>
      <c r="N3063" s="10">
        <v>90</v>
      </c>
      <c r="O3063" s="11">
        <v>1915</v>
      </c>
      <c r="P3063" s="27">
        <f>Table1[[#This Row],[Female Voters]]/Table1[[#This Row],[Female Population]]</f>
        <v>0.66280117491944068</v>
      </c>
      <c r="Q3063" s="27">
        <f>Table1[[#This Row],[Male Voters]]/Table1[[#This Row],[Male Population]]</f>
        <v>0.59646557591953009</v>
      </c>
      <c r="R3063" s="27">
        <f>Table1[[#This Row],[Total Voters]]/Table1[[#This Row],[Total Population]]</f>
        <v>0.66341755029459892</v>
      </c>
      <c r="S3063" s="27">
        <f>Table1[[#This Row],[Female Ballots]]/Table1[[#This Row],[Female Population]]</f>
        <v>0.48361068830527548</v>
      </c>
      <c r="T3063" s="27">
        <f>Table1[[#This Row],[Male Ballots]]/Table1[[#This Row],[Male Population]]</f>
        <v>0.44117276325409033</v>
      </c>
      <c r="U3063" s="27">
        <f>Table1[[#This Row],[Total Ballots]]/Table1[[#This Row],[Total Population]]</f>
        <v>0.48508767041395839</v>
      </c>
      <c r="V3063" s="27">
        <f>Table1[[#This Row],[Female Ballots]]/Table1[[#This Row],[Female Voters]]</f>
        <v>0.72964669738863286</v>
      </c>
      <c r="W3063" s="27">
        <f>Table1[[#This Row],[Male Ballots]]/Table1[[#This Row],[Male Voters]]</f>
        <v>0.73964497041420119</v>
      </c>
      <c r="X3063" s="27">
        <f>Table1[[#This Row],[Total Ballots]]/Table1[[#This Row],[Total Voters]]</f>
        <v>0.73119511263841164</v>
      </c>
    </row>
    <row r="3064" spans="1:24" s="12" customFormat="1" hidden="1" x14ac:dyDescent="0.25">
      <c r="A3064" s="8" t="s">
        <v>58</v>
      </c>
      <c r="B3064" s="17">
        <v>2006</v>
      </c>
      <c r="C3064" s="17"/>
      <c r="D3064" s="9" t="s">
        <v>69</v>
      </c>
      <c r="E3064" s="10">
        <v>2081.44</v>
      </c>
      <c r="F3064" s="10">
        <v>2069.44</v>
      </c>
      <c r="G3064" s="10">
        <v>4150.88</v>
      </c>
      <c r="H3064" s="44">
        <v>1711</v>
      </c>
      <c r="I3064" s="44">
        <v>1626</v>
      </c>
      <c r="J3064" s="44">
        <v>99</v>
      </c>
      <c r="K3064" s="44">
        <v>3436</v>
      </c>
      <c r="L3064" s="10">
        <v>1397</v>
      </c>
      <c r="M3064" s="10">
        <v>1364</v>
      </c>
      <c r="N3064" s="10">
        <v>69</v>
      </c>
      <c r="O3064" s="11">
        <v>2830</v>
      </c>
      <c r="P3064" s="27">
        <f>Table1[[#This Row],[Female Voters]]/Table1[[#This Row],[Female Population]]</f>
        <v>0.8220270581904835</v>
      </c>
      <c r="Q3064" s="27">
        <f>Table1[[#This Row],[Male Voters]]/Table1[[#This Row],[Male Population]]</f>
        <v>0.78571980825730625</v>
      </c>
      <c r="R3064" s="27">
        <f>Table1[[#This Row],[Total Voters]]/Table1[[#This Row],[Total Population]]</f>
        <v>0.82777627876498472</v>
      </c>
      <c r="S3064" s="27">
        <f>Table1[[#This Row],[Female Ballots]]/Table1[[#This Row],[Female Population]]</f>
        <v>0.67116995925897449</v>
      </c>
      <c r="T3064" s="27">
        <f>Table1[[#This Row],[Male Ballots]]/Table1[[#This Row],[Male Population]]</f>
        <v>0.65911550950981901</v>
      </c>
      <c r="U3064" s="27">
        <f>Table1[[#This Row],[Total Ballots]]/Table1[[#This Row],[Total Population]]</f>
        <v>0.68178313996068307</v>
      </c>
      <c r="V3064" s="27">
        <f>Table1[[#This Row],[Female Ballots]]/Table1[[#This Row],[Female Voters]]</f>
        <v>0.81648158971361773</v>
      </c>
      <c r="W3064" s="27">
        <f>Table1[[#This Row],[Male Ballots]]/Table1[[#This Row],[Male Voters]]</f>
        <v>0.8388683886838868</v>
      </c>
      <c r="X3064" s="27">
        <f>Table1[[#This Row],[Total Ballots]]/Table1[[#This Row],[Total Voters]]</f>
        <v>0.8236321303841676</v>
      </c>
    </row>
    <row r="3065" spans="1:24" s="12" customFormat="1" hidden="1" x14ac:dyDescent="0.25">
      <c r="A3065" s="8" t="s">
        <v>58</v>
      </c>
      <c r="B3065" s="17">
        <v>2006</v>
      </c>
      <c r="C3065" s="17"/>
      <c r="D3065" s="9" t="s">
        <v>70</v>
      </c>
      <c r="E3065" s="10">
        <v>1590.37</v>
      </c>
      <c r="F3065" s="10">
        <v>1584.3600000000001</v>
      </c>
      <c r="G3065" s="10">
        <v>3174.73</v>
      </c>
      <c r="H3065" s="44">
        <v>1405</v>
      </c>
      <c r="I3065" s="44">
        <v>1407</v>
      </c>
      <c r="J3065" s="44">
        <v>69</v>
      </c>
      <c r="K3065" s="44">
        <v>2881</v>
      </c>
      <c r="L3065" s="10">
        <v>1264</v>
      </c>
      <c r="M3065" s="10">
        <v>1266</v>
      </c>
      <c r="N3065" s="10">
        <v>56</v>
      </c>
      <c r="O3065" s="11">
        <v>2586</v>
      </c>
      <c r="P3065" s="27">
        <f>Table1[[#This Row],[Female Voters]]/Table1[[#This Row],[Female Population]]</f>
        <v>0.88344221784867683</v>
      </c>
      <c r="Q3065" s="27">
        <f>Table1[[#This Row],[Male Voters]]/Table1[[#This Row],[Male Population]]</f>
        <v>0.88805574490646055</v>
      </c>
      <c r="R3065" s="27">
        <f>Table1[[#This Row],[Total Voters]]/Table1[[#This Row],[Total Population]]</f>
        <v>0.90747874622408831</v>
      </c>
      <c r="S3065" s="27">
        <f>Table1[[#This Row],[Female Ballots]]/Table1[[#This Row],[Female Population]]</f>
        <v>0.79478360381546442</v>
      </c>
      <c r="T3065" s="27">
        <f>Table1[[#This Row],[Male Ballots]]/Table1[[#This Row],[Male Population]]</f>
        <v>0.79906081951071717</v>
      </c>
      <c r="U3065" s="27">
        <f>Table1[[#This Row],[Total Ballots]]/Table1[[#This Row],[Total Population]]</f>
        <v>0.81455745842953575</v>
      </c>
      <c r="V3065" s="27">
        <f>Table1[[#This Row],[Female Ballots]]/Table1[[#This Row],[Female Voters]]</f>
        <v>0.89964412811387895</v>
      </c>
      <c r="W3065" s="27">
        <f>Table1[[#This Row],[Male Ballots]]/Table1[[#This Row],[Male Voters]]</f>
        <v>0.89978678038379534</v>
      </c>
      <c r="X3065" s="27">
        <f>Table1[[#This Row],[Total Ballots]]/Table1[[#This Row],[Total Voters]]</f>
        <v>0.89760499826449147</v>
      </c>
    </row>
    <row r="3066" spans="1:24" s="12" customFormat="1" hidden="1" x14ac:dyDescent="0.25">
      <c r="A3066" s="8" t="s">
        <v>58</v>
      </c>
      <c r="B3066" s="17">
        <v>2006</v>
      </c>
      <c r="C3066" s="17"/>
      <c r="D3066" s="9" t="s">
        <v>71</v>
      </c>
      <c r="E3066" s="10">
        <v>2080.54</v>
      </c>
      <c r="F3066" s="10">
        <v>1743.4399999999998</v>
      </c>
      <c r="G3066" s="10">
        <v>3823.9799999999996</v>
      </c>
      <c r="H3066" s="44">
        <v>1772</v>
      </c>
      <c r="I3066" s="44">
        <v>1489</v>
      </c>
      <c r="J3066" s="44">
        <v>64</v>
      </c>
      <c r="K3066" s="44">
        <v>3325</v>
      </c>
      <c r="L3066" s="10">
        <v>1603</v>
      </c>
      <c r="M3066" s="10">
        <v>1390</v>
      </c>
      <c r="N3066" s="10">
        <v>51</v>
      </c>
      <c r="O3066" s="11">
        <v>3044</v>
      </c>
      <c r="P3066" s="27">
        <f>Table1[[#This Row],[Female Voters]]/Table1[[#This Row],[Female Population]]</f>
        <v>0.85170196199063708</v>
      </c>
      <c r="Q3066" s="27">
        <f>Table1[[#This Row],[Male Voters]]/Table1[[#This Row],[Male Population]]</f>
        <v>0.85405864268343057</v>
      </c>
      <c r="R3066" s="27">
        <f>Table1[[#This Row],[Total Voters]]/Table1[[#This Row],[Total Population]]</f>
        <v>0.86951291586253077</v>
      </c>
      <c r="S3066" s="27">
        <f>Table1[[#This Row],[Female Ballots]]/Table1[[#This Row],[Female Population]]</f>
        <v>0.77047305026579638</v>
      </c>
      <c r="T3066" s="27">
        <f>Table1[[#This Row],[Male Ballots]]/Table1[[#This Row],[Male Population]]</f>
        <v>0.79727435415041537</v>
      </c>
      <c r="U3066" s="27">
        <f>Table1[[#This Row],[Total Ballots]]/Table1[[#This Row],[Total Population]]</f>
        <v>0.79602926793550188</v>
      </c>
      <c r="V3066" s="27">
        <f>Table1[[#This Row],[Female Ballots]]/Table1[[#This Row],[Female Voters]]</f>
        <v>0.90462753950338604</v>
      </c>
      <c r="W3066" s="27">
        <f>Table1[[#This Row],[Male Ballots]]/Table1[[#This Row],[Male Voters]]</f>
        <v>0.93351242444593685</v>
      </c>
      <c r="X3066" s="27">
        <f>Table1[[#This Row],[Total Ballots]]/Table1[[#This Row],[Total Voters]]</f>
        <v>0.91548872180451124</v>
      </c>
    </row>
    <row r="3067" spans="1:24" s="12" customFormat="1" hidden="1" x14ac:dyDescent="0.25">
      <c r="A3067" s="8" t="s">
        <v>58</v>
      </c>
      <c r="B3067" s="17">
        <v>2006</v>
      </c>
      <c r="C3067" s="17"/>
      <c r="D3067" s="9" t="s">
        <v>453</v>
      </c>
      <c r="E3067" s="10">
        <v>17755.560000000001</v>
      </c>
      <c r="F3067" s="10">
        <v>18247.169999999998</v>
      </c>
      <c r="G3067" s="10">
        <v>36002.740000000005</v>
      </c>
      <c r="H3067" s="44">
        <v>8724</v>
      </c>
      <c r="I3067" s="44">
        <v>8205</v>
      </c>
      <c r="J3067" s="44">
        <v>888</v>
      </c>
      <c r="K3067" s="44">
        <v>17817</v>
      </c>
      <c r="L3067" s="10">
        <v>6433</v>
      </c>
      <c r="M3067" s="10">
        <v>6055</v>
      </c>
      <c r="N3067" s="10">
        <v>531</v>
      </c>
      <c r="O3067" s="11">
        <v>13019</v>
      </c>
      <c r="P3067" s="27">
        <f>Table1[[#This Row],[Female Voters]]/Table1[[#This Row],[Female Population]]</f>
        <v>0.49133905097896091</v>
      </c>
      <c r="Q3067" s="27">
        <f>Table1[[#This Row],[Male Voters]]/Table1[[#This Row],[Male Population]]</f>
        <v>0.44965876900363183</v>
      </c>
      <c r="R3067" s="27">
        <f>Table1[[#This Row],[Total Voters]]/Table1[[#This Row],[Total Population]]</f>
        <v>0.49487900087604436</v>
      </c>
      <c r="S3067" s="27">
        <f>Table1[[#This Row],[Female Ballots]]/Table1[[#This Row],[Female Population]]</f>
        <v>0.36230904572990091</v>
      </c>
      <c r="T3067" s="27">
        <f>Table1[[#This Row],[Male Ballots]]/Table1[[#This Row],[Male Population]]</f>
        <v>0.33183227864923714</v>
      </c>
      <c r="U3067" s="27">
        <f>Table1[[#This Row],[Total Ballots]]/Table1[[#This Row],[Total Population]]</f>
        <v>0.36161136624601342</v>
      </c>
      <c r="V3067" s="27">
        <f>Table1[[#This Row],[Female Ballots]]/Table1[[#This Row],[Female Voters]]</f>
        <v>0.73739110499770744</v>
      </c>
      <c r="W3067" s="27">
        <f>Table1[[#This Row],[Male Ballots]]/Table1[[#This Row],[Male Voters]]</f>
        <v>0.73796465569774528</v>
      </c>
      <c r="X3067" s="27">
        <f>Table1[[#This Row],[Total Ballots]]/Table1[[#This Row],[Total Voters]]</f>
        <v>0.73070662850086998</v>
      </c>
    </row>
    <row r="3068" spans="1:24" s="12" customFormat="1" hidden="1" x14ac:dyDescent="0.25">
      <c r="A3068" s="8" t="s">
        <v>59</v>
      </c>
      <c r="B3068" s="17">
        <v>2006</v>
      </c>
      <c r="C3068" s="17" t="s">
        <v>76</v>
      </c>
      <c r="D3068" s="9" t="s">
        <v>66</v>
      </c>
      <c r="E3068" s="10">
        <v>11649</v>
      </c>
      <c r="F3068" s="10">
        <v>12760</v>
      </c>
      <c r="G3068" s="10">
        <v>24409</v>
      </c>
      <c r="H3068" s="44">
        <v>4798</v>
      </c>
      <c r="I3068" s="44">
        <v>3792</v>
      </c>
      <c r="J3068" s="44">
        <v>1</v>
      </c>
      <c r="K3068" s="44">
        <v>8591</v>
      </c>
      <c r="L3068" s="10">
        <v>1353</v>
      </c>
      <c r="M3068" s="10">
        <v>1012</v>
      </c>
      <c r="N3068" s="10">
        <v>1</v>
      </c>
      <c r="O3068" s="11">
        <v>2366</v>
      </c>
      <c r="P3068" s="27">
        <f>Table1[[#This Row],[Female Voters]]/Table1[[#This Row],[Female Population]]</f>
        <v>0.41188084814147136</v>
      </c>
      <c r="Q3068" s="27">
        <f>Table1[[#This Row],[Male Voters]]/Table1[[#This Row],[Male Population]]</f>
        <v>0.29717868338557996</v>
      </c>
      <c r="R3068" s="27">
        <f>Table1[[#This Row],[Total Voters]]/Table1[[#This Row],[Total Population]]</f>
        <v>0.35196034249662012</v>
      </c>
      <c r="S3068" s="27">
        <f>Table1[[#This Row],[Female Ballots]]/Table1[[#This Row],[Female Population]]</f>
        <v>0.11614730878186968</v>
      </c>
      <c r="T3068" s="27">
        <f>Table1[[#This Row],[Male Ballots]]/Table1[[#This Row],[Male Population]]</f>
        <v>7.9310344827586213E-2</v>
      </c>
      <c r="U3068" s="27">
        <f>Table1[[#This Row],[Total Ballots]]/Table1[[#This Row],[Total Population]]</f>
        <v>9.6931459707484943E-2</v>
      </c>
      <c r="V3068" s="27">
        <f>Table1[[#This Row],[Female Ballots]]/Table1[[#This Row],[Female Voters]]</f>
        <v>0.28199249687369737</v>
      </c>
      <c r="W3068" s="27">
        <f>Table1[[#This Row],[Male Ballots]]/Table1[[#This Row],[Male Voters]]</f>
        <v>0.2668776371308017</v>
      </c>
      <c r="X3068" s="27">
        <f>Table1[[#This Row],[Total Ballots]]/Table1[[#This Row],[Total Voters]]</f>
        <v>0.27540449307414738</v>
      </c>
    </row>
    <row r="3069" spans="1:24" s="12" customFormat="1" hidden="1" x14ac:dyDescent="0.25">
      <c r="A3069" s="8" t="s">
        <v>59</v>
      </c>
      <c r="B3069" s="17">
        <v>2006</v>
      </c>
      <c r="C3069" s="17" t="s">
        <v>76</v>
      </c>
      <c r="D3069" s="9" t="s">
        <v>67</v>
      </c>
      <c r="E3069" s="10">
        <v>14680</v>
      </c>
      <c r="F3069" s="10">
        <v>15069</v>
      </c>
      <c r="G3069" s="10">
        <v>29749</v>
      </c>
      <c r="H3069" s="44">
        <v>7248</v>
      </c>
      <c r="I3069" s="44">
        <v>5763</v>
      </c>
      <c r="J3069" s="44"/>
      <c r="K3069" s="44">
        <v>13011</v>
      </c>
      <c r="L3069" s="10">
        <v>2511</v>
      </c>
      <c r="M3069" s="10">
        <v>2022</v>
      </c>
      <c r="N3069" s="10"/>
      <c r="O3069" s="11">
        <v>4533</v>
      </c>
      <c r="P3069" s="27">
        <f>Table1[[#This Row],[Female Voters]]/Table1[[#This Row],[Female Population]]</f>
        <v>0.49373297002724797</v>
      </c>
      <c r="Q3069" s="27">
        <f>Table1[[#This Row],[Male Voters]]/Table1[[#This Row],[Male Population]]</f>
        <v>0.38244077244674496</v>
      </c>
      <c r="R3069" s="27">
        <f>Table1[[#This Row],[Total Voters]]/Table1[[#This Row],[Total Population]]</f>
        <v>0.43735923896601564</v>
      </c>
      <c r="S3069" s="27">
        <f>Table1[[#This Row],[Female Ballots]]/Table1[[#This Row],[Female Population]]</f>
        <v>0.1710490463215259</v>
      </c>
      <c r="T3069" s="27">
        <f>Table1[[#This Row],[Male Ballots]]/Table1[[#This Row],[Male Population]]</f>
        <v>0.13418275930718693</v>
      </c>
      <c r="U3069" s="27">
        <f>Table1[[#This Row],[Total Ballots]]/Table1[[#This Row],[Total Population]]</f>
        <v>0.1523748697435208</v>
      </c>
      <c r="V3069" s="27">
        <f>Table1[[#This Row],[Female Ballots]]/Table1[[#This Row],[Female Voters]]</f>
        <v>0.34644039735099336</v>
      </c>
      <c r="W3069" s="27">
        <f>Table1[[#This Row],[Male Ballots]]/Table1[[#This Row],[Male Voters]]</f>
        <v>0.35085892764185322</v>
      </c>
      <c r="X3069" s="27">
        <f>Table1[[#This Row],[Total Ballots]]/Table1[[#This Row],[Total Voters]]</f>
        <v>0.34839750979940048</v>
      </c>
    </row>
    <row r="3070" spans="1:24" s="12" customFormat="1" hidden="1" x14ac:dyDescent="0.25">
      <c r="A3070" s="8" t="s">
        <v>59</v>
      </c>
      <c r="B3070" s="17">
        <v>2006</v>
      </c>
      <c r="C3070" s="17" t="s">
        <v>76</v>
      </c>
      <c r="D3070" s="9" t="s">
        <v>68</v>
      </c>
      <c r="E3070" s="10">
        <v>15018</v>
      </c>
      <c r="F3070" s="10">
        <v>15517</v>
      </c>
      <c r="G3070" s="10">
        <v>30535</v>
      </c>
      <c r="H3070" s="44">
        <v>7873</v>
      </c>
      <c r="I3070" s="44">
        <v>6868</v>
      </c>
      <c r="J3070" s="44">
        <v>1</v>
      </c>
      <c r="K3070" s="44">
        <v>14742</v>
      </c>
      <c r="L3070" s="10">
        <v>3847</v>
      </c>
      <c r="M3070" s="10">
        <v>3423</v>
      </c>
      <c r="N3070" s="10"/>
      <c r="O3070" s="11">
        <v>7270</v>
      </c>
      <c r="P3070" s="27">
        <f>Table1[[#This Row],[Female Voters]]/Table1[[#This Row],[Female Population]]</f>
        <v>0.52423758156878408</v>
      </c>
      <c r="Q3070" s="27">
        <f>Table1[[#This Row],[Male Voters]]/Table1[[#This Row],[Male Population]]</f>
        <v>0.44261132950957016</v>
      </c>
      <c r="R3070" s="27">
        <f>Table1[[#This Row],[Total Voters]]/Table1[[#This Row],[Total Population]]</f>
        <v>0.48279024070738497</v>
      </c>
      <c r="S3070" s="27">
        <f>Table1[[#This Row],[Female Ballots]]/Table1[[#This Row],[Female Population]]</f>
        <v>0.25615927553602341</v>
      </c>
      <c r="T3070" s="27">
        <f>Table1[[#This Row],[Male Ballots]]/Table1[[#This Row],[Male Population]]</f>
        <v>0.22059676483856416</v>
      </c>
      <c r="U3070" s="27">
        <f>Table1[[#This Row],[Total Ballots]]/Table1[[#This Row],[Total Population]]</f>
        <v>0.23808744064188636</v>
      </c>
      <c r="V3070" s="27">
        <f>Table1[[#This Row],[Female Ballots]]/Table1[[#This Row],[Female Voters]]</f>
        <v>0.48863203353232565</v>
      </c>
      <c r="W3070" s="27">
        <f>Table1[[#This Row],[Male Ballots]]/Table1[[#This Row],[Male Voters]]</f>
        <v>0.49839836924868958</v>
      </c>
      <c r="X3070" s="27">
        <f>Table1[[#This Row],[Total Ballots]]/Table1[[#This Row],[Total Voters]]</f>
        <v>0.4931488264821598</v>
      </c>
    </row>
    <row r="3071" spans="1:24" s="12" customFormat="1" hidden="1" x14ac:dyDescent="0.25">
      <c r="A3071" s="8" t="s">
        <v>59</v>
      </c>
      <c r="B3071" s="17">
        <v>2006</v>
      </c>
      <c r="C3071" s="17" t="s">
        <v>76</v>
      </c>
      <c r="D3071" s="9" t="s">
        <v>69</v>
      </c>
      <c r="E3071" s="10">
        <v>14873</v>
      </c>
      <c r="F3071" s="10">
        <v>14927</v>
      </c>
      <c r="G3071" s="10">
        <v>29800</v>
      </c>
      <c r="H3071" s="44">
        <v>9928</v>
      </c>
      <c r="I3071" s="44">
        <v>8705</v>
      </c>
      <c r="J3071" s="44"/>
      <c r="K3071" s="44">
        <v>18633</v>
      </c>
      <c r="L3071" s="10">
        <v>6451</v>
      </c>
      <c r="M3071" s="10">
        <v>5815</v>
      </c>
      <c r="N3071" s="10"/>
      <c r="O3071" s="11">
        <v>12266</v>
      </c>
      <c r="P3071" s="27">
        <f>Table1[[#This Row],[Female Voters]]/Table1[[#This Row],[Female Population]]</f>
        <v>0.66751832179116521</v>
      </c>
      <c r="Q3071" s="27">
        <f>Table1[[#This Row],[Male Voters]]/Table1[[#This Row],[Male Population]]</f>
        <v>0.58317143431365981</v>
      </c>
      <c r="R3071" s="27">
        <f>Table1[[#This Row],[Total Voters]]/Table1[[#This Row],[Total Population]]</f>
        <v>0.62526845637583894</v>
      </c>
      <c r="S3071" s="27">
        <f>Table1[[#This Row],[Female Ballots]]/Table1[[#This Row],[Female Population]]</f>
        <v>0.43373899011631817</v>
      </c>
      <c r="T3071" s="27">
        <f>Table1[[#This Row],[Male Ballots]]/Table1[[#This Row],[Male Population]]</f>
        <v>0.3895625376833925</v>
      </c>
      <c r="U3071" s="27">
        <f>Table1[[#This Row],[Total Ballots]]/Table1[[#This Row],[Total Population]]</f>
        <v>0.41161073825503358</v>
      </c>
      <c r="V3071" s="27">
        <f>Table1[[#This Row],[Female Ballots]]/Table1[[#This Row],[Female Voters]]</f>
        <v>0.64977840451248992</v>
      </c>
      <c r="W3071" s="27">
        <f>Table1[[#This Row],[Male Ballots]]/Table1[[#This Row],[Male Voters]]</f>
        <v>0.6680068925904652</v>
      </c>
      <c r="X3071" s="27">
        <f>Table1[[#This Row],[Total Ballots]]/Table1[[#This Row],[Total Voters]]</f>
        <v>0.65829442387162562</v>
      </c>
    </row>
    <row r="3072" spans="1:24" s="12" customFormat="1" hidden="1" x14ac:dyDescent="0.25">
      <c r="A3072" s="8" t="s">
        <v>59</v>
      </c>
      <c r="B3072" s="17">
        <v>2006</v>
      </c>
      <c r="C3072" s="17" t="s">
        <v>76</v>
      </c>
      <c r="D3072" s="9" t="s">
        <v>70</v>
      </c>
      <c r="E3072" s="10">
        <v>11112</v>
      </c>
      <c r="F3072" s="10">
        <v>10848</v>
      </c>
      <c r="G3072" s="10">
        <v>21960</v>
      </c>
      <c r="H3072" s="44">
        <v>8542</v>
      </c>
      <c r="I3072" s="44">
        <v>7909</v>
      </c>
      <c r="J3072" s="44"/>
      <c r="K3072" s="44">
        <v>16451</v>
      </c>
      <c r="L3072" s="10">
        <v>6651</v>
      </c>
      <c r="M3072" s="10">
        <v>6300</v>
      </c>
      <c r="N3072" s="10"/>
      <c r="O3072" s="11">
        <v>12951</v>
      </c>
      <c r="P3072" s="27">
        <f>Table1[[#This Row],[Female Voters]]/Table1[[#This Row],[Female Population]]</f>
        <v>0.76871850251979845</v>
      </c>
      <c r="Q3072" s="27">
        <f>Table1[[#This Row],[Male Voters]]/Table1[[#This Row],[Male Population]]</f>
        <v>0.72907448377581119</v>
      </c>
      <c r="R3072" s="27">
        <f>Table1[[#This Row],[Total Voters]]/Table1[[#This Row],[Total Population]]</f>
        <v>0.74913479052823317</v>
      </c>
      <c r="S3072" s="27">
        <f>Table1[[#This Row],[Female Ballots]]/Table1[[#This Row],[Female Population]]</f>
        <v>0.59854211663066959</v>
      </c>
      <c r="T3072" s="27">
        <f>Table1[[#This Row],[Male Ballots]]/Table1[[#This Row],[Male Population]]</f>
        <v>0.58075221238938057</v>
      </c>
      <c r="U3072" s="27">
        <f>Table1[[#This Row],[Total Ballots]]/Table1[[#This Row],[Total Population]]</f>
        <v>0.58975409836065573</v>
      </c>
      <c r="V3072" s="27">
        <f>Table1[[#This Row],[Female Ballots]]/Table1[[#This Row],[Female Voters]]</f>
        <v>0.77862327323811753</v>
      </c>
      <c r="W3072" s="27">
        <f>Table1[[#This Row],[Male Ballots]]/Table1[[#This Row],[Male Voters]]</f>
        <v>0.79656088001011505</v>
      </c>
      <c r="X3072" s="27">
        <f>Table1[[#This Row],[Total Ballots]]/Table1[[#This Row],[Total Voters]]</f>
        <v>0.7872469758677284</v>
      </c>
    </row>
    <row r="3073" spans="1:24" s="12" customFormat="1" hidden="1" x14ac:dyDescent="0.25">
      <c r="A3073" s="8" t="s">
        <v>59</v>
      </c>
      <c r="B3073" s="17">
        <v>2006</v>
      </c>
      <c r="C3073" s="17" t="s">
        <v>76</v>
      </c>
      <c r="D3073" s="9" t="s">
        <v>71</v>
      </c>
      <c r="E3073" s="10">
        <v>14458</v>
      </c>
      <c r="F3073" s="10">
        <v>11186</v>
      </c>
      <c r="G3073" s="10">
        <v>25644</v>
      </c>
      <c r="H3073" s="44">
        <v>11082</v>
      </c>
      <c r="I3073" s="44">
        <v>8586</v>
      </c>
      <c r="J3073" s="44"/>
      <c r="K3073" s="44">
        <v>19668</v>
      </c>
      <c r="L3073" s="10">
        <v>8964</v>
      </c>
      <c r="M3073" s="10">
        <v>7211</v>
      </c>
      <c r="N3073" s="10"/>
      <c r="O3073" s="11">
        <v>16175</v>
      </c>
      <c r="P3073" s="27">
        <f>Table1[[#This Row],[Female Voters]]/Table1[[#This Row],[Female Population]]</f>
        <v>0.76649605754599526</v>
      </c>
      <c r="Q3073" s="27">
        <f>Table1[[#This Row],[Male Voters]]/Table1[[#This Row],[Male Population]]</f>
        <v>0.76756660110852848</v>
      </c>
      <c r="R3073" s="27">
        <f>Table1[[#This Row],[Total Voters]]/Table1[[#This Row],[Total Population]]</f>
        <v>0.76696303228825458</v>
      </c>
      <c r="S3073" s="27">
        <f>Table1[[#This Row],[Female Ballots]]/Table1[[#This Row],[Female Population]]</f>
        <v>0.62000276663438925</v>
      </c>
      <c r="T3073" s="27">
        <f>Table1[[#This Row],[Male Ballots]]/Table1[[#This Row],[Male Population]]</f>
        <v>0.64464509207938492</v>
      </c>
      <c r="U3073" s="27">
        <f>Table1[[#This Row],[Total Ballots]]/Table1[[#This Row],[Total Population]]</f>
        <v>0.63075183278739666</v>
      </c>
      <c r="V3073" s="27">
        <f>Table1[[#This Row],[Female Ballots]]/Table1[[#This Row],[Female Voters]]</f>
        <v>0.80887926367081753</v>
      </c>
      <c r="W3073" s="27">
        <f>Table1[[#This Row],[Male Ballots]]/Table1[[#This Row],[Male Voters]]</f>
        <v>0.83985557884928952</v>
      </c>
      <c r="X3073" s="27">
        <f>Table1[[#This Row],[Total Ballots]]/Table1[[#This Row],[Total Voters]]</f>
        <v>0.82240187105958917</v>
      </c>
    </row>
    <row r="3074" spans="1:24" s="12" customFormat="1" hidden="1" x14ac:dyDescent="0.25">
      <c r="A3074" s="8" t="s">
        <v>59</v>
      </c>
      <c r="B3074" s="17">
        <v>2006</v>
      </c>
      <c r="C3074" s="17" t="s">
        <v>76</v>
      </c>
      <c r="D3074" s="9" t="s">
        <v>453</v>
      </c>
      <c r="E3074" s="10">
        <v>81790</v>
      </c>
      <c r="F3074" s="10">
        <v>80307</v>
      </c>
      <c r="G3074" s="10">
        <v>162097</v>
      </c>
      <c r="H3074" s="44">
        <v>49471</v>
      </c>
      <c r="I3074" s="44">
        <v>41623</v>
      </c>
      <c r="J3074" s="44">
        <v>2</v>
      </c>
      <c r="K3074" s="44">
        <v>91096</v>
      </c>
      <c r="L3074" s="10">
        <v>29777</v>
      </c>
      <c r="M3074" s="10">
        <v>25783</v>
      </c>
      <c r="N3074" s="10">
        <v>1</v>
      </c>
      <c r="O3074" s="11">
        <v>55561</v>
      </c>
      <c r="P3074" s="27">
        <f>Table1[[#This Row],[Female Voters]]/Table1[[#This Row],[Female Population]]</f>
        <v>0.60485389411908541</v>
      </c>
      <c r="Q3074" s="27">
        <f>Table1[[#This Row],[Male Voters]]/Table1[[#This Row],[Male Population]]</f>
        <v>0.51829852939345267</v>
      </c>
      <c r="R3074" s="27">
        <f>Table1[[#This Row],[Total Voters]]/Table1[[#This Row],[Total Population]]</f>
        <v>0.5619844907678736</v>
      </c>
      <c r="S3074" s="27">
        <f>Table1[[#This Row],[Female Ballots]]/Table1[[#This Row],[Female Population]]</f>
        <v>0.36406651179850835</v>
      </c>
      <c r="T3074" s="27">
        <f>Table1[[#This Row],[Male Ballots]]/Table1[[#This Row],[Male Population]]</f>
        <v>0.32105544971173122</v>
      </c>
      <c r="U3074" s="27">
        <f>Table1[[#This Row],[Total Ballots]]/Table1[[#This Row],[Total Population]]</f>
        <v>0.34276390062740208</v>
      </c>
      <c r="V3074" s="27">
        <f>Table1[[#This Row],[Female Ballots]]/Table1[[#This Row],[Female Voters]]</f>
        <v>0.60190818863576645</v>
      </c>
      <c r="W3074" s="27">
        <f>Table1[[#This Row],[Male Ballots]]/Table1[[#This Row],[Male Voters]]</f>
        <v>0.61944117435071955</v>
      </c>
      <c r="X3074" s="27">
        <f>Table1[[#This Row],[Total Ballots]]/Table1[[#This Row],[Total Voters]]</f>
        <v>0.60991701062615267</v>
      </c>
    </row>
    <row r="3075" spans="1:24" s="12" customFormat="1" hidden="1" x14ac:dyDescent="0.25">
      <c r="A3075" s="8" t="s">
        <v>73</v>
      </c>
      <c r="B3075" s="17">
        <v>2006</v>
      </c>
      <c r="C3075" s="17"/>
      <c r="D3075" s="9" t="s">
        <v>66</v>
      </c>
      <c r="E3075" s="10">
        <v>315850.41000000003</v>
      </c>
      <c r="F3075" s="10">
        <v>332644.33</v>
      </c>
      <c r="G3075" s="10">
        <v>648494.74</v>
      </c>
      <c r="H3075" s="44">
        <v>143709</v>
      </c>
      <c r="I3075" s="44">
        <v>124912</v>
      </c>
      <c r="J3075" s="44">
        <v>1851</v>
      </c>
      <c r="K3075" s="44">
        <v>270472</v>
      </c>
      <c r="L3075" s="10">
        <v>48847</v>
      </c>
      <c r="M3075" s="10">
        <v>41800</v>
      </c>
      <c r="N3075" s="10">
        <v>662</v>
      </c>
      <c r="O3075" s="11">
        <v>91309</v>
      </c>
      <c r="P3075" s="27">
        <f>Table1[[#This Row],[Female Voters]]/Table1[[#This Row],[Female Population]]</f>
        <v>0.45499070271904979</v>
      </c>
      <c r="Q3075" s="27">
        <f>Table1[[#This Row],[Male Voters]]/Table1[[#This Row],[Male Population]]</f>
        <v>0.37551218744657394</v>
      </c>
      <c r="R3075" s="27">
        <f>Table1[[#This Row],[Total Voters]]/Table1[[#This Row],[Total Population]]</f>
        <v>0.417076628871346</v>
      </c>
      <c r="S3075" s="27">
        <f>Table1[[#This Row],[Female Ballots]]/Table1[[#This Row],[Female Population]]</f>
        <v>0.15465232418093108</v>
      </c>
      <c r="T3075" s="27">
        <f>Table1[[#This Row],[Male Ballots]]/Table1[[#This Row],[Male Population]]</f>
        <v>0.12565973993905141</v>
      </c>
      <c r="U3075" s="27">
        <f>Table1[[#This Row],[Total Ballots]]/Table1[[#This Row],[Total Population]]</f>
        <v>0.14080145044815628</v>
      </c>
      <c r="V3075" s="27">
        <f>Table1[[#This Row],[Female Ballots]]/Table1[[#This Row],[Female Voters]]</f>
        <v>0.33990216339964791</v>
      </c>
      <c r="W3075" s="27">
        <f>Table1[[#This Row],[Male Ballots]]/Table1[[#This Row],[Male Voters]]</f>
        <v>0.33463558345074934</v>
      </c>
      <c r="X3075" s="27">
        <f>Table1[[#This Row],[Total Ballots]]/Table1[[#This Row],[Total Voters]]</f>
        <v>0.33759132183738055</v>
      </c>
    </row>
    <row r="3076" spans="1:24" s="12" customFormat="1" hidden="1" x14ac:dyDescent="0.25">
      <c r="A3076" s="8" t="s">
        <v>73</v>
      </c>
      <c r="B3076" s="17">
        <v>2006</v>
      </c>
      <c r="C3076" s="17"/>
      <c r="D3076" s="9" t="s">
        <v>67</v>
      </c>
      <c r="E3076" s="10">
        <v>421980.17000000004</v>
      </c>
      <c r="F3076" s="10">
        <v>440958</v>
      </c>
      <c r="G3076" s="10">
        <v>862938.15999999992</v>
      </c>
      <c r="H3076" s="44">
        <v>247930</v>
      </c>
      <c r="I3076" s="44">
        <v>213522</v>
      </c>
      <c r="J3076" s="44">
        <v>2150</v>
      </c>
      <c r="K3076" s="44">
        <v>463602</v>
      </c>
      <c r="L3076" s="10">
        <v>104419</v>
      </c>
      <c r="M3076" s="10">
        <v>87633</v>
      </c>
      <c r="N3076" s="10">
        <v>815</v>
      </c>
      <c r="O3076" s="11">
        <v>192867</v>
      </c>
      <c r="P3076" s="27">
        <f>Table1[[#This Row],[Female Voters]]/Table1[[#This Row],[Female Population]]</f>
        <v>0.5875394571266227</v>
      </c>
      <c r="Q3076" s="27">
        <f>Table1[[#This Row],[Male Voters]]/Table1[[#This Row],[Male Population]]</f>
        <v>0.48422298722327295</v>
      </c>
      <c r="R3076" s="27">
        <f>Table1[[#This Row],[Total Voters]]/Table1[[#This Row],[Total Population]]</f>
        <v>0.53723664277403149</v>
      </c>
      <c r="S3076" s="27">
        <f>Table1[[#This Row],[Female Ballots]]/Table1[[#This Row],[Female Population]]</f>
        <v>0.24745001643086686</v>
      </c>
      <c r="T3076" s="27">
        <f>Table1[[#This Row],[Male Ballots]]/Table1[[#This Row],[Male Population]]</f>
        <v>0.19873321268692257</v>
      </c>
      <c r="U3076" s="27">
        <f>Table1[[#This Row],[Total Ballots]]/Table1[[#This Row],[Total Population]]</f>
        <v>0.22350037226305999</v>
      </c>
      <c r="V3076" s="27">
        <f>Table1[[#This Row],[Female Ballots]]/Table1[[#This Row],[Female Voters]]</f>
        <v>0.4211632315572944</v>
      </c>
      <c r="W3076" s="27">
        <f>Table1[[#This Row],[Male Ballots]]/Table1[[#This Row],[Male Voters]]</f>
        <v>0.41041672520864358</v>
      </c>
      <c r="X3076" s="27">
        <f>Table1[[#This Row],[Total Ballots]]/Table1[[#This Row],[Total Voters]]</f>
        <v>0.41601848136979563</v>
      </c>
    </row>
    <row r="3077" spans="1:24" s="12" customFormat="1" hidden="1" x14ac:dyDescent="0.25">
      <c r="A3077" s="8" t="s">
        <v>73</v>
      </c>
      <c r="B3077" s="17">
        <v>2006</v>
      </c>
      <c r="C3077" s="17"/>
      <c r="D3077" s="9" t="s">
        <v>68</v>
      </c>
      <c r="E3077" s="10">
        <v>466905.39</v>
      </c>
      <c r="F3077" s="10">
        <v>481725.37</v>
      </c>
      <c r="G3077" s="10">
        <v>948630.77</v>
      </c>
      <c r="H3077" s="44">
        <v>312892</v>
      </c>
      <c r="I3077" s="44">
        <v>284371</v>
      </c>
      <c r="J3077" s="44">
        <v>1779</v>
      </c>
      <c r="K3077" s="44">
        <v>599042</v>
      </c>
      <c r="L3077" s="10">
        <v>173482</v>
      </c>
      <c r="M3077" s="10">
        <v>159096</v>
      </c>
      <c r="N3077" s="10">
        <v>852</v>
      </c>
      <c r="O3077" s="11">
        <v>333430</v>
      </c>
      <c r="P3077" s="27">
        <f>Table1[[#This Row],[Female Voters]]/Table1[[#This Row],[Female Population]]</f>
        <v>0.6701400470018134</v>
      </c>
      <c r="Q3077" s="27">
        <f>Table1[[#This Row],[Male Voters]]/Table1[[#This Row],[Male Population]]</f>
        <v>0.59031767415529723</v>
      </c>
      <c r="R3077" s="27">
        <f>Table1[[#This Row],[Total Voters]]/Table1[[#This Row],[Total Population]]</f>
        <v>0.63148067609065639</v>
      </c>
      <c r="S3077" s="27">
        <f>Table1[[#This Row],[Female Ballots]]/Table1[[#This Row],[Female Population]]</f>
        <v>0.37155707283653333</v>
      </c>
      <c r="T3077" s="27">
        <f>Table1[[#This Row],[Male Ballots]]/Table1[[#This Row],[Male Population]]</f>
        <v>0.33026286325754445</v>
      </c>
      <c r="U3077" s="27">
        <f>Table1[[#This Row],[Total Ballots]]/Table1[[#This Row],[Total Population]]</f>
        <v>0.35148554162964796</v>
      </c>
      <c r="V3077" s="27">
        <f>Table1[[#This Row],[Female Ballots]]/Table1[[#This Row],[Female Voters]]</f>
        <v>0.55444690180637413</v>
      </c>
      <c r="W3077" s="27">
        <f>Table1[[#This Row],[Male Ballots]]/Table1[[#This Row],[Male Voters]]</f>
        <v>0.55946633095498488</v>
      </c>
      <c r="X3077" s="27">
        <f>Table1[[#This Row],[Total Ballots]]/Table1[[#This Row],[Total Voters]]</f>
        <v>0.55660537992327752</v>
      </c>
    </row>
    <row r="3078" spans="1:24" s="12" customFormat="1" hidden="1" x14ac:dyDescent="0.25">
      <c r="A3078" s="8" t="s">
        <v>73</v>
      </c>
      <c r="B3078" s="17">
        <v>2006</v>
      </c>
      <c r="C3078" s="17"/>
      <c r="D3078" s="9" t="s">
        <v>69</v>
      </c>
      <c r="E3078" s="10">
        <v>486600.43</v>
      </c>
      <c r="F3078" s="10">
        <v>481847.44</v>
      </c>
      <c r="G3078" s="10">
        <v>968447.87</v>
      </c>
      <c r="H3078" s="44">
        <v>377440</v>
      </c>
      <c r="I3078" s="44">
        <v>346275</v>
      </c>
      <c r="J3078" s="44">
        <v>1513</v>
      </c>
      <c r="K3078" s="44">
        <v>725228</v>
      </c>
      <c r="L3078" s="10">
        <v>256665</v>
      </c>
      <c r="M3078" s="10">
        <v>237528</v>
      </c>
      <c r="N3078" s="10">
        <v>839</v>
      </c>
      <c r="O3078" s="11">
        <v>495032</v>
      </c>
      <c r="P3078" s="27">
        <f>Table1[[#This Row],[Female Voters]]/Table1[[#This Row],[Female Population]]</f>
        <v>0.77566721426859409</v>
      </c>
      <c r="Q3078" s="27">
        <f>Table1[[#This Row],[Male Voters]]/Table1[[#This Row],[Male Population]]</f>
        <v>0.71864032316950777</v>
      </c>
      <c r="R3078" s="27">
        <f>Table1[[#This Row],[Total Voters]]/Table1[[#This Row],[Total Population]]</f>
        <v>0.74885600192398583</v>
      </c>
      <c r="S3078" s="27">
        <f>Table1[[#This Row],[Female Ballots]]/Table1[[#This Row],[Female Population]]</f>
        <v>0.52746562513313033</v>
      </c>
      <c r="T3078" s="27">
        <f>Table1[[#This Row],[Male Ballots]]/Table1[[#This Row],[Male Population]]</f>
        <v>0.49295270718881479</v>
      </c>
      <c r="U3078" s="27">
        <f>Table1[[#This Row],[Total Ballots]]/Table1[[#This Row],[Total Population]]</f>
        <v>0.5111601928558116</v>
      </c>
      <c r="V3078" s="27">
        <f>Table1[[#This Row],[Female Ballots]]/Table1[[#This Row],[Female Voters]]</f>
        <v>0.68001536668079698</v>
      </c>
      <c r="W3078" s="27">
        <f>Table1[[#This Row],[Male Ballots]]/Table1[[#This Row],[Male Voters]]</f>
        <v>0.68595191682910983</v>
      </c>
      <c r="X3078" s="27">
        <f>Table1[[#This Row],[Total Ballots]]/Table1[[#This Row],[Total Voters]]</f>
        <v>0.68258809643312168</v>
      </c>
    </row>
    <row r="3079" spans="1:24" s="12" customFormat="1" hidden="1" x14ac:dyDescent="0.25">
      <c r="A3079" s="8" t="s">
        <v>73</v>
      </c>
      <c r="B3079" s="17">
        <v>2006</v>
      </c>
      <c r="C3079" s="17"/>
      <c r="D3079" s="9" t="s">
        <v>70</v>
      </c>
      <c r="E3079" s="10">
        <v>356717.35</v>
      </c>
      <c r="F3079" s="10">
        <v>346236.34</v>
      </c>
      <c r="G3079" s="10">
        <v>702953.69</v>
      </c>
      <c r="H3079" s="44">
        <v>306172</v>
      </c>
      <c r="I3079" s="44">
        <v>286627</v>
      </c>
      <c r="J3079" s="44">
        <v>1139</v>
      </c>
      <c r="K3079" s="44">
        <v>593938</v>
      </c>
      <c r="L3079" s="10">
        <v>240917</v>
      </c>
      <c r="M3079" s="10">
        <v>228246</v>
      </c>
      <c r="N3079" s="10">
        <v>754</v>
      </c>
      <c r="O3079" s="11">
        <v>469917</v>
      </c>
      <c r="P3079" s="27">
        <f>Table1[[#This Row],[Female Voters]]/Table1[[#This Row],[Female Population]]</f>
        <v>0.85830420079090641</v>
      </c>
      <c r="Q3079" s="27">
        <f>Table1[[#This Row],[Male Voters]]/Table1[[#This Row],[Male Population]]</f>
        <v>0.82783626929512943</v>
      </c>
      <c r="R3079" s="27">
        <f>Table1[[#This Row],[Total Voters]]/Table1[[#This Row],[Total Population]]</f>
        <v>0.8449176787165027</v>
      </c>
      <c r="S3079" s="27">
        <f>Table1[[#This Row],[Female Ballots]]/Table1[[#This Row],[Female Population]]</f>
        <v>0.67537225200848805</v>
      </c>
      <c r="T3079" s="27">
        <f>Table1[[#This Row],[Male Ballots]]/Table1[[#This Row],[Male Population]]</f>
        <v>0.65922023089777337</v>
      </c>
      <c r="U3079" s="27">
        <f>Table1[[#This Row],[Total Ballots]]/Table1[[#This Row],[Total Population]]</f>
        <v>0.66848927132027725</v>
      </c>
      <c r="V3079" s="27">
        <f>Table1[[#This Row],[Female Ballots]]/Table1[[#This Row],[Female Voters]]</f>
        <v>0.78686816560626049</v>
      </c>
      <c r="W3079" s="27">
        <f>Table1[[#This Row],[Male Ballots]]/Table1[[#This Row],[Male Voters]]</f>
        <v>0.79631716481699211</v>
      </c>
      <c r="X3079" s="27">
        <f>Table1[[#This Row],[Total Ballots]]/Table1[[#This Row],[Total Voters]]</f>
        <v>0.79118864258558974</v>
      </c>
    </row>
    <row r="3080" spans="1:24" s="12" customFormat="1" hidden="1" x14ac:dyDescent="0.25">
      <c r="A3080" s="8" t="s">
        <v>73</v>
      </c>
      <c r="B3080" s="17">
        <v>2006</v>
      </c>
      <c r="C3080" s="17"/>
      <c r="D3080" s="9" t="s">
        <v>71</v>
      </c>
      <c r="E3080" s="10">
        <v>410281.49</v>
      </c>
      <c r="F3080" s="10">
        <v>321051.40999999997</v>
      </c>
      <c r="G3080" s="10">
        <v>731332.88</v>
      </c>
      <c r="H3080" s="44">
        <v>332942</v>
      </c>
      <c r="I3080" s="44">
        <v>274610</v>
      </c>
      <c r="J3080" s="44">
        <v>1024</v>
      </c>
      <c r="K3080" s="44">
        <v>608576</v>
      </c>
      <c r="L3080" s="10">
        <v>272925</v>
      </c>
      <c r="M3080" s="10">
        <v>233207</v>
      </c>
      <c r="N3080" s="10">
        <v>699</v>
      </c>
      <c r="O3080" s="11">
        <v>506831</v>
      </c>
      <c r="P3080" s="27">
        <f>Table1[[#This Row],[Female Voters]]/Table1[[#This Row],[Female Population]]</f>
        <v>0.81149651669637834</v>
      </c>
      <c r="Q3080" s="27">
        <f>Table1[[#This Row],[Male Voters]]/Table1[[#This Row],[Male Population]]</f>
        <v>0.85534587747177315</v>
      </c>
      <c r="R3080" s="27">
        <f>Table1[[#This Row],[Total Voters]]/Table1[[#This Row],[Total Population]]</f>
        <v>0.8321463681490705</v>
      </c>
      <c r="S3080" s="27">
        <f>Table1[[#This Row],[Female Ballots]]/Table1[[#This Row],[Female Population]]</f>
        <v>0.665214021719576</v>
      </c>
      <c r="T3080" s="27">
        <f>Table1[[#This Row],[Male Ballots]]/Table1[[#This Row],[Male Population]]</f>
        <v>0.72638522285262663</v>
      </c>
      <c r="U3080" s="27">
        <f>Table1[[#This Row],[Total Ballots]]/Table1[[#This Row],[Total Population]]</f>
        <v>0.69302367480045479</v>
      </c>
      <c r="V3080" s="27">
        <f>Table1[[#This Row],[Female Ballots]]/Table1[[#This Row],[Female Voters]]</f>
        <v>0.81973737167434568</v>
      </c>
      <c r="W3080" s="27">
        <f>Table1[[#This Row],[Male Ballots]]/Table1[[#This Row],[Male Voters]]</f>
        <v>0.84922981683114229</v>
      </c>
      <c r="X3080" s="27">
        <f>Table1[[#This Row],[Total Ballots]]/Table1[[#This Row],[Total Voters]]</f>
        <v>0.83281463613418871</v>
      </c>
    </row>
    <row r="3081" spans="1:24" s="12" customFormat="1" hidden="1" x14ac:dyDescent="0.25">
      <c r="A3081" s="14" t="s">
        <v>73</v>
      </c>
      <c r="B3081" s="17">
        <v>2006</v>
      </c>
      <c r="C3081" s="18"/>
      <c r="D3081" s="32" t="s">
        <v>453</v>
      </c>
      <c r="E3081" s="15">
        <v>2458335.2400000002</v>
      </c>
      <c r="F3081" s="15">
        <v>2404462.89</v>
      </c>
      <c r="G3081" s="15">
        <v>4862798.1100000003</v>
      </c>
      <c r="H3081" s="44">
        <v>1721085</v>
      </c>
      <c r="I3081" s="44">
        <v>1530317</v>
      </c>
      <c r="J3081" s="44">
        <v>9456</v>
      </c>
      <c r="K3081" s="44">
        <v>3260858</v>
      </c>
      <c r="L3081" s="15">
        <v>1097255</v>
      </c>
      <c r="M3081" s="15">
        <v>987510</v>
      </c>
      <c r="N3081" s="15">
        <v>4621</v>
      </c>
      <c r="O3081" s="33">
        <v>2089386</v>
      </c>
      <c r="P3081" s="27">
        <f>Table1[[#This Row],[Female Voters]]/Table1[[#This Row],[Female Population]]</f>
        <v>0.70010182988712311</v>
      </c>
      <c r="Q3081" s="27">
        <f>Table1[[#This Row],[Male Voters]]/Table1[[#This Row],[Male Population]]</f>
        <v>0.63644858332581711</v>
      </c>
      <c r="R3081" s="27">
        <f>Table1[[#This Row],[Total Voters]]/Table1[[#This Row],[Total Population]]</f>
        <v>0.67057235900751799</v>
      </c>
      <c r="S3081" s="27">
        <f>Table1[[#This Row],[Female Ballots]]/Table1[[#This Row],[Female Population]]</f>
        <v>0.44634067077035428</v>
      </c>
      <c r="T3081" s="27">
        <f>Table1[[#This Row],[Male Ballots]]/Table1[[#This Row],[Male Population]]</f>
        <v>0.41069879019842137</v>
      </c>
      <c r="U3081" s="27">
        <f>Table1[[#This Row],[Total Ballots]]/Table1[[#This Row],[Total Population]]</f>
        <v>0.4296674368823426</v>
      </c>
      <c r="V3081" s="27">
        <f>Table1[[#This Row],[Female Ballots]]/Table1[[#This Row],[Female Voters]]</f>
        <v>0.63753678638765665</v>
      </c>
      <c r="W3081" s="27">
        <f>Table1[[#This Row],[Male Ballots]]/Table1[[#This Row],[Male Voters]]</f>
        <v>0.64529767361925672</v>
      </c>
      <c r="X3081" s="27">
        <f>Table1[[#This Row],[Total Ballots]]/Table1[[#This Row],[Total Voters]]</f>
        <v>0.64074731251713501</v>
      </c>
    </row>
    <row r="3082" spans="1:24" s="12" customFormat="1" hidden="1" x14ac:dyDescent="0.25">
      <c r="A3082" s="8" t="s">
        <v>60</v>
      </c>
      <c r="B3082" s="17">
        <v>2005</v>
      </c>
      <c r="C3082" s="17"/>
      <c r="D3082" s="9" t="s">
        <v>66</v>
      </c>
      <c r="E3082" s="10">
        <v>855</v>
      </c>
      <c r="F3082" s="10">
        <v>973</v>
      </c>
      <c r="G3082" s="10">
        <v>1828</v>
      </c>
      <c r="H3082" s="44">
        <v>302</v>
      </c>
      <c r="I3082" s="44">
        <v>269</v>
      </c>
      <c r="J3082" s="44"/>
      <c r="K3082" s="44">
        <v>571</v>
      </c>
      <c r="L3082" s="10">
        <v>90</v>
      </c>
      <c r="M3082" s="10">
        <v>74</v>
      </c>
      <c r="N3082" s="10"/>
      <c r="O3082" s="11">
        <v>164</v>
      </c>
      <c r="P3082" s="27">
        <f>Table1[[#This Row],[Female Voters]]/Table1[[#This Row],[Female Population]]</f>
        <v>0.35321637426900587</v>
      </c>
      <c r="Q3082" s="27">
        <f>Table1[[#This Row],[Male Voters]]/Table1[[#This Row],[Male Population]]</f>
        <v>0.27646454265159304</v>
      </c>
      <c r="R3082" s="27">
        <f>Table1[[#This Row],[Total Voters]]/Table1[[#This Row],[Total Population]]</f>
        <v>0.31236323851203501</v>
      </c>
      <c r="S3082" s="27">
        <f>Table1[[#This Row],[Female Ballots]]/Table1[[#This Row],[Female Population]]</f>
        <v>0.10526315789473684</v>
      </c>
      <c r="T3082" s="27">
        <f>Table1[[#This Row],[Male Ballots]]/Table1[[#This Row],[Male Population]]</f>
        <v>7.6053442959917783E-2</v>
      </c>
      <c r="U3082" s="27">
        <f>Table1[[#This Row],[Total Ballots]]/Table1[[#This Row],[Total Population]]</f>
        <v>8.9715536105032828E-2</v>
      </c>
      <c r="V3082" s="27">
        <f>Table1[[#This Row],[Female Ballots]]/Table1[[#This Row],[Female Voters]]</f>
        <v>0.29801324503311261</v>
      </c>
      <c r="W3082" s="27">
        <f>Table1[[#This Row],[Male Ballots]]/Table1[[#This Row],[Male Voters]]</f>
        <v>0.27509293680297398</v>
      </c>
      <c r="X3082" s="27">
        <f>Table1[[#This Row],[Total Ballots]]/Table1[[#This Row],[Total Voters]]</f>
        <v>0.28721541155866898</v>
      </c>
    </row>
    <row r="3083" spans="1:24" s="12" customFormat="1" hidden="1" x14ac:dyDescent="0.25">
      <c r="A3083" s="8" t="s">
        <v>60</v>
      </c>
      <c r="B3083" s="17">
        <v>2005</v>
      </c>
      <c r="C3083" s="17"/>
      <c r="D3083" s="9" t="s">
        <v>67</v>
      </c>
      <c r="E3083" s="10">
        <v>1094</v>
      </c>
      <c r="F3083" s="10">
        <v>1148</v>
      </c>
      <c r="G3083" s="10">
        <v>2242</v>
      </c>
      <c r="H3083" s="44">
        <v>459</v>
      </c>
      <c r="I3083" s="44">
        <v>408</v>
      </c>
      <c r="J3083" s="44"/>
      <c r="K3083" s="44">
        <v>867</v>
      </c>
      <c r="L3083" s="10">
        <v>161</v>
      </c>
      <c r="M3083" s="10">
        <v>143</v>
      </c>
      <c r="N3083" s="10"/>
      <c r="O3083" s="11">
        <v>304</v>
      </c>
      <c r="P3083" s="27">
        <f>Table1[[#This Row],[Female Voters]]/Table1[[#This Row],[Female Population]]</f>
        <v>0.41956124314442411</v>
      </c>
      <c r="Q3083" s="27">
        <f>Table1[[#This Row],[Male Voters]]/Table1[[#This Row],[Male Population]]</f>
        <v>0.35540069686411152</v>
      </c>
      <c r="R3083" s="27">
        <f>Table1[[#This Row],[Total Voters]]/Table1[[#This Row],[Total Population]]</f>
        <v>0.38670829616413915</v>
      </c>
      <c r="S3083" s="27">
        <f>Table1[[#This Row],[Female Ballots]]/Table1[[#This Row],[Female Population]]</f>
        <v>0.14716636197440586</v>
      </c>
      <c r="T3083" s="27">
        <f>Table1[[#This Row],[Male Ballots]]/Table1[[#This Row],[Male Population]]</f>
        <v>0.12456445993031359</v>
      </c>
      <c r="U3083" s="27">
        <f>Table1[[#This Row],[Total Ballots]]/Table1[[#This Row],[Total Population]]</f>
        <v>0.13559322033898305</v>
      </c>
      <c r="V3083" s="27">
        <f>Table1[[#This Row],[Female Ballots]]/Table1[[#This Row],[Female Voters]]</f>
        <v>0.35076252723311546</v>
      </c>
      <c r="W3083" s="27">
        <f>Table1[[#This Row],[Male Ballots]]/Table1[[#This Row],[Male Voters]]</f>
        <v>0.35049019607843135</v>
      </c>
      <c r="X3083" s="27">
        <f>Table1[[#This Row],[Total Ballots]]/Table1[[#This Row],[Total Voters]]</f>
        <v>0.35063437139561709</v>
      </c>
    </row>
    <row r="3084" spans="1:24" s="12" customFormat="1" hidden="1" x14ac:dyDescent="0.25">
      <c r="A3084" s="8" t="s">
        <v>60</v>
      </c>
      <c r="B3084" s="17">
        <v>2005</v>
      </c>
      <c r="C3084" s="17"/>
      <c r="D3084" s="9" t="s">
        <v>68</v>
      </c>
      <c r="E3084" s="10">
        <v>1059</v>
      </c>
      <c r="F3084" s="10">
        <v>1139</v>
      </c>
      <c r="G3084" s="10">
        <v>2198</v>
      </c>
      <c r="H3084" s="44">
        <v>479</v>
      </c>
      <c r="I3084" s="44">
        <v>453</v>
      </c>
      <c r="J3084" s="44"/>
      <c r="K3084" s="44">
        <v>932</v>
      </c>
      <c r="L3084" s="10">
        <v>265</v>
      </c>
      <c r="M3084" s="10">
        <v>237</v>
      </c>
      <c r="N3084" s="10"/>
      <c r="O3084" s="11">
        <v>502</v>
      </c>
      <c r="P3084" s="27">
        <f>Table1[[#This Row],[Female Voters]]/Table1[[#This Row],[Female Population]]</f>
        <v>0.45231350330500469</v>
      </c>
      <c r="Q3084" s="27">
        <f>Table1[[#This Row],[Male Voters]]/Table1[[#This Row],[Male Population]]</f>
        <v>0.3977172958735733</v>
      </c>
      <c r="R3084" s="27">
        <f>Table1[[#This Row],[Total Voters]]/Table1[[#This Row],[Total Population]]</f>
        <v>0.42402183803457688</v>
      </c>
      <c r="S3084" s="27">
        <f>Table1[[#This Row],[Female Ballots]]/Table1[[#This Row],[Female Population]]</f>
        <v>0.2502360717658168</v>
      </c>
      <c r="T3084" s="27">
        <f>Table1[[#This Row],[Male Ballots]]/Table1[[#This Row],[Male Population]]</f>
        <v>0.20807726075504829</v>
      </c>
      <c r="U3084" s="27">
        <f>Table1[[#This Row],[Total Ballots]]/Table1[[#This Row],[Total Population]]</f>
        <v>0.2283894449499545</v>
      </c>
      <c r="V3084" s="27">
        <f>Table1[[#This Row],[Female Ballots]]/Table1[[#This Row],[Female Voters]]</f>
        <v>0.55323590814196244</v>
      </c>
      <c r="W3084" s="27">
        <f>Table1[[#This Row],[Male Ballots]]/Table1[[#This Row],[Male Voters]]</f>
        <v>0.52317880794701987</v>
      </c>
      <c r="X3084" s="27">
        <f>Table1[[#This Row],[Total Ballots]]/Table1[[#This Row],[Total Voters]]</f>
        <v>0.53862660944206009</v>
      </c>
    </row>
    <row r="3085" spans="1:24" s="12" customFormat="1" hidden="1" x14ac:dyDescent="0.25">
      <c r="A3085" s="8" t="s">
        <v>60</v>
      </c>
      <c r="B3085" s="17">
        <v>2005</v>
      </c>
      <c r="C3085" s="17"/>
      <c r="D3085" s="9" t="s">
        <v>69</v>
      </c>
      <c r="E3085" s="10">
        <v>1041</v>
      </c>
      <c r="F3085" s="10">
        <v>1018</v>
      </c>
      <c r="G3085" s="10">
        <v>2059</v>
      </c>
      <c r="H3085" s="44">
        <v>676</v>
      </c>
      <c r="I3085" s="44">
        <v>572</v>
      </c>
      <c r="J3085" s="44"/>
      <c r="K3085" s="44">
        <v>1248</v>
      </c>
      <c r="L3085" s="10">
        <v>468</v>
      </c>
      <c r="M3085" s="10">
        <v>388</v>
      </c>
      <c r="N3085" s="10"/>
      <c r="O3085" s="11">
        <v>856</v>
      </c>
      <c r="P3085" s="27">
        <f>Table1[[#This Row],[Female Voters]]/Table1[[#This Row],[Female Population]]</f>
        <v>0.64937560038424591</v>
      </c>
      <c r="Q3085" s="27">
        <f>Table1[[#This Row],[Male Voters]]/Table1[[#This Row],[Male Population]]</f>
        <v>0.56188605108055012</v>
      </c>
      <c r="R3085" s="27">
        <f>Table1[[#This Row],[Total Voters]]/Table1[[#This Row],[Total Population]]</f>
        <v>0.60611947547353084</v>
      </c>
      <c r="S3085" s="27">
        <f>Table1[[#This Row],[Female Ballots]]/Table1[[#This Row],[Female Population]]</f>
        <v>0.44956772334293948</v>
      </c>
      <c r="T3085" s="27">
        <f>Table1[[#This Row],[Male Ballots]]/Table1[[#This Row],[Male Population]]</f>
        <v>0.38113948919449903</v>
      </c>
      <c r="U3085" s="27">
        <f>Table1[[#This Row],[Total Ballots]]/Table1[[#This Row],[Total Population]]</f>
        <v>0.41573579407479361</v>
      </c>
      <c r="V3085" s="27">
        <f>Table1[[#This Row],[Female Ballots]]/Table1[[#This Row],[Female Voters]]</f>
        <v>0.69230769230769229</v>
      </c>
      <c r="W3085" s="27">
        <f>Table1[[#This Row],[Male Ballots]]/Table1[[#This Row],[Male Voters]]</f>
        <v>0.67832167832167833</v>
      </c>
      <c r="X3085" s="27">
        <f>Table1[[#This Row],[Total Ballots]]/Table1[[#This Row],[Total Voters]]</f>
        <v>0.6858974358974359</v>
      </c>
    </row>
    <row r="3086" spans="1:24" s="12" customFormat="1" hidden="1" x14ac:dyDescent="0.25">
      <c r="A3086" s="8" t="s">
        <v>60</v>
      </c>
      <c r="B3086" s="17">
        <v>2005</v>
      </c>
      <c r="C3086" s="17"/>
      <c r="D3086" s="9" t="s">
        <v>70</v>
      </c>
      <c r="E3086" s="10">
        <v>742</v>
      </c>
      <c r="F3086" s="10">
        <v>756</v>
      </c>
      <c r="G3086" s="10">
        <v>1498.01</v>
      </c>
      <c r="H3086" s="44">
        <v>548</v>
      </c>
      <c r="I3086" s="44">
        <v>527</v>
      </c>
      <c r="J3086" s="44"/>
      <c r="K3086" s="44">
        <v>1075</v>
      </c>
      <c r="L3086" s="10">
        <v>433</v>
      </c>
      <c r="M3086" s="10">
        <v>405</v>
      </c>
      <c r="N3086" s="10"/>
      <c r="O3086" s="11">
        <v>838</v>
      </c>
      <c r="P3086" s="27">
        <f>Table1[[#This Row],[Female Voters]]/Table1[[#This Row],[Female Population]]</f>
        <v>0.73854447439353099</v>
      </c>
      <c r="Q3086" s="27">
        <f>Table1[[#This Row],[Male Voters]]/Table1[[#This Row],[Male Population]]</f>
        <v>0.69708994708994709</v>
      </c>
      <c r="R3086" s="27">
        <f>Table1[[#This Row],[Total Voters]]/Table1[[#This Row],[Total Population]]</f>
        <v>0.7176187074852638</v>
      </c>
      <c r="S3086" s="27">
        <f>Table1[[#This Row],[Female Ballots]]/Table1[[#This Row],[Female Population]]</f>
        <v>0.5835579514824798</v>
      </c>
      <c r="T3086" s="27">
        <f>Table1[[#This Row],[Male Ballots]]/Table1[[#This Row],[Male Population]]</f>
        <v>0.5357142857142857</v>
      </c>
      <c r="U3086" s="27">
        <f>Table1[[#This Row],[Total Ballots]]/Table1[[#This Row],[Total Population]]</f>
        <v>0.55940881569548939</v>
      </c>
      <c r="V3086" s="27">
        <f>Table1[[#This Row],[Female Ballots]]/Table1[[#This Row],[Female Voters]]</f>
        <v>0.79014598540145986</v>
      </c>
      <c r="W3086" s="27">
        <f>Table1[[#This Row],[Male Ballots]]/Table1[[#This Row],[Male Voters]]</f>
        <v>0.76850094876660346</v>
      </c>
      <c r="X3086" s="27">
        <f>Table1[[#This Row],[Total Ballots]]/Table1[[#This Row],[Total Voters]]</f>
        <v>0.77953488372093027</v>
      </c>
    </row>
    <row r="3087" spans="1:24" s="12" customFormat="1" hidden="1" x14ac:dyDescent="0.25">
      <c r="A3087" s="8" t="s">
        <v>60</v>
      </c>
      <c r="B3087" s="17">
        <v>2005</v>
      </c>
      <c r="C3087" s="17"/>
      <c r="D3087" s="9" t="s">
        <v>71</v>
      </c>
      <c r="E3087" s="10">
        <v>947</v>
      </c>
      <c r="F3087" s="10">
        <v>833</v>
      </c>
      <c r="G3087" s="10">
        <v>1780</v>
      </c>
      <c r="H3087" s="44">
        <v>723</v>
      </c>
      <c r="I3087" s="44">
        <v>657</v>
      </c>
      <c r="J3087" s="44"/>
      <c r="K3087" s="44">
        <v>1380</v>
      </c>
      <c r="L3087" s="10">
        <v>607</v>
      </c>
      <c r="M3087" s="10">
        <v>542</v>
      </c>
      <c r="N3087" s="10"/>
      <c r="O3087" s="11">
        <v>1149</v>
      </c>
      <c r="P3087" s="27">
        <f>Table1[[#This Row],[Female Voters]]/Table1[[#This Row],[Female Population]]</f>
        <v>0.76346356916578673</v>
      </c>
      <c r="Q3087" s="27">
        <f>Table1[[#This Row],[Male Voters]]/Table1[[#This Row],[Male Population]]</f>
        <v>0.78871548619447784</v>
      </c>
      <c r="R3087" s="27">
        <f>Table1[[#This Row],[Total Voters]]/Table1[[#This Row],[Total Population]]</f>
        <v>0.7752808988764045</v>
      </c>
      <c r="S3087" s="27">
        <f>Table1[[#This Row],[Female Ballots]]/Table1[[#This Row],[Female Population]]</f>
        <v>0.64097148891235478</v>
      </c>
      <c r="T3087" s="27">
        <f>Table1[[#This Row],[Male Ballots]]/Table1[[#This Row],[Male Population]]</f>
        <v>0.65066026410564226</v>
      </c>
      <c r="U3087" s="27">
        <f>Table1[[#This Row],[Total Ballots]]/Table1[[#This Row],[Total Population]]</f>
        <v>0.64550561797752803</v>
      </c>
      <c r="V3087" s="27">
        <f>Table1[[#This Row],[Female Ballots]]/Table1[[#This Row],[Female Voters]]</f>
        <v>0.83955739972337484</v>
      </c>
      <c r="W3087" s="27">
        <f>Table1[[#This Row],[Male Ballots]]/Table1[[#This Row],[Male Voters]]</f>
        <v>0.82496194824961944</v>
      </c>
      <c r="X3087" s="27">
        <f>Table1[[#This Row],[Total Ballots]]/Table1[[#This Row],[Total Voters]]</f>
        <v>0.83260869565217388</v>
      </c>
    </row>
    <row r="3088" spans="1:24" s="12" customFormat="1" hidden="1" x14ac:dyDescent="0.25">
      <c r="A3088" s="8" t="s">
        <v>60</v>
      </c>
      <c r="B3088" s="17">
        <v>2005</v>
      </c>
      <c r="C3088" s="17"/>
      <c r="D3088" s="9" t="s">
        <v>453</v>
      </c>
      <c r="E3088" s="10">
        <v>5738</v>
      </c>
      <c r="F3088" s="10">
        <v>5867</v>
      </c>
      <c r="G3088" s="10">
        <v>11605.01</v>
      </c>
      <c r="H3088" s="44">
        <v>3187</v>
      </c>
      <c r="I3088" s="44">
        <v>2886</v>
      </c>
      <c r="J3088" s="44"/>
      <c r="K3088" s="44">
        <v>6073</v>
      </c>
      <c r="L3088" s="10">
        <v>2024</v>
      </c>
      <c r="M3088" s="10">
        <v>1789</v>
      </c>
      <c r="N3088" s="10"/>
      <c r="O3088" s="11">
        <v>3813</v>
      </c>
      <c r="P3088" s="27">
        <f>Table1[[#This Row],[Female Voters]]/Table1[[#This Row],[Female Population]]</f>
        <v>0.55542000697107008</v>
      </c>
      <c r="Q3088" s="27">
        <f>Table1[[#This Row],[Male Voters]]/Table1[[#This Row],[Male Population]]</f>
        <v>0.49190386909834666</v>
      </c>
      <c r="R3088" s="27">
        <f>Table1[[#This Row],[Total Voters]]/Table1[[#This Row],[Total Population]]</f>
        <v>0.52330846763596062</v>
      </c>
      <c r="S3088" s="27">
        <f>Table1[[#This Row],[Female Ballots]]/Table1[[#This Row],[Female Population]]</f>
        <v>0.35273614499825723</v>
      </c>
      <c r="T3088" s="27">
        <f>Table1[[#This Row],[Male Ballots]]/Table1[[#This Row],[Male Population]]</f>
        <v>0.30492585648542697</v>
      </c>
      <c r="U3088" s="27">
        <f>Table1[[#This Row],[Total Ballots]]/Table1[[#This Row],[Total Population]]</f>
        <v>0.32856499046532489</v>
      </c>
      <c r="V3088" s="27">
        <f>Table1[[#This Row],[Female Ballots]]/Table1[[#This Row],[Female Voters]]</f>
        <v>0.63508001255098834</v>
      </c>
      <c r="W3088" s="27">
        <f>Table1[[#This Row],[Male Ballots]]/Table1[[#This Row],[Male Voters]]</f>
        <v>0.61988911988911988</v>
      </c>
      <c r="X3088" s="27">
        <f>Table1[[#This Row],[Total Ballots]]/Table1[[#This Row],[Total Voters]]</f>
        <v>0.62786102420549972</v>
      </c>
    </row>
    <row r="3089" spans="1:24" s="12" customFormat="1" hidden="1" x14ac:dyDescent="0.25">
      <c r="A3089" s="8" t="s">
        <v>38</v>
      </c>
      <c r="B3089" s="17">
        <v>2005</v>
      </c>
      <c r="C3089" s="17"/>
      <c r="D3089" s="9" t="s">
        <v>66</v>
      </c>
      <c r="E3089" s="10">
        <v>910</v>
      </c>
      <c r="F3089" s="10">
        <v>872</v>
      </c>
      <c r="G3089" s="10">
        <v>1782</v>
      </c>
      <c r="H3089" s="44">
        <v>438</v>
      </c>
      <c r="I3089" s="44">
        <v>349</v>
      </c>
      <c r="J3089" s="44">
        <v>7</v>
      </c>
      <c r="K3089" s="44">
        <v>794</v>
      </c>
      <c r="L3089" s="10">
        <v>94</v>
      </c>
      <c r="M3089" s="10">
        <v>74</v>
      </c>
      <c r="N3089" s="10">
        <v>2</v>
      </c>
      <c r="O3089" s="11">
        <v>170</v>
      </c>
      <c r="P3089" s="27">
        <f>Table1[[#This Row],[Female Voters]]/Table1[[#This Row],[Female Population]]</f>
        <v>0.48131868131868133</v>
      </c>
      <c r="Q3089" s="27">
        <f>Table1[[#This Row],[Male Voters]]/Table1[[#This Row],[Male Population]]</f>
        <v>0.40022935779816515</v>
      </c>
      <c r="R3089" s="27">
        <f>Table1[[#This Row],[Total Voters]]/Table1[[#This Row],[Total Population]]</f>
        <v>0.44556677890011226</v>
      </c>
      <c r="S3089" s="27">
        <f>Table1[[#This Row],[Female Ballots]]/Table1[[#This Row],[Female Population]]</f>
        <v>0.10329670329670329</v>
      </c>
      <c r="T3089" s="27">
        <f>Table1[[#This Row],[Male Ballots]]/Table1[[#This Row],[Male Population]]</f>
        <v>8.4862385321100922E-2</v>
      </c>
      <c r="U3089" s="27">
        <f>Table1[[#This Row],[Total Ballots]]/Table1[[#This Row],[Total Population]]</f>
        <v>9.5398428731762061E-2</v>
      </c>
      <c r="V3089" s="27">
        <f>Table1[[#This Row],[Female Ballots]]/Table1[[#This Row],[Female Voters]]</f>
        <v>0.21461187214611871</v>
      </c>
      <c r="W3089" s="27">
        <f>Table1[[#This Row],[Male Ballots]]/Table1[[#This Row],[Male Voters]]</f>
        <v>0.21203438395415472</v>
      </c>
      <c r="X3089" s="27">
        <f>Table1[[#This Row],[Total Ballots]]/Table1[[#This Row],[Total Voters]]</f>
        <v>0.2141057934508816</v>
      </c>
    </row>
    <row r="3090" spans="1:24" s="12" customFormat="1" hidden="1" x14ac:dyDescent="0.25">
      <c r="A3090" s="8" t="s">
        <v>38</v>
      </c>
      <c r="B3090" s="17">
        <v>2005</v>
      </c>
      <c r="C3090" s="17"/>
      <c r="D3090" s="9" t="s">
        <v>67</v>
      </c>
      <c r="E3090" s="10">
        <v>1181</v>
      </c>
      <c r="F3090" s="10">
        <v>1084</v>
      </c>
      <c r="G3090" s="10">
        <v>2265</v>
      </c>
      <c r="H3090" s="44">
        <v>685</v>
      </c>
      <c r="I3090" s="44">
        <v>525</v>
      </c>
      <c r="J3090" s="44">
        <v>12</v>
      </c>
      <c r="K3090" s="44">
        <v>1222</v>
      </c>
      <c r="L3090" s="10">
        <v>193</v>
      </c>
      <c r="M3090" s="10">
        <v>125</v>
      </c>
      <c r="N3090" s="10">
        <v>1</v>
      </c>
      <c r="O3090" s="11">
        <v>319</v>
      </c>
      <c r="P3090" s="27">
        <f>Table1[[#This Row],[Female Voters]]/Table1[[#This Row],[Female Population]]</f>
        <v>0.58001693480101613</v>
      </c>
      <c r="Q3090" s="27">
        <f>Table1[[#This Row],[Male Voters]]/Table1[[#This Row],[Male Population]]</f>
        <v>0.48431734317343172</v>
      </c>
      <c r="R3090" s="27">
        <f>Table1[[#This Row],[Total Voters]]/Table1[[#This Row],[Total Population]]</f>
        <v>0.53951434878587201</v>
      </c>
      <c r="S3090" s="27">
        <f>Table1[[#This Row],[Female Ballots]]/Table1[[#This Row],[Female Population]]</f>
        <v>0.1634208298052498</v>
      </c>
      <c r="T3090" s="27">
        <f>Table1[[#This Row],[Male Ballots]]/Table1[[#This Row],[Male Population]]</f>
        <v>0.11531365313653137</v>
      </c>
      <c r="U3090" s="27">
        <f>Table1[[#This Row],[Total Ballots]]/Table1[[#This Row],[Total Population]]</f>
        <v>0.14083885209713023</v>
      </c>
      <c r="V3090" s="27">
        <f>Table1[[#This Row],[Female Ballots]]/Table1[[#This Row],[Female Voters]]</f>
        <v>0.28175182481751826</v>
      </c>
      <c r="W3090" s="27">
        <f>Table1[[#This Row],[Male Ballots]]/Table1[[#This Row],[Male Voters]]</f>
        <v>0.23809523809523808</v>
      </c>
      <c r="X3090" s="27">
        <f>Table1[[#This Row],[Total Ballots]]/Table1[[#This Row],[Total Voters]]</f>
        <v>0.26104746317512273</v>
      </c>
    </row>
    <row r="3091" spans="1:24" s="12" customFormat="1" hidden="1" x14ac:dyDescent="0.25">
      <c r="A3091" s="8" t="s">
        <v>38</v>
      </c>
      <c r="B3091" s="17">
        <v>2005</v>
      </c>
      <c r="C3091" s="17"/>
      <c r="D3091" s="9" t="s">
        <v>68</v>
      </c>
      <c r="E3091" s="10">
        <v>1384</v>
      </c>
      <c r="F3091" s="10">
        <v>1293</v>
      </c>
      <c r="G3091" s="10">
        <v>2677</v>
      </c>
      <c r="H3091" s="44">
        <v>882</v>
      </c>
      <c r="I3091" s="44">
        <v>781</v>
      </c>
      <c r="J3091" s="44">
        <v>5</v>
      </c>
      <c r="K3091" s="44">
        <v>1668</v>
      </c>
      <c r="L3091" s="10">
        <v>363</v>
      </c>
      <c r="M3091" s="10">
        <v>323</v>
      </c>
      <c r="N3091" s="10"/>
      <c r="O3091" s="11">
        <v>686</v>
      </c>
      <c r="P3091" s="27">
        <f>Table1[[#This Row],[Female Voters]]/Table1[[#This Row],[Female Population]]</f>
        <v>0.63728323699421963</v>
      </c>
      <c r="Q3091" s="27">
        <f>Table1[[#This Row],[Male Voters]]/Table1[[#This Row],[Male Population]]</f>
        <v>0.60402165506573857</v>
      </c>
      <c r="R3091" s="27">
        <f>Table1[[#This Row],[Total Voters]]/Table1[[#This Row],[Total Population]]</f>
        <v>0.62308554351886436</v>
      </c>
      <c r="S3091" s="27">
        <f>Table1[[#This Row],[Female Ballots]]/Table1[[#This Row],[Female Population]]</f>
        <v>0.26228323699421963</v>
      </c>
      <c r="T3091" s="27">
        <f>Table1[[#This Row],[Male Ballots]]/Table1[[#This Row],[Male Population]]</f>
        <v>0.24980665119876258</v>
      </c>
      <c r="U3091" s="27">
        <f>Table1[[#This Row],[Total Ballots]]/Table1[[#This Row],[Total Population]]</f>
        <v>0.25625700410907731</v>
      </c>
      <c r="V3091" s="27">
        <f>Table1[[#This Row],[Female Ballots]]/Table1[[#This Row],[Female Voters]]</f>
        <v>0.41156462585034015</v>
      </c>
      <c r="W3091" s="27">
        <f>Table1[[#This Row],[Male Ballots]]/Table1[[#This Row],[Male Voters]]</f>
        <v>0.41357234314980795</v>
      </c>
      <c r="X3091" s="27">
        <f>Table1[[#This Row],[Total Ballots]]/Table1[[#This Row],[Total Voters]]</f>
        <v>0.41127098321342925</v>
      </c>
    </row>
    <row r="3092" spans="1:24" s="12" customFormat="1" hidden="1" x14ac:dyDescent="0.25">
      <c r="A3092" s="8" t="s">
        <v>38</v>
      </c>
      <c r="B3092" s="17">
        <v>2005</v>
      </c>
      <c r="C3092" s="17"/>
      <c r="D3092" s="9" t="s">
        <v>69</v>
      </c>
      <c r="E3092" s="10">
        <v>1593</v>
      </c>
      <c r="F3092" s="10">
        <v>1476</v>
      </c>
      <c r="G3092" s="10">
        <v>3069</v>
      </c>
      <c r="H3092" s="44">
        <v>1249</v>
      </c>
      <c r="I3092" s="44">
        <v>1069</v>
      </c>
      <c r="J3092" s="44">
        <v>8</v>
      </c>
      <c r="K3092" s="44">
        <v>2326</v>
      </c>
      <c r="L3092" s="10">
        <v>734</v>
      </c>
      <c r="M3092" s="10">
        <v>601</v>
      </c>
      <c r="N3092" s="10">
        <v>6</v>
      </c>
      <c r="O3092" s="11">
        <v>1341</v>
      </c>
      <c r="P3092" s="27">
        <f>Table1[[#This Row],[Female Voters]]/Table1[[#This Row],[Female Population]]</f>
        <v>0.78405524168236029</v>
      </c>
      <c r="Q3092" s="27">
        <f>Table1[[#This Row],[Male Voters]]/Table1[[#This Row],[Male Population]]</f>
        <v>0.7242547425474255</v>
      </c>
      <c r="R3092" s="27">
        <f>Table1[[#This Row],[Total Voters]]/Table1[[#This Row],[Total Population]]</f>
        <v>0.75790159661127399</v>
      </c>
      <c r="S3092" s="27">
        <f>Table1[[#This Row],[Female Ballots]]/Table1[[#This Row],[Female Population]]</f>
        <v>0.46076585059635905</v>
      </c>
      <c r="T3092" s="27">
        <f>Table1[[#This Row],[Male Ballots]]/Table1[[#This Row],[Male Population]]</f>
        <v>0.40718157181571818</v>
      </c>
      <c r="U3092" s="27">
        <f>Table1[[#This Row],[Total Ballots]]/Table1[[#This Row],[Total Population]]</f>
        <v>0.43695014662756598</v>
      </c>
      <c r="V3092" s="27">
        <f>Table1[[#This Row],[Female Ballots]]/Table1[[#This Row],[Female Voters]]</f>
        <v>0.58767013610888708</v>
      </c>
      <c r="W3092" s="27">
        <f>Table1[[#This Row],[Male Ballots]]/Table1[[#This Row],[Male Voters]]</f>
        <v>0.56220767072029931</v>
      </c>
      <c r="X3092" s="27">
        <f>Table1[[#This Row],[Total Ballots]]/Table1[[#This Row],[Total Voters]]</f>
        <v>0.57652622527944974</v>
      </c>
    </row>
    <row r="3093" spans="1:24" s="12" customFormat="1" hidden="1" x14ac:dyDescent="0.25">
      <c r="A3093" s="8" t="s">
        <v>38</v>
      </c>
      <c r="B3093" s="17">
        <v>2005</v>
      </c>
      <c r="C3093" s="17"/>
      <c r="D3093" s="9" t="s">
        <v>70</v>
      </c>
      <c r="E3093" s="10">
        <v>1339</v>
      </c>
      <c r="F3093" s="10">
        <v>1264</v>
      </c>
      <c r="G3093" s="10">
        <v>2603</v>
      </c>
      <c r="H3093" s="44">
        <v>1137</v>
      </c>
      <c r="I3093" s="44">
        <v>1007</v>
      </c>
      <c r="J3093" s="44">
        <v>7</v>
      </c>
      <c r="K3093" s="44">
        <v>2151</v>
      </c>
      <c r="L3093" s="10">
        <v>835</v>
      </c>
      <c r="M3093" s="10">
        <v>746</v>
      </c>
      <c r="N3093" s="10">
        <v>4</v>
      </c>
      <c r="O3093" s="11">
        <v>1585</v>
      </c>
      <c r="P3093" s="27">
        <f>Table1[[#This Row],[Female Voters]]/Table1[[#This Row],[Female Population]]</f>
        <v>0.84914115011202385</v>
      </c>
      <c r="Q3093" s="27">
        <f>Table1[[#This Row],[Male Voters]]/Table1[[#This Row],[Male Population]]</f>
        <v>0.79667721518987344</v>
      </c>
      <c r="R3093" s="27">
        <f>Table1[[#This Row],[Total Voters]]/Table1[[#This Row],[Total Population]]</f>
        <v>0.82635420668459469</v>
      </c>
      <c r="S3093" s="27">
        <f>Table1[[#This Row],[Female Ballots]]/Table1[[#This Row],[Female Population]]</f>
        <v>0.62359970126960418</v>
      </c>
      <c r="T3093" s="27">
        <f>Table1[[#This Row],[Male Ballots]]/Table1[[#This Row],[Male Population]]</f>
        <v>0.59018987341772156</v>
      </c>
      <c r="U3093" s="27">
        <f>Table1[[#This Row],[Total Ballots]]/Table1[[#This Row],[Total Population]]</f>
        <v>0.60891279293123324</v>
      </c>
      <c r="V3093" s="27">
        <f>Table1[[#This Row],[Female Ballots]]/Table1[[#This Row],[Female Voters]]</f>
        <v>0.73438874230430962</v>
      </c>
      <c r="W3093" s="27">
        <f>Table1[[#This Row],[Male Ballots]]/Table1[[#This Row],[Male Voters]]</f>
        <v>0.74081429990069514</v>
      </c>
      <c r="X3093" s="27">
        <f>Table1[[#This Row],[Total Ballots]]/Table1[[#This Row],[Total Voters]]</f>
        <v>0.73686657368665742</v>
      </c>
    </row>
    <row r="3094" spans="1:24" s="12" customFormat="1" hidden="1" x14ac:dyDescent="0.25">
      <c r="A3094" s="8" t="s">
        <v>38</v>
      </c>
      <c r="B3094" s="17">
        <v>2005</v>
      </c>
      <c r="C3094" s="17"/>
      <c r="D3094" s="9" t="s">
        <v>71</v>
      </c>
      <c r="E3094" s="10">
        <v>2043</v>
      </c>
      <c r="F3094" s="10">
        <v>1559</v>
      </c>
      <c r="G3094" s="10">
        <v>3602</v>
      </c>
      <c r="H3094" s="44">
        <v>1672</v>
      </c>
      <c r="I3094" s="44">
        <v>1362</v>
      </c>
      <c r="J3094" s="44">
        <v>11</v>
      </c>
      <c r="K3094" s="44">
        <v>3045</v>
      </c>
      <c r="L3094" s="10">
        <v>1270</v>
      </c>
      <c r="M3094" s="10">
        <v>1061</v>
      </c>
      <c r="N3094" s="10">
        <v>6</v>
      </c>
      <c r="O3094" s="11">
        <v>2337</v>
      </c>
      <c r="P3094" s="27">
        <f>Table1[[#This Row],[Female Voters]]/Table1[[#This Row],[Female Population]]</f>
        <v>0.81840430739109149</v>
      </c>
      <c r="Q3094" s="27">
        <f>Table1[[#This Row],[Male Voters]]/Table1[[#This Row],[Male Population]]</f>
        <v>0.8736369467607441</v>
      </c>
      <c r="R3094" s="27">
        <f>Table1[[#This Row],[Total Voters]]/Table1[[#This Row],[Total Population]]</f>
        <v>0.84536368684064411</v>
      </c>
      <c r="S3094" s="27">
        <f>Table1[[#This Row],[Female Ballots]]/Table1[[#This Row],[Female Population]]</f>
        <v>0.62163485070974056</v>
      </c>
      <c r="T3094" s="27">
        <f>Table1[[#This Row],[Male Ballots]]/Table1[[#This Row],[Male Population]]</f>
        <v>0.68056446440025653</v>
      </c>
      <c r="U3094" s="27">
        <f>Table1[[#This Row],[Total Ballots]]/Table1[[#This Row],[Total Population]]</f>
        <v>0.64880621876735145</v>
      </c>
      <c r="V3094" s="27">
        <f>Table1[[#This Row],[Female Ballots]]/Table1[[#This Row],[Female Voters]]</f>
        <v>0.75956937799043067</v>
      </c>
      <c r="W3094" s="27">
        <f>Table1[[#This Row],[Male Ballots]]/Table1[[#This Row],[Male Voters]]</f>
        <v>0.77900146842878115</v>
      </c>
      <c r="X3094" s="27">
        <f>Table1[[#This Row],[Total Ballots]]/Table1[[#This Row],[Total Voters]]</f>
        <v>0.76748768472906403</v>
      </c>
    </row>
    <row r="3095" spans="1:24" s="12" customFormat="1" hidden="1" x14ac:dyDescent="0.25">
      <c r="A3095" s="8" t="s">
        <v>38</v>
      </c>
      <c r="B3095" s="17">
        <v>2005</v>
      </c>
      <c r="C3095" s="17"/>
      <c r="D3095" s="9" t="s">
        <v>453</v>
      </c>
      <c r="E3095" s="10">
        <v>8450</v>
      </c>
      <c r="F3095" s="10">
        <v>7548</v>
      </c>
      <c r="G3095" s="10">
        <v>15998</v>
      </c>
      <c r="H3095" s="44">
        <v>6063</v>
      </c>
      <c r="I3095" s="44">
        <v>5093</v>
      </c>
      <c r="J3095" s="44">
        <v>50</v>
      </c>
      <c r="K3095" s="44">
        <v>11206</v>
      </c>
      <c r="L3095" s="10">
        <v>3489</v>
      </c>
      <c r="M3095" s="10">
        <v>2930</v>
      </c>
      <c r="N3095" s="10">
        <v>19</v>
      </c>
      <c r="O3095" s="11">
        <v>6438</v>
      </c>
      <c r="P3095" s="27">
        <f>Table1[[#This Row],[Female Voters]]/Table1[[#This Row],[Female Population]]</f>
        <v>0.71751479289940834</v>
      </c>
      <c r="Q3095" s="27">
        <f>Table1[[#This Row],[Male Voters]]/Table1[[#This Row],[Male Population]]</f>
        <v>0.67474827768945411</v>
      </c>
      <c r="R3095" s="27">
        <f>Table1[[#This Row],[Total Voters]]/Table1[[#This Row],[Total Population]]</f>
        <v>0.70046255781972744</v>
      </c>
      <c r="S3095" s="27">
        <f>Table1[[#This Row],[Female Ballots]]/Table1[[#This Row],[Female Population]]</f>
        <v>0.41289940828402366</v>
      </c>
      <c r="T3095" s="27">
        <f>Table1[[#This Row],[Male Ballots]]/Table1[[#This Row],[Male Population]]</f>
        <v>0.38818229994700582</v>
      </c>
      <c r="U3095" s="27">
        <f>Table1[[#This Row],[Total Ballots]]/Table1[[#This Row],[Total Population]]</f>
        <v>0.40242530316289538</v>
      </c>
      <c r="V3095" s="27">
        <f>Table1[[#This Row],[Female Ballots]]/Table1[[#This Row],[Female Voters]]</f>
        <v>0.57545769421078674</v>
      </c>
      <c r="W3095" s="27">
        <f>Table1[[#This Row],[Male Ballots]]/Table1[[#This Row],[Male Voters]]</f>
        <v>0.5752994305910073</v>
      </c>
      <c r="X3095" s="27">
        <f>Table1[[#This Row],[Total Ballots]]/Table1[[#This Row],[Total Voters]]</f>
        <v>0.5745136533999643</v>
      </c>
    </row>
    <row r="3096" spans="1:24" s="12" customFormat="1" hidden="1" x14ac:dyDescent="0.25">
      <c r="A3096" s="8" t="s">
        <v>49</v>
      </c>
      <c r="B3096" s="17">
        <v>2005</v>
      </c>
      <c r="C3096" s="17"/>
      <c r="D3096" s="9" t="s">
        <v>66</v>
      </c>
      <c r="E3096" s="10">
        <v>7282</v>
      </c>
      <c r="F3096" s="10">
        <v>7407</v>
      </c>
      <c r="G3096" s="10">
        <v>14689</v>
      </c>
      <c r="H3096" s="44">
        <v>3810</v>
      </c>
      <c r="I3096" s="44">
        <v>3471</v>
      </c>
      <c r="J3096" s="44">
        <v>22</v>
      </c>
      <c r="K3096" s="44">
        <v>7303</v>
      </c>
      <c r="L3096" s="10">
        <v>1247</v>
      </c>
      <c r="M3096" s="10">
        <v>1046</v>
      </c>
      <c r="N3096" s="10">
        <v>10</v>
      </c>
      <c r="O3096" s="11">
        <v>2303</v>
      </c>
      <c r="P3096" s="27">
        <f>Table1[[#This Row],[Female Voters]]/Table1[[#This Row],[Female Population]]</f>
        <v>0.52320790991485855</v>
      </c>
      <c r="Q3096" s="27">
        <f>Table1[[#This Row],[Male Voters]]/Table1[[#This Row],[Male Population]]</f>
        <v>0.4686107735925476</v>
      </c>
      <c r="R3096" s="27">
        <f>Table1[[#This Row],[Total Voters]]/Table1[[#This Row],[Total Population]]</f>
        <v>0.49717475662060046</v>
      </c>
      <c r="S3096" s="27">
        <f>Table1[[#This Row],[Female Ballots]]/Table1[[#This Row],[Female Population]]</f>
        <v>0.17124416369129361</v>
      </c>
      <c r="T3096" s="27">
        <f>Table1[[#This Row],[Male Ballots]]/Table1[[#This Row],[Male Population]]</f>
        <v>0.14121776697718375</v>
      </c>
      <c r="U3096" s="27">
        <f>Table1[[#This Row],[Total Ballots]]/Table1[[#This Row],[Total Population]]</f>
        <v>0.15678398801824495</v>
      </c>
      <c r="V3096" s="27">
        <f>Table1[[#This Row],[Female Ballots]]/Table1[[#This Row],[Female Voters]]</f>
        <v>0.32729658792650917</v>
      </c>
      <c r="W3096" s="27">
        <f>Table1[[#This Row],[Male Ballots]]/Table1[[#This Row],[Male Voters]]</f>
        <v>0.30135407663497549</v>
      </c>
      <c r="X3096" s="27">
        <f>Table1[[#This Row],[Total Ballots]]/Table1[[#This Row],[Total Voters]]</f>
        <v>0.31534985622346978</v>
      </c>
    </row>
    <row r="3097" spans="1:24" s="12" customFormat="1" hidden="1" x14ac:dyDescent="0.25">
      <c r="A3097" s="8" t="s">
        <v>49</v>
      </c>
      <c r="B3097" s="17">
        <v>2005</v>
      </c>
      <c r="C3097" s="17"/>
      <c r="D3097" s="9" t="s">
        <v>67</v>
      </c>
      <c r="E3097" s="10">
        <v>9739</v>
      </c>
      <c r="F3097" s="10">
        <v>9866</v>
      </c>
      <c r="G3097" s="10">
        <v>19605</v>
      </c>
      <c r="H3097" s="44">
        <v>5363</v>
      </c>
      <c r="I3097" s="44">
        <v>4701</v>
      </c>
      <c r="J3097" s="44">
        <v>23</v>
      </c>
      <c r="K3097" s="44">
        <v>10087</v>
      </c>
      <c r="L3097" s="10">
        <v>2032</v>
      </c>
      <c r="M3097" s="10">
        <v>1690</v>
      </c>
      <c r="N3097" s="10">
        <v>7</v>
      </c>
      <c r="O3097" s="11">
        <v>3729</v>
      </c>
      <c r="P3097" s="27">
        <f>Table1[[#This Row],[Female Voters]]/Table1[[#This Row],[Female Population]]</f>
        <v>0.55067255365027212</v>
      </c>
      <c r="Q3097" s="27">
        <f>Table1[[#This Row],[Male Voters]]/Table1[[#This Row],[Male Population]]</f>
        <v>0.47648489762821811</v>
      </c>
      <c r="R3097" s="27">
        <f>Table1[[#This Row],[Total Voters]]/Table1[[#This Row],[Total Population]]</f>
        <v>0.51451160418260644</v>
      </c>
      <c r="S3097" s="27">
        <f>Table1[[#This Row],[Female Ballots]]/Table1[[#This Row],[Female Population]]</f>
        <v>0.20864565150426123</v>
      </c>
      <c r="T3097" s="27">
        <f>Table1[[#This Row],[Male Ballots]]/Table1[[#This Row],[Male Population]]</f>
        <v>0.17129535779444557</v>
      </c>
      <c r="U3097" s="27">
        <f>Table1[[#This Row],[Total Ballots]]/Table1[[#This Row],[Total Population]]</f>
        <v>0.19020657995409335</v>
      </c>
      <c r="V3097" s="27">
        <f>Table1[[#This Row],[Female Ballots]]/Table1[[#This Row],[Female Voters]]</f>
        <v>0.37889241096401266</v>
      </c>
      <c r="W3097" s="27">
        <f>Table1[[#This Row],[Male Ballots]]/Table1[[#This Row],[Male Voters]]</f>
        <v>0.35949797915337162</v>
      </c>
      <c r="X3097" s="27">
        <f>Table1[[#This Row],[Total Ballots]]/Table1[[#This Row],[Total Voters]]</f>
        <v>0.36968375136314069</v>
      </c>
    </row>
    <row r="3098" spans="1:24" s="12" customFormat="1" hidden="1" x14ac:dyDescent="0.25">
      <c r="A3098" s="8" t="s">
        <v>49</v>
      </c>
      <c r="B3098" s="17">
        <v>2005</v>
      </c>
      <c r="C3098" s="17"/>
      <c r="D3098" s="9" t="s">
        <v>68</v>
      </c>
      <c r="E3098" s="10">
        <v>11268</v>
      </c>
      <c r="F3098" s="10">
        <v>11262</v>
      </c>
      <c r="G3098" s="10">
        <v>22530</v>
      </c>
      <c r="H3098" s="44">
        <v>7363</v>
      </c>
      <c r="I3098" s="44">
        <v>6589</v>
      </c>
      <c r="J3098" s="44">
        <v>21</v>
      </c>
      <c r="K3098" s="44">
        <v>13973</v>
      </c>
      <c r="L3098" s="10">
        <v>3694</v>
      </c>
      <c r="M3098" s="10">
        <v>3260</v>
      </c>
      <c r="N3098" s="10">
        <v>6</v>
      </c>
      <c r="O3098" s="11">
        <v>6960</v>
      </c>
      <c r="P3098" s="27">
        <f>Table1[[#This Row],[Female Voters]]/Table1[[#This Row],[Female Population]]</f>
        <v>0.65344337948171816</v>
      </c>
      <c r="Q3098" s="27">
        <f>Table1[[#This Row],[Male Voters]]/Table1[[#This Row],[Male Population]]</f>
        <v>0.58506481974782454</v>
      </c>
      <c r="R3098" s="27">
        <f>Table1[[#This Row],[Total Voters]]/Table1[[#This Row],[Total Population]]</f>
        <v>0.62019529516200622</v>
      </c>
      <c r="S3098" s="27">
        <f>Table1[[#This Row],[Female Ballots]]/Table1[[#This Row],[Female Population]]</f>
        <v>0.32783102591409302</v>
      </c>
      <c r="T3098" s="27">
        <f>Table1[[#This Row],[Male Ballots]]/Table1[[#This Row],[Male Population]]</f>
        <v>0.28946901083288934</v>
      </c>
      <c r="U3098" s="27">
        <f>Table1[[#This Row],[Total Ballots]]/Table1[[#This Row],[Total Population]]</f>
        <v>0.30892143808255657</v>
      </c>
      <c r="V3098" s="27">
        <f>Table1[[#This Row],[Female Ballots]]/Table1[[#This Row],[Female Voters]]</f>
        <v>0.50169767757707451</v>
      </c>
      <c r="W3098" s="27">
        <f>Table1[[#This Row],[Male Ballots]]/Table1[[#This Row],[Male Voters]]</f>
        <v>0.49476400060707237</v>
      </c>
      <c r="X3098" s="27">
        <f>Table1[[#This Row],[Total Ballots]]/Table1[[#This Row],[Total Voters]]</f>
        <v>0.4981034852930652</v>
      </c>
    </row>
    <row r="3099" spans="1:24" s="12" customFormat="1" hidden="1" x14ac:dyDescent="0.25">
      <c r="A3099" s="8" t="s">
        <v>49</v>
      </c>
      <c r="B3099" s="17">
        <v>2005</v>
      </c>
      <c r="C3099" s="17"/>
      <c r="D3099" s="9" t="s">
        <v>69</v>
      </c>
      <c r="E3099" s="10">
        <v>11822</v>
      </c>
      <c r="F3099" s="10">
        <v>11867</v>
      </c>
      <c r="G3099" s="10">
        <v>23689</v>
      </c>
      <c r="H3099" s="44">
        <v>9400</v>
      </c>
      <c r="I3099" s="44">
        <v>8894</v>
      </c>
      <c r="J3099" s="44">
        <v>16</v>
      </c>
      <c r="K3099" s="44">
        <v>18310</v>
      </c>
      <c r="L3099" s="10">
        <v>6097</v>
      </c>
      <c r="M3099" s="10">
        <v>5709</v>
      </c>
      <c r="N3099" s="10">
        <v>6</v>
      </c>
      <c r="O3099" s="11">
        <v>11812</v>
      </c>
      <c r="P3099" s="27">
        <f>Table1[[#This Row],[Female Voters]]/Table1[[#This Row],[Female Population]]</f>
        <v>0.79512772796481135</v>
      </c>
      <c r="Q3099" s="27">
        <f>Table1[[#This Row],[Male Voters]]/Table1[[#This Row],[Male Population]]</f>
        <v>0.74947332940085953</v>
      </c>
      <c r="R3099" s="27">
        <f>Table1[[#This Row],[Total Voters]]/Table1[[#This Row],[Total Population]]</f>
        <v>0.77293258474397397</v>
      </c>
      <c r="S3099" s="27">
        <f>Table1[[#This Row],[Female Ballots]]/Table1[[#This Row],[Female Population]]</f>
        <v>0.51573337844696332</v>
      </c>
      <c r="T3099" s="27">
        <f>Table1[[#This Row],[Male Ballots]]/Table1[[#This Row],[Male Population]]</f>
        <v>0.4810819920788742</v>
      </c>
      <c r="U3099" s="27">
        <f>Table1[[#This Row],[Total Ballots]]/Table1[[#This Row],[Total Population]]</f>
        <v>0.49862805521550085</v>
      </c>
      <c r="V3099" s="27">
        <f>Table1[[#This Row],[Female Ballots]]/Table1[[#This Row],[Female Voters]]</f>
        <v>0.64861702127659571</v>
      </c>
      <c r="W3099" s="27">
        <f>Table1[[#This Row],[Male Ballots]]/Table1[[#This Row],[Male Voters]]</f>
        <v>0.64189341128850907</v>
      </c>
      <c r="X3099" s="27">
        <f>Table1[[#This Row],[Total Ballots]]/Table1[[#This Row],[Total Voters]]</f>
        <v>0.64511196067722554</v>
      </c>
    </row>
    <row r="3100" spans="1:24" s="12" customFormat="1" hidden="1" x14ac:dyDescent="0.25">
      <c r="A3100" s="8" t="s">
        <v>49</v>
      </c>
      <c r="B3100" s="17">
        <v>2005</v>
      </c>
      <c r="C3100" s="17"/>
      <c r="D3100" s="9" t="s">
        <v>70</v>
      </c>
      <c r="E3100" s="10">
        <v>8306</v>
      </c>
      <c r="F3100" s="10">
        <v>8534</v>
      </c>
      <c r="G3100" s="10">
        <v>16840</v>
      </c>
      <c r="H3100" s="44">
        <v>6835</v>
      </c>
      <c r="I3100" s="44">
        <v>7005</v>
      </c>
      <c r="J3100" s="44">
        <v>12</v>
      </c>
      <c r="K3100" s="44">
        <v>13852</v>
      </c>
      <c r="L3100" s="10">
        <v>5127</v>
      </c>
      <c r="M3100" s="10">
        <v>5354</v>
      </c>
      <c r="N3100" s="10">
        <v>9</v>
      </c>
      <c r="O3100" s="11">
        <v>10490</v>
      </c>
      <c r="P3100" s="27">
        <f>Table1[[#This Row],[Female Voters]]/Table1[[#This Row],[Female Population]]</f>
        <v>0.82289910907777508</v>
      </c>
      <c r="Q3100" s="27">
        <f>Table1[[#This Row],[Male Voters]]/Table1[[#This Row],[Male Population]]</f>
        <v>0.8208343098195453</v>
      </c>
      <c r="R3100" s="27">
        <f>Table1[[#This Row],[Total Voters]]/Table1[[#This Row],[Total Population]]</f>
        <v>0.82256532066508314</v>
      </c>
      <c r="S3100" s="27">
        <f>Table1[[#This Row],[Female Ballots]]/Table1[[#This Row],[Female Population]]</f>
        <v>0.61726462797977366</v>
      </c>
      <c r="T3100" s="27">
        <f>Table1[[#This Row],[Male Ballots]]/Table1[[#This Row],[Male Population]]</f>
        <v>0.62737286149519567</v>
      </c>
      <c r="U3100" s="27">
        <f>Table1[[#This Row],[Total Ballots]]/Table1[[#This Row],[Total Population]]</f>
        <v>0.62292161520190026</v>
      </c>
      <c r="V3100" s="27">
        <f>Table1[[#This Row],[Female Ballots]]/Table1[[#This Row],[Female Voters]]</f>
        <v>0.75010972933430875</v>
      </c>
      <c r="W3100" s="27">
        <f>Table1[[#This Row],[Male Ballots]]/Table1[[#This Row],[Male Voters]]</f>
        <v>0.76431120628122773</v>
      </c>
      <c r="X3100" s="27">
        <f>Table1[[#This Row],[Total Ballots]]/Table1[[#This Row],[Total Voters]]</f>
        <v>0.7572913658677447</v>
      </c>
    </row>
    <row r="3101" spans="1:24" s="12" customFormat="1" hidden="1" x14ac:dyDescent="0.25">
      <c r="A3101" s="8" t="s">
        <v>49</v>
      </c>
      <c r="B3101" s="17">
        <v>2005</v>
      </c>
      <c r="C3101" s="17"/>
      <c r="D3101" s="9" t="s">
        <v>71</v>
      </c>
      <c r="E3101" s="10">
        <v>9476</v>
      </c>
      <c r="F3101" s="10">
        <v>7482</v>
      </c>
      <c r="G3101" s="10">
        <v>16958</v>
      </c>
      <c r="H3101" s="44">
        <v>7658</v>
      </c>
      <c r="I3101" s="44">
        <v>6408</v>
      </c>
      <c r="J3101" s="44">
        <v>11</v>
      </c>
      <c r="K3101" s="44">
        <v>14077</v>
      </c>
      <c r="L3101" s="10">
        <v>6025</v>
      </c>
      <c r="M3101" s="10">
        <v>5354</v>
      </c>
      <c r="N3101" s="10">
        <v>6</v>
      </c>
      <c r="O3101" s="11">
        <v>11385</v>
      </c>
      <c r="P3101" s="27">
        <f>Table1[[#This Row],[Female Voters]]/Table1[[#This Row],[Female Population]]</f>
        <v>0.80814689742507384</v>
      </c>
      <c r="Q3101" s="27">
        <f>Table1[[#This Row],[Male Voters]]/Table1[[#This Row],[Male Population]]</f>
        <v>0.85645549318364078</v>
      </c>
      <c r="R3101" s="27">
        <f>Table1[[#This Row],[Total Voters]]/Table1[[#This Row],[Total Population]]</f>
        <v>0.83010968274560681</v>
      </c>
      <c r="S3101" s="27">
        <f>Table1[[#This Row],[Female Ballots]]/Table1[[#This Row],[Female Population]]</f>
        <v>0.63581680033769528</v>
      </c>
      <c r="T3101" s="27">
        <f>Table1[[#This Row],[Male Ballots]]/Table1[[#This Row],[Male Population]]</f>
        <v>0.71558406843090083</v>
      </c>
      <c r="U3101" s="27">
        <f>Table1[[#This Row],[Total Ballots]]/Table1[[#This Row],[Total Population]]</f>
        <v>0.67136454770609744</v>
      </c>
      <c r="V3101" s="27">
        <f>Table1[[#This Row],[Female Ballots]]/Table1[[#This Row],[Female Voters]]</f>
        <v>0.78675894489422826</v>
      </c>
      <c r="W3101" s="27">
        <f>Table1[[#This Row],[Male Ballots]]/Table1[[#This Row],[Male Voters]]</f>
        <v>0.83551810237203494</v>
      </c>
      <c r="X3101" s="27">
        <f>Table1[[#This Row],[Total Ballots]]/Table1[[#This Row],[Total Voters]]</f>
        <v>0.80876607231654474</v>
      </c>
    </row>
    <row r="3102" spans="1:24" s="12" customFormat="1" hidden="1" x14ac:dyDescent="0.25">
      <c r="A3102" s="8" t="s">
        <v>49</v>
      </c>
      <c r="B3102" s="17">
        <v>2005</v>
      </c>
      <c r="C3102" s="17"/>
      <c r="D3102" s="9" t="s">
        <v>453</v>
      </c>
      <c r="E3102" s="10">
        <v>57893</v>
      </c>
      <c r="F3102" s="10">
        <v>56418</v>
      </c>
      <c r="G3102" s="10">
        <v>114311</v>
      </c>
      <c r="H3102" s="44">
        <v>40429</v>
      </c>
      <c r="I3102" s="44">
        <v>37068</v>
      </c>
      <c r="J3102" s="44">
        <v>105</v>
      </c>
      <c r="K3102" s="44">
        <v>77602</v>
      </c>
      <c r="L3102" s="10">
        <v>24222</v>
      </c>
      <c r="M3102" s="10">
        <v>22413</v>
      </c>
      <c r="N3102" s="10">
        <v>44</v>
      </c>
      <c r="O3102" s="11">
        <v>46679</v>
      </c>
      <c r="P3102" s="27">
        <f>Table1[[#This Row],[Female Voters]]/Table1[[#This Row],[Female Population]]</f>
        <v>0.69834004111032422</v>
      </c>
      <c r="Q3102" s="27">
        <f>Table1[[#This Row],[Male Voters]]/Table1[[#This Row],[Male Population]]</f>
        <v>0.6570243539295969</v>
      </c>
      <c r="R3102" s="27">
        <f>Table1[[#This Row],[Total Voters]]/Table1[[#This Row],[Total Population]]</f>
        <v>0.6788673006097401</v>
      </c>
      <c r="S3102" s="27">
        <f>Table1[[#This Row],[Female Ballots]]/Table1[[#This Row],[Female Population]]</f>
        <v>0.41839255177655332</v>
      </c>
      <c r="T3102" s="27">
        <f>Table1[[#This Row],[Male Ballots]]/Table1[[#This Row],[Male Population]]</f>
        <v>0.3972668297351909</v>
      </c>
      <c r="U3102" s="27">
        <f>Table1[[#This Row],[Total Ballots]]/Table1[[#This Row],[Total Population]]</f>
        <v>0.40835090236285221</v>
      </c>
      <c r="V3102" s="27">
        <f>Table1[[#This Row],[Female Ballots]]/Table1[[#This Row],[Female Voters]]</f>
        <v>0.5991243909075169</v>
      </c>
      <c r="W3102" s="27">
        <f>Table1[[#This Row],[Male Ballots]]/Table1[[#This Row],[Male Voters]]</f>
        <v>0.60464551634833275</v>
      </c>
      <c r="X3102" s="27">
        <f>Table1[[#This Row],[Total Ballots]]/Table1[[#This Row],[Total Voters]]</f>
        <v>0.60151800211334761</v>
      </c>
    </row>
    <row r="3103" spans="1:24" s="12" customFormat="1" hidden="1" x14ac:dyDescent="0.25">
      <c r="A3103" s="8" t="s">
        <v>45</v>
      </c>
      <c r="B3103" s="17">
        <v>2005</v>
      </c>
      <c r="C3103" s="17"/>
      <c r="D3103" s="9" t="s">
        <v>66</v>
      </c>
      <c r="E3103" s="10">
        <v>2926</v>
      </c>
      <c r="F3103" s="10">
        <v>3199</v>
      </c>
      <c r="G3103" s="10">
        <v>6125</v>
      </c>
      <c r="H3103" s="44">
        <v>1641</v>
      </c>
      <c r="I3103" s="44">
        <v>1437</v>
      </c>
      <c r="J3103" s="44">
        <v>181</v>
      </c>
      <c r="K3103" s="44">
        <v>3259</v>
      </c>
      <c r="L3103" s="10">
        <v>343</v>
      </c>
      <c r="M3103" s="10">
        <v>264</v>
      </c>
      <c r="N3103" s="10">
        <v>25</v>
      </c>
      <c r="O3103" s="11">
        <v>632</v>
      </c>
      <c r="P3103" s="27">
        <f>Table1[[#This Row],[Female Voters]]/Table1[[#This Row],[Female Population]]</f>
        <v>0.56083390293916613</v>
      </c>
      <c r="Q3103" s="27">
        <f>Table1[[#This Row],[Male Voters]]/Table1[[#This Row],[Male Population]]</f>
        <v>0.44920287589871832</v>
      </c>
      <c r="R3103" s="27">
        <f>Table1[[#This Row],[Total Voters]]/Table1[[#This Row],[Total Population]]</f>
        <v>0.53208163265306119</v>
      </c>
      <c r="S3103" s="27">
        <f>Table1[[#This Row],[Female Ballots]]/Table1[[#This Row],[Female Population]]</f>
        <v>0.11722488038277512</v>
      </c>
      <c r="T3103" s="27">
        <f>Table1[[#This Row],[Male Ballots]]/Table1[[#This Row],[Male Population]]</f>
        <v>8.2525789309159117E-2</v>
      </c>
      <c r="U3103" s="27">
        <f>Table1[[#This Row],[Total Ballots]]/Table1[[#This Row],[Total Population]]</f>
        <v>0.10318367346938775</v>
      </c>
      <c r="V3103" s="27">
        <f>Table1[[#This Row],[Female Ballots]]/Table1[[#This Row],[Female Voters]]</f>
        <v>0.20901889092017062</v>
      </c>
      <c r="W3103" s="27">
        <f>Table1[[#This Row],[Male Ballots]]/Table1[[#This Row],[Male Voters]]</f>
        <v>0.1837160751565762</v>
      </c>
      <c r="X3103" s="27">
        <f>Table1[[#This Row],[Total Ballots]]/Table1[[#This Row],[Total Voters]]</f>
        <v>0.19392451672292113</v>
      </c>
    </row>
    <row r="3104" spans="1:24" s="12" customFormat="1" hidden="1" x14ac:dyDescent="0.25">
      <c r="A3104" s="8" t="s">
        <v>45</v>
      </c>
      <c r="B3104" s="17">
        <v>2005</v>
      </c>
      <c r="C3104" s="17"/>
      <c r="D3104" s="9" t="s">
        <v>67</v>
      </c>
      <c r="E3104" s="10">
        <v>3818</v>
      </c>
      <c r="F3104" s="10">
        <v>3983</v>
      </c>
      <c r="G3104" s="10">
        <v>7801</v>
      </c>
      <c r="H3104" s="44">
        <v>2256</v>
      </c>
      <c r="I3104" s="44">
        <v>2052</v>
      </c>
      <c r="J3104" s="44">
        <v>102</v>
      </c>
      <c r="K3104" s="44">
        <v>4410</v>
      </c>
      <c r="L3104" s="10">
        <v>601</v>
      </c>
      <c r="M3104" s="10">
        <v>473</v>
      </c>
      <c r="N3104" s="10">
        <v>23</v>
      </c>
      <c r="O3104" s="11">
        <v>1097</v>
      </c>
      <c r="P3104" s="27">
        <f>Table1[[#This Row],[Female Voters]]/Table1[[#This Row],[Female Population]]</f>
        <v>0.59088528025144049</v>
      </c>
      <c r="Q3104" s="27">
        <f>Table1[[#This Row],[Male Voters]]/Table1[[#This Row],[Male Population]]</f>
        <v>0.51518955561134827</v>
      </c>
      <c r="R3104" s="27">
        <f>Table1[[#This Row],[Total Voters]]/Table1[[#This Row],[Total Population]]</f>
        <v>0.56531213946929881</v>
      </c>
      <c r="S3104" s="27">
        <f>Table1[[#This Row],[Female Ballots]]/Table1[[#This Row],[Female Population]]</f>
        <v>0.1574122577265584</v>
      </c>
      <c r="T3104" s="27">
        <f>Table1[[#This Row],[Male Ballots]]/Table1[[#This Row],[Male Population]]</f>
        <v>0.11875470750690434</v>
      </c>
      <c r="U3104" s="27">
        <f>Table1[[#This Row],[Total Ballots]]/Table1[[#This Row],[Total Population]]</f>
        <v>0.14062299705166004</v>
      </c>
      <c r="V3104" s="27">
        <f>Table1[[#This Row],[Female Ballots]]/Table1[[#This Row],[Female Voters]]</f>
        <v>0.26640070921985815</v>
      </c>
      <c r="W3104" s="27">
        <f>Table1[[#This Row],[Male Ballots]]/Table1[[#This Row],[Male Voters]]</f>
        <v>0.23050682261208577</v>
      </c>
      <c r="X3104" s="27">
        <f>Table1[[#This Row],[Total Ballots]]/Table1[[#This Row],[Total Voters]]</f>
        <v>0.24875283446712018</v>
      </c>
    </row>
    <row r="3105" spans="1:24" s="12" customFormat="1" hidden="1" x14ac:dyDescent="0.25">
      <c r="A3105" s="8" t="s">
        <v>45</v>
      </c>
      <c r="B3105" s="17">
        <v>2005</v>
      </c>
      <c r="C3105" s="17"/>
      <c r="D3105" s="9" t="s">
        <v>68</v>
      </c>
      <c r="E3105" s="10">
        <v>4634</v>
      </c>
      <c r="F3105" s="10">
        <v>4607</v>
      </c>
      <c r="G3105" s="10">
        <v>9241</v>
      </c>
      <c r="H3105" s="44">
        <v>2863</v>
      </c>
      <c r="I3105" s="44">
        <v>2602</v>
      </c>
      <c r="J3105" s="44">
        <v>88</v>
      </c>
      <c r="K3105" s="44">
        <v>5553</v>
      </c>
      <c r="L3105" s="10">
        <v>1194</v>
      </c>
      <c r="M3105" s="10">
        <v>1015</v>
      </c>
      <c r="N3105" s="10">
        <v>31</v>
      </c>
      <c r="O3105" s="11">
        <v>2240</v>
      </c>
      <c r="P3105" s="27">
        <f>Table1[[#This Row],[Female Voters]]/Table1[[#This Row],[Female Population]]</f>
        <v>0.6178247734138973</v>
      </c>
      <c r="Q3105" s="27">
        <f>Table1[[#This Row],[Male Voters]]/Table1[[#This Row],[Male Population]]</f>
        <v>0.5647927067505969</v>
      </c>
      <c r="R3105" s="27">
        <f>Table1[[#This Row],[Total Voters]]/Table1[[#This Row],[Total Population]]</f>
        <v>0.60090899253327557</v>
      </c>
      <c r="S3105" s="27">
        <f>Table1[[#This Row],[Female Ballots]]/Table1[[#This Row],[Female Population]]</f>
        <v>0.25766076823478634</v>
      </c>
      <c r="T3105" s="27">
        <f>Table1[[#This Row],[Male Ballots]]/Table1[[#This Row],[Male Population]]</f>
        <v>0.22031690905144347</v>
      </c>
      <c r="U3105" s="27">
        <f>Table1[[#This Row],[Total Ballots]]/Table1[[#This Row],[Total Population]]</f>
        <v>0.24239800887349855</v>
      </c>
      <c r="V3105" s="27">
        <f>Table1[[#This Row],[Female Ballots]]/Table1[[#This Row],[Female Voters]]</f>
        <v>0.41704505763185468</v>
      </c>
      <c r="W3105" s="27">
        <f>Table1[[#This Row],[Male Ballots]]/Table1[[#This Row],[Male Voters]]</f>
        <v>0.39008455034588779</v>
      </c>
      <c r="X3105" s="27">
        <f>Table1[[#This Row],[Total Ballots]]/Table1[[#This Row],[Total Voters]]</f>
        <v>0.40338555735638393</v>
      </c>
    </row>
    <row r="3106" spans="1:24" s="12" customFormat="1" hidden="1" x14ac:dyDescent="0.25">
      <c r="A3106" s="8" t="s">
        <v>45</v>
      </c>
      <c r="B3106" s="17">
        <v>2005</v>
      </c>
      <c r="C3106" s="17"/>
      <c r="D3106" s="9" t="s">
        <v>69</v>
      </c>
      <c r="E3106" s="10">
        <v>5106</v>
      </c>
      <c r="F3106" s="10">
        <v>5115</v>
      </c>
      <c r="G3106" s="10">
        <v>10221</v>
      </c>
      <c r="H3106" s="44">
        <v>4116</v>
      </c>
      <c r="I3106" s="44">
        <v>3724</v>
      </c>
      <c r="J3106" s="44">
        <v>104</v>
      </c>
      <c r="K3106" s="44">
        <v>7944</v>
      </c>
      <c r="L3106" s="10">
        <v>2358</v>
      </c>
      <c r="M3106" s="10">
        <v>2087</v>
      </c>
      <c r="N3106" s="10">
        <v>41</v>
      </c>
      <c r="O3106" s="11">
        <v>4486</v>
      </c>
      <c r="P3106" s="27">
        <f>Table1[[#This Row],[Female Voters]]/Table1[[#This Row],[Female Population]]</f>
        <v>0.80611045828437133</v>
      </c>
      <c r="Q3106" s="27">
        <f>Table1[[#This Row],[Male Voters]]/Table1[[#This Row],[Male Population]]</f>
        <v>0.72805474095796674</v>
      </c>
      <c r="R3106" s="27">
        <f>Table1[[#This Row],[Total Voters]]/Table1[[#This Row],[Total Population]]</f>
        <v>0.77722336366304667</v>
      </c>
      <c r="S3106" s="27">
        <f>Table1[[#This Row],[Female Ballots]]/Table1[[#This Row],[Female Population]]</f>
        <v>0.46180963572267919</v>
      </c>
      <c r="T3106" s="27">
        <f>Table1[[#This Row],[Male Ballots]]/Table1[[#This Row],[Male Population]]</f>
        <v>0.40801564027370479</v>
      </c>
      <c r="U3106" s="27">
        <f>Table1[[#This Row],[Total Ballots]]/Table1[[#This Row],[Total Population]]</f>
        <v>0.43890030329713337</v>
      </c>
      <c r="V3106" s="27">
        <f>Table1[[#This Row],[Female Ballots]]/Table1[[#This Row],[Female Voters]]</f>
        <v>0.57288629737609331</v>
      </c>
      <c r="W3106" s="27">
        <f>Table1[[#This Row],[Male Ballots]]/Table1[[#This Row],[Male Voters]]</f>
        <v>0.56041890440386677</v>
      </c>
      <c r="X3106" s="27">
        <f>Table1[[#This Row],[Total Ballots]]/Table1[[#This Row],[Total Voters]]</f>
        <v>0.56470292044310166</v>
      </c>
    </row>
    <row r="3107" spans="1:24" s="12" customFormat="1" hidden="1" x14ac:dyDescent="0.25">
      <c r="A3107" s="8" t="s">
        <v>45</v>
      </c>
      <c r="B3107" s="17">
        <v>2005</v>
      </c>
      <c r="C3107" s="17"/>
      <c r="D3107" s="9" t="s">
        <v>70</v>
      </c>
      <c r="E3107" s="10">
        <v>3800</v>
      </c>
      <c r="F3107" s="10">
        <v>3854</v>
      </c>
      <c r="G3107" s="10">
        <v>7654</v>
      </c>
      <c r="H3107" s="44">
        <v>3396</v>
      </c>
      <c r="I3107" s="44">
        <v>3208</v>
      </c>
      <c r="J3107" s="44">
        <v>85</v>
      </c>
      <c r="K3107" s="44">
        <v>6689</v>
      </c>
      <c r="L3107" s="10">
        <v>2504</v>
      </c>
      <c r="M3107" s="10">
        <v>2335</v>
      </c>
      <c r="N3107" s="10">
        <v>50</v>
      </c>
      <c r="O3107" s="11">
        <v>4889</v>
      </c>
      <c r="P3107" s="27">
        <f>Table1[[#This Row],[Female Voters]]/Table1[[#This Row],[Female Population]]</f>
        <v>0.89368421052631575</v>
      </c>
      <c r="Q3107" s="27">
        <f>Table1[[#This Row],[Male Voters]]/Table1[[#This Row],[Male Population]]</f>
        <v>0.83238194084068495</v>
      </c>
      <c r="R3107" s="27">
        <f>Table1[[#This Row],[Total Voters]]/Table1[[#This Row],[Total Population]]</f>
        <v>0.87392213221844783</v>
      </c>
      <c r="S3107" s="27">
        <f>Table1[[#This Row],[Female Ballots]]/Table1[[#This Row],[Female Population]]</f>
        <v>0.65894736842105261</v>
      </c>
      <c r="T3107" s="27">
        <f>Table1[[#This Row],[Male Ballots]]/Table1[[#This Row],[Male Population]]</f>
        <v>0.60586403736377792</v>
      </c>
      <c r="U3107" s="27">
        <f>Table1[[#This Row],[Total Ballots]]/Table1[[#This Row],[Total Population]]</f>
        <v>0.63875097987980145</v>
      </c>
      <c r="V3107" s="27">
        <f>Table1[[#This Row],[Female Ballots]]/Table1[[#This Row],[Female Voters]]</f>
        <v>0.73733804475853948</v>
      </c>
      <c r="W3107" s="27">
        <f>Table1[[#This Row],[Male Ballots]]/Table1[[#This Row],[Male Voters]]</f>
        <v>0.7278678304239401</v>
      </c>
      <c r="X3107" s="27">
        <f>Table1[[#This Row],[Total Ballots]]/Table1[[#This Row],[Total Voters]]</f>
        <v>0.73090148004185973</v>
      </c>
    </row>
    <row r="3108" spans="1:24" s="12" customFormat="1" hidden="1" x14ac:dyDescent="0.25">
      <c r="A3108" s="8" t="s">
        <v>45</v>
      </c>
      <c r="B3108" s="17">
        <v>2005</v>
      </c>
      <c r="C3108" s="17"/>
      <c r="D3108" s="9" t="s">
        <v>71</v>
      </c>
      <c r="E3108" s="10">
        <v>5420</v>
      </c>
      <c r="F3108" s="10">
        <v>4348</v>
      </c>
      <c r="G3108" s="10">
        <v>9768</v>
      </c>
      <c r="H3108" s="44">
        <v>4597</v>
      </c>
      <c r="I3108" s="44">
        <v>3868</v>
      </c>
      <c r="J3108" s="44">
        <v>80</v>
      </c>
      <c r="K3108" s="44">
        <v>8545</v>
      </c>
      <c r="L3108" s="10">
        <v>3562</v>
      </c>
      <c r="M3108" s="10">
        <v>3163</v>
      </c>
      <c r="N3108" s="10">
        <v>50</v>
      </c>
      <c r="O3108" s="11">
        <v>6775</v>
      </c>
      <c r="P3108" s="27">
        <f>Table1[[#This Row],[Female Voters]]/Table1[[#This Row],[Female Population]]</f>
        <v>0.8481549815498155</v>
      </c>
      <c r="Q3108" s="27">
        <f>Table1[[#This Row],[Male Voters]]/Table1[[#This Row],[Male Population]]</f>
        <v>0.88960441582336702</v>
      </c>
      <c r="R3108" s="27">
        <f>Table1[[#This Row],[Total Voters]]/Table1[[#This Row],[Total Population]]</f>
        <v>0.87479524979524981</v>
      </c>
      <c r="S3108" s="27">
        <f>Table1[[#This Row],[Female Ballots]]/Table1[[#This Row],[Female Population]]</f>
        <v>0.65719557195571954</v>
      </c>
      <c r="T3108" s="27">
        <f>Table1[[#This Row],[Male Ballots]]/Table1[[#This Row],[Male Population]]</f>
        <v>0.72746090156393739</v>
      </c>
      <c r="U3108" s="27">
        <f>Table1[[#This Row],[Total Ballots]]/Table1[[#This Row],[Total Population]]</f>
        <v>0.69359131859131862</v>
      </c>
      <c r="V3108" s="27">
        <f>Table1[[#This Row],[Female Ballots]]/Table1[[#This Row],[Female Voters]]</f>
        <v>0.77485316510767888</v>
      </c>
      <c r="W3108" s="27">
        <f>Table1[[#This Row],[Male Ballots]]/Table1[[#This Row],[Male Voters]]</f>
        <v>0.81773526370217164</v>
      </c>
      <c r="X3108" s="27">
        <f>Table1[[#This Row],[Total Ballots]]/Table1[[#This Row],[Total Voters]]</f>
        <v>0.79286132241076657</v>
      </c>
    </row>
    <row r="3109" spans="1:24" s="12" customFormat="1" hidden="1" x14ac:dyDescent="0.25">
      <c r="A3109" s="8" t="s">
        <v>45</v>
      </c>
      <c r="B3109" s="17">
        <v>2005</v>
      </c>
      <c r="C3109" s="17"/>
      <c r="D3109" s="9" t="s">
        <v>453</v>
      </c>
      <c r="E3109" s="10">
        <v>25704</v>
      </c>
      <c r="F3109" s="10">
        <v>25106</v>
      </c>
      <c r="G3109" s="10">
        <v>50810</v>
      </c>
      <c r="H3109" s="44">
        <v>18869</v>
      </c>
      <c r="I3109" s="44">
        <v>16891</v>
      </c>
      <c r="J3109" s="44">
        <v>640</v>
      </c>
      <c r="K3109" s="44">
        <v>36400</v>
      </c>
      <c r="L3109" s="10">
        <v>10562</v>
      </c>
      <c r="M3109" s="10">
        <v>9337</v>
      </c>
      <c r="N3109" s="10">
        <v>220</v>
      </c>
      <c r="O3109" s="11">
        <v>20119</v>
      </c>
      <c r="P3109" s="27">
        <f>Table1[[#This Row],[Female Voters]]/Table1[[#This Row],[Female Population]]</f>
        <v>0.73408807967631495</v>
      </c>
      <c r="Q3109" s="27">
        <f>Table1[[#This Row],[Male Voters]]/Table1[[#This Row],[Male Population]]</f>
        <v>0.67278738150242967</v>
      </c>
      <c r="R3109" s="27">
        <f>Table1[[#This Row],[Total Voters]]/Table1[[#This Row],[Total Population]]</f>
        <v>0.71639441054910447</v>
      </c>
      <c r="S3109" s="27">
        <f>Table1[[#This Row],[Female Ballots]]/Table1[[#This Row],[Female Population]]</f>
        <v>0.41090880796763152</v>
      </c>
      <c r="T3109" s="27">
        <f>Table1[[#This Row],[Male Ballots]]/Table1[[#This Row],[Male Population]]</f>
        <v>0.37190313072572295</v>
      </c>
      <c r="U3109" s="27">
        <f>Table1[[#This Row],[Total Ballots]]/Table1[[#This Row],[Total Population]]</f>
        <v>0.39596536114938002</v>
      </c>
      <c r="V3109" s="27">
        <f>Table1[[#This Row],[Female Ballots]]/Table1[[#This Row],[Female Voters]]</f>
        <v>0.559754094016641</v>
      </c>
      <c r="W3109" s="27">
        <f>Table1[[#This Row],[Male Ballots]]/Table1[[#This Row],[Male Voters]]</f>
        <v>0.55277958676218109</v>
      </c>
      <c r="X3109" s="27">
        <f>Table1[[#This Row],[Total Ballots]]/Table1[[#This Row],[Total Voters]]</f>
        <v>0.55271978021978019</v>
      </c>
    </row>
    <row r="3110" spans="1:24" s="12" customFormat="1" hidden="1" x14ac:dyDescent="0.25">
      <c r="A3110" s="8" t="s">
        <v>34</v>
      </c>
      <c r="B3110" s="17">
        <v>2005</v>
      </c>
      <c r="C3110" s="17"/>
      <c r="D3110" s="9" t="s">
        <v>66</v>
      </c>
      <c r="E3110" s="10">
        <v>2260</v>
      </c>
      <c r="F3110" s="10">
        <v>2868</v>
      </c>
      <c r="G3110" s="10">
        <v>5128</v>
      </c>
      <c r="H3110" s="44">
        <v>1480</v>
      </c>
      <c r="I3110" s="44">
        <v>1418</v>
      </c>
      <c r="J3110" s="44"/>
      <c r="K3110" s="44">
        <v>2898</v>
      </c>
      <c r="L3110" s="10">
        <v>390</v>
      </c>
      <c r="M3110" s="10">
        <v>313</v>
      </c>
      <c r="N3110" s="10"/>
      <c r="O3110" s="11">
        <v>703</v>
      </c>
      <c r="P3110" s="27">
        <f>Table1[[#This Row],[Female Voters]]/Table1[[#This Row],[Female Population]]</f>
        <v>0.65486725663716816</v>
      </c>
      <c r="Q3110" s="27">
        <f>Table1[[#This Row],[Male Voters]]/Table1[[#This Row],[Male Population]]</f>
        <v>0.49442119944211993</v>
      </c>
      <c r="R3110" s="27">
        <f>Table1[[#This Row],[Total Voters]]/Table1[[#This Row],[Total Population]]</f>
        <v>0.56513260530421217</v>
      </c>
      <c r="S3110" s="27">
        <f>Table1[[#This Row],[Female Ballots]]/Table1[[#This Row],[Female Population]]</f>
        <v>0.17256637168141592</v>
      </c>
      <c r="T3110" s="27">
        <f>Table1[[#This Row],[Male Ballots]]/Table1[[#This Row],[Male Population]]</f>
        <v>0.10913528591352858</v>
      </c>
      <c r="U3110" s="27">
        <f>Table1[[#This Row],[Total Ballots]]/Table1[[#This Row],[Total Population]]</f>
        <v>0.13709048361934478</v>
      </c>
      <c r="V3110" s="27">
        <f>Table1[[#This Row],[Female Ballots]]/Table1[[#This Row],[Female Voters]]</f>
        <v>0.26351351351351349</v>
      </c>
      <c r="W3110" s="27">
        <f>Table1[[#This Row],[Male Ballots]]/Table1[[#This Row],[Male Voters]]</f>
        <v>0.22073342736248236</v>
      </c>
      <c r="X3110" s="27">
        <f>Table1[[#This Row],[Total Ballots]]/Table1[[#This Row],[Total Voters]]</f>
        <v>0.24258109040717737</v>
      </c>
    </row>
    <row r="3111" spans="1:24" s="12" customFormat="1" hidden="1" x14ac:dyDescent="0.25">
      <c r="A3111" s="8" t="s">
        <v>34</v>
      </c>
      <c r="B3111" s="17">
        <v>2005</v>
      </c>
      <c r="C3111" s="17"/>
      <c r="D3111" s="9" t="s">
        <v>67</v>
      </c>
      <c r="E3111" s="10">
        <v>2895</v>
      </c>
      <c r="F3111" s="10">
        <v>3323</v>
      </c>
      <c r="G3111" s="10">
        <v>6218</v>
      </c>
      <c r="H3111" s="44">
        <v>2020</v>
      </c>
      <c r="I3111" s="44">
        <v>1816</v>
      </c>
      <c r="J3111" s="44">
        <v>1</v>
      </c>
      <c r="K3111" s="44">
        <v>3837</v>
      </c>
      <c r="L3111" s="10">
        <v>726</v>
      </c>
      <c r="M3111" s="10">
        <v>557</v>
      </c>
      <c r="N3111" s="10"/>
      <c r="O3111" s="11">
        <v>1283</v>
      </c>
      <c r="P3111" s="27">
        <f>Table1[[#This Row],[Female Voters]]/Table1[[#This Row],[Female Population]]</f>
        <v>0.69775474956822103</v>
      </c>
      <c r="Q3111" s="27">
        <f>Table1[[#This Row],[Male Voters]]/Table1[[#This Row],[Male Population]]</f>
        <v>0.54649413180860673</v>
      </c>
      <c r="R3111" s="27">
        <f>Table1[[#This Row],[Total Voters]]/Table1[[#This Row],[Total Population]]</f>
        <v>0.6170794467674493</v>
      </c>
      <c r="S3111" s="27">
        <f>Table1[[#This Row],[Female Ballots]]/Table1[[#This Row],[Female Population]]</f>
        <v>0.25077720207253884</v>
      </c>
      <c r="T3111" s="27">
        <f>Table1[[#This Row],[Male Ballots]]/Table1[[#This Row],[Male Population]]</f>
        <v>0.16761962082455611</v>
      </c>
      <c r="U3111" s="27">
        <f>Table1[[#This Row],[Total Ballots]]/Table1[[#This Row],[Total Population]]</f>
        <v>0.20633644258604053</v>
      </c>
      <c r="V3111" s="27">
        <f>Table1[[#This Row],[Female Ballots]]/Table1[[#This Row],[Female Voters]]</f>
        <v>0.35940594059405939</v>
      </c>
      <c r="W3111" s="27">
        <f>Table1[[#This Row],[Male Ballots]]/Table1[[#This Row],[Male Voters]]</f>
        <v>0.30671806167400884</v>
      </c>
      <c r="X3111" s="27">
        <f>Table1[[#This Row],[Total Ballots]]/Table1[[#This Row],[Total Voters]]</f>
        <v>0.33437581443836328</v>
      </c>
    </row>
    <row r="3112" spans="1:24" s="12" customFormat="1" hidden="1" x14ac:dyDescent="0.25">
      <c r="A3112" s="8" t="s">
        <v>34</v>
      </c>
      <c r="B3112" s="17">
        <v>2005</v>
      </c>
      <c r="C3112" s="17"/>
      <c r="D3112" s="9" t="s">
        <v>68</v>
      </c>
      <c r="E3112" s="10">
        <v>3966</v>
      </c>
      <c r="F3112" s="10">
        <v>3964</v>
      </c>
      <c r="G3112" s="10">
        <v>7930</v>
      </c>
      <c r="H3112" s="44">
        <v>2781</v>
      </c>
      <c r="I3112" s="44">
        <v>2289</v>
      </c>
      <c r="J3112" s="44">
        <v>3</v>
      </c>
      <c r="K3112" s="44">
        <v>5073</v>
      </c>
      <c r="L3112" s="10">
        <v>1471</v>
      </c>
      <c r="M3112" s="10">
        <v>1112</v>
      </c>
      <c r="N3112" s="10"/>
      <c r="O3112" s="11">
        <v>2583</v>
      </c>
      <c r="P3112" s="27">
        <f>Table1[[#This Row],[Female Voters]]/Table1[[#This Row],[Female Population]]</f>
        <v>0.70121028744326774</v>
      </c>
      <c r="Q3112" s="27">
        <f>Table1[[#This Row],[Male Voters]]/Table1[[#This Row],[Male Population]]</f>
        <v>0.57744702320887997</v>
      </c>
      <c r="R3112" s="27">
        <f>Table1[[#This Row],[Total Voters]]/Table1[[#This Row],[Total Population]]</f>
        <v>0.63972257250945774</v>
      </c>
      <c r="S3112" s="27">
        <f>Table1[[#This Row],[Female Ballots]]/Table1[[#This Row],[Female Population]]</f>
        <v>0.3709026727181039</v>
      </c>
      <c r="T3112" s="27">
        <f>Table1[[#This Row],[Male Ballots]]/Table1[[#This Row],[Male Population]]</f>
        <v>0.28052472250252269</v>
      </c>
      <c r="U3112" s="27">
        <f>Table1[[#This Row],[Total Ballots]]/Table1[[#This Row],[Total Population]]</f>
        <v>0.32572509457755361</v>
      </c>
      <c r="V3112" s="27">
        <f>Table1[[#This Row],[Female Ballots]]/Table1[[#This Row],[Female Voters]]</f>
        <v>0.52894642215030563</v>
      </c>
      <c r="W3112" s="27">
        <f>Table1[[#This Row],[Male Ballots]]/Table1[[#This Row],[Male Voters]]</f>
        <v>0.48580166011358672</v>
      </c>
      <c r="X3112" s="27">
        <f>Table1[[#This Row],[Total Ballots]]/Table1[[#This Row],[Total Voters]]</f>
        <v>0.50916617386162033</v>
      </c>
    </row>
    <row r="3113" spans="1:24" s="12" customFormat="1" hidden="1" x14ac:dyDescent="0.25">
      <c r="A3113" s="8" t="s">
        <v>34</v>
      </c>
      <c r="B3113" s="17">
        <v>2005</v>
      </c>
      <c r="C3113" s="17"/>
      <c r="D3113" s="9" t="s">
        <v>69</v>
      </c>
      <c r="E3113" s="10">
        <v>5233</v>
      </c>
      <c r="F3113" s="10">
        <v>4950</v>
      </c>
      <c r="G3113" s="10">
        <v>10183</v>
      </c>
      <c r="H3113" s="44">
        <v>4602</v>
      </c>
      <c r="I3113" s="44">
        <v>3841</v>
      </c>
      <c r="J3113" s="44"/>
      <c r="K3113" s="44">
        <v>8443</v>
      </c>
      <c r="L3113" s="10">
        <v>3188</v>
      </c>
      <c r="M3113" s="10">
        <v>2559</v>
      </c>
      <c r="N3113" s="10"/>
      <c r="O3113" s="11">
        <v>5747</v>
      </c>
      <c r="P3113" s="27">
        <f>Table1[[#This Row],[Female Voters]]/Table1[[#This Row],[Female Population]]</f>
        <v>0.87941907127842533</v>
      </c>
      <c r="Q3113" s="27">
        <f>Table1[[#This Row],[Male Voters]]/Table1[[#This Row],[Male Population]]</f>
        <v>0.77595959595959596</v>
      </c>
      <c r="R3113" s="27">
        <f>Table1[[#This Row],[Total Voters]]/Table1[[#This Row],[Total Population]]</f>
        <v>0.82912697633310417</v>
      </c>
      <c r="S3113" s="27">
        <f>Table1[[#This Row],[Female Ballots]]/Table1[[#This Row],[Female Population]]</f>
        <v>0.60921077775654497</v>
      </c>
      <c r="T3113" s="27">
        <f>Table1[[#This Row],[Male Ballots]]/Table1[[#This Row],[Male Population]]</f>
        <v>0.51696969696969697</v>
      </c>
      <c r="U3113" s="27">
        <f>Table1[[#This Row],[Total Ballots]]/Table1[[#This Row],[Total Population]]</f>
        <v>0.56437199253658055</v>
      </c>
      <c r="V3113" s="27">
        <f>Table1[[#This Row],[Female Ballots]]/Table1[[#This Row],[Female Voters]]</f>
        <v>0.69274228596262499</v>
      </c>
      <c r="W3113" s="27">
        <f>Table1[[#This Row],[Male Ballots]]/Table1[[#This Row],[Male Voters]]</f>
        <v>0.66623275188752928</v>
      </c>
      <c r="X3113" s="27">
        <f>Table1[[#This Row],[Total Ballots]]/Table1[[#This Row],[Total Voters]]</f>
        <v>0.68068222195901928</v>
      </c>
    </row>
    <row r="3114" spans="1:24" s="12" customFormat="1" hidden="1" x14ac:dyDescent="0.25">
      <c r="A3114" s="8" t="s">
        <v>34</v>
      </c>
      <c r="B3114" s="17">
        <v>2005</v>
      </c>
      <c r="C3114" s="17"/>
      <c r="D3114" s="9" t="s">
        <v>70</v>
      </c>
      <c r="E3114" s="10">
        <v>5105</v>
      </c>
      <c r="F3114" s="10">
        <v>4691</v>
      </c>
      <c r="G3114" s="10">
        <v>9796</v>
      </c>
      <c r="H3114" s="44">
        <v>4892</v>
      </c>
      <c r="I3114" s="44">
        <v>4285</v>
      </c>
      <c r="J3114" s="44">
        <v>1</v>
      </c>
      <c r="K3114" s="44">
        <v>9178</v>
      </c>
      <c r="L3114" s="10">
        <v>3956</v>
      </c>
      <c r="M3114" s="10">
        <v>3411</v>
      </c>
      <c r="N3114" s="10">
        <v>1</v>
      </c>
      <c r="O3114" s="11">
        <v>7368</v>
      </c>
      <c r="P3114" s="27">
        <f>Table1[[#This Row],[Female Voters]]/Table1[[#This Row],[Female Population]]</f>
        <v>0.9582761998041136</v>
      </c>
      <c r="Q3114" s="27">
        <f>Table1[[#This Row],[Male Voters]]/Table1[[#This Row],[Male Population]]</f>
        <v>0.91345128970368794</v>
      </c>
      <c r="R3114" s="27">
        <f>Table1[[#This Row],[Total Voters]]/Table1[[#This Row],[Total Population]]</f>
        <v>0.93691302572478563</v>
      </c>
      <c r="S3114" s="27">
        <f>Table1[[#This Row],[Female Ballots]]/Table1[[#This Row],[Female Population]]</f>
        <v>0.77492654260528893</v>
      </c>
      <c r="T3114" s="27">
        <f>Table1[[#This Row],[Male Ballots]]/Table1[[#This Row],[Male Population]]</f>
        <v>0.72713707098699643</v>
      </c>
      <c r="U3114" s="27">
        <f>Table1[[#This Row],[Total Ballots]]/Table1[[#This Row],[Total Population]]</f>
        <v>0.75214373213556551</v>
      </c>
      <c r="V3114" s="27">
        <f>Table1[[#This Row],[Female Ballots]]/Table1[[#This Row],[Female Voters]]</f>
        <v>0.80866721177432543</v>
      </c>
      <c r="W3114" s="27">
        <f>Table1[[#This Row],[Male Ballots]]/Table1[[#This Row],[Male Voters]]</f>
        <v>0.79603267211201867</v>
      </c>
      <c r="X3114" s="27">
        <f>Table1[[#This Row],[Total Ballots]]/Table1[[#This Row],[Total Voters]]</f>
        <v>0.80278927870995864</v>
      </c>
    </row>
    <row r="3115" spans="1:24" s="12" customFormat="1" hidden="1" x14ac:dyDescent="0.25">
      <c r="A3115" s="8" t="s">
        <v>34</v>
      </c>
      <c r="B3115" s="17">
        <v>2005</v>
      </c>
      <c r="C3115" s="17"/>
      <c r="D3115" s="9" t="s">
        <v>71</v>
      </c>
      <c r="E3115" s="10">
        <v>8019</v>
      </c>
      <c r="F3115" s="10">
        <v>6816</v>
      </c>
      <c r="G3115" s="10">
        <v>14835</v>
      </c>
      <c r="H3115" s="44">
        <v>7205</v>
      </c>
      <c r="I3115" s="44">
        <v>6471</v>
      </c>
      <c r="J3115" s="44">
        <v>1</v>
      </c>
      <c r="K3115" s="44">
        <v>13677</v>
      </c>
      <c r="L3115" s="10">
        <v>5933</v>
      </c>
      <c r="M3115" s="10">
        <v>5454</v>
      </c>
      <c r="N3115" s="10">
        <v>1</v>
      </c>
      <c r="O3115" s="11">
        <v>11388</v>
      </c>
      <c r="P3115" s="27">
        <f>Table1[[#This Row],[Female Voters]]/Table1[[#This Row],[Female Population]]</f>
        <v>0.89849108367626884</v>
      </c>
      <c r="Q3115" s="27">
        <f>Table1[[#This Row],[Male Voters]]/Table1[[#This Row],[Male Population]]</f>
        <v>0.94938380281690138</v>
      </c>
      <c r="R3115" s="27">
        <f>Table1[[#This Row],[Total Voters]]/Table1[[#This Row],[Total Population]]</f>
        <v>0.92194135490394336</v>
      </c>
      <c r="S3115" s="27">
        <f>Table1[[#This Row],[Female Ballots]]/Table1[[#This Row],[Female Population]]</f>
        <v>0.73986781394188805</v>
      </c>
      <c r="T3115" s="27">
        <f>Table1[[#This Row],[Male Ballots]]/Table1[[#This Row],[Male Population]]</f>
        <v>0.80017605633802813</v>
      </c>
      <c r="U3115" s="27">
        <f>Table1[[#This Row],[Total Ballots]]/Table1[[#This Row],[Total Population]]</f>
        <v>0.76764408493427705</v>
      </c>
      <c r="V3115" s="27">
        <f>Table1[[#This Row],[Female Ballots]]/Table1[[#This Row],[Female Voters]]</f>
        <v>0.82345593337959755</v>
      </c>
      <c r="W3115" s="27">
        <f>Table1[[#This Row],[Male Ballots]]/Table1[[#This Row],[Male Voters]]</f>
        <v>0.84283727399165509</v>
      </c>
      <c r="X3115" s="27">
        <f>Table1[[#This Row],[Total Ballots]]/Table1[[#This Row],[Total Voters]]</f>
        <v>0.83263873656503617</v>
      </c>
    </row>
    <row r="3116" spans="1:24" s="12" customFormat="1" hidden="1" x14ac:dyDescent="0.25">
      <c r="A3116" s="8" t="s">
        <v>34</v>
      </c>
      <c r="B3116" s="17">
        <v>2005</v>
      </c>
      <c r="C3116" s="17"/>
      <c r="D3116" s="9" t="s">
        <v>453</v>
      </c>
      <c r="E3116" s="10">
        <v>27478</v>
      </c>
      <c r="F3116" s="10">
        <v>26612</v>
      </c>
      <c r="G3116" s="10">
        <v>54090</v>
      </c>
      <c r="H3116" s="44">
        <v>22980</v>
      </c>
      <c r="I3116" s="44">
        <v>20120</v>
      </c>
      <c r="J3116" s="44">
        <v>6</v>
      </c>
      <c r="K3116" s="44">
        <v>43106</v>
      </c>
      <c r="L3116" s="10">
        <v>15664</v>
      </c>
      <c r="M3116" s="10">
        <v>13406</v>
      </c>
      <c r="N3116" s="10">
        <v>2</v>
      </c>
      <c r="O3116" s="11">
        <v>29072</v>
      </c>
      <c r="P3116" s="27">
        <f>Table1[[#This Row],[Female Voters]]/Table1[[#This Row],[Female Population]]</f>
        <v>0.83630540796273378</v>
      </c>
      <c r="Q3116" s="27">
        <f>Table1[[#This Row],[Male Voters]]/Table1[[#This Row],[Male Population]]</f>
        <v>0.75604990229971436</v>
      </c>
      <c r="R3116" s="27">
        <f>Table1[[#This Row],[Total Voters]]/Table1[[#This Row],[Total Population]]</f>
        <v>0.79693104085782951</v>
      </c>
      <c r="S3116" s="27">
        <f>Table1[[#This Row],[Female Ballots]]/Table1[[#This Row],[Female Population]]</f>
        <v>0.57005604483586869</v>
      </c>
      <c r="T3116" s="27">
        <f>Table1[[#This Row],[Male Ballots]]/Table1[[#This Row],[Male Population]]</f>
        <v>0.50375770329174807</v>
      </c>
      <c r="U3116" s="27">
        <f>Table1[[#This Row],[Total Ballots]]/Table1[[#This Row],[Total Population]]</f>
        <v>0.5374745794046959</v>
      </c>
      <c r="V3116" s="27">
        <f>Table1[[#This Row],[Female Ballots]]/Table1[[#This Row],[Female Voters]]</f>
        <v>0.68163620539599656</v>
      </c>
      <c r="W3116" s="27">
        <f>Table1[[#This Row],[Male Ballots]]/Table1[[#This Row],[Male Voters]]</f>
        <v>0.66630218687872766</v>
      </c>
      <c r="X3116" s="27">
        <f>Table1[[#This Row],[Total Ballots]]/Table1[[#This Row],[Total Voters]]</f>
        <v>0.67443047371595599</v>
      </c>
    </row>
    <row r="3117" spans="1:24" s="12" customFormat="1" hidden="1" x14ac:dyDescent="0.25">
      <c r="A3117" s="8" t="s">
        <v>52</v>
      </c>
      <c r="B3117" s="17">
        <v>2005</v>
      </c>
      <c r="C3117" s="17" t="s">
        <v>76</v>
      </c>
      <c r="D3117" s="9" t="s">
        <v>66</v>
      </c>
      <c r="E3117" s="10">
        <v>17319</v>
      </c>
      <c r="F3117" s="10">
        <v>17325</v>
      </c>
      <c r="G3117" s="10">
        <v>34644</v>
      </c>
      <c r="H3117" s="44">
        <v>8127</v>
      </c>
      <c r="I3117" s="44">
        <v>7234</v>
      </c>
      <c r="J3117" s="44">
        <v>4</v>
      </c>
      <c r="K3117" s="44">
        <v>15365</v>
      </c>
      <c r="L3117" s="10">
        <v>2064</v>
      </c>
      <c r="M3117" s="10">
        <v>1617</v>
      </c>
      <c r="N3117" s="10"/>
      <c r="O3117" s="11">
        <v>3681</v>
      </c>
      <c r="P3117" s="27">
        <f>Table1[[#This Row],[Female Voters]]/Table1[[#This Row],[Female Population]]</f>
        <v>0.46925342109821583</v>
      </c>
      <c r="Q3117" s="27">
        <f>Table1[[#This Row],[Male Voters]]/Table1[[#This Row],[Male Population]]</f>
        <v>0.41754689754689756</v>
      </c>
      <c r="R3117" s="27">
        <f>Table1[[#This Row],[Total Voters]]/Table1[[#This Row],[Total Population]]</f>
        <v>0.44351114190047336</v>
      </c>
      <c r="S3117" s="27">
        <f>Table1[[#This Row],[Female Ballots]]/Table1[[#This Row],[Female Population]]</f>
        <v>0.1191754720249437</v>
      </c>
      <c r="T3117" s="27">
        <f>Table1[[#This Row],[Male Ballots]]/Table1[[#This Row],[Male Population]]</f>
        <v>9.3333333333333338E-2</v>
      </c>
      <c r="U3117" s="27">
        <f>Table1[[#This Row],[Total Ballots]]/Table1[[#This Row],[Total Population]]</f>
        <v>0.10625216487703498</v>
      </c>
      <c r="V3117" s="27">
        <f>Table1[[#This Row],[Female Ballots]]/Table1[[#This Row],[Female Voters]]</f>
        <v>0.25396825396825395</v>
      </c>
      <c r="W3117" s="27">
        <f>Table1[[#This Row],[Male Ballots]]/Table1[[#This Row],[Male Voters]]</f>
        <v>0.22352778545756152</v>
      </c>
      <c r="X3117" s="27">
        <f>Table1[[#This Row],[Total Ballots]]/Table1[[#This Row],[Total Voters]]</f>
        <v>0.23957045232671656</v>
      </c>
    </row>
    <row r="3118" spans="1:24" s="12" customFormat="1" hidden="1" x14ac:dyDescent="0.25">
      <c r="A3118" s="8" t="s">
        <v>52</v>
      </c>
      <c r="B3118" s="17">
        <v>2005</v>
      </c>
      <c r="C3118" s="17" t="s">
        <v>76</v>
      </c>
      <c r="D3118" s="9" t="s">
        <v>67</v>
      </c>
      <c r="E3118" s="10">
        <v>25601</v>
      </c>
      <c r="F3118" s="10">
        <v>25224</v>
      </c>
      <c r="G3118" s="10">
        <v>50825</v>
      </c>
      <c r="H3118" s="44">
        <v>14674</v>
      </c>
      <c r="I3118" s="44">
        <v>12285</v>
      </c>
      <c r="J3118" s="44">
        <v>9</v>
      </c>
      <c r="K3118" s="44">
        <v>26968</v>
      </c>
      <c r="L3118" s="10">
        <v>4468</v>
      </c>
      <c r="M3118" s="10">
        <v>3635</v>
      </c>
      <c r="N3118" s="10">
        <v>2</v>
      </c>
      <c r="O3118" s="11">
        <v>8105</v>
      </c>
      <c r="P3118" s="27">
        <f>Table1[[#This Row],[Female Voters]]/Table1[[#This Row],[Female Population]]</f>
        <v>0.57318073512753409</v>
      </c>
      <c r="Q3118" s="27">
        <f>Table1[[#This Row],[Male Voters]]/Table1[[#This Row],[Male Population]]</f>
        <v>0.4870361560418649</v>
      </c>
      <c r="R3118" s="27">
        <f>Table1[[#This Row],[Total Voters]]/Table1[[#This Row],[Total Population]]</f>
        <v>0.530605017215937</v>
      </c>
      <c r="S3118" s="27">
        <f>Table1[[#This Row],[Female Ballots]]/Table1[[#This Row],[Female Population]]</f>
        <v>0.17452443263935002</v>
      </c>
      <c r="T3118" s="27">
        <f>Table1[[#This Row],[Male Ballots]]/Table1[[#This Row],[Male Population]]</f>
        <v>0.14410878528385665</v>
      </c>
      <c r="U3118" s="27">
        <f>Table1[[#This Row],[Total Ballots]]/Table1[[#This Row],[Total Population]]</f>
        <v>0.15946876537137236</v>
      </c>
      <c r="V3118" s="27">
        <f>Table1[[#This Row],[Female Ballots]]/Table1[[#This Row],[Female Voters]]</f>
        <v>0.30448412157557586</v>
      </c>
      <c r="W3118" s="27">
        <f>Table1[[#This Row],[Male Ballots]]/Table1[[#This Row],[Male Voters]]</f>
        <v>0.29588929588929591</v>
      </c>
      <c r="X3118" s="27">
        <f>Table1[[#This Row],[Total Ballots]]/Table1[[#This Row],[Total Voters]]</f>
        <v>0.30054138237911598</v>
      </c>
    </row>
    <row r="3119" spans="1:24" s="12" customFormat="1" hidden="1" x14ac:dyDescent="0.25">
      <c r="A3119" s="8" t="s">
        <v>52</v>
      </c>
      <c r="B3119" s="17">
        <v>2005</v>
      </c>
      <c r="C3119" s="17" t="s">
        <v>76</v>
      </c>
      <c r="D3119" s="9" t="s">
        <v>68</v>
      </c>
      <c r="E3119" s="10">
        <v>30104</v>
      </c>
      <c r="F3119" s="10">
        <v>30402</v>
      </c>
      <c r="G3119" s="10">
        <v>60506</v>
      </c>
      <c r="H3119" s="44">
        <v>19782</v>
      </c>
      <c r="I3119" s="44">
        <v>17729</v>
      </c>
      <c r="J3119" s="44">
        <v>1</v>
      </c>
      <c r="K3119" s="44">
        <v>37512</v>
      </c>
      <c r="L3119" s="10">
        <v>8319</v>
      </c>
      <c r="M3119" s="10">
        <v>7354</v>
      </c>
      <c r="N3119" s="10"/>
      <c r="O3119" s="11">
        <v>15673</v>
      </c>
      <c r="P3119" s="27">
        <f>Table1[[#This Row],[Female Voters]]/Table1[[#This Row],[Female Population]]</f>
        <v>0.65712197714589426</v>
      </c>
      <c r="Q3119" s="27">
        <f>Table1[[#This Row],[Male Voters]]/Table1[[#This Row],[Male Population]]</f>
        <v>0.58315242418261959</v>
      </c>
      <c r="R3119" s="27">
        <f>Table1[[#This Row],[Total Voters]]/Table1[[#This Row],[Total Population]]</f>
        <v>0.6199715730671338</v>
      </c>
      <c r="S3119" s="27">
        <f>Table1[[#This Row],[Female Ballots]]/Table1[[#This Row],[Female Population]]</f>
        <v>0.27634201435025246</v>
      </c>
      <c r="T3119" s="27">
        <f>Table1[[#This Row],[Male Ballots]]/Table1[[#This Row],[Male Population]]</f>
        <v>0.24189198079073745</v>
      </c>
      <c r="U3119" s="27">
        <f>Table1[[#This Row],[Total Ballots]]/Table1[[#This Row],[Total Population]]</f>
        <v>0.25903216209962648</v>
      </c>
      <c r="V3119" s="27">
        <f>Table1[[#This Row],[Female Ballots]]/Table1[[#This Row],[Female Voters]]</f>
        <v>0.42053381862299061</v>
      </c>
      <c r="W3119" s="27">
        <f>Table1[[#This Row],[Male Ballots]]/Table1[[#This Row],[Male Voters]]</f>
        <v>0.41480060917141409</v>
      </c>
      <c r="X3119" s="27">
        <f>Table1[[#This Row],[Total Ballots]]/Table1[[#This Row],[Total Voters]]</f>
        <v>0.41781296651738109</v>
      </c>
    </row>
    <row r="3120" spans="1:24" s="12" customFormat="1" hidden="1" x14ac:dyDescent="0.25">
      <c r="A3120" s="8" t="s">
        <v>52</v>
      </c>
      <c r="B3120" s="17">
        <v>2005</v>
      </c>
      <c r="C3120" s="17" t="s">
        <v>76</v>
      </c>
      <c r="D3120" s="9" t="s">
        <v>69</v>
      </c>
      <c r="E3120" s="10">
        <v>29924</v>
      </c>
      <c r="F3120" s="10">
        <v>29333</v>
      </c>
      <c r="G3120" s="10">
        <v>59257</v>
      </c>
      <c r="H3120" s="44">
        <v>22249</v>
      </c>
      <c r="I3120" s="44">
        <v>20415</v>
      </c>
      <c r="J3120" s="44">
        <v>3</v>
      </c>
      <c r="K3120" s="44">
        <v>42667</v>
      </c>
      <c r="L3120" s="10">
        <v>12399</v>
      </c>
      <c r="M3120" s="10">
        <v>11344</v>
      </c>
      <c r="N3120" s="10"/>
      <c r="O3120" s="11">
        <v>23743</v>
      </c>
      <c r="P3120" s="27">
        <f>Table1[[#This Row],[Female Voters]]/Table1[[#This Row],[Female Population]]</f>
        <v>0.74351690950407701</v>
      </c>
      <c r="Q3120" s="27">
        <f>Table1[[#This Row],[Male Voters]]/Table1[[#This Row],[Male Population]]</f>
        <v>0.69597381788429413</v>
      </c>
      <c r="R3120" s="27">
        <f>Table1[[#This Row],[Total Voters]]/Table1[[#This Row],[Total Population]]</f>
        <v>0.72003307626103241</v>
      </c>
      <c r="S3120" s="27">
        <f>Table1[[#This Row],[Female Ballots]]/Table1[[#This Row],[Female Population]]</f>
        <v>0.4143496858708729</v>
      </c>
      <c r="T3120" s="27">
        <f>Table1[[#This Row],[Male Ballots]]/Table1[[#This Row],[Male Population]]</f>
        <v>0.3867316674053114</v>
      </c>
      <c r="U3120" s="27">
        <f>Table1[[#This Row],[Total Ballots]]/Table1[[#This Row],[Total Population]]</f>
        <v>0.40067840086403295</v>
      </c>
      <c r="V3120" s="27">
        <f>Table1[[#This Row],[Female Ballots]]/Table1[[#This Row],[Female Voters]]</f>
        <v>0.55728347341453544</v>
      </c>
      <c r="W3120" s="27">
        <f>Table1[[#This Row],[Male Ballots]]/Table1[[#This Row],[Male Voters]]</f>
        <v>0.55566985060004903</v>
      </c>
      <c r="X3120" s="27">
        <f>Table1[[#This Row],[Total Ballots]]/Table1[[#This Row],[Total Voters]]</f>
        <v>0.55647221506081979</v>
      </c>
    </row>
    <row r="3121" spans="1:24" s="12" customFormat="1" hidden="1" x14ac:dyDescent="0.25">
      <c r="A3121" s="8" t="s">
        <v>52</v>
      </c>
      <c r="B3121" s="17">
        <v>2005</v>
      </c>
      <c r="C3121" s="17" t="s">
        <v>76</v>
      </c>
      <c r="D3121" s="9" t="s">
        <v>70</v>
      </c>
      <c r="E3121" s="10">
        <v>21036</v>
      </c>
      <c r="F3121" s="10">
        <v>20344</v>
      </c>
      <c r="G3121" s="10">
        <v>41380</v>
      </c>
      <c r="H3121" s="44">
        <v>17761</v>
      </c>
      <c r="I3121" s="44">
        <v>16741</v>
      </c>
      <c r="J3121" s="44">
        <v>5</v>
      </c>
      <c r="K3121" s="44">
        <v>34507</v>
      </c>
      <c r="L3121" s="10">
        <v>12304</v>
      </c>
      <c r="M3121" s="10">
        <v>11706</v>
      </c>
      <c r="N3121" s="10">
        <v>2</v>
      </c>
      <c r="O3121" s="11">
        <v>24012</v>
      </c>
      <c r="P3121" s="27">
        <f>Table1[[#This Row],[Female Voters]]/Table1[[#This Row],[Female Population]]</f>
        <v>0.84431450846168477</v>
      </c>
      <c r="Q3121" s="27">
        <f>Table1[[#This Row],[Male Voters]]/Table1[[#This Row],[Male Population]]</f>
        <v>0.82289618560755018</v>
      </c>
      <c r="R3121" s="27">
        <f>Table1[[#This Row],[Total Voters]]/Table1[[#This Row],[Total Population]]</f>
        <v>0.83390526824552924</v>
      </c>
      <c r="S3121" s="27">
        <f>Table1[[#This Row],[Female Ballots]]/Table1[[#This Row],[Female Population]]</f>
        <v>0.58490207263738359</v>
      </c>
      <c r="T3121" s="27">
        <f>Table1[[#This Row],[Male Ballots]]/Table1[[#This Row],[Male Population]]</f>
        <v>0.57540306724341328</v>
      </c>
      <c r="U3121" s="27">
        <f>Table1[[#This Row],[Total Ballots]]/Table1[[#This Row],[Total Population]]</f>
        <v>0.58028032866118895</v>
      </c>
      <c r="V3121" s="27">
        <f>Table1[[#This Row],[Female Ballots]]/Table1[[#This Row],[Female Voters]]</f>
        <v>0.69275378638590168</v>
      </c>
      <c r="W3121" s="27">
        <f>Table1[[#This Row],[Male Ballots]]/Table1[[#This Row],[Male Voters]]</f>
        <v>0.69924138342990261</v>
      </c>
      <c r="X3121" s="27">
        <f>Table1[[#This Row],[Total Ballots]]/Table1[[#This Row],[Total Voters]]</f>
        <v>0.69585881125568727</v>
      </c>
    </row>
    <row r="3122" spans="1:24" s="12" customFormat="1" hidden="1" x14ac:dyDescent="0.25">
      <c r="A3122" s="8" t="s">
        <v>52</v>
      </c>
      <c r="B3122" s="17">
        <v>2005</v>
      </c>
      <c r="C3122" s="17" t="s">
        <v>76</v>
      </c>
      <c r="D3122" s="9" t="s">
        <v>71</v>
      </c>
      <c r="E3122" s="10">
        <v>22456</v>
      </c>
      <c r="F3122" s="10">
        <v>17508</v>
      </c>
      <c r="G3122" s="10">
        <v>39964</v>
      </c>
      <c r="H3122" s="44">
        <v>17235</v>
      </c>
      <c r="I3122" s="44">
        <v>14392</v>
      </c>
      <c r="J3122" s="44">
        <v>3</v>
      </c>
      <c r="K3122" s="44">
        <v>31630</v>
      </c>
      <c r="L3122" s="10">
        <v>13584</v>
      </c>
      <c r="M3122" s="10">
        <v>11778</v>
      </c>
      <c r="N3122" s="10">
        <v>2</v>
      </c>
      <c r="O3122" s="11">
        <v>25364</v>
      </c>
      <c r="P3122" s="27">
        <f>Table1[[#This Row],[Female Voters]]/Table1[[#This Row],[Female Population]]</f>
        <v>0.76750089063056648</v>
      </c>
      <c r="Q3122" s="27">
        <f>Table1[[#This Row],[Male Voters]]/Table1[[#This Row],[Male Population]]</f>
        <v>0.8220242175005712</v>
      </c>
      <c r="R3122" s="27">
        <f>Table1[[#This Row],[Total Voters]]/Table1[[#This Row],[Total Population]]</f>
        <v>0.79146231608447604</v>
      </c>
      <c r="S3122" s="27">
        <f>Table1[[#This Row],[Female Ballots]]/Table1[[#This Row],[Female Population]]</f>
        <v>0.60491628072675452</v>
      </c>
      <c r="T3122" s="27">
        <f>Table1[[#This Row],[Male Ballots]]/Table1[[#This Row],[Male Population]]</f>
        <v>0.67272104180945858</v>
      </c>
      <c r="U3122" s="27">
        <f>Table1[[#This Row],[Total Ballots]]/Table1[[#This Row],[Total Population]]</f>
        <v>0.63467120408367528</v>
      </c>
      <c r="V3122" s="27">
        <f>Table1[[#This Row],[Female Ballots]]/Table1[[#This Row],[Female Voters]]</f>
        <v>0.78816362053959965</v>
      </c>
      <c r="W3122" s="27">
        <f>Table1[[#This Row],[Male Ballots]]/Table1[[#This Row],[Male Voters]]</f>
        <v>0.81837131739855473</v>
      </c>
      <c r="X3122" s="27">
        <f>Table1[[#This Row],[Total Ballots]]/Table1[[#This Row],[Total Voters]]</f>
        <v>0.80189693329117928</v>
      </c>
    </row>
    <row r="3123" spans="1:24" s="12" customFormat="1" hidden="1" x14ac:dyDescent="0.25">
      <c r="A3123" s="8" t="s">
        <v>52</v>
      </c>
      <c r="B3123" s="17">
        <v>2005</v>
      </c>
      <c r="C3123" s="17" t="s">
        <v>76</v>
      </c>
      <c r="D3123" s="9" t="s">
        <v>453</v>
      </c>
      <c r="E3123" s="10">
        <v>146440</v>
      </c>
      <c r="F3123" s="10">
        <v>140136</v>
      </c>
      <c r="G3123" s="10">
        <v>286576</v>
      </c>
      <c r="H3123" s="44">
        <v>99828</v>
      </c>
      <c r="I3123" s="44">
        <v>88796</v>
      </c>
      <c r="J3123" s="44">
        <v>25</v>
      </c>
      <c r="K3123" s="44">
        <v>188649</v>
      </c>
      <c r="L3123" s="10">
        <v>53138</v>
      </c>
      <c r="M3123" s="10">
        <v>47434</v>
      </c>
      <c r="N3123" s="10">
        <v>6</v>
      </c>
      <c r="O3123" s="11">
        <v>100578</v>
      </c>
      <c r="P3123" s="27">
        <f>Table1[[#This Row],[Female Voters]]/Table1[[#This Row],[Female Population]]</f>
        <v>0.68169898934717288</v>
      </c>
      <c r="Q3123" s="27">
        <f>Table1[[#This Row],[Male Voters]]/Table1[[#This Row],[Male Population]]</f>
        <v>0.63364160529771074</v>
      </c>
      <c r="R3123" s="27">
        <f>Table1[[#This Row],[Total Voters]]/Table1[[#This Row],[Total Population]]</f>
        <v>0.65828610909496954</v>
      </c>
      <c r="S3123" s="27">
        <f>Table1[[#This Row],[Female Ballots]]/Table1[[#This Row],[Female Population]]</f>
        <v>0.3628653373395247</v>
      </c>
      <c r="T3123" s="27">
        <f>Table1[[#This Row],[Male Ballots]]/Table1[[#This Row],[Male Population]]</f>
        <v>0.3384854712564937</v>
      </c>
      <c r="U3123" s="27">
        <f>Table1[[#This Row],[Total Ballots]]/Table1[[#This Row],[Total Population]]</f>
        <v>0.35096449109485789</v>
      </c>
      <c r="V3123" s="27">
        <f>Table1[[#This Row],[Female Ballots]]/Table1[[#This Row],[Female Voters]]</f>
        <v>0.53229554834315018</v>
      </c>
      <c r="W3123" s="27">
        <f>Table1[[#This Row],[Male Ballots]]/Table1[[#This Row],[Male Voters]]</f>
        <v>0.53419072931213119</v>
      </c>
      <c r="X3123" s="27">
        <f>Table1[[#This Row],[Total Ballots]]/Table1[[#This Row],[Total Voters]]</f>
        <v>0.53314886376286119</v>
      </c>
    </row>
    <row r="3124" spans="1:24" s="12" customFormat="1" hidden="1" x14ac:dyDescent="0.25">
      <c r="A3124" s="8" t="s">
        <v>26</v>
      </c>
      <c r="B3124" s="17">
        <v>2005</v>
      </c>
      <c r="C3124" s="17"/>
      <c r="D3124" s="9" t="s">
        <v>66</v>
      </c>
      <c r="E3124" s="10">
        <v>132</v>
      </c>
      <c r="F3124" s="10">
        <v>142</v>
      </c>
      <c r="G3124" s="10">
        <v>274</v>
      </c>
      <c r="H3124" s="44">
        <v>90</v>
      </c>
      <c r="I3124" s="44">
        <v>72</v>
      </c>
      <c r="J3124" s="44"/>
      <c r="K3124" s="44">
        <v>162</v>
      </c>
      <c r="L3124" s="10">
        <v>29</v>
      </c>
      <c r="M3124" s="10">
        <v>20</v>
      </c>
      <c r="N3124" s="10"/>
      <c r="O3124" s="11">
        <v>49</v>
      </c>
      <c r="P3124" s="27">
        <f>Table1[[#This Row],[Female Voters]]/Table1[[#This Row],[Female Population]]</f>
        <v>0.68181818181818177</v>
      </c>
      <c r="Q3124" s="27">
        <f>Table1[[#This Row],[Male Voters]]/Table1[[#This Row],[Male Population]]</f>
        <v>0.50704225352112675</v>
      </c>
      <c r="R3124" s="27">
        <f>Table1[[#This Row],[Total Voters]]/Table1[[#This Row],[Total Population]]</f>
        <v>0.59124087591240881</v>
      </c>
      <c r="S3124" s="27">
        <f>Table1[[#This Row],[Female Ballots]]/Table1[[#This Row],[Female Population]]</f>
        <v>0.2196969696969697</v>
      </c>
      <c r="T3124" s="27">
        <f>Table1[[#This Row],[Male Ballots]]/Table1[[#This Row],[Male Population]]</f>
        <v>0.14084507042253522</v>
      </c>
      <c r="U3124" s="27">
        <f>Table1[[#This Row],[Total Ballots]]/Table1[[#This Row],[Total Population]]</f>
        <v>0.17883211678832117</v>
      </c>
      <c r="V3124" s="27">
        <f>Table1[[#This Row],[Female Ballots]]/Table1[[#This Row],[Female Voters]]</f>
        <v>0.32222222222222224</v>
      </c>
      <c r="W3124" s="27">
        <f>Table1[[#This Row],[Male Ballots]]/Table1[[#This Row],[Male Voters]]</f>
        <v>0.27777777777777779</v>
      </c>
      <c r="X3124" s="27">
        <f>Table1[[#This Row],[Total Ballots]]/Table1[[#This Row],[Total Voters]]</f>
        <v>0.30246913580246915</v>
      </c>
    </row>
    <row r="3125" spans="1:24" s="12" customFormat="1" hidden="1" x14ac:dyDescent="0.25">
      <c r="A3125" s="8" t="s">
        <v>26</v>
      </c>
      <c r="B3125" s="17">
        <v>2005</v>
      </c>
      <c r="C3125" s="17"/>
      <c r="D3125" s="9" t="s">
        <v>67</v>
      </c>
      <c r="E3125" s="10">
        <v>172</v>
      </c>
      <c r="F3125" s="10">
        <v>181</v>
      </c>
      <c r="G3125" s="10">
        <v>353</v>
      </c>
      <c r="H3125" s="44">
        <v>117</v>
      </c>
      <c r="I3125" s="44">
        <v>109</v>
      </c>
      <c r="J3125" s="44"/>
      <c r="K3125" s="44">
        <v>226</v>
      </c>
      <c r="L3125" s="10">
        <v>47</v>
      </c>
      <c r="M3125" s="10">
        <v>35</v>
      </c>
      <c r="N3125" s="10"/>
      <c r="O3125" s="11">
        <v>82</v>
      </c>
      <c r="P3125" s="27">
        <f>Table1[[#This Row],[Female Voters]]/Table1[[#This Row],[Female Population]]</f>
        <v>0.68023255813953487</v>
      </c>
      <c r="Q3125" s="27">
        <f>Table1[[#This Row],[Male Voters]]/Table1[[#This Row],[Male Population]]</f>
        <v>0.60220994475138123</v>
      </c>
      <c r="R3125" s="27">
        <f>Table1[[#This Row],[Total Voters]]/Table1[[#This Row],[Total Population]]</f>
        <v>0.64022662889518411</v>
      </c>
      <c r="S3125" s="27">
        <f>Table1[[#This Row],[Female Ballots]]/Table1[[#This Row],[Female Population]]</f>
        <v>0.27325581395348836</v>
      </c>
      <c r="T3125" s="27">
        <f>Table1[[#This Row],[Male Ballots]]/Table1[[#This Row],[Male Population]]</f>
        <v>0.19337016574585636</v>
      </c>
      <c r="U3125" s="27">
        <f>Table1[[#This Row],[Total Ballots]]/Table1[[#This Row],[Total Population]]</f>
        <v>0.23229461756373937</v>
      </c>
      <c r="V3125" s="27">
        <f>Table1[[#This Row],[Female Ballots]]/Table1[[#This Row],[Female Voters]]</f>
        <v>0.40170940170940173</v>
      </c>
      <c r="W3125" s="27">
        <f>Table1[[#This Row],[Male Ballots]]/Table1[[#This Row],[Male Voters]]</f>
        <v>0.32110091743119268</v>
      </c>
      <c r="X3125" s="27">
        <f>Table1[[#This Row],[Total Ballots]]/Table1[[#This Row],[Total Voters]]</f>
        <v>0.36283185840707965</v>
      </c>
    </row>
    <row r="3126" spans="1:24" s="12" customFormat="1" hidden="1" x14ac:dyDescent="0.25">
      <c r="A3126" s="8" t="s">
        <v>26</v>
      </c>
      <c r="B3126" s="17">
        <v>2005</v>
      </c>
      <c r="C3126" s="17"/>
      <c r="D3126" s="9" t="s">
        <v>68</v>
      </c>
      <c r="E3126" s="10">
        <v>256</v>
      </c>
      <c r="F3126" s="10">
        <v>248</v>
      </c>
      <c r="G3126" s="10">
        <v>504</v>
      </c>
      <c r="H3126" s="44">
        <v>182</v>
      </c>
      <c r="I3126" s="44">
        <v>148</v>
      </c>
      <c r="J3126" s="44"/>
      <c r="K3126" s="44">
        <v>330</v>
      </c>
      <c r="L3126" s="10">
        <v>98</v>
      </c>
      <c r="M3126" s="10">
        <v>87</v>
      </c>
      <c r="N3126" s="10"/>
      <c r="O3126" s="11">
        <v>185</v>
      </c>
      <c r="P3126" s="27">
        <f>Table1[[#This Row],[Female Voters]]/Table1[[#This Row],[Female Population]]</f>
        <v>0.7109375</v>
      </c>
      <c r="Q3126" s="27">
        <f>Table1[[#This Row],[Male Voters]]/Table1[[#This Row],[Male Population]]</f>
        <v>0.59677419354838712</v>
      </c>
      <c r="R3126" s="27">
        <f>Table1[[#This Row],[Total Voters]]/Table1[[#This Row],[Total Population]]</f>
        <v>0.65476190476190477</v>
      </c>
      <c r="S3126" s="27">
        <f>Table1[[#This Row],[Female Ballots]]/Table1[[#This Row],[Female Population]]</f>
        <v>0.3828125</v>
      </c>
      <c r="T3126" s="27">
        <f>Table1[[#This Row],[Male Ballots]]/Table1[[#This Row],[Male Population]]</f>
        <v>0.35080645161290325</v>
      </c>
      <c r="U3126" s="27">
        <f>Table1[[#This Row],[Total Ballots]]/Table1[[#This Row],[Total Population]]</f>
        <v>0.36706349206349204</v>
      </c>
      <c r="V3126" s="27">
        <f>Table1[[#This Row],[Female Ballots]]/Table1[[#This Row],[Female Voters]]</f>
        <v>0.53846153846153844</v>
      </c>
      <c r="W3126" s="27">
        <f>Table1[[#This Row],[Male Ballots]]/Table1[[#This Row],[Male Voters]]</f>
        <v>0.58783783783783783</v>
      </c>
      <c r="X3126" s="27">
        <f>Table1[[#This Row],[Total Ballots]]/Table1[[#This Row],[Total Voters]]</f>
        <v>0.56060606060606055</v>
      </c>
    </row>
    <row r="3127" spans="1:24" s="12" customFormat="1" hidden="1" x14ac:dyDescent="0.25">
      <c r="A3127" s="8" t="s">
        <v>26</v>
      </c>
      <c r="B3127" s="17">
        <v>2005</v>
      </c>
      <c r="C3127" s="17"/>
      <c r="D3127" s="9" t="s">
        <v>69</v>
      </c>
      <c r="E3127" s="10">
        <v>339</v>
      </c>
      <c r="F3127" s="10">
        <v>341</v>
      </c>
      <c r="G3127" s="10">
        <v>680</v>
      </c>
      <c r="H3127" s="44">
        <v>272</v>
      </c>
      <c r="I3127" s="44">
        <v>236</v>
      </c>
      <c r="J3127" s="44"/>
      <c r="K3127" s="44">
        <v>508</v>
      </c>
      <c r="L3127" s="10">
        <v>214</v>
      </c>
      <c r="M3127" s="10">
        <v>162</v>
      </c>
      <c r="N3127" s="10"/>
      <c r="O3127" s="11">
        <v>376</v>
      </c>
      <c r="P3127" s="27">
        <f>Table1[[#This Row],[Female Voters]]/Table1[[#This Row],[Female Population]]</f>
        <v>0.80235988200589969</v>
      </c>
      <c r="Q3127" s="27">
        <f>Table1[[#This Row],[Male Voters]]/Table1[[#This Row],[Male Population]]</f>
        <v>0.6920821114369502</v>
      </c>
      <c r="R3127" s="27">
        <f>Table1[[#This Row],[Total Voters]]/Table1[[#This Row],[Total Population]]</f>
        <v>0.74705882352941178</v>
      </c>
      <c r="S3127" s="27">
        <f>Table1[[#This Row],[Female Ballots]]/Table1[[#This Row],[Female Population]]</f>
        <v>0.63126843657817111</v>
      </c>
      <c r="T3127" s="27">
        <f>Table1[[#This Row],[Male Ballots]]/Table1[[#This Row],[Male Population]]</f>
        <v>0.47507331378299122</v>
      </c>
      <c r="U3127" s="27">
        <f>Table1[[#This Row],[Total Ballots]]/Table1[[#This Row],[Total Population]]</f>
        <v>0.55294117647058827</v>
      </c>
      <c r="V3127" s="27">
        <f>Table1[[#This Row],[Female Ballots]]/Table1[[#This Row],[Female Voters]]</f>
        <v>0.78676470588235292</v>
      </c>
      <c r="W3127" s="27">
        <f>Table1[[#This Row],[Male Ballots]]/Table1[[#This Row],[Male Voters]]</f>
        <v>0.68644067796610164</v>
      </c>
      <c r="X3127" s="27">
        <f>Table1[[#This Row],[Total Ballots]]/Table1[[#This Row],[Total Voters]]</f>
        <v>0.74015748031496065</v>
      </c>
    </row>
    <row r="3128" spans="1:24" s="12" customFormat="1" hidden="1" x14ac:dyDescent="0.25">
      <c r="A3128" s="8" t="s">
        <v>26</v>
      </c>
      <c r="B3128" s="17">
        <v>2005</v>
      </c>
      <c r="C3128" s="17"/>
      <c r="D3128" s="9" t="s">
        <v>70</v>
      </c>
      <c r="E3128" s="10">
        <v>303</v>
      </c>
      <c r="F3128" s="10">
        <v>296</v>
      </c>
      <c r="G3128" s="10">
        <v>599</v>
      </c>
      <c r="H3128" s="44">
        <v>266</v>
      </c>
      <c r="I3128" s="44">
        <v>266</v>
      </c>
      <c r="J3128" s="44"/>
      <c r="K3128" s="44">
        <v>532</v>
      </c>
      <c r="L3128" s="10">
        <v>231</v>
      </c>
      <c r="M3128" s="10">
        <v>225</v>
      </c>
      <c r="N3128" s="10"/>
      <c r="O3128" s="11">
        <v>456</v>
      </c>
      <c r="P3128" s="27">
        <f>Table1[[#This Row],[Female Voters]]/Table1[[#This Row],[Female Population]]</f>
        <v>0.87788778877887785</v>
      </c>
      <c r="Q3128" s="27">
        <f>Table1[[#This Row],[Male Voters]]/Table1[[#This Row],[Male Population]]</f>
        <v>0.89864864864864868</v>
      </c>
      <c r="R3128" s="27">
        <f>Table1[[#This Row],[Total Voters]]/Table1[[#This Row],[Total Population]]</f>
        <v>0.88814691151919867</v>
      </c>
      <c r="S3128" s="27">
        <f>Table1[[#This Row],[Female Ballots]]/Table1[[#This Row],[Female Population]]</f>
        <v>0.76237623762376239</v>
      </c>
      <c r="T3128" s="27">
        <f>Table1[[#This Row],[Male Ballots]]/Table1[[#This Row],[Male Population]]</f>
        <v>0.76013513513513509</v>
      </c>
      <c r="U3128" s="27">
        <f>Table1[[#This Row],[Total Ballots]]/Table1[[#This Row],[Total Population]]</f>
        <v>0.76126878130217024</v>
      </c>
      <c r="V3128" s="27">
        <f>Table1[[#This Row],[Female Ballots]]/Table1[[#This Row],[Female Voters]]</f>
        <v>0.86842105263157898</v>
      </c>
      <c r="W3128" s="27">
        <f>Table1[[#This Row],[Male Ballots]]/Table1[[#This Row],[Male Voters]]</f>
        <v>0.84586466165413532</v>
      </c>
      <c r="X3128" s="27">
        <f>Table1[[#This Row],[Total Ballots]]/Table1[[#This Row],[Total Voters]]</f>
        <v>0.8571428571428571</v>
      </c>
    </row>
    <row r="3129" spans="1:24" s="12" customFormat="1" hidden="1" x14ac:dyDescent="0.25">
      <c r="A3129" s="8" t="s">
        <v>26</v>
      </c>
      <c r="B3129" s="17">
        <v>2005</v>
      </c>
      <c r="C3129" s="17"/>
      <c r="D3129" s="9" t="s">
        <v>71</v>
      </c>
      <c r="E3129" s="10">
        <v>445</v>
      </c>
      <c r="F3129" s="10">
        <v>371</v>
      </c>
      <c r="G3129" s="10">
        <v>816</v>
      </c>
      <c r="H3129" s="44">
        <v>359</v>
      </c>
      <c r="I3129" s="44">
        <v>315</v>
      </c>
      <c r="J3129" s="44"/>
      <c r="K3129" s="44">
        <v>674</v>
      </c>
      <c r="L3129" s="10">
        <v>314</v>
      </c>
      <c r="M3129" s="10">
        <v>275</v>
      </c>
      <c r="N3129" s="10"/>
      <c r="O3129" s="11">
        <v>589</v>
      </c>
      <c r="P3129" s="27">
        <f>Table1[[#This Row],[Female Voters]]/Table1[[#This Row],[Female Population]]</f>
        <v>0.80674157303370786</v>
      </c>
      <c r="Q3129" s="27">
        <f>Table1[[#This Row],[Male Voters]]/Table1[[#This Row],[Male Population]]</f>
        <v>0.84905660377358494</v>
      </c>
      <c r="R3129" s="27">
        <f>Table1[[#This Row],[Total Voters]]/Table1[[#This Row],[Total Population]]</f>
        <v>0.8259803921568627</v>
      </c>
      <c r="S3129" s="27">
        <f>Table1[[#This Row],[Female Ballots]]/Table1[[#This Row],[Female Population]]</f>
        <v>0.70561797752808986</v>
      </c>
      <c r="T3129" s="27">
        <f>Table1[[#This Row],[Male Ballots]]/Table1[[#This Row],[Male Population]]</f>
        <v>0.74123989218328845</v>
      </c>
      <c r="U3129" s="27">
        <f>Table1[[#This Row],[Total Ballots]]/Table1[[#This Row],[Total Population]]</f>
        <v>0.72181372549019607</v>
      </c>
      <c r="V3129" s="27">
        <f>Table1[[#This Row],[Female Ballots]]/Table1[[#This Row],[Female Voters]]</f>
        <v>0.87465181058495822</v>
      </c>
      <c r="W3129" s="27">
        <f>Table1[[#This Row],[Male Ballots]]/Table1[[#This Row],[Male Voters]]</f>
        <v>0.87301587301587302</v>
      </c>
      <c r="X3129" s="27">
        <f>Table1[[#This Row],[Total Ballots]]/Table1[[#This Row],[Total Voters]]</f>
        <v>0.87388724035608312</v>
      </c>
    </row>
    <row r="3130" spans="1:24" s="12" customFormat="1" hidden="1" x14ac:dyDescent="0.25">
      <c r="A3130" s="8" t="s">
        <v>26</v>
      </c>
      <c r="B3130" s="17">
        <v>2005</v>
      </c>
      <c r="C3130" s="17"/>
      <c r="D3130" s="9" t="s">
        <v>453</v>
      </c>
      <c r="E3130" s="10">
        <v>1647</v>
      </c>
      <c r="F3130" s="10">
        <v>1579</v>
      </c>
      <c r="G3130" s="10">
        <v>3226</v>
      </c>
      <c r="H3130" s="44">
        <v>1286</v>
      </c>
      <c r="I3130" s="44">
        <v>1146</v>
      </c>
      <c r="J3130" s="44"/>
      <c r="K3130" s="44">
        <v>2432</v>
      </c>
      <c r="L3130" s="10">
        <v>933</v>
      </c>
      <c r="M3130" s="10">
        <v>804</v>
      </c>
      <c r="N3130" s="10"/>
      <c r="O3130" s="11">
        <v>1737</v>
      </c>
      <c r="P3130" s="27">
        <f>Table1[[#This Row],[Female Voters]]/Table1[[#This Row],[Female Population]]</f>
        <v>0.78081360048573167</v>
      </c>
      <c r="Q3130" s="27">
        <f>Table1[[#This Row],[Male Voters]]/Table1[[#This Row],[Male Population]]</f>
        <v>0.72577580747308423</v>
      </c>
      <c r="R3130" s="27">
        <f>Table1[[#This Row],[Total Voters]]/Table1[[#This Row],[Total Population]]</f>
        <v>0.75387476751394922</v>
      </c>
      <c r="S3130" s="27">
        <f>Table1[[#This Row],[Female Ballots]]/Table1[[#This Row],[Female Population]]</f>
        <v>0.56648451730418947</v>
      </c>
      <c r="T3130" s="27">
        <f>Table1[[#This Row],[Male Ballots]]/Table1[[#This Row],[Male Population]]</f>
        <v>0.50918302723242559</v>
      </c>
      <c r="U3130" s="27">
        <f>Table1[[#This Row],[Total Ballots]]/Table1[[#This Row],[Total Population]]</f>
        <v>0.53843769373837569</v>
      </c>
      <c r="V3130" s="27">
        <f>Table1[[#This Row],[Female Ballots]]/Table1[[#This Row],[Female Voters]]</f>
        <v>0.72550544323483668</v>
      </c>
      <c r="W3130" s="27">
        <f>Table1[[#This Row],[Male Ballots]]/Table1[[#This Row],[Male Voters]]</f>
        <v>0.70157068062827221</v>
      </c>
      <c r="X3130" s="27">
        <f>Table1[[#This Row],[Total Ballots]]/Table1[[#This Row],[Total Voters]]</f>
        <v>0.71422697368421051</v>
      </c>
    </row>
    <row r="3131" spans="1:24" s="12" customFormat="1" hidden="1" x14ac:dyDescent="0.25">
      <c r="A3131" s="8" t="s">
        <v>47</v>
      </c>
      <c r="B3131" s="17">
        <v>2005</v>
      </c>
      <c r="C3131" s="17" t="s">
        <v>76</v>
      </c>
      <c r="D3131" s="9" t="s">
        <v>66</v>
      </c>
      <c r="E3131" s="10">
        <v>4199</v>
      </c>
      <c r="F3131" s="10">
        <v>4292</v>
      </c>
      <c r="G3131" s="10">
        <v>8491.01</v>
      </c>
      <c r="H3131" s="44">
        <v>2131</v>
      </c>
      <c r="I3131" s="44">
        <v>1933</v>
      </c>
      <c r="J3131" s="44"/>
      <c r="K3131" s="44">
        <v>4064</v>
      </c>
      <c r="L3131" s="10">
        <v>632</v>
      </c>
      <c r="M3131" s="10">
        <v>476</v>
      </c>
      <c r="N3131" s="10"/>
      <c r="O3131" s="11">
        <v>1108</v>
      </c>
      <c r="P3131" s="27">
        <f>Table1[[#This Row],[Female Voters]]/Table1[[#This Row],[Female Population]]</f>
        <v>0.50750178613955699</v>
      </c>
      <c r="Q3131" s="27">
        <f>Table1[[#This Row],[Male Voters]]/Table1[[#This Row],[Male Population]]</f>
        <v>0.4503727865796831</v>
      </c>
      <c r="R3131" s="27">
        <f>Table1[[#This Row],[Total Voters]]/Table1[[#This Row],[Total Population]]</f>
        <v>0.47862386217893982</v>
      </c>
      <c r="S3131" s="27">
        <f>Table1[[#This Row],[Female Ballots]]/Table1[[#This Row],[Female Population]]</f>
        <v>0.15051202667301739</v>
      </c>
      <c r="T3131" s="27">
        <f>Table1[[#This Row],[Male Ballots]]/Table1[[#This Row],[Male Population]]</f>
        <v>0.11090400745573159</v>
      </c>
      <c r="U3131" s="27">
        <f>Table1[[#This Row],[Total Ballots]]/Table1[[#This Row],[Total Population]]</f>
        <v>0.13049095455075427</v>
      </c>
      <c r="V3131" s="27">
        <f>Table1[[#This Row],[Female Ballots]]/Table1[[#This Row],[Female Voters]]</f>
        <v>0.29657437822618488</v>
      </c>
      <c r="W3131" s="27">
        <f>Table1[[#This Row],[Male Ballots]]/Table1[[#This Row],[Male Voters]]</f>
        <v>0.24624935333678222</v>
      </c>
      <c r="X3131" s="27">
        <f>Table1[[#This Row],[Total Ballots]]/Table1[[#This Row],[Total Voters]]</f>
        <v>0.27263779527559057</v>
      </c>
    </row>
    <row r="3132" spans="1:24" s="12" customFormat="1" hidden="1" x14ac:dyDescent="0.25">
      <c r="A3132" s="8" t="s">
        <v>47</v>
      </c>
      <c r="B3132" s="17">
        <v>2005</v>
      </c>
      <c r="C3132" s="17" t="s">
        <v>76</v>
      </c>
      <c r="D3132" s="9" t="s">
        <v>67</v>
      </c>
      <c r="E3132" s="10">
        <v>5541</v>
      </c>
      <c r="F3132" s="10">
        <v>5537</v>
      </c>
      <c r="G3132" s="10">
        <v>11078.01</v>
      </c>
      <c r="H3132" s="44">
        <v>3560</v>
      </c>
      <c r="I3132" s="44">
        <v>3101</v>
      </c>
      <c r="J3132" s="44">
        <v>2</v>
      </c>
      <c r="K3132" s="44">
        <v>6663</v>
      </c>
      <c r="L3132" s="10">
        <v>1084</v>
      </c>
      <c r="M3132" s="10">
        <v>851</v>
      </c>
      <c r="N3132" s="10">
        <v>2</v>
      </c>
      <c r="O3132" s="11">
        <v>1937</v>
      </c>
      <c r="P3132" s="27">
        <f>Table1[[#This Row],[Female Voters]]/Table1[[#This Row],[Female Population]]</f>
        <v>0.64248330626240746</v>
      </c>
      <c r="Q3132" s="27">
        <f>Table1[[#This Row],[Male Voters]]/Table1[[#This Row],[Male Population]]</f>
        <v>0.56005056890012639</v>
      </c>
      <c r="R3132" s="27">
        <f>Table1[[#This Row],[Total Voters]]/Table1[[#This Row],[Total Population]]</f>
        <v>0.60146181489274697</v>
      </c>
      <c r="S3132" s="27">
        <f>Table1[[#This Row],[Female Ballots]]/Table1[[#This Row],[Female Population]]</f>
        <v>0.19563255730012633</v>
      </c>
      <c r="T3132" s="27">
        <f>Table1[[#This Row],[Male Ballots]]/Table1[[#This Row],[Male Population]]</f>
        <v>0.1536933357413762</v>
      </c>
      <c r="U3132" s="27">
        <f>Table1[[#This Row],[Total Ballots]]/Table1[[#This Row],[Total Population]]</f>
        <v>0.17485089831115877</v>
      </c>
      <c r="V3132" s="27">
        <f>Table1[[#This Row],[Female Ballots]]/Table1[[#This Row],[Female Voters]]</f>
        <v>0.30449438202247192</v>
      </c>
      <c r="W3132" s="27">
        <f>Table1[[#This Row],[Male Ballots]]/Table1[[#This Row],[Male Voters]]</f>
        <v>0.27442760399871008</v>
      </c>
      <c r="X3132" s="27">
        <f>Table1[[#This Row],[Total Ballots]]/Table1[[#This Row],[Total Voters]]</f>
        <v>0.29070989043974188</v>
      </c>
    </row>
    <row r="3133" spans="1:24" s="12" customFormat="1" hidden="1" x14ac:dyDescent="0.25">
      <c r="A3133" s="8" t="s">
        <v>47</v>
      </c>
      <c r="B3133" s="17">
        <v>2005</v>
      </c>
      <c r="C3133" s="17" t="s">
        <v>76</v>
      </c>
      <c r="D3133" s="9" t="s">
        <v>68</v>
      </c>
      <c r="E3133" s="10">
        <v>6700</v>
      </c>
      <c r="F3133" s="10">
        <v>6753</v>
      </c>
      <c r="G3133" s="10">
        <v>13453.02</v>
      </c>
      <c r="H3133" s="44">
        <v>4530</v>
      </c>
      <c r="I3133" s="44">
        <v>4029</v>
      </c>
      <c r="J3133" s="44"/>
      <c r="K3133" s="44">
        <v>8559</v>
      </c>
      <c r="L3133" s="10">
        <v>1854</v>
      </c>
      <c r="M3133" s="10">
        <v>1617</v>
      </c>
      <c r="N3133" s="10"/>
      <c r="O3133" s="11">
        <v>3471</v>
      </c>
      <c r="P3133" s="27">
        <f>Table1[[#This Row],[Female Voters]]/Table1[[#This Row],[Female Population]]</f>
        <v>0.67611940298507467</v>
      </c>
      <c r="Q3133" s="27">
        <f>Table1[[#This Row],[Male Voters]]/Table1[[#This Row],[Male Population]]</f>
        <v>0.59662372278987119</v>
      </c>
      <c r="R3133" s="27">
        <f>Table1[[#This Row],[Total Voters]]/Table1[[#This Row],[Total Population]]</f>
        <v>0.63621402480632594</v>
      </c>
      <c r="S3133" s="27">
        <f>Table1[[#This Row],[Female Ballots]]/Table1[[#This Row],[Female Population]]</f>
        <v>0.27671641791044777</v>
      </c>
      <c r="T3133" s="27">
        <f>Table1[[#This Row],[Male Ballots]]/Table1[[#This Row],[Male Population]]</f>
        <v>0.23944913371834739</v>
      </c>
      <c r="U3133" s="27">
        <f>Table1[[#This Row],[Total Ballots]]/Table1[[#This Row],[Total Population]]</f>
        <v>0.25800898236975783</v>
      </c>
      <c r="V3133" s="27">
        <f>Table1[[#This Row],[Female Ballots]]/Table1[[#This Row],[Female Voters]]</f>
        <v>0.40927152317880794</v>
      </c>
      <c r="W3133" s="27">
        <f>Table1[[#This Row],[Male Ballots]]/Table1[[#This Row],[Male Voters]]</f>
        <v>0.40134028294862251</v>
      </c>
      <c r="X3133" s="27">
        <f>Table1[[#This Row],[Total Ballots]]/Table1[[#This Row],[Total Voters]]</f>
        <v>0.40553803014370837</v>
      </c>
    </row>
    <row r="3134" spans="1:24" s="12" customFormat="1" hidden="1" x14ac:dyDescent="0.25">
      <c r="A3134" s="8" t="s">
        <v>47</v>
      </c>
      <c r="B3134" s="17">
        <v>2005</v>
      </c>
      <c r="C3134" s="17" t="s">
        <v>76</v>
      </c>
      <c r="D3134" s="9" t="s">
        <v>69</v>
      </c>
      <c r="E3134" s="10">
        <v>7375</v>
      </c>
      <c r="F3134" s="10">
        <v>7419</v>
      </c>
      <c r="G3134" s="10">
        <v>14794.02</v>
      </c>
      <c r="H3134" s="44">
        <v>5793</v>
      </c>
      <c r="I3134" s="44">
        <v>5386</v>
      </c>
      <c r="J3134" s="44">
        <v>2</v>
      </c>
      <c r="K3134" s="44">
        <v>11181</v>
      </c>
      <c r="L3134" s="10">
        <v>3341</v>
      </c>
      <c r="M3134" s="10">
        <v>2974</v>
      </c>
      <c r="N3134" s="10"/>
      <c r="O3134" s="11">
        <v>6315</v>
      </c>
      <c r="P3134" s="27">
        <f>Table1[[#This Row],[Female Voters]]/Table1[[#This Row],[Female Population]]</f>
        <v>0.7854915254237288</v>
      </c>
      <c r="Q3134" s="27">
        <f>Table1[[#This Row],[Male Voters]]/Table1[[#This Row],[Male Population]]</f>
        <v>0.72597385092330502</v>
      </c>
      <c r="R3134" s="27">
        <f>Table1[[#This Row],[Total Voters]]/Table1[[#This Row],[Total Population]]</f>
        <v>0.75577834827856116</v>
      </c>
      <c r="S3134" s="27">
        <f>Table1[[#This Row],[Female Ballots]]/Table1[[#This Row],[Female Population]]</f>
        <v>0.45301694915254237</v>
      </c>
      <c r="T3134" s="27">
        <f>Table1[[#This Row],[Male Ballots]]/Table1[[#This Row],[Male Population]]</f>
        <v>0.40086264995282384</v>
      </c>
      <c r="U3134" s="27">
        <f>Table1[[#This Row],[Total Ballots]]/Table1[[#This Row],[Total Population]]</f>
        <v>0.42686166437520023</v>
      </c>
      <c r="V3134" s="27">
        <f>Table1[[#This Row],[Female Ballots]]/Table1[[#This Row],[Female Voters]]</f>
        <v>0.57673053685482478</v>
      </c>
      <c r="W3134" s="27">
        <f>Table1[[#This Row],[Male Ballots]]/Table1[[#This Row],[Male Voters]]</f>
        <v>0.55217229855180094</v>
      </c>
      <c r="X3134" s="27">
        <f>Table1[[#This Row],[Total Ballots]]/Table1[[#This Row],[Total Voters]]</f>
        <v>0.56479742420177081</v>
      </c>
    </row>
    <row r="3135" spans="1:24" s="12" customFormat="1" hidden="1" x14ac:dyDescent="0.25">
      <c r="A3135" s="8" t="s">
        <v>47</v>
      </c>
      <c r="B3135" s="17">
        <v>2005</v>
      </c>
      <c r="C3135" s="17" t="s">
        <v>76</v>
      </c>
      <c r="D3135" s="9" t="s">
        <v>70</v>
      </c>
      <c r="E3135" s="10">
        <v>5781</v>
      </c>
      <c r="F3135" s="10">
        <v>5759</v>
      </c>
      <c r="G3135" s="10">
        <v>11540.01</v>
      </c>
      <c r="H3135" s="44">
        <v>5120</v>
      </c>
      <c r="I3135" s="44">
        <v>4894</v>
      </c>
      <c r="J3135" s="44">
        <v>1</v>
      </c>
      <c r="K3135" s="44">
        <v>10015</v>
      </c>
      <c r="L3135" s="10">
        <v>3567</v>
      </c>
      <c r="M3135" s="10">
        <v>3453</v>
      </c>
      <c r="N3135" s="10"/>
      <c r="O3135" s="11">
        <v>7020</v>
      </c>
      <c r="P3135" s="27">
        <f>Table1[[#This Row],[Female Voters]]/Table1[[#This Row],[Female Population]]</f>
        <v>0.88565992042899155</v>
      </c>
      <c r="Q3135" s="27">
        <f>Table1[[#This Row],[Male Voters]]/Table1[[#This Row],[Male Population]]</f>
        <v>0.84980031255426292</v>
      </c>
      <c r="R3135" s="27">
        <f>Table1[[#This Row],[Total Voters]]/Table1[[#This Row],[Total Population]]</f>
        <v>0.86785020116966971</v>
      </c>
      <c r="S3135" s="27">
        <f>Table1[[#This Row],[Female Ballots]]/Table1[[#This Row],[Female Population]]</f>
        <v>0.61702127659574468</v>
      </c>
      <c r="T3135" s="27">
        <f>Table1[[#This Row],[Male Ballots]]/Table1[[#This Row],[Male Population]]</f>
        <v>0.59958326098280956</v>
      </c>
      <c r="U3135" s="27">
        <f>Table1[[#This Row],[Total Ballots]]/Table1[[#This Row],[Total Population]]</f>
        <v>0.60831836367559478</v>
      </c>
      <c r="V3135" s="27">
        <f>Table1[[#This Row],[Female Ballots]]/Table1[[#This Row],[Female Voters]]</f>
        <v>0.69667968749999998</v>
      </c>
      <c r="W3135" s="27">
        <f>Table1[[#This Row],[Male Ballots]]/Table1[[#This Row],[Male Voters]]</f>
        <v>0.70555782590927663</v>
      </c>
      <c r="X3135" s="27">
        <f>Table1[[#This Row],[Total Ballots]]/Table1[[#This Row],[Total Voters]]</f>
        <v>0.70094857713429859</v>
      </c>
    </row>
    <row r="3136" spans="1:24" s="12" customFormat="1" hidden="1" x14ac:dyDescent="0.25">
      <c r="A3136" s="8" t="s">
        <v>47</v>
      </c>
      <c r="B3136" s="17">
        <v>2005</v>
      </c>
      <c r="C3136" s="17" t="s">
        <v>76</v>
      </c>
      <c r="D3136" s="9" t="s">
        <v>71</v>
      </c>
      <c r="E3136" s="10">
        <v>7542</v>
      </c>
      <c r="F3136" s="10">
        <v>6014</v>
      </c>
      <c r="G3136" s="10">
        <v>13556</v>
      </c>
      <c r="H3136" s="44">
        <v>6164</v>
      </c>
      <c r="I3136" s="44">
        <v>5160</v>
      </c>
      <c r="J3136" s="44"/>
      <c r="K3136" s="44">
        <v>11324</v>
      </c>
      <c r="L3136" s="10">
        <v>4585</v>
      </c>
      <c r="M3136" s="10">
        <v>3920</v>
      </c>
      <c r="N3136" s="10"/>
      <c r="O3136" s="11">
        <v>8505</v>
      </c>
      <c r="P3136" s="27">
        <f>Table1[[#This Row],[Female Voters]]/Table1[[#This Row],[Female Population]]</f>
        <v>0.81728984354282685</v>
      </c>
      <c r="Q3136" s="27">
        <f>Table1[[#This Row],[Male Voters]]/Table1[[#This Row],[Male Population]]</f>
        <v>0.85799800465580311</v>
      </c>
      <c r="R3136" s="27">
        <f>Table1[[#This Row],[Total Voters]]/Table1[[#This Row],[Total Population]]</f>
        <v>0.83534966066686334</v>
      </c>
      <c r="S3136" s="27">
        <f>Table1[[#This Row],[Female Ballots]]/Table1[[#This Row],[Female Population]]</f>
        <v>0.60792893131795278</v>
      </c>
      <c r="T3136" s="27">
        <f>Table1[[#This Row],[Male Ballots]]/Table1[[#This Row],[Male Population]]</f>
        <v>0.6518124376454939</v>
      </c>
      <c r="U3136" s="27">
        <f>Table1[[#This Row],[Total Ballots]]/Table1[[#This Row],[Total Population]]</f>
        <v>0.62739746237828264</v>
      </c>
      <c r="V3136" s="27">
        <f>Table1[[#This Row],[Female Ballots]]/Table1[[#This Row],[Female Voters]]</f>
        <v>0.7438351719662557</v>
      </c>
      <c r="W3136" s="27">
        <f>Table1[[#This Row],[Male Ballots]]/Table1[[#This Row],[Male Voters]]</f>
        <v>0.75968992248062017</v>
      </c>
      <c r="X3136" s="27">
        <f>Table1[[#This Row],[Total Ballots]]/Table1[[#This Row],[Total Voters]]</f>
        <v>0.75105969622041679</v>
      </c>
    </row>
    <row r="3137" spans="1:24" s="12" customFormat="1" hidden="1" x14ac:dyDescent="0.25">
      <c r="A3137" s="8" t="s">
        <v>47</v>
      </c>
      <c r="B3137" s="17">
        <v>2005</v>
      </c>
      <c r="C3137" s="17" t="s">
        <v>76</v>
      </c>
      <c r="D3137" s="9" t="s">
        <v>453</v>
      </c>
      <c r="E3137" s="10">
        <v>37138</v>
      </c>
      <c r="F3137" s="10">
        <v>35774</v>
      </c>
      <c r="G3137" s="10">
        <v>72912.070000000007</v>
      </c>
      <c r="H3137" s="44">
        <v>27298</v>
      </c>
      <c r="I3137" s="44">
        <v>24503</v>
      </c>
      <c r="J3137" s="44">
        <v>5</v>
      </c>
      <c r="K3137" s="44">
        <v>51806</v>
      </c>
      <c r="L3137" s="10">
        <v>15063</v>
      </c>
      <c r="M3137" s="10">
        <v>13291</v>
      </c>
      <c r="N3137" s="10">
        <v>2</v>
      </c>
      <c r="O3137" s="11">
        <v>28356</v>
      </c>
      <c r="P3137" s="27">
        <f>Table1[[#This Row],[Female Voters]]/Table1[[#This Row],[Female Population]]</f>
        <v>0.73504227475900696</v>
      </c>
      <c r="Q3137" s="27">
        <f>Table1[[#This Row],[Male Voters]]/Table1[[#This Row],[Male Population]]</f>
        <v>0.68493878235590089</v>
      </c>
      <c r="R3137" s="27">
        <f>Table1[[#This Row],[Total Voters]]/Table1[[#This Row],[Total Population]]</f>
        <v>0.71052707734124121</v>
      </c>
      <c r="S3137" s="27">
        <f>Table1[[#This Row],[Female Ballots]]/Table1[[#This Row],[Female Population]]</f>
        <v>0.40559534708384942</v>
      </c>
      <c r="T3137" s="27">
        <f>Table1[[#This Row],[Male Ballots]]/Table1[[#This Row],[Male Population]]</f>
        <v>0.3715268071783977</v>
      </c>
      <c r="U3137" s="27">
        <f>Table1[[#This Row],[Total Ballots]]/Table1[[#This Row],[Total Population]]</f>
        <v>0.38890680239910891</v>
      </c>
      <c r="V3137" s="27">
        <f>Table1[[#This Row],[Female Ballots]]/Table1[[#This Row],[Female Voters]]</f>
        <v>0.55179866656897947</v>
      </c>
      <c r="W3137" s="27">
        <f>Table1[[#This Row],[Male Ballots]]/Table1[[#This Row],[Male Voters]]</f>
        <v>0.54242337672938012</v>
      </c>
      <c r="X3137" s="27">
        <f>Table1[[#This Row],[Total Ballots]]/Table1[[#This Row],[Total Voters]]</f>
        <v>0.5473497278307532</v>
      </c>
    </row>
    <row r="3138" spans="1:24" s="12" customFormat="1" hidden="1" x14ac:dyDescent="0.25">
      <c r="A3138" s="8" t="s">
        <v>54</v>
      </c>
      <c r="B3138" s="17">
        <v>2005</v>
      </c>
      <c r="C3138" s="17"/>
      <c r="D3138" s="9" t="s">
        <v>66</v>
      </c>
      <c r="E3138" s="10">
        <v>1441</v>
      </c>
      <c r="F3138" s="10">
        <v>1558</v>
      </c>
      <c r="G3138" s="10">
        <v>2999</v>
      </c>
      <c r="H3138" s="44">
        <v>745</v>
      </c>
      <c r="I3138" s="44">
        <v>607</v>
      </c>
      <c r="J3138" s="44">
        <v>60</v>
      </c>
      <c r="K3138" s="44">
        <v>1412</v>
      </c>
      <c r="L3138" s="10">
        <v>201</v>
      </c>
      <c r="M3138" s="10">
        <v>155</v>
      </c>
      <c r="N3138" s="10">
        <v>16</v>
      </c>
      <c r="O3138" s="11">
        <v>372</v>
      </c>
      <c r="P3138" s="27">
        <f>Table1[[#This Row],[Female Voters]]/Table1[[#This Row],[Female Population]]</f>
        <v>0.51700208188757812</v>
      </c>
      <c r="Q3138" s="27">
        <f>Table1[[#This Row],[Male Voters]]/Table1[[#This Row],[Male Population]]</f>
        <v>0.38960205391527597</v>
      </c>
      <c r="R3138" s="27">
        <f>Table1[[#This Row],[Total Voters]]/Table1[[#This Row],[Total Population]]</f>
        <v>0.47082360786928978</v>
      </c>
      <c r="S3138" s="27">
        <f>Table1[[#This Row],[Female Ballots]]/Table1[[#This Row],[Female Population]]</f>
        <v>0.13948646773074255</v>
      </c>
      <c r="T3138" s="27">
        <f>Table1[[#This Row],[Male Ballots]]/Table1[[#This Row],[Male Population]]</f>
        <v>9.9486521181001278E-2</v>
      </c>
      <c r="U3138" s="27">
        <f>Table1[[#This Row],[Total Ballots]]/Table1[[#This Row],[Total Population]]</f>
        <v>0.12404134711570523</v>
      </c>
      <c r="V3138" s="27">
        <f>Table1[[#This Row],[Female Ballots]]/Table1[[#This Row],[Female Voters]]</f>
        <v>0.26979865771812078</v>
      </c>
      <c r="W3138" s="27">
        <f>Table1[[#This Row],[Male Ballots]]/Table1[[#This Row],[Male Voters]]</f>
        <v>0.25535420098846789</v>
      </c>
      <c r="X3138" s="27">
        <f>Table1[[#This Row],[Total Ballots]]/Table1[[#This Row],[Total Voters]]</f>
        <v>0.26345609065155806</v>
      </c>
    </row>
    <row r="3139" spans="1:24" s="12" customFormat="1" hidden="1" x14ac:dyDescent="0.25">
      <c r="A3139" s="8" t="s">
        <v>54</v>
      </c>
      <c r="B3139" s="17">
        <v>2005</v>
      </c>
      <c r="C3139" s="17"/>
      <c r="D3139" s="9" t="s">
        <v>67</v>
      </c>
      <c r="E3139" s="10">
        <v>1976</v>
      </c>
      <c r="F3139" s="10">
        <v>1965</v>
      </c>
      <c r="G3139" s="10">
        <v>3941</v>
      </c>
      <c r="H3139" s="44">
        <v>1057</v>
      </c>
      <c r="I3139" s="44">
        <v>917</v>
      </c>
      <c r="J3139" s="44">
        <v>63</v>
      </c>
      <c r="K3139" s="44">
        <v>2037</v>
      </c>
      <c r="L3139" s="10">
        <v>311</v>
      </c>
      <c r="M3139" s="10">
        <v>262</v>
      </c>
      <c r="N3139" s="10">
        <v>12</v>
      </c>
      <c r="O3139" s="11">
        <v>585</v>
      </c>
      <c r="P3139" s="27">
        <f>Table1[[#This Row],[Female Voters]]/Table1[[#This Row],[Female Population]]</f>
        <v>0.53491902834008098</v>
      </c>
      <c r="Q3139" s="27">
        <f>Table1[[#This Row],[Male Voters]]/Table1[[#This Row],[Male Population]]</f>
        <v>0.46666666666666667</v>
      </c>
      <c r="R3139" s="27">
        <f>Table1[[#This Row],[Total Voters]]/Table1[[#This Row],[Total Population]]</f>
        <v>0.51687388987566607</v>
      </c>
      <c r="S3139" s="27">
        <f>Table1[[#This Row],[Female Ballots]]/Table1[[#This Row],[Female Population]]</f>
        <v>0.15738866396761134</v>
      </c>
      <c r="T3139" s="27">
        <f>Table1[[#This Row],[Male Ballots]]/Table1[[#This Row],[Male Population]]</f>
        <v>0.13333333333333333</v>
      </c>
      <c r="U3139" s="27">
        <f>Table1[[#This Row],[Total Ballots]]/Table1[[#This Row],[Total Population]]</f>
        <v>0.148439482364882</v>
      </c>
      <c r="V3139" s="27">
        <f>Table1[[#This Row],[Female Ballots]]/Table1[[#This Row],[Female Voters]]</f>
        <v>0.29422894985808895</v>
      </c>
      <c r="W3139" s="27">
        <f>Table1[[#This Row],[Male Ballots]]/Table1[[#This Row],[Male Voters]]</f>
        <v>0.2857142857142857</v>
      </c>
      <c r="X3139" s="27">
        <f>Table1[[#This Row],[Total Ballots]]/Table1[[#This Row],[Total Voters]]</f>
        <v>0.28718703976435933</v>
      </c>
    </row>
    <row r="3140" spans="1:24" s="12" customFormat="1" hidden="1" x14ac:dyDescent="0.25">
      <c r="A3140" s="8" t="s">
        <v>54</v>
      </c>
      <c r="B3140" s="17">
        <v>2005</v>
      </c>
      <c r="C3140" s="17"/>
      <c r="D3140" s="9" t="s">
        <v>68</v>
      </c>
      <c r="E3140" s="10">
        <v>2412</v>
      </c>
      <c r="F3140" s="10">
        <v>2382</v>
      </c>
      <c r="G3140" s="10">
        <v>4794</v>
      </c>
      <c r="H3140" s="44">
        <v>1378</v>
      </c>
      <c r="I3140" s="44">
        <v>1180</v>
      </c>
      <c r="J3140" s="44">
        <v>47</v>
      </c>
      <c r="K3140" s="44">
        <v>2605</v>
      </c>
      <c r="L3140" s="10">
        <v>622</v>
      </c>
      <c r="M3140" s="10">
        <v>496</v>
      </c>
      <c r="N3140" s="10">
        <v>13</v>
      </c>
      <c r="O3140" s="11">
        <v>1131</v>
      </c>
      <c r="P3140" s="27">
        <f>Table1[[#This Row],[Female Voters]]/Table1[[#This Row],[Female Population]]</f>
        <v>0.5713101160862355</v>
      </c>
      <c r="Q3140" s="27">
        <f>Table1[[#This Row],[Male Voters]]/Table1[[#This Row],[Male Population]]</f>
        <v>0.49538203190596136</v>
      </c>
      <c r="R3140" s="27">
        <f>Table1[[#This Row],[Total Voters]]/Table1[[#This Row],[Total Population]]</f>
        <v>0.54338756779307462</v>
      </c>
      <c r="S3140" s="27">
        <f>Table1[[#This Row],[Female Ballots]]/Table1[[#This Row],[Female Population]]</f>
        <v>0.25787728026533996</v>
      </c>
      <c r="T3140" s="27">
        <f>Table1[[#This Row],[Male Ballots]]/Table1[[#This Row],[Male Population]]</f>
        <v>0.20822837951301426</v>
      </c>
      <c r="U3140" s="27">
        <f>Table1[[#This Row],[Total Ballots]]/Table1[[#This Row],[Total Population]]</f>
        <v>0.23591989987484355</v>
      </c>
      <c r="V3140" s="27">
        <f>Table1[[#This Row],[Female Ballots]]/Table1[[#This Row],[Female Voters]]</f>
        <v>0.4513788098693759</v>
      </c>
      <c r="W3140" s="27">
        <f>Table1[[#This Row],[Male Ballots]]/Table1[[#This Row],[Male Voters]]</f>
        <v>0.42033898305084744</v>
      </c>
      <c r="X3140" s="27">
        <f>Table1[[#This Row],[Total Ballots]]/Table1[[#This Row],[Total Voters]]</f>
        <v>0.43416506717850289</v>
      </c>
    </row>
    <row r="3141" spans="1:24" s="12" customFormat="1" hidden="1" x14ac:dyDescent="0.25">
      <c r="A3141" s="8" t="s">
        <v>54</v>
      </c>
      <c r="B3141" s="17">
        <v>2005</v>
      </c>
      <c r="C3141" s="17"/>
      <c r="D3141" s="9" t="s">
        <v>69</v>
      </c>
      <c r="E3141" s="10">
        <v>2421</v>
      </c>
      <c r="F3141" s="10">
        <v>2461</v>
      </c>
      <c r="G3141" s="10">
        <v>4882</v>
      </c>
      <c r="H3141" s="44">
        <v>1872</v>
      </c>
      <c r="I3141" s="44">
        <v>1747</v>
      </c>
      <c r="J3141" s="44">
        <v>44</v>
      </c>
      <c r="K3141" s="44">
        <v>3663</v>
      </c>
      <c r="L3141" s="10">
        <v>1090</v>
      </c>
      <c r="M3141" s="10">
        <v>1019</v>
      </c>
      <c r="N3141" s="10">
        <v>12</v>
      </c>
      <c r="O3141" s="11">
        <v>2121</v>
      </c>
      <c r="P3141" s="27">
        <f>Table1[[#This Row],[Female Voters]]/Table1[[#This Row],[Female Population]]</f>
        <v>0.77323420074349447</v>
      </c>
      <c r="Q3141" s="27">
        <f>Table1[[#This Row],[Male Voters]]/Table1[[#This Row],[Male Population]]</f>
        <v>0.70987403494514423</v>
      </c>
      <c r="R3141" s="27">
        <f>Table1[[#This Row],[Total Voters]]/Table1[[#This Row],[Total Population]]</f>
        <v>0.75030725112658747</v>
      </c>
      <c r="S3141" s="27">
        <f>Table1[[#This Row],[Female Ballots]]/Table1[[#This Row],[Female Population]]</f>
        <v>0.45022717885171415</v>
      </c>
      <c r="T3141" s="27">
        <f>Table1[[#This Row],[Male Ballots]]/Table1[[#This Row],[Male Population]]</f>
        <v>0.41405932547744817</v>
      </c>
      <c r="U3141" s="27">
        <f>Table1[[#This Row],[Total Ballots]]/Table1[[#This Row],[Total Population]]</f>
        <v>0.43445309299467433</v>
      </c>
      <c r="V3141" s="27">
        <f>Table1[[#This Row],[Female Ballots]]/Table1[[#This Row],[Female Voters]]</f>
        <v>0.58226495726495731</v>
      </c>
      <c r="W3141" s="27">
        <f>Table1[[#This Row],[Male Ballots]]/Table1[[#This Row],[Male Voters]]</f>
        <v>0.58328563251287924</v>
      </c>
      <c r="X3141" s="27">
        <f>Table1[[#This Row],[Total Ballots]]/Table1[[#This Row],[Total Voters]]</f>
        <v>0.57903357903357899</v>
      </c>
    </row>
    <row r="3142" spans="1:24" s="12" customFormat="1" hidden="1" x14ac:dyDescent="0.25">
      <c r="A3142" s="8" t="s">
        <v>54</v>
      </c>
      <c r="B3142" s="17">
        <v>2005</v>
      </c>
      <c r="C3142" s="17"/>
      <c r="D3142" s="9" t="s">
        <v>70</v>
      </c>
      <c r="E3142" s="10">
        <v>1848</v>
      </c>
      <c r="F3142" s="10">
        <v>1816</v>
      </c>
      <c r="G3142" s="10">
        <v>3664</v>
      </c>
      <c r="H3142" s="44">
        <v>1589</v>
      </c>
      <c r="I3142" s="44">
        <v>1516</v>
      </c>
      <c r="J3142" s="44">
        <v>40</v>
      </c>
      <c r="K3142" s="44">
        <v>3145</v>
      </c>
      <c r="L3142" s="10">
        <v>1054</v>
      </c>
      <c r="M3142" s="10">
        <v>1042</v>
      </c>
      <c r="N3142" s="10">
        <v>10</v>
      </c>
      <c r="O3142" s="11">
        <v>2106</v>
      </c>
      <c r="P3142" s="27">
        <f>Table1[[#This Row],[Female Voters]]/Table1[[#This Row],[Female Population]]</f>
        <v>0.85984848484848486</v>
      </c>
      <c r="Q3142" s="27">
        <f>Table1[[#This Row],[Male Voters]]/Table1[[#This Row],[Male Population]]</f>
        <v>0.83480176211453749</v>
      </c>
      <c r="R3142" s="27">
        <f>Table1[[#This Row],[Total Voters]]/Table1[[#This Row],[Total Population]]</f>
        <v>0.85835152838427953</v>
      </c>
      <c r="S3142" s="27">
        <f>Table1[[#This Row],[Female Ballots]]/Table1[[#This Row],[Female Population]]</f>
        <v>0.57034632034632038</v>
      </c>
      <c r="T3142" s="27">
        <f>Table1[[#This Row],[Male Ballots]]/Table1[[#This Row],[Male Population]]</f>
        <v>0.57378854625550657</v>
      </c>
      <c r="U3142" s="27">
        <f>Table1[[#This Row],[Total Ballots]]/Table1[[#This Row],[Total Population]]</f>
        <v>0.57478165938864634</v>
      </c>
      <c r="V3142" s="27">
        <f>Table1[[#This Row],[Female Ballots]]/Table1[[#This Row],[Female Voters]]</f>
        <v>0.66331025802391441</v>
      </c>
      <c r="W3142" s="27">
        <f>Table1[[#This Row],[Male Ballots]]/Table1[[#This Row],[Male Voters]]</f>
        <v>0.68733509234828494</v>
      </c>
      <c r="X3142" s="27">
        <f>Table1[[#This Row],[Total Ballots]]/Table1[[#This Row],[Total Voters]]</f>
        <v>0.66963434022257551</v>
      </c>
    </row>
    <row r="3143" spans="1:24" s="12" customFormat="1" hidden="1" x14ac:dyDescent="0.25">
      <c r="A3143" s="8" t="s">
        <v>54</v>
      </c>
      <c r="B3143" s="17">
        <v>2005</v>
      </c>
      <c r="C3143" s="17"/>
      <c r="D3143" s="9" t="s">
        <v>71</v>
      </c>
      <c r="E3143" s="10">
        <v>2416</v>
      </c>
      <c r="F3143" s="10">
        <v>2060</v>
      </c>
      <c r="G3143" s="10">
        <v>4476</v>
      </c>
      <c r="H3143" s="44">
        <v>1973</v>
      </c>
      <c r="I3143" s="44">
        <v>1773</v>
      </c>
      <c r="J3143" s="44">
        <v>32</v>
      </c>
      <c r="K3143" s="44">
        <v>3778</v>
      </c>
      <c r="L3143" s="10">
        <v>1415</v>
      </c>
      <c r="M3143" s="10">
        <v>1315</v>
      </c>
      <c r="N3143" s="10">
        <v>9</v>
      </c>
      <c r="O3143" s="11">
        <v>2739</v>
      </c>
      <c r="P3143" s="27">
        <f>Table1[[#This Row],[Female Voters]]/Table1[[#This Row],[Female Population]]</f>
        <v>0.81663907284768211</v>
      </c>
      <c r="Q3143" s="27">
        <f>Table1[[#This Row],[Male Voters]]/Table1[[#This Row],[Male Population]]</f>
        <v>0.86067961165048545</v>
      </c>
      <c r="R3143" s="27">
        <f>Table1[[#This Row],[Total Voters]]/Table1[[#This Row],[Total Population]]</f>
        <v>0.84405719392314571</v>
      </c>
      <c r="S3143" s="27">
        <f>Table1[[#This Row],[Female Ballots]]/Table1[[#This Row],[Female Population]]</f>
        <v>0.58567880794701987</v>
      </c>
      <c r="T3143" s="27">
        <f>Table1[[#This Row],[Male Ballots]]/Table1[[#This Row],[Male Population]]</f>
        <v>0.63834951456310685</v>
      </c>
      <c r="U3143" s="27">
        <f>Table1[[#This Row],[Total Ballots]]/Table1[[#This Row],[Total Population]]</f>
        <v>0.61193029490616624</v>
      </c>
      <c r="V3143" s="27">
        <f>Table1[[#This Row],[Female Ballots]]/Table1[[#This Row],[Female Voters]]</f>
        <v>0.71718195641155602</v>
      </c>
      <c r="W3143" s="27">
        <f>Table1[[#This Row],[Male Ballots]]/Table1[[#This Row],[Male Voters]]</f>
        <v>0.74168076706147767</v>
      </c>
      <c r="X3143" s="27">
        <f>Table1[[#This Row],[Total Ballots]]/Table1[[#This Row],[Total Voters]]</f>
        <v>0.72498676548438323</v>
      </c>
    </row>
    <row r="3144" spans="1:24" s="12" customFormat="1" hidden="1" x14ac:dyDescent="0.25">
      <c r="A3144" s="8" t="s">
        <v>54</v>
      </c>
      <c r="B3144" s="17">
        <v>2005</v>
      </c>
      <c r="C3144" s="17"/>
      <c r="D3144" s="9" t="s">
        <v>453</v>
      </c>
      <c r="E3144" s="10">
        <v>12514</v>
      </c>
      <c r="F3144" s="10">
        <v>12242</v>
      </c>
      <c r="G3144" s="10">
        <v>24756</v>
      </c>
      <c r="H3144" s="44">
        <v>8614</v>
      </c>
      <c r="I3144" s="44">
        <v>7740</v>
      </c>
      <c r="J3144" s="44">
        <v>286</v>
      </c>
      <c r="K3144" s="44">
        <v>16640</v>
      </c>
      <c r="L3144" s="10">
        <v>4693</v>
      </c>
      <c r="M3144" s="10">
        <v>4289</v>
      </c>
      <c r="N3144" s="10">
        <v>72</v>
      </c>
      <c r="O3144" s="11">
        <v>9054</v>
      </c>
      <c r="P3144" s="27">
        <f>Table1[[#This Row],[Female Voters]]/Table1[[#This Row],[Female Population]]</f>
        <v>0.68834904906504712</v>
      </c>
      <c r="Q3144" s="27">
        <f>Table1[[#This Row],[Male Voters]]/Table1[[#This Row],[Male Population]]</f>
        <v>0.63224963241300436</v>
      </c>
      <c r="R3144" s="27">
        <f>Table1[[#This Row],[Total Voters]]/Table1[[#This Row],[Total Population]]</f>
        <v>0.6721602843755049</v>
      </c>
      <c r="S3144" s="27">
        <f>Table1[[#This Row],[Female Ballots]]/Table1[[#This Row],[Female Population]]</f>
        <v>0.37501997762505995</v>
      </c>
      <c r="T3144" s="27">
        <f>Table1[[#This Row],[Male Ballots]]/Table1[[#This Row],[Male Population]]</f>
        <v>0.35035124979578502</v>
      </c>
      <c r="U3144" s="27">
        <f>Table1[[#This Row],[Total Ballots]]/Table1[[#This Row],[Total Population]]</f>
        <v>0.36572952011633542</v>
      </c>
      <c r="V3144" s="27">
        <f>Table1[[#This Row],[Female Ballots]]/Table1[[#This Row],[Female Voters]]</f>
        <v>0.54481077315997217</v>
      </c>
      <c r="W3144" s="27">
        <f>Table1[[#This Row],[Male Ballots]]/Table1[[#This Row],[Male Voters]]</f>
        <v>0.55413436692506457</v>
      </c>
      <c r="X3144" s="27">
        <f>Table1[[#This Row],[Total Ballots]]/Table1[[#This Row],[Total Voters]]</f>
        <v>0.54411057692307696</v>
      </c>
    </row>
    <row r="3145" spans="1:24" s="12" customFormat="1" hidden="1" x14ac:dyDescent="0.25">
      <c r="A3145" s="8" t="s">
        <v>33</v>
      </c>
      <c r="B3145" s="17">
        <v>2005</v>
      </c>
      <c r="C3145" s="17"/>
      <c r="D3145" s="9" t="s">
        <v>66</v>
      </c>
      <c r="E3145" s="10">
        <v>267</v>
      </c>
      <c r="F3145" s="10">
        <v>361</v>
      </c>
      <c r="G3145" s="10">
        <v>628</v>
      </c>
      <c r="H3145" s="44">
        <v>128</v>
      </c>
      <c r="I3145" s="44">
        <v>113</v>
      </c>
      <c r="J3145" s="44"/>
      <c r="K3145" s="44">
        <v>241</v>
      </c>
      <c r="L3145" s="10">
        <v>43</v>
      </c>
      <c r="M3145" s="10">
        <v>41</v>
      </c>
      <c r="N3145" s="10"/>
      <c r="O3145" s="11">
        <v>84</v>
      </c>
      <c r="P3145" s="27">
        <f>Table1[[#This Row],[Female Voters]]/Table1[[#This Row],[Female Population]]</f>
        <v>0.47940074906367042</v>
      </c>
      <c r="Q3145" s="27">
        <f>Table1[[#This Row],[Male Voters]]/Table1[[#This Row],[Male Population]]</f>
        <v>0.31301939058171746</v>
      </c>
      <c r="R3145" s="27">
        <f>Table1[[#This Row],[Total Voters]]/Table1[[#This Row],[Total Population]]</f>
        <v>0.38375796178343952</v>
      </c>
      <c r="S3145" s="27">
        <f>Table1[[#This Row],[Female Ballots]]/Table1[[#This Row],[Female Population]]</f>
        <v>0.16104868913857678</v>
      </c>
      <c r="T3145" s="27">
        <f>Table1[[#This Row],[Male Ballots]]/Table1[[#This Row],[Male Population]]</f>
        <v>0.11357340720221606</v>
      </c>
      <c r="U3145" s="27">
        <f>Table1[[#This Row],[Total Ballots]]/Table1[[#This Row],[Total Population]]</f>
        <v>0.13375796178343949</v>
      </c>
      <c r="V3145" s="27">
        <f>Table1[[#This Row],[Female Ballots]]/Table1[[#This Row],[Female Voters]]</f>
        <v>0.3359375</v>
      </c>
      <c r="W3145" s="27">
        <f>Table1[[#This Row],[Male Ballots]]/Table1[[#This Row],[Male Voters]]</f>
        <v>0.36283185840707965</v>
      </c>
      <c r="X3145" s="27">
        <f>Table1[[#This Row],[Total Ballots]]/Table1[[#This Row],[Total Voters]]</f>
        <v>0.34854771784232363</v>
      </c>
    </row>
    <row r="3146" spans="1:24" s="12" customFormat="1" hidden="1" x14ac:dyDescent="0.25">
      <c r="A3146" s="8" t="s">
        <v>33</v>
      </c>
      <c r="B3146" s="17">
        <v>2005</v>
      </c>
      <c r="C3146" s="17"/>
      <c r="D3146" s="9" t="s">
        <v>67</v>
      </c>
      <c r="E3146" s="10">
        <v>318</v>
      </c>
      <c r="F3146" s="10">
        <v>322</v>
      </c>
      <c r="G3146" s="10">
        <v>640</v>
      </c>
      <c r="H3146" s="44">
        <v>195</v>
      </c>
      <c r="I3146" s="44">
        <v>172</v>
      </c>
      <c r="J3146" s="44"/>
      <c r="K3146" s="44">
        <v>367</v>
      </c>
      <c r="L3146" s="10">
        <v>72</v>
      </c>
      <c r="M3146" s="10">
        <v>58</v>
      </c>
      <c r="N3146" s="10"/>
      <c r="O3146" s="11">
        <v>130</v>
      </c>
      <c r="P3146" s="27">
        <f>Table1[[#This Row],[Female Voters]]/Table1[[#This Row],[Female Population]]</f>
        <v>0.6132075471698113</v>
      </c>
      <c r="Q3146" s="27">
        <f>Table1[[#This Row],[Male Voters]]/Table1[[#This Row],[Male Population]]</f>
        <v>0.53416149068322982</v>
      </c>
      <c r="R3146" s="27">
        <f>Table1[[#This Row],[Total Voters]]/Table1[[#This Row],[Total Population]]</f>
        <v>0.57343750000000004</v>
      </c>
      <c r="S3146" s="27">
        <f>Table1[[#This Row],[Female Ballots]]/Table1[[#This Row],[Female Population]]</f>
        <v>0.22641509433962265</v>
      </c>
      <c r="T3146" s="27">
        <f>Table1[[#This Row],[Male Ballots]]/Table1[[#This Row],[Male Population]]</f>
        <v>0.18012422360248448</v>
      </c>
      <c r="U3146" s="27">
        <f>Table1[[#This Row],[Total Ballots]]/Table1[[#This Row],[Total Population]]</f>
        <v>0.203125</v>
      </c>
      <c r="V3146" s="27">
        <f>Table1[[#This Row],[Female Ballots]]/Table1[[#This Row],[Female Voters]]</f>
        <v>0.36923076923076925</v>
      </c>
      <c r="W3146" s="27">
        <f>Table1[[#This Row],[Male Ballots]]/Table1[[#This Row],[Male Voters]]</f>
        <v>0.33720930232558138</v>
      </c>
      <c r="X3146" s="27">
        <f>Table1[[#This Row],[Total Ballots]]/Table1[[#This Row],[Total Voters]]</f>
        <v>0.35422343324250682</v>
      </c>
    </row>
    <row r="3147" spans="1:24" s="12" customFormat="1" hidden="1" x14ac:dyDescent="0.25">
      <c r="A3147" s="8" t="s">
        <v>33</v>
      </c>
      <c r="B3147" s="17">
        <v>2005</v>
      </c>
      <c r="C3147" s="17"/>
      <c r="D3147" s="9" t="s">
        <v>68</v>
      </c>
      <c r="E3147" s="10">
        <v>456</v>
      </c>
      <c r="F3147" s="10">
        <v>436</v>
      </c>
      <c r="G3147" s="10">
        <v>892</v>
      </c>
      <c r="H3147" s="44">
        <v>287</v>
      </c>
      <c r="I3147" s="44">
        <v>222</v>
      </c>
      <c r="J3147" s="44"/>
      <c r="K3147" s="44">
        <v>509</v>
      </c>
      <c r="L3147" s="10">
        <v>158</v>
      </c>
      <c r="M3147" s="10">
        <v>125</v>
      </c>
      <c r="N3147" s="10"/>
      <c r="O3147" s="11">
        <v>283</v>
      </c>
      <c r="P3147" s="27">
        <f>Table1[[#This Row],[Female Voters]]/Table1[[#This Row],[Female Population]]</f>
        <v>0.62938596491228072</v>
      </c>
      <c r="Q3147" s="27">
        <f>Table1[[#This Row],[Male Voters]]/Table1[[#This Row],[Male Population]]</f>
        <v>0.50917431192660545</v>
      </c>
      <c r="R3147" s="27">
        <f>Table1[[#This Row],[Total Voters]]/Table1[[#This Row],[Total Population]]</f>
        <v>0.570627802690583</v>
      </c>
      <c r="S3147" s="27">
        <f>Table1[[#This Row],[Female Ballots]]/Table1[[#This Row],[Female Population]]</f>
        <v>0.34649122807017546</v>
      </c>
      <c r="T3147" s="27">
        <f>Table1[[#This Row],[Male Ballots]]/Table1[[#This Row],[Male Population]]</f>
        <v>0.28669724770642202</v>
      </c>
      <c r="U3147" s="27">
        <f>Table1[[#This Row],[Total Ballots]]/Table1[[#This Row],[Total Population]]</f>
        <v>0.31726457399103142</v>
      </c>
      <c r="V3147" s="27">
        <f>Table1[[#This Row],[Female Ballots]]/Table1[[#This Row],[Female Voters]]</f>
        <v>0.55052264808362372</v>
      </c>
      <c r="W3147" s="27">
        <f>Table1[[#This Row],[Male Ballots]]/Table1[[#This Row],[Male Voters]]</f>
        <v>0.56306306306306309</v>
      </c>
      <c r="X3147" s="27">
        <f>Table1[[#This Row],[Total Ballots]]/Table1[[#This Row],[Total Voters]]</f>
        <v>0.55599214145383102</v>
      </c>
    </row>
    <row r="3148" spans="1:24" s="12" customFormat="1" hidden="1" x14ac:dyDescent="0.25">
      <c r="A3148" s="8" t="s">
        <v>33</v>
      </c>
      <c r="B3148" s="17">
        <v>2005</v>
      </c>
      <c r="C3148" s="17"/>
      <c r="D3148" s="9" t="s">
        <v>69</v>
      </c>
      <c r="E3148" s="10">
        <v>606</v>
      </c>
      <c r="F3148" s="10">
        <v>627</v>
      </c>
      <c r="G3148" s="10">
        <v>1232.98</v>
      </c>
      <c r="H3148" s="44">
        <v>476</v>
      </c>
      <c r="I3148" s="44">
        <v>450</v>
      </c>
      <c r="J3148" s="44"/>
      <c r="K3148" s="44">
        <v>926</v>
      </c>
      <c r="L3148" s="10">
        <v>327</v>
      </c>
      <c r="M3148" s="10">
        <v>277</v>
      </c>
      <c r="N3148" s="10"/>
      <c r="O3148" s="11">
        <v>604</v>
      </c>
      <c r="P3148" s="27">
        <f>Table1[[#This Row],[Female Voters]]/Table1[[#This Row],[Female Population]]</f>
        <v>0.78547854785478544</v>
      </c>
      <c r="Q3148" s="27">
        <f>Table1[[#This Row],[Male Voters]]/Table1[[#This Row],[Male Population]]</f>
        <v>0.71770334928229662</v>
      </c>
      <c r="R3148" s="27">
        <f>Table1[[#This Row],[Total Voters]]/Table1[[#This Row],[Total Population]]</f>
        <v>0.75102596960210222</v>
      </c>
      <c r="S3148" s="27">
        <f>Table1[[#This Row],[Female Ballots]]/Table1[[#This Row],[Female Population]]</f>
        <v>0.53960396039603964</v>
      </c>
      <c r="T3148" s="27">
        <f>Table1[[#This Row],[Male Ballots]]/Table1[[#This Row],[Male Population]]</f>
        <v>0.44178628389154706</v>
      </c>
      <c r="U3148" s="27">
        <f>Table1[[#This Row],[Total Ballots]]/Table1[[#This Row],[Total Population]]</f>
        <v>0.48987007088517248</v>
      </c>
      <c r="V3148" s="27">
        <f>Table1[[#This Row],[Female Ballots]]/Table1[[#This Row],[Female Voters]]</f>
        <v>0.68697478991596639</v>
      </c>
      <c r="W3148" s="27">
        <f>Table1[[#This Row],[Male Ballots]]/Table1[[#This Row],[Male Voters]]</f>
        <v>0.61555555555555552</v>
      </c>
      <c r="X3148" s="27">
        <f>Table1[[#This Row],[Total Ballots]]/Table1[[#This Row],[Total Voters]]</f>
        <v>0.65226781857451399</v>
      </c>
    </row>
    <row r="3149" spans="1:24" s="12" customFormat="1" hidden="1" x14ac:dyDescent="0.25">
      <c r="A3149" s="8" t="s">
        <v>33</v>
      </c>
      <c r="B3149" s="17">
        <v>2005</v>
      </c>
      <c r="C3149" s="17"/>
      <c r="D3149" s="9" t="s">
        <v>70</v>
      </c>
      <c r="E3149" s="10">
        <v>545</v>
      </c>
      <c r="F3149" s="10">
        <v>604</v>
      </c>
      <c r="G3149" s="10">
        <v>1148.98</v>
      </c>
      <c r="H3149" s="44">
        <v>466</v>
      </c>
      <c r="I3149" s="44">
        <v>465</v>
      </c>
      <c r="J3149" s="44"/>
      <c r="K3149" s="44">
        <v>931</v>
      </c>
      <c r="L3149" s="10">
        <v>377</v>
      </c>
      <c r="M3149" s="10">
        <v>363</v>
      </c>
      <c r="N3149" s="10"/>
      <c r="O3149" s="11">
        <v>740</v>
      </c>
      <c r="P3149" s="27">
        <f>Table1[[#This Row],[Female Voters]]/Table1[[#This Row],[Female Population]]</f>
        <v>0.85504587155963307</v>
      </c>
      <c r="Q3149" s="27">
        <f>Table1[[#This Row],[Male Voters]]/Table1[[#This Row],[Male Population]]</f>
        <v>0.76986754966887416</v>
      </c>
      <c r="R3149" s="27">
        <f>Table1[[#This Row],[Total Voters]]/Table1[[#This Row],[Total Population]]</f>
        <v>0.81028390398440353</v>
      </c>
      <c r="S3149" s="27">
        <f>Table1[[#This Row],[Female Ballots]]/Table1[[#This Row],[Female Population]]</f>
        <v>0.69174311926605503</v>
      </c>
      <c r="T3149" s="27">
        <f>Table1[[#This Row],[Male Ballots]]/Table1[[#This Row],[Male Population]]</f>
        <v>0.60099337748344372</v>
      </c>
      <c r="U3149" s="27">
        <f>Table1[[#This Row],[Total Ballots]]/Table1[[#This Row],[Total Population]]</f>
        <v>0.64404950477815104</v>
      </c>
      <c r="V3149" s="27">
        <f>Table1[[#This Row],[Female Ballots]]/Table1[[#This Row],[Female Voters]]</f>
        <v>0.80901287553648071</v>
      </c>
      <c r="W3149" s="27">
        <f>Table1[[#This Row],[Male Ballots]]/Table1[[#This Row],[Male Voters]]</f>
        <v>0.78064516129032258</v>
      </c>
      <c r="X3149" s="27">
        <f>Table1[[#This Row],[Total Ballots]]/Table1[[#This Row],[Total Voters]]</f>
        <v>0.79484425349087007</v>
      </c>
    </row>
    <row r="3150" spans="1:24" s="12" customFormat="1" hidden="1" x14ac:dyDescent="0.25">
      <c r="A3150" s="8" t="s">
        <v>33</v>
      </c>
      <c r="B3150" s="17">
        <v>2005</v>
      </c>
      <c r="C3150" s="17"/>
      <c r="D3150" s="9" t="s">
        <v>71</v>
      </c>
      <c r="E3150" s="10">
        <v>565</v>
      </c>
      <c r="F3150" s="10">
        <v>565</v>
      </c>
      <c r="G3150" s="10">
        <v>1130</v>
      </c>
      <c r="H3150" s="44">
        <v>479</v>
      </c>
      <c r="I3150" s="44">
        <v>468</v>
      </c>
      <c r="J3150" s="44"/>
      <c r="K3150" s="44">
        <v>947</v>
      </c>
      <c r="L3150" s="10">
        <v>354</v>
      </c>
      <c r="M3150" s="10">
        <v>367</v>
      </c>
      <c r="N3150" s="10"/>
      <c r="O3150" s="11">
        <v>721</v>
      </c>
      <c r="P3150" s="27">
        <f>Table1[[#This Row],[Female Voters]]/Table1[[#This Row],[Female Population]]</f>
        <v>0.84778761061946906</v>
      </c>
      <c r="Q3150" s="27">
        <f>Table1[[#This Row],[Male Voters]]/Table1[[#This Row],[Male Population]]</f>
        <v>0.8283185840707965</v>
      </c>
      <c r="R3150" s="27">
        <f>Table1[[#This Row],[Total Voters]]/Table1[[#This Row],[Total Population]]</f>
        <v>0.83805309734513278</v>
      </c>
      <c r="S3150" s="27">
        <f>Table1[[#This Row],[Female Ballots]]/Table1[[#This Row],[Female Population]]</f>
        <v>0.6265486725663717</v>
      </c>
      <c r="T3150" s="27">
        <f>Table1[[#This Row],[Male Ballots]]/Table1[[#This Row],[Male Population]]</f>
        <v>0.64955752212389384</v>
      </c>
      <c r="U3150" s="27">
        <f>Table1[[#This Row],[Total Ballots]]/Table1[[#This Row],[Total Population]]</f>
        <v>0.63805309734513271</v>
      </c>
      <c r="V3150" s="27">
        <f>Table1[[#This Row],[Female Ballots]]/Table1[[#This Row],[Female Voters]]</f>
        <v>0.73903966597077242</v>
      </c>
      <c r="W3150" s="27">
        <f>Table1[[#This Row],[Male Ballots]]/Table1[[#This Row],[Male Voters]]</f>
        <v>0.78418803418803418</v>
      </c>
      <c r="X3150" s="27">
        <f>Table1[[#This Row],[Total Ballots]]/Table1[[#This Row],[Total Voters]]</f>
        <v>0.76135163674762407</v>
      </c>
    </row>
    <row r="3151" spans="1:24" s="12" customFormat="1" hidden="1" x14ac:dyDescent="0.25">
      <c r="A3151" s="8" t="s">
        <v>33</v>
      </c>
      <c r="B3151" s="17">
        <v>2005</v>
      </c>
      <c r="C3151" s="17"/>
      <c r="D3151" s="9" t="s">
        <v>453</v>
      </c>
      <c r="E3151" s="10">
        <v>2757</v>
      </c>
      <c r="F3151" s="10">
        <v>2915</v>
      </c>
      <c r="G3151" s="10">
        <v>5671.96</v>
      </c>
      <c r="H3151" s="44">
        <v>2031</v>
      </c>
      <c r="I3151" s="44">
        <v>1890</v>
      </c>
      <c r="J3151" s="44"/>
      <c r="K3151" s="44">
        <v>3921</v>
      </c>
      <c r="L3151" s="10">
        <v>1331</v>
      </c>
      <c r="M3151" s="10">
        <v>1231</v>
      </c>
      <c r="N3151" s="10"/>
      <c r="O3151" s="11">
        <v>2562</v>
      </c>
      <c r="P3151" s="27">
        <f>Table1[[#This Row],[Female Voters]]/Table1[[#This Row],[Female Population]]</f>
        <v>0.73667029379760607</v>
      </c>
      <c r="Q3151" s="27">
        <f>Table1[[#This Row],[Male Voters]]/Table1[[#This Row],[Male Population]]</f>
        <v>0.64837049742710118</v>
      </c>
      <c r="R3151" s="27">
        <f>Table1[[#This Row],[Total Voters]]/Table1[[#This Row],[Total Population]]</f>
        <v>0.69129542521456422</v>
      </c>
      <c r="S3151" s="27">
        <f>Table1[[#This Row],[Female Ballots]]/Table1[[#This Row],[Female Population]]</f>
        <v>0.48277112803772215</v>
      </c>
      <c r="T3151" s="27">
        <f>Table1[[#This Row],[Male Ballots]]/Table1[[#This Row],[Male Population]]</f>
        <v>0.42229845626072043</v>
      </c>
      <c r="U3151" s="27">
        <f>Table1[[#This Row],[Total Ballots]]/Table1[[#This Row],[Total Population]]</f>
        <v>0.45169571012489512</v>
      </c>
      <c r="V3151" s="27">
        <f>Table1[[#This Row],[Female Ballots]]/Table1[[#This Row],[Female Voters]]</f>
        <v>0.65534219596258003</v>
      </c>
      <c r="W3151" s="27">
        <f>Table1[[#This Row],[Male Ballots]]/Table1[[#This Row],[Male Voters]]</f>
        <v>0.6513227513227513</v>
      </c>
      <c r="X3151" s="27">
        <f>Table1[[#This Row],[Total Ballots]]/Table1[[#This Row],[Total Voters]]</f>
        <v>0.65340474368783474</v>
      </c>
    </row>
    <row r="3152" spans="1:24" s="12" customFormat="1" hidden="1" x14ac:dyDescent="0.25">
      <c r="A3152" s="8" t="s">
        <v>61</v>
      </c>
      <c r="B3152" s="17">
        <v>2005</v>
      </c>
      <c r="C3152" s="17"/>
      <c r="D3152" s="9" t="s">
        <v>66</v>
      </c>
      <c r="E3152" s="10">
        <v>3227</v>
      </c>
      <c r="F3152" s="10">
        <v>3692</v>
      </c>
      <c r="G3152" s="10">
        <v>6919</v>
      </c>
      <c r="H3152" s="44">
        <v>1029</v>
      </c>
      <c r="I3152" s="44">
        <v>922</v>
      </c>
      <c r="J3152" s="44">
        <v>19</v>
      </c>
      <c r="K3152" s="44">
        <v>1970</v>
      </c>
      <c r="L3152" s="10">
        <v>287</v>
      </c>
      <c r="M3152" s="10">
        <v>250</v>
      </c>
      <c r="N3152" s="10">
        <v>10</v>
      </c>
      <c r="O3152" s="11">
        <v>547</v>
      </c>
      <c r="P3152" s="27">
        <f>Table1[[#This Row],[Female Voters]]/Table1[[#This Row],[Female Population]]</f>
        <v>0.31887201735357917</v>
      </c>
      <c r="Q3152" s="27">
        <f>Table1[[#This Row],[Male Voters]]/Table1[[#This Row],[Male Population]]</f>
        <v>0.24972914409534128</v>
      </c>
      <c r="R3152" s="27">
        <f>Table1[[#This Row],[Total Voters]]/Table1[[#This Row],[Total Population]]</f>
        <v>0.28472322589969651</v>
      </c>
      <c r="S3152" s="27">
        <f>Table1[[#This Row],[Female Ballots]]/Table1[[#This Row],[Female Population]]</f>
        <v>8.8937093275488072E-2</v>
      </c>
      <c r="T3152" s="27">
        <f>Table1[[#This Row],[Male Ballots]]/Table1[[#This Row],[Male Population]]</f>
        <v>6.7713976164680389E-2</v>
      </c>
      <c r="U3152" s="27">
        <f>Table1[[#This Row],[Total Ballots]]/Table1[[#This Row],[Total Population]]</f>
        <v>7.9057667292961417E-2</v>
      </c>
      <c r="V3152" s="27">
        <f>Table1[[#This Row],[Female Ballots]]/Table1[[#This Row],[Female Voters]]</f>
        <v>0.27891156462585032</v>
      </c>
      <c r="W3152" s="27">
        <f>Table1[[#This Row],[Male Ballots]]/Table1[[#This Row],[Male Voters]]</f>
        <v>0.27114967462039047</v>
      </c>
      <c r="X3152" s="27">
        <f>Table1[[#This Row],[Total Ballots]]/Table1[[#This Row],[Total Voters]]</f>
        <v>0.27766497461928935</v>
      </c>
    </row>
    <row r="3153" spans="1:24" s="12" customFormat="1" hidden="1" x14ac:dyDescent="0.25">
      <c r="A3153" s="8" t="s">
        <v>61</v>
      </c>
      <c r="B3153" s="17">
        <v>2005</v>
      </c>
      <c r="C3153" s="17"/>
      <c r="D3153" s="9" t="s">
        <v>67</v>
      </c>
      <c r="E3153" s="10">
        <v>4348</v>
      </c>
      <c r="F3153" s="10">
        <v>4951</v>
      </c>
      <c r="G3153" s="10">
        <v>9299</v>
      </c>
      <c r="H3153" s="44">
        <v>1804</v>
      </c>
      <c r="I3153" s="44">
        <v>1476</v>
      </c>
      <c r="J3153" s="44">
        <v>94</v>
      </c>
      <c r="K3153" s="44">
        <v>3374</v>
      </c>
      <c r="L3153" s="10">
        <v>725</v>
      </c>
      <c r="M3153" s="10">
        <v>573</v>
      </c>
      <c r="N3153" s="10">
        <v>31</v>
      </c>
      <c r="O3153" s="11">
        <v>1329</v>
      </c>
      <c r="P3153" s="27">
        <f>Table1[[#This Row],[Female Voters]]/Table1[[#This Row],[Female Population]]</f>
        <v>0.41490340386384544</v>
      </c>
      <c r="Q3153" s="27">
        <f>Table1[[#This Row],[Male Voters]]/Table1[[#This Row],[Male Population]]</f>
        <v>0.29812159159765705</v>
      </c>
      <c r="R3153" s="27">
        <f>Table1[[#This Row],[Total Voters]]/Table1[[#This Row],[Total Population]]</f>
        <v>0.36283471341004409</v>
      </c>
      <c r="S3153" s="27">
        <f>Table1[[#This Row],[Female Ballots]]/Table1[[#This Row],[Female Population]]</f>
        <v>0.16674333026678934</v>
      </c>
      <c r="T3153" s="27">
        <f>Table1[[#This Row],[Male Ballots]]/Table1[[#This Row],[Male Population]]</f>
        <v>0.11573419511209856</v>
      </c>
      <c r="U3153" s="27">
        <f>Table1[[#This Row],[Total Ballots]]/Table1[[#This Row],[Total Population]]</f>
        <v>0.14291859339713947</v>
      </c>
      <c r="V3153" s="27">
        <f>Table1[[#This Row],[Female Ballots]]/Table1[[#This Row],[Female Voters]]</f>
        <v>0.40188470066518844</v>
      </c>
      <c r="W3153" s="27">
        <f>Table1[[#This Row],[Male Ballots]]/Table1[[#This Row],[Male Voters]]</f>
        <v>0.38821138211382111</v>
      </c>
      <c r="X3153" s="27">
        <f>Table1[[#This Row],[Total Ballots]]/Table1[[#This Row],[Total Voters]]</f>
        <v>0.39389448725548309</v>
      </c>
    </row>
    <row r="3154" spans="1:24" s="12" customFormat="1" hidden="1" x14ac:dyDescent="0.25">
      <c r="A3154" s="8" t="s">
        <v>61</v>
      </c>
      <c r="B3154" s="17">
        <v>2005</v>
      </c>
      <c r="C3154" s="17"/>
      <c r="D3154" s="9" t="s">
        <v>68</v>
      </c>
      <c r="E3154" s="10">
        <v>3930</v>
      </c>
      <c r="F3154" s="10">
        <v>4427</v>
      </c>
      <c r="G3154" s="10">
        <v>8357</v>
      </c>
      <c r="H3154" s="44">
        <v>1756</v>
      </c>
      <c r="I3154" s="44">
        <v>1567</v>
      </c>
      <c r="J3154" s="44">
        <v>77</v>
      </c>
      <c r="K3154" s="44">
        <v>3400</v>
      </c>
      <c r="L3154" s="10">
        <v>890</v>
      </c>
      <c r="M3154" s="10">
        <v>804</v>
      </c>
      <c r="N3154" s="10">
        <v>27</v>
      </c>
      <c r="O3154" s="11">
        <v>1721</v>
      </c>
      <c r="P3154" s="27">
        <f>Table1[[#This Row],[Female Voters]]/Table1[[#This Row],[Female Population]]</f>
        <v>0.44681933842239185</v>
      </c>
      <c r="Q3154" s="27">
        <f>Table1[[#This Row],[Male Voters]]/Table1[[#This Row],[Male Population]]</f>
        <v>0.35396430991642197</v>
      </c>
      <c r="R3154" s="27">
        <f>Table1[[#This Row],[Total Voters]]/Table1[[#This Row],[Total Population]]</f>
        <v>0.4068445614454948</v>
      </c>
      <c r="S3154" s="27">
        <f>Table1[[#This Row],[Female Ballots]]/Table1[[#This Row],[Female Population]]</f>
        <v>0.22646310432569974</v>
      </c>
      <c r="T3154" s="27">
        <f>Table1[[#This Row],[Male Ballots]]/Table1[[#This Row],[Male Population]]</f>
        <v>0.1816128303591597</v>
      </c>
      <c r="U3154" s="27">
        <f>Table1[[#This Row],[Total Ballots]]/Table1[[#This Row],[Total Population]]</f>
        <v>0.20593514419049899</v>
      </c>
      <c r="V3154" s="27">
        <f>Table1[[#This Row],[Female Ballots]]/Table1[[#This Row],[Female Voters]]</f>
        <v>0.50683371298405466</v>
      </c>
      <c r="W3154" s="27">
        <f>Table1[[#This Row],[Male Ballots]]/Table1[[#This Row],[Male Voters]]</f>
        <v>0.5130823229100191</v>
      </c>
      <c r="X3154" s="27">
        <f>Table1[[#This Row],[Total Ballots]]/Table1[[#This Row],[Total Voters]]</f>
        <v>0.50617647058823534</v>
      </c>
    </row>
    <row r="3155" spans="1:24" s="12" customFormat="1" hidden="1" x14ac:dyDescent="0.25">
      <c r="A3155" s="8" t="s">
        <v>61</v>
      </c>
      <c r="B3155" s="17">
        <v>2005</v>
      </c>
      <c r="C3155" s="17"/>
      <c r="D3155" s="9" t="s">
        <v>69</v>
      </c>
      <c r="E3155" s="10">
        <v>3433</v>
      </c>
      <c r="F3155" s="10">
        <v>3701</v>
      </c>
      <c r="G3155" s="10">
        <v>7134</v>
      </c>
      <c r="H3155" s="44">
        <v>2094</v>
      </c>
      <c r="I3155" s="44">
        <v>2001</v>
      </c>
      <c r="J3155" s="44">
        <v>61</v>
      </c>
      <c r="K3155" s="44">
        <v>4156</v>
      </c>
      <c r="L3155" s="10">
        <v>1357</v>
      </c>
      <c r="M3155" s="10">
        <v>1325</v>
      </c>
      <c r="N3155" s="10">
        <v>31</v>
      </c>
      <c r="O3155" s="11">
        <v>2713</v>
      </c>
      <c r="P3155" s="27">
        <f>Table1[[#This Row],[Female Voters]]/Table1[[#This Row],[Female Population]]</f>
        <v>0.60996213224584916</v>
      </c>
      <c r="Q3155" s="27">
        <f>Table1[[#This Row],[Male Voters]]/Table1[[#This Row],[Male Population]]</f>
        <v>0.54066468522021072</v>
      </c>
      <c r="R3155" s="27">
        <f>Table1[[#This Row],[Total Voters]]/Table1[[#This Row],[Total Population]]</f>
        <v>0.58256237734791139</v>
      </c>
      <c r="S3155" s="27">
        <f>Table1[[#This Row],[Female Ballots]]/Table1[[#This Row],[Female Population]]</f>
        <v>0.3952810952519662</v>
      </c>
      <c r="T3155" s="27">
        <f>Table1[[#This Row],[Male Ballots]]/Table1[[#This Row],[Male Population]]</f>
        <v>0.35801134828424752</v>
      </c>
      <c r="U3155" s="27">
        <f>Table1[[#This Row],[Total Ballots]]/Table1[[#This Row],[Total Population]]</f>
        <v>0.380291561536305</v>
      </c>
      <c r="V3155" s="27">
        <f>Table1[[#This Row],[Female Ballots]]/Table1[[#This Row],[Female Voters]]</f>
        <v>0.64804202483285578</v>
      </c>
      <c r="W3155" s="27">
        <f>Table1[[#This Row],[Male Ballots]]/Table1[[#This Row],[Male Voters]]</f>
        <v>0.6621689155422289</v>
      </c>
      <c r="X3155" s="27">
        <f>Table1[[#This Row],[Total Ballots]]/Table1[[#This Row],[Total Voters]]</f>
        <v>0.65279114533205007</v>
      </c>
    </row>
    <row r="3156" spans="1:24" s="12" customFormat="1" hidden="1" x14ac:dyDescent="0.25">
      <c r="A3156" s="8" t="s">
        <v>61</v>
      </c>
      <c r="B3156" s="17">
        <v>2005</v>
      </c>
      <c r="C3156" s="17"/>
      <c r="D3156" s="9" t="s">
        <v>70</v>
      </c>
      <c r="E3156" s="10">
        <v>2292</v>
      </c>
      <c r="F3156" s="10">
        <v>2526</v>
      </c>
      <c r="G3156" s="10">
        <v>4817.99</v>
      </c>
      <c r="H3156" s="44">
        <v>1651</v>
      </c>
      <c r="I3156" s="44">
        <v>1635</v>
      </c>
      <c r="J3156" s="44">
        <v>49</v>
      </c>
      <c r="K3156" s="44">
        <v>3335</v>
      </c>
      <c r="L3156" s="10">
        <v>1288</v>
      </c>
      <c r="M3156" s="10">
        <v>1246</v>
      </c>
      <c r="N3156" s="10">
        <v>37</v>
      </c>
      <c r="O3156" s="11">
        <v>2571</v>
      </c>
      <c r="P3156" s="27">
        <f>Table1[[#This Row],[Female Voters]]/Table1[[#This Row],[Female Population]]</f>
        <v>0.7203315881326352</v>
      </c>
      <c r="Q3156" s="27">
        <f>Table1[[#This Row],[Male Voters]]/Table1[[#This Row],[Male Population]]</f>
        <v>0.64726840855106893</v>
      </c>
      <c r="R3156" s="27">
        <f>Table1[[#This Row],[Total Voters]]/Table1[[#This Row],[Total Population]]</f>
        <v>0.69219736861222214</v>
      </c>
      <c r="S3156" s="27">
        <f>Table1[[#This Row],[Female Ballots]]/Table1[[#This Row],[Female Population]]</f>
        <v>0.56195462478184988</v>
      </c>
      <c r="T3156" s="27">
        <f>Table1[[#This Row],[Male Ballots]]/Table1[[#This Row],[Male Population]]</f>
        <v>0.49326999208234362</v>
      </c>
      <c r="U3156" s="27">
        <f>Table1[[#This Row],[Total Ballots]]/Table1[[#This Row],[Total Population]]</f>
        <v>0.53362501790165606</v>
      </c>
      <c r="V3156" s="27">
        <f>Table1[[#This Row],[Female Ballots]]/Table1[[#This Row],[Female Voters]]</f>
        <v>0.78013325257419741</v>
      </c>
      <c r="W3156" s="27">
        <f>Table1[[#This Row],[Male Ballots]]/Table1[[#This Row],[Male Voters]]</f>
        <v>0.76207951070336388</v>
      </c>
      <c r="X3156" s="27">
        <f>Table1[[#This Row],[Total Ballots]]/Table1[[#This Row],[Total Voters]]</f>
        <v>0.77091454272863569</v>
      </c>
    </row>
    <row r="3157" spans="1:24" s="12" customFormat="1" hidden="1" x14ac:dyDescent="0.25">
      <c r="A3157" s="8" t="s">
        <v>61</v>
      </c>
      <c r="B3157" s="17">
        <v>2005</v>
      </c>
      <c r="C3157" s="17"/>
      <c r="D3157" s="9" t="s">
        <v>71</v>
      </c>
      <c r="E3157" s="10">
        <v>2517</v>
      </c>
      <c r="F3157" s="10">
        <v>2190</v>
      </c>
      <c r="G3157" s="10">
        <v>4707</v>
      </c>
      <c r="H3157" s="44">
        <v>1838</v>
      </c>
      <c r="I3157" s="44">
        <v>1585</v>
      </c>
      <c r="J3157" s="44">
        <v>39</v>
      </c>
      <c r="K3157" s="44">
        <v>3462</v>
      </c>
      <c r="L3157" s="10">
        <v>1462</v>
      </c>
      <c r="M3157" s="10">
        <v>1273</v>
      </c>
      <c r="N3157" s="10">
        <v>27</v>
      </c>
      <c r="O3157" s="11">
        <v>2762</v>
      </c>
      <c r="P3157" s="27">
        <f>Table1[[#This Row],[Female Voters]]/Table1[[#This Row],[Female Population]]</f>
        <v>0.73023440603893519</v>
      </c>
      <c r="Q3157" s="27">
        <f>Table1[[#This Row],[Male Voters]]/Table1[[#This Row],[Male Population]]</f>
        <v>0.72374429223744297</v>
      </c>
      <c r="R3157" s="27">
        <f>Table1[[#This Row],[Total Voters]]/Table1[[#This Row],[Total Population]]</f>
        <v>0.73550031867431487</v>
      </c>
      <c r="S3157" s="27">
        <f>Table1[[#This Row],[Female Ballots]]/Table1[[#This Row],[Female Population]]</f>
        <v>0.58085021851410412</v>
      </c>
      <c r="T3157" s="27">
        <f>Table1[[#This Row],[Male Ballots]]/Table1[[#This Row],[Male Population]]</f>
        <v>0.58127853881278535</v>
      </c>
      <c r="U3157" s="27">
        <f>Table1[[#This Row],[Total Ballots]]/Table1[[#This Row],[Total Population]]</f>
        <v>0.58678563841087739</v>
      </c>
      <c r="V3157" s="27">
        <f>Table1[[#This Row],[Female Ballots]]/Table1[[#This Row],[Female Voters]]</f>
        <v>0.79542981501632204</v>
      </c>
      <c r="W3157" s="27">
        <f>Table1[[#This Row],[Male Ballots]]/Table1[[#This Row],[Male Voters]]</f>
        <v>0.80315457413249214</v>
      </c>
      <c r="X3157" s="27">
        <f>Table1[[#This Row],[Total Ballots]]/Table1[[#This Row],[Total Voters]]</f>
        <v>0.79780473714615829</v>
      </c>
    </row>
    <row r="3158" spans="1:24" s="12" customFormat="1" hidden="1" x14ac:dyDescent="0.25">
      <c r="A3158" s="8" t="s">
        <v>61</v>
      </c>
      <c r="B3158" s="17">
        <v>2005</v>
      </c>
      <c r="C3158" s="17"/>
      <c r="D3158" s="9" t="s">
        <v>453</v>
      </c>
      <c r="E3158" s="10">
        <v>19747</v>
      </c>
      <c r="F3158" s="10">
        <v>21487</v>
      </c>
      <c r="G3158" s="10">
        <v>41233.99</v>
      </c>
      <c r="H3158" s="44">
        <v>10172</v>
      </c>
      <c r="I3158" s="44">
        <v>9186</v>
      </c>
      <c r="J3158" s="44">
        <v>339</v>
      </c>
      <c r="K3158" s="44">
        <v>19697</v>
      </c>
      <c r="L3158" s="10">
        <v>6009</v>
      </c>
      <c r="M3158" s="10">
        <v>5471</v>
      </c>
      <c r="N3158" s="10">
        <v>163</v>
      </c>
      <c r="O3158" s="11">
        <v>11643</v>
      </c>
      <c r="P3158" s="27">
        <f>Table1[[#This Row],[Female Voters]]/Table1[[#This Row],[Female Population]]</f>
        <v>0.51511622018534464</v>
      </c>
      <c r="Q3158" s="27">
        <f>Table1[[#This Row],[Male Voters]]/Table1[[#This Row],[Male Population]]</f>
        <v>0.42751431097873133</v>
      </c>
      <c r="R3158" s="27">
        <f>Table1[[#This Row],[Total Voters]]/Table1[[#This Row],[Total Population]]</f>
        <v>0.47768843131600897</v>
      </c>
      <c r="S3158" s="27">
        <f>Table1[[#This Row],[Female Ballots]]/Table1[[#This Row],[Female Population]]</f>
        <v>0.30429938724869598</v>
      </c>
      <c r="T3158" s="27">
        <f>Table1[[#This Row],[Male Ballots]]/Table1[[#This Row],[Male Population]]</f>
        <v>0.25461907199702144</v>
      </c>
      <c r="U3158" s="27">
        <f>Table1[[#This Row],[Total Ballots]]/Table1[[#This Row],[Total Population]]</f>
        <v>0.28236413696564411</v>
      </c>
      <c r="V3158" s="27">
        <f>Table1[[#This Row],[Female Ballots]]/Table1[[#This Row],[Female Voters]]</f>
        <v>0.59073928430987022</v>
      </c>
      <c r="W3158" s="27">
        <f>Table1[[#This Row],[Male Ballots]]/Table1[[#This Row],[Male Voters]]</f>
        <v>0.59558023078597866</v>
      </c>
      <c r="X3158" s="27">
        <f>Table1[[#This Row],[Total Ballots]]/Table1[[#This Row],[Total Voters]]</f>
        <v>0.59110524445347012</v>
      </c>
    </row>
    <row r="3159" spans="1:24" s="12" customFormat="1" hidden="1" x14ac:dyDescent="0.25">
      <c r="A3159" s="8" t="s">
        <v>23</v>
      </c>
      <c r="B3159" s="17">
        <v>2005</v>
      </c>
      <c r="C3159" s="17"/>
      <c r="D3159" s="9" t="s">
        <v>66</v>
      </c>
      <c r="E3159" s="10">
        <v>65</v>
      </c>
      <c r="F3159" s="10">
        <v>76</v>
      </c>
      <c r="G3159" s="10">
        <v>141</v>
      </c>
      <c r="H3159" s="44">
        <v>77</v>
      </c>
      <c r="I3159" s="44">
        <v>80</v>
      </c>
      <c r="J3159" s="44"/>
      <c r="K3159" s="44">
        <v>157</v>
      </c>
      <c r="L3159" s="10">
        <v>31</v>
      </c>
      <c r="M3159" s="10">
        <v>30</v>
      </c>
      <c r="N3159" s="10"/>
      <c r="O3159" s="11">
        <v>61</v>
      </c>
      <c r="P3159" s="27">
        <f>Table1[[#This Row],[Female Voters]]/Table1[[#This Row],[Female Population]]</f>
        <v>1.1846153846153846</v>
      </c>
      <c r="Q3159" s="27">
        <f>Table1[[#This Row],[Male Voters]]/Table1[[#This Row],[Male Population]]</f>
        <v>1.0526315789473684</v>
      </c>
      <c r="R3159" s="27">
        <f>Table1[[#This Row],[Total Voters]]/Table1[[#This Row],[Total Population]]</f>
        <v>1.1134751773049645</v>
      </c>
      <c r="S3159" s="27">
        <f>Table1[[#This Row],[Female Ballots]]/Table1[[#This Row],[Female Population]]</f>
        <v>0.47692307692307695</v>
      </c>
      <c r="T3159" s="27">
        <f>Table1[[#This Row],[Male Ballots]]/Table1[[#This Row],[Male Population]]</f>
        <v>0.39473684210526316</v>
      </c>
      <c r="U3159" s="27">
        <f>Table1[[#This Row],[Total Ballots]]/Table1[[#This Row],[Total Population]]</f>
        <v>0.43262411347517732</v>
      </c>
      <c r="V3159" s="27">
        <f>Table1[[#This Row],[Female Ballots]]/Table1[[#This Row],[Female Voters]]</f>
        <v>0.40259740259740262</v>
      </c>
      <c r="W3159" s="27">
        <f>Table1[[#This Row],[Male Ballots]]/Table1[[#This Row],[Male Voters]]</f>
        <v>0.375</v>
      </c>
      <c r="X3159" s="27">
        <f>Table1[[#This Row],[Total Ballots]]/Table1[[#This Row],[Total Voters]]</f>
        <v>0.38853503184713378</v>
      </c>
    </row>
    <row r="3160" spans="1:24" s="12" customFormat="1" hidden="1" x14ac:dyDescent="0.25">
      <c r="A3160" s="8" t="s">
        <v>23</v>
      </c>
      <c r="B3160" s="17">
        <v>2005</v>
      </c>
      <c r="C3160" s="17"/>
      <c r="D3160" s="9" t="s">
        <v>67</v>
      </c>
      <c r="E3160" s="10">
        <v>97</v>
      </c>
      <c r="F3160" s="10">
        <v>89</v>
      </c>
      <c r="G3160" s="10">
        <v>186</v>
      </c>
      <c r="H3160" s="44">
        <v>56</v>
      </c>
      <c r="I3160" s="44">
        <v>65</v>
      </c>
      <c r="J3160" s="44"/>
      <c r="K3160" s="44">
        <v>121</v>
      </c>
      <c r="L3160" s="10">
        <v>30</v>
      </c>
      <c r="M3160" s="10">
        <v>31</v>
      </c>
      <c r="N3160" s="10"/>
      <c r="O3160" s="11">
        <v>61</v>
      </c>
      <c r="P3160" s="27">
        <f>Table1[[#This Row],[Female Voters]]/Table1[[#This Row],[Female Population]]</f>
        <v>0.57731958762886593</v>
      </c>
      <c r="Q3160" s="27">
        <f>Table1[[#This Row],[Male Voters]]/Table1[[#This Row],[Male Population]]</f>
        <v>0.7303370786516854</v>
      </c>
      <c r="R3160" s="27">
        <f>Table1[[#This Row],[Total Voters]]/Table1[[#This Row],[Total Population]]</f>
        <v>0.65053763440860213</v>
      </c>
      <c r="S3160" s="27">
        <f>Table1[[#This Row],[Female Ballots]]/Table1[[#This Row],[Female Population]]</f>
        <v>0.30927835051546393</v>
      </c>
      <c r="T3160" s="27">
        <f>Table1[[#This Row],[Male Ballots]]/Table1[[#This Row],[Male Population]]</f>
        <v>0.34831460674157305</v>
      </c>
      <c r="U3160" s="27">
        <f>Table1[[#This Row],[Total Ballots]]/Table1[[#This Row],[Total Population]]</f>
        <v>0.32795698924731181</v>
      </c>
      <c r="V3160" s="27">
        <f>Table1[[#This Row],[Female Ballots]]/Table1[[#This Row],[Female Voters]]</f>
        <v>0.5357142857142857</v>
      </c>
      <c r="W3160" s="27">
        <f>Table1[[#This Row],[Male Ballots]]/Table1[[#This Row],[Male Voters]]</f>
        <v>0.47692307692307695</v>
      </c>
      <c r="X3160" s="27">
        <f>Table1[[#This Row],[Total Ballots]]/Table1[[#This Row],[Total Voters]]</f>
        <v>0.50413223140495866</v>
      </c>
    </row>
    <row r="3161" spans="1:24" s="12" customFormat="1" hidden="1" x14ac:dyDescent="0.25">
      <c r="A3161" s="8" t="s">
        <v>23</v>
      </c>
      <c r="B3161" s="17">
        <v>2005</v>
      </c>
      <c r="C3161" s="17"/>
      <c r="D3161" s="9" t="s">
        <v>68</v>
      </c>
      <c r="E3161" s="10">
        <v>141</v>
      </c>
      <c r="F3161" s="10">
        <v>140</v>
      </c>
      <c r="G3161" s="10">
        <v>281</v>
      </c>
      <c r="H3161" s="44">
        <v>109</v>
      </c>
      <c r="I3161" s="44">
        <v>77</v>
      </c>
      <c r="J3161" s="44"/>
      <c r="K3161" s="44">
        <v>186</v>
      </c>
      <c r="L3161" s="10">
        <v>62</v>
      </c>
      <c r="M3161" s="10">
        <v>38</v>
      </c>
      <c r="N3161" s="10"/>
      <c r="O3161" s="11">
        <v>100</v>
      </c>
      <c r="P3161" s="27">
        <f>Table1[[#This Row],[Female Voters]]/Table1[[#This Row],[Female Population]]</f>
        <v>0.77304964539007093</v>
      </c>
      <c r="Q3161" s="27">
        <f>Table1[[#This Row],[Male Voters]]/Table1[[#This Row],[Male Population]]</f>
        <v>0.55000000000000004</v>
      </c>
      <c r="R3161" s="27">
        <f>Table1[[#This Row],[Total Voters]]/Table1[[#This Row],[Total Population]]</f>
        <v>0.66192170818505336</v>
      </c>
      <c r="S3161" s="27">
        <f>Table1[[#This Row],[Female Ballots]]/Table1[[#This Row],[Female Population]]</f>
        <v>0.43971631205673761</v>
      </c>
      <c r="T3161" s="27">
        <f>Table1[[#This Row],[Male Ballots]]/Table1[[#This Row],[Male Population]]</f>
        <v>0.27142857142857141</v>
      </c>
      <c r="U3161" s="27">
        <f>Table1[[#This Row],[Total Ballots]]/Table1[[#This Row],[Total Population]]</f>
        <v>0.35587188612099646</v>
      </c>
      <c r="V3161" s="27">
        <f>Table1[[#This Row],[Female Ballots]]/Table1[[#This Row],[Female Voters]]</f>
        <v>0.56880733944954132</v>
      </c>
      <c r="W3161" s="27">
        <f>Table1[[#This Row],[Male Ballots]]/Table1[[#This Row],[Male Voters]]</f>
        <v>0.4935064935064935</v>
      </c>
      <c r="X3161" s="27">
        <f>Table1[[#This Row],[Total Ballots]]/Table1[[#This Row],[Total Voters]]</f>
        <v>0.5376344086021505</v>
      </c>
    </row>
    <row r="3162" spans="1:24" s="12" customFormat="1" hidden="1" x14ac:dyDescent="0.25">
      <c r="A3162" s="8" t="s">
        <v>23</v>
      </c>
      <c r="B3162" s="17">
        <v>2005</v>
      </c>
      <c r="C3162" s="17"/>
      <c r="D3162" s="9" t="s">
        <v>69</v>
      </c>
      <c r="E3162" s="10">
        <v>185</v>
      </c>
      <c r="F3162" s="10">
        <v>189</v>
      </c>
      <c r="G3162" s="10">
        <v>374</v>
      </c>
      <c r="H3162" s="44">
        <v>169</v>
      </c>
      <c r="I3162" s="44">
        <v>169</v>
      </c>
      <c r="J3162" s="44"/>
      <c r="K3162" s="44">
        <v>338</v>
      </c>
      <c r="L3162" s="10">
        <v>143</v>
      </c>
      <c r="M3162" s="10">
        <v>137</v>
      </c>
      <c r="N3162" s="10"/>
      <c r="O3162" s="11">
        <v>280</v>
      </c>
      <c r="P3162" s="27">
        <f>Table1[[#This Row],[Female Voters]]/Table1[[#This Row],[Female Population]]</f>
        <v>0.91351351351351351</v>
      </c>
      <c r="Q3162" s="27">
        <f>Table1[[#This Row],[Male Voters]]/Table1[[#This Row],[Male Population]]</f>
        <v>0.89417989417989419</v>
      </c>
      <c r="R3162" s="27">
        <f>Table1[[#This Row],[Total Voters]]/Table1[[#This Row],[Total Population]]</f>
        <v>0.90374331550802134</v>
      </c>
      <c r="S3162" s="27">
        <f>Table1[[#This Row],[Female Ballots]]/Table1[[#This Row],[Female Population]]</f>
        <v>0.77297297297297296</v>
      </c>
      <c r="T3162" s="27">
        <f>Table1[[#This Row],[Male Ballots]]/Table1[[#This Row],[Male Population]]</f>
        <v>0.72486772486772488</v>
      </c>
      <c r="U3162" s="27">
        <f>Table1[[#This Row],[Total Ballots]]/Table1[[#This Row],[Total Population]]</f>
        <v>0.74866310160427807</v>
      </c>
      <c r="V3162" s="27">
        <f>Table1[[#This Row],[Female Ballots]]/Table1[[#This Row],[Female Voters]]</f>
        <v>0.84615384615384615</v>
      </c>
      <c r="W3162" s="27">
        <f>Table1[[#This Row],[Male Ballots]]/Table1[[#This Row],[Male Voters]]</f>
        <v>0.81065088757396453</v>
      </c>
      <c r="X3162" s="27">
        <f>Table1[[#This Row],[Total Ballots]]/Table1[[#This Row],[Total Voters]]</f>
        <v>0.82840236686390534</v>
      </c>
    </row>
    <row r="3163" spans="1:24" s="12" customFormat="1" hidden="1" x14ac:dyDescent="0.25">
      <c r="A3163" s="8" t="s">
        <v>23</v>
      </c>
      <c r="B3163" s="17">
        <v>2005</v>
      </c>
      <c r="C3163" s="17"/>
      <c r="D3163" s="9" t="s">
        <v>70</v>
      </c>
      <c r="E3163" s="10">
        <v>157</v>
      </c>
      <c r="F3163" s="10">
        <v>159</v>
      </c>
      <c r="G3163" s="10">
        <v>316</v>
      </c>
      <c r="H3163" s="44">
        <v>129</v>
      </c>
      <c r="I3163" s="44">
        <v>129</v>
      </c>
      <c r="J3163" s="44"/>
      <c r="K3163" s="44">
        <v>258</v>
      </c>
      <c r="L3163" s="10">
        <v>118</v>
      </c>
      <c r="M3163" s="10">
        <v>112</v>
      </c>
      <c r="N3163" s="10"/>
      <c r="O3163" s="11">
        <v>230</v>
      </c>
      <c r="P3163" s="27">
        <f>Table1[[#This Row],[Female Voters]]/Table1[[#This Row],[Female Population]]</f>
        <v>0.82165605095541405</v>
      </c>
      <c r="Q3163" s="27">
        <f>Table1[[#This Row],[Male Voters]]/Table1[[#This Row],[Male Population]]</f>
        <v>0.81132075471698117</v>
      </c>
      <c r="R3163" s="27">
        <f>Table1[[#This Row],[Total Voters]]/Table1[[#This Row],[Total Population]]</f>
        <v>0.81645569620253167</v>
      </c>
      <c r="S3163" s="27">
        <f>Table1[[#This Row],[Female Ballots]]/Table1[[#This Row],[Female Population]]</f>
        <v>0.75159235668789814</v>
      </c>
      <c r="T3163" s="27">
        <f>Table1[[#This Row],[Male Ballots]]/Table1[[#This Row],[Male Population]]</f>
        <v>0.70440251572327039</v>
      </c>
      <c r="U3163" s="27">
        <f>Table1[[#This Row],[Total Ballots]]/Table1[[#This Row],[Total Population]]</f>
        <v>0.72784810126582278</v>
      </c>
      <c r="V3163" s="27">
        <f>Table1[[#This Row],[Female Ballots]]/Table1[[#This Row],[Female Voters]]</f>
        <v>0.9147286821705426</v>
      </c>
      <c r="W3163" s="27">
        <f>Table1[[#This Row],[Male Ballots]]/Table1[[#This Row],[Male Voters]]</f>
        <v>0.86821705426356588</v>
      </c>
      <c r="X3163" s="27">
        <f>Table1[[#This Row],[Total Ballots]]/Table1[[#This Row],[Total Voters]]</f>
        <v>0.89147286821705429</v>
      </c>
    </row>
    <row r="3164" spans="1:24" s="12" customFormat="1" hidden="1" x14ac:dyDescent="0.25">
      <c r="A3164" s="8" t="s">
        <v>23</v>
      </c>
      <c r="B3164" s="17">
        <v>2005</v>
      </c>
      <c r="C3164" s="17"/>
      <c r="D3164" s="9" t="s">
        <v>71</v>
      </c>
      <c r="E3164" s="10">
        <v>261</v>
      </c>
      <c r="F3164" s="10">
        <v>215</v>
      </c>
      <c r="G3164" s="10">
        <v>476</v>
      </c>
      <c r="H3164" s="44">
        <v>251</v>
      </c>
      <c r="I3164" s="44">
        <v>201</v>
      </c>
      <c r="J3164" s="44"/>
      <c r="K3164" s="44">
        <v>452</v>
      </c>
      <c r="L3164" s="10">
        <v>216</v>
      </c>
      <c r="M3164" s="10">
        <v>173</v>
      </c>
      <c r="N3164" s="10"/>
      <c r="O3164" s="11">
        <v>389</v>
      </c>
      <c r="P3164" s="27">
        <f>Table1[[#This Row],[Female Voters]]/Table1[[#This Row],[Female Population]]</f>
        <v>0.96168582375478928</v>
      </c>
      <c r="Q3164" s="27">
        <f>Table1[[#This Row],[Male Voters]]/Table1[[#This Row],[Male Population]]</f>
        <v>0.93488372093023253</v>
      </c>
      <c r="R3164" s="27">
        <f>Table1[[#This Row],[Total Voters]]/Table1[[#This Row],[Total Population]]</f>
        <v>0.94957983193277307</v>
      </c>
      <c r="S3164" s="27">
        <f>Table1[[#This Row],[Female Ballots]]/Table1[[#This Row],[Female Population]]</f>
        <v>0.82758620689655171</v>
      </c>
      <c r="T3164" s="27">
        <f>Table1[[#This Row],[Male Ballots]]/Table1[[#This Row],[Male Population]]</f>
        <v>0.8046511627906977</v>
      </c>
      <c r="U3164" s="27">
        <f>Table1[[#This Row],[Total Ballots]]/Table1[[#This Row],[Total Population]]</f>
        <v>0.8172268907563025</v>
      </c>
      <c r="V3164" s="27">
        <f>Table1[[#This Row],[Female Ballots]]/Table1[[#This Row],[Female Voters]]</f>
        <v>0.8605577689243028</v>
      </c>
      <c r="W3164" s="27">
        <f>Table1[[#This Row],[Male Ballots]]/Table1[[#This Row],[Male Voters]]</f>
        <v>0.86069651741293529</v>
      </c>
      <c r="X3164" s="27">
        <f>Table1[[#This Row],[Total Ballots]]/Table1[[#This Row],[Total Voters]]</f>
        <v>0.86061946902654862</v>
      </c>
    </row>
    <row r="3165" spans="1:24" s="12" customFormat="1" hidden="1" x14ac:dyDescent="0.25">
      <c r="A3165" s="8" t="s">
        <v>23</v>
      </c>
      <c r="B3165" s="17">
        <v>2005</v>
      </c>
      <c r="C3165" s="17"/>
      <c r="D3165" s="9" t="s">
        <v>453</v>
      </c>
      <c r="E3165" s="10">
        <v>906</v>
      </c>
      <c r="F3165" s="10">
        <v>868</v>
      </c>
      <c r="G3165" s="10">
        <v>1774</v>
      </c>
      <c r="H3165" s="44">
        <v>791</v>
      </c>
      <c r="I3165" s="44">
        <v>721</v>
      </c>
      <c r="J3165" s="44"/>
      <c r="K3165" s="44">
        <v>1512</v>
      </c>
      <c r="L3165" s="10">
        <v>600</v>
      </c>
      <c r="M3165" s="10">
        <v>521</v>
      </c>
      <c r="N3165" s="10"/>
      <c r="O3165" s="11">
        <v>1121</v>
      </c>
      <c r="P3165" s="27">
        <f>Table1[[#This Row],[Female Voters]]/Table1[[#This Row],[Female Population]]</f>
        <v>0.8730684326710817</v>
      </c>
      <c r="Q3165" s="27">
        <f>Table1[[#This Row],[Male Voters]]/Table1[[#This Row],[Male Population]]</f>
        <v>0.83064516129032262</v>
      </c>
      <c r="R3165" s="27">
        <f>Table1[[#This Row],[Total Voters]]/Table1[[#This Row],[Total Population]]</f>
        <v>0.85231116121758732</v>
      </c>
      <c r="S3165" s="27">
        <f>Table1[[#This Row],[Female Ballots]]/Table1[[#This Row],[Female Population]]</f>
        <v>0.66225165562913912</v>
      </c>
      <c r="T3165" s="27">
        <f>Table1[[#This Row],[Male Ballots]]/Table1[[#This Row],[Male Population]]</f>
        <v>0.60023041474654382</v>
      </c>
      <c r="U3165" s="27">
        <f>Table1[[#This Row],[Total Ballots]]/Table1[[#This Row],[Total Population]]</f>
        <v>0.63190529875986468</v>
      </c>
      <c r="V3165" s="27">
        <f>Table1[[#This Row],[Female Ballots]]/Table1[[#This Row],[Female Voters]]</f>
        <v>0.75853350189633373</v>
      </c>
      <c r="W3165" s="27">
        <f>Table1[[#This Row],[Male Ballots]]/Table1[[#This Row],[Male Voters]]</f>
        <v>0.72260748959778087</v>
      </c>
      <c r="X3165" s="27">
        <f>Table1[[#This Row],[Total Ballots]]/Table1[[#This Row],[Total Voters]]</f>
        <v>0.7414021164021164</v>
      </c>
    </row>
    <row r="3166" spans="1:24" s="12" customFormat="1" hidden="1" x14ac:dyDescent="0.25">
      <c r="A3166" s="8" t="s">
        <v>57</v>
      </c>
      <c r="B3166" s="17">
        <v>2005</v>
      </c>
      <c r="C3166" s="17"/>
      <c r="D3166" s="9" t="s">
        <v>66</v>
      </c>
      <c r="E3166" s="10">
        <v>3831</v>
      </c>
      <c r="F3166" s="10">
        <v>4492</v>
      </c>
      <c r="G3166" s="10">
        <v>8323</v>
      </c>
      <c r="H3166" s="44">
        <v>1514</v>
      </c>
      <c r="I3166" s="44">
        <v>1362</v>
      </c>
      <c r="J3166" s="44"/>
      <c r="K3166" s="44">
        <v>2876</v>
      </c>
      <c r="L3166" s="10">
        <v>481</v>
      </c>
      <c r="M3166" s="10">
        <v>470</v>
      </c>
      <c r="N3166" s="10"/>
      <c r="O3166" s="11">
        <v>951</v>
      </c>
      <c r="P3166" s="27">
        <f>Table1[[#This Row],[Female Voters]]/Table1[[#This Row],[Female Population]]</f>
        <v>0.39519707648133645</v>
      </c>
      <c r="Q3166" s="27">
        <f>Table1[[#This Row],[Male Voters]]/Table1[[#This Row],[Male Population]]</f>
        <v>0.30320569902048083</v>
      </c>
      <c r="R3166" s="27">
        <f>Table1[[#This Row],[Total Voters]]/Table1[[#This Row],[Total Population]]</f>
        <v>0.345548480115343</v>
      </c>
      <c r="S3166" s="27">
        <f>Table1[[#This Row],[Female Ballots]]/Table1[[#This Row],[Female Population]]</f>
        <v>0.12555468546071522</v>
      </c>
      <c r="T3166" s="27">
        <f>Table1[[#This Row],[Male Ballots]]/Table1[[#This Row],[Male Population]]</f>
        <v>0.10463045414069456</v>
      </c>
      <c r="U3166" s="27">
        <f>Table1[[#This Row],[Total Ballots]]/Table1[[#This Row],[Total Population]]</f>
        <v>0.11426168448876607</v>
      </c>
      <c r="V3166" s="27">
        <f>Table1[[#This Row],[Female Ballots]]/Table1[[#This Row],[Female Voters]]</f>
        <v>0.31770145310435932</v>
      </c>
      <c r="W3166" s="27">
        <f>Table1[[#This Row],[Male Ballots]]/Table1[[#This Row],[Male Voters]]</f>
        <v>0.34508076358296624</v>
      </c>
      <c r="X3166" s="27">
        <f>Table1[[#This Row],[Total Ballots]]/Table1[[#This Row],[Total Voters]]</f>
        <v>0.33066759388038941</v>
      </c>
    </row>
    <row r="3167" spans="1:24" s="12" customFormat="1" hidden="1" x14ac:dyDescent="0.25">
      <c r="A3167" s="8" t="s">
        <v>57</v>
      </c>
      <c r="B3167" s="17">
        <v>2005</v>
      </c>
      <c r="C3167" s="17"/>
      <c r="D3167" s="9" t="s">
        <v>67</v>
      </c>
      <c r="E3167" s="10">
        <v>4831</v>
      </c>
      <c r="F3167" s="10">
        <v>5221</v>
      </c>
      <c r="G3167" s="10">
        <v>10052</v>
      </c>
      <c r="H3167" s="44">
        <v>2086</v>
      </c>
      <c r="I3167" s="44">
        <v>1690</v>
      </c>
      <c r="J3167" s="44"/>
      <c r="K3167" s="44">
        <v>3776</v>
      </c>
      <c r="L3167" s="10">
        <v>860</v>
      </c>
      <c r="M3167" s="10">
        <v>604</v>
      </c>
      <c r="N3167" s="10"/>
      <c r="O3167" s="11">
        <v>1464</v>
      </c>
      <c r="P3167" s="27">
        <f>Table1[[#This Row],[Female Voters]]/Table1[[#This Row],[Female Population]]</f>
        <v>0.43179465949078866</v>
      </c>
      <c r="Q3167" s="27">
        <f>Table1[[#This Row],[Male Voters]]/Table1[[#This Row],[Male Population]]</f>
        <v>0.32369277916108025</v>
      </c>
      <c r="R3167" s="27">
        <f>Table1[[#This Row],[Total Voters]]/Table1[[#This Row],[Total Population]]</f>
        <v>0.37564663748507759</v>
      </c>
      <c r="S3167" s="27">
        <f>Table1[[#This Row],[Female Ballots]]/Table1[[#This Row],[Female Population]]</f>
        <v>0.1780169737114469</v>
      </c>
      <c r="T3167" s="27">
        <f>Table1[[#This Row],[Male Ballots]]/Table1[[#This Row],[Male Population]]</f>
        <v>0.11568665006703696</v>
      </c>
      <c r="U3167" s="27">
        <f>Table1[[#This Row],[Total Ballots]]/Table1[[#This Row],[Total Population]]</f>
        <v>0.14564265817747712</v>
      </c>
      <c r="V3167" s="27">
        <f>Table1[[#This Row],[Female Ballots]]/Table1[[#This Row],[Female Voters]]</f>
        <v>0.41227229146692235</v>
      </c>
      <c r="W3167" s="27">
        <f>Table1[[#This Row],[Male Ballots]]/Table1[[#This Row],[Male Voters]]</f>
        <v>0.35739644970414203</v>
      </c>
      <c r="X3167" s="27">
        <f>Table1[[#This Row],[Total Ballots]]/Table1[[#This Row],[Total Voters]]</f>
        <v>0.38771186440677968</v>
      </c>
    </row>
    <row r="3168" spans="1:24" s="12" customFormat="1" hidden="1" x14ac:dyDescent="0.25">
      <c r="A3168" s="8" t="s">
        <v>57</v>
      </c>
      <c r="B3168" s="17">
        <v>2005</v>
      </c>
      <c r="C3168" s="17"/>
      <c r="D3168" s="9" t="s">
        <v>68</v>
      </c>
      <c r="E3168" s="10">
        <v>5050</v>
      </c>
      <c r="F3168" s="10">
        <v>5337</v>
      </c>
      <c r="G3168" s="10">
        <v>10387</v>
      </c>
      <c r="H3168" s="44">
        <v>2492</v>
      </c>
      <c r="I3168" s="44">
        <v>2232</v>
      </c>
      <c r="J3168" s="44"/>
      <c r="K3168" s="44">
        <v>4724</v>
      </c>
      <c r="L3168" s="10">
        <v>1293</v>
      </c>
      <c r="M3168" s="10">
        <v>1162</v>
      </c>
      <c r="N3168" s="10"/>
      <c r="O3168" s="11">
        <v>2455</v>
      </c>
      <c r="P3168" s="27">
        <f>Table1[[#This Row],[Female Voters]]/Table1[[#This Row],[Female Population]]</f>
        <v>0.49346534653465346</v>
      </c>
      <c r="Q3168" s="27">
        <f>Table1[[#This Row],[Male Voters]]/Table1[[#This Row],[Male Population]]</f>
        <v>0.41821247892074198</v>
      </c>
      <c r="R3168" s="27">
        <f>Table1[[#This Row],[Total Voters]]/Table1[[#This Row],[Total Population]]</f>
        <v>0.45479926831616446</v>
      </c>
      <c r="S3168" s="27">
        <f>Table1[[#This Row],[Female Ballots]]/Table1[[#This Row],[Female Population]]</f>
        <v>0.25603960396039604</v>
      </c>
      <c r="T3168" s="27">
        <f>Table1[[#This Row],[Male Ballots]]/Table1[[#This Row],[Male Population]]</f>
        <v>0.21772531384673038</v>
      </c>
      <c r="U3168" s="27">
        <f>Table1[[#This Row],[Total Ballots]]/Table1[[#This Row],[Total Population]]</f>
        <v>0.23635313372484837</v>
      </c>
      <c r="V3168" s="27">
        <f>Table1[[#This Row],[Female Ballots]]/Table1[[#This Row],[Female Voters]]</f>
        <v>0.51886035313001611</v>
      </c>
      <c r="W3168" s="27">
        <f>Table1[[#This Row],[Male Ballots]]/Table1[[#This Row],[Male Voters]]</f>
        <v>0.52060931899641572</v>
      </c>
      <c r="X3168" s="27">
        <f>Table1[[#This Row],[Total Ballots]]/Table1[[#This Row],[Total Voters]]</f>
        <v>0.51968670618120238</v>
      </c>
    </row>
    <row r="3169" spans="1:24" s="12" customFormat="1" hidden="1" x14ac:dyDescent="0.25">
      <c r="A3169" s="8" t="s">
        <v>57</v>
      </c>
      <c r="B3169" s="17">
        <v>2005</v>
      </c>
      <c r="C3169" s="17"/>
      <c r="D3169" s="9" t="s">
        <v>69</v>
      </c>
      <c r="E3169" s="10">
        <v>4895</v>
      </c>
      <c r="F3169" s="10">
        <v>5113</v>
      </c>
      <c r="G3169" s="10">
        <v>10008</v>
      </c>
      <c r="H3169" s="44">
        <v>3196</v>
      </c>
      <c r="I3169" s="44">
        <v>2896</v>
      </c>
      <c r="J3169" s="44"/>
      <c r="K3169" s="44">
        <v>6092</v>
      </c>
      <c r="L3169" s="10">
        <v>2092</v>
      </c>
      <c r="M3169" s="10">
        <v>1854</v>
      </c>
      <c r="N3169" s="10"/>
      <c r="O3169" s="11">
        <v>3946</v>
      </c>
      <c r="P3169" s="27">
        <f>Table1[[#This Row],[Female Voters]]/Table1[[#This Row],[Female Population]]</f>
        <v>0.6529111338100102</v>
      </c>
      <c r="Q3169" s="27">
        <f>Table1[[#This Row],[Male Voters]]/Table1[[#This Row],[Male Population]]</f>
        <v>0.56639937414433794</v>
      </c>
      <c r="R3169" s="27">
        <f>Table1[[#This Row],[Total Voters]]/Table1[[#This Row],[Total Population]]</f>
        <v>0.60871302957633888</v>
      </c>
      <c r="S3169" s="27">
        <f>Table1[[#This Row],[Female Ballots]]/Table1[[#This Row],[Female Population]]</f>
        <v>0.42737487231869253</v>
      </c>
      <c r="T3169" s="27">
        <f>Table1[[#This Row],[Male Ballots]]/Table1[[#This Row],[Male Population]]</f>
        <v>0.36260512419323293</v>
      </c>
      <c r="U3169" s="27">
        <f>Table1[[#This Row],[Total Ballots]]/Table1[[#This Row],[Total Population]]</f>
        <v>0.39428457234212627</v>
      </c>
      <c r="V3169" s="27">
        <f>Table1[[#This Row],[Female Ballots]]/Table1[[#This Row],[Female Voters]]</f>
        <v>0.65456821026282852</v>
      </c>
      <c r="W3169" s="27">
        <f>Table1[[#This Row],[Male Ballots]]/Table1[[#This Row],[Male Voters]]</f>
        <v>0.64019337016574585</v>
      </c>
      <c r="X3169" s="27">
        <f>Table1[[#This Row],[Total Ballots]]/Table1[[#This Row],[Total Voters]]</f>
        <v>0.64773473407747861</v>
      </c>
    </row>
    <row r="3170" spans="1:24" s="12" customFormat="1" hidden="1" x14ac:dyDescent="0.25">
      <c r="A3170" s="8" t="s">
        <v>57</v>
      </c>
      <c r="B3170" s="17">
        <v>2005</v>
      </c>
      <c r="C3170" s="17"/>
      <c r="D3170" s="9" t="s">
        <v>70</v>
      </c>
      <c r="E3170" s="10">
        <v>3653</v>
      </c>
      <c r="F3170" s="10">
        <v>3751</v>
      </c>
      <c r="G3170" s="10">
        <v>7404</v>
      </c>
      <c r="H3170" s="44">
        <v>2889</v>
      </c>
      <c r="I3170" s="44">
        <v>2813</v>
      </c>
      <c r="J3170" s="44"/>
      <c r="K3170" s="44">
        <v>5702</v>
      </c>
      <c r="L3170" s="10">
        <v>2092</v>
      </c>
      <c r="M3170" s="10">
        <v>1955</v>
      </c>
      <c r="N3170" s="10"/>
      <c r="O3170" s="11">
        <v>4047</v>
      </c>
      <c r="P3170" s="27">
        <f>Table1[[#This Row],[Female Voters]]/Table1[[#This Row],[Female Population]]</f>
        <v>0.79085683000273743</v>
      </c>
      <c r="Q3170" s="27">
        <f>Table1[[#This Row],[Male Voters]]/Table1[[#This Row],[Male Population]]</f>
        <v>0.7499333511063716</v>
      </c>
      <c r="R3170" s="27">
        <f>Table1[[#This Row],[Total Voters]]/Table1[[#This Row],[Total Population]]</f>
        <v>0.7701242571582928</v>
      </c>
      <c r="S3170" s="27">
        <f>Table1[[#This Row],[Female Ballots]]/Table1[[#This Row],[Female Population]]</f>
        <v>0.57267998905009576</v>
      </c>
      <c r="T3170" s="27">
        <f>Table1[[#This Row],[Male Ballots]]/Table1[[#This Row],[Male Population]]</f>
        <v>0.52119434817382027</v>
      </c>
      <c r="U3170" s="27">
        <f>Table1[[#This Row],[Total Ballots]]/Table1[[#This Row],[Total Population]]</f>
        <v>0.54659643435980554</v>
      </c>
      <c r="V3170" s="27">
        <f>Table1[[#This Row],[Female Ballots]]/Table1[[#This Row],[Female Voters]]</f>
        <v>0.72412599515403253</v>
      </c>
      <c r="W3170" s="27">
        <f>Table1[[#This Row],[Male Ballots]]/Table1[[#This Row],[Male Voters]]</f>
        <v>0.69498755776750798</v>
      </c>
      <c r="X3170" s="27">
        <f>Table1[[#This Row],[Total Ballots]]/Table1[[#This Row],[Total Voters]]</f>
        <v>0.7097509645738338</v>
      </c>
    </row>
    <row r="3171" spans="1:24" s="12" customFormat="1" hidden="1" x14ac:dyDescent="0.25">
      <c r="A3171" s="8" t="s">
        <v>57</v>
      </c>
      <c r="B3171" s="17">
        <v>2005</v>
      </c>
      <c r="C3171" s="17"/>
      <c r="D3171" s="9" t="s">
        <v>71</v>
      </c>
      <c r="E3171" s="10">
        <v>4815</v>
      </c>
      <c r="F3171" s="10">
        <v>4219</v>
      </c>
      <c r="G3171" s="10">
        <v>9034</v>
      </c>
      <c r="H3171" s="44">
        <v>3707</v>
      </c>
      <c r="I3171" s="44">
        <v>3310</v>
      </c>
      <c r="J3171" s="44"/>
      <c r="K3171" s="44">
        <v>7017</v>
      </c>
      <c r="L3171" s="10">
        <v>2791</v>
      </c>
      <c r="M3171" s="10">
        <v>2510</v>
      </c>
      <c r="N3171" s="10"/>
      <c r="O3171" s="11">
        <v>5301</v>
      </c>
      <c r="P3171" s="27">
        <f>Table1[[#This Row],[Female Voters]]/Table1[[#This Row],[Female Population]]</f>
        <v>0.76988577362409139</v>
      </c>
      <c r="Q3171" s="27">
        <f>Table1[[#This Row],[Male Voters]]/Table1[[#This Row],[Male Population]]</f>
        <v>0.78454610097179422</v>
      </c>
      <c r="R3171" s="27">
        <f>Table1[[#This Row],[Total Voters]]/Table1[[#This Row],[Total Population]]</f>
        <v>0.77673234447642236</v>
      </c>
      <c r="S3171" s="27">
        <f>Table1[[#This Row],[Female Ballots]]/Table1[[#This Row],[Female Population]]</f>
        <v>0.57964693665628242</v>
      </c>
      <c r="T3171" s="27">
        <f>Table1[[#This Row],[Male Ballots]]/Table1[[#This Row],[Male Population]]</f>
        <v>0.5949277079876748</v>
      </c>
      <c r="U3171" s="27">
        <f>Table1[[#This Row],[Total Ballots]]/Table1[[#This Row],[Total Population]]</f>
        <v>0.58678326322780605</v>
      </c>
      <c r="V3171" s="27">
        <f>Table1[[#This Row],[Female Ballots]]/Table1[[#This Row],[Female Voters]]</f>
        <v>0.75289991907202591</v>
      </c>
      <c r="W3171" s="27">
        <f>Table1[[#This Row],[Male Ballots]]/Table1[[#This Row],[Male Voters]]</f>
        <v>0.7583081570996979</v>
      </c>
      <c r="X3171" s="27">
        <f>Table1[[#This Row],[Total Ballots]]/Table1[[#This Row],[Total Voters]]</f>
        <v>0.75545104745617786</v>
      </c>
    </row>
    <row r="3172" spans="1:24" s="12" customFormat="1" hidden="1" x14ac:dyDescent="0.25">
      <c r="A3172" s="8" t="s">
        <v>57</v>
      </c>
      <c r="B3172" s="17">
        <v>2005</v>
      </c>
      <c r="C3172" s="17"/>
      <c r="D3172" s="9" t="s">
        <v>453</v>
      </c>
      <c r="E3172" s="10">
        <v>27075</v>
      </c>
      <c r="F3172" s="10">
        <v>28133</v>
      </c>
      <c r="G3172" s="10">
        <v>55208</v>
      </c>
      <c r="H3172" s="44">
        <v>15884</v>
      </c>
      <c r="I3172" s="44">
        <v>14303</v>
      </c>
      <c r="J3172" s="44"/>
      <c r="K3172" s="44">
        <v>30187</v>
      </c>
      <c r="L3172" s="10">
        <v>9609</v>
      </c>
      <c r="M3172" s="10">
        <v>8555</v>
      </c>
      <c r="N3172" s="10"/>
      <c r="O3172" s="11">
        <v>18164</v>
      </c>
      <c r="P3172" s="27">
        <f>Table1[[#This Row],[Female Voters]]/Table1[[#This Row],[Female Population]]</f>
        <v>0.58666666666666667</v>
      </c>
      <c r="Q3172" s="27">
        <f>Table1[[#This Row],[Male Voters]]/Table1[[#This Row],[Male Population]]</f>
        <v>0.50840649770731883</v>
      </c>
      <c r="R3172" s="27">
        <f>Table1[[#This Row],[Total Voters]]/Table1[[#This Row],[Total Population]]</f>
        <v>0.54678669758006082</v>
      </c>
      <c r="S3172" s="27">
        <f>Table1[[#This Row],[Female Ballots]]/Table1[[#This Row],[Female Population]]</f>
        <v>0.35490304709141274</v>
      </c>
      <c r="T3172" s="27">
        <f>Table1[[#This Row],[Male Ballots]]/Table1[[#This Row],[Male Population]]</f>
        <v>0.30409128070237801</v>
      </c>
      <c r="U3172" s="27">
        <f>Table1[[#This Row],[Total Ballots]]/Table1[[#This Row],[Total Population]]</f>
        <v>0.3290102883640052</v>
      </c>
      <c r="V3172" s="27">
        <f>Table1[[#This Row],[Female Ballots]]/Table1[[#This Row],[Female Voters]]</f>
        <v>0.60494837572399895</v>
      </c>
      <c r="W3172" s="27">
        <f>Table1[[#This Row],[Male Ballots]]/Table1[[#This Row],[Male Voters]]</f>
        <v>0.59812626721666784</v>
      </c>
      <c r="X3172" s="27">
        <f>Table1[[#This Row],[Total Ballots]]/Table1[[#This Row],[Total Voters]]</f>
        <v>0.60171597045085634</v>
      </c>
    </row>
    <row r="3173" spans="1:24" s="12" customFormat="1" hidden="1" x14ac:dyDescent="0.25">
      <c r="A3173" s="8" t="s">
        <v>55</v>
      </c>
      <c r="B3173" s="17">
        <v>2005</v>
      </c>
      <c r="C3173" s="17"/>
      <c r="D3173" s="9" t="s">
        <v>66</v>
      </c>
      <c r="E3173" s="10">
        <v>2885</v>
      </c>
      <c r="F3173" s="10">
        <v>3267</v>
      </c>
      <c r="G3173" s="10">
        <v>6152</v>
      </c>
      <c r="H3173" s="44">
        <v>1400</v>
      </c>
      <c r="I3173" s="44">
        <v>1151</v>
      </c>
      <c r="J3173" s="44">
        <v>27</v>
      </c>
      <c r="K3173" s="44">
        <v>2578</v>
      </c>
      <c r="L3173" s="10">
        <v>556</v>
      </c>
      <c r="M3173" s="10">
        <v>444</v>
      </c>
      <c r="N3173" s="10">
        <v>12</v>
      </c>
      <c r="O3173" s="11">
        <v>1012</v>
      </c>
      <c r="P3173" s="27">
        <f>Table1[[#This Row],[Female Voters]]/Table1[[#This Row],[Female Population]]</f>
        <v>0.48526863084922012</v>
      </c>
      <c r="Q3173" s="27">
        <f>Table1[[#This Row],[Male Voters]]/Table1[[#This Row],[Male Population]]</f>
        <v>0.35231098867462501</v>
      </c>
      <c r="R3173" s="27">
        <f>Table1[[#This Row],[Total Voters]]/Table1[[#This Row],[Total Population]]</f>
        <v>0.41905071521456438</v>
      </c>
      <c r="S3173" s="27">
        <f>Table1[[#This Row],[Female Ballots]]/Table1[[#This Row],[Female Population]]</f>
        <v>0.1927209705372617</v>
      </c>
      <c r="T3173" s="27">
        <f>Table1[[#This Row],[Male Ballots]]/Table1[[#This Row],[Male Population]]</f>
        <v>0.13590449954086317</v>
      </c>
      <c r="U3173" s="27">
        <f>Table1[[#This Row],[Total Ballots]]/Table1[[#This Row],[Total Population]]</f>
        <v>0.16449934980494149</v>
      </c>
      <c r="V3173" s="27">
        <f>Table1[[#This Row],[Female Ballots]]/Table1[[#This Row],[Female Voters]]</f>
        <v>0.39714285714285713</v>
      </c>
      <c r="W3173" s="27">
        <f>Table1[[#This Row],[Male Ballots]]/Table1[[#This Row],[Male Voters]]</f>
        <v>0.38575152041702865</v>
      </c>
      <c r="X3173" s="27">
        <f>Table1[[#This Row],[Total Ballots]]/Table1[[#This Row],[Total Voters]]</f>
        <v>0.39255236617532974</v>
      </c>
    </row>
    <row r="3174" spans="1:24" s="12" customFormat="1" hidden="1" x14ac:dyDescent="0.25">
      <c r="A3174" s="8" t="s">
        <v>55</v>
      </c>
      <c r="B3174" s="17">
        <v>2005</v>
      </c>
      <c r="C3174" s="17"/>
      <c r="D3174" s="9" t="s">
        <v>67</v>
      </c>
      <c r="E3174" s="10">
        <v>3662</v>
      </c>
      <c r="F3174" s="10">
        <v>4185</v>
      </c>
      <c r="G3174" s="10">
        <v>7847</v>
      </c>
      <c r="H3174" s="44">
        <v>2023</v>
      </c>
      <c r="I3174" s="44">
        <v>1729</v>
      </c>
      <c r="J3174" s="44">
        <v>24</v>
      </c>
      <c r="K3174" s="44">
        <v>3776</v>
      </c>
      <c r="L3174" s="10">
        <v>750</v>
      </c>
      <c r="M3174" s="10">
        <v>555</v>
      </c>
      <c r="N3174" s="10">
        <v>8</v>
      </c>
      <c r="O3174" s="11">
        <v>1313</v>
      </c>
      <c r="P3174" s="27">
        <f>Table1[[#This Row],[Female Voters]]/Table1[[#This Row],[Female Population]]</f>
        <v>0.55243036592026218</v>
      </c>
      <c r="Q3174" s="27">
        <f>Table1[[#This Row],[Male Voters]]/Table1[[#This Row],[Male Population]]</f>
        <v>0.41314217443249701</v>
      </c>
      <c r="R3174" s="27">
        <f>Table1[[#This Row],[Total Voters]]/Table1[[#This Row],[Total Population]]</f>
        <v>0.48120300751879697</v>
      </c>
      <c r="S3174" s="27">
        <f>Table1[[#This Row],[Female Ballots]]/Table1[[#This Row],[Female Population]]</f>
        <v>0.20480611687602404</v>
      </c>
      <c r="T3174" s="27">
        <f>Table1[[#This Row],[Male Ballots]]/Table1[[#This Row],[Male Population]]</f>
        <v>0.13261648745519714</v>
      </c>
      <c r="U3174" s="27">
        <f>Table1[[#This Row],[Total Ballots]]/Table1[[#This Row],[Total Population]]</f>
        <v>0.16732509239199694</v>
      </c>
      <c r="V3174" s="27">
        <f>Table1[[#This Row],[Female Ballots]]/Table1[[#This Row],[Female Voters]]</f>
        <v>0.37073652990608008</v>
      </c>
      <c r="W3174" s="27">
        <f>Table1[[#This Row],[Male Ballots]]/Table1[[#This Row],[Male Voters]]</f>
        <v>0.32099479467900521</v>
      </c>
      <c r="X3174" s="27">
        <f>Table1[[#This Row],[Total Ballots]]/Table1[[#This Row],[Total Voters]]</f>
        <v>0.34772245762711862</v>
      </c>
    </row>
    <row r="3175" spans="1:24" s="12" customFormat="1" hidden="1" x14ac:dyDescent="0.25">
      <c r="A3175" s="8" t="s">
        <v>55</v>
      </c>
      <c r="B3175" s="17">
        <v>2005</v>
      </c>
      <c r="C3175" s="17"/>
      <c r="D3175" s="9" t="s">
        <v>68</v>
      </c>
      <c r="E3175" s="10">
        <v>4572</v>
      </c>
      <c r="F3175" s="10">
        <v>4877</v>
      </c>
      <c r="G3175" s="10">
        <v>9449</v>
      </c>
      <c r="H3175" s="44">
        <v>2670</v>
      </c>
      <c r="I3175" s="44">
        <v>2187</v>
      </c>
      <c r="J3175" s="44">
        <v>18</v>
      </c>
      <c r="K3175" s="44">
        <v>4875</v>
      </c>
      <c r="L3175" s="10">
        <v>1348</v>
      </c>
      <c r="M3175" s="10">
        <v>1055</v>
      </c>
      <c r="N3175" s="10">
        <v>3</v>
      </c>
      <c r="O3175" s="11">
        <v>2406</v>
      </c>
      <c r="P3175" s="27">
        <f>Table1[[#This Row],[Female Voters]]/Table1[[#This Row],[Female Population]]</f>
        <v>0.58398950131233596</v>
      </c>
      <c r="Q3175" s="27">
        <f>Table1[[#This Row],[Male Voters]]/Table1[[#This Row],[Male Population]]</f>
        <v>0.44843141275374204</v>
      </c>
      <c r="R3175" s="27">
        <f>Table1[[#This Row],[Total Voters]]/Table1[[#This Row],[Total Population]]</f>
        <v>0.51592761138744836</v>
      </c>
      <c r="S3175" s="27">
        <f>Table1[[#This Row],[Female Ballots]]/Table1[[#This Row],[Female Population]]</f>
        <v>0.29483814523184604</v>
      </c>
      <c r="T3175" s="27">
        <f>Table1[[#This Row],[Male Ballots]]/Table1[[#This Row],[Male Population]]</f>
        <v>0.21632150912446177</v>
      </c>
      <c r="U3175" s="27">
        <f>Table1[[#This Row],[Total Ballots]]/Table1[[#This Row],[Total Population]]</f>
        <v>0.25463011958937454</v>
      </c>
      <c r="V3175" s="27">
        <f>Table1[[#This Row],[Female Ballots]]/Table1[[#This Row],[Female Voters]]</f>
        <v>0.50486891385767785</v>
      </c>
      <c r="W3175" s="27">
        <f>Table1[[#This Row],[Male Ballots]]/Table1[[#This Row],[Male Voters]]</f>
        <v>0.48239597622313674</v>
      </c>
      <c r="X3175" s="27">
        <f>Table1[[#This Row],[Total Ballots]]/Table1[[#This Row],[Total Voters]]</f>
        <v>0.49353846153846154</v>
      </c>
    </row>
    <row r="3176" spans="1:24" s="12" customFormat="1" hidden="1" x14ac:dyDescent="0.25">
      <c r="A3176" s="8" t="s">
        <v>55</v>
      </c>
      <c r="B3176" s="17">
        <v>2005</v>
      </c>
      <c r="C3176" s="17"/>
      <c r="D3176" s="9" t="s">
        <v>69</v>
      </c>
      <c r="E3176" s="10">
        <v>5359</v>
      </c>
      <c r="F3176" s="10">
        <v>5519</v>
      </c>
      <c r="G3176" s="10">
        <v>10878</v>
      </c>
      <c r="H3176" s="44">
        <v>3890</v>
      </c>
      <c r="I3176" s="44">
        <v>3325</v>
      </c>
      <c r="J3176" s="44">
        <v>16</v>
      </c>
      <c r="K3176" s="44">
        <v>7231</v>
      </c>
      <c r="L3176" s="10">
        <v>2422</v>
      </c>
      <c r="M3176" s="10">
        <v>2041</v>
      </c>
      <c r="N3176" s="10">
        <v>8</v>
      </c>
      <c r="O3176" s="11">
        <v>4471</v>
      </c>
      <c r="P3176" s="27">
        <f>Table1[[#This Row],[Female Voters]]/Table1[[#This Row],[Female Population]]</f>
        <v>0.72588169434596006</v>
      </c>
      <c r="Q3176" s="27">
        <f>Table1[[#This Row],[Male Voters]]/Table1[[#This Row],[Male Population]]</f>
        <v>0.60246421453161803</v>
      </c>
      <c r="R3176" s="27">
        <f>Table1[[#This Row],[Total Voters]]/Table1[[#This Row],[Total Population]]</f>
        <v>0.6647361647361647</v>
      </c>
      <c r="S3176" s="27">
        <f>Table1[[#This Row],[Female Ballots]]/Table1[[#This Row],[Female Population]]</f>
        <v>0.4519499906699011</v>
      </c>
      <c r="T3176" s="27">
        <f>Table1[[#This Row],[Male Ballots]]/Table1[[#This Row],[Male Population]]</f>
        <v>0.36981337198767894</v>
      </c>
      <c r="U3176" s="27">
        <f>Table1[[#This Row],[Total Ballots]]/Table1[[#This Row],[Total Population]]</f>
        <v>0.41101305387019671</v>
      </c>
      <c r="V3176" s="27">
        <f>Table1[[#This Row],[Female Ballots]]/Table1[[#This Row],[Female Voters]]</f>
        <v>0.62262210796915163</v>
      </c>
      <c r="W3176" s="27">
        <f>Table1[[#This Row],[Male Ballots]]/Table1[[#This Row],[Male Voters]]</f>
        <v>0.6138345864661654</v>
      </c>
      <c r="X3176" s="27">
        <f>Table1[[#This Row],[Total Ballots]]/Table1[[#This Row],[Total Voters]]</f>
        <v>0.61831005393444893</v>
      </c>
    </row>
    <row r="3177" spans="1:24" s="12" customFormat="1" hidden="1" x14ac:dyDescent="0.25">
      <c r="A3177" s="8" t="s">
        <v>55</v>
      </c>
      <c r="B3177" s="17">
        <v>2005</v>
      </c>
      <c r="C3177" s="17"/>
      <c r="D3177" s="9" t="s">
        <v>70</v>
      </c>
      <c r="E3177" s="10">
        <v>4528</v>
      </c>
      <c r="F3177" s="10">
        <v>4503</v>
      </c>
      <c r="G3177" s="10">
        <v>9031</v>
      </c>
      <c r="H3177" s="44">
        <v>3481</v>
      </c>
      <c r="I3177" s="44">
        <v>3323</v>
      </c>
      <c r="J3177" s="44">
        <v>13</v>
      </c>
      <c r="K3177" s="44">
        <v>6817</v>
      </c>
      <c r="L3177" s="10">
        <v>2424</v>
      </c>
      <c r="M3177" s="10">
        <v>2333</v>
      </c>
      <c r="N3177" s="10">
        <v>7</v>
      </c>
      <c r="O3177" s="11">
        <v>4764</v>
      </c>
      <c r="P3177" s="27">
        <f>Table1[[#This Row],[Female Voters]]/Table1[[#This Row],[Female Population]]</f>
        <v>0.76877208480565373</v>
      </c>
      <c r="Q3177" s="27">
        <f>Table1[[#This Row],[Male Voters]]/Table1[[#This Row],[Male Population]]</f>
        <v>0.73795247612702641</v>
      </c>
      <c r="R3177" s="27">
        <f>Table1[[#This Row],[Total Voters]]/Table1[[#This Row],[Total Population]]</f>
        <v>0.75484442475916291</v>
      </c>
      <c r="S3177" s="27">
        <f>Table1[[#This Row],[Female Ballots]]/Table1[[#This Row],[Female Population]]</f>
        <v>0.53533568904593642</v>
      </c>
      <c r="T3177" s="27">
        <f>Table1[[#This Row],[Male Ballots]]/Table1[[#This Row],[Male Population]]</f>
        <v>0.51809904508105709</v>
      </c>
      <c r="U3177" s="27">
        <f>Table1[[#This Row],[Total Ballots]]/Table1[[#This Row],[Total Population]]</f>
        <v>0.52751633263204523</v>
      </c>
      <c r="V3177" s="27">
        <f>Table1[[#This Row],[Female Ballots]]/Table1[[#This Row],[Female Voters]]</f>
        <v>0.69635162309681131</v>
      </c>
      <c r="W3177" s="27">
        <f>Table1[[#This Row],[Male Ballots]]/Table1[[#This Row],[Male Voters]]</f>
        <v>0.70207643695455912</v>
      </c>
      <c r="X3177" s="27">
        <f>Table1[[#This Row],[Total Ballots]]/Table1[[#This Row],[Total Voters]]</f>
        <v>0.6988411324629602</v>
      </c>
    </row>
    <row r="3178" spans="1:24" s="12" customFormat="1" hidden="1" x14ac:dyDescent="0.25">
      <c r="A3178" s="8" t="s">
        <v>55</v>
      </c>
      <c r="B3178" s="17">
        <v>2005</v>
      </c>
      <c r="C3178" s="17"/>
      <c r="D3178" s="9" t="s">
        <v>71</v>
      </c>
      <c r="E3178" s="10">
        <v>5823</v>
      </c>
      <c r="F3178" s="10">
        <v>4964</v>
      </c>
      <c r="G3178" s="10">
        <v>10787</v>
      </c>
      <c r="H3178" s="44">
        <v>4616</v>
      </c>
      <c r="I3178" s="44">
        <v>3934</v>
      </c>
      <c r="J3178" s="44">
        <v>28</v>
      </c>
      <c r="K3178" s="44">
        <v>8578</v>
      </c>
      <c r="L3178" s="10">
        <v>3549</v>
      </c>
      <c r="M3178" s="10">
        <v>3006</v>
      </c>
      <c r="N3178" s="10">
        <v>11</v>
      </c>
      <c r="O3178" s="11">
        <v>6566</v>
      </c>
      <c r="P3178" s="27">
        <f>Table1[[#This Row],[Female Voters]]/Table1[[#This Row],[Female Population]]</f>
        <v>0.7927185299673708</v>
      </c>
      <c r="Q3178" s="27">
        <f>Table1[[#This Row],[Male Voters]]/Table1[[#This Row],[Male Population]]</f>
        <v>0.79250604351329568</v>
      </c>
      <c r="R3178" s="27">
        <f>Table1[[#This Row],[Total Voters]]/Table1[[#This Row],[Total Population]]</f>
        <v>0.79521646426253823</v>
      </c>
      <c r="S3178" s="27">
        <f>Table1[[#This Row],[Female Ballots]]/Table1[[#This Row],[Female Population]]</f>
        <v>0.60947964966512103</v>
      </c>
      <c r="T3178" s="27">
        <f>Table1[[#This Row],[Male Ballots]]/Table1[[#This Row],[Male Population]]</f>
        <v>0.60556003223207089</v>
      </c>
      <c r="U3178" s="27">
        <f>Table1[[#This Row],[Total Ballots]]/Table1[[#This Row],[Total Population]]</f>
        <v>0.60869565217391308</v>
      </c>
      <c r="V3178" s="27">
        <f>Table1[[#This Row],[Female Ballots]]/Table1[[#This Row],[Female Voters]]</f>
        <v>0.76884748700173311</v>
      </c>
      <c r="W3178" s="27">
        <f>Table1[[#This Row],[Male Ballots]]/Table1[[#This Row],[Male Voters]]</f>
        <v>0.76410777834265375</v>
      </c>
      <c r="X3178" s="27">
        <f>Table1[[#This Row],[Total Ballots]]/Table1[[#This Row],[Total Voters]]</f>
        <v>0.76544649102354856</v>
      </c>
    </row>
    <row r="3179" spans="1:24" s="12" customFormat="1" hidden="1" x14ac:dyDescent="0.25">
      <c r="A3179" s="8" t="s">
        <v>55</v>
      </c>
      <c r="B3179" s="17">
        <v>2005</v>
      </c>
      <c r="C3179" s="17"/>
      <c r="D3179" s="9" t="s">
        <v>453</v>
      </c>
      <c r="E3179" s="10">
        <v>26829</v>
      </c>
      <c r="F3179" s="10">
        <v>27315</v>
      </c>
      <c r="G3179" s="10">
        <v>54144</v>
      </c>
      <c r="H3179" s="44">
        <v>18080</v>
      </c>
      <c r="I3179" s="44">
        <v>15649</v>
      </c>
      <c r="J3179" s="44">
        <v>126</v>
      </c>
      <c r="K3179" s="44">
        <v>33855</v>
      </c>
      <c r="L3179" s="10">
        <v>11049</v>
      </c>
      <c r="M3179" s="10">
        <v>9434</v>
      </c>
      <c r="N3179" s="10">
        <v>49</v>
      </c>
      <c r="O3179" s="11">
        <v>20532</v>
      </c>
      <c r="P3179" s="27">
        <f>Table1[[#This Row],[Female Voters]]/Table1[[#This Row],[Female Population]]</f>
        <v>0.67389764806738972</v>
      </c>
      <c r="Q3179" s="27">
        <f>Table1[[#This Row],[Male Voters]]/Table1[[#This Row],[Male Population]]</f>
        <v>0.57290865824638482</v>
      </c>
      <c r="R3179" s="27">
        <f>Table1[[#This Row],[Total Voters]]/Table1[[#This Row],[Total Population]]</f>
        <v>0.62527703900709219</v>
      </c>
      <c r="S3179" s="27">
        <f>Table1[[#This Row],[Female Ballots]]/Table1[[#This Row],[Female Population]]</f>
        <v>0.41183048194118305</v>
      </c>
      <c r="T3179" s="27">
        <f>Table1[[#This Row],[Male Ballots]]/Table1[[#This Row],[Male Population]]</f>
        <v>0.34537799743730552</v>
      </c>
      <c r="U3179" s="27">
        <f>Table1[[#This Row],[Total Ballots]]/Table1[[#This Row],[Total Population]]</f>
        <v>0.37921099290780141</v>
      </c>
      <c r="V3179" s="27">
        <f>Table1[[#This Row],[Female Ballots]]/Table1[[#This Row],[Female Voters]]</f>
        <v>0.61111725663716809</v>
      </c>
      <c r="W3179" s="27">
        <f>Table1[[#This Row],[Male Ballots]]/Table1[[#This Row],[Male Voters]]</f>
        <v>0.60285002236564633</v>
      </c>
      <c r="X3179" s="27">
        <f>Table1[[#This Row],[Total Ballots]]/Table1[[#This Row],[Total Voters]]</f>
        <v>0.60646876384581305</v>
      </c>
    </row>
    <row r="3180" spans="1:24" s="12" customFormat="1" hidden="1" x14ac:dyDescent="0.25">
      <c r="A3180" s="8" t="s">
        <v>31</v>
      </c>
      <c r="B3180" s="17">
        <v>2005</v>
      </c>
      <c r="C3180" s="17"/>
      <c r="D3180" s="9" t="s">
        <v>66</v>
      </c>
      <c r="E3180" s="10">
        <v>3091</v>
      </c>
      <c r="F3180" s="10">
        <v>3850</v>
      </c>
      <c r="G3180" s="10">
        <v>6941</v>
      </c>
      <c r="H3180" s="44">
        <v>1722</v>
      </c>
      <c r="I3180" s="44">
        <v>1403</v>
      </c>
      <c r="J3180" s="44">
        <v>40</v>
      </c>
      <c r="K3180" s="44">
        <v>3165</v>
      </c>
      <c r="L3180" s="10">
        <v>421</v>
      </c>
      <c r="M3180" s="10">
        <v>288</v>
      </c>
      <c r="N3180" s="10">
        <v>8</v>
      </c>
      <c r="O3180" s="11">
        <v>717</v>
      </c>
      <c r="P3180" s="27">
        <f>Table1[[#This Row],[Female Voters]]/Table1[[#This Row],[Female Population]]</f>
        <v>0.55710126172759622</v>
      </c>
      <c r="Q3180" s="27">
        <f>Table1[[#This Row],[Male Voters]]/Table1[[#This Row],[Male Population]]</f>
        <v>0.36441558441558441</v>
      </c>
      <c r="R3180" s="27">
        <f>Table1[[#This Row],[Total Voters]]/Table1[[#This Row],[Total Population]]</f>
        <v>0.45598616913989337</v>
      </c>
      <c r="S3180" s="27">
        <f>Table1[[#This Row],[Female Ballots]]/Table1[[#This Row],[Female Population]]</f>
        <v>0.13620187641539955</v>
      </c>
      <c r="T3180" s="27">
        <f>Table1[[#This Row],[Male Ballots]]/Table1[[#This Row],[Male Population]]</f>
        <v>7.4805194805194805E-2</v>
      </c>
      <c r="U3180" s="27">
        <f>Table1[[#This Row],[Total Ballots]]/Table1[[#This Row],[Total Population]]</f>
        <v>0.10329923642126494</v>
      </c>
      <c r="V3180" s="27">
        <f>Table1[[#This Row],[Female Ballots]]/Table1[[#This Row],[Female Voters]]</f>
        <v>0.24448315911730545</v>
      </c>
      <c r="W3180" s="27">
        <f>Table1[[#This Row],[Male Ballots]]/Table1[[#This Row],[Male Voters]]</f>
        <v>0.20527441197434071</v>
      </c>
      <c r="X3180" s="27">
        <f>Table1[[#This Row],[Total Ballots]]/Table1[[#This Row],[Total Voters]]</f>
        <v>0.22654028436018958</v>
      </c>
    </row>
    <row r="3181" spans="1:24" s="12" customFormat="1" hidden="1" x14ac:dyDescent="0.25">
      <c r="A3181" s="8" t="s">
        <v>31</v>
      </c>
      <c r="B3181" s="17">
        <v>2005</v>
      </c>
      <c r="C3181" s="17"/>
      <c r="D3181" s="9" t="s">
        <v>67</v>
      </c>
      <c r="E3181" s="10">
        <v>4208</v>
      </c>
      <c r="F3181" s="10">
        <v>4676</v>
      </c>
      <c r="G3181" s="10">
        <v>8884</v>
      </c>
      <c r="H3181" s="44">
        <v>2400</v>
      </c>
      <c r="I3181" s="44">
        <v>1887</v>
      </c>
      <c r="J3181" s="44">
        <v>45</v>
      </c>
      <c r="K3181" s="44">
        <v>4332</v>
      </c>
      <c r="L3181" s="10">
        <v>660</v>
      </c>
      <c r="M3181" s="10">
        <v>458</v>
      </c>
      <c r="N3181" s="10">
        <v>8</v>
      </c>
      <c r="O3181" s="11">
        <v>1126</v>
      </c>
      <c r="P3181" s="27">
        <f>Table1[[#This Row],[Female Voters]]/Table1[[#This Row],[Female Population]]</f>
        <v>0.57034220532319391</v>
      </c>
      <c r="Q3181" s="27">
        <f>Table1[[#This Row],[Male Voters]]/Table1[[#This Row],[Male Population]]</f>
        <v>0.40355004277159967</v>
      </c>
      <c r="R3181" s="27">
        <f>Table1[[#This Row],[Total Voters]]/Table1[[#This Row],[Total Population]]</f>
        <v>0.48761819000450246</v>
      </c>
      <c r="S3181" s="27">
        <f>Table1[[#This Row],[Female Ballots]]/Table1[[#This Row],[Female Population]]</f>
        <v>0.15684410646387834</v>
      </c>
      <c r="T3181" s="27">
        <f>Table1[[#This Row],[Male Ballots]]/Table1[[#This Row],[Male Population]]</f>
        <v>9.7946963216424293E-2</v>
      </c>
      <c r="U3181" s="27">
        <f>Table1[[#This Row],[Total Ballots]]/Table1[[#This Row],[Total Population]]</f>
        <v>0.12674470959027465</v>
      </c>
      <c r="V3181" s="27">
        <f>Table1[[#This Row],[Female Ballots]]/Table1[[#This Row],[Female Voters]]</f>
        <v>0.27500000000000002</v>
      </c>
      <c r="W3181" s="27">
        <f>Table1[[#This Row],[Male Ballots]]/Table1[[#This Row],[Male Voters]]</f>
        <v>0.24271330153683096</v>
      </c>
      <c r="X3181" s="27">
        <f>Table1[[#This Row],[Total Ballots]]/Table1[[#This Row],[Total Voters]]</f>
        <v>0.25992613111726687</v>
      </c>
    </row>
    <row r="3182" spans="1:24" s="12" customFormat="1" hidden="1" x14ac:dyDescent="0.25">
      <c r="A3182" s="8" t="s">
        <v>31</v>
      </c>
      <c r="B3182" s="17">
        <v>2005</v>
      </c>
      <c r="C3182" s="17"/>
      <c r="D3182" s="9" t="s">
        <v>68</v>
      </c>
      <c r="E3182" s="10">
        <v>4964</v>
      </c>
      <c r="F3182" s="10">
        <v>4924</v>
      </c>
      <c r="G3182" s="10">
        <v>9888</v>
      </c>
      <c r="H3182" s="44">
        <v>3571</v>
      </c>
      <c r="I3182" s="44">
        <v>3088</v>
      </c>
      <c r="J3182" s="44">
        <v>37</v>
      </c>
      <c r="K3182" s="44">
        <v>6696</v>
      </c>
      <c r="L3182" s="10">
        <v>1647</v>
      </c>
      <c r="M3182" s="10">
        <v>1303</v>
      </c>
      <c r="N3182" s="10">
        <v>13</v>
      </c>
      <c r="O3182" s="11">
        <v>2963</v>
      </c>
      <c r="P3182" s="27">
        <f>Table1[[#This Row],[Female Voters]]/Table1[[#This Row],[Female Population]]</f>
        <v>0.71937953263497179</v>
      </c>
      <c r="Q3182" s="27">
        <f>Table1[[#This Row],[Male Voters]]/Table1[[#This Row],[Male Population]]</f>
        <v>0.62713241267262387</v>
      </c>
      <c r="R3182" s="27">
        <f>Table1[[#This Row],[Total Voters]]/Table1[[#This Row],[Total Population]]</f>
        <v>0.67718446601941751</v>
      </c>
      <c r="S3182" s="27">
        <f>Table1[[#This Row],[Female Ballots]]/Table1[[#This Row],[Female Population]]</f>
        <v>0.33178887993553585</v>
      </c>
      <c r="T3182" s="27">
        <f>Table1[[#This Row],[Male Ballots]]/Table1[[#This Row],[Male Population]]</f>
        <v>0.26462225832656378</v>
      </c>
      <c r="U3182" s="27">
        <f>Table1[[#This Row],[Total Ballots]]/Table1[[#This Row],[Total Population]]</f>
        <v>0.2996561488673139</v>
      </c>
      <c r="V3182" s="27">
        <f>Table1[[#This Row],[Female Ballots]]/Table1[[#This Row],[Female Voters]]</f>
        <v>0.46121534584150098</v>
      </c>
      <c r="W3182" s="27">
        <f>Table1[[#This Row],[Male Ballots]]/Table1[[#This Row],[Male Voters]]</f>
        <v>0.4219559585492228</v>
      </c>
      <c r="X3182" s="27">
        <f>Table1[[#This Row],[Total Ballots]]/Table1[[#This Row],[Total Voters]]</f>
        <v>0.44250298685782558</v>
      </c>
    </row>
    <row r="3183" spans="1:24" s="12" customFormat="1" hidden="1" x14ac:dyDescent="0.25">
      <c r="A3183" s="8" t="s">
        <v>31</v>
      </c>
      <c r="B3183" s="17">
        <v>2005</v>
      </c>
      <c r="C3183" s="17"/>
      <c r="D3183" s="9" t="s">
        <v>69</v>
      </c>
      <c r="E3183" s="10">
        <v>5706</v>
      </c>
      <c r="F3183" s="10">
        <v>5159</v>
      </c>
      <c r="G3183" s="10">
        <v>10865</v>
      </c>
      <c r="H3183" s="44">
        <v>4913</v>
      </c>
      <c r="I3183" s="44">
        <v>4148</v>
      </c>
      <c r="J3183" s="44">
        <v>29</v>
      </c>
      <c r="K3183" s="44">
        <v>9090</v>
      </c>
      <c r="L3183" s="10">
        <v>2982</v>
      </c>
      <c r="M3183" s="10">
        <v>2514</v>
      </c>
      <c r="N3183" s="10">
        <v>15</v>
      </c>
      <c r="O3183" s="11">
        <v>5511</v>
      </c>
      <c r="P3183" s="27">
        <f>Table1[[#This Row],[Female Voters]]/Table1[[#This Row],[Female Population]]</f>
        <v>0.86102348405187523</v>
      </c>
      <c r="Q3183" s="27">
        <f>Table1[[#This Row],[Male Voters]]/Table1[[#This Row],[Male Population]]</f>
        <v>0.80403178910641593</v>
      </c>
      <c r="R3183" s="27">
        <f>Table1[[#This Row],[Total Voters]]/Table1[[#This Row],[Total Population]]</f>
        <v>0.83663138518177638</v>
      </c>
      <c r="S3183" s="27">
        <f>Table1[[#This Row],[Female Ballots]]/Table1[[#This Row],[Female Population]]</f>
        <v>0.52260778128286012</v>
      </c>
      <c r="T3183" s="27">
        <f>Table1[[#This Row],[Male Ballots]]/Table1[[#This Row],[Male Population]]</f>
        <v>0.48730374103508434</v>
      </c>
      <c r="U3183" s="27">
        <f>Table1[[#This Row],[Total Ballots]]/Table1[[#This Row],[Total Population]]</f>
        <v>0.50722503451449608</v>
      </c>
      <c r="V3183" s="27">
        <f>Table1[[#This Row],[Female Ballots]]/Table1[[#This Row],[Female Voters]]</f>
        <v>0.60696112354976595</v>
      </c>
      <c r="W3183" s="27">
        <f>Table1[[#This Row],[Male Ballots]]/Table1[[#This Row],[Male Voters]]</f>
        <v>0.6060752169720347</v>
      </c>
      <c r="X3183" s="27">
        <f>Table1[[#This Row],[Total Ballots]]/Table1[[#This Row],[Total Voters]]</f>
        <v>0.60627062706270629</v>
      </c>
    </row>
    <row r="3184" spans="1:24" s="12" customFormat="1" hidden="1" x14ac:dyDescent="0.25">
      <c r="A3184" s="8" t="s">
        <v>31</v>
      </c>
      <c r="B3184" s="17">
        <v>2005</v>
      </c>
      <c r="C3184" s="17"/>
      <c r="D3184" s="9" t="s">
        <v>70</v>
      </c>
      <c r="E3184" s="10">
        <v>5214</v>
      </c>
      <c r="F3184" s="10">
        <v>4694</v>
      </c>
      <c r="G3184" s="10">
        <v>9908</v>
      </c>
      <c r="H3184" s="44">
        <v>4921</v>
      </c>
      <c r="I3184" s="44">
        <v>4397</v>
      </c>
      <c r="J3184" s="44">
        <v>35</v>
      </c>
      <c r="K3184" s="44">
        <v>9353</v>
      </c>
      <c r="L3184" s="10">
        <v>3679</v>
      </c>
      <c r="M3184" s="10">
        <v>3276</v>
      </c>
      <c r="N3184" s="10">
        <v>24</v>
      </c>
      <c r="O3184" s="11">
        <v>6979</v>
      </c>
      <c r="P3184" s="27">
        <f>Table1[[#This Row],[Female Voters]]/Table1[[#This Row],[Female Population]]</f>
        <v>0.94380514000767168</v>
      </c>
      <c r="Q3184" s="27">
        <f>Table1[[#This Row],[Male Voters]]/Table1[[#This Row],[Male Population]]</f>
        <v>0.93672773753728167</v>
      </c>
      <c r="R3184" s="27">
        <f>Table1[[#This Row],[Total Voters]]/Table1[[#This Row],[Total Population]]</f>
        <v>0.94398465886152605</v>
      </c>
      <c r="S3184" s="27">
        <f>Table1[[#This Row],[Female Ballots]]/Table1[[#This Row],[Female Population]]</f>
        <v>0.70560030686612962</v>
      </c>
      <c r="T3184" s="27">
        <f>Table1[[#This Row],[Male Ballots]]/Table1[[#This Row],[Male Population]]</f>
        <v>0.69791222837665101</v>
      </c>
      <c r="U3184" s="27">
        <f>Table1[[#This Row],[Total Ballots]]/Table1[[#This Row],[Total Population]]</f>
        <v>0.70438029874848607</v>
      </c>
      <c r="V3184" s="27">
        <f>Table1[[#This Row],[Female Ballots]]/Table1[[#This Row],[Female Voters]]</f>
        <v>0.7476122739280634</v>
      </c>
      <c r="W3184" s="27">
        <f>Table1[[#This Row],[Male Ballots]]/Table1[[#This Row],[Male Voters]]</f>
        <v>0.74505344553104391</v>
      </c>
      <c r="X3184" s="27">
        <f>Table1[[#This Row],[Total Ballots]]/Table1[[#This Row],[Total Voters]]</f>
        <v>0.74617769699561642</v>
      </c>
    </row>
    <row r="3185" spans="1:24" s="12" customFormat="1" hidden="1" x14ac:dyDescent="0.25">
      <c r="A3185" s="8" t="s">
        <v>31</v>
      </c>
      <c r="B3185" s="17">
        <v>2005</v>
      </c>
      <c r="C3185" s="17"/>
      <c r="D3185" s="9" t="s">
        <v>71</v>
      </c>
      <c r="E3185" s="10">
        <v>6417</v>
      </c>
      <c r="F3185" s="10">
        <v>5564</v>
      </c>
      <c r="G3185" s="10">
        <v>11981</v>
      </c>
      <c r="H3185" s="44">
        <v>5644</v>
      </c>
      <c r="I3185" s="44">
        <v>5307</v>
      </c>
      <c r="J3185" s="44">
        <v>32</v>
      </c>
      <c r="K3185" s="44">
        <v>10983</v>
      </c>
      <c r="L3185" s="10">
        <v>4570</v>
      </c>
      <c r="M3185" s="10">
        <v>4477</v>
      </c>
      <c r="N3185" s="10">
        <v>20</v>
      </c>
      <c r="O3185" s="11">
        <v>9067</v>
      </c>
      <c r="P3185" s="27">
        <f>Table1[[#This Row],[Female Voters]]/Table1[[#This Row],[Female Population]]</f>
        <v>0.87953872526102539</v>
      </c>
      <c r="Q3185" s="27">
        <f>Table1[[#This Row],[Male Voters]]/Table1[[#This Row],[Male Population]]</f>
        <v>0.95381020848310571</v>
      </c>
      <c r="R3185" s="27">
        <f>Table1[[#This Row],[Total Voters]]/Table1[[#This Row],[Total Population]]</f>
        <v>0.91670144395292541</v>
      </c>
      <c r="S3185" s="27">
        <f>Table1[[#This Row],[Female Ballots]]/Table1[[#This Row],[Female Population]]</f>
        <v>0.71217079632226898</v>
      </c>
      <c r="T3185" s="27">
        <f>Table1[[#This Row],[Male Ballots]]/Table1[[#This Row],[Male Population]]</f>
        <v>0.80463695183321349</v>
      </c>
      <c r="U3185" s="27">
        <f>Table1[[#This Row],[Total Ballots]]/Table1[[#This Row],[Total Population]]</f>
        <v>0.75678157082046571</v>
      </c>
      <c r="V3185" s="27">
        <f>Table1[[#This Row],[Female Ballots]]/Table1[[#This Row],[Female Voters]]</f>
        <v>0.80970942593905026</v>
      </c>
      <c r="W3185" s="27">
        <f>Table1[[#This Row],[Male Ballots]]/Table1[[#This Row],[Male Voters]]</f>
        <v>0.84360278876954964</v>
      </c>
      <c r="X3185" s="27">
        <f>Table1[[#This Row],[Total Ballots]]/Table1[[#This Row],[Total Voters]]</f>
        <v>0.82554857507056356</v>
      </c>
    </row>
    <row r="3186" spans="1:24" s="12" customFormat="1" hidden="1" x14ac:dyDescent="0.25">
      <c r="A3186" s="8" t="s">
        <v>31</v>
      </c>
      <c r="B3186" s="17">
        <v>2005</v>
      </c>
      <c r="C3186" s="17"/>
      <c r="D3186" s="9" t="s">
        <v>453</v>
      </c>
      <c r="E3186" s="10">
        <v>29600</v>
      </c>
      <c r="F3186" s="10">
        <v>28867</v>
      </c>
      <c r="G3186" s="10">
        <v>58467</v>
      </c>
      <c r="H3186" s="44">
        <v>23171</v>
      </c>
      <c r="I3186" s="44">
        <v>20230</v>
      </c>
      <c r="J3186" s="44">
        <v>218</v>
      </c>
      <c r="K3186" s="44">
        <v>43619</v>
      </c>
      <c r="L3186" s="10">
        <v>13959</v>
      </c>
      <c r="M3186" s="10">
        <v>12316</v>
      </c>
      <c r="N3186" s="10">
        <v>88</v>
      </c>
      <c r="O3186" s="11">
        <v>26363</v>
      </c>
      <c r="P3186" s="27">
        <f>Table1[[#This Row],[Female Voters]]/Table1[[#This Row],[Female Population]]</f>
        <v>0.78280405405405407</v>
      </c>
      <c r="Q3186" s="27">
        <f>Table1[[#This Row],[Male Voters]]/Table1[[#This Row],[Male Population]]</f>
        <v>0.70080022170644685</v>
      </c>
      <c r="R3186" s="27">
        <f>Table1[[#This Row],[Total Voters]]/Table1[[#This Row],[Total Population]]</f>
        <v>0.74604477739579589</v>
      </c>
      <c r="S3186" s="27">
        <f>Table1[[#This Row],[Female Ballots]]/Table1[[#This Row],[Female Population]]</f>
        <v>0.47158783783783786</v>
      </c>
      <c r="T3186" s="27">
        <f>Table1[[#This Row],[Male Ballots]]/Table1[[#This Row],[Male Population]]</f>
        <v>0.4266463435757093</v>
      </c>
      <c r="U3186" s="27">
        <f>Table1[[#This Row],[Total Ballots]]/Table1[[#This Row],[Total Population]]</f>
        <v>0.45090392871192297</v>
      </c>
      <c r="V3186" s="27">
        <f>Table1[[#This Row],[Female Ballots]]/Table1[[#This Row],[Female Voters]]</f>
        <v>0.60243407707910746</v>
      </c>
      <c r="W3186" s="27">
        <f>Table1[[#This Row],[Male Ballots]]/Table1[[#This Row],[Male Voters]]</f>
        <v>0.60879881364310429</v>
      </c>
      <c r="X3186" s="27">
        <f>Table1[[#This Row],[Total Ballots]]/Table1[[#This Row],[Total Voters]]</f>
        <v>0.60439258121460826</v>
      </c>
    </row>
    <row r="3187" spans="1:24" s="12" customFormat="1" hidden="1" x14ac:dyDescent="0.25">
      <c r="A3187" s="8" t="s">
        <v>25</v>
      </c>
      <c r="B3187" s="17">
        <v>2005</v>
      </c>
      <c r="C3187" s="17"/>
      <c r="D3187" s="9" t="s">
        <v>66</v>
      </c>
      <c r="E3187" s="10">
        <v>712</v>
      </c>
      <c r="F3187" s="10">
        <v>828</v>
      </c>
      <c r="G3187" s="10">
        <v>1540</v>
      </c>
      <c r="H3187" s="44">
        <v>568</v>
      </c>
      <c r="I3187" s="44">
        <v>573</v>
      </c>
      <c r="J3187" s="44">
        <v>1</v>
      </c>
      <c r="K3187" s="44">
        <v>1142</v>
      </c>
      <c r="L3187" s="10">
        <v>157</v>
      </c>
      <c r="M3187" s="10">
        <v>133</v>
      </c>
      <c r="N3187" s="10"/>
      <c r="O3187" s="11">
        <v>290</v>
      </c>
      <c r="P3187" s="27">
        <f>Table1[[#This Row],[Female Voters]]/Table1[[#This Row],[Female Population]]</f>
        <v>0.797752808988764</v>
      </c>
      <c r="Q3187" s="27">
        <f>Table1[[#This Row],[Male Voters]]/Table1[[#This Row],[Male Population]]</f>
        <v>0.69202898550724634</v>
      </c>
      <c r="R3187" s="27">
        <f>Table1[[#This Row],[Total Voters]]/Table1[[#This Row],[Total Population]]</f>
        <v>0.74155844155844153</v>
      </c>
      <c r="S3187" s="27">
        <f>Table1[[#This Row],[Female Ballots]]/Table1[[#This Row],[Female Population]]</f>
        <v>0.2205056179775281</v>
      </c>
      <c r="T3187" s="27">
        <f>Table1[[#This Row],[Male Ballots]]/Table1[[#This Row],[Male Population]]</f>
        <v>0.16062801932367149</v>
      </c>
      <c r="U3187" s="27">
        <f>Table1[[#This Row],[Total Ballots]]/Table1[[#This Row],[Total Population]]</f>
        <v>0.18831168831168832</v>
      </c>
      <c r="V3187" s="27">
        <f>Table1[[#This Row],[Female Ballots]]/Table1[[#This Row],[Female Voters]]</f>
        <v>0.27640845070422537</v>
      </c>
      <c r="W3187" s="27">
        <f>Table1[[#This Row],[Male Ballots]]/Table1[[#This Row],[Male Voters]]</f>
        <v>0.23211169284467714</v>
      </c>
      <c r="X3187" s="27">
        <f>Table1[[#This Row],[Total Ballots]]/Table1[[#This Row],[Total Voters]]</f>
        <v>0.25394045534150611</v>
      </c>
    </row>
    <row r="3188" spans="1:24" s="12" customFormat="1" hidden="1" x14ac:dyDescent="0.25">
      <c r="A3188" s="8" t="s">
        <v>25</v>
      </c>
      <c r="B3188" s="17">
        <v>2005</v>
      </c>
      <c r="C3188" s="17"/>
      <c r="D3188" s="9" t="s">
        <v>67</v>
      </c>
      <c r="E3188" s="10">
        <v>1044</v>
      </c>
      <c r="F3188" s="10">
        <v>1071</v>
      </c>
      <c r="G3188" s="10">
        <v>2115</v>
      </c>
      <c r="H3188" s="44">
        <v>864</v>
      </c>
      <c r="I3188" s="44">
        <v>735</v>
      </c>
      <c r="J3188" s="44">
        <v>2</v>
      </c>
      <c r="K3188" s="44">
        <v>1601</v>
      </c>
      <c r="L3188" s="10">
        <v>285</v>
      </c>
      <c r="M3188" s="10">
        <v>199</v>
      </c>
      <c r="N3188" s="10">
        <v>1</v>
      </c>
      <c r="O3188" s="11">
        <v>485</v>
      </c>
      <c r="P3188" s="27">
        <f>Table1[[#This Row],[Female Voters]]/Table1[[#This Row],[Female Population]]</f>
        <v>0.82758620689655171</v>
      </c>
      <c r="Q3188" s="27">
        <f>Table1[[#This Row],[Male Voters]]/Table1[[#This Row],[Male Population]]</f>
        <v>0.68627450980392157</v>
      </c>
      <c r="R3188" s="27">
        <f>Table1[[#This Row],[Total Voters]]/Table1[[#This Row],[Total Population]]</f>
        <v>0.75697399527186759</v>
      </c>
      <c r="S3188" s="27">
        <f>Table1[[#This Row],[Female Ballots]]/Table1[[#This Row],[Female Population]]</f>
        <v>0.27298850574712646</v>
      </c>
      <c r="T3188" s="27">
        <f>Table1[[#This Row],[Male Ballots]]/Table1[[#This Row],[Male Population]]</f>
        <v>0.1858076563958917</v>
      </c>
      <c r="U3188" s="27">
        <f>Table1[[#This Row],[Total Ballots]]/Table1[[#This Row],[Total Population]]</f>
        <v>0.2293144208037825</v>
      </c>
      <c r="V3188" s="27">
        <f>Table1[[#This Row],[Female Ballots]]/Table1[[#This Row],[Female Voters]]</f>
        <v>0.3298611111111111</v>
      </c>
      <c r="W3188" s="27">
        <f>Table1[[#This Row],[Male Ballots]]/Table1[[#This Row],[Male Voters]]</f>
        <v>0.27074829931972788</v>
      </c>
      <c r="X3188" s="27">
        <f>Table1[[#This Row],[Total Ballots]]/Table1[[#This Row],[Total Voters]]</f>
        <v>0.3029356652092442</v>
      </c>
    </row>
    <row r="3189" spans="1:24" s="12" customFormat="1" hidden="1" x14ac:dyDescent="0.25">
      <c r="A3189" s="8" t="s">
        <v>25</v>
      </c>
      <c r="B3189" s="17">
        <v>2005</v>
      </c>
      <c r="C3189" s="17"/>
      <c r="D3189" s="9" t="s">
        <v>68</v>
      </c>
      <c r="E3189" s="10">
        <v>1663</v>
      </c>
      <c r="F3189" s="10">
        <v>1629</v>
      </c>
      <c r="G3189" s="10">
        <v>3292</v>
      </c>
      <c r="H3189" s="44">
        <v>1297</v>
      </c>
      <c r="I3189" s="44">
        <v>1067</v>
      </c>
      <c r="J3189" s="44">
        <v>4</v>
      </c>
      <c r="K3189" s="44">
        <v>2368</v>
      </c>
      <c r="L3189" s="10">
        <v>672</v>
      </c>
      <c r="M3189" s="10">
        <v>518</v>
      </c>
      <c r="N3189" s="10">
        <v>1</v>
      </c>
      <c r="O3189" s="11">
        <v>1191</v>
      </c>
      <c r="P3189" s="27">
        <f>Table1[[#This Row],[Female Voters]]/Table1[[#This Row],[Female Population]]</f>
        <v>0.77991581479254357</v>
      </c>
      <c r="Q3189" s="27">
        <f>Table1[[#This Row],[Male Voters]]/Table1[[#This Row],[Male Population]]</f>
        <v>0.65500306936771024</v>
      </c>
      <c r="R3189" s="27">
        <f>Table1[[#This Row],[Total Voters]]/Table1[[#This Row],[Total Population]]</f>
        <v>0.71931956257594165</v>
      </c>
      <c r="S3189" s="27">
        <f>Table1[[#This Row],[Female Ballots]]/Table1[[#This Row],[Female Population]]</f>
        <v>0.40408899579073965</v>
      </c>
      <c r="T3189" s="27">
        <f>Table1[[#This Row],[Male Ballots]]/Table1[[#This Row],[Male Population]]</f>
        <v>0.31798649478207491</v>
      </c>
      <c r="U3189" s="27">
        <f>Table1[[#This Row],[Total Ballots]]/Table1[[#This Row],[Total Population]]</f>
        <v>0.36178614823815308</v>
      </c>
      <c r="V3189" s="27">
        <f>Table1[[#This Row],[Female Ballots]]/Table1[[#This Row],[Female Voters]]</f>
        <v>0.51811873554356203</v>
      </c>
      <c r="W3189" s="27">
        <f>Table1[[#This Row],[Male Ballots]]/Table1[[#This Row],[Male Voters]]</f>
        <v>0.48547328959700092</v>
      </c>
      <c r="X3189" s="27">
        <f>Table1[[#This Row],[Total Ballots]]/Table1[[#This Row],[Total Voters]]</f>
        <v>0.50295608108108103</v>
      </c>
    </row>
    <row r="3190" spans="1:24" s="12" customFormat="1" hidden="1" x14ac:dyDescent="0.25">
      <c r="A3190" s="8" t="s">
        <v>25</v>
      </c>
      <c r="B3190" s="17">
        <v>2005</v>
      </c>
      <c r="C3190" s="17"/>
      <c r="D3190" s="9" t="s">
        <v>69</v>
      </c>
      <c r="E3190" s="10">
        <v>2568</v>
      </c>
      <c r="F3190" s="10">
        <v>2320</v>
      </c>
      <c r="G3190" s="10">
        <v>4888</v>
      </c>
      <c r="H3190" s="44">
        <v>2365</v>
      </c>
      <c r="I3190" s="44">
        <v>1988</v>
      </c>
      <c r="J3190" s="44">
        <v>3</v>
      </c>
      <c r="K3190" s="44">
        <v>4356</v>
      </c>
      <c r="L3190" s="10">
        <v>1602</v>
      </c>
      <c r="M3190" s="10">
        <v>1271</v>
      </c>
      <c r="N3190" s="10">
        <v>2</v>
      </c>
      <c r="O3190" s="11">
        <v>2875</v>
      </c>
      <c r="P3190" s="27">
        <f>Table1[[#This Row],[Female Voters]]/Table1[[#This Row],[Female Population]]</f>
        <v>0.92095015576323991</v>
      </c>
      <c r="Q3190" s="27">
        <f>Table1[[#This Row],[Male Voters]]/Table1[[#This Row],[Male Population]]</f>
        <v>0.85689655172413792</v>
      </c>
      <c r="R3190" s="27">
        <f>Table1[[#This Row],[Total Voters]]/Table1[[#This Row],[Total Population]]</f>
        <v>0.89116202945990175</v>
      </c>
      <c r="S3190" s="27">
        <f>Table1[[#This Row],[Female Ballots]]/Table1[[#This Row],[Female Population]]</f>
        <v>0.62383177570093462</v>
      </c>
      <c r="T3190" s="27">
        <f>Table1[[#This Row],[Male Ballots]]/Table1[[#This Row],[Male Population]]</f>
        <v>0.5478448275862069</v>
      </c>
      <c r="U3190" s="27">
        <f>Table1[[#This Row],[Total Ballots]]/Table1[[#This Row],[Total Population]]</f>
        <v>0.58817512274959083</v>
      </c>
      <c r="V3190" s="27">
        <f>Table1[[#This Row],[Female Ballots]]/Table1[[#This Row],[Female Voters]]</f>
        <v>0.67737843551797039</v>
      </c>
      <c r="W3190" s="27">
        <f>Table1[[#This Row],[Male Ballots]]/Table1[[#This Row],[Male Voters]]</f>
        <v>0.63933601609657953</v>
      </c>
      <c r="X3190" s="27">
        <f>Table1[[#This Row],[Total Ballots]]/Table1[[#This Row],[Total Voters]]</f>
        <v>0.66000918273645548</v>
      </c>
    </row>
    <row r="3191" spans="1:24" s="12" customFormat="1" hidden="1" x14ac:dyDescent="0.25">
      <c r="A3191" s="8" t="s">
        <v>25</v>
      </c>
      <c r="B3191" s="17">
        <v>2005</v>
      </c>
      <c r="C3191" s="17"/>
      <c r="D3191" s="9" t="s">
        <v>70</v>
      </c>
      <c r="E3191" s="10">
        <v>2658</v>
      </c>
      <c r="F3191" s="10">
        <v>2461</v>
      </c>
      <c r="G3191" s="10">
        <v>5119</v>
      </c>
      <c r="H3191" s="44">
        <v>2853</v>
      </c>
      <c r="I3191" s="44">
        <v>2556</v>
      </c>
      <c r="J3191" s="44">
        <v>3</v>
      </c>
      <c r="K3191" s="44">
        <v>5412</v>
      </c>
      <c r="L3191" s="10">
        <v>2230</v>
      </c>
      <c r="M3191" s="10">
        <v>1952</v>
      </c>
      <c r="N3191" s="10">
        <v>1</v>
      </c>
      <c r="O3191" s="11">
        <v>4183</v>
      </c>
      <c r="P3191" s="27">
        <f>Table1[[#This Row],[Female Voters]]/Table1[[#This Row],[Female Population]]</f>
        <v>1.0733634311512414</v>
      </c>
      <c r="Q3191" s="27">
        <f>Table1[[#This Row],[Male Voters]]/Table1[[#This Row],[Male Population]]</f>
        <v>1.0386021942299879</v>
      </c>
      <c r="R3191" s="27">
        <f>Table1[[#This Row],[Total Voters]]/Table1[[#This Row],[Total Population]]</f>
        <v>1.0572377417464349</v>
      </c>
      <c r="S3191" s="27">
        <f>Table1[[#This Row],[Female Ballots]]/Table1[[#This Row],[Female Population]]</f>
        <v>0.8389766741911211</v>
      </c>
      <c r="T3191" s="27">
        <f>Table1[[#This Row],[Male Ballots]]/Table1[[#This Row],[Male Population]]</f>
        <v>0.79317350670459164</v>
      </c>
      <c r="U3191" s="27">
        <f>Table1[[#This Row],[Total Ballots]]/Table1[[#This Row],[Total Population]]</f>
        <v>0.81715178745848793</v>
      </c>
      <c r="V3191" s="27">
        <f>Table1[[#This Row],[Female Ballots]]/Table1[[#This Row],[Female Voters]]</f>
        <v>0.78163336838415698</v>
      </c>
      <c r="W3191" s="27">
        <f>Table1[[#This Row],[Male Ballots]]/Table1[[#This Row],[Male Voters]]</f>
        <v>0.76369327073552429</v>
      </c>
      <c r="X3191" s="27">
        <f>Table1[[#This Row],[Total Ballots]]/Table1[[#This Row],[Total Voters]]</f>
        <v>0.77291204730229124</v>
      </c>
    </row>
    <row r="3192" spans="1:24" s="12" customFormat="1" hidden="1" x14ac:dyDescent="0.25">
      <c r="A3192" s="8" t="s">
        <v>25</v>
      </c>
      <c r="B3192" s="17">
        <v>2005</v>
      </c>
      <c r="C3192" s="17"/>
      <c r="D3192" s="9" t="s">
        <v>71</v>
      </c>
      <c r="E3192" s="10">
        <v>3299</v>
      </c>
      <c r="F3192" s="10">
        <v>3193</v>
      </c>
      <c r="G3192" s="10">
        <v>6492</v>
      </c>
      <c r="H3192" s="44">
        <v>3010</v>
      </c>
      <c r="I3192" s="44">
        <v>3032</v>
      </c>
      <c r="J3192" s="44">
        <v>7</v>
      </c>
      <c r="K3192" s="44">
        <v>6049</v>
      </c>
      <c r="L3192" s="10">
        <v>2480</v>
      </c>
      <c r="M3192" s="10">
        <v>2529</v>
      </c>
      <c r="N3192" s="10">
        <v>6</v>
      </c>
      <c r="O3192" s="11">
        <v>5015</v>
      </c>
      <c r="P3192" s="27">
        <f>Table1[[#This Row],[Female Voters]]/Table1[[#This Row],[Female Population]]</f>
        <v>0.9123976962715975</v>
      </c>
      <c r="Q3192" s="27">
        <f>Table1[[#This Row],[Male Voters]]/Table1[[#This Row],[Male Population]]</f>
        <v>0.94957720012527402</v>
      </c>
      <c r="R3192" s="27">
        <f>Table1[[#This Row],[Total Voters]]/Table1[[#This Row],[Total Population]]</f>
        <v>0.93176216882316698</v>
      </c>
      <c r="S3192" s="27">
        <f>Table1[[#This Row],[Female Ballots]]/Table1[[#This Row],[Female Population]]</f>
        <v>0.75174295240982114</v>
      </c>
      <c r="T3192" s="27">
        <f>Table1[[#This Row],[Male Ballots]]/Table1[[#This Row],[Male Population]]</f>
        <v>0.79204509865330408</v>
      </c>
      <c r="U3192" s="27">
        <f>Table1[[#This Row],[Total Ballots]]/Table1[[#This Row],[Total Population]]</f>
        <v>0.77248921749845967</v>
      </c>
      <c r="V3192" s="27">
        <f>Table1[[#This Row],[Female Ballots]]/Table1[[#This Row],[Female Voters]]</f>
        <v>0.82392026578073085</v>
      </c>
      <c r="W3192" s="27">
        <f>Table1[[#This Row],[Male Ballots]]/Table1[[#This Row],[Male Voters]]</f>
        <v>0.83410290237467022</v>
      </c>
      <c r="X3192" s="27">
        <f>Table1[[#This Row],[Total Ballots]]/Table1[[#This Row],[Total Voters]]</f>
        <v>0.82906265498429488</v>
      </c>
    </row>
    <row r="3193" spans="1:24" s="12" customFormat="1" hidden="1" x14ac:dyDescent="0.25">
      <c r="A3193" s="8" t="s">
        <v>25</v>
      </c>
      <c r="B3193" s="17">
        <v>2005</v>
      </c>
      <c r="C3193" s="17"/>
      <c r="D3193" s="9" t="s">
        <v>453</v>
      </c>
      <c r="E3193" s="10">
        <v>11944</v>
      </c>
      <c r="F3193" s="10">
        <v>11502</v>
      </c>
      <c r="G3193" s="10">
        <v>23446</v>
      </c>
      <c r="H3193" s="44">
        <v>10957</v>
      </c>
      <c r="I3193" s="44">
        <v>9951</v>
      </c>
      <c r="J3193" s="44">
        <v>20</v>
      </c>
      <c r="K3193" s="44">
        <v>20928</v>
      </c>
      <c r="L3193" s="10">
        <v>7426</v>
      </c>
      <c r="M3193" s="10">
        <v>6602</v>
      </c>
      <c r="N3193" s="10">
        <v>11</v>
      </c>
      <c r="O3193" s="11">
        <v>14039</v>
      </c>
      <c r="P3193" s="27">
        <f>Table1[[#This Row],[Female Voters]]/Table1[[#This Row],[Female Population]]</f>
        <v>0.91736436704621571</v>
      </c>
      <c r="Q3193" s="27">
        <f>Table1[[#This Row],[Male Voters]]/Table1[[#This Row],[Male Population]]</f>
        <v>0.86515388628064682</v>
      </c>
      <c r="R3193" s="27">
        <f>Table1[[#This Row],[Total Voters]]/Table1[[#This Row],[Total Population]]</f>
        <v>0.89260428218032928</v>
      </c>
      <c r="S3193" s="27">
        <f>Table1[[#This Row],[Female Ballots]]/Table1[[#This Row],[Female Population]]</f>
        <v>0.6217347622237106</v>
      </c>
      <c r="T3193" s="27">
        <f>Table1[[#This Row],[Male Ballots]]/Table1[[#This Row],[Male Population]]</f>
        <v>0.57398713267257873</v>
      </c>
      <c r="U3193" s="27">
        <f>Table1[[#This Row],[Total Ballots]]/Table1[[#This Row],[Total Population]]</f>
        <v>0.59878017572293785</v>
      </c>
      <c r="V3193" s="27">
        <f>Table1[[#This Row],[Female Ballots]]/Table1[[#This Row],[Female Voters]]</f>
        <v>0.67774025736971799</v>
      </c>
      <c r="W3193" s="27">
        <f>Table1[[#This Row],[Male Ballots]]/Table1[[#This Row],[Male Voters]]</f>
        <v>0.663450909456336</v>
      </c>
      <c r="X3193" s="27">
        <f>Table1[[#This Row],[Total Ballots]]/Table1[[#This Row],[Total Voters]]</f>
        <v>0.67082377675840976</v>
      </c>
    </row>
    <row r="3194" spans="1:24" s="12" customFormat="1" hidden="1" x14ac:dyDescent="0.25">
      <c r="A3194" s="8" t="s">
        <v>48</v>
      </c>
      <c r="B3194" s="17">
        <v>2005</v>
      </c>
      <c r="C3194" s="17" t="s">
        <v>76</v>
      </c>
      <c r="D3194" s="9" t="s">
        <v>66</v>
      </c>
      <c r="E3194" s="10">
        <v>87711.010000000009</v>
      </c>
      <c r="F3194" s="10">
        <v>89000.01</v>
      </c>
      <c r="G3194" s="10">
        <v>176711.02000000002</v>
      </c>
      <c r="H3194" s="44">
        <v>47946</v>
      </c>
      <c r="I3194" s="44">
        <v>41290</v>
      </c>
      <c r="J3194" s="44">
        <v>74</v>
      </c>
      <c r="K3194" s="44">
        <v>89310</v>
      </c>
      <c r="L3194" s="10">
        <v>10909</v>
      </c>
      <c r="M3194" s="10">
        <v>8998</v>
      </c>
      <c r="N3194" s="10">
        <v>18</v>
      </c>
      <c r="O3194" s="11">
        <v>19925</v>
      </c>
      <c r="P3194" s="27">
        <f>Table1[[#This Row],[Female Voters]]/Table1[[#This Row],[Female Population]]</f>
        <v>0.54663604945376865</v>
      </c>
      <c r="Q3194" s="27">
        <f>Table1[[#This Row],[Male Voters]]/Table1[[#This Row],[Male Population]]</f>
        <v>0.46393253214241215</v>
      </c>
      <c r="R3194" s="27">
        <f>Table1[[#This Row],[Total Voters]]/Table1[[#This Row],[Total Population]]</f>
        <v>0.50540141752336665</v>
      </c>
      <c r="S3194" s="27">
        <f>Table1[[#This Row],[Female Ballots]]/Table1[[#This Row],[Female Population]]</f>
        <v>0.12437435163498857</v>
      </c>
      <c r="T3194" s="27">
        <f>Table1[[#This Row],[Male Ballots]]/Table1[[#This Row],[Male Population]]</f>
        <v>0.1011011122358301</v>
      </c>
      <c r="U3194" s="27">
        <f>Table1[[#This Row],[Total Ballots]]/Table1[[#This Row],[Total Population]]</f>
        <v>0.11275471105310805</v>
      </c>
      <c r="V3194" s="27">
        <f>Table1[[#This Row],[Female Ballots]]/Table1[[#This Row],[Female Voters]]</f>
        <v>0.22752680098444084</v>
      </c>
      <c r="W3194" s="27">
        <f>Table1[[#This Row],[Male Ballots]]/Table1[[#This Row],[Male Voters]]</f>
        <v>0.21792201501574232</v>
      </c>
      <c r="X3194" s="27">
        <f>Table1[[#This Row],[Total Ballots]]/Table1[[#This Row],[Total Voters]]</f>
        <v>0.22309931698577987</v>
      </c>
    </row>
    <row r="3195" spans="1:24" s="12" customFormat="1" hidden="1" x14ac:dyDescent="0.25">
      <c r="A3195" s="8" t="s">
        <v>48</v>
      </c>
      <c r="B3195" s="17">
        <v>2005</v>
      </c>
      <c r="C3195" s="17" t="s">
        <v>76</v>
      </c>
      <c r="D3195" s="9" t="s">
        <v>67</v>
      </c>
      <c r="E3195" s="10">
        <v>139611.01999999999</v>
      </c>
      <c r="F3195" s="10">
        <v>147838.01999999999</v>
      </c>
      <c r="G3195" s="10">
        <v>287449.03999999998</v>
      </c>
      <c r="H3195" s="44">
        <v>94336</v>
      </c>
      <c r="I3195" s="44">
        <v>84003</v>
      </c>
      <c r="J3195" s="44">
        <v>77</v>
      </c>
      <c r="K3195" s="44">
        <v>178416</v>
      </c>
      <c r="L3195" s="10">
        <v>31590</v>
      </c>
      <c r="M3195" s="10">
        <v>26887</v>
      </c>
      <c r="N3195" s="10">
        <v>15</v>
      </c>
      <c r="O3195" s="11">
        <v>58492</v>
      </c>
      <c r="P3195" s="27">
        <f>Table1[[#This Row],[Female Voters]]/Table1[[#This Row],[Female Population]]</f>
        <v>0.67570597220763806</v>
      </c>
      <c r="Q3195" s="27">
        <f>Table1[[#This Row],[Male Voters]]/Table1[[#This Row],[Male Population]]</f>
        <v>0.56820972034122219</v>
      </c>
      <c r="R3195" s="27">
        <f>Table1[[#This Row],[Total Voters]]/Table1[[#This Row],[Total Population]]</f>
        <v>0.62068740949700163</v>
      </c>
      <c r="S3195" s="27">
        <f>Table1[[#This Row],[Female Ballots]]/Table1[[#This Row],[Female Population]]</f>
        <v>0.22627153644461592</v>
      </c>
      <c r="T3195" s="27">
        <f>Table1[[#This Row],[Male Ballots]]/Table1[[#This Row],[Male Population]]</f>
        <v>0.18186796603471828</v>
      </c>
      <c r="U3195" s="27">
        <f>Table1[[#This Row],[Total Ballots]]/Table1[[#This Row],[Total Population]]</f>
        <v>0.20348650320766423</v>
      </c>
      <c r="V3195" s="27">
        <f>Table1[[#This Row],[Female Ballots]]/Table1[[#This Row],[Female Voters]]</f>
        <v>0.33486685888738127</v>
      </c>
      <c r="W3195" s="27">
        <f>Table1[[#This Row],[Male Ballots]]/Table1[[#This Row],[Male Voters]]</f>
        <v>0.32007190219396925</v>
      </c>
      <c r="X3195" s="27">
        <f>Table1[[#This Row],[Total Ballots]]/Table1[[#This Row],[Total Voters]]</f>
        <v>0.32784055241682358</v>
      </c>
    </row>
    <row r="3196" spans="1:24" s="12" customFormat="1" hidden="1" x14ac:dyDescent="0.25">
      <c r="A3196" s="8" t="s">
        <v>48</v>
      </c>
      <c r="B3196" s="17">
        <v>2005</v>
      </c>
      <c r="C3196" s="17" t="s">
        <v>76</v>
      </c>
      <c r="D3196" s="9" t="s">
        <v>68</v>
      </c>
      <c r="E3196" s="10">
        <v>147345.01999999999</v>
      </c>
      <c r="F3196" s="10">
        <v>154375.01999999999</v>
      </c>
      <c r="G3196" s="10">
        <v>301720.03999999998</v>
      </c>
      <c r="H3196" s="44">
        <v>109168</v>
      </c>
      <c r="I3196" s="44">
        <v>105395</v>
      </c>
      <c r="J3196" s="44">
        <v>50</v>
      </c>
      <c r="K3196" s="44">
        <v>214613</v>
      </c>
      <c r="L3196" s="10">
        <v>50806</v>
      </c>
      <c r="M3196" s="10">
        <v>49140</v>
      </c>
      <c r="N3196" s="10">
        <v>10</v>
      </c>
      <c r="O3196" s="11">
        <v>99956</v>
      </c>
      <c r="P3196" s="27">
        <f>Table1[[#This Row],[Female Voters]]/Table1[[#This Row],[Female Population]]</f>
        <v>0.74090050685119868</v>
      </c>
      <c r="Q3196" s="27">
        <f>Table1[[#This Row],[Male Voters]]/Table1[[#This Row],[Male Population]]</f>
        <v>0.68272055932365228</v>
      </c>
      <c r="R3196" s="27">
        <f>Table1[[#This Row],[Total Voters]]/Table1[[#This Row],[Total Population]]</f>
        <v>0.71129846065246449</v>
      </c>
      <c r="S3196" s="27">
        <f>Table1[[#This Row],[Female Ballots]]/Table1[[#This Row],[Female Population]]</f>
        <v>0.34480975332590136</v>
      </c>
      <c r="T3196" s="27">
        <f>Table1[[#This Row],[Male Ballots]]/Table1[[#This Row],[Male Population]]</f>
        <v>0.31831574823439701</v>
      </c>
      <c r="U3196" s="27">
        <f>Table1[[#This Row],[Total Ballots]]/Table1[[#This Row],[Total Population]]</f>
        <v>0.33128724230581436</v>
      </c>
      <c r="V3196" s="27">
        <f>Table1[[#This Row],[Female Ballots]]/Table1[[#This Row],[Female Voters]]</f>
        <v>0.46539278909570569</v>
      </c>
      <c r="W3196" s="27">
        <f>Table1[[#This Row],[Male Ballots]]/Table1[[#This Row],[Male Voters]]</f>
        <v>0.46624602685136868</v>
      </c>
      <c r="X3196" s="27">
        <f>Table1[[#This Row],[Total Ballots]]/Table1[[#This Row],[Total Voters]]</f>
        <v>0.46574997786713757</v>
      </c>
    </row>
    <row r="3197" spans="1:24" s="12" customFormat="1" hidden="1" x14ac:dyDescent="0.25">
      <c r="A3197" s="8" t="s">
        <v>48</v>
      </c>
      <c r="B3197" s="17">
        <v>2005</v>
      </c>
      <c r="C3197" s="17" t="s">
        <v>76</v>
      </c>
      <c r="D3197" s="9" t="s">
        <v>69</v>
      </c>
      <c r="E3197" s="10">
        <v>141438.01999999999</v>
      </c>
      <c r="F3197" s="10">
        <v>140973.01999999999</v>
      </c>
      <c r="G3197" s="10">
        <v>282411.03999999998</v>
      </c>
      <c r="H3197" s="44">
        <v>115150</v>
      </c>
      <c r="I3197" s="44">
        <v>109704</v>
      </c>
      <c r="J3197" s="44">
        <v>33</v>
      </c>
      <c r="K3197" s="44">
        <v>224887</v>
      </c>
      <c r="L3197" s="10">
        <v>67659</v>
      </c>
      <c r="M3197" s="10">
        <v>65184</v>
      </c>
      <c r="N3197" s="10">
        <v>14</v>
      </c>
      <c r="O3197" s="11">
        <v>132857</v>
      </c>
      <c r="P3197" s="27">
        <f>Table1[[#This Row],[Female Voters]]/Table1[[#This Row],[Female Population]]</f>
        <v>0.8141375282261446</v>
      </c>
      <c r="Q3197" s="27">
        <f>Table1[[#This Row],[Male Voters]]/Table1[[#This Row],[Male Population]]</f>
        <v>0.7781914581953342</v>
      </c>
      <c r="R3197" s="27">
        <f>Table1[[#This Row],[Total Voters]]/Table1[[#This Row],[Total Population]]</f>
        <v>0.7963109374194437</v>
      </c>
      <c r="S3197" s="27">
        <f>Table1[[#This Row],[Female Ballots]]/Table1[[#This Row],[Female Population]]</f>
        <v>0.47836501104865581</v>
      </c>
      <c r="T3197" s="27">
        <f>Table1[[#This Row],[Male Ballots]]/Table1[[#This Row],[Male Population]]</f>
        <v>0.46238634882050483</v>
      </c>
      <c r="U3197" s="27">
        <f>Table1[[#This Row],[Total Ballots]]/Table1[[#This Row],[Total Population]]</f>
        <v>0.47043840779029039</v>
      </c>
      <c r="V3197" s="27">
        <f>Table1[[#This Row],[Female Ballots]]/Table1[[#This Row],[Female Voters]]</f>
        <v>0.58757273122014764</v>
      </c>
      <c r="W3197" s="27">
        <f>Table1[[#This Row],[Male Ballots]]/Table1[[#This Row],[Male Voters]]</f>
        <v>0.59418070444104132</v>
      </c>
      <c r="X3197" s="27">
        <f>Table1[[#This Row],[Total Ballots]]/Table1[[#This Row],[Total Voters]]</f>
        <v>0.59077225451004278</v>
      </c>
    </row>
    <row r="3198" spans="1:24" s="12" customFormat="1" hidden="1" x14ac:dyDescent="0.25">
      <c r="A3198" s="8" t="s">
        <v>48</v>
      </c>
      <c r="B3198" s="17">
        <v>2005</v>
      </c>
      <c r="C3198" s="17" t="s">
        <v>76</v>
      </c>
      <c r="D3198" s="9" t="s">
        <v>70</v>
      </c>
      <c r="E3198" s="10">
        <v>92873.010000000009</v>
      </c>
      <c r="F3198" s="10">
        <v>90850.010000000009</v>
      </c>
      <c r="G3198" s="10">
        <v>183723.02</v>
      </c>
      <c r="H3198" s="44">
        <v>82085</v>
      </c>
      <c r="I3198" s="44">
        <v>77456</v>
      </c>
      <c r="J3198" s="44">
        <v>21</v>
      </c>
      <c r="K3198" s="44">
        <v>159562</v>
      </c>
      <c r="L3198" s="10">
        <v>57254</v>
      </c>
      <c r="M3198" s="10">
        <v>54332</v>
      </c>
      <c r="N3198" s="10">
        <v>8</v>
      </c>
      <c r="O3198" s="11">
        <v>111594</v>
      </c>
      <c r="P3198" s="27">
        <f>Table1[[#This Row],[Female Voters]]/Table1[[#This Row],[Female Population]]</f>
        <v>0.88384127961395875</v>
      </c>
      <c r="Q3198" s="27">
        <f>Table1[[#This Row],[Male Voters]]/Table1[[#This Row],[Male Population]]</f>
        <v>0.8525700767671901</v>
      </c>
      <c r="R3198" s="27">
        <f>Table1[[#This Row],[Total Voters]]/Table1[[#This Row],[Total Population]]</f>
        <v>0.86849214649312867</v>
      </c>
      <c r="S3198" s="27">
        <f>Table1[[#This Row],[Female Ballots]]/Table1[[#This Row],[Female Population]]</f>
        <v>0.61647619690586097</v>
      </c>
      <c r="T3198" s="27">
        <f>Table1[[#This Row],[Male Ballots]]/Table1[[#This Row],[Male Population]]</f>
        <v>0.59804066064494643</v>
      </c>
      <c r="U3198" s="27">
        <f>Table1[[#This Row],[Total Ballots]]/Table1[[#This Row],[Total Population]]</f>
        <v>0.60740347072457224</v>
      </c>
      <c r="V3198" s="27">
        <f>Table1[[#This Row],[Female Ballots]]/Table1[[#This Row],[Female Voters]]</f>
        <v>0.69749649753304499</v>
      </c>
      <c r="W3198" s="27">
        <f>Table1[[#This Row],[Male Ballots]]/Table1[[#This Row],[Male Voters]]</f>
        <v>0.70145631067961167</v>
      </c>
      <c r="X3198" s="27">
        <f>Table1[[#This Row],[Total Ballots]]/Table1[[#This Row],[Total Voters]]</f>
        <v>0.69937704465975603</v>
      </c>
    </row>
    <row r="3199" spans="1:24" s="12" customFormat="1" hidden="1" x14ac:dyDescent="0.25">
      <c r="A3199" s="8" t="s">
        <v>48</v>
      </c>
      <c r="B3199" s="17">
        <v>2005</v>
      </c>
      <c r="C3199" s="17" t="s">
        <v>76</v>
      </c>
      <c r="D3199" s="9" t="s">
        <v>71</v>
      </c>
      <c r="E3199" s="10">
        <v>107626</v>
      </c>
      <c r="F3199" s="10">
        <v>78819</v>
      </c>
      <c r="G3199" s="10">
        <v>186445.02000000002</v>
      </c>
      <c r="H3199" s="44">
        <v>87443</v>
      </c>
      <c r="I3199" s="44">
        <v>68692</v>
      </c>
      <c r="J3199" s="44">
        <v>20</v>
      </c>
      <c r="K3199" s="44">
        <v>156155</v>
      </c>
      <c r="L3199" s="10">
        <v>66337</v>
      </c>
      <c r="M3199" s="10">
        <v>53559</v>
      </c>
      <c r="N3199" s="10">
        <v>8</v>
      </c>
      <c r="O3199" s="11">
        <v>119904</v>
      </c>
      <c r="P3199" s="27">
        <f>Table1[[#This Row],[Female Voters]]/Table1[[#This Row],[Female Population]]</f>
        <v>0.81247096426514043</v>
      </c>
      <c r="Q3199" s="27">
        <f>Table1[[#This Row],[Male Voters]]/Table1[[#This Row],[Male Population]]</f>
        <v>0.8715157512782451</v>
      </c>
      <c r="R3199" s="27">
        <f>Table1[[#This Row],[Total Voters]]/Table1[[#This Row],[Total Population]]</f>
        <v>0.83753913083867826</v>
      </c>
      <c r="S3199" s="27">
        <f>Table1[[#This Row],[Female Ballots]]/Table1[[#This Row],[Female Population]]</f>
        <v>0.61636593388214744</v>
      </c>
      <c r="T3199" s="27">
        <f>Table1[[#This Row],[Male Ballots]]/Table1[[#This Row],[Male Population]]</f>
        <v>0.67951889772770524</v>
      </c>
      <c r="U3199" s="27">
        <f>Table1[[#This Row],[Total Ballots]]/Table1[[#This Row],[Total Population]]</f>
        <v>0.64310647718024316</v>
      </c>
      <c r="V3199" s="27">
        <f>Table1[[#This Row],[Female Ballots]]/Table1[[#This Row],[Female Voters]]</f>
        <v>0.7586313369852361</v>
      </c>
      <c r="W3199" s="27">
        <f>Table1[[#This Row],[Male Ballots]]/Table1[[#This Row],[Male Voters]]</f>
        <v>0.77969778140103652</v>
      </c>
      <c r="X3199" s="27">
        <f>Table1[[#This Row],[Total Ballots]]/Table1[[#This Row],[Total Voters]]</f>
        <v>0.76785245429220972</v>
      </c>
    </row>
    <row r="3200" spans="1:24" s="12" customFormat="1" hidden="1" x14ac:dyDescent="0.25">
      <c r="A3200" s="8" t="s">
        <v>48</v>
      </c>
      <c r="B3200" s="17">
        <v>2005</v>
      </c>
      <c r="C3200" s="17" t="s">
        <v>76</v>
      </c>
      <c r="D3200" s="9" t="s">
        <v>453</v>
      </c>
      <c r="E3200" s="10">
        <v>716604.08</v>
      </c>
      <c r="F3200" s="10">
        <v>701855.08</v>
      </c>
      <c r="G3200" s="10">
        <v>1418459.18</v>
      </c>
      <c r="H3200" s="44">
        <v>536128</v>
      </c>
      <c r="I3200" s="44">
        <v>486540</v>
      </c>
      <c r="J3200" s="44">
        <v>275</v>
      </c>
      <c r="K3200" s="44">
        <v>1022943</v>
      </c>
      <c r="L3200" s="10">
        <v>284555</v>
      </c>
      <c r="M3200" s="10">
        <v>258100</v>
      </c>
      <c r="N3200" s="10">
        <v>73</v>
      </c>
      <c r="O3200" s="11">
        <v>542728</v>
      </c>
      <c r="P3200" s="27">
        <f>Table1[[#This Row],[Female Voters]]/Table1[[#This Row],[Female Population]]</f>
        <v>0.74815091758897057</v>
      </c>
      <c r="Q3200" s="27">
        <f>Table1[[#This Row],[Male Voters]]/Table1[[#This Row],[Male Population]]</f>
        <v>0.69322003055103631</v>
      </c>
      <c r="R3200" s="27">
        <f>Table1[[#This Row],[Total Voters]]/Table1[[#This Row],[Total Population]]</f>
        <v>0.72116491924709458</v>
      </c>
      <c r="S3200" s="27">
        <f>Table1[[#This Row],[Female Ballots]]/Table1[[#This Row],[Female Population]]</f>
        <v>0.39708816617399112</v>
      </c>
      <c r="T3200" s="27">
        <f>Table1[[#This Row],[Male Ballots]]/Table1[[#This Row],[Male Population]]</f>
        <v>0.36773973339339516</v>
      </c>
      <c r="U3200" s="27">
        <f>Table1[[#This Row],[Total Ballots]]/Table1[[#This Row],[Total Population]]</f>
        <v>0.38261798975420641</v>
      </c>
      <c r="V3200" s="27">
        <f>Table1[[#This Row],[Female Ballots]]/Table1[[#This Row],[Female Voters]]</f>
        <v>0.53075944550555088</v>
      </c>
      <c r="W3200" s="27">
        <f>Table1[[#This Row],[Male Ballots]]/Table1[[#This Row],[Male Voters]]</f>
        <v>0.53048053602992562</v>
      </c>
      <c r="X3200" s="27">
        <f>Table1[[#This Row],[Total Ballots]]/Table1[[#This Row],[Total Voters]]</f>
        <v>0.53055546594482783</v>
      </c>
    </row>
    <row r="3201" spans="1:24" s="12" customFormat="1" hidden="1" x14ac:dyDescent="0.25">
      <c r="A3201" s="8" t="s">
        <v>40</v>
      </c>
      <c r="B3201" s="17">
        <v>2005</v>
      </c>
      <c r="C3201" s="17" t="s">
        <v>77</v>
      </c>
      <c r="D3201" s="9" t="s">
        <v>66</v>
      </c>
      <c r="E3201" s="10">
        <v>10500</v>
      </c>
      <c r="F3201" s="10">
        <v>13889</v>
      </c>
      <c r="G3201" s="10">
        <v>24389</v>
      </c>
      <c r="H3201" s="44">
        <v>6096</v>
      </c>
      <c r="I3201" s="44">
        <v>5641</v>
      </c>
      <c r="J3201" s="44">
        <v>10</v>
      </c>
      <c r="K3201" s="44">
        <v>11747</v>
      </c>
      <c r="L3201" s="10">
        <v>1500</v>
      </c>
      <c r="M3201" s="10">
        <v>1345</v>
      </c>
      <c r="N3201" s="10">
        <v>2</v>
      </c>
      <c r="O3201" s="11">
        <v>2847</v>
      </c>
      <c r="P3201" s="27">
        <f>Table1[[#This Row],[Female Voters]]/Table1[[#This Row],[Female Population]]</f>
        <v>0.58057142857142852</v>
      </c>
      <c r="Q3201" s="27">
        <f>Table1[[#This Row],[Male Voters]]/Table1[[#This Row],[Male Population]]</f>
        <v>0.40614875080999352</v>
      </c>
      <c r="R3201" s="27">
        <f>Table1[[#This Row],[Total Voters]]/Table1[[#This Row],[Total Population]]</f>
        <v>0.48165156422977573</v>
      </c>
      <c r="S3201" s="27">
        <f>Table1[[#This Row],[Female Ballots]]/Table1[[#This Row],[Female Population]]</f>
        <v>0.14285714285714285</v>
      </c>
      <c r="T3201" s="27">
        <f>Table1[[#This Row],[Male Ballots]]/Table1[[#This Row],[Male Population]]</f>
        <v>9.6839225286197705E-2</v>
      </c>
      <c r="U3201" s="27">
        <f>Table1[[#This Row],[Total Ballots]]/Table1[[#This Row],[Total Population]]</f>
        <v>0.11673295338062241</v>
      </c>
      <c r="V3201" s="27">
        <f>Table1[[#This Row],[Female Ballots]]/Table1[[#This Row],[Female Voters]]</f>
        <v>0.24606299212598426</v>
      </c>
      <c r="W3201" s="27">
        <f>Table1[[#This Row],[Male Ballots]]/Table1[[#This Row],[Male Voters]]</f>
        <v>0.23843290196773623</v>
      </c>
      <c r="X3201" s="27">
        <f>Table1[[#This Row],[Total Ballots]]/Table1[[#This Row],[Total Voters]]</f>
        <v>0.24235975142589597</v>
      </c>
    </row>
    <row r="3202" spans="1:24" s="12" customFormat="1" hidden="1" x14ac:dyDescent="0.25">
      <c r="A3202" s="8" t="s">
        <v>40</v>
      </c>
      <c r="B3202" s="17">
        <v>2005</v>
      </c>
      <c r="C3202" s="17" t="s">
        <v>77</v>
      </c>
      <c r="D3202" s="9" t="s">
        <v>67</v>
      </c>
      <c r="E3202" s="10">
        <v>13678</v>
      </c>
      <c r="F3202" s="10">
        <v>15405</v>
      </c>
      <c r="G3202" s="10">
        <v>29083</v>
      </c>
      <c r="H3202" s="44">
        <v>8927</v>
      </c>
      <c r="I3202" s="44">
        <v>8147</v>
      </c>
      <c r="J3202" s="44">
        <v>2</v>
      </c>
      <c r="K3202" s="44">
        <v>17076</v>
      </c>
      <c r="L3202" s="10">
        <v>2949</v>
      </c>
      <c r="M3202" s="10">
        <v>2327</v>
      </c>
      <c r="N3202" s="10">
        <v>2</v>
      </c>
      <c r="O3202" s="11">
        <v>5278</v>
      </c>
      <c r="P3202" s="27">
        <f>Table1[[#This Row],[Female Voters]]/Table1[[#This Row],[Female Population]]</f>
        <v>0.65265389676853336</v>
      </c>
      <c r="Q3202" s="27">
        <f>Table1[[#This Row],[Male Voters]]/Table1[[#This Row],[Male Population]]</f>
        <v>0.52885426809477443</v>
      </c>
      <c r="R3202" s="27">
        <f>Table1[[#This Row],[Total Voters]]/Table1[[#This Row],[Total Population]]</f>
        <v>0.58714713062613899</v>
      </c>
      <c r="S3202" s="27">
        <f>Table1[[#This Row],[Female Ballots]]/Table1[[#This Row],[Female Population]]</f>
        <v>0.21560169615440855</v>
      </c>
      <c r="T3202" s="27">
        <f>Table1[[#This Row],[Male Ballots]]/Table1[[#This Row],[Male Population]]</f>
        <v>0.15105485232067511</v>
      </c>
      <c r="U3202" s="27">
        <f>Table1[[#This Row],[Total Ballots]]/Table1[[#This Row],[Total Population]]</f>
        <v>0.18148059003541589</v>
      </c>
      <c r="V3202" s="27">
        <f>Table1[[#This Row],[Female Ballots]]/Table1[[#This Row],[Female Voters]]</f>
        <v>0.33034614092080206</v>
      </c>
      <c r="W3202" s="27">
        <f>Table1[[#This Row],[Male Ballots]]/Table1[[#This Row],[Male Voters]]</f>
        <v>0.28562661102246223</v>
      </c>
      <c r="X3202" s="27">
        <f>Table1[[#This Row],[Total Ballots]]/Table1[[#This Row],[Total Voters]]</f>
        <v>0.30908877957367065</v>
      </c>
    </row>
    <row r="3203" spans="1:24" s="12" customFormat="1" hidden="1" x14ac:dyDescent="0.25">
      <c r="A3203" s="8" t="s">
        <v>40</v>
      </c>
      <c r="B3203" s="17">
        <v>2005</v>
      </c>
      <c r="C3203" s="17" t="s">
        <v>77</v>
      </c>
      <c r="D3203" s="9" t="s">
        <v>68</v>
      </c>
      <c r="E3203" s="10">
        <v>17134</v>
      </c>
      <c r="F3203" s="10">
        <v>17509</v>
      </c>
      <c r="G3203" s="10">
        <v>34643</v>
      </c>
      <c r="H3203" s="44">
        <v>12745</v>
      </c>
      <c r="I3203" s="44">
        <v>11606</v>
      </c>
      <c r="J3203" s="44">
        <v>5</v>
      </c>
      <c r="K3203" s="44">
        <v>24356</v>
      </c>
      <c r="L3203" s="10">
        <v>6270</v>
      </c>
      <c r="M3203" s="10">
        <v>5594</v>
      </c>
      <c r="N3203" s="10">
        <v>1</v>
      </c>
      <c r="O3203" s="11">
        <v>11865</v>
      </c>
      <c r="P3203" s="27">
        <f>Table1[[#This Row],[Female Voters]]/Table1[[#This Row],[Female Population]]</f>
        <v>0.74384265203688571</v>
      </c>
      <c r="Q3203" s="27">
        <f>Table1[[#This Row],[Male Voters]]/Table1[[#This Row],[Male Population]]</f>
        <v>0.66285910103375412</v>
      </c>
      <c r="R3203" s="27">
        <f>Table1[[#This Row],[Total Voters]]/Table1[[#This Row],[Total Population]]</f>
        <v>0.70305689461074383</v>
      </c>
      <c r="S3203" s="27">
        <f>Table1[[#This Row],[Female Ballots]]/Table1[[#This Row],[Female Population]]</f>
        <v>0.3659390685187347</v>
      </c>
      <c r="T3203" s="27">
        <f>Table1[[#This Row],[Male Ballots]]/Table1[[#This Row],[Male Population]]</f>
        <v>0.31949283225769604</v>
      </c>
      <c r="U3203" s="27">
        <f>Table1[[#This Row],[Total Ballots]]/Table1[[#This Row],[Total Population]]</f>
        <v>0.34249343301677104</v>
      </c>
      <c r="V3203" s="27">
        <f>Table1[[#This Row],[Female Ballots]]/Table1[[#This Row],[Female Voters]]</f>
        <v>0.49195763044331109</v>
      </c>
      <c r="W3203" s="27">
        <f>Table1[[#This Row],[Male Ballots]]/Table1[[#This Row],[Male Voters]]</f>
        <v>0.48199207306565567</v>
      </c>
      <c r="X3203" s="27">
        <f>Table1[[#This Row],[Total Ballots]]/Table1[[#This Row],[Total Voters]]</f>
        <v>0.48714895713581868</v>
      </c>
    </row>
    <row r="3204" spans="1:24" s="12" customFormat="1" hidden="1" x14ac:dyDescent="0.25">
      <c r="A3204" s="8" t="s">
        <v>40</v>
      </c>
      <c r="B3204" s="17">
        <v>2005</v>
      </c>
      <c r="C3204" s="17" t="s">
        <v>77</v>
      </c>
      <c r="D3204" s="9" t="s">
        <v>69</v>
      </c>
      <c r="E3204" s="10">
        <v>19281</v>
      </c>
      <c r="F3204" s="10">
        <v>18783</v>
      </c>
      <c r="G3204" s="10">
        <v>38064</v>
      </c>
      <c r="H3204" s="44">
        <v>16528</v>
      </c>
      <c r="I3204" s="44">
        <v>15327</v>
      </c>
      <c r="J3204" s="44">
        <v>2</v>
      </c>
      <c r="K3204" s="44">
        <v>31857</v>
      </c>
      <c r="L3204" s="10">
        <v>10576</v>
      </c>
      <c r="M3204" s="10">
        <v>9785</v>
      </c>
      <c r="N3204" s="10"/>
      <c r="O3204" s="11">
        <v>20361</v>
      </c>
      <c r="P3204" s="27">
        <f>Table1[[#This Row],[Female Voters]]/Table1[[#This Row],[Female Population]]</f>
        <v>0.85721694932835435</v>
      </c>
      <c r="Q3204" s="27">
        <f>Table1[[#This Row],[Male Voters]]/Table1[[#This Row],[Male Population]]</f>
        <v>0.81600383325347392</v>
      </c>
      <c r="R3204" s="27">
        <f>Table1[[#This Row],[Total Voters]]/Table1[[#This Row],[Total Population]]</f>
        <v>0.83693253467843631</v>
      </c>
      <c r="S3204" s="27">
        <f>Table1[[#This Row],[Female Ballots]]/Table1[[#This Row],[Female Population]]</f>
        <v>0.54851926767283854</v>
      </c>
      <c r="T3204" s="27">
        <f>Table1[[#This Row],[Male Ballots]]/Table1[[#This Row],[Male Population]]</f>
        <v>0.52094979502741845</v>
      </c>
      <c r="U3204" s="27">
        <f>Table1[[#This Row],[Total Ballots]]/Table1[[#This Row],[Total Population]]</f>
        <v>0.53491488020176547</v>
      </c>
      <c r="V3204" s="27">
        <f>Table1[[#This Row],[Female Ballots]]/Table1[[#This Row],[Female Voters]]</f>
        <v>0.6398838334946757</v>
      </c>
      <c r="W3204" s="27">
        <f>Table1[[#This Row],[Male Ballots]]/Table1[[#This Row],[Male Voters]]</f>
        <v>0.63841586742350098</v>
      </c>
      <c r="X3204" s="27">
        <f>Table1[[#This Row],[Total Ballots]]/Table1[[#This Row],[Total Voters]]</f>
        <v>0.63913739523495616</v>
      </c>
    </row>
    <row r="3205" spans="1:24" s="12" customFormat="1" hidden="1" x14ac:dyDescent="0.25">
      <c r="A3205" s="8" t="s">
        <v>40</v>
      </c>
      <c r="B3205" s="17">
        <v>2005</v>
      </c>
      <c r="C3205" s="17" t="s">
        <v>77</v>
      </c>
      <c r="D3205" s="9" t="s">
        <v>70</v>
      </c>
      <c r="E3205" s="10">
        <v>13824</v>
      </c>
      <c r="F3205" s="10">
        <v>13640</v>
      </c>
      <c r="G3205" s="10">
        <v>27464</v>
      </c>
      <c r="H3205" s="44">
        <v>13221</v>
      </c>
      <c r="I3205" s="44">
        <v>12943</v>
      </c>
      <c r="J3205" s="44">
        <v>7</v>
      </c>
      <c r="K3205" s="44">
        <v>26171</v>
      </c>
      <c r="L3205" s="10">
        <v>10221</v>
      </c>
      <c r="M3205" s="10">
        <v>9960</v>
      </c>
      <c r="N3205" s="10">
        <v>3</v>
      </c>
      <c r="O3205" s="11">
        <v>20184</v>
      </c>
      <c r="P3205" s="27">
        <f>Table1[[#This Row],[Female Voters]]/Table1[[#This Row],[Female Population]]</f>
        <v>0.95638020833333337</v>
      </c>
      <c r="Q3205" s="27">
        <f>Table1[[#This Row],[Male Voters]]/Table1[[#This Row],[Male Population]]</f>
        <v>0.94890029325513192</v>
      </c>
      <c r="R3205" s="27">
        <f>Table1[[#This Row],[Total Voters]]/Table1[[#This Row],[Total Population]]</f>
        <v>0.95292018642586662</v>
      </c>
      <c r="S3205" s="27">
        <f>Table1[[#This Row],[Female Ballots]]/Table1[[#This Row],[Female Population]]</f>
        <v>0.73936631944444442</v>
      </c>
      <c r="T3205" s="27">
        <f>Table1[[#This Row],[Male Ballots]]/Table1[[#This Row],[Male Population]]</f>
        <v>0.73020527859237538</v>
      </c>
      <c r="U3205" s="27">
        <f>Table1[[#This Row],[Total Ballots]]/Table1[[#This Row],[Total Population]]</f>
        <v>0.73492572094378095</v>
      </c>
      <c r="V3205" s="27">
        <f>Table1[[#This Row],[Female Ballots]]/Table1[[#This Row],[Female Voters]]</f>
        <v>0.7730882686634899</v>
      </c>
      <c r="W3205" s="27">
        <f>Table1[[#This Row],[Male Ballots]]/Table1[[#This Row],[Male Voters]]</f>
        <v>0.7695279301552963</v>
      </c>
      <c r="X3205" s="27">
        <f>Table1[[#This Row],[Total Ballots]]/Table1[[#This Row],[Total Voters]]</f>
        <v>0.77123533682320122</v>
      </c>
    </row>
    <row r="3206" spans="1:24" s="12" customFormat="1" hidden="1" x14ac:dyDescent="0.25">
      <c r="A3206" s="8" t="s">
        <v>40</v>
      </c>
      <c r="B3206" s="17">
        <v>2005</v>
      </c>
      <c r="C3206" s="17" t="s">
        <v>77</v>
      </c>
      <c r="D3206" s="9" t="s">
        <v>71</v>
      </c>
      <c r="E3206" s="10">
        <v>15290</v>
      </c>
      <c r="F3206" s="10">
        <v>12218</v>
      </c>
      <c r="G3206" s="10">
        <v>27508</v>
      </c>
      <c r="H3206" s="44">
        <v>12647</v>
      </c>
      <c r="I3206" s="44">
        <v>11014</v>
      </c>
      <c r="J3206" s="44">
        <v>3</v>
      </c>
      <c r="K3206" s="44">
        <v>23664</v>
      </c>
      <c r="L3206" s="10">
        <v>10239</v>
      </c>
      <c r="M3206" s="10">
        <v>9334</v>
      </c>
      <c r="N3206" s="10">
        <v>2</v>
      </c>
      <c r="O3206" s="11">
        <v>19575</v>
      </c>
      <c r="P3206" s="27">
        <f>Table1[[#This Row],[Female Voters]]/Table1[[#This Row],[Female Population]]</f>
        <v>0.82714192282537602</v>
      </c>
      <c r="Q3206" s="27">
        <f>Table1[[#This Row],[Male Voters]]/Table1[[#This Row],[Male Population]]</f>
        <v>0.90145686691766247</v>
      </c>
      <c r="R3206" s="27">
        <f>Table1[[#This Row],[Total Voters]]/Table1[[#This Row],[Total Population]]</f>
        <v>0.86025883379380541</v>
      </c>
      <c r="S3206" s="27">
        <f>Table1[[#This Row],[Female Ballots]]/Table1[[#This Row],[Female Population]]</f>
        <v>0.66965336821451926</v>
      </c>
      <c r="T3206" s="27">
        <f>Table1[[#This Row],[Male Ballots]]/Table1[[#This Row],[Male Population]]</f>
        <v>0.7639548207562612</v>
      </c>
      <c r="U3206" s="27">
        <f>Table1[[#This Row],[Total Ballots]]/Table1[[#This Row],[Total Population]]</f>
        <v>0.71161116766031696</v>
      </c>
      <c r="V3206" s="27">
        <f>Table1[[#This Row],[Female Ballots]]/Table1[[#This Row],[Female Voters]]</f>
        <v>0.80959911441448562</v>
      </c>
      <c r="W3206" s="27">
        <f>Table1[[#This Row],[Male Ballots]]/Table1[[#This Row],[Male Voters]]</f>
        <v>0.84746686035954244</v>
      </c>
      <c r="X3206" s="27">
        <f>Table1[[#This Row],[Total Ballots]]/Table1[[#This Row],[Total Voters]]</f>
        <v>0.82720588235294112</v>
      </c>
    </row>
    <row r="3207" spans="1:24" s="12" customFormat="1" hidden="1" x14ac:dyDescent="0.25">
      <c r="A3207" s="8" t="s">
        <v>40</v>
      </c>
      <c r="B3207" s="17">
        <v>2005</v>
      </c>
      <c r="C3207" s="17" t="s">
        <v>77</v>
      </c>
      <c r="D3207" s="9" t="s">
        <v>453</v>
      </c>
      <c r="E3207" s="10">
        <v>89707</v>
      </c>
      <c r="F3207" s="10">
        <v>91444</v>
      </c>
      <c r="G3207" s="10">
        <v>181151</v>
      </c>
      <c r="H3207" s="44">
        <v>70164</v>
      </c>
      <c r="I3207" s="44">
        <v>64678</v>
      </c>
      <c r="J3207" s="44">
        <v>29</v>
      </c>
      <c r="K3207" s="44">
        <v>134871</v>
      </c>
      <c r="L3207" s="10">
        <v>41755</v>
      </c>
      <c r="M3207" s="10">
        <v>38345</v>
      </c>
      <c r="N3207" s="10">
        <v>10</v>
      </c>
      <c r="O3207" s="11">
        <v>80110</v>
      </c>
      <c r="P3207" s="27">
        <f>Table1[[#This Row],[Female Voters]]/Table1[[#This Row],[Female Population]]</f>
        <v>0.78214632079993762</v>
      </c>
      <c r="Q3207" s="27">
        <f>Table1[[#This Row],[Male Voters]]/Table1[[#This Row],[Male Population]]</f>
        <v>0.70729626875464768</v>
      </c>
      <c r="R3207" s="27">
        <f>Table1[[#This Row],[Total Voters]]/Table1[[#This Row],[Total Population]]</f>
        <v>0.74452252540698094</v>
      </c>
      <c r="S3207" s="27">
        <f>Table1[[#This Row],[Female Ballots]]/Table1[[#This Row],[Female Population]]</f>
        <v>0.46545977459952959</v>
      </c>
      <c r="T3207" s="27">
        <f>Table1[[#This Row],[Male Ballots]]/Table1[[#This Row],[Male Population]]</f>
        <v>0.41932767595468262</v>
      </c>
      <c r="U3207" s="27">
        <f>Table1[[#This Row],[Total Ballots]]/Table1[[#This Row],[Total Population]]</f>
        <v>0.44222775474604059</v>
      </c>
      <c r="V3207" s="27">
        <f>Table1[[#This Row],[Female Ballots]]/Table1[[#This Row],[Female Voters]]</f>
        <v>0.59510575223761475</v>
      </c>
      <c r="W3207" s="27">
        <f>Table1[[#This Row],[Male Ballots]]/Table1[[#This Row],[Male Voters]]</f>
        <v>0.59286001422431123</v>
      </c>
      <c r="X3207" s="27">
        <f>Table1[[#This Row],[Total Ballots]]/Table1[[#This Row],[Total Voters]]</f>
        <v>0.59397498350275446</v>
      </c>
    </row>
    <row r="3208" spans="1:24" s="12" customFormat="1" hidden="1" x14ac:dyDescent="0.25">
      <c r="A3208" s="8" t="s">
        <v>51</v>
      </c>
      <c r="B3208" s="17">
        <v>2005</v>
      </c>
      <c r="C3208" s="17"/>
      <c r="D3208" s="9" t="s">
        <v>66</v>
      </c>
      <c r="E3208" s="10">
        <v>4319.8100000000004</v>
      </c>
      <c r="F3208" s="10">
        <v>4456.83</v>
      </c>
      <c r="G3208" s="10">
        <v>8776.64</v>
      </c>
      <c r="H3208" s="44">
        <v>1131</v>
      </c>
      <c r="I3208" s="44">
        <v>935</v>
      </c>
      <c r="J3208" s="44">
        <v>3</v>
      </c>
      <c r="K3208" s="44">
        <v>2069</v>
      </c>
      <c r="L3208" s="10">
        <v>215</v>
      </c>
      <c r="M3208" s="10">
        <v>164</v>
      </c>
      <c r="N3208" s="10"/>
      <c r="O3208" s="11">
        <v>379</v>
      </c>
      <c r="P3208" s="27">
        <f>Table1[[#This Row],[Female Voters]]/Table1[[#This Row],[Female Population]]</f>
        <v>0.2618170706582002</v>
      </c>
      <c r="Q3208" s="27">
        <f>Table1[[#This Row],[Male Voters]]/Table1[[#This Row],[Male Population]]</f>
        <v>0.20979036669561102</v>
      </c>
      <c r="R3208" s="27">
        <f>Table1[[#This Row],[Total Voters]]/Table1[[#This Row],[Total Population]]</f>
        <v>0.23573941736245307</v>
      </c>
      <c r="S3208" s="27">
        <f>Table1[[#This Row],[Female Ballots]]/Table1[[#This Row],[Female Population]]</f>
        <v>4.9770707507969095E-2</v>
      </c>
      <c r="T3208" s="27">
        <f>Table1[[#This Row],[Male Ballots]]/Table1[[#This Row],[Male Population]]</f>
        <v>3.6797454693133912E-2</v>
      </c>
      <c r="U3208" s="27">
        <f>Table1[[#This Row],[Total Ballots]]/Table1[[#This Row],[Total Population]]</f>
        <v>4.3182812556969416E-2</v>
      </c>
      <c r="V3208" s="27">
        <f>Table1[[#This Row],[Female Ballots]]/Table1[[#This Row],[Female Voters]]</f>
        <v>0.1900972590627763</v>
      </c>
      <c r="W3208" s="27">
        <f>Table1[[#This Row],[Male Ballots]]/Table1[[#This Row],[Male Voters]]</f>
        <v>0.17540106951871659</v>
      </c>
      <c r="X3208" s="27">
        <f>Table1[[#This Row],[Total Ballots]]/Table1[[#This Row],[Total Voters]]</f>
        <v>0.18318028032866118</v>
      </c>
    </row>
    <row r="3209" spans="1:24" s="12" customFormat="1" hidden="1" x14ac:dyDescent="0.25">
      <c r="A3209" s="8" t="s">
        <v>51</v>
      </c>
      <c r="B3209" s="17">
        <v>2005</v>
      </c>
      <c r="C3209" s="17"/>
      <c r="D3209" s="9" t="s">
        <v>67</v>
      </c>
      <c r="E3209" s="10">
        <v>1966.99</v>
      </c>
      <c r="F3209" s="10">
        <v>2218.98</v>
      </c>
      <c r="G3209" s="10">
        <v>4185.99</v>
      </c>
      <c r="H3209" s="44">
        <v>1396</v>
      </c>
      <c r="I3209" s="44">
        <v>1287</v>
      </c>
      <c r="J3209" s="44"/>
      <c r="K3209" s="44">
        <v>2683</v>
      </c>
      <c r="L3209" s="10">
        <v>415</v>
      </c>
      <c r="M3209" s="10">
        <v>301</v>
      </c>
      <c r="N3209" s="10"/>
      <c r="O3209" s="11">
        <v>716</v>
      </c>
      <c r="P3209" s="27">
        <f>Table1[[#This Row],[Female Voters]]/Table1[[#This Row],[Female Population]]</f>
        <v>0.70971382670984595</v>
      </c>
      <c r="Q3209" s="27">
        <f>Table1[[#This Row],[Male Voters]]/Table1[[#This Row],[Male Population]]</f>
        <v>0.57999621447692185</v>
      </c>
      <c r="R3209" s="27">
        <f>Table1[[#This Row],[Total Voters]]/Table1[[#This Row],[Total Population]]</f>
        <v>0.64094754168070156</v>
      </c>
      <c r="S3209" s="27">
        <f>Table1[[#This Row],[Female Ballots]]/Table1[[#This Row],[Female Population]]</f>
        <v>0.21098226223824218</v>
      </c>
      <c r="T3209" s="27">
        <f>Table1[[#This Row],[Male Ballots]]/Table1[[#This Row],[Male Population]]</f>
        <v>0.13564791030112935</v>
      </c>
      <c r="U3209" s="27">
        <f>Table1[[#This Row],[Total Ballots]]/Table1[[#This Row],[Total Population]]</f>
        <v>0.17104675357561772</v>
      </c>
      <c r="V3209" s="27">
        <f>Table1[[#This Row],[Female Ballots]]/Table1[[#This Row],[Female Voters]]</f>
        <v>0.29727793696275073</v>
      </c>
      <c r="W3209" s="27">
        <f>Table1[[#This Row],[Male Ballots]]/Table1[[#This Row],[Male Voters]]</f>
        <v>0.23387723387723389</v>
      </c>
      <c r="X3209" s="27">
        <f>Table1[[#This Row],[Total Ballots]]/Table1[[#This Row],[Total Voters]]</f>
        <v>0.26686544912411481</v>
      </c>
    </row>
    <row r="3210" spans="1:24" s="12" customFormat="1" hidden="1" x14ac:dyDescent="0.25">
      <c r="A3210" s="8" t="s">
        <v>51</v>
      </c>
      <c r="B3210" s="17">
        <v>2005</v>
      </c>
      <c r="C3210" s="17"/>
      <c r="D3210" s="9" t="s">
        <v>68</v>
      </c>
      <c r="E3210" s="10">
        <v>2141.02</v>
      </c>
      <c r="F3210" s="10">
        <v>2157.02</v>
      </c>
      <c r="G3210" s="10">
        <v>4298.04</v>
      </c>
      <c r="H3210" s="44">
        <v>1603</v>
      </c>
      <c r="I3210" s="44">
        <v>1428</v>
      </c>
      <c r="J3210" s="44">
        <v>2</v>
      </c>
      <c r="K3210" s="44">
        <v>3033</v>
      </c>
      <c r="L3210" s="10">
        <v>792</v>
      </c>
      <c r="M3210" s="10">
        <v>614</v>
      </c>
      <c r="N3210" s="10">
        <v>1</v>
      </c>
      <c r="O3210" s="11">
        <v>1407</v>
      </c>
      <c r="P3210" s="27">
        <f>Table1[[#This Row],[Female Voters]]/Table1[[#This Row],[Female Population]]</f>
        <v>0.74870855947165371</v>
      </c>
      <c r="Q3210" s="27">
        <f>Table1[[#This Row],[Male Voters]]/Table1[[#This Row],[Male Population]]</f>
        <v>0.66202445967121304</v>
      </c>
      <c r="R3210" s="27">
        <f>Table1[[#This Row],[Total Voters]]/Table1[[#This Row],[Total Population]]</f>
        <v>0.70567049166596874</v>
      </c>
      <c r="S3210" s="27">
        <f>Table1[[#This Row],[Female Ballots]]/Table1[[#This Row],[Female Population]]</f>
        <v>0.36991714229666234</v>
      </c>
      <c r="T3210" s="27">
        <f>Table1[[#This Row],[Male Ballots]]/Table1[[#This Row],[Male Population]]</f>
        <v>0.28465197355610983</v>
      </c>
      <c r="U3210" s="27">
        <f>Table1[[#This Row],[Total Ballots]]/Table1[[#This Row],[Total Population]]</f>
        <v>0.32735851690538015</v>
      </c>
      <c r="V3210" s="27">
        <f>Table1[[#This Row],[Female Ballots]]/Table1[[#This Row],[Female Voters]]</f>
        <v>0.49407361197754213</v>
      </c>
      <c r="W3210" s="27">
        <f>Table1[[#This Row],[Male Ballots]]/Table1[[#This Row],[Male Voters]]</f>
        <v>0.42997198879551823</v>
      </c>
      <c r="X3210" s="27">
        <f>Table1[[#This Row],[Total Ballots]]/Table1[[#This Row],[Total Voters]]</f>
        <v>0.4638971315529179</v>
      </c>
    </row>
    <row r="3211" spans="1:24" s="12" customFormat="1" hidden="1" x14ac:dyDescent="0.25">
      <c r="A3211" s="8" t="s">
        <v>51</v>
      </c>
      <c r="B3211" s="17">
        <v>2005</v>
      </c>
      <c r="C3211" s="17"/>
      <c r="D3211" s="9" t="s">
        <v>69</v>
      </c>
      <c r="E3211" s="10">
        <v>2413.02</v>
      </c>
      <c r="F3211" s="10">
        <v>2405.0299999999997</v>
      </c>
      <c r="G3211" s="10">
        <v>4818.0600000000004</v>
      </c>
      <c r="H3211" s="44">
        <v>1986</v>
      </c>
      <c r="I3211" s="44">
        <v>1915</v>
      </c>
      <c r="J3211" s="44">
        <v>2</v>
      </c>
      <c r="K3211" s="44">
        <v>3903</v>
      </c>
      <c r="L3211" s="10">
        <v>1144</v>
      </c>
      <c r="M3211" s="10">
        <v>1107</v>
      </c>
      <c r="N3211" s="10"/>
      <c r="O3211" s="11">
        <v>2251</v>
      </c>
      <c r="P3211" s="27">
        <f>Table1[[#This Row],[Female Voters]]/Table1[[#This Row],[Female Population]]</f>
        <v>0.82303503493547503</v>
      </c>
      <c r="Q3211" s="27">
        <f>Table1[[#This Row],[Male Voters]]/Table1[[#This Row],[Male Population]]</f>
        <v>0.7962478638520103</v>
      </c>
      <c r="R3211" s="27">
        <f>Table1[[#This Row],[Total Voters]]/Table1[[#This Row],[Total Population]]</f>
        <v>0.8100770849678085</v>
      </c>
      <c r="S3211" s="27">
        <f>Table1[[#This Row],[Female Ballots]]/Table1[[#This Row],[Female Population]]</f>
        <v>0.47409470290341565</v>
      </c>
      <c r="T3211" s="27">
        <f>Table1[[#This Row],[Male Ballots]]/Table1[[#This Row],[Male Population]]</f>
        <v>0.46028531868625344</v>
      </c>
      <c r="U3211" s="27">
        <f>Table1[[#This Row],[Total Ballots]]/Table1[[#This Row],[Total Population]]</f>
        <v>0.46720049148412429</v>
      </c>
      <c r="V3211" s="27">
        <f>Table1[[#This Row],[Female Ballots]]/Table1[[#This Row],[Female Voters]]</f>
        <v>0.57603222557905343</v>
      </c>
      <c r="W3211" s="27">
        <f>Table1[[#This Row],[Male Ballots]]/Table1[[#This Row],[Male Voters]]</f>
        <v>0.57806788511749352</v>
      </c>
      <c r="X3211" s="27">
        <f>Table1[[#This Row],[Total Ballots]]/Table1[[#This Row],[Total Voters]]</f>
        <v>0.57673584422239299</v>
      </c>
    </row>
    <row r="3212" spans="1:24" s="12" customFormat="1" hidden="1" x14ac:dyDescent="0.25">
      <c r="A3212" s="8" t="s">
        <v>51</v>
      </c>
      <c r="B3212" s="17">
        <v>2005</v>
      </c>
      <c r="C3212" s="17"/>
      <c r="D3212" s="9" t="s">
        <v>70</v>
      </c>
      <c r="E3212" s="10">
        <v>1956.02</v>
      </c>
      <c r="F3212" s="10">
        <v>1992.03</v>
      </c>
      <c r="G3212" s="10">
        <v>3948.0600000000004</v>
      </c>
      <c r="H3212" s="44">
        <v>1851</v>
      </c>
      <c r="I3212" s="44">
        <v>1727</v>
      </c>
      <c r="J3212" s="44">
        <v>1</v>
      </c>
      <c r="K3212" s="44">
        <v>3579</v>
      </c>
      <c r="L3212" s="10">
        <v>1349</v>
      </c>
      <c r="M3212" s="10">
        <v>1232</v>
      </c>
      <c r="N3212" s="10">
        <v>1</v>
      </c>
      <c r="O3212" s="11">
        <v>2582</v>
      </c>
      <c r="P3212" s="27">
        <f>Table1[[#This Row],[Female Voters]]/Table1[[#This Row],[Female Population]]</f>
        <v>0.94630934244026133</v>
      </c>
      <c r="Q3212" s="27">
        <f>Table1[[#This Row],[Male Voters]]/Table1[[#This Row],[Male Population]]</f>
        <v>0.86695481493752602</v>
      </c>
      <c r="R3212" s="27">
        <f>Table1[[#This Row],[Total Voters]]/Table1[[#This Row],[Total Population]]</f>
        <v>0.90652117748970373</v>
      </c>
      <c r="S3212" s="27">
        <f>Table1[[#This Row],[Female Ballots]]/Table1[[#This Row],[Female Population]]</f>
        <v>0.68966574983895867</v>
      </c>
      <c r="T3212" s="27">
        <f>Table1[[#This Row],[Male Ballots]]/Table1[[#This Row],[Male Population]]</f>
        <v>0.61846458135670646</v>
      </c>
      <c r="U3212" s="27">
        <f>Table1[[#This Row],[Total Ballots]]/Table1[[#This Row],[Total Population]]</f>
        <v>0.65399208725297986</v>
      </c>
      <c r="V3212" s="27">
        <f>Table1[[#This Row],[Female Ballots]]/Table1[[#This Row],[Female Voters]]</f>
        <v>0.72879524581307398</v>
      </c>
      <c r="W3212" s="27">
        <f>Table1[[#This Row],[Male Ballots]]/Table1[[#This Row],[Male Voters]]</f>
        <v>0.7133757961783439</v>
      </c>
      <c r="X3212" s="27">
        <f>Table1[[#This Row],[Total Ballots]]/Table1[[#This Row],[Total Voters]]</f>
        <v>0.72143056719754117</v>
      </c>
    </row>
    <row r="3213" spans="1:24" s="12" customFormat="1" hidden="1" x14ac:dyDescent="0.25">
      <c r="A3213" s="8" t="s">
        <v>51</v>
      </c>
      <c r="B3213" s="17">
        <v>2005</v>
      </c>
      <c r="C3213" s="17"/>
      <c r="D3213" s="9" t="s">
        <v>71</v>
      </c>
      <c r="E3213" s="10">
        <v>2371.0500000000002</v>
      </c>
      <c r="F3213" s="10">
        <v>2034.03</v>
      </c>
      <c r="G3213" s="10">
        <v>4405.0700000000006</v>
      </c>
      <c r="H3213" s="44">
        <v>2023</v>
      </c>
      <c r="I3213" s="44">
        <v>1859</v>
      </c>
      <c r="J3213" s="44"/>
      <c r="K3213" s="44">
        <v>3882</v>
      </c>
      <c r="L3213" s="10">
        <v>1476</v>
      </c>
      <c r="M3213" s="10">
        <v>1415</v>
      </c>
      <c r="N3213" s="10"/>
      <c r="O3213" s="11">
        <v>2891</v>
      </c>
      <c r="P3213" s="27">
        <f>Table1[[#This Row],[Female Voters]]/Table1[[#This Row],[Female Population]]</f>
        <v>0.85320849412707445</v>
      </c>
      <c r="Q3213" s="27">
        <f>Table1[[#This Row],[Male Voters]]/Table1[[#This Row],[Male Population]]</f>
        <v>0.91394915512553898</v>
      </c>
      <c r="R3213" s="27">
        <f>Table1[[#This Row],[Total Voters]]/Table1[[#This Row],[Total Population]]</f>
        <v>0.88125727854494917</v>
      </c>
      <c r="S3213" s="27">
        <f>Table1[[#This Row],[Female Ballots]]/Table1[[#This Row],[Female Population]]</f>
        <v>0.62250901499335731</v>
      </c>
      <c r="T3213" s="27">
        <f>Table1[[#This Row],[Male Ballots]]/Table1[[#This Row],[Male Population]]</f>
        <v>0.6956632891353618</v>
      </c>
      <c r="U3213" s="27">
        <f>Table1[[#This Row],[Total Ballots]]/Table1[[#This Row],[Total Population]]</f>
        <v>0.65628923036410314</v>
      </c>
      <c r="V3213" s="27">
        <f>Table1[[#This Row],[Female Ballots]]/Table1[[#This Row],[Female Voters]]</f>
        <v>0.72960949085516558</v>
      </c>
      <c r="W3213" s="27">
        <f>Table1[[#This Row],[Male Ballots]]/Table1[[#This Row],[Male Voters]]</f>
        <v>0.76116191500806885</v>
      </c>
      <c r="X3213" s="27">
        <f>Table1[[#This Row],[Total Ballots]]/Table1[[#This Row],[Total Voters]]</f>
        <v>0.74471921689850595</v>
      </c>
    </row>
    <row r="3214" spans="1:24" s="12" customFormat="1" hidden="1" x14ac:dyDescent="0.25">
      <c r="A3214" s="8" t="s">
        <v>51</v>
      </c>
      <c r="B3214" s="17">
        <v>2005</v>
      </c>
      <c r="C3214" s="17"/>
      <c r="D3214" s="9" t="s">
        <v>453</v>
      </c>
      <c r="E3214" s="10">
        <v>15167.91</v>
      </c>
      <c r="F3214" s="10">
        <v>15263.920000000002</v>
      </c>
      <c r="G3214" s="10">
        <v>30431.86</v>
      </c>
      <c r="H3214" s="44">
        <v>9990</v>
      </c>
      <c r="I3214" s="44">
        <v>9151</v>
      </c>
      <c r="J3214" s="44">
        <v>8</v>
      </c>
      <c r="K3214" s="44">
        <v>19149</v>
      </c>
      <c r="L3214" s="10">
        <v>5391</v>
      </c>
      <c r="M3214" s="10">
        <v>4833</v>
      </c>
      <c r="N3214" s="10">
        <v>2</v>
      </c>
      <c r="O3214" s="11">
        <v>10226</v>
      </c>
      <c r="P3214" s="27">
        <f>Table1[[#This Row],[Female Voters]]/Table1[[#This Row],[Female Population]]</f>
        <v>0.65862732571593585</v>
      </c>
      <c r="Q3214" s="27">
        <f>Table1[[#This Row],[Male Voters]]/Table1[[#This Row],[Male Population]]</f>
        <v>0.59951834129109682</v>
      </c>
      <c r="R3214" s="27">
        <f>Table1[[#This Row],[Total Voters]]/Table1[[#This Row],[Total Population]]</f>
        <v>0.6292418537677289</v>
      </c>
      <c r="S3214" s="27">
        <f>Table1[[#This Row],[Female Ballots]]/Table1[[#This Row],[Female Population]]</f>
        <v>0.35542141270616717</v>
      </c>
      <c r="T3214" s="27">
        <f>Table1[[#This Row],[Male Ballots]]/Table1[[#This Row],[Male Population]]</f>
        <v>0.31662901797179227</v>
      </c>
      <c r="U3214" s="27">
        <f>Table1[[#This Row],[Total Ballots]]/Table1[[#This Row],[Total Population]]</f>
        <v>0.33602941128146618</v>
      </c>
      <c r="V3214" s="27">
        <f>Table1[[#This Row],[Female Ballots]]/Table1[[#This Row],[Female Voters]]</f>
        <v>0.53963963963963968</v>
      </c>
      <c r="W3214" s="27">
        <f>Table1[[#This Row],[Male Ballots]]/Table1[[#This Row],[Male Voters]]</f>
        <v>0.52813900120205437</v>
      </c>
      <c r="X3214" s="27">
        <f>Table1[[#This Row],[Total Ballots]]/Table1[[#This Row],[Total Voters]]</f>
        <v>0.53402266436889656</v>
      </c>
    </row>
    <row r="3215" spans="1:24" s="12" customFormat="1" hidden="1" x14ac:dyDescent="0.25">
      <c r="A3215" s="8" t="s">
        <v>30</v>
      </c>
      <c r="B3215" s="17">
        <v>2005</v>
      </c>
      <c r="C3215" s="17"/>
      <c r="D3215" s="9" t="s">
        <v>66</v>
      </c>
      <c r="E3215" s="10">
        <v>634</v>
      </c>
      <c r="F3215" s="10">
        <v>672</v>
      </c>
      <c r="G3215" s="10">
        <v>1306</v>
      </c>
      <c r="H3215" s="44">
        <v>354</v>
      </c>
      <c r="I3215" s="44">
        <v>336</v>
      </c>
      <c r="J3215" s="44">
        <v>82</v>
      </c>
      <c r="K3215" s="44">
        <v>772</v>
      </c>
      <c r="L3215" s="10">
        <v>71</v>
      </c>
      <c r="M3215" s="10">
        <v>59</v>
      </c>
      <c r="N3215" s="10">
        <v>6</v>
      </c>
      <c r="O3215" s="11">
        <v>136</v>
      </c>
      <c r="P3215" s="27">
        <f>Table1[[#This Row],[Female Voters]]/Table1[[#This Row],[Female Population]]</f>
        <v>0.55835962145110407</v>
      </c>
      <c r="Q3215" s="27">
        <f>Table1[[#This Row],[Male Voters]]/Table1[[#This Row],[Male Population]]</f>
        <v>0.5</v>
      </c>
      <c r="R3215" s="27">
        <f>Table1[[#This Row],[Total Voters]]/Table1[[#This Row],[Total Population]]</f>
        <v>0.59111791730474728</v>
      </c>
      <c r="S3215" s="27">
        <f>Table1[[#This Row],[Female Ballots]]/Table1[[#This Row],[Female Population]]</f>
        <v>0.11198738170347003</v>
      </c>
      <c r="T3215" s="27">
        <f>Table1[[#This Row],[Male Ballots]]/Table1[[#This Row],[Male Population]]</f>
        <v>8.7797619047619041E-2</v>
      </c>
      <c r="U3215" s="27">
        <f>Table1[[#This Row],[Total Ballots]]/Table1[[#This Row],[Total Population]]</f>
        <v>0.10413476263399694</v>
      </c>
      <c r="V3215" s="27">
        <f>Table1[[#This Row],[Female Ballots]]/Table1[[#This Row],[Female Voters]]</f>
        <v>0.20056497175141244</v>
      </c>
      <c r="W3215" s="27">
        <f>Table1[[#This Row],[Male Ballots]]/Table1[[#This Row],[Male Voters]]</f>
        <v>0.17559523809523808</v>
      </c>
      <c r="X3215" s="27">
        <f>Table1[[#This Row],[Total Ballots]]/Table1[[#This Row],[Total Voters]]</f>
        <v>0.17616580310880828</v>
      </c>
    </row>
    <row r="3216" spans="1:24" s="12" customFormat="1" hidden="1" x14ac:dyDescent="0.25">
      <c r="A3216" s="8" t="s">
        <v>30</v>
      </c>
      <c r="B3216" s="17">
        <v>2005</v>
      </c>
      <c r="C3216" s="17"/>
      <c r="D3216" s="9" t="s">
        <v>67</v>
      </c>
      <c r="E3216" s="10">
        <v>937</v>
      </c>
      <c r="F3216" s="10">
        <v>958</v>
      </c>
      <c r="G3216" s="10">
        <v>1895</v>
      </c>
      <c r="H3216" s="44">
        <v>601</v>
      </c>
      <c r="I3216" s="44">
        <v>531</v>
      </c>
      <c r="J3216" s="44">
        <v>34</v>
      </c>
      <c r="K3216" s="44">
        <v>1166</v>
      </c>
      <c r="L3216" s="10">
        <v>165</v>
      </c>
      <c r="M3216" s="10">
        <v>138</v>
      </c>
      <c r="N3216" s="10">
        <v>3</v>
      </c>
      <c r="O3216" s="11">
        <v>306</v>
      </c>
      <c r="P3216" s="27">
        <f>Table1[[#This Row],[Female Voters]]/Table1[[#This Row],[Female Population]]</f>
        <v>0.64140875133404485</v>
      </c>
      <c r="Q3216" s="27">
        <f>Table1[[#This Row],[Male Voters]]/Table1[[#This Row],[Male Population]]</f>
        <v>0.55427974947807934</v>
      </c>
      <c r="R3216" s="27">
        <f>Table1[[#This Row],[Total Voters]]/Table1[[#This Row],[Total Population]]</f>
        <v>0.61530343007915567</v>
      </c>
      <c r="S3216" s="27">
        <f>Table1[[#This Row],[Female Ballots]]/Table1[[#This Row],[Female Population]]</f>
        <v>0.17609391675560299</v>
      </c>
      <c r="T3216" s="27">
        <f>Table1[[#This Row],[Male Ballots]]/Table1[[#This Row],[Male Population]]</f>
        <v>0.1440501043841336</v>
      </c>
      <c r="U3216" s="27">
        <f>Table1[[#This Row],[Total Ballots]]/Table1[[#This Row],[Total Population]]</f>
        <v>0.16147757255936676</v>
      </c>
      <c r="V3216" s="27">
        <f>Table1[[#This Row],[Female Ballots]]/Table1[[#This Row],[Female Voters]]</f>
        <v>0.27454242928452577</v>
      </c>
      <c r="W3216" s="27">
        <f>Table1[[#This Row],[Male Ballots]]/Table1[[#This Row],[Male Voters]]</f>
        <v>0.25988700564971751</v>
      </c>
      <c r="X3216" s="27">
        <f>Table1[[#This Row],[Total Ballots]]/Table1[[#This Row],[Total Voters]]</f>
        <v>0.26243567753001718</v>
      </c>
    </row>
    <row r="3217" spans="1:24" s="12" customFormat="1" hidden="1" x14ac:dyDescent="0.25">
      <c r="A3217" s="8" t="s">
        <v>30</v>
      </c>
      <c r="B3217" s="17">
        <v>2005</v>
      </c>
      <c r="C3217" s="17"/>
      <c r="D3217" s="9" t="s">
        <v>68</v>
      </c>
      <c r="E3217" s="10">
        <v>1328</v>
      </c>
      <c r="F3217" s="10">
        <v>1372</v>
      </c>
      <c r="G3217" s="10">
        <v>2700</v>
      </c>
      <c r="H3217" s="44">
        <v>830</v>
      </c>
      <c r="I3217" s="44">
        <v>733</v>
      </c>
      <c r="J3217" s="44">
        <v>40</v>
      </c>
      <c r="K3217" s="44">
        <v>1603</v>
      </c>
      <c r="L3217" s="10">
        <v>344</v>
      </c>
      <c r="M3217" s="10">
        <v>271</v>
      </c>
      <c r="N3217" s="10">
        <v>14</v>
      </c>
      <c r="O3217" s="11">
        <v>629</v>
      </c>
      <c r="P3217" s="27">
        <f>Table1[[#This Row],[Female Voters]]/Table1[[#This Row],[Female Population]]</f>
        <v>0.625</v>
      </c>
      <c r="Q3217" s="27">
        <f>Table1[[#This Row],[Male Voters]]/Table1[[#This Row],[Male Population]]</f>
        <v>0.53425655976676389</v>
      </c>
      <c r="R3217" s="27">
        <f>Table1[[#This Row],[Total Voters]]/Table1[[#This Row],[Total Population]]</f>
        <v>0.59370370370370373</v>
      </c>
      <c r="S3217" s="27">
        <f>Table1[[#This Row],[Female Ballots]]/Table1[[#This Row],[Female Population]]</f>
        <v>0.25903614457831325</v>
      </c>
      <c r="T3217" s="27">
        <f>Table1[[#This Row],[Male Ballots]]/Table1[[#This Row],[Male Population]]</f>
        <v>0.19752186588921283</v>
      </c>
      <c r="U3217" s="27">
        <f>Table1[[#This Row],[Total Ballots]]/Table1[[#This Row],[Total Population]]</f>
        <v>0.23296296296296296</v>
      </c>
      <c r="V3217" s="27">
        <f>Table1[[#This Row],[Female Ballots]]/Table1[[#This Row],[Female Voters]]</f>
        <v>0.41445783132530123</v>
      </c>
      <c r="W3217" s="27">
        <f>Table1[[#This Row],[Male Ballots]]/Table1[[#This Row],[Male Voters]]</f>
        <v>0.36971350613915416</v>
      </c>
      <c r="X3217" s="27">
        <f>Table1[[#This Row],[Total Ballots]]/Table1[[#This Row],[Total Voters]]</f>
        <v>0.39238927011852776</v>
      </c>
    </row>
    <row r="3218" spans="1:24" s="12" customFormat="1" hidden="1" x14ac:dyDescent="0.25">
      <c r="A3218" s="8" t="s">
        <v>30</v>
      </c>
      <c r="B3218" s="17">
        <v>2005</v>
      </c>
      <c r="C3218" s="17"/>
      <c r="D3218" s="9" t="s">
        <v>69</v>
      </c>
      <c r="E3218" s="10">
        <v>1590</v>
      </c>
      <c r="F3218" s="10">
        <v>1591</v>
      </c>
      <c r="G3218" s="10">
        <v>3181</v>
      </c>
      <c r="H3218" s="44">
        <v>1331</v>
      </c>
      <c r="I3218" s="44">
        <v>1199</v>
      </c>
      <c r="J3218" s="44">
        <v>38</v>
      </c>
      <c r="K3218" s="44">
        <v>2568</v>
      </c>
      <c r="L3218" s="10">
        <v>711</v>
      </c>
      <c r="M3218" s="10">
        <v>601</v>
      </c>
      <c r="N3218" s="10">
        <v>21</v>
      </c>
      <c r="O3218" s="11">
        <v>1333</v>
      </c>
      <c r="P3218" s="27">
        <f>Table1[[#This Row],[Female Voters]]/Table1[[#This Row],[Female Population]]</f>
        <v>0.83710691823899375</v>
      </c>
      <c r="Q3218" s="27">
        <f>Table1[[#This Row],[Male Voters]]/Table1[[#This Row],[Male Population]]</f>
        <v>0.75361407919547452</v>
      </c>
      <c r="R3218" s="27">
        <f>Table1[[#This Row],[Total Voters]]/Table1[[#This Row],[Total Population]]</f>
        <v>0.80729330399245525</v>
      </c>
      <c r="S3218" s="27">
        <f>Table1[[#This Row],[Female Ballots]]/Table1[[#This Row],[Female Population]]</f>
        <v>0.44716981132075473</v>
      </c>
      <c r="T3218" s="27">
        <f>Table1[[#This Row],[Male Ballots]]/Table1[[#This Row],[Male Population]]</f>
        <v>0.37774984286612195</v>
      </c>
      <c r="U3218" s="27">
        <f>Table1[[#This Row],[Total Ballots]]/Table1[[#This Row],[Total Population]]</f>
        <v>0.41905061301477525</v>
      </c>
      <c r="V3218" s="27">
        <f>Table1[[#This Row],[Female Ballots]]/Table1[[#This Row],[Female Voters]]</f>
        <v>0.53418482344102181</v>
      </c>
      <c r="W3218" s="27">
        <f>Table1[[#This Row],[Male Ballots]]/Table1[[#This Row],[Male Voters]]</f>
        <v>0.50125104253544617</v>
      </c>
      <c r="X3218" s="27">
        <f>Table1[[#This Row],[Total Ballots]]/Table1[[#This Row],[Total Voters]]</f>
        <v>0.51908099688473519</v>
      </c>
    </row>
    <row r="3219" spans="1:24" s="12" customFormat="1" hidden="1" x14ac:dyDescent="0.25">
      <c r="A3219" s="8" t="s">
        <v>30</v>
      </c>
      <c r="B3219" s="17">
        <v>2005</v>
      </c>
      <c r="C3219" s="17"/>
      <c r="D3219" s="9" t="s">
        <v>70</v>
      </c>
      <c r="E3219" s="10">
        <v>1394</v>
      </c>
      <c r="F3219" s="10">
        <v>1407</v>
      </c>
      <c r="G3219" s="10">
        <v>2801</v>
      </c>
      <c r="H3219" s="44">
        <v>1176</v>
      </c>
      <c r="I3219" s="44">
        <v>1197</v>
      </c>
      <c r="J3219" s="44">
        <v>62</v>
      </c>
      <c r="K3219" s="44">
        <v>2435</v>
      </c>
      <c r="L3219" s="10">
        <v>799</v>
      </c>
      <c r="M3219" s="10">
        <v>784</v>
      </c>
      <c r="N3219" s="10">
        <v>42</v>
      </c>
      <c r="O3219" s="11">
        <v>1625</v>
      </c>
      <c r="P3219" s="27">
        <f>Table1[[#This Row],[Female Voters]]/Table1[[#This Row],[Female Population]]</f>
        <v>0.84361549497847921</v>
      </c>
      <c r="Q3219" s="27">
        <f>Table1[[#This Row],[Male Voters]]/Table1[[#This Row],[Male Population]]</f>
        <v>0.85074626865671643</v>
      </c>
      <c r="R3219" s="27">
        <f>Table1[[#This Row],[Total Voters]]/Table1[[#This Row],[Total Population]]</f>
        <v>0.86933238129239554</v>
      </c>
      <c r="S3219" s="27">
        <f>Table1[[#This Row],[Female Ballots]]/Table1[[#This Row],[Female Population]]</f>
        <v>0.57317073170731703</v>
      </c>
      <c r="T3219" s="27">
        <f>Table1[[#This Row],[Male Ballots]]/Table1[[#This Row],[Male Population]]</f>
        <v>0.55721393034825872</v>
      </c>
      <c r="U3219" s="27">
        <f>Table1[[#This Row],[Total Ballots]]/Table1[[#This Row],[Total Population]]</f>
        <v>0.58014994644769724</v>
      </c>
      <c r="V3219" s="27">
        <f>Table1[[#This Row],[Female Ballots]]/Table1[[#This Row],[Female Voters]]</f>
        <v>0.67942176870748294</v>
      </c>
      <c r="W3219" s="27">
        <f>Table1[[#This Row],[Male Ballots]]/Table1[[#This Row],[Male Voters]]</f>
        <v>0.65497076023391809</v>
      </c>
      <c r="X3219" s="27">
        <f>Table1[[#This Row],[Total Ballots]]/Table1[[#This Row],[Total Voters]]</f>
        <v>0.66735112936344965</v>
      </c>
    </row>
    <row r="3220" spans="1:24" s="12" customFormat="1" hidden="1" x14ac:dyDescent="0.25">
      <c r="A3220" s="8" t="s">
        <v>30</v>
      </c>
      <c r="B3220" s="17">
        <v>2005</v>
      </c>
      <c r="C3220" s="17"/>
      <c r="D3220" s="9" t="s">
        <v>71</v>
      </c>
      <c r="E3220" s="10">
        <v>1558</v>
      </c>
      <c r="F3220" s="10">
        <v>1464</v>
      </c>
      <c r="G3220" s="10">
        <v>3022</v>
      </c>
      <c r="H3220" s="44">
        <v>1278</v>
      </c>
      <c r="I3220" s="44">
        <v>1231</v>
      </c>
      <c r="J3220" s="44">
        <v>47</v>
      </c>
      <c r="K3220" s="44">
        <v>2556</v>
      </c>
      <c r="L3220" s="10">
        <v>904</v>
      </c>
      <c r="M3220" s="10">
        <v>911</v>
      </c>
      <c r="N3220" s="10">
        <v>28</v>
      </c>
      <c r="O3220" s="11">
        <v>1843</v>
      </c>
      <c r="P3220" s="27">
        <f>Table1[[#This Row],[Female Voters]]/Table1[[#This Row],[Female Population]]</f>
        <v>0.82028241335044927</v>
      </c>
      <c r="Q3220" s="27">
        <f>Table1[[#This Row],[Male Voters]]/Table1[[#This Row],[Male Population]]</f>
        <v>0.84084699453551914</v>
      </c>
      <c r="R3220" s="27">
        <f>Table1[[#This Row],[Total Voters]]/Table1[[#This Row],[Total Population]]</f>
        <v>0.84579748510919917</v>
      </c>
      <c r="S3220" s="27">
        <f>Table1[[#This Row],[Female Ballots]]/Table1[[#This Row],[Female Population]]</f>
        <v>0.58023106546854941</v>
      </c>
      <c r="T3220" s="27">
        <f>Table1[[#This Row],[Male Ballots]]/Table1[[#This Row],[Male Population]]</f>
        <v>0.62226775956284153</v>
      </c>
      <c r="U3220" s="27">
        <f>Table1[[#This Row],[Total Ballots]]/Table1[[#This Row],[Total Population]]</f>
        <v>0.60986101919258773</v>
      </c>
      <c r="V3220" s="27">
        <f>Table1[[#This Row],[Female Ballots]]/Table1[[#This Row],[Female Voters]]</f>
        <v>0.70735524256651017</v>
      </c>
      <c r="W3220" s="27">
        <f>Table1[[#This Row],[Male Ballots]]/Table1[[#This Row],[Male Voters]]</f>
        <v>0.74004874086108852</v>
      </c>
      <c r="X3220" s="27">
        <f>Table1[[#This Row],[Total Ballots]]/Table1[[#This Row],[Total Voters]]</f>
        <v>0.72104851330203446</v>
      </c>
    </row>
    <row r="3221" spans="1:24" s="12" customFormat="1" hidden="1" x14ac:dyDescent="0.25">
      <c r="A3221" s="8" t="s">
        <v>30</v>
      </c>
      <c r="B3221" s="17">
        <v>2005</v>
      </c>
      <c r="C3221" s="17"/>
      <c r="D3221" s="9" t="s">
        <v>453</v>
      </c>
      <c r="E3221" s="10">
        <v>7441</v>
      </c>
      <c r="F3221" s="10">
        <v>7464</v>
      </c>
      <c r="G3221" s="10">
        <v>14905</v>
      </c>
      <c r="H3221" s="44">
        <v>5570</v>
      </c>
      <c r="I3221" s="44">
        <v>5227</v>
      </c>
      <c r="J3221" s="44">
        <v>303</v>
      </c>
      <c r="K3221" s="44">
        <v>11100</v>
      </c>
      <c r="L3221" s="10">
        <v>2994</v>
      </c>
      <c r="M3221" s="10">
        <v>2764</v>
      </c>
      <c r="N3221" s="10">
        <v>114</v>
      </c>
      <c r="O3221" s="11">
        <v>5872</v>
      </c>
      <c r="P3221" s="27">
        <f>Table1[[#This Row],[Female Voters]]/Table1[[#This Row],[Female Population]]</f>
        <v>0.74855530170675988</v>
      </c>
      <c r="Q3221" s="27">
        <f>Table1[[#This Row],[Male Voters]]/Table1[[#This Row],[Male Population]]</f>
        <v>0.70029474812433012</v>
      </c>
      <c r="R3221" s="27">
        <f>Table1[[#This Row],[Total Voters]]/Table1[[#This Row],[Total Population]]</f>
        <v>0.74471653807447169</v>
      </c>
      <c r="S3221" s="27">
        <f>Table1[[#This Row],[Female Ballots]]/Table1[[#This Row],[Female Population]]</f>
        <v>0.40236527348474665</v>
      </c>
      <c r="T3221" s="27">
        <f>Table1[[#This Row],[Male Ballots]]/Table1[[#This Row],[Male Population]]</f>
        <v>0.37031082529474812</v>
      </c>
      <c r="U3221" s="27">
        <f>Table1[[#This Row],[Total Ballots]]/Table1[[#This Row],[Total Population]]</f>
        <v>0.39396175779939618</v>
      </c>
      <c r="V3221" s="27">
        <f>Table1[[#This Row],[Female Ballots]]/Table1[[#This Row],[Female Voters]]</f>
        <v>0.5375224416517056</v>
      </c>
      <c r="W3221" s="27">
        <f>Table1[[#This Row],[Male Ballots]]/Table1[[#This Row],[Male Voters]]</f>
        <v>0.52879280658121297</v>
      </c>
      <c r="X3221" s="27">
        <f>Table1[[#This Row],[Total Ballots]]/Table1[[#This Row],[Total Voters]]</f>
        <v>0.52900900900900905</v>
      </c>
    </row>
    <row r="3222" spans="1:24" s="12" customFormat="1" hidden="1" x14ac:dyDescent="0.25">
      <c r="A3222" s="8" t="s">
        <v>43</v>
      </c>
      <c r="B3222" s="17">
        <v>2005</v>
      </c>
      <c r="C3222" s="17"/>
      <c r="D3222" s="9" t="s">
        <v>66</v>
      </c>
      <c r="E3222" s="10">
        <v>2979</v>
      </c>
      <c r="F3222" s="10">
        <v>3264</v>
      </c>
      <c r="G3222" s="10">
        <v>6243</v>
      </c>
      <c r="H3222" s="44">
        <v>1916</v>
      </c>
      <c r="I3222" s="44">
        <v>1730</v>
      </c>
      <c r="J3222" s="44">
        <v>2</v>
      </c>
      <c r="K3222" s="44">
        <v>3648</v>
      </c>
      <c r="L3222" s="10">
        <v>540</v>
      </c>
      <c r="M3222" s="10">
        <v>494</v>
      </c>
      <c r="N3222" s="10"/>
      <c r="O3222" s="11">
        <v>1034</v>
      </c>
      <c r="P3222" s="27">
        <f>Table1[[#This Row],[Female Voters]]/Table1[[#This Row],[Female Population]]</f>
        <v>0.64316884860691503</v>
      </c>
      <c r="Q3222" s="27">
        <f>Table1[[#This Row],[Male Voters]]/Table1[[#This Row],[Male Population]]</f>
        <v>0.53002450980392157</v>
      </c>
      <c r="R3222" s="27">
        <f>Table1[[#This Row],[Total Voters]]/Table1[[#This Row],[Total Population]]</f>
        <v>0.5843344545891398</v>
      </c>
      <c r="S3222" s="27">
        <f>Table1[[#This Row],[Female Ballots]]/Table1[[#This Row],[Female Population]]</f>
        <v>0.18126888217522658</v>
      </c>
      <c r="T3222" s="27">
        <f>Table1[[#This Row],[Male Ballots]]/Table1[[#This Row],[Male Population]]</f>
        <v>0.15134803921568626</v>
      </c>
      <c r="U3222" s="27">
        <f>Table1[[#This Row],[Total Ballots]]/Table1[[#This Row],[Total Population]]</f>
        <v>0.16562550056062791</v>
      </c>
      <c r="V3222" s="27">
        <f>Table1[[#This Row],[Female Ballots]]/Table1[[#This Row],[Female Voters]]</f>
        <v>0.28183716075156579</v>
      </c>
      <c r="W3222" s="27">
        <f>Table1[[#This Row],[Male Ballots]]/Table1[[#This Row],[Male Voters]]</f>
        <v>0.2855491329479769</v>
      </c>
      <c r="X3222" s="27">
        <f>Table1[[#This Row],[Total Ballots]]/Table1[[#This Row],[Total Voters]]</f>
        <v>0.28344298245614036</v>
      </c>
    </row>
    <row r="3223" spans="1:24" s="12" customFormat="1" hidden="1" x14ac:dyDescent="0.25">
      <c r="A3223" s="8" t="s">
        <v>43</v>
      </c>
      <c r="B3223" s="17">
        <v>2005</v>
      </c>
      <c r="C3223" s="17"/>
      <c r="D3223" s="9" t="s">
        <v>67</v>
      </c>
      <c r="E3223" s="10">
        <v>3737</v>
      </c>
      <c r="F3223" s="10">
        <v>3865</v>
      </c>
      <c r="G3223" s="10">
        <v>7602</v>
      </c>
      <c r="H3223" s="44">
        <v>2411</v>
      </c>
      <c r="I3223" s="44">
        <v>1953</v>
      </c>
      <c r="J3223" s="44">
        <v>3</v>
      </c>
      <c r="K3223" s="44">
        <v>4367</v>
      </c>
      <c r="L3223" s="10">
        <v>917</v>
      </c>
      <c r="M3223" s="10">
        <v>695</v>
      </c>
      <c r="N3223" s="10"/>
      <c r="O3223" s="11">
        <v>1612</v>
      </c>
      <c r="P3223" s="27">
        <f>Table1[[#This Row],[Female Voters]]/Table1[[#This Row],[Female Population]]</f>
        <v>0.64516992239764515</v>
      </c>
      <c r="Q3223" s="27">
        <f>Table1[[#This Row],[Male Voters]]/Table1[[#This Row],[Male Population]]</f>
        <v>0.50530401034928851</v>
      </c>
      <c r="R3223" s="27">
        <f>Table1[[#This Row],[Total Voters]]/Table1[[#This Row],[Total Population]]</f>
        <v>0.57445409102867662</v>
      </c>
      <c r="S3223" s="27">
        <f>Table1[[#This Row],[Female Ballots]]/Table1[[#This Row],[Female Population]]</f>
        <v>0.24538399785924539</v>
      </c>
      <c r="T3223" s="27">
        <f>Table1[[#This Row],[Male Ballots]]/Table1[[#This Row],[Male Population]]</f>
        <v>0.17981888745148772</v>
      </c>
      <c r="U3223" s="27">
        <f>Table1[[#This Row],[Total Ballots]]/Table1[[#This Row],[Total Population]]</f>
        <v>0.2120494606682452</v>
      </c>
      <c r="V3223" s="27">
        <f>Table1[[#This Row],[Female Ballots]]/Table1[[#This Row],[Female Voters]]</f>
        <v>0.38034010783907091</v>
      </c>
      <c r="W3223" s="27">
        <f>Table1[[#This Row],[Male Ballots]]/Table1[[#This Row],[Male Voters]]</f>
        <v>0.35586277521761395</v>
      </c>
      <c r="X3223" s="27">
        <f>Table1[[#This Row],[Total Ballots]]/Table1[[#This Row],[Total Voters]]</f>
        <v>0.36913212731852529</v>
      </c>
    </row>
    <row r="3224" spans="1:24" s="12" customFormat="1" hidden="1" x14ac:dyDescent="0.25">
      <c r="A3224" s="8" t="s">
        <v>43</v>
      </c>
      <c r="B3224" s="17">
        <v>2005</v>
      </c>
      <c r="C3224" s="17"/>
      <c r="D3224" s="9" t="s">
        <v>68</v>
      </c>
      <c r="E3224" s="10">
        <v>4658</v>
      </c>
      <c r="F3224" s="10">
        <v>4637</v>
      </c>
      <c r="G3224" s="10">
        <v>9295.01</v>
      </c>
      <c r="H3224" s="44">
        <v>3024</v>
      </c>
      <c r="I3224" s="44">
        <v>2587</v>
      </c>
      <c r="J3224" s="44">
        <v>1</v>
      </c>
      <c r="K3224" s="44">
        <v>5612</v>
      </c>
      <c r="L3224" s="10">
        <v>1543</v>
      </c>
      <c r="M3224" s="10">
        <v>1273</v>
      </c>
      <c r="N3224" s="10">
        <v>1</v>
      </c>
      <c r="O3224" s="11">
        <v>2817</v>
      </c>
      <c r="P3224" s="27">
        <f>Table1[[#This Row],[Female Voters]]/Table1[[#This Row],[Female Population]]</f>
        <v>0.64920566766852728</v>
      </c>
      <c r="Q3224" s="27">
        <f>Table1[[#This Row],[Male Voters]]/Table1[[#This Row],[Male Population]]</f>
        <v>0.55790381712313997</v>
      </c>
      <c r="R3224" s="27">
        <f>Table1[[#This Row],[Total Voters]]/Table1[[#This Row],[Total Population]]</f>
        <v>0.60376481574522245</v>
      </c>
      <c r="S3224" s="27">
        <f>Table1[[#This Row],[Female Ballots]]/Table1[[#This Row],[Female Population]]</f>
        <v>0.33125805066552166</v>
      </c>
      <c r="T3224" s="27">
        <f>Table1[[#This Row],[Male Ballots]]/Table1[[#This Row],[Male Population]]</f>
        <v>0.27453094673280137</v>
      </c>
      <c r="U3224" s="27">
        <f>Table1[[#This Row],[Total Ballots]]/Table1[[#This Row],[Total Population]]</f>
        <v>0.3030658385520833</v>
      </c>
      <c r="V3224" s="27">
        <f>Table1[[#This Row],[Female Ballots]]/Table1[[#This Row],[Female Voters]]</f>
        <v>0.51025132275132279</v>
      </c>
      <c r="W3224" s="27">
        <f>Table1[[#This Row],[Male Ballots]]/Table1[[#This Row],[Male Voters]]</f>
        <v>0.49207576343254733</v>
      </c>
      <c r="X3224" s="27">
        <f>Table1[[#This Row],[Total Ballots]]/Table1[[#This Row],[Total Voters]]</f>
        <v>0.50196008553100502</v>
      </c>
    </row>
    <row r="3225" spans="1:24" s="12" customFormat="1" hidden="1" x14ac:dyDescent="0.25">
      <c r="A3225" s="8" t="s">
        <v>43</v>
      </c>
      <c r="B3225" s="17">
        <v>2005</v>
      </c>
      <c r="C3225" s="17"/>
      <c r="D3225" s="9" t="s">
        <v>69</v>
      </c>
      <c r="E3225" s="10">
        <v>5396</v>
      </c>
      <c r="F3225" s="10">
        <v>5343</v>
      </c>
      <c r="G3225" s="10">
        <v>10739.02</v>
      </c>
      <c r="H3225" s="44">
        <v>4064</v>
      </c>
      <c r="I3225" s="44">
        <v>3680</v>
      </c>
      <c r="J3225" s="44"/>
      <c r="K3225" s="44">
        <v>7744</v>
      </c>
      <c r="L3225" s="10">
        <v>2676</v>
      </c>
      <c r="M3225" s="10">
        <v>2389</v>
      </c>
      <c r="N3225" s="10"/>
      <c r="O3225" s="11">
        <v>5065</v>
      </c>
      <c r="P3225" s="27">
        <f>Table1[[#This Row],[Female Voters]]/Table1[[#This Row],[Female Population]]</f>
        <v>0.75315048183839883</v>
      </c>
      <c r="Q3225" s="27">
        <f>Table1[[#This Row],[Male Voters]]/Table1[[#This Row],[Male Population]]</f>
        <v>0.68875163765674718</v>
      </c>
      <c r="R3225" s="27">
        <f>Table1[[#This Row],[Total Voters]]/Table1[[#This Row],[Total Population]]</f>
        <v>0.72110863002396863</v>
      </c>
      <c r="S3225" s="27">
        <f>Table1[[#This Row],[Female Ballots]]/Table1[[#This Row],[Female Population]]</f>
        <v>0.49592290585618976</v>
      </c>
      <c r="T3225" s="27">
        <f>Table1[[#This Row],[Male Ballots]]/Table1[[#This Row],[Male Population]]</f>
        <v>0.44712708216357849</v>
      </c>
      <c r="U3225" s="27">
        <f>Table1[[#This Row],[Total Ballots]]/Table1[[#This Row],[Total Population]]</f>
        <v>0.47164452622306319</v>
      </c>
      <c r="V3225" s="27">
        <f>Table1[[#This Row],[Female Ballots]]/Table1[[#This Row],[Female Voters]]</f>
        <v>0.65846456692913391</v>
      </c>
      <c r="W3225" s="27">
        <f>Table1[[#This Row],[Male Ballots]]/Table1[[#This Row],[Male Voters]]</f>
        <v>0.64918478260869561</v>
      </c>
      <c r="X3225" s="27">
        <f>Table1[[#This Row],[Total Ballots]]/Table1[[#This Row],[Total Voters]]</f>
        <v>0.65405475206611574</v>
      </c>
    </row>
    <row r="3226" spans="1:24" s="12" customFormat="1" hidden="1" x14ac:dyDescent="0.25">
      <c r="A3226" s="8" t="s">
        <v>43</v>
      </c>
      <c r="B3226" s="17">
        <v>2005</v>
      </c>
      <c r="C3226" s="17"/>
      <c r="D3226" s="9" t="s">
        <v>70</v>
      </c>
      <c r="E3226" s="10">
        <v>4388</v>
      </c>
      <c r="F3226" s="10">
        <v>4369</v>
      </c>
      <c r="G3226" s="10">
        <v>8757</v>
      </c>
      <c r="H3226" s="44">
        <v>3806</v>
      </c>
      <c r="I3226" s="44">
        <v>3605</v>
      </c>
      <c r="J3226" s="44"/>
      <c r="K3226" s="44">
        <v>7411</v>
      </c>
      <c r="L3226" s="10">
        <v>2935</v>
      </c>
      <c r="M3226" s="10">
        <v>2792</v>
      </c>
      <c r="N3226" s="10"/>
      <c r="O3226" s="11">
        <v>5727</v>
      </c>
      <c r="P3226" s="27">
        <f>Table1[[#This Row],[Female Voters]]/Table1[[#This Row],[Female Population]]</f>
        <v>0.86736554238833186</v>
      </c>
      <c r="Q3226" s="27">
        <f>Table1[[#This Row],[Male Voters]]/Table1[[#This Row],[Male Population]]</f>
        <v>0.82513160906385896</v>
      </c>
      <c r="R3226" s="27">
        <f>Table1[[#This Row],[Total Voters]]/Table1[[#This Row],[Total Population]]</f>
        <v>0.84629439305698295</v>
      </c>
      <c r="S3226" s="27">
        <f>Table1[[#This Row],[Female Ballots]]/Table1[[#This Row],[Female Population]]</f>
        <v>0.668869644484959</v>
      </c>
      <c r="T3226" s="27">
        <f>Table1[[#This Row],[Male Ballots]]/Table1[[#This Row],[Male Population]]</f>
        <v>0.63904783703364609</v>
      </c>
      <c r="U3226" s="27">
        <f>Table1[[#This Row],[Total Ballots]]/Table1[[#This Row],[Total Population]]</f>
        <v>0.65399109284001367</v>
      </c>
      <c r="V3226" s="27">
        <f>Table1[[#This Row],[Female Ballots]]/Table1[[#This Row],[Female Voters]]</f>
        <v>0.7711508145034156</v>
      </c>
      <c r="W3226" s="27">
        <f>Table1[[#This Row],[Male Ballots]]/Table1[[#This Row],[Male Voters]]</f>
        <v>0.77447988904299581</v>
      </c>
      <c r="X3226" s="27">
        <f>Table1[[#This Row],[Total Ballots]]/Table1[[#This Row],[Total Voters]]</f>
        <v>0.77277020644987182</v>
      </c>
    </row>
    <row r="3227" spans="1:24" s="12" customFormat="1" hidden="1" x14ac:dyDescent="0.25">
      <c r="A3227" s="8" t="s">
        <v>43</v>
      </c>
      <c r="B3227" s="17">
        <v>2005</v>
      </c>
      <c r="C3227" s="17"/>
      <c r="D3227" s="9" t="s">
        <v>71</v>
      </c>
      <c r="E3227" s="10">
        <v>6229</v>
      </c>
      <c r="F3227" s="10">
        <v>5144</v>
      </c>
      <c r="G3227" s="10">
        <v>11373</v>
      </c>
      <c r="H3227" s="44">
        <v>5005</v>
      </c>
      <c r="I3227" s="44">
        <v>4359</v>
      </c>
      <c r="J3227" s="44"/>
      <c r="K3227" s="44">
        <v>9364</v>
      </c>
      <c r="L3227" s="10">
        <v>4087</v>
      </c>
      <c r="M3227" s="10">
        <v>3609</v>
      </c>
      <c r="N3227" s="10"/>
      <c r="O3227" s="11">
        <v>7696</v>
      </c>
      <c r="P3227" s="27">
        <f>Table1[[#This Row],[Female Voters]]/Table1[[#This Row],[Female Population]]</f>
        <v>0.80349975919088135</v>
      </c>
      <c r="Q3227" s="27">
        <f>Table1[[#This Row],[Male Voters]]/Table1[[#This Row],[Male Population]]</f>
        <v>0.84739502332814931</v>
      </c>
      <c r="R3227" s="27">
        <f>Table1[[#This Row],[Total Voters]]/Table1[[#This Row],[Total Population]]</f>
        <v>0.82335355666930454</v>
      </c>
      <c r="S3227" s="27">
        <f>Table1[[#This Row],[Female Ballots]]/Table1[[#This Row],[Female Population]]</f>
        <v>0.65612457858404238</v>
      </c>
      <c r="T3227" s="27">
        <f>Table1[[#This Row],[Male Ballots]]/Table1[[#This Row],[Male Population]]</f>
        <v>0.70159409020217733</v>
      </c>
      <c r="U3227" s="27">
        <f>Table1[[#This Row],[Total Ballots]]/Table1[[#This Row],[Total Population]]</f>
        <v>0.67669040710454587</v>
      </c>
      <c r="V3227" s="27">
        <f>Table1[[#This Row],[Female Ballots]]/Table1[[#This Row],[Female Voters]]</f>
        <v>0.8165834165834166</v>
      </c>
      <c r="W3227" s="27">
        <f>Table1[[#This Row],[Male Ballots]]/Table1[[#This Row],[Male Voters]]</f>
        <v>0.82794218857536128</v>
      </c>
      <c r="X3227" s="27">
        <f>Table1[[#This Row],[Total Ballots]]/Table1[[#This Row],[Total Voters]]</f>
        <v>0.82187099530115337</v>
      </c>
    </row>
    <row r="3228" spans="1:24" s="12" customFormat="1" hidden="1" x14ac:dyDescent="0.25">
      <c r="A3228" s="8" t="s">
        <v>43</v>
      </c>
      <c r="B3228" s="17">
        <v>2005</v>
      </c>
      <c r="C3228" s="17"/>
      <c r="D3228" s="9" t="s">
        <v>453</v>
      </c>
      <c r="E3228" s="10">
        <v>27387</v>
      </c>
      <c r="F3228" s="10">
        <v>26622</v>
      </c>
      <c r="G3228" s="10">
        <v>54009.03</v>
      </c>
      <c r="H3228" s="44">
        <v>20226</v>
      </c>
      <c r="I3228" s="44">
        <v>17914</v>
      </c>
      <c r="J3228" s="44">
        <v>6</v>
      </c>
      <c r="K3228" s="44">
        <v>38146</v>
      </c>
      <c r="L3228" s="10">
        <v>12698</v>
      </c>
      <c r="M3228" s="10">
        <v>11252</v>
      </c>
      <c r="N3228" s="10">
        <v>1</v>
      </c>
      <c r="O3228" s="11">
        <v>23951</v>
      </c>
      <c r="P3228" s="27">
        <f>Table1[[#This Row],[Female Voters]]/Table1[[#This Row],[Female Population]]</f>
        <v>0.73852557782889694</v>
      </c>
      <c r="Q3228" s="27">
        <f>Table1[[#This Row],[Male Voters]]/Table1[[#This Row],[Male Population]]</f>
        <v>0.6729021110359853</v>
      </c>
      <c r="R3228" s="27">
        <f>Table1[[#This Row],[Total Voters]]/Table1[[#This Row],[Total Population]]</f>
        <v>0.70628930014110602</v>
      </c>
      <c r="S3228" s="27">
        <f>Table1[[#This Row],[Female Ballots]]/Table1[[#This Row],[Female Population]]</f>
        <v>0.46365063716361776</v>
      </c>
      <c r="T3228" s="27">
        <f>Table1[[#This Row],[Male Ballots]]/Table1[[#This Row],[Male Population]]</f>
        <v>0.42265795206971679</v>
      </c>
      <c r="U3228" s="27">
        <f>Table1[[#This Row],[Total Ballots]]/Table1[[#This Row],[Total Population]]</f>
        <v>0.44346288018873881</v>
      </c>
      <c r="V3228" s="27">
        <f>Table1[[#This Row],[Female Ballots]]/Table1[[#This Row],[Female Voters]]</f>
        <v>0.62780579452190255</v>
      </c>
      <c r="W3228" s="27">
        <f>Table1[[#This Row],[Male Ballots]]/Table1[[#This Row],[Male Voters]]</f>
        <v>0.62811209110193145</v>
      </c>
      <c r="X3228" s="27">
        <f>Table1[[#This Row],[Total Ballots]]/Table1[[#This Row],[Total Voters]]</f>
        <v>0.62787710375924077</v>
      </c>
    </row>
    <row r="3229" spans="1:24" s="12" customFormat="1" hidden="1" x14ac:dyDescent="0.25">
      <c r="A3229" s="8" t="s">
        <v>28</v>
      </c>
      <c r="B3229" s="17">
        <v>2005</v>
      </c>
      <c r="C3229" s="17"/>
      <c r="D3229" s="9" t="s">
        <v>66</v>
      </c>
      <c r="E3229" s="10">
        <v>289</v>
      </c>
      <c r="F3229" s="10">
        <v>311</v>
      </c>
      <c r="G3229" s="10">
        <v>600</v>
      </c>
      <c r="H3229" s="44">
        <v>278</v>
      </c>
      <c r="I3229" s="44">
        <v>266</v>
      </c>
      <c r="J3229" s="44"/>
      <c r="K3229" s="44">
        <v>544</v>
      </c>
      <c r="L3229" s="10">
        <v>88</v>
      </c>
      <c r="M3229" s="10">
        <v>80</v>
      </c>
      <c r="N3229" s="10"/>
      <c r="O3229" s="11">
        <v>168</v>
      </c>
      <c r="P3229" s="27">
        <f>Table1[[#This Row],[Female Voters]]/Table1[[#This Row],[Female Population]]</f>
        <v>0.96193771626297575</v>
      </c>
      <c r="Q3229" s="27">
        <f>Table1[[#This Row],[Male Voters]]/Table1[[#This Row],[Male Population]]</f>
        <v>0.85530546623794212</v>
      </c>
      <c r="R3229" s="27">
        <f>Table1[[#This Row],[Total Voters]]/Table1[[#This Row],[Total Population]]</f>
        <v>0.90666666666666662</v>
      </c>
      <c r="S3229" s="27">
        <f>Table1[[#This Row],[Female Ballots]]/Table1[[#This Row],[Female Population]]</f>
        <v>0.30449826989619377</v>
      </c>
      <c r="T3229" s="27">
        <f>Table1[[#This Row],[Male Ballots]]/Table1[[#This Row],[Male Population]]</f>
        <v>0.25723472668810288</v>
      </c>
      <c r="U3229" s="27">
        <f>Table1[[#This Row],[Total Ballots]]/Table1[[#This Row],[Total Population]]</f>
        <v>0.28000000000000003</v>
      </c>
      <c r="V3229" s="27">
        <f>Table1[[#This Row],[Female Ballots]]/Table1[[#This Row],[Female Voters]]</f>
        <v>0.31654676258992803</v>
      </c>
      <c r="W3229" s="27">
        <f>Table1[[#This Row],[Male Ballots]]/Table1[[#This Row],[Male Voters]]</f>
        <v>0.3007518796992481</v>
      </c>
      <c r="X3229" s="27">
        <f>Table1[[#This Row],[Total Ballots]]/Table1[[#This Row],[Total Voters]]</f>
        <v>0.30882352941176472</v>
      </c>
    </row>
    <row r="3230" spans="1:24" s="12" customFormat="1" hidden="1" x14ac:dyDescent="0.25">
      <c r="A3230" s="8" t="s">
        <v>28</v>
      </c>
      <c r="B3230" s="17">
        <v>2005</v>
      </c>
      <c r="C3230" s="17"/>
      <c r="D3230" s="9" t="s">
        <v>67</v>
      </c>
      <c r="E3230" s="10">
        <v>425</v>
      </c>
      <c r="F3230" s="10">
        <v>419</v>
      </c>
      <c r="G3230" s="10">
        <v>844</v>
      </c>
      <c r="H3230" s="44">
        <v>354</v>
      </c>
      <c r="I3230" s="44">
        <v>328</v>
      </c>
      <c r="J3230" s="44"/>
      <c r="K3230" s="44">
        <v>682</v>
      </c>
      <c r="L3230" s="10">
        <v>141</v>
      </c>
      <c r="M3230" s="10">
        <v>116</v>
      </c>
      <c r="N3230" s="10"/>
      <c r="O3230" s="11">
        <v>257</v>
      </c>
      <c r="P3230" s="27">
        <f>Table1[[#This Row],[Female Voters]]/Table1[[#This Row],[Female Population]]</f>
        <v>0.83294117647058818</v>
      </c>
      <c r="Q3230" s="27">
        <f>Table1[[#This Row],[Male Voters]]/Table1[[#This Row],[Male Population]]</f>
        <v>0.78281622911694515</v>
      </c>
      <c r="R3230" s="27">
        <f>Table1[[#This Row],[Total Voters]]/Table1[[#This Row],[Total Population]]</f>
        <v>0.80805687203791465</v>
      </c>
      <c r="S3230" s="27">
        <f>Table1[[#This Row],[Female Ballots]]/Table1[[#This Row],[Female Population]]</f>
        <v>0.33176470588235296</v>
      </c>
      <c r="T3230" s="27">
        <f>Table1[[#This Row],[Male Ballots]]/Table1[[#This Row],[Male Population]]</f>
        <v>0.27684964200477324</v>
      </c>
      <c r="U3230" s="27">
        <f>Table1[[#This Row],[Total Ballots]]/Table1[[#This Row],[Total Population]]</f>
        <v>0.30450236966824645</v>
      </c>
      <c r="V3230" s="27">
        <f>Table1[[#This Row],[Female Ballots]]/Table1[[#This Row],[Female Voters]]</f>
        <v>0.39830508474576271</v>
      </c>
      <c r="W3230" s="27">
        <f>Table1[[#This Row],[Male Ballots]]/Table1[[#This Row],[Male Voters]]</f>
        <v>0.35365853658536583</v>
      </c>
      <c r="X3230" s="27">
        <f>Table1[[#This Row],[Total Ballots]]/Table1[[#This Row],[Total Voters]]</f>
        <v>0.37683284457478006</v>
      </c>
    </row>
    <row r="3231" spans="1:24" s="12" customFormat="1" hidden="1" x14ac:dyDescent="0.25">
      <c r="A3231" s="8" t="s">
        <v>28</v>
      </c>
      <c r="B3231" s="17">
        <v>2005</v>
      </c>
      <c r="C3231" s="17"/>
      <c r="D3231" s="9" t="s">
        <v>68</v>
      </c>
      <c r="E3231" s="10">
        <v>650</v>
      </c>
      <c r="F3231" s="10">
        <v>631</v>
      </c>
      <c r="G3231" s="10">
        <v>1281</v>
      </c>
      <c r="H3231" s="44">
        <v>491</v>
      </c>
      <c r="I3231" s="44">
        <v>413</v>
      </c>
      <c r="J3231" s="44"/>
      <c r="K3231" s="44">
        <v>904</v>
      </c>
      <c r="L3231" s="10">
        <v>282</v>
      </c>
      <c r="M3231" s="10">
        <v>216</v>
      </c>
      <c r="N3231" s="10"/>
      <c r="O3231" s="11">
        <v>498</v>
      </c>
      <c r="P3231" s="27">
        <f>Table1[[#This Row],[Female Voters]]/Table1[[#This Row],[Female Population]]</f>
        <v>0.75538461538461543</v>
      </c>
      <c r="Q3231" s="27">
        <f>Table1[[#This Row],[Male Voters]]/Table1[[#This Row],[Male Population]]</f>
        <v>0.65451664025356582</v>
      </c>
      <c r="R3231" s="27">
        <f>Table1[[#This Row],[Total Voters]]/Table1[[#This Row],[Total Population]]</f>
        <v>0.70569867291178767</v>
      </c>
      <c r="S3231" s="27">
        <f>Table1[[#This Row],[Female Ballots]]/Table1[[#This Row],[Female Population]]</f>
        <v>0.43384615384615383</v>
      </c>
      <c r="T3231" s="27">
        <f>Table1[[#This Row],[Male Ballots]]/Table1[[#This Row],[Male Population]]</f>
        <v>0.34231378763866877</v>
      </c>
      <c r="U3231" s="27">
        <f>Table1[[#This Row],[Total Ballots]]/Table1[[#This Row],[Total Population]]</f>
        <v>0.38875878220140514</v>
      </c>
      <c r="V3231" s="27">
        <f>Table1[[#This Row],[Female Ballots]]/Table1[[#This Row],[Female Voters]]</f>
        <v>0.57433808553971488</v>
      </c>
      <c r="W3231" s="27">
        <f>Table1[[#This Row],[Male Ballots]]/Table1[[#This Row],[Male Voters]]</f>
        <v>0.52300242130750607</v>
      </c>
      <c r="X3231" s="27">
        <f>Table1[[#This Row],[Total Ballots]]/Table1[[#This Row],[Total Voters]]</f>
        <v>0.55088495575221241</v>
      </c>
    </row>
    <row r="3232" spans="1:24" s="12" customFormat="1" hidden="1" x14ac:dyDescent="0.25">
      <c r="A3232" s="8" t="s">
        <v>28</v>
      </c>
      <c r="B3232" s="17">
        <v>2005</v>
      </c>
      <c r="C3232" s="17"/>
      <c r="D3232" s="9" t="s">
        <v>69</v>
      </c>
      <c r="E3232" s="10">
        <v>828</v>
      </c>
      <c r="F3232" s="10">
        <v>833</v>
      </c>
      <c r="G3232" s="10">
        <v>1660.99</v>
      </c>
      <c r="H3232" s="44">
        <v>724</v>
      </c>
      <c r="I3232" s="44">
        <v>678</v>
      </c>
      <c r="J3232" s="44"/>
      <c r="K3232" s="44">
        <v>1402</v>
      </c>
      <c r="L3232" s="10">
        <v>504</v>
      </c>
      <c r="M3232" s="10">
        <v>461</v>
      </c>
      <c r="N3232" s="10"/>
      <c r="O3232" s="11">
        <v>965</v>
      </c>
      <c r="P3232" s="27">
        <f>Table1[[#This Row],[Female Voters]]/Table1[[#This Row],[Female Population]]</f>
        <v>0.87439613526570048</v>
      </c>
      <c r="Q3232" s="27">
        <f>Table1[[#This Row],[Male Voters]]/Table1[[#This Row],[Male Population]]</f>
        <v>0.8139255702280912</v>
      </c>
      <c r="R3232" s="27">
        <f>Table1[[#This Row],[Total Voters]]/Table1[[#This Row],[Total Population]]</f>
        <v>0.844074919174709</v>
      </c>
      <c r="S3232" s="27">
        <f>Table1[[#This Row],[Female Ballots]]/Table1[[#This Row],[Female Population]]</f>
        <v>0.60869565217391308</v>
      </c>
      <c r="T3232" s="27">
        <f>Table1[[#This Row],[Male Ballots]]/Table1[[#This Row],[Male Population]]</f>
        <v>0.55342136854741897</v>
      </c>
      <c r="U3232" s="27">
        <f>Table1[[#This Row],[Total Ballots]]/Table1[[#This Row],[Total Population]]</f>
        <v>0.58097881383993888</v>
      </c>
      <c r="V3232" s="27">
        <f>Table1[[#This Row],[Female Ballots]]/Table1[[#This Row],[Female Voters]]</f>
        <v>0.69613259668508287</v>
      </c>
      <c r="W3232" s="27">
        <f>Table1[[#This Row],[Male Ballots]]/Table1[[#This Row],[Male Voters]]</f>
        <v>0.67994100294985249</v>
      </c>
      <c r="X3232" s="27">
        <f>Table1[[#This Row],[Total Ballots]]/Table1[[#This Row],[Total Voters]]</f>
        <v>0.68830242510699002</v>
      </c>
    </row>
    <row r="3233" spans="1:24" s="12" customFormat="1" hidden="1" x14ac:dyDescent="0.25">
      <c r="A3233" s="8" t="s">
        <v>28</v>
      </c>
      <c r="B3233" s="17">
        <v>2005</v>
      </c>
      <c r="C3233" s="17"/>
      <c r="D3233" s="9" t="s">
        <v>70</v>
      </c>
      <c r="E3233" s="10">
        <v>751</v>
      </c>
      <c r="F3233" s="10">
        <v>755</v>
      </c>
      <c r="G3233" s="10">
        <v>1506</v>
      </c>
      <c r="H3233" s="44">
        <v>625</v>
      </c>
      <c r="I3233" s="44">
        <v>628</v>
      </c>
      <c r="J3233" s="44"/>
      <c r="K3233" s="44">
        <v>1253</v>
      </c>
      <c r="L3233" s="10">
        <v>494</v>
      </c>
      <c r="M3233" s="10">
        <v>501</v>
      </c>
      <c r="N3233" s="10"/>
      <c r="O3233" s="11">
        <v>995</v>
      </c>
      <c r="P3233" s="27">
        <f>Table1[[#This Row],[Female Voters]]/Table1[[#This Row],[Female Population]]</f>
        <v>0.83222370173102533</v>
      </c>
      <c r="Q3233" s="27">
        <f>Table1[[#This Row],[Male Voters]]/Table1[[#This Row],[Male Population]]</f>
        <v>0.83178807947019873</v>
      </c>
      <c r="R3233" s="27">
        <f>Table1[[#This Row],[Total Voters]]/Table1[[#This Row],[Total Population]]</f>
        <v>0.8320053120849934</v>
      </c>
      <c r="S3233" s="27">
        <f>Table1[[#This Row],[Female Ballots]]/Table1[[#This Row],[Female Population]]</f>
        <v>0.65778961384820245</v>
      </c>
      <c r="T3233" s="27">
        <f>Table1[[#This Row],[Male Ballots]]/Table1[[#This Row],[Male Population]]</f>
        <v>0.66357615894039734</v>
      </c>
      <c r="U3233" s="27">
        <f>Table1[[#This Row],[Total Ballots]]/Table1[[#This Row],[Total Population]]</f>
        <v>0.66069057104913675</v>
      </c>
      <c r="V3233" s="27">
        <f>Table1[[#This Row],[Female Ballots]]/Table1[[#This Row],[Female Voters]]</f>
        <v>0.79039999999999999</v>
      </c>
      <c r="W3233" s="27">
        <f>Table1[[#This Row],[Male Ballots]]/Table1[[#This Row],[Male Voters]]</f>
        <v>0.79777070063694266</v>
      </c>
      <c r="X3233" s="27">
        <f>Table1[[#This Row],[Total Ballots]]/Table1[[#This Row],[Total Voters]]</f>
        <v>0.79409417398244209</v>
      </c>
    </row>
    <row r="3234" spans="1:24" s="12" customFormat="1" hidden="1" x14ac:dyDescent="0.25">
      <c r="A3234" s="8" t="s">
        <v>28</v>
      </c>
      <c r="B3234" s="17">
        <v>2005</v>
      </c>
      <c r="C3234" s="17"/>
      <c r="D3234" s="9" t="s">
        <v>71</v>
      </c>
      <c r="E3234" s="10">
        <v>1048</v>
      </c>
      <c r="F3234" s="10">
        <v>936</v>
      </c>
      <c r="G3234" s="10">
        <v>1984</v>
      </c>
      <c r="H3234" s="44">
        <v>949</v>
      </c>
      <c r="I3234" s="44">
        <v>874</v>
      </c>
      <c r="J3234" s="44"/>
      <c r="K3234" s="44">
        <v>1823</v>
      </c>
      <c r="L3234" s="10">
        <v>753</v>
      </c>
      <c r="M3234" s="10">
        <v>717</v>
      </c>
      <c r="N3234" s="10"/>
      <c r="O3234" s="11">
        <v>1470</v>
      </c>
      <c r="P3234" s="27">
        <f>Table1[[#This Row],[Female Voters]]/Table1[[#This Row],[Female Population]]</f>
        <v>0.90553435114503822</v>
      </c>
      <c r="Q3234" s="27">
        <f>Table1[[#This Row],[Male Voters]]/Table1[[#This Row],[Male Population]]</f>
        <v>0.93376068376068377</v>
      </c>
      <c r="R3234" s="27">
        <f>Table1[[#This Row],[Total Voters]]/Table1[[#This Row],[Total Population]]</f>
        <v>0.91885080645161288</v>
      </c>
      <c r="S3234" s="27">
        <f>Table1[[#This Row],[Female Ballots]]/Table1[[#This Row],[Female Population]]</f>
        <v>0.71851145038167941</v>
      </c>
      <c r="T3234" s="27">
        <f>Table1[[#This Row],[Male Ballots]]/Table1[[#This Row],[Male Population]]</f>
        <v>0.76602564102564108</v>
      </c>
      <c r="U3234" s="27">
        <f>Table1[[#This Row],[Total Ballots]]/Table1[[#This Row],[Total Population]]</f>
        <v>0.74092741935483875</v>
      </c>
      <c r="V3234" s="27">
        <f>Table1[[#This Row],[Female Ballots]]/Table1[[#This Row],[Female Voters]]</f>
        <v>0.79346680716543727</v>
      </c>
      <c r="W3234" s="27">
        <f>Table1[[#This Row],[Male Ballots]]/Table1[[#This Row],[Male Voters]]</f>
        <v>0.8203661327231121</v>
      </c>
      <c r="X3234" s="27">
        <f>Table1[[#This Row],[Total Ballots]]/Table1[[#This Row],[Total Voters]]</f>
        <v>0.80636313768513435</v>
      </c>
    </row>
    <row r="3235" spans="1:24" s="12" customFormat="1" hidden="1" x14ac:dyDescent="0.25">
      <c r="A3235" s="8" t="s">
        <v>28</v>
      </c>
      <c r="B3235" s="17">
        <v>2005</v>
      </c>
      <c r="C3235" s="17"/>
      <c r="D3235" s="9" t="s">
        <v>453</v>
      </c>
      <c r="E3235" s="10">
        <v>3991</v>
      </c>
      <c r="F3235" s="10">
        <v>3885</v>
      </c>
      <c r="G3235" s="10">
        <v>7875.99</v>
      </c>
      <c r="H3235" s="44">
        <v>3421</v>
      </c>
      <c r="I3235" s="44">
        <v>3187</v>
      </c>
      <c r="J3235" s="44"/>
      <c r="K3235" s="44">
        <v>6608</v>
      </c>
      <c r="L3235" s="10">
        <v>2262</v>
      </c>
      <c r="M3235" s="10">
        <v>2091</v>
      </c>
      <c r="N3235" s="10"/>
      <c r="O3235" s="11">
        <v>4353</v>
      </c>
      <c r="P3235" s="27">
        <f>Table1[[#This Row],[Female Voters]]/Table1[[#This Row],[Female Population]]</f>
        <v>0.85717865196692555</v>
      </c>
      <c r="Q3235" s="27">
        <f>Table1[[#This Row],[Male Voters]]/Table1[[#This Row],[Male Population]]</f>
        <v>0.82033462033462035</v>
      </c>
      <c r="R3235" s="27">
        <f>Table1[[#This Row],[Total Voters]]/Table1[[#This Row],[Total Population]]</f>
        <v>0.83900563611685641</v>
      </c>
      <c r="S3235" s="27">
        <f>Table1[[#This Row],[Female Ballots]]/Table1[[#This Row],[Female Population]]</f>
        <v>0.5667752442996743</v>
      </c>
      <c r="T3235" s="27">
        <f>Table1[[#This Row],[Male Ballots]]/Table1[[#This Row],[Male Population]]</f>
        <v>0.53822393822393821</v>
      </c>
      <c r="U3235" s="27">
        <f>Table1[[#This Row],[Total Ballots]]/Table1[[#This Row],[Total Population]]</f>
        <v>0.55269242342867375</v>
      </c>
      <c r="V3235" s="27">
        <f>Table1[[#This Row],[Female Ballots]]/Table1[[#This Row],[Female Voters]]</f>
        <v>0.66121017246419178</v>
      </c>
      <c r="W3235" s="27">
        <f>Table1[[#This Row],[Male Ballots]]/Table1[[#This Row],[Male Voters]]</f>
        <v>0.6561029181048007</v>
      </c>
      <c r="X3235" s="27">
        <f>Table1[[#This Row],[Total Ballots]]/Table1[[#This Row],[Total Voters]]</f>
        <v>0.65874697336561738</v>
      </c>
    </row>
    <row r="3236" spans="1:24" s="12" customFormat="1" hidden="1" x14ac:dyDescent="0.25">
      <c r="A3236" s="8" t="s">
        <v>42</v>
      </c>
      <c r="B3236" s="17">
        <v>2005</v>
      </c>
      <c r="C3236" s="17"/>
      <c r="D3236" s="9" t="s">
        <v>66</v>
      </c>
      <c r="E3236" s="10">
        <v>1886</v>
      </c>
      <c r="F3236" s="10">
        <v>2508</v>
      </c>
      <c r="G3236" s="10">
        <v>4394</v>
      </c>
      <c r="H3236" s="44">
        <v>1217</v>
      </c>
      <c r="I3236" s="44">
        <v>978</v>
      </c>
      <c r="J3236" s="44"/>
      <c r="K3236" s="44">
        <v>2195</v>
      </c>
      <c r="L3236" s="10">
        <v>415</v>
      </c>
      <c r="M3236" s="10">
        <v>360</v>
      </c>
      <c r="N3236" s="10"/>
      <c r="O3236" s="11">
        <v>775</v>
      </c>
      <c r="P3236" s="27">
        <f>Table1[[#This Row],[Female Voters]]/Table1[[#This Row],[Female Population]]</f>
        <v>0.64528101802757154</v>
      </c>
      <c r="Q3236" s="27">
        <f>Table1[[#This Row],[Male Voters]]/Table1[[#This Row],[Male Population]]</f>
        <v>0.38995215311004783</v>
      </c>
      <c r="R3236" s="27">
        <f>Table1[[#This Row],[Total Voters]]/Table1[[#This Row],[Total Population]]</f>
        <v>0.49954483386436049</v>
      </c>
      <c r="S3236" s="27">
        <f>Table1[[#This Row],[Female Ballots]]/Table1[[#This Row],[Female Population]]</f>
        <v>0.22004241781548251</v>
      </c>
      <c r="T3236" s="27">
        <f>Table1[[#This Row],[Male Ballots]]/Table1[[#This Row],[Male Population]]</f>
        <v>0.14354066985645933</v>
      </c>
      <c r="U3236" s="27">
        <f>Table1[[#This Row],[Total Ballots]]/Table1[[#This Row],[Total Population]]</f>
        <v>0.17637687756030951</v>
      </c>
      <c r="V3236" s="27">
        <f>Table1[[#This Row],[Female Ballots]]/Table1[[#This Row],[Female Voters]]</f>
        <v>0.34100246507806081</v>
      </c>
      <c r="W3236" s="27">
        <f>Table1[[#This Row],[Male Ballots]]/Table1[[#This Row],[Male Voters]]</f>
        <v>0.36809815950920244</v>
      </c>
      <c r="X3236" s="27">
        <f>Table1[[#This Row],[Total Ballots]]/Table1[[#This Row],[Total Voters]]</f>
        <v>0.35307517084282458</v>
      </c>
    </row>
    <row r="3237" spans="1:24" s="12" customFormat="1" hidden="1" x14ac:dyDescent="0.25">
      <c r="A3237" s="8" t="s">
        <v>42</v>
      </c>
      <c r="B3237" s="17">
        <v>2005</v>
      </c>
      <c r="C3237" s="17"/>
      <c r="D3237" s="9" t="s">
        <v>67</v>
      </c>
      <c r="E3237" s="10">
        <v>2592</v>
      </c>
      <c r="F3237" s="10">
        <v>3327</v>
      </c>
      <c r="G3237" s="10">
        <v>5919</v>
      </c>
      <c r="H3237" s="44">
        <v>1641</v>
      </c>
      <c r="I3237" s="44">
        <v>1330</v>
      </c>
      <c r="J3237" s="44"/>
      <c r="K3237" s="44">
        <v>2971</v>
      </c>
      <c r="L3237" s="10">
        <v>555</v>
      </c>
      <c r="M3237" s="10">
        <v>417</v>
      </c>
      <c r="N3237" s="10"/>
      <c r="O3237" s="11">
        <v>972</v>
      </c>
      <c r="P3237" s="27">
        <f>Table1[[#This Row],[Female Voters]]/Table1[[#This Row],[Female Population]]</f>
        <v>0.63310185185185186</v>
      </c>
      <c r="Q3237" s="27">
        <f>Table1[[#This Row],[Male Voters]]/Table1[[#This Row],[Male Population]]</f>
        <v>0.39975954313195072</v>
      </c>
      <c r="R3237" s="27">
        <f>Table1[[#This Row],[Total Voters]]/Table1[[#This Row],[Total Population]]</f>
        <v>0.50194289575941886</v>
      </c>
      <c r="S3237" s="27">
        <f>Table1[[#This Row],[Female Ballots]]/Table1[[#This Row],[Female Population]]</f>
        <v>0.21412037037037038</v>
      </c>
      <c r="T3237" s="27">
        <f>Table1[[#This Row],[Male Ballots]]/Table1[[#This Row],[Male Population]]</f>
        <v>0.12533814247069433</v>
      </c>
      <c r="U3237" s="27">
        <f>Table1[[#This Row],[Total Ballots]]/Table1[[#This Row],[Total Population]]</f>
        <v>0.16421692853522554</v>
      </c>
      <c r="V3237" s="27">
        <f>Table1[[#This Row],[Female Ballots]]/Table1[[#This Row],[Female Voters]]</f>
        <v>0.33820840950639852</v>
      </c>
      <c r="W3237" s="27">
        <f>Table1[[#This Row],[Male Ballots]]/Table1[[#This Row],[Male Voters]]</f>
        <v>0.31353383458646616</v>
      </c>
      <c r="X3237" s="27">
        <f>Table1[[#This Row],[Total Ballots]]/Table1[[#This Row],[Total Voters]]</f>
        <v>0.32716257152473915</v>
      </c>
    </row>
    <row r="3238" spans="1:24" s="12" customFormat="1" hidden="1" x14ac:dyDescent="0.25">
      <c r="A3238" s="8" t="s">
        <v>42</v>
      </c>
      <c r="B3238" s="17">
        <v>2005</v>
      </c>
      <c r="C3238" s="17"/>
      <c r="D3238" s="9" t="s">
        <v>68</v>
      </c>
      <c r="E3238" s="10">
        <v>3441</v>
      </c>
      <c r="F3238" s="10">
        <v>3864</v>
      </c>
      <c r="G3238" s="10">
        <v>7304.99</v>
      </c>
      <c r="H3238" s="44">
        <v>2318</v>
      </c>
      <c r="I3238" s="44">
        <v>1959</v>
      </c>
      <c r="J3238" s="44">
        <v>1</v>
      </c>
      <c r="K3238" s="44">
        <v>4278</v>
      </c>
      <c r="L3238" s="10">
        <v>1044</v>
      </c>
      <c r="M3238" s="10">
        <v>851</v>
      </c>
      <c r="N3238" s="10"/>
      <c r="O3238" s="11">
        <v>1895</v>
      </c>
      <c r="P3238" s="27">
        <f>Table1[[#This Row],[Female Voters]]/Table1[[#This Row],[Female Population]]</f>
        <v>0.67364138331880263</v>
      </c>
      <c r="Q3238" s="27">
        <f>Table1[[#This Row],[Male Voters]]/Table1[[#This Row],[Male Population]]</f>
        <v>0.50698757763975155</v>
      </c>
      <c r="R3238" s="27">
        <f>Table1[[#This Row],[Total Voters]]/Table1[[#This Row],[Total Population]]</f>
        <v>0.5856270850473444</v>
      </c>
      <c r="S3238" s="27">
        <f>Table1[[#This Row],[Female Ballots]]/Table1[[#This Row],[Female Population]]</f>
        <v>0.30340017436791633</v>
      </c>
      <c r="T3238" s="27">
        <f>Table1[[#This Row],[Male Ballots]]/Table1[[#This Row],[Male Population]]</f>
        <v>0.22023809523809523</v>
      </c>
      <c r="U3238" s="27">
        <f>Table1[[#This Row],[Total Ballots]]/Table1[[#This Row],[Total Population]]</f>
        <v>0.25941171719605366</v>
      </c>
      <c r="V3238" s="27">
        <f>Table1[[#This Row],[Female Ballots]]/Table1[[#This Row],[Female Voters]]</f>
        <v>0.45038826574633306</v>
      </c>
      <c r="W3238" s="27">
        <f>Table1[[#This Row],[Male Ballots]]/Table1[[#This Row],[Male Voters]]</f>
        <v>0.43440530883103623</v>
      </c>
      <c r="X3238" s="27">
        <f>Table1[[#This Row],[Total Ballots]]/Table1[[#This Row],[Total Voters]]</f>
        <v>0.44296400187003271</v>
      </c>
    </row>
    <row r="3239" spans="1:24" s="12" customFormat="1" hidden="1" x14ac:dyDescent="0.25">
      <c r="A3239" s="8" t="s">
        <v>42</v>
      </c>
      <c r="B3239" s="17">
        <v>2005</v>
      </c>
      <c r="C3239" s="17"/>
      <c r="D3239" s="9" t="s">
        <v>69</v>
      </c>
      <c r="E3239" s="10">
        <v>4132</v>
      </c>
      <c r="F3239" s="10">
        <v>4327</v>
      </c>
      <c r="G3239" s="10">
        <v>8458.98</v>
      </c>
      <c r="H3239" s="44">
        <v>3455</v>
      </c>
      <c r="I3239" s="44">
        <v>3161</v>
      </c>
      <c r="J3239" s="44">
        <v>1</v>
      </c>
      <c r="K3239" s="44">
        <v>6617</v>
      </c>
      <c r="L3239" s="10">
        <v>2027</v>
      </c>
      <c r="M3239" s="10">
        <v>1785</v>
      </c>
      <c r="N3239" s="10"/>
      <c r="O3239" s="11">
        <v>3812</v>
      </c>
      <c r="P3239" s="27">
        <f>Table1[[#This Row],[Female Voters]]/Table1[[#This Row],[Female Population]]</f>
        <v>0.83615682478218778</v>
      </c>
      <c r="Q3239" s="27">
        <f>Table1[[#This Row],[Male Voters]]/Table1[[#This Row],[Male Population]]</f>
        <v>0.73052923503582157</v>
      </c>
      <c r="R3239" s="27">
        <f>Table1[[#This Row],[Total Voters]]/Table1[[#This Row],[Total Population]]</f>
        <v>0.78224561353732958</v>
      </c>
      <c r="S3239" s="27">
        <f>Table1[[#This Row],[Female Ballots]]/Table1[[#This Row],[Female Population]]</f>
        <v>0.49056147144240075</v>
      </c>
      <c r="T3239" s="27">
        <f>Table1[[#This Row],[Male Ballots]]/Table1[[#This Row],[Male Population]]</f>
        <v>0.41252599953778601</v>
      </c>
      <c r="U3239" s="27">
        <f>Table1[[#This Row],[Total Ballots]]/Table1[[#This Row],[Total Population]]</f>
        <v>0.45064534967572922</v>
      </c>
      <c r="V3239" s="27">
        <f>Table1[[#This Row],[Female Ballots]]/Table1[[#This Row],[Female Voters]]</f>
        <v>0.58668596237337189</v>
      </c>
      <c r="W3239" s="27">
        <f>Table1[[#This Row],[Male Ballots]]/Table1[[#This Row],[Male Voters]]</f>
        <v>0.56469471686175265</v>
      </c>
      <c r="X3239" s="27">
        <f>Table1[[#This Row],[Total Ballots]]/Table1[[#This Row],[Total Voters]]</f>
        <v>0.57609188453982163</v>
      </c>
    </row>
    <row r="3240" spans="1:24" s="12" customFormat="1" hidden="1" x14ac:dyDescent="0.25">
      <c r="A3240" s="8" t="s">
        <v>42</v>
      </c>
      <c r="B3240" s="17">
        <v>2005</v>
      </c>
      <c r="C3240" s="17"/>
      <c r="D3240" s="9" t="s">
        <v>70</v>
      </c>
      <c r="E3240" s="10">
        <v>3808</v>
      </c>
      <c r="F3240" s="10">
        <v>3706</v>
      </c>
      <c r="G3240" s="10">
        <v>7513.99</v>
      </c>
      <c r="H3240" s="44">
        <v>3527</v>
      </c>
      <c r="I3240" s="44">
        <v>3192</v>
      </c>
      <c r="J3240" s="44"/>
      <c r="K3240" s="44">
        <v>6719</v>
      </c>
      <c r="L3240" s="10">
        <v>2392</v>
      </c>
      <c r="M3240" s="10">
        <v>2161</v>
      </c>
      <c r="N3240" s="10"/>
      <c r="O3240" s="11">
        <v>4553</v>
      </c>
      <c r="P3240" s="27">
        <f>Table1[[#This Row],[Female Voters]]/Table1[[#This Row],[Female Population]]</f>
        <v>0.92620798319327735</v>
      </c>
      <c r="Q3240" s="27">
        <f>Table1[[#This Row],[Male Voters]]/Table1[[#This Row],[Male Population]]</f>
        <v>0.86130599028602262</v>
      </c>
      <c r="R3240" s="27">
        <f>Table1[[#This Row],[Total Voters]]/Table1[[#This Row],[Total Population]]</f>
        <v>0.89419868804722924</v>
      </c>
      <c r="S3240" s="27">
        <f>Table1[[#This Row],[Female Ballots]]/Table1[[#This Row],[Female Population]]</f>
        <v>0.62815126050420167</v>
      </c>
      <c r="T3240" s="27">
        <f>Table1[[#This Row],[Male Ballots]]/Table1[[#This Row],[Male Population]]</f>
        <v>0.58310847274689692</v>
      </c>
      <c r="U3240" s="27">
        <f>Table1[[#This Row],[Total Ballots]]/Table1[[#This Row],[Total Population]]</f>
        <v>0.60593639331433768</v>
      </c>
      <c r="V3240" s="27">
        <f>Table1[[#This Row],[Female Ballots]]/Table1[[#This Row],[Female Voters]]</f>
        <v>0.6781967677913241</v>
      </c>
      <c r="W3240" s="27">
        <f>Table1[[#This Row],[Male Ballots]]/Table1[[#This Row],[Male Voters]]</f>
        <v>0.67700501253132828</v>
      </c>
      <c r="X3240" s="27">
        <f>Table1[[#This Row],[Total Ballots]]/Table1[[#This Row],[Total Voters]]</f>
        <v>0.67763059979163565</v>
      </c>
    </row>
    <row r="3241" spans="1:24" s="12" customFormat="1" hidden="1" x14ac:dyDescent="0.25">
      <c r="A3241" s="8" t="s">
        <v>42</v>
      </c>
      <c r="B3241" s="17">
        <v>2005</v>
      </c>
      <c r="C3241" s="17"/>
      <c r="D3241" s="9" t="s">
        <v>71</v>
      </c>
      <c r="E3241" s="10">
        <v>4765</v>
      </c>
      <c r="F3241" s="10">
        <v>4430</v>
      </c>
      <c r="G3241" s="10">
        <v>9195</v>
      </c>
      <c r="H3241" s="44">
        <v>4288</v>
      </c>
      <c r="I3241" s="44">
        <v>4185</v>
      </c>
      <c r="J3241" s="44"/>
      <c r="K3241" s="44">
        <v>8473</v>
      </c>
      <c r="L3241" s="10">
        <v>3183</v>
      </c>
      <c r="M3241" s="10">
        <v>3149</v>
      </c>
      <c r="N3241" s="10"/>
      <c r="O3241" s="11">
        <v>6332</v>
      </c>
      <c r="P3241" s="27">
        <f>Table1[[#This Row],[Female Voters]]/Table1[[#This Row],[Female Population]]</f>
        <v>0.89989506820566634</v>
      </c>
      <c r="Q3241" s="27">
        <f>Table1[[#This Row],[Male Voters]]/Table1[[#This Row],[Male Population]]</f>
        <v>0.9446952595936795</v>
      </c>
      <c r="R3241" s="27">
        <f>Table1[[#This Row],[Total Voters]]/Table1[[#This Row],[Total Population]]</f>
        <v>0.92147906470908103</v>
      </c>
      <c r="S3241" s="27">
        <f>Table1[[#This Row],[Female Ballots]]/Table1[[#This Row],[Female Population]]</f>
        <v>0.66799580272822667</v>
      </c>
      <c r="T3241" s="27">
        <f>Table1[[#This Row],[Male Ballots]]/Table1[[#This Row],[Male Population]]</f>
        <v>0.71083521444695263</v>
      </c>
      <c r="U3241" s="27">
        <f>Table1[[#This Row],[Total Ballots]]/Table1[[#This Row],[Total Population]]</f>
        <v>0.68863512778684066</v>
      </c>
      <c r="V3241" s="27">
        <f>Table1[[#This Row],[Female Ballots]]/Table1[[#This Row],[Female Voters]]</f>
        <v>0.74230410447761197</v>
      </c>
      <c r="W3241" s="27">
        <f>Table1[[#This Row],[Male Ballots]]/Table1[[#This Row],[Male Voters]]</f>
        <v>0.75244922341696541</v>
      </c>
      <c r="X3241" s="27">
        <f>Table1[[#This Row],[Total Ballots]]/Table1[[#This Row],[Total Voters]]</f>
        <v>0.7473150005901098</v>
      </c>
    </row>
    <row r="3242" spans="1:24" s="12" customFormat="1" hidden="1" x14ac:dyDescent="0.25">
      <c r="A3242" s="8" t="s">
        <v>42</v>
      </c>
      <c r="B3242" s="17">
        <v>2005</v>
      </c>
      <c r="C3242" s="17"/>
      <c r="D3242" s="9" t="s">
        <v>453</v>
      </c>
      <c r="E3242" s="10">
        <v>20624</v>
      </c>
      <c r="F3242" s="10">
        <v>22162</v>
      </c>
      <c r="G3242" s="10">
        <v>42785.96</v>
      </c>
      <c r="H3242" s="44">
        <v>16446</v>
      </c>
      <c r="I3242" s="44">
        <v>14805</v>
      </c>
      <c r="J3242" s="44">
        <v>2</v>
      </c>
      <c r="K3242" s="44">
        <v>31253</v>
      </c>
      <c r="L3242" s="10">
        <v>9616</v>
      </c>
      <c r="M3242" s="10">
        <v>8723</v>
      </c>
      <c r="N3242" s="10"/>
      <c r="O3242" s="11">
        <v>18339</v>
      </c>
      <c r="P3242" s="27">
        <f>Table1[[#This Row],[Female Voters]]/Table1[[#This Row],[Female Population]]</f>
        <v>0.79742048099301788</v>
      </c>
      <c r="Q3242" s="27">
        <f>Table1[[#This Row],[Male Voters]]/Table1[[#This Row],[Male Population]]</f>
        <v>0.66803537586860395</v>
      </c>
      <c r="R3242" s="27">
        <f>Table1[[#This Row],[Total Voters]]/Table1[[#This Row],[Total Population]]</f>
        <v>0.73044989524601067</v>
      </c>
      <c r="S3242" s="27">
        <f>Table1[[#This Row],[Female Ballots]]/Table1[[#This Row],[Female Population]]</f>
        <v>0.46625290923196278</v>
      </c>
      <c r="T3242" s="27">
        <f>Table1[[#This Row],[Male Ballots]]/Table1[[#This Row],[Male Population]]</f>
        <v>0.39360166049995488</v>
      </c>
      <c r="U3242" s="27">
        <f>Table1[[#This Row],[Total Ballots]]/Table1[[#This Row],[Total Population]]</f>
        <v>0.42862191242173836</v>
      </c>
      <c r="V3242" s="27">
        <f>Table1[[#This Row],[Female Ballots]]/Table1[[#This Row],[Female Voters]]</f>
        <v>0.58470144716040373</v>
      </c>
      <c r="W3242" s="27">
        <f>Table1[[#This Row],[Male Ballots]]/Table1[[#This Row],[Male Voters]]</f>
        <v>0.58919284025667007</v>
      </c>
      <c r="X3242" s="27">
        <f>Table1[[#This Row],[Total Ballots]]/Table1[[#This Row],[Total Voters]]</f>
        <v>0.58679166799987204</v>
      </c>
    </row>
    <row r="3243" spans="1:24" s="12" customFormat="1" hidden="1" x14ac:dyDescent="0.25">
      <c r="A3243" s="8" t="s">
        <v>50</v>
      </c>
      <c r="B3243" s="17">
        <v>2005</v>
      </c>
      <c r="C3243" s="17"/>
      <c r="D3243" s="9" t="s">
        <v>66</v>
      </c>
      <c r="E3243" s="10">
        <v>1472</v>
      </c>
      <c r="F3243" s="10">
        <v>1617</v>
      </c>
      <c r="G3243" s="10">
        <v>3089</v>
      </c>
      <c r="H3243" s="44">
        <v>733</v>
      </c>
      <c r="I3243" s="44">
        <v>630</v>
      </c>
      <c r="J3243" s="44"/>
      <c r="K3243" s="44">
        <v>1363</v>
      </c>
      <c r="L3243" s="10">
        <v>194</v>
      </c>
      <c r="M3243" s="10">
        <v>138</v>
      </c>
      <c r="N3243" s="10"/>
      <c r="O3243" s="11">
        <v>332</v>
      </c>
      <c r="P3243" s="27">
        <f>Table1[[#This Row],[Female Voters]]/Table1[[#This Row],[Female Population]]</f>
        <v>0.49796195652173914</v>
      </c>
      <c r="Q3243" s="27">
        <f>Table1[[#This Row],[Male Voters]]/Table1[[#This Row],[Male Population]]</f>
        <v>0.38961038961038963</v>
      </c>
      <c r="R3243" s="27">
        <f>Table1[[#This Row],[Total Voters]]/Table1[[#This Row],[Total Population]]</f>
        <v>0.4412431207510521</v>
      </c>
      <c r="S3243" s="27">
        <f>Table1[[#This Row],[Female Ballots]]/Table1[[#This Row],[Female Population]]</f>
        <v>0.13179347826086957</v>
      </c>
      <c r="T3243" s="27">
        <f>Table1[[#This Row],[Male Ballots]]/Table1[[#This Row],[Male Population]]</f>
        <v>8.534322820037106E-2</v>
      </c>
      <c r="U3243" s="27">
        <f>Table1[[#This Row],[Total Ballots]]/Table1[[#This Row],[Total Population]]</f>
        <v>0.10747814826804791</v>
      </c>
      <c r="V3243" s="27">
        <f>Table1[[#This Row],[Female Ballots]]/Table1[[#This Row],[Female Voters]]</f>
        <v>0.26466575716234653</v>
      </c>
      <c r="W3243" s="27">
        <f>Table1[[#This Row],[Male Ballots]]/Table1[[#This Row],[Male Voters]]</f>
        <v>0.21904761904761905</v>
      </c>
      <c r="X3243" s="27">
        <f>Table1[[#This Row],[Total Ballots]]/Table1[[#This Row],[Total Voters]]</f>
        <v>0.24358033749082905</v>
      </c>
    </row>
    <row r="3244" spans="1:24" s="12" customFormat="1" hidden="1" x14ac:dyDescent="0.25">
      <c r="A3244" s="8" t="s">
        <v>50</v>
      </c>
      <c r="B3244" s="17">
        <v>2005</v>
      </c>
      <c r="C3244" s="17"/>
      <c r="D3244" s="9" t="s">
        <v>67</v>
      </c>
      <c r="E3244" s="10">
        <v>2020</v>
      </c>
      <c r="F3244" s="10">
        <v>2134</v>
      </c>
      <c r="G3244" s="10">
        <v>4154</v>
      </c>
      <c r="H3244" s="44">
        <v>1082</v>
      </c>
      <c r="I3244" s="44">
        <v>975</v>
      </c>
      <c r="J3244" s="44"/>
      <c r="K3244" s="44">
        <v>2057</v>
      </c>
      <c r="L3244" s="10">
        <v>370</v>
      </c>
      <c r="M3244" s="10">
        <v>290</v>
      </c>
      <c r="N3244" s="10"/>
      <c r="O3244" s="11">
        <v>660</v>
      </c>
      <c r="P3244" s="27">
        <f>Table1[[#This Row],[Female Voters]]/Table1[[#This Row],[Female Population]]</f>
        <v>0.53564356435643568</v>
      </c>
      <c r="Q3244" s="27">
        <f>Table1[[#This Row],[Male Voters]]/Table1[[#This Row],[Male Population]]</f>
        <v>0.45688847235238988</v>
      </c>
      <c r="R3244" s="27">
        <f>Table1[[#This Row],[Total Voters]]/Table1[[#This Row],[Total Population]]</f>
        <v>0.49518536350505538</v>
      </c>
      <c r="S3244" s="27">
        <f>Table1[[#This Row],[Female Ballots]]/Table1[[#This Row],[Female Population]]</f>
        <v>0.18316831683168316</v>
      </c>
      <c r="T3244" s="27">
        <f>Table1[[#This Row],[Male Ballots]]/Table1[[#This Row],[Male Population]]</f>
        <v>0.13589503280224929</v>
      </c>
      <c r="U3244" s="27">
        <f>Table1[[#This Row],[Total Ballots]]/Table1[[#This Row],[Total Population]]</f>
        <v>0.15888300433317284</v>
      </c>
      <c r="V3244" s="27">
        <f>Table1[[#This Row],[Female Ballots]]/Table1[[#This Row],[Female Voters]]</f>
        <v>0.34195933456561922</v>
      </c>
      <c r="W3244" s="27">
        <f>Table1[[#This Row],[Male Ballots]]/Table1[[#This Row],[Male Voters]]</f>
        <v>0.29743589743589743</v>
      </c>
      <c r="X3244" s="27">
        <f>Table1[[#This Row],[Total Ballots]]/Table1[[#This Row],[Total Voters]]</f>
        <v>0.32085561497326204</v>
      </c>
    </row>
    <row r="3245" spans="1:24" s="12" customFormat="1" hidden="1" x14ac:dyDescent="0.25">
      <c r="A3245" s="8" t="s">
        <v>50</v>
      </c>
      <c r="B3245" s="17">
        <v>2005</v>
      </c>
      <c r="C3245" s="17"/>
      <c r="D3245" s="9" t="s">
        <v>68</v>
      </c>
      <c r="E3245" s="10">
        <v>2623</v>
      </c>
      <c r="F3245" s="10">
        <v>2568</v>
      </c>
      <c r="G3245" s="10">
        <v>5191</v>
      </c>
      <c r="H3245" s="44">
        <v>1456</v>
      </c>
      <c r="I3245" s="44">
        <v>1228</v>
      </c>
      <c r="J3245" s="44"/>
      <c r="K3245" s="44">
        <v>2684</v>
      </c>
      <c r="L3245" s="10">
        <v>712</v>
      </c>
      <c r="M3245" s="10">
        <v>577</v>
      </c>
      <c r="N3245" s="10"/>
      <c r="O3245" s="11">
        <v>1289</v>
      </c>
      <c r="P3245" s="27">
        <f>Table1[[#This Row],[Female Voters]]/Table1[[#This Row],[Female Population]]</f>
        <v>0.55508959207014863</v>
      </c>
      <c r="Q3245" s="27">
        <f>Table1[[#This Row],[Male Voters]]/Table1[[#This Row],[Male Population]]</f>
        <v>0.47819314641744548</v>
      </c>
      <c r="R3245" s="27">
        <f>Table1[[#This Row],[Total Voters]]/Table1[[#This Row],[Total Population]]</f>
        <v>0.51704873820073205</v>
      </c>
      <c r="S3245" s="27">
        <f>Table1[[#This Row],[Female Ballots]]/Table1[[#This Row],[Female Population]]</f>
        <v>0.27144491040792984</v>
      </c>
      <c r="T3245" s="27">
        <f>Table1[[#This Row],[Male Ballots]]/Table1[[#This Row],[Male Population]]</f>
        <v>0.22468847352024923</v>
      </c>
      <c r="U3245" s="27">
        <f>Table1[[#This Row],[Total Ballots]]/Table1[[#This Row],[Total Population]]</f>
        <v>0.24831439029088809</v>
      </c>
      <c r="V3245" s="27">
        <f>Table1[[#This Row],[Female Ballots]]/Table1[[#This Row],[Female Voters]]</f>
        <v>0.48901098901098899</v>
      </c>
      <c r="W3245" s="27">
        <f>Table1[[#This Row],[Male Ballots]]/Table1[[#This Row],[Male Voters]]</f>
        <v>0.46986970684039087</v>
      </c>
      <c r="X3245" s="27">
        <f>Table1[[#This Row],[Total Ballots]]/Table1[[#This Row],[Total Voters]]</f>
        <v>0.48025335320417289</v>
      </c>
    </row>
    <row r="3246" spans="1:24" s="12" customFormat="1" hidden="1" x14ac:dyDescent="0.25">
      <c r="A3246" s="8" t="s">
        <v>50</v>
      </c>
      <c r="B3246" s="17">
        <v>2005</v>
      </c>
      <c r="C3246" s="17"/>
      <c r="D3246" s="9" t="s">
        <v>69</v>
      </c>
      <c r="E3246" s="10">
        <v>3125</v>
      </c>
      <c r="F3246" s="10">
        <v>3050.99</v>
      </c>
      <c r="G3246" s="10">
        <v>6175.98</v>
      </c>
      <c r="H3246" s="44">
        <v>2349</v>
      </c>
      <c r="I3246" s="44">
        <v>2070</v>
      </c>
      <c r="J3246" s="44"/>
      <c r="K3246" s="44">
        <v>4419</v>
      </c>
      <c r="L3246" s="10">
        <v>1410</v>
      </c>
      <c r="M3246" s="10">
        <v>1229</v>
      </c>
      <c r="N3246" s="10"/>
      <c r="O3246" s="11">
        <v>2639</v>
      </c>
      <c r="P3246" s="27">
        <f>Table1[[#This Row],[Female Voters]]/Table1[[#This Row],[Female Population]]</f>
        <v>0.75168000000000001</v>
      </c>
      <c r="Q3246" s="27">
        <f>Table1[[#This Row],[Male Voters]]/Table1[[#This Row],[Male Population]]</f>
        <v>0.67846830045329554</v>
      </c>
      <c r="R3246" s="27">
        <f>Table1[[#This Row],[Total Voters]]/Table1[[#This Row],[Total Population]]</f>
        <v>0.71551397511002313</v>
      </c>
      <c r="S3246" s="27">
        <f>Table1[[#This Row],[Female Ballots]]/Table1[[#This Row],[Female Population]]</f>
        <v>0.45119999999999999</v>
      </c>
      <c r="T3246" s="27">
        <f>Table1[[#This Row],[Male Ballots]]/Table1[[#This Row],[Male Population]]</f>
        <v>0.40282006824014505</v>
      </c>
      <c r="U3246" s="27">
        <f>Table1[[#This Row],[Total Ballots]]/Table1[[#This Row],[Total Population]]</f>
        <v>0.42730060654341501</v>
      </c>
      <c r="V3246" s="27">
        <f>Table1[[#This Row],[Female Ballots]]/Table1[[#This Row],[Female Voters]]</f>
        <v>0.60025542784163477</v>
      </c>
      <c r="W3246" s="27">
        <f>Table1[[#This Row],[Male Ballots]]/Table1[[#This Row],[Male Voters]]</f>
        <v>0.59371980676328506</v>
      </c>
      <c r="X3246" s="27">
        <f>Table1[[#This Row],[Total Ballots]]/Table1[[#This Row],[Total Voters]]</f>
        <v>0.59719393527947495</v>
      </c>
    </row>
    <row r="3247" spans="1:24" s="12" customFormat="1" hidden="1" x14ac:dyDescent="0.25">
      <c r="A3247" s="8" t="s">
        <v>50</v>
      </c>
      <c r="B3247" s="17">
        <v>2005</v>
      </c>
      <c r="C3247" s="17"/>
      <c r="D3247" s="9" t="s">
        <v>70</v>
      </c>
      <c r="E3247" s="10">
        <v>2602.9899999999998</v>
      </c>
      <c r="F3247" s="10">
        <v>2718.99</v>
      </c>
      <c r="G3247" s="10">
        <v>5321.98</v>
      </c>
      <c r="H3247" s="44">
        <v>2147</v>
      </c>
      <c r="I3247" s="44">
        <v>2124</v>
      </c>
      <c r="J3247" s="44"/>
      <c r="K3247" s="44">
        <v>4271</v>
      </c>
      <c r="L3247" s="10">
        <v>1624</v>
      </c>
      <c r="M3247" s="10">
        <v>1563</v>
      </c>
      <c r="N3247" s="10"/>
      <c r="O3247" s="11">
        <v>3187</v>
      </c>
      <c r="P3247" s="27">
        <f>Table1[[#This Row],[Female Voters]]/Table1[[#This Row],[Female Population]]</f>
        <v>0.82482068697920474</v>
      </c>
      <c r="Q3247" s="27">
        <f>Table1[[#This Row],[Male Voters]]/Table1[[#This Row],[Male Population]]</f>
        <v>0.78117242064148829</v>
      </c>
      <c r="R3247" s="27">
        <f>Table1[[#This Row],[Total Voters]]/Table1[[#This Row],[Total Population]]</f>
        <v>0.80252086629412367</v>
      </c>
      <c r="S3247" s="27">
        <f>Table1[[#This Row],[Female Ballots]]/Table1[[#This Row],[Female Population]]</f>
        <v>0.6238979020280524</v>
      </c>
      <c r="T3247" s="27">
        <f>Table1[[#This Row],[Male Ballots]]/Table1[[#This Row],[Male Population]]</f>
        <v>0.57484580671499352</v>
      </c>
      <c r="U3247" s="27">
        <f>Table1[[#This Row],[Total Ballots]]/Table1[[#This Row],[Total Population]]</f>
        <v>0.59883727484883453</v>
      </c>
      <c r="V3247" s="27">
        <f>Table1[[#This Row],[Female Ballots]]/Table1[[#This Row],[Female Voters]]</f>
        <v>0.75640428504890544</v>
      </c>
      <c r="W3247" s="27">
        <f>Table1[[#This Row],[Male Ballots]]/Table1[[#This Row],[Male Voters]]</f>
        <v>0.73587570621468923</v>
      </c>
      <c r="X3247" s="27">
        <f>Table1[[#This Row],[Total Ballots]]/Table1[[#This Row],[Total Voters]]</f>
        <v>0.74619527042847111</v>
      </c>
    </row>
    <row r="3248" spans="1:24" s="12" customFormat="1" hidden="1" x14ac:dyDescent="0.25">
      <c r="A3248" s="8" t="s">
        <v>50</v>
      </c>
      <c r="B3248" s="17">
        <v>2005</v>
      </c>
      <c r="C3248" s="17"/>
      <c r="D3248" s="9" t="s">
        <v>71</v>
      </c>
      <c r="E3248" s="10">
        <v>3168.98</v>
      </c>
      <c r="F3248" s="10">
        <v>2875.99</v>
      </c>
      <c r="G3248" s="10">
        <v>6044.95</v>
      </c>
      <c r="H3248" s="44">
        <v>2446</v>
      </c>
      <c r="I3248" s="44">
        <v>2299</v>
      </c>
      <c r="J3248" s="44"/>
      <c r="K3248" s="44">
        <v>4745</v>
      </c>
      <c r="L3248" s="10">
        <v>1899</v>
      </c>
      <c r="M3248" s="10">
        <v>1845</v>
      </c>
      <c r="N3248" s="10"/>
      <c r="O3248" s="11">
        <v>3744</v>
      </c>
      <c r="P3248" s="27">
        <f>Table1[[#This Row],[Female Voters]]/Table1[[#This Row],[Female Population]]</f>
        <v>0.77185719064178382</v>
      </c>
      <c r="Q3248" s="27">
        <f>Table1[[#This Row],[Male Voters]]/Table1[[#This Row],[Male Population]]</f>
        <v>0.79937691021178803</v>
      </c>
      <c r="R3248" s="27">
        <f>Table1[[#This Row],[Total Voters]]/Table1[[#This Row],[Total Population]]</f>
        <v>0.78495272913754455</v>
      </c>
      <c r="S3248" s="27">
        <f>Table1[[#This Row],[Female Ballots]]/Table1[[#This Row],[Female Population]]</f>
        <v>0.59924644522843307</v>
      </c>
      <c r="T3248" s="27">
        <f>Table1[[#This Row],[Male Ballots]]/Table1[[#This Row],[Male Population]]</f>
        <v>0.6415182250285989</v>
      </c>
      <c r="U3248" s="27">
        <f>Table1[[#This Row],[Total Ballots]]/Table1[[#This Row],[Total Population]]</f>
        <v>0.61935996162085705</v>
      </c>
      <c r="V3248" s="27">
        <f>Table1[[#This Row],[Female Ballots]]/Table1[[#This Row],[Female Voters]]</f>
        <v>0.77636958299264103</v>
      </c>
      <c r="W3248" s="27">
        <f>Table1[[#This Row],[Male Ballots]]/Table1[[#This Row],[Male Voters]]</f>
        <v>0.80252283601565899</v>
      </c>
      <c r="X3248" s="27">
        <f>Table1[[#This Row],[Total Ballots]]/Table1[[#This Row],[Total Voters]]</f>
        <v>0.78904109589041094</v>
      </c>
    </row>
    <row r="3249" spans="1:24" s="12" customFormat="1" hidden="1" x14ac:dyDescent="0.25">
      <c r="A3249" s="8" t="s">
        <v>50</v>
      </c>
      <c r="B3249" s="17">
        <v>2005</v>
      </c>
      <c r="C3249" s="17"/>
      <c r="D3249" s="9" t="s">
        <v>453</v>
      </c>
      <c r="E3249" s="10">
        <v>15011.97</v>
      </c>
      <c r="F3249" s="10">
        <v>14964.97</v>
      </c>
      <c r="G3249" s="10">
        <v>29976.91</v>
      </c>
      <c r="H3249" s="44">
        <v>10213</v>
      </c>
      <c r="I3249" s="44">
        <v>9326</v>
      </c>
      <c r="J3249" s="44"/>
      <c r="K3249" s="44">
        <v>19539</v>
      </c>
      <c r="L3249" s="10">
        <v>6209</v>
      </c>
      <c r="M3249" s="10">
        <v>5642</v>
      </c>
      <c r="N3249" s="10"/>
      <c r="O3249" s="11">
        <v>11851</v>
      </c>
      <c r="P3249" s="27">
        <f>Table1[[#This Row],[Female Voters]]/Table1[[#This Row],[Female Population]]</f>
        <v>0.68032376829956365</v>
      </c>
      <c r="Q3249" s="27">
        <f>Table1[[#This Row],[Male Voters]]/Table1[[#This Row],[Male Population]]</f>
        <v>0.62318868664621452</v>
      </c>
      <c r="R3249" s="27">
        <f>Table1[[#This Row],[Total Voters]]/Table1[[#This Row],[Total Population]]</f>
        <v>0.65180167001869105</v>
      </c>
      <c r="S3249" s="27">
        <f>Table1[[#This Row],[Female Ballots]]/Table1[[#This Row],[Female Population]]</f>
        <v>0.41360327791755513</v>
      </c>
      <c r="T3249" s="27">
        <f>Table1[[#This Row],[Male Ballots]]/Table1[[#This Row],[Male Population]]</f>
        <v>0.37701378619536158</v>
      </c>
      <c r="U3249" s="27">
        <f>Table1[[#This Row],[Total Ballots]]/Table1[[#This Row],[Total Population]]</f>
        <v>0.39533761151499602</v>
      </c>
      <c r="V3249" s="27">
        <f>Table1[[#This Row],[Female Ballots]]/Table1[[#This Row],[Female Voters]]</f>
        <v>0.60795065113091162</v>
      </c>
      <c r="W3249" s="27">
        <f>Table1[[#This Row],[Male Ballots]]/Table1[[#This Row],[Male Voters]]</f>
        <v>0.60497533776538714</v>
      </c>
      <c r="X3249" s="27">
        <f>Table1[[#This Row],[Total Ballots]]/Table1[[#This Row],[Total Voters]]</f>
        <v>0.60653052868621726</v>
      </c>
    </row>
    <row r="3250" spans="1:24" s="12" customFormat="1" hidden="1" x14ac:dyDescent="0.25">
      <c r="A3250" s="8" t="s">
        <v>35</v>
      </c>
      <c r="B3250" s="17">
        <v>2005</v>
      </c>
      <c r="C3250" s="17"/>
      <c r="D3250" s="9" t="s">
        <v>66</v>
      </c>
      <c r="E3250" s="10">
        <v>616</v>
      </c>
      <c r="F3250" s="10">
        <v>729</v>
      </c>
      <c r="G3250" s="10">
        <v>1345</v>
      </c>
      <c r="H3250" s="44">
        <v>401</v>
      </c>
      <c r="I3250" s="44">
        <v>365</v>
      </c>
      <c r="J3250" s="44"/>
      <c r="K3250" s="44">
        <v>766</v>
      </c>
      <c r="L3250" s="10">
        <v>144</v>
      </c>
      <c r="M3250" s="10">
        <v>148</v>
      </c>
      <c r="N3250" s="10"/>
      <c r="O3250" s="11">
        <v>292</v>
      </c>
      <c r="P3250" s="27">
        <f>Table1[[#This Row],[Female Voters]]/Table1[[#This Row],[Female Population]]</f>
        <v>0.65097402597402598</v>
      </c>
      <c r="Q3250" s="27">
        <f>Table1[[#This Row],[Male Voters]]/Table1[[#This Row],[Male Population]]</f>
        <v>0.5006858710562414</v>
      </c>
      <c r="R3250" s="27">
        <f>Table1[[#This Row],[Total Voters]]/Table1[[#This Row],[Total Population]]</f>
        <v>0.56951672862453528</v>
      </c>
      <c r="S3250" s="27">
        <f>Table1[[#This Row],[Female Ballots]]/Table1[[#This Row],[Female Population]]</f>
        <v>0.23376623376623376</v>
      </c>
      <c r="T3250" s="27">
        <f>Table1[[#This Row],[Male Ballots]]/Table1[[#This Row],[Male Population]]</f>
        <v>0.20301783264746229</v>
      </c>
      <c r="U3250" s="27">
        <f>Table1[[#This Row],[Total Ballots]]/Table1[[#This Row],[Total Population]]</f>
        <v>0.21710037174721189</v>
      </c>
      <c r="V3250" s="27">
        <f>Table1[[#This Row],[Female Ballots]]/Table1[[#This Row],[Female Voters]]</f>
        <v>0.35910224438902744</v>
      </c>
      <c r="W3250" s="27">
        <f>Table1[[#This Row],[Male Ballots]]/Table1[[#This Row],[Male Voters]]</f>
        <v>0.40547945205479452</v>
      </c>
      <c r="X3250" s="27">
        <f>Table1[[#This Row],[Total Ballots]]/Table1[[#This Row],[Total Voters]]</f>
        <v>0.38120104438642299</v>
      </c>
    </row>
    <row r="3251" spans="1:24" s="12" customFormat="1" hidden="1" x14ac:dyDescent="0.25">
      <c r="A3251" s="8" t="s">
        <v>35</v>
      </c>
      <c r="B3251" s="17">
        <v>2005</v>
      </c>
      <c r="C3251" s="17"/>
      <c r="D3251" s="9" t="s">
        <v>67</v>
      </c>
      <c r="E3251" s="10">
        <v>819</v>
      </c>
      <c r="F3251" s="10">
        <v>894</v>
      </c>
      <c r="G3251" s="10">
        <v>1713</v>
      </c>
      <c r="H3251" s="44">
        <v>481</v>
      </c>
      <c r="I3251" s="44">
        <v>474</v>
      </c>
      <c r="J3251" s="44"/>
      <c r="K3251" s="44">
        <v>955</v>
      </c>
      <c r="L3251" s="10">
        <v>203</v>
      </c>
      <c r="M3251" s="10">
        <v>186</v>
      </c>
      <c r="N3251" s="10"/>
      <c r="O3251" s="11">
        <v>389</v>
      </c>
      <c r="P3251" s="27">
        <f>Table1[[#This Row],[Female Voters]]/Table1[[#This Row],[Female Population]]</f>
        <v>0.58730158730158732</v>
      </c>
      <c r="Q3251" s="27">
        <f>Table1[[#This Row],[Male Voters]]/Table1[[#This Row],[Male Population]]</f>
        <v>0.53020134228187921</v>
      </c>
      <c r="R3251" s="27">
        <f>Table1[[#This Row],[Total Voters]]/Table1[[#This Row],[Total Population]]</f>
        <v>0.5575014594279043</v>
      </c>
      <c r="S3251" s="27">
        <f>Table1[[#This Row],[Female Ballots]]/Table1[[#This Row],[Female Population]]</f>
        <v>0.24786324786324787</v>
      </c>
      <c r="T3251" s="27">
        <f>Table1[[#This Row],[Male Ballots]]/Table1[[#This Row],[Male Population]]</f>
        <v>0.20805369127516779</v>
      </c>
      <c r="U3251" s="27">
        <f>Table1[[#This Row],[Total Ballots]]/Table1[[#This Row],[Total Population]]</f>
        <v>0.22708698190309398</v>
      </c>
      <c r="V3251" s="27">
        <f>Table1[[#This Row],[Female Ballots]]/Table1[[#This Row],[Female Voters]]</f>
        <v>0.42203742203742206</v>
      </c>
      <c r="W3251" s="27">
        <f>Table1[[#This Row],[Male Ballots]]/Table1[[#This Row],[Male Voters]]</f>
        <v>0.39240506329113922</v>
      </c>
      <c r="X3251" s="27">
        <f>Table1[[#This Row],[Total Ballots]]/Table1[[#This Row],[Total Voters]]</f>
        <v>0.40732984293193719</v>
      </c>
    </row>
    <row r="3252" spans="1:24" s="12" customFormat="1" hidden="1" x14ac:dyDescent="0.25">
      <c r="A3252" s="8" t="s">
        <v>35</v>
      </c>
      <c r="B3252" s="17">
        <v>2005</v>
      </c>
      <c r="C3252" s="17"/>
      <c r="D3252" s="9" t="s">
        <v>68</v>
      </c>
      <c r="E3252" s="10">
        <v>1202</v>
      </c>
      <c r="F3252" s="10">
        <v>1149</v>
      </c>
      <c r="G3252" s="10">
        <v>2351</v>
      </c>
      <c r="H3252" s="44">
        <v>711</v>
      </c>
      <c r="I3252" s="44">
        <v>663</v>
      </c>
      <c r="J3252" s="44"/>
      <c r="K3252" s="44">
        <v>1374</v>
      </c>
      <c r="L3252" s="10">
        <v>383</v>
      </c>
      <c r="M3252" s="10">
        <v>341</v>
      </c>
      <c r="N3252" s="10"/>
      <c r="O3252" s="11">
        <v>724</v>
      </c>
      <c r="P3252" s="27">
        <f>Table1[[#This Row],[Female Voters]]/Table1[[#This Row],[Female Population]]</f>
        <v>0.59151414309484196</v>
      </c>
      <c r="Q3252" s="27">
        <f>Table1[[#This Row],[Male Voters]]/Table1[[#This Row],[Male Population]]</f>
        <v>0.57702349869451697</v>
      </c>
      <c r="R3252" s="27">
        <f>Table1[[#This Row],[Total Voters]]/Table1[[#This Row],[Total Population]]</f>
        <v>0.58443215652913649</v>
      </c>
      <c r="S3252" s="27">
        <f>Table1[[#This Row],[Female Ballots]]/Table1[[#This Row],[Female Population]]</f>
        <v>0.31863560732113144</v>
      </c>
      <c r="T3252" s="27">
        <f>Table1[[#This Row],[Male Ballots]]/Table1[[#This Row],[Male Population]]</f>
        <v>0.29677980852915581</v>
      </c>
      <c r="U3252" s="27">
        <f>Table1[[#This Row],[Total Ballots]]/Table1[[#This Row],[Total Population]]</f>
        <v>0.30795406210123349</v>
      </c>
      <c r="V3252" s="27">
        <f>Table1[[#This Row],[Female Ballots]]/Table1[[#This Row],[Female Voters]]</f>
        <v>0.53867791842475388</v>
      </c>
      <c r="W3252" s="27">
        <f>Table1[[#This Row],[Male Ballots]]/Table1[[#This Row],[Male Voters]]</f>
        <v>0.51432880844645545</v>
      </c>
      <c r="X3252" s="27">
        <f>Table1[[#This Row],[Total Ballots]]/Table1[[#This Row],[Total Voters]]</f>
        <v>0.52692867540029109</v>
      </c>
    </row>
    <row r="3253" spans="1:24" s="12" customFormat="1" hidden="1" x14ac:dyDescent="0.25">
      <c r="A3253" s="8" t="s">
        <v>35</v>
      </c>
      <c r="B3253" s="17">
        <v>2005</v>
      </c>
      <c r="C3253" s="17"/>
      <c r="D3253" s="9" t="s">
        <v>69</v>
      </c>
      <c r="E3253" s="10">
        <v>1569</v>
      </c>
      <c r="F3253" s="10">
        <v>1553</v>
      </c>
      <c r="G3253" s="10">
        <v>3122</v>
      </c>
      <c r="H3253" s="44">
        <v>1290</v>
      </c>
      <c r="I3253" s="44">
        <v>1031</v>
      </c>
      <c r="J3253" s="44"/>
      <c r="K3253" s="44">
        <v>2321</v>
      </c>
      <c r="L3253" s="10">
        <v>819</v>
      </c>
      <c r="M3253" s="10">
        <v>628</v>
      </c>
      <c r="N3253" s="10"/>
      <c r="O3253" s="11">
        <v>1447</v>
      </c>
      <c r="P3253" s="27">
        <f>Table1[[#This Row],[Female Voters]]/Table1[[#This Row],[Female Population]]</f>
        <v>0.82217973231357555</v>
      </c>
      <c r="Q3253" s="27">
        <f>Table1[[#This Row],[Male Voters]]/Table1[[#This Row],[Male Population]]</f>
        <v>0.66387636831938179</v>
      </c>
      <c r="R3253" s="27">
        <f>Table1[[#This Row],[Total Voters]]/Table1[[#This Row],[Total Population]]</f>
        <v>0.74343369634849454</v>
      </c>
      <c r="S3253" s="27">
        <f>Table1[[#This Row],[Female Ballots]]/Table1[[#This Row],[Female Population]]</f>
        <v>0.52198852772466542</v>
      </c>
      <c r="T3253" s="27">
        <f>Table1[[#This Row],[Male Ballots]]/Table1[[#This Row],[Male Population]]</f>
        <v>0.40437862202189312</v>
      </c>
      <c r="U3253" s="27">
        <f>Table1[[#This Row],[Total Ballots]]/Table1[[#This Row],[Total Population]]</f>
        <v>0.46348494554772579</v>
      </c>
      <c r="V3253" s="27">
        <f>Table1[[#This Row],[Female Ballots]]/Table1[[#This Row],[Female Voters]]</f>
        <v>0.6348837209302326</v>
      </c>
      <c r="W3253" s="27">
        <f>Table1[[#This Row],[Male Ballots]]/Table1[[#This Row],[Male Voters]]</f>
        <v>0.60911736178467513</v>
      </c>
      <c r="X3253" s="27">
        <f>Table1[[#This Row],[Total Ballots]]/Table1[[#This Row],[Total Voters]]</f>
        <v>0.62343817320120642</v>
      </c>
    </row>
    <row r="3254" spans="1:24" s="12" customFormat="1" hidden="1" x14ac:dyDescent="0.25">
      <c r="A3254" s="8" t="s">
        <v>35</v>
      </c>
      <c r="B3254" s="17">
        <v>2005</v>
      </c>
      <c r="C3254" s="17"/>
      <c r="D3254" s="9" t="s">
        <v>70</v>
      </c>
      <c r="E3254" s="10">
        <v>1715</v>
      </c>
      <c r="F3254" s="10">
        <v>1609</v>
      </c>
      <c r="G3254" s="10">
        <v>3324</v>
      </c>
      <c r="H3254" s="44">
        <v>1484</v>
      </c>
      <c r="I3254" s="44">
        <v>1340</v>
      </c>
      <c r="J3254" s="44"/>
      <c r="K3254" s="44">
        <v>2824</v>
      </c>
      <c r="L3254" s="10">
        <v>1000</v>
      </c>
      <c r="M3254" s="10">
        <v>894</v>
      </c>
      <c r="N3254" s="10"/>
      <c r="O3254" s="11">
        <v>1894</v>
      </c>
      <c r="P3254" s="27">
        <f>Table1[[#This Row],[Female Voters]]/Table1[[#This Row],[Female Population]]</f>
        <v>0.86530612244897964</v>
      </c>
      <c r="Q3254" s="27">
        <f>Table1[[#This Row],[Male Voters]]/Table1[[#This Row],[Male Population]]</f>
        <v>0.83281541330018649</v>
      </c>
      <c r="R3254" s="27">
        <f>Table1[[#This Row],[Total Voters]]/Table1[[#This Row],[Total Population]]</f>
        <v>0.84957882069795432</v>
      </c>
      <c r="S3254" s="27">
        <f>Table1[[#This Row],[Female Ballots]]/Table1[[#This Row],[Female Population]]</f>
        <v>0.58309037900874638</v>
      </c>
      <c r="T3254" s="27">
        <f>Table1[[#This Row],[Male Ballots]]/Table1[[#This Row],[Male Population]]</f>
        <v>0.55562461155997511</v>
      </c>
      <c r="U3254" s="27">
        <f>Table1[[#This Row],[Total Ballots]]/Table1[[#This Row],[Total Population]]</f>
        <v>0.56979542719614917</v>
      </c>
      <c r="V3254" s="27">
        <f>Table1[[#This Row],[Female Ballots]]/Table1[[#This Row],[Female Voters]]</f>
        <v>0.67385444743935308</v>
      </c>
      <c r="W3254" s="27">
        <f>Table1[[#This Row],[Male Ballots]]/Table1[[#This Row],[Male Voters]]</f>
        <v>0.66716417910447756</v>
      </c>
      <c r="X3254" s="27">
        <f>Table1[[#This Row],[Total Ballots]]/Table1[[#This Row],[Total Voters]]</f>
        <v>0.67067988668555245</v>
      </c>
    </row>
    <row r="3255" spans="1:24" s="12" customFormat="1" hidden="1" x14ac:dyDescent="0.25">
      <c r="A3255" s="8" t="s">
        <v>35</v>
      </c>
      <c r="B3255" s="17">
        <v>2005</v>
      </c>
      <c r="C3255" s="17"/>
      <c r="D3255" s="9" t="s">
        <v>71</v>
      </c>
      <c r="E3255" s="10">
        <v>2463</v>
      </c>
      <c r="F3255" s="10">
        <v>2234</v>
      </c>
      <c r="G3255" s="10">
        <v>4697</v>
      </c>
      <c r="H3255" s="44">
        <v>2153</v>
      </c>
      <c r="I3255" s="44">
        <v>1966</v>
      </c>
      <c r="J3255" s="44"/>
      <c r="K3255" s="44">
        <v>4119</v>
      </c>
      <c r="L3255" s="10">
        <v>1643</v>
      </c>
      <c r="M3255" s="10">
        <v>1526</v>
      </c>
      <c r="N3255" s="10"/>
      <c r="O3255" s="11">
        <v>3169</v>
      </c>
      <c r="P3255" s="27">
        <f>Table1[[#This Row],[Female Voters]]/Table1[[#This Row],[Female Population]]</f>
        <v>0.87413723101908247</v>
      </c>
      <c r="Q3255" s="27">
        <f>Table1[[#This Row],[Male Voters]]/Table1[[#This Row],[Male Population]]</f>
        <v>0.88003581020590871</v>
      </c>
      <c r="R3255" s="27">
        <f>Table1[[#This Row],[Total Voters]]/Table1[[#This Row],[Total Population]]</f>
        <v>0.87694272940174578</v>
      </c>
      <c r="S3255" s="27">
        <f>Table1[[#This Row],[Female Ballots]]/Table1[[#This Row],[Female Population]]</f>
        <v>0.66707267559886319</v>
      </c>
      <c r="T3255" s="27">
        <f>Table1[[#This Row],[Male Ballots]]/Table1[[#This Row],[Male Population]]</f>
        <v>0.68307967770814682</v>
      </c>
      <c r="U3255" s="27">
        <f>Table1[[#This Row],[Total Ballots]]/Table1[[#This Row],[Total Population]]</f>
        <v>0.67468596976793693</v>
      </c>
      <c r="V3255" s="27">
        <f>Table1[[#This Row],[Female Ballots]]/Table1[[#This Row],[Female Voters]]</f>
        <v>0.76312122619600553</v>
      </c>
      <c r="W3255" s="27">
        <f>Table1[[#This Row],[Male Ballots]]/Table1[[#This Row],[Male Voters]]</f>
        <v>0.7761953204476093</v>
      </c>
      <c r="X3255" s="27">
        <f>Table1[[#This Row],[Total Ballots]]/Table1[[#This Row],[Total Voters]]</f>
        <v>0.76936149550861854</v>
      </c>
    </row>
    <row r="3256" spans="1:24" s="12" customFormat="1" hidden="1" x14ac:dyDescent="0.25">
      <c r="A3256" s="8" t="s">
        <v>35</v>
      </c>
      <c r="B3256" s="17">
        <v>2005</v>
      </c>
      <c r="C3256" s="17"/>
      <c r="D3256" s="9" t="s">
        <v>453</v>
      </c>
      <c r="E3256" s="10">
        <v>8384</v>
      </c>
      <c r="F3256" s="10">
        <v>8168</v>
      </c>
      <c r="G3256" s="10">
        <v>16552</v>
      </c>
      <c r="H3256" s="44">
        <v>6520</v>
      </c>
      <c r="I3256" s="44">
        <v>5839</v>
      </c>
      <c r="J3256" s="44"/>
      <c r="K3256" s="44">
        <v>12359</v>
      </c>
      <c r="L3256" s="10">
        <v>4192</v>
      </c>
      <c r="M3256" s="10">
        <v>3723</v>
      </c>
      <c r="N3256" s="10"/>
      <c r="O3256" s="11">
        <v>7915</v>
      </c>
      <c r="P3256" s="27">
        <f>Table1[[#This Row],[Female Voters]]/Table1[[#This Row],[Female Population]]</f>
        <v>0.77767175572519087</v>
      </c>
      <c r="Q3256" s="27">
        <f>Table1[[#This Row],[Male Voters]]/Table1[[#This Row],[Male Population]]</f>
        <v>0.71486287952987271</v>
      </c>
      <c r="R3256" s="27">
        <f>Table1[[#This Row],[Total Voters]]/Table1[[#This Row],[Total Population]]</f>
        <v>0.74667713871435482</v>
      </c>
      <c r="S3256" s="27">
        <f>Table1[[#This Row],[Female Ballots]]/Table1[[#This Row],[Female Population]]</f>
        <v>0.5</v>
      </c>
      <c r="T3256" s="27">
        <f>Table1[[#This Row],[Male Ballots]]/Table1[[#This Row],[Male Population]]</f>
        <v>0.45580313418217433</v>
      </c>
      <c r="U3256" s="27">
        <f>Table1[[#This Row],[Total Ballots]]/Table1[[#This Row],[Total Population]]</f>
        <v>0.47818994683421945</v>
      </c>
      <c r="V3256" s="27">
        <f>Table1[[#This Row],[Female Ballots]]/Table1[[#This Row],[Female Voters]]</f>
        <v>0.64294478527607357</v>
      </c>
      <c r="W3256" s="27">
        <f>Table1[[#This Row],[Male Ballots]]/Table1[[#This Row],[Male Voters]]</f>
        <v>0.6376091796540504</v>
      </c>
      <c r="X3256" s="27">
        <f>Table1[[#This Row],[Total Ballots]]/Table1[[#This Row],[Total Voters]]</f>
        <v>0.64042398252285782</v>
      </c>
    </row>
    <row r="3257" spans="1:24" s="12" customFormat="1" hidden="1" x14ac:dyDescent="0.25">
      <c r="A3257" s="8" t="s">
        <v>32</v>
      </c>
      <c r="B3257" s="17">
        <v>2005</v>
      </c>
      <c r="C3257" s="17"/>
      <c r="D3257" s="9" t="s">
        <v>66</v>
      </c>
      <c r="E3257" s="10">
        <v>342</v>
      </c>
      <c r="F3257" s="10">
        <v>384</v>
      </c>
      <c r="G3257" s="10">
        <v>726</v>
      </c>
      <c r="H3257" s="44">
        <v>293</v>
      </c>
      <c r="I3257" s="44">
        <v>240</v>
      </c>
      <c r="J3257" s="44">
        <v>1</v>
      </c>
      <c r="K3257" s="44">
        <v>534</v>
      </c>
      <c r="L3257" s="10">
        <v>55</v>
      </c>
      <c r="M3257" s="10">
        <v>43</v>
      </c>
      <c r="N3257" s="10"/>
      <c r="O3257" s="11">
        <v>98</v>
      </c>
      <c r="P3257" s="27">
        <f>Table1[[#This Row],[Female Voters]]/Table1[[#This Row],[Female Population]]</f>
        <v>0.85672514619883045</v>
      </c>
      <c r="Q3257" s="27">
        <f>Table1[[#This Row],[Male Voters]]/Table1[[#This Row],[Male Population]]</f>
        <v>0.625</v>
      </c>
      <c r="R3257" s="27">
        <f>Table1[[#This Row],[Total Voters]]/Table1[[#This Row],[Total Population]]</f>
        <v>0.73553719008264462</v>
      </c>
      <c r="S3257" s="27">
        <f>Table1[[#This Row],[Female Ballots]]/Table1[[#This Row],[Female Population]]</f>
        <v>0.16081871345029239</v>
      </c>
      <c r="T3257" s="27">
        <f>Table1[[#This Row],[Male Ballots]]/Table1[[#This Row],[Male Population]]</f>
        <v>0.11197916666666667</v>
      </c>
      <c r="U3257" s="27">
        <f>Table1[[#This Row],[Total Ballots]]/Table1[[#This Row],[Total Population]]</f>
        <v>0.13498622589531681</v>
      </c>
      <c r="V3257" s="27">
        <f>Table1[[#This Row],[Female Ballots]]/Table1[[#This Row],[Female Voters]]</f>
        <v>0.18771331058020477</v>
      </c>
      <c r="W3257" s="27">
        <f>Table1[[#This Row],[Male Ballots]]/Table1[[#This Row],[Male Voters]]</f>
        <v>0.17916666666666667</v>
      </c>
      <c r="X3257" s="27">
        <f>Table1[[#This Row],[Total Ballots]]/Table1[[#This Row],[Total Voters]]</f>
        <v>0.18352059925093633</v>
      </c>
    </row>
    <row r="3258" spans="1:24" s="12" customFormat="1" hidden="1" x14ac:dyDescent="0.25">
      <c r="A3258" s="8" t="s">
        <v>32</v>
      </c>
      <c r="B3258" s="17">
        <v>2005</v>
      </c>
      <c r="C3258" s="17"/>
      <c r="D3258" s="9" t="s">
        <v>67</v>
      </c>
      <c r="E3258" s="10">
        <v>508</v>
      </c>
      <c r="F3258" s="10">
        <v>458</v>
      </c>
      <c r="G3258" s="10">
        <v>966</v>
      </c>
      <c r="H3258" s="44">
        <v>353</v>
      </c>
      <c r="I3258" s="44">
        <v>320</v>
      </c>
      <c r="J3258" s="44"/>
      <c r="K3258" s="44">
        <v>673</v>
      </c>
      <c r="L3258" s="10">
        <v>73</v>
      </c>
      <c r="M3258" s="10">
        <v>65</v>
      </c>
      <c r="N3258" s="10"/>
      <c r="O3258" s="11">
        <v>138</v>
      </c>
      <c r="P3258" s="27">
        <f>Table1[[#This Row],[Female Voters]]/Table1[[#This Row],[Female Population]]</f>
        <v>0.69488188976377951</v>
      </c>
      <c r="Q3258" s="27">
        <f>Table1[[#This Row],[Male Voters]]/Table1[[#This Row],[Male Population]]</f>
        <v>0.69868995633187769</v>
      </c>
      <c r="R3258" s="27">
        <f>Table1[[#This Row],[Total Voters]]/Table1[[#This Row],[Total Population]]</f>
        <v>0.69668737060041408</v>
      </c>
      <c r="S3258" s="27">
        <f>Table1[[#This Row],[Female Ballots]]/Table1[[#This Row],[Female Population]]</f>
        <v>0.1437007874015748</v>
      </c>
      <c r="T3258" s="27">
        <f>Table1[[#This Row],[Male Ballots]]/Table1[[#This Row],[Male Population]]</f>
        <v>0.14192139737991266</v>
      </c>
      <c r="U3258" s="27">
        <f>Table1[[#This Row],[Total Ballots]]/Table1[[#This Row],[Total Population]]</f>
        <v>0.14285714285714285</v>
      </c>
      <c r="V3258" s="27">
        <f>Table1[[#This Row],[Female Ballots]]/Table1[[#This Row],[Female Voters]]</f>
        <v>0.20679886685552407</v>
      </c>
      <c r="W3258" s="27">
        <f>Table1[[#This Row],[Male Ballots]]/Table1[[#This Row],[Male Voters]]</f>
        <v>0.203125</v>
      </c>
      <c r="X3258" s="27">
        <f>Table1[[#This Row],[Total Ballots]]/Table1[[#This Row],[Total Voters]]</f>
        <v>0.2050520059435364</v>
      </c>
    </row>
    <row r="3259" spans="1:24" s="12" customFormat="1" hidden="1" x14ac:dyDescent="0.25">
      <c r="A3259" s="8" t="s">
        <v>32</v>
      </c>
      <c r="B3259" s="17">
        <v>2005</v>
      </c>
      <c r="C3259" s="17"/>
      <c r="D3259" s="9" t="s">
        <v>68</v>
      </c>
      <c r="E3259" s="10">
        <v>819</v>
      </c>
      <c r="F3259" s="10">
        <v>801</v>
      </c>
      <c r="G3259" s="10">
        <v>1620</v>
      </c>
      <c r="H3259" s="44">
        <v>612</v>
      </c>
      <c r="I3259" s="44">
        <v>466</v>
      </c>
      <c r="J3259" s="44"/>
      <c r="K3259" s="44">
        <v>1078</v>
      </c>
      <c r="L3259" s="10">
        <v>88</v>
      </c>
      <c r="M3259" s="10">
        <v>83</v>
      </c>
      <c r="N3259" s="10"/>
      <c r="O3259" s="11">
        <v>171</v>
      </c>
      <c r="P3259" s="27">
        <f>Table1[[#This Row],[Female Voters]]/Table1[[#This Row],[Female Population]]</f>
        <v>0.74725274725274726</v>
      </c>
      <c r="Q3259" s="27">
        <f>Table1[[#This Row],[Male Voters]]/Table1[[#This Row],[Male Population]]</f>
        <v>0.58177278401997501</v>
      </c>
      <c r="R3259" s="27">
        <f>Table1[[#This Row],[Total Voters]]/Table1[[#This Row],[Total Population]]</f>
        <v>0.66543209876543208</v>
      </c>
      <c r="S3259" s="27">
        <f>Table1[[#This Row],[Female Ballots]]/Table1[[#This Row],[Female Population]]</f>
        <v>0.10744810744810745</v>
      </c>
      <c r="T3259" s="27">
        <f>Table1[[#This Row],[Male Ballots]]/Table1[[#This Row],[Male Population]]</f>
        <v>0.10362047440699126</v>
      </c>
      <c r="U3259" s="27">
        <f>Table1[[#This Row],[Total Ballots]]/Table1[[#This Row],[Total Population]]</f>
        <v>0.10555555555555556</v>
      </c>
      <c r="V3259" s="27">
        <f>Table1[[#This Row],[Female Ballots]]/Table1[[#This Row],[Female Voters]]</f>
        <v>0.1437908496732026</v>
      </c>
      <c r="W3259" s="27">
        <f>Table1[[#This Row],[Male Ballots]]/Table1[[#This Row],[Male Voters]]</f>
        <v>0.17811158798283261</v>
      </c>
      <c r="X3259" s="27">
        <f>Table1[[#This Row],[Total Ballots]]/Table1[[#This Row],[Total Voters]]</f>
        <v>0.15862708719851576</v>
      </c>
    </row>
    <row r="3260" spans="1:24" s="12" customFormat="1" hidden="1" x14ac:dyDescent="0.25">
      <c r="A3260" s="8" t="s">
        <v>32</v>
      </c>
      <c r="B3260" s="17">
        <v>2005</v>
      </c>
      <c r="C3260" s="17"/>
      <c r="D3260" s="9" t="s">
        <v>69</v>
      </c>
      <c r="E3260" s="10">
        <v>1059</v>
      </c>
      <c r="F3260" s="10">
        <v>1084</v>
      </c>
      <c r="G3260" s="10">
        <v>2143</v>
      </c>
      <c r="H3260" s="44">
        <v>899</v>
      </c>
      <c r="I3260" s="44">
        <v>817</v>
      </c>
      <c r="J3260" s="44">
        <v>1</v>
      </c>
      <c r="K3260" s="44">
        <v>1717</v>
      </c>
      <c r="L3260" s="10">
        <v>139</v>
      </c>
      <c r="M3260" s="10">
        <v>115</v>
      </c>
      <c r="N3260" s="10"/>
      <c r="O3260" s="11">
        <v>254</v>
      </c>
      <c r="P3260" s="27">
        <f>Table1[[#This Row],[Female Voters]]/Table1[[#This Row],[Female Population]]</f>
        <v>0.84891406987724272</v>
      </c>
      <c r="Q3260" s="27">
        <f>Table1[[#This Row],[Male Voters]]/Table1[[#This Row],[Male Population]]</f>
        <v>0.75369003690036895</v>
      </c>
      <c r="R3260" s="27">
        <f>Table1[[#This Row],[Total Voters]]/Table1[[#This Row],[Total Population]]</f>
        <v>0.80121325244983665</v>
      </c>
      <c r="S3260" s="27">
        <f>Table1[[#This Row],[Female Ballots]]/Table1[[#This Row],[Female Population]]</f>
        <v>0.13125590179414542</v>
      </c>
      <c r="T3260" s="27">
        <f>Table1[[#This Row],[Male Ballots]]/Table1[[#This Row],[Male Population]]</f>
        <v>0.10608856088560886</v>
      </c>
      <c r="U3260" s="27">
        <f>Table1[[#This Row],[Total Ballots]]/Table1[[#This Row],[Total Population]]</f>
        <v>0.11852543163789081</v>
      </c>
      <c r="V3260" s="27">
        <f>Table1[[#This Row],[Female Ballots]]/Table1[[#This Row],[Female Voters]]</f>
        <v>0.1546162402669633</v>
      </c>
      <c r="W3260" s="27">
        <f>Table1[[#This Row],[Male Ballots]]/Table1[[#This Row],[Male Voters]]</f>
        <v>0.14075887392900857</v>
      </c>
      <c r="X3260" s="27">
        <f>Table1[[#This Row],[Total Ballots]]/Table1[[#This Row],[Total Voters]]</f>
        <v>0.14793244030285382</v>
      </c>
    </row>
    <row r="3261" spans="1:24" s="12" customFormat="1" hidden="1" x14ac:dyDescent="0.25">
      <c r="A3261" s="8" t="s">
        <v>32</v>
      </c>
      <c r="B3261" s="17">
        <v>2005</v>
      </c>
      <c r="C3261" s="17"/>
      <c r="D3261" s="9" t="s">
        <v>70</v>
      </c>
      <c r="E3261" s="10">
        <v>916</v>
      </c>
      <c r="F3261" s="10">
        <v>1008</v>
      </c>
      <c r="G3261" s="10">
        <v>1924</v>
      </c>
      <c r="H3261" s="44">
        <v>849</v>
      </c>
      <c r="I3261" s="44">
        <v>815</v>
      </c>
      <c r="J3261" s="44">
        <v>1</v>
      </c>
      <c r="K3261" s="44">
        <v>1665</v>
      </c>
      <c r="L3261" s="10">
        <v>110</v>
      </c>
      <c r="M3261" s="10">
        <v>120</v>
      </c>
      <c r="N3261" s="10">
        <v>2</v>
      </c>
      <c r="O3261" s="11">
        <v>232</v>
      </c>
      <c r="P3261" s="27">
        <f>Table1[[#This Row],[Female Voters]]/Table1[[#This Row],[Female Population]]</f>
        <v>0.92685589519650657</v>
      </c>
      <c r="Q3261" s="27">
        <f>Table1[[#This Row],[Male Voters]]/Table1[[#This Row],[Male Population]]</f>
        <v>0.80853174603174605</v>
      </c>
      <c r="R3261" s="27">
        <f>Table1[[#This Row],[Total Voters]]/Table1[[#This Row],[Total Population]]</f>
        <v>0.86538461538461542</v>
      </c>
      <c r="S3261" s="27">
        <f>Table1[[#This Row],[Female Ballots]]/Table1[[#This Row],[Female Population]]</f>
        <v>0.12008733624454149</v>
      </c>
      <c r="T3261" s="27">
        <f>Table1[[#This Row],[Male Ballots]]/Table1[[#This Row],[Male Population]]</f>
        <v>0.11904761904761904</v>
      </c>
      <c r="U3261" s="27">
        <f>Table1[[#This Row],[Total Ballots]]/Table1[[#This Row],[Total Population]]</f>
        <v>0.12058212058212059</v>
      </c>
      <c r="V3261" s="27">
        <f>Table1[[#This Row],[Female Ballots]]/Table1[[#This Row],[Female Voters]]</f>
        <v>0.12956419316843346</v>
      </c>
      <c r="W3261" s="27">
        <f>Table1[[#This Row],[Male Ballots]]/Table1[[#This Row],[Male Voters]]</f>
        <v>0.14723926380368099</v>
      </c>
      <c r="X3261" s="27">
        <f>Table1[[#This Row],[Total Ballots]]/Table1[[#This Row],[Total Voters]]</f>
        <v>0.13933933933933934</v>
      </c>
    </row>
    <row r="3262" spans="1:24" s="12" customFormat="1" hidden="1" x14ac:dyDescent="0.25">
      <c r="A3262" s="8" t="s">
        <v>32</v>
      </c>
      <c r="B3262" s="17">
        <v>2005</v>
      </c>
      <c r="C3262" s="17"/>
      <c r="D3262" s="9" t="s">
        <v>71</v>
      </c>
      <c r="E3262" s="10">
        <v>1034</v>
      </c>
      <c r="F3262" s="10">
        <v>989</v>
      </c>
      <c r="G3262" s="10">
        <v>2023</v>
      </c>
      <c r="H3262" s="44">
        <v>834</v>
      </c>
      <c r="I3262" s="44">
        <v>860</v>
      </c>
      <c r="J3262" s="44"/>
      <c r="K3262" s="44">
        <v>1694</v>
      </c>
      <c r="L3262" s="10">
        <v>135</v>
      </c>
      <c r="M3262" s="10">
        <v>160</v>
      </c>
      <c r="N3262" s="10"/>
      <c r="O3262" s="11">
        <v>295</v>
      </c>
      <c r="P3262" s="27">
        <f>Table1[[#This Row],[Female Voters]]/Table1[[#This Row],[Female Population]]</f>
        <v>0.80657640232108319</v>
      </c>
      <c r="Q3262" s="27">
        <f>Table1[[#This Row],[Male Voters]]/Table1[[#This Row],[Male Population]]</f>
        <v>0.86956521739130432</v>
      </c>
      <c r="R3262" s="27">
        <f>Table1[[#This Row],[Total Voters]]/Table1[[#This Row],[Total Population]]</f>
        <v>0.83737024221453282</v>
      </c>
      <c r="S3262" s="27">
        <f>Table1[[#This Row],[Female Ballots]]/Table1[[#This Row],[Female Population]]</f>
        <v>0.13056092843326886</v>
      </c>
      <c r="T3262" s="27">
        <f>Table1[[#This Row],[Male Ballots]]/Table1[[#This Row],[Male Population]]</f>
        <v>0.16177957532861476</v>
      </c>
      <c r="U3262" s="27">
        <f>Table1[[#This Row],[Total Ballots]]/Table1[[#This Row],[Total Population]]</f>
        <v>0.1458230350963915</v>
      </c>
      <c r="V3262" s="27">
        <f>Table1[[#This Row],[Female Ballots]]/Table1[[#This Row],[Female Voters]]</f>
        <v>0.16187050359712229</v>
      </c>
      <c r="W3262" s="27">
        <f>Table1[[#This Row],[Male Ballots]]/Table1[[#This Row],[Male Voters]]</f>
        <v>0.18604651162790697</v>
      </c>
      <c r="X3262" s="27">
        <f>Table1[[#This Row],[Total Ballots]]/Table1[[#This Row],[Total Voters]]</f>
        <v>0.17414403778040141</v>
      </c>
    </row>
    <row r="3263" spans="1:24" s="12" customFormat="1" hidden="1" x14ac:dyDescent="0.25">
      <c r="A3263" s="8" t="s">
        <v>32</v>
      </c>
      <c r="B3263" s="17">
        <v>2005</v>
      </c>
      <c r="C3263" s="17"/>
      <c r="D3263" s="9" t="s">
        <v>453</v>
      </c>
      <c r="E3263" s="10">
        <v>4678</v>
      </c>
      <c r="F3263" s="10">
        <v>4724</v>
      </c>
      <c r="G3263" s="10">
        <v>9402</v>
      </c>
      <c r="H3263" s="44">
        <v>3840</v>
      </c>
      <c r="I3263" s="44">
        <v>3518</v>
      </c>
      <c r="J3263" s="44">
        <v>3</v>
      </c>
      <c r="K3263" s="44">
        <v>7361</v>
      </c>
      <c r="L3263" s="10">
        <v>600</v>
      </c>
      <c r="M3263" s="10">
        <v>586</v>
      </c>
      <c r="N3263" s="10">
        <v>2</v>
      </c>
      <c r="O3263" s="11">
        <v>1188</v>
      </c>
      <c r="P3263" s="27">
        <f>Table1[[#This Row],[Female Voters]]/Table1[[#This Row],[Female Population]]</f>
        <v>0.82086361693031207</v>
      </c>
      <c r="Q3263" s="27">
        <f>Table1[[#This Row],[Male Voters]]/Table1[[#This Row],[Male Population]]</f>
        <v>0.74470787468247246</v>
      </c>
      <c r="R3263" s="27">
        <f>Table1[[#This Row],[Total Voters]]/Table1[[#This Row],[Total Population]]</f>
        <v>0.78291852797277173</v>
      </c>
      <c r="S3263" s="27">
        <f>Table1[[#This Row],[Female Ballots]]/Table1[[#This Row],[Female Population]]</f>
        <v>0.12825994014536127</v>
      </c>
      <c r="T3263" s="27">
        <f>Table1[[#This Row],[Male Ballots]]/Table1[[#This Row],[Male Population]]</f>
        <v>0.12404741744284505</v>
      </c>
      <c r="U3263" s="27">
        <f>Table1[[#This Row],[Total Ballots]]/Table1[[#This Row],[Total Population]]</f>
        <v>0.12635609444798979</v>
      </c>
      <c r="V3263" s="27">
        <f>Table1[[#This Row],[Female Ballots]]/Table1[[#This Row],[Female Voters]]</f>
        <v>0.15625</v>
      </c>
      <c r="W3263" s="27">
        <f>Table1[[#This Row],[Male Ballots]]/Table1[[#This Row],[Male Voters]]</f>
        <v>0.16657191586128481</v>
      </c>
      <c r="X3263" s="27">
        <f>Table1[[#This Row],[Total Ballots]]/Table1[[#This Row],[Total Voters]]</f>
        <v>0.16139111533759001</v>
      </c>
    </row>
    <row r="3264" spans="1:24" s="12" customFormat="1" hidden="1" x14ac:dyDescent="0.25">
      <c r="A3264" s="8" t="s">
        <v>56</v>
      </c>
      <c r="B3264" s="17">
        <v>2005</v>
      </c>
      <c r="C3264" s="17" t="s">
        <v>77</v>
      </c>
      <c r="D3264" s="9" t="s">
        <v>66</v>
      </c>
      <c r="E3264" s="10">
        <v>38121</v>
      </c>
      <c r="F3264" s="10">
        <v>40088</v>
      </c>
      <c r="G3264" s="10">
        <v>78209.010000000009</v>
      </c>
      <c r="H3264" s="44">
        <v>21385</v>
      </c>
      <c r="I3264" s="44">
        <v>17552</v>
      </c>
      <c r="J3264" s="44">
        <v>713</v>
      </c>
      <c r="K3264" s="44">
        <v>39650</v>
      </c>
      <c r="L3264" s="10">
        <v>3657</v>
      </c>
      <c r="M3264" s="10">
        <v>2865</v>
      </c>
      <c r="N3264" s="10">
        <v>87</v>
      </c>
      <c r="O3264" s="11">
        <v>6609</v>
      </c>
      <c r="P3264" s="27">
        <f>Table1[[#This Row],[Female Voters]]/Table1[[#This Row],[Female Population]]</f>
        <v>0.56097688937855772</v>
      </c>
      <c r="Q3264" s="27">
        <f>Table1[[#This Row],[Male Voters]]/Table1[[#This Row],[Male Population]]</f>
        <v>0.43783675912991421</v>
      </c>
      <c r="R3264" s="27">
        <f>Table1[[#This Row],[Total Voters]]/Table1[[#This Row],[Total Population]]</f>
        <v>0.50697483576380775</v>
      </c>
      <c r="S3264" s="27">
        <f>Table1[[#This Row],[Female Ballots]]/Table1[[#This Row],[Female Population]]</f>
        <v>9.593137640670496E-2</v>
      </c>
      <c r="T3264" s="27">
        <f>Table1[[#This Row],[Male Ballots]]/Table1[[#This Row],[Male Population]]</f>
        <v>7.1467770904011171E-2</v>
      </c>
      <c r="U3264" s="27">
        <f>Table1[[#This Row],[Total Ballots]]/Table1[[#This Row],[Total Population]]</f>
        <v>8.4504330127692442E-2</v>
      </c>
      <c r="V3264" s="27">
        <f>Table1[[#This Row],[Female Ballots]]/Table1[[#This Row],[Female Voters]]</f>
        <v>0.17100771568856676</v>
      </c>
      <c r="W3264" s="27">
        <f>Table1[[#This Row],[Male Ballots]]/Table1[[#This Row],[Male Voters]]</f>
        <v>0.16322926162260712</v>
      </c>
      <c r="X3264" s="27">
        <f>Table1[[#This Row],[Total Ballots]]/Table1[[#This Row],[Total Voters]]</f>
        <v>0.16668348045397224</v>
      </c>
    </row>
    <row r="3265" spans="1:24" s="12" customFormat="1" hidden="1" x14ac:dyDescent="0.25">
      <c r="A3265" s="8" t="s">
        <v>56</v>
      </c>
      <c r="B3265" s="17">
        <v>2005</v>
      </c>
      <c r="C3265" s="17" t="s">
        <v>77</v>
      </c>
      <c r="D3265" s="9" t="s">
        <v>67</v>
      </c>
      <c r="E3265" s="10">
        <v>51368</v>
      </c>
      <c r="F3265" s="10">
        <v>51908</v>
      </c>
      <c r="G3265" s="10">
        <v>103276.02</v>
      </c>
      <c r="H3265" s="44">
        <v>34147</v>
      </c>
      <c r="I3265" s="44">
        <v>27316</v>
      </c>
      <c r="J3265" s="44">
        <v>631</v>
      </c>
      <c r="K3265" s="44">
        <v>62094</v>
      </c>
      <c r="L3265" s="10">
        <v>7936</v>
      </c>
      <c r="M3265" s="10">
        <v>6115</v>
      </c>
      <c r="N3265" s="10">
        <v>105</v>
      </c>
      <c r="O3265" s="11">
        <v>14156</v>
      </c>
      <c r="P3265" s="27">
        <f>Table1[[#This Row],[Female Voters]]/Table1[[#This Row],[Female Population]]</f>
        <v>0.66475237501946738</v>
      </c>
      <c r="Q3265" s="27">
        <f>Table1[[#This Row],[Male Voters]]/Table1[[#This Row],[Male Population]]</f>
        <v>0.52623873006087696</v>
      </c>
      <c r="R3265" s="27">
        <f>Table1[[#This Row],[Total Voters]]/Table1[[#This Row],[Total Population]]</f>
        <v>0.601243154025494</v>
      </c>
      <c r="S3265" s="27">
        <f>Table1[[#This Row],[Female Ballots]]/Table1[[#This Row],[Female Population]]</f>
        <v>0.15449306961532472</v>
      </c>
      <c r="T3265" s="27">
        <f>Table1[[#This Row],[Male Ballots]]/Table1[[#This Row],[Male Population]]</f>
        <v>0.11780457732912075</v>
      </c>
      <c r="U3265" s="27">
        <f>Table1[[#This Row],[Total Ballots]]/Table1[[#This Row],[Total Population]]</f>
        <v>0.13706957336272252</v>
      </c>
      <c r="V3265" s="27">
        <f>Table1[[#This Row],[Female Ballots]]/Table1[[#This Row],[Female Voters]]</f>
        <v>0.23240694643746157</v>
      </c>
      <c r="W3265" s="27">
        <f>Table1[[#This Row],[Male Ballots]]/Table1[[#This Row],[Male Voters]]</f>
        <v>0.22386147312930152</v>
      </c>
      <c r="X3265" s="27">
        <f>Table1[[#This Row],[Total Ballots]]/Table1[[#This Row],[Total Voters]]</f>
        <v>0.2279769381904854</v>
      </c>
    </row>
    <row r="3266" spans="1:24" s="12" customFormat="1" hidden="1" x14ac:dyDescent="0.25">
      <c r="A3266" s="8" t="s">
        <v>56</v>
      </c>
      <c r="B3266" s="17">
        <v>2005</v>
      </c>
      <c r="C3266" s="17" t="s">
        <v>77</v>
      </c>
      <c r="D3266" s="9" t="s">
        <v>68</v>
      </c>
      <c r="E3266" s="10">
        <v>57433</v>
      </c>
      <c r="F3266" s="10">
        <v>58055</v>
      </c>
      <c r="G3266" s="10">
        <v>115488.02</v>
      </c>
      <c r="H3266" s="44">
        <v>41446</v>
      </c>
      <c r="I3266" s="44">
        <v>36089</v>
      </c>
      <c r="J3266" s="44">
        <v>463</v>
      </c>
      <c r="K3266" s="44">
        <v>77998</v>
      </c>
      <c r="L3266" s="10">
        <v>15541</v>
      </c>
      <c r="M3266" s="10">
        <v>13631</v>
      </c>
      <c r="N3266" s="10">
        <v>132</v>
      </c>
      <c r="O3266" s="11">
        <v>29304</v>
      </c>
      <c r="P3266" s="27">
        <f>Table1[[#This Row],[Female Voters]]/Table1[[#This Row],[Female Population]]</f>
        <v>0.72164086849024078</v>
      </c>
      <c r="Q3266" s="27">
        <f>Table1[[#This Row],[Male Voters]]/Table1[[#This Row],[Male Population]]</f>
        <v>0.62163465679097407</v>
      </c>
      <c r="R3266" s="27">
        <f>Table1[[#This Row],[Total Voters]]/Table1[[#This Row],[Total Population]]</f>
        <v>0.67537741144059793</v>
      </c>
      <c r="S3266" s="27">
        <f>Table1[[#This Row],[Female Ballots]]/Table1[[#This Row],[Female Population]]</f>
        <v>0.27059356119304234</v>
      </c>
      <c r="T3266" s="27">
        <f>Table1[[#This Row],[Male Ballots]]/Table1[[#This Row],[Male Population]]</f>
        <v>0.23479459133580224</v>
      </c>
      <c r="U3266" s="27">
        <f>Table1[[#This Row],[Total Ballots]]/Table1[[#This Row],[Total Population]]</f>
        <v>0.25374060443671992</v>
      </c>
      <c r="V3266" s="27">
        <f>Table1[[#This Row],[Female Ballots]]/Table1[[#This Row],[Female Voters]]</f>
        <v>0.37496984027409158</v>
      </c>
      <c r="W3266" s="27">
        <f>Table1[[#This Row],[Male Ballots]]/Table1[[#This Row],[Male Voters]]</f>
        <v>0.37770511790296213</v>
      </c>
      <c r="X3266" s="27">
        <f>Table1[[#This Row],[Total Ballots]]/Table1[[#This Row],[Total Voters]]</f>
        <v>0.37570194107541222</v>
      </c>
    </row>
    <row r="3267" spans="1:24" s="12" customFormat="1" hidden="1" x14ac:dyDescent="0.25">
      <c r="A3267" s="8" t="s">
        <v>56</v>
      </c>
      <c r="B3267" s="17">
        <v>2005</v>
      </c>
      <c r="C3267" s="17" t="s">
        <v>77</v>
      </c>
      <c r="D3267" s="9" t="s">
        <v>69</v>
      </c>
      <c r="E3267" s="10">
        <v>56396</v>
      </c>
      <c r="F3267" s="10">
        <v>55603</v>
      </c>
      <c r="G3267" s="10">
        <v>111999.02</v>
      </c>
      <c r="H3267" s="44">
        <v>44458</v>
      </c>
      <c r="I3267" s="44">
        <v>40448</v>
      </c>
      <c r="J3267" s="44">
        <v>331</v>
      </c>
      <c r="K3267" s="44">
        <v>85237</v>
      </c>
      <c r="L3267" s="10">
        <v>23088</v>
      </c>
      <c r="M3267" s="10">
        <v>21208</v>
      </c>
      <c r="N3267" s="10">
        <v>113</v>
      </c>
      <c r="O3267" s="11">
        <v>44409</v>
      </c>
      <c r="P3267" s="27">
        <f>Table1[[#This Row],[Female Voters]]/Table1[[#This Row],[Female Population]]</f>
        <v>0.78831832044825878</v>
      </c>
      <c r="Q3267" s="27">
        <f>Table1[[#This Row],[Male Voters]]/Table1[[#This Row],[Male Population]]</f>
        <v>0.72744276387964679</v>
      </c>
      <c r="R3267" s="27">
        <f>Table1[[#This Row],[Total Voters]]/Table1[[#This Row],[Total Population]]</f>
        <v>0.76105130205603577</v>
      </c>
      <c r="S3267" s="27">
        <f>Table1[[#This Row],[Female Ballots]]/Table1[[#This Row],[Female Population]]</f>
        <v>0.40939073693169731</v>
      </c>
      <c r="T3267" s="27">
        <f>Table1[[#This Row],[Male Ballots]]/Table1[[#This Row],[Male Population]]</f>
        <v>0.38141826879844615</v>
      </c>
      <c r="U3267" s="27">
        <f>Table1[[#This Row],[Total Ballots]]/Table1[[#This Row],[Total Population]]</f>
        <v>0.39651239805491156</v>
      </c>
      <c r="V3267" s="27">
        <f>Table1[[#This Row],[Female Ballots]]/Table1[[#This Row],[Female Voters]]</f>
        <v>0.51932160690989249</v>
      </c>
      <c r="W3267" s="27">
        <f>Table1[[#This Row],[Male Ballots]]/Table1[[#This Row],[Male Voters]]</f>
        <v>0.52432753164556967</v>
      </c>
      <c r="X3267" s="27">
        <f>Table1[[#This Row],[Total Ballots]]/Table1[[#This Row],[Total Voters]]</f>
        <v>0.52100613583303024</v>
      </c>
    </row>
    <row r="3268" spans="1:24" s="12" customFormat="1" hidden="1" x14ac:dyDescent="0.25">
      <c r="A3268" s="8" t="s">
        <v>56</v>
      </c>
      <c r="B3268" s="17">
        <v>2005</v>
      </c>
      <c r="C3268" s="17" t="s">
        <v>77</v>
      </c>
      <c r="D3268" s="9" t="s">
        <v>70</v>
      </c>
      <c r="E3268" s="10">
        <v>38099</v>
      </c>
      <c r="F3268" s="10">
        <v>36641</v>
      </c>
      <c r="G3268" s="10">
        <v>74740</v>
      </c>
      <c r="H3268" s="44">
        <v>32470</v>
      </c>
      <c r="I3268" s="44">
        <v>30211</v>
      </c>
      <c r="J3268" s="44">
        <v>181</v>
      </c>
      <c r="K3268" s="44">
        <v>62862</v>
      </c>
      <c r="L3268" s="10">
        <v>21823</v>
      </c>
      <c r="M3268" s="10">
        <v>20633</v>
      </c>
      <c r="N3268" s="10">
        <v>77</v>
      </c>
      <c r="O3268" s="11">
        <v>42533</v>
      </c>
      <c r="P3268" s="27">
        <f>Table1[[#This Row],[Female Voters]]/Table1[[#This Row],[Female Population]]</f>
        <v>0.85225333998267672</v>
      </c>
      <c r="Q3268" s="27">
        <f>Table1[[#This Row],[Male Voters]]/Table1[[#This Row],[Male Population]]</f>
        <v>0.82451352310253545</v>
      </c>
      <c r="R3268" s="27">
        <f>Table1[[#This Row],[Total Voters]]/Table1[[#This Row],[Total Population]]</f>
        <v>0.8410757291945411</v>
      </c>
      <c r="S3268" s="27">
        <f>Table1[[#This Row],[Female Ballots]]/Table1[[#This Row],[Female Population]]</f>
        <v>0.57279718627785503</v>
      </c>
      <c r="T3268" s="27">
        <f>Table1[[#This Row],[Male Ballots]]/Table1[[#This Row],[Male Population]]</f>
        <v>0.56311236047051116</v>
      </c>
      <c r="U3268" s="27">
        <f>Table1[[#This Row],[Total Ballots]]/Table1[[#This Row],[Total Population]]</f>
        <v>0.56907947551511906</v>
      </c>
      <c r="V3268" s="27">
        <f>Table1[[#This Row],[Female Ballots]]/Table1[[#This Row],[Female Voters]]</f>
        <v>0.67209732060363414</v>
      </c>
      <c r="W3268" s="27">
        <f>Table1[[#This Row],[Male Ballots]]/Table1[[#This Row],[Male Voters]]</f>
        <v>0.68296315911422989</v>
      </c>
      <c r="X3268" s="27">
        <f>Table1[[#This Row],[Total Ballots]]/Table1[[#This Row],[Total Voters]]</f>
        <v>0.67660908020743848</v>
      </c>
    </row>
    <row r="3269" spans="1:24" s="12" customFormat="1" hidden="1" x14ac:dyDescent="0.25">
      <c r="A3269" s="8" t="s">
        <v>56</v>
      </c>
      <c r="B3269" s="17">
        <v>2005</v>
      </c>
      <c r="C3269" s="17" t="s">
        <v>77</v>
      </c>
      <c r="D3269" s="9" t="s">
        <v>71</v>
      </c>
      <c r="E3269" s="10">
        <v>44062</v>
      </c>
      <c r="F3269" s="10">
        <v>33156</v>
      </c>
      <c r="G3269" s="10">
        <v>77218</v>
      </c>
      <c r="H3269" s="44">
        <v>35655</v>
      </c>
      <c r="I3269" s="44">
        <v>28243</v>
      </c>
      <c r="J3269" s="44">
        <v>143</v>
      </c>
      <c r="K3269" s="44">
        <v>64041</v>
      </c>
      <c r="L3269" s="10">
        <v>26799</v>
      </c>
      <c r="M3269" s="10">
        <v>22270</v>
      </c>
      <c r="N3269" s="10">
        <v>67</v>
      </c>
      <c r="O3269" s="11">
        <v>49136</v>
      </c>
      <c r="P3269" s="27">
        <f>Table1[[#This Row],[Female Voters]]/Table1[[#This Row],[Female Population]]</f>
        <v>0.80920067178067268</v>
      </c>
      <c r="Q3269" s="27">
        <f>Table1[[#This Row],[Male Voters]]/Table1[[#This Row],[Male Population]]</f>
        <v>0.8518216913982386</v>
      </c>
      <c r="R3269" s="27">
        <f>Table1[[#This Row],[Total Voters]]/Table1[[#This Row],[Total Population]]</f>
        <v>0.82935325960268336</v>
      </c>
      <c r="S3269" s="27">
        <f>Table1[[#This Row],[Female Ballots]]/Table1[[#This Row],[Female Population]]</f>
        <v>0.6082111570060369</v>
      </c>
      <c r="T3269" s="27">
        <f>Table1[[#This Row],[Male Ballots]]/Table1[[#This Row],[Male Population]]</f>
        <v>0.67167330196646158</v>
      </c>
      <c r="U3269" s="27">
        <f>Table1[[#This Row],[Total Ballots]]/Table1[[#This Row],[Total Population]]</f>
        <v>0.63632831723173355</v>
      </c>
      <c r="V3269" s="27">
        <f>Table1[[#This Row],[Female Ballots]]/Table1[[#This Row],[Female Voters]]</f>
        <v>0.75161968868321416</v>
      </c>
      <c r="W3269" s="27">
        <f>Table1[[#This Row],[Male Ballots]]/Table1[[#This Row],[Male Voters]]</f>
        <v>0.78851396806288288</v>
      </c>
      <c r="X3269" s="27">
        <f>Table1[[#This Row],[Total Ballots]]/Table1[[#This Row],[Total Voters]]</f>
        <v>0.7672584750394279</v>
      </c>
    </row>
    <row r="3270" spans="1:24" s="12" customFormat="1" hidden="1" x14ac:dyDescent="0.25">
      <c r="A3270" s="8" t="s">
        <v>56</v>
      </c>
      <c r="B3270" s="17">
        <v>2005</v>
      </c>
      <c r="C3270" s="17" t="s">
        <v>77</v>
      </c>
      <c r="D3270" s="9" t="s">
        <v>453</v>
      </c>
      <c r="E3270" s="10">
        <v>285479</v>
      </c>
      <c r="F3270" s="10">
        <v>275451</v>
      </c>
      <c r="G3270" s="10">
        <v>560930.07000000007</v>
      </c>
      <c r="H3270" s="44">
        <v>209561</v>
      </c>
      <c r="I3270" s="44">
        <v>179859</v>
      </c>
      <c r="J3270" s="44">
        <v>2462</v>
      </c>
      <c r="K3270" s="44">
        <v>391882</v>
      </c>
      <c r="L3270" s="10">
        <v>98844</v>
      </c>
      <c r="M3270" s="10">
        <v>86722</v>
      </c>
      <c r="N3270" s="10">
        <v>581</v>
      </c>
      <c r="O3270" s="11">
        <v>186147</v>
      </c>
      <c r="P3270" s="27">
        <f>Table1[[#This Row],[Female Voters]]/Table1[[#This Row],[Female Population]]</f>
        <v>0.73406800500211922</v>
      </c>
      <c r="Q3270" s="27">
        <f>Table1[[#This Row],[Male Voters]]/Table1[[#This Row],[Male Population]]</f>
        <v>0.65296186980624504</v>
      </c>
      <c r="R3270" s="27">
        <f>Table1[[#This Row],[Total Voters]]/Table1[[#This Row],[Total Population]]</f>
        <v>0.69862897526602552</v>
      </c>
      <c r="S3270" s="27">
        <f>Table1[[#This Row],[Female Ballots]]/Table1[[#This Row],[Female Population]]</f>
        <v>0.34623912792184364</v>
      </c>
      <c r="T3270" s="27">
        <f>Table1[[#This Row],[Male Ballots]]/Table1[[#This Row],[Male Population]]</f>
        <v>0.31483639558396959</v>
      </c>
      <c r="U3270" s="27">
        <f>Table1[[#This Row],[Total Ballots]]/Table1[[#This Row],[Total Population]]</f>
        <v>0.33185420064928944</v>
      </c>
      <c r="V3270" s="27">
        <f>Table1[[#This Row],[Female Ballots]]/Table1[[#This Row],[Female Voters]]</f>
        <v>0.47167173281288027</v>
      </c>
      <c r="W3270" s="27">
        <f>Table1[[#This Row],[Male Ballots]]/Table1[[#This Row],[Male Voters]]</f>
        <v>0.48216658604795981</v>
      </c>
      <c r="X3270" s="27">
        <f>Table1[[#This Row],[Total Ballots]]/Table1[[#This Row],[Total Voters]]</f>
        <v>0.47500778295507323</v>
      </c>
    </row>
    <row r="3271" spans="1:24" s="12" customFormat="1" hidden="1" x14ac:dyDescent="0.25">
      <c r="A3271" s="8" t="s">
        <v>24</v>
      </c>
      <c r="B3271" s="17">
        <v>2005</v>
      </c>
      <c r="C3271" s="17" t="s">
        <v>76</v>
      </c>
      <c r="D3271" s="9" t="s">
        <v>66</v>
      </c>
      <c r="E3271" s="10">
        <v>354</v>
      </c>
      <c r="F3271" s="10">
        <v>383</v>
      </c>
      <c r="G3271" s="10">
        <v>737</v>
      </c>
      <c r="H3271" s="44">
        <v>281</v>
      </c>
      <c r="I3271" s="44">
        <v>274</v>
      </c>
      <c r="J3271" s="44"/>
      <c r="K3271" s="44">
        <v>555</v>
      </c>
      <c r="L3271" s="10">
        <v>73</v>
      </c>
      <c r="M3271" s="10">
        <v>73</v>
      </c>
      <c r="N3271" s="10"/>
      <c r="O3271" s="11">
        <v>146</v>
      </c>
      <c r="P3271" s="27">
        <f>Table1[[#This Row],[Female Voters]]/Table1[[#This Row],[Female Population]]</f>
        <v>0.79378531073446323</v>
      </c>
      <c r="Q3271" s="27">
        <f>Table1[[#This Row],[Male Voters]]/Table1[[#This Row],[Male Population]]</f>
        <v>0.71540469973890342</v>
      </c>
      <c r="R3271" s="27">
        <f>Table1[[#This Row],[Total Voters]]/Table1[[#This Row],[Total Population]]</f>
        <v>0.75305291723202172</v>
      </c>
      <c r="S3271" s="27">
        <f>Table1[[#This Row],[Female Ballots]]/Table1[[#This Row],[Female Population]]</f>
        <v>0.20621468926553671</v>
      </c>
      <c r="T3271" s="27">
        <f>Table1[[#This Row],[Male Ballots]]/Table1[[#This Row],[Male Population]]</f>
        <v>0.1906005221932115</v>
      </c>
      <c r="U3271" s="27">
        <f>Table1[[#This Row],[Total Ballots]]/Table1[[#This Row],[Total Population]]</f>
        <v>0.19810040705563092</v>
      </c>
      <c r="V3271" s="27">
        <f>Table1[[#This Row],[Female Ballots]]/Table1[[#This Row],[Female Voters]]</f>
        <v>0.2597864768683274</v>
      </c>
      <c r="W3271" s="27">
        <f>Table1[[#This Row],[Male Ballots]]/Table1[[#This Row],[Male Voters]]</f>
        <v>0.26642335766423358</v>
      </c>
      <c r="X3271" s="27">
        <f>Table1[[#This Row],[Total Ballots]]/Table1[[#This Row],[Total Voters]]</f>
        <v>0.26306306306306304</v>
      </c>
    </row>
    <row r="3272" spans="1:24" s="12" customFormat="1" hidden="1" x14ac:dyDescent="0.25">
      <c r="A3272" s="8" t="s">
        <v>24</v>
      </c>
      <c r="B3272" s="17">
        <v>2005</v>
      </c>
      <c r="C3272" s="17" t="s">
        <v>76</v>
      </c>
      <c r="D3272" s="9" t="s">
        <v>67</v>
      </c>
      <c r="E3272" s="10">
        <v>579</v>
      </c>
      <c r="F3272" s="10">
        <v>549</v>
      </c>
      <c r="G3272" s="10">
        <v>1128</v>
      </c>
      <c r="H3272" s="44">
        <v>430</v>
      </c>
      <c r="I3272" s="44">
        <v>330</v>
      </c>
      <c r="J3272" s="44"/>
      <c r="K3272" s="44">
        <v>760</v>
      </c>
      <c r="L3272" s="10">
        <v>155</v>
      </c>
      <c r="M3272" s="10">
        <v>113</v>
      </c>
      <c r="N3272" s="10"/>
      <c r="O3272" s="11">
        <v>268</v>
      </c>
      <c r="P3272" s="27">
        <f>Table1[[#This Row],[Female Voters]]/Table1[[#This Row],[Female Population]]</f>
        <v>0.7426597582037997</v>
      </c>
      <c r="Q3272" s="27">
        <f>Table1[[#This Row],[Male Voters]]/Table1[[#This Row],[Male Population]]</f>
        <v>0.60109289617486339</v>
      </c>
      <c r="R3272" s="27">
        <f>Table1[[#This Row],[Total Voters]]/Table1[[#This Row],[Total Population]]</f>
        <v>0.67375886524822692</v>
      </c>
      <c r="S3272" s="27">
        <f>Table1[[#This Row],[Female Ballots]]/Table1[[#This Row],[Female Population]]</f>
        <v>0.26770293609671847</v>
      </c>
      <c r="T3272" s="27">
        <f>Table1[[#This Row],[Male Ballots]]/Table1[[#This Row],[Male Population]]</f>
        <v>0.2058287795992714</v>
      </c>
      <c r="U3272" s="27">
        <f>Table1[[#This Row],[Total Ballots]]/Table1[[#This Row],[Total Population]]</f>
        <v>0.23758865248226951</v>
      </c>
      <c r="V3272" s="27">
        <f>Table1[[#This Row],[Female Ballots]]/Table1[[#This Row],[Female Voters]]</f>
        <v>0.36046511627906974</v>
      </c>
      <c r="W3272" s="27">
        <f>Table1[[#This Row],[Male Ballots]]/Table1[[#This Row],[Male Voters]]</f>
        <v>0.34242424242424241</v>
      </c>
      <c r="X3272" s="27">
        <f>Table1[[#This Row],[Total Ballots]]/Table1[[#This Row],[Total Voters]]</f>
        <v>0.35263157894736841</v>
      </c>
    </row>
    <row r="3273" spans="1:24" s="12" customFormat="1" hidden="1" x14ac:dyDescent="0.25">
      <c r="A3273" s="8" t="s">
        <v>24</v>
      </c>
      <c r="B3273" s="17">
        <v>2005</v>
      </c>
      <c r="C3273" s="17" t="s">
        <v>76</v>
      </c>
      <c r="D3273" s="9" t="s">
        <v>68</v>
      </c>
      <c r="E3273" s="10">
        <v>969</v>
      </c>
      <c r="F3273" s="10">
        <v>889</v>
      </c>
      <c r="G3273" s="10">
        <v>1858</v>
      </c>
      <c r="H3273" s="44">
        <v>649</v>
      </c>
      <c r="I3273" s="44">
        <v>581</v>
      </c>
      <c r="J3273" s="44"/>
      <c r="K3273" s="44">
        <v>1230</v>
      </c>
      <c r="L3273" s="10">
        <v>345</v>
      </c>
      <c r="M3273" s="10">
        <v>291</v>
      </c>
      <c r="N3273" s="10"/>
      <c r="O3273" s="11">
        <v>636</v>
      </c>
      <c r="P3273" s="27">
        <f>Table1[[#This Row],[Female Voters]]/Table1[[#This Row],[Female Population]]</f>
        <v>0.66976264189886481</v>
      </c>
      <c r="Q3273" s="27">
        <f>Table1[[#This Row],[Male Voters]]/Table1[[#This Row],[Male Population]]</f>
        <v>0.65354330708661412</v>
      </c>
      <c r="R3273" s="27">
        <f>Table1[[#This Row],[Total Voters]]/Table1[[#This Row],[Total Population]]</f>
        <v>0.66200215285252961</v>
      </c>
      <c r="S3273" s="27">
        <f>Table1[[#This Row],[Female Ballots]]/Table1[[#This Row],[Female Population]]</f>
        <v>0.35603715170278638</v>
      </c>
      <c r="T3273" s="27">
        <f>Table1[[#This Row],[Male Ballots]]/Table1[[#This Row],[Male Population]]</f>
        <v>0.32733408323959506</v>
      </c>
      <c r="U3273" s="27">
        <f>Table1[[#This Row],[Total Ballots]]/Table1[[#This Row],[Total Population]]</f>
        <v>0.34230355220667386</v>
      </c>
      <c r="V3273" s="27">
        <f>Table1[[#This Row],[Female Ballots]]/Table1[[#This Row],[Female Voters]]</f>
        <v>0.53158705701078579</v>
      </c>
      <c r="W3273" s="27">
        <f>Table1[[#This Row],[Male Ballots]]/Table1[[#This Row],[Male Voters]]</f>
        <v>0.50086058519793464</v>
      </c>
      <c r="X3273" s="27">
        <f>Table1[[#This Row],[Total Ballots]]/Table1[[#This Row],[Total Voters]]</f>
        <v>0.51707317073170733</v>
      </c>
    </row>
    <row r="3274" spans="1:24" s="12" customFormat="1" hidden="1" x14ac:dyDescent="0.25">
      <c r="A3274" s="8" t="s">
        <v>24</v>
      </c>
      <c r="B3274" s="17">
        <v>2005</v>
      </c>
      <c r="C3274" s="17" t="s">
        <v>76</v>
      </c>
      <c r="D3274" s="9" t="s">
        <v>69</v>
      </c>
      <c r="E3274" s="10">
        <v>1502</v>
      </c>
      <c r="F3274" s="10">
        <v>1354</v>
      </c>
      <c r="G3274" s="10">
        <v>2856</v>
      </c>
      <c r="H3274" s="44">
        <v>1273</v>
      </c>
      <c r="I3274" s="44">
        <v>1053</v>
      </c>
      <c r="J3274" s="44">
        <v>1</v>
      </c>
      <c r="K3274" s="44">
        <v>2327</v>
      </c>
      <c r="L3274" s="10">
        <v>861</v>
      </c>
      <c r="M3274" s="10">
        <v>680</v>
      </c>
      <c r="N3274" s="10">
        <v>1</v>
      </c>
      <c r="O3274" s="11">
        <v>1542</v>
      </c>
      <c r="P3274" s="27">
        <f>Table1[[#This Row],[Female Voters]]/Table1[[#This Row],[Female Population]]</f>
        <v>0.84753661784287615</v>
      </c>
      <c r="Q3274" s="27">
        <f>Table1[[#This Row],[Male Voters]]/Table1[[#This Row],[Male Population]]</f>
        <v>0.7776957163958641</v>
      </c>
      <c r="R3274" s="27">
        <f>Table1[[#This Row],[Total Voters]]/Table1[[#This Row],[Total Population]]</f>
        <v>0.81477591036414565</v>
      </c>
      <c r="S3274" s="27">
        <f>Table1[[#This Row],[Female Ballots]]/Table1[[#This Row],[Female Population]]</f>
        <v>0.57323568575233019</v>
      </c>
      <c r="T3274" s="27">
        <f>Table1[[#This Row],[Male Ballots]]/Table1[[#This Row],[Male Population]]</f>
        <v>0.50221565731166917</v>
      </c>
      <c r="U3274" s="27">
        <f>Table1[[#This Row],[Total Ballots]]/Table1[[#This Row],[Total Population]]</f>
        <v>0.53991596638655459</v>
      </c>
      <c r="V3274" s="27">
        <f>Table1[[#This Row],[Female Ballots]]/Table1[[#This Row],[Female Voters]]</f>
        <v>0.67635506677140611</v>
      </c>
      <c r="W3274" s="27">
        <f>Table1[[#This Row],[Male Ballots]]/Table1[[#This Row],[Male Voters]]</f>
        <v>0.64577397910731249</v>
      </c>
      <c r="X3274" s="27">
        <f>Table1[[#This Row],[Total Ballots]]/Table1[[#This Row],[Total Voters]]</f>
        <v>0.66265577997421576</v>
      </c>
    </row>
    <row r="3275" spans="1:24" s="12" customFormat="1" hidden="1" x14ac:dyDescent="0.25">
      <c r="A3275" s="8" t="s">
        <v>24</v>
      </c>
      <c r="B3275" s="17">
        <v>2005</v>
      </c>
      <c r="C3275" s="17" t="s">
        <v>76</v>
      </c>
      <c r="D3275" s="9" t="s">
        <v>70</v>
      </c>
      <c r="E3275" s="10">
        <v>1462</v>
      </c>
      <c r="F3275" s="10">
        <v>1416</v>
      </c>
      <c r="G3275" s="10">
        <v>2878</v>
      </c>
      <c r="H3275" s="44">
        <v>1485</v>
      </c>
      <c r="I3275" s="44">
        <v>1382</v>
      </c>
      <c r="J3275" s="44">
        <v>3</v>
      </c>
      <c r="K3275" s="44">
        <v>2870</v>
      </c>
      <c r="L3275" s="10">
        <v>1179</v>
      </c>
      <c r="M3275" s="10">
        <v>1067</v>
      </c>
      <c r="N3275" s="10">
        <v>2</v>
      </c>
      <c r="O3275" s="11">
        <v>2248</v>
      </c>
      <c r="P3275" s="27">
        <f>Table1[[#This Row],[Female Voters]]/Table1[[#This Row],[Female Population]]</f>
        <v>1.0157318741450068</v>
      </c>
      <c r="Q3275" s="27">
        <f>Table1[[#This Row],[Male Voters]]/Table1[[#This Row],[Male Population]]</f>
        <v>0.97598870056497178</v>
      </c>
      <c r="R3275" s="27">
        <f>Table1[[#This Row],[Total Voters]]/Table1[[#This Row],[Total Population]]</f>
        <v>0.99722029186935368</v>
      </c>
      <c r="S3275" s="27">
        <f>Table1[[#This Row],[Female Ballots]]/Table1[[#This Row],[Female Population]]</f>
        <v>0.80642954856361149</v>
      </c>
      <c r="T3275" s="27">
        <f>Table1[[#This Row],[Male Ballots]]/Table1[[#This Row],[Male Population]]</f>
        <v>0.75353107344632764</v>
      </c>
      <c r="U3275" s="27">
        <f>Table1[[#This Row],[Total Ballots]]/Table1[[#This Row],[Total Population]]</f>
        <v>0.7810979847116053</v>
      </c>
      <c r="V3275" s="27">
        <f>Table1[[#This Row],[Female Ballots]]/Table1[[#This Row],[Female Voters]]</f>
        <v>0.79393939393939394</v>
      </c>
      <c r="W3275" s="27">
        <f>Table1[[#This Row],[Male Ballots]]/Table1[[#This Row],[Male Voters]]</f>
        <v>0.77206946454413894</v>
      </c>
      <c r="X3275" s="27">
        <f>Table1[[#This Row],[Total Ballots]]/Table1[[#This Row],[Total Voters]]</f>
        <v>0.78327526132404179</v>
      </c>
    </row>
    <row r="3276" spans="1:24" s="12" customFormat="1" hidden="1" x14ac:dyDescent="0.25">
      <c r="A3276" s="8" t="s">
        <v>24</v>
      </c>
      <c r="B3276" s="17">
        <v>2005</v>
      </c>
      <c r="C3276" s="17" t="s">
        <v>76</v>
      </c>
      <c r="D3276" s="9" t="s">
        <v>71</v>
      </c>
      <c r="E3276" s="10">
        <v>1589</v>
      </c>
      <c r="F3276" s="10">
        <v>1482</v>
      </c>
      <c r="G3276" s="10">
        <v>3071</v>
      </c>
      <c r="H3276" s="44">
        <v>1366</v>
      </c>
      <c r="I3276" s="44">
        <v>1383</v>
      </c>
      <c r="J3276" s="44">
        <v>2</v>
      </c>
      <c r="K3276" s="44">
        <v>2751</v>
      </c>
      <c r="L3276" s="10">
        <v>1162</v>
      </c>
      <c r="M3276" s="10">
        <v>1187</v>
      </c>
      <c r="N3276" s="10">
        <v>1</v>
      </c>
      <c r="O3276" s="11">
        <v>2350</v>
      </c>
      <c r="P3276" s="27">
        <f>Table1[[#This Row],[Female Voters]]/Table1[[#This Row],[Female Population]]</f>
        <v>0.85966016362492137</v>
      </c>
      <c r="Q3276" s="27">
        <f>Table1[[#This Row],[Male Voters]]/Table1[[#This Row],[Male Population]]</f>
        <v>0.9331983805668016</v>
      </c>
      <c r="R3276" s="27">
        <f>Table1[[#This Row],[Total Voters]]/Table1[[#This Row],[Total Population]]</f>
        <v>0.89579941387170303</v>
      </c>
      <c r="S3276" s="27">
        <f>Table1[[#This Row],[Female Ballots]]/Table1[[#This Row],[Female Population]]</f>
        <v>0.7312775330396476</v>
      </c>
      <c r="T3276" s="27">
        <f>Table1[[#This Row],[Male Ballots]]/Table1[[#This Row],[Male Population]]</f>
        <v>0.80094466936572195</v>
      </c>
      <c r="U3276" s="27">
        <f>Table1[[#This Row],[Total Ballots]]/Table1[[#This Row],[Total Population]]</f>
        <v>0.76522305437968086</v>
      </c>
      <c r="V3276" s="27">
        <f>Table1[[#This Row],[Female Ballots]]/Table1[[#This Row],[Female Voters]]</f>
        <v>0.85065885797950225</v>
      </c>
      <c r="W3276" s="27">
        <f>Table1[[#This Row],[Male Ballots]]/Table1[[#This Row],[Male Voters]]</f>
        <v>0.85827910339840929</v>
      </c>
      <c r="X3276" s="27">
        <f>Table1[[#This Row],[Total Ballots]]/Table1[[#This Row],[Total Voters]]</f>
        <v>0.85423482370047255</v>
      </c>
    </row>
    <row r="3277" spans="1:24" s="12" customFormat="1" hidden="1" x14ac:dyDescent="0.25">
      <c r="A3277" s="8" t="s">
        <v>24</v>
      </c>
      <c r="B3277" s="17">
        <v>2005</v>
      </c>
      <c r="C3277" s="17" t="s">
        <v>76</v>
      </c>
      <c r="D3277" s="9" t="s">
        <v>453</v>
      </c>
      <c r="E3277" s="10">
        <v>6455</v>
      </c>
      <c r="F3277" s="10">
        <v>6073</v>
      </c>
      <c r="G3277" s="10">
        <v>12528</v>
      </c>
      <c r="H3277" s="44">
        <v>5484</v>
      </c>
      <c r="I3277" s="44">
        <v>5003</v>
      </c>
      <c r="J3277" s="44">
        <v>6</v>
      </c>
      <c r="K3277" s="44">
        <v>10493</v>
      </c>
      <c r="L3277" s="10">
        <v>3775</v>
      </c>
      <c r="M3277" s="10">
        <v>3411</v>
      </c>
      <c r="N3277" s="10">
        <v>4</v>
      </c>
      <c r="O3277" s="11">
        <v>7190</v>
      </c>
      <c r="P3277" s="27">
        <f>Table1[[#This Row],[Female Voters]]/Table1[[#This Row],[Female Population]]</f>
        <v>0.84957397366382648</v>
      </c>
      <c r="Q3277" s="27">
        <f>Table1[[#This Row],[Male Voters]]/Table1[[#This Row],[Male Population]]</f>
        <v>0.82381030792030296</v>
      </c>
      <c r="R3277" s="27">
        <f>Table1[[#This Row],[Total Voters]]/Table1[[#This Row],[Total Population]]</f>
        <v>0.83756385696040869</v>
      </c>
      <c r="S3277" s="27">
        <f>Table1[[#This Row],[Female Ballots]]/Table1[[#This Row],[Female Population]]</f>
        <v>0.58481797056545315</v>
      </c>
      <c r="T3277" s="27">
        <f>Table1[[#This Row],[Male Ballots]]/Table1[[#This Row],[Male Population]]</f>
        <v>0.56166639222789394</v>
      </c>
      <c r="U3277" s="27">
        <f>Table1[[#This Row],[Total Ballots]]/Table1[[#This Row],[Total Population]]</f>
        <v>0.57391443167305234</v>
      </c>
      <c r="V3277" s="27">
        <f>Table1[[#This Row],[Female Ballots]]/Table1[[#This Row],[Female Voters]]</f>
        <v>0.68836615609044494</v>
      </c>
      <c r="W3277" s="27">
        <f>Table1[[#This Row],[Male Ballots]]/Table1[[#This Row],[Male Voters]]</f>
        <v>0.68179092544473319</v>
      </c>
      <c r="X3277" s="27">
        <f>Table1[[#This Row],[Total Ballots]]/Table1[[#This Row],[Total Voters]]</f>
        <v>0.68521871724006478</v>
      </c>
    </row>
    <row r="3278" spans="1:24" s="12" customFormat="1" hidden="1" x14ac:dyDescent="0.25">
      <c r="A3278" s="8" t="s">
        <v>39</v>
      </c>
      <c r="B3278" s="17">
        <v>2005</v>
      </c>
      <c r="C3278" s="17"/>
      <c r="D3278" s="9" t="s">
        <v>66</v>
      </c>
      <c r="E3278" s="10">
        <v>4669</v>
      </c>
      <c r="F3278" s="10">
        <v>5029</v>
      </c>
      <c r="G3278" s="10">
        <v>9698</v>
      </c>
      <c r="H3278" s="44">
        <v>2579</v>
      </c>
      <c r="I3278" s="44">
        <v>2266</v>
      </c>
      <c r="J3278" s="44"/>
      <c r="K3278" s="44">
        <v>4845</v>
      </c>
      <c r="L3278" s="10">
        <v>752</v>
      </c>
      <c r="M3278" s="10">
        <v>632</v>
      </c>
      <c r="N3278" s="10"/>
      <c r="O3278" s="11">
        <v>1384</v>
      </c>
      <c r="P3278" s="27">
        <f>Table1[[#This Row],[Female Voters]]/Table1[[#This Row],[Female Population]]</f>
        <v>0.55236667380595417</v>
      </c>
      <c r="Q3278" s="27">
        <f>Table1[[#This Row],[Male Voters]]/Table1[[#This Row],[Male Population]]</f>
        <v>0.45058659773314774</v>
      </c>
      <c r="R3278" s="27">
        <f>Table1[[#This Row],[Total Voters]]/Table1[[#This Row],[Total Population]]</f>
        <v>0.49958754382346876</v>
      </c>
      <c r="S3278" s="27">
        <f>Table1[[#This Row],[Female Ballots]]/Table1[[#This Row],[Female Population]]</f>
        <v>0.16106232597986722</v>
      </c>
      <c r="T3278" s="27">
        <f>Table1[[#This Row],[Male Ballots]]/Table1[[#This Row],[Male Population]]</f>
        <v>0.12567110757605887</v>
      </c>
      <c r="U3278" s="27">
        <f>Table1[[#This Row],[Total Ballots]]/Table1[[#This Row],[Total Population]]</f>
        <v>0.14270983707981028</v>
      </c>
      <c r="V3278" s="27">
        <f>Table1[[#This Row],[Female Ballots]]/Table1[[#This Row],[Female Voters]]</f>
        <v>0.29158588600232649</v>
      </c>
      <c r="W3278" s="27">
        <f>Table1[[#This Row],[Male Ballots]]/Table1[[#This Row],[Male Voters]]</f>
        <v>0.27890556045895853</v>
      </c>
      <c r="X3278" s="27">
        <f>Table1[[#This Row],[Total Ballots]]/Table1[[#This Row],[Total Voters]]</f>
        <v>0.28565531475748196</v>
      </c>
    </row>
    <row r="3279" spans="1:24" s="12" customFormat="1" hidden="1" x14ac:dyDescent="0.25">
      <c r="A3279" s="8" t="s">
        <v>39</v>
      </c>
      <c r="B3279" s="17">
        <v>2005</v>
      </c>
      <c r="C3279" s="17"/>
      <c r="D3279" s="9" t="s">
        <v>67</v>
      </c>
      <c r="E3279" s="10">
        <v>6243</v>
      </c>
      <c r="F3279" s="10">
        <v>6471</v>
      </c>
      <c r="G3279" s="10">
        <v>12714</v>
      </c>
      <c r="H3279" s="44">
        <v>3776</v>
      </c>
      <c r="I3279" s="44">
        <v>3219</v>
      </c>
      <c r="J3279" s="44">
        <v>1</v>
      </c>
      <c r="K3279" s="44">
        <v>6996</v>
      </c>
      <c r="L3279" s="10">
        <v>1325</v>
      </c>
      <c r="M3279" s="10">
        <v>1053</v>
      </c>
      <c r="N3279" s="10">
        <v>1</v>
      </c>
      <c r="O3279" s="11">
        <v>2379</v>
      </c>
      <c r="P3279" s="27">
        <f>Table1[[#This Row],[Female Voters]]/Table1[[#This Row],[Female Population]]</f>
        <v>0.60483741790805701</v>
      </c>
      <c r="Q3279" s="27">
        <f>Table1[[#This Row],[Male Voters]]/Table1[[#This Row],[Male Population]]</f>
        <v>0.49745016226240146</v>
      </c>
      <c r="R3279" s="27">
        <f>Table1[[#This Row],[Total Voters]]/Table1[[#This Row],[Total Population]]</f>
        <v>0.55025955639452573</v>
      </c>
      <c r="S3279" s="27">
        <f>Table1[[#This Row],[Female Ballots]]/Table1[[#This Row],[Female Population]]</f>
        <v>0.21223770623097871</v>
      </c>
      <c r="T3279" s="27">
        <f>Table1[[#This Row],[Male Ballots]]/Table1[[#This Row],[Male Population]]</f>
        <v>0.16272600834492351</v>
      </c>
      <c r="U3279" s="27">
        <f>Table1[[#This Row],[Total Ballots]]/Table1[[#This Row],[Total Population]]</f>
        <v>0.18711656441717792</v>
      </c>
      <c r="V3279" s="27">
        <f>Table1[[#This Row],[Female Ballots]]/Table1[[#This Row],[Female Voters]]</f>
        <v>0.35090042372881358</v>
      </c>
      <c r="W3279" s="27">
        <f>Table1[[#This Row],[Male Ballots]]/Table1[[#This Row],[Male Voters]]</f>
        <v>0.32712022367194782</v>
      </c>
      <c r="X3279" s="27">
        <f>Table1[[#This Row],[Total Ballots]]/Table1[[#This Row],[Total Voters]]</f>
        <v>0.34005145797598629</v>
      </c>
    </row>
    <row r="3280" spans="1:24" s="12" customFormat="1" hidden="1" x14ac:dyDescent="0.25">
      <c r="A3280" s="8" t="s">
        <v>39</v>
      </c>
      <c r="B3280" s="17">
        <v>2005</v>
      </c>
      <c r="C3280" s="17"/>
      <c r="D3280" s="9" t="s">
        <v>68</v>
      </c>
      <c r="E3280" s="10">
        <v>7333</v>
      </c>
      <c r="F3280" s="10">
        <v>7386</v>
      </c>
      <c r="G3280" s="10">
        <v>14719</v>
      </c>
      <c r="H3280" s="44">
        <v>4990</v>
      </c>
      <c r="I3280" s="44">
        <v>4464</v>
      </c>
      <c r="J3280" s="44">
        <v>1</v>
      </c>
      <c r="K3280" s="44">
        <v>9455</v>
      </c>
      <c r="L3280" s="10">
        <v>2605</v>
      </c>
      <c r="M3280" s="10">
        <v>2181</v>
      </c>
      <c r="N3280" s="10"/>
      <c r="O3280" s="11">
        <v>4786</v>
      </c>
      <c r="P3280" s="27">
        <f>Table1[[#This Row],[Female Voters]]/Table1[[#This Row],[Female Population]]</f>
        <v>0.6804854766125733</v>
      </c>
      <c r="Q3280" s="27">
        <f>Table1[[#This Row],[Male Voters]]/Table1[[#This Row],[Male Population]]</f>
        <v>0.60438667749796915</v>
      </c>
      <c r="R3280" s="27">
        <f>Table1[[#This Row],[Total Voters]]/Table1[[#This Row],[Total Population]]</f>
        <v>0.64236700862830354</v>
      </c>
      <c r="S3280" s="27">
        <f>Table1[[#This Row],[Female Ballots]]/Table1[[#This Row],[Female Population]]</f>
        <v>0.35524342015546162</v>
      </c>
      <c r="T3280" s="27">
        <f>Table1[[#This Row],[Male Ballots]]/Table1[[#This Row],[Male Population]]</f>
        <v>0.2952883834281072</v>
      </c>
      <c r="U3280" s="27">
        <f>Table1[[#This Row],[Total Ballots]]/Table1[[#This Row],[Total Population]]</f>
        <v>0.3251579591004824</v>
      </c>
      <c r="V3280" s="27">
        <f>Table1[[#This Row],[Female Ballots]]/Table1[[#This Row],[Female Voters]]</f>
        <v>0.52204408817635273</v>
      </c>
      <c r="W3280" s="27">
        <f>Table1[[#This Row],[Male Ballots]]/Table1[[#This Row],[Male Voters]]</f>
        <v>0.48857526881720431</v>
      </c>
      <c r="X3280" s="27">
        <f>Table1[[#This Row],[Total Ballots]]/Table1[[#This Row],[Total Voters]]</f>
        <v>0.50618720253833949</v>
      </c>
    </row>
    <row r="3281" spans="1:24" s="12" customFormat="1" hidden="1" x14ac:dyDescent="0.25">
      <c r="A3281" s="8" t="s">
        <v>39</v>
      </c>
      <c r="B3281" s="17">
        <v>2005</v>
      </c>
      <c r="C3281" s="17"/>
      <c r="D3281" s="9" t="s">
        <v>69</v>
      </c>
      <c r="E3281" s="10">
        <v>8233</v>
      </c>
      <c r="F3281" s="10">
        <v>8036</v>
      </c>
      <c r="G3281" s="10">
        <v>16269</v>
      </c>
      <c r="H3281" s="44">
        <v>6732</v>
      </c>
      <c r="I3281" s="44">
        <v>6087</v>
      </c>
      <c r="J3281" s="44">
        <v>1</v>
      </c>
      <c r="K3281" s="44">
        <v>12820</v>
      </c>
      <c r="L3281" s="10">
        <v>4492</v>
      </c>
      <c r="M3281" s="10">
        <v>3914</v>
      </c>
      <c r="N3281" s="10"/>
      <c r="O3281" s="11">
        <v>8406</v>
      </c>
      <c r="P3281" s="27">
        <f>Table1[[#This Row],[Female Voters]]/Table1[[#This Row],[Female Population]]</f>
        <v>0.81768492651524349</v>
      </c>
      <c r="Q3281" s="27">
        <f>Table1[[#This Row],[Male Voters]]/Table1[[#This Row],[Male Population]]</f>
        <v>0.75746640119462416</v>
      </c>
      <c r="R3281" s="27">
        <f>Table1[[#This Row],[Total Voters]]/Table1[[#This Row],[Total Population]]</f>
        <v>0.78800172106460142</v>
      </c>
      <c r="S3281" s="27">
        <f>Table1[[#This Row],[Female Ballots]]/Table1[[#This Row],[Female Population]]</f>
        <v>0.54560913397303534</v>
      </c>
      <c r="T3281" s="27">
        <f>Table1[[#This Row],[Male Ballots]]/Table1[[#This Row],[Male Population]]</f>
        <v>0.48705823792931807</v>
      </c>
      <c r="U3281" s="27">
        <f>Table1[[#This Row],[Total Ballots]]/Table1[[#This Row],[Total Population]]</f>
        <v>0.51668817997418404</v>
      </c>
      <c r="V3281" s="27">
        <f>Table1[[#This Row],[Female Ballots]]/Table1[[#This Row],[Female Voters]]</f>
        <v>0.66726084373143202</v>
      </c>
      <c r="W3281" s="27">
        <f>Table1[[#This Row],[Male Ballots]]/Table1[[#This Row],[Male Voters]]</f>
        <v>0.64300969278790865</v>
      </c>
      <c r="X3281" s="27">
        <f>Table1[[#This Row],[Total Ballots]]/Table1[[#This Row],[Total Voters]]</f>
        <v>0.65569422776911079</v>
      </c>
    </row>
    <row r="3282" spans="1:24" s="12" customFormat="1" hidden="1" x14ac:dyDescent="0.25">
      <c r="A3282" s="8" t="s">
        <v>39</v>
      </c>
      <c r="B3282" s="17">
        <v>2005</v>
      </c>
      <c r="C3282" s="17"/>
      <c r="D3282" s="9" t="s">
        <v>70</v>
      </c>
      <c r="E3282" s="10">
        <v>6524</v>
      </c>
      <c r="F3282" s="10">
        <v>6318</v>
      </c>
      <c r="G3282" s="10">
        <v>12842</v>
      </c>
      <c r="H3282" s="44">
        <v>6041</v>
      </c>
      <c r="I3282" s="44">
        <v>5575</v>
      </c>
      <c r="J3282" s="44"/>
      <c r="K3282" s="44">
        <v>11616</v>
      </c>
      <c r="L3282" s="10">
        <v>4832</v>
      </c>
      <c r="M3282" s="10">
        <v>4409</v>
      </c>
      <c r="N3282" s="10"/>
      <c r="O3282" s="11">
        <v>9241</v>
      </c>
      <c r="P3282" s="27">
        <f>Table1[[#This Row],[Female Voters]]/Table1[[#This Row],[Female Population]]</f>
        <v>0.92596566523605151</v>
      </c>
      <c r="Q3282" s="27">
        <f>Table1[[#This Row],[Male Voters]]/Table1[[#This Row],[Male Population]]</f>
        <v>0.88239949351060465</v>
      </c>
      <c r="R3282" s="27">
        <f>Table1[[#This Row],[Total Voters]]/Table1[[#This Row],[Total Population]]</f>
        <v>0.90453200436069148</v>
      </c>
      <c r="S3282" s="27">
        <f>Table1[[#This Row],[Female Ballots]]/Table1[[#This Row],[Female Population]]</f>
        <v>0.74064990803188224</v>
      </c>
      <c r="T3282" s="27">
        <f>Table1[[#This Row],[Male Ballots]]/Table1[[#This Row],[Male Population]]</f>
        <v>0.69784742006964229</v>
      </c>
      <c r="U3282" s="27">
        <f>Table1[[#This Row],[Total Ballots]]/Table1[[#This Row],[Total Population]]</f>
        <v>0.71959196386855628</v>
      </c>
      <c r="V3282" s="27">
        <f>Table1[[#This Row],[Female Ballots]]/Table1[[#This Row],[Female Voters]]</f>
        <v>0.79986757159410693</v>
      </c>
      <c r="W3282" s="27">
        <f>Table1[[#This Row],[Male Ballots]]/Table1[[#This Row],[Male Voters]]</f>
        <v>0.79085201793721971</v>
      </c>
      <c r="X3282" s="27">
        <f>Table1[[#This Row],[Total Ballots]]/Table1[[#This Row],[Total Voters]]</f>
        <v>0.79554063360881544</v>
      </c>
    </row>
    <row r="3283" spans="1:24" s="12" customFormat="1" hidden="1" x14ac:dyDescent="0.25">
      <c r="A3283" s="8" t="s">
        <v>39</v>
      </c>
      <c r="B3283" s="17">
        <v>2005</v>
      </c>
      <c r="C3283" s="17"/>
      <c r="D3283" s="9" t="s">
        <v>71</v>
      </c>
      <c r="E3283" s="10">
        <v>8957</v>
      </c>
      <c r="F3283" s="10">
        <v>7390</v>
      </c>
      <c r="G3283" s="10">
        <v>16347</v>
      </c>
      <c r="H3283" s="44">
        <v>7574</v>
      </c>
      <c r="I3283" s="44">
        <v>6605</v>
      </c>
      <c r="J3283" s="44"/>
      <c r="K3283" s="44">
        <v>14179</v>
      </c>
      <c r="L3283" s="10">
        <v>6229</v>
      </c>
      <c r="M3283" s="10">
        <v>5554</v>
      </c>
      <c r="N3283" s="10"/>
      <c r="O3283" s="11">
        <v>11783</v>
      </c>
      <c r="P3283" s="27">
        <f>Table1[[#This Row],[Female Voters]]/Table1[[#This Row],[Female Population]]</f>
        <v>0.84559562353466566</v>
      </c>
      <c r="Q3283" s="27">
        <f>Table1[[#This Row],[Male Voters]]/Table1[[#This Row],[Male Population]]</f>
        <v>0.89377537212449254</v>
      </c>
      <c r="R3283" s="27">
        <f>Table1[[#This Row],[Total Voters]]/Table1[[#This Row],[Total Population]]</f>
        <v>0.86737627699272035</v>
      </c>
      <c r="S3283" s="27">
        <f>Table1[[#This Row],[Female Ballots]]/Table1[[#This Row],[Female Population]]</f>
        <v>0.6954337389751033</v>
      </c>
      <c r="T3283" s="27">
        <f>Table1[[#This Row],[Male Ballots]]/Table1[[#This Row],[Male Population]]</f>
        <v>0.7515561569688769</v>
      </c>
      <c r="U3283" s="27">
        <f>Table1[[#This Row],[Total Ballots]]/Table1[[#This Row],[Total Population]]</f>
        <v>0.72080504068024709</v>
      </c>
      <c r="V3283" s="27">
        <f>Table1[[#This Row],[Female Ballots]]/Table1[[#This Row],[Female Voters]]</f>
        <v>0.82241880116186961</v>
      </c>
      <c r="W3283" s="27">
        <f>Table1[[#This Row],[Male Ballots]]/Table1[[#This Row],[Male Voters]]</f>
        <v>0.8408781226343679</v>
      </c>
      <c r="X3283" s="27">
        <f>Table1[[#This Row],[Total Ballots]]/Table1[[#This Row],[Total Voters]]</f>
        <v>0.83101770223570071</v>
      </c>
    </row>
    <row r="3284" spans="1:24" s="12" customFormat="1" hidden="1" x14ac:dyDescent="0.25">
      <c r="A3284" s="8" t="s">
        <v>39</v>
      </c>
      <c r="B3284" s="17">
        <v>2005</v>
      </c>
      <c r="C3284" s="17"/>
      <c r="D3284" s="9" t="s">
        <v>453</v>
      </c>
      <c r="E3284" s="10">
        <v>41959</v>
      </c>
      <c r="F3284" s="10">
        <v>40630</v>
      </c>
      <c r="G3284" s="10">
        <v>82589</v>
      </c>
      <c r="H3284" s="44">
        <v>31692</v>
      </c>
      <c r="I3284" s="44">
        <v>28216</v>
      </c>
      <c r="J3284" s="44">
        <v>3</v>
      </c>
      <c r="K3284" s="44">
        <v>59911</v>
      </c>
      <c r="L3284" s="10">
        <v>20235</v>
      </c>
      <c r="M3284" s="10">
        <v>17743</v>
      </c>
      <c r="N3284" s="10">
        <v>1</v>
      </c>
      <c r="O3284" s="11">
        <v>37979</v>
      </c>
      <c r="P3284" s="27">
        <f>Table1[[#This Row],[Female Voters]]/Table1[[#This Row],[Female Population]]</f>
        <v>0.7553087537834553</v>
      </c>
      <c r="Q3284" s="27">
        <f>Table1[[#This Row],[Male Voters]]/Table1[[#This Row],[Male Population]]</f>
        <v>0.69446222003445734</v>
      </c>
      <c r="R3284" s="27">
        <f>Table1[[#This Row],[Total Voters]]/Table1[[#This Row],[Total Population]]</f>
        <v>0.72541137439610603</v>
      </c>
      <c r="S3284" s="27">
        <f>Table1[[#This Row],[Female Ballots]]/Table1[[#This Row],[Female Population]]</f>
        <v>0.48225648847684643</v>
      </c>
      <c r="T3284" s="27">
        <f>Table1[[#This Row],[Male Ballots]]/Table1[[#This Row],[Male Population]]</f>
        <v>0.43669702190499632</v>
      </c>
      <c r="U3284" s="27">
        <f>Table1[[#This Row],[Total Ballots]]/Table1[[#This Row],[Total Population]]</f>
        <v>0.4598554286890506</v>
      </c>
      <c r="V3284" s="27">
        <f>Table1[[#This Row],[Female Ballots]]/Table1[[#This Row],[Female Voters]]</f>
        <v>0.63848920863309355</v>
      </c>
      <c r="W3284" s="27">
        <f>Table1[[#This Row],[Male Ballots]]/Table1[[#This Row],[Male Voters]]</f>
        <v>0.62882761553728383</v>
      </c>
      <c r="X3284" s="27">
        <f>Table1[[#This Row],[Total Ballots]]/Table1[[#This Row],[Total Voters]]</f>
        <v>0.63392365341923851</v>
      </c>
    </row>
    <row r="3285" spans="1:24" s="12" customFormat="1" hidden="1" x14ac:dyDescent="0.25">
      <c r="A3285" s="8" t="s">
        <v>37</v>
      </c>
      <c r="B3285" s="17">
        <v>2005</v>
      </c>
      <c r="C3285" s="17" t="s">
        <v>76</v>
      </c>
      <c r="D3285" s="9" t="s">
        <v>66</v>
      </c>
      <c r="E3285" s="10">
        <v>346</v>
      </c>
      <c r="F3285" s="10">
        <v>370</v>
      </c>
      <c r="G3285" s="10">
        <v>716</v>
      </c>
      <c r="H3285" s="44">
        <v>265</v>
      </c>
      <c r="I3285" s="44">
        <v>248</v>
      </c>
      <c r="J3285" s="44"/>
      <c r="K3285" s="44">
        <v>513</v>
      </c>
      <c r="L3285" s="10">
        <v>55</v>
      </c>
      <c r="M3285" s="10">
        <v>43</v>
      </c>
      <c r="N3285" s="10"/>
      <c r="O3285" s="11">
        <v>98</v>
      </c>
      <c r="P3285" s="27">
        <f>Table1[[#This Row],[Female Voters]]/Table1[[#This Row],[Female Population]]</f>
        <v>0.76589595375722541</v>
      </c>
      <c r="Q3285" s="27">
        <f>Table1[[#This Row],[Male Voters]]/Table1[[#This Row],[Male Population]]</f>
        <v>0.67027027027027031</v>
      </c>
      <c r="R3285" s="27">
        <f>Table1[[#This Row],[Total Voters]]/Table1[[#This Row],[Total Population]]</f>
        <v>0.71648044692737434</v>
      </c>
      <c r="S3285" s="27">
        <f>Table1[[#This Row],[Female Ballots]]/Table1[[#This Row],[Female Population]]</f>
        <v>0.15895953757225434</v>
      </c>
      <c r="T3285" s="27">
        <f>Table1[[#This Row],[Male Ballots]]/Table1[[#This Row],[Male Population]]</f>
        <v>0.11621621621621622</v>
      </c>
      <c r="U3285" s="27">
        <f>Table1[[#This Row],[Total Ballots]]/Table1[[#This Row],[Total Population]]</f>
        <v>0.13687150837988826</v>
      </c>
      <c r="V3285" s="27">
        <f>Table1[[#This Row],[Female Ballots]]/Table1[[#This Row],[Female Voters]]</f>
        <v>0.20754716981132076</v>
      </c>
      <c r="W3285" s="27">
        <f>Table1[[#This Row],[Male Ballots]]/Table1[[#This Row],[Male Voters]]</f>
        <v>0.17338709677419356</v>
      </c>
      <c r="X3285" s="27">
        <f>Table1[[#This Row],[Total Ballots]]/Table1[[#This Row],[Total Voters]]</f>
        <v>0.19103313840155944</v>
      </c>
    </row>
    <row r="3286" spans="1:24" s="12" customFormat="1" hidden="1" x14ac:dyDescent="0.25">
      <c r="A3286" s="8" t="s">
        <v>37</v>
      </c>
      <c r="B3286" s="17">
        <v>2005</v>
      </c>
      <c r="C3286" s="17" t="s">
        <v>76</v>
      </c>
      <c r="D3286" s="9" t="s">
        <v>67</v>
      </c>
      <c r="E3286" s="10">
        <v>534</v>
      </c>
      <c r="F3286" s="10">
        <v>530</v>
      </c>
      <c r="G3286" s="10">
        <v>1064</v>
      </c>
      <c r="H3286" s="44">
        <v>382</v>
      </c>
      <c r="I3286" s="44">
        <v>347</v>
      </c>
      <c r="J3286" s="44">
        <v>2</v>
      </c>
      <c r="K3286" s="44">
        <v>731</v>
      </c>
      <c r="L3286" s="10">
        <v>105</v>
      </c>
      <c r="M3286" s="10">
        <v>77</v>
      </c>
      <c r="N3286" s="10"/>
      <c r="O3286" s="11">
        <v>182</v>
      </c>
      <c r="P3286" s="27">
        <f>Table1[[#This Row],[Female Voters]]/Table1[[#This Row],[Female Population]]</f>
        <v>0.71535580524344566</v>
      </c>
      <c r="Q3286" s="27">
        <f>Table1[[#This Row],[Male Voters]]/Table1[[#This Row],[Male Population]]</f>
        <v>0.65471698113207544</v>
      </c>
      <c r="R3286" s="27">
        <f>Table1[[#This Row],[Total Voters]]/Table1[[#This Row],[Total Population]]</f>
        <v>0.68703007518796988</v>
      </c>
      <c r="S3286" s="27">
        <f>Table1[[#This Row],[Female Ballots]]/Table1[[#This Row],[Female Population]]</f>
        <v>0.19662921348314608</v>
      </c>
      <c r="T3286" s="27">
        <f>Table1[[#This Row],[Male Ballots]]/Table1[[#This Row],[Male Population]]</f>
        <v>0.14528301886792452</v>
      </c>
      <c r="U3286" s="27">
        <f>Table1[[#This Row],[Total Ballots]]/Table1[[#This Row],[Total Population]]</f>
        <v>0.17105263157894737</v>
      </c>
      <c r="V3286" s="27">
        <f>Table1[[#This Row],[Female Ballots]]/Table1[[#This Row],[Female Voters]]</f>
        <v>0.27486910994764396</v>
      </c>
      <c r="W3286" s="27">
        <f>Table1[[#This Row],[Male Ballots]]/Table1[[#This Row],[Male Voters]]</f>
        <v>0.22190201729106629</v>
      </c>
      <c r="X3286" s="27">
        <f>Table1[[#This Row],[Total Ballots]]/Table1[[#This Row],[Total Voters]]</f>
        <v>0.24897400820793433</v>
      </c>
    </row>
    <row r="3287" spans="1:24" s="12" customFormat="1" hidden="1" x14ac:dyDescent="0.25">
      <c r="A3287" s="8" t="s">
        <v>37</v>
      </c>
      <c r="B3287" s="17">
        <v>2005</v>
      </c>
      <c r="C3287" s="17" t="s">
        <v>76</v>
      </c>
      <c r="D3287" s="9" t="s">
        <v>68</v>
      </c>
      <c r="E3287" s="10">
        <v>801</v>
      </c>
      <c r="F3287" s="10">
        <v>783</v>
      </c>
      <c r="G3287" s="10">
        <v>1584</v>
      </c>
      <c r="H3287" s="44">
        <v>567</v>
      </c>
      <c r="I3287" s="44">
        <v>540</v>
      </c>
      <c r="J3287" s="44"/>
      <c r="K3287" s="44">
        <v>1107</v>
      </c>
      <c r="L3287" s="10">
        <v>196</v>
      </c>
      <c r="M3287" s="10">
        <v>183</v>
      </c>
      <c r="N3287" s="10"/>
      <c r="O3287" s="11">
        <v>379</v>
      </c>
      <c r="P3287" s="27">
        <f>Table1[[#This Row],[Female Voters]]/Table1[[#This Row],[Female Population]]</f>
        <v>0.7078651685393258</v>
      </c>
      <c r="Q3287" s="27">
        <f>Table1[[#This Row],[Male Voters]]/Table1[[#This Row],[Male Population]]</f>
        <v>0.68965517241379315</v>
      </c>
      <c r="R3287" s="27">
        <f>Table1[[#This Row],[Total Voters]]/Table1[[#This Row],[Total Population]]</f>
        <v>0.69886363636363635</v>
      </c>
      <c r="S3287" s="27">
        <f>Table1[[#This Row],[Female Ballots]]/Table1[[#This Row],[Female Population]]</f>
        <v>0.24469413233458176</v>
      </c>
      <c r="T3287" s="27">
        <f>Table1[[#This Row],[Male Ballots]]/Table1[[#This Row],[Male Population]]</f>
        <v>0.23371647509578544</v>
      </c>
      <c r="U3287" s="27">
        <f>Table1[[#This Row],[Total Ballots]]/Table1[[#This Row],[Total Population]]</f>
        <v>0.23926767676767677</v>
      </c>
      <c r="V3287" s="27">
        <f>Table1[[#This Row],[Female Ballots]]/Table1[[#This Row],[Female Voters]]</f>
        <v>0.34567901234567899</v>
      </c>
      <c r="W3287" s="27">
        <f>Table1[[#This Row],[Male Ballots]]/Table1[[#This Row],[Male Voters]]</f>
        <v>0.33888888888888891</v>
      </c>
      <c r="X3287" s="27">
        <f>Table1[[#This Row],[Total Ballots]]/Table1[[#This Row],[Total Voters]]</f>
        <v>0.34236675700090335</v>
      </c>
    </row>
    <row r="3288" spans="1:24" s="12" customFormat="1" hidden="1" x14ac:dyDescent="0.25">
      <c r="A3288" s="8" t="s">
        <v>37</v>
      </c>
      <c r="B3288" s="17">
        <v>2005</v>
      </c>
      <c r="C3288" s="17" t="s">
        <v>76</v>
      </c>
      <c r="D3288" s="9" t="s">
        <v>69</v>
      </c>
      <c r="E3288" s="10">
        <v>935</v>
      </c>
      <c r="F3288" s="10">
        <v>927</v>
      </c>
      <c r="G3288" s="10">
        <v>1862</v>
      </c>
      <c r="H3288" s="44">
        <v>824</v>
      </c>
      <c r="I3288" s="44">
        <v>795</v>
      </c>
      <c r="J3288" s="44"/>
      <c r="K3288" s="44">
        <v>1619</v>
      </c>
      <c r="L3288" s="10">
        <v>365</v>
      </c>
      <c r="M3288" s="10">
        <v>336</v>
      </c>
      <c r="N3288" s="10"/>
      <c r="O3288" s="11">
        <v>701</v>
      </c>
      <c r="P3288" s="27">
        <f>Table1[[#This Row],[Female Voters]]/Table1[[#This Row],[Female Population]]</f>
        <v>0.881283422459893</v>
      </c>
      <c r="Q3288" s="27">
        <f>Table1[[#This Row],[Male Voters]]/Table1[[#This Row],[Male Population]]</f>
        <v>0.85760517799352753</v>
      </c>
      <c r="R3288" s="27">
        <f>Table1[[#This Row],[Total Voters]]/Table1[[#This Row],[Total Population]]</f>
        <v>0.86949516648764769</v>
      </c>
      <c r="S3288" s="27">
        <f>Table1[[#This Row],[Female Ballots]]/Table1[[#This Row],[Female Population]]</f>
        <v>0.39037433155080214</v>
      </c>
      <c r="T3288" s="27">
        <f>Table1[[#This Row],[Male Ballots]]/Table1[[#This Row],[Male Population]]</f>
        <v>0.36245954692556637</v>
      </c>
      <c r="U3288" s="27">
        <f>Table1[[#This Row],[Total Ballots]]/Table1[[#This Row],[Total Population]]</f>
        <v>0.37647690655209454</v>
      </c>
      <c r="V3288" s="27">
        <f>Table1[[#This Row],[Female Ballots]]/Table1[[#This Row],[Female Voters]]</f>
        <v>0.44296116504854371</v>
      </c>
      <c r="W3288" s="27">
        <f>Table1[[#This Row],[Male Ballots]]/Table1[[#This Row],[Male Voters]]</f>
        <v>0.42264150943396228</v>
      </c>
      <c r="X3288" s="27">
        <f>Table1[[#This Row],[Total Ballots]]/Table1[[#This Row],[Total Voters]]</f>
        <v>0.4329833230389129</v>
      </c>
    </row>
    <row r="3289" spans="1:24" s="12" customFormat="1" hidden="1" x14ac:dyDescent="0.25">
      <c r="A3289" s="8" t="s">
        <v>37</v>
      </c>
      <c r="B3289" s="17">
        <v>2005</v>
      </c>
      <c r="C3289" s="17" t="s">
        <v>76</v>
      </c>
      <c r="D3289" s="9" t="s">
        <v>70</v>
      </c>
      <c r="E3289" s="10">
        <v>686</v>
      </c>
      <c r="F3289" s="10">
        <v>749</v>
      </c>
      <c r="G3289" s="10">
        <v>1435</v>
      </c>
      <c r="H3289" s="44">
        <v>618</v>
      </c>
      <c r="I3289" s="44">
        <v>643</v>
      </c>
      <c r="J3289" s="44"/>
      <c r="K3289" s="44">
        <v>1261</v>
      </c>
      <c r="L3289" s="10">
        <v>407</v>
      </c>
      <c r="M3289" s="10">
        <v>382</v>
      </c>
      <c r="N3289" s="10"/>
      <c r="O3289" s="11">
        <v>789</v>
      </c>
      <c r="P3289" s="27">
        <f>Table1[[#This Row],[Female Voters]]/Table1[[#This Row],[Female Population]]</f>
        <v>0.9008746355685131</v>
      </c>
      <c r="Q3289" s="27">
        <f>Table1[[#This Row],[Male Voters]]/Table1[[#This Row],[Male Population]]</f>
        <v>0.85847797062750331</v>
      </c>
      <c r="R3289" s="27">
        <f>Table1[[#This Row],[Total Voters]]/Table1[[#This Row],[Total Population]]</f>
        <v>0.87874564459930316</v>
      </c>
      <c r="S3289" s="27">
        <f>Table1[[#This Row],[Female Ballots]]/Table1[[#This Row],[Female Population]]</f>
        <v>0.59329446064139946</v>
      </c>
      <c r="T3289" s="27">
        <f>Table1[[#This Row],[Male Ballots]]/Table1[[#This Row],[Male Population]]</f>
        <v>0.51001335113484647</v>
      </c>
      <c r="U3289" s="27">
        <f>Table1[[#This Row],[Total Ballots]]/Table1[[#This Row],[Total Population]]</f>
        <v>0.54982578397212545</v>
      </c>
      <c r="V3289" s="27">
        <f>Table1[[#This Row],[Female Ballots]]/Table1[[#This Row],[Female Voters]]</f>
        <v>0.65857605177993528</v>
      </c>
      <c r="W3289" s="27">
        <f>Table1[[#This Row],[Male Ballots]]/Table1[[#This Row],[Male Voters]]</f>
        <v>0.59409020217729391</v>
      </c>
      <c r="X3289" s="27">
        <f>Table1[[#This Row],[Total Ballots]]/Table1[[#This Row],[Total Voters]]</f>
        <v>0.62569389373513085</v>
      </c>
    </row>
    <row r="3290" spans="1:24" s="12" customFormat="1" hidden="1" x14ac:dyDescent="0.25">
      <c r="A3290" s="8" t="s">
        <v>37</v>
      </c>
      <c r="B3290" s="17">
        <v>2005</v>
      </c>
      <c r="C3290" s="17" t="s">
        <v>76</v>
      </c>
      <c r="D3290" s="9" t="s">
        <v>71</v>
      </c>
      <c r="E3290" s="10">
        <v>675</v>
      </c>
      <c r="F3290" s="10">
        <v>625</v>
      </c>
      <c r="G3290" s="10">
        <v>1300</v>
      </c>
      <c r="H3290" s="44">
        <v>554</v>
      </c>
      <c r="I3290" s="44">
        <v>559</v>
      </c>
      <c r="J3290" s="44"/>
      <c r="K3290" s="44">
        <v>1113</v>
      </c>
      <c r="L3290" s="10">
        <v>400</v>
      </c>
      <c r="M3290" s="10">
        <v>402</v>
      </c>
      <c r="N3290" s="10"/>
      <c r="O3290" s="11">
        <v>802</v>
      </c>
      <c r="P3290" s="27">
        <f>Table1[[#This Row],[Female Voters]]/Table1[[#This Row],[Female Population]]</f>
        <v>0.82074074074074077</v>
      </c>
      <c r="Q3290" s="27">
        <f>Table1[[#This Row],[Male Voters]]/Table1[[#This Row],[Male Population]]</f>
        <v>0.89439999999999997</v>
      </c>
      <c r="R3290" s="27">
        <f>Table1[[#This Row],[Total Voters]]/Table1[[#This Row],[Total Population]]</f>
        <v>0.85615384615384615</v>
      </c>
      <c r="S3290" s="27">
        <f>Table1[[#This Row],[Female Ballots]]/Table1[[#This Row],[Female Population]]</f>
        <v>0.59259259259259256</v>
      </c>
      <c r="T3290" s="27">
        <f>Table1[[#This Row],[Male Ballots]]/Table1[[#This Row],[Male Population]]</f>
        <v>0.64319999999999999</v>
      </c>
      <c r="U3290" s="27">
        <f>Table1[[#This Row],[Total Ballots]]/Table1[[#This Row],[Total Population]]</f>
        <v>0.61692307692307691</v>
      </c>
      <c r="V3290" s="27">
        <f>Table1[[#This Row],[Female Ballots]]/Table1[[#This Row],[Female Voters]]</f>
        <v>0.72202166064981954</v>
      </c>
      <c r="W3290" s="27">
        <f>Table1[[#This Row],[Male Ballots]]/Table1[[#This Row],[Male Voters]]</f>
        <v>0.71914132379248663</v>
      </c>
      <c r="X3290" s="27">
        <f>Table1[[#This Row],[Total Ballots]]/Table1[[#This Row],[Total Voters]]</f>
        <v>0.72057502246181493</v>
      </c>
    </row>
    <row r="3291" spans="1:24" s="12" customFormat="1" hidden="1" x14ac:dyDescent="0.25">
      <c r="A3291" s="8" t="s">
        <v>37</v>
      </c>
      <c r="B3291" s="17">
        <v>2005</v>
      </c>
      <c r="C3291" s="17" t="s">
        <v>76</v>
      </c>
      <c r="D3291" s="9" t="s">
        <v>453</v>
      </c>
      <c r="E3291" s="10">
        <v>3977</v>
      </c>
      <c r="F3291" s="10">
        <v>3984</v>
      </c>
      <c r="G3291" s="10">
        <v>7961</v>
      </c>
      <c r="H3291" s="44">
        <v>3210</v>
      </c>
      <c r="I3291" s="44">
        <v>3132</v>
      </c>
      <c r="J3291" s="44">
        <v>2</v>
      </c>
      <c r="K3291" s="44">
        <v>6344</v>
      </c>
      <c r="L3291" s="10">
        <v>1528</v>
      </c>
      <c r="M3291" s="10">
        <v>1423</v>
      </c>
      <c r="N3291" s="10"/>
      <c r="O3291" s="11">
        <v>2951</v>
      </c>
      <c r="P3291" s="27">
        <f>Table1[[#This Row],[Female Voters]]/Table1[[#This Row],[Female Population]]</f>
        <v>0.80714106110133266</v>
      </c>
      <c r="Q3291" s="27">
        <f>Table1[[#This Row],[Male Voters]]/Table1[[#This Row],[Male Population]]</f>
        <v>0.78614457831325302</v>
      </c>
      <c r="R3291" s="27">
        <f>Table1[[#This Row],[Total Voters]]/Table1[[#This Row],[Total Population]]</f>
        <v>0.79688481346564499</v>
      </c>
      <c r="S3291" s="27">
        <f>Table1[[#This Row],[Female Ballots]]/Table1[[#This Row],[Female Population]]</f>
        <v>0.38420920291677141</v>
      </c>
      <c r="T3291" s="27">
        <f>Table1[[#This Row],[Male Ballots]]/Table1[[#This Row],[Male Population]]</f>
        <v>0.35717871485943775</v>
      </c>
      <c r="U3291" s="27">
        <f>Table1[[#This Row],[Total Ballots]]/Table1[[#This Row],[Total Population]]</f>
        <v>0.37068207511619145</v>
      </c>
      <c r="V3291" s="27">
        <f>Table1[[#This Row],[Female Ballots]]/Table1[[#This Row],[Female Voters]]</f>
        <v>0.47601246105919004</v>
      </c>
      <c r="W3291" s="27">
        <f>Table1[[#This Row],[Male Ballots]]/Table1[[#This Row],[Male Voters]]</f>
        <v>0.45434227330779053</v>
      </c>
      <c r="X3291" s="27">
        <f>Table1[[#This Row],[Total Ballots]]/Table1[[#This Row],[Total Voters]]</f>
        <v>0.4651639344262295</v>
      </c>
    </row>
    <row r="3292" spans="1:24" s="12" customFormat="1" hidden="1" x14ac:dyDescent="0.25">
      <c r="A3292" s="8" t="s">
        <v>53</v>
      </c>
      <c r="B3292" s="17">
        <v>2005</v>
      </c>
      <c r="C3292" s="17" t="s">
        <v>77</v>
      </c>
      <c r="D3292" s="9" t="s">
        <v>66</v>
      </c>
      <c r="E3292" s="10">
        <v>28900</v>
      </c>
      <c r="F3292" s="10">
        <v>31377</v>
      </c>
      <c r="G3292" s="10">
        <v>60277</v>
      </c>
      <c r="H3292" s="44">
        <v>17166</v>
      </c>
      <c r="I3292" s="44">
        <v>14824</v>
      </c>
      <c r="J3292" s="44">
        <v>810</v>
      </c>
      <c r="K3292" s="44">
        <v>32800</v>
      </c>
      <c r="L3292" s="10">
        <v>3540</v>
      </c>
      <c r="M3292" s="10">
        <v>2877</v>
      </c>
      <c r="N3292" s="10">
        <v>140</v>
      </c>
      <c r="O3292" s="11">
        <v>6557</v>
      </c>
      <c r="P3292" s="27">
        <f>Table1[[#This Row],[Female Voters]]/Table1[[#This Row],[Female Population]]</f>
        <v>0.59397923875432523</v>
      </c>
      <c r="Q3292" s="27">
        <f>Table1[[#This Row],[Male Voters]]/Table1[[#This Row],[Male Population]]</f>
        <v>0.47244797144405137</v>
      </c>
      <c r="R3292" s="27">
        <f>Table1[[#This Row],[Total Voters]]/Table1[[#This Row],[Total Population]]</f>
        <v>0.54415448678600464</v>
      </c>
      <c r="S3292" s="27">
        <f>Table1[[#This Row],[Female Ballots]]/Table1[[#This Row],[Female Population]]</f>
        <v>0.12249134948096886</v>
      </c>
      <c r="T3292" s="27">
        <f>Table1[[#This Row],[Male Ballots]]/Table1[[#This Row],[Male Population]]</f>
        <v>9.1691366287407969E-2</v>
      </c>
      <c r="U3292" s="27">
        <f>Table1[[#This Row],[Total Ballots]]/Table1[[#This Row],[Total Population]]</f>
        <v>0.10878112712975098</v>
      </c>
      <c r="V3292" s="27">
        <f>Table1[[#This Row],[Female Ballots]]/Table1[[#This Row],[Female Voters]]</f>
        <v>0.20622160083886754</v>
      </c>
      <c r="W3292" s="27">
        <f>Table1[[#This Row],[Male Ballots]]/Table1[[#This Row],[Male Voters]]</f>
        <v>0.19407717215326498</v>
      </c>
      <c r="X3292" s="27">
        <f>Table1[[#This Row],[Total Ballots]]/Table1[[#This Row],[Total Voters]]</f>
        <v>0.19990853658536586</v>
      </c>
    </row>
    <row r="3293" spans="1:24" s="12" customFormat="1" hidden="1" x14ac:dyDescent="0.25">
      <c r="A3293" s="8" t="s">
        <v>53</v>
      </c>
      <c r="B3293" s="17">
        <v>2005</v>
      </c>
      <c r="C3293" s="17" t="s">
        <v>77</v>
      </c>
      <c r="D3293" s="9" t="s">
        <v>67</v>
      </c>
      <c r="E3293" s="10">
        <v>44053</v>
      </c>
      <c r="F3293" s="10">
        <v>46086</v>
      </c>
      <c r="G3293" s="10">
        <v>90139</v>
      </c>
      <c r="H3293" s="44">
        <v>28443</v>
      </c>
      <c r="I3293" s="44">
        <v>24449</v>
      </c>
      <c r="J3293" s="44">
        <v>807</v>
      </c>
      <c r="K3293" s="44">
        <v>53699</v>
      </c>
      <c r="L3293" s="10">
        <v>8054</v>
      </c>
      <c r="M3293" s="10">
        <v>6313</v>
      </c>
      <c r="N3293" s="10">
        <v>174</v>
      </c>
      <c r="O3293" s="11">
        <v>14541</v>
      </c>
      <c r="P3293" s="27">
        <f>Table1[[#This Row],[Female Voters]]/Table1[[#This Row],[Female Population]]</f>
        <v>0.64565409847229471</v>
      </c>
      <c r="Q3293" s="27">
        <f>Table1[[#This Row],[Male Voters]]/Table1[[#This Row],[Male Population]]</f>
        <v>0.53050818035846026</v>
      </c>
      <c r="R3293" s="27">
        <f>Table1[[#This Row],[Total Voters]]/Table1[[#This Row],[Total Population]]</f>
        <v>0.59573547521050818</v>
      </c>
      <c r="S3293" s="27">
        <f>Table1[[#This Row],[Female Ballots]]/Table1[[#This Row],[Female Population]]</f>
        <v>0.18282523324177696</v>
      </c>
      <c r="T3293" s="27">
        <f>Table1[[#This Row],[Male Ballots]]/Table1[[#This Row],[Male Population]]</f>
        <v>0.13698303172329993</v>
      </c>
      <c r="U3293" s="27">
        <f>Table1[[#This Row],[Total Ballots]]/Table1[[#This Row],[Total Population]]</f>
        <v>0.16131752071800221</v>
      </c>
      <c r="V3293" s="27">
        <f>Table1[[#This Row],[Female Ballots]]/Table1[[#This Row],[Female Voters]]</f>
        <v>0.28316281686179379</v>
      </c>
      <c r="W3293" s="27">
        <f>Table1[[#This Row],[Male Ballots]]/Table1[[#This Row],[Male Voters]]</f>
        <v>0.25821096977381486</v>
      </c>
      <c r="X3293" s="27">
        <f>Table1[[#This Row],[Total Ballots]]/Table1[[#This Row],[Total Voters]]</f>
        <v>0.27078716549656418</v>
      </c>
    </row>
    <row r="3294" spans="1:24" s="12" customFormat="1" hidden="1" x14ac:dyDescent="0.25">
      <c r="A3294" s="8" t="s">
        <v>53</v>
      </c>
      <c r="B3294" s="17">
        <v>2005</v>
      </c>
      <c r="C3294" s="17" t="s">
        <v>77</v>
      </c>
      <c r="D3294" s="9" t="s">
        <v>68</v>
      </c>
      <c r="E3294" s="10">
        <v>53070</v>
      </c>
      <c r="F3294" s="10">
        <v>55552</v>
      </c>
      <c r="G3294" s="10">
        <v>108622</v>
      </c>
      <c r="H3294" s="44">
        <v>39087</v>
      </c>
      <c r="I3294" s="44">
        <v>36221</v>
      </c>
      <c r="J3294" s="44">
        <v>700</v>
      </c>
      <c r="K3294" s="44">
        <v>76008</v>
      </c>
      <c r="L3294" s="10">
        <v>16174</v>
      </c>
      <c r="M3294" s="10">
        <v>14737</v>
      </c>
      <c r="N3294" s="10">
        <v>206</v>
      </c>
      <c r="O3294" s="11">
        <v>31117</v>
      </c>
      <c r="P3294" s="27">
        <f>Table1[[#This Row],[Female Voters]]/Table1[[#This Row],[Female Population]]</f>
        <v>0.73651780667043532</v>
      </c>
      <c r="Q3294" s="27">
        <f>Table1[[#This Row],[Male Voters]]/Table1[[#This Row],[Male Population]]</f>
        <v>0.65201972926267282</v>
      </c>
      <c r="R3294" s="27">
        <f>Table1[[#This Row],[Total Voters]]/Table1[[#This Row],[Total Population]]</f>
        <v>0.69974774907477311</v>
      </c>
      <c r="S3294" s="27">
        <f>Table1[[#This Row],[Female Ballots]]/Table1[[#This Row],[Female Population]]</f>
        <v>0.3047672884869041</v>
      </c>
      <c r="T3294" s="27">
        <f>Table1[[#This Row],[Male Ballots]]/Table1[[#This Row],[Male Population]]</f>
        <v>0.26528297811059909</v>
      </c>
      <c r="U3294" s="27">
        <f>Table1[[#This Row],[Total Ballots]]/Table1[[#This Row],[Total Population]]</f>
        <v>0.28647051241921528</v>
      </c>
      <c r="V3294" s="27">
        <f>Table1[[#This Row],[Female Ballots]]/Table1[[#This Row],[Female Voters]]</f>
        <v>0.41379486785887892</v>
      </c>
      <c r="W3294" s="27">
        <f>Table1[[#This Row],[Male Ballots]]/Table1[[#This Row],[Male Voters]]</f>
        <v>0.40686342177190027</v>
      </c>
      <c r="X3294" s="27">
        <f>Table1[[#This Row],[Total Ballots]]/Table1[[#This Row],[Total Voters]]</f>
        <v>0.4093911167245553</v>
      </c>
    </row>
    <row r="3295" spans="1:24" s="12" customFormat="1" hidden="1" x14ac:dyDescent="0.25">
      <c r="A3295" s="8" t="s">
        <v>53</v>
      </c>
      <c r="B3295" s="17">
        <v>2005</v>
      </c>
      <c r="C3295" s="17" t="s">
        <v>77</v>
      </c>
      <c r="D3295" s="9" t="s">
        <v>69</v>
      </c>
      <c r="E3295" s="10">
        <v>52158</v>
      </c>
      <c r="F3295" s="10">
        <v>52294</v>
      </c>
      <c r="G3295" s="10">
        <v>104452</v>
      </c>
      <c r="H3295" s="44">
        <v>42557</v>
      </c>
      <c r="I3295" s="44">
        <v>40411</v>
      </c>
      <c r="J3295" s="44">
        <v>523</v>
      </c>
      <c r="K3295" s="44">
        <v>83491</v>
      </c>
      <c r="L3295" s="10">
        <v>23073</v>
      </c>
      <c r="M3295" s="10">
        <v>22091</v>
      </c>
      <c r="N3295" s="10">
        <v>181</v>
      </c>
      <c r="O3295" s="11">
        <v>45345</v>
      </c>
      <c r="P3295" s="27">
        <f>Table1[[#This Row],[Female Voters]]/Table1[[#This Row],[Female Population]]</f>
        <v>0.81592469036389437</v>
      </c>
      <c r="Q3295" s="27">
        <f>Table1[[#This Row],[Male Voters]]/Table1[[#This Row],[Male Population]]</f>
        <v>0.77276551803266147</v>
      </c>
      <c r="R3295" s="27">
        <f>Table1[[#This Row],[Total Voters]]/Table1[[#This Row],[Total Population]]</f>
        <v>0.79932409144870376</v>
      </c>
      <c r="S3295" s="27">
        <f>Table1[[#This Row],[Female Ballots]]/Table1[[#This Row],[Female Population]]</f>
        <v>0.44236742206372942</v>
      </c>
      <c r="T3295" s="27">
        <f>Table1[[#This Row],[Male Ballots]]/Table1[[#This Row],[Male Population]]</f>
        <v>0.42243852067158755</v>
      </c>
      <c r="U3295" s="27">
        <f>Table1[[#This Row],[Total Ballots]]/Table1[[#This Row],[Total Population]]</f>
        <v>0.43412285068739709</v>
      </c>
      <c r="V3295" s="27">
        <f>Table1[[#This Row],[Female Ballots]]/Table1[[#This Row],[Female Voters]]</f>
        <v>0.54216697605564301</v>
      </c>
      <c r="W3295" s="27">
        <f>Table1[[#This Row],[Male Ballots]]/Table1[[#This Row],[Male Voters]]</f>
        <v>0.54665808814431716</v>
      </c>
      <c r="X3295" s="27">
        <f>Table1[[#This Row],[Total Ballots]]/Table1[[#This Row],[Total Voters]]</f>
        <v>0.54311243128001818</v>
      </c>
    </row>
    <row r="3296" spans="1:24" s="12" customFormat="1" hidden="1" x14ac:dyDescent="0.25">
      <c r="A3296" s="8" t="s">
        <v>53</v>
      </c>
      <c r="B3296" s="17">
        <v>2005</v>
      </c>
      <c r="C3296" s="17" t="s">
        <v>77</v>
      </c>
      <c r="D3296" s="9" t="s">
        <v>70</v>
      </c>
      <c r="E3296" s="10">
        <v>33328</v>
      </c>
      <c r="F3296" s="10">
        <v>32684</v>
      </c>
      <c r="G3296" s="10">
        <v>66012</v>
      </c>
      <c r="H3296" s="44">
        <v>28544</v>
      </c>
      <c r="I3296" s="44">
        <v>26829</v>
      </c>
      <c r="J3296" s="44">
        <v>315</v>
      </c>
      <c r="K3296" s="44">
        <v>55688</v>
      </c>
      <c r="L3296" s="10">
        <v>19131</v>
      </c>
      <c r="M3296" s="10">
        <v>18045</v>
      </c>
      <c r="N3296" s="10">
        <v>142</v>
      </c>
      <c r="O3296" s="11">
        <v>37318</v>
      </c>
      <c r="P3296" s="27">
        <f>Table1[[#This Row],[Female Voters]]/Table1[[#This Row],[Female Population]]</f>
        <v>0.85645703312530008</v>
      </c>
      <c r="Q3296" s="27">
        <f>Table1[[#This Row],[Male Voters]]/Table1[[#This Row],[Male Population]]</f>
        <v>0.8208603598090809</v>
      </c>
      <c r="R3296" s="27">
        <f>Table1[[#This Row],[Total Voters]]/Table1[[#This Row],[Total Population]]</f>
        <v>0.84360419317699809</v>
      </c>
      <c r="S3296" s="27">
        <f>Table1[[#This Row],[Female Ballots]]/Table1[[#This Row],[Female Population]]</f>
        <v>0.57402184349495922</v>
      </c>
      <c r="T3296" s="27">
        <f>Table1[[#This Row],[Male Ballots]]/Table1[[#This Row],[Male Population]]</f>
        <v>0.55210500550728181</v>
      </c>
      <c r="U3296" s="27">
        <f>Table1[[#This Row],[Total Ballots]]/Table1[[#This Row],[Total Population]]</f>
        <v>0.56532145670484157</v>
      </c>
      <c r="V3296" s="27">
        <f>Table1[[#This Row],[Female Ballots]]/Table1[[#This Row],[Female Voters]]</f>
        <v>0.6702284192825112</v>
      </c>
      <c r="W3296" s="27">
        <f>Table1[[#This Row],[Male Ballots]]/Table1[[#This Row],[Male Voters]]</f>
        <v>0.67259308956725927</v>
      </c>
      <c r="X3296" s="27">
        <f>Table1[[#This Row],[Total Ballots]]/Table1[[#This Row],[Total Voters]]</f>
        <v>0.6701264186180147</v>
      </c>
    </row>
    <row r="3297" spans="1:24" s="12" customFormat="1" hidden="1" x14ac:dyDescent="0.25">
      <c r="A3297" s="8" t="s">
        <v>53</v>
      </c>
      <c r="B3297" s="17">
        <v>2005</v>
      </c>
      <c r="C3297" s="17" t="s">
        <v>77</v>
      </c>
      <c r="D3297" s="9" t="s">
        <v>71</v>
      </c>
      <c r="E3297" s="10">
        <v>35497</v>
      </c>
      <c r="F3297" s="10">
        <v>26390</v>
      </c>
      <c r="G3297" s="10">
        <v>61887</v>
      </c>
      <c r="H3297" s="44">
        <v>28912</v>
      </c>
      <c r="I3297" s="44">
        <v>22466</v>
      </c>
      <c r="J3297" s="44">
        <v>247</v>
      </c>
      <c r="K3297" s="44">
        <v>51625</v>
      </c>
      <c r="L3297" s="10">
        <v>21704</v>
      </c>
      <c r="M3297" s="10">
        <v>17297</v>
      </c>
      <c r="N3297" s="10">
        <v>141</v>
      </c>
      <c r="O3297" s="11">
        <v>39142</v>
      </c>
      <c r="P3297" s="27">
        <f>Table1[[#This Row],[Female Voters]]/Table1[[#This Row],[Female Population]]</f>
        <v>0.81449136546750434</v>
      </c>
      <c r="Q3297" s="27">
        <f>Table1[[#This Row],[Male Voters]]/Table1[[#This Row],[Male Population]]</f>
        <v>0.85130731337627885</v>
      </c>
      <c r="R3297" s="27">
        <f>Table1[[#This Row],[Total Voters]]/Table1[[#This Row],[Total Population]]</f>
        <v>0.83418165365908836</v>
      </c>
      <c r="S3297" s="27">
        <f>Table1[[#This Row],[Female Ballots]]/Table1[[#This Row],[Female Population]]</f>
        <v>0.61143195199594336</v>
      </c>
      <c r="T3297" s="27">
        <f>Table1[[#This Row],[Male Ballots]]/Table1[[#This Row],[Male Population]]</f>
        <v>0.65543766578249341</v>
      </c>
      <c r="U3297" s="27">
        <f>Table1[[#This Row],[Total Ballots]]/Table1[[#This Row],[Total Population]]</f>
        <v>0.63247531791814116</v>
      </c>
      <c r="V3297" s="27">
        <f>Table1[[#This Row],[Female Ballots]]/Table1[[#This Row],[Female Voters]]</f>
        <v>0.75069175428887658</v>
      </c>
      <c r="W3297" s="27">
        <f>Table1[[#This Row],[Male Ballots]]/Table1[[#This Row],[Male Voters]]</f>
        <v>0.76991898869402653</v>
      </c>
      <c r="X3297" s="27">
        <f>Table1[[#This Row],[Total Ballots]]/Table1[[#This Row],[Total Voters]]</f>
        <v>0.7581985472154964</v>
      </c>
    </row>
    <row r="3298" spans="1:24" s="12" customFormat="1" hidden="1" x14ac:dyDescent="0.25">
      <c r="A3298" s="8" t="s">
        <v>53</v>
      </c>
      <c r="B3298" s="17">
        <v>2005</v>
      </c>
      <c r="C3298" s="17" t="s">
        <v>77</v>
      </c>
      <c r="D3298" s="9" t="s">
        <v>453</v>
      </c>
      <c r="E3298" s="10">
        <v>247006</v>
      </c>
      <c r="F3298" s="10">
        <v>244383</v>
      </c>
      <c r="G3298" s="10">
        <v>491389</v>
      </c>
      <c r="H3298" s="44">
        <v>184709</v>
      </c>
      <c r="I3298" s="44">
        <v>165200</v>
      </c>
      <c r="J3298" s="44">
        <v>3402</v>
      </c>
      <c r="K3298" s="44">
        <v>353311</v>
      </c>
      <c r="L3298" s="10">
        <v>91676</v>
      </c>
      <c r="M3298" s="10">
        <v>81360</v>
      </c>
      <c r="N3298" s="10">
        <v>984</v>
      </c>
      <c r="O3298" s="11">
        <v>174020</v>
      </c>
      <c r="P3298" s="27">
        <f>Table1[[#This Row],[Female Voters]]/Table1[[#This Row],[Female Population]]</f>
        <v>0.74779155162222777</v>
      </c>
      <c r="Q3298" s="27">
        <f>Table1[[#This Row],[Male Voters]]/Table1[[#This Row],[Male Population]]</f>
        <v>0.67598810064529857</v>
      </c>
      <c r="R3298" s="27">
        <f>Table1[[#This Row],[Total Voters]]/Table1[[#This Row],[Total Population]]</f>
        <v>0.71900469892488439</v>
      </c>
      <c r="S3298" s="27">
        <f>Table1[[#This Row],[Female Ballots]]/Table1[[#This Row],[Female Population]]</f>
        <v>0.37114887897459981</v>
      </c>
      <c r="T3298" s="27">
        <f>Table1[[#This Row],[Male Ballots]]/Table1[[#This Row],[Male Population]]</f>
        <v>0.33292004763015431</v>
      </c>
      <c r="U3298" s="27">
        <f>Table1[[#This Row],[Total Ballots]]/Table1[[#This Row],[Total Population]]</f>
        <v>0.35413898154008333</v>
      </c>
      <c r="V3298" s="27">
        <f>Table1[[#This Row],[Female Ballots]]/Table1[[#This Row],[Female Voters]]</f>
        <v>0.49632665435901879</v>
      </c>
      <c r="W3298" s="27">
        <f>Table1[[#This Row],[Male Ballots]]/Table1[[#This Row],[Male Voters]]</f>
        <v>0.49249394673123487</v>
      </c>
      <c r="X3298" s="27">
        <f>Table1[[#This Row],[Total Ballots]]/Table1[[#This Row],[Total Voters]]</f>
        <v>0.49254056624333803</v>
      </c>
    </row>
    <row r="3299" spans="1:24" s="12" customFormat="1" hidden="1" x14ac:dyDescent="0.25">
      <c r="A3299" s="8" t="s">
        <v>41</v>
      </c>
      <c r="B3299" s="17">
        <v>2005</v>
      </c>
      <c r="C3299" s="17"/>
      <c r="D3299" s="9" t="s">
        <v>66</v>
      </c>
      <c r="E3299" s="10">
        <v>25469</v>
      </c>
      <c r="F3299" s="10">
        <v>25179</v>
      </c>
      <c r="G3299" s="10">
        <v>50648.01</v>
      </c>
      <c r="H3299" s="44">
        <v>12220</v>
      </c>
      <c r="I3299" s="44">
        <v>10615</v>
      </c>
      <c r="J3299" s="44">
        <v>129</v>
      </c>
      <c r="K3299" s="44">
        <v>22964</v>
      </c>
      <c r="L3299" s="10">
        <v>3647</v>
      </c>
      <c r="M3299" s="10">
        <v>3035</v>
      </c>
      <c r="N3299" s="10">
        <v>36</v>
      </c>
      <c r="O3299" s="11">
        <v>6718</v>
      </c>
      <c r="P3299" s="27">
        <f>Table1[[#This Row],[Female Voters]]/Table1[[#This Row],[Female Population]]</f>
        <v>0.47979897129844123</v>
      </c>
      <c r="Q3299" s="27">
        <f>Table1[[#This Row],[Male Voters]]/Table1[[#This Row],[Male Population]]</f>
        <v>0.42158147662734818</v>
      </c>
      <c r="R3299" s="27">
        <f>Table1[[#This Row],[Total Voters]]/Table1[[#This Row],[Total Population]]</f>
        <v>0.45340379612150605</v>
      </c>
      <c r="S3299" s="27">
        <f>Table1[[#This Row],[Female Ballots]]/Table1[[#This Row],[Female Population]]</f>
        <v>0.14319368644234168</v>
      </c>
      <c r="T3299" s="27">
        <f>Table1[[#This Row],[Male Ballots]]/Table1[[#This Row],[Male Population]]</f>
        <v>0.12053695539934071</v>
      </c>
      <c r="U3299" s="27">
        <f>Table1[[#This Row],[Total Ballots]]/Table1[[#This Row],[Total Population]]</f>
        <v>0.13264094680126623</v>
      </c>
      <c r="V3299" s="27">
        <f>Table1[[#This Row],[Female Ballots]]/Table1[[#This Row],[Female Voters]]</f>
        <v>0.29844517184942715</v>
      </c>
      <c r="W3299" s="27">
        <f>Table1[[#This Row],[Male Ballots]]/Table1[[#This Row],[Male Voters]]</f>
        <v>0.28591615638247764</v>
      </c>
      <c r="X3299" s="27">
        <f>Table1[[#This Row],[Total Ballots]]/Table1[[#This Row],[Total Voters]]</f>
        <v>0.29254485281309878</v>
      </c>
    </row>
    <row r="3300" spans="1:24" s="12" customFormat="1" hidden="1" x14ac:dyDescent="0.25">
      <c r="A3300" s="8" t="s">
        <v>41</v>
      </c>
      <c r="B3300" s="17">
        <v>2005</v>
      </c>
      <c r="C3300" s="17"/>
      <c r="D3300" s="9" t="s">
        <v>67</v>
      </c>
      <c r="E3300" s="10">
        <v>26909</v>
      </c>
      <c r="F3300" s="10">
        <v>28280</v>
      </c>
      <c r="G3300" s="10">
        <v>55189</v>
      </c>
      <c r="H3300" s="44">
        <v>18746</v>
      </c>
      <c r="I3300" s="44">
        <v>15693</v>
      </c>
      <c r="J3300" s="44">
        <v>82</v>
      </c>
      <c r="K3300" s="44">
        <v>34521</v>
      </c>
      <c r="L3300" s="10">
        <v>6270</v>
      </c>
      <c r="M3300" s="10">
        <v>4841</v>
      </c>
      <c r="N3300" s="10">
        <v>21</v>
      </c>
      <c r="O3300" s="11">
        <v>11132</v>
      </c>
      <c r="P3300" s="27">
        <f>Table1[[#This Row],[Female Voters]]/Table1[[#This Row],[Female Population]]</f>
        <v>0.69664424541974801</v>
      </c>
      <c r="Q3300" s="27">
        <f>Table1[[#This Row],[Male Voters]]/Table1[[#This Row],[Male Population]]</f>
        <v>0.55491513437057993</v>
      </c>
      <c r="R3300" s="27">
        <f>Table1[[#This Row],[Total Voters]]/Table1[[#This Row],[Total Population]]</f>
        <v>0.62550508253456305</v>
      </c>
      <c r="S3300" s="27">
        <f>Table1[[#This Row],[Female Ballots]]/Table1[[#This Row],[Female Population]]</f>
        <v>0.2330075439444052</v>
      </c>
      <c r="T3300" s="27">
        <f>Table1[[#This Row],[Male Ballots]]/Table1[[#This Row],[Male Population]]</f>
        <v>0.17118104667609618</v>
      </c>
      <c r="U3300" s="27">
        <f>Table1[[#This Row],[Total Ballots]]/Table1[[#This Row],[Total Population]]</f>
        <v>0.20170686187464892</v>
      </c>
      <c r="V3300" s="27">
        <f>Table1[[#This Row],[Female Ballots]]/Table1[[#This Row],[Female Voters]]</f>
        <v>0.33447135388882959</v>
      </c>
      <c r="W3300" s="27">
        <f>Table1[[#This Row],[Male Ballots]]/Table1[[#This Row],[Male Voters]]</f>
        <v>0.30848148856177915</v>
      </c>
      <c r="X3300" s="27">
        <f>Table1[[#This Row],[Total Ballots]]/Table1[[#This Row],[Total Voters]]</f>
        <v>0.32247038034819386</v>
      </c>
    </row>
    <row r="3301" spans="1:24" s="12" customFormat="1" hidden="1" x14ac:dyDescent="0.25">
      <c r="A3301" s="8" t="s">
        <v>41</v>
      </c>
      <c r="B3301" s="17">
        <v>2005</v>
      </c>
      <c r="C3301" s="17"/>
      <c r="D3301" s="9" t="s">
        <v>68</v>
      </c>
      <c r="E3301" s="10">
        <v>30433</v>
      </c>
      <c r="F3301" s="10">
        <v>30924</v>
      </c>
      <c r="G3301" s="10">
        <v>61357.009999999995</v>
      </c>
      <c r="H3301" s="44">
        <v>22281</v>
      </c>
      <c r="I3301" s="44">
        <v>19557</v>
      </c>
      <c r="J3301" s="44">
        <v>57</v>
      </c>
      <c r="K3301" s="44">
        <v>41895</v>
      </c>
      <c r="L3301" s="10">
        <v>10100</v>
      </c>
      <c r="M3301" s="10">
        <v>8633</v>
      </c>
      <c r="N3301" s="10">
        <v>19</v>
      </c>
      <c r="O3301" s="11">
        <v>18752</v>
      </c>
      <c r="P3301" s="27">
        <f>Table1[[#This Row],[Female Voters]]/Table1[[#This Row],[Female Population]]</f>
        <v>0.73213288206880689</v>
      </c>
      <c r="Q3301" s="27">
        <f>Table1[[#This Row],[Male Voters]]/Table1[[#This Row],[Male Population]]</f>
        <v>0.63242142025611181</v>
      </c>
      <c r="R3301" s="27">
        <f>Table1[[#This Row],[Total Voters]]/Table1[[#This Row],[Total Population]]</f>
        <v>0.68280706638084232</v>
      </c>
      <c r="S3301" s="27">
        <f>Table1[[#This Row],[Female Ballots]]/Table1[[#This Row],[Female Population]]</f>
        <v>0.33187658134262149</v>
      </c>
      <c r="T3301" s="27">
        <f>Table1[[#This Row],[Male Ballots]]/Table1[[#This Row],[Male Population]]</f>
        <v>0.27916828353382483</v>
      </c>
      <c r="U3301" s="27">
        <f>Table1[[#This Row],[Total Ballots]]/Table1[[#This Row],[Total Population]]</f>
        <v>0.30562115070470353</v>
      </c>
      <c r="V3301" s="27">
        <f>Table1[[#This Row],[Female Ballots]]/Table1[[#This Row],[Female Voters]]</f>
        <v>0.45330101880526008</v>
      </c>
      <c r="W3301" s="27">
        <f>Table1[[#This Row],[Male Ballots]]/Table1[[#This Row],[Male Voters]]</f>
        <v>0.44142762182338807</v>
      </c>
      <c r="X3301" s="27">
        <f>Table1[[#This Row],[Total Ballots]]/Table1[[#This Row],[Total Voters]]</f>
        <v>0.44759517842224611</v>
      </c>
    </row>
    <row r="3302" spans="1:24" s="12" customFormat="1" hidden="1" x14ac:dyDescent="0.25">
      <c r="A3302" s="8" t="s">
        <v>41</v>
      </c>
      <c r="B3302" s="17">
        <v>2005</v>
      </c>
      <c r="C3302" s="17"/>
      <c r="D3302" s="9" t="s">
        <v>69</v>
      </c>
      <c r="E3302" s="10">
        <v>32894</v>
      </c>
      <c r="F3302" s="10">
        <v>32127</v>
      </c>
      <c r="G3302" s="10">
        <v>65021.020000000004</v>
      </c>
      <c r="H3302" s="44">
        <v>27189</v>
      </c>
      <c r="I3302" s="44">
        <v>24024</v>
      </c>
      <c r="J3302" s="44">
        <v>41</v>
      </c>
      <c r="K3302" s="44">
        <v>51254</v>
      </c>
      <c r="L3302" s="10">
        <v>16068</v>
      </c>
      <c r="M3302" s="10">
        <v>13938</v>
      </c>
      <c r="N3302" s="10">
        <v>16</v>
      </c>
      <c r="O3302" s="11">
        <v>30022</v>
      </c>
      <c r="P3302" s="27">
        <f>Table1[[#This Row],[Female Voters]]/Table1[[#This Row],[Female Population]]</f>
        <v>0.82656411503617677</v>
      </c>
      <c r="Q3302" s="27">
        <f>Table1[[#This Row],[Male Voters]]/Table1[[#This Row],[Male Population]]</f>
        <v>0.74778223923802412</v>
      </c>
      <c r="R3302" s="27">
        <f>Table1[[#This Row],[Total Voters]]/Table1[[#This Row],[Total Population]]</f>
        <v>0.78826816312632431</v>
      </c>
      <c r="S3302" s="27">
        <f>Table1[[#This Row],[Female Ballots]]/Table1[[#This Row],[Female Population]]</f>
        <v>0.4884781419103788</v>
      </c>
      <c r="T3302" s="27">
        <f>Table1[[#This Row],[Male Ballots]]/Table1[[#This Row],[Male Population]]</f>
        <v>0.43384069474273973</v>
      </c>
      <c r="U3302" s="27">
        <f>Table1[[#This Row],[Total Ballots]]/Table1[[#This Row],[Total Population]]</f>
        <v>0.46172760747216818</v>
      </c>
      <c r="V3302" s="27">
        <f>Table1[[#This Row],[Female Ballots]]/Table1[[#This Row],[Female Voters]]</f>
        <v>0.59097429107359589</v>
      </c>
      <c r="W3302" s="27">
        <f>Table1[[#This Row],[Male Ballots]]/Table1[[#This Row],[Male Voters]]</f>
        <v>0.58016983016983015</v>
      </c>
      <c r="X3302" s="27">
        <f>Table1[[#This Row],[Total Ballots]]/Table1[[#This Row],[Total Voters]]</f>
        <v>0.58574940492449368</v>
      </c>
    </row>
    <row r="3303" spans="1:24" s="12" customFormat="1" hidden="1" x14ac:dyDescent="0.25">
      <c r="A3303" s="8" t="s">
        <v>41</v>
      </c>
      <c r="B3303" s="17">
        <v>2005</v>
      </c>
      <c r="C3303" s="17"/>
      <c r="D3303" s="9" t="s">
        <v>70</v>
      </c>
      <c r="E3303" s="10">
        <v>23516</v>
      </c>
      <c r="F3303" s="10">
        <v>22521</v>
      </c>
      <c r="G3303" s="10">
        <v>46037</v>
      </c>
      <c r="H3303" s="44">
        <v>20819</v>
      </c>
      <c r="I3303" s="44">
        <v>19168</v>
      </c>
      <c r="J3303" s="44">
        <v>39</v>
      </c>
      <c r="K3303" s="44">
        <v>40026</v>
      </c>
      <c r="L3303" s="10">
        <v>14649</v>
      </c>
      <c r="M3303" s="10">
        <v>13575</v>
      </c>
      <c r="N3303" s="10">
        <v>8</v>
      </c>
      <c r="O3303" s="11">
        <v>28232</v>
      </c>
      <c r="P3303" s="27">
        <f>Table1[[#This Row],[Female Voters]]/Table1[[#This Row],[Female Population]]</f>
        <v>0.88531212791291036</v>
      </c>
      <c r="Q3303" s="27">
        <f>Table1[[#This Row],[Male Voters]]/Table1[[#This Row],[Male Population]]</f>
        <v>0.85111673549131917</v>
      </c>
      <c r="R3303" s="27">
        <f>Table1[[#This Row],[Total Voters]]/Table1[[#This Row],[Total Population]]</f>
        <v>0.86943110975954119</v>
      </c>
      <c r="S3303" s="27">
        <f>Table1[[#This Row],[Female Ballots]]/Table1[[#This Row],[Female Population]]</f>
        <v>0.62293757441741793</v>
      </c>
      <c r="T3303" s="27">
        <f>Table1[[#This Row],[Male Ballots]]/Table1[[#This Row],[Male Population]]</f>
        <v>0.60277074730251767</v>
      </c>
      <c r="U3303" s="27">
        <f>Table1[[#This Row],[Total Ballots]]/Table1[[#This Row],[Total Population]]</f>
        <v>0.61324586745443888</v>
      </c>
      <c r="V3303" s="27">
        <f>Table1[[#This Row],[Female Ballots]]/Table1[[#This Row],[Female Voters]]</f>
        <v>0.70363610163792689</v>
      </c>
      <c r="W3303" s="27">
        <f>Table1[[#This Row],[Male Ballots]]/Table1[[#This Row],[Male Voters]]</f>
        <v>0.70821160267111849</v>
      </c>
      <c r="X3303" s="27">
        <f>Table1[[#This Row],[Total Ballots]]/Table1[[#This Row],[Total Voters]]</f>
        <v>0.70534152800679562</v>
      </c>
    </row>
    <row r="3304" spans="1:24" s="12" customFormat="1" hidden="1" x14ac:dyDescent="0.25">
      <c r="A3304" s="8" t="s">
        <v>41</v>
      </c>
      <c r="B3304" s="17">
        <v>2005</v>
      </c>
      <c r="C3304" s="17"/>
      <c r="D3304" s="9" t="s">
        <v>71</v>
      </c>
      <c r="E3304" s="10">
        <v>30977</v>
      </c>
      <c r="F3304" s="10">
        <v>22501</v>
      </c>
      <c r="G3304" s="10">
        <v>53478</v>
      </c>
      <c r="H3304" s="44">
        <v>25922</v>
      </c>
      <c r="I3304" s="44">
        <v>19464</v>
      </c>
      <c r="J3304" s="44">
        <v>35</v>
      </c>
      <c r="K3304" s="44">
        <v>45421</v>
      </c>
      <c r="L3304" s="10">
        <v>19631</v>
      </c>
      <c r="M3304" s="10">
        <v>15281</v>
      </c>
      <c r="N3304" s="10">
        <v>8</v>
      </c>
      <c r="O3304" s="11">
        <v>34920</v>
      </c>
      <c r="P3304" s="27">
        <f>Table1[[#This Row],[Female Voters]]/Table1[[#This Row],[Female Population]]</f>
        <v>0.83681441069180362</v>
      </c>
      <c r="Q3304" s="27">
        <f>Table1[[#This Row],[Male Voters]]/Table1[[#This Row],[Male Population]]</f>
        <v>0.86502822096795695</v>
      </c>
      <c r="R3304" s="27">
        <f>Table1[[#This Row],[Total Voters]]/Table1[[#This Row],[Total Population]]</f>
        <v>0.84933991547926246</v>
      </c>
      <c r="S3304" s="27">
        <f>Table1[[#This Row],[Female Ballots]]/Table1[[#This Row],[Female Population]]</f>
        <v>0.63372824999192945</v>
      </c>
      <c r="T3304" s="27">
        <f>Table1[[#This Row],[Male Ballots]]/Table1[[#This Row],[Male Population]]</f>
        <v>0.6791253722056797</v>
      </c>
      <c r="U3304" s="27">
        <f>Table1[[#This Row],[Total Ballots]]/Table1[[#This Row],[Total Population]]</f>
        <v>0.6529787950185123</v>
      </c>
      <c r="V3304" s="27">
        <f>Table1[[#This Row],[Female Ballots]]/Table1[[#This Row],[Female Voters]]</f>
        <v>0.75731039271661138</v>
      </c>
      <c r="W3304" s="27">
        <f>Table1[[#This Row],[Male Ballots]]/Table1[[#This Row],[Male Voters]]</f>
        <v>0.78509042334566381</v>
      </c>
      <c r="X3304" s="27">
        <f>Table1[[#This Row],[Total Ballots]]/Table1[[#This Row],[Total Voters]]</f>
        <v>0.76880737984632663</v>
      </c>
    </row>
    <row r="3305" spans="1:24" s="12" customFormat="1" hidden="1" x14ac:dyDescent="0.25">
      <c r="A3305" s="8" t="s">
        <v>41</v>
      </c>
      <c r="B3305" s="17">
        <v>2005</v>
      </c>
      <c r="C3305" s="17"/>
      <c r="D3305" s="9" t="s">
        <v>453</v>
      </c>
      <c r="E3305" s="10">
        <v>170198</v>
      </c>
      <c r="F3305" s="10">
        <v>161532</v>
      </c>
      <c r="G3305" s="10">
        <v>331730.04000000004</v>
      </c>
      <c r="H3305" s="44">
        <v>127177</v>
      </c>
      <c r="I3305" s="44">
        <v>108521</v>
      </c>
      <c r="J3305" s="44">
        <v>383</v>
      </c>
      <c r="K3305" s="44">
        <v>236081</v>
      </c>
      <c r="L3305" s="10">
        <v>70365</v>
      </c>
      <c r="M3305" s="10">
        <v>59303</v>
      </c>
      <c r="N3305" s="10">
        <v>108</v>
      </c>
      <c r="O3305" s="11">
        <v>129776</v>
      </c>
      <c r="P3305" s="27">
        <f>Table1[[#This Row],[Female Voters]]/Table1[[#This Row],[Female Population]]</f>
        <v>0.74722969717623</v>
      </c>
      <c r="Q3305" s="27">
        <f>Table1[[#This Row],[Male Voters]]/Table1[[#This Row],[Male Population]]</f>
        <v>0.67182353960825103</v>
      </c>
      <c r="R3305" s="27">
        <f>Table1[[#This Row],[Total Voters]]/Table1[[#This Row],[Total Population]]</f>
        <v>0.7116660281956978</v>
      </c>
      <c r="S3305" s="27">
        <f>Table1[[#This Row],[Female Ballots]]/Table1[[#This Row],[Female Population]]</f>
        <v>0.41343024007332635</v>
      </c>
      <c r="T3305" s="27">
        <f>Table1[[#This Row],[Male Ballots]]/Table1[[#This Row],[Male Population]]</f>
        <v>0.36712849466359609</v>
      </c>
      <c r="U3305" s="27">
        <f>Table1[[#This Row],[Total Ballots]]/Table1[[#This Row],[Total Population]]</f>
        <v>0.39120967157511566</v>
      </c>
      <c r="V3305" s="27">
        <f>Table1[[#This Row],[Female Ballots]]/Table1[[#This Row],[Female Voters]]</f>
        <v>0.55328400575575776</v>
      </c>
      <c r="W3305" s="27">
        <f>Table1[[#This Row],[Male Ballots]]/Table1[[#This Row],[Male Voters]]</f>
        <v>0.54646566102413363</v>
      </c>
      <c r="X3305" s="27">
        <f>Table1[[#This Row],[Total Ballots]]/Table1[[#This Row],[Total Voters]]</f>
        <v>0.54970963355797375</v>
      </c>
    </row>
    <row r="3306" spans="1:24" s="12" customFormat="1" hidden="1" x14ac:dyDescent="0.25">
      <c r="A3306" s="8" t="s">
        <v>29</v>
      </c>
      <c r="B3306" s="17">
        <v>2005</v>
      </c>
      <c r="C3306" s="17"/>
      <c r="D3306" s="9" t="s">
        <v>66</v>
      </c>
      <c r="E3306" s="10">
        <v>1296</v>
      </c>
      <c r="F3306" s="10">
        <v>1458</v>
      </c>
      <c r="G3306" s="10">
        <v>2754.01</v>
      </c>
      <c r="H3306" s="44">
        <v>1066</v>
      </c>
      <c r="I3306" s="44">
        <v>1044</v>
      </c>
      <c r="J3306" s="44">
        <v>43</v>
      </c>
      <c r="K3306" s="44">
        <v>2153</v>
      </c>
      <c r="L3306" s="10">
        <v>339</v>
      </c>
      <c r="M3306" s="10">
        <v>302</v>
      </c>
      <c r="N3306" s="10">
        <v>11</v>
      </c>
      <c r="O3306" s="11">
        <v>652</v>
      </c>
      <c r="P3306" s="27">
        <f>Table1[[#This Row],[Female Voters]]/Table1[[#This Row],[Female Population]]</f>
        <v>0.82253086419753085</v>
      </c>
      <c r="Q3306" s="27">
        <f>Table1[[#This Row],[Male Voters]]/Table1[[#This Row],[Male Population]]</f>
        <v>0.71604938271604934</v>
      </c>
      <c r="R3306" s="27">
        <f>Table1[[#This Row],[Total Voters]]/Table1[[#This Row],[Total Population]]</f>
        <v>0.78176912937861509</v>
      </c>
      <c r="S3306" s="27">
        <f>Table1[[#This Row],[Female Ballots]]/Table1[[#This Row],[Female Population]]</f>
        <v>0.26157407407407407</v>
      </c>
      <c r="T3306" s="27">
        <f>Table1[[#This Row],[Male Ballots]]/Table1[[#This Row],[Male Population]]</f>
        <v>0.20713305898491083</v>
      </c>
      <c r="U3306" s="27">
        <f>Table1[[#This Row],[Total Ballots]]/Table1[[#This Row],[Total Population]]</f>
        <v>0.23674569082900931</v>
      </c>
      <c r="V3306" s="27">
        <f>Table1[[#This Row],[Female Ballots]]/Table1[[#This Row],[Female Voters]]</f>
        <v>0.31801125703564725</v>
      </c>
      <c r="W3306" s="27">
        <f>Table1[[#This Row],[Male Ballots]]/Table1[[#This Row],[Male Voters]]</f>
        <v>0.28927203065134099</v>
      </c>
      <c r="X3306" s="27">
        <f>Table1[[#This Row],[Total Ballots]]/Table1[[#This Row],[Total Voters]]</f>
        <v>0.30283325592196936</v>
      </c>
    </row>
    <row r="3307" spans="1:24" s="12" customFormat="1" hidden="1" x14ac:dyDescent="0.25">
      <c r="A3307" s="8" t="s">
        <v>29</v>
      </c>
      <c r="B3307" s="17">
        <v>2005</v>
      </c>
      <c r="C3307" s="17"/>
      <c r="D3307" s="9" t="s">
        <v>67</v>
      </c>
      <c r="E3307" s="10">
        <v>1872</v>
      </c>
      <c r="F3307" s="10">
        <v>1703</v>
      </c>
      <c r="G3307" s="10">
        <v>3575.02</v>
      </c>
      <c r="H3307" s="44">
        <v>1393</v>
      </c>
      <c r="I3307" s="44">
        <v>1255</v>
      </c>
      <c r="J3307" s="44">
        <v>33</v>
      </c>
      <c r="K3307" s="44">
        <v>2681</v>
      </c>
      <c r="L3307" s="10">
        <v>543</v>
      </c>
      <c r="M3307" s="10">
        <v>405</v>
      </c>
      <c r="N3307" s="10">
        <v>14</v>
      </c>
      <c r="O3307" s="11">
        <v>962</v>
      </c>
      <c r="P3307" s="27">
        <f>Table1[[#This Row],[Female Voters]]/Table1[[#This Row],[Female Population]]</f>
        <v>0.74412393162393164</v>
      </c>
      <c r="Q3307" s="27">
        <f>Table1[[#This Row],[Male Voters]]/Table1[[#This Row],[Male Population]]</f>
        <v>0.73693482090428652</v>
      </c>
      <c r="R3307" s="27">
        <f>Table1[[#This Row],[Total Voters]]/Table1[[#This Row],[Total Population]]</f>
        <v>0.74992587454056203</v>
      </c>
      <c r="S3307" s="27">
        <f>Table1[[#This Row],[Female Ballots]]/Table1[[#This Row],[Female Population]]</f>
        <v>0.29006410256410259</v>
      </c>
      <c r="T3307" s="27">
        <f>Table1[[#This Row],[Male Ballots]]/Table1[[#This Row],[Male Population]]</f>
        <v>0.23781561949500882</v>
      </c>
      <c r="U3307" s="27">
        <f>Table1[[#This Row],[Total Ballots]]/Table1[[#This Row],[Total Population]]</f>
        <v>0.26908940369564366</v>
      </c>
      <c r="V3307" s="27">
        <f>Table1[[#This Row],[Female Ballots]]/Table1[[#This Row],[Female Voters]]</f>
        <v>0.3898061737257717</v>
      </c>
      <c r="W3307" s="27">
        <f>Table1[[#This Row],[Male Ballots]]/Table1[[#This Row],[Male Voters]]</f>
        <v>0.32270916334661354</v>
      </c>
      <c r="X3307" s="27">
        <f>Table1[[#This Row],[Total Ballots]]/Table1[[#This Row],[Total Voters]]</f>
        <v>0.35882133532264082</v>
      </c>
    </row>
    <row r="3308" spans="1:24" s="12" customFormat="1" hidden="1" x14ac:dyDescent="0.25">
      <c r="A3308" s="8" t="s">
        <v>29</v>
      </c>
      <c r="B3308" s="17">
        <v>2005</v>
      </c>
      <c r="C3308" s="17"/>
      <c r="D3308" s="9" t="s">
        <v>68</v>
      </c>
      <c r="E3308" s="10">
        <v>2847.01</v>
      </c>
      <c r="F3308" s="10">
        <v>2763.01</v>
      </c>
      <c r="G3308" s="10">
        <v>5610.02</v>
      </c>
      <c r="H3308" s="44">
        <v>2049</v>
      </c>
      <c r="I3308" s="44">
        <v>1719</v>
      </c>
      <c r="J3308" s="44">
        <v>32</v>
      </c>
      <c r="K3308" s="44">
        <v>3800</v>
      </c>
      <c r="L3308" s="10">
        <v>1130</v>
      </c>
      <c r="M3308" s="10">
        <v>922</v>
      </c>
      <c r="N3308" s="10">
        <v>11</v>
      </c>
      <c r="O3308" s="11">
        <v>2063</v>
      </c>
      <c r="P3308" s="27">
        <f>Table1[[#This Row],[Female Voters]]/Table1[[#This Row],[Female Population]]</f>
        <v>0.71970242464901768</v>
      </c>
      <c r="Q3308" s="27">
        <f>Table1[[#This Row],[Male Voters]]/Table1[[#This Row],[Male Population]]</f>
        <v>0.62214758542314352</v>
      </c>
      <c r="R3308" s="27">
        <f>Table1[[#This Row],[Total Voters]]/Table1[[#This Row],[Total Population]]</f>
        <v>0.67735943900378248</v>
      </c>
      <c r="S3308" s="27">
        <f>Table1[[#This Row],[Female Ballots]]/Table1[[#This Row],[Female Population]]</f>
        <v>0.3969076329201513</v>
      </c>
      <c r="T3308" s="27">
        <f>Table1[[#This Row],[Male Ballots]]/Table1[[#This Row],[Male Population]]</f>
        <v>0.33369405105301825</v>
      </c>
      <c r="U3308" s="27">
        <f>Table1[[#This Row],[Total Ballots]]/Table1[[#This Row],[Total Population]]</f>
        <v>0.36773487438547453</v>
      </c>
      <c r="V3308" s="27">
        <f>Table1[[#This Row],[Female Ballots]]/Table1[[#This Row],[Female Voters]]</f>
        <v>0.55148853099072714</v>
      </c>
      <c r="W3308" s="27">
        <f>Table1[[#This Row],[Male Ballots]]/Table1[[#This Row],[Male Voters]]</f>
        <v>0.53635834787667247</v>
      </c>
      <c r="X3308" s="27">
        <f>Table1[[#This Row],[Total Ballots]]/Table1[[#This Row],[Total Voters]]</f>
        <v>0.54289473684210521</v>
      </c>
    </row>
    <row r="3309" spans="1:24" s="12" customFormat="1" hidden="1" x14ac:dyDescent="0.25">
      <c r="A3309" s="8" t="s">
        <v>29</v>
      </c>
      <c r="B3309" s="17">
        <v>2005</v>
      </c>
      <c r="C3309" s="17"/>
      <c r="D3309" s="9" t="s">
        <v>69</v>
      </c>
      <c r="E3309" s="10">
        <v>3550.02</v>
      </c>
      <c r="F3309" s="10">
        <v>3402.02</v>
      </c>
      <c r="G3309" s="10">
        <v>6952.02</v>
      </c>
      <c r="H3309" s="44">
        <v>3129</v>
      </c>
      <c r="I3309" s="44">
        <v>2695</v>
      </c>
      <c r="J3309" s="44">
        <v>40</v>
      </c>
      <c r="K3309" s="44">
        <v>5864</v>
      </c>
      <c r="L3309" s="10">
        <v>2146</v>
      </c>
      <c r="M3309" s="10">
        <v>1763</v>
      </c>
      <c r="N3309" s="10">
        <v>18</v>
      </c>
      <c r="O3309" s="11">
        <v>3927</v>
      </c>
      <c r="P3309" s="27">
        <f>Table1[[#This Row],[Female Voters]]/Table1[[#This Row],[Female Population]]</f>
        <v>0.88140348505078847</v>
      </c>
      <c r="Q3309" s="27">
        <f>Table1[[#This Row],[Male Voters]]/Table1[[#This Row],[Male Population]]</f>
        <v>0.79217641283707918</v>
      </c>
      <c r="R3309" s="27">
        <f>Table1[[#This Row],[Total Voters]]/Table1[[#This Row],[Total Population]]</f>
        <v>0.8434958472501517</v>
      </c>
      <c r="S3309" s="27">
        <f>Table1[[#This Row],[Female Ballots]]/Table1[[#This Row],[Female Population]]</f>
        <v>0.60450363659923045</v>
      </c>
      <c r="T3309" s="27">
        <f>Table1[[#This Row],[Male Ballots]]/Table1[[#This Row],[Male Population]]</f>
        <v>0.51822152721030446</v>
      </c>
      <c r="U3309" s="27">
        <f>Table1[[#This Row],[Total Ballots]]/Table1[[#This Row],[Total Population]]</f>
        <v>0.56487179265882426</v>
      </c>
      <c r="V3309" s="27">
        <f>Table1[[#This Row],[Female Ballots]]/Table1[[#This Row],[Female Voters]]</f>
        <v>0.68584212208373285</v>
      </c>
      <c r="W3309" s="27">
        <f>Table1[[#This Row],[Male Ballots]]/Table1[[#This Row],[Male Voters]]</f>
        <v>0.6541743970315399</v>
      </c>
      <c r="X3309" s="27">
        <f>Table1[[#This Row],[Total Ballots]]/Table1[[#This Row],[Total Voters]]</f>
        <v>0.66967939972714874</v>
      </c>
    </row>
    <row r="3310" spans="1:24" s="12" customFormat="1" hidden="1" x14ac:dyDescent="0.25">
      <c r="A3310" s="8" t="s">
        <v>29</v>
      </c>
      <c r="B3310" s="17">
        <v>2005</v>
      </c>
      <c r="C3310" s="17"/>
      <c r="D3310" s="9" t="s">
        <v>70</v>
      </c>
      <c r="E3310" s="10">
        <v>2857.01</v>
      </c>
      <c r="F3310" s="10">
        <v>2988.02</v>
      </c>
      <c r="G3310" s="10">
        <v>5845.02</v>
      </c>
      <c r="H3310" s="44">
        <v>2559</v>
      </c>
      <c r="I3310" s="44">
        <v>2602</v>
      </c>
      <c r="J3310" s="44">
        <v>33</v>
      </c>
      <c r="K3310" s="44">
        <v>5194</v>
      </c>
      <c r="L3310" s="10">
        <v>2045</v>
      </c>
      <c r="M3310" s="10">
        <v>2035</v>
      </c>
      <c r="N3310" s="10">
        <v>13</v>
      </c>
      <c r="O3310" s="11">
        <v>4093</v>
      </c>
      <c r="P3310" s="27">
        <f>Table1[[#This Row],[Female Voters]]/Table1[[#This Row],[Female Population]]</f>
        <v>0.89569164966170922</v>
      </c>
      <c r="Q3310" s="27">
        <f>Table1[[#This Row],[Male Voters]]/Table1[[#This Row],[Male Population]]</f>
        <v>0.87081077101224225</v>
      </c>
      <c r="R3310" s="27">
        <f>Table1[[#This Row],[Total Voters]]/Table1[[#This Row],[Total Population]]</f>
        <v>0.88861971387608585</v>
      </c>
      <c r="S3310" s="27">
        <f>Table1[[#This Row],[Female Ballots]]/Table1[[#This Row],[Female Population]]</f>
        <v>0.7157832839227023</v>
      </c>
      <c r="T3310" s="27">
        <f>Table1[[#This Row],[Male Ballots]]/Table1[[#This Row],[Male Population]]</f>
        <v>0.68105300499996657</v>
      </c>
      <c r="U3310" s="27">
        <f>Table1[[#This Row],[Total Ballots]]/Table1[[#This Row],[Total Population]]</f>
        <v>0.70025423351844818</v>
      </c>
      <c r="V3310" s="27">
        <f>Table1[[#This Row],[Female Ballots]]/Table1[[#This Row],[Female Voters]]</f>
        <v>0.79914028917545921</v>
      </c>
      <c r="W3310" s="27">
        <f>Table1[[#This Row],[Male Ballots]]/Table1[[#This Row],[Male Voters]]</f>
        <v>0.78209069946195231</v>
      </c>
      <c r="X3310" s="27">
        <f>Table1[[#This Row],[Total Ballots]]/Table1[[#This Row],[Total Voters]]</f>
        <v>0.78802464381979209</v>
      </c>
    </row>
    <row r="3311" spans="1:24" s="12" customFormat="1" hidden="1" x14ac:dyDescent="0.25">
      <c r="A3311" s="8" t="s">
        <v>29</v>
      </c>
      <c r="B3311" s="17">
        <v>2005</v>
      </c>
      <c r="C3311" s="17"/>
      <c r="D3311" s="9" t="s">
        <v>71</v>
      </c>
      <c r="E3311" s="10">
        <v>3142</v>
      </c>
      <c r="F3311" s="10">
        <v>2923</v>
      </c>
      <c r="G3311" s="10">
        <v>6065.02</v>
      </c>
      <c r="H3311" s="44">
        <v>2581</v>
      </c>
      <c r="I3311" s="44">
        <v>2504</v>
      </c>
      <c r="J3311" s="44">
        <v>33</v>
      </c>
      <c r="K3311" s="44">
        <v>5118</v>
      </c>
      <c r="L3311" s="10">
        <v>2145</v>
      </c>
      <c r="M3311" s="10">
        <v>2132</v>
      </c>
      <c r="N3311" s="10">
        <v>26</v>
      </c>
      <c r="O3311" s="11">
        <v>4303</v>
      </c>
      <c r="P3311" s="27">
        <f>Table1[[#This Row],[Female Voters]]/Table1[[#This Row],[Female Population]]</f>
        <v>0.82145130490133678</v>
      </c>
      <c r="Q3311" s="27">
        <f>Table1[[#This Row],[Male Voters]]/Table1[[#This Row],[Male Population]]</f>
        <v>0.85665412247690731</v>
      </c>
      <c r="R3311" s="27">
        <f>Table1[[#This Row],[Total Voters]]/Table1[[#This Row],[Total Population]]</f>
        <v>0.84385542009754289</v>
      </c>
      <c r="S3311" s="27">
        <f>Table1[[#This Row],[Female Ballots]]/Table1[[#This Row],[Female Population]]</f>
        <v>0.68268618714194784</v>
      </c>
      <c r="T3311" s="27">
        <f>Table1[[#This Row],[Male Ballots]]/Table1[[#This Row],[Male Population]]</f>
        <v>0.72938761546356479</v>
      </c>
      <c r="U3311" s="27">
        <f>Table1[[#This Row],[Total Ballots]]/Table1[[#This Row],[Total Population]]</f>
        <v>0.70947828696360438</v>
      </c>
      <c r="V3311" s="27">
        <f>Table1[[#This Row],[Female Ballots]]/Table1[[#This Row],[Female Voters]]</f>
        <v>0.83107322743122825</v>
      </c>
      <c r="W3311" s="27">
        <f>Table1[[#This Row],[Male Ballots]]/Table1[[#This Row],[Male Voters]]</f>
        <v>0.8514376996805112</v>
      </c>
      <c r="X3311" s="27">
        <f>Table1[[#This Row],[Total Ballots]]/Table1[[#This Row],[Total Voters]]</f>
        <v>0.84075810863618605</v>
      </c>
    </row>
    <row r="3312" spans="1:24" s="12" customFormat="1" hidden="1" x14ac:dyDescent="0.25">
      <c r="A3312" s="8" t="s">
        <v>29</v>
      </c>
      <c r="B3312" s="17">
        <v>2005</v>
      </c>
      <c r="C3312" s="17"/>
      <c r="D3312" s="9" t="s">
        <v>453</v>
      </c>
      <c r="E3312" s="10">
        <v>15564.04</v>
      </c>
      <c r="F3312" s="10">
        <v>15237.050000000001</v>
      </c>
      <c r="G3312" s="10">
        <v>30801.11</v>
      </c>
      <c r="H3312" s="44">
        <v>12777</v>
      </c>
      <c r="I3312" s="44">
        <v>11819</v>
      </c>
      <c r="J3312" s="44">
        <v>214</v>
      </c>
      <c r="K3312" s="44">
        <v>24810</v>
      </c>
      <c r="L3312" s="10">
        <v>8348</v>
      </c>
      <c r="M3312" s="10">
        <v>7559</v>
      </c>
      <c r="N3312" s="10">
        <v>93</v>
      </c>
      <c r="O3312" s="11">
        <v>16000</v>
      </c>
      <c r="P3312" s="27">
        <f>Table1[[#This Row],[Female Voters]]/Table1[[#This Row],[Female Population]]</f>
        <v>0.82093081230837228</v>
      </c>
      <c r="Q3312" s="27">
        <f>Table1[[#This Row],[Male Voters]]/Table1[[#This Row],[Male Population]]</f>
        <v>0.77567508146261899</v>
      </c>
      <c r="R3312" s="27">
        <f>Table1[[#This Row],[Total Voters]]/Table1[[#This Row],[Total Population]]</f>
        <v>0.80549045148048237</v>
      </c>
      <c r="S3312" s="27">
        <f>Table1[[#This Row],[Female Ballots]]/Table1[[#This Row],[Female Population]]</f>
        <v>0.53636459428271832</v>
      </c>
      <c r="T3312" s="27">
        <f>Table1[[#This Row],[Male Ballots]]/Table1[[#This Row],[Male Population]]</f>
        <v>0.49609340390692419</v>
      </c>
      <c r="U3312" s="27">
        <f>Table1[[#This Row],[Total Ballots]]/Table1[[#This Row],[Total Population]]</f>
        <v>0.51946179861699793</v>
      </c>
      <c r="V3312" s="27">
        <f>Table1[[#This Row],[Female Ballots]]/Table1[[#This Row],[Female Voters]]</f>
        <v>0.65336150896141509</v>
      </c>
      <c r="W3312" s="27">
        <f>Table1[[#This Row],[Male Ballots]]/Table1[[#This Row],[Male Voters]]</f>
        <v>0.63956341484051105</v>
      </c>
      <c r="X3312" s="27">
        <f>Table1[[#This Row],[Total Ballots]]/Table1[[#This Row],[Total Voters]]</f>
        <v>0.64490124949617089</v>
      </c>
    </row>
    <row r="3313" spans="1:24" s="12" customFormat="1" hidden="1" x14ac:dyDescent="0.25">
      <c r="A3313" s="8" t="s">
        <v>44</v>
      </c>
      <c r="B3313" s="17">
        <v>2005</v>
      </c>
      <c r="C3313" s="17"/>
      <c r="D3313" s="9" t="s">
        <v>66</v>
      </c>
      <c r="E3313" s="10">
        <v>11111</v>
      </c>
      <c r="F3313" s="10">
        <v>11050</v>
      </c>
      <c r="G3313" s="10">
        <v>22161</v>
      </c>
      <c r="H3313" s="44">
        <v>7264</v>
      </c>
      <c r="I3313" s="44">
        <v>6007</v>
      </c>
      <c r="J3313" s="44">
        <v>124</v>
      </c>
      <c r="K3313" s="44">
        <v>13395</v>
      </c>
      <c r="L3313" s="10">
        <v>1653</v>
      </c>
      <c r="M3313" s="10">
        <v>1271</v>
      </c>
      <c r="N3313" s="10">
        <v>27</v>
      </c>
      <c r="O3313" s="11">
        <v>2951</v>
      </c>
      <c r="P3313" s="27">
        <f>Table1[[#This Row],[Female Voters]]/Table1[[#This Row],[Female Population]]</f>
        <v>0.65376653766537662</v>
      </c>
      <c r="Q3313" s="27">
        <f>Table1[[#This Row],[Male Voters]]/Table1[[#This Row],[Male Population]]</f>
        <v>0.54361990950226247</v>
      </c>
      <c r="R3313" s="27">
        <f>Table1[[#This Row],[Total Voters]]/Table1[[#This Row],[Total Population]]</f>
        <v>0.6044402328414783</v>
      </c>
      <c r="S3313" s="27">
        <f>Table1[[#This Row],[Female Ballots]]/Table1[[#This Row],[Female Population]]</f>
        <v>0.14877148771487714</v>
      </c>
      <c r="T3313" s="27">
        <f>Table1[[#This Row],[Male Ballots]]/Table1[[#This Row],[Male Population]]</f>
        <v>0.11502262443438914</v>
      </c>
      <c r="U3313" s="27">
        <f>Table1[[#This Row],[Total Ballots]]/Table1[[#This Row],[Total Population]]</f>
        <v>0.13316186092685348</v>
      </c>
      <c r="V3313" s="27">
        <f>Table1[[#This Row],[Female Ballots]]/Table1[[#This Row],[Female Voters]]</f>
        <v>0.22756057268722468</v>
      </c>
      <c r="W3313" s="27">
        <f>Table1[[#This Row],[Male Ballots]]/Table1[[#This Row],[Male Voters]]</f>
        <v>0.21158648243715666</v>
      </c>
      <c r="X3313" s="27">
        <f>Table1[[#This Row],[Total Ballots]]/Table1[[#This Row],[Total Voters]]</f>
        <v>0.22030608435983576</v>
      </c>
    </row>
    <row r="3314" spans="1:24" s="12" customFormat="1" hidden="1" x14ac:dyDescent="0.25">
      <c r="A3314" s="8" t="s">
        <v>44</v>
      </c>
      <c r="B3314" s="17">
        <v>2005</v>
      </c>
      <c r="C3314" s="17"/>
      <c r="D3314" s="9" t="s">
        <v>67</v>
      </c>
      <c r="E3314" s="10">
        <v>14572</v>
      </c>
      <c r="F3314" s="10">
        <v>14568</v>
      </c>
      <c r="G3314" s="10">
        <v>29140</v>
      </c>
      <c r="H3314" s="44">
        <v>10946</v>
      </c>
      <c r="I3314" s="44">
        <v>9408</v>
      </c>
      <c r="J3314" s="44">
        <v>685</v>
      </c>
      <c r="K3314" s="44">
        <v>21039</v>
      </c>
      <c r="L3314" s="10">
        <v>3239</v>
      </c>
      <c r="M3314" s="10">
        <v>2464</v>
      </c>
      <c r="N3314" s="10">
        <v>146</v>
      </c>
      <c r="O3314" s="11">
        <v>5849</v>
      </c>
      <c r="P3314" s="27">
        <f>Table1[[#This Row],[Female Voters]]/Table1[[#This Row],[Female Population]]</f>
        <v>0.75116662091682684</v>
      </c>
      <c r="Q3314" s="27">
        <f>Table1[[#This Row],[Male Voters]]/Table1[[#This Row],[Male Population]]</f>
        <v>0.64579901153212516</v>
      </c>
      <c r="R3314" s="27">
        <f>Table1[[#This Row],[Total Voters]]/Table1[[#This Row],[Total Population]]</f>
        <v>0.72199725463280717</v>
      </c>
      <c r="S3314" s="27">
        <f>Table1[[#This Row],[Female Ballots]]/Table1[[#This Row],[Female Population]]</f>
        <v>0.22227559703541039</v>
      </c>
      <c r="T3314" s="27">
        <f>Table1[[#This Row],[Male Ballots]]/Table1[[#This Row],[Male Population]]</f>
        <v>0.16913783635365184</v>
      </c>
      <c r="U3314" s="27">
        <f>Table1[[#This Row],[Total Ballots]]/Table1[[#This Row],[Total Population]]</f>
        <v>0.20072065888812629</v>
      </c>
      <c r="V3314" s="27">
        <f>Table1[[#This Row],[Female Ballots]]/Table1[[#This Row],[Female Voters]]</f>
        <v>0.29590718070528049</v>
      </c>
      <c r="W3314" s="27">
        <f>Table1[[#This Row],[Male Ballots]]/Table1[[#This Row],[Male Voters]]</f>
        <v>0.26190476190476192</v>
      </c>
      <c r="X3314" s="27">
        <f>Table1[[#This Row],[Total Ballots]]/Table1[[#This Row],[Total Voters]]</f>
        <v>0.27800750986263606</v>
      </c>
    </row>
    <row r="3315" spans="1:24" s="12" customFormat="1" hidden="1" x14ac:dyDescent="0.25">
      <c r="A3315" s="8" t="s">
        <v>44</v>
      </c>
      <c r="B3315" s="17">
        <v>2005</v>
      </c>
      <c r="C3315" s="17"/>
      <c r="D3315" s="9" t="s">
        <v>68</v>
      </c>
      <c r="E3315" s="10">
        <v>17101</v>
      </c>
      <c r="F3315" s="10">
        <v>16418</v>
      </c>
      <c r="G3315" s="10">
        <v>33519</v>
      </c>
      <c r="H3315" s="44">
        <v>12829</v>
      </c>
      <c r="I3315" s="44">
        <v>11187</v>
      </c>
      <c r="J3315" s="44">
        <v>439</v>
      </c>
      <c r="K3315" s="44">
        <v>24455</v>
      </c>
      <c r="L3315" s="10">
        <v>5812</v>
      </c>
      <c r="M3315" s="10">
        <v>4844</v>
      </c>
      <c r="N3315" s="10">
        <v>169</v>
      </c>
      <c r="O3315" s="11">
        <v>10825</v>
      </c>
      <c r="P3315" s="27">
        <f>Table1[[#This Row],[Female Voters]]/Table1[[#This Row],[Female Population]]</f>
        <v>0.75019004736565109</v>
      </c>
      <c r="Q3315" s="27">
        <f>Table1[[#This Row],[Male Voters]]/Table1[[#This Row],[Male Population]]</f>
        <v>0.68138628334754536</v>
      </c>
      <c r="R3315" s="27">
        <f>Table1[[#This Row],[Total Voters]]/Table1[[#This Row],[Total Population]]</f>
        <v>0.72958620483904646</v>
      </c>
      <c r="S3315" s="27">
        <f>Table1[[#This Row],[Female Ballots]]/Table1[[#This Row],[Female Population]]</f>
        <v>0.33986316589673121</v>
      </c>
      <c r="T3315" s="27">
        <f>Table1[[#This Row],[Male Ballots]]/Table1[[#This Row],[Male Population]]</f>
        <v>0.29504202704348886</v>
      </c>
      <c r="U3315" s="27">
        <f>Table1[[#This Row],[Total Ballots]]/Table1[[#This Row],[Total Population]]</f>
        <v>0.32295116202750679</v>
      </c>
      <c r="V3315" s="27">
        <f>Table1[[#This Row],[Female Ballots]]/Table1[[#This Row],[Female Voters]]</f>
        <v>0.45303609010834828</v>
      </c>
      <c r="W3315" s="27">
        <f>Table1[[#This Row],[Male Ballots]]/Table1[[#This Row],[Male Voters]]</f>
        <v>0.43300259229462768</v>
      </c>
      <c r="X3315" s="27">
        <f>Table1[[#This Row],[Total Ballots]]/Table1[[#This Row],[Total Voters]]</f>
        <v>0.44264976487425883</v>
      </c>
    </row>
    <row r="3316" spans="1:24" s="12" customFormat="1" hidden="1" x14ac:dyDescent="0.25">
      <c r="A3316" s="8" t="s">
        <v>44</v>
      </c>
      <c r="B3316" s="17">
        <v>2005</v>
      </c>
      <c r="C3316" s="17"/>
      <c r="D3316" s="9" t="s">
        <v>69</v>
      </c>
      <c r="E3316" s="10">
        <v>18692</v>
      </c>
      <c r="F3316" s="10">
        <v>17316</v>
      </c>
      <c r="G3316" s="10">
        <v>36008</v>
      </c>
      <c r="H3316" s="44">
        <v>16113</v>
      </c>
      <c r="I3316" s="44">
        <v>13804</v>
      </c>
      <c r="J3316" s="44">
        <v>403</v>
      </c>
      <c r="K3316" s="44">
        <v>30320</v>
      </c>
      <c r="L3316" s="10">
        <v>9770</v>
      </c>
      <c r="M3316" s="10">
        <v>8168</v>
      </c>
      <c r="N3316" s="10">
        <v>186</v>
      </c>
      <c r="O3316" s="11">
        <v>18124</v>
      </c>
      <c r="P3316" s="27">
        <f>Table1[[#This Row],[Female Voters]]/Table1[[#This Row],[Female Population]]</f>
        <v>0.86202653541622087</v>
      </c>
      <c r="Q3316" s="27">
        <f>Table1[[#This Row],[Male Voters]]/Table1[[#This Row],[Male Population]]</f>
        <v>0.79718179718179716</v>
      </c>
      <c r="R3316" s="27">
        <f>Table1[[#This Row],[Total Voters]]/Table1[[#This Row],[Total Population]]</f>
        <v>0.84203510331037545</v>
      </c>
      <c r="S3316" s="27">
        <f>Table1[[#This Row],[Female Ballots]]/Table1[[#This Row],[Female Population]]</f>
        <v>0.52268350096297878</v>
      </c>
      <c r="T3316" s="27">
        <f>Table1[[#This Row],[Male Ballots]]/Table1[[#This Row],[Male Population]]</f>
        <v>0.4717024717024717</v>
      </c>
      <c r="U3316" s="27">
        <f>Table1[[#This Row],[Total Ballots]]/Table1[[#This Row],[Total Population]]</f>
        <v>0.50333259275716502</v>
      </c>
      <c r="V3316" s="27">
        <f>Table1[[#This Row],[Female Ballots]]/Table1[[#This Row],[Female Voters]]</f>
        <v>0.60634270464842055</v>
      </c>
      <c r="W3316" s="27">
        <f>Table1[[#This Row],[Male Ballots]]/Table1[[#This Row],[Male Voters]]</f>
        <v>0.59171254708780063</v>
      </c>
      <c r="X3316" s="27">
        <f>Table1[[#This Row],[Total Ballots]]/Table1[[#This Row],[Total Voters]]</f>
        <v>0.5977572559366755</v>
      </c>
    </row>
    <row r="3317" spans="1:24" s="12" customFormat="1" hidden="1" x14ac:dyDescent="0.25">
      <c r="A3317" s="8" t="s">
        <v>44</v>
      </c>
      <c r="B3317" s="17">
        <v>2005</v>
      </c>
      <c r="C3317" s="17"/>
      <c r="D3317" s="9" t="s">
        <v>70</v>
      </c>
      <c r="E3317" s="10">
        <v>13691</v>
      </c>
      <c r="F3317" s="10">
        <v>12693</v>
      </c>
      <c r="G3317" s="10">
        <v>26384</v>
      </c>
      <c r="H3317" s="44">
        <v>12768</v>
      </c>
      <c r="I3317" s="44">
        <v>11788</v>
      </c>
      <c r="J3317" s="44">
        <v>270</v>
      </c>
      <c r="K3317" s="44">
        <v>24826</v>
      </c>
      <c r="L3317" s="10">
        <v>9298</v>
      </c>
      <c r="M3317" s="10">
        <v>8684</v>
      </c>
      <c r="N3317" s="10">
        <v>160</v>
      </c>
      <c r="O3317" s="11">
        <v>18142</v>
      </c>
      <c r="P3317" s="27">
        <f>Table1[[#This Row],[Female Voters]]/Table1[[#This Row],[Female Population]]</f>
        <v>0.93258344898108247</v>
      </c>
      <c r="Q3317" s="27">
        <f>Table1[[#This Row],[Male Voters]]/Table1[[#This Row],[Male Population]]</f>
        <v>0.92870085874103836</v>
      </c>
      <c r="R3317" s="27">
        <f>Table1[[#This Row],[Total Voters]]/Table1[[#This Row],[Total Population]]</f>
        <v>0.94094906003638568</v>
      </c>
      <c r="S3317" s="27">
        <f>Table1[[#This Row],[Female Ballots]]/Table1[[#This Row],[Female Population]]</f>
        <v>0.67913227667810971</v>
      </c>
      <c r="T3317" s="27">
        <f>Table1[[#This Row],[Male Ballots]]/Table1[[#This Row],[Male Population]]</f>
        <v>0.68415662176002523</v>
      </c>
      <c r="U3317" s="27">
        <f>Table1[[#This Row],[Total Ballots]]/Table1[[#This Row],[Total Population]]</f>
        <v>0.6876137052759248</v>
      </c>
      <c r="V3317" s="27">
        <f>Table1[[#This Row],[Female Ballots]]/Table1[[#This Row],[Female Voters]]</f>
        <v>0.7282268170426065</v>
      </c>
      <c r="W3317" s="27">
        <f>Table1[[#This Row],[Male Ballots]]/Table1[[#This Row],[Male Voters]]</f>
        <v>0.73668137088564645</v>
      </c>
      <c r="X3317" s="27">
        <f>Table1[[#This Row],[Total Ballots]]/Table1[[#This Row],[Total Voters]]</f>
        <v>0.73076613228067344</v>
      </c>
    </row>
    <row r="3318" spans="1:24" s="12" customFormat="1" hidden="1" x14ac:dyDescent="0.25">
      <c r="A3318" s="8" t="s">
        <v>44</v>
      </c>
      <c r="B3318" s="17">
        <v>2005</v>
      </c>
      <c r="C3318" s="17"/>
      <c r="D3318" s="9" t="s">
        <v>71</v>
      </c>
      <c r="E3318" s="10">
        <v>15325</v>
      </c>
      <c r="F3318" s="10">
        <v>11671</v>
      </c>
      <c r="G3318" s="10">
        <v>26996</v>
      </c>
      <c r="H3318" s="44">
        <v>13148</v>
      </c>
      <c r="I3318" s="44">
        <v>10705</v>
      </c>
      <c r="J3318" s="44">
        <v>257</v>
      </c>
      <c r="K3318" s="44">
        <v>24110</v>
      </c>
      <c r="L3318" s="10">
        <v>9803</v>
      </c>
      <c r="M3318" s="10">
        <v>8324</v>
      </c>
      <c r="N3318" s="10">
        <v>167</v>
      </c>
      <c r="O3318" s="11">
        <v>18294</v>
      </c>
      <c r="P3318" s="27">
        <f>Table1[[#This Row],[Female Voters]]/Table1[[#This Row],[Female Population]]</f>
        <v>0.85794453507340951</v>
      </c>
      <c r="Q3318" s="27">
        <f>Table1[[#This Row],[Male Voters]]/Table1[[#This Row],[Male Population]]</f>
        <v>0.91723074286693518</v>
      </c>
      <c r="R3318" s="27">
        <f>Table1[[#This Row],[Total Voters]]/Table1[[#This Row],[Total Population]]</f>
        <v>0.89309527337383321</v>
      </c>
      <c r="S3318" s="27">
        <f>Table1[[#This Row],[Female Ballots]]/Table1[[#This Row],[Female Population]]</f>
        <v>0.639673735725938</v>
      </c>
      <c r="T3318" s="27">
        <f>Table1[[#This Row],[Male Ballots]]/Table1[[#This Row],[Male Population]]</f>
        <v>0.71322080370148233</v>
      </c>
      <c r="U3318" s="27">
        <f>Table1[[#This Row],[Total Ballots]]/Table1[[#This Row],[Total Population]]</f>
        <v>0.67765594902948589</v>
      </c>
      <c r="V3318" s="27">
        <f>Table1[[#This Row],[Female Ballots]]/Table1[[#This Row],[Female Voters]]</f>
        <v>0.74558868268938239</v>
      </c>
      <c r="W3318" s="27">
        <f>Table1[[#This Row],[Male Ballots]]/Table1[[#This Row],[Male Voters]]</f>
        <v>0.7775805698271836</v>
      </c>
      <c r="X3318" s="27">
        <f>Table1[[#This Row],[Total Ballots]]/Table1[[#This Row],[Total Voters]]</f>
        <v>0.75877229365408549</v>
      </c>
    </row>
    <row r="3319" spans="1:24" s="12" customFormat="1" hidden="1" x14ac:dyDescent="0.25">
      <c r="A3319" s="8" t="s">
        <v>44</v>
      </c>
      <c r="B3319" s="17">
        <v>2005</v>
      </c>
      <c r="C3319" s="17"/>
      <c r="D3319" s="9" t="s">
        <v>453</v>
      </c>
      <c r="E3319" s="10">
        <v>90492</v>
      </c>
      <c r="F3319" s="10">
        <v>83716</v>
      </c>
      <c r="G3319" s="10">
        <v>174208</v>
      </c>
      <c r="H3319" s="44">
        <v>73068</v>
      </c>
      <c r="I3319" s="44">
        <v>62899</v>
      </c>
      <c r="J3319" s="44">
        <v>2178</v>
      </c>
      <c r="K3319" s="44">
        <v>138145</v>
      </c>
      <c r="L3319" s="10">
        <v>39575</v>
      </c>
      <c r="M3319" s="10">
        <v>33755</v>
      </c>
      <c r="N3319" s="10">
        <v>855</v>
      </c>
      <c r="O3319" s="11">
        <v>74185</v>
      </c>
      <c r="P3319" s="27">
        <f>Table1[[#This Row],[Female Voters]]/Table1[[#This Row],[Female Population]]</f>
        <v>0.80745259249436419</v>
      </c>
      <c r="Q3319" s="27">
        <f>Table1[[#This Row],[Male Voters]]/Table1[[#This Row],[Male Population]]</f>
        <v>0.75133785656266427</v>
      </c>
      <c r="R3319" s="27">
        <f>Table1[[#This Row],[Total Voters]]/Table1[[#This Row],[Total Population]]</f>
        <v>0.79298884092578981</v>
      </c>
      <c r="S3319" s="27">
        <f>Table1[[#This Row],[Female Ballots]]/Table1[[#This Row],[Female Population]]</f>
        <v>0.43733147681563012</v>
      </c>
      <c r="T3319" s="27">
        <f>Table1[[#This Row],[Male Ballots]]/Table1[[#This Row],[Male Population]]</f>
        <v>0.403208466720818</v>
      </c>
      <c r="U3319" s="27">
        <f>Table1[[#This Row],[Total Ballots]]/Table1[[#This Row],[Total Population]]</f>
        <v>0.42584152277736959</v>
      </c>
      <c r="V3319" s="27">
        <f>Table1[[#This Row],[Female Ballots]]/Table1[[#This Row],[Female Voters]]</f>
        <v>0.54161876608091097</v>
      </c>
      <c r="W3319" s="27">
        <f>Table1[[#This Row],[Male Ballots]]/Table1[[#This Row],[Male Voters]]</f>
        <v>0.53665400085851922</v>
      </c>
      <c r="X3319" s="27">
        <f>Table1[[#This Row],[Total Ballots]]/Table1[[#This Row],[Total Voters]]</f>
        <v>0.53700821600492232</v>
      </c>
    </row>
    <row r="3320" spans="1:24" s="12" customFormat="1" hidden="1" x14ac:dyDescent="0.25">
      <c r="A3320" s="8" t="s">
        <v>27</v>
      </c>
      <c r="B3320" s="17">
        <v>2005</v>
      </c>
      <c r="C3320" s="17"/>
      <c r="D3320" s="9" t="s">
        <v>66</v>
      </c>
      <c r="E3320" s="10">
        <v>87</v>
      </c>
      <c r="F3320" s="10">
        <v>109</v>
      </c>
      <c r="G3320" s="10">
        <v>196</v>
      </c>
      <c r="H3320" s="44">
        <v>79</v>
      </c>
      <c r="I3320" s="44">
        <v>73</v>
      </c>
      <c r="J3320" s="44"/>
      <c r="K3320" s="44">
        <v>152</v>
      </c>
      <c r="L3320" s="10">
        <v>24</v>
      </c>
      <c r="M3320" s="10">
        <v>21</v>
      </c>
      <c r="N3320" s="10"/>
      <c r="O3320" s="11">
        <v>45</v>
      </c>
      <c r="P3320" s="27">
        <f>Table1[[#This Row],[Female Voters]]/Table1[[#This Row],[Female Population]]</f>
        <v>0.90804597701149425</v>
      </c>
      <c r="Q3320" s="27">
        <f>Table1[[#This Row],[Male Voters]]/Table1[[#This Row],[Male Population]]</f>
        <v>0.66972477064220182</v>
      </c>
      <c r="R3320" s="27">
        <f>Table1[[#This Row],[Total Voters]]/Table1[[#This Row],[Total Population]]</f>
        <v>0.77551020408163263</v>
      </c>
      <c r="S3320" s="27">
        <f>Table1[[#This Row],[Female Ballots]]/Table1[[#This Row],[Female Population]]</f>
        <v>0.27586206896551724</v>
      </c>
      <c r="T3320" s="27">
        <f>Table1[[#This Row],[Male Ballots]]/Table1[[#This Row],[Male Population]]</f>
        <v>0.19266055045871561</v>
      </c>
      <c r="U3320" s="27">
        <f>Table1[[#This Row],[Total Ballots]]/Table1[[#This Row],[Total Population]]</f>
        <v>0.22959183673469388</v>
      </c>
      <c r="V3320" s="27">
        <f>Table1[[#This Row],[Female Ballots]]/Table1[[#This Row],[Female Voters]]</f>
        <v>0.30379746835443039</v>
      </c>
      <c r="W3320" s="27">
        <f>Table1[[#This Row],[Male Ballots]]/Table1[[#This Row],[Male Voters]]</f>
        <v>0.28767123287671231</v>
      </c>
      <c r="X3320" s="27">
        <f>Table1[[#This Row],[Total Ballots]]/Table1[[#This Row],[Total Voters]]</f>
        <v>0.29605263157894735</v>
      </c>
    </row>
    <row r="3321" spans="1:24" s="12" customFormat="1" hidden="1" x14ac:dyDescent="0.25">
      <c r="A3321" s="8" t="s">
        <v>27</v>
      </c>
      <c r="B3321" s="17">
        <v>2005</v>
      </c>
      <c r="C3321" s="17"/>
      <c r="D3321" s="9" t="s">
        <v>67</v>
      </c>
      <c r="E3321" s="10">
        <v>145</v>
      </c>
      <c r="F3321" s="10">
        <v>150</v>
      </c>
      <c r="G3321" s="10">
        <v>295</v>
      </c>
      <c r="H3321" s="44">
        <v>111</v>
      </c>
      <c r="I3321" s="44">
        <v>120</v>
      </c>
      <c r="J3321" s="44"/>
      <c r="K3321" s="44">
        <v>231</v>
      </c>
      <c r="L3321" s="10">
        <v>41</v>
      </c>
      <c r="M3321" s="10">
        <v>35</v>
      </c>
      <c r="N3321" s="10"/>
      <c r="O3321" s="11">
        <v>76</v>
      </c>
      <c r="P3321" s="27">
        <f>Table1[[#This Row],[Female Voters]]/Table1[[#This Row],[Female Population]]</f>
        <v>0.76551724137931032</v>
      </c>
      <c r="Q3321" s="27">
        <f>Table1[[#This Row],[Male Voters]]/Table1[[#This Row],[Male Population]]</f>
        <v>0.8</v>
      </c>
      <c r="R3321" s="27">
        <f>Table1[[#This Row],[Total Voters]]/Table1[[#This Row],[Total Population]]</f>
        <v>0.7830508474576271</v>
      </c>
      <c r="S3321" s="27">
        <f>Table1[[#This Row],[Female Ballots]]/Table1[[#This Row],[Female Population]]</f>
        <v>0.28275862068965518</v>
      </c>
      <c r="T3321" s="27">
        <f>Table1[[#This Row],[Male Ballots]]/Table1[[#This Row],[Male Population]]</f>
        <v>0.23333333333333334</v>
      </c>
      <c r="U3321" s="27">
        <f>Table1[[#This Row],[Total Ballots]]/Table1[[#This Row],[Total Population]]</f>
        <v>0.25762711864406779</v>
      </c>
      <c r="V3321" s="27">
        <f>Table1[[#This Row],[Female Ballots]]/Table1[[#This Row],[Female Voters]]</f>
        <v>0.36936936936936937</v>
      </c>
      <c r="W3321" s="27">
        <f>Table1[[#This Row],[Male Ballots]]/Table1[[#This Row],[Male Voters]]</f>
        <v>0.29166666666666669</v>
      </c>
      <c r="X3321" s="27">
        <f>Table1[[#This Row],[Total Ballots]]/Table1[[#This Row],[Total Voters]]</f>
        <v>0.32900432900432902</v>
      </c>
    </row>
    <row r="3322" spans="1:24" s="12" customFormat="1" hidden="1" x14ac:dyDescent="0.25">
      <c r="A3322" s="8" t="s">
        <v>27</v>
      </c>
      <c r="B3322" s="17">
        <v>2005</v>
      </c>
      <c r="C3322" s="17"/>
      <c r="D3322" s="9" t="s">
        <v>68</v>
      </c>
      <c r="E3322" s="10">
        <v>232</v>
      </c>
      <c r="F3322" s="10">
        <v>228</v>
      </c>
      <c r="G3322" s="10">
        <v>460</v>
      </c>
      <c r="H3322" s="44">
        <v>168</v>
      </c>
      <c r="I3322" s="44">
        <v>160</v>
      </c>
      <c r="J3322" s="44"/>
      <c r="K3322" s="44">
        <v>328</v>
      </c>
      <c r="L3322" s="10">
        <v>90</v>
      </c>
      <c r="M3322" s="10">
        <v>74</v>
      </c>
      <c r="N3322" s="10"/>
      <c r="O3322" s="11">
        <v>164</v>
      </c>
      <c r="P3322" s="27">
        <f>Table1[[#This Row],[Female Voters]]/Table1[[#This Row],[Female Population]]</f>
        <v>0.72413793103448276</v>
      </c>
      <c r="Q3322" s="27">
        <f>Table1[[#This Row],[Male Voters]]/Table1[[#This Row],[Male Population]]</f>
        <v>0.70175438596491224</v>
      </c>
      <c r="R3322" s="27">
        <f>Table1[[#This Row],[Total Voters]]/Table1[[#This Row],[Total Population]]</f>
        <v>0.71304347826086956</v>
      </c>
      <c r="S3322" s="27">
        <f>Table1[[#This Row],[Female Ballots]]/Table1[[#This Row],[Female Population]]</f>
        <v>0.38793103448275862</v>
      </c>
      <c r="T3322" s="27">
        <f>Table1[[#This Row],[Male Ballots]]/Table1[[#This Row],[Male Population]]</f>
        <v>0.32456140350877194</v>
      </c>
      <c r="U3322" s="27">
        <f>Table1[[#This Row],[Total Ballots]]/Table1[[#This Row],[Total Population]]</f>
        <v>0.35652173913043478</v>
      </c>
      <c r="V3322" s="27">
        <f>Table1[[#This Row],[Female Ballots]]/Table1[[#This Row],[Female Voters]]</f>
        <v>0.5357142857142857</v>
      </c>
      <c r="W3322" s="27">
        <f>Table1[[#This Row],[Male Ballots]]/Table1[[#This Row],[Male Voters]]</f>
        <v>0.46250000000000002</v>
      </c>
      <c r="X3322" s="27">
        <f>Table1[[#This Row],[Total Ballots]]/Table1[[#This Row],[Total Voters]]</f>
        <v>0.5</v>
      </c>
    </row>
    <row r="3323" spans="1:24" s="12" customFormat="1" hidden="1" x14ac:dyDescent="0.25">
      <c r="A3323" s="8" t="s">
        <v>27</v>
      </c>
      <c r="B3323" s="17">
        <v>2005</v>
      </c>
      <c r="C3323" s="17"/>
      <c r="D3323" s="9" t="s">
        <v>69</v>
      </c>
      <c r="E3323" s="10">
        <v>306</v>
      </c>
      <c r="F3323" s="10">
        <v>313</v>
      </c>
      <c r="G3323" s="10">
        <v>619</v>
      </c>
      <c r="H3323" s="44">
        <v>277</v>
      </c>
      <c r="I3323" s="44">
        <v>235</v>
      </c>
      <c r="J3323" s="44">
        <v>1</v>
      </c>
      <c r="K3323" s="44">
        <v>513</v>
      </c>
      <c r="L3323" s="10">
        <v>170</v>
      </c>
      <c r="M3323" s="10">
        <v>131</v>
      </c>
      <c r="N3323" s="10">
        <v>1</v>
      </c>
      <c r="O3323" s="11">
        <v>302</v>
      </c>
      <c r="P3323" s="27">
        <f>Table1[[#This Row],[Female Voters]]/Table1[[#This Row],[Female Population]]</f>
        <v>0.90522875816993464</v>
      </c>
      <c r="Q3323" s="27">
        <f>Table1[[#This Row],[Male Voters]]/Table1[[#This Row],[Male Population]]</f>
        <v>0.75079872204472842</v>
      </c>
      <c r="R3323" s="27">
        <f>Table1[[#This Row],[Total Voters]]/Table1[[#This Row],[Total Population]]</f>
        <v>0.82875605815831987</v>
      </c>
      <c r="S3323" s="27">
        <f>Table1[[#This Row],[Female Ballots]]/Table1[[#This Row],[Female Population]]</f>
        <v>0.55555555555555558</v>
      </c>
      <c r="T3323" s="27">
        <f>Table1[[#This Row],[Male Ballots]]/Table1[[#This Row],[Male Population]]</f>
        <v>0.41853035143769968</v>
      </c>
      <c r="U3323" s="27">
        <f>Table1[[#This Row],[Total Ballots]]/Table1[[#This Row],[Total Population]]</f>
        <v>0.4878836833602585</v>
      </c>
      <c r="V3323" s="27">
        <f>Table1[[#This Row],[Female Ballots]]/Table1[[#This Row],[Female Voters]]</f>
        <v>0.61371841155234652</v>
      </c>
      <c r="W3323" s="27">
        <f>Table1[[#This Row],[Male Ballots]]/Table1[[#This Row],[Male Voters]]</f>
        <v>0.55744680851063833</v>
      </c>
      <c r="X3323" s="27">
        <f>Table1[[#This Row],[Total Ballots]]/Table1[[#This Row],[Total Voters]]</f>
        <v>0.58869395711500971</v>
      </c>
    </row>
    <row r="3324" spans="1:24" s="12" customFormat="1" hidden="1" x14ac:dyDescent="0.25">
      <c r="A3324" s="8" t="s">
        <v>27</v>
      </c>
      <c r="B3324" s="17">
        <v>2005</v>
      </c>
      <c r="C3324" s="17"/>
      <c r="D3324" s="9" t="s">
        <v>70</v>
      </c>
      <c r="E3324" s="10">
        <v>334</v>
      </c>
      <c r="F3324" s="10">
        <v>322</v>
      </c>
      <c r="G3324" s="10">
        <v>656</v>
      </c>
      <c r="H3324" s="44">
        <v>333</v>
      </c>
      <c r="I3324" s="44">
        <v>316</v>
      </c>
      <c r="J3324" s="44">
        <v>2</v>
      </c>
      <c r="K3324" s="44">
        <v>651</v>
      </c>
      <c r="L3324" s="10">
        <v>241</v>
      </c>
      <c r="M3324" s="10">
        <v>230</v>
      </c>
      <c r="N3324" s="10">
        <v>1</v>
      </c>
      <c r="O3324" s="11">
        <v>472</v>
      </c>
      <c r="P3324" s="27">
        <f>Table1[[#This Row],[Female Voters]]/Table1[[#This Row],[Female Population]]</f>
        <v>0.99700598802395213</v>
      </c>
      <c r="Q3324" s="27">
        <f>Table1[[#This Row],[Male Voters]]/Table1[[#This Row],[Male Population]]</f>
        <v>0.98136645962732916</v>
      </c>
      <c r="R3324" s="27">
        <f>Table1[[#This Row],[Total Voters]]/Table1[[#This Row],[Total Population]]</f>
        <v>0.99237804878048785</v>
      </c>
      <c r="S3324" s="27">
        <f>Table1[[#This Row],[Female Ballots]]/Table1[[#This Row],[Female Population]]</f>
        <v>0.72155688622754488</v>
      </c>
      <c r="T3324" s="27">
        <f>Table1[[#This Row],[Male Ballots]]/Table1[[#This Row],[Male Population]]</f>
        <v>0.7142857142857143</v>
      </c>
      <c r="U3324" s="27">
        <f>Table1[[#This Row],[Total Ballots]]/Table1[[#This Row],[Total Population]]</f>
        <v>0.71951219512195119</v>
      </c>
      <c r="V3324" s="27">
        <f>Table1[[#This Row],[Female Ballots]]/Table1[[#This Row],[Female Voters]]</f>
        <v>0.72372372372372373</v>
      </c>
      <c r="W3324" s="27">
        <f>Table1[[#This Row],[Male Ballots]]/Table1[[#This Row],[Male Voters]]</f>
        <v>0.72784810126582278</v>
      </c>
      <c r="X3324" s="27">
        <f>Table1[[#This Row],[Total Ballots]]/Table1[[#This Row],[Total Voters]]</f>
        <v>0.7250384024577573</v>
      </c>
    </row>
    <row r="3325" spans="1:24" s="12" customFormat="1" hidden="1" x14ac:dyDescent="0.25">
      <c r="A3325" s="8" t="s">
        <v>27</v>
      </c>
      <c r="B3325" s="17">
        <v>2005</v>
      </c>
      <c r="C3325" s="17"/>
      <c r="D3325" s="9" t="s">
        <v>71</v>
      </c>
      <c r="E3325" s="10">
        <v>425</v>
      </c>
      <c r="F3325" s="10">
        <v>392</v>
      </c>
      <c r="G3325" s="10">
        <v>817</v>
      </c>
      <c r="H3325" s="44">
        <v>373</v>
      </c>
      <c r="I3325" s="44">
        <v>365</v>
      </c>
      <c r="J3325" s="44"/>
      <c r="K3325" s="44">
        <v>738</v>
      </c>
      <c r="L3325" s="10">
        <v>298</v>
      </c>
      <c r="M3325" s="10">
        <v>282</v>
      </c>
      <c r="N3325" s="10"/>
      <c r="O3325" s="11">
        <v>580</v>
      </c>
      <c r="P3325" s="27">
        <f>Table1[[#This Row],[Female Voters]]/Table1[[#This Row],[Female Population]]</f>
        <v>0.87764705882352945</v>
      </c>
      <c r="Q3325" s="27">
        <f>Table1[[#This Row],[Male Voters]]/Table1[[#This Row],[Male Population]]</f>
        <v>0.93112244897959184</v>
      </c>
      <c r="R3325" s="27">
        <f>Table1[[#This Row],[Total Voters]]/Table1[[#This Row],[Total Population]]</f>
        <v>0.90330477356181149</v>
      </c>
      <c r="S3325" s="27">
        <f>Table1[[#This Row],[Female Ballots]]/Table1[[#This Row],[Female Population]]</f>
        <v>0.70117647058823529</v>
      </c>
      <c r="T3325" s="27">
        <f>Table1[[#This Row],[Male Ballots]]/Table1[[#This Row],[Male Population]]</f>
        <v>0.71938775510204078</v>
      </c>
      <c r="U3325" s="27">
        <f>Table1[[#This Row],[Total Ballots]]/Table1[[#This Row],[Total Population]]</f>
        <v>0.70991432068543447</v>
      </c>
      <c r="V3325" s="27">
        <f>Table1[[#This Row],[Female Ballots]]/Table1[[#This Row],[Female Voters]]</f>
        <v>0.79892761394101874</v>
      </c>
      <c r="W3325" s="27">
        <f>Table1[[#This Row],[Male Ballots]]/Table1[[#This Row],[Male Voters]]</f>
        <v>0.77260273972602744</v>
      </c>
      <c r="X3325" s="27">
        <f>Table1[[#This Row],[Total Ballots]]/Table1[[#This Row],[Total Voters]]</f>
        <v>0.78590785907859073</v>
      </c>
    </row>
    <row r="3326" spans="1:24" s="12" customFormat="1" hidden="1" x14ac:dyDescent="0.25">
      <c r="A3326" s="8" t="s">
        <v>27</v>
      </c>
      <c r="B3326" s="17">
        <v>2005</v>
      </c>
      <c r="C3326" s="17"/>
      <c r="D3326" s="9" t="s">
        <v>453</v>
      </c>
      <c r="E3326" s="10">
        <v>1529</v>
      </c>
      <c r="F3326" s="10">
        <v>1514</v>
      </c>
      <c r="G3326" s="10">
        <v>3043</v>
      </c>
      <c r="H3326" s="44">
        <v>1341</v>
      </c>
      <c r="I3326" s="44">
        <v>1269</v>
      </c>
      <c r="J3326" s="44">
        <v>3</v>
      </c>
      <c r="K3326" s="44">
        <v>2613</v>
      </c>
      <c r="L3326" s="10">
        <v>864</v>
      </c>
      <c r="M3326" s="10">
        <v>773</v>
      </c>
      <c r="N3326" s="10">
        <v>2</v>
      </c>
      <c r="O3326" s="11">
        <v>1639</v>
      </c>
      <c r="P3326" s="27">
        <f>Table1[[#This Row],[Female Voters]]/Table1[[#This Row],[Female Population]]</f>
        <v>0.87704381948986265</v>
      </c>
      <c r="Q3326" s="27">
        <f>Table1[[#This Row],[Male Voters]]/Table1[[#This Row],[Male Population]]</f>
        <v>0.83817701453104354</v>
      </c>
      <c r="R3326" s="27">
        <f>Table1[[#This Row],[Total Voters]]/Table1[[#This Row],[Total Population]]</f>
        <v>0.85869208018402887</v>
      </c>
      <c r="S3326" s="27">
        <f>Table1[[#This Row],[Female Ballots]]/Table1[[#This Row],[Female Population]]</f>
        <v>0.56507521255722692</v>
      </c>
      <c r="T3326" s="27">
        <f>Table1[[#This Row],[Male Ballots]]/Table1[[#This Row],[Male Population]]</f>
        <v>0.51056803170409515</v>
      </c>
      <c r="U3326" s="27">
        <f>Table1[[#This Row],[Total Ballots]]/Table1[[#This Row],[Total Population]]</f>
        <v>0.53861321064738743</v>
      </c>
      <c r="V3326" s="27">
        <f>Table1[[#This Row],[Female Ballots]]/Table1[[#This Row],[Female Voters]]</f>
        <v>0.64429530201342278</v>
      </c>
      <c r="W3326" s="27">
        <f>Table1[[#This Row],[Male Ballots]]/Table1[[#This Row],[Male Voters]]</f>
        <v>0.60914105594956658</v>
      </c>
      <c r="X3326" s="27">
        <f>Table1[[#This Row],[Total Ballots]]/Table1[[#This Row],[Total Voters]]</f>
        <v>0.62724837351703022</v>
      </c>
    </row>
    <row r="3327" spans="1:24" s="12" customFormat="1" hidden="1" x14ac:dyDescent="0.25">
      <c r="A3327" s="8" t="s">
        <v>46</v>
      </c>
      <c r="B3327" s="17">
        <v>2005</v>
      </c>
      <c r="C3327" s="17"/>
      <c r="D3327" s="9" t="s">
        <v>66</v>
      </c>
      <c r="E3327" s="10">
        <v>3672</v>
      </c>
      <c r="F3327" s="10">
        <v>4239</v>
      </c>
      <c r="G3327" s="10">
        <v>7910.99</v>
      </c>
      <c r="H3327" s="44">
        <v>1467</v>
      </c>
      <c r="I3327" s="44">
        <v>1301</v>
      </c>
      <c r="J3327" s="44">
        <v>18</v>
      </c>
      <c r="K3327" s="44">
        <v>2786</v>
      </c>
      <c r="L3327" s="10">
        <v>175</v>
      </c>
      <c r="M3327" s="10">
        <v>116</v>
      </c>
      <c r="N3327" s="10">
        <v>2</v>
      </c>
      <c r="O3327" s="11">
        <v>293</v>
      </c>
      <c r="P3327" s="27">
        <f>Table1[[#This Row],[Female Voters]]/Table1[[#This Row],[Female Population]]</f>
        <v>0.39950980392156865</v>
      </c>
      <c r="Q3327" s="27">
        <f>Table1[[#This Row],[Male Voters]]/Table1[[#This Row],[Male Population]]</f>
        <v>0.30691200754895021</v>
      </c>
      <c r="R3327" s="27">
        <f>Table1[[#This Row],[Total Voters]]/Table1[[#This Row],[Total Population]]</f>
        <v>0.35216831268905663</v>
      </c>
      <c r="S3327" s="27">
        <f>Table1[[#This Row],[Female Ballots]]/Table1[[#This Row],[Female Population]]</f>
        <v>4.7657952069716777E-2</v>
      </c>
      <c r="T3327" s="27">
        <f>Table1[[#This Row],[Male Ballots]]/Table1[[#This Row],[Male Population]]</f>
        <v>2.7364944562396791E-2</v>
      </c>
      <c r="U3327" s="27">
        <f>Table1[[#This Row],[Total Ballots]]/Table1[[#This Row],[Total Population]]</f>
        <v>3.7037083854233162E-2</v>
      </c>
      <c r="V3327" s="27">
        <f>Table1[[#This Row],[Female Ballots]]/Table1[[#This Row],[Female Voters]]</f>
        <v>0.11929107021131562</v>
      </c>
      <c r="W3327" s="27">
        <f>Table1[[#This Row],[Male Ballots]]/Table1[[#This Row],[Male Voters]]</f>
        <v>8.9162182936202927E-2</v>
      </c>
      <c r="X3327" s="27">
        <f>Table1[[#This Row],[Total Ballots]]/Table1[[#This Row],[Total Voters]]</f>
        <v>0.10516870064608758</v>
      </c>
    </row>
    <row r="3328" spans="1:24" s="12" customFormat="1" hidden="1" x14ac:dyDescent="0.25">
      <c r="A3328" s="8" t="s">
        <v>46</v>
      </c>
      <c r="B3328" s="17">
        <v>2005</v>
      </c>
      <c r="C3328" s="17"/>
      <c r="D3328" s="9" t="s">
        <v>67</v>
      </c>
      <c r="E3328" s="10">
        <v>2958</v>
      </c>
      <c r="F3328" s="10">
        <v>3779</v>
      </c>
      <c r="G3328" s="10">
        <v>6737</v>
      </c>
      <c r="H3328" s="44">
        <v>1899</v>
      </c>
      <c r="I3328" s="44">
        <v>1664</v>
      </c>
      <c r="J3328" s="44">
        <v>7</v>
      </c>
      <c r="K3328" s="44">
        <v>3570</v>
      </c>
      <c r="L3328" s="10">
        <v>396</v>
      </c>
      <c r="M3328" s="10">
        <v>293</v>
      </c>
      <c r="N3328" s="10">
        <v>2</v>
      </c>
      <c r="O3328" s="11">
        <v>691</v>
      </c>
      <c r="P3328" s="27">
        <f>Table1[[#This Row],[Female Voters]]/Table1[[#This Row],[Female Population]]</f>
        <v>0.64198782961460443</v>
      </c>
      <c r="Q3328" s="27">
        <f>Table1[[#This Row],[Male Voters]]/Table1[[#This Row],[Male Population]]</f>
        <v>0.44032812913469171</v>
      </c>
      <c r="R3328" s="27">
        <f>Table1[[#This Row],[Total Voters]]/Table1[[#This Row],[Total Population]]</f>
        <v>0.52990945524714261</v>
      </c>
      <c r="S3328" s="27">
        <f>Table1[[#This Row],[Female Ballots]]/Table1[[#This Row],[Female Population]]</f>
        <v>0.13387423935091278</v>
      </c>
      <c r="T3328" s="27">
        <f>Table1[[#This Row],[Male Ballots]]/Table1[[#This Row],[Male Population]]</f>
        <v>7.7533739084413869E-2</v>
      </c>
      <c r="U3328" s="27">
        <f>Table1[[#This Row],[Total Ballots]]/Table1[[#This Row],[Total Population]]</f>
        <v>0.10256790856464301</v>
      </c>
      <c r="V3328" s="27">
        <f>Table1[[#This Row],[Female Ballots]]/Table1[[#This Row],[Female Voters]]</f>
        <v>0.20853080568720378</v>
      </c>
      <c r="W3328" s="27">
        <f>Table1[[#This Row],[Male Ballots]]/Table1[[#This Row],[Male Voters]]</f>
        <v>0.17608173076923078</v>
      </c>
      <c r="X3328" s="27">
        <f>Table1[[#This Row],[Total Ballots]]/Table1[[#This Row],[Total Voters]]</f>
        <v>0.19355742296918768</v>
      </c>
    </row>
    <row r="3329" spans="1:24" s="12" customFormat="1" hidden="1" x14ac:dyDescent="0.25">
      <c r="A3329" s="8" t="s">
        <v>46</v>
      </c>
      <c r="B3329" s="17">
        <v>2005</v>
      </c>
      <c r="C3329" s="17"/>
      <c r="D3329" s="9" t="s">
        <v>68</v>
      </c>
      <c r="E3329" s="10">
        <v>3454</v>
      </c>
      <c r="F3329" s="10">
        <v>3888</v>
      </c>
      <c r="G3329" s="10">
        <v>7342</v>
      </c>
      <c r="H3329" s="44">
        <v>2482</v>
      </c>
      <c r="I3329" s="44">
        <v>2212</v>
      </c>
      <c r="J3329" s="44">
        <v>5</v>
      </c>
      <c r="K3329" s="44">
        <v>4699</v>
      </c>
      <c r="L3329" s="10">
        <v>876</v>
      </c>
      <c r="M3329" s="10">
        <v>757</v>
      </c>
      <c r="N3329" s="10">
        <v>4</v>
      </c>
      <c r="O3329" s="11">
        <v>1637</v>
      </c>
      <c r="P3329" s="27">
        <f>Table1[[#This Row],[Female Voters]]/Table1[[#This Row],[Female Population]]</f>
        <v>0.71858714533873769</v>
      </c>
      <c r="Q3329" s="27">
        <f>Table1[[#This Row],[Male Voters]]/Table1[[#This Row],[Male Population]]</f>
        <v>0.56893004115226342</v>
      </c>
      <c r="R3329" s="27">
        <f>Table1[[#This Row],[Total Voters]]/Table1[[#This Row],[Total Population]]</f>
        <v>0.64001634432034871</v>
      </c>
      <c r="S3329" s="27">
        <f>Table1[[#This Row],[Female Ballots]]/Table1[[#This Row],[Female Population]]</f>
        <v>0.25361899247249564</v>
      </c>
      <c r="T3329" s="27">
        <f>Table1[[#This Row],[Male Ballots]]/Table1[[#This Row],[Male Population]]</f>
        <v>0.19470164609053497</v>
      </c>
      <c r="U3329" s="27">
        <f>Table1[[#This Row],[Total Ballots]]/Table1[[#This Row],[Total Population]]</f>
        <v>0.22296377008989376</v>
      </c>
      <c r="V3329" s="27">
        <f>Table1[[#This Row],[Female Ballots]]/Table1[[#This Row],[Female Voters]]</f>
        <v>0.35294117647058826</v>
      </c>
      <c r="W3329" s="27">
        <f>Table1[[#This Row],[Male Ballots]]/Table1[[#This Row],[Male Voters]]</f>
        <v>0.34222423146473779</v>
      </c>
      <c r="X3329" s="27">
        <f>Table1[[#This Row],[Total Ballots]]/Table1[[#This Row],[Total Voters]]</f>
        <v>0.34837199404128538</v>
      </c>
    </row>
    <row r="3330" spans="1:24" s="12" customFormat="1" hidden="1" x14ac:dyDescent="0.25">
      <c r="A3330" s="8" t="s">
        <v>46</v>
      </c>
      <c r="B3330" s="17">
        <v>2005</v>
      </c>
      <c r="C3330" s="17"/>
      <c r="D3330" s="9" t="s">
        <v>69</v>
      </c>
      <c r="E3330" s="10">
        <v>3758</v>
      </c>
      <c r="F3330" s="10">
        <v>3945</v>
      </c>
      <c r="G3330" s="10">
        <v>7703</v>
      </c>
      <c r="H3330" s="44">
        <v>3104</v>
      </c>
      <c r="I3330" s="44">
        <v>2846</v>
      </c>
      <c r="J3330" s="44">
        <v>8</v>
      </c>
      <c r="K3330" s="44">
        <v>5958</v>
      </c>
      <c r="L3330" s="10">
        <v>1582</v>
      </c>
      <c r="M3330" s="10">
        <v>1417</v>
      </c>
      <c r="N3330" s="10">
        <v>3</v>
      </c>
      <c r="O3330" s="11">
        <v>3002</v>
      </c>
      <c r="P3330" s="27">
        <f>Table1[[#This Row],[Female Voters]]/Table1[[#This Row],[Female Population]]</f>
        <v>0.82597126130920706</v>
      </c>
      <c r="Q3330" s="27">
        <f>Table1[[#This Row],[Male Voters]]/Table1[[#This Row],[Male Population]]</f>
        <v>0.72141951837769325</v>
      </c>
      <c r="R3330" s="27">
        <f>Table1[[#This Row],[Total Voters]]/Table1[[#This Row],[Total Population]]</f>
        <v>0.77346488381150202</v>
      </c>
      <c r="S3330" s="27">
        <f>Table1[[#This Row],[Female Ballots]]/Table1[[#This Row],[Female Population]]</f>
        <v>0.42096860031931876</v>
      </c>
      <c r="T3330" s="27">
        <f>Table1[[#This Row],[Male Ballots]]/Table1[[#This Row],[Male Population]]</f>
        <v>0.35918884664131812</v>
      </c>
      <c r="U3330" s="27">
        <f>Table1[[#This Row],[Total Ballots]]/Table1[[#This Row],[Total Population]]</f>
        <v>0.38971829157471116</v>
      </c>
      <c r="V3330" s="27">
        <f>Table1[[#This Row],[Female Ballots]]/Table1[[#This Row],[Female Voters]]</f>
        <v>0.50966494845360821</v>
      </c>
      <c r="W3330" s="27">
        <f>Table1[[#This Row],[Male Ballots]]/Table1[[#This Row],[Male Voters]]</f>
        <v>0.49789177793394235</v>
      </c>
      <c r="X3330" s="27">
        <f>Table1[[#This Row],[Total Ballots]]/Table1[[#This Row],[Total Voters]]</f>
        <v>0.50386035582410205</v>
      </c>
    </row>
    <row r="3331" spans="1:24" s="12" customFormat="1" hidden="1" x14ac:dyDescent="0.25">
      <c r="A3331" s="8" t="s">
        <v>46</v>
      </c>
      <c r="B3331" s="17">
        <v>2005</v>
      </c>
      <c r="C3331" s="17"/>
      <c r="D3331" s="9" t="s">
        <v>70</v>
      </c>
      <c r="E3331" s="10">
        <v>2873</v>
      </c>
      <c r="F3331" s="10">
        <v>2885</v>
      </c>
      <c r="G3331" s="10">
        <v>5758</v>
      </c>
      <c r="H3331" s="44">
        <v>2454</v>
      </c>
      <c r="I3331" s="44">
        <v>2365</v>
      </c>
      <c r="J3331" s="44">
        <v>5</v>
      </c>
      <c r="K3331" s="44">
        <v>4824</v>
      </c>
      <c r="L3331" s="10">
        <v>1530</v>
      </c>
      <c r="M3331" s="10">
        <v>1480</v>
      </c>
      <c r="N3331" s="10">
        <v>3</v>
      </c>
      <c r="O3331" s="11">
        <v>3013</v>
      </c>
      <c r="P3331" s="27">
        <f>Table1[[#This Row],[Female Voters]]/Table1[[#This Row],[Female Population]]</f>
        <v>0.85415941524538808</v>
      </c>
      <c r="Q3331" s="27">
        <f>Table1[[#This Row],[Male Voters]]/Table1[[#This Row],[Male Population]]</f>
        <v>0.81975736568457536</v>
      </c>
      <c r="R3331" s="27">
        <f>Table1[[#This Row],[Total Voters]]/Table1[[#This Row],[Total Population]]</f>
        <v>0.83779089961792286</v>
      </c>
      <c r="S3331" s="27">
        <f>Table1[[#This Row],[Female Ballots]]/Table1[[#This Row],[Female Population]]</f>
        <v>0.53254437869822491</v>
      </c>
      <c r="T3331" s="27">
        <f>Table1[[#This Row],[Male Ballots]]/Table1[[#This Row],[Male Population]]</f>
        <v>0.51299826689774697</v>
      </c>
      <c r="U3331" s="27">
        <f>Table1[[#This Row],[Total Ballots]]/Table1[[#This Row],[Total Population]]</f>
        <v>0.52327196943383114</v>
      </c>
      <c r="V3331" s="27">
        <f>Table1[[#This Row],[Female Ballots]]/Table1[[#This Row],[Female Voters]]</f>
        <v>0.62347188264058684</v>
      </c>
      <c r="W3331" s="27">
        <f>Table1[[#This Row],[Male Ballots]]/Table1[[#This Row],[Male Voters]]</f>
        <v>0.62579281183932345</v>
      </c>
      <c r="X3331" s="27">
        <f>Table1[[#This Row],[Total Ballots]]/Table1[[#This Row],[Total Voters]]</f>
        <v>0.62458540630182424</v>
      </c>
    </row>
    <row r="3332" spans="1:24" s="12" customFormat="1" hidden="1" x14ac:dyDescent="0.25">
      <c r="A3332" s="8" t="s">
        <v>46</v>
      </c>
      <c r="B3332" s="17">
        <v>2005</v>
      </c>
      <c r="C3332" s="17"/>
      <c r="D3332" s="9" t="s">
        <v>71</v>
      </c>
      <c r="E3332" s="10">
        <v>4765</v>
      </c>
      <c r="F3332" s="10">
        <v>3447</v>
      </c>
      <c r="G3332" s="10">
        <v>8212</v>
      </c>
      <c r="H3332" s="44">
        <v>3892</v>
      </c>
      <c r="I3332" s="44">
        <v>2863</v>
      </c>
      <c r="J3332" s="44">
        <v>1</v>
      </c>
      <c r="K3332" s="44">
        <v>6756</v>
      </c>
      <c r="L3332" s="10">
        <v>2780</v>
      </c>
      <c r="M3332" s="10">
        <v>2096</v>
      </c>
      <c r="N3332" s="10"/>
      <c r="O3332" s="11">
        <v>4876</v>
      </c>
      <c r="P3332" s="27">
        <f>Table1[[#This Row],[Female Voters]]/Table1[[#This Row],[Female Population]]</f>
        <v>0.81678908709338927</v>
      </c>
      <c r="Q3332" s="27">
        <f>Table1[[#This Row],[Male Voters]]/Table1[[#This Row],[Male Population]]</f>
        <v>0.83057731360603426</v>
      </c>
      <c r="R3332" s="27">
        <f>Table1[[#This Row],[Total Voters]]/Table1[[#This Row],[Total Population]]</f>
        <v>0.82269849001461282</v>
      </c>
      <c r="S3332" s="27">
        <f>Table1[[#This Row],[Female Ballots]]/Table1[[#This Row],[Female Population]]</f>
        <v>0.58342077649527802</v>
      </c>
      <c r="T3332" s="27">
        <f>Table1[[#This Row],[Male Ballots]]/Table1[[#This Row],[Male Population]]</f>
        <v>0.60806498404409637</v>
      </c>
      <c r="U3332" s="27">
        <f>Table1[[#This Row],[Total Ballots]]/Table1[[#This Row],[Total Population]]</f>
        <v>0.5937652216268875</v>
      </c>
      <c r="V3332" s="27">
        <f>Table1[[#This Row],[Female Ballots]]/Table1[[#This Row],[Female Voters]]</f>
        <v>0.7142857142857143</v>
      </c>
      <c r="W3332" s="27">
        <f>Table1[[#This Row],[Male Ballots]]/Table1[[#This Row],[Male Voters]]</f>
        <v>0.73209919664687395</v>
      </c>
      <c r="X3332" s="27">
        <f>Table1[[#This Row],[Total Ballots]]/Table1[[#This Row],[Total Voters]]</f>
        <v>0.72172883362936646</v>
      </c>
    </row>
    <row r="3333" spans="1:24" s="12" customFormat="1" hidden="1" x14ac:dyDescent="0.25">
      <c r="A3333" s="8" t="s">
        <v>46</v>
      </c>
      <c r="B3333" s="17">
        <v>2005</v>
      </c>
      <c r="C3333" s="17"/>
      <c r="D3333" s="9" t="s">
        <v>453</v>
      </c>
      <c r="E3333" s="10">
        <v>21480</v>
      </c>
      <c r="F3333" s="10">
        <v>22183</v>
      </c>
      <c r="G3333" s="10">
        <v>43662.99</v>
      </c>
      <c r="H3333" s="44">
        <v>15298</v>
      </c>
      <c r="I3333" s="44">
        <v>13251</v>
      </c>
      <c r="J3333" s="44">
        <v>44</v>
      </c>
      <c r="K3333" s="44">
        <v>28593</v>
      </c>
      <c r="L3333" s="10">
        <v>7339</v>
      </c>
      <c r="M3333" s="10">
        <v>6159</v>
      </c>
      <c r="N3333" s="10">
        <v>14</v>
      </c>
      <c r="O3333" s="11">
        <v>13512</v>
      </c>
      <c r="P3333" s="27">
        <f>Table1[[#This Row],[Female Voters]]/Table1[[#This Row],[Female Population]]</f>
        <v>0.71219739292364992</v>
      </c>
      <c r="Q3333" s="27">
        <f>Table1[[#This Row],[Male Voters]]/Table1[[#This Row],[Male Population]]</f>
        <v>0.59734932155254028</v>
      </c>
      <c r="R3333" s="27">
        <f>Table1[[#This Row],[Total Voters]]/Table1[[#This Row],[Total Population]]</f>
        <v>0.65485666464893955</v>
      </c>
      <c r="S3333" s="27">
        <f>Table1[[#This Row],[Female Ballots]]/Table1[[#This Row],[Female Population]]</f>
        <v>0.34166666666666667</v>
      </c>
      <c r="T3333" s="27">
        <f>Table1[[#This Row],[Male Ballots]]/Table1[[#This Row],[Male Population]]</f>
        <v>0.27764504350178065</v>
      </c>
      <c r="U3333" s="27">
        <f>Table1[[#This Row],[Total Ballots]]/Table1[[#This Row],[Total Population]]</f>
        <v>0.30946117066192674</v>
      </c>
      <c r="V3333" s="27">
        <f>Table1[[#This Row],[Female Ballots]]/Table1[[#This Row],[Female Voters]]</f>
        <v>0.47973591319126685</v>
      </c>
      <c r="W3333" s="27">
        <f>Table1[[#This Row],[Male Ballots]]/Table1[[#This Row],[Male Voters]]</f>
        <v>0.46479510980303373</v>
      </c>
      <c r="X3333" s="27">
        <f>Table1[[#This Row],[Total Ballots]]/Table1[[#This Row],[Total Voters]]</f>
        <v>0.47256321477284652</v>
      </c>
    </row>
    <row r="3334" spans="1:24" s="12" customFormat="1" hidden="1" x14ac:dyDescent="0.25">
      <c r="A3334" s="8" t="s">
        <v>36</v>
      </c>
      <c r="B3334" s="17">
        <v>2005</v>
      </c>
      <c r="C3334" s="17"/>
      <c r="D3334" s="9" t="s">
        <v>66</v>
      </c>
      <c r="E3334" s="10">
        <v>14009.99</v>
      </c>
      <c r="F3334" s="10">
        <v>13572.99</v>
      </c>
      <c r="G3334" s="10">
        <v>27582.980000000003</v>
      </c>
      <c r="H3334" s="44">
        <v>5700</v>
      </c>
      <c r="I3334" s="44">
        <v>4689</v>
      </c>
      <c r="J3334" s="44">
        <v>10</v>
      </c>
      <c r="K3334" s="44">
        <v>10399</v>
      </c>
      <c r="L3334" s="10">
        <v>1724</v>
      </c>
      <c r="M3334" s="10">
        <v>1366</v>
      </c>
      <c r="N3334" s="10">
        <v>3</v>
      </c>
      <c r="O3334" s="11">
        <v>3093</v>
      </c>
      <c r="P3334" s="27">
        <f>Table1[[#This Row],[Female Voters]]/Table1[[#This Row],[Female Population]]</f>
        <v>0.4068525387955309</v>
      </c>
      <c r="Q3334" s="27">
        <f>Table1[[#This Row],[Male Voters]]/Table1[[#This Row],[Male Population]]</f>
        <v>0.3454655164411084</v>
      </c>
      <c r="R3334" s="27">
        <f>Table1[[#This Row],[Total Voters]]/Table1[[#This Row],[Total Population]]</f>
        <v>0.37700785049331142</v>
      </c>
      <c r="S3334" s="27">
        <f>Table1[[#This Row],[Female Ballots]]/Table1[[#This Row],[Female Population]]</f>
        <v>0.1230550485760518</v>
      </c>
      <c r="T3334" s="27">
        <f>Table1[[#This Row],[Male Ballots]]/Table1[[#This Row],[Male Population]]</f>
        <v>0.10064105256100535</v>
      </c>
      <c r="U3334" s="27">
        <f>Table1[[#This Row],[Total Ballots]]/Table1[[#This Row],[Total Population]]</f>
        <v>0.11213436691757017</v>
      </c>
      <c r="V3334" s="27">
        <f>Table1[[#This Row],[Female Ballots]]/Table1[[#This Row],[Female Voters]]</f>
        <v>0.3024561403508772</v>
      </c>
      <c r="W3334" s="27">
        <f>Table1[[#This Row],[Male Ballots]]/Table1[[#This Row],[Male Voters]]</f>
        <v>0.29132011089784604</v>
      </c>
      <c r="X3334" s="27">
        <f>Table1[[#This Row],[Total Ballots]]/Table1[[#This Row],[Total Voters]]</f>
        <v>0.29743244542744496</v>
      </c>
    </row>
    <row r="3335" spans="1:24" s="12" customFormat="1" hidden="1" x14ac:dyDescent="0.25">
      <c r="A3335" s="8" t="s">
        <v>36</v>
      </c>
      <c r="B3335" s="17">
        <v>2005</v>
      </c>
      <c r="C3335" s="17"/>
      <c r="D3335" s="9" t="s">
        <v>67</v>
      </c>
      <c r="E3335" s="10">
        <v>11058</v>
      </c>
      <c r="F3335" s="10">
        <v>11807</v>
      </c>
      <c r="G3335" s="10">
        <v>22865</v>
      </c>
      <c r="H3335" s="44">
        <v>8005</v>
      </c>
      <c r="I3335" s="44">
        <v>7391</v>
      </c>
      <c r="J3335" s="44">
        <v>6</v>
      </c>
      <c r="K3335" s="44">
        <v>15402</v>
      </c>
      <c r="L3335" s="10">
        <v>3511</v>
      </c>
      <c r="M3335" s="10">
        <v>2969</v>
      </c>
      <c r="N3335" s="10"/>
      <c r="O3335" s="11">
        <v>6480</v>
      </c>
      <c r="P3335" s="27">
        <f>Table1[[#This Row],[Female Voters]]/Table1[[#This Row],[Female Population]]</f>
        <v>0.72391029119189731</v>
      </c>
      <c r="Q3335" s="27">
        <f>Table1[[#This Row],[Male Voters]]/Table1[[#This Row],[Male Population]]</f>
        <v>0.62598458541543156</v>
      </c>
      <c r="R3335" s="27">
        <f>Table1[[#This Row],[Total Voters]]/Table1[[#This Row],[Total Population]]</f>
        <v>0.67360594795539031</v>
      </c>
      <c r="S3335" s="27">
        <f>Table1[[#This Row],[Female Ballots]]/Table1[[#This Row],[Female Population]]</f>
        <v>0.31750768674262975</v>
      </c>
      <c r="T3335" s="27">
        <f>Table1[[#This Row],[Male Ballots]]/Table1[[#This Row],[Male Population]]</f>
        <v>0.25146099771322095</v>
      </c>
      <c r="U3335" s="27">
        <f>Table1[[#This Row],[Total Ballots]]/Table1[[#This Row],[Total Population]]</f>
        <v>0.2834025803630002</v>
      </c>
      <c r="V3335" s="27">
        <f>Table1[[#This Row],[Female Ballots]]/Table1[[#This Row],[Female Voters]]</f>
        <v>0.43860087445346657</v>
      </c>
      <c r="W3335" s="27">
        <f>Table1[[#This Row],[Male Ballots]]/Table1[[#This Row],[Male Voters]]</f>
        <v>0.401704776079015</v>
      </c>
      <c r="X3335" s="27">
        <f>Table1[[#This Row],[Total Ballots]]/Table1[[#This Row],[Total Voters]]</f>
        <v>0.42072458122321776</v>
      </c>
    </row>
    <row r="3336" spans="1:24" s="12" customFormat="1" hidden="1" x14ac:dyDescent="0.25">
      <c r="A3336" s="8" t="s">
        <v>36</v>
      </c>
      <c r="B3336" s="17">
        <v>2005</v>
      </c>
      <c r="C3336" s="17"/>
      <c r="D3336" s="9" t="s">
        <v>68</v>
      </c>
      <c r="E3336" s="10">
        <v>12259</v>
      </c>
      <c r="F3336" s="10">
        <v>12187</v>
      </c>
      <c r="G3336" s="10">
        <v>24446</v>
      </c>
      <c r="H3336" s="44">
        <v>9180</v>
      </c>
      <c r="I3336" s="44">
        <v>8317</v>
      </c>
      <c r="J3336" s="44">
        <v>1</v>
      </c>
      <c r="K3336" s="44">
        <v>17498</v>
      </c>
      <c r="L3336" s="10">
        <v>5028</v>
      </c>
      <c r="M3336" s="10">
        <v>4433</v>
      </c>
      <c r="N3336" s="10">
        <v>1</v>
      </c>
      <c r="O3336" s="11">
        <v>9462</v>
      </c>
      <c r="P3336" s="27">
        <f>Table1[[#This Row],[Female Voters]]/Table1[[#This Row],[Female Population]]</f>
        <v>0.74883758871033523</v>
      </c>
      <c r="Q3336" s="27">
        <f>Table1[[#This Row],[Male Voters]]/Table1[[#This Row],[Male Population]]</f>
        <v>0.68244851070813162</v>
      </c>
      <c r="R3336" s="27">
        <f>Table1[[#This Row],[Total Voters]]/Table1[[#This Row],[Total Population]]</f>
        <v>0.71578172298126486</v>
      </c>
      <c r="S3336" s="27">
        <f>Table1[[#This Row],[Female Ballots]]/Table1[[#This Row],[Female Population]]</f>
        <v>0.41014764662696795</v>
      </c>
      <c r="T3336" s="27">
        <f>Table1[[#This Row],[Male Ballots]]/Table1[[#This Row],[Male Population]]</f>
        <v>0.3637482563387216</v>
      </c>
      <c r="U3336" s="27">
        <f>Table1[[#This Row],[Total Ballots]]/Table1[[#This Row],[Total Population]]</f>
        <v>0.38705718726990102</v>
      </c>
      <c r="V3336" s="27">
        <f>Table1[[#This Row],[Female Ballots]]/Table1[[#This Row],[Female Voters]]</f>
        <v>0.54771241830065365</v>
      </c>
      <c r="W3336" s="27">
        <f>Table1[[#This Row],[Male Ballots]]/Table1[[#This Row],[Male Voters]]</f>
        <v>0.53300468919081401</v>
      </c>
      <c r="X3336" s="27">
        <f>Table1[[#This Row],[Total Ballots]]/Table1[[#This Row],[Total Voters]]</f>
        <v>0.54074751400160015</v>
      </c>
    </row>
    <row r="3337" spans="1:24" s="12" customFormat="1" hidden="1" x14ac:dyDescent="0.25">
      <c r="A3337" s="8" t="s">
        <v>36</v>
      </c>
      <c r="B3337" s="17">
        <v>2005</v>
      </c>
      <c r="C3337" s="17"/>
      <c r="D3337" s="9" t="s">
        <v>69</v>
      </c>
      <c r="E3337" s="10">
        <v>13556</v>
      </c>
      <c r="F3337" s="10">
        <v>13130</v>
      </c>
      <c r="G3337" s="10">
        <v>26686</v>
      </c>
      <c r="H3337" s="44">
        <v>11205</v>
      </c>
      <c r="I3337" s="44">
        <v>10009</v>
      </c>
      <c r="J3337" s="44">
        <v>3</v>
      </c>
      <c r="K3337" s="44">
        <v>21217</v>
      </c>
      <c r="L3337" s="10">
        <v>7616</v>
      </c>
      <c r="M3337" s="10">
        <v>6577</v>
      </c>
      <c r="N3337" s="10">
        <v>3</v>
      </c>
      <c r="O3337" s="11">
        <v>14196</v>
      </c>
      <c r="P3337" s="27">
        <f>Table1[[#This Row],[Female Voters]]/Table1[[#This Row],[Female Population]]</f>
        <v>0.82657125995868985</v>
      </c>
      <c r="Q3337" s="27">
        <f>Table1[[#This Row],[Male Voters]]/Table1[[#This Row],[Male Population]]</f>
        <v>0.76230007616146234</v>
      </c>
      <c r="R3337" s="27">
        <f>Table1[[#This Row],[Total Voters]]/Table1[[#This Row],[Total Population]]</f>
        <v>0.79506108071648052</v>
      </c>
      <c r="S3337" s="27">
        <f>Table1[[#This Row],[Female Ballots]]/Table1[[#This Row],[Female Population]]</f>
        <v>0.56181764532310419</v>
      </c>
      <c r="T3337" s="27">
        <f>Table1[[#This Row],[Male Ballots]]/Table1[[#This Row],[Male Population]]</f>
        <v>0.50091393754760094</v>
      </c>
      <c r="U3337" s="27">
        <f>Table1[[#This Row],[Total Ballots]]/Table1[[#This Row],[Total Population]]</f>
        <v>0.53196432586374875</v>
      </c>
      <c r="V3337" s="27">
        <f>Table1[[#This Row],[Female Ballots]]/Table1[[#This Row],[Female Voters]]</f>
        <v>0.67969656403391343</v>
      </c>
      <c r="W3337" s="27">
        <f>Table1[[#This Row],[Male Ballots]]/Table1[[#This Row],[Male Voters]]</f>
        <v>0.65710860225796786</v>
      </c>
      <c r="X3337" s="27">
        <f>Table1[[#This Row],[Total Ballots]]/Table1[[#This Row],[Total Voters]]</f>
        <v>0.66908611019465525</v>
      </c>
    </row>
    <row r="3338" spans="1:24" s="12" customFormat="1" hidden="1" x14ac:dyDescent="0.25">
      <c r="A3338" s="8" t="s">
        <v>36</v>
      </c>
      <c r="B3338" s="17">
        <v>2005</v>
      </c>
      <c r="C3338" s="17"/>
      <c r="D3338" s="9" t="s">
        <v>70</v>
      </c>
      <c r="E3338" s="10">
        <v>10116</v>
      </c>
      <c r="F3338" s="10">
        <v>9847</v>
      </c>
      <c r="G3338" s="10">
        <v>19963</v>
      </c>
      <c r="H3338" s="44">
        <v>9252</v>
      </c>
      <c r="I3338" s="44">
        <v>8903</v>
      </c>
      <c r="J3338" s="44">
        <v>2</v>
      </c>
      <c r="K3338" s="44">
        <v>18157</v>
      </c>
      <c r="L3338" s="10">
        <v>7237</v>
      </c>
      <c r="M3338" s="10">
        <v>6870</v>
      </c>
      <c r="N3338" s="10">
        <v>2</v>
      </c>
      <c r="O3338" s="11">
        <v>14109</v>
      </c>
      <c r="P3338" s="27">
        <f>Table1[[#This Row],[Female Voters]]/Table1[[#This Row],[Female Population]]</f>
        <v>0.91459074733096091</v>
      </c>
      <c r="Q3338" s="27">
        <f>Table1[[#This Row],[Male Voters]]/Table1[[#This Row],[Male Population]]</f>
        <v>0.90413323854981209</v>
      </c>
      <c r="R3338" s="27">
        <f>Table1[[#This Row],[Total Voters]]/Table1[[#This Row],[Total Population]]</f>
        <v>0.9095326353754446</v>
      </c>
      <c r="S3338" s="27">
        <f>Table1[[#This Row],[Female Ballots]]/Table1[[#This Row],[Female Population]]</f>
        <v>0.71540134440490311</v>
      </c>
      <c r="T3338" s="27">
        <f>Table1[[#This Row],[Male Ballots]]/Table1[[#This Row],[Male Population]]</f>
        <v>0.69767441860465118</v>
      </c>
      <c r="U3338" s="27">
        <f>Table1[[#This Row],[Total Ballots]]/Table1[[#This Row],[Total Population]]</f>
        <v>0.70675750137754845</v>
      </c>
      <c r="V3338" s="27">
        <f>Table1[[#This Row],[Female Ballots]]/Table1[[#This Row],[Female Voters]]</f>
        <v>0.78220925205361003</v>
      </c>
      <c r="W3338" s="27">
        <f>Table1[[#This Row],[Male Ballots]]/Table1[[#This Row],[Male Voters]]</f>
        <v>0.77165000561608443</v>
      </c>
      <c r="X3338" s="27">
        <f>Table1[[#This Row],[Total Ballots]]/Table1[[#This Row],[Total Voters]]</f>
        <v>0.77705568100457123</v>
      </c>
    </row>
    <row r="3339" spans="1:24" s="12" customFormat="1" hidden="1" x14ac:dyDescent="0.25">
      <c r="A3339" s="8" t="s">
        <v>36</v>
      </c>
      <c r="B3339" s="17">
        <v>2005</v>
      </c>
      <c r="C3339" s="17"/>
      <c r="D3339" s="9" t="s">
        <v>71</v>
      </c>
      <c r="E3339" s="10">
        <v>12275</v>
      </c>
      <c r="F3339" s="10">
        <v>9914</v>
      </c>
      <c r="G3339" s="10">
        <v>22189</v>
      </c>
      <c r="H3339" s="44">
        <v>10209</v>
      </c>
      <c r="I3339" s="44">
        <v>8727</v>
      </c>
      <c r="J3339" s="44">
        <v>2</v>
      </c>
      <c r="K3339" s="44">
        <v>18938</v>
      </c>
      <c r="L3339" s="10">
        <v>8194</v>
      </c>
      <c r="M3339" s="10">
        <v>7257</v>
      </c>
      <c r="N3339" s="10">
        <v>1</v>
      </c>
      <c r="O3339" s="11">
        <v>15452</v>
      </c>
      <c r="P3339" s="27">
        <f>Table1[[#This Row],[Female Voters]]/Table1[[#This Row],[Female Population]]</f>
        <v>0.83169042769857437</v>
      </c>
      <c r="Q3339" s="27">
        <f>Table1[[#This Row],[Male Voters]]/Table1[[#This Row],[Male Population]]</f>
        <v>0.88027032479322176</v>
      </c>
      <c r="R3339" s="27">
        <f>Table1[[#This Row],[Total Voters]]/Table1[[#This Row],[Total Population]]</f>
        <v>0.85348596151246114</v>
      </c>
      <c r="S3339" s="27">
        <f>Table1[[#This Row],[Female Ballots]]/Table1[[#This Row],[Female Population]]</f>
        <v>0.66753564154786149</v>
      </c>
      <c r="T3339" s="27">
        <f>Table1[[#This Row],[Male Ballots]]/Table1[[#This Row],[Male Population]]</f>
        <v>0.73199515836191242</v>
      </c>
      <c r="U3339" s="27">
        <f>Table1[[#This Row],[Total Ballots]]/Table1[[#This Row],[Total Population]]</f>
        <v>0.69638108972914503</v>
      </c>
      <c r="V3339" s="27">
        <f>Table1[[#This Row],[Female Ballots]]/Table1[[#This Row],[Female Voters]]</f>
        <v>0.80262513468508179</v>
      </c>
      <c r="W3339" s="27">
        <f>Table1[[#This Row],[Male Ballots]]/Table1[[#This Row],[Male Voters]]</f>
        <v>0.83155723616363009</v>
      </c>
      <c r="X3339" s="27">
        <f>Table1[[#This Row],[Total Ballots]]/Table1[[#This Row],[Total Voters]]</f>
        <v>0.81592565212799661</v>
      </c>
    </row>
    <row r="3340" spans="1:24" s="12" customFormat="1" hidden="1" x14ac:dyDescent="0.25">
      <c r="A3340" s="8" t="s">
        <v>36</v>
      </c>
      <c r="B3340" s="17">
        <v>2005</v>
      </c>
      <c r="C3340" s="17"/>
      <c r="D3340" s="9" t="s">
        <v>453</v>
      </c>
      <c r="E3340" s="10">
        <v>73273.989999999991</v>
      </c>
      <c r="F3340" s="10">
        <v>70457.989999999991</v>
      </c>
      <c r="G3340" s="10">
        <v>143731.98000000001</v>
      </c>
      <c r="H3340" s="44">
        <v>53551</v>
      </c>
      <c r="I3340" s="44">
        <v>48036</v>
      </c>
      <c r="J3340" s="44">
        <v>24</v>
      </c>
      <c r="K3340" s="44">
        <v>101611</v>
      </c>
      <c r="L3340" s="10">
        <v>33310</v>
      </c>
      <c r="M3340" s="10">
        <v>29472</v>
      </c>
      <c r="N3340" s="10">
        <v>10</v>
      </c>
      <c r="O3340" s="11">
        <v>62792</v>
      </c>
      <c r="P3340" s="27">
        <f>Table1[[#This Row],[Female Voters]]/Table1[[#This Row],[Female Population]]</f>
        <v>0.73083231853485808</v>
      </c>
      <c r="Q3340" s="27">
        <f>Table1[[#This Row],[Male Voters]]/Table1[[#This Row],[Male Population]]</f>
        <v>0.68176795846716609</v>
      </c>
      <c r="R3340" s="27">
        <f>Table1[[#This Row],[Total Voters]]/Table1[[#This Row],[Total Population]]</f>
        <v>0.70694775094589246</v>
      </c>
      <c r="S3340" s="27">
        <f>Table1[[#This Row],[Female Ballots]]/Table1[[#This Row],[Female Population]]</f>
        <v>0.45459514351545488</v>
      </c>
      <c r="T3340" s="27">
        <f>Table1[[#This Row],[Male Ballots]]/Table1[[#This Row],[Male Population]]</f>
        <v>0.41829180764310769</v>
      </c>
      <c r="U3340" s="27">
        <f>Table1[[#This Row],[Total Ballots]]/Table1[[#This Row],[Total Population]]</f>
        <v>0.4368686773813315</v>
      </c>
      <c r="V3340" s="27">
        <f>Table1[[#This Row],[Female Ballots]]/Table1[[#This Row],[Female Voters]]</f>
        <v>0.62202386510055829</v>
      </c>
      <c r="W3340" s="27">
        <f>Table1[[#This Row],[Male Ballots]]/Table1[[#This Row],[Male Voters]]</f>
        <v>0.61353984511616289</v>
      </c>
      <c r="X3340" s="27">
        <f>Table1[[#This Row],[Total Ballots]]/Table1[[#This Row],[Total Voters]]</f>
        <v>0.61796459044788454</v>
      </c>
    </row>
    <row r="3341" spans="1:24" s="12" customFormat="1" hidden="1" x14ac:dyDescent="0.25">
      <c r="A3341" s="8" t="s">
        <v>58</v>
      </c>
      <c r="B3341" s="17">
        <v>2005</v>
      </c>
      <c r="C3341" s="17"/>
      <c r="D3341" s="9" t="s">
        <v>66</v>
      </c>
      <c r="E3341" s="10">
        <v>7331.02</v>
      </c>
      <c r="F3341" s="10">
        <v>7848.92</v>
      </c>
      <c r="G3341" s="10">
        <v>15179.94</v>
      </c>
      <c r="H3341" s="44">
        <v>1559</v>
      </c>
      <c r="I3341" s="44">
        <v>1484</v>
      </c>
      <c r="J3341" s="44">
        <v>252</v>
      </c>
      <c r="K3341" s="44">
        <v>3295</v>
      </c>
      <c r="L3341" s="10">
        <v>293</v>
      </c>
      <c r="M3341" s="10">
        <v>242</v>
      </c>
      <c r="N3341" s="10">
        <v>62</v>
      </c>
      <c r="O3341" s="11">
        <v>597</v>
      </c>
      <c r="P3341" s="27">
        <f>Table1[[#This Row],[Female Voters]]/Table1[[#This Row],[Female Population]]</f>
        <v>0.21265799302143493</v>
      </c>
      <c r="Q3341" s="27">
        <f>Table1[[#This Row],[Male Voters]]/Table1[[#This Row],[Male Population]]</f>
        <v>0.18907059824791181</v>
      </c>
      <c r="R3341" s="27">
        <f>Table1[[#This Row],[Total Voters]]/Table1[[#This Row],[Total Population]]</f>
        <v>0.21706278153932096</v>
      </c>
      <c r="S3341" s="27">
        <f>Table1[[#This Row],[Female Ballots]]/Table1[[#This Row],[Female Population]]</f>
        <v>3.9967153274714839E-2</v>
      </c>
      <c r="T3341" s="27">
        <f>Table1[[#This Row],[Male Ballots]]/Table1[[#This Row],[Male Population]]</f>
        <v>3.0832267369268637E-2</v>
      </c>
      <c r="U3341" s="27">
        <f>Table1[[#This Row],[Total Ballots]]/Table1[[#This Row],[Total Population]]</f>
        <v>3.9328218688611416E-2</v>
      </c>
      <c r="V3341" s="27">
        <f>Table1[[#This Row],[Female Ballots]]/Table1[[#This Row],[Female Voters]]</f>
        <v>0.18794098781270044</v>
      </c>
      <c r="W3341" s="27">
        <f>Table1[[#This Row],[Male Ballots]]/Table1[[#This Row],[Male Voters]]</f>
        <v>0.16307277628032346</v>
      </c>
      <c r="X3341" s="27">
        <f>Table1[[#This Row],[Total Ballots]]/Table1[[#This Row],[Total Voters]]</f>
        <v>0.18118361153262519</v>
      </c>
    </row>
    <row r="3342" spans="1:24" s="12" customFormat="1" hidden="1" x14ac:dyDescent="0.25">
      <c r="A3342" s="8" t="s">
        <v>58</v>
      </c>
      <c r="B3342" s="17">
        <v>2005</v>
      </c>
      <c r="C3342" s="17"/>
      <c r="D3342" s="9" t="s">
        <v>67</v>
      </c>
      <c r="E3342" s="10">
        <v>2511.13</v>
      </c>
      <c r="F3342" s="10">
        <v>2817</v>
      </c>
      <c r="G3342" s="10">
        <v>5328.1399999999994</v>
      </c>
      <c r="H3342" s="44">
        <v>1619</v>
      </c>
      <c r="I3342" s="44">
        <v>1560</v>
      </c>
      <c r="J3342" s="44">
        <v>182</v>
      </c>
      <c r="K3342" s="44">
        <v>3361</v>
      </c>
      <c r="L3342" s="10">
        <v>543</v>
      </c>
      <c r="M3342" s="10">
        <v>499</v>
      </c>
      <c r="N3342" s="10">
        <v>61</v>
      </c>
      <c r="O3342" s="11">
        <v>1103</v>
      </c>
      <c r="P3342" s="27">
        <f>Table1[[#This Row],[Female Voters]]/Table1[[#This Row],[Female Population]]</f>
        <v>0.64472966353792915</v>
      </c>
      <c r="Q3342" s="27">
        <f>Table1[[#This Row],[Male Voters]]/Table1[[#This Row],[Male Population]]</f>
        <v>0.55378061767838127</v>
      </c>
      <c r="R3342" s="27">
        <f>Table1[[#This Row],[Total Voters]]/Table1[[#This Row],[Total Population]]</f>
        <v>0.63080174319743854</v>
      </c>
      <c r="S3342" s="27">
        <f>Table1[[#This Row],[Female Ballots]]/Table1[[#This Row],[Female Population]]</f>
        <v>0.21623731148924985</v>
      </c>
      <c r="T3342" s="27">
        <f>Table1[[#This Row],[Male Ballots]]/Table1[[#This Row],[Male Population]]</f>
        <v>0.17713880014199504</v>
      </c>
      <c r="U3342" s="27">
        <f>Table1[[#This Row],[Total Ballots]]/Table1[[#This Row],[Total Population]]</f>
        <v>0.20701407996036142</v>
      </c>
      <c r="V3342" s="27">
        <f>Table1[[#This Row],[Female Ballots]]/Table1[[#This Row],[Female Voters]]</f>
        <v>0.33539221741815933</v>
      </c>
      <c r="W3342" s="27">
        <f>Table1[[#This Row],[Male Ballots]]/Table1[[#This Row],[Male Voters]]</f>
        <v>0.31987179487179485</v>
      </c>
      <c r="X3342" s="27">
        <f>Table1[[#This Row],[Total Ballots]]/Table1[[#This Row],[Total Voters]]</f>
        <v>0.32817613805415052</v>
      </c>
    </row>
    <row r="3343" spans="1:24" s="12" customFormat="1" hidden="1" x14ac:dyDescent="0.25">
      <c r="A3343" s="8" t="s">
        <v>58</v>
      </c>
      <c r="B3343" s="17">
        <v>2005</v>
      </c>
      <c r="C3343" s="17"/>
      <c r="D3343" s="9" t="s">
        <v>68</v>
      </c>
      <c r="E3343" s="10">
        <v>2016.3400000000001</v>
      </c>
      <c r="F3343" s="10">
        <v>2012.31</v>
      </c>
      <c r="G3343" s="10">
        <v>4028.65</v>
      </c>
      <c r="H3343" s="44">
        <v>1430</v>
      </c>
      <c r="I3343" s="44">
        <v>1303</v>
      </c>
      <c r="J3343" s="44">
        <v>87</v>
      </c>
      <c r="K3343" s="44">
        <v>2820</v>
      </c>
      <c r="L3343" s="10">
        <v>754</v>
      </c>
      <c r="M3343" s="10">
        <v>694</v>
      </c>
      <c r="N3343" s="10">
        <v>28</v>
      </c>
      <c r="O3343" s="11">
        <v>1476</v>
      </c>
      <c r="P3343" s="27">
        <f>Table1[[#This Row],[Female Voters]]/Table1[[#This Row],[Female Population]]</f>
        <v>0.70920578870626971</v>
      </c>
      <c r="Q3343" s="27">
        <f>Table1[[#This Row],[Male Voters]]/Table1[[#This Row],[Male Population]]</f>
        <v>0.64751454795732266</v>
      </c>
      <c r="R3343" s="27">
        <f>Table1[[#This Row],[Total Voters]]/Table1[[#This Row],[Total Population]]</f>
        <v>0.69998634778399715</v>
      </c>
      <c r="S3343" s="27">
        <f>Table1[[#This Row],[Female Ballots]]/Table1[[#This Row],[Female Population]]</f>
        <v>0.3739448704087604</v>
      </c>
      <c r="T3343" s="27">
        <f>Table1[[#This Row],[Male Ballots]]/Table1[[#This Row],[Male Population]]</f>
        <v>0.34487728033951032</v>
      </c>
      <c r="U3343" s="27">
        <f>Table1[[#This Row],[Total Ballots]]/Table1[[#This Row],[Total Population]]</f>
        <v>0.3663758330954538</v>
      </c>
      <c r="V3343" s="27">
        <f>Table1[[#This Row],[Female Ballots]]/Table1[[#This Row],[Female Voters]]</f>
        <v>0.52727272727272723</v>
      </c>
      <c r="W3343" s="27">
        <f>Table1[[#This Row],[Male Ballots]]/Table1[[#This Row],[Male Voters]]</f>
        <v>0.5326170376055257</v>
      </c>
      <c r="X3343" s="27">
        <f>Table1[[#This Row],[Total Ballots]]/Table1[[#This Row],[Total Voters]]</f>
        <v>0.52340425531914891</v>
      </c>
    </row>
    <row r="3344" spans="1:24" s="12" customFormat="1" hidden="1" x14ac:dyDescent="0.25">
      <c r="A3344" s="8" t="s">
        <v>58</v>
      </c>
      <c r="B3344" s="17">
        <v>2005</v>
      </c>
      <c r="C3344" s="17"/>
      <c r="D3344" s="9" t="s">
        <v>69</v>
      </c>
      <c r="E3344" s="10">
        <v>2069.37</v>
      </c>
      <c r="F3344" s="10">
        <v>2061.38</v>
      </c>
      <c r="G3344" s="10">
        <v>4130.75</v>
      </c>
      <c r="H3344" s="44">
        <v>1732</v>
      </c>
      <c r="I3344" s="44">
        <v>1706</v>
      </c>
      <c r="J3344" s="44">
        <v>69</v>
      </c>
      <c r="K3344" s="44">
        <v>3507</v>
      </c>
      <c r="L3344" s="10">
        <v>1144</v>
      </c>
      <c r="M3344" s="10">
        <v>1129</v>
      </c>
      <c r="N3344" s="10">
        <v>33</v>
      </c>
      <c r="O3344" s="11">
        <v>2306</v>
      </c>
      <c r="P3344" s="27">
        <f>Table1[[#This Row],[Female Voters]]/Table1[[#This Row],[Female Population]]</f>
        <v>0.83696970575585816</v>
      </c>
      <c r="Q3344" s="27">
        <f>Table1[[#This Row],[Male Voters]]/Table1[[#This Row],[Male Population]]</f>
        <v>0.82760092753398207</v>
      </c>
      <c r="R3344" s="27">
        <f>Table1[[#This Row],[Total Voters]]/Table1[[#This Row],[Total Population]]</f>
        <v>0.84899836591418021</v>
      </c>
      <c r="S3344" s="27">
        <f>Table1[[#This Row],[Female Ballots]]/Table1[[#This Row],[Female Population]]</f>
        <v>0.55282525599578614</v>
      </c>
      <c r="T3344" s="27">
        <f>Table1[[#This Row],[Male Ballots]]/Table1[[#This Row],[Male Population]]</f>
        <v>0.54769135239499744</v>
      </c>
      <c r="U3344" s="27">
        <f>Table1[[#This Row],[Total Ballots]]/Table1[[#This Row],[Total Population]]</f>
        <v>0.55825213338982027</v>
      </c>
      <c r="V3344" s="27">
        <f>Table1[[#This Row],[Female Ballots]]/Table1[[#This Row],[Female Voters]]</f>
        <v>0.66050808314087761</v>
      </c>
      <c r="W3344" s="27">
        <f>Table1[[#This Row],[Male Ballots]]/Table1[[#This Row],[Male Voters]]</f>
        <v>0.66178194607268459</v>
      </c>
      <c r="X3344" s="27">
        <f>Table1[[#This Row],[Total Ballots]]/Table1[[#This Row],[Total Voters]]</f>
        <v>0.65754205873966354</v>
      </c>
    </row>
    <row r="3345" spans="1:24" s="12" customFormat="1" hidden="1" x14ac:dyDescent="0.25">
      <c r="A3345" s="8" t="s">
        <v>58</v>
      </c>
      <c r="B3345" s="17">
        <v>2005</v>
      </c>
      <c r="C3345" s="17"/>
      <c r="D3345" s="9" t="s">
        <v>70</v>
      </c>
      <c r="E3345" s="10">
        <v>1545.3</v>
      </c>
      <c r="F3345" s="10">
        <v>1537.29</v>
      </c>
      <c r="G3345" s="10">
        <v>3082.59</v>
      </c>
      <c r="H3345" s="44">
        <v>1412</v>
      </c>
      <c r="I3345" s="44">
        <v>1387</v>
      </c>
      <c r="J3345" s="44">
        <v>53</v>
      </c>
      <c r="K3345" s="44">
        <v>2852</v>
      </c>
      <c r="L3345" s="10">
        <v>1076</v>
      </c>
      <c r="M3345" s="10">
        <v>1051</v>
      </c>
      <c r="N3345" s="10">
        <v>23</v>
      </c>
      <c r="O3345" s="11">
        <v>2150</v>
      </c>
      <c r="P3345" s="27">
        <f>Table1[[#This Row],[Female Voters]]/Table1[[#This Row],[Female Population]]</f>
        <v>0.91373843266679611</v>
      </c>
      <c r="Q3345" s="27">
        <f>Table1[[#This Row],[Male Voters]]/Table1[[#This Row],[Male Population]]</f>
        <v>0.90223705351625261</v>
      </c>
      <c r="R3345" s="27">
        <f>Table1[[#This Row],[Total Voters]]/Table1[[#This Row],[Total Population]]</f>
        <v>0.92519602022974179</v>
      </c>
      <c r="S3345" s="27">
        <f>Table1[[#This Row],[Female Ballots]]/Table1[[#This Row],[Female Population]]</f>
        <v>0.69630492461010807</v>
      </c>
      <c r="T3345" s="27">
        <f>Table1[[#This Row],[Male Ballots]]/Table1[[#This Row],[Male Population]]</f>
        <v>0.68367061517345462</v>
      </c>
      <c r="U3345" s="27">
        <f>Table1[[#This Row],[Total Ballots]]/Table1[[#This Row],[Total Population]]</f>
        <v>0.69746544302031732</v>
      </c>
      <c r="V3345" s="27">
        <f>Table1[[#This Row],[Female Ballots]]/Table1[[#This Row],[Female Voters]]</f>
        <v>0.76203966005665724</v>
      </c>
      <c r="W3345" s="27">
        <f>Table1[[#This Row],[Male Ballots]]/Table1[[#This Row],[Male Voters]]</f>
        <v>0.75775054073540016</v>
      </c>
      <c r="X3345" s="27">
        <f>Table1[[#This Row],[Total Ballots]]/Table1[[#This Row],[Total Voters]]</f>
        <v>0.75385694249649371</v>
      </c>
    </row>
    <row r="3346" spans="1:24" s="12" customFormat="1" hidden="1" x14ac:dyDescent="0.25">
      <c r="A3346" s="8" t="s">
        <v>58</v>
      </c>
      <c r="B3346" s="17">
        <v>2005</v>
      </c>
      <c r="C3346" s="17"/>
      <c r="D3346" s="9" t="s">
        <v>71</v>
      </c>
      <c r="E3346" s="10">
        <v>2082.46</v>
      </c>
      <c r="F3346" s="10">
        <v>1734.37</v>
      </c>
      <c r="G3346" s="10">
        <v>3816.8199999999997</v>
      </c>
      <c r="H3346" s="44">
        <v>1774</v>
      </c>
      <c r="I3346" s="44">
        <v>1501</v>
      </c>
      <c r="J3346" s="44">
        <v>40</v>
      </c>
      <c r="K3346" s="44">
        <v>3315</v>
      </c>
      <c r="L3346" s="10">
        <v>1436</v>
      </c>
      <c r="M3346" s="10">
        <v>1245</v>
      </c>
      <c r="N3346" s="10">
        <v>26</v>
      </c>
      <c r="O3346" s="11">
        <v>2707</v>
      </c>
      <c r="P3346" s="27">
        <f>Table1[[#This Row],[Female Voters]]/Table1[[#This Row],[Female Population]]</f>
        <v>0.85187710688320539</v>
      </c>
      <c r="Q3346" s="27">
        <f>Table1[[#This Row],[Male Voters]]/Table1[[#This Row],[Male Population]]</f>
        <v>0.86544393641495188</v>
      </c>
      <c r="R3346" s="27">
        <f>Table1[[#This Row],[Total Voters]]/Table1[[#This Row],[Total Population]]</f>
        <v>0.86852405929543453</v>
      </c>
      <c r="S3346" s="27">
        <f>Table1[[#This Row],[Female Ballots]]/Table1[[#This Row],[Female Population]]</f>
        <v>0.68956906735303436</v>
      </c>
      <c r="T3346" s="27">
        <f>Table1[[#This Row],[Male Ballots]]/Table1[[#This Row],[Male Population]]</f>
        <v>0.71783990728621927</v>
      </c>
      <c r="U3346" s="27">
        <f>Table1[[#This Row],[Total Ballots]]/Table1[[#This Row],[Total Population]]</f>
        <v>0.70922914887262178</v>
      </c>
      <c r="V3346" s="27">
        <f>Table1[[#This Row],[Female Ballots]]/Table1[[#This Row],[Female Voters]]</f>
        <v>0.8094701240135288</v>
      </c>
      <c r="W3346" s="27">
        <f>Table1[[#This Row],[Male Ballots]]/Table1[[#This Row],[Male Voters]]</f>
        <v>0.82944703530979347</v>
      </c>
      <c r="X3346" s="27">
        <f>Table1[[#This Row],[Total Ballots]]/Table1[[#This Row],[Total Voters]]</f>
        <v>0.81659125188536952</v>
      </c>
    </row>
    <row r="3347" spans="1:24" s="12" customFormat="1" hidden="1" x14ac:dyDescent="0.25">
      <c r="A3347" s="8" t="s">
        <v>58</v>
      </c>
      <c r="B3347" s="17">
        <v>2005</v>
      </c>
      <c r="C3347" s="17"/>
      <c r="D3347" s="9" t="s">
        <v>453</v>
      </c>
      <c r="E3347" s="10">
        <v>17555.62</v>
      </c>
      <c r="F3347" s="10">
        <v>18011.27</v>
      </c>
      <c r="G3347" s="10">
        <v>35566.89</v>
      </c>
      <c r="H3347" s="44">
        <v>9526</v>
      </c>
      <c r="I3347" s="44">
        <v>8941</v>
      </c>
      <c r="J3347" s="44">
        <v>683</v>
      </c>
      <c r="K3347" s="44">
        <v>19150</v>
      </c>
      <c r="L3347" s="10">
        <v>5246</v>
      </c>
      <c r="M3347" s="10">
        <v>4860</v>
      </c>
      <c r="N3347" s="10">
        <v>233</v>
      </c>
      <c r="O3347" s="11">
        <v>10339</v>
      </c>
      <c r="P3347" s="27">
        <f>Table1[[#This Row],[Female Voters]]/Table1[[#This Row],[Female Population]]</f>
        <v>0.54261826127473711</v>
      </c>
      <c r="Q3347" s="27">
        <f>Table1[[#This Row],[Male Voters]]/Table1[[#This Row],[Male Population]]</f>
        <v>0.49641141352053464</v>
      </c>
      <c r="R3347" s="27">
        <f>Table1[[#This Row],[Total Voters]]/Table1[[#This Row],[Total Population]]</f>
        <v>0.53842211112638749</v>
      </c>
      <c r="S3347" s="27">
        <f>Table1[[#This Row],[Female Ballots]]/Table1[[#This Row],[Female Population]]</f>
        <v>0.29882168786975338</v>
      </c>
      <c r="T3347" s="27">
        <f>Table1[[#This Row],[Male Ballots]]/Table1[[#This Row],[Male Population]]</f>
        <v>0.26983105577785466</v>
      </c>
      <c r="U3347" s="27">
        <f>Table1[[#This Row],[Total Ballots]]/Table1[[#This Row],[Total Population]]</f>
        <v>0.29069170793398019</v>
      </c>
      <c r="V3347" s="27">
        <f>Table1[[#This Row],[Female Ballots]]/Table1[[#This Row],[Female Voters]]</f>
        <v>0.55070333823220663</v>
      </c>
      <c r="W3347" s="27">
        <f>Table1[[#This Row],[Male Ballots]]/Table1[[#This Row],[Male Voters]]</f>
        <v>0.54356335980315396</v>
      </c>
      <c r="X3347" s="27">
        <f>Table1[[#This Row],[Total Ballots]]/Table1[[#This Row],[Total Voters]]</f>
        <v>0.53989556135770234</v>
      </c>
    </row>
    <row r="3348" spans="1:24" s="12" customFormat="1" hidden="1" x14ac:dyDescent="0.25">
      <c r="A3348" s="8" t="s">
        <v>59</v>
      </c>
      <c r="B3348" s="17">
        <v>2005</v>
      </c>
      <c r="C3348" s="17" t="s">
        <v>76</v>
      </c>
      <c r="D3348" s="9" t="s">
        <v>66</v>
      </c>
      <c r="E3348" s="10">
        <v>11493.01</v>
      </c>
      <c r="F3348" s="10">
        <v>12590</v>
      </c>
      <c r="G3348" s="10">
        <v>24083.01</v>
      </c>
      <c r="H3348" s="44">
        <v>5189</v>
      </c>
      <c r="I3348" s="44">
        <v>4093</v>
      </c>
      <c r="J3348" s="44">
        <v>82</v>
      </c>
      <c r="K3348" s="44">
        <v>9364</v>
      </c>
      <c r="L3348" s="10">
        <v>1371</v>
      </c>
      <c r="M3348" s="10">
        <v>963</v>
      </c>
      <c r="N3348" s="10">
        <v>6</v>
      </c>
      <c r="O3348" s="11">
        <v>2340</v>
      </c>
      <c r="P3348" s="27">
        <f>Table1[[#This Row],[Female Voters]]/Table1[[#This Row],[Female Population]]</f>
        <v>0.45149181981047609</v>
      </c>
      <c r="Q3348" s="27">
        <f>Table1[[#This Row],[Male Voters]]/Table1[[#This Row],[Male Population]]</f>
        <v>0.32509928514694203</v>
      </c>
      <c r="R3348" s="27">
        <f>Table1[[#This Row],[Total Voters]]/Table1[[#This Row],[Total Population]]</f>
        <v>0.3888218291650421</v>
      </c>
      <c r="S3348" s="27">
        <f>Table1[[#This Row],[Female Ballots]]/Table1[[#This Row],[Female Population]]</f>
        <v>0.11928989881675905</v>
      </c>
      <c r="T3348" s="27">
        <f>Table1[[#This Row],[Male Ballots]]/Table1[[#This Row],[Male Population]]</f>
        <v>7.6489277204130263E-2</v>
      </c>
      <c r="U3348" s="27">
        <f>Table1[[#This Row],[Total Ballots]]/Table1[[#This Row],[Total Population]]</f>
        <v>9.7163934242438965E-2</v>
      </c>
      <c r="V3348" s="27">
        <f>Table1[[#This Row],[Female Ballots]]/Table1[[#This Row],[Female Voters]]</f>
        <v>0.2642127577567932</v>
      </c>
      <c r="W3348" s="27">
        <f>Table1[[#This Row],[Male Ballots]]/Table1[[#This Row],[Male Voters]]</f>
        <v>0.23527974590764719</v>
      </c>
      <c r="X3348" s="27">
        <f>Table1[[#This Row],[Total Ballots]]/Table1[[#This Row],[Total Voters]]</f>
        <v>0.2498932080307561</v>
      </c>
    </row>
    <row r="3349" spans="1:24" s="12" customFormat="1" hidden="1" x14ac:dyDescent="0.25">
      <c r="A3349" s="8" t="s">
        <v>59</v>
      </c>
      <c r="B3349" s="17">
        <v>2005</v>
      </c>
      <c r="C3349" s="17" t="s">
        <v>76</v>
      </c>
      <c r="D3349" s="9" t="s">
        <v>67</v>
      </c>
      <c r="E3349" s="10">
        <v>14464</v>
      </c>
      <c r="F3349" s="10">
        <v>14944</v>
      </c>
      <c r="G3349" s="10">
        <v>29408.02</v>
      </c>
      <c r="H3349" s="44">
        <v>7374</v>
      </c>
      <c r="I3349" s="44">
        <v>8040</v>
      </c>
      <c r="J3349" s="44">
        <v>36</v>
      </c>
      <c r="K3349" s="44">
        <v>15450</v>
      </c>
      <c r="L3349" s="10">
        <v>2403</v>
      </c>
      <c r="M3349" s="10">
        <v>1793</v>
      </c>
      <c r="N3349" s="10">
        <v>4</v>
      </c>
      <c r="O3349" s="11">
        <v>4200</v>
      </c>
      <c r="P3349" s="27">
        <f>Table1[[#This Row],[Female Voters]]/Table1[[#This Row],[Female Population]]</f>
        <v>0.50981747787610621</v>
      </c>
      <c r="Q3349" s="27">
        <f>Table1[[#This Row],[Male Voters]]/Table1[[#This Row],[Male Population]]</f>
        <v>0.53800856531049246</v>
      </c>
      <c r="R3349" s="27">
        <f>Table1[[#This Row],[Total Voters]]/Table1[[#This Row],[Total Population]]</f>
        <v>0.5253668897123982</v>
      </c>
      <c r="S3349" s="27">
        <f>Table1[[#This Row],[Female Ballots]]/Table1[[#This Row],[Female Population]]</f>
        <v>0.16613661504424779</v>
      </c>
      <c r="T3349" s="27">
        <f>Table1[[#This Row],[Male Ballots]]/Table1[[#This Row],[Male Population]]</f>
        <v>0.11998126338329765</v>
      </c>
      <c r="U3349" s="27">
        <f>Table1[[#This Row],[Total Ballots]]/Table1[[#This Row],[Total Population]]</f>
        <v>0.14281818361113738</v>
      </c>
      <c r="V3349" s="27">
        <f>Table1[[#This Row],[Female Ballots]]/Table1[[#This Row],[Female Voters]]</f>
        <v>0.32587469487388121</v>
      </c>
      <c r="W3349" s="27">
        <f>Table1[[#This Row],[Male Ballots]]/Table1[[#This Row],[Male Voters]]</f>
        <v>0.22300995024875622</v>
      </c>
      <c r="X3349" s="27">
        <f>Table1[[#This Row],[Total Ballots]]/Table1[[#This Row],[Total Voters]]</f>
        <v>0.27184466019417475</v>
      </c>
    </row>
    <row r="3350" spans="1:24" s="12" customFormat="1" hidden="1" x14ac:dyDescent="0.25">
      <c r="A3350" s="8" t="s">
        <v>59</v>
      </c>
      <c r="B3350" s="17">
        <v>2005</v>
      </c>
      <c r="C3350" s="17" t="s">
        <v>76</v>
      </c>
      <c r="D3350" s="9" t="s">
        <v>68</v>
      </c>
      <c r="E3350" s="10">
        <v>15055</v>
      </c>
      <c r="F3350" s="10">
        <v>15511</v>
      </c>
      <c r="G3350" s="10">
        <v>30566.02</v>
      </c>
      <c r="H3350" s="44">
        <v>8177</v>
      </c>
      <c r="I3350" s="44">
        <v>15784</v>
      </c>
      <c r="J3350" s="44">
        <v>32</v>
      </c>
      <c r="K3350" s="44">
        <v>23993</v>
      </c>
      <c r="L3350" s="10">
        <v>3720</v>
      </c>
      <c r="M3350" s="10">
        <v>3195</v>
      </c>
      <c r="N3350" s="10">
        <v>3</v>
      </c>
      <c r="O3350" s="11">
        <v>6918</v>
      </c>
      <c r="P3350" s="27">
        <f>Table1[[#This Row],[Female Voters]]/Table1[[#This Row],[Female Population]]</f>
        <v>0.54314181335104617</v>
      </c>
      <c r="Q3350" s="27">
        <f>Table1[[#This Row],[Male Voters]]/Table1[[#This Row],[Male Population]]</f>
        <v>1.0176004126104055</v>
      </c>
      <c r="R3350" s="27">
        <f>Table1[[#This Row],[Total Voters]]/Table1[[#This Row],[Total Population]]</f>
        <v>0.78495662830816704</v>
      </c>
      <c r="S3350" s="27">
        <f>Table1[[#This Row],[Female Ballots]]/Table1[[#This Row],[Female Population]]</f>
        <v>0.24709398870807042</v>
      </c>
      <c r="T3350" s="27">
        <f>Table1[[#This Row],[Male Ballots]]/Table1[[#This Row],[Male Population]]</f>
        <v>0.20598285088002063</v>
      </c>
      <c r="U3350" s="27">
        <f>Table1[[#This Row],[Total Ballots]]/Table1[[#This Row],[Total Population]]</f>
        <v>0.22632976095677487</v>
      </c>
      <c r="V3350" s="27">
        <f>Table1[[#This Row],[Female Ballots]]/Table1[[#This Row],[Female Voters]]</f>
        <v>0.45493457258163139</v>
      </c>
      <c r="W3350" s="27">
        <f>Table1[[#This Row],[Male Ballots]]/Table1[[#This Row],[Male Voters]]</f>
        <v>0.20242017232640649</v>
      </c>
      <c r="X3350" s="27">
        <f>Table1[[#This Row],[Total Ballots]]/Table1[[#This Row],[Total Voters]]</f>
        <v>0.28833409744508814</v>
      </c>
    </row>
    <row r="3351" spans="1:24" s="12" customFormat="1" hidden="1" x14ac:dyDescent="0.25">
      <c r="A3351" s="8" t="s">
        <v>59</v>
      </c>
      <c r="B3351" s="17">
        <v>2005</v>
      </c>
      <c r="C3351" s="17" t="s">
        <v>76</v>
      </c>
      <c r="D3351" s="9" t="s">
        <v>69</v>
      </c>
      <c r="E3351" s="10">
        <v>14717</v>
      </c>
      <c r="F3351" s="10">
        <v>14717</v>
      </c>
      <c r="G3351" s="10">
        <v>29434.010000000002</v>
      </c>
      <c r="H3351" s="44">
        <v>10051</v>
      </c>
      <c r="I3351" s="44">
        <v>18644</v>
      </c>
      <c r="J3351" s="44">
        <v>31</v>
      </c>
      <c r="K3351" s="44">
        <v>28726</v>
      </c>
      <c r="L3351" s="10">
        <v>6281</v>
      </c>
      <c r="M3351" s="10">
        <v>5467</v>
      </c>
      <c r="N3351" s="10">
        <v>5</v>
      </c>
      <c r="O3351" s="11">
        <v>11753</v>
      </c>
      <c r="P3351" s="27">
        <f>Table1[[#This Row],[Female Voters]]/Table1[[#This Row],[Female Population]]</f>
        <v>0.68295168852347621</v>
      </c>
      <c r="Q3351" s="27">
        <f>Table1[[#This Row],[Male Voters]]/Table1[[#This Row],[Male Population]]</f>
        <v>1.2668342732893931</v>
      </c>
      <c r="R3351" s="27">
        <f>Table1[[#This Row],[Total Voters]]/Table1[[#This Row],[Total Population]]</f>
        <v>0.97594585311345605</v>
      </c>
      <c r="S3351" s="27">
        <f>Table1[[#This Row],[Female Ballots]]/Table1[[#This Row],[Female Population]]</f>
        <v>0.42678535027519193</v>
      </c>
      <c r="T3351" s="27">
        <f>Table1[[#This Row],[Male Ballots]]/Table1[[#This Row],[Male Population]]</f>
        <v>0.3714751647754298</v>
      </c>
      <c r="U3351" s="27">
        <f>Table1[[#This Row],[Total Ballots]]/Table1[[#This Row],[Total Population]]</f>
        <v>0.3992999934429593</v>
      </c>
      <c r="V3351" s="27">
        <f>Table1[[#This Row],[Female Ballots]]/Table1[[#This Row],[Female Voters]]</f>
        <v>0.6249129439856731</v>
      </c>
      <c r="W3351" s="27">
        <f>Table1[[#This Row],[Male Ballots]]/Table1[[#This Row],[Male Voters]]</f>
        <v>0.29323106629478651</v>
      </c>
      <c r="X3351" s="27">
        <f>Table1[[#This Row],[Total Ballots]]/Table1[[#This Row],[Total Voters]]</f>
        <v>0.40914154424563115</v>
      </c>
    </row>
    <row r="3352" spans="1:24" s="12" customFormat="1" hidden="1" x14ac:dyDescent="0.25">
      <c r="A3352" s="8" t="s">
        <v>59</v>
      </c>
      <c r="B3352" s="17">
        <v>2005</v>
      </c>
      <c r="C3352" s="17" t="s">
        <v>76</v>
      </c>
      <c r="D3352" s="9" t="s">
        <v>70</v>
      </c>
      <c r="E3352" s="10">
        <v>10686</v>
      </c>
      <c r="F3352" s="10">
        <v>10464</v>
      </c>
      <c r="G3352" s="10">
        <v>21150</v>
      </c>
      <c r="H3352" s="44">
        <v>8275</v>
      </c>
      <c r="I3352" s="44">
        <v>15955</v>
      </c>
      <c r="J3352" s="44">
        <v>22</v>
      </c>
      <c r="K3352" s="44">
        <v>24252</v>
      </c>
      <c r="L3352" s="10">
        <v>6227</v>
      </c>
      <c r="M3352" s="10">
        <v>5794</v>
      </c>
      <c r="N3352" s="10">
        <v>8</v>
      </c>
      <c r="O3352" s="11">
        <v>12029</v>
      </c>
      <c r="P3352" s="27">
        <f>Table1[[#This Row],[Female Voters]]/Table1[[#This Row],[Female Population]]</f>
        <v>0.77437769043608462</v>
      </c>
      <c r="Q3352" s="27">
        <f>Table1[[#This Row],[Male Voters]]/Table1[[#This Row],[Male Population]]</f>
        <v>1.5247515290519877</v>
      </c>
      <c r="R3352" s="27">
        <f>Table1[[#This Row],[Total Voters]]/Table1[[#This Row],[Total Population]]</f>
        <v>1.1466666666666667</v>
      </c>
      <c r="S3352" s="27">
        <f>Table1[[#This Row],[Female Ballots]]/Table1[[#This Row],[Female Population]]</f>
        <v>0.58272506082725062</v>
      </c>
      <c r="T3352" s="27">
        <f>Table1[[#This Row],[Male Ballots]]/Table1[[#This Row],[Male Population]]</f>
        <v>0.55370795107033643</v>
      </c>
      <c r="U3352" s="27">
        <f>Table1[[#This Row],[Total Ballots]]/Table1[[#This Row],[Total Population]]</f>
        <v>0.56874704491725769</v>
      </c>
      <c r="V3352" s="27">
        <f>Table1[[#This Row],[Female Ballots]]/Table1[[#This Row],[Female Voters]]</f>
        <v>0.75250755287009063</v>
      </c>
      <c r="W3352" s="27">
        <f>Table1[[#This Row],[Male Ballots]]/Table1[[#This Row],[Male Voters]]</f>
        <v>0.36314634910686305</v>
      </c>
      <c r="X3352" s="27">
        <f>Table1[[#This Row],[Total Ballots]]/Table1[[#This Row],[Total Voters]]</f>
        <v>0.4960003298697015</v>
      </c>
    </row>
    <row r="3353" spans="1:24" s="12" customFormat="1" hidden="1" x14ac:dyDescent="0.25">
      <c r="A3353" s="8" t="s">
        <v>59</v>
      </c>
      <c r="B3353" s="17">
        <v>2005</v>
      </c>
      <c r="C3353" s="17" t="s">
        <v>76</v>
      </c>
      <c r="D3353" s="9" t="s">
        <v>71</v>
      </c>
      <c r="E3353" s="10">
        <v>14410</v>
      </c>
      <c r="F3353" s="10">
        <v>11031</v>
      </c>
      <c r="G3353" s="10">
        <v>25441</v>
      </c>
      <c r="H3353" s="44">
        <v>10971</v>
      </c>
      <c r="I3353" s="44">
        <v>17418</v>
      </c>
      <c r="J3353" s="44">
        <v>19</v>
      </c>
      <c r="K3353" s="44">
        <v>28408</v>
      </c>
      <c r="L3353" s="10">
        <v>8670</v>
      </c>
      <c r="M3353" s="10">
        <v>6924</v>
      </c>
      <c r="N3353" s="10">
        <v>3</v>
      </c>
      <c r="O3353" s="11">
        <v>15597</v>
      </c>
      <c r="P3353" s="27">
        <f>Table1[[#This Row],[Female Voters]]/Table1[[#This Row],[Female Population]]</f>
        <v>0.76134628730048581</v>
      </c>
      <c r="Q3353" s="27">
        <f>Table1[[#This Row],[Male Voters]]/Table1[[#This Row],[Male Population]]</f>
        <v>1.5790046233342399</v>
      </c>
      <c r="R3353" s="27">
        <f>Table1[[#This Row],[Total Voters]]/Table1[[#This Row],[Total Population]]</f>
        <v>1.1166227742620181</v>
      </c>
      <c r="S3353" s="27">
        <f>Table1[[#This Row],[Female Ballots]]/Table1[[#This Row],[Female Population]]</f>
        <v>0.60166551006245661</v>
      </c>
      <c r="T3353" s="27">
        <f>Table1[[#This Row],[Male Ballots]]/Table1[[#This Row],[Male Population]]</f>
        <v>0.62768561327168892</v>
      </c>
      <c r="U3353" s="27">
        <f>Table1[[#This Row],[Total Ballots]]/Table1[[#This Row],[Total Population]]</f>
        <v>0.61306552415392479</v>
      </c>
      <c r="V3353" s="27">
        <f>Table1[[#This Row],[Female Ballots]]/Table1[[#This Row],[Female Voters]]</f>
        <v>0.79026524473612247</v>
      </c>
      <c r="W3353" s="27">
        <f>Table1[[#This Row],[Male Ballots]]/Table1[[#This Row],[Male Voters]]</f>
        <v>0.39751980709610746</v>
      </c>
      <c r="X3353" s="27">
        <f>Table1[[#This Row],[Total Ballots]]/Table1[[#This Row],[Total Voters]]</f>
        <v>0.54903548296254578</v>
      </c>
    </row>
    <row r="3354" spans="1:24" s="12" customFormat="1" hidden="1" x14ac:dyDescent="0.25">
      <c r="A3354" s="8" t="s">
        <v>59</v>
      </c>
      <c r="B3354" s="17">
        <v>2005</v>
      </c>
      <c r="C3354" s="17" t="s">
        <v>76</v>
      </c>
      <c r="D3354" s="9" t="s">
        <v>453</v>
      </c>
      <c r="E3354" s="10">
        <v>80825.010000000009</v>
      </c>
      <c r="F3354" s="10">
        <v>79257</v>
      </c>
      <c r="G3354" s="10">
        <v>160082.06</v>
      </c>
      <c r="H3354" s="44">
        <v>50037</v>
      </c>
      <c r="I3354" s="44">
        <v>79934</v>
      </c>
      <c r="J3354" s="44">
        <v>222</v>
      </c>
      <c r="K3354" s="44">
        <v>130193</v>
      </c>
      <c r="L3354" s="10">
        <v>28672</v>
      </c>
      <c r="M3354" s="10">
        <v>24136</v>
      </c>
      <c r="N3354" s="10">
        <v>29</v>
      </c>
      <c r="O3354" s="11">
        <v>52837</v>
      </c>
      <c r="P3354" s="27">
        <f>Table1[[#This Row],[Female Voters]]/Table1[[#This Row],[Female Population]]</f>
        <v>0.61907817889536909</v>
      </c>
      <c r="Q3354" s="27">
        <f>Table1[[#This Row],[Male Voters]]/Table1[[#This Row],[Male Population]]</f>
        <v>1.0085418322671815</v>
      </c>
      <c r="R3354" s="27">
        <f>Table1[[#This Row],[Total Voters]]/Table1[[#This Row],[Total Population]]</f>
        <v>0.81328913433522787</v>
      </c>
      <c r="S3354" s="27">
        <f>Table1[[#This Row],[Female Ballots]]/Table1[[#This Row],[Female Population]]</f>
        <v>0.35474168206103529</v>
      </c>
      <c r="T3354" s="27">
        <f>Table1[[#This Row],[Male Ballots]]/Table1[[#This Row],[Male Population]]</f>
        <v>0.30452830664799324</v>
      </c>
      <c r="U3354" s="27">
        <f>Table1[[#This Row],[Total Ballots]]/Table1[[#This Row],[Total Population]]</f>
        <v>0.3300619694674094</v>
      </c>
      <c r="V3354" s="27">
        <f>Table1[[#This Row],[Female Ballots]]/Table1[[#This Row],[Female Voters]]</f>
        <v>0.57301596818354417</v>
      </c>
      <c r="W3354" s="27">
        <f>Table1[[#This Row],[Male Ballots]]/Table1[[#This Row],[Male Voters]]</f>
        <v>0.30194910801411162</v>
      </c>
      <c r="X3354" s="27">
        <f>Table1[[#This Row],[Total Ballots]]/Table1[[#This Row],[Total Voters]]</f>
        <v>0.4058359512416182</v>
      </c>
    </row>
    <row r="3355" spans="1:24" s="12" customFormat="1" hidden="1" x14ac:dyDescent="0.25">
      <c r="A3355" s="8" t="s">
        <v>73</v>
      </c>
      <c r="B3355" s="17">
        <v>2005</v>
      </c>
      <c r="C3355" s="17"/>
      <c r="D3355" s="9" t="s">
        <v>66</v>
      </c>
      <c r="E3355" s="10">
        <v>309009.84999999998</v>
      </c>
      <c r="F3355" s="10">
        <v>325326.77</v>
      </c>
      <c r="G3355" s="10">
        <v>634336.63</v>
      </c>
      <c r="H3355" s="44">
        <v>193382</v>
      </c>
      <c r="I3355" s="44">
        <v>161787</v>
      </c>
      <c r="J3355" s="44">
        <v>139275</v>
      </c>
      <c r="K3355" s="44">
        <v>2714</v>
      </c>
      <c r="L3355" s="10">
        <v>303776</v>
      </c>
      <c r="M3355" s="10">
        <v>68641</v>
      </c>
      <c r="N3355" s="10">
        <v>643</v>
      </c>
      <c r="O3355" s="11">
        <v>154188</v>
      </c>
      <c r="P3355" s="27">
        <f>Table1[[#This Row],[Female Voters]]/Table1[[#This Row],[Female Population]]</f>
        <v>0.62581176619450807</v>
      </c>
      <c r="Q3355" s="27">
        <f>Table1[[#This Row],[Male Voters]]/Table1[[#This Row],[Male Population]]</f>
        <v>0.49730613930110945</v>
      </c>
      <c r="R3355" s="27">
        <f>Table1[[#This Row],[Total Voters]]/Table1[[#This Row],[Total Population]]</f>
        <v>4.2784853840144785E-3</v>
      </c>
      <c r="S3355" s="27">
        <f>Table1[[#This Row],[Female Ballots]]/Table1[[#This Row],[Female Population]]</f>
        <v>0.98306251402665645</v>
      </c>
      <c r="T3355" s="27">
        <f>Table1[[#This Row],[Male Ballots]]/Table1[[#This Row],[Male Population]]</f>
        <v>0.21099093689707735</v>
      </c>
      <c r="U3355" s="27">
        <f>Table1[[#This Row],[Total Ballots]]/Table1[[#This Row],[Total Population]]</f>
        <v>0.24306967737303772</v>
      </c>
      <c r="V3355" s="27">
        <f>Table1[[#This Row],[Female Ballots]]/Table1[[#This Row],[Female Voters]]</f>
        <v>1.570859749097641</v>
      </c>
      <c r="W3355" s="27">
        <f>Table1[[#This Row],[Male Ballots]]/Table1[[#This Row],[Male Voters]]</f>
        <v>0.42426771001378355</v>
      </c>
      <c r="X3355" s="27">
        <f>Table1[[#This Row],[Total Ballots]]/Table1[[#This Row],[Total Voters]]</f>
        <v>56.812085482682384</v>
      </c>
    </row>
    <row r="3356" spans="1:24" s="12" customFormat="1" hidden="1" x14ac:dyDescent="0.25">
      <c r="A3356" s="8" t="s">
        <v>73</v>
      </c>
      <c r="B3356" s="17">
        <v>2005</v>
      </c>
      <c r="C3356" s="17"/>
      <c r="D3356" s="9" t="s">
        <v>67</v>
      </c>
      <c r="E3356" s="10">
        <v>414085.17000000004</v>
      </c>
      <c r="F3356" s="10">
        <v>433935.02</v>
      </c>
      <c r="G3356" s="10">
        <v>848020.2</v>
      </c>
      <c r="H3356" s="44">
        <v>340912</v>
      </c>
      <c r="I3356" s="44">
        <v>268472</v>
      </c>
      <c r="J3356" s="44">
        <v>233808</v>
      </c>
      <c r="K3356" s="44">
        <v>2965</v>
      </c>
      <c r="L3356" s="10">
        <v>505245</v>
      </c>
      <c r="M3356" s="10">
        <v>134041</v>
      </c>
      <c r="N3356" s="10">
        <v>694</v>
      </c>
      <c r="O3356" s="11">
        <v>283320</v>
      </c>
      <c r="P3356" s="27">
        <f>Table1[[#This Row],[Female Voters]]/Table1[[#This Row],[Female Population]]</f>
        <v>0.823289566250344</v>
      </c>
      <c r="Q3356" s="27">
        <f>Table1[[#This Row],[Male Voters]]/Table1[[#This Row],[Male Population]]</f>
        <v>0.61869171103083587</v>
      </c>
      <c r="R3356" s="27">
        <f>Table1[[#This Row],[Total Voters]]/Table1[[#This Row],[Total Population]]</f>
        <v>3.4963789777649168E-3</v>
      </c>
      <c r="S3356" s="27">
        <f>Table1[[#This Row],[Female Ballots]]/Table1[[#This Row],[Female Population]]</f>
        <v>1.2201475363148115</v>
      </c>
      <c r="T3356" s="27">
        <f>Table1[[#This Row],[Male Ballots]]/Table1[[#This Row],[Male Population]]</f>
        <v>0.30889647947750332</v>
      </c>
      <c r="U3356" s="27">
        <f>Table1[[#This Row],[Total Ballots]]/Table1[[#This Row],[Total Population]]</f>
        <v>0.33409581517044051</v>
      </c>
      <c r="V3356" s="27">
        <f>Table1[[#This Row],[Female Ballots]]/Table1[[#This Row],[Female Voters]]</f>
        <v>1.4820393532641856</v>
      </c>
      <c r="W3356" s="27">
        <f>Table1[[#This Row],[Male Ballots]]/Table1[[#This Row],[Male Voters]]</f>
        <v>0.49927366727256473</v>
      </c>
      <c r="X3356" s="27">
        <f>Table1[[#This Row],[Total Ballots]]/Table1[[#This Row],[Total Voters]]</f>
        <v>95.554806070826302</v>
      </c>
    </row>
    <row r="3357" spans="1:24" s="12" customFormat="1" hidden="1" x14ac:dyDescent="0.25">
      <c r="A3357" s="8" t="s">
        <v>73</v>
      </c>
      <c r="B3357" s="17">
        <v>2005</v>
      </c>
      <c r="C3357" s="17"/>
      <c r="D3357" s="9" t="s">
        <v>68</v>
      </c>
      <c r="E3357" s="10">
        <v>466903.4</v>
      </c>
      <c r="F3357" s="10">
        <v>479479.36</v>
      </c>
      <c r="G3357" s="10">
        <v>946382.76</v>
      </c>
      <c r="H3357" s="44">
        <v>381989</v>
      </c>
      <c r="I3357" s="44">
        <v>330715</v>
      </c>
      <c r="J3357" s="44">
        <v>310852</v>
      </c>
      <c r="K3357" s="44">
        <v>2217</v>
      </c>
      <c r="L3357" s="10">
        <v>643784</v>
      </c>
      <c r="M3357" s="10">
        <v>206365</v>
      </c>
      <c r="N3357" s="10">
        <v>716</v>
      </c>
      <c r="O3357" s="11">
        <v>432216</v>
      </c>
      <c r="P3357" s="27">
        <f>Table1[[#This Row],[Female Voters]]/Table1[[#This Row],[Female Population]]</f>
        <v>0.81813283004578674</v>
      </c>
      <c r="Q3357" s="27">
        <f>Table1[[#This Row],[Male Voters]]/Table1[[#This Row],[Male Population]]</f>
        <v>0.689737718845708</v>
      </c>
      <c r="R3357" s="27">
        <f>Table1[[#This Row],[Total Voters]]/Table1[[#This Row],[Total Population]]</f>
        <v>2.3426039586773536E-3</v>
      </c>
      <c r="S3357" s="27">
        <f>Table1[[#This Row],[Female Ballots]]/Table1[[#This Row],[Female Population]]</f>
        <v>1.3788376782006726</v>
      </c>
      <c r="T3357" s="27">
        <f>Table1[[#This Row],[Male Ballots]]/Table1[[#This Row],[Male Population]]</f>
        <v>0.43039391726893106</v>
      </c>
      <c r="U3357" s="27">
        <f>Table1[[#This Row],[Total Ballots]]/Table1[[#This Row],[Total Population]]</f>
        <v>0.45670316310495768</v>
      </c>
      <c r="V3357" s="27">
        <f>Table1[[#This Row],[Female Ballots]]/Table1[[#This Row],[Female Voters]]</f>
        <v>1.6853469602527822</v>
      </c>
      <c r="W3357" s="27">
        <f>Table1[[#This Row],[Male Ballots]]/Table1[[#This Row],[Male Voters]]</f>
        <v>0.62399649244818045</v>
      </c>
      <c r="X3357" s="27">
        <f>Table1[[#This Row],[Total Ballots]]/Table1[[#This Row],[Total Voters]]</f>
        <v>194.95534506089311</v>
      </c>
    </row>
    <row r="3358" spans="1:24" s="12" customFormat="1" hidden="1" x14ac:dyDescent="0.25">
      <c r="A3358" s="8" t="s">
        <v>73</v>
      </c>
      <c r="B3358" s="17">
        <v>2005</v>
      </c>
      <c r="C3358" s="17"/>
      <c r="D3358" s="9" t="s">
        <v>69</v>
      </c>
      <c r="E3358" s="10">
        <v>477203.42000000004</v>
      </c>
      <c r="F3358" s="10">
        <v>471776.42</v>
      </c>
      <c r="G3358" s="10">
        <v>948979.83</v>
      </c>
      <c r="H3358" s="44">
        <v>419252</v>
      </c>
      <c r="I3358" s="44">
        <v>383752</v>
      </c>
      <c r="J3358" s="44">
        <v>363200</v>
      </c>
      <c r="K3358" s="44">
        <v>1815</v>
      </c>
      <c r="L3358" s="10">
        <v>748767</v>
      </c>
      <c r="M3358" s="10">
        <v>198508</v>
      </c>
      <c r="N3358" s="10">
        <v>640</v>
      </c>
      <c r="O3358" s="11">
        <v>409220</v>
      </c>
      <c r="P3358" s="27">
        <f>Table1[[#This Row],[Female Voters]]/Table1[[#This Row],[Female Population]]</f>
        <v>0.87856034225404334</v>
      </c>
      <c r="Q3358" s="27">
        <f>Table1[[#This Row],[Male Voters]]/Table1[[#This Row],[Male Population]]</f>
        <v>0.81341920395258416</v>
      </c>
      <c r="R3358" s="27">
        <f>Table1[[#This Row],[Total Voters]]/Table1[[#This Row],[Total Population]]</f>
        <v>1.912580165165365E-3</v>
      </c>
      <c r="S3358" s="27">
        <f>Table1[[#This Row],[Female Ballots]]/Table1[[#This Row],[Female Population]]</f>
        <v>1.5690729961658698</v>
      </c>
      <c r="T3358" s="27">
        <f>Table1[[#This Row],[Male Ballots]]/Table1[[#This Row],[Male Population]]</f>
        <v>0.42076710828404695</v>
      </c>
      <c r="U3358" s="27">
        <f>Table1[[#This Row],[Total Ballots]]/Table1[[#This Row],[Total Population]]</f>
        <v>0.43122096704626484</v>
      </c>
      <c r="V3358" s="27">
        <f>Table1[[#This Row],[Female Ballots]]/Table1[[#This Row],[Female Voters]]</f>
        <v>1.7859592798603228</v>
      </c>
      <c r="W3358" s="27">
        <f>Table1[[#This Row],[Male Ballots]]/Table1[[#This Row],[Male Voters]]</f>
        <v>0.51728199462152635</v>
      </c>
      <c r="X3358" s="27">
        <f>Table1[[#This Row],[Total Ballots]]/Table1[[#This Row],[Total Voters]]</f>
        <v>225.46556473829202</v>
      </c>
    </row>
    <row r="3359" spans="1:24" s="12" customFormat="1" hidden="1" x14ac:dyDescent="0.25">
      <c r="A3359" s="8" t="s">
        <v>73</v>
      </c>
      <c r="B3359" s="17">
        <v>2005</v>
      </c>
      <c r="C3359" s="17"/>
      <c r="D3359" s="9" t="s">
        <v>70</v>
      </c>
      <c r="E3359" s="10">
        <v>337252.33</v>
      </c>
      <c r="F3359" s="10">
        <v>329132.32</v>
      </c>
      <c r="G3359" s="10">
        <v>666384.64000000001</v>
      </c>
      <c r="H3359" s="44">
        <v>316224</v>
      </c>
      <c r="I3359" s="44">
        <v>295735</v>
      </c>
      <c r="J3359" s="44">
        <v>286918</v>
      </c>
      <c r="K3359" s="44">
        <v>1268</v>
      </c>
      <c r="L3359" s="10">
        <v>583921</v>
      </c>
      <c r="M3359" s="10">
        <v>213673</v>
      </c>
      <c r="N3359" s="10">
        <v>616</v>
      </c>
      <c r="O3359" s="11">
        <v>466913</v>
      </c>
      <c r="P3359" s="27">
        <f>Table1[[#This Row],[Female Voters]]/Table1[[#This Row],[Female Population]]</f>
        <v>0.93764808088946339</v>
      </c>
      <c r="Q3359" s="27">
        <f>Table1[[#This Row],[Male Voters]]/Table1[[#This Row],[Male Population]]</f>
        <v>0.89852919944173215</v>
      </c>
      <c r="R3359" s="27">
        <f>Table1[[#This Row],[Total Voters]]/Table1[[#This Row],[Total Population]]</f>
        <v>1.9028049626113831E-3</v>
      </c>
      <c r="S3359" s="27">
        <f>Table1[[#This Row],[Female Ballots]]/Table1[[#This Row],[Female Population]]</f>
        <v>1.7314068667813205</v>
      </c>
      <c r="T3359" s="27">
        <f>Table1[[#This Row],[Male Ballots]]/Table1[[#This Row],[Male Population]]</f>
        <v>0.6492009049734162</v>
      </c>
      <c r="U3359" s="27">
        <f>Table1[[#This Row],[Total Ballots]]/Table1[[#This Row],[Total Population]]</f>
        <v>0.70066590970644216</v>
      </c>
      <c r="V3359" s="27">
        <f>Table1[[#This Row],[Female Ballots]]/Table1[[#This Row],[Female Voters]]</f>
        <v>1.8465423244282535</v>
      </c>
      <c r="W3359" s="27">
        <f>Table1[[#This Row],[Male Ballots]]/Table1[[#This Row],[Male Voters]]</f>
        <v>0.72251508952271459</v>
      </c>
      <c r="X3359" s="27">
        <f>Table1[[#This Row],[Total Ballots]]/Table1[[#This Row],[Total Voters]]</f>
        <v>368.22791798107255</v>
      </c>
    </row>
    <row r="3360" spans="1:24" s="12" customFormat="1" hidden="1" x14ac:dyDescent="0.25">
      <c r="A3360" s="8" t="s">
        <v>73</v>
      </c>
      <c r="B3360" s="17">
        <v>2005</v>
      </c>
      <c r="C3360" s="17"/>
      <c r="D3360" s="9" t="s">
        <v>71</v>
      </c>
      <c r="E3360" s="10">
        <v>402195.46000000008</v>
      </c>
      <c r="F3360" s="10">
        <v>311701.37</v>
      </c>
      <c r="G3360" s="10">
        <v>713896.84000000008</v>
      </c>
      <c r="H3360" s="44">
        <v>354464</v>
      </c>
      <c r="I3360" s="44">
        <v>329128</v>
      </c>
      <c r="J3360" s="44">
        <v>278385</v>
      </c>
      <c r="K3360" s="44">
        <v>1093</v>
      </c>
      <c r="L3360" s="10">
        <v>608606</v>
      </c>
      <c r="M3360" s="10">
        <v>852558</v>
      </c>
      <c r="N3360" s="10">
        <v>3792</v>
      </c>
      <c r="O3360" s="11">
        <v>1816170</v>
      </c>
      <c r="P3360" s="27">
        <f>Table1[[#This Row],[Female Voters]]/Table1[[#This Row],[Female Population]]</f>
        <v>0.88132272800891365</v>
      </c>
      <c r="Q3360" s="27">
        <f>Table1[[#This Row],[Male Voters]]/Table1[[#This Row],[Male Population]]</f>
        <v>1.0559080956237055</v>
      </c>
      <c r="R3360" s="27">
        <f>Table1[[#This Row],[Total Voters]]/Table1[[#This Row],[Total Population]]</f>
        <v>1.5310335313992983E-3</v>
      </c>
      <c r="S3360" s="27">
        <f>Table1[[#This Row],[Female Ballots]]/Table1[[#This Row],[Female Population]]</f>
        <v>1.5132095225540334</v>
      </c>
      <c r="T3360" s="27">
        <f>Table1[[#This Row],[Male Ballots]]/Table1[[#This Row],[Male Population]]</f>
        <v>2.7351756586761233</v>
      </c>
      <c r="U3360" s="27">
        <f>Table1[[#This Row],[Total Ballots]]/Table1[[#This Row],[Total Population]]</f>
        <v>2.5440230271925559</v>
      </c>
      <c r="V3360" s="27">
        <f>Table1[[#This Row],[Female Ballots]]/Table1[[#This Row],[Female Voters]]</f>
        <v>1.7169754897535434</v>
      </c>
      <c r="W3360" s="27">
        <f>Table1[[#This Row],[Male Ballots]]/Table1[[#This Row],[Male Voters]]</f>
        <v>2.5903539048637612</v>
      </c>
      <c r="X3360" s="27">
        <f>Table1[[#This Row],[Total Ballots]]/Table1[[#This Row],[Total Voters]]</f>
        <v>1661.6376944190301</v>
      </c>
    </row>
    <row r="3361" spans="1:24" s="12" customFormat="1" hidden="1" x14ac:dyDescent="0.25">
      <c r="A3361" s="14" t="s">
        <v>73</v>
      </c>
      <c r="B3361" s="17">
        <v>2005</v>
      </c>
      <c r="C3361" s="18"/>
      <c r="D3361" s="32" t="s">
        <v>453</v>
      </c>
      <c r="E3361" s="15">
        <v>2406649.63</v>
      </c>
      <c r="F3361" s="15">
        <v>2351351.2599999998</v>
      </c>
      <c r="G3361" s="15">
        <v>4758000.9000000004</v>
      </c>
      <c r="H3361" s="45">
        <v>1769589</v>
      </c>
      <c r="I3361" s="45">
        <v>1612438</v>
      </c>
      <c r="J3361" s="45">
        <v>12072</v>
      </c>
      <c r="K3361" s="45">
        <v>3394099</v>
      </c>
      <c r="L3361" s="15">
        <v>38500</v>
      </c>
      <c r="M3361" s="15">
        <v>31330</v>
      </c>
      <c r="N3361" s="15">
        <v>483</v>
      </c>
      <c r="O3361" s="33">
        <v>70313</v>
      </c>
      <c r="P3361" s="27">
        <f>Table1[[#This Row],[Female Voters]]/Table1[[#This Row],[Female Population]]</f>
        <v>0.73529149317842335</v>
      </c>
      <c r="Q3361" s="27">
        <f>Table1[[#This Row],[Male Voters]]/Table1[[#This Row],[Male Population]]</f>
        <v>0.68574952089463659</v>
      </c>
      <c r="R3361" s="27">
        <f>Table1[[#This Row],[Total Voters]]/Table1[[#This Row],[Total Population]]</f>
        <v>0.71334559856850799</v>
      </c>
      <c r="S3361" s="27">
        <f>Table1[[#This Row],[Female Ballots]]/Table1[[#This Row],[Female Population]]</f>
        <v>1.599734316124778E-2</v>
      </c>
      <c r="T3361" s="27">
        <f>Table1[[#This Row],[Male Ballots]]/Table1[[#This Row],[Male Population]]</f>
        <v>1.3324253391218122E-2</v>
      </c>
      <c r="U3361" s="27">
        <f>Table1[[#This Row],[Total Ballots]]/Table1[[#This Row],[Total Population]]</f>
        <v>1.477784503992002E-2</v>
      </c>
      <c r="V3361" s="27">
        <f>Table1[[#This Row],[Female Ballots]]/Table1[[#This Row],[Female Voters]]</f>
        <v>2.175646435415229E-2</v>
      </c>
      <c r="W3361" s="27">
        <f>Table1[[#This Row],[Male Ballots]]/Table1[[#This Row],[Male Voters]]</f>
        <v>1.9430204448171031E-2</v>
      </c>
      <c r="X3361" s="27">
        <f>Table1[[#This Row],[Total Ballots]]/Table1[[#This Row],[Total Voters]]</f>
        <v>2.071624899568339E-2</v>
      </c>
    </row>
    <row r="3362" spans="1:24" s="12" customFormat="1" hidden="1" x14ac:dyDescent="0.25">
      <c r="A3362" s="8" t="s">
        <v>60</v>
      </c>
      <c r="B3362" s="17">
        <v>2004</v>
      </c>
      <c r="C3362" s="17"/>
      <c r="D3362" s="9" t="s">
        <v>66</v>
      </c>
      <c r="E3362" s="10">
        <v>844</v>
      </c>
      <c r="F3362" s="10">
        <v>963</v>
      </c>
      <c r="G3362" s="10">
        <v>1807</v>
      </c>
      <c r="H3362" s="44"/>
      <c r="I3362" s="44"/>
      <c r="J3362" s="44"/>
      <c r="K3362" s="44"/>
      <c r="L3362" s="10"/>
      <c r="M3362" s="10"/>
      <c r="N3362" s="10"/>
      <c r="O3362" s="11"/>
      <c r="P3362" s="27">
        <f>Table1[[#This Row],[Female Voters]]/Table1[[#This Row],[Female Population]]</f>
        <v>0</v>
      </c>
      <c r="Q3362" s="27">
        <f>Table1[[#This Row],[Male Voters]]/Table1[[#This Row],[Male Population]]</f>
        <v>0</v>
      </c>
      <c r="R3362" s="27">
        <f>Table1[[#This Row],[Total Voters]]/Table1[[#This Row],[Total Population]]</f>
        <v>0</v>
      </c>
      <c r="S3362" s="27">
        <f>Table1[[#This Row],[Female Ballots]]/Table1[[#This Row],[Female Population]]</f>
        <v>0</v>
      </c>
      <c r="T3362" s="27">
        <f>Table1[[#This Row],[Male Ballots]]/Table1[[#This Row],[Male Population]]</f>
        <v>0</v>
      </c>
      <c r="U3362" s="27">
        <f>Table1[[#This Row],[Total Ballots]]/Table1[[#This Row],[Total Population]]</f>
        <v>0</v>
      </c>
      <c r="V3362" s="27" t="e">
        <f>Table1[[#This Row],[Female Ballots]]/Table1[[#This Row],[Female Voters]]</f>
        <v>#DIV/0!</v>
      </c>
      <c r="W3362" s="27" t="e">
        <f>Table1[[#This Row],[Male Ballots]]/Table1[[#This Row],[Male Voters]]</f>
        <v>#DIV/0!</v>
      </c>
      <c r="X3362" s="27" t="e">
        <f>Table1[[#This Row],[Total Ballots]]/Table1[[#This Row],[Total Voters]]</f>
        <v>#DIV/0!</v>
      </c>
    </row>
    <row r="3363" spans="1:24" s="12" customFormat="1" hidden="1" x14ac:dyDescent="0.25">
      <c r="A3363" s="8" t="s">
        <v>60</v>
      </c>
      <c r="B3363" s="17">
        <v>2004</v>
      </c>
      <c r="C3363" s="17"/>
      <c r="D3363" s="9" t="s">
        <v>67</v>
      </c>
      <c r="E3363" s="10">
        <v>1087</v>
      </c>
      <c r="F3363" s="10">
        <v>1149</v>
      </c>
      <c r="G3363" s="10">
        <v>2236</v>
      </c>
      <c r="H3363" s="44"/>
      <c r="I3363" s="44"/>
      <c r="J3363" s="44"/>
      <c r="K3363" s="44"/>
      <c r="L3363" s="10"/>
      <c r="M3363" s="10"/>
      <c r="N3363" s="10"/>
      <c r="O3363" s="11"/>
      <c r="P3363" s="27">
        <f>Table1[[#This Row],[Female Voters]]/Table1[[#This Row],[Female Population]]</f>
        <v>0</v>
      </c>
      <c r="Q3363" s="27">
        <f>Table1[[#This Row],[Male Voters]]/Table1[[#This Row],[Male Population]]</f>
        <v>0</v>
      </c>
      <c r="R3363" s="27">
        <f>Table1[[#This Row],[Total Voters]]/Table1[[#This Row],[Total Population]]</f>
        <v>0</v>
      </c>
      <c r="S3363" s="27">
        <f>Table1[[#This Row],[Female Ballots]]/Table1[[#This Row],[Female Population]]</f>
        <v>0</v>
      </c>
      <c r="T3363" s="27">
        <f>Table1[[#This Row],[Male Ballots]]/Table1[[#This Row],[Male Population]]</f>
        <v>0</v>
      </c>
      <c r="U3363" s="27">
        <f>Table1[[#This Row],[Total Ballots]]/Table1[[#This Row],[Total Population]]</f>
        <v>0</v>
      </c>
      <c r="V3363" s="27" t="e">
        <f>Table1[[#This Row],[Female Ballots]]/Table1[[#This Row],[Female Voters]]</f>
        <v>#DIV/0!</v>
      </c>
      <c r="W3363" s="27" t="e">
        <f>Table1[[#This Row],[Male Ballots]]/Table1[[#This Row],[Male Voters]]</f>
        <v>#DIV/0!</v>
      </c>
      <c r="X3363" s="27" t="e">
        <f>Table1[[#This Row],[Total Ballots]]/Table1[[#This Row],[Total Voters]]</f>
        <v>#DIV/0!</v>
      </c>
    </row>
    <row r="3364" spans="1:24" s="12" customFormat="1" hidden="1" x14ac:dyDescent="0.25">
      <c r="A3364" s="8" t="s">
        <v>60</v>
      </c>
      <c r="B3364" s="17">
        <v>2004</v>
      </c>
      <c r="C3364" s="17"/>
      <c r="D3364" s="9" t="s">
        <v>68</v>
      </c>
      <c r="E3364" s="10">
        <v>1060</v>
      </c>
      <c r="F3364" s="10">
        <v>1128</v>
      </c>
      <c r="G3364" s="10">
        <v>2188</v>
      </c>
      <c r="H3364" s="44"/>
      <c r="I3364" s="44"/>
      <c r="J3364" s="44"/>
      <c r="K3364" s="44"/>
      <c r="L3364" s="10"/>
      <c r="M3364" s="10"/>
      <c r="N3364" s="10"/>
      <c r="O3364" s="11"/>
      <c r="P3364" s="27">
        <f>Table1[[#This Row],[Female Voters]]/Table1[[#This Row],[Female Population]]</f>
        <v>0</v>
      </c>
      <c r="Q3364" s="27">
        <f>Table1[[#This Row],[Male Voters]]/Table1[[#This Row],[Male Population]]</f>
        <v>0</v>
      </c>
      <c r="R3364" s="27">
        <f>Table1[[#This Row],[Total Voters]]/Table1[[#This Row],[Total Population]]</f>
        <v>0</v>
      </c>
      <c r="S3364" s="27">
        <f>Table1[[#This Row],[Female Ballots]]/Table1[[#This Row],[Female Population]]</f>
        <v>0</v>
      </c>
      <c r="T3364" s="27">
        <f>Table1[[#This Row],[Male Ballots]]/Table1[[#This Row],[Male Population]]</f>
        <v>0</v>
      </c>
      <c r="U3364" s="27">
        <f>Table1[[#This Row],[Total Ballots]]/Table1[[#This Row],[Total Population]]</f>
        <v>0</v>
      </c>
      <c r="V3364" s="27" t="e">
        <f>Table1[[#This Row],[Female Ballots]]/Table1[[#This Row],[Female Voters]]</f>
        <v>#DIV/0!</v>
      </c>
      <c r="W3364" s="27" t="e">
        <f>Table1[[#This Row],[Male Ballots]]/Table1[[#This Row],[Male Voters]]</f>
        <v>#DIV/0!</v>
      </c>
      <c r="X3364" s="27" t="e">
        <f>Table1[[#This Row],[Total Ballots]]/Table1[[#This Row],[Total Voters]]</f>
        <v>#DIV/0!</v>
      </c>
    </row>
    <row r="3365" spans="1:24" s="12" customFormat="1" hidden="1" x14ac:dyDescent="0.25">
      <c r="A3365" s="8" t="s">
        <v>60</v>
      </c>
      <c r="B3365" s="17">
        <v>2004</v>
      </c>
      <c r="C3365" s="17"/>
      <c r="D3365" s="9" t="s">
        <v>69</v>
      </c>
      <c r="E3365" s="10">
        <v>1041</v>
      </c>
      <c r="F3365" s="10">
        <v>1018</v>
      </c>
      <c r="G3365" s="10">
        <v>2059</v>
      </c>
      <c r="H3365" s="44"/>
      <c r="I3365" s="44"/>
      <c r="J3365" s="44"/>
      <c r="K3365" s="44"/>
      <c r="L3365" s="10"/>
      <c r="M3365" s="10"/>
      <c r="N3365" s="10"/>
      <c r="O3365" s="11"/>
      <c r="P3365" s="27">
        <f>Table1[[#This Row],[Female Voters]]/Table1[[#This Row],[Female Population]]</f>
        <v>0</v>
      </c>
      <c r="Q3365" s="27">
        <f>Table1[[#This Row],[Male Voters]]/Table1[[#This Row],[Male Population]]</f>
        <v>0</v>
      </c>
      <c r="R3365" s="27">
        <f>Table1[[#This Row],[Total Voters]]/Table1[[#This Row],[Total Population]]</f>
        <v>0</v>
      </c>
      <c r="S3365" s="27">
        <f>Table1[[#This Row],[Female Ballots]]/Table1[[#This Row],[Female Population]]</f>
        <v>0</v>
      </c>
      <c r="T3365" s="27">
        <f>Table1[[#This Row],[Male Ballots]]/Table1[[#This Row],[Male Population]]</f>
        <v>0</v>
      </c>
      <c r="U3365" s="27">
        <f>Table1[[#This Row],[Total Ballots]]/Table1[[#This Row],[Total Population]]</f>
        <v>0</v>
      </c>
      <c r="V3365" s="27" t="e">
        <f>Table1[[#This Row],[Female Ballots]]/Table1[[#This Row],[Female Voters]]</f>
        <v>#DIV/0!</v>
      </c>
      <c r="W3365" s="27" t="e">
        <f>Table1[[#This Row],[Male Ballots]]/Table1[[#This Row],[Male Voters]]</f>
        <v>#DIV/0!</v>
      </c>
      <c r="X3365" s="27" t="e">
        <f>Table1[[#This Row],[Total Ballots]]/Table1[[#This Row],[Total Voters]]</f>
        <v>#DIV/0!</v>
      </c>
    </row>
    <row r="3366" spans="1:24" s="12" customFormat="1" hidden="1" x14ac:dyDescent="0.25">
      <c r="A3366" s="8" t="s">
        <v>60</v>
      </c>
      <c r="B3366" s="17">
        <v>2004</v>
      </c>
      <c r="C3366" s="17"/>
      <c r="D3366" s="9" t="s">
        <v>70</v>
      </c>
      <c r="E3366" s="10">
        <v>708</v>
      </c>
      <c r="F3366" s="10">
        <v>733</v>
      </c>
      <c r="G3366" s="10">
        <v>1441</v>
      </c>
      <c r="H3366" s="44"/>
      <c r="I3366" s="44"/>
      <c r="J3366" s="44"/>
      <c r="K3366" s="44"/>
      <c r="L3366" s="10"/>
      <c r="M3366" s="10"/>
      <c r="N3366" s="10"/>
      <c r="O3366" s="11"/>
      <c r="P3366" s="27">
        <f>Table1[[#This Row],[Female Voters]]/Table1[[#This Row],[Female Population]]</f>
        <v>0</v>
      </c>
      <c r="Q3366" s="27">
        <f>Table1[[#This Row],[Male Voters]]/Table1[[#This Row],[Male Population]]</f>
        <v>0</v>
      </c>
      <c r="R3366" s="27">
        <f>Table1[[#This Row],[Total Voters]]/Table1[[#This Row],[Total Population]]</f>
        <v>0</v>
      </c>
      <c r="S3366" s="27">
        <f>Table1[[#This Row],[Female Ballots]]/Table1[[#This Row],[Female Population]]</f>
        <v>0</v>
      </c>
      <c r="T3366" s="27">
        <f>Table1[[#This Row],[Male Ballots]]/Table1[[#This Row],[Male Population]]</f>
        <v>0</v>
      </c>
      <c r="U3366" s="27">
        <f>Table1[[#This Row],[Total Ballots]]/Table1[[#This Row],[Total Population]]</f>
        <v>0</v>
      </c>
      <c r="V3366" s="27" t="e">
        <f>Table1[[#This Row],[Female Ballots]]/Table1[[#This Row],[Female Voters]]</f>
        <v>#DIV/0!</v>
      </c>
      <c r="W3366" s="27" t="e">
        <f>Table1[[#This Row],[Male Ballots]]/Table1[[#This Row],[Male Voters]]</f>
        <v>#DIV/0!</v>
      </c>
      <c r="X3366" s="27" t="e">
        <f>Table1[[#This Row],[Total Ballots]]/Table1[[#This Row],[Total Voters]]</f>
        <v>#DIV/0!</v>
      </c>
    </row>
    <row r="3367" spans="1:24" s="12" customFormat="1" hidden="1" x14ac:dyDescent="0.25">
      <c r="A3367" s="8" t="s">
        <v>60</v>
      </c>
      <c r="B3367" s="17">
        <v>2004</v>
      </c>
      <c r="C3367" s="17"/>
      <c r="D3367" s="9" t="s">
        <v>71</v>
      </c>
      <c r="E3367" s="10">
        <v>917</v>
      </c>
      <c r="F3367" s="10">
        <v>805</v>
      </c>
      <c r="G3367" s="10">
        <v>1722</v>
      </c>
      <c r="H3367" s="44"/>
      <c r="I3367" s="44"/>
      <c r="J3367" s="44"/>
      <c r="K3367" s="44"/>
      <c r="L3367" s="10"/>
      <c r="M3367" s="10"/>
      <c r="N3367" s="10"/>
      <c r="O3367" s="11"/>
      <c r="P3367" s="27">
        <f>Table1[[#This Row],[Female Voters]]/Table1[[#This Row],[Female Population]]</f>
        <v>0</v>
      </c>
      <c r="Q3367" s="27">
        <f>Table1[[#This Row],[Male Voters]]/Table1[[#This Row],[Male Population]]</f>
        <v>0</v>
      </c>
      <c r="R3367" s="27">
        <f>Table1[[#This Row],[Total Voters]]/Table1[[#This Row],[Total Population]]</f>
        <v>0</v>
      </c>
      <c r="S3367" s="27">
        <f>Table1[[#This Row],[Female Ballots]]/Table1[[#This Row],[Female Population]]</f>
        <v>0</v>
      </c>
      <c r="T3367" s="27">
        <f>Table1[[#This Row],[Male Ballots]]/Table1[[#This Row],[Male Population]]</f>
        <v>0</v>
      </c>
      <c r="U3367" s="27">
        <f>Table1[[#This Row],[Total Ballots]]/Table1[[#This Row],[Total Population]]</f>
        <v>0</v>
      </c>
      <c r="V3367" s="27" t="e">
        <f>Table1[[#This Row],[Female Ballots]]/Table1[[#This Row],[Female Voters]]</f>
        <v>#DIV/0!</v>
      </c>
      <c r="W3367" s="27" t="e">
        <f>Table1[[#This Row],[Male Ballots]]/Table1[[#This Row],[Male Voters]]</f>
        <v>#DIV/0!</v>
      </c>
      <c r="X3367" s="27" t="e">
        <f>Table1[[#This Row],[Total Ballots]]/Table1[[#This Row],[Total Voters]]</f>
        <v>#DIV/0!</v>
      </c>
    </row>
    <row r="3368" spans="1:24" s="12" customFormat="1" hidden="1" x14ac:dyDescent="0.25">
      <c r="A3368" s="8" t="s">
        <v>60</v>
      </c>
      <c r="B3368" s="17">
        <v>2004</v>
      </c>
      <c r="C3368" s="17"/>
      <c r="D3368" s="9" t="s">
        <v>453</v>
      </c>
      <c r="E3368" s="10">
        <v>5657</v>
      </c>
      <c r="F3368" s="10">
        <v>5796</v>
      </c>
      <c r="G3368" s="10">
        <v>11453</v>
      </c>
      <c r="H3368" s="44"/>
      <c r="I3368" s="44"/>
      <c r="J3368" s="44"/>
      <c r="K3368" s="44"/>
      <c r="L3368" s="10"/>
      <c r="M3368" s="10"/>
      <c r="N3368" s="10"/>
      <c r="O3368" s="11"/>
      <c r="P3368" s="27">
        <f>Table1[[#This Row],[Female Voters]]/Table1[[#This Row],[Female Population]]</f>
        <v>0</v>
      </c>
      <c r="Q3368" s="27">
        <f>Table1[[#This Row],[Male Voters]]/Table1[[#This Row],[Male Population]]</f>
        <v>0</v>
      </c>
      <c r="R3368" s="27">
        <f>Table1[[#This Row],[Total Voters]]/Table1[[#This Row],[Total Population]]</f>
        <v>0</v>
      </c>
      <c r="S3368" s="27">
        <f>Table1[[#This Row],[Female Ballots]]/Table1[[#This Row],[Female Population]]</f>
        <v>0</v>
      </c>
      <c r="T3368" s="27">
        <f>Table1[[#This Row],[Male Ballots]]/Table1[[#This Row],[Male Population]]</f>
        <v>0</v>
      </c>
      <c r="U3368" s="27">
        <f>Table1[[#This Row],[Total Ballots]]/Table1[[#This Row],[Total Population]]</f>
        <v>0</v>
      </c>
      <c r="V3368" s="27" t="e">
        <f>Table1[[#This Row],[Female Ballots]]/Table1[[#This Row],[Female Voters]]</f>
        <v>#DIV/0!</v>
      </c>
      <c r="W3368" s="27" t="e">
        <f>Table1[[#This Row],[Male Ballots]]/Table1[[#This Row],[Male Voters]]</f>
        <v>#DIV/0!</v>
      </c>
      <c r="X3368" s="27" t="e">
        <f>Table1[[#This Row],[Total Ballots]]/Table1[[#This Row],[Total Voters]]</f>
        <v>#DIV/0!</v>
      </c>
    </row>
    <row r="3369" spans="1:24" s="12" customFormat="1" hidden="1" x14ac:dyDescent="0.25">
      <c r="A3369" s="8" t="s">
        <v>38</v>
      </c>
      <c r="B3369" s="17">
        <v>2004</v>
      </c>
      <c r="C3369" s="17"/>
      <c r="D3369" s="9" t="s">
        <v>66</v>
      </c>
      <c r="E3369" s="10">
        <v>903</v>
      </c>
      <c r="F3369" s="10">
        <v>863</v>
      </c>
      <c r="G3369" s="10">
        <v>1766</v>
      </c>
      <c r="H3369" s="44"/>
      <c r="I3369" s="44"/>
      <c r="J3369" s="44"/>
      <c r="K3369" s="44"/>
      <c r="L3369" s="10"/>
      <c r="M3369" s="10"/>
      <c r="N3369" s="10"/>
      <c r="O3369" s="11"/>
      <c r="P3369" s="27">
        <f>Table1[[#This Row],[Female Voters]]/Table1[[#This Row],[Female Population]]</f>
        <v>0</v>
      </c>
      <c r="Q3369" s="27">
        <f>Table1[[#This Row],[Male Voters]]/Table1[[#This Row],[Male Population]]</f>
        <v>0</v>
      </c>
      <c r="R3369" s="27">
        <f>Table1[[#This Row],[Total Voters]]/Table1[[#This Row],[Total Population]]</f>
        <v>0</v>
      </c>
      <c r="S3369" s="27">
        <f>Table1[[#This Row],[Female Ballots]]/Table1[[#This Row],[Female Population]]</f>
        <v>0</v>
      </c>
      <c r="T3369" s="27">
        <f>Table1[[#This Row],[Male Ballots]]/Table1[[#This Row],[Male Population]]</f>
        <v>0</v>
      </c>
      <c r="U3369" s="27">
        <f>Table1[[#This Row],[Total Ballots]]/Table1[[#This Row],[Total Population]]</f>
        <v>0</v>
      </c>
      <c r="V3369" s="27" t="e">
        <f>Table1[[#This Row],[Female Ballots]]/Table1[[#This Row],[Female Voters]]</f>
        <v>#DIV/0!</v>
      </c>
      <c r="W3369" s="27" t="e">
        <f>Table1[[#This Row],[Male Ballots]]/Table1[[#This Row],[Male Voters]]</f>
        <v>#DIV/0!</v>
      </c>
      <c r="X3369" s="27" t="e">
        <f>Table1[[#This Row],[Total Ballots]]/Table1[[#This Row],[Total Voters]]</f>
        <v>#DIV/0!</v>
      </c>
    </row>
    <row r="3370" spans="1:24" s="12" customFormat="1" hidden="1" x14ac:dyDescent="0.25">
      <c r="A3370" s="8" t="s">
        <v>38</v>
      </c>
      <c r="B3370" s="17">
        <v>2004</v>
      </c>
      <c r="C3370" s="17"/>
      <c r="D3370" s="9" t="s">
        <v>67</v>
      </c>
      <c r="E3370" s="10">
        <v>1174</v>
      </c>
      <c r="F3370" s="10">
        <v>1083</v>
      </c>
      <c r="G3370" s="10">
        <v>2257</v>
      </c>
      <c r="H3370" s="44"/>
      <c r="I3370" s="44"/>
      <c r="J3370" s="44"/>
      <c r="K3370" s="44"/>
      <c r="L3370" s="10"/>
      <c r="M3370" s="10"/>
      <c r="N3370" s="10"/>
      <c r="O3370" s="11"/>
      <c r="P3370" s="27">
        <f>Table1[[#This Row],[Female Voters]]/Table1[[#This Row],[Female Population]]</f>
        <v>0</v>
      </c>
      <c r="Q3370" s="27">
        <f>Table1[[#This Row],[Male Voters]]/Table1[[#This Row],[Male Population]]</f>
        <v>0</v>
      </c>
      <c r="R3370" s="27">
        <f>Table1[[#This Row],[Total Voters]]/Table1[[#This Row],[Total Population]]</f>
        <v>0</v>
      </c>
      <c r="S3370" s="27">
        <f>Table1[[#This Row],[Female Ballots]]/Table1[[#This Row],[Female Population]]</f>
        <v>0</v>
      </c>
      <c r="T3370" s="27">
        <f>Table1[[#This Row],[Male Ballots]]/Table1[[#This Row],[Male Population]]</f>
        <v>0</v>
      </c>
      <c r="U3370" s="27">
        <f>Table1[[#This Row],[Total Ballots]]/Table1[[#This Row],[Total Population]]</f>
        <v>0</v>
      </c>
      <c r="V3370" s="27" t="e">
        <f>Table1[[#This Row],[Female Ballots]]/Table1[[#This Row],[Female Voters]]</f>
        <v>#DIV/0!</v>
      </c>
      <c r="W3370" s="27" t="e">
        <f>Table1[[#This Row],[Male Ballots]]/Table1[[#This Row],[Male Voters]]</f>
        <v>#DIV/0!</v>
      </c>
      <c r="X3370" s="27" t="e">
        <f>Table1[[#This Row],[Total Ballots]]/Table1[[#This Row],[Total Voters]]</f>
        <v>#DIV/0!</v>
      </c>
    </row>
    <row r="3371" spans="1:24" s="12" customFormat="1" hidden="1" x14ac:dyDescent="0.25">
      <c r="A3371" s="8" t="s">
        <v>38</v>
      </c>
      <c r="B3371" s="17">
        <v>2004</v>
      </c>
      <c r="C3371" s="17"/>
      <c r="D3371" s="9" t="s">
        <v>68</v>
      </c>
      <c r="E3371" s="10">
        <v>1415</v>
      </c>
      <c r="F3371" s="10">
        <v>1320</v>
      </c>
      <c r="G3371" s="10">
        <v>2735</v>
      </c>
      <c r="H3371" s="44"/>
      <c r="I3371" s="44"/>
      <c r="J3371" s="44"/>
      <c r="K3371" s="44"/>
      <c r="L3371" s="10"/>
      <c r="M3371" s="10"/>
      <c r="N3371" s="10"/>
      <c r="O3371" s="11"/>
      <c r="P3371" s="27">
        <f>Table1[[#This Row],[Female Voters]]/Table1[[#This Row],[Female Population]]</f>
        <v>0</v>
      </c>
      <c r="Q3371" s="27">
        <f>Table1[[#This Row],[Male Voters]]/Table1[[#This Row],[Male Population]]</f>
        <v>0</v>
      </c>
      <c r="R3371" s="27">
        <f>Table1[[#This Row],[Total Voters]]/Table1[[#This Row],[Total Population]]</f>
        <v>0</v>
      </c>
      <c r="S3371" s="27">
        <f>Table1[[#This Row],[Female Ballots]]/Table1[[#This Row],[Female Population]]</f>
        <v>0</v>
      </c>
      <c r="T3371" s="27">
        <f>Table1[[#This Row],[Male Ballots]]/Table1[[#This Row],[Male Population]]</f>
        <v>0</v>
      </c>
      <c r="U3371" s="27">
        <f>Table1[[#This Row],[Total Ballots]]/Table1[[#This Row],[Total Population]]</f>
        <v>0</v>
      </c>
      <c r="V3371" s="27" t="e">
        <f>Table1[[#This Row],[Female Ballots]]/Table1[[#This Row],[Female Voters]]</f>
        <v>#DIV/0!</v>
      </c>
      <c r="W3371" s="27" t="e">
        <f>Table1[[#This Row],[Male Ballots]]/Table1[[#This Row],[Male Voters]]</f>
        <v>#DIV/0!</v>
      </c>
      <c r="X3371" s="27" t="e">
        <f>Table1[[#This Row],[Total Ballots]]/Table1[[#This Row],[Total Voters]]</f>
        <v>#DIV/0!</v>
      </c>
    </row>
    <row r="3372" spans="1:24" s="12" customFormat="1" hidden="1" x14ac:dyDescent="0.25">
      <c r="A3372" s="8" t="s">
        <v>38</v>
      </c>
      <c r="B3372" s="17">
        <v>2004</v>
      </c>
      <c r="C3372" s="17"/>
      <c r="D3372" s="9" t="s">
        <v>69</v>
      </c>
      <c r="E3372" s="10">
        <v>1575</v>
      </c>
      <c r="F3372" s="10">
        <v>1459</v>
      </c>
      <c r="G3372" s="10">
        <v>3034</v>
      </c>
      <c r="H3372" s="44"/>
      <c r="I3372" s="44"/>
      <c r="J3372" s="44"/>
      <c r="K3372" s="44"/>
      <c r="L3372" s="10"/>
      <c r="M3372" s="10"/>
      <c r="N3372" s="10"/>
      <c r="O3372" s="11"/>
      <c r="P3372" s="27">
        <f>Table1[[#This Row],[Female Voters]]/Table1[[#This Row],[Female Population]]</f>
        <v>0</v>
      </c>
      <c r="Q3372" s="27">
        <f>Table1[[#This Row],[Male Voters]]/Table1[[#This Row],[Male Population]]</f>
        <v>0</v>
      </c>
      <c r="R3372" s="27">
        <f>Table1[[#This Row],[Total Voters]]/Table1[[#This Row],[Total Population]]</f>
        <v>0</v>
      </c>
      <c r="S3372" s="27">
        <f>Table1[[#This Row],[Female Ballots]]/Table1[[#This Row],[Female Population]]</f>
        <v>0</v>
      </c>
      <c r="T3372" s="27">
        <f>Table1[[#This Row],[Male Ballots]]/Table1[[#This Row],[Male Population]]</f>
        <v>0</v>
      </c>
      <c r="U3372" s="27">
        <f>Table1[[#This Row],[Total Ballots]]/Table1[[#This Row],[Total Population]]</f>
        <v>0</v>
      </c>
      <c r="V3372" s="27" t="e">
        <f>Table1[[#This Row],[Female Ballots]]/Table1[[#This Row],[Female Voters]]</f>
        <v>#DIV/0!</v>
      </c>
      <c r="W3372" s="27" t="e">
        <f>Table1[[#This Row],[Male Ballots]]/Table1[[#This Row],[Male Voters]]</f>
        <v>#DIV/0!</v>
      </c>
      <c r="X3372" s="27" t="e">
        <f>Table1[[#This Row],[Total Ballots]]/Table1[[#This Row],[Total Voters]]</f>
        <v>#DIV/0!</v>
      </c>
    </row>
    <row r="3373" spans="1:24" s="12" customFormat="1" hidden="1" x14ac:dyDescent="0.25">
      <c r="A3373" s="8" t="s">
        <v>38</v>
      </c>
      <c r="B3373" s="17">
        <v>2004</v>
      </c>
      <c r="C3373" s="17"/>
      <c r="D3373" s="9" t="s">
        <v>70</v>
      </c>
      <c r="E3373" s="10">
        <v>1280</v>
      </c>
      <c r="F3373" s="10">
        <v>1201</v>
      </c>
      <c r="G3373" s="10">
        <v>2481</v>
      </c>
      <c r="H3373" s="44"/>
      <c r="I3373" s="44"/>
      <c r="J3373" s="44"/>
      <c r="K3373" s="44"/>
      <c r="L3373" s="10"/>
      <c r="M3373" s="10"/>
      <c r="N3373" s="10"/>
      <c r="O3373" s="11"/>
      <c r="P3373" s="27">
        <f>Table1[[#This Row],[Female Voters]]/Table1[[#This Row],[Female Population]]</f>
        <v>0</v>
      </c>
      <c r="Q3373" s="27">
        <f>Table1[[#This Row],[Male Voters]]/Table1[[#This Row],[Male Population]]</f>
        <v>0</v>
      </c>
      <c r="R3373" s="27">
        <f>Table1[[#This Row],[Total Voters]]/Table1[[#This Row],[Total Population]]</f>
        <v>0</v>
      </c>
      <c r="S3373" s="27">
        <f>Table1[[#This Row],[Female Ballots]]/Table1[[#This Row],[Female Population]]</f>
        <v>0</v>
      </c>
      <c r="T3373" s="27">
        <f>Table1[[#This Row],[Male Ballots]]/Table1[[#This Row],[Male Population]]</f>
        <v>0</v>
      </c>
      <c r="U3373" s="27">
        <f>Table1[[#This Row],[Total Ballots]]/Table1[[#This Row],[Total Population]]</f>
        <v>0</v>
      </c>
      <c r="V3373" s="27" t="e">
        <f>Table1[[#This Row],[Female Ballots]]/Table1[[#This Row],[Female Voters]]</f>
        <v>#DIV/0!</v>
      </c>
      <c r="W3373" s="27" t="e">
        <f>Table1[[#This Row],[Male Ballots]]/Table1[[#This Row],[Male Voters]]</f>
        <v>#DIV/0!</v>
      </c>
      <c r="X3373" s="27" t="e">
        <f>Table1[[#This Row],[Total Ballots]]/Table1[[#This Row],[Total Voters]]</f>
        <v>#DIV/0!</v>
      </c>
    </row>
    <row r="3374" spans="1:24" s="12" customFormat="1" hidden="1" x14ac:dyDescent="0.25">
      <c r="A3374" s="8" t="s">
        <v>38</v>
      </c>
      <c r="B3374" s="17">
        <v>2004</v>
      </c>
      <c r="C3374" s="17"/>
      <c r="D3374" s="9" t="s">
        <v>71</v>
      </c>
      <c r="E3374" s="10">
        <v>2017</v>
      </c>
      <c r="F3374" s="10">
        <v>1499</v>
      </c>
      <c r="G3374" s="10">
        <v>3516</v>
      </c>
      <c r="H3374" s="44"/>
      <c r="I3374" s="44"/>
      <c r="J3374" s="44"/>
      <c r="K3374" s="44"/>
      <c r="L3374" s="10"/>
      <c r="M3374" s="10"/>
      <c r="N3374" s="10"/>
      <c r="O3374" s="11"/>
      <c r="P3374" s="27">
        <f>Table1[[#This Row],[Female Voters]]/Table1[[#This Row],[Female Population]]</f>
        <v>0</v>
      </c>
      <c r="Q3374" s="27">
        <f>Table1[[#This Row],[Male Voters]]/Table1[[#This Row],[Male Population]]</f>
        <v>0</v>
      </c>
      <c r="R3374" s="27">
        <f>Table1[[#This Row],[Total Voters]]/Table1[[#This Row],[Total Population]]</f>
        <v>0</v>
      </c>
      <c r="S3374" s="27">
        <f>Table1[[#This Row],[Female Ballots]]/Table1[[#This Row],[Female Population]]</f>
        <v>0</v>
      </c>
      <c r="T3374" s="27">
        <f>Table1[[#This Row],[Male Ballots]]/Table1[[#This Row],[Male Population]]</f>
        <v>0</v>
      </c>
      <c r="U3374" s="27">
        <f>Table1[[#This Row],[Total Ballots]]/Table1[[#This Row],[Total Population]]</f>
        <v>0</v>
      </c>
      <c r="V3374" s="27" t="e">
        <f>Table1[[#This Row],[Female Ballots]]/Table1[[#This Row],[Female Voters]]</f>
        <v>#DIV/0!</v>
      </c>
      <c r="W3374" s="27" t="e">
        <f>Table1[[#This Row],[Male Ballots]]/Table1[[#This Row],[Male Voters]]</f>
        <v>#DIV/0!</v>
      </c>
      <c r="X3374" s="27" t="e">
        <f>Table1[[#This Row],[Total Ballots]]/Table1[[#This Row],[Total Voters]]</f>
        <v>#DIV/0!</v>
      </c>
    </row>
    <row r="3375" spans="1:24" s="12" customFormat="1" hidden="1" x14ac:dyDescent="0.25">
      <c r="A3375" s="8" t="s">
        <v>38</v>
      </c>
      <c r="B3375" s="17">
        <v>2004</v>
      </c>
      <c r="C3375" s="17"/>
      <c r="D3375" s="9" t="s">
        <v>453</v>
      </c>
      <c r="E3375" s="10">
        <v>8364</v>
      </c>
      <c r="F3375" s="10">
        <v>7425</v>
      </c>
      <c r="G3375" s="10">
        <v>15789</v>
      </c>
      <c r="H3375" s="44"/>
      <c r="I3375" s="44"/>
      <c r="J3375" s="44"/>
      <c r="K3375" s="44"/>
      <c r="L3375" s="10"/>
      <c r="M3375" s="10"/>
      <c r="N3375" s="10"/>
      <c r="O3375" s="11"/>
      <c r="P3375" s="27">
        <f>Table1[[#This Row],[Female Voters]]/Table1[[#This Row],[Female Population]]</f>
        <v>0</v>
      </c>
      <c r="Q3375" s="27">
        <f>Table1[[#This Row],[Male Voters]]/Table1[[#This Row],[Male Population]]</f>
        <v>0</v>
      </c>
      <c r="R3375" s="27">
        <f>Table1[[#This Row],[Total Voters]]/Table1[[#This Row],[Total Population]]</f>
        <v>0</v>
      </c>
      <c r="S3375" s="27">
        <f>Table1[[#This Row],[Female Ballots]]/Table1[[#This Row],[Female Population]]</f>
        <v>0</v>
      </c>
      <c r="T3375" s="27">
        <f>Table1[[#This Row],[Male Ballots]]/Table1[[#This Row],[Male Population]]</f>
        <v>0</v>
      </c>
      <c r="U3375" s="27">
        <f>Table1[[#This Row],[Total Ballots]]/Table1[[#This Row],[Total Population]]</f>
        <v>0</v>
      </c>
      <c r="V3375" s="27" t="e">
        <f>Table1[[#This Row],[Female Ballots]]/Table1[[#This Row],[Female Voters]]</f>
        <v>#DIV/0!</v>
      </c>
      <c r="W3375" s="27" t="e">
        <f>Table1[[#This Row],[Male Ballots]]/Table1[[#This Row],[Male Voters]]</f>
        <v>#DIV/0!</v>
      </c>
      <c r="X3375" s="27" t="e">
        <f>Table1[[#This Row],[Total Ballots]]/Table1[[#This Row],[Total Voters]]</f>
        <v>#DIV/0!</v>
      </c>
    </row>
    <row r="3376" spans="1:24" s="12" customFormat="1" hidden="1" x14ac:dyDescent="0.25">
      <c r="A3376" s="8" t="s">
        <v>49</v>
      </c>
      <c r="B3376" s="17">
        <v>2004</v>
      </c>
      <c r="C3376" s="17"/>
      <c r="D3376" s="9" t="s">
        <v>66</v>
      </c>
      <c r="E3376" s="10">
        <v>7095</v>
      </c>
      <c r="F3376" s="10">
        <v>7231</v>
      </c>
      <c r="G3376" s="10">
        <v>14326</v>
      </c>
      <c r="H3376" s="44"/>
      <c r="I3376" s="44"/>
      <c r="J3376" s="44"/>
      <c r="K3376" s="44"/>
      <c r="L3376" s="10"/>
      <c r="M3376" s="10"/>
      <c r="N3376" s="10"/>
      <c r="O3376" s="11"/>
      <c r="P3376" s="27">
        <f>Table1[[#This Row],[Female Voters]]/Table1[[#This Row],[Female Population]]</f>
        <v>0</v>
      </c>
      <c r="Q3376" s="27">
        <f>Table1[[#This Row],[Male Voters]]/Table1[[#This Row],[Male Population]]</f>
        <v>0</v>
      </c>
      <c r="R3376" s="27">
        <f>Table1[[#This Row],[Total Voters]]/Table1[[#This Row],[Total Population]]</f>
        <v>0</v>
      </c>
      <c r="S3376" s="27">
        <f>Table1[[#This Row],[Female Ballots]]/Table1[[#This Row],[Female Population]]</f>
        <v>0</v>
      </c>
      <c r="T3376" s="27">
        <f>Table1[[#This Row],[Male Ballots]]/Table1[[#This Row],[Male Population]]</f>
        <v>0</v>
      </c>
      <c r="U3376" s="27">
        <f>Table1[[#This Row],[Total Ballots]]/Table1[[#This Row],[Total Population]]</f>
        <v>0</v>
      </c>
      <c r="V3376" s="27" t="e">
        <f>Table1[[#This Row],[Female Ballots]]/Table1[[#This Row],[Female Voters]]</f>
        <v>#DIV/0!</v>
      </c>
      <c r="W3376" s="27" t="e">
        <f>Table1[[#This Row],[Male Ballots]]/Table1[[#This Row],[Male Voters]]</f>
        <v>#DIV/0!</v>
      </c>
      <c r="X3376" s="27" t="e">
        <f>Table1[[#This Row],[Total Ballots]]/Table1[[#This Row],[Total Voters]]</f>
        <v>#DIV/0!</v>
      </c>
    </row>
    <row r="3377" spans="1:24" s="12" customFormat="1" hidden="1" x14ac:dyDescent="0.25">
      <c r="A3377" s="8" t="s">
        <v>49</v>
      </c>
      <c r="B3377" s="17">
        <v>2004</v>
      </c>
      <c r="C3377" s="17"/>
      <c r="D3377" s="9" t="s">
        <v>67</v>
      </c>
      <c r="E3377" s="10">
        <v>9577</v>
      </c>
      <c r="F3377" s="10">
        <v>9658</v>
      </c>
      <c r="G3377" s="10">
        <v>19235</v>
      </c>
      <c r="H3377" s="44"/>
      <c r="I3377" s="44"/>
      <c r="J3377" s="44"/>
      <c r="K3377" s="44"/>
      <c r="L3377" s="10"/>
      <c r="M3377" s="10"/>
      <c r="N3377" s="10"/>
      <c r="O3377" s="11"/>
      <c r="P3377" s="27">
        <f>Table1[[#This Row],[Female Voters]]/Table1[[#This Row],[Female Population]]</f>
        <v>0</v>
      </c>
      <c r="Q3377" s="27">
        <f>Table1[[#This Row],[Male Voters]]/Table1[[#This Row],[Male Population]]</f>
        <v>0</v>
      </c>
      <c r="R3377" s="27">
        <f>Table1[[#This Row],[Total Voters]]/Table1[[#This Row],[Total Population]]</f>
        <v>0</v>
      </c>
      <c r="S3377" s="27">
        <f>Table1[[#This Row],[Female Ballots]]/Table1[[#This Row],[Female Population]]</f>
        <v>0</v>
      </c>
      <c r="T3377" s="27">
        <f>Table1[[#This Row],[Male Ballots]]/Table1[[#This Row],[Male Population]]</f>
        <v>0</v>
      </c>
      <c r="U3377" s="27">
        <f>Table1[[#This Row],[Total Ballots]]/Table1[[#This Row],[Total Population]]</f>
        <v>0</v>
      </c>
      <c r="V3377" s="27" t="e">
        <f>Table1[[#This Row],[Female Ballots]]/Table1[[#This Row],[Female Voters]]</f>
        <v>#DIV/0!</v>
      </c>
      <c r="W3377" s="27" t="e">
        <f>Table1[[#This Row],[Male Ballots]]/Table1[[#This Row],[Male Voters]]</f>
        <v>#DIV/0!</v>
      </c>
      <c r="X3377" s="27" t="e">
        <f>Table1[[#This Row],[Total Ballots]]/Table1[[#This Row],[Total Voters]]</f>
        <v>#DIV/0!</v>
      </c>
    </row>
    <row r="3378" spans="1:24" s="12" customFormat="1" hidden="1" x14ac:dyDescent="0.25">
      <c r="A3378" s="8" t="s">
        <v>49</v>
      </c>
      <c r="B3378" s="17">
        <v>2004</v>
      </c>
      <c r="C3378" s="17"/>
      <c r="D3378" s="9" t="s">
        <v>68</v>
      </c>
      <c r="E3378" s="10">
        <v>11280</v>
      </c>
      <c r="F3378" s="10">
        <v>11241</v>
      </c>
      <c r="G3378" s="10">
        <v>22521</v>
      </c>
      <c r="H3378" s="44"/>
      <c r="I3378" s="44"/>
      <c r="J3378" s="44"/>
      <c r="K3378" s="44"/>
      <c r="L3378" s="10"/>
      <c r="M3378" s="10"/>
      <c r="N3378" s="10"/>
      <c r="O3378" s="11"/>
      <c r="P3378" s="27">
        <f>Table1[[#This Row],[Female Voters]]/Table1[[#This Row],[Female Population]]</f>
        <v>0</v>
      </c>
      <c r="Q3378" s="27">
        <f>Table1[[#This Row],[Male Voters]]/Table1[[#This Row],[Male Population]]</f>
        <v>0</v>
      </c>
      <c r="R3378" s="27">
        <f>Table1[[#This Row],[Total Voters]]/Table1[[#This Row],[Total Population]]</f>
        <v>0</v>
      </c>
      <c r="S3378" s="27">
        <f>Table1[[#This Row],[Female Ballots]]/Table1[[#This Row],[Female Population]]</f>
        <v>0</v>
      </c>
      <c r="T3378" s="27">
        <f>Table1[[#This Row],[Male Ballots]]/Table1[[#This Row],[Male Population]]</f>
        <v>0</v>
      </c>
      <c r="U3378" s="27">
        <f>Table1[[#This Row],[Total Ballots]]/Table1[[#This Row],[Total Population]]</f>
        <v>0</v>
      </c>
      <c r="V3378" s="27" t="e">
        <f>Table1[[#This Row],[Female Ballots]]/Table1[[#This Row],[Female Voters]]</f>
        <v>#DIV/0!</v>
      </c>
      <c r="W3378" s="27" t="e">
        <f>Table1[[#This Row],[Male Ballots]]/Table1[[#This Row],[Male Voters]]</f>
        <v>#DIV/0!</v>
      </c>
      <c r="X3378" s="27" t="e">
        <f>Table1[[#This Row],[Total Ballots]]/Table1[[#This Row],[Total Voters]]</f>
        <v>#DIV/0!</v>
      </c>
    </row>
    <row r="3379" spans="1:24" s="12" customFormat="1" hidden="1" x14ac:dyDescent="0.25">
      <c r="A3379" s="8" t="s">
        <v>49</v>
      </c>
      <c r="B3379" s="17">
        <v>2004</v>
      </c>
      <c r="C3379" s="17"/>
      <c r="D3379" s="9" t="s">
        <v>69</v>
      </c>
      <c r="E3379" s="10">
        <v>11538</v>
      </c>
      <c r="F3379" s="10">
        <v>11624</v>
      </c>
      <c r="G3379" s="10">
        <v>23162</v>
      </c>
      <c r="H3379" s="44"/>
      <c r="I3379" s="44"/>
      <c r="J3379" s="44"/>
      <c r="K3379" s="44"/>
      <c r="L3379" s="10"/>
      <c r="M3379" s="10"/>
      <c r="N3379" s="10"/>
      <c r="O3379" s="11"/>
      <c r="P3379" s="27">
        <f>Table1[[#This Row],[Female Voters]]/Table1[[#This Row],[Female Population]]</f>
        <v>0</v>
      </c>
      <c r="Q3379" s="27">
        <f>Table1[[#This Row],[Male Voters]]/Table1[[#This Row],[Male Population]]</f>
        <v>0</v>
      </c>
      <c r="R3379" s="27">
        <f>Table1[[#This Row],[Total Voters]]/Table1[[#This Row],[Total Population]]</f>
        <v>0</v>
      </c>
      <c r="S3379" s="27">
        <f>Table1[[#This Row],[Female Ballots]]/Table1[[#This Row],[Female Population]]</f>
        <v>0</v>
      </c>
      <c r="T3379" s="27">
        <f>Table1[[#This Row],[Male Ballots]]/Table1[[#This Row],[Male Population]]</f>
        <v>0</v>
      </c>
      <c r="U3379" s="27">
        <f>Table1[[#This Row],[Total Ballots]]/Table1[[#This Row],[Total Population]]</f>
        <v>0</v>
      </c>
      <c r="V3379" s="27" t="e">
        <f>Table1[[#This Row],[Female Ballots]]/Table1[[#This Row],[Female Voters]]</f>
        <v>#DIV/0!</v>
      </c>
      <c r="W3379" s="27" t="e">
        <f>Table1[[#This Row],[Male Ballots]]/Table1[[#This Row],[Male Voters]]</f>
        <v>#DIV/0!</v>
      </c>
      <c r="X3379" s="27" t="e">
        <f>Table1[[#This Row],[Total Ballots]]/Table1[[#This Row],[Total Voters]]</f>
        <v>#DIV/0!</v>
      </c>
    </row>
    <row r="3380" spans="1:24" s="12" customFormat="1" hidden="1" x14ac:dyDescent="0.25">
      <c r="A3380" s="8" t="s">
        <v>49</v>
      </c>
      <c r="B3380" s="17">
        <v>2004</v>
      </c>
      <c r="C3380" s="17"/>
      <c r="D3380" s="9" t="s">
        <v>70</v>
      </c>
      <c r="E3380" s="10">
        <v>7788</v>
      </c>
      <c r="F3380" s="10">
        <v>8005</v>
      </c>
      <c r="G3380" s="10">
        <v>15793</v>
      </c>
      <c r="H3380" s="44"/>
      <c r="I3380" s="44"/>
      <c r="J3380" s="44"/>
      <c r="K3380" s="44"/>
      <c r="L3380" s="10"/>
      <c r="M3380" s="10"/>
      <c r="N3380" s="10"/>
      <c r="O3380" s="11"/>
      <c r="P3380" s="27">
        <f>Table1[[#This Row],[Female Voters]]/Table1[[#This Row],[Female Population]]</f>
        <v>0</v>
      </c>
      <c r="Q3380" s="27">
        <f>Table1[[#This Row],[Male Voters]]/Table1[[#This Row],[Male Population]]</f>
        <v>0</v>
      </c>
      <c r="R3380" s="27">
        <f>Table1[[#This Row],[Total Voters]]/Table1[[#This Row],[Total Population]]</f>
        <v>0</v>
      </c>
      <c r="S3380" s="27">
        <f>Table1[[#This Row],[Female Ballots]]/Table1[[#This Row],[Female Population]]</f>
        <v>0</v>
      </c>
      <c r="T3380" s="27">
        <f>Table1[[#This Row],[Male Ballots]]/Table1[[#This Row],[Male Population]]</f>
        <v>0</v>
      </c>
      <c r="U3380" s="27">
        <f>Table1[[#This Row],[Total Ballots]]/Table1[[#This Row],[Total Population]]</f>
        <v>0</v>
      </c>
      <c r="V3380" s="27" t="e">
        <f>Table1[[#This Row],[Female Ballots]]/Table1[[#This Row],[Female Voters]]</f>
        <v>#DIV/0!</v>
      </c>
      <c r="W3380" s="27" t="e">
        <f>Table1[[#This Row],[Male Ballots]]/Table1[[#This Row],[Male Voters]]</f>
        <v>#DIV/0!</v>
      </c>
      <c r="X3380" s="27" t="e">
        <f>Table1[[#This Row],[Total Ballots]]/Table1[[#This Row],[Total Voters]]</f>
        <v>#DIV/0!</v>
      </c>
    </row>
    <row r="3381" spans="1:24" s="12" customFormat="1" hidden="1" x14ac:dyDescent="0.25">
      <c r="A3381" s="8" t="s">
        <v>49</v>
      </c>
      <c r="B3381" s="17">
        <v>2004</v>
      </c>
      <c r="C3381" s="17"/>
      <c r="D3381" s="9" t="s">
        <v>71</v>
      </c>
      <c r="E3381" s="10">
        <v>9206</v>
      </c>
      <c r="F3381" s="10">
        <v>7203</v>
      </c>
      <c r="G3381" s="10">
        <v>16409</v>
      </c>
      <c r="H3381" s="44"/>
      <c r="I3381" s="44"/>
      <c r="J3381" s="44"/>
      <c r="K3381" s="44"/>
      <c r="L3381" s="10"/>
      <c r="M3381" s="10"/>
      <c r="N3381" s="10"/>
      <c r="O3381" s="11"/>
      <c r="P3381" s="27">
        <f>Table1[[#This Row],[Female Voters]]/Table1[[#This Row],[Female Population]]</f>
        <v>0</v>
      </c>
      <c r="Q3381" s="27">
        <f>Table1[[#This Row],[Male Voters]]/Table1[[#This Row],[Male Population]]</f>
        <v>0</v>
      </c>
      <c r="R3381" s="27">
        <f>Table1[[#This Row],[Total Voters]]/Table1[[#This Row],[Total Population]]</f>
        <v>0</v>
      </c>
      <c r="S3381" s="27">
        <f>Table1[[#This Row],[Female Ballots]]/Table1[[#This Row],[Female Population]]</f>
        <v>0</v>
      </c>
      <c r="T3381" s="27">
        <f>Table1[[#This Row],[Male Ballots]]/Table1[[#This Row],[Male Population]]</f>
        <v>0</v>
      </c>
      <c r="U3381" s="27">
        <f>Table1[[#This Row],[Total Ballots]]/Table1[[#This Row],[Total Population]]</f>
        <v>0</v>
      </c>
      <c r="V3381" s="27" t="e">
        <f>Table1[[#This Row],[Female Ballots]]/Table1[[#This Row],[Female Voters]]</f>
        <v>#DIV/0!</v>
      </c>
      <c r="W3381" s="27" t="e">
        <f>Table1[[#This Row],[Male Ballots]]/Table1[[#This Row],[Male Voters]]</f>
        <v>#DIV/0!</v>
      </c>
      <c r="X3381" s="27" t="e">
        <f>Table1[[#This Row],[Total Ballots]]/Table1[[#This Row],[Total Voters]]</f>
        <v>#DIV/0!</v>
      </c>
    </row>
    <row r="3382" spans="1:24" s="12" customFormat="1" hidden="1" x14ac:dyDescent="0.25">
      <c r="A3382" s="8" t="s">
        <v>49</v>
      </c>
      <c r="B3382" s="17">
        <v>2004</v>
      </c>
      <c r="C3382" s="17"/>
      <c r="D3382" s="9" t="s">
        <v>453</v>
      </c>
      <c r="E3382" s="10">
        <v>56484</v>
      </c>
      <c r="F3382" s="10">
        <v>54962</v>
      </c>
      <c r="G3382" s="10">
        <v>111446</v>
      </c>
      <c r="H3382" s="44"/>
      <c r="I3382" s="44"/>
      <c r="J3382" s="44"/>
      <c r="K3382" s="44"/>
      <c r="L3382" s="10"/>
      <c r="M3382" s="10"/>
      <c r="N3382" s="10"/>
      <c r="O3382" s="11"/>
      <c r="P3382" s="27">
        <f>Table1[[#This Row],[Female Voters]]/Table1[[#This Row],[Female Population]]</f>
        <v>0</v>
      </c>
      <c r="Q3382" s="27">
        <f>Table1[[#This Row],[Male Voters]]/Table1[[#This Row],[Male Population]]</f>
        <v>0</v>
      </c>
      <c r="R3382" s="27">
        <f>Table1[[#This Row],[Total Voters]]/Table1[[#This Row],[Total Population]]</f>
        <v>0</v>
      </c>
      <c r="S3382" s="27">
        <f>Table1[[#This Row],[Female Ballots]]/Table1[[#This Row],[Female Population]]</f>
        <v>0</v>
      </c>
      <c r="T3382" s="27">
        <f>Table1[[#This Row],[Male Ballots]]/Table1[[#This Row],[Male Population]]</f>
        <v>0</v>
      </c>
      <c r="U3382" s="27">
        <f>Table1[[#This Row],[Total Ballots]]/Table1[[#This Row],[Total Population]]</f>
        <v>0</v>
      </c>
      <c r="V3382" s="27" t="e">
        <f>Table1[[#This Row],[Female Ballots]]/Table1[[#This Row],[Female Voters]]</f>
        <v>#DIV/0!</v>
      </c>
      <c r="W3382" s="27" t="e">
        <f>Table1[[#This Row],[Male Ballots]]/Table1[[#This Row],[Male Voters]]</f>
        <v>#DIV/0!</v>
      </c>
      <c r="X3382" s="27" t="e">
        <f>Table1[[#This Row],[Total Ballots]]/Table1[[#This Row],[Total Voters]]</f>
        <v>#DIV/0!</v>
      </c>
    </row>
    <row r="3383" spans="1:24" s="12" customFormat="1" hidden="1" x14ac:dyDescent="0.25">
      <c r="A3383" s="8" t="s">
        <v>45</v>
      </c>
      <c r="B3383" s="17">
        <v>2004</v>
      </c>
      <c r="C3383" s="17"/>
      <c r="D3383" s="9" t="s">
        <v>66</v>
      </c>
      <c r="E3383" s="10">
        <v>2876</v>
      </c>
      <c r="F3383" s="10">
        <v>3147</v>
      </c>
      <c r="G3383" s="10">
        <v>6023</v>
      </c>
      <c r="H3383" s="44"/>
      <c r="I3383" s="44"/>
      <c r="J3383" s="44"/>
      <c r="K3383" s="44"/>
      <c r="L3383" s="10"/>
      <c r="M3383" s="10"/>
      <c r="N3383" s="10"/>
      <c r="O3383" s="11"/>
      <c r="P3383" s="27">
        <f>Table1[[#This Row],[Female Voters]]/Table1[[#This Row],[Female Population]]</f>
        <v>0</v>
      </c>
      <c r="Q3383" s="27">
        <f>Table1[[#This Row],[Male Voters]]/Table1[[#This Row],[Male Population]]</f>
        <v>0</v>
      </c>
      <c r="R3383" s="27">
        <f>Table1[[#This Row],[Total Voters]]/Table1[[#This Row],[Total Population]]</f>
        <v>0</v>
      </c>
      <c r="S3383" s="27">
        <f>Table1[[#This Row],[Female Ballots]]/Table1[[#This Row],[Female Population]]</f>
        <v>0</v>
      </c>
      <c r="T3383" s="27">
        <f>Table1[[#This Row],[Male Ballots]]/Table1[[#This Row],[Male Population]]</f>
        <v>0</v>
      </c>
      <c r="U3383" s="27">
        <f>Table1[[#This Row],[Total Ballots]]/Table1[[#This Row],[Total Population]]</f>
        <v>0</v>
      </c>
      <c r="V3383" s="27" t="e">
        <f>Table1[[#This Row],[Female Ballots]]/Table1[[#This Row],[Female Voters]]</f>
        <v>#DIV/0!</v>
      </c>
      <c r="W3383" s="27" t="e">
        <f>Table1[[#This Row],[Male Ballots]]/Table1[[#This Row],[Male Voters]]</f>
        <v>#DIV/0!</v>
      </c>
      <c r="X3383" s="27" t="e">
        <f>Table1[[#This Row],[Total Ballots]]/Table1[[#This Row],[Total Voters]]</f>
        <v>#DIV/0!</v>
      </c>
    </row>
    <row r="3384" spans="1:24" s="12" customFormat="1" hidden="1" x14ac:dyDescent="0.25">
      <c r="A3384" s="8" t="s">
        <v>45</v>
      </c>
      <c r="B3384" s="17">
        <v>2004</v>
      </c>
      <c r="C3384" s="17"/>
      <c r="D3384" s="9" t="s">
        <v>67</v>
      </c>
      <c r="E3384" s="10">
        <v>3810</v>
      </c>
      <c r="F3384" s="10">
        <v>3976</v>
      </c>
      <c r="G3384" s="10">
        <v>7786</v>
      </c>
      <c r="H3384" s="44"/>
      <c r="I3384" s="44"/>
      <c r="J3384" s="44"/>
      <c r="K3384" s="44"/>
      <c r="L3384" s="10"/>
      <c r="M3384" s="10"/>
      <c r="N3384" s="10"/>
      <c r="O3384" s="11"/>
      <c r="P3384" s="27">
        <f>Table1[[#This Row],[Female Voters]]/Table1[[#This Row],[Female Population]]</f>
        <v>0</v>
      </c>
      <c r="Q3384" s="27">
        <f>Table1[[#This Row],[Male Voters]]/Table1[[#This Row],[Male Population]]</f>
        <v>0</v>
      </c>
      <c r="R3384" s="27">
        <f>Table1[[#This Row],[Total Voters]]/Table1[[#This Row],[Total Population]]</f>
        <v>0</v>
      </c>
      <c r="S3384" s="27">
        <f>Table1[[#This Row],[Female Ballots]]/Table1[[#This Row],[Female Population]]</f>
        <v>0</v>
      </c>
      <c r="T3384" s="27">
        <f>Table1[[#This Row],[Male Ballots]]/Table1[[#This Row],[Male Population]]</f>
        <v>0</v>
      </c>
      <c r="U3384" s="27">
        <f>Table1[[#This Row],[Total Ballots]]/Table1[[#This Row],[Total Population]]</f>
        <v>0</v>
      </c>
      <c r="V3384" s="27" t="e">
        <f>Table1[[#This Row],[Female Ballots]]/Table1[[#This Row],[Female Voters]]</f>
        <v>#DIV/0!</v>
      </c>
      <c r="W3384" s="27" t="e">
        <f>Table1[[#This Row],[Male Ballots]]/Table1[[#This Row],[Male Voters]]</f>
        <v>#DIV/0!</v>
      </c>
      <c r="X3384" s="27" t="e">
        <f>Table1[[#This Row],[Total Ballots]]/Table1[[#This Row],[Total Voters]]</f>
        <v>#DIV/0!</v>
      </c>
    </row>
    <row r="3385" spans="1:24" s="12" customFormat="1" hidden="1" x14ac:dyDescent="0.25">
      <c r="A3385" s="8" t="s">
        <v>45</v>
      </c>
      <c r="B3385" s="17">
        <v>2004</v>
      </c>
      <c r="C3385" s="17"/>
      <c r="D3385" s="9" t="s">
        <v>68</v>
      </c>
      <c r="E3385" s="10">
        <v>4669</v>
      </c>
      <c r="F3385" s="10">
        <v>4644</v>
      </c>
      <c r="G3385" s="10">
        <v>9313</v>
      </c>
      <c r="H3385" s="44"/>
      <c r="I3385" s="44"/>
      <c r="J3385" s="44"/>
      <c r="K3385" s="44"/>
      <c r="L3385" s="10"/>
      <c r="M3385" s="10"/>
      <c r="N3385" s="10"/>
      <c r="O3385" s="11"/>
      <c r="P3385" s="27">
        <f>Table1[[#This Row],[Female Voters]]/Table1[[#This Row],[Female Population]]</f>
        <v>0</v>
      </c>
      <c r="Q3385" s="27">
        <f>Table1[[#This Row],[Male Voters]]/Table1[[#This Row],[Male Population]]</f>
        <v>0</v>
      </c>
      <c r="R3385" s="27">
        <f>Table1[[#This Row],[Total Voters]]/Table1[[#This Row],[Total Population]]</f>
        <v>0</v>
      </c>
      <c r="S3385" s="27">
        <f>Table1[[#This Row],[Female Ballots]]/Table1[[#This Row],[Female Population]]</f>
        <v>0</v>
      </c>
      <c r="T3385" s="27">
        <f>Table1[[#This Row],[Male Ballots]]/Table1[[#This Row],[Male Population]]</f>
        <v>0</v>
      </c>
      <c r="U3385" s="27">
        <f>Table1[[#This Row],[Total Ballots]]/Table1[[#This Row],[Total Population]]</f>
        <v>0</v>
      </c>
      <c r="V3385" s="27" t="e">
        <f>Table1[[#This Row],[Female Ballots]]/Table1[[#This Row],[Female Voters]]</f>
        <v>#DIV/0!</v>
      </c>
      <c r="W3385" s="27" t="e">
        <f>Table1[[#This Row],[Male Ballots]]/Table1[[#This Row],[Male Voters]]</f>
        <v>#DIV/0!</v>
      </c>
      <c r="X3385" s="27" t="e">
        <f>Table1[[#This Row],[Total Ballots]]/Table1[[#This Row],[Total Voters]]</f>
        <v>#DIV/0!</v>
      </c>
    </row>
    <row r="3386" spans="1:24" s="12" customFormat="1" hidden="1" x14ac:dyDescent="0.25">
      <c r="A3386" s="8" t="s">
        <v>45</v>
      </c>
      <c r="B3386" s="17">
        <v>2004</v>
      </c>
      <c r="C3386" s="17"/>
      <c r="D3386" s="9" t="s">
        <v>69</v>
      </c>
      <c r="E3386" s="10">
        <v>4989</v>
      </c>
      <c r="F3386" s="10">
        <v>5024</v>
      </c>
      <c r="G3386" s="10">
        <v>10013</v>
      </c>
      <c r="H3386" s="44"/>
      <c r="I3386" s="44"/>
      <c r="J3386" s="44"/>
      <c r="K3386" s="44"/>
      <c r="L3386" s="10"/>
      <c r="M3386" s="10"/>
      <c r="N3386" s="10"/>
      <c r="O3386" s="11"/>
      <c r="P3386" s="27">
        <f>Table1[[#This Row],[Female Voters]]/Table1[[#This Row],[Female Population]]</f>
        <v>0</v>
      </c>
      <c r="Q3386" s="27">
        <f>Table1[[#This Row],[Male Voters]]/Table1[[#This Row],[Male Population]]</f>
        <v>0</v>
      </c>
      <c r="R3386" s="27">
        <f>Table1[[#This Row],[Total Voters]]/Table1[[#This Row],[Total Population]]</f>
        <v>0</v>
      </c>
      <c r="S3386" s="27">
        <f>Table1[[#This Row],[Female Ballots]]/Table1[[#This Row],[Female Population]]</f>
        <v>0</v>
      </c>
      <c r="T3386" s="27">
        <f>Table1[[#This Row],[Male Ballots]]/Table1[[#This Row],[Male Population]]</f>
        <v>0</v>
      </c>
      <c r="U3386" s="27">
        <f>Table1[[#This Row],[Total Ballots]]/Table1[[#This Row],[Total Population]]</f>
        <v>0</v>
      </c>
      <c r="V3386" s="27" t="e">
        <f>Table1[[#This Row],[Female Ballots]]/Table1[[#This Row],[Female Voters]]</f>
        <v>#DIV/0!</v>
      </c>
      <c r="W3386" s="27" t="e">
        <f>Table1[[#This Row],[Male Ballots]]/Table1[[#This Row],[Male Voters]]</f>
        <v>#DIV/0!</v>
      </c>
      <c r="X3386" s="27" t="e">
        <f>Table1[[#This Row],[Total Ballots]]/Table1[[#This Row],[Total Voters]]</f>
        <v>#DIV/0!</v>
      </c>
    </row>
    <row r="3387" spans="1:24" s="12" customFormat="1" hidden="1" x14ac:dyDescent="0.25">
      <c r="A3387" s="8" t="s">
        <v>45</v>
      </c>
      <c r="B3387" s="17">
        <v>2004</v>
      </c>
      <c r="C3387" s="17"/>
      <c r="D3387" s="9" t="s">
        <v>70</v>
      </c>
      <c r="E3387" s="10">
        <v>3585</v>
      </c>
      <c r="F3387" s="10">
        <v>3624</v>
      </c>
      <c r="G3387" s="10">
        <v>7209</v>
      </c>
      <c r="H3387" s="44"/>
      <c r="I3387" s="44"/>
      <c r="J3387" s="44"/>
      <c r="K3387" s="44"/>
      <c r="L3387" s="10"/>
      <c r="M3387" s="10"/>
      <c r="N3387" s="10"/>
      <c r="O3387" s="11"/>
      <c r="P3387" s="27">
        <f>Table1[[#This Row],[Female Voters]]/Table1[[#This Row],[Female Population]]</f>
        <v>0</v>
      </c>
      <c r="Q3387" s="27">
        <f>Table1[[#This Row],[Male Voters]]/Table1[[#This Row],[Male Population]]</f>
        <v>0</v>
      </c>
      <c r="R3387" s="27">
        <f>Table1[[#This Row],[Total Voters]]/Table1[[#This Row],[Total Population]]</f>
        <v>0</v>
      </c>
      <c r="S3387" s="27">
        <f>Table1[[#This Row],[Female Ballots]]/Table1[[#This Row],[Female Population]]</f>
        <v>0</v>
      </c>
      <c r="T3387" s="27">
        <f>Table1[[#This Row],[Male Ballots]]/Table1[[#This Row],[Male Population]]</f>
        <v>0</v>
      </c>
      <c r="U3387" s="27">
        <f>Table1[[#This Row],[Total Ballots]]/Table1[[#This Row],[Total Population]]</f>
        <v>0</v>
      </c>
      <c r="V3387" s="27" t="e">
        <f>Table1[[#This Row],[Female Ballots]]/Table1[[#This Row],[Female Voters]]</f>
        <v>#DIV/0!</v>
      </c>
      <c r="W3387" s="27" t="e">
        <f>Table1[[#This Row],[Male Ballots]]/Table1[[#This Row],[Male Voters]]</f>
        <v>#DIV/0!</v>
      </c>
      <c r="X3387" s="27" t="e">
        <f>Table1[[#This Row],[Total Ballots]]/Table1[[#This Row],[Total Voters]]</f>
        <v>#DIV/0!</v>
      </c>
    </row>
    <row r="3388" spans="1:24" s="12" customFormat="1" hidden="1" x14ac:dyDescent="0.25">
      <c r="A3388" s="8" t="s">
        <v>45</v>
      </c>
      <c r="B3388" s="17">
        <v>2004</v>
      </c>
      <c r="C3388" s="17"/>
      <c r="D3388" s="9" t="s">
        <v>71</v>
      </c>
      <c r="E3388" s="10">
        <v>5323</v>
      </c>
      <c r="F3388" s="10">
        <v>4220</v>
      </c>
      <c r="G3388" s="10">
        <v>9543</v>
      </c>
      <c r="H3388" s="44"/>
      <c r="I3388" s="44"/>
      <c r="J3388" s="44"/>
      <c r="K3388" s="44"/>
      <c r="L3388" s="10"/>
      <c r="M3388" s="10"/>
      <c r="N3388" s="10"/>
      <c r="O3388" s="11"/>
      <c r="P3388" s="27">
        <f>Table1[[#This Row],[Female Voters]]/Table1[[#This Row],[Female Population]]</f>
        <v>0</v>
      </c>
      <c r="Q3388" s="27">
        <f>Table1[[#This Row],[Male Voters]]/Table1[[#This Row],[Male Population]]</f>
        <v>0</v>
      </c>
      <c r="R3388" s="27">
        <f>Table1[[#This Row],[Total Voters]]/Table1[[#This Row],[Total Population]]</f>
        <v>0</v>
      </c>
      <c r="S3388" s="27">
        <f>Table1[[#This Row],[Female Ballots]]/Table1[[#This Row],[Female Population]]</f>
        <v>0</v>
      </c>
      <c r="T3388" s="27">
        <f>Table1[[#This Row],[Male Ballots]]/Table1[[#This Row],[Male Population]]</f>
        <v>0</v>
      </c>
      <c r="U3388" s="27">
        <f>Table1[[#This Row],[Total Ballots]]/Table1[[#This Row],[Total Population]]</f>
        <v>0</v>
      </c>
      <c r="V3388" s="27" t="e">
        <f>Table1[[#This Row],[Female Ballots]]/Table1[[#This Row],[Female Voters]]</f>
        <v>#DIV/0!</v>
      </c>
      <c r="W3388" s="27" t="e">
        <f>Table1[[#This Row],[Male Ballots]]/Table1[[#This Row],[Male Voters]]</f>
        <v>#DIV/0!</v>
      </c>
      <c r="X3388" s="27" t="e">
        <f>Table1[[#This Row],[Total Ballots]]/Table1[[#This Row],[Total Voters]]</f>
        <v>#DIV/0!</v>
      </c>
    </row>
    <row r="3389" spans="1:24" s="12" customFormat="1" hidden="1" x14ac:dyDescent="0.25">
      <c r="A3389" s="8" t="s">
        <v>45</v>
      </c>
      <c r="B3389" s="17">
        <v>2004</v>
      </c>
      <c r="C3389" s="17"/>
      <c r="D3389" s="9" t="s">
        <v>453</v>
      </c>
      <c r="E3389" s="10">
        <v>25252</v>
      </c>
      <c r="F3389" s="10">
        <v>24635</v>
      </c>
      <c r="G3389" s="10">
        <v>49887</v>
      </c>
      <c r="H3389" s="44"/>
      <c r="I3389" s="44"/>
      <c r="J3389" s="44"/>
      <c r="K3389" s="44"/>
      <c r="L3389" s="10"/>
      <c r="M3389" s="10"/>
      <c r="N3389" s="10"/>
      <c r="O3389" s="11"/>
      <c r="P3389" s="27">
        <f>Table1[[#This Row],[Female Voters]]/Table1[[#This Row],[Female Population]]</f>
        <v>0</v>
      </c>
      <c r="Q3389" s="27">
        <f>Table1[[#This Row],[Male Voters]]/Table1[[#This Row],[Male Population]]</f>
        <v>0</v>
      </c>
      <c r="R3389" s="27">
        <f>Table1[[#This Row],[Total Voters]]/Table1[[#This Row],[Total Population]]</f>
        <v>0</v>
      </c>
      <c r="S3389" s="27">
        <f>Table1[[#This Row],[Female Ballots]]/Table1[[#This Row],[Female Population]]</f>
        <v>0</v>
      </c>
      <c r="T3389" s="27">
        <f>Table1[[#This Row],[Male Ballots]]/Table1[[#This Row],[Male Population]]</f>
        <v>0</v>
      </c>
      <c r="U3389" s="27">
        <f>Table1[[#This Row],[Total Ballots]]/Table1[[#This Row],[Total Population]]</f>
        <v>0</v>
      </c>
      <c r="V3389" s="27" t="e">
        <f>Table1[[#This Row],[Female Ballots]]/Table1[[#This Row],[Female Voters]]</f>
        <v>#DIV/0!</v>
      </c>
      <c r="W3389" s="27" t="e">
        <f>Table1[[#This Row],[Male Ballots]]/Table1[[#This Row],[Male Voters]]</f>
        <v>#DIV/0!</v>
      </c>
      <c r="X3389" s="27" t="e">
        <f>Table1[[#This Row],[Total Ballots]]/Table1[[#This Row],[Total Voters]]</f>
        <v>#DIV/0!</v>
      </c>
    </row>
    <row r="3390" spans="1:24" s="12" customFormat="1" hidden="1" x14ac:dyDescent="0.25">
      <c r="A3390" s="8" t="s">
        <v>34</v>
      </c>
      <c r="B3390" s="17">
        <v>2004</v>
      </c>
      <c r="C3390" s="17"/>
      <c r="D3390" s="9" t="s">
        <v>66</v>
      </c>
      <c r="E3390" s="10">
        <v>2203</v>
      </c>
      <c r="F3390" s="10">
        <v>2835</v>
      </c>
      <c r="G3390" s="10">
        <v>5038</v>
      </c>
      <c r="H3390" s="44"/>
      <c r="I3390" s="44"/>
      <c r="J3390" s="44"/>
      <c r="K3390" s="44"/>
      <c r="L3390" s="10"/>
      <c r="M3390" s="10"/>
      <c r="N3390" s="10"/>
      <c r="O3390" s="11"/>
      <c r="P3390" s="27">
        <f>Table1[[#This Row],[Female Voters]]/Table1[[#This Row],[Female Population]]</f>
        <v>0</v>
      </c>
      <c r="Q3390" s="27">
        <f>Table1[[#This Row],[Male Voters]]/Table1[[#This Row],[Male Population]]</f>
        <v>0</v>
      </c>
      <c r="R3390" s="27">
        <f>Table1[[#This Row],[Total Voters]]/Table1[[#This Row],[Total Population]]</f>
        <v>0</v>
      </c>
      <c r="S3390" s="27">
        <f>Table1[[#This Row],[Female Ballots]]/Table1[[#This Row],[Female Population]]</f>
        <v>0</v>
      </c>
      <c r="T3390" s="27">
        <f>Table1[[#This Row],[Male Ballots]]/Table1[[#This Row],[Male Population]]</f>
        <v>0</v>
      </c>
      <c r="U3390" s="27">
        <f>Table1[[#This Row],[Total Ballots]]/Table1[[#This Row],[Total Population]]</f>
        <v>0</v>
      </c>
      <c r="V3390" s="27" t="e">
        <f>Table1[[#This Row],[Female Ballots]]/Table1[[#This Row],[Female Voters]]</f>
        <v>#DIV/0!</v>
      </c>
      <c r="W3390" s="27" t="e">
        <f>Table1[[#This Row],[Male Ballots]]/Table1[[#This Row],[Male Voters]]</f>
        <v>#DIV/0!</v>
      </c>
      <c r="X3390" s="27" t="e">
        <f>Table1[[#This Row],[Total Ballots]]/Table1[[#This Row],[Total Voters]]</f>
        <v>#DIV/0!</v>
      </c>
    </row>
    <row r="3391" spans="1:24" s="12" customFormat="1" hidden="1" x14ac:dyDescent="0.25">
      <c r="A3391" s="8" t="s">
        <v>34</v>
      </c>
      <c r="B3391" s="17">
        <v>2004</v>
      </c>
      <c r="C3391" s="17"/>
      <c r="D3391" s="9" t="s">
        <v>67</v>
      </c>
      <c r="E3391" s="10">
        <v>2853</v>
      </c>
      <c r="F3391" s="10">
        <v>3269</v>
      </c>
      <c r="G3391" s="10">
        <v>6122</v>
      </c>
      <c r="H3391" s="44"/>
      <c r="I3391" s="44"/>
      <c r="J3391" s="44"/>
      <c r="K3391" s="44"/>
      <c r="L3391" s="10"/>
      <c r="M3391" s="10"/>
      <c r="N3391" s="10"/>
      <c r="O3391" s="11"/>
      <c r="P3391" s="27">
        <f>Table1[[#This Row],[Female Voters]]/Table1[[#This Row],[Female Population]]</f>
        <v>0</v>
      </c>
      <c r="Q3391" s="27">
        <f>Table1[[#This Row],[Male Voters]]/Table1[[#This Row],[Male Population]]</f>
        <v>0</v>
      </c>
      <c r="R3391" s="27">
        <f>Table1[[#This Row],[Total Voters]]/Table1[[#This Row],[Total Population]]</f>
        <v>0</v>
      </c>
      <c r="S3391" s="27">
        <f>Table1[[#This Row],[Female Ballots]]/Table1[[#This Row],[Female Population]]</f>
        <v>0</v>
      </c>
      <c r="T3391" s="27">
        <f>Table1[[#This Row],[Male Ballots]]/Table1[[#This Row],[Male Population]]</f>
        <v>0</v>
      </c>
      <c r="U3391" s="27">
        <f>Table1[[#This Row],[Total Ballots]]/Table1[[#This Row],[Total Population]]</f>
        <v>0</v>
      </c>
      <c r="V3391" s="27" t="e">
        <f>Table1[[#This Row],[Female Ballots]]/Table1[[#This Row],[Female Voters]]</f>
        <v>#DIV/0!</v>
      </c>
      <c r="W3391" s="27" t="e">
        <f>Table1[[#This Row],[Male Ballots]]/Table1[[#This Row],[Male Voters]]</f>
        <v>#DIV/0!</v>
      </c>
      <c r="X3391" s="27" t="e">
        <f>Table1[[#This Row],[Total Ballots]]/Table1[[#This Row],[Total Voters]]</f>
        <v>#DIV/0!</v>
      </c>
    </row>
    <row r="3392" spans="1:24" s="12" customFormat="1" hidden="1" x14ac:dyDescent="0.25">
      <c r="A3392" s="8" t="s">
        <v>34</v>
      </c>
      <c r="B3392" s="17">
        <v>2004</v>
      </c>
      <c r="C3392" s="17"/>
      <c r="D3392" s="9" t="s">
        <v>68</v>
      </c>
      <c r="E3392" s="10">
        <v>4050</v>
      </c>
      <c r="F3392" s="10">
        <v>4009</v>
      </c>
      <c r="G3392" s="10">
        <v>8059</v>
      </c>
      <c r="H3392" s="44"/>
      <c r="I3392" s="44"/>
      <c r="J3392" s="44"/>
      <c r="K3392" s="44"/>
      <c r="L3392" s="10"/>
      <c r="M3392" s="10"/>
      <c r="N3392" s="10"/>
      <c r="O3392" s="11"/>
      <c r="P3392" s="27">
        <f>Table1[[#This Row],[Female Voters]]/Table1[[#This Row],[Female Population]]</f>
        <v>0</v>
      </c>
      <c r="Q3392" s="27">
        <f>Table1[[#This Row],[Male Voters]]/Table1[[#This Row],[Male Population]]</f>
        <v>0</v>
      </c>
      <c r="R3392" s="27">
        <f>Table1[[#This Row],[Total Voters]]/Table1[[#This Row],[Total Population]]</f>
        <v>0</v>
      </c>
      <c r="S3392" s="27">
        <f>Table1[[#This Row],[Female Ballots]]/Table1[[#This Row],[Female Population]]</f>
        <v>0</v>
      </c>
      <c r="T3392" s="27">
        <f>Table1[[#This Row],[Male Ballots]]/Table1[[#This Row],[Male Population]]</f>
        <v>0</v>
      </c>
      <c r="U3392" s="27">
        <f>Table1[[#This Row],[Total Ballots]]/Table1[[#This Row],[Total Population]]</f>
        <v>0</v>
      </c>
      <c r="V3392" s="27" t="e">
        <f>Table1[[#This Row],[Female Ballots]]/Table1[[#This Row],[Female Voters]]</f>
        <v>#DIV/0!</v>
      </c>
      <c r="W3392" s="27" t="e">
        <f>Table1[[#This Row],[Male Ballots]]/Table1[[#This Row],[Male Voters]]</f>
        <v>#DIV/0!</v>
      </c>
      <c r="X3392" s="27" t="e">
        <f>Table1[[#This Row],[Total Ballots]]/Table1[[#This Row],[Total Voters]]</f>
        <v>#DIV/0!</v>
      </c>
    </row>
    <row r="3393" spans="1:24" s="12" customFormat="1" hidden="1" x14ac:dyDescent="0.25">
      <c r="A3393" s="8" t="s">
        <v>34</v>
      </c>
      <c r="B3393" s="17">
        <v>2004</v>
      </c>
      <c r="C3393" s="17"/>
      <c r="D3393" s="9" t="s">
        <v>69</v>
      </c>
      <c r="E3393" s="10">
        <v>5180</v>
      </c>
      <c r="F3393" s="10">
        <v>4913</v>
      </c>
      <c r="G3393" s="10">
        <v>10093</v>
      </c>
      <c r="H3393" s="44"/>
      <c r="I3393" s="44"/>
      <c r="J3393" s="44"/>
      <c r="K3393" s="44"/>
      <c r="L3393" s="10"/>
      <c r="M3393" s="10"/>
      <c r="N3393" s="10"/>
      <c r="O3393" s="11"/>
      <c r="P3393" s="27">
        <f>Table1[[#This Row],[Female Voters]]/Table1[[#This Row],[Female Population]]</f>
        <v>0</v>
      </c>
      <c r="Q3393" s="27">
        <f>Table1[[#This Row],[Male Voters]]/Table1[[#This Row],[Male Population]]</f>
        <v>0</v>
      </c>
      <c r="R3393" s="27">
        <f>Table1[[#This Row],[Total Voters]]/Table1[[#This Row],[Total Population]]</f>
        <v>0</v>
      </c>
      <c r="S3393" s="27">
        <f>Table1[[#This Row],[Female Ballots]]/Table1[[#This Row],[Female Population]]</f>
        <v>0</v>
      </c>
      <c r="T3393" s="27">
        <f>Table1[[#This Row],[Male Ballots]]/Table1[[#This Row],[Male Population]]</f>
        <v>0</v>
      </c>
      <c r="U3393" s="27">
        <f>Table1[[#This Row],[Total Ballots]]/Table1[[#This Row],[Total Population]]</f>
        <v>0</v>
      </c>
      <c r="V3393" s="27" t="e">
        <f>Table1[[#This Row],[Female Ballots]]/Table1[[#This Row],[Female Voters]]</f>
        <v>#DIV/0!</v>
      </c>
      <c r="W3393" s="27" t="e">
        <f>Table1[[#This Row],[Male Ballots]]/Table1[[#This Row],[Male Voters]]</f>
        <v>#DIV/0!</v>
      </c>
      <c r="X3393" s="27" t="e">
        <f>Table1[[#This Row],[Total Ballots]]/Table1[[#This Row],[Total Voters]]</f>
        <v>#DIV/0!</v>
      </c>
    </row>
    <row r="3394" spans="1:24" s="12" customFormat="1" hidden="1" x14ac:dyDescent="0.25">
      <c r="A3394" s="8" t="s">
        <v>34</v>
      </c>
      <c r="B3394" s="17">
        <v>2004</v>
      </c>
      <c r="C3394" s="17"/>
      <c r="D3394" s="9" t="s">
        <v>70</v>
      </c>
      <c r="E3394" s="10">
        <v>4812</v>
      </c>
      <c r="F3394" s="10">
        <v>4455</v>
      </c>
      <c r="G3394" s="10">
        <v>9267</v>
      </c>
      <c r="H3394" s="44"/>
      <c r="I3394" s="44"/>
      <c r="J3394" s="44"/>
      <c r="K3394" s="44"/>
      <c r="L3394" s="10"/>
      <c r="M3394" s="10"/>
      <c r="N3394" s="10"/>
      <c r="O3394" s="11"/>
      <c r="P3394" s="27">
        <f>Table1[[#This Row],[Female Voters]]/Table1[[#This Row],[Female Population]]</f>
        <v>0</v>
      </c>
      <c r="Q3394" s="27">
        <f>Table1[[#This Row],[Male Voters]]/Table1[[#This Row],[Male Population]]</f>
        <v>0</v>
      </c>
      <c r="R3394" s="27">
        <f>Table1[[#This Row],[Total Voters]]/Table1[[#This Row],[Total Population]]</f>
        <v>0</v>
      </c>
      <c r="S3394" s="27">
        <f>Table1[[#This Row],[Female Ballots]]/Table1[[#This Row],[Female Population]]</f>
        <v>0</v>
      </c>
      <c r="T3394" s="27">
        <f>Table1[[#This Row],[Male Ballots]]/Table1[[#This Row],[Male Population]]</f>
        <v>0</v>
      </c>
      <c r="U3394" s="27">
        <f>Table1[[#This Row],[Total Ballots]]/Table1[[#This Row],[Total Population]]</f>
        <v>0</v>
      </c>
      <c r="V3394" s="27" t="e">
        <f>Table1[[#This Row],[Female Ballots]]/Table1[[#This Row],[Female Voters]]</f>
        <v>#DIV/0!</v>
      </c>
      <c r="W3394" s="27" t="e">
        <f>Table1[[#This Row],[Male Ballots]]/Table1[[#This Row],[Male Voters]]</f>
        <v>#DIV/0!</v>
      </c>
      <c r="X3394" s="27" t="e">
        <f>Table1[[#This Row],[Total Ballots]]/Table1[[#This Row],[Total Voters]]</f>
        <v>#DIV/0!</v>
      </c>
    </row>
    <row r="3395" spans="1:24" s="12" customFormat="1" hidden="1" x14ac:dyDescent="0.25">
      <c r="A3395" s="8" t="s">
        <v>34</v>
      </c>
      <c r="B3395" s="17">
        <v>2004</v>
      </c>
      <c r="C3395" s="17"/>
      <c r="D3395" s="9" t="s">
        <v>71</v>
      </c>
      <c r="E3395" s="10">
        <v>7863</v>
      </c>
      <c r="F3395" s="10">
        <v>6644</v>
      </c>
      <c r="G3395" s="10">
        <v>14507</v>
      </c>
      <c r="H3395" s="44"/>
      <c r="I3395" s="44"/>
      <c r="J3395" s="44"/>
      <c r="K3395" s="44"/>
      <c r="L3395" s="10"/>
      <c r="M3395" s="10"/>
      <c r="N3395" s="10"/>
      <c r="O3395" s="11"/>
      <c r="P3395" s="27">
        <f>Table1[[#This Row],[Female Voters]]/Table1[[#This Row],[Female Population]]</f>
        <v>0</v>
      </c>
      <c r="Q3395" s="27">
        <f>Table1[[#This Row],[Male Voters]]/Table1[[#This Row],[Male Population]]</f>
        <v>0</v>
      </c>
      <c r="R3395" s="27">
        <f>Table1[[#This Row],[Total Voters]]/Table1[[#This Row],[Total Population]]</f>
        <v>0</v>
      </c>
      <c r="S3395" s="27">
        <f>Table1[[#This Row],[Female Ballots]]/Table1[[#This Row],[Female Population]]</f>
        <v>0</v>
      </c>
      <c r="T3395" s="27">
        <f>Table1[[#This Row],[Male Ballots]]/Table1[[#This Row],[Male Population]]</f>
        <v>0</v>
      </c>
      <c r="U3395" s="27">
        <f>Table1[[#This Row],[Total Ballots]]/Table1[[#This Row],[Total Population]]</f>
        <v>0</v>
      </c>
      <c r="V3395" s="27" t="e">
        <f>Table1[[#This Row],[Female Ballots]]/Table1[[#This Row],[Female Voters]]</f>
        <v>#DIV/0!</v>
      </c>
      <c r="W3395" s="27" t="e">
        <f>Table1[[#This Row],[Male Ballots]]/Table1[[#This Row],[Male Voters]]</f>
        <v>#DIV/0!</v>
      </c>
      <c r="X3395" s="27" t="e">
        <f>Table1[[#This Row],[Total Ballots]]/Table1[[#This Row],[Total Voters]]</f>
        <v>#DIV/0!</v>
      </c>
    </row>
    <row r="3396" spans="1:24" s="12" customFormat="1" hidden="1" x14ac:dyDescent="0.25">
      <c r="A3396" s="8" t="s">
        <v>34</v>
      </c>
      <c r="B3396" s="17">
        <v>2004</v>
      </c>
      <c r="C3396" s="17"/>
      <c r="D3396" s="9" t="s">
        <v>453</v>
      </c>
      <c r="E3396" s="10">
        <v>26961</v>
      </c>
      <c r="F3396" s="10">
        <v>26125</v>
      </c>
      <c r="G3396" s="10">
        <v>53086</v>
      </c>
      <c r="H3396" s="44"/>
      <c r="I3396" s="44"/>
      <c r="J3396" s="44"/>
      <c r="K3396" s="44"/>
      <c r="L3396" s="10"/>
      <c r="M3396" s="10"/>
      <c r="N3396" s="10"/>
      <c r="O3396" s="11"/>
      <c r="P3396" s="27">
        <f>Table1[[#This Row],[Female Voters]]/Table1[[#This Row],[Female Population]]</f>
        <v>0</v>
      </c>
      <c r="Q3396" s="27">
        <f>Table1[[#This Row],[Male Voters]]/Table1[[#This Row],[Male Population]]</f>
        <v>0</v>
      </c>
      <c r="R3396" s="27">
        <f>Table1[[#This Row],[Total Voters]]/Table1[[#This Row],[Total Population]]</f>
        <v>0</v>
      </c>
      <c r="S3396" s="27">
        <f>Table1[[#This Row],[Female Ballots]]/Table1[[#This Row],[Female Population]]</f>
        <v>0</v>
      </c>
      <c r="T3396" s="27">
        <f>Table1[[#This Row],[Male Ballots]]/Table1[[#This Row],[Male Population]]</f>
        <v>0</v>
      </c>
      <c r="U3396" s="27">
        <f>Table1[[#This Row],[Total Ballots]]/Table1[[#This Row],[Total Population]]</f>
        <v>0</v>
      </c>
      <c r="V3396" s="27" t="e">
        <f>Table1[[#This Row],[Female Ballots]]/Table1[[#This Row],[Female Voters]]</f>
        <v>#DIV/0!</v>
      </c>
      <c r="W3396" s="27" t="e">
        <f>Table1[[#This Row],[Male Ballots]]/Table1[[#This Row],[Male Voters]]</f>
        <v>#DIV/0!</v>
      </c>
      <c r="X3396" s="27" t="e">
        <f>Table1[[#This Row],[Total Ballots]]/Table1[[#This Row],[Total Voters]]</f>
        <v>#DIV/0!</v>
      </c>
    </row>
    <row r="3397" spans="1:24" s="12" customFormat="1" hidden="1" x14ac:dyDescent="0.25">
      <c r="A3397" s="8" t="s">
        <v>52</v>
      </c>
      <c r="B3397" s="17">
        <v>2004</v>
      </c>
      <c r="C3397" s="17" t="s">
        <v>76</v>
      </c>
      <c r="D3397" s="9" t="s">
        <v>66</v>
      </c>
      <c r="E3397" s="10">
        <v>16965</v>
      </c>
      <c r="F3397" s="10">
        <v>16972</v>
      </c>
      <c r="G3397" s="10">
        <v>33937</v>
      </c>
      <c r="H3397" s="44"/>
      <c r="I3397" s="44"/>
      <c r="J3397" s="44"/>
      <c r="K3397" s="44"/>
      <c r="L3397" s="10"/>
      <c r="M3397" s="10"/>
      <c r="N3397" s="10"/>
      <c r="O3397" s="11"/>
      <c r="P3397" s="27">
        <f>Table1[[#This Row],[Female Voters]]/Table1[[#This Row],[Female Population]]</f>
        <v>0</v>
      </c>
      <c r="Q3397" s="27">
        <f>Table1[[#This Row],[Male Voters]]/Table1[[#This Row],[Male Population]]</f>
        <v>0</v>
      </c>
      <c r="R3397" s="27">
        <f>Table1[[#This Row],[Total Voters]]/Table1[[#This Row],[Total Population]]</f>
        <v>0</v>
      </c>
      <c r="S3397" s="27">
        <f>Table1[[#This Row],[Female Ballots]]/Table1[[#This Row],[Female Population]]</f>
        <v>0</v>
      </c>
      <c r="T3397" s="27">
        <f>Table1[[#This Row],[Male Ballots]]/Table1[[#This Row],[Male Population]]</f>
        <v>0</v>
      </c>
      <c r="U3397" s="27">
        <f>Table1[[#This Row],[Total Ballots]]/Table1[[#This Row],[Total Population]]</f>
        <v>0</v>
      </c>
      <c r="V3397" s="27" t="e">
        <f>Table1[[#This Row],[Female Ballots]]/Table1[[#This Row],[Female Voters]]</f>
        <v>#DIV/0!</v>
      </c>
      <c r="W3397" s="27" t="e">
        <f>Table1[[#This Row],[Male Ballots]]/Table1[[#This Row],[Male Voters]]</f>
        <v>#DIV/0!</v>
      </c>
      <c r="X3397" s="27" t="e">
        <f>Table1[[#This Row],[Total Ballots]]/Table1[[#This Row],[Total Voters]]</f>
        <v>#DIV/0!</v>
      </c>
    </row>
    <row r="3398" spans="1:24" s="12" customFormat="1" hidden="1" x14ac:dyDescent="0.25">
      <c r="A3398" s="8" t="s">
        <v>52</v>
      </c>
      <c r="B3398" s="17">
        <v>2004</v>
      </c>
      <c r="C3398" s="17" t="s">
        <v>76</v>
      </c>
      <c r="D3398" s="9" t="s">
        <v>67</v>
      </c>
      <c r="E3398" s="10">
        <v>25440</v>
      </c>
      <c r="F3398" s="10">
        <v>25142</v>
      </c>
      <c r="G3398" s="10">
        <v>50582</v>
      </c>
      <c r="H3398" s="44"/>
      <c r="I3398" s="44"/>
      <c r="J3398" s="44"/>
      <c r="K3398" s="44"/>
      <c r="L3398" s="10"/>
      <c r="M3398" s="10"/>
      <c r="N3398" s="10"/>
      <c r="O3398" s="11"/>
      <c r="P3398" s="27">
        <f>Table1[[#This Row],[Female Voters]]/Table1[[#This Row],[Female Population]]</f>
        <v>0</v>
      </c>
      <c r="Q3398" s="27">
        <f>Table1[[#This Row],[Male Voters]]/Table1[[#This Row],[Male Population]]</f>
        <v>0</v>
      </c>
      <c r="R3398" s="27">
        <f>Table1[[#This Row],[Total Voters]]/Table1[[#This Row],[Total Population]]</f>
        <v>0</v>
      </c>
      <c r="S3398" s="27">
        <f>Table1[[#This Row],[Female Ballots]]/Table1[[#This Row],[Female Population]]</f>
        <v>0</v>
      </c>
      <c r="T3398" s="27">
        <f>Table1[[#This Row],[Male Ballots]]/Table1[[#This Row],[Male Population]]</f>
        <v>0</v>
      </c>
      <c r="U3398" s="27">
        <f>Table1[[#This Row],[Total Ballots]]/Table1[[#This Row],[Total Population]]</f>
        <v>0</v>
      </c>
      <c r="V3398" s="27" t="e">
        <f>Table1[[#This Row],[Female Ballots]]/Table1[[#This Row],[Female Voters]]</f>
        <v>#DIV/0!</v>
      </c>
      <c r="W3398" s="27" t="e">
        <f>Table1[[#This Row],[Male Ballots]]/Table1[[#This Row],[Male Voters]]</f>
        <v>#DIV/0!</v>
      </c>
      <c r="X3398" s="27" t="e">
        <f>Table1[[#This Row],[Total Ballots]]/Table1[[#This Row],[Total Voters]]</f>
        <v>#DIV/0!</v>
      </c>
    </row>
    <row r="3399" spans="1:24" s="12" customFormat="1" hidden="1" x14ac:dyDescent="0.25">
      <c r="A3399" s="8" t="s">
        <v>52</v>
      </c>
      <c r="B3399" s="17">
        <v>2004</v>
      </c>
      <c r="C3399" s="17" t="s">
        <v>76</v>
      </c>
      <c r="D3399" s="9" t="s">
        <v>68</v>
      </c>
      <c r="E3399" s="10">
        <v>29787</v>
      </c>
      <c r="F3399" s="10">
        <v>30027</v>
      </c>
      <c r="G3399" s="10">
        <v>59814</v>
      </c>
      <c r="H3399" s="44"/>
      <c r="I3399" s="44"/>
      <c r="J3399" s="44"/>
      <c r="K3399" s="44"/>
      <c r="L3399" s="10"/>
      <c r="M3399" s="10"/>
      <c r="N3399" s="10"/>
      <c r="O3399" s="11"/>
      <c r="P3399" s="27">
        <f>Table1[[#This Row],[Female Voters]]/Table1[[#This Row],[Female Population]]</f>
        <v>0</v>
      </c>
      <c r="Q3399" s="27">
        <f>Table1[[#This Row],[Male Voters]]/Table1[[#This Row],[Male Population]]</f>
        <v>0</v>
      </c>
      <c r="R3399" s="27">
        <f>Table1[[#This Row],[Total Voters]]/Table1[[#This Row],[Total Population]]</f>
        <v>0</v>
      </c>
      <c r="S3399" s="27">
        <f>Table1[[#This Row],[Female Ballots]]/Table1[[#This Row],[Female Population]]</f>
        <v>0</v>
      </c>
      <c r="T3399" s="27">
        <f>Table1[[#This Row],[Male Ballots]]/Table1[[#This Row],[Male Population]]</f>
        <v>0</v>
      </c>
      <c r="U3399" s="27">
        <f>Table1[[#This Row],[Total Ballots]]/Table1[[#This Row],[Total Population]]</f>
        <v>0</v>
      </c>
      <c r="V3399" s="27" t="e">
        <f>Table1[[#This Row],[Female Ballots]]/Table1[[#This Row],[Female Voters]]</f>
        <v>#DIV/0!</v>
      </c>
      <c r="W3399" s="27" t="e">
        <f>Table1[[#This Row],[Male Ballots]]/Table1[[#This Row],[Male Voters]]</f>
        <v>#DIV/0!</v>
      </c>
      <c r="X3399" s="27" t="e">
        <f>Table1[[#This Row],[Total Ballots]]/Table1[[#This Row],[Total Voters]]</f>
        <v>#DIV/0!</v>
      </c>
    </row>
    <row r="3400" spans="1:24" s="12" customFormat="1" hidden="1" x14ac:dyDescent="0.25">
      <c r="A3400" s="8" t="s">
        <v>52</v>
      </c>
      <c r="B3400" s="17">
        <v>2004</v>
      </c>
      <c r="C3400" s="17" t="s">
        <v>76</v>
      </c>
      <c r="D3400" s="9" t="s">
        <v>69</v>
      </c>
      <c r="E3400" s="10">
        <v>29134</v>
      </c>
      <c r="F3400" s="10">
        <v>28543</v>
      </c>
      <c r="G3400" s="10">
        <v>57677</v>
      </c>
      <c r="H3400" s="44"/>
      <c r="I3400" s="44"/>
      <c r="J3400" s="44"/>
      <c r="K3400" s="44"/>
      <c r="L3400" s="10"/>
      <c r="M3400" s="10"/>
      <c r="N3400" s="10"/>
      <c r="O3400" s="11"/>
      <c r="P3400" s="27">
        <f>Table1[[#This Row],[Female Voters]]/Table1[[#This Row],[Female Population]]</f>
        <v>0</v>
      </c>
      <c r="Q3400" s="27">
        <f>Table1[[#This Row],[Male Voters]]/Table1[[#This Row],[Male Population]]</f>
        <v>0</v>
      </c>
      <c r="R3400" s="27">
        <f>Table1[[#This Row],[Total Voters]]/Table1[[#This Row],[Total Population]]</f>
        <v>0</v>
      </c>
      <c r="S3400" s="27">
        <f>Table1[[#This Row],[Female Ballots]]/Table1[[#This Row],[Female Population]]</f>
        <v>0</v>
      </c>
      <c r="T3400" s="27">
        <f>Table1[[#This Row],[Male Ballots]]/Table1[[#This Row],[Male Population]]</f>
        <v>0</v>
      </c>
      <c r="U3400" s="27">
        <f>Table1[[#This Row],[Total Ballots]]/Table1[[#This Row],[Total Population]]</f>
        <v>0</v>
      </c>
      <c r="V3400" s="27" t="e">
        <f>Table1[[#This Row],[Female Ballots]]/Table1[[#This Row],[Female Voters]]</f>
        <v>#DIV/0!</v>
      </c>
      <c r="W3400" s="27" t="e">
        <f>Table1[[#This Row],[Male Ballots]]/Table1[[#This Row],[Male Voters]]</f>
        <v>#DIV/0!</v>
      </c>
      <c r="X3400" s="27" t="e">
        <f>Table1[[#This Row],[Total Ballots]]/Table1[[#This Row],[Total Voters]]</f>
        <v>#DIV/0!</v>
      </c>
    </row>
    <row r="3401" spans="1:24" s="12" customFormat="1" hidden="1" x14ac:dyDescent="0.25">
      <c r="A3401" s="8" t="s">
        <v>52</v>
      </c>
      <c r="B3401" s="17">
        <v>2004</v>
      </c>
      <c r="C3401" s="17" t="s">
        <v>76</v>
      </c>
      <c r="D3401" s="9" t="s">
        <v>70</v>
      </c>
      <c r="E3401" s="10">
        <v>19523</v>
      </c>
      <c r="F3401" s="10">
        <v>19049</v>
      </c>
      <c r="G3401" s="10">
        <v>38572</v>
      </c>
      <c r="H3401" s="44"/>
      <c r="I3401" s="44"/>
      <c r="J3401" s="44"/>
      <c r="K3401" s="44"/>
      <c r="L3401" s="10"/>
      <c r="M3401" s="10"/>
      <c r="N3401" s="10"/>
      <c r="O3401" s="11"/>
      <c r="P3401" s="27">
        <f>Table1[[#This Row],[Female Voters]]/Table1[[#This Row],[Female Population]]</f>
        <v>0</v>
      </c>
      <c r="Q3401" s="27">
        <f>Table1[[#This Row],[Male Voters]]/Table1[[#This Row],[Male Population]]</f>
        <v>0</v>
      </c>
      <c r="R3401" s="27">
        <f>Table1[[#This Row],[Total Voters]]/Table1[[#This Row],[Total Population]]</f>
        <v>0</v>
      </c>
      <c r="S3401" s="27">
        <f>Table1[[#This Row],[Female Ballots]]/Table1[[#This Row],[Female Population]]</f>
        <v>0</v>
      </c>
      <c r="T3401" s="27">
        <f>Table1[[#This Row],[Male Ballots]]/Table1[[#This Row],[Male Population]]</f>
        <v>0</v>
      </c>
      <c r="U3401" s="27">
        <f>Table1[[#This Row],[Total Ballots]]/Table1[[#This Row],[Total Population]]</f>
        <v>0</v>
      </c>
      <c r="V3401" s="27" t="e">
        <f>Table1[[#This Row],[Female Ballots]]/Table1[[#This Row],[Female Voters]]</f>
        <v>#DIV/0!</v>
      </c>
      <c r="W3401" s="27" t="e">
        <f>Table1[[#This Row],[Male Ballots]]/Table1[[#This Row],[Male Voters]]</f>
        <v>#DIV/0!</v>
      </c>
      <c r="X3401" s="27" t="e">
        <f>Table1[[#This Row],[Total Ballots]]/Table1[[#This Row],[Total Voters]]</f>
        <v>#DIV/0!</v>
      </c>
    </row>
    <row r="3402" spans="1:24" s="12" customFormat="1" hidden="1" x14ac:dyDescent="0.25">
      <c r="A3402" s="8" t="s">
        <v>52</v>
      </c>
      <c r="B3402" s="17">
        <v>2004</v>
      </c>
      <c r="C3402" s="17" t="s">
        <v>76</v>
      </c>
      <c r="D3402" s="9" t="s">
        <v>71</v>
      </c>
      <c r="E3402" s="10">
        <v>21701</v>
      </c>
      <c r="F3402" s="10">
        <v>16763</v>
      </c>
      <c r="G3402" s="10">
        <v>38464</v>
      </c>
      <c r="H3402" s="44"/>
      <c r="I3402" s="44"/>
      <c r="J3402" s="44"/>
      <c r="K3402" s="44"/>
      <c r="L3402" s="10"/>
      <c r="M3402" s="10"/>
      <c r="N3402" s="10"/>
      <c r="O3402" s="11"/>
      <c r="P3402" s="27">
        <f>Table1[[#This Row],[Female Voters]]/Table1[[#This Row],[Female Population]]</f>
        <v>0</v>
      </c>
      <c r="Q3402" s="27">
        <f>Table1[[#This Row],[Male Voters]]/Table1[[#This Row],[Male Population]]</f>
        <v>0</v>
      </c>
      <c r="R3402" s="27">
        <f>Table1[[#This Row],[Total Voters]]/Table1[[#This Row],[Total Population]]</f>
        <v>0</v>
      </c>
      <c r="S3402" s="27">
        <f>Table1[[#This Row],[Female Ballots]]/Table1[[#This Row],[Female Population]]</f>
        <v>0</v>
      </c>
      <c r="T3402" s="27">
        <f>Table1[[#This Row],[Male Ballots]]/Table1[[#This Row],[Male Population]]</f>
        <v>0</v>
      </c>
      <c r="U3402" s="27">
        <f>Table1[[#This Row],[Total Ballots]]/Table1[[#This Row],[Total Population]]</f>
        <v>0</v>
      </c>
      <c r="V3402" s="27" t="e">
        <f>Table1[[#This Row],[Female Ballots]]/Table1[[#This Row],[Female Voters]]</f>
        <v>#DIV/0!</v>
      </c>
      <c r="W3402" s="27" t="e">
        <f>Table1[[#This Row],[Male Ballots]]/Table1[[#This Row],[Male Voters]]</f>
        <v>#DIV/0!</v>
      </c>
      <c r="X3402" s="27" t="e">
        <f>Table1[[#This Row],[Total Ballots]]/Table1[[#This Row],[Total Voters]]</f>
        <v>#DIV/0!</v>
      </c>
    </row>
    <row r="3403" spans="1:24" s="12" customFormat="1" hidden="1" x14ac:dyDescent="0.25">
      <c r="A3403" s="8" t="s">
        <v>52</v>
      </c>
      <c r="B3403" s="17">
        <v>2004</v>
      </c>
      <c r="C3403" s="17" t="s">
        <v>76</v>
      </c>
      <c r="D3403" s="9" t="s">
        <v>453</v>
      </c>
      <c r="E3403" s="10">
        <v>142550</v>
      </c>
      <c r="F3403" s="10">
        <v>136496</v>
      </c>
      <c r="G3403" s="10">
        <v>279046</v>
      </c>
      <c r="H3403" s="44"/>
      <c r="I3403" s="44"/>
      <c r="J3403" s="44"/>
      <c r="K3403" s="44"/>
      <c r="L3403" s="10"/>
      <c r="M3403" s="10"/>
      <c r="N3403" s="10"/>
      <c r="O3403" s="11"/>
      <c r="P3403" s="27">
        <f>Table1[[#This Row],[Female Voters]]/Table1[[#This Row],[Female Population]]</f>
        <v>0</v>
      </c>
      <c r="Q3403" s="27">
        <f>Table1[[#This Row],[Male Voters]]/Table1[[#This Row],[Male Population]]</f>
        <v>0</v>
      </c>
      <c r="R3403" s="27">
        <f>Table1[[#This Row],[Total Voters]]/Table1[[#This Row],[Total Population]]</f>
        <v>0</v>
      </c>
      <c r="S3403" s="27">
        <f>Table1[[#This Row],[Female Ballots]]/Table1[[#This Row],[Female Population]]</f>
        <v>0</v>
      </c>
      <c r="T3403" s="27">
        <f>Table1[[#This Row],[Male Ballots]]/Table1[[#This Row],[Male Population]]</f>
        <v>0</v>
      </c>
      <c r="U3403" s="27">
        <f>Table1[[#This Row],[Total Ballots]]/Table1[[#This Row],[Total Population]]</f>
        <v>0</v>
      </c>
      <c r="V3403" s="27" t="e">
        <f>Table1[[#This Row],[Female Ballots]]/Table1[[#This Row],[Female Voters]]</f>
        <v>#DIV/0!</v>
      </c>
      <c r="W3403" s="27" t="e">
        <f>Table1[[#This Row],[Male Ballots]]/Table1[[#This Row],[Male Voters]]</f>
        <v>#DIV/0!</v>
      </c>
      <c r="X3403" s="27" t="e">
        <f>Table1[[#This Row],[Total Ballots]]/Table1[[#This Row],[Total Voters]]</f>
        <v>#DIV/0!</v>
      </c>
    </row>
    <row r="3404" spans="1:24" s="12" customFormat="1" hidden="1" x14ac:dyDescent="0.25">
      <c r="A3404" s="8" t="s">
        <v>26</v>
      </c>
      <c r="B3404" s="17">
        <v>2004</v>
      </c>
      <c r="C3404" s="17"/>
      <c r="D3404" s="9" t="s">
        <v>66</v>
      </c>
      <c r="E3404" s="10">
        <v>129</v>
      </c>
      <c r="F3404" s="10">
        <v>145</v>
      </c>
      <c r="G3404" s="10">
        <v>274</v>
      </c>
      <c r="H3404" s="44"/>
      <c r="I3404" s="44"/>
      <c r="J3404" s="44"/>
      <c r="K3404" s="44"/>
      <c r="L3404" s="10"/>
      <c r="M3404" s="10"/>
      <c r="N3404" s="10"/>
      <c r="O3404" s="11"/>
      <c r="P3404" s="27">
        <f>Table1[[#This Row],[Female Voters]]/Table1[[#This Row],[Female Population]]</f>
        <v>0</v>
      </c>
      <c r="Q3404" s="27">
        <f>Table1[[#This Row],[Male Voters]]/Table1[[#This Row],[Male Population]]</f>
        <v>0</v>
      </c>
      <c r="R3404" s="27">
        <f>Table1[[#This Row],[Total Voters]]/Table1[[#This Row],[Total Population]]</f>
        <v>0</v>
      </c>
      <c r="S3404" s="27">
        <f>Table1[[#This Row],[Female Ballots]]/Table1[[#This Row],[Female Population]]</f>
        <v>0</v>
      </c>
      <c r="T3404" s="27">
        <f>Table1[[#This Row],[Male Ballots]]/Table1[[#This Row],[Male Population]]</f>
        <v>0</v>
      </c>
      <c r="U3404" s="27">
        <f>Table1[[#This Row],[Total Ballots]]/Table1[[#This Row],[Total Population]]</f>
        <v>0</v>
      </c>
      <c r="V3404" s="27" t="e">
        <f>Table1[[#This Row],[Female Ballots]]/Table1[[#This Row],[Female Voters]]</f>
        <v>#DIV/0!</v>
      </c>
      <c r="W3404" s="27" t="e">
        <f>Table1[[#This Row],[Male Ballots]]/Table1[[#This Row],[Male Voters]]</f>
        <v>#DIV/0!</v>
      </c>
      <c r="X3404" s="27" t="e">
        <f>Table1[[#This Row],[Total Ballots]]/Table1[[#This Row],[Total Voters]]</f>
        <v>#DIV/0!</v>
      </c>
    </row>
    <row r="3405" spans="1:24" s="12" customFormat="1" hidden="1" x14ac:dyDescent="0.25">
      <c r="A3405" s="8" t="s">
        <v>26</v>
      </c>
      <c r="B3405" s="17">
        <v>2004</v>
      </c>
      <c r="C3405" s="17"/>
      <c r="D3405" s="9" t="s">
        <v>67</v>
      </c>
      <c r="E3405" s="10">
        <v>169</v>
      </c>
      <c r="F3405" s="10">
        <v>176</v>
      </c>
      <c r="G3405" s="10">
        <v>345</v>
      </c>
      <c r="H3405" s="44"/>
      <c r="I3405" s="44"/>
      <c r="J3405" s="44"/>
      <c r="K3405" s="44"/>
      <c r="L3405" s="10"/>
      <c r="M3405" s="10"/>
      <c r="N3405" s="10"/>
      <c r="O3405" s="11"/>
      <c r="P3405" s="27">
        <f>Table1[[#This Row],[Female Voters]]/Table1[[#This Row],[Female Population]]</f>
        <v>0</v>
      </c>
      <c r="Q3405" s="27">
        <f>Table1[[#This Row],[Male Voters]]/Table1[[#This Row],[Male Population]]</f>
        <v>0</v>
      </c>
      <c r="R3405" s="27">
        <f>Table1[[#This Row],[Total Voters]]/Table1[[#This Row],[Total Population]]</f>
        <v>0</v>
      </c>
      <c r="S3405" s="27">
        <f>Table1[[#This Row],[Female Ballots]]/Table1[[#This Row],[Female Population]]</f>
        <v>0</v>
      </c>
      <c r="T3405" s="27">
        <f>Table1[[#This Row],[Male Ballots]]/Table1[[#This Row],[Male Population]]</f>
        <v>0</v>
      </c>
      <c r="U3405" s="27">
        <f>Table1[[#This Row],[Total Ballots]]/Table1[[#This Row],[Total Population]]</f>
        <v>0</v>
      </c>
      <c r="V3405" s="27" t="e">
        <f>Table1[[#This Row],[Female Ballots]]/Table1[[#This Row],[Female Voters]]</f>
        <v>#DIV/0!</v>
      </c>
      <c r="W3405" s="27" t="e">
        <f>Table1[[#This Row],[Male Ballots]]/Table1[[#This Row],[Male Voters]]</f>
        <v>#DIV/0!</v>
      </c>
      <c r="X3405" s="27" t="e">
        <f>Table1[[#This Row],[Total Ballots]]/Table1[[#This Row],[Total Voters]]</f>
        <v>#DIV/0!</v>
      </c>
    </row>
    <row r="3406" spans="1:24" s="12" customFormat="1" hidden="1" x14ac:dyDescent="0.25">
      <c r="A3406" s="8" t="s">
        <v>26</v>
      </c>
      <c r="B3406" s="17">
        <v>2004</v>
      </c>
      <c r="C3406" s="17"/>
      <c r="D3406" s="9" t="s">
        <v>68</v>
      </c>
      <c r="E3406" s="10">
        <v>260</v>
      </c>
      <c r="F3406" s="10">
        <v>253</v>
      </c>
      <c r="G3406" s="10">
        <v>513</v>
      </c>
      <c r="H3406" s="44"/>
      <c r="I3406" s="44"/>
      <c r="J3406" s="44"/>
      <c r="K3406" s="44"/>
      <c r="L3406" s="10"/>
      <c r="M3406" s="10"/>
      <c r="N3406" s="10"/>
      <c r="O3406" s="11"/>
      <c r="P3406" s="27">
        <f>Table1[[#This Row],[Female Voters]]/Table1[[#This Row],[Female Population]]</f>
        <v>0</v>
      </c>
      <c r="Q3406" s="27">
        <f>Table1[[#This Row],[Male Voters]]/Table1[[#This Row],[Male Population]]</f>
        <v>0</v>
      </c>
      <c r="R3406" s="27">
        <f>Table1[[#This Row],[Total Voters]]/Table1[[#This Row],[Total Population]]</f>
        <v>0</v>
      </c>
      <c r="S3406" s="27">
        <f>Table1[[#This Row],[Female Ballots]]/Table1[[#This Row],[Female Population]]</f>
        <v>0</v>
      </c>
      <c r="T3406" s="27">
        <f>Table1[[#This Row],[Male Ballots]]/Table1[[#This Row],[Male Population]]</f>
        <v>0</v>
      </c>
      <c r="U3406" s="27">
        <f>Table1[[#This Row],[Total Ballots]]/Table1[[#This Row],[Total Population]]</f>
        <v>0</v>
      </c>
      <c r="V3406" s="27" t="e">
        <f>Table1[[#This Row],[Female Ballots]]/Table1[[#This Row],[Female Voters]]</f>
        <v>#DIV/0!</v>
      </c>
      <c r="W3406" s="27" t="e">
        <f>Table1[[#This Row],[Male Ballots]]/Table1[[#This Row],[Male Voters]]</f>
        <v>#DIV/0!</v>
      </c>
      <c r="X3406" s="27" t="e">
        <f>Table1[[#This Row],[Total Ballots]]/Table1[[#This Row],[Total Voters]]</f>
        <v>#DIV/0!</v>
      </c>
    </row>
    <row r="3407" spans="1:24" s="12" customFormat="1" hidden="1" x14ac:dyDescent="0.25">
      <c r="A3407" s="8" t="s">
        <v>26</v>
      </c>
      <c r="B3407" s="17">
        <v>2004</v>
      </c>
      <c r="C3407" s="17"/>
      <c r="D3407" s="9" t="s">
        <v>69</v>
      </c>
      <c r="E3407" s="10">
        <v>337</v>
      </c>
      <c r="F3407" s="10">
        <v>348</v>
      </c>
      <c r="G3407" s="10">
        <v>685</v>
      </c>
      <c r="H3407" s="44"/>
      <c r="I3407" s="44"/>
      <c r="J3407" s="44"/>
      <c r="K3407" s="44"/>
      <c r="L3407" s="10"/>
      <c r="M3407" s="10"/>
      <c r="N3407" s="10"/>
      <c r="O3407" s="11"/>
      <c r="P3407" s="27">
        <f>Table1[[#This Row],[Female Voters]]/Table1[[#This Row],[Female Population]]</f>
        <v>0</v>
      </c>
      <c r="Q3407" s="27">
        <f>Table1[[#This Row],[Male Voters]]/Table1[[#This Row],[Male Population]]</f>
        <v>0</v>
      </c>
      <c r="R3407" s="27">
        <f>Table1[[#This Row],[Total Voters]]/Table1[[#This Row],[Total Population]]</f>
        <v>0</v>
      </c>
      <c r="S3407" s="27">
        <f>Table1[[#This Row],[Female Ballots]]/Table1[[#This Row],[Female Population]]</f>
        <v>0</v>
      </c>
      <c r="T3407" s="27">
        <f>Table1[[#This Row],[Male Ballots]]/Table1[[#This Row],[Male Population]]</f>
        <v>0</v>
      </c>
      <c r="U3407" s="27">
        <f>Table1[[#This Row],[Total Ballots]]/Table1[[#This Row],[Total Population]]</f>
        <v>0</v>
      </c>
      <c r="V3407" s="27" t="e">
        <f>Table1[[#This Row],[Female Ballots]]/Table1[[#This Row],[Female Voters]]</f>
        <v>#DIV/0!</v>
      </c>
      <c r="W3407" s="27" t="e">
        <f>Table1[[#This Row],[Male Ballots]]/Table1[[#This Row],[Male Voters]]</f>
        <v>#DIV/0!</v>
      </c>
      <c r="X3407" s="27" t="e">
        <f>Table1[[#This Row],[Total Ballots]]/Table1[[#This Row],[Total Voters]]</f>
        <v>#DIV/0!</v>
      </c>
    </row>
    <row r="3408" spans="1:24" s="12" customFormat="1" hidden="1" x14ac:dyDescent="0.25">
      <c r="A3408" s="8" t="s">
        <v>26</v>
      </c>
      <c r="B3408" s="17">
        <v>2004</v>
      </c>
      <c r="C3408" s="17"/>
      <c r="D3408" s="9" t="s">
        <v>70</v>
      </c>
      <c r="E3408" s="10">
        <v>295</v>
      </c>
      <c r="F3408" s="10">
        <v>291</v>
      </c>
      <c r="G3408" s="10">
        <v>586</v>
      </c>
      <c r="H3408" s="44"/>
      <c r="I3408" s="44"/>
      <c r="J3408" s="44"/>
      <c r="K3408" s="44"/>
      <c r="L3408" s="10"/>
      <c r="M3408" s="10"/>
      <c r="N3408" s="10"/>
      <c r="O3408" s="11"/>
      <c r="P3408" s="27">
        <f>Table1[[#This Row],[Female Voters]]/Table1[[#This Row],[Female Population]]</f>
        <v>0</v>
      </c>
      <c r="Q3408" s="27">
        <f>Table1[[#This Row],[Male Voters]]/Table1[[#This Row],[Male Population]]</f>
        <v>0</v>
      </c>
      <c r="R3408" s="27">
        <f>Table1[[#This Row],[Total Voters]]/Table1[[#This Row],[Total Population]]</f>
        <v>0</v>
      </c>
      <c r="S3408" s="27">
        <f>Table1[[#This Row],[Female Ballots]]/Table1[[#This Row],[Female Population]]</f>
        <v>0</v>
      </c>
      <c r="T3408" s="27">
        <f>Table1[[#This Row],[Male Ballots]]/Table1[[#This Row],[Male Population]]</f>
        <v>0</v>
      </c>
      <c r="U3408" s="27">
        <f>Table1[[#This Row],[Total Ballots]]/Table1[[#This Row],[Total Population]]</f>
        <v>0</v>
      </c>
      <c r="V3408" s="27" t="e">
        <f>Table1[[#This Row],[Female Ballots]]/Table1[[#This Row],[Female Voters]]</f>
        <v>#DIV/0!</v>
      </c>
      <c r="W3408" s="27" t="e">
        <f>Table1[[#This Row],[Male Ballots]]/Table1[[#This Row],[Male Voters]]</f>
        <v>#DIV/0!</v>
      </c>
      <c r="X3408" s="27" t="e">
        <f>Table1[[#This Row],[Total Ballots]]/Table1[[#This Row],[Total Voters]]</f>
        <v>#DIV/0!</v>
      </c>
    </row>
    <row r="3409" spans="1:24" s="12" customFormat="1" hidden="1" x14ac:dyDescent="0.25">
      <c r="A3409" s="8" t="s">
        <v>26</v>
      </c>
      <c r="B3409" s="17">
        <v>2004</v>
      </c>
      <c r="C3409" s="17"/>
      <c r="D3409" s="9" t="s">
        <v>71</v>
      </c>
      <c r="E3409" s="10">
        <v>442</v>
      </c>
      <c r="F3409" s="10">
        <v>359</v>
      </c>
      <c r="G3409" s="10">
        <v>801</v>
      </c>
      <c r="H3409" s="44"/>
      <c r="I3409" s="44"/>
      <c r="J3409" s="44"/>
      <c r="K3409" s="44"/>
      <c r="L3409" s="10"/>
      <c r="M3409" s="10"/>
      <c r="N3409" s="10"/>
      <c r="O3409" s="11"/>
      <c r="P3409" s="27">
        <f>Table1[[#This Row],[Female Voters]]/Table1[[#This Row],[Female Population]]</f>
        <v>0</v>
      </c>
      <c r="Q3409" s="27">
        <f>Table1[[#This Row],[Male Voters]]/Table1[[#This Row],[Male Population]]</f>
        <v>0</v>
      </c>
      <c r="R3409" s="27">
        <f>Table1[[#This Row],[Total Voters]]/Table1[[#This Row],[Total Population]]</f>
        <v>0</v>
      </c>
      <c r="S3409" s="27">
        <f>Table1[[#This Row],[Female Ballots]]/Table1[[#This Row],[Female Population]]</f>
        <v>0</v>
      </c>
      <c r="T3409" s="27">
        <f>Table1[[#This Row],[Male Ballots]]/Table1[[#This Row],[Male Population]]</f>
        <v>0</v>
      </c>
      <c r="U3409" s="27">
        <f>Table1[[#This Row],[Total Ballots]]/Table1[[#This Row],[Total Population]]</f>
        <v>0</v>
      </c>
      <c r="V3409" s="27" t="e">
        <f>Table1[[#This Row],[Female Ballots]]/Table1[[#This Row],[Female Voters]]</f>
        <v>#DIV/0!</v>
      </c>
      <c r="W3409" s="27" t="e">
        <f>Table1[[#This Row],[Male Ballots]]/Table1[[#This Row],[Male Voters]]</f>
        <v>#DIV/0!</v>
      </c>
      <c r="X3409" s="27" t="e">
        <f>Table1[[#This Row],[Total Ballots]]/Table1[[#This Row],[Total Voters]]</f>
        <v>#DIV/0!</v>
      </c>
    </row>
    <row r="3410" spans="1:24" s="12" customFormat="1" hidden="1" x14ac:dyDescent="0.25">
      <c r="A3410" s="8" t="s">
        <v>26</v>
      </c>
      <c r="B3410" s="17">
        <v>2004</v>
      </c>
      <c r="C3410" s="17"/>
      <c r="D3410" s="9" t="s">
        <v>453</v>
      </c>
      <c r="E3410" s="10">
        <v>1632</v>
      </c>
      <c r="F3410" s="10">
        <v>1572</v>
      </c>
      <c r="G3410" s="10">
        <v>3204</v>
      </c>
      <c r="H3410" s="44"/>
      <c r="I3410" s="44"/>
      <c r="J3410" s="44"/>
      <c r="K3410" s="44"/>
      <c r="L3410" s="10"/>
      <c r="M3410" s="10"/>
      <c r="N3410" s="10"/>
      <c r="O3410" s="11"/>
      <c r="P3410" s="27">
        <f>Table1[[#This Row],[Female Voters]]/Table1[[#This Row],[Female Population]]</f>
        <v>0</v>
      </c>
      <c r="Q3410" s="27">
        <f>Table1[[#This Row],[Male Voters]]/Table1[[#This Row],[Male Population]]</f>
        <v>0</v>
      </c>
      <c r="R3410" s="27">
        <f>Table1[[#This Row],[Total Voters]]/Table1[[#This Row],[Total Population]]</f>
        <v>0</v>
      </c>
      <c r="S3410" s="27">
        <f>Table1[[#This Row],[Female Ballots]]/Table1[[#This Row],[Female Population]]</f>
        <v>0</v>
      </c>
      <c r="T3410" s="27">
        <f>Table1[[#This Row],[Male Ballots]]/Table1[[#This Row],[Male Population]]</f>
        <v>0</v>
      </c>
      <c r="U3410" s="27">
        <f>Table1[[#This Row],[Total Ballots]]/Table1[[#This Row],[Total Population]]</f>
        <v>0</v>
      </c>
      <c r="V3410" s="27" t="e">
        <f>Table1[[#This Row],[Female Ballots]]/Table1[[#This Row],[Female Voters]]</f>
        <v>#DIV/0!</v>
      </c>
      <c r="W3410" s="27" t="e">
        <f>Table1[[#This Row],[Male Ballots]]/Table1[[#This Row],[Male Voters]]</f>
        <v>#DIV/0!</v>
      </c>
      <c r="X3410" s="27" t="e">
        <f>Table1[[#This Row],[Total Ballots]]/Table1[[#This Row],[Total Voters]]</f>
        <v>#DIV/0!</v>
      </c>
    </row>
    <row r="3411" spans="1:24" s="12" customFormat="1" hidden="1" x14ac:dyDescent="0.25">
      <c r="A3411" s="8" t="s">
        <v>47</v>
      </c>
      <c r="B3411" s="17">
        <v>2004</v>
      </c>
      <c r="C3411" s="17" t="s">
        <v>76</v>
      </c>
      <c r="D3411" s="9" t="s">
        <v>66</v>
      </c>
      <c r="E3411" s="10">
        <v>4149</v>
      </c>
      <c r="F3411" s="10">
        <v>4272</v>
      </c>
      <c r="G3411" s="10">
        <v>8421</v>
      </c>
      <c r="H3411" s="44"/>
      <c r="I3411" s="44"/>
      <c r="J3411" s="44"/>
      <c r="K3411" s="44"/>
      <c r="L3411" s="10"/>
      <c r="M3411" s="10"/>
      <c r="N3411" s="10"/>
      <c r="O3411" s="11"/>
      <c r="P3411" s="27">
        <f>Table1[[#This Row],[Female Voters]]/Table1[[#This Row],[Female Population]]</f>
        <v>0</v>
      </c>
      <c r="Q3411" s="27">
        <f>Table1[[#This Row],[Male Voters]]/Table1[[#This Row],[Male Population]]</f>
        <v>0</v>
      </c>
      <c r="R3411" s="27">
        <f>Table1[[#This Row],[Total Voters]]/Table1[[#This Row],[Total Population]]</f>
        <v>0</v>
      </c>
      <c r="S3411" s="27">
        <f>Table1[[#This Row],[Female Ballots]]/Table1[[#This Row],[Female Population]]</f>
        <v>0</v>
      </c>
      <c r="T3411" s="27">
        <f>Table1[[#This Row],[Male Ballots]]/Table1[[#This Row],[Male Population]]</f>
        <v>0</v>
      </c>
      <c r="U3411" s="27">
        <f>Table1[[#This Row],[Total Ballots]]/Table1[[#This Row],[Total Population]]</f>
        <v>0</v>
      </c>
      <c r="V3411" s="27" t="e">
        <f>Table1[[#This Row],[Female Ballots]]/Table1[[#This Row],[Female Voters]]</f>
        <v>#DIV/0!</v>
      </c>
      <c r="W3411" s="27" t="e">
        <f>Table1[[#This Row],[Male Ballots]]/Table1[[#This Row],[Male Voters]]</f>
        <v>#DIV/0!</v>
      </c>
      <c r="X3411" s="27" t="e">
        <f>Table1[[#This Row],[Total Ballots]]/Table1[[#This Row],[Total Voters]]</f>
        <v>#DIV/0!</v>
      </c>
    </row>
    <row r="3412" spans="1:24" s="12" customFormat="1" hidden="1" x14ac:dyDescent="0.25">
      <c r="A3412" s="8" t="s">
        <v>47</v>
      </c>
      <c r="B3412" s="17">
        <v>2004</v>
      </c>
      <c r="C3412" s="17" t="s">
        <v>76</v>
      </c>
      <c r="D3412" s="9" t="s">
        <v>67</v>
      </c>
      <c r="E3412" s="10">
        <v>5575</v>
      </c>
      <c r="F3412" s="10">
        <v>5565</v>
      </c>
      <c r="G3412" s="10">
        <v>11140</v>
      </c>
      <c r="H3412" s="44"/>
      <c r="I3412" s="44"/>
      <c r="J3412" s="44"/>
      <c r="K3412" s="44"/>
      <c r="L3412" s="10"/>
      <c r="M3412" s="10"/>
      <c r="N3412" s="10"/>
      <c r="O3412" s="11"/>
      <c r="P3412" s="27">
        <f>Table1[[#This Row],[Female Voters]]/Table1[[#This Row],[Female Population]]</f>
        <v>0</v>
      </c>
      <c r="Q3412" s="27">
        <f>Table1[[#This Row],[Male Voters]]/Table1[[#This Row],[Male Population]]</f>
        <v>0</v>
      </c>
      <c r="R3412" s="27">
        <f>Table1[[#This Row],[Total Voters]]/Table1[[#This Row],[Total Population]]</f>
        <v>0</v>
      </c>
      <c r="S3412" s="27">
        <f>Table1[[#This Row],[Female Ballots]]/Table1[[#This Row],[Female Population]]</f>
        <v>0</v>
      </c>
      <c r="T3412" s="27">
        <f>Table1[[#This Row],[Male Ballots]]/Table1[[#This Row],[Male Population]]</f>
        <v>0</v>
      </c>
      <c r="U3412" s="27">
        <f>Table1[[#This Row],[Total Ballots]]/Table1[[#This Row],[Total Population]]</f>
        <v>0</v>
      </c>
      <c r="V3412" s="27" t="e">
        <f>Table1[[#This Row],[Female Ballots]]/Table1[[#This Row],[Female Voters]]</f>
        <v>#DIV/0!</v>
      </c>
      <c r="W3412" s="27" t="e">
        <f>Table1[[#This Row],[Male Ballots]]/Table1[[#This Row],[Male Voters]]</f>
        <v>#DIV/0!</v>
      </c>
      <c r="X3412" s="27" t="e">
        <f>Table1[[#This Row],[Total Ballots]]/Table1[[#This Row],[Total Voters]]</f>
        <v>#DIV/0!</v>
      </c>
    </row>
    <row r="3413" spans="1:24" s="12" customFormat="1" hidden="1" x14ac:dyDescent="0.25">
      <c r="A3413" s="8" t="s">
        <v>47</v>
      </c>
      <c r="B3413" s="17">
        <v>2004</v>
      </c>
      <c r="C3413" s="17" t="s">
        <v>76</v>
      </c>
      <c r="D3413" s="9" t="s">
        <v>68</v>
      </c>
      <c r="E3413" s="10">
        <v>6732</v>
      </c>
      <c r="F3413" s="10">
        <v>6797</v>
      </c>
      <c r="G3413" s="10">
        <v>13529</v>
      </c>
      <c r="H3413" s="44"/>
      <c r="I3413" s="44"/>
      <c r="J3413" s="44"/>
      <c r="K3413" s="44"/>
      <c r="L3413" s="10"/>
      <c r="M3413" s="10"/>
      <c r="N3413" s="10"/>
      <c r="O3413" s="11"/>
      <c r="P3413" s="27">
        <f>Table1[[#This Row],[Female Voters]]/Table1[[#This Row],[Female Population]]</f>
        <v>0</v>
      </c>
      <c r="Q3413" s="27">
        <f>Table1[[#This Row],[Male Voters]]/Table1[[#This Row],[Male Population]]</f>
        <v>0</v>
      </c>
      <c r="R3413" s="27">
        <f>Table1[[#This Row],[Total Voters]]/Table1[[#This Row],[Total Population]]</f>
        <v>0</v>
      </c>
      <c r="S3413" s="27">
        <f>Table1[[#This Row],[Female Ballots]]/Table1[[#This Row],[Female Population]]</f>
        <v>0</v>
      </c>
      <c r="T3413" s="27">
        <f>Table1[[#This Row],[Male Ballots]]/Table1[[#This Row],[Male Population]]</f>
        <v>0</v>
      </c>
      <c r="U3413" s="27">
        <f>Table1[[#This Row],[Total Ballots]]/Table1[[#This Row],[Total Population]]</f>
        <v>0</v>
      </c>
      <c r="V3413" s="27" t="e">
        <f>Table1[[#This Row],[Female Ballots]]/Table1[[#This Row],[Female Voters]]</f>
        <v>#DIV/0!</v>
      </c>
      <c r="W3413" s="27" t="e">
        <f>Table1[[#This Row],[Male Ballots]]/Table1[[#This Row],[Male Voters]]</f>
        <v>#DIV/0!</v>
      </c>
      <c r="X3413" s="27" t="e">
        <f>Table1[[#This Row],[Total Ballots]]/Table1[[#This Row],[Total Voters]]</f>
        <v>#DIV/0!</v>
      </c>
    </row>
    <row r="3414" spans="1:24" s="12" customFormat="1" hidden="1" x14ac:dyDescent="0.25">
      <c r="A3414" s="8" t="s">
        <v>47</v>
      </c>
      <c r="B3414" s="17">
        <v>2004</v>
      </c>
      <c r="C3414" s="17" t="s">
        <v>76</v>
      </c>
      <c r="D3414" s="9" t="s">
        <v>69</v>
      </c>
      <c r="E3414" s="10">
        <v>7283</v>
      </c>
      <c r="F3414" s="10">
        <v>7311</v>
      </c>
      <c r="G3414" s="10">
        <v>14594</v>
      </c>
      <c r="H3414" s="44"/>
      <c r="I3414" s="44"/>
      <c r="J3414" s="44"/>
      <c r="K3414" s="44"/>
      <c r="L3414" s="10"/>
      <c r="M3414" s="10"/>
      <c r="N3414" s="10"/>
      <c r="O3414" s="11"/>
      <c r="P3414" s="27">
        <f>Table1[[#This Row],[Female Voters]]/Table1[[#This Row],[Female Population]]</f>
        <v>0</v>
      </c>
      <c r="Q3414" s="27">
        <f>Table1[[#This Row],[Male Voters]]/Table1[[#This Row],[Male Population]]</f>
        <v>0</v>
      </c>
      <c r="R3414" s="27">
        <f>Table1[[#This Row],[Total Voters]]/Table1[[#This Row],[Total Population]]</f>
        <v>0</v>
      </c>
      <c r="S3414" s="27">
        <f>Table1[[#This Row],[Female Ballots]]/Table1[[#This Row],[Female Population]]</f>
        <v>0</v>
      </c>
      <c r="T3414" s="27">
        <f>Table1[[#This Row],[Male Ballots]]/Table1[[#This Row],[Male Population]]</f>
        <v>0</v>
      </c>
      <c r="U3414" s="27">
        <f>Table1[[#This Row],[Total Ballots]]/Table1[[#This Row],[Total Population]]</f>
        <v>0</v>
      </c>
      <c r="V3414" s="27" t="e">
        <f>Table1[[#This Row],[Female Ballots]]/Table1[[#This Row],[Female Voters]]</f>
        <v>#DIV/0!</v>
      </c>
      <c r="W3414" s="27" t="e">
        <f>Table1[[#This Row],[Male Ballots]]/Table1[[#This Row],[Male Voters]]</f>
        <v>#DIV/0!</v>
      </c>
      <c r="X3414" s="27" t="e">
        <f>Table1[[#This Row],[Total Ballots]]/Table1[[#This Row],[Total Voters]]</f>
        <v>#DIV/0!</v>
      </c>
    </row>
    <row r="3415" spans="1:24" s="12" customFormat="1" hidden="1" x14ac:dyDescent="0.25">
      <c r="A3415" s="8" t="s">
        <v>47</v>
      </c>
      <c r="B3415" s="17">
        <v>2004</v>
      </c>
      <c r="C3415" s="17" t="s">
        <v>76</v>
      </c>
      <c r="D3415" s="9" t="s">
        <v>70</v>
      </c>
      <c r="E3415" s="10">
        <v>5478</v>
      </c>
      <c r="F3415" s="10">
        <v>5460</v>
      </c>
      <c r="G3415" s="10">
        <v>10938</v>
      </c>
      <c r="H3415" s="44"/>
      <c r="I3415" s="44"/>
      <c r="J3415" s="44"/>
      <c r="K3415" s="44"/>
      <c r="L3415" s="10"/>
      <c r="M3415" s="10"/>
      <c r="N3415" s="10"/>
      <c r="O3415" s="11"/>
      <c r="P3415" s="27">
        <f>Table1[[#This Row],[Female Voters]]/Table1[[#This Row],[Female Population]]</f>
        <v>0</v>
      </c>
      <c r="Q3415" s="27">
        <f>Table1[[#This Row],[Male Voters]]/Table1[[#This Row],[Male Population]]</f>
        <v>0</v>
      </c>
      <c r="R3415" s="27">
        <f>Table1[[#This Row],[Total Voters]]/Table1[[#This Row],[Total Population]]</f>
        <v>0</v>
      </c>
      <c r="S3415" s="27">
        <f>Table1[[#This Row],[Female Ballots]]/Table1[[#This Row],[Female Population]]</f>
        <v>0</v>
      </c>
      <c r="T3415" s="27">
        <f>Table1[[#This Row],[Male Ballots]]/Table1[[#This Row],[Male Population]]</f>
        <v>0</v>
      </c>
      <c r="U3415" s="27">
        <f>Table1[[#This Row],[Total Ballots]]/Table1[[#This Row],[Total Population]]</f>
        <v>0</v>
      </c>
      <c r="V3415" s="27" t="e">
        <f>Table1[[#This Row],[Female Ballots]]/Table1[[#This Row],[Female Voters]]</f>
        <v>#DIV/0!</v>
      </c>
      <c r="W3415" s="27" t="e">
        <f>Table1[[#This Row],[Male Ballots]]/Table1[[#This Row],[Male Voters]]</f>
        <v>#DIV/0!</v>
      </c>
      <c r="X3415" s="27" t="e">
        <f>Table1[[#This Row],[Total Ballots]]/Table1[[#This Row],[Total Voters]]</f>
        <v>#DIV/0!</v>
      </c>
    </row>
    <row r="3416" spans="1:24" s="12" customFormat="1" hidden="1" x14ac:dyDescent="0.25">
      <c r="A3416" s="8" t="s">
        <v>47</v>
      </c>
      <c r="B3416" s="17">
        <v>2004</v>
      </c>
      <c r="C3416" s="17" t="s">
        <v>76</v>
      </c>
      <c r="D3416" s="9" t="s">
        <v>71</v>
      </c>
      <c r="E3416" s="10">
        <v>7391</v>
      </c>
      <c r="F3416" s="10">
        <v>5827</v>
      </c>
      <c r="G3416" s="10">
        <v>13218</v>
      </c>
      <c r="H3416" s="44"/>
      <c r="I3416" s="44"/>
      <c r="J3416" s="44"/>
      <c r="K3416" s="44"/>
      <c r="L3416" s="10"/>
      <c r="M3416" s="10"/>
      <c r="N3416" s="10"/>
      <c r="O3416" s="11"/>
      <c r="P3416" s="27">
        <f>Table1[[#This Row],[Female Voters]]/Table1[[#This Row],[Female Population]]</f>
        <v>0</v>
      </c>
      <c r="Q3416" s="27">
        <f>Table1[[#This Row],[Male Voters]]/Table1[[#This Row],[Male Population]]</f>
        <v>0</v>
      </c>
      <c r="R3416" s="27">
        <f>Table1[[#This Row],[Total Voters]]/Table1[[#This Row],[Total Population]]</f>
        <v>0</v>
      </c>
      <c r="S3416" s="27">
        <f>Table1[[#This Row],[Female Ballots]]/Table1[[#This Row],[Female Population]]</f>
        <v>0</v>
      </c>
      <c r="T3416" s="27">
        <f>Table1[[#This Row],[Male Ballots]]/Table1[[#This Row],[Male Population]]</f>
        <v>0</v>
      </c>
      <c r="U3416" s="27">
        <f>Table1[[#This Row],[Total Ballots]]/Table1[[#This Row],[Total Population]]</f>
        <v>0</v>
      </c>
      <c r="V3416" s="27" t="e">
        <f>Table1[[#This Row],[Female Ballots]]/Table1[[#This Row],[Female Voters]]</f>
        <v>#DIV/0!</v>
      </c>
      <c r="W3416" s="27" t="e">
        <f>Table1[[#This Row],[Male Ballots]]/Table1[[#This Row],[Male Voters]]</f>
        <v>#DIV/0!</v>
      </c>
      <c r="X3416" s="27" t="e">
        <f>Table1[[#This Row],[Total Ballots]]/Table1[[#This Row],[Total Voters]]</f>
        <v>#DIV/0!</v>
      </c>
    </row>
    <row r="3417" spans="1:24" s="12" customFormat="1" hidden="1" x14ac:dyDescent="0.25">
      <c r="A3417" s="8" t="s">
        <v>47</v>
      </c>
      <c r="B3417" s="17">
        <v>2004</v>
      </c>
      <c r="C3417" s="17" t="s">
        <v>76</v>
      </c>
      <c r="D3417" s="9" t="s">
        <v>453</v>
      </c>
      <c r="E3417" s="10">
        <v>36608</v>
      </c>
      <c r="F3417" s="10">
        <v>35232</v>
      </c>
      <c r="G3417" s="10">
        <v>71840</v>
      </c>
      <c r="H3417" s="44"/>
      <c r="I3417" s="44"/>
      <c r="J3417" s="44"/>
      <c r="K3417" s="44"/>
      <c r="L3417" s="10"/>
      <c r="M3417" s="10"/>
      <c r="N3417" s="10"/>
      <c r="O3417" s="11"/>
      <c r="P3417" s="27">
        <f>Table1[[#This Row],[Female Voters]]/Table1[[#This Row],[Female Population]]</f>
        <v>0</v>
      </c>
      <c r="Q3417" s="27">
        <f>Table1[[#This Row],[Male Voters]]/Table1[[#This Row],[Male Population]]</f>
        <v>0</v>
      </c>
      <c r="R3417" s="27">
        <f>Table1[[#This Row],[Total Voters]]/Table1[[#This Row],[Total Population]]</f>
        <v>0</v>
      </c>
      <c r="S3417" s="27">
        <f>Table1[[#This Row],[Female Ballots]]/Table1[[#This Row],[Female Population]]</f>
        <v>0</v>
      </c>
      <c r="T3417" s="27">
        <f>Table1[[#This Row],[Male Ballots]]/Table1[[#This Row],[Male Population]]</f>
        <v>0</v>
      </c>
      <c r="U3417" s="27">
        <f>Table1[[#This Row],[Total Ballots]]/Table1[[#This Row],[Total Population]]</f>
        <v>0</v>
      </c>
      <c r="V3417" s="27" t="e">
        <f>Table1[[#This Row],[Female Ballots]]/Table1[[#This Row],[Female Voters]]</f>
        <v>#DIV/0!</v>
      </c>
      <c r="W3417" s="27" t="e">
        <f>Table1[[#This Row],[Male Ballots]]/Table1[[#This Row],[Male Voters]]</f>
        <v>#DIV/0!</v>
      </c>
      <c r="X3417" s="27" t="e">
        <f>Table1[[#This Row],[Total Ballots]]/Table1[[#This Row],[Total Voters]]</f>
        <v>#DIV/0!</v>
      </c>
    </row>
    <row r="3418" spans="1:24" s="12" customFormat="1" hidden="1" x14ac:dyDescent="0.25">
      <c r="A3418" s="8" t="s">
        <v>54</v>
      </c>
      <c r="B3418" s="17">
        <v>2004</v>
      </c>
      <c r="C3418" s="17"/>
      <c r="D3418" s="9" t="s">
        <v>66</v>
      </c>
      <c r="E3418" s="10">
        <v>1414</v>
      </c>
      <c r="F3418" s="10">
        <v>1527</v>
      </c>
      <c r="G3418" s="10">
        <v>2941</v>
      </c>
      <c r="H3418" s="44"/>
      <c r="I3418" s="44"/>
      <c r="J3418" s="44"/>
      <c r="K3418" s="44"/>
      <c r="L3418" s="10"/>
      <c r="M3418" s="10"/>
      <c r="N3418" s="10"/>
      <c r="O3418" s="11"/>
      <c r="P3418" s="27">
        <f>Table1[[#This Row],[Female Voters]]/Table1[[#This Row],[Female Population]]</f>
        <v>0</v>
      </c>
      <c r="Q3418" s="27">
        <f>Table1[[#This Row],[Male Voters]]/Table1[[#This Row],[Male Population]]</f>
        <v>0</v>
      </c>
      <c r="R3418" s="27">
        <f>Table1[[#This Row],[Total Voters]]/Table1[[#This Row],[Total Population]]</f>
        <v>0</v>
      </c>
      <c r="S3418" s="27">
        <f>Table1[[#This Row],[Female Ballots]]/Table1[[#This Row],[Female Population]]</f>
        <v>0</v>
      </c>
      <c r="T3418" s="27">
        <f>Table1[[#This Row],[Male Ballots]]/Table1[[#This Row],[Male Population]]</f>
        <v>0</v>
      </c>
      <c r="U3418" s="27">
        <f>Table1[[#This Row],[Total Ballots]]/Table1[[#This Row],[Total Population]]</f>
        <v>0</v>
      </c>
      <c r="V3418" s="27" t="e">
        <f>Table1[[#This Row],[Female Ballots]]/Table1[[#This Row],[Female Voters]]</f>
        <v>#DIV/0!</v>
      </c>
      <c r="W3418" s="27" t="e">
        <f>Table1[[#This Row],[Male Ballots]]/Table1[[#This Row],[Male Voters]]</f>
        <v>#DIV/0!</v>
      </c>
      <c r="X3418" s="27" t="e">
        <f>Table1[[#This Row],[Total Ballots]]/Table1[[#This Row],[Total Voters]]</f>
        <v>#DIV/0!</v>
      </c>
    </row>
    <row r="3419" spans="1:24" s="12" customFormat="1" hidden="1" x14ac:dyDescent="0.25">
      <c r="A3419" s="8" t="s">
        <v>54</v>
      </c>
      <c r="B3419" s="17">
        <v>2004</v>
      </c>
      <c r="C3419" s="17"/>
      <c r="D3419" s="9" t="s">
        <v>67</v>
      </c>
      <c r="E3419" s="10">
        <v>1950</v>
      </c>
      <c r="F3419" s="10">
        <v>1935</v>
      </c>
      <c r="G3419" s="10">
        <v>3885</v>
      </c>
      <c r="H3419" s="44"/>
      <c r="I3419" s="44"/>
      <c r="J3419" s="44"/>
      <c r="K3419" s="44"/>
      <c r="L3419" s="10"/>
      <c r="M3419" s="10"/>
      <c r="N3419" s="10"/>
      <c r="O3419" s="11"/>
      <c r="P3419" s="27">
        <f>Table1[[#This Row],[Female Voters]]/Table1[[#This Row],[Female Population]]</f>
        <v>0</v>
      </c>
      <c r="Q3419" s="27">
        <f>Table1[[#This Row],[Male Voters]]/Table1[[#This Row],[Male Population]]</f>
        <v>0</v>
      </c>
      <c r="R3419" s="27">
        <f>Table1[[#This Row],[Total Voters]]/Table1[[#This Row],[Total Population]]</f>
        <v>0</v>
      </c>
      <c r="S3419" s="27">
        <f>Table1[[#This Row],[Female Ballots]]/Table1[[#This Row],[Female Population]]</f>
        <v>0</v>
      </c>
      <c r="T3419" s="27">
        <f>Table1[[#This Row],[Male Ballots]]/Table1[[#This Row],[Male Population]]</f>
        <v>0</v>
      </c>
      <c r="U3419" s="27">
        <f>Table1[[#This Row],[Total Ballots]]/Table1[[#This Row],[Total Population]]</f>
        <v>0</v>
      </c>
      <c r="V3419" s="27" t="e">
        <f>Table1[[#This Row],[Female Ballots]]/Table1[[#This Row],[Female Voters]]</f>
        <v>#DIV/0!</v>
      </c>
      <c r="W3419" s="27" t="e">
        <f>Table1[[#This Row],[Male Ballots]]/Table1[[#This Row],[Male Voters]]</f>
        <v>#DIV/0!</v>
      </c>
      <c r="X3419" s="27" t="e">
        <f>Table1[[#This Row],[Total Ballots]]/Table1[[#This Row],[Total Voters]]</f>
        <v>#DIV/0!</v>
      </c>
    </row>
    <row r="3420" spans="1:24" s="12" customFormat="1" hidden="1" x14ac:dyDescent="0.25">
      <c r="A3420" s="8" t="s">
        <v>54</v>
      </c>
      <c r="B3420" s="17">
        <v>2004</v>
      </c>
      <c r="C3420" s="17"/>
      <c r="D3420" s="9" t="s">
        <v>68</v>
      </c>
      <c r="E3420" s="10">
        <v>2431</v>
      </c>
      <c r="F3420" s="10">
        <v>2392</v>
      </c>
      <c r="G3420" s="10">
        <v>4823</v>
      </c>
      <c r="H3420" s="44"/>
      <c r="I3420" s="44"/>
      <c r="J3420" s="44"/>
      <c r="K3420" s="44"/>
      <c r="L3420" s="10"/>
      <c r="M3420" s="10"/>
      <c r="N3420" s="10"/>
      <c r="O3420" s="11"/>
      <c r="P3420" s="27">
        <f>Table1[[#This Row],[Female Voters]]/Table1[[#This Row],[Female Population]]</f>
        <v>0</v>
      </c>
      <c r="Q3420" s="27">
        <f>Table1[[#This Row],[Male Voters]]/Table1[[#This Row],[Male Population]]</f>
        <v>0</v>
      </c>
      <c r="R3420" s="27">
        <f>Table1[[#This Row],[Total Voters]]/Table1[[#This Row],[Total Population]]</f>
        <v>0</v>
      </c>
      <c r="S3420" s="27">
        <f>Table1[[#This Row],[Female Ballots]]/Table1[[#This Row],[Female Population]]</f>
        <v>0</v>
      </c>
      <c r="T3420" s="27">
        <f>Table1[[#This Row],[Male Ballots]]/Table1[[#This Row],[Male Population]]</f>
        <v>0</v>
      </c>
      <c r="U3420" s="27">
        <f>Table1[[#This Row],[Total Ballots]]/Table1[[#This Row],[Total Population]]</f>
        <v>0</v>
      </c>
      <c r="V3420" s="27" t="e">
        <f>Table1[[#This Row],[Female Ballots]]/Table1[[#This Row],[Female Voters]]</f>
        <v>#DIV/0!</v>
      </c>
      <c r="W3420" s="27" t="e">
        <f>Table1[[#This Row],[Male Ballots]]/Table1[[#This Row],[Male Voters]]</f>
        <v>#DIV/0!</v>
      </c>
      <c r="X3420" s="27" t="e">
        <f>Table1[[#This Row],[Total Ballots]]/Table1[[#This Row],[Total Voters]]</f>
        <v>#DIV/0!</v>
      </c>
    </row>
    <row r="3421" spans="1:24" s="12" customFormat="1" hidden="1" x14ac:dyDescent="0.25">
      <c r="A3421" s="8" t="s">
        <v>54</v>
      </c>
      <c r="B3421" s="17">
        <v>2004</v>
      </c>
      <c r="C3421" s="17"/>
      <c r="D3421" s="9" t="s">
        <v>69</v>
      </c>
      <c r="E3421" s="10">
        <v>2379</v>
      </c>
      <c r="F3421" s="10">
        <v>2411</v>
      </c>
      <c r="G3421" s="10">
        <v>4790</v>
      </c>
      <c r="H3421" s="44"/>
      <c r="I3421" s="44"/>
      <c r="J3421" s="44"/>
      <c r="K3421" s="44"/>
      <c r="L3421" s="10"/>
      <c r="M3421" s="10"/>
      <c r="N3421" s="10"/>
      <c r="O3421" s="11"/>
      <c r="P3421" s="27">
        <f>Table1[[#This Row],[Female Voters]]/Table1[[#This Row],[Female Population]]</f>
        <v>0</v>
      </c>
      <c r="Q3421" s="27">
        <f>Table1[[#This Row],[Male Voters]]/Table1[[#This Row],[Male Population]]</f>
        <v>0</v>
      </c>
      <c r="R3421" s="27">
        <f>Table1[[#This Row],[Total Voters]]/Table1[[#This Row],[Total Population]]</f>
        <v>0</v>
      </c>
      <c r="S3421" s="27">
        <f>Table1[[#This Row],[Female Ballots]]/Table1[[#This Row],[Female Population]]</f>
        <v>0</v>
      </c>
      <c r="T3421" s="27">
        <f>Table1[[#This Row],[Male Ballots]]/Table1[[#This Row],[Male Population]]</f>
        <v>0</v>
      </c>
      <c r="U3421" s="27">
        <f>Table1[[#This Row],[Total Ballots]]/Table1[[#This Row],[Total Population]]</f>
        <v>0</v>
      </c>
      <c r="V3421" s="27" t="e">
        <f>Table1[[#This Row],[Female Ballots]]/Table1[[#This Row],[Female Voters]]</f>
        <v>#DIV/0!</v>
      </c>
      <c r="W3421" s="27" t="e">
        <f>Table1[[#This Row],[Male Ballots]]/Table1[[#This Row],[Male Voters]]</f>
        <v>#DIV/0!</v>
      </c>
      <c r="X3421" s="27" t="e">
        <f>Table1[[#This Row],[Total Ballots]]/Table1[[#This Row],[Total Voters]]</f>
        <v>#DIV/0!</v>
      </c>
    </row>
    <row r="3422" spans="1:24" s="12" customFormat="1" hidden="1" x14ac:dyDescent="0.25">
      <c r="A3422" s="8" t="s">
        <v>54</v>
      </c>
      <c r="B3422" s="17">
        <v>2004</v>
      </c>
      <c r="C3422" s="17"/>
      <c r="D3422" s="9" t="s">
        <v>70</v>
      </c>
      <c r="E3422" s="10">
        <v>1758</v>
      </c>
      <c r="F3422" s="10">
        <v>1721</v>
      </c>
      <c r="G3422" s="10">
        <v>3479</v>
      </c>
      <c r="H3422" s="44"/>
      <c r="I3422" s="44"/>
      <c r="J3422" s="44"/>
      <c r="K3422" s="44"/>
      <c r="L3422" s="10"/>
      <c r="M3422" s="10"/>
      <c r="N3422" s="10"/>
      <c r="O3422" s="11"/>
      <c r="P3422" s="27">
        <f>Table1[[#This Row],[Female Voters]]/Table1[[#This Row],[Female Population]]</f>
        <v>0</v>
      </c>
      <c r="Q3422" s="27">
        <f>Table1[[#This Row],[Male Voters]]/Table1[[#This Row],[Male Population]]</f>
        <v>0</v>
      </c>
      <c r="R3422" s="27">
        <f>Table1[[#This Row],[Total Voters]]/Table1[[#This Row],[Total Population]]</f>
        <v>0</v>
      </c>
      <c r="S3422" s="27">
        <f>Table1[[#This Row],[Female Ballots]]/Table1[[#This Row],[Female Population]]</f>
        <v>0</v>
      </c>
      <c r="T3422" s="27">
        <f>Table1[[#This Row],[Male Ballots]]/Table1[[#This Row],[Male Population]]</f>
        <v>0</v>
      </c>
      <c r="U3422" s="27">
        <f>Table1[[#This Row],[Total Ballots]]/Table1[[#This Row],[Total Population]]</f>
        <v>0</v>
      </c>
      <c r="V3422" s="27" t="e">
        <f>Table1[[#This Row],[Female Ballots]]/Table1[[#This Row],[Female Voters]]</f>
        <v>#DIV/0!</v>
      </c>
      <c r="W3422" s="27" t="e">
        <f>Table1[[#This Row],[Male Ballots]]/Table1[[#This Row],[Male Voters]]</f>
        <v>#DIV/0!</v>
      </c>
      <c r="X3422" s="27" t="e">
        <f>Table1[[#This Row],[Total Ballots]]/Table1[[#This Row],[Total Voters]]</f>
        <v>#DIV/0!</v>
      </c>
    </row>
    <row r="3423" spans="1:24" s="12" customFormat="1" hidden="1" x14ac:dyDescent="0.25">
      <c r="A3423" s="8" t="s">
        <v>54</v>
      </c>
      <c r="B3423" s="17">
        <v>2004</v>
      </c>
      <c r="C3423" s="17"/>
      <c r="D3423" s="9" t="s">
        <v>71</v>
      </c>
      <c r="E3423" s="10">
        <v>2362</v>
      </c>
      <c r="F3423" s="10">
        <v>1991</v>
      </c>
      <c r="G3423" s="10">
        <v>4353</v>
      </c>
      <c r="H3423" s="44"/>
      <c r="I3423" s="44"/>
      <c r="J3423" s="44"/>
      <c r="K3423" s="44"/>
      <c r="L3423" s="10"/>
      <c r="M3423" s="10"/>
      <c r="N3423" s="10"/>
      <c r="O3423" s="11"/>
      <c r="P3423" s="27">
        <f>Table1[[#This Row],[Female Voters]]/Table1[[#This Row],[Female Population]]</f>
        <v>0</v>
      </c>
      <c r="Q3423" s="27">
        <f>Table1[[#This Row],[Male Voters]]/Table1[[#This Row],[Male Population]]</f>
        <v>0</v>
      </c>
      <c r="R3423" s="27">
        <f>Table1[[#This Row],[Total Voters]]/Table1[[#This Row],[Total Population]]</f>
        <v>0</v>
      </c>
      <c r="S3423" s="27">
        <f>Table1[[#This Row],[Female Ballots]]/Table1[[#This Row],[Female Population]]</f>
        <v>0</v>
      </c>
      <c r="T3423" s="27">
        <f>Table1[[#This Row],[Male Ballots]]/Table1[[#This Row],[Male Population]]</f>
        <v>0</v>
      </c>
      <c r="U3423" s="27">
        <f>Table1[[#This Row],[Total Ballots]]/Table1[[#This Row],[Total Population]]</f>
        <v>0</v>
      </c>
      <c r="V3423" s="27" t="e">
        <f>Table1[[#This Row],[Female Ballots]]/Table1[[#This Row],[Female Voters]]</f>
        <v>#DIV/0!</v>
      </c>
      <c r="W3423" s="27" t="e">
        <f>Table1[[#This Row],[Male Ballots]]/Table1[[#This Row],[Male Voters]]</f>
        <v>#DIV/0!</v>
      </c>
      <c r="X3423" s="27" t="e">
        <f>Table1[[#This Row],[Total Ballots]]/Table1[[#This Row],[Total Voters]]</f>
        <v>#DIV/0!</v>
      </c>
    </row>
    <row r="3424" spans="1:24" s="12" customFormat="1" hidden="1" x14ac:dyDescent="0.25">
      <c r="A3424" s="8" t="s">
        <v>54</v>
      </c>
      <c r="B3424" s="17">
        <v>2004</v>
      </c>
      <c r="C3424" s="17"/>
      <c r="D3424" s="9" t="s">
        <v>453</v>
      </c>
      <c r="E3424" s="10">
        <v>12294</v>
      </c>
      <c r="F3424" s="10">
        <v>11977</v>
      </c>
      <c r="G3424" s="10">
        <v>24271</v>
      </c>
      <c r="H3424" s="44"/>
      <c r="I3424" s="44"/>
      <c r="J3424" s="44"/>
      <c r="K3424" s="44"/>
      <c r="L3424" s="10"/>
      <c r="M3424" s="10"/>
      <c r="N3424" s="10"/>
      <c r="O3424" s="11"/>
      <c r="P3424" s="27">
        <f>Table1[[#This Row],[Female Voters]]/Table1[[#This Row],[Female Population]]</f>
        <v>0</v>
      </c>
      <c r="Q3424" s="27">
        <f>Table1[[#This Row],[Male Voters]]/Table1[[#This Row],[Male Population]]</f>
        <v>0</v>
      </c>
      <c r="R3424" s="27">
        <f>Table1[[#This Row],[Total Voters]]/Table1[[#This Row],[Total Population]]</f>
        <v>0</v>
      </c>
      <c r="S3424" s="27">
        <f>Table1[[#This Row],[Female Ballots]]/Table1[[#This Row],[Female Population]]</f>
        <v>0</v>
      </c>
      <c r="T3424" s="27">
        <f>Table1[[#This Row],[Male Ballots]]/Table1[[#This Row],[Male Population]]</f>
        <v>0</v>
      </c>
      <c r="U3424" s="27">
        <f>Table1[[#This Row],[Total Ballots]]/Table1[[#This Row],[Total Population]]</f>
        <v>0</v>
      </c>
      <c r="V3424" s="27" t="e">
        <f>Table1[[#This Row],[Female Ballots]]/Table1[[#This Row],[Female Voters]]</f>
        <v>#DIV/0!</v>
      </c>
      <c r="W3424" s="27" t="e">
        <f>Table1[[#This Row],[Male Ballots]]/Table1[[#This Row],[Male Voters]]</f>
        <v>#DIV/0!</v>
      </c>
      <c r="X3424" s="27" t="e">
        <f>Table1[[#This Row],[Total Ballots]]/Table1[[#This Row],[Total Voters]]</f>
        <v>#DIV/0!</v>
      </c>
    </row>
    <row r="3425" spans="1:24" s="12" customFormat="1" hidden="1" x14ac:dyDescent="0.25">
      <c r="A3425" s="8" t="s">
        <v>33</v>
      </c>
      <c r="B3425" s="17">
        <v>2004</v>
      </c>
      <c r="C3425" s="17"/>
      <c r="D3425" s="9" t="s">
        <v>66</v>
      </c>
      <c r="E3425" s="10">
        <v>255</v>
      </c>
      <c r="F3425" s="10">
        <v>350</v>
      </c>
      <c r="G3425" s="10">
        <v>605</v>
      </c>
      <c r="H3425" s="44"/>
      <c r="I3425" s="44"/>
      <c r="J3425" s="44"/>
      <c r="K3425" s="44"/>
      <c r="L3425" s="10"/>
      <c r="M3425" s="10"/>
      <c r="N3425" s="10"/>
      <c r="O3425" s="11"/>
      <c r="P3425" s="27">
        <f>Table1[[#This Row],[Female Voters]]/Table1[[#This Row],[Female Population]]</f>
        <v>0</v>
      </c>
      <c r="Q3425" s="27">
        <f>Table1[[#This Row],[Male Voters]]/Table1[[#This Row],[Male Population]]</f>
        <v>0</v>
      </c>
      <c r="R3425" s="27">
        <f>Table1[[#This Row],[Total Voters]]/Table1[[#This Row],[Total Population]]</f>
        <v>0</v>
      </c>
      <c r="S3425" s="27">
        <f>Table1[[#This Row],[Female Ballots]]/Table1[[#This Row],[Female Population]]</f>
        <v>0</v>
      </c>
      <c r="T3425" s="27">
        <f>Table1[[#This Row],[Male Ballots]]/Table1[[#This Row],[Male Population]]</f>
        <v>0</v>
      </c>
      <c r="U3425" s="27">
        <f>Table1[[#This Row],[Total Ballots]]/Table1[[#This Row],[Total Population]]</f>
        <v>0</v>
      </c>
      <c r="V3425" s="27" t="e">
        <f>Table1[[#This Row],[Female Ballots]]/Table1[[#This Row],[Female Voters]]</f>
        <v>#DIV/0!</v>
      </c>
      <c r="W3425" s="27" t="e">
        <f>Table1[[#This Row],[Male Ballots]]/Table1[[#This Row],[Male Voters]]</f>
        <v>#DIV/0!</v>
      </c>
      <c r="X3425" s="27" t="e">
        <f>Table1[[#This Row],[Total Ballots]]/Table1[[#This Row],[Total Voters]]</f>
        <v>#DIV/0!</v>
      </c>
    </row>
    <row r="3426" spans="1:24" s="12" customFormat="1" hidden="1" x14ac:dyDescent="0.25">
      <c r="A3426" s="8" t="s">
        <v>33</v>
      </c>
      <c r="B3426" s="17">
        <v>2004</v>
      </c>
      <c r="C3426" s="17"/>
      <c r="D3426" s="9" t="s">
        <v>67</v>
      </c>
      <c r="E3426" s="10">
        <v>324</v>
      </c>
      <c r="F3426" s="10">
        <v>320</v>
      </c>
      <c r="G3426" s="10">
        <v>644</v>
      </c>
      <c r="H3426" s="44"/>
      <c r="I3426" s="44"/>
      <c r="J3426" s="44"/>
      <c r="K3426" s="44"/>
      <c r="L3426" s="10"/>
      <c r="M3426" s="10"/>
      <c r="N3426" s="10"/>
      <c r="O3426" s="11"/>
      <c r="P3426" s="27">
        <f>Table1[[#This Row],[Female Voters]]/Table1[[#This Row],[Female Population]]</f>
        <v>0</v>
      </c>
      <c r="Q3426" s="27">
        <f>Table1[[#This Row],[Male Voters]]/Table1[[#This Row],[Male Population]]</f>
        <v>0</v>
      </c>
      <c r="R3426" s="27">
        <f>Table1[[#This Row],[Total Voters]]/Table1[[#This Row],[Total Population]]</f>
        <v>0</v>
      </c>
      <c r="S3426" s="27">
        <f>Table1[[#This Row],[Female Ballots]]/Table1[[#This Row],[Female Population]]</f>
        <v>0</v>
      </c>
      <c r="T3426" s="27">
        <f>Table1[[#This Row],[Male Ballots]]/Table1[[#This Row],[Male Population]]</f>
        <v>0</v>
      </c>
      <c r="U3426" s="27">
        <f>Table1[[#This Row],[Total Ballots]]/Table1[[#This Row],[Total Population]]</f>
        <v>0</v>
      </c>
      <c r="V3426" s="27" t="e">
        <f>Table1[[#This Row],[Female Ballots]]/Table1[[#This Row],[Female Voters]]</f>
        <v>#DIV/0!</v>
      </c>
      <c r="W3426" s="27" t="e">
        <f>Table1[[#This Row],[Male Ballots]]/Table1[[#This Row],[Male Voters]]</f>
        <v>#DIV/0!</v>
      </c>
      <c r="X3426" s="27" t="e">
        <f>Table1[[#This Row],[Total Ballots]]/Table1[[#This Row],[Total Voters]]</f>
        <v>#DIV/0!</v>
      </c>
    </row>
    <row r="3427" spans="1:24" s="12" customFormat="1" hidden="1" x14ac:dyDescent="0.25">
      <c r="A3427" s="8" t="s">
        <v>33</v>
      </c>
      <c r="B3427" s="17">
        <v>2004</v>
      </c>
      <c r="C3427" s="17"/>
      <c r="D3427" s="9" t="s">
        <v>68</v>
      </c>
      <c r="E3427" s="10">
        <v>465</v>
      </c>
      <c r="F3427" s="10">
        <v>450</v>
      </c>
      <c r="G3427" s="10">
        <v>915</v>
      </c>
      <c r="H3427" s="44"/>
      <c r="I3427" s="44"/>
      <c r="J3427" s="44"/>
      <c r="K3427" s="44"/>
      <c r="L3427" s="10"/>
      <c r="M3427" s="10"/>
      <c r="N3427" s="10"/>
      <c r="O3427" s="11"/>
      <c r="P3427" s="27">
        <f>Table1[[#This Row],[Female Voters]]/Table1[[#This Row],[Female Population]]</f>
        <v>0</v>
      </c>
      <c r="Q3427" s="27">
        <f>Table1[[#This Row],[Male Voters]]/Table1[[#This Row],[Male Population]]</f>
        <v>0</v>
      </c>
      <c r="R3427" s="27">
        <f>Table1[[#This Row],[Total Voters]]/Table1[[#This Row],[Total Population]]</f>
        <v>0</v>
      </c>
      <c r="S3427" s="27">
        <f>Table1[[#This Row],[Female Ballots]]/Table1[[#This Row],[Female Population]]</f>
        <v>0</v>
      </c>
      <c r="T3427" s="27">
        <f>Table1[[#This Row],[Male Ballots]]/Table1[[#This Row],[Male Population]]</f>
        <v>0</v>
      </c>
      <c r="U3427" s="27">
        <f>Table1[[#This Row],[Total Ballots]]/Table1[[#This Row],[Total Population]]</f>
        <v>0</v>
      </c>
      <c r="V3427" s="27" t="e">
        <f>Table1[[#This Row],[Female Ballots]]/Table1[[#This Row],[Female Voters]]</f>
        <v>#DIV/0!</v>
      </c>
      <c r="W3427" s="27" t="e">
        <f>Table1[[#This Row],[Male Ballots]]/Table1[[#This Row],[Male Voters]]</f>
        <v>#DIV/0!</v>
      </c>
      <c r="X3427" s="27" t="e">
        <f>Table1[[#This Row],[Total Ballots]]/Table1[[#This Row],[Total Voters]]</f>
        <v>#DIV/0!</v>
      </c>
    </row>
    <row r="3428" spans="1:24" s="12" customFormat="1" hidden="1" x14ac:dyDescent="0.25">
      <c r="A3428" s="8" t="s">
        <v>33</v>
      </c>
      <c r="B3428" s="17">
        <v>2004</v>
      </c>
      <c r="C3428" s="17"/>
      <c r="D3428" s="9" t="s">
        <v>69</v>
      </c>
      <c r="E3428" s="10">
        <v>611</v>
      </c>
      <c r="F3428" s="10">
        <v>650</v>
      </c>
      <c r="G3428" s="10">
        <v>1261</v>
      </c>
      <c r="H3428" s="44"/>
      <c r="I3428" s="44"/>
      <c r="J3428" s="44"/>
      <c r="K3428" s="44"/>
      <c r="L3428" s="10"/>
      <c r="M3428" s="10"/>
      <c r="N3428" s="10"/>
      <c r="O3428" s="11"/>
      <c r="P3428" s="27">
        <f>Table1[[#This Row],[Female Voters]]/Table1[[#This Row],[Female Population]]</f>
        <v>0</v>
      </c>
      <c r="Q3428" s="27">
        <f>Table1[[#This Row],[Male Voters]]/Table1[[#This Row],[Male Population]]</f>
        <v>0</v>
      </c>
      <c r="R3428" s="27">
        <f>Table1[[#This Row],[Total Voters]]/Table1[[#This Row],[Total Population]]</f>
        <v>0</v>
      </c>
      <c r="S3428" s="27">
        <f>Table1[[#This Row],[Female Ballots]]/Table1[[#This Row],[Female Population]]</f>
        <v>0</v>
      </c>
      <c r="T3428" s="27">
        <f>Table1[[#This Row],[Male Ballots]]/Table1[[#This Row],[Male Population]]</f>
        <v>0</v>
      </c>
      <c r="U3428" s="27">
        <f>Table1[[#This Row],[Total Ballots]]/Table1[[#This Row],[Total Population]]</f>
        <v>0</v>
      </c>
      <c r="V3428" s="27" t="e">
        <f>Table1[[#This Row],[Female Ballots]]/Table1[[#This Row],[Female Voters]]</f>
        <v>#DIV/0!</v>
      </c>
      <c r="W3428" s="27" t="e">
        <f>Table1[[#This Row],[Male Ballots]]/Table1[[#This Row],[Male Voters]]</f>
        <v>#DIV/0!</v>
      </c>
      <c r="X3428" s="27" t="e">
        <f>Table1[[#This Row],[Total Ballots]]/Table1[[#This Row],[Total Voters]]</f>
        <v>#DIV/0!</v>
      </c>
    </row>
    <row r="3429" spans="1:24" s="12" customFormat="1" hidden="1" x14ac:dyDescent="0.25">
      <c r="A3429" s="8" t="s">
        <v>33</v>
      </c>
      <c r="B3429" s="17">
        <v>2004</v>
      </c>
      <c r="C3429" s="17"/>
      <c r="D3429" s="9" t="s">
        <v>70</v>
      </c>
      <c r="E3429" s="10">
        <v>528</v>
      </c>
      <c r="F3429" s="10">
        <v>575</v>
      </c>
      <c r="G3429" s="10">
        <v>1103</v>
      </c>
      <c r="H3429" s="44"/>
      <c r="I3429" s="44"/>
      <c r="J3429" s="44"/>
      <c r="K3429" s="44"/>
      <c r="L3429" s="10"/>
      <c r="M3429" s="10"/>
      <c r="N3429" s="10"/>
      <c r="O3429" s="11"/>
      <c r="P3429" s="27">
        <f>Table1[[#This Row],[Female Voters]]/Table1[[#This Row],[Female Population]]</f>
        <v>0</v>
      </c>
      <c r="Q3429" s="27">
        <f>Table1[[#This Row],[Male Voters]]/Table1[[#This Row],[Male Population]]</f>
        <v>0</v>
      </c>
      <c r="R3429" s="27">
        <f>Table1[[#This Row],[Total Voters]]/Table1[[#This Row],[Total Population]]</f>
        <v>0</v>
      </c>
      <c r="S3429" s="27">
        <f>Table1[[#This Row],[Female Ballots]]/Table1[[#This Row],[Female Population]]</f>
        <v>0</v>
      </c>
      <c r="T3429" s="27">
        <f>Table1[[#This Row],[Male Ballots]]/Table1[[#This Row],[Male Population]]</f>
        <v>0</v>
      </c>
      <c r="U3429" s="27">
        <f>Table1[[#This Row],[Total Ballots]]/Table1[[#This Row],[Total Population]]</f>
        <v>0</v>
      </c>
      <c r="V3429" s="27" t="e">
        <f>Table1[[#This Row],[Female Ballots]]/Table1[[#This Row],[Female Voters]]</f>
        <v>#DIV/0!</v>
      </c>
      <c r="W3429" s="27" t="e">
        <f>Table1[[#This Row],[Male Ballots]]/Table1[[#This Row],[Male Voters]]</f>
        <v>#DIV/0!</v>
      </c>
      <c r="X3429" s="27" t="e">
        <f>Table1[[#This Row],[Total Ballots]]/Table1[[#This Row],[Total Voters]]</f>
        <v>#DIV/0!</v>
      </c>
    </row>
    <row r="3430" spans="1:24" s="12" customFormat="1" hidden="1" x14ac:dyDescent="0.25">
      <c r="A3430" s="8" t="s">
        <v>33</v>
      </c>
      <c r="B3430" s="17">
        <v>2004</v>
      </c>
      <c r="C3430" s="17"/>
      <c r="D3430" s="9" t="s">
        <v>71</v>
      </c>
      <c r="E3430" s="10">
        <v>536</v>
      </c>
      <c r="F3430" s="10">
        <v>536</v>
      </c>
      <c r="G3430" s="10">
        <v>1072</v>
      </c>
      <c r="H3430" s="44"/>
      <c r="I3430" s="44"/>
      <c r="J3430" s="44"/>
      <c r="K3430" s="44"/>
      <c r="L3430" s="10"/>
      <c r="M3430" s="10"/>
      <c r="N3430" s="10"/>
      <c r="O3430" s="11"/>
      <c r="P3430" s="27">
        <f>Table1[[#This Row],[Female Voters]]/Table1[[#This Row],[Female Population]]</f>
        <v>0</v>
      </c>
      <c r="Q3430" s="27">
        <f>Table1[[#This Row],[Male Voters]]/Table1[[#This Row],[Male Population]]</f>
        <v>0</v>
      </c>
      <c r="R3430" s="27">
        <f>Table1[[#This Row],[Total Voters]]/Table1[[#This Row],[Total Population]]</f>
        <v>0</v>
      </c>
      <c r="S3430" s="27">
        <f>Table1[[#This Row],[Female Ballots]]/Table1[[#This Row],[Female Population]]</f>
        <v>0</v>
      </c>
      <c r="T3430" s="27">
        <f>Table1[[#This Row],[Male Ballots]]/Table1[[#This Row],[Male Population]]</f>
        <v>0</v>
      </c>
      <c r="U3430" s="27">
        <f>Table1[[#This Row],[Total Ballots]]/Table1[[#This Row],[Total Population]]</f>
        <v>0</v>
      </c>
      <c r="V3430" s="27" t="e">
        <f>Table1[[#This Row],[Female Ballots]]/Table1[[#This Row],[Female Voters]]</f>
        <v>#DIV/0!</v>
      </c>
      <c r="W3430" s="27" t="e">
        <f>Table1[[#This Row],[Male Ballots]]/Table1[[#This Row],[Male Voters]]</f>
        <v>#DIV/0!</v>
      </c>
      <c r="X3430" s="27" t="e">
        <f>Table1[[#This Row],[Total Ballots]]/Table1[[#This Row],[Total Voters]]</f>
        <v>#DIV/0!</v>
      </c>
    </row>
    <row r="3431" spans="1:24" s="12" customFormat="1" hidden="1" x14ac:dyDescent="0.25">
      <c r="A3431" s="8" t="s">
        <v>33</v>
      </c>
      <c r="B3431" s="17">
        <v>2004</v>
      </c>
      <c r="C3431" s="17"/>
      <c r="D3431" s="9" t="s">
        <v>453</v>
      </c>
      <c r="E3431" s="10">
        <v>2719</v>
      </c>
      <c r="F3431" s="10">
        <v>2881</v>
      </c>
      <c r="G3431" s="10">
        <v>5600</v>
      </c>
      <c r="H3431" s="44"/>
      <c r="I3431" s="44"/>
      <c r="J3431" s="44"/>
      <c r="K3431" s="44"/>
      <c r="L3431" s="10"/>
      <c r="M3431" s="10"/>
      <c r="N3431" s="10"/>
      <c r="O3431" s="11"/>
      <c r="P3431" s="27">
        <f>Table1[[#This Row],[Female Voters]]/Table1[[#This Row],[Female Population]]</f>
        <v>0</v>
      </c>
      <c r="Q3431" s="27">
        <f>Table1[[#This Row],[Male Voters]]/Table1[[#This Row],[Male Population]]</f>
        <v>0</v>
      </c>
      <c r="R3431" s="27">
        <f>Table1[[#This Row],[Total Voters]]/Table1[[#This Row],[Total Population]]</f>
        <v>0</v>
      </c>
      <c r="S3431" s="27">
        <f>Table1[[#This Row],[Female Ballots]]/Table1[[#This Row],[Female Population]]</f>
        <v>0</v>
      </c>
      <c r="T3431" s="27">
        <f>Table1[[#This Row],[Male Ballots]]/Table1[[#This Row],[Male Population]]</f>
        <v>0</v>
      </c>
      <c r="U3431" s="27">
        <f>Table1[[#This Row],[Total Ballots]]/Table1[[#This Row],[Total Population]]</f>
        <v>0</v>
      </c>
      <c r="V3431" s="27" t="e">
        <f>Table1[[#This Row],[Female Ballots]]/Table1[[#This Row],[Female Voters]]</f>
        <v>#DIV/0!</v>
      </c>
      <c r="W3431" s="27" t="e">
        <f>Table1[[#This Row],[Male Ballots]]/Table1[[#This Row],[Male Voters]]</f>
        <v>#DIV/0!</v>
      </c>
      <c r="X3431" s="27" t="e">
        <f>Table1[[#This Row],[Total Ballots]]/Table1[[#This Row],[Total Voters]]</f>
        <v>#DIV/0!</v>
      </c>
    </row>
    <row r="3432" spans="1:24" s="12" customFormat="1" hidden="1" x14ac:dyDescent="0.25">
      <c r="A3432" s="8" t="s">
        <v>61</v>
      </c>
      <c r="B3432" s="17">
        <v>2004</v>
      </c>
      <c r="C3432" s="17"/>
      <c r="D3432" s="9" t="s">
        <v>66</v>
      </c>
      <c r="E3432" s="10">
        <v>3023</v>
      </c>
      <c r="F3432" s="10">
        <v>3495.01</v>
      </c>
      <c r="G3432" s="10">
        <v>6518.01</v>
      </c>
      <c r="H3432" s="44"/>
      <c r="I3432" s="44"/>
      <c r="J3432" s="44"/>
      <c r="K3432" s="44"/>
      <c r="L3432" s="10"/>
      <c r="M3432" s="10"/>
      <c r="N3432" s="10"/>
      <c r="O3432" s="11"/>
      <c r="P3432" s="27">
        <f>Table1[[#This Row],[Female Voters]]/Table1[[#This Row],[Female Population]]</f>
        <v>0</v>
      </c>
      <c r="Q3432" s="27">
        <f>Table1[[#This Row],[Male Voters]]/Table1[[#This Row],[Male Population]]</f>
        <v>0</v>
      </c>
      <c r="R3432" s="27">
        <f>Table1[[#This Row],[Total Voters]]/Table1[[#This Row],[Total Population]]</f>
        <v>0</v>
      </c>
      <c r="S3432" s="27">
        <f>Table1[[#This Row],[Female Ballots]]/Table1[[#This Row],[Female Population]]</f>
        <v>0</v>
      </c>
      <c r="T3432" s="27">
        <f>Table1[[#This Row],[Male Ballots]]/Table1[[#This Row],[Male Population]]</f>
        <v>0</v>
      </c>
      <c r="U3432" s="27">
        <f>Table1[[#This Row],[Total Ballots]]/Table1[[#This Row],[Total Population]]</f>
        <v>0</v>
      </c>
      <c r="V3432" s="27" t="e">
        <f>Table1[[#This Row],[Female Ballots]]/Table1[[#This Row],[Female Voters]]</f>
        <v>#DIV/0!</v>
      </c>
      <c r="W3432" s="27" t="e">
        <f>Table1[[#This Row],[Male Ballots]]/Table1[[#This Row],[Male Voters]]</f>
        <v>#DIV/0!</v>
      </c>
      <c r="X3432" s="27" t="e">
        <f>Table1[[#This Row],[Total Ballots]]/Table1[[#This Row],[Total Voters]]</f>
        <v>#DIV/0!</v>
      </c>
    </row>
    <row r="3433" spans="1:24" s="12" customFormat="1" hidden="1" x14ac:dyDescent="0.25">
      <c r="A3433" s="8" t="s">
        <v>61</v>
      </c>
      <c r="B3433" s="17">
        <v>2004</v>
      </c>
      <c r="C3433" s="17"/>
      <c r="D3433" s="9" t="s">
        <v>67</v>
      </c>
      <c r="E3433" s="10">
        <v>4047</v>
      </c>
      <c r="F3433" s="10">
        <v>4627</v>
      </c>
      <c r="G3433" s="10">
        <v>8674.02</v>
      </c>
      <c r="H3433" s="44"/>
      <c r="I3433" s="44"/>
      <c r="J3433" s="44"/>
      <c r="K3433" s="44"/>
      <c r="L3433" s="10"/>
      <c r="M3433" s="10"/>
      <c r="N3433" s="10"/>
      <c r="O3433" s="11"/>
      <c r="P3433" s="27">
        <f>Table1[[#This Row],[Female Voters]]/Table1[[#This Row],[Female Population]]</f>
        <v>0</v>
      </c>
      <c r="Q3433" s="27">
        <f>Table1[[#This Row],[Male Voters]]/Table1[[#This Row],[Male Population]]</f>
        <v>0</v>
      </c>
      <c r="R3433" s="27">
        <f>Table1[[#This Row],[Total Voters]]/Table1[[#This Row],[Total Population]]</f>
        <v>0</v>
      </c>
      <c r="S3433" s="27">
        <f>Table1[[#This Row],[Female Ballots]]/Table1[[#This Row],[Female Population]]</f>
        <v>0</v>
      </c>
      <c r="T3433" s="27">
        <f>Table1[[#This Row],[Male Ballots]]/Table1[[#This Row],[Male Population]]</f>
        <v>0</v>
      </c>
      <c r="U3433" s="27">
        <f>Table1[[#This Row],[Total Ballots]]/Table1[[#This Row],[Total Population]]</f>
        <v>0</v>
      </c>
      <c r="V3433" s="27" t="e">
        <f>Table1[[#This Row],[Female Ballots]]/Table1[[#This Row],[Female Voters]]</f>
        <v>#DIV/0!</v>
      </c>
      <c r="W3433" s="27" t="e">
        <f>Table1[[#This Row],[Male Ballots]]/Table1[[#This Row],[Male Voters]]</f>
        <v>#DIV/0!</v>
      </c>
      <c r="X3433" s="27" t="e">
        <f>Table1[[#This Row],[Total Ballots]]/Table1[[#This Row],[Total Voters]]</f>
        <v>#DIV/0!</v>
      </c>
    </row>
    <row r="3434" spans="1:24" s="12" customFormat="1" hidden="1" x14ac:dyDescent="0.25">
      <c r="A3434" s="8" t="s">
        <v>61</v>
      </c>
      <c r="B3434" s="17">
        <v>2004</v>
      </c>
      <c r="C3434" s="17"/>
      <c r="D3434" s="9" t="s">
        <v>68</v>
      </c>
      <c r="E3434" s="10">
        <v>3678</v>
      </c>
      <c r="F3434" s="10">
        <v>4128</v>
      </c>
      <c r="G3434" s="10">
        <v>7806</v>
      </c>
      <c r="H3434" s="44"/>
      <c r="I3434" s="44"/>
      <c r="J3434" s="44"/>
      <c r="K3434" s="44"/>
      <c r="L3434" s="10"/>
      <c r="M3434" s="10"/>
      <c r="N3434" s="10"/>
      <c r="O3434" s="11"/>
      <c r="P3434" s="27">
        <f>Table1[[#This Row],[Female Voters]]/Table1[[#This Row],[Female Population]]</f>
        <v>0</v>
      </c>
      <c r="Q3434" s="27">
        <f>Table1[[#This Row],[Male Voters]]/Table1[[#This Row],[Male Population]]</f>
        <v>0</v>
      </c>
      <c r="R3434" s="27">
        <f>Table1[[#This Row],[Total Voters]]/Table1[[#This Row],[Total Population]]</f>
        <v>0</v>
      </c>
      <c r="S3434" s="27">
        <f>Table1[[#This Row],[Female Ballots]]/Table1[[#This Row],[Female Population]]</f>
        <v>0</v>
      </c>
      <c r="T3434" s="27">
        <f>Table1[[#This Row],[Male Ballots]]/Table1[[#This Row],[Male Population]]</f>
        <v>0</v>
      </c>
      <c r="U3434" s="27">
        <f>Table1[[#This Row],[Total Ballots]]/Table1[[#This Row],[Total Population]]</f>
        <v>0</v>
      </c>
      <c r="V3434" s="27" t="e">
        <f>Table1[[#This Row],[Female Ballots]]/Table1[[#This Row],[Female Voters]]</f>
        <v>#DIV/0!</v>
      </c>
      <c r="W3434" s="27" t="e">
        <f>Table1[[#This Row],[Male Ballots]]/Table1[[#This Row],[Male Voters]]</f>
        <v>#DIV/0!</v>
      </c>
      <c r="X3434" s="27" t="e">
        <f>Table1[[#This Row],[Total Ballots]]/Table1[[#This Row],[Total Voters]]</f>
        <v>#DIV/0!</v>
      </c>
    </row>
    <row r="3435" spans="1:24" s="12" customFormat="1" hidden="1" x14ac:dyDescent="0.25">
      <c r="A3435" s="8" t="s">
        <v>61</v>
      </c>
      <c r="B3435" s="17">
        <v>2004</v>
      </c>
      <c r="C3435" s="17"/>
      <c r="D3435" s="9" t="s">
        <v>69</v>
      </c>
      <c r="E3435" s="10">
        <v>3225</v>
      </c>
      <c r="F3435" s="10">
        <v>3477</v>
      </c>
      <c r="G3435" s="10">
        <v>6701.98</v>
      </c>
      <c r="H3435" s="44"/>
      <c r="I3435" s="44"/>
      <c r="J3435" s="44"/>
      <c r="K3435" s="44"/>
      <c r="L3435" s="10"/>
      <c r="M3435" s="10"/>
      <c r="N3435" s="10"/>
      <c r="O3435" s="11"/>
      <c r="P3435" s="27">
        <f>Table1[[#This Row],[Female Voters]]/Table1[[#This Row],[Female Population]]</f>
        <v>0</v>
      </c>
      <c r="Q3435" s="27">
        <f>Table1[[#This Row],[Male Voters]]/Table1[[#This Row],[Male Population]]</f>
        <v>0</v>
      </c>
      <c r="R3435" s="27">
        <f>Table1[[#This Row],[Total Voters]]/Table1[[#This Row],[Total Population]]</f>
        <v>0</v>
      </c>
      <c r="S3435" s="27">
        <f>Table1[[#This Row],[Female Ballots]]/Table1[[#This Row],[Female Population]]</f>
        <v>0</v>
      </c>
      <c r="T3435" s="27">
        <f>Table1[[#This Row],[Male Ballots]]/Table1[[#This Row],[Male Population]]</f>
        <v>0</v>
      </c>
      <c r="U3435" s="27">
        <f>Table1[[#This Row],[Total Ballots]]/Table1[[#This Row],[Total Population]]</f>
        <v>0</v>
      </c>
      <c r="V3435" s="27" t="e">
        <f>Table1[[#This Row],[Female Ballots]]/Table1[[#This Row],[Female Voters]]</f>
        <v>#DIV/0!</v>
      </c>
      <c r="W3435" s="27" t="e">
        <f>Table1[[#This Row],[Male Ballots]]/Table1[[#This Row],[Male Voters]]</f>
        <v>#DIV/0!</v>
      </c>
      <c r="X3435" s="27" t="e">
        <f>Table1[[#This Row],[Total Ballots]]/Table1[[#This Row],[Total Voters]]</f>
        <v>#DIV/0!</v>
      </c>
    </row>
    <row r="3436" spans="1:24" s="12" customFormat="1" hidden="1" x14ac:dyDescent="0.25">
      <c r="A3436" s="8" t="s">
        <v>61</v>
      </c>
      <c r="B3436" s="17">
        <v>2004</v>
      </c>
      <c r="C3436" s="17"/>
      <c r="D3436" s="9" t="s">
        <v>70</v>
      </c>
      <c r="E3436" s="10">
        <v>2077</v>
      </c>
      <c r="F3436" s="10">
        <v>2287</v>
      </c>
      <c r="G3436" s="10">
        <v>4363.9799999999996</v>
      </c>
      <c r="H3436" s="44"/>
      <c r="I3436" s="44"/>
      <c r="J3436" s="44"/>
      <c r="K3436" s="44"/>
      <c r="L3436" s="10"/>
      <c r="M3436" s="10"/>
      <c r="N3436" s="10"/>
      <c r="O3436" s="11"/>
      <c r="P3436" s="27">
        <f>Table1[[#This Row],[Female Voters]]/Table1[[#This Row],[Female Population]]</f>
        <v>0</v>
      </c>
      <c r="Q3436" s="27">
        <f>Table1[[#This Row],[Male Voters]]/Table1[[#This Row],[Male Population]]</f>
        <v>0</v>
      </c>
      <c r="R3436" s="27">
        <f>Table1[[#This Row],[Total Voters]]/Table1[[#This Row],[Total Population]]</f>
        <v>0</v>
      </c>
      <c r="S3436" s="27">
        <f>Table1[[#This Row],[Female Ballots]]/Table1[[#This Row],[Female Population]]</f>
        <v>0</v>
      </c>
      <c r="T3436" s="27">
        <f>Table1[[#This Row],[Male Ballots]]/Table1[[#This Row],[Male Population]]</f>
        <v>0</v>
      </c>
      <c r="U3436" s="27">
        <f>Table1[[#This Row],[Total Ballots]]/Table1[[#This Row],[Total Population]]</f>
        <v>0</v>
      </c>
      <c r="V3436" s="27" t="e">
        <f>Table1[[#This Row],[Female Ballots]]/Table1[[#This Row],[Female Voters]]</f>
        <v>#DIV/0!</v>
      </c>
      <c r="W3436" s="27" t="e">
        <f>Table1[[#This Row],[Male Ballots]]/Table1[[#This Row],[Male Voters]]</f>
        <v>#DIV/0!</v>
      </c>
      <c r="X3436" s="27" t="e">
        <f>Table1[[#This Row],[Total Ballots]]/Table1[[#This Row],[Total Voters]]</f>
        <v>#DIV/0!</v>
      </c>
    </row>
    <row r="3437" spans="1:24" s="12" customFormat="1" hidden="1" x14ac:dyDescent="0.25">
      <c r="A3437" s="8" t="s">
        <v>61</v>
      </c>
      <c r="B3437" s="17">
        <v>2004</v>
      </c>
      <c r="C3437" s="17"/>
      <c r="D3437" s="9" t="s">
        <v>71</v>
      </c>
      <c r="E3437" s="10">
        <v>2389</v>
      </c>
      <c r="F3437" s="10">
        <v>2056</v>
      </c>
      <c r="G3437" s="10">
        <v>4444.96</v>
      </c>
      <c r="H3437" s="44"/>
      <c r="I3437" s="44"/>
      <c r="J3437" s="44"/>
      <c r="K3437" s="44"/>
      <c r="L3437" s="10"/>
      <c r="M3437" s="10"/>
      <c r="N3437" s="10"/>
      <c r="O3437" s="11"/>
      <c r="P3437" s="27">
        <f>Table1[[#This Row],[Female Voters]]/Table1[[#This Row],[Female Population]]</f>
        <v>0</v>
      </c>
      <c r="Q3437" s="27">
        <f>Table1[[#This Row],[Male Voters]]/Table1[[#This Row],[Male Population]]</f>
        <v>0</v>
      </c>
      <c r="R3437" s="27">
        <f>Table1[[#This Row],[Total Voters]]/Table1[[#This Row],[Total Population]]</f>
        <v>0</v>
      </c>
      <c r="S3437" s="27">
        <f>Table1[[#This Row],[Female Ballots]]/Table1[[#This Row],[Female Population]]</f>
        <v>0</v>
      </c>
      <c r="T3437" s="27">
        <f>Table1[[#This Row],[Male Ballots]]/Table1[[#This Row],[Male Population]]</f>
        <v>0</v>
      </c>
      <c r="U3437" s="27">
        <f>Table1[[#This Row],[Total Ballots]]/Table1[[#This Row],[Total Population]]</f>
        <v>0</v>
      </c>
      <c r="V3437" s="27" t="e">
        <f>Table1[[#This Row],[Female Ballots]]/Table1[[#This Row],[Female Voters]]</f>
        <v>#DIV/0!</v>
      </c>
      <c r="W3437" s="27" t="e">
        <f>Table1[[#This Row],[Male Ballots]]/Table1[[#This Row],[Male Voters]]</f>
        <v>#DIV/0!</v>
      </c>
      <c r="X3437" s="27" t="e">
        <f>Table1[[#This Row],[Total Ballots]]/Table1[[#This Row],[Total Voters]]</f>
        <v>#DIV/0!</v>
      </c>
    </row>
    <row r="3438" spans="1:24" s="12" customFormat="1" hidden="1" x14ac:dyDescent="0.25">
      <c r="A3438" s="8" t="s">
        <v>61</v>
      </c>
      <c r="B3438" s="17">
        <v>2004</v>
      </c>
      <c r="C3438" s="17"/>
      <c r="D3438" s="9" t="s">
        <v>453</v>
      </c>
      <c r="E3438" s="10">
        <v>18439</v>
      </c>
      <c r="F3438" s="10">
        <v>20070.010000000002</v>
      </c>
      <c r="G3438" s="10">
        <v>38508.949999999997</v>
      </c>
      <c r="H3438" s="44"/>
      <c r="I3438" s="44"/>
      <c r="J3438" s="44"/>
      <c r="K3438" s="44"/>
      <c r="L3438" s="10"/>
      <c r="M3438" s="10"/>
      <c r="N3438" s="10"/>
      <c r="O3438" s="11"/>
      <c r="P3438" s="27">
        <f>Table1[[#This Row],[Female Voters]]/Table1[[#This Row],[Female Population]]</f>
        <v>0</v>
      </c>
      <c r="Q3438" s="27">
        <f>Table1[[#This Row],[Male Voters]]/Table1[[#This Row],[Male Population]]</f>
        <v>0</v>
      </c>
      <c r="R3438" s="27">
        <f>Table1[[#This Row],[Total Voters]]/Table1[[#This Row],[Total Population]]</f>
        <v>0</v>
      </c>
      <c r="S3438" s="27">
        <f>Table1[[#This Row],[Female Ballots]]/Table1[[#This Row],[Female Population]]</f>
        <v>0</v>
      </c>
      <c r="T3438" s="27">
        <f>Table1[[#This Row],[Male Ballots]]/Table1[[#This Row],[Male Population]]</f>
        <v>0</v>
      </c>
      <c r="U3438" s="27">
        <f>Table1[[#This Row],[Total Ballots]]/Table1[[#This Row],[Total Population]]</f>
        <v>0</v>
      </c>
      <c r="V3438" s="27" t="e">
        <f>Table1[[#This Row],[Female Ballots]]/Table1[[#This Row],[Female Voters]]</f>
        <v>#DIV/0!</v>
      </c>
      <c r="W3438" s="27" t="e">
        <f>Table1[[#This Row],[Male Ballots]]/Table1[[#This Row],[Male Voters]]</f>
        <v>#DIV/0!</v>
      </c>
      <c r="X3438" s="27" t="e">
        <f>Table1[[#This Row],[Total Ballots]]/Table1[[#This Row],[Total Voters]]</f>
        <v>#DIV/0!</v>
      </c>
    </row>
    <row r="3439" spans="1:24" s="12" customFormat="1" hidden="1" x14ac:dyDescent="0.25">
      <c r="A3439" s="8" t="s">
        <v>23</v>
      </c>
      <c r="B3439" s="17">
        <v>2004</v>
      </c>
      <c r="C3439" s="17"/>
      <c r="D3439" s="9" t="s">
        <v>66</v>
      </c>
      <c r="E3439" s="10">
        <v>61</v>
      </c>
      <c r="F3439" s="10">
        <v>73</v>
      </c>
      <c r="G3439" s="10">
        <v>134</v>
      </c>
      <c r="H3439" s="44"/>
      <c r="I3439" s="44"/>
      <c r="J3439" s="44"/>
      <c r="K3439" s="44"/>
      <c r="L3439" s="10"/>
      <c r="M3439" s="10"/>
      <c r="N3439" s="10"/>
      <c r="O3439" s="11"/>
      <c r="P3439" s="27">
        <f>Table1[[#This Row],[Female Voters]]/Table1[[#This Row],[Female Population]]</f>
        <v>0</v>
      </c>
      <c r="Q3439" s="27">
        <f>Table1[[#This Row],[Male Voters]]/Table1[[#This Row],[Male Population]]</f>
        <v>0</v>
      </c>
      <c r="R3439" s="27">
        <f>Table1[[#This Row],[Total Voters]]/Table1[[#This Row],[Total Population]]</f>
        <v>0</v>
      </c>
      <c r="S3439" s="27">
        <f>Table1[[#This Row],[Female Ballots]]/Table1[[#This Row],[Female Population]]</f>
        <v>0</v>
      </c>
      <c r="T3439" s="27">
        <f>Table1[[#This Row],[Male Ballots]]/Table1[[#This Row],[Male Population]]</f>
        <v>0</v>
      </c>
      <c r="U3439" s="27">
        <f>Table1[[#This Row],[Total Ballots]]/Table1[[#This Row],[Total Population]]</f>
        <v>0</v>
      </c>
      <c r="V3439" s="27" t="e">
        <f>Table1[[#This Row],[Female Ballots]]/Table1[[#This Row],[Female Voters]]</f>
        <v>#DIV/0!</v>
      </c>
      <c r="W3439" s="27" t="e">
        <f>Table1[[#This Row],[Male Ballots]]/Table1[[#This Row],[Male Voters]]</f>
        <v>#DIV/0!</v>
      </c>
      <c r="X3439" s="27" t="e">
        <f>Table1[[#This Row],[Total Ballots]]/Table1[[#This Row],[Total Voters]]</f>
        <v>#DIV/0!</v>
      </c>
    </row>
    <row r="3440" spans="1:24" s="12" customFormat="1" hidden="1" x14ac:dyDescent="0.25">
      <c r="A3440" s="8" t="s">
        <v>23</v>
      </c>
      <c r="B3440" s="17">
        <v>2004</v>
      </c>
      <c r="C3440" s="17"/>
      <c r="D3440" s="9" t="s">
        <v>67</v>
      </c>
      <c r="E3440" s="10">
        <v>97</v>
      </c>
      <c r="F3440" s="10">
        <v>85</v>
      </c>
      <c r="G3440" s="10">
        <v>182</v>
      </c>
      <c r="H3440" s="44"/>
      <c r="I3440" s="44"/>
      <c r="J3440" s="44"/>
      <c r="K3440" s="44"/>
      <c r="L3440" s="10"/>
      <c r="M3440" s="10"/>
      <c r="N3440" s="10"/>
      <c r="O3440" s="11"/>
      <c r="P3440" s="27">
        <f>Table1[[#This Row],[Female Voters]]/Table1[[#This Row],[Female Population]]</f>
        <v>0</v>
      </c>
      <c r="Q3440" s="27">
        <f>Table1[[#This Row],[Male Voters]]/Table1[[#This Row],[Male Population]]</f>
        <v>0</v>
      </c>
      <c r="R3440" s="27">
        <f>Table1[[#This Row],[Total Voters]]/Table1[[#This Row],[Total Population]]</f>
        <v>0</v>
      </c>
      <c r="S3440" s="27">
        <f>Table1[[#This Row],[Female Ballots]]/Table1[[#This Row],[Female Population]]</f>
        <v>0</v>
      </c>
      <c r="T3440" s="27">
        <f>Table1[[#This Row],[Male Ballots]]/Table1[[#This Row],[Male Population]]</f>
        <v>0</v>
      </c>
      <c r="U3440" s="27">
        <f>Table1[[#This Row],[Total Ballots]]/Table1[[#This Row],[Total Population]]</f>
        <v>0</v>
      </c>
      <c r="V3440" s="27" t="e">
        <f>Table1[[#This Row],[Female Ballots]]/Table1[[#This Row],[Female Voters]]</f>
        <v>#DIV/0!</v>
      </c>
      <c r="W3440" s="27" t="e">
        <f>Table1[[#This Row],[Male Ballots]]/Table1[[#This Row],[Male Voters]]</f>
        <v>#DIV/0!</v>
      </c>
      <c r="X3440" s="27" t="e">
        <f>Table1[[#This Row],[Total Ballots]]/Table1[[#This Row],[Total Voters]]</f>
        <v>#DIV/0!</v>
      </c>
    </row>
    <row r="3441" spans="1:24" s="12" customFormat="1" hidden="1" x14ac:dyDescent="0.25">
      <c r="A3441" s="8" t="s">
        <v>23</v>
      </c>
      <c r="B3441" s="17">
        <v>2004</v>
      </c>
      <c r="C3441" s="17"/>
      <c r="D3441" s="9" t="s">
        <v>68</v>
      </c>
      <c r="E3441" s="10">
        <v>144</v>
      </c>
      <c r="F3441" s="10">
        <v>146</v>
      </c>
      <c r="G3441" s="10">
        <v>290</v>
      </c>
      <c r="H3441" s="44"/>
      <c r="I3441" s="44"/>
      <c r="J3441" s="44"/>
      <c r="K3441" s="44"/>
      <c r="L3441" s="10"/>
      <c r="M3441" s="10"/>
      <c r="N3441" s="10"/>
      <c r="O3441" s="11"/>
      <c r="P3441" s="27">
        <f>Table1[[#This Row],[Female Voters]]/Table1[[#This Row],[Female Population]]</f>
        <v>0</v>
      </c>
      <c r="Q3441" s="27">
        <f>Table1[[#This Row],[Male Voters]]/Table1[[#This Row],[Male Population]]</f>
        <v>0</v>
      </c>
      <c r="R3441" s="27">
        <f>Table1[[#This Row],[Total Voters]]/Table1[[#This Row],[Total Population]]</f>
        <v>0</v>
      </c>
      <c r="S3441" s="27">
        <f>Table1[[#This Row],[Female Ballots]]/Table1[[#This Row],[Female Population]]</f>
        <v>0</v>
      </c>
      <c r="T3441" s="27">
        <f>Table1[[#This Row],[Male Ballots]]/Table1[[#This Row],[Male Population]]</f>
        <v>0</v>
      </c>
      <c r="U3441" s="27">
        <f>Table1[[#This Row],[Total Ballots]]/Table1[[#This Row],[Total Population]]</f>
        <v>0</v>
      </c>
      <c r="V3441" s="27" t="e">
        <f>Table1[[#This Row],[Female Ballots]]/Table1[[#This Row],[Female Voters]]</f>
        <v>#DIV/0!</v>
      </c>
      <c r="W3441" s="27" t="e">
        <f>Table1[[#This Row],[Male Ballots]]/Table1[[#This Row],[Male Voters]]</f>
        <v>#DIV/0!</v>
      </c>
      <c r="X3441" s="27" t="e">
        <f>Table1[[#This Row],[Total Ballots]]/Table1[[#This Row],[Total Voters]]</f>
        <v>#DIV/0!</v>
      </c>
    </row>
    <row r="3442" spans="1:24" s="12" customFormat="1" hidden="1" x14ac:dyDescent="0.25">
      <c r="A3442" s="8" t="s">
        <v>23</v>
      </c>
      <c r="B3442" s="17">
        <v>2004</v>
      </c>
      <c r="C3442" s="17"/>
      <c r="D3442" s="9" t="s">
        <v>69</v>
      </c>
      <c r="E3442" s="10">
        <v>185</v>
      </c>
      <c r="F3442" s="10">
        <v>192</v>
      </c>
      <c r="G3442" s="10">
        <v>377</v>
      </c>
      <c r="H3442" s="44"/>
      <c r="I3442" s="44"/>
      <c r="J3442" s="44"/>
      <c r="K3442" s="44"/>
      <c r="L3442" s="10"/>
      <c r="M3442" s="10"/>
      <c r="N3442" s="10"/>
      <c r="O3442" s="11"/>
      <c r="P3442" s="27">
        <f>Table1[[#This Row],[Female Voters]]/Table1[[#This Row],[Female Population]]</f>
        <v>0</v>
      </c>
      <c r="Q3442" s="27">
        <f>Table1[[#This Row],[Male Voters]]/Table1[[#This Row],[Male Population]]</f>
        <v>0</v>
      </c>
      <c r="R3442" s="27">
        <f>Table1[[#This Row],[Total Voters]]/Table1[[#This Row],[Total Population]]</f>
        <v>0</v>
      </c>
      <c r="S3442" s="27">
        <f>Table1[[#This Row],[Female Ballots]]/Table1[[#This Row],[Female Population]]</f>
        <v>0</v>
      </c>
      <c r="T3442" s="27">
        <f>Table1[[#This Row],[Male Ballots]]/Table1[[#This Row],[Male Population]]</f>
        <v>0</v>
      </c>
      <c r="U3442" s="27">
        <f>Table1[[#This Row],[Total Ballots]]/Table1[[#This Row],[Total Population]]</f>
        <v>0</v>
      </c>
      <c r="V3442" s="27" t="e">
        <f>Table1[[#This Row],[Female Ballots]]/Table1[[#This Row],[Female Voters]]</f>
        <v>#DIV/0!</v>
      </c>
      <c r="W3442" s="27" t="e">
        <f>Table1[[#This Row],[Male Ballots]]/Table1[[#This Row],[Male Voters]]</f>
        <v>#DIV/0!</v>
      </c>
      <c r="X3442" s="27" t="e">
        <f>Table1[[#This Row],[Total Ballots]]/Table1[[#This Row],[Total Voters]]</f>
        <v>#DIV/0!</v>
      </c>
    </row>
    <row r="3443" spans="1:24" s="12" customFormat="1" hidden="1" x14ac:dyDescent="0.25">
      <c r="A3443" s="8" t="s">
        <v>23</v>
      </c>
      <c r="B3443" s="17">
        <v>2004</v>
      </c>
      <c r="C3443" s="17"/>
      <c r="D3443" s="9" t="s">
        <v>70</v>
      </c>
      <c r="E3443" s="10">
        <v>147</v>
      </c>
      <c r="F3443" s="10">
        <v>154</v>
      </c>
      <c r="G3443" s="10">
        <v>301</v>
      </c>
      <c r="H3443" s="44"/>
      <c r="I3443" s="44"/>
      <c r="J3443" s="44"/>
      <c r="K3443" s="44"/>
      <c r="L3443" s="10"/>
      <c r="M3443" s="10"/>
      <c r="N3443" s="10"/>
      <c r="O3443" s="11"/>
      <c r="P3443" s="27">
        <f>Table1[[#This Row],[Female Voters]]/Table1[[#This Row],[Female Population]]</f>
        <v>0</v>
      </c>
      <c r="Q3443" s="27">
        <f>Table1[[#This Row],[Male Voters]]/Table1[[#This Row],[Male Population]]</f>
        <v>0</v>
      </c>
      <c r="R3443" s="27">
        <f>Table1[[#This Row],[Total Voters]]/Table1[[#This Row],[Total Population]]</f>
        <v>0</v>
      </c>
      <c r="S3443" s="27">
        <f>Table1[[#This Row],[Female Ballots]]/Table1[[#This Row],[Female Population]]</f>
        <v>0</v>
      </c>
      <c r="T3443" s="27">
        <f>Table1[[#This Row],[Male Ballots]]/Table1[[#This Row],[Male Population]]</f>
        <v>0</v>
      </c>
      <c r="U3443" s="27">
        <f>Table1[[#This Row],[Total Ballots]]/Table1[[#This Row],[Total Population]]</f>
        <v>0</v>
      </c>
      <c r="V3443" s="27" t="e">
        <f>Table1[[#This Row],[Female Ballots]]/Table1[[#This Row],[Female Voters]]</f>
        <v>#DIV/0!</v>
      </c>
      <c r="W3443" s="27" t="e">
        <f>Table1[[#This Row],[Male Ballots]]/Table1[[#This Row],[Male Voters]]</f>
        <v>#DIV/0!</v>
      </c>
      <c r="X3443" s="27" t="e">
        <f>Table1[[#This Row],[Total Ballots]]/Table1[[#This Row],[Total Voters]]</f>
        <v>#DIV/0!</v>
      </c>
    </row>
    <row r="3444" spans="1:24" s="12" customFormat="1" hidden="1" x14ac:dyDescent="0.25">
      <c r="A3444" s="8" t="s">
        <v>23</v>
      </c>
      <c r="B3444" s="17">
        <v>2004</v>
      </c>
      <c r="C3444" s="17"/>
      <c r="D3444" s="9" t="s">
        <v>71</v>
      </c>
      <c r="E3444" s="10">
        <v>271</v>
      </c>
      <c r="F3444" s="10">
        <v>216</v>
      </c>
      <c r="G3444" s="10">
        <v>487</v>
      </c>
      <c r="H3444" s="44"/>
      <c r="I3444" s="44"/>
      <c r="J3444" s="44"/>
      <c r="K3444" s="44"/>
      <c r="L3444" s="10"/>
      <c r="M3444" s="10"/>
      <c r="N3444" s="10"/>
      <c r="O3444" s="11"/>
      <c r="P3444" s="27">
        <f>Table1[[#This Row],[Female Voters]]/Table1[[#This Row],[Female Population]]</f>
        <v>0</v>
      </c>
      <c r="Q3444" s="27">
        <f>Table1[[#This Row],[Male Voters]]/Table1[[#This Row],[Male Population]]</f>
        <v>0</v>
      </c>
      <c r="R3444" s="27">
        <f>Table1[[#This Row],[Total Voters]]/Table1[[#This Row],[Total Population]]</f>
        <v>0</v>
      </c>
      <c r="S3444" s="27">
        <f>Table1[[#This Row],[Female Ballots]]/Table1[[#This Row],[Female Population]]</f>
        <v>0</v>
      </c>
      <c r="T3444" s="27">
        <f>Table1[[#This Row],[Male Ballots]]/Table1[[#This Row],[Male Population]]</f>
        <v>0</v>
      </c>
      <c r="U3444" s="27">
        <f>Table1[[#This Row],[Total Ballots]]/Table1[[#This Row],[Total Population]]</f>
        <v>0</v>
      </c>
      <c r="V3444" s="27" t="e">
        <f>Table1[[#This Row],[Female Ballots]]/Table1[[#This Row],[Female Voters]]</f>
        <v>#DIV/0!</v>
      </c>
      <c r="W3444" s="27" t="e">
        <f>Table1[[#This Row],[Male Ballots]]/Table1[[#This Row],[Male Voters]]</f>
        <v>#DIV/0!</v>
      </c>
      <c r="X3444" s="27" t="e">
        <f>Table1[[#This Row],[Total Ballots]]/Table1[[#This Row],[Total Voters]]</f>
        <v>#DIV/0!</v>
      </c>
    </row>
    <row r="3445" spans="1:24" s="12" customFormat="1" hidden="1" x14ac:dyDescent="0.25">
      <c r="A3445" s="8" t="s">
        <v>23</v>
      </c>
      <c r="B3445" s="17">
        <v>2004</v>
      </c>
      <c r="C3445" s="17"/>
      <c r="D3445" s="9" t="s">
        <v>453</v>
      </c>
      <c r="E3445" s="10">
        <v>905</v>
      </c>
      <c r="F3445" s="10">
        <v>866</v>
      </c>
      <c r="G3445" s="10">
        <v>1771</v>
      </c>
      <c r="H3445" s="44"/>
      <c r="I3445" s="44"/>
      <c r="J3445" s="44"/>
      <c r="K3445" s="44"/>
      <c r="L3445" s="10"/>
      <c r="M3445" s="10"/>
      <c r="N3445" s="10"/>
      <c r="O3445" s="11"/>
      <c r="P3445" s="27">
        <f>Table1[[#This Row],[Female Voters]]/Table1[[#This Row],[Female Population]]</f>
        <v>0</v>
      </c>
      <c r="Q3445" s="27">
        <f>Table1[[#This Row],[Male Voters]]/Table1[[#This Row],[Male Population]]</f>
        <v>0</v>
      </c>
      <c r="R3445" s="27">
        <f>Table1[[#This Row],[Total Voters]]/Table1[[#This Row],[Total Population]]</f>
        <v>0</v>
      </c>
      <c r="S3445" s="27">
        <f>Table1[[#This Row],[Female Ballots]]/Table1[[#This Row],[Female Population]]</f>
        <v>0</v>
      </c>
      <c r="T3445" s="27">
        <f>Table1[[#This Row],[Male Ballots]]/Table1[[#This Row],[Male Population]]</f>
        <v>0</v>
      </c>
      <c r="U3445" s="27">
        <f>Table1[[#This Row],[Total Ballots]]/Table1[[#This Row],[Total Population]]</f>
        <v>0</v>
      </c>
      <c r="V3445" s="27" t="e">
        <f>Table1[[#This Row],[Female Ballots]]/Table1[[#This Row],[Female Voters]]</f>
        <v>#DIV/0!</v>
      </c>
      <c r="W3445" s="27" t="e">
        <f>Table1[[#This Row],[Male Ballots]]/Table1[[#This Row],[Male Voters]]</f>
        <v>#DIV/0!</v>
      </c>
      <c r="X3445" s="27" t="e">
        <f>Table1[[#This Row],[Total Ballots]]/Table1[[#This Row],[Total Voters]]</f>
        <v>#DIV/0!</v>
      </c>
    </row>
    <row r="3446" spans="1:24" s="12" customFormat="1" hidden="1" x14ac:dyDescent="0.25">
      <c r="A3446" s="8" t="s">
        <v>57</v>
      </c>
      <c r="B3446" s="17">
        <v>2004</v>
      </c>
      <c r="C3446" s="17"/>
      <c r="D3446" s="9" t="s">
        <v>66</v>
      </c>
      <c r="E3446" s="10">
        <v>3780</v>
      </c>
      <c r="F3446" s="10">
        <v>4452</v>
      </c>
      <c r="G3446" s="10">
        <v>8232</v>
      </c>
      <c r="H3446" s="44"/>
      <c r="I3446" s="44"/>
      <c r="J3446" s="44"/>
      <c r="K3446" s="44"/>
      <c r="L3446" s="10"/>
      <c r="M3446" s="10"/>
      <c r="N3446" s="10"/>
      <c r="O3446" s="11"/>
      <c r="P3446" s="27">
        <f>Table1[[#This Row],[Female Voters]]/Table1[[#This Row],[Female Population]]</f>
        <v>0</v>
      </c>
      <c r="Q3446" s="27">
        <f>Table1[[#This Row],[Male Voters]]/Table1[[#This Row],[Male Population]]</f>
        <v>0</v>
      </c>
      <c r="R3446" s="27">
        <f>Table1[[#This Row],[Total Voters]]/Table1[[#This Row],[Total Population]]</f>
        <v>0</v>
      </c>
      <c r="S3446" s="27">
        <f>Table1[[#This Row],[Female Ballots]]/Table1[[#This Row],[Female Population]]</f>
        <v>0</v>
      </c>
      <c r="T3446" s="27">
        <f>Table1[[#This Row],[Male Ballots]]/Table1[[#This Row],[Male Population]]</f>
        <v>0</v>
      </c>
      <c r="U3446" s="27">
        <f>Table1[[#This Row],[Total Ballots]]/Table1[[#This Row],[Total Population]]</f>
        <v>0</v>
      </c>
      <c r="V3446" s="27" t="e">
        <f>Table1[[#This Row],[Female Ballots]]/Table1[[#This Row],[Female Voters]]</f>
        <v>#DIV/0!</v>
      </c>
      <c r="W3446" s="27" t="e">
        <f>Table1[[#This Row],[Male Ballots]]/Table1[[#This Row],[Male Voters]]</f>
        <v>#DIV/0!</v>
      </c>
      <c r="X3446" s="27" t="e">
        <f>Table1[[#This Row],[Total Ballots]]/Table1[[#This Row],[Total Voters]]</f>
        <v>#DIV/0!</v>
      </c>
    </row>
    <row r="3447" spans="1:24" s="12" customFormat="1" hidden="1" x14ac:dyDescent="0.25">
      <c r="A3447" s="8" t="s">
        <v>57</v>
      </c>
      <c r="B3447" s="17">
        <v>2004</v>
      </c>
      <c r="C3447" s="17"/>
      <c r="D3447" s="9" t="s">
        <v>67</v>
      </c>
      <c r="E3447" s="10">
        <v>4804</v>
      </c>
      <c r="F3447" s="10">
        <v>5195</v>
      </c>
      <c r="G3447" s="10">
        <v>9999</v>
      </c>
      <c r="H3447" s="44"/>
      <c r="I3447" s="44"/>
      <c r="J3447" s="44"/>
      <c r="K3447" s="44"/>
      <c r="L3447" s="10"/>
      <c r="M3447" s="10"/>
      <c r="N3447" s="10"/>
      <c r="O3447" s="11"/>
      <c r="P3447" s="27">
        <f>Table1[[#This Row],[Female Voters]]/Table1[[#This Row],[Female Population]]</f>
        <v>0</v>
      </c>
      <c r="Q3447" s="27">
        <f>Table1[[#This Row],[Male Voters]]/Table1[[#This Row],[Male Population]]</f>
        <v>0</v>
      </c>
      <c r="R3447" s="27">
        <f>Table1[[#This Row],[Total Voters]]/Table1[[#This Row],[Total Population]]</f>
        <v>0</v>
      </c>
      <c r="S3447" s="27">
        <f>Table1[[#This Row],[Female Ballots]]/Table1[[#This Row],[Female Population]]</f>
        <v>0</v>
      </c>
      <c r="T3447" s="27">
        <f>Table1[[#This Row],[Male Ballots]]/Table1[[#This Row],[Male Population]]</f>
        <v>0</v>
      </c>
      <c r="U3447" s="27">
        <f>Table1[[#This Row],[Total Ballots]]/Table1[[#This Row],[Total Population]]</f>
        <v>0</v>
      </c>
      <c r="V3447" s="27" t="e">
        <f>Table1[[#This Row],[Female Ballots]]/Table1[[#This Row],[Female Voters]]</f>
        <v>#DIV/0!</v>
      </c>
      <c r="W3447" s="27" t="e">
        <f>Table1[[#This Row],[Male Ballots]]/Table1[[#This Row],[Male Voters]]</f>
        <v>#DIV/0!</v>
      </c>
      <c r="X3447" s="27" t="e">
        <f>Table1[[#This Row],[Total Ballots]]/Table1[[#This Row],[Total Voters]]</f>
        <v>#DIV/0!</v>
      </c>
    </row>
    <row r="3448" spans="1:24" s="12" customFormat="1" hidden="1" x14ac:dyDescent="0.25">
      <c r="A3448" s="8" t="s">
        <v>57</v>
      </c>
      <c r="B3448" s="17">
        <v>2004</v>
      </c>
      <c r="C3448" s="17"/>
      <c r="D3448" s="9" t="s">
        <v>68</v>
      </c>
      <c r="E3448" s="10">
        <v>5025</v>
      </c>
      <c r="F3448" s="10">
        <v>5303</v>
      </c>
      <c r="G3448" s="10">
        <v>10328</v>
      </c>
      <c r="H3448" s="44"/>
      <c r="I3448" s="44"/>
      <c r="J3448" s="44"/>
      <c r="K3448" s="44"/>
      <c r="L3448" s="10"/>
      <c r="M3448" s="10"/>
      <c r="N3448" s="10"/>
      <c r="O3448" s="11"/>
      <c r="P3448" s="27">
        <f>Table1[[#This Row],[Female Voters]]/Table1[[#This Row],[Female Population]]</f>
        <v>0</v>
      </c>
      <c r="Q3448" s="27">
        <f>Table1[[#This Row],[Male Voters]]/Table1[[#This Row],[Male Population]]</f>
        <v>0</v>
      </c>
      <c r="R3448" s="27">
        <f>Table1[[#This Row],[Total Voters]]/Table1[[#This Row],[Total Population]]</f>
        <v>0</v>
      </c>
      <c r="S3448" s="27">
        <f>Table1[[#This Row],[Female Ballots]]/Table1[[#This Row],[Female Population]]</f>
        <v>0</v>
      </c>
      <c r="T3448" s="27">
        <f>Table1[[#This Row],[Male Ballots]]/Table1[[#This Row],[Male Population]]</f>
        <v>0</v>
      </c>
      <c r="U3448" s="27">
        <f>Table1[[#This Row],[Total Ballots]]/Table1[[#This Row],[Total Population]]</f>
        <v>0</v>
      </c>
      <c r="V3448" s="27" t="e">
        <f>Table1[[#This Row],[Female Ballots]]/Table1[[#This Row],[Female Voters]]</f>
        <v>#DIV/0!</v>
      </c>
      <c r="W3448" s="27" t="e">
        <f>Table1[[#This Row],[Male Ballots]]/Table1[[#This Row],[Male Voters]]</f>
        <v>#DIV/0!</v>
      </c>
      <c r="X3448" s="27" t="e">
        <f>Table1[[#This Row],[Total Ballots]]/Table1[[#This Row],[Total Voters]]</f>
        <v>#DIV/0!</v>
      </c>
    </row>
    <row r="3449" spans="1:24" s="12" customFormat="1" hidden="1" x14ac:dyDescent="0.25">
      <c r="A3449" s="8" t="s">
        <v>57</v>
      </c>
      <c r="B3449" s="17">
        <v>2004</v>
      </c>
      <c r="C3449" s="17"/>
      <c r="D3449" s="9" t="s">
        <v>69</v>
      </c>
      <c r="E3449" s="10">
        <v>4795</v>
      </c>
      <c r="F3449" s="10">
        <v>5012</v>
      </c>
      <c r="G3449" s="10">
        <v>9807</v>
      </c>
      <c r="H3449" s="44"/>
      <c r="I3449" s="44"/>
      <c r="J3449" s="44"/>
      <c r="K3449" s="44"/>
      <c r="L3449" s="10"/>
      <c r="M3449" s="10"/>
      <c r="N3449" s="10"/>
      <c r="O3449" s="11"/>
      <c r="P3449" s="27">
        <f>Table1[[#This Row],[Female Voters]]/Table1[[#This Row],[Female Population]]</f>
        <v>0</v>
      </c>
      <c r="Q3449" s="27">
        <f>Table1[[#This Row],[Male Voters]]/Table1[[#This Row],[Male Population]]</f>
        <v>0</v>
      </c>
      <c r="R3449" s="27">
        <f>Table1[[#This Row],[Total Voters]]/Table1[[#This Row],[Total Population]]</f>
        <v>0</v>
      </c>
      <c r="S3449" s="27">
        <f>Table1[[#This Row],[Female Ballots]]/Table1[[#This Row],[Female Population]]</f>
        <v>0</v>
      </c>
      <c r="T3449" s="27">
        <f>Table1[[#This Row],[Male Ballots]]/Table1[[#This Row],[Male Population]]</f>
        <v>0</v>
      </c>
      <c r="U3449" s="27">
        <f>Table1[[#This Row],[Total Ballots]]/Table1[[#This Row],[Total Population]]</f>
        <v>0</v>
      </c>
      <c r="V3449" s="27" t="e">
        <f>Table1[[#This Row],[Female Ballots]]/Table1[[#This Row],[Female Voters]]</f>
        <v>#DIV/0!</v>
      </c>
      <c r="W3449" s="27" t="e">
        <f>Table1[[#This Row],[Male Ballots]]/Table1[[#This Row],[Male Voters]]</f>
        <v>#DIV/0!</v>
      </c>
      <c r="X3449" s="27" t="e">
        <f>Table1[[#This Row],[Total Ballots]]/Table1[[#This Row],[Total Voters]]</f>
        <v>#DIV/0!</v>
      </c>
    </row>
    <row r="3450" spans="1:24" s="12" customFormat="1" hidden="1" x14ac:dyDescent="0.25">
      <c r="A3450" s="8" t="s">
        <v>57</v>
      </c>
      <c r="B3450" s="17">
        <v>2004</v>
      </c>
      <c r="C3450" s="17"/>
      <c r="D3450" s="9" t="s">
        <v>70</v>
      </c>
      <c r="E3450" s="10">
        <v>3484</v>
      </c>
      <c r="F3450" s="10">
        <v>3567</v>
      </c>
      <c r="G3450" s="10">
        <v>7051</v>
      </c>
      <c r="H3450" s="44"/>
      <c r="I3450" s="44"/>
      <c r="J3450" s="44"/>
      <c r="K3450" s="44"/>
      <c r="L3450" s="10"/>
      <c r="M3450" s="10"/>
      <c r="N3450" s="10"/>
      <c r="O3450" s="11"/>
      <c r="P3450" s="27">
        <f>Table1[[#This Row],[Female Voters]]/Table1[[#This Row],[Female Population]]</f>
        <v>0</v>
      </c>
      <c r="Q3450" s="27">
        <f>Table1[[#This Row],[Male Voters]]/Table1[[#This Row],[Male Population]]</f>
        <v>0</v>
      </c>
      <c r="R3450" s="27">
        <f>Table1[[#This Row],[Total Voters]]/Table1[[#This Row],[Total Population]]</f>
        <v>0</v>
      </c>
      <c r="S3450" s="27">
        <f>Table1[[#This Row],[Female Ballots]]/Table1[[#This Row],[Female Population]]</f>
        <v>0</v>
      </c>
      <c r="T3450" s="27">
        <f>Table1[[#This Row],[Male Ballots]]/Table1[[#This Row],[Male Population]]</f>
        <v>0</v>
      </c>
      <c r="U3450" s="27">
        <f>Table1[[#This Row],[Total Ballots]]/Table1[[#This Row],[Total Population]]</f>
        <v>0</v>
      </c>
      <c r="V3450" s="27" t="e">
        <f>Table1[[#This Row],[Female Ballots]]/Table1[[#This Row],[Female Voters]]</f>
        <v>#DIV/0!</v>
      </c>
      <c r="W3450" s="27" t="e">
        <f>Table1[[#This Row],[Male Ballots]]/Table1[[#This Row],[Male Voters]]</f>
        <v>#DIV/0!</v>
      </c>
      <c r="X3450" s="27" t="e">
        <f>Table1[[#This Row],[Total Ballots]]/Table1[[#This Row],[Total Voters]]</f>
        <v>#DIV/0!</v>
      </c>
    </row>
    <row r="3451" spans="1:24" s="12" customFormat="1" hidden="1" x14ac:dyDescent="0.25">
      <c r="A3451" s="8" t="s">
        <v>57</v>
      </c>
      <c r="B3451" s="17">
        <v>2004</v>
      </c>
      <c r="C3451" s="17"/>
      <c r="D3451" s="9" t="s">
        <v>71</v>
      </c>
      <c r="E3451" s="10">
        <v>4743</v>
      </c>
      <c r="F3451" s="10">
        <v>4121</v>
      </c>
      <c r="G3451" s="10">
        <v>8864</v>
      </c>
      <c r="H3451" s="44"/>
      <c r="I3451" s="44"/>
      <c r="J3451" s="44"/>
      <c r="K3451" s="44"/>
      <c r="L3451" s="10"/>
      <c r="M3451" s="10"/>
      <c r="N3451" s="10"/>
      <c r="O3451" s="11"/>
      <c r="P3451" s="27">
        <f>Table1[[#This Row],[Female Voters]]/Table1[[#This Row],[Female Population]]</f>
        <v>0</v>
      </c>
      <c r="Q3451" s="27">
        <f>Table1[[#This Row],[Male Voters]]/Table1[[#This Row],[Male Population]]</f>
        <v>0</v>
      </c>
      <c r="R3451" s="27">
        <f>Table1[[#This Row],[Total Voters]]/Table1[[#This Row],[Total Population]]</f>
        <v>0</v>
      </c>
      <c r="S3451" s="27">
        <f>Table1[[#This Row],[Female Ballots]]/Table1[[#This Row],[Female Population]]</f>
        <v>0</v>
      </c>
      <c r="T3451" s="27">
        <f>Table1[[#This Row],[Male Ballots]]/Table1[[#This Row],[Male Population]]</f>
        <v>0</v>
      </c>
      <c r="U3451" s="27">
        <f>Table1[[#This Row],[Total Ballots]]/Table1[[#This Row],[Total Population]]</f>
        <v>0</v>
      </c>
      <c r="V3451" s="27" t="e">
        <f>Table1[[#This Row],[Female Ballots]]/Table1[[#This Row],[Female Voters]]</f>
        <v>#DIV/0!</v>
      </c>
      <c r="W3451" s="27" t="e">
        <f>Table1[[#This Row],[Male Ballots]]/Table1[[#This Row],[Male Voters]]</f>
        <v>#DIV/0!</v>
      </c>
      <c r="X3451" s="27" t="e">
        <f>Table1[[#This Row],[Total Ballots]]/Table1[[#This Row],[Total Voters]]</f>
        <v>#DIV/0!</v>
      </c>
    </row>
    <row r="3452" spans="1:24" s="12" customFormat="1" hidden="1" x14ac:dyDescent="0.25">
      <c r="A3452" s="8" t="s">
        <v>57</v>
      </c>
      <c r="B3452" s="17">
        <v>2004</v>
      </c>
      <c r="C3452" s="17"/>
      <c r="D3452" s="9" t="s">
        <v>453</v>
      </c>
      <c r="E3452" s="10">
        <v>26631</v>
      </c>
      <c r="F3452" s="10">
        <v>27650</v>
      </c>
      <c r="G3452" s="10">
        <v>54281</v>
      </c>
      <c r="H3452" s="44"/>
      <c r="I3452" s="44"/>
      <c r="J3452" s="44"/>
      <c r="K3452" s="44"/>
      <c r="L3452" s="10"/>
      <c r="M3452" s="10"/>
      <c r="N3452" s="10"/>
      <c r="O3452" s="11"/>
      <c r="P3452" s="27">
        <f>Table1[[#This Row],[Female Voters]]/Table1[[#This Row],[Female Population]]</f>
        <v>0</v>
      </c>
      <c r="Q3452" s="27">
        <f>Table1[[#This Row],[Male Voters]]/Table1[[#This Row],[Male Population]]</f>
        <v>0</v>
      </c>
      <c r="R3452" s="27">
        <f>Table1[[#This Row],[Total Voters]]/Table1[[#This Row],[Total Population]]</f>
        <v>0</v>
      </c>
      <c r="S3452" s="27">
        <f>Table1[[#This Row],[Female Ballots]]/Table1[[#This Row],[Female Population]]</f>
        <v>0</v>
      </c>
      <c r="T3452" s="27">
        <f>Table1[[#This Row],[Male Ballots]]/Table1[[#This Row],[Male Population]]</f>
        <v>0</v>
      </c>
      <c r="U3452" s="27">
        <f>Table1[[#This Row],[Total Ballots]]/Table1[[#This Row],[Total Population]]</f>
        <v>0</v>
      </c>
      <c r="V3452" s="27" t="e">
        <f>Table1[[#This Row],[Female Ballots]]/Table1[[#This Row],[Female Voters]]</f>
        <v>#DIV/0!</v>
      </c>
      <c r="W3452" s="27" t="e">
        <f>Table1[[#This Row],[Male Ballots]]/Table1[[#This Row],[Male Voters]]</f>
        <v>#DIV/0!</v>
      </c>
      <c r="X3452" s="27" t="e">
        <f>Table1[[#This Row],[Total Ballots]]/Table1[[#This Row],[Total Voters]]</f>
        <v>#DIV/0!</v>
      </c>
    </row>
    <row r="3453" spans="1:24" s="12" customFormat="1" hidden="1" x14ac:dyDescent="0.25">
      <c r="A3453" s="8" t="s">
        <v>55</v>
      </c>
      <c r="B3453" s="17">
        <v>2004</v>
      </c>
      <c r="C3453" s="17"/>
      <c r="D3453" s="9" t="s">
        <v>66</v>
      </c>
      <c r="E3453" s="10">
        <v>2848</v>
      </c>
      <c r="F3453" s="10">
        <v>3202</v>
      </c>
      <c r="G3453" s="10">
        <v>6050</v>
      </c>
      <c r="H3453" s="44"/>
      <c r="I3453" s="44"/>
      <c r="J3453" s="44"/>
      <c r="K3453" s="44"/>
      <c r="L3453" s="10"/>
      <c r="M3453" s="10"/>
      <c r="N3453" s="10"/>
      <c r="O3453" s="11"/>
      <c r="P3453" s="27">
        <f>Table1[[#This Row],[Female Voters]]/Table1[[#This Row],[Female Population]]</f>
        <v>0</v>
      </c>
      <c r="Q3453" s="27">
        <f>Table1[[#This Row],[Male Voters]]/Table1[[#This Row],[Male Population]]</f>
        <v>0</v>
      </c>
      <c r="R3453" s="27">
        <f>Table1[[#This Row],[Total Voters]]/Table1[[#This Row],[Total Population]]</f>
        <v>0</v>
      </c>
      <c r="S3453" s="27">
        <f>Table1[[#This Row],[Female Ballots]]/Table1[[#This Row],[Female Population]]</f>
        <v>0</v>
      </c>
      <c r="T3453" s="27">
        <f>Table1[[#This Row],[Male Ballots]]/Table1[[#This Row],[Male Population]]</f>
        <v>0</v>
      </c>
      <c r="U3453" s="27">
        <f>Table1[[#This Row],[Total Ballots]]/Table1[[#This Row],[Total Population]]</f>
        <v>0</v>
      </c>
      <c r="V3453" s="27" t="e">
        <f>Table1[[#This Row],[Female Ballots]]/Table1[[#This Row],[Female Voters]]</f>
        <v>#DIV/0!</v>
      </c>
      <c r="W3453" s="27" t="e">
        <f>Table1[[#This Row],[Male Ballots]]/Table1[[#This Row],[Male Voters]]</f>
        <v>#DIV/0!</v>
      </c>
      <c r="X3453" s="27" t="e">
        <f>Table1[[#This Row],[Total Ballots]]/Table1[[#This Row],[Total Voters]]</f>
        <v>#DIV/0!</v>
      </c>
    </row>
    <row r="3454" spans="1:24" s="12" customFormat="1" hidden="1" x14ac:dyDescent="0.25">
      <c r="A3454" s="8" t="s">
        <v>55</v>
      </c>
      <c r="B3454" s="17">
        <v>2004</v>
      </c>
      <c r="C3454" s="17"/>
      <c r="D3454" s="9" t="s">
        <v>67</v>
      </c>
      <c r="E3454" s="10">
        <v>3664</v>
      </c>
      <c r="F3454" s="10">
        <v>4124</v>
      </c>
      <c r="G3454" s="10">
        <v>7788</v>
      </c>
      <c r="H3454" s="44"/>
      <c r="I3454" s="44"/>
      <c r="J3454" s="44"/>
      <c r="K3454" s="44"/>
      <c r="L3454" s="10"/>
      <c r="M3454" s="10"/>
      <c r="N3454" s="10"/>
      <c r="O3454" s="11"/>
      <c r="P3454" s="27">
        <f>Table1[[#This Row],[Female Voters]]/Table1[[#This Row],[Female Population]]</f>
        <v>0</v>
      </c>
      <c r="Q3454" s="27">
        <f>Table1[[#This Row],[Male Voters]]/Table1[[#This Row],[Male Population]]</f>
        <v>0</v>
      </c>
      <c r="R3454" s="27">
        <f>Table1[[#This Row],[Total Voters]]/Table1[[#This Row],[Total Population]]</f>
        <v>0</v>
      </c>
      <c r="S3454" s="27">
        <f>Table1[[#This Row],[Female Ballots]]/Table1[[#This Row],[Female Population]]</f>
        <v>0</v>
      </c>
      <c r="T3454" s="27">
        <f>Table1[[#This Row],[Male Ballots]]/Table1[[#This Row],[Male Population]]</f>
        <v>0</v>
      </c>
      <c r="U3454" s="27">
        <f>Table1[[#This Row],[Total Ballots]]/Table1[[#This Row],[Total Population]]</f>
        <v>0</v>
      </c>
      <c r="V3454" s="27" t="e">
        <f>Table1[[#This Row],[Female Ballots]]/Table1[[#This Row],[Female Voters]]</f>
        <v>#DIV/0!</v>
      </c>
      <c r="W3454" s="27" t="e">
        <f>Table1[[#This Row],[Male Ballots]]/Table1[[#This Row],[Male Voters]]</f>
        <v>#DIV/0!</v>
      </c>
      <c r="X3454" s="27" t="e">
        <f>Table1[[#This Row],[Total Ballots]]/Table1[[#This Row],[Total Voters]]</f>
        <v>#DIV/0!</v>
      </c>
    </row>
    <row r="3455" spans="1:24" s="12" customFormat="1" hidden="1" x14ac:dyDescent="0.25">
      <c r="A3455" s="8" t="s">
        <v>55</v>
      </c>
      <c r="B3455" s="17">
        <v>2004</v>
      </c>
      <c r="C3455" s="17"/>
      <c r="D3455" s="9" t="s">
        <v>68</v>
      </c>
      <c r="E3455" s="10">
        <v>4664</v>
      </c>
      <c r="F3455" s="10">
        <v>4862</v>
      </c>
      <c r="G3455" s="10">
        <v>9526</v>
      </c>
      <c r="H3455" s="44"/>
      <c r="I3455" s="44"/>
      <c r="J3455" s="44"/>
      <c r="K3455" s="44"/>
      <c r="L3455" s="10"/>
      <c r="M3455" s="10"/>
      <c r="N3455" s="10"/>
      <c r="O3455" s="11"/>
      <c r="P3455" s="27">
        <f>Table1[[#This Row],[Female Voters]]/Table1[[#This Row],[Female Population]]</f>
        <v>0</v>
      </c>
      <c r="Q3455" s="27">
        <f>Table1[[#This Row],[Male Voters]]/Table1[[#This Row],[Male Population]]</f>
        <v>0</v>
      </c>
      <c r="R3455" s="27">
        <f>Table1[[#This Row],[Total Voters]]/Table1[[#This Row],[Total Population]]</f>
        <v>0</v>
      </c>
      <c r="S3455" s="27">
        <f>Table1[[#This Row],[Female Ballots]]/Table1[[#This Row],[Female Population]]</f>
        <v>0</v>
      </c>
      <c r="T3455" s="27">
        <f>Table1[[#This Row],[Male Ballots]]/Table1[[#This Row],[Male Population]]</f>
        <v>0</v>
      </c>
      <c r="U3455" s="27">
        <f>Table1[[#This Row],[Total Ballots]]/Table1[[#This Row],[Total Population]]</f>
        <v>0</v>
      </c>
      <c r="V3455" s="27" t="e">
        <f>Table1[[#This Row],[Female Ballots]]/Table1[[#This Row],[Female Voters]]</f>
        <v>#DIV/0!</v>
      </c>
      <c r="W3455" s="27" t="e">
        <f>Table1[[#This Row],[Male Ballots]]/Table1[[#This Row],[Male Voters]]</f>
        <v>#DIV/0!</v>
      </c>
      <c r="X3455" s="27" t="e">
        <f>Table1[[#This Row],[Total Ballots]]/Table1[[#This Row],[Total Voters]]</f>
        <v>#DIV/0!</v>
      </c>
    </row>
    <row r="3456" spans="1:24" s="12" customFormat="1" hidden="1" x14ac:dyDescent="0.25">
      <c r="A3456" s="8" t="s">
        <v>55</v>
      </c>
      <c r="B3456" s="17">
        <v>2004</v>
      </c>
      <c r="C3456" s="17"/>
      <c r="D3456" s="9" t="s">
        <v>69</v>
      </c>
      <c r="E3456" s="10">
        <v>5306</v>
      </c>
      <c r="F3456" s="10">
        <v>5444</v>
      </c>
      <c r="G3456" s="10">
        <v>10750</v>
      </c>
      <c r="H3456" s="44"/>
      <c r="I3456" s="44"/>
      <c r="J3456" s="44"/>
      <c r="K3456" s="44"/>
      <c r="L3456" s="10"/>
      <c r="M3456" s="10"/>
      <c r="N3456" s="10"/>
      <c r="O3456" s="11"/>
      <c r="P3456" s="27">
        <f>Table1[[#This Row],[Female Voters]]/Table1[[#This Row],[Female Population]]</f>
        <v>0</v>
      </c>
      <c r="Q3456" s="27">
        <f>Table1[[#This Row],[Male Voters]]/Table1[[#This Row],[Male Population]]</f>
        <v>0</v>
      </c>
      <c r="R3456" s="27">
        <f>Table1[[#This Row],[Total Voters]]/Table1[[#This Row],[Total Population]]</f>
        <v>0</v>
      </c>
      <c r="S3456" s="27">
        <f>Table1[[#This Row],[Female Ballots]]/Table1[[#This Row],[Female Population]]</f>
        <v>0</v>
      </c>
      <c r="T3456" s="27">
        <f>Table1[[#This Row],[Male Ballots]]/Table1[[#This Row],[Male Population]]</f>
        <v>0</v>
      </c>
      <c r="U3456" s="27">
        <f>Table1[[#This Row],[Total Ballots]]/Table1[[#This Row],[Total Population]]</f>
        <v>0</v>
      </c>
      <c r="V3456" s="27" t="e">
        <f>Table1[[#This Row],[Female Ballots]]/Table1[[#This Row],[Female Voters]]</f>
        <v>#DIV/0!</v>
      </c>
      <c r="W3456" s="27" t="e">
        <f>Table1[[#This Row],[Male Ballots]]/Table1[[#This Row],[Male Voters]]</f>
        <v>#DIV/0!</v>
      </c>
      <c r="X3456" s="27" t="e">
        <f>Table1[[#This Row],[Total Ballots]]/Table1[[#This Row],[Total Voters]]</f>
        <v>#DIV/0!</v>
      </c>
    </row>
    <row r="3457" spans="1:24" s="12" customFormat="1" hidden="1" x14ac:dyDescent="0.25">
      <c r="A3457" s="8" t="s">
        <v>55</v>
      </c>
      <c r="B3457" s="17">
        <v>2004</v>
      </c>
      <c r="C3457" s="17"/>
      <c r="D3457" s="9" t="s">
        <v>70</v>
      </c>
      <c r="E3457" s="10">
        <v>4300</v>
      </c>
      <c r="F3457" s="10">
        <v>4272</v>
      </c>
      <c r="G3457" s="10">
        <v>8572</v>
      </c>
      <c r="H3457" s="44"/>
      <c r="I3457" s="44"/>
      <c r="J3457" s="44"/>
      <c r="K3457" s="44"/>
      <c r="L3457" s="10"/>
      <c r="M3457" s="10"/>
      <c r="N3457" s="10"/>
      <c r="O3457" s="11"/>
      <c r="P3457" s="27">
        <f>Table1[[#This Row],[Female Voters]]/Table1[[#This Row],[Female Population]]</f>
        <v>0</v>
      </c>
      <c r="Q3457" s="27">
        <f>Table1[[#This Row],[Male Voters]]/Table1[[#This Row],[Male Population]]</f>
        <v>0</v>
      </c>
      <c r="R3457" s="27">
        <f>Table1[[#This Row],[Total Voters]]/Table1[[#This Row],[Total Population]]</f>
        <v>0</v>
      </c>
      <c r="S3457" s="27">
        <f>Table1[[#This Row],[Female Ballots]]/Table1[[#This Row],[Female Population]]</f>
        <v>0</v>
      </c>
      <c r="T3457" s="27">
        <f>Table1[[#This Row],[Male Ballots]]/Table1[[#This Row],[Male Population]]</f>
        <v>0</v>
      </c>
      <c r="U3457" s="27">
        <f>Table1[[#This Row],[Total Ballots]]/Table1[[#This Row],[Total Population]]</f>
        <v>0</v>
      </c>
      <c r="V3457" s="27" t="e">
        <f>Table1[[#This Row],[Female Ballots]]/Table1[[#This Row],[Female Voters]]</f>
        <v>#DIV/0!</v>
      </c>
      <c r="W3457" s="27" t="e">
        <f>Table1[[#This Row],[Male Ballots]]/Table1[[#This Row],[Male Voters]]</f>
        <v>#DIV/0!</v>
      </c>
      <c r="X3457" s="27" t="e">
        <f>Table1[[#This Row],[Total Ballots]]/Table1[[#This Row],[Total Voters]]</f>
        <v>#DIV/0!</v>
      </c>
    </row>
    <row r="3458" spans="1:24" s="12" customFormat="1" hidden="1" x14ac:dyDescent="0.25">
      <c r="A3458" s="8" t="s">
        <v>55</v>
      </c>
      <c r="B3458" s="17">
        <v>2004</v>
      </c>
      <c r="C3458" s="17"/>
      <c r="D3458" s="9" t="s">
        <v>71</v>
      </c>
      <c r="E3458" s="10">
        <v>5751</v>
      </c>
      <c r="F3458" s="10">
        <v>4852</v>
      </c>
      <c r="G3458" s="10">
        <v>10603</v>
      </c>
      <c r="H3458" s="44"/>
      <c r="I3458" s="44"/>
      <c r="J3458" s="44"/>
      <c r="K3458" s="44"/>
      <c r="L3458" s="10"/>
      <c r="M3458" s="10"/>
      <c r="N3458" s="10"/>
      <c r="O3458" s="11"/>
      <c r="P3458" s="27">
        <f>Table1[[#This Row],[Female Voters]]/Table1[[#This Row],[Female Population]]</f>
        <v>0</v>
      </c>
      <c r="Q3458" s="27">
        <f>Table1[[#This Row],[Male Voters]]/Table1[[#This Row],[Male Population]]</f>
        <v>0</v>
      </c>
      <c r="R3458" s="27">
        <f>Table1[[#This Row],[Total Voters]]/Table1[[#This Row],[Total Population]]</f>
        <v>0</v>
      </c>
      <c r="S3458" s="27">
        <f>Table1[[#This Row],[Female Ballots]]/Table1[[#This Row],[Female Population]]</f>
        <v>0</v>
      </c>
      <c r="T3458" s="27">
        <f>Table1[[#This Row],[Male Ballots]]/Table1[[#This Row],[Male Population]]</f>
        <v>0</v>
      </c>
      <c r="U3458" s="27">
        <f>Table1[[#This Row],[Total Ballots]]/Table1[[#This Row],[Total Population]]</f>
        <v>0</v>
      </c>
      <c r="V3458" s="27" t="e">
        <f>Table1[[#This Row],[Female Ballots]]/Table1[[#This Row],[Female Voters]]</f>
        <v>#DIV/0!</v>
      </c>
      <c r="W3458" s="27" t="e">
        <f>Table1[[#This Row],[Male Ballots]]/Table1[[#This Row],[Male Voters]]</f>
        <v>#DIV/0!</v>
      </c>
      <c r="X3458" s="27" t="e">
        <f>Table1[[#This Row],[Total Ballots]]/Table1[[#This Row],[Total Voters]]</f>
        <v>#DIV/0!</v>
      </c>
    </row>
    <row r="3459" spans="1:24" s="12" customFormat="1" hidden="1" x14ac:dyDescent="0.25">
      <c r="A3459" s="8" t="s">
        <v>55</v>
      </c>
      <c r="B3459" s="17">
        <v>2004</v>
      </c>
      <c r="C3459" s="17"/>
      <c r="D3459" s="9" t="s">
        <v>453</v>
      </c>
      <c r="E3459" s="10">
        <v>26533</v>
      </c>
      <c r="F3459" s="10">
        <v>26756</v>
      </c>
      <c r="G3459" s="10">
        <v>53289</v>
      </c>
      <c r="H3459" s="44"/>
      <c r="I3459" s="44"/>
      <c r="J3459" s="44"/>
      <c r="K3459" s="44"/>
      <c r="L3459" s="10"/>
      <c r="M3459" s="10"/>
      <c r="N3459" s="10"/>
      <c r="O3459" s="11"/>
      <c r="P3459" s="27">
        <f>Table1[[#This Row],[Female Voters]]/Table1[[#This Row],[Female Population]]</f>
        <v>0</v>
      </c>
      <c r="Q3459" s="27">
        <f>Table1[[#This Row],[Male Voters]]/Table1[[#This Row],[Male Population]]</f>
        <v>0</v>
      </c>
      <c r="R3459" s="27">
        <f>Table1[[#This Row],[Total Voters]]/Table1[[#This Row],[Total Population]]</f>
        <v>0</v>
      </c>
      <c r="S3459" s="27">
        <f>Table1[[#This Row],[Female Ballots]]/Table1[[#This Row],[Female Population]]</f>
        <v>0</v>
      </c>
      <c r="T3459" s="27">
        <f>Table1[[#This Row],[Male Ballots]]/Table1[[#This Row],[Male Population]]</f>
        <v>0</v>
      </c>
      <c r="U3459" s="27">
        <f>Table1[[#This Row],[Total Ballots]]/Table1[[#This Row],[Total Population]]</f>
        <v>0</v>
      </c>
      <c r="V3459" s="27" t="e">
        <f>Table1[[#This Row],[Female Ballots]]/Table1[[#This Row],[Female Voters]]</f>
        <v>#DIV/0!</v>
      </c>
      <c r="W3459" s="27" t="e">
        <f>Table1[[#This Row],[Male Ballots]]/Table1[[#This Row],[Male Voters]]</f>
        <v>#DIV/0!</v>
      </c>
      <c r="X3459" s="27" t="e">
        <f>Table1[[#This Row],[Total Ballots]]/Table1[[#This Row],[Total Voters]]</f>
        <v>#DIV/0!</v>
      </c>
    </row>
    <row r="3460" spans="1:24" s="12" customFormat="1" hidden="1" x14ac:dyDescent="0.25">
      <c r="A3460" s="8" t="s">
        <v>31</v>
      </c>
      <c r="B3460" s="17">
        <v>2004</v>
      </c>
      <c r="C3460" s="17"/>
      <c r="D3460" s="9" t="s">
        <v>66</v>
      </c>
      <c r="E3460" s="10">
        <v>3029</v>
      </c>
      <c r="F3460" s="10">
        <v>3781</v>
      </c>
      <c r="G3460" s="10">
        <v>6810</v>
      </c>
      <c r="H3460" s="44"/>
      <c r="I3460" s="44"/>
      <c r="J3460" s="44"/>
      <c r="K3460" s="44"/>
      <c r="L3460" s="10"/>
      <c r="M3460" s="10"/>
      <c r="N3460" s="10"/>
      <c r="O3460" s="11"/>
      <c r="P3460" s="27">
        <f>Table1[[#This Row],[Female Voters]]/Table1[[#This Row],[Female Population]]</f>
        <v>0</v>
      </c>
      <c r="Q3460" s="27">
        <f>Table1[[#This Row],[Male Voters]]/Table1[[#This Row],[Male Population]]</f>
        <v>0</v>
      </c>
      <c r="R3460" s="27">
        <f>Table1[[#This Row],[Total Voters]]/Table1[[#This Row],[Total Population]]</f>
        <v>0</v>
      </c>
      <c r="S3460" s="27">
        <f>Table1[[#This Row],[Female Ballots]]/Table1[[#This Row],[Female Population]]</f>
        <v>0</v>
      </c>
      <c r="T3460" s="27">
        <f>Table1[[#This Row],[Male Ballots]]/Table1[[#This Row],[Male Population]]</f>
        <v>0</v>
      </c>
      <c r="U3460" s="27">
        <f>Table1[[#This Row],[Total Ballots]]/Table1[[#This Row],[Total Population]]</f>
        <v>0</v>
      </c>
      <c r="V3460" s="27" t="e">
        <f>Table1[[#This Row],[Female Ballots]]/Table1[[#This Row],[Female Voters]]</f>
        <v>#DIV/0!</v>
      </c>
      <c r="W3460" s="27" t="e">
        <f>Table1[[#This Row],[Male Ballots]]/Table1[[#This Row],[Male Voters]]</f>
        <v>#DIV/0!</v>
      </c>
      <c r="X3460" s="27" t="e">
        <f>Table1[[#This Row],[Total Ballots]]/Table1[[#This Row],[Total Voters]]</f>
        <v>#DIV/0!</v>
      </c>
    </row>
    <row r="3461" spans="1:24" s="12" customFormat="1" hidden="1" x14ac:dyDescent="0.25">
      <c r="A3461" s="8" t="s">
        <v>31</v>
      </c>
      <c r="B3461" s="17">
        <v>2004</v>
      </c>
      <c r="C3461" s="17"/>
      <c r="D3461" s="9" t="s">
        <v>67</v>
      </c>
      <c r="E3461" s="10">
        <v>4201</v>
      </c>
      <c r="F3461" s="10">
        <v>4676</v>
      </c>
      <c r="G3461" s="10">
        <v>8877</v>
      </c>
      <c r="H3461" s="44"/>
      <c r="I3461" s="44"/>
      <c r="J3461" s="44"/>
      <c r="K3461" s="44"/>
      <c r="L3461" s="10"/>
      <c r="M3461" s="10"/>
      <c r="N3461" s="10"/>
      <c r="O3461" s="11"/>
      <c r="P3461" s="27">
        <f>Table1[[#This Row],[Female Voters]]/Table1[[#This Row],[Female Population]]</f>
        <v>0</v>
      </c>
      <c r="Q3461" s="27">
        <f>Table1[[#This Row],[Male Voters]]/Table1[[#This Row],[Male Population]]</f>
        <v>0</v>
      </c>
      <c r="R3461" s="27">
        <f>Table1[[#This Row],[Total Voters]]/Table1[[#This Row],[Total Population]]</f>
        <v>0</v>
      </c>
      <c r="S3461" s="27">
        <f>Table1[[#This Row],[Female Ballots]]/Table1[[#This Row],[Female Population]]</f>
        <v>0</v>
      </c>
      <c r="T3461" s="27">
        <f>Table1[[#This Row],[Male Ballots]]/Table1[[#This Row],[Male Population]]</f>
        <v>0</v>
      </c>
      <c r="U3461" s="27">
        <f>Table1[[#This Row],[Total Ballots]]/Table1[[#This Row],[Total Population]]</f>
        <v>0</v>
      </c>
      <c r="V3461" s="27" t="e">
        <f>Table1[[#This Row],[Female Ballots]]/Table1[[#This Row],[Female Voters]]</f>
        <v>#DIV/0!</v>
      </c>
      <c r="W3461" s="27" t="e">
        <f>Table1[[#This Row],[Male Ballots]]/Table1[[#This Row],[Male Voters]]</f>
        <v>#DIV/0!</v>
      </c>
      <c r="X3461" s="27" t="e">
        <f>Table1[[#This Row],[Total Ballots]]/Table1[[#This Row],[Total Voters]]</f>
        <v>#DIV/0!</v>
      </c>
    </row>
    <row r="3462" spans="1:24" s="12" customFormat="1" hidden="1" x14ac:dyDescent="0.25">
      <c r="A3462" s="8" t="s">
        <v>31</v>
      </c>
      <c r="B3462" s="17">
        <v>2004</v>
      </c>
      <c r="C3462" s="17"/>
      <c r="D3462" s="9" t="s">
        <v>68</v>
      </c>
      <c r="E3462" s="10">
        <v>5014</v>
      </c>
      <c r="F3462" s="10">
        <v>4971</v>
      </c>
      <c r="G3462" s="10">
        <v>9985</v>
      </c>
      <c r="H3462" s="44"/>
      <c r="I3462" s="44"/>
      <c r="J3462" s="44"/>
      <c r="K3462" s="44"/>
      <c r="L3462" s="10"/>
      <c r="M3462" s="10"/>
      <c r="N3462" s="10"/>
      <c r="O3462" s="11"/>
      <c r="P3462" s="27">
        <f>Table1[[#This Row],[Female Voters]]/Table1[[#This Row],[Female Population]]</f>
        <v>0</v>
      </c>
      <c r="Q3462" s="27">
        <f>Table1[[#This Row],[Male Voters]]/Table1[[#This Row],[Male Population]]</f>
        <v>0</v>
      </c>
      <c r="R3462" s="27">
        <f>Table1[[#This Row],[Total Voters]]/Table1[[#This Row],[Total Population]]</f>
        <v>0</v>
      </c>
      <c r="S3462" s="27">
        <f>Table1[[#This Row],[Female Ballots]]/Table1[[#This Row],[Female Population]]</f>
        <v>0</v>
      </c>
      <c r="T3462" s="27">
        <f>Table1[[#This Row],[Male Ballots]]/Table1[[#This Row],[Male Population]]</f>
        <v>0</v>
      </c>
      <c r="U3462" s="27">
        <f>Table1[[#This Row],[Total Ballots]]/Table1[[#This Row],[Total Population]]</f>
        <v>0</v>
      </c>
      <c r="V3462" s="27" t="e">
        <f>Table1[[#This Row],[Female Ballots]]/Table1[[#This Row],[Female Voters]]</f>
        <v>#DIV/0!</v>
      </c>
      <c r="W3462" s="27" t="e">
        <f>Table1[[#This Row],[Male Ballots]]/Table1[[#This Row],[Male Voters]]</f>
        <v>#DIV/0!</v>
      </c>
      <c r="X3462" s="27" t="e">
        <f>Table1[[#This Row],[Total Ballots]]/Table1[[#This Row],[Total Voters]]</f>
        <v>#DIV/0!</v>
      </c>
    </row>
    <row r="3463" spans="1:24" s="12" customFormat="1" hidden="1" x14ac:dyDescent="0.25">
      <c r="A3463" s="8" t="s">
        <v>31</v>
      </c>
      <c r="B3463" s="17">
        <v>2004</v>
      </c>
      <c r="C3463" s="17"/>
      <c r="D3463" s="9" t="s">
        <v>69</v>
      </c>
      <c r="E3463" s="10">
        <v>5579</v>
      </c>
      <c r="F3463" s="10">
        <v>5046</v>
      </c>
      <c r="G3463" s="10">
        <v>10625</v>
      </c>
      <c r="H3463" s="44"/>
      <c r="I3463" s="44"/>
      <c r="J3463" s="44"/>
      <c r="K3463" s="44"/>
      <c r="L3463" s="10"/>
      <c r="M3463" s="10"/>
      <c r="N3463" s="10"/>
      <c r="O3463" s="11"/>
      <c r="P3463" s="27">
        <f>Table1[[#This Row],[Female Voters]]/Table1[[#This Row],[Female Population]]</f>
        <v>0</v>
      </c>
      <c r="Q3463" s="27">
        <f>Table1[[#This Row],[Male Voters]]/Table1[[#This Row],[Male Population]]</f>
        <v>0</v>
      </c>
      <c r="R3463" s="27">
        <f>Table1[[#This Row],[Total Voters]]/Table1[[#This Row],[Total Population]]</f>
        <v>0</v>
      </c>
      <c r="S3463" s="27">
        <f>Table1[[#This Row],[Female Ballots]]/Table1[[#This Row],[Female Population]]</f>
        <v>0</v>
      </c>
      <c r="T3463" s="27">
        <f>Table1[[#This Row],[Male Ballots]]/Table1[[#This Row],[Male Population]]</f>
        <v>0</v>
      </c>
      <c r="U3463" s="27">
        <f>Table1[[#This Row],[Total Ballots]]/Table1[[#This Row],[Total Population]]</f>
        <v>0</v>
      </c>
      <c r="V3463" s="27" t="e">
        <f>Table1[[#This Row],[Female Ballots]]/Table1[[#This Row],[Female Voters]]</f>
        <v>#DIV/0!</v>
      </c>
      <c r="W3463" s="27" t="e">
        <f>Table1[[#This Row],[Male Ballots]]/Table1[[#This Row],[Male Voters]]</f>
        <v>#DIV/0!</v>
      </c>
      <c r="X3463" s="27" t="e">
        <f>Table1[[#This Row],[Total Ballots]]/Table1[[#This Row],[Total Voters]]</f>
        <v>#DIV/0!</v>
      </c>
    </row>
    <row r="3464" spans="1:24" s="12" customFormat="1" hidden="1" x14ac:dyDescent="0.25">
      <c r="A3464" s="8" t="s">
        <v>31</v>
      </c>
      <c r="B3464" s="17">
        <v>2004</v>
      </c>
      <c r="C3464" s="17"/>
      <c r="D3464" s="9" t="s">
        <v>70</v>
      </c>
      <c r="E3464" s="10">
        <v>4874</v>
      </c>
      <c r="F3464" s="10">
        <v>4403</v>
      </c>
      <c r="G3464" s="10">
        <v>9277</v>
      </c>
      <c r="H3464" s="44"/>
      <c r="I3464" s="44"/>
      <c r="J3464" s="44"/>
      <c r="K3464" s="44"/>
      <c r="L3464" s="10"/>
      <c r="M3464" s="10"/>
      <c r="N3464" s="10"/>
      <c r="O3464" s="11"/>
      <c r="P3464" s="27">
        <f>Table1[[#This Row],[Female Voters]]/Table1[[#This Row],[Female Population]]</f>
        <v>0</v>
      </c>
      <c r="Q3464" s="27">
        <f>Table1[[#This Row],[Male Voters]]/Table1[[#This Row],[Male Population]]</f>
        <v>0</v>
      </c>
      <c r="R3464" s="27">
        <f>Table1[[#This Row],[Total Voters]]/Table1[[#This Row],[Total Population]]</f>
        <v>0</v>
      </c>
      <c r="S3464" s="27">
        <f>Table1[[#This Row],[Female Ballots]]/Table1[[#This Row],[Female Population]]</f>
        <v>0</v>
      </c>
      <c r="T3464" s="27">
        <f>Table1[[#This Row],[Male Ballots]]/Table1[[#This Row],[Male Population]]</f>
        <v>0</v>
      </c>
      <c r="U3464" s="27">
        <f>Table1[[#This Row],[Total Ballots]]/Table1[[#This Row],[Total Population]]</f>
        <v>0</v>
      </c>
      <c r="V3464" s="27" t="e">
        <f>Table1[[#This Row],[Female Ballots]]/Table1[[#This Row],[Female Voters]]</f>
        <v>#DIV/0!</v>
      </c>
      <c r="W3464" s="27" t="e">
        <f>Table1[[#This Row],[Male Ballots]]/Table1[[#This Row],[Male Voters]]</f>
        <v>#DIV/0!</v>
      </c>
      <c r="X3464" s="27" t="e">
        <f>Table1[[#This Row],[Total Ballots]]/Table1[[#This Row],[Total Voters]]</f>
        <v>#DIV/0!</v>
      </c>
    </row>
    <row r="3465" spans="1:24" s="12" customFormat="1" hidden="1" x14ac:dyDescent="0.25">
      <c r="A3465" s="8" t="s">
        <v>31</v>
      </c>
      <c r="B3465" s="17">
        <v>2004</v>
      </c>
      <c r="C3465" s="17"/>
      <c r="D3465" s="9" t="s">
        <v>71</v>
      </c>
      <c r="E3465" s="10">
        <v>6159</v>
      </c>
      <c r="F3465" s="10">
        <v>5317</v>
      </c>
      <c r="G3465" s="10">
        <v>11476</v>
      </c>
      <c r="H3465" s="44"/>
      <c r="I3465" s="44"/>
      <c r="J3465" s="44"/>
      <c r="K3465" s="44"/>
      <c r="L3465" s="10"/>
      <c r="M3465" s="10"/>
      <c r="N3465" s="10"/>
      <c r="O3465" s="11"/>
      <c r="P3465" s="27">
        <f>Table1[[#This Row],[Female Voters]]/Table1[[#This Row],[Female Population]]</f>
        <v>0</v>
      </c>
      <c r="Q3465" s="27">
        <f>Table1[[#This Row],[Male Voters]]/Table1[[#This Row],[Male Population]]</f>
        <v>0</v>
      </c>
      <c r="R3465" s="27">
        <f>Table1[[#This Row],[Total Voters]]/Table1[[#This Row],[Total Population]]</f>
        <v>0</v>
      </c>
      <c r="S3465" s="27">
        <f>Table1[[#This Row],[Female Ballots]]/Table1[[#This Row],[Female Population]]</f>
        <v>0</v>
      </c>
      <c r="T3465" s="27">
        <f>Table1[[#This Row],[Male Ballots]]/Table1[[#This Row],[Male Population]]</f>
        <v>0</v>
      </c>
      <c r="U3465" s="27">
        <f>Table1[[#This Row],[Total Ballots]]/Table1[[#This Row],[Total Population]]</f>
        <v>0</v>
      </c>
      <c r="V3465" s="27" t="e">
        <f>Table1[[#This Row],[Female Ballots]]/Table1[[#This Row],[Female Voters]]</f>
        <v>#DIV/0!</v>
      </c>
      <c r="W3465" s="27" t="e">
        <f>Table1[[#This Row],[Male Ballots]]/Table1[[#This Row],[Male Voters]]</f>
        <v>#DIV/0!</v>
      </c>
      <c r="X3465" s="27" t="e">
        <f>Table1[[#This Row],[Total Ballots]]/Table1[[#This Row],[Total Voters]]</f>
        <v>#DIV/0!</v>
      </c>
    </row>
    <row r="3466" spans="1:24" s="12" customFormat="1" hidden="1" x14ac:dyDescent="0.25">
      <c r="A3466" s="8" t="s">
        <v>31</v>
      </c>
      <c r="B3466" s="17">
        <v>2004</v>
      </c>
      <c r="C3466" s="17"/>
      <c r="D3466" s="9" t="s">
        <v>453</v>
      </c>
      <c r="E3466" s="10">
        <v>28856</v>
      </c>
      <c r="F3466" s="10">
        <v>28194</v>
      </c>
      <c r="G3466" s="10">
        <v>57050</v>
      </c>
      <c r="H3466" s="44"/>
      <c r="I3466" s="44"/>
      <c r="J3466" s="44"/>
      <c r="K3466" s="44"/>
      <c r="L3466" s="10"/>
      <c r="M3466" s="10"/>
      <c r="N3466" s="10"/>
      <c r="O3466" s="11"/>
      <c r="P3466" s="27">
        <f>Table1[[#This Row],[Female Voters]]/Table1[[#This Row],[Female Population]]</f>
        <v>0</v>
      </c>
      <c r="Q3466" s="27">
        <f>Table1[[#This Row],[Male Voters]]/Table1[[#This Row],[Male Population]]</f>
        <v>0</v>
      </c>
      <c r="R3466" s="27">
        <f>Table1[[#This Row],[Total Voters]]/Table1[[#This Row],[Total Population]]</f>
        <v>0</v>
      </c>
      <c r="S3466" s="27">
        <f>Table1[[#This Row],[Female Ballots]]/Table1[[#This Row],[Female Population]]</f>
        <v>0</v>
      </c>
      <c r="T3466" s="27">
        <f>Table1[[#This Row],[Male Ballots]]/Table1[[#This Row],[Male Population]]</f>
        <v>0</v>
      </c>
      <c r="U3466" s="27">
        <f>Table1[[#This Row],[Total Ballots]]/Table1[[#This Row],[Total Population]]</f>
        <v>0</v>
      </c>
      <c r="V3466" s="27" t="e">
        <f>Table1[[#This Row],[Female Ballots]]/Table1[[#This Row],[Female Voters]]</f>
        <v>#DIV/0!</v>
      </c>
      <c r="W3466" s="27" t="e">
        <f>Table1[[#This Row],[Male Ballots]]/Table1[[#This Row],[Male Voters]]</f>
        <v>#DIV/0!</v>
      </c>
      <c r="X3466" s="27" t="e">
        <f>Table1[[#This Row],[Total Ballots]]/Table1[[#This Row],[Total Voters]]</f>
        <v>#DIV/0!</v>
      </c>
    </row>
    <row r="3467" spans="1:24" s="12" customFormat="1" hidden="1" x14ac:dyDescent="0.25">
      <c r="A3467" s="8" t="s">
        <v>25</v>
      </c>
      <c r="B3467" s="17">
        <v>2004</v>
      </c>
      <c r="C3467" s="17"/>
      <c r="D3467" s="9" t="s">
        <v>66</v>
      </c>
      <c r="E3467" s="10">
        <v>693</v>
      </c>
      <c r="F3467" s="10">
        <v>804</v>
      </c>
      <c r="G3467" s="10">
        <v>1497</v>
      </c>
      <c r="H3467" s="44"/>
      <c r="I3467" s="44"/>
      <c r="J3467" s="44"/>
      <c r="K3467" s="44"/>
      <c r="L3467" s="10"/>
      <c r="M3467" s="10"/>
      <c r="N3467" s="10"/>
      <c r="O3467" s="11"/>
      <c r="P3467" s="27">
        <f>Table1[[#This Row],[Female Voters]]/Table1[[#This Row],[Female Population]]</f>
        <v>0</v>
      </c>
      <c r="Q3467" s="27">
        <f>Table1[[#This Row],[Male Voters]]/Table1[[#This Row],[Male Population]]</f>
        <v>0</v>
      </c>
      <c r="R3467" s="27">
        <f>Table1[[#This Row],[Total Voters]]/Table1[[#This Row],[Total Population]]</f>
        <v>0</v>
      </c>
      <c r="S3467" s="27">
        <f>Table1[[#This Row],[Female Ballots]]/Table1[[#This Row],[Female Population]]</f>
        <v>0</v>
      </c>
      <c r="T3467" s="27">
        <f>Table1[[#This Row],[Male Ballots]]/Table1[[#This Row],[Male Population]]</f>
        <v>0</v>
      </c>
      <c r="U3467" s="27">
        <f>Table1[[#This Row],[Total Ballots]]/Table1[[#This Row],[Total Population]]</f>
        <v>0</v>
      </c>
      <c r="V3467" s="27" t="e">
        <f>Table1[[#This Row],[Female Ballots]]/Table1[[#This Row],[Female Voters]]</f>
        <v>#DIV/0!</v>
      </c>
      <c r="W3467" s="27" t="e">
        <f>Table1[[#This Row],[Male Ballots]]/Table1[[#This Row],[Male Voters]]</f>
        <v>#DIV/0!</v>
      </c>
      <c r="X3467" s="27" t="e">
        <f>Table1[[#This Row],[Total Ballots]]/Table1[[#This Row],[Total Voters]]</f>
        <v>#DIV/0!</v>
      </c>
    </row>
    <row r="3468" spans="1:24" s="12" customFormat="1" hidden="1" x14ac:dyDescent="0.25">
      <c r="A3468" s="8" t="s">
        <v>25</v>
      </c>
      <c r="B3468" s="17">
        <v>2004</v>
      </c>
      <c r="C3468" s="17"/>
      <c r="D3468" s="9" t="s">
        <v>67</v>
      </c>
      <c r="E3468" s="10">
        <v>1030</v>
      </c>
      <c r="F3468" s="10">
        <v>1040</v>
      </c>
      <c r="G3468" s="10">
        <v>2070</v>
      </c>
      <c r="H3468" s="44"/>
      <c r="I3468" s="44"/>
      <c r="J3468" s="44"/>
      <c r="K3468" s="44"/>
      <c r="L3468" s="10"/>
      <c r="M3468" s="10"/>
      <c r="N3468" s="10"/>
      <c r="O3468" s="11"/>
      <c r="P3468" s="27">
        <f>Table1[[#This Row],[Female Voters]]/Table1[[#This Row],[Female Population]]</f>
        <v>0</v>
      </c>
      <c r="Q3468" s="27">
        <f>Table1[[#This Row],[Male Voters]]/Table1[[#This Row],[Male Population]]</f>
        <v>0</v>
      </c>
      <c r="R3468" s="27">
        <f>Table1[[#This Row],[Total Voters]]/Table1[[#This Row],[Total Population]]</f>
        <v>0</v>
      </c>
      <c r="S3468" s="27">
        <f>Table1[[#This Row],[Female Ballots]]/Table1[[#This Row],[Female Population]]</f>
        <v>0</v>
      </c>
      <c r="T3468" s="27">
        <f>Table1[[#This Row],[Male Ballots]]/Table1[[#This Row],[Male Population]]</f>
        <v>0</v>
      </c>
      <c r="U3468" s="27">
        <f>Table1[[#This Row],[Total Ballots]]/Table1[[#This Row],[Total Population]]</f>
        <v>0</v>
      </c>
      <c r="V3468" s="27" t="e">
        <f>Table1[[#This Row],[Female Ballots]]/Table1[[#This Row],[Female Voters]]</f>
        <v>#DIV/0!</v>
      </c>
      <c r="W3468" s="27" t="e">
        <f>Table1[[#This Row],[Male Ballots]]/Table1[[#This Row],[Male Voters]]</f>
        <v>#DIV/0!</v>
      </c>
      <c r="X3468" s="27" t="e">
        <f>Table1[[#This Row],[Total Ballots]]/Table1[[#This Row],[Total Voters]]</f>
        <v>#DIV/0!</v>
      </c>
    </row>
    <row r="3469" spans="1:24" s="12" customFormat="1" hidden="1" x14ac:dyDescent="0.25">
      <c r="A3469" s="8" t="s">
        <v>25</v>
      </c>
      <c r="B3469" s="17">
        <v>2004</v>
      </c>
      <c r="C3469" s="17"/>
      <c r="D3469" s="9" t="s">
        <v>68</v>
      </c>
      <c r="E3469" s="10">
        <v>1692</v>
      </c>
      <c r="F3469" s="10">
        <v>1645</v>
      </c>
      <c r="G3469" s="10">
        <v>3337</v>
      </c>
      <c r="H3469" s="44"/>
      <c r="I3469" s="44"/>
      <c r="J3469" s="44"/>
      <c r="K3469" s="44"/>
      <c r="L3469" s="10"/>
      <c r="M3469" s="10"/>
      <c r="N3469" s="10"/>
      <c r="O3469" s="11"/>
      <c r="P3469" s="27">
        <f>Table1[[#This Row],[Female Voters]]/Table1[[#This Row],[Female Population]]</f>
        <v>0</v>
      </c>
      <c r="Q3469" s="27">
        <f>Table1[[#This Row],[Male Voters]]/Table1[[#This Row],[Male Population]]</f>
        <v>0</v>
      </c>
      <c r="R3469" s="27">
        <f>Table1[[#This Row],[Total Voters]]/Table1[[#This Row],[Total Population]]</f>
        <v>0</v>
      </c>
      <c r="S3469" s="27">
        <f>Table1[[#This Row],[Female Ballots]]/Table1[[#This Row],[Female Population]]</f>
        <v>0</v>
      </c>
      <c r="T3469" s="27">
        <f>Table1[[#This Row],[Male Ballots]]/Table1[[#This Row],[Male Population]]</f>
        <v>0</v>
      </c>
      <c r="U3469" s="27">
        <f>Table1[[#This Row],[Total Ballots]]/Table1[[#This Row],[Total Population]]</f>
        <v>0</v>
      </c>
      <c r="V3469" s="27" t="e">
        <f>Table1[[#This Row],[Female Ballots]]/Table1[[#This Row],[Female Voters]]</f>
        <v>#DIV/0!</v>
      </c>
      <c r="W3469" s="27" t="e">
        <f>Table1[[#This Row],[Male Ballots]]/Table1[[#This Row],[Male Voters]]</f>
        <v>#DIV/0!</v>
      </c>
      <c r="X3469" s="27" t="e">
        <f>Table1[[#This Row],[Total Ballots]]/Table1[[#This Row],[Total Voters]]</f>
        <v>#DIV/0!</v>
      </c>
    </row>
    <row r="3470" spans="1:24" s="12" customFormat="1" hidden="1" x14ac:dyDescent="0.25">
      <c r="A3470" s="8" t="s">
        <v>25</v>
      </c>
      <c r="B3470" s="17">
        <v>2004</v>
      </c>
      <c r="C3470" s="17"/>
      <c r="D3470" s="9" t="s">
        <v>69</v>
      </c>
      <c r="E3470" s="10">
        <v>2564</v>
      </c>
      <c r="F3470" s="10">
        <v>2318</v>
      </c>
      <c r="G3470" s="10">
        <v>4882</v>
      </c>
      <c r="H3470" s="44"/>
      <c r="I3470" s="44"/>
      <c r="J3470" s="44"/>
      <c r="K3470" s="44"/>
      <c r="L3470" s="10"/>
      <c r="M3470" s="10"/>
      <c r="N3470" s="10"/>
      <c r="O3470" s="11"/>
      <c r="P3470" s="27">
        <f>Table1[[#This Row],[Female Voters]]/Table1[[#This Row],[Female Population]]</f>
        <v>0</v>
      </c>
      <c r="Q3470" s="27">
        <f>Table1[[#This Row],[Male Voters]]/Table1[[#This Row],[Male Population]]</f>
        <v>0</v>
      </c>
      <c r="R3470" s="27">
        <f>Table1[[#This Row],[Total Voters]]/Table1[[#This Row],[Total Population]]</f>
        <v>0</v>
      </c>
      <c r="S3470" s="27">
        <f>Table1[[#This Row],[Female Ballots]]/Table1[[#This Row],[Female Population]]</f>
        <v>0</v>
      </c>
      <c r="T3470" s="27">
        <f>Table1[[#This Row],[Male Ballots]]/Table1[[#This Row],[Male Population]]</f>
        <v>0</v>
      </c>
      <c r="U3470" s="27">
        <f>Table1[[#This Row],[Total Ballots]]/Table1[[#This Row],[Total Population]]</f>
        <v>0</v>
      </c>
      <c r="V3470" s="27" t="e">
        <f>Table1[[#This Row],[Female Ballots]]/Table1[[#This Row],[Female Voters]]</f>
        <v>#DIV/0!</v>
      </c>
      <c r="W3470" s="27" t="e">
        <f>Table1[[#This Row],[Male Ballots]]/Table1[[#This Row],[Male Voters]]</f>
        <v>#DIV/0!</v>
      </c>
      <c r="X3470" s="27" t="e">
        <f>Table1[[#This Row],[Total Ballots]]/Table1[[#This Row],[Total Voters]]</f>
        <v>#DIV/0!</v>
      </c>
    </row>
    <row r="3471" spans="1:24" s="12" customFormat="1" hidden="1" x14ac:dyDescent="0.25">
      <c r="A3471" s="8" t="s">
        <v>25</v>
      </c>
      <c r="B3471" s="17">
        <v>2004</v>
      </c>
      <c r="C3471" s="17"/>
      <c r="D3471" s="9" t="s">
        <v>70</v>
      </c>
      <c r="E3471" s="10">
        <v>2488</v>
      </c>
      <c r="F3471" s="10">
        <v>2306</v>
      </c>
      <c r="G3471" s="10">
        <v>4794</v>
      </c>
      <c r="H3471" s="44"/>
      <c r="I3471" s="44"/>
      <c r="J3471" s="44"/>
      <c r="K3471" s="44"/>
      <c r="L3471" s="10"/>
      <c r="M3471" s="10"/>
      <c r="N3471" s="10"/>
      <c r="O3471" s="11"/>
      <c r="P3471" s="27">
        <f>Table1[[#This Row],[Female Voters]]/Table1[[#This Row],[Female Population]]</f>
        <v>0</v>
      </c>
      <c r="Q3471" s="27">
        <f>Table1[[#This Row],[Male Voters]]/Table1[[#This Row],[Male Population]]</f>
        <v>0</v>
      </c>
      <c r="R3471" s="27">
        <f>Table1[[#This Row],[Total Voters]]/Table1[[#This Row],[Total Population]]</f>
        <v>0</v>
      </c>
      <c r="S3471" s="27">
        <f>Table1[[#This Row],[Female Ballots]]/Table1[[#This Row],[Female Population]]</f>
        <v>0</v>
      </c>
      <c r="T3471" s="27">
        <f>Table1[[#This Row],[Male Ballots]]/Table1[[#This Row],[Male Population]]</f>
        <v>0</v>
      </c>
      <c r="U3471" s="27">
        <f>Table1[[#This Row],[Total Ballots]]/Table1[[#This Row],[Total Population]]</f>
        <v>0</v>
      </c>
      <c r="V3471" s="27" t="e">
        <f>Table1[[#This Row],[Female Ballots]]/Table1[[#This Row],[Female Voters]]</f>
        <v>#DIV/0!</v>
      </c>
      <c r="W3471" s="27" t="e">
        <f>Table1[[#This Row],[Male Ballots]]/Table1[[#This Row],[Male Voters]]</f>
        <v>#DIV/0!</v>
      </c>
      <c r="X3471" s="27" t="e">
        <f>Table1[[#This Row],[Total Ballots]]/Table1[[#This Row],[Total Voters]]</f>
        <v>#DIV/0!</v>
      </c>
    </row>
    <row r="3472" spans="1:24" s="12" customFormat="1" hidden="1" x14ac:dyDescent="0.25">
      <c r="A3472" s="8" t="s">
        <v>25</v>
      </c>
      <c r="B3472" s="17">
        <v>2004</v>
      </c>
      <c r="C3472" s="17"/>
      <c r="D3472" s="9" t="s">
        <v>71</v>
      </c>
      <c r="E3472" s="10">
        <v>3179</v>
      </c>
      <c r="F3472" s="10">
        <v>3062</v>
      </c>
      <c r="G3472" s="10">
        <v>6241</v>
      </c>
      <c r="H3472" s="44"/>
      <c r="I3472" s="44"/>
      <c r="J3472" s="44"/>
      <c r="K3472" s="44"/>
      <c r="L3472" s="10"/>
      <c r="M3472" s="10"/>
      <c r="N3472" s="10"/>
      <c r="O3472" s="11"/>
      <c r="P3472" s="27">
        <f>Table1[[#This Row],[Female Voters]]/Table1[[#This Row],[Female Population]]</f>
        <v>0</v>
      </c>
      <c r="Q3472" s="27">
        <f>Table1[[#This Row],[Male Voters]]/Table1[[#This Row],[Male Population]]</f>
        <v>0</v>
      </c>
      <c r="R3472" s="27">
        <f>Table1[[#This Row],[Total Voters]]/Table1[[#This Row],[Total Population]]</f>
        <v>0</v>
      </c>
      <c r="S3472" s="27">
        <f>Table1[[#This Row],[Female Ballots]]/Table1[[#This Row],[Female Population]]</f>
        <v>0</v>
      </c>
      <c r="T3472" s="27">
        <f>Table1[[#This Row],[Male Ballots]]/Table1[[#This Row],[Male Population]]</f>
        <v>0</v>
      </c>
      <c r="U3472" s="27">
        <f>Table1[[#This Row],[Total Ballots]]/Table1[[#This Row],[Total Population]]</f>
        <v>0</v>
      </c>
      <c r="V3472" s="27" t="e">
        <f>Table1[[#This Row],[Female Ballots]]/Table1[[#This Row],[Female Voters]]</f>
        <v>#DIV/0!</v>
      </c>
      <c r="W3472" s="27" t="e">
        <f>Table1[[#This Row],[Male Ballots]]/Table1[[#This Row],[Male Voters]]</f>
        <v>#DIV/0!</v>
      </c>
      <c r="X3472" s="27" t="e">
        <f>Table1[[#This Row],[Total Ballots]]/Table1[[#This Row],[Total Voters]]</f>
        <v>#DIV/0!</v>
      </c>
    </row>
    <row r="3473" spans="1:24" s="12" customFormat="1" hidden="1" x14ac:dyDescent="0.25">
      <c r="A3473" s="8" t="s">
        <v>25</v>
      </c>
      <c r="B3473" s="17">
        <v>2004</v>
      </c>
      <c r="C3473" s="17"/>
      <c r="D3473" s="9" t="s">
        <v>453</v>
      </c>
      <c r="E3473" s="10">
        <v>11646</v>
      </c>
      <c r="F3473" s="10">
        <v>11175</v>
      </c>
      <c r="G3473" s="10">
        <v>22821</v>
      </c>
      <c r="H3473" s="44"/>
      <c r="I3473" s="44"/>
      <c r="J3473" s="44"/>
      <c r="K3473" s="44"/>
      <c r="L3473" s="10"/>
      <c r="M3473" s="10"/>
      <c r="N3473" s="10"/>
      <c r="O3473" s="11"/>
      <c r="P3473" s="27">
        <f>Table1[[#This Row],[Female Voters]]/Table1[[#This Row],[Female Population]]</f>
        <v>0</v>
      </c>
      <c r="Q3473" s="27">
        <f>Table1[[#This Row],[Male Voters]]/Table1[[#This Row],[Male Population]]</f>
        <v>0</v>
      </c>
      <c r="R3473" s="27">
        <f>Table1[[#This Row],[Total Voters]]/Table1[[#This Row],[Total Population]]</f>
        <v>0</v>
      </c>
      <c r="S3473" s="27">
        <f>Table1[[#This Row],[Female Ballots]]/Table1[[#This Row],[Female Population]]</f>
        <v>0</v>
      </c>
      <c r="T3473" s="27">
        <f>Table1[[#This Row],[Male Ballots]]/Table1[[#This Row],[Male Population]]</f>
        <v>0</v>
      </c>
      <c r="U3473" s="27">
        <f>Table1[[#This Row],[Total Ballots]]/Table1[[#This Row],[Total Population]]</f>
        <v>0</v>
      </c>
      <c r="V3473" s="27" t="e">
        <f>Table1[[#This Row],[Female Ballots]]/Table1[[#This Row],[Female Voters]]</f>
        <v>#DIV/0!</v>
      </c>
      <c r="W3473" s="27" t="e">
        <f>Table1[[#This Row],[Male Ballots]]/Table1[[#This Row],[Male Voters]]</f>
        <v>#DIV/0!</v>
      </c>
      <c r="X3473" s="27" t="e">
        <f>Table1[[#This Row],[Total Ballots]]/Table1[[#This Row],[Total Voters]]</f>
        <v>#DIV/0!</v>
      </c>
    </row>
    <row r="3474" spans="1:24" s="12" customFormat="1" hidden="1" x14ac:dyDescent="0.25">
      <c r="A3474" s="8" t="s">
        <v>48</v>
      </c>
      <c r="B3474" s="17">
        <v>2004</v>
      </c>
      <c r="C3474" s="17" t="s">
        <v>76</v>
      </c>
      <c r="D3474" s="9" t="s">
        <v>66</v>
      </c>
      <c r="E3474" s="10">
        <v>87026</v>
      </c>
      <c r="F3474" s="10">
        <v>88536</v>
      </c>
      <c r="G3474" s="10">
        <v>175562</v>
      </c>
      <c r="H3474" s="44"/>
      <c r="I3474" s="44"/>
      <c r="J3474" s="44"/>
      <c r="K3474" s="44"/>
      <c r="L3474" s="10"/>
      <c r="M3474" s="10"/>
      <c r="N3474" s="10"/>
      <c r="O3474" s="11"/>
      <c r="P3474" s="27">
        <f>Table1[[#This Row],[Female Voters]]/Table1[[#This Row],[Female Population]]</f>
        <v>0</v>
      </c>
      <c r="Q3474" s="27">
        <f>Table1[[#This Row],[Male Voters]]/Table1[[#This Row],[Male Population]]</f>
        <v>0</v>
      </c>
      <c r="R3474" s="27">
        <f>Table1[[#This Row],[Total Voters]]/Table1[[#This Row],[Total Population]]</f>
        <v>0</v>
      </c>
      <c r="S3474" s="27">
        <f>Table1[[#This Row],[Female Ballots]]/Table1[[#This Row],[Female Population]]</f>
        <v>0</v>
      </c>
      <c r="T3474" s="27">
        <f>Table1[[#This Row],[Male Ballots]]/Table1[[#This Row],[Male Population]]</f>
        <v>0</v>
      </c>
      <c r="U3474" s="27">
        <f>Table1[[#This Row],[Total Ballots]]/Table1[[#This Row],[Total Population]]</f>
        <v>0</v>
      </c>
      <c r="V3474" s="27" t="e">
        <f>Table1[[#This Row],[Female Ballots]]/Table1[[#This Row],[Female Voters]]</f>
        <v>#DIV/0!</v>
      </c>
      <c r="W3474" s="27" t="e">
        <f>Table1[[#This Row],[Male Ballots]]/Table1[[#This Row],[Male Voters]]</f>
        <v>#DIV/0!</v>
      </c>
      <c r="X3474" s="27" t="e">
        <f>Table1[[#This Row],[Total Ballots]]/Table1[[#This Row],[Total Voters]]</f>
        <v>#DIV/0!</v>
      </c>
    </row>
    <row r="3475" spans="1:24" s="12" customFormat="1" hidden="1" x14ac:dyDescent="0.25">
      <c r="A3475" s="8" t="s">
        <v>48</v>
      </c>
      <c r="B3475" s="17">
        <v>2004</v>
      </c>
      <c r="C3475" s="17" t="s">
        <v>76</v>
      </c>
      <c r="D3475" s="9" t="s">
        <v>67</v>
      </c>
      <c r="E3475" s="10">
        <v>140072</v>
      </c>
      <c r="F3475" s="10">
        <v>148810</v>
      </c>
      <c r="G3475" s="10">
        <v>288882</v>
      </c>
      <c r="H3475" s="44"/>
      <c r="I3475" s="44"/>
      <c r="J3475" s="44"/>
      <c r="K3475" s="44"/>
      <c r="L3475" s="10"/>
      <c r="M3475" s="10"/>
      <c r="N3475" s="10"/>
      <c r="O3475" s="11"/>
      <c r="P3475" s="27">
        <f>Table1[[#This Row],[Female Voters]]/Table1[[#This Row],[Female Population]]</f>
        <v>0</v>
      </c>
      <c r="Q3475" s="27">
        <f>Table1[[#This Row],[Male Voters]]/Table1[[#This Row],[Male Population]]</f>
        <v>0</v>
      </c>
      <c r="R3475" s="27">
        <f>Table1[[#This Row],[Total Voters]]/Table1[[#This Row],[Total Population]]</f>
        <v>0</v>
      </c>
      <c r="S3475" s="27">
        <f>Table1[[#This Row],[Female Ballots]]/Table1[[#This Row],[Female Population]]</f>
        <v>0</v>
      </c>
      <c r="T3475" s="27">
        <f>Table1[[#This Row],[Male Ballots]]/Table1[[#This Row],[Male Population]]</f>
        <v>0</v>
      </c>
      <c r="U3475" s="27">
        <f>Table1[[#This Row],[Total Ballots]]/Table1[[#This Row],[Total Population]]</f>
        <v>0</v>
      </c>
      <c r="V3475" s="27" t="e">
        <f>Table1[[#This Row],[Female Ballots]]/Table1[[#This Row],[Female Voters]]</f>
        <v>#DIV/0!</v>
      </c>
      <c r="W3475" s="27" t="e">
        <f>Table1[[#This Row],[Male Ballots]]/Table1[[#This Row],[Male Voters]]</f>
        <v>#DIV/0!</v>
      </c>
      <c r="X3475" s="27" t="e">
        <f>Table1[[#This Row],[Total Ballots]]/Table1[[#This Row],[Total Voters]]</f>
        <v>#DIV/0!</v>
      </c>
    </row>
    <row r="3476" spans="1:24" s="12" customFormat="1" hidden="1" x14ac:dyDescent="0.25">
      <c r="A3476" s="8" t="s">
        <v>48</v>
      </c>
      <c r="B3476" s="17">
        <v>2004</v>
      </c>
      <c r="C3476" s="17" t="s">
        <v>76</v>
      </c>
      <c r="D3476" s="9" t="s">
        <v>68</v>
      </c>
      <c r="E3476" s="10">
        <v>147688</v>
      </c>
      <c r="F3476" s="10">
        <v>154187</v>
      </c>
      <c r="G3476" s="10">
        <v>301875</v>
      </c>
      <c r="H3476" s="44"/>
      <c r="I3476" s="44"/>
      <c r="J3476" s="44"/>
      <c r="K3476" s="44"/>
      <c r="L3476" s="10"/>
      <c r="M3476" s="10"/>
      <c r="N3476" s="10"/>
      <c r="O3476" s="11"/>
      <c r="P3476" s="27">
        <f>Table1[[#This Row],[Female Voters]]/Table1[[#This Row],[Female Population]]</f>
        <v>0</v>
      </c>
      <c r="Q3476" s="27">
        <f>Table1[[#This Row],[Male Voters]]/Table1[[#This Row],[Male Population]]</f>
        <v>0</v>
      </c>
      <c r="R3476" s="27">
        <f>Table1[[#This Row],[Total Voters]]/Table1[[#This Row],[Total Population]]</f>
        <v>0</v>
      </c>
      <c r="S3476" s="27">
        <f>Table1[[#This Row],[Female Ballots]]/Table1[[#This Row],[Female Population]]</f>
        <v>0</v>
      </c>
      <c r="T3476" s="27">
        <f>Table1[[#This Row],[Male Ballots]]/Table1[[#This Row],[Male Population]]</f>
        <v>0</v>
      </c>
      <c r="U3476" s="27">
        <f>Table1[[#This Row],[Total Ballots]]/Table1[[#This Row],[Total Population]]</f>
        <v>0</v>
      </c>
      <c r="V3476" s="27" t="e">
        <f>Table1[[#This Row],[Female Ballots]]/Table1[[#This Row],[Female Voters]]</f>
        <v>#DIV/0!</v>
      </c>
      <c r="W3476" s="27" t="e">
        <f>Table1[[#This Row],[Male Ballots]]/Table1[[#This Row],[Male Voters]]</f>
        <v>#DIV/0!</v>
      </c>
      <c r="X3476" s="27" t="e">
        <f>Table1[[#This Row],[Total Ballots]]/Table1[[#This Row],[Total Voters]]</f>
        <v>#DIV/0!</v>
      </c>
    </row>
    <row r="3477" spans="1:24" s="12" customFormat="1" hidden="1" x14ac:dyDescent="0.25">
      <c r="A3477" s="8" t="s">
        <v>48</v>
      </c>
      <c r="B3477" s="17">
        <v>2004</v>
      </c>
      <c r="C3477" s="17" t="s">
        <v>76</v>
      </c>
      <c r="D3477" s="9" t="s">
        <v>69</v>
      </c>
      <c r="E3477" s="10">
        <v>140144</v>
      </c>
      <c r="F3477" s="10">
        <v>139038</v>
      </c>
      <c r="G3477" s="10">
        <v>279182</v>
      </c>
      <c r="H3477" s="44"/>
      <c r="I3477" s="44"/>
      <c r="J3477" s="44"/>
      <c r="K3477" s="44"/>
      <c r="L3477" s="10"/>
      <c r="M3477" s="10"/>
      <c r="N3477" s="10"/>
      <c r="O3477" s="11"/>
      <c r="P3477" s="27">
        <f>Table1[[#This Row],[Female Voters]]/Table1[[#This Row],[Female Population]]</f>
        <v>0</v>
      </c>
      <c r="Q3477" s="27">
        <f>Table1[[#This Row],[Male Voters]]/Table1[[#This Row],[Male Population]]</f>
        <v>0</v>
      </c>
      <c r="R3477" s="27">
        <f>Table1[[#This Row],[Total Voters]]/Table1[[#This Row],[Total Population]]</f>
        <v>0</v>
      </c>
      <c r="S3477" s="27">
        <f>Table1[[#This Row],[Female Ballots]]/Table1[[#This Row],[Female Population]]</f>
        <v>0</v>
      </c>
      <c r="T3477" s="27">
        <f>Table1[[#This Row],[Male Ballots]]/Table1[[#This Row],[Male Population]]</f>
        <v>0</v>
      </c>
      <c r="U3477" s="27">
        <f>Table1[[#This Row],[Total Ballots]]/Table1[[#This Row],[Total Population]]</f>
        <v>0</v>
      </c>
      <c r="V3477" s="27" t="e">
        <f>Table1[[#This Row],[Female Ballots]]/Table1[[#This Row],[Female Voters]]</f>
        <v>#DIV/0!</v>
      </c>
      <c r="W3477" s="27" t="e">
        <f>Table1[[#This Row],[Male Ballots]]/Table1[[#This Row],[Male Voters]]</f>
        <v>#DIV/0!</v>
      </c>
      <c r="X3477" s="27" t="e">
        <f>Table1[[#This Row],[Total Ballots]]/Table1[[#This Row],[Total Voters]]</f>
        <v>#DIV/0!</v>
      </c>
    </row>
    <row r="3478" spans="1:24" s="12" customFormat="1" hidden="1" x14ac:dyDescent="0.25">
      <c r="A3478" s="8" t="s">
        <v>48</v>
      </c>
      <c r="B3478" s="17">
        <v>2004</v>
      </c>
      <c r="C3478" s="17" t="s">
        <v>76</v>
      </c>
      <c r="D3478" s="9" t="s">
        <v>70</v>
      </c>
      <c r="E3478" s="10">
        <v>88213</v>
      </c>
      <c r="F3478" s="10">
        <v>86547</v>
      </c>
      <c r="G3478" s="10">
        <v>174760</v>
      </c>
      <c r="H3478" s="44"/>
      <c r="I3478" s="44"/>
      <c r="J3478" s="44"/>
      <c r="K3478" s="44"/>
      <c r="L3478" s="10"/>
      <c r="M3478" s="10"/>
      <c r="N3478" s="10"/>
      <c r="O3478" s="11"/>
      <c r="P3478" s="27">
        <f>Table1[[#This Row],[Female Voters]]/Table1[[#This Row],[Female Population]]</f>
        <v>0</v>
      </c>
      <c r="Q3478" s="27">
        <f>Table1[[#This Row],[Male Voters]]/Table1[[#This Row],[Male Population]]</f>
        <v>0</v>
      </c>
      <c r="R3478" s="27">
        <f>Table1[[#This Row],[Total Voters]]/Table1[[#This Row],[Total Population]]</f>
        <v>0</v>
      </c>
      <c r="S3478" s="27">
        <f>Table1[[#This Row],[Female Ballots]]/Table1[[#This Row],[Female Population]]</f>
        <v>0</v>
      </c>
      <c r="T3478" s="27">
        <f>Table1[[#This Row],[Male Ballots]]/Table1[[#This Row],[Male Population]]</f>
        <v>0</v>
      </c>
      <c r="U3478" s="27">
        <f>Table1[[#This Row],[Total Ballots]]/Table1[[#This Row],[Total Population]]</f>
        <v>0</v>
      </c>
      <c r="V3478" s="27" t="e">
        <f>Table1[[#This Row],[Female Ballots]]/Table1[[#This Row],[Female Voters]]</f>
        <v>#DIV/0!</v>
      </c>
      <c r="W3478" s="27" t="e">
        <f>Table1[[#This Row],[Male Ballots]]/Table1[[#This Row],[Male Voters]]</f>
        <v>#DIV/0!</v>
      </c>
      <c r="X3478" s="27" t="e">
        <f>Table1[[#This Row],[Total Ballots]]/Table1[[#This Row],[Total Voters]]</f>
        <v>#DIV/0!</v>
      </c>
    </row>
    <row r="3479" spans="1:24" s="12" customFormat="1" hidden="1" x14ac:dyDescent="0.25">
      <c r="A3479" s="8" t="s">
        <v>48</v>
      </c>
      <c r="B3479" s="17">
        <v>2004</v>
      </c>
      <c r="C3479" s="17" t="s">
        <v>76</v>
      </c>
      <c r="D3479" s="9" t="s">
        <v>71</v>
      </c>
      <c r="E3479" s="10">
        <v>107258</v>
      </c>
      <c r="F3479" s="10">
        <v>78000</v>
      </c>
      <c r="G3479" s="10">
        <v>185258</v>
      </c>
      <c r="H3479" s="44"/>
      <c r="I3479" s="44"/>
      <c r="J3479" s="44"/>
      <c r="K3479" s="44"/>
      <c r="L3479" s="10"/>
      <c r="M3479" s="10"/>
      <c r="N3479" s="10"/>
      <c r="O3479" s="11"/>
      <c r="P3479" s="27">
        <f>Table1[[#This Row],[Female Voters]]/Table1[[#This Row],[Female Population]]</f>
        <v>0</v>
      </c>
      <c r="Q3479" s="27">
        <f>Table1[[#This Row],[Male Voters]]/Table1[[#This Row],[Male Population]]</f>
        <v>0</v>
      </c>
      <c r="R3479" s="27">
        <f>Table1[[#This Row],[Total Voters]]/Table1[[#This Row],[Total Population]]</f>
        <v>0</v>
      </c>
      <c r="S3479" s="27">
        <f>Table1[[#This Row],[Female Ballots]]/Table1[[#This Row],[Female Population]]</f>
        <v>0</v>
      </c>
      <c r="T3479" s="27">
        <f>Table1[[#This Row],[Male Ballots]]/Table1[[#This Row],[Male Population]]</f>
        <v>0</v>
      </c>
      <c r="U3479" s="27">
        <f>Table1[[#This Row],[Total Ballots]]/Table1[[#This Row],[Total Population]]</f>
        <v>0</v>
      </c>
      <c r="V3479" s="27" t="e">
        <f>Table1[[#This Row],[Female Ballots]]/Table1[[#This Row],[Female Voters]]</f>
        <v>#DIV/0!</v>
      </c>
      <c r="W3479" s="27" t="e">
        <f>Table1[[#This Row],[Male Ballots]]/Table1[[#This Row],[Male Voters]]</f>
        <v>#DIV/0!</v>
      </c>
      <c r="X3479" s="27" t="e">
        <f>Table1[[#This Row],[Total Ballots]]/Table1[[#This Row],[Total Voters]]</f>
        <v>#DIV/0!</v>
      </c>
    </row>
    <row r="3480" spans="1:24" s="12" customFormat="1" hidden="1" x14ac:dyDescent="0.25">
      <c r="A3480" s="8" t="s">
        <v>48</v>
      </c>
      <c r="B3480" s="17">
        <v>2004</v>
      </c>
      <c r="C3480" s="17" t="s">
        <v>76</v>
      </c>
      <c r="D3480" s="9" t="s">
        <v>453</v>
      </c>
      <c r="E3480" s="10">
        <v>710401</v>
      </c>
      <c r="F3480" s="10">
        <v>695118</v>
      </c>
      <c r="G3480" s="10">
        <v>1405519</v>
      </c>
      <c r="H3480" s="44"/>
      <c r="I3480" s="44"/>
      <c r="J3480" s="44"/>
      <c r="K3480" s="44"/>
      <c r="L3480" s="10"/>
      <c r="M3480" s="10"/>
      <c r="N3480" s="10"/>
      <c r="O3480" s="11"/>
      <c r="P3480" s="27">
        <f>Table1[[#This Row],[Female Voters]]/Table1[[#This Row],[Female Population]]</f>
        <v>0</v>
      </c>
      <c r="Q3480" s="27">
        <f>Table1[[#This Row],[Male Voters]]/Table1[[#This Row],[Male Population]]</f>
        <v>0</v>
      </c>
      <c r="R3480" s="27">
        <f>Table1[[#This Row],[Total Voters]]/Table1[[#This Row],[Total Population]]</f>
        <v>0</v>
      </c>
      <c r="S3480" s="27">
        <f>Table1[[#This Row],[Female Ballots]]/Table1[[#This Row],[Female Population]]</f>
        <v>0</v>
      </c>
      <c r="T3480" s="27">
        <f>Table1[[#This Row],[Male Ballots]]/Table1[[#This Row],[Male Population]]</f>
        <v>0</v>
      </c>
      <c r="U3480" s="27">
        <f>Table1[[#This Row],[Total Ballots]]/Table1[[#This Row],[Total Population]]</f>
        <v>0</v>
      </c>
      <c r="V3480" s="27" t="e">
        <f>Table1[[#This Row],[Female Ballots]]/Table1[[#This Row],[Female Voters]]</f>
        <v>#DIV/0!</v>
      </c>
      <c r="W3480" s="27" t="e">
        <f>Table1[[#This Row],[Male Ballots]]/Table1[[#This Row],[Male Voters]]</f>
        <v>#DIV/0!</v>
      </c>
      <c r="X3480" s="27" t="e">
        <f>Table1[[#This Row],[Total Ballots]]/Table1[[#This Row],[Total Voters]]</f>
        <v>#DIV/0!</v>
      </c>
    </row>
    <row r="3481" spans="1:24" s="12" customFormat="1" hidden="1" x14ac:dyDescent="0.25">
      <c r="A3481" s="8" t="s">
        <v>40</v>
      </c>
      <c r="B3481" s="17">
        <v>2004</v>
      </c>
      <c r="C3481" s="17" t="s">
        <v>77</v>
      </c>
      <c r="D3481" s="9" t="s">
        <v>66</v>
      </c>
      <c r="E3481" s="10">
        <v>10476</v>
      </c>
      <c r="F3481" s="10">
        <v>13826</v>
      </c>
      <c r="G3481" s="10">
        <v>24302</v>
      </c>
      <c r="H3481" s="44"/>
      <c r="I3481" s="44"/>
      <c r="J3481" s="44"/>
      <c r="K3481" s="44"/>
      <c r="L3481" s="10"/>
      <c r="M3481" s="10"/>
      <c r="N3481" s="10"/>
      <c r="O3481" s="11"/>
      <c r="P3481" s="27">
        <f>Table1[[#This Row],[Female Voters]]/Table1[[#This Row],[Female Population]]</f>
        <v>0</v>
      </c>
      <c r="Q3481" s="27">
        <f>Table1[[#This Row],[Male Voters]]/Table1[[#This Row],[Male Population]]</f>
        <v>0</v>
      </c>
      <c r="R3481" s="27">
        <f>Table1[[#This Row],[Total Voters]]/Table1[[#This Row],[Total Population]]</f>
        <v>0</v>
      </c>
      <c r="S3481" s="27">
        <f>Table1[[#This Row],[Female Ballots]]/Table1[[#This Row],[Female Population]]</f>
        <v>0</v>
      </c>
      <c r="T3481" s="27">
        <f>Table1[[#This Row],[Male Ballots]]/Table1[[#This Row],[Male Population]]</f>
        <v>0</v>
      </c>
      <c r="U3481" s="27">
        <f>Table1[[#This Row],[Total Ballots]]/Table1[[#This Row],[Total Population]]</f>
        <v>0</v>
      </c>
      <c r="V3481" s="27" t="e">
        <f>Table1[[#This Row],[Female Ballots]]/Table1[[#This Row],[Female Voters]]</f>
        <v>#DIV/0!</v>
      </c>
      <c r="W3481" s="27" t="e">
        <f>Table1[[#This Row],[Male Ballots]]/Table1[[#This Row],[Male Voters]]</f>
        <v>#DIV/0!</v>
      </c>
      <c r="X3481" s="27" t="e">
        <f>Table1[[#This Row],[Total Ballots]]/Table1[[#This Row],[Total Voters]]</f>
        <v>#DIV/0!</v>
      </c>
    </row>
    <row r="3482" spans="1:24" s="12" customFormat="1" hidden="1" x14ac:dyDescent="0.25">
      <c r="A3482" s="8" t="s">
        <v>40</v>
      </c>
      <c r="B3482" s="17">
        <v>2004</v>
      </c>
      <c r="C3482" s="17" t="s">
        <v>77</v>
      </c>
      <c r="D3482" s="9" t="s">
        <v>67</v>
      </c>
      <c r="E3482" s="10">
        <v>13926</v>
      </c>
      <c r="F3482" s="10">
        <v>15594</v>
      </c>
      <c r="G3482" s="10">
        <v>29520</v>
      </c>
      <c r="H3482" s="44"/>
      <c r="I3482" s="44"/>
      <c r="J3482" s="44"/>
      <c r="K3482" s="44"/>
      <c r="L3482" s="10"/>
      <c r="M3482" s="10"/>
      <c r="N3482" s="10"/>
      <c r="O3482" s="11"/>
      <c r="P3482" s="27">
        <f>Table1[[#This Row],[Female Voters]]/Table1[[#This Row],[Female Population]]</f>
        <v>0</v>
      </c>
      <c r="Q3482" s="27">
        <f>Table1[[#This Row],[Male Voters]]/Table1[[#This Row],[Male Population]]</f>
        <v>0</v>
      </c>
      <c r="R3482" s="27">
        <f>Table1[[#This Row],[Total Voters]]/Table1[[#This Row],[Total Population]]</f>
        <v>0</v>
      </c>
      <c r="S3482" s="27">
        <f>Table1[[#This Row],[Female Ballots]]/Table1[[#This Row],[Female Population]]</f>
        <v>0</v>
      </c>
      <c r="T3482" s="27">
        <f>Table1[[#This Row],[Male Ballots]]/Table1[[#This Row],[Male Population]]</f>
        <v>0</v>
      </c>
      <c r="U3482" s="27">
        <f>Table1[[#This Row],[Total Ballots]]/Table1[[#This Row],[Total Population]]</f>
        <v>0</v>
      </c>
      <c r="V3482" s="27" t="e">
        <f>Table1[[#This Row],[Female Ballots]]/Table1[[#This Row],[Female Voters]]</f>
        <v>#DIV/0!</v>
      </c>
      <c r="W3482" s="27" t="e">
        <f>Table1[[#This Row],[Male Ballots]]/Table1[[#This Row],[Male Voters]]</f>
        <v>#DIV/0!</v>
      </c>
      <c r="X3482" s="27" t="e">
        <f>Table1[[#This Row],[Total Ballots]]/Table1[[#This Row],[Total Voters]]</f>
        <v>#DIV/0!</v>
      </c>
    </row>
    <row r="3483" spans="1:24" s="12" customFormat="1" hidden="1" x14ac:dyDescent="0.25">
      <c r="A3483" s="8" t="s">
        <v>40</v>
      </c>
      <c r="B3483" s="17">
        <v>2004</v>
      </c>
      <c r="C3483" s="17" t="s">
        <v>77</v>
      </c>
      <c r="D3483" s="9" t="s">
        <v>68</v>
      </c>
      <c r="E3483" s="10">
        <v>17668</v>
      </c>
      <c r="F3483" s="10">
        <v>18076</v>
      </c>
      <c r="G3483" s="10">
        <v>35744</v>
      </c>
      <c r="H3483" s="44"/>
      <c r="I3483" s="44"/>
      <c r="J3483" s="44"/>
      <c r="K3483" s="44"/>
      <c r="L3483" s="10"/>
      <c r="M3483" s="10"/>
      <c r="N3483" s="10"/>
      <c r="O3483" s="11"/>
      <c r="P3483" s="27">
        <f>Table1[[#This Row],[Female Voters]]/Table1[[#This Row],[Female Population]]</f>
        <v>0</v>
      </c>
      <c r="Q3483" s="27">
        <f>Table1[[#This Row],[Male Voters]]/Table1[[#This Row],[Male Population]]</f>
        <v>0</v>
      </c>
      <c r="R3483" s="27">
        <f>Table1[[#This Row],[Total Voters]]/Table1[[#This Row],[Total Population]]</f>
        <v>0</v>
      </c>
      <c r="S3483" s="27">
        <f>Table1[[#This Row],[Female Ballots]]/Table1[[#This Row],[Female Population]]</f>
        <v>0</v>
      </c>
      <c r="T3483" s="27">
        <f>Table1[[#This Row],[Male Ballots]]/Table1[[#This Row],[Male Population]]</f>
        <v>0</v>
      </c>
      <c r="U3483" s="27">
        <f>Table1[[#This Row],[Total Ballots]]/Table1[[#This Row],[Total Population]]</f>
        <v>0</v>
      </c>
      <c r="V3483" s="27" t="e">
        <f>Table1[[#This Row],[Female Ballots]]/Table1[[#This Row],[Female Voters]]</f>
        <v>#DIV/0!</v>
      </c>
      <c r="W3483" s="27" t="e">
        <f>Table1[[#This Row],[Male Ballots]]/Table1[[#This Row],[Male Voters]]</f>
        <v>#DIV/0!</v>
      </c>
      <c r="X3483" s="27" t="e">
        <f>Table1[[#This Row],[Total Ballots]]/Table1[[#This Row],[Total Voters]]</f>
        <v>#DIV/0!</v>
      </c>
    </row>
    <row r="3484" spans="1:24" s="12" customFormat="1" hidden="1" x14ac:dyDescent="0.25">
      <c r="A3484" s="8" t="s">
        <v>40</v>
      </c>
      <c r="B3484" s="17">
        <v>2004</v>
      </c>
      <c r="C3484" s="17" t="s">
        <v>77</v>
      </c>
      <c r="D3484" s="9" t="s">
        <v>69</v>
      </c>
      <c r="E3484" s="10">
        <v>19323</v>
      </c>
      <c r="F3484" s="10">
        <v>18802</v>
      </c>
      <c r="G3484" s="10">
        <v>38125</v>
      </c>
      <c r="H3484" s="44"/>
      <c r="I3484" s="44"/>
      <c r="J3484" s="44"/>
      <c r="K3484" s="44"/>
      <c r="L3484" s="10"/>
      <c r="M3484" s="10"/>
      <c r="N3484" s="10"/>
      <c r="O3484" s="11"/>
      <c r="P3484" s="27">
        <f>Table1[[#This Row],[Female Voters]]/Table1[[#This Row],[Female Population]]</f>
        <v>0</v>
      </c>
      <c r="Q3484" s="27">
        <f>Table1[[#This Row],[Male Voters]]/Table1[[#This Row],[Male Population]]</f>
        <v>0</v>
      </c>
      <c r="R3484" s="27">
        <f>Table1[[#This Row],[Total Voters]]/Table1[[#This Row],[Total Population]]</f>
        <v>0</v>
      </c>
      <c r="S3484" s="27">
        <f>Table1[[#This Row],[Female Ballots]]/Table1[[#This Row],[Female Population]]</f>
        <v>0</v>
      </c>
      <c r="T3484" s="27">
        <f>Table1[[#This Row],[Male Ballots]]/Table1[[#This Row],[Male Population]]</f>
        <v>0</v>
      </c>
      <c r="U3484" s="27">
        <f>Table1[[#This Row],[Total Ballots]]/Table1[[#This Row],[Total Population]]</f>
        <v>0</v>
      </c>
      <c r="V3484" s="27" t="e">
        <f>Table1[[#This Row],[Female Ballots]]/Table1[[#This Row],[Female Voters]]</f>
        <v>#DIV/0!</v>
      </c>
      <c r="W3484" s="27" t="e">
        <f>Table1[[#This Row],[Male Ballots]]/Table1[[#This Row],[Male Voters]]</f>
        <v>#DIV/0!</v>
      </c>
      <c r="X3484" s="27" t="e">
        <f>Table1[[#This Row],[Total Ballots]]/Table1[[#This Row],[Total Voters]]</f>
        <v>#DIV/0!</v>
      </c>
    </row>
    <row r="3485" spans="1:24" s="12" customFormat="1" hidden="1" x14ac:dyDescent="0.25">
      <c r="A3485" s="8" t="s">
        <v>40</v>
      </c>
      <c r="B3485" s="17">
        <v>2004</v>
      </c>
      <c r="C3485" s="17" t="s">
        <v>77</v>
      </c>
      <c r="D3485" s="9" t="s">
        <v>70</v>
      </c>
      <c r="E3485" s="10">
        <v>13112</v>
      </c>
      <c r="F3485" s="10">
        <v>13018</v>
      </c>
      <c r="G3485" s="10">
        <v>26130</v>
      </c>
      <c r="H3485" s="44"/>
      <c r="I3485" s="44"/>
      <c r="J3485" s="44"/>
      <c r="K3485" s="44"/>
      <c r="L3485" s="10"/>
      <c r="M3485" s="10"/>
      <c r="N3485" s="10"/>
      <c r="O3485" s="11"/>
      <c r="P3485" s="27">
        <f>Table1[[#This Row],[Female Voters]]/Table1[[#This Row],[Female Population]]</f>
        <v>0</v>
      </c>
      <c r="Q3485" s="27">
        <f>Table1[[#This Row],[Male Voters]]/Table1[[#This Row],[Male Population]]</f>
        <v>0</v>
      </c>
      <c r="R3485" s="27">
        <f>Table1[[#This Row],[Total Voters]]/Table1[[#This Row],[Total Population]]</f>
        <v>0</v>
      </c>
      <c r="S3485" s="27">
        <f>Table1[[#This Row],[Female Ballots]]/Table1[[#This Row],[Female Population]]</f>
        <v>0</v>
      </c>
      <c r="T3485" s="27">
        <f>Table1[[#This Row],[Male Ballots]]/Table1[[#This Row],[Male Population]]</f>
        <v>0</v>
      </c>
      <c r="U3485" s="27">
        <f>Table1[[#This Row],[Total Ballots]]/Table1[[#This Row],[Total Population]]</f>
        <v>0</v>
      </c>
      <c r="V3485" s="27" t="e">
        <f>Table1[[#This Row],[Female Ballots]]/Table1[[#This Row],[Female Voters]]</f>
        <v>#DIV/0!</v>
      </c>
      <c r="W3485" s="27" t="e">
        <f>Table1[[#This Row],[Male Ballots]]/Table1[[#This Row],[Male Voters]]</f>
        <v>#DIV/0!</v>
      </c>
      <c r="X3485" s="27" t="e">
        <f>Table1[[#This Row],[Total Ballots]]/Table1[[#This Row],[Total Voters]]</f>
        <v>#DIV/0!</v>
      </c>
    </row>
    <row r="3486" spans="1:24" s="12" customFormat="1" hidden="1" x14ac:dyDescent="0.25">
      <c r="A3486" s="8" t="s">
        <v>40</v>
      </c>
      <c r="B3486" s="17">
        <v>2004</v>
      </c>
      <c r="C3486" s="17" t="s">
        <v>77</v>
      </c>
      <c r="D3486" s="9" t="s">
        <v>71</v>
      </c>
      <c r="E3486" s="10">
        <v>15133</v>
      </c>
      <c r="F3486" s="10">
        <v>11950</v>
      </c>
      <c r="G3486" s="10">
        <v>27083</v>
      </c>
      <c r="H3486" s="44"/>
      <c r="I3486" s="44"/>
      <c r="J3486" s="44"/>
      <c r="K3486" s="44"/>
      <c r="L3486" s="10"/>
      <c r="M3486" s="10"/>
      <c r="N3486" s="10"/>
      <c r="O3486" s="11"/>
      <c r="P3486" s="27">
        <f>Table1[[#This Row],[Female Voters]]/Table1[[#This Row],[Female Population]]</f>
        <v>0</v>
      </c>
      <c r="Q3486" s="27">
        <f>Table1[[#This Row],[Male Voters]]/Table1[[#This Row],[Male Population]]</f>
        <v>0</v>
      </c>
      <c r="R3486" s="27">
        <f>Table1[[#This Row],[Total Voters]]/Table1[[#This Row],[Total Population]]</f>
        <v>0</v>
      </c>
      <c r="S3486" s="27">
        <f>Table1[[#This Row],[Female Ballots]]/Table1[[#This Row],[Female Population]]</f>
        <v>0</v>
      </c>
      <c r="T3486" s="27">
        <f>Table1[[#This Row],[Male Ballots]]/Table1[[#This Row],[Male Population]]</f>
        <v>0</v>
      </c>
      <c r="U3486" s="27">
        <f>Table1[[#This Row],[Total Ballots]]/Table1[[#This Row],[Total Population]]</f>
        <v>0</v>
      </c>
      <c r="V3486" s="27" t="e">
        <f>Table1[[#This Row],[Female Ballots]]/Table1[[#This Row],[Female Voters]]</f>
        <v>#DIV/0!</v>
      </c>
      <c r="W3486" s="27" t="e">
        <f>Table1[[#This Row],[Male Ballots]]/Table1[[#This Row],[Male Voters]]</f>
        <v>#DIV/0!</v>
      </c>
      <c r="X3486" s="27" t="e">
        <f>Table1[[#This Row],[Total Ballots]]/Table1[[#This Row],[Total Voters]]</f>
        <v>#DIV/0!</v>
      </c>
    </row>
    <row r="3487" spans="1:24" s="12" customFormat="1" hidden="1" x14ac:dyDescent="0.25">
      <c r="A3487" s="8" t="s">
        <v>40</v>
      </c>
      <c r="B3487" s="17">
        <v>2004</v>
      </c>
      <c r="C3487" s="17" t="s">
        <v>77</v>
      </c>
      <c r="D3487" s="9" t="s">
        <v>453</v>
      </c>
      <c r="E3487" s="10">
        <v>89638</v>
      </c>
      <c r="F3487" s="10">
        <v>91266</v>
      </c>
      <c r="G3487" s="10">
        <v>180904</v>
      </c>
      <c r="H3487" s="44"/>
      <c r="I3487" s="44"/>
      <c r="J3487" s="44"/>
      <c r="K3487" s="44"/>
      <c r="L3487" s="10"/>
      <c r="M3487" s="10"/>
      <c r="N3487" s="10"/>
      <c r="O3487" s="11"/>
      <c r="P3487" s="27">
        <f>Table1[[#This Row],[Female Voters]]/Table1[[#This Row],[Female Population]]</f>
        <v>0</v>
      </c>
      <c r="Q3487" s="27">
        <f>Table1[[#This Row],[Male Voters]]/Table1[[#This Row],[Male Population]]</f>
        <v>0</v>
      </c>
      <c r="R3487" s="27">
        <f>Table1[[#This Row],[Total Voters]]/Table1[[#This Row],[Total Population]]</f>
        <v>0</v>
      </c>
      <c r="S3487" s="27">
        <f>Table1[[#This Row],[Female Ballots]]/Table1[[#This Row],[Female Population]]</f>
        <v>0</v>
      </c>
      <c r="T3487" s="27">
        <f>Table1[[#This Row],[Male Ballots]]/Table1[[#This Row],[Male Population]]</f>
        <v>0</v>
      </c>
      <c r="U3487" s="27">
        <f>Table1[[#This Row],[Total Ballots]]/Table1[[#This Row],[Total Population]]</f>
        <v>0</v>
      </c>
      <c r="V3487" s="27" t="e">
        <f>Table1[[#This Row],[Female Ballots]]/Table1[[#This Row],[Female Voters]]</f>
        <v>#DIV/0!</v>
      </c>
      <c r="W3487" s="27" t="e">
        <f>Table1[[#This Row],[Male Ballots]]/Table1[[#This Row],[Male Voters]]</f>
        <v>#DIV/0!</v>
      </c>
      <c r="X3487" s="27" t="e">
        <f>Table1[[#This Row],[Total Ballots]]/Table1[[#This Row],[Total Voters]]</f>
        <v>#DIV/0!</v>
      </c>
    </row>
    <row r="3488" spans="1:24" s="12" customFormat="1" hidden="1" x14ac:dyDescent="0.25">
      <c r="A3488" s="8" t="s">
        <v>51</v>
      </c>
      <c r="B3488" s="17">
        <v>2004</v>
      </c>
      <c r="C3488" s="17"/>
      <c r="D3488" s="9" t="s">
        <v>66</v>
      </c>
      <c r="E3488" s="10">
        <v>4244.7700000000004</v>
      </c>
      <c r="F3488" s="10">
        <v>4340.79</v>
      </c>
      <c r="G3488" s="10">
        <v>8585.57</v>
      </c>
      <c r="H3488" s="44"/>
      <c r="I3488" s="44"/>
      <c r="J3488" s="44"/>
      <c r="K3488" s="44"/>
      <c r="L3488" s="10"/>
      <c r="M3488" s="10"/>
      <c r="N3488" s="10"/>
      <c r="O3488" s="11"/>
      <c r="P3488" s="27">
        <f>Table1[[#This Row],[Female Voters]]/Table1[[#This Row],[Female Population]]</f>
        <v>0</v>
      </c>
      <c r="Q3488" s="27">
        <f>Table1[[#This Row],[Male Voters]]/Table1[[#This Row],[Male Population]]</f>
        <v>0</v>
      </c>
      <c r="R3488" s="27">
        <f>Table1[[#This Row],[Total Voters]]/Table1[[#This Row],[Total Population]]</f>
        <v>0</v>
      </c>
      <c r="S3488" s="27">
        <f>Table1[[#This Row],[Female Ballots]]/Table1[[#This Row],[Female Population]]</f>
        <v>0</v>
      </c>
      <c r="T3488" s="27">
        <f>Table1[[#This Row],[Male Ballots]]/Table1[[#This Row],[Male Population]]</f>
        <v>0</v>
      </c>
      <c r="U3488" s="27">
        <f>Table1[[#This Row],[Total Ballots]]/Table1[[#This Row],[Total Population]]</f>
        <v>0</v>
      </c>
      <c r="V3488" s="27" t="e">
        <f>Table1[[#This Row],[Female Ballots]]/Table1[[#This Row],[Female Voters]]</f>
        <v>#DIV/0!</v>
      </c>
      <c r="W3488" s="27" t="e">
        <f>Table1[[#This Row],[Male Ballots]]/Table1[[#This Row],[Male Voters]]</f>
        <v>#DIV/0!</v>
      </c>
      <c r="X3488" s="27" t="e">
        <f>Table1[[#This Row],[Total Ballots]]/Table1[[#This Row],[Total Voters]]</f>
        <v>#DIV/0!</v>
      </c>
    </row>
    <row r="3489" spans="1:24" s="12" customFormat="1" hidden="1" x14ac:dyDescent="0.25">
      <c r="A3489" s="8" t="s">
        <v>51</v>
      </c>
      <c r="B3489" s="17">
        <v>2004</v>
      </c>
      <c r="C3489" s="17"/>
      <c r="D3489" s="9" t="s">
        <v>67</v>
      </c>
      <c r="E3489" s="10">
        <v>1936</v>
      </c>
      <c r="F3489" s="10">
        <v>2164.98</v>
      </c>
      <c r="G3489" s="10">
        <v>4100.99</v>
      </c>
      <c r="H3489" s="44"/>
      <c r="I3489" s="44"/>
      <c r="J3489" s="44"/>
      <c r="K3489" s="44"/>
      <c r="L3489" s="10"/>
      <c r="M3489" s="10"/>
      <c r="N3489" s="10"/>
      <c r="O3489" s="11"/>
      <c r="P3489" s="27">
        <f>Table1[[#This Row],[Female Voters]]/Table1[[#This Row],[Female Population]]</f>
        <v>0</v>
      </c>
      <c r="Q3489" s="27">
        <f>Table1[[#This Row],[Male Voters]]/Table1[[#This Row],[Male Population]]</f>
        <v>0</v>
      </c>
      <c r="R3489" s="27">
        <f>Table1[[#This Row],[Total Voters]]/Table1[[#This Row],[Total Population]]</f>
        <v>0</v>
      </c>
      <c r="S3489" s="27">
        <f>Table1[[#This Row],[Female Ballots]]/Table1[[#This Row],[Female Population]]</f>
        <v>0</v>
      </c>
      <c r="T3489" s="27">
        <f>Table1[[#This Row],[Male Ballots]]/Table1[[#This Row],[Male Population]]</f>
        <v>0</v>
      </c>
      <c r="U3489" s="27">
        <f>Table1[[#This Row],[Total Ballots]]/Table1[[#This Row],[Total Population]]</f>
        <v>0</v>
      </c>
      <c r="V3489" s="27" t="e">
        <f>Table1[[#This Row],[Female Ballots]]/Table1[[#This Row],[Female Voters]]</f>
        <v>#DIV/0!</v>
      </c>
      <c r="W3489" s="27" t="e">
        <f>Table1[[#This Row],[Male Ballots]]/Table1[[#This Row],[Male Voters]]</f>
        <v>#DIV/0!</v>
      </c>
      <c r="X3489" s="27" t="e">
        <f>Table1[[#This Row],[Total Ballots]]/Table1[[#This Row],[Total Voters]]</f>
        <v>#DIV/0!</v>
      </c>
    </row>
    <row r="3490" spans="1:24" s="12" customFormat="1" hidden="1" x14ac:dyDescent="0.25">
      <c r="A3490" s="8" t="s">
        <v>51</v>
      </c>
      <c r="B3490" s="17">
        <v>2004</v>
      </c>
      <c r="C3490" s="17"/>
      <c r="D3490" s="9" t="s">
        <v>68</v>
      </c>
      <c r="E3490" s="10">
        <v>2144.04</v>
      </c>
      <c r="F3490" s="10">
        <v>2138.0299999999997</v>
      </c>
      <c r="G3490" s="10">
        <v>4282.07</v>
      </c>
      <c r="H3490" s="44"/>
      <c r="I3490" s="44"/>
      <c r="J3490" s="44"/>
      <c r="K3490" s="44"/>
      <c r="L3490" s="10"/>
      <c r="M3490" s="10"/>
      <c r="N3490" s="10"/>
      <c r="O3490" s="11"/>
      <c r="P3490" s="27">
        <f>Table1[[#This Row],[Female Voters]]/Table1[[#This Row],[Female Population]]</f>
        <v>0</v>
      </c>
      <c r="Q3490" s="27">
        <f>Table1[[#This Row],[Male Voters]]/Table1[[#This Row],[Male Population]]</f>
        <v>0</v>
      </c>
      <c r="R3490" s="27">
        <f>Table1[[#This Row],[Total Voters]]/Table1[[#This Row],[Total Population]]</f>
        <v>0</v>
      </c>
      <c r="S3490" s="27">
        <f>Table1[[#This Row],[Female Ballots]]/Table1[[#This Row],[Female Population]]</f>
        <v>0</v>
      </c>
      <c r="T3490" s="27">
        <f>Table1[[#This Row],[Male Ballots]]/Table1[[#This Row],[Male Population]]</f>
        <v>0</v>
      </c>
      <c r="U3490" s="27">
        <f>Table1[[#This Row],[Total Ballots]]/Table1[[#This Row],[Total Population]]</f>
        <v>0</v>
      </c>
      <c r="V3490" s="27" t="e">
        <f>Table1[[#This Row],[Female Ballots]]/Table1[[#This Row],[Female Voters]]</f>
        <v>#DIV/0!</v>
      </c>
      <c r="W3490" s="27" t="e">
        <f>Table1[[#This Row],[Male Ballots]]/Table1[[#This Row],[Male Voters]]</f>
        <v>#DIV/0!</v>
      </c>
      <c r="X3490" s="27" t="e">
        <f>Table1[[#This Row],[Total Ballots]]/Table1[[#This Row],[Total Voters]]</f>
        <v>#DIV/0!</v>
      </c>
    </row>
    <row r="3491" spans="1:24" s="12" customFormat="1" hidden="1" x14ac:dyDescent="0.25">
      <c r="A3491" s="8" t="s">
        <v>51</v>
      </c>
      <c r="B3491" s="17">
        <v>2004</v>
      </c>
      <c r="C3491" s="17"/>
      <c r="D3491" s="9" t="s">
        <v>69</v>
      </c>
      <c r="E3491" s="10">
        <v>2360.04</v>
      </c>
      <c r="F3491" s="10">
        <v>2357.04</v>
      </c>
      <c r="G3491" s="10">
        <v>4717.09</v>
      </c>
      <c r="H3491" s="44"/>
      <c r="I3491" s="44"/>
      <c r="J3491" s="44"/>
      <c r="K3491" s="44"/>
      <c r="L3491" s="10"/>
      <c r="M3491" s="10"/>
      <c r="N3491" s="10"/>
      <c r="O3491" s="11"/>
      <c r="P3491" s="27">
        <f>Table1[[#This Row],[Female Voters]]/Table1[[#This Row],[Female Population]]</f>
        <v>0</v>
      </c>
      <c r="Q3491" s="27">
        <f>Table1[[#This Row],[Male Voters]]/Table1[[#This Row],[Male Population]]</f>
        <v>0</v>
      </c>
      <c r="R3491" s="27">
        <f>Table1[[#This Row],[Total Voters]]/Table1[[#This Row],[Total Population]]</f>
        <v>0</v>
      </c>
      <c r="S3491" s="27">
        <f>Table1[[#This Row],[Female Ballots]]/Table1[[#This Row],[Female Population]]</f>
        <v>0</v>
      </c>
      <c r="T3491" s="27">
        <f>Table1[[#This Row],[Male Ballots]]/Table1[[#This Row],[Male Population]]</f>
        <v>0</v>
      </c>
      <c r="U3491" s="27">
        <f>Table1[[#This Row],[Total Ballots]]/Table1[[#This Row],[Total Population]]</f>
        <v>0</v>
      </c>
      <c r="V3491" s="27" t="e">
        <f>Table1[[#This Row],[Female Ballots]]/Table1[[#This Row],[Female Voters]]</f>
        <v>#DIV/0!</v>
      </c>
      <c r="W3491" s="27" t="e">
        <f>Table1[[#This Row],[Male Ballots]]/Table1[[#This Row],[Male Voters]]</f>
        <v>#DIV/0!</v>
      </c>
      <c r="X3491" s="27" t="e">
        <f>Table1[[#This Row],[Total Ballots]]/Table1[[#This Row],[Total Voters]]</f>
        <v>#DIV/0!</v>
      </c>
    </row>
    <row r="3492" spans="1:24" s="12" customFormat="1" hidden="1" x14ac:dyDescent="0.25">
      <c r="A3492" s="8" t="s">
        <v>51</v>
      </c>
      <c r="B3492" s="17">
        <v>2004</v>
      </c>
      <c r="C3492" s="17"/>
      <c r="D3492" s="9" t="s">
        <v>70</v>
      </c>
      <c r="E3492" s="10">
        <v>1853.04</v>
      </c>
      <c r="F3492" s="10">
        <v>1882.04</v>
      </c>
      <c r="G3492" s="10">
        <v>3735.08</v>
      </c>
      <c r="H3492" s="44"/>
      <c r="I3492" s="44"/>
      <c r="J3492" s="44"/>
      <c r="K3492" s="44"/>
      <c r="L3492" s="10"/>
      <c r="M3492" s="10"/>
      <c r="N3492" s="10"/>
      <c r="O3492" s="11"/>
      <c r="P3492" s="27">
        <f>Table1[[#This Row],[Female Voters]]/Table1[[#This Row],[Female Population]]</f>
        <v>0</v>
      </c>
      <c r="Q3492" s="27">
        <f>Table1[[#This Row],[Male Voters]]/Table1[[#This Row],[Male Population]]</f>
        <v>0</v>
      </c>
      <c r="R3492" s="27">
        <f>Table1[[#This Row],[Total Voters]]/Table1[[#This Row],[Total Population]]</f>
        <v>0</v>
      </c>
      <c r="S3492" s="27">
        <f>Table1[[#This Row],[Female Ballots]]/Table1[[#This Row],[Female Population]]</f>
        <v>0</v>
      </c>
      <c r="T3492" s="27">
        <f>Table1[[#This Row],[Male Ballots]]/Table1[[#This Row],[Male Population]]</f>
        <v>0</v>
      </c>
      <c r="U3492" s="27">
        <f>Table1[[#This Row],[Total Ballots]]/Table1[[#This Row],[Total Population]]</f>
        <v>0</v>
      </c>
      <c r="V3492" s="27" t="e">
        <f>Table1[[#This Row],[Female Ballots]]/Table1[[#This Row],[Female Voters]]</f>
        <v>#DIV/0!</v>
      </c>
      <c r="W3492" s="27" t="e">
        <f>Table1[[#This Row],[Male Ballots]]/Table1[[#This Row],[Male Voters]]</f>
        <v>#DIV/0!</v>
      </c>
      <c r="X3492" s="27" t="e">
        <f>Table1[[#This Row],[Total Ballots]]/Table1[[#This Row],[Total Voters]]</f>
        <v>#DIV/0!</v>
      </c>
    </row>
    <row r="3493" spans="1:24" s="12" customFormat="1" hidden="1" x14ac:dyDescent="0.25">
      <c r="A3493" s="8" t="s">
        <v>51</v>
      </c>
      <c r="B3493" s="17">
        <v>2004</v>
      </c>
      <c r="C3493" s="17"/>
      <c r="D3493" s="9" t="s">
        <v>71</v>
      </c>
      <c r="E3493" s="10">
        <v>2292.0500000000002</v>
      </c>
      <c r="F3493" s="10">
        <v>1949.06</v>
      </c>
      <c r="G3493" s="10">
        <v>4241.1000000000004</v>
      </c>
      <c r="H3493" s="44"/>
      <c r="I3493" s="44"/>
      <c r="J3493" s="44"/>
      <c r="K3493" s="44"/>
      <c r="L3493" s="10"/>
      <c r="M3493" s="10"/>
      <c r="N3493" s="10"/>
      <c r="O3493" s="11"/>
      <c r="P3493" s="27">
        <f>Table1[[#This Row],[Female Voters]]/Table1[[#This Row],[Female Population]]</f>
        <v>0</v>
      </c>
      <c r="Q3493" s="27">
        <f>Table1[[#This Row],[Male Voters]]/Table1[[#This Row],[Male Population]]</f>
        <v>0</v>
      </c>
      <c r="R3493" s="27">
        <f>Table1[[#This Row],[Total Voters]]/Table1[[#This Row],[Total Population]]</f>
        <v>0</v>
      </c>
      <c r="S3493" s="27">
        <f>Table1[[#This Row],[Female Ballots]]/Table1[[#This Row],[Female Population]]</f>
        <v>0</v>
      </c>
      <c r="T3493" s="27">
        <f>Table1[[#This Row],[Male Ballots]]/Table1[[#This Row],[Male Population]]</f>
        <v>0</v>
      </c>
      <c r="U3493" s="27">
        <f>Table1[[#This Row],[Total Ballots]]/Table1[[#This Row],[Total Population]]</f>
        <v>0</v>
      </c>
      <c r="V3493" s="27" t="e">
        <f>Table1[[#This Row],[Female Ballots]]/Table1[[#This Row],[Female Voters]]</f>
        <v>#DIV/0!</v>
      </c>
      <c r="W3493" s="27" t="e">
        <f>Table1[[#This Row],[Male Ballots]]/Table1[[#This Row],[Male Voters]]</f>
        <v>#DIV/0!</v>
      </c>
      <c r="X3493" s="27" t="e">
        <f>Table1[[#This Row],[Total Ballots]]/Table1[[#This Row],[Total Voters]]</f>
        <v>#DIV/0!</v>
      </c>
    </row>
    <row r="3494" spans="1:24" s="12" customFormat="1" hidden="1" x14ac:dyDescent="0.25">
      <c r="A3494" s="8" t="s">
        <v>51</v>
      </c>
      <c r="B3494" s="17">
        <v>2004</v>
      </c>
      <c r="C3494" s="17"/>
      <c r="D3494" s="9" t="s">
        <v>453</v>
      </c>
      <c r="E3494" s="10">
        <v>14829.940000000002</v>
      </c>
      <c r="F3494" s="10">
        <v>14831.94</v>
      </c>
      <c r="G3494" s="10">
        <v>29661.899999999994</v>
      </c>
      <c r="H3494" s="44"/>
      <c r="I3494" s="44"/>
      <c r="J3494" s="44"/>
      <c r="K3494" s="44"/>
      <c r="L3494" s="10"/>
      <c r="M3494" s="10"/>
      <c r="N3494" s="10"/>
      <c r="O3494" s="11"/>
      <c r="P3494" s="27">
        <f>Table1[[#This Row],[Female Voters]]/Table1[[#This Row],[Female Population]]</f>
        <v>0</v>
      </c>
      <c r="Q3494" s="27">
        <f>Table1[[#This Row],[Male Voters]]/Table1[[#This Row],[Male Population]]</f>
        <v>0</v>
      </c>
      <c r="R3494" s="27">
        <f>Table1[[#This Row],[Total Voters]]/Table1[[#This Row],[Total Population]]</f>
        <v>0</v>
      </c>
      <c r="S3494" s="27">
        <f>Table1[[#This Row],[Female Ballots]]/Table1[[#This Row],[Female Population]]</f>
        <v>0</v>
      </c>
      <c r="T3494" s="27">
        <f>Table1[[#This Row],[Male Ballots]]/Table1[[#This Row],[Male Population]]</f>
        <v>0</v>
      </c>
      <c r="U3494" s="27">
        <f>Table1[[#This Row],[Total Ballots]]/Table1[[#This Row],[Total Population]]</f>
        <v>0</v>
      </c>
      <c r="V3494" s="27" t="e">
        <f>Table1[[#This Row],[Female Ballots]]/Table1[[#This Row],[Female Voters]]</f>
        <v>#DIV/0!</v>
      </c>
      <c r="W3494" s="27" t="e">
        <f>Table1[[#This Row],[Male Ballots]]/Table1[[#This Row],[Male Voters]]</f>
        <v>#DIV/0!</v>
      </c>
      <c r="X3494" s="27" t="e">
        <f>Table1[[#This Row],[Total Ballots]]/Table1[[#This Row],[Total Voters]]</f>
        <v>#DIV/0!</v>
      </c>
    </row>
    <row r="3495" spans="1:24" s="12" customFormat="1" hidden="1" x14ac:dyDescent="0.25">
      <c r="A3495" s="8" t="s">
        <v>30</v>
      </c>
      <c r="B3495" s="17">
        <v>2004</v>
      </c>
      <c r="C3495" s="17"/>
      <c r="D3495" s="9" t="s">
        <v>66</v>
      </c>
      <c r="E3495" s="10">
        <v>629</v>
      </c>
      <c r="F3495" s="10">
        <v>674</v>
      </c>
      <c r="G3495" s="10">
        <v>1303</v>
      </c>
      <c r="H3495" s="44"/>
      <c r="I3495" s="44"/>
      <c r="J3495" s="44"/>
      <c r="K3495" s="44"/>
      <c r="L3495" s="10"/>
      <c r="M3495" s="10"/>
      <c r="N3495" s="10"/>
      <c r="O3495" s="11"/>
      <c r="P3495" s="27">
        <f>Table1[[#This Row],[Female Voters]]/Table1[[#This Row],[Female Population]]</f>
        <v>0</v>
      </c>
      <c r="Q3495" s="27">
        <f>Table1[[#This Row],[Male Voters]]/Table1[[#This Row],[Male Population]]</f>
        <v>0</v>
      </c>
      <c r="R3495" s="27">
        <f>Table1[[#This Row],[Total Voters]]/Table1[[#This Row],[Total Population]]</f>
        <v>0</v>
      </c>
      <c r="S3495" s="27">
        <f>Table1[[#This Row],[Female Ballots]]/Table1[[#This Row],[Female Population]]</f>
        <v>0</v>
      </c>
      <c r="T3495" s="27">
        <f>Table1[[#This Row],[Male Ballots]]/Table1[[#This Row],[Male Population]]</f>
        <v>0</v>
      </c>
      <c r="U3495" s="27">
        <f>Table1[[#This Row],[Total Ballots]]/Table1[[#This Row],[Total Population]]</f>
        <v>0</v>
      </c>
      <c r="V3495" s="27" t="e">
        <f>Table1[[#This Row],[Female Ballots]]/Table1[[#This Row],[Female Voters]]</f>
        <v>#DIV/0!</v>
      </c>
      <c r="W3495" s="27" t="e">
        <f>Table1[[#This Row],[Male Ballots]]/Table1[[#This Row],[Male Voters]]</f>
        <v>#DIV/0!</v>
      </c>
      <c r="X3495" s="27" t="e">
        <f>Table1[[#This Row],[Total Ballots]]/Table1[[#This Row],[Total Voters]]</f>
        <v>#DIV/0!</v>
      </c>
    </row>
    <row r="3496" spans="1:24" s="12" customFormat="1" hidden="1" x14ac:dyDescent="0.25">
      <c r="A3496" s="8" t="s">
        <v>30</v>
      </c>
      <c r="B3496" s="17">
        <v>2004</v>
      </c>
      <c r="C3496" s="17"/>
      <c r="D3496" s="9" t="s">
        <v>67</v>
      </c>
      <c r="E3496" s="10">
        <v>942</v>
      </c>
      <c r="F3496" s="10">
        <v>960</v>
      </c>
      <c r="G3496" s="10">
        <v>1902</v>
      </c>
      <c r="H3496" s="44"/>
      <c r="I3496" s="44"/>
      <c r="J3496" s="44"/>
      <c r="K3496" s="44"/>
      <c r="L3496" s="10"/>
      <c r="M3496" s="10"/>
      <c r="N3496" s="10"/>
      <c r="O3496" s="11"/>
      <c r="P3496" s="27">
        <f>Table1[[#This Row],[Female Voters]]/Table1[[#This Row],[Female Population]]</f>
        <v>0</v>
      </c>
      <c r="Q3496" s="27">
        <f>Table1[[#This Row],[Male Voters]]/Table1[[#This Row],[Male Population]]</f>
        <v>0</v>
      </c>
      <c r="R3496" s="27">
        <f>Table1[[#This Row],[Total Voters]]/Table1[[#This Row],[Total Population]]</f>
        <v>0</v>
      </c>
      <c r="S3496" s="27">
        <f>Table1[[#This Row],[Female Ballots]]/Table1[[#This Row],[Female Population]]</f>
        <v>0</v>
      </c>
      <c r="T3496" s="27">
        <f>Table1[[#This Row],[Male Ballots]]/Table1[[#This Row],[Male Population]]</f>
        <v>0</v>
      </c>
      <c r="U3496" s="27">
        <f>Table1[[#This Row],[Total Ballots]]/Table1[[#This Row],[Total Population]]</f>
        <v>0</v>
      </c>
      <c r="V3496" s="27" t="e">
        <f>Table1[[#This Row],[Female Ballots]]/Table1[[#This Row],[Female Voters]]</f>
        <v>#DIV/0!</v>
      </c>
      <c r="W3496" s="27" t="e">
        <f>Table1[[#This Row],[Male Ballots]]/Table1[[#This Row],[Male Voters]]</f>
        <v>#DIV/0!</v>
      </c>
      <c r="X3496" s="27" t="e">
        <f>Table1[[#This Row],[Total Ballots]]/Table1[[#This Row],[Total Voters]]</f>
        <v>#DIV/0!</v>
      </c>
    </row>
    <row r="3497" spans="1:24" s="12" customFormat="1" hidden="1" x14ac:dyDescent="0.25">
      <c r="A3497" s="8" t="s">
        <v>30</v>
      </c>
      <c r="B3497" s="17">
        <v>2004</v>
      </c>
      <c r="C3497" s="17"/>
      <c r="D3497" s="9" t="s">
        <v>68</v>
      </c>
      <c r="E3497" s="10">
        <v>1359</v>
      </c>
      <c r="F3497" s="10">
        <v>1386</v>
      </c>
      <c r="G3497" s="10">
        <v>2745</v>
      </c>
      <c r="H3497" s="44"/>
      <c r="I3497" s="44"/>
      <c r="J3497" s="44"/>
      <c r="K3497" s="44"/>
      <c r="L3497" s="10"/>
      <c r="M3497" s="10"/>
      <c r="N3497" s="10"/>
      <c r="O3497" s="11"/>
      <c r="P3497" s="27">
        <f>Table1[[#This Row],[Female Voters]]/Table1[[#This Row],[Female Population]]</f>
        <v>0</v>
      </c>
      <c r="Q3497" s="27">
        <f>Table1[[#This Row],[Male Voters]]/Table1[[#This Row],[Male Population]]</f>
        <v>0</v>
      </c>
      <c r="R3497" s="27">
        <f>Table1[[#This Row],[Total Voters]]/Table1[[#This Row],[Total Population]]</f>
        <v>0</v>
      </c>
      <c r="S3497" s="27">
        <f>Table1[[#This Row],[Female Ballots]]/Table1[[#This Row],[Female Population]]</f>
        <v>0</v>
      </c>
      <c r="T3497" s="27">
        <f>Table1[[#This Row],[Male Ballots]]/Table1[[#This Row],[Male Population]]</f>
        <v>0</v>
      </c>
      <c r="U3497" s="27">
        <f>Table1[[#This Row],[Total Ballots]]/Table1[[#This Row],[Total Population]]</f>
        <v>0</v>
      </c>
      <c r="V3497" s="27" t="e">
        <f>Table1[[#This Row],[Female Ballots]]/Table1[[#This Row],[Female Voters]]</f>
        <v>#DIV/0!</v>
      </c>
      <c r="W3497" s="27" t="e">
        <f>Table1[[#This Row],[Male Ballots]]/Table1[[#This Row],[Male Voters]]</f>
        <v>#DIV/0!</v>
      </c>
      <c r="X3497" s="27" t="e">
        <f>Table1[[#This Row],[Total Ballots]]/Table1[[#This Row],[Total Voters]]</f>
        <v>#DIV/0!</v>
      </c>
    </row>
    <row r="3498" spans="1:24" s="12" customFormat="1" hidden="1" x14ac:dyDescent="0.25">
      <c r="A3498" s="8" t="s">
        <v>30</v>
      </c>
      <c r="B3498" s="17">
        <v>2004</v>
      </c>
      <c r="C3498" s="17"/>
      <c r="D3498" s="9" t="s">
        <v>69</v>
      </c>
      <c r="E3498" s="10">
        <v>1596</v>
      </c>
      <c r="F3498" s="10">
        <v>1617</v>
      </c>
      <c r="G3498" s="10">
        <v>3213</v>
      </c>
      <c r="H3498" s="44"/>
      <c r="I3498" s="44"/>
      <c r="J3498" s="44"/>
      <c r="K3498" s="44"/>
      <c r="L3498" s="10"/>
      <c r="M3498" s="10"/>
      <c r="N3498" s="10"/>
      <c r="O3498" s="11"/>
      <c r="P3498" s="27">
        <f>Table1[[#This Row],[Female Voters]]/Table1[[#This Row],[Female Population]]</f>
        <v>0</v>
      </c>
      <c r="Q3498" s="27">
        <f>Table1[[#This Row],[Male Voters]]/Table1[[#This Row],[Male Population]]</f>
        <v>0</v>
      </c>
      <c r="R3498" s="27">
        <f>Table1[[#This Row],[Total Voters]]/Table1[[#This Row],[Total Population]]</f>
        <v>0</v>
      </c>
      <c r="S3498" s="27">
        <f>Table1[[#This Row],[Female Ballots]]/Table1[[#This Row],[Female Population]]</f>
        <v>0</v>
      </c>
      <c r="T3498" s="27">
        <f>Table1[[#This Row],[Male Ballots]]/Table1[[#This Row],[Male Population]]</f>
        <v>0</v>
      </c>
      <c r="U3498" s="27">
        <f>Table1[[#This Row],[Total Ballots]]/Table1[[#This Row],[Total Population]]</f>
        <v>0</v>
      </c>
      <c r="V3498" s="27" t="e">
        <f>Table1[[#This Row],[Female Ballots]]/Table1[[#This Row],[Female Voters]]</f>
        <v>#DIV/0!</v>
      </c>
      <c r="W3498" s="27" t="e">
        <f>Table1[[#This Row],[Male Ballots]]/Table1[[#This Row],[Male Voters]]</f>
        <v>#DIV/0!</v>
      </c>
      <c r="X3498" s="27" t="e">
        <f>Table1[[#This Row],[Total Ballots]]/Table1[[#This Row],[Total Voters]]</f>
        <v>#DIV/0!</v>
      </c>
    </row>
    <row r="3499" spans="1:24" s="12" customFormat="1" hidden="1" x14ac:dyDescent="0.25">
      <c r="A3499" s="8" t="s">
        <v>30</v>
      </c>
      <c r="B3499" s="17">
        <v>2004</v>
      </c>
      <c r="C3499" s="17"/>
      <c r="D3499" s="9" t="s">
        <v>70</v>
      </c>
      <c r="E3499" s="10">
        <v>1327</v>
      </c>
      <c r="F3499" s="10">
        <v>1335</v>
      </c>
      <c r="G3499" s="10">
        <v>2662</v>
      </c>
      <c r="H3499" s="44"/>
      <c r="I3499" s="44"/>
      <c r="J3499" s="44"/>
      <c r="K3499" s="44"/>
      <c r="L3499" s="10"/>
      <c r="M3499" s="10"/>
      <c r="N3499" s="10"/>
      <c r="O3499" s="11"/>
      <c r="P3499" s="27">
        <f>Table1[[#This Row],[Female Voters]]/Table1[[#This Row],[Female Population]]</f>
        <v>0</v>
      </c>
      <c r="Q3499" s="27">
        <f>Table1[[#This Row],[Male Voters]]/Table1[[#This Row],[Male Population]]</f>
        <v>0</v>
      </c>
      <c r="R3499" s="27">
        <f>Table1[[#This Row],[Total Voters]]/Table1[[#This Row],[Total Population]]</f>
        <v>0</v>
      </c>
      <c r="S3499" s="27">
        <f>Table1[[#This Row],[Female Ballots]]/Table1[[#This Row],[Female Population]]</f>
        <v>0</v>
      </c>
      <c r="T3499" s="27">
        <f>Table1[[#This Row],[Male Ballots]]/Table1[[#This Row],[Male Population]]</f>
        <v>0</v>
      </c>
      <c r="U3499" s="27">
        <f>Table1[[#This Row],[Total Ballots]]/Table1[[#This Row],[Total Population]]</f>
        <v>0</v>
      </c>
      <c r="V3499" s="27" t="e">
        <f>Table1[[#This Row],[Female Ballots]]/Table1[[#This Row],[Female Voters]]</f>
        <v>#DIV/0!</v>
      </c>
      <c r="W3499" s="27" t="e">
        <f>Table1[[#This Row],[Male Ballots]]/Table1[[#This Row],[Male Voters]]</f>
        <v>#DIV/0!</v>
      </c>
      <c r="X3499" s="27" t="e">
        <f>Table1[[#This Row],[Total Ballots]]/Table1[[#This Row],[Total Voters]]</f>
        <v>#DIV/0!</v>
      </c>
    </row>
    <row r="3500" spans="1:24" s="12" customFormat="1" hidden="1" x14ac:dyDescent="0.25">
      <c r="A3500" s="8" t="s">
        <v>30</v>
      </c>
      <c r="B3500" s="17">
        <v>2004</v>
      </c>
      <c r="C3500" s="17"/>
      <c r="D3500" s="9" t="s">
        <v>71</v>
      </c>
      <c r="E3500" s="10">
        <v>1518</v>
      </c>
      <c r="F3500" s="10">
        <v>1403</v>
      </c>
      <c r="G3500" s="10">
        <v>2921</v>
      </c>
      <c r="H3500" s="44"/>
      <c r="I3500" s="44"/>
      <c r="J3500" s="44"/>
      <c r="K3500" s="44"/>
      <c r="L3500" s="10"/>
      <c r="M3500" s="10"/>
      <c r="N3500" s="10"/>
      <c r="O3500" s="11"/>
      <c r="P3500" s="27">
        <f>Table1[[#This Row],[Female Voters]]/Table1[[#This Row],[Female Population]]</f>
        <v>0</v>
      </c>
      <c r="Q3500" s="27">
        <f>Table1[[#This Row],[Male Voters]]/Table1[[#This Row],[Male Population]]</f>
        <v>0</v>
      </c>
      <c r="R3500" s="27">
        <f>Table1[[#This Row],[Total Voters]]/Table1[[#This Row],[Total Population]]</f>
        <v>0</v>
      </c>
      <c r="S3500" s="27">
        <f>Table1[[#This Row],[Female Ballots]]/Table1[[#This Row],[Female Population]]</f>
        <v>0</v>
      </c>
      <c r="T3500" s="27">
        <f>Table1[[#This Row],[Male Ballots]]/Table1[[#This Row],[Male Population]]</f>
        <v>0</v>
      </c>
      <c r="U3500" s="27">
        <f>Table1[[#This Row],[Total Ballots]]/Table1[[#This Row],[Total Population]]</f>
        <v>0</v>
      </c>
      <c r="V3500" s="27" t="e">
        <f>Table1[[#This Row],[Female Ballots]]/Table1[[#This Row],[Female Voters]]</f>
        <v>#DIV/0!</v>
      </c>
      <c r="W3500" s="27" t="e">
        <f>Table1[[#This Row],[Male Ballots]]/Table1[[#This Row],[Male Voters]]</f>
        <v>#DIV/0!</v>
      </c>
      <c r="X3500" s="27" t="e">
        <f>Table1[[#This Row],[Total Ballots]]/Table1[[#This Row],[Total Voters]]</f>
        <v>#DIV/0!</v>
      </c>
    </row>
    <row r="3501" spans="1:24" s="12" customFormat="1" hidden="1" x14ac:dyDescent="0.25">
      <c r="A3501" s="8" t="s">
        <v>30</v>
      </c>
      <c r="B3501" s="17">
        <v>2004</v>
      </c>
      <c r="C3501" s="17"/>
      <c r="D3501" s="9" t="s">
        <v>453</v>
      </c>
      <c r="E3501" s="10">
        <v>7371</v>
      </c>
      <c r="F3501" s="10">
        <v>7375</v>
      </c>
      <c r="G3501" s="10">
        <v>14746</v>
      </c>
      <c r="H3501" s="44"/>
      <c r="I3501" s="44"/>
      <c r="J3501" s="44"/>
      <c r="K3501" s="44"/>
      <c r="L3501" s="10"/>
      <c r="M3501" s="10"/>
      <c r="N3501" s="10"/>
      <c r="O3501" s="11"/>
      <c r="P3501" s="27">
        <f>Table1[[#This Row],[Female Voters]]/Table1[[#This Row],[Female Population]]</f>
        <v>0</v>
      </c>
      <c r="Q3501" s="27">
        <f>Table1[[#This Row],[Male Voters]]/Table1[[#This Row],[Male Population]]</f>
        <v>0</v>
      </c>
      <c r="R3501" s="27">
        <f>Table1[[#This Row],[Total Voters]]/Table1[[#This Row],[Total Population]]</f>
        <v>0</v>
      </c>
      <c r="S3501" s="27">
        <f>Table1[[#This Row],[Female Ballots]]/Table1[[#This Row],[Female Population]]</f>
        <v>0</v>
      </c>
      <c r="T3501" s="27">
        <f>Table1[[#This Row],[Male Ballots]]/Table1[[#This Row],[Male Population]]</f>
        <v>0</v>
      </c>
      <c r="U3501" s="27">
        <f>Table1[[#This Row],[Total Ballots]]/Table1[[#This Row],[Total Population]]</f>
        <v>0</v>
      </c>
      <c r="V3501" s="27" t="e">
        <f>Table1[[#This Row],[Female Ballots]]/Table1[[#This Row],[Female Voters]]</f>
        <v>#DIV/0!</v>
      </c>
      <c r="W3501" s="27" t="e">
        <f>Table1[[#This Row],[Male Ballots]]/Table1[[#This Row],[Male Voters]]</f>
        <v>#DIV/0!</v>
      </c>
      <c r="X3501" s="27" t="e">
        <f>Table1[[#This Row],[Total Ballots]]/Table1[[#This Row],[Total Voters]]</f>
        <v>#DIV/0!</v>
      </c>
    </row>
    <row r="3502" spans="1:24" s="12" customFormat="1" hidden="1" x14ac:dyDescent="0.25">
      <c r="A3502" s="8" t="s">
        <v>43</v>
      </c>
      <c r="B3502" s="17">
        <v>2004</v>
      </c>
      <c r="C3502" s="17"/>
      <c r="D3502" s="9" t="s">
        <v>66</v>
      </c>
      <c r="E3502" s="10">
        <v>2953</v>
      </c>
      <c r="F3502" s="10">
        <v>3229</v>
      </c>
      <c r="G3502" s="10">
        <v>6182</v>
      </c>
      <c r="H3502" s="44"/>
      <c r="I3502" s="44"/>
      <c r="J3502" s="44"/>
      <c r="K3502" s="44"/>
      <c r="L3502" s="10"/>
      <c r="M3502" s="10"/>
      <c r="N3502" s="10"/>
      <c r="O3502" s="11"/>
      <c r="P3502" s="27">
        <f>Table1[[#This Row],[Female Voters]]/Table1[[#This Row],[Female Population]]</f>
        <v>0</v>
      </c>
      <c r="Q3502" s="27">
        <f>Table1[[#This Row],[Male Voters]]/Table1[[#This Row],[Male Population]]</f>
        <v>0</v>
      </c>
      <c r="R3502" s="27">
        <f>Table1[[#This Row],[Total Voters]]/Table1[[#This Row],[Total Population]]</f>
        <v>0</v>
      </c>
      <c r="S3502" s="27">
        <f>Table1[[#This Row],[Female Ballots]]/Table1[[#This Row],[Female Population]]</f>
        <v>0</v>
      </c>
      <c r="T3502" s="27">
        <f>Table1[[#This Row],[Male Ballots]]/Table1[[#This Row],[Male Population]]</f>
        <v>0</v>
      </c>
      <c r="U3502" s="27">
        <f>Table1[[#This Row],[Total Ballots]]/Table1[[#This Row],[Total Population]]</f>
        <v>0</v>
      </c>
      <c r="V3502" s="27" t="e">
        <f>Table1[[#This Row],[Female Ballots]]/Table1[[#This Row],[Female Voters]]</f>
        <v>#DIV/0!</v>
      </c>
      <c r="W3502" s="27" t="e">
        <f>Table1[[#This Row],[Male Ballots]]/Table1[[#This Row],[Male Voters]]</f>
        <v>#DIV/0!</v>
      </c>
      <c r="X3502" s="27" t="e">
        <f>Table1[[#This Row],[Total Ballots]]/Table1[[#This Row],[Total Voters]]</f>
        <v>#DIV/0!</v>
      </c>
    </row>
    <row r="3503" spans="1:24" s="12" customFormat="1" hidden="1" x14ac:dyDescent="0.25">
      <c r="A3503" s="8" t="s">
        <v>43</v>
      </c>
      <c r="B3503" s="17">
        <v>2004</v>
      </c>
      <c r="C3503" s="17"/>
      <c r="D3503" s="9" t="s">
        <v>67</v>
      </c>
      <c r="E3503" s="10">
        <v>3710</v>
      </c>
      <c r="F3503" s="10">
        <v>3844</v>
      </c>
      <c r="G3503" s="10">
        <v>7554</v>
      </c>
      <c r="H3503" s="44"/>
      <c r="I3503" s="44"/>
      <c r="J3503" s="44"/>
      <c r="K3503" s="44"/>
      <c r="L3503" s="10"/>
      <c r="M3503" s="10"/>
      <c r="N3503" s="10"/>
      <c r="O3503" s="11"/>
      <c r="P3503" s="27">
        <f>Table1[[#This Row],[Female Voters]]/Table1[[#This Row],[Female Population]]</f>
        <v>0</v>
      </c>
      <c r="Q3503" s="27">
        <f>Table1[[#This Row],[Male Voters]]/Table1[[#This Row],[Male Population]]</f>
        <v>0</v>
      </c>
      <c r="R3503" s="27">
        <f>Table1[[#This Row],[Total Voters]]/Table1[[#This Row],[Total Population]]</f>
        <v>0</v>
      </c>
      <c r="S3503" s="27">
        <f>Table1[[#This Row],[Female Ballots]]/Table1[[#This Row],[Female Population]]</f>
        <v>0</v>
      </c>
      <c r="T3503" s="27">
        <f>Table1[[#This Row],[Male Ballots]]/Table1[[#This Row],[Male Population]]</f>
        <v>0</v>
      </c>
      <c r="U3503" s="27">
        <f>Table1[[#This Row],[Total Ballots]]/Table1[[#This Row],[Total Population]]</f>
        <v>0</v>
      </c>
      <c r="V3503" s="27" t="e">
        <f>Table1[[#This Row],[Female Ballots]]/Table1[[#This Row],[Female Voters]]</f>
        <v>#DIV/0!</v>
      </c>
      <c r="W3503" s="27" t="e">
        <f>Table1[[#This Row],[Male Ballots]]/Table1[[#This Row],[Male Voters]]</f>
        <v>#DIV/0!</v>
      </c>
      <c r="X3503" s="27" t="e">
        <f>Table1[[#This Row],[Total Ballots]]/Table1[[#This Row],[Total Voters]]</f>
        <v>#DIV/0!</v>
      </c>
    </row>
    <row r="3504" spans="1:24" s="12" customFormat="1" hidden="1" x14ac:dyDescent="0.25">
      <c r="A3504" s="8" t="s">
        <v>43</v>
      </c>
      <c r="B3504" s="17">
        <v>2004</v>
      </c>
      <c r="C3504" s="17"/>
      <c r="D3504" s="9" t="s">
        <v>68</v>
      </c>
      <c r="E3504" s="10">
        <v>4721</v>
      </c>
      <c r="F3504" s="10">
        <v>4667</v>
      </c>
      <c r="G3504" s="10">
        <v>9388</v>
      </c>
      <c r="H3504" s="44"/>
      <c r="I3504" s="44"/>
      <c r="J3504" s="44"/>
      <c r="K3504" s="44"/>
      <c r="L3504" s="10"/>
      <c r="M3504" s="10"/>
      <c r="N3504" s="10"/>
      <c r="O3504" s="11"/>
      <c r="P3504" s="27">
        <f>Table1[[#This Row],[Female Voters]]/Table1[[#This Row],[Female Population]]</f>
        <v>0</v>
      </c>
      <c r="Q3504" s="27">
        <f>Table1[[#This Row],[Male Voters]]/Table1[[#This Row],[Male Population]]</f>
        <v>0</v>
      </c>
      <c r="R3504" s="27">
        <f>Table1[[#This Row],[Total Voters]]/Table1[[#This Row],[Total Population]]</f>
        <v>0</v>
      </c>
      <c r="S3504" s="27">
        <f>Table1[[#This Row],[Female Ballots]]/Table1[[#This Row],[Female Population]]</f>
        <v>0</v>
      </c>
      <c r="T3504" s="27">
        <f>Table1[[#This Row],[Male Ballots]]/Table1[[#This Row],[Male Population]]</f>
        <v>0</v>
      </c>
      <c r="U3504" s="27">
        <f>Table1[[#This Row],[Total Ballots]]/Table1[[#This Row],[Total Population]]</f>
        <v>0</v>
      </c>
      <c r="V3504" s="27" t="e">
        <f>Table1[[#This Row],[Female Ballots]]/Table1[[#This Row],[Female Voters]]</f>
        <v>#DIV/0!</v>
      </c>
      <c r="W3504" s="27" t="e">
        <f>Table1[[#This Row],[Male Ballots]]/Table1[[#This Row],[Male Voters]]</f>
        <v>#DIV/0!</v>
      </c>
      <c r="X3504" s="27" t="e">
        <f>Table1[[#This Row],[Total Ballots]]/Table1[[#This Row],[Total Voters]]</f>
        <v>#DIV/0!</v>
      </c>
    </row>
    <row r="3505" spans="1:24" s="12" customFormat="1" hidden="1" x14ac:dyDescent="0.25">
      <c r="A3505" s="8" t="s">
        <v>43</v>
      </c>
      <c r="B3505" s="17">
        <v>2004</v>
      </c>
      <c r="C3505" s="17"/>
      <c r="D3505" s="9" t="s">
        <v>69</v>
      </c>
      <c r="E3505" s="10">
        <v>5325</v>
      </c>
      <c r="F3505" s="10">
        <v>5271</v>
      </c>
      <c r="G3505" s="10">
        <v>10596</v>
      </c>
      <c r="H3505" s="44"/>
      <c r="I3505" s="44"/>
      <c r="J3505" s="44"/>
      <c r="K3505" s="44"/>
      <c r="L3505" s="10"/>
      <c r="M3505" s="10"/>
      <c r="N3505" s="10"/>
      <c r="O3505" s="11"/>
      <c r="P3505" s="27">
        <f>Table1[[#This Row],[Female Voters]]/Table1[[#This Row],[Female Population]]</f>
        <v>0</v>
      </c>
      <c r="Q3505" s="27">
        <f>Table1[[#This Row],[Male Voters]]/Table1[[#This Row],[Male Population]]</f>
        <v>0</v>
      </c>
      <c r="R3505" s="27">
        <f>Table1[[#This Row],[Total Voters]]/Table1[[#This Row],[Total Population]]</f>
        <v>0</v>
      </c>
      <c r="S3505" s="27">
        <f>Table1[[#This Row],[Female Ballots]]/Table1[[#This Row],[Female Population]]</f>
        <v>0</v>
      </c>
      <c r="T3505" s="27">
        <f>Table1[[#This Row],[Male Ballots]]/Table1[[#This Row],[Male Population]]</f>
        <v>0</v>
      </c>
      <c r="U3505" s="27">
        <f>Table1[[#This Row],[Total Ballots]]/Table1[[#This Row],[Total Population]]</f>
        <v>0</v>
      </c>
      <c r="V3505" s="27" t="e">
        <f>Table1[[#This Row],[Female Ballots]]/Table1[[#This Row],[Female Voters]]</f>
        <v>#DIV/0!</v>
      </c>
      <c r="W3505" s="27" t="e">
        <f>Table1[[#This Row],[Male Ballots]]/Table1[[#This Row],[Male Voters]]</f>
        <v>#DIV/0!</v>
      </c>
      <c r="X3505" s="27" t="e">
        <f>Table1[[#This Row],[Total Ballots]]/Table1[[#This Row],[Total Voters]]</f>
        <v>#DIV/0!</v>
      </c>
    </row>
    <row r="3506" spans="1:24" s="12" customFormat="1" hidden="1" x14ac:dyDescent="0.25">
      <c r="A3506" s="8" t="s">
        <v>43</v>
      </c>
      <c r="B3506" s="17">
        <v>2004</v>
      </c>
      <c r="C3506" s="17"/>
      <c r="D3506" s="9" t="s">
        <v>70</v>
      </c>
      <c r="E3506" s="10">
        <v>4188</v>
      </c>
      <c r="F3506" s="10">
        <v>4165</v>
      </c>
      <c r="G3506" s="10">
        <v>8353</v>
      </c>
      <c r="H3506" s="44"/>
      <c r="I3506" s="44"/>
      <c r="J3506" s="44"/>
      <c r="K3506" s="44"/>
      <c r="L3506" s="10"/>
      <c r="M3506" s="10"/>
      <c r="N3506" s="10"/>
      <c r="O3506" s="11"/>
      <c r="P3506" s="27">
        <f>Table1[[#This Row],[Female Voters]]/Table1[[#This Row],[Female Population]]</f>
        <v>0</v>
      </c>
      <c r="Q3506" s="27">
        <f>Table1[[#This Row],[Male Voters]]/Table1[[#This Row],[Male Population]]</f>
        <v>0</v>
      </c>
      <c r="R3506" s="27">
        <f>Table1[[#This Row],[Total Voters]]/Table1[[#This Row],[Total Population]]</f>
        <v>0</v>
      </c>
      <c r="S3506" s="27">
        <f>Table1[[#This Row],[Female Ballots]]/Table1[[#This Row],[Female Population]]</f>
        <v>0</v>
      </c>
      <c r="T3506" s="27">
        <f>Table1[[#This Row],[Male Ballots]]/Table1[[#This Row],[Male Population]]</f>
        <v>0</v>
      </c>
      <c r="U3506" s="27">
        <f>Table1[[#This Row],[Total Ballots]]/Table1[[#This Row],[Total Population]]</f>
        <v>0</v>
      </c>
      <c r="V3506" s="27" t="e">
        <f>Table1[[#This Row],[Female Ballots]]/Table1[[#This Row],[Female Voters]]</f>
        <v>#DIV/0!</v>
      </c>
      <c r="W3506" s="27" t="e">
        <f>Table1[[#This Row],[Male Ballots]]/Table1[[#This Row],[Male Voters]]</f>
        <v>#DIV/0!</v>
      </c>
      <c r="X3506" s="27" t="e">
        <f>Table1[[#This Row],[Total Ballots]]/Table1[[#This Row],[Total Voters]]</f>
        <v>#DIV/0!</v>
      </c>
    </row>
    <row r="3507" spans="1:24" s="12" customFormat="1" hidden="1" x14ac:dyDescent="0.25">
      <c r="A3507" s="8" t="s">
        <v>43</v>
      </c>
      <c r="B3507" s="17">
        <v>2004</v>
      </c>
      <c r="C3507" s="17"/>
      <c r="D3507" s="9" t="s">
        <v>71</v>
      </c>
      <c r="E3507" s="10">
        <v>6146</v>
      </c>
      <c r="F3507" s="10">
        <v>5020</v>
      </c>
      <c r="G3507" s="10">
        <v>11166</v>
      </c>
      <c r="H3507" s="44"/>
      <c r="I3507" s="44"/>
      <c r="J3507" s="44"/>
      <c r="K3507" s="44"/>
      <c r="L3507" s="10"/>
      <c r="M3507" s="10"/>
      <c r="N3507" s="10"/>
      <c r="O3507" s="11"/>
      <c r="P3507" s="27">
        <f>Table1[[#This Row],[Female Voters]]/Table1[[#This Row],[Female Population]]</f>
        <v>0</v>
      </c>
      <c r="Q3507" s="27">
        <f>Table1[[#This Row],[Male Voters]]/Table1[[#This Row],[Male Population]]</f>
        <v>0</v>
      </c>
      <c r="R3507" s="27">
        <f>Table1[[#This Row],[Total Voters]]/Table1[[#This Row],[Total Population]]</f>
        <v>0</v>
      </c>
      <c r="S3507" s="27">
        <f>Table1[[#This Row],[Female Ballots]]/Table1[[#This Row],[Female Population]]</f>
        <v>0</v>
      </c>
      <c r="T3507" s="27">
        <f>Table1[[#This Row],[Male Ballots]]/Table1[[#This Row],[Male Population]]</f>
        <v>0</v>
      </c>
      <c r="U3507" s="27">
        <f>Table1[[#This Row],[Total Ballots]]/Table1[[#This Row],[Total Population]]</f>
        <v>0</v>
      </c>
      <c r="V3507" s="27" t="e">
        <f>Table1[[#This Row],[Female Ballots]]/Table1[[#This Row],[Female Voters]]</f>
        <v>#DIV/0!</v>
      </c>
      <c r="W3507" s="27" t="e">
        <f>Table1[[#This Row],[Male Ballots]]/Table1[[#This Row],[Male Voters]]</f>
        <v>#DIV/0!</v>
      </c>
      <c r="X3507" s="27" t="e">
        <f>Table1[[#This Row],[Total Ballots]]/Table1[[#This Row],[Total Voters]]</f>
        <v>#DIV/0!</v>
      </c>
    </row>
    <row r="3508" spans="1:24" s="12" customFormat="1" hidden="1" x14ac:dyDescent="0.25">
      <c r="A3508" s="8" t="s">
        <v>43</v>
      </c>
      <c r="B3508" s="17">
        <v>2004</v>
      </c>
      <c r="C3508" s="17"/>
      <c r="D3508" s="9" t="s">
        <v>453</v>
      </c>
      <c r="E3508" s="10">
        <v>27043</v>
      </c>
      <c r="F3508" s="10">
        <v>26196</v>
      </c>
      <c r="G3508" s="10">
        <v>53239</v>
      </c>
      <c r="H3508" s="44"/>
      <c r="I3508" s="44"/>
      <c r="J3508" s="44"/>
      <c r="K3508" s="44"/>
      <c r="L3508" s="10"/>
      <c r="M3508" s="10"/>
      <c r="N3508" s="10"/>
      <c r="O3508" s="11"/>
      <c r="P3508" s="27">
        <f>Table1[[#This Row],[Female Voters]]/Table1[[#This Row],[Female Population]]</f>
        <v>0</v>
      </c>
      <c r="Q3508" s="27">
        <f>Table1[[#This Row],[Male Voters]]/Table1[[#This Row],[Male Population]]</f>
        <v>0</v>
      </c>
      <c r="R3508" s="27">
        <f>Table1[[#This Row],[Total Voters]]/Table1[[#This Row],[Total Population]]</f>
        <v>0</v>
      </c>
      <c r="S3508" s="27">
        <f>Table1[[#This Row],[Female Ballots]]/Table1[[#This Row],[Female Population]]</f>
        <v>0</v>
      </c>
      <c r="T3508" s="27">
        <f>Table1[[#This Row],[Male Ballots]]/Table1[[#This Row],[Male Population]]</f>
        <v>0</v>
      </c>
      <c r="U3508" s="27">
        <f>Table1[[#This Row],[Total Ballots]]/Table1[[#This Row],[Total Population]]</f>
        <v>0</v>
      </c>
      <c r="V3508" s="27" t="e">
        <f>Table1[[#This Row],[Female Ballots]]/Table1[[#This Row],[Female Voters]]</f>
        <v>#DIV/0!</v>
      </c>
      <c r="W3508" s="27" t="e">
        <f>Table1[[#This Row],[Male Ballots]]/Table1[[#This Row],[Male Voters]]</f>
        <v>#DIV/0!</v>
      </c>
      <c r="X3508" s="27" t="e">
        <f>Table1[[#This Row],[Total Ballots]]/Table1[[#This Row],[Total Voters]]</f>
        <v>#DIV/0!</v>
      </c>
    </row>
    <row r="3509" spans="1:24" s="12" customFormat="1" hidden="1" x14ac:dyDescent="0.25">
      <c r="A3509" s="8" t="s">
        <v>28</v>
      </c>
      <c r="B3509" s="17">
        <v>2004</v>
      </c>
      <c r="C3509" s="17"/>
      <c r="D3509" s="9" t="s">
        <v>66</v>
      </c>
      <c r="E3509" s="10">
        <v>285</v>
      </c>
      <c r="F3509" s="10">
        <v>300</v>
      </c>
      <c r="G3509" s="10">
        <v>585</v>
      </c>
      <c r="H3509" s="44"/>
      <c r="I3509" s="44"/>
      <c r="J3509" s="44"/>
      <c r="K3509" s="44"/>
      <c r="L3509" s="10"/>
      <c r="M3509" s="10"/>
      <c r="N3509" s="10"/>
      <c r="O3509" s="11"/>
      <c r="P3509" s="27">
        <f>Table1[[#This Row],[Female Voters]]/Table1[[#This Row],[Female Population]]</f>
        <v>0</v>
      </c>
      <c r="Q3509" s="27">
        <f>Table1[[#This Row],[Male Voters]]/Table1[[#This Row],[Male Population]]</f>
        <v>0</v>
      </c>
      <c r="R3509" s="27">
        <f>Table1[[#This Row],[Total Voters]]/Table1[[#This Row],[Total Population]]</f>
        <v>0</v>
      </c>
      <c r="S3509" s="27">
        <f>Table1[[#This Row],[Female Ballots]]/Table1[[#This Row],[Female Population]]</f>
        <v>0</v>
      </c>
      <c r="T3509" s="27">
        <f>Table1[[#This Row],[Male Ballots]]/Table1[[#This Row],[Male Population]]</f>
        <v>0</v>
      </c>
      <c r="U3509" s="27">
        <f>Table1[[#This Row],[Total Ballots]]/Table1[[#This Row],[Total Population]]</f>
        <v>0</v>
      </c>
      <c r="V3509" s="27" t="e">
        <f>Table1[[#This Row],[Female Ballots]]/Table1[[#This Row],[Female Voters]]</f>
        <v>#DIV/0!</v>
      </c>
      <c r="W3509" s="27" t="e">
        <f>Table1[[#This Row],[Male Ballots]]/Table1[[#This Row],[Male Voters]]</f>
        <v>#DIV/0!</v>
      </c>
      <c r="X3509" s="27" t="e">
        <f>Table1[[#This Row],[Total Ballots]]/Table1[[#This Row],[Total Voters]]</f>
        <v>#DIV/0!</v>
      </c>
    </row>
    <row r="3510" spans="1:24" s="12" customFormat="1" hidden="1" x14ac:dyDescent="0.25">
      <c r="A3510" s="8" t="s">
        <v>28</v>
      </c>
      <c r="B3510" s="17">
        <v>2004</v>
      </c>
      <c r="C3510" s="17"/>
      <c r="D3510" s="9" t="s">
        <v>67</v>
      </c>
      <c r="E3510" s="10">
        <v>434</v>
      </c>
      <c r="F3510" s="10">
        <v>422</v>
      </c>
      <c r="G3510" s="10">
        <v>856</v>
      </c>
      <c r="H3510" s="44"/>
      <c r="I3510" s="44"/>
      <c r="J3510" s="44"/>
      <c r="K3510" s="44"/>
      <c r="L3510" s="10"/>
      <c r="M3510" s="10"/>
      <c r="N3510" s="10"/>
      <c r="O3510" s="11"/>
      <c r="P3510" s="27">
        <f>Table1[[#This Row],[Female Voters]]/Table1[[#This Row],[Female Population]]</f>
        <v>0</v>
      </c>
      <c r="Q3510" s="27">
        <f>Table1[[#This Row],[Male Voters]]/Table1[[#This Row],[Male Population]]</f>
        <v>0</v>
      </c>
      <c r="R3510" s="27">
        <f>Table1[[#This Row],[Total Voters]]/Table1[[#This Row],[Total Population]]</f>
        <v>0</v>
      </c>
      <c r="S3510" s="27">
        <f>Table1[[#This Row],[Female Ballots]]/Table1[[#This Row],[Female Population]]</f>
        <v>0</v>
      </c>
      <c r="T3510" s="27">
        <f>Table1[[#This Row],[Male Ballots]]/Table1[[#This Row],[Male Population]]</f>
        <v>0</v>
      </c>
      <c r="U3510" s="27">
        <f>Table1[[#This Row],[Total Ballots]]/Table1[[#This Row],[Total Population]]</f>
        <v>0</v>
      </c>
      <c r="V3510" s="27" t="e">
        <f>Table1[[#This Row],[Female Ballots]]/Table1[[#This Row],[Female Voters]]</f>
        <v>#DIV/0!</v>
      </c>
      <c r="W3510" s="27" t="e">
        <f>Table1[[#This Row],[Male Ballots]]/Table1[[#This Row],[Male Voters]]</f>
        <v>#DIV/0!</v>
      </c>
      <c r="X3510" s="27" t="e">
        <f>Table1[[#This Row],[Total Ballots]]/Table1[[#This Row],[Total Voters]]</f>
        <v>#DIV/0!</v>
      </c>
    </row>
    <row r="3511" spans="1:24" s="12" customFormat="1" hidden="1" x14ac:dyDescent="0.25">
      <c r="A3511" s="8" t="s">
        <v>28</v>
      </c>
      <c r="B3511" s="17">
        <v>2004</v>
      </c>
      <c r="C3511" s="17"/>
      <c r="D3511" s="9" t="s">
        <v>68</v>
      </c>
      <c r="E3511" s="10">
        <v>666</v>
      </c>
      <c r="F3511" s="10">
        <v>645</v>
      </c>
      <c r="G3511" s="10">
        <v>1311</v>
      </c>
      <c r="H3511" s="44"/>
      <c r="I3511" s="44"/>
      <c r="J3511" s="44"/>
      <c r="K3511" s="44"/>
      <c r="L3511" s="10"/>
      <c r="M3511" s="10"/>
      <c r="N3511" s="10"/>
      <c r="O3511" s="11"/>
      <c r="P3511" s="27">
        <f>Table1[[#This Row],[Female Voters]]/Table1[[#This Row],[Female Population]]</f>
        <v>0</v>
      </c>
      <c r="Q3511" s="27">
        <f>Table1[[#This Row],[Male Voters]]/Table1[[#This Row],[Male Population]]</f>
        <v>0</v>
      </c>
      <c r="R3511" s="27">
        <f>Table1[[#This Row],[Total Voters]]/Table1[[#This Row],[Total Population]]</f>
        <v>0</v>
      </c>
      <c r="S3511" s="27">
        <f>Table1[[#This Row],[Female Ballots]]/Table1[[#This Row],[Female Population]]</f>
        <v>0</v>
      </c>
      <c r="T3511" s="27">
        <f>Table1[[#This Row],[Male Ballots]]/Table1[[#This Row],[Male Population]]</f>
        <v>0</v>
      </c>
      <c r="U3511" s="27">
        <f>Table1[[#This Row],[Total Ballots]]/Table1[[#This Row],[Total Population]]</f>
        <v>0</v>
      </c>
      <c r="V3511" s="27" t="e">
        <f>Table1[[#This Row],[Female Ballots]]/Table1[[#This Row],[Female Voters]]</f>
        <v>#DIV/0!</v>
      </c>
      <c r="W3511" s="27" t="e">
        <f>Table1[[#This Row],[Male Ballots]]/Table1[[#This Row],[Male Voters]]</f>
        <v>#DIV/0!</v>
      </c>
      <c r="X3511" s="27" t="e">
        <f>Table1[[#This Row],[Total Ballots]]/Table1[[#This Row],[Total Voters]]</f>
        <v>#DIV/0!</v>
      </c>
    </row>
    <row r="3512" spans="1:24" s="12" customFormat="1" hidden="1" x14ac:dyDescent="0.25">
      <c r="A3512" s="8" t="s">
        <v>28</v>
      </c>
      <c r="B3512" s="17">
        <v>2004</v>
      </c>
      <c r="C3512" s="17"/>
      <c r="D3512" s="9" t="s">
        <v>69</v>
      </c>
      <c r="E3512" s="10">
        <v>824</v>
      </c>
      <c r="F3512" s="10">
        <v>822</v>
      </c>
      <c r="G3512" s="10">
        <v>1646</v>
      </c>
      <c r="H3512" s="44"/>
      <c r="I3512" s="44"/>
      <c r="J3512" s="44"/>
      <c r="K3512" s="44"/>
      <c r="L3512" s="10"/>
      <c r="M3512" s="10"/>
      <c r="N3512" s="10"/>
      <c r="O3512" s="11"/>
      <c r="P3512" s="27">
        <f>Table1[[#This Row],[Female Voters]]/Table1[[#This Row],[Female Population]]</f>
        <v>0</v>
      </c>
      <c r="Q3512" s="27">
        <f>Table1[[#This Row],[Male Voters]]/Table1[[#This Row],[Male Population]]</f>
        <v>0</v>
      </c>
      <c r="R3512" s="27">
        <f>Table1[[#This Row],[Total Voters]]/Table1[[#This Row],[Total Population]]</f>
        <v>0</v>
      </c>
      <c r="S3512" s="27">
        <f>Table1[[#This Row],[Female Ballots]]/Table1[[#This Row],[Female Population]]</f>
        <v>0</v>
      </c>
      <c r="T3512" s="27">
        <f>Table1[[#This Row],[Male Ballots]]/Table1[[#This Row],[Male Population]]</f>
        <v>0</v>
      </c>
      <c r="U3512" s="27">
        <f>Table1[[#This Row],[Total Ballots]]/Table1[[#This Row],[Total Population]]</f>
        <v>0</v>
      </c>
      <c r="V3512" s="27" t="e">
        <f>Table1[[#This Row],[Female Ballots]]/Table1[[#This Row],[Female Voters]]</f>
        <v>#DIV/0!</v>
      </c>
      <c r="W3512" s="27" t="e">
        <f>Table1[[#This Row],[Male Ballots]]/Table1[[#This Row],[Male Voters]]</f>
        <v>#DIV/0!</v>
      </c>
      <c r="X3512" s="27" t="e">
        <f>Table1[[#This Row],[Total Ballots]]/Table1[[#This Row],[Total Voters]]</f>
        <v>#DIV/0!</v>
      </c>
    </row>
    <row r="3513" spans="1:24" s="12" customFormat="1" hidden="1" x14ac:dyDescent="0.25">
      <c r="A3513" s="8" t="s">
        <v>28</v>
      </c>
      <c r="B3513" s="17">
        <v>2004</v>
      </c>
      <c r="C3513" s="17"/>
      <c r="D3513" s="9" t="s">
        <v>70</v>
      </c>
      <c r="E3513" s="10">
        <v>721</v>
      </c>
      <c r="F3513" s="10">
        <v>720</v>
      </c>
      <c r="G3513" s="10">
        <v>1441</v>
      </c>
      <c r="H3513" s="44"/>
      <c r="I3513" s="44"/>
      <c r="J3513" s="44"/>
      <c r="K3513" s="44"/>
      <c r="L3513" s="10"/>
      <c r="M3513" s="10"/>
      <c r="N3513" s="10"/>
      <c r="O3513" s="11"/>
      <c r="P3513" s="27">
        <f>Table1[[#This Row],[Female Voters]]/Table1[[#This Row],[Female Population]]</f>
        <v>0</v>
      </c>
      <c r="Q3513" s="27">
        <f>Table1[[#This Row],[Male Voters]]/Table1[[#This Row],[Male Population]]</f>
        <v>0</v>
      </c>
      <c r="R3513" s="27">
        <f>Table1[[#This Row],[Total Voters]]/Table1[[#This Row],[Total Population]]</f>
        <v>0</v>
      </c>
      <c r="S3513" s="27">
        <f>Table1[[#This Row],[Female Ballots]]/Table1[[#This Row],[Female Population]]</f>
        <v>0</v>
      </c>
      <c r="T3513" s="27">
        <f>Table1[[#This Row],[Male Ballots]]/Table1[[#This Row],[Male Population]]</f>
        <v>0</v>
      </c>
      <c r="U3513" s="27">
        <f>Table1[[#This Row],[Total Ballots]]/Table1[[#This Row],[Total Population]]</f>
        <v>0</v>
      </c>
      <c r="V3513" s="27" t="e">
        <f>Table1[[#This Row],[Female Ballots]]/Table1[[#This Row],[Female Voters]]</f>
        <v>#DIV/0!</v>
      </c>
      <c r="W3513" s="27" t="e">
        <f>Table1[[#This Row],[Male Ballots]]/Table1[[#This Row],[Male Voters]]</f>
        <v>#DIV/0!</v>
      </c>
      <c r="X3513" s="27" t="e">
        <f>Table1[[#This Row],[Total Ballots]]/Table1[[#This Row],[Total Voters]]</f>
        <v>#DIV/0!</v>
      </c>
    </row>
    <row r="3514" spans="1:24" s="12" customFormat="1" hidden="1" x14ac:dyDescent="0.25">
      <c r="A3514" s="8" t="s">
        <v>28</v>
      </c>
      <c r="B3514" s="17">
        <v>2004</v>
      </c>
      <c r="C3514" s="17"/>
      <c r="D3514" s="9" t="s">
        <v>71</v>
      </c>
      <c r="E3514" s="10">
        <v>1042</v>
      </c>
      <c r="F3514" s="10">
        <v>919</v>
      </c>
      <c r="G3514" s="10">
        <v>1961</v>
      </c>
      <c r="H3514" s="44"/>
      <c r="I3514" s="44"/>
      <c r="J3514" s="44"/>
      <c r="K3514" s="44"/>
      <c r="L3514" s="10"/>
      <c r="M3514" s="10"/>
      <c r="N3514" s="10"/>
      <c r="O3514" s="11"/>
      <c r="P3514" s="27">
        <f>Table1[[#This Row],[Female Voters]]/Table1[[#This Row],[Female Population]]</f>
        <v>0</v>
      </c>
      <c r="Q3514" s="27">
        <f>Table1[[#This Row],[Male Voters]]/Table1[[#This Row],[Male Population]]</f>
        <v>0</v>
      </c>
      <c r="R3514" s="27">
        <f>Table1[[#This Row],[Total Voters]]/Table1[[#This Row],[Total Population]]</f>
        <v>0</v>
      </c>
      <c r="S3514" s="27">
        <f>Table1[[#This Row],[Female Ballots]]/Table1[[#This Row],[Female Population]]</f>
        <v>0</v>
      </c>
      <c r="T3514" s="27">
        <f>Table1[[#This Row],[Male Ballots]]/Table1[[#This Row],[Male Population]]</f>
        <v>0</v>
      </c>
      <c r="U3514" s="27">
        <f>Table1[[#This Row],[Total Ballots]]/Table1[[#This Row],[Total Population]]</f>
        <v>0</v>
      </c>
      <c r="V3514" s="27" t="e">
        <f>Table1[[#This Row],[Female Ballots]]/Table1[[#This Row],[Female Voters]]</f>
        <v>#DIV/0!</v>
      </c>
      <c r="W3514" s="27" t="e">
        <f>Table1[[#This Row],[Male Ballots]]/Table1[[#This Row],[Male Voters]]</f>
        <v>#DIV/0!</v>
      </c>
      <c r="X3514" s="27" t="e">
        <f>Table1[[#This Row],[Total Ballots]]/Table1[[#This Row],[Total Voters]]</f>
        <v>#DIV/0!</v>
      </c>
    </row>
    <row r="3515" spans="1:24" s="12" customFormat="1" hidden="1" x14ac:dyDescent="0.25">
      <c r="A3515" s="8" t="s">
        <v>28</v>
      </c>
      <c r="B3515" s="17">
        <v>2004</v>
      </c>
      <c r="C3515" s="17"/>
      <c r="D3515" s="9" t="s">
        <v>453</v>
      </c>
      <c r="E3515" s="10">
        <v>3972</v>
      </c>
      <c r="F3515" s="10">
        <v>3828</v>
      </c>
      <c r="G3515" s="10">
        <v>7800</v>
      </c>
      <c r="H3515" s="44"/>
      <c r="I3515" s="44"/>
      <c r="J3515" s="44"/>
      <c r="K3515" s="44"/>
      <c r="L3515" s="10"/>
      <c r="M3515" s="10"/>
      <c r="N3515" s="10"/>
      <c r="O3515" s="11"/>
      <c r="P3515" s="27">
        <f>Table1[[#This Row],[Female Voters]]/Table1[[#This Row],[Female Population]]</f>
        <v>0</v>
      </c>
      <c r="Q3515" s="27">
        <f>Table1[[#This Row],[Male Voters]]/Table1[[#This Row],[Male Population]]</f>
        <v>0</v>
      </c>
      <c r="R3515" s="27">
        <f>Table1[[#This Row],[Total Voters]]/Table1[[#This Row],[Total Population]]</f>
        <v>0</v>
      </c>
      <c r="S3515" s="27">
        <f>Table1[[#This Row],[Female Ballots]]/Table1[[#This Row],[Female Population]]</f>
        <v>0</v>
      </c>
      <c r="T3515" s="27">
        <f>Table1[[#This Row],[Male Ballots]]/Table1[[#This Row],[Male Population]]</f>
        <v>0</v>
      </c>
      <c r="U3515" s="27">
        <f>Table1[[#This Row],[Total Ballots]]/Table1[[#This Row],[Total Population]]</f>
        <v>0</v>
      </c>
      <c r="V3515" s="27" t="e">
        <f>Table1[[#This Row],[Female Ballots]]/Table1[[#This Row],[Female Voters]]</f>
        <v>#DIV/0!</v>
      </c>
      <c r="W3515" s="27" t="e">
        <f>Table1[[#This Row],[Male Ballots]]/Table1[[#This Row],[Male Voters]]</f>
        <v>#DIV/0!</v>
      </c>
      <c r="X3515" s="27" t="e">
        <f>Table1[[#This Row],[Total Ballots]]/Table1[[#This Row],[Total Voters]]</f>
        <v>#DIV/0!</v>
      </c>
    </row>
    <row r="3516" spans="1:24" s="12" customFormat="1" hidden="1" x14ac:dyDescent="0.25">
      <c r="A3516" s="8" t="s">
        <v>42</v>
      </c>
      <c r="B3516" s="17">
        <v>2004</v>
      </c>
      <c r="C3516" s="17"/>
      <c r="D3516" s="9" t="s">
        <v>66</v>
      </c>
      <c r="E3516" s="10">
        <v>1827</v>
      </c>
      <c r="F3516" s="10">
        <v>2465</v>
      </c>
      <c r="G3516" s="10">
        <v>4292</v>
      </c>
      <c r="H3516" s="44"/>
      <c r="I3516" s="44"/>
      <c r="J3516" s="44"/>
      <c r="K3516" s="44"/>
      <c r="L3516" s="10"/>
      <c r="M3516" s="10"/>
      <c r="N3516" s="10"/>
      <c r="O3516" s="11"/>
      <c r="P3516" s="27">
        <f>Table1[[#This Row],[Female Voters]]/Table1[[#This Row],[Female Population]]</f>
        <v>0</v>
      </c>
      <c r="Q3516" s="27">
        <f>Table1[[#This Row],[Male Voters]]/Table1[[#This Row],[Male Population]]</f>
        <v>0</v>
      </c>
      <c r="R3516" s="27">
        <f>Table1[[#This Row],[Total Voters]]/Table1[[#This Row],[Total Population]]</f>
        <v>0</v>
      </c>
      <c r="S3516" s="27">
        <f>Table1[[#This Row],[Female Ballots]]/Table1[[#This Row],[Female Population]]</f>
        <v>0</v>
      </c>
      <c r="T3516" s="27">
        <f>Table1[[#This Row],[Male Ballots]]/Table1[[#This Row],[Male Population]]</f>
        <v>0</v>
      </c>
      <c r="U3516" s="27">
        <f>Table1[[#This Row],[Total Ballots]]/Table1[[#This Row],[Total Population]]</f>
        <v>0</v>
      </c>
      <c r="V3516" s="27" t="e">
        <f>Table1[[#This Row],[Female Ballots]]/Table1[[#This Row],[Female Voters]]</f>
        <v>#DIV/0!</v>
      </c>
      <c r="W3516" s="27" t="e">
        <f>Table1[[#This Row],[Male Ballots]]/Table1[[#This Row],[Male Voters]]</f>
        <v>#DIV/0!</v>
      </c>
      <c r="X3516" s="27" t="e">
        <f>Table1[[#This Row],[Total Ballots]]/Table1[[#This Row],[Total Voters]]</f>
        <v>#DIV/0!</v>
      </c>
    </row>
    <row r="3517" spans="1:24" s="12" customFormat="1" hidden="1" x14ac:dyDescent="0.25">
      <c r="A3517" s="8" t="s">
        <v>42</v>
      </c>
      <c r="B3517" s="17">
        <v>2004</v>
      </c>
      <c r="C3517" s="17"/>
      <c r="D3517" s="9" t="s">
        <v>67</v>
      </c>
      <c r="E3517" s="10">
        <v>2529</v>
      </c>
      <c r="F3517" s="10">
        <v>3273</v>
      </c>
      <c r="G3517" s="10">
        <v>5802</v>
      </c>
      <c r="H3517" s="44"/>
      <c r="I3517" s="44"/>
      <c r="J3517" s="44"/>
      <c r="K3517" s="44"/>
      <c r="L3517" s="10"/>
      <c r="M3517" s="10"/>
      <c r="N3517" s="10"/>
      <c r="O3517" s="11"/>
      <c r="P3517" s="27">
        <f>Table1[[#This Row],[Female Voters]]/Table1[[#This Row],[Female Population]]</f>
        <v>0</v>
      </c>
      <c r="Q3517" s="27">
        <f>Table1[[#This Row],[Male Voters]]/Table1[[#This Row],[Male Population]]</f>
        <v>0</v>
      </c>
      <c r="R3517" s="27">
        <f>Table1[[#This Row],[Total Voters]]/Table1[[#This Row],[Total Population]]</f>
        <v>0</v>
      </c>
      <c r="S3517" s="27">
        <f>Table1[[#This Row],[Female Ballots]]/Table1[[#This Row],[Female Population]]</f>
        <v>0</v>
      </c>
      <c r="T3517" s="27">
        <f>Table1[[#This Row],[Male Ballots]]/Table1[[#This Row],[Male Population]]</f>
        <v>0</v>
      </c>
      <c r="U3517" s="27">
        <f>Table1[[#This Row],[Total Ballots]]/Table1[[#This Row],[Total Population]]</f>
        <v>0</v>
      </c>
      <c r="V3517" s="27" t="e">
        <f>Table1[[#This Row],[Female Ballots]]/Table1[[#This Row],[Female Voters]]</f>
        <v>#DIV/0!</v>
      </c>
      <c r="W3517" s="27" t="e">
        <f>Table1[[#This Row],[Male Ballots]]/Table1[[#This Row],[Male Voters]]</f>
        <v>#DIV/0!</v>
      </c>
      <c r="X3517" s="27" t="e">
        <f>Table1[[#This Row],[Total Ballots]]/Table1[[#This Row],[Total Voters]]</f>
        <v>#DIV/0!</v>
      </c>
    </row>
    <row r="3518" spans="1:24" s="12" customFormat="1" hidden="1" x14ac:dyDescent="0.25">
      <c r="A3518" s="8" t="s">
        <v>42</v>
      </c>
      <c r="B3518" s="17">
        <v>2004</v>
      </c>
      <c r="C3518" s="17"/>
      <c r="D3518" s="9" t="s">
        <v>68</v>
      </c>
      <c r="E3518" s="10">
        <v>3458</v>
      </c>
      <c r="F3518" s="10">
        <v>3835</v>
      </c>
      <c r="G3518" s="10">
        <v>7293</v>
      </c>
      <c r="H3518" s="44"/>
      <c r="I3518" s="44"/>
      <c r="J3518" s="44"/>
      <c r="K3518" s="44"/>
      <c r="L3518" s="10"/>
      <c r="M3518" s="10"/>
      <c r="N3518" s="10"/>
      <c r="O3518" s="11"/>
      <c r="P3518" s="27">
        <f>Table1[[#This Row],[Female Voters]]/Table1[[#This Row],[Female Population]]</f>
        <v>0</v>
      </c>
      <c r="Q3518" s="27">
        <f>Table1[[#This Row],[Male Voters]]/Table1[[#This Row],[Male Population]]</f>
        <v>0</v>
      </c>
      <c r="R3518" s="27">
        <f>Table1[[#This Row],[Total Voters]]/Table1[[#This Row],[Total Population]]</f>
        <v>0</v>
      </c>
      <c r="S3518" s="27">
        <f>Table1[[#This Row],[Female Ballots]]/Table1[[#This Row],[Female Population]]</f>
        <v>0</v>
      </c>
      <c r="T3518" s="27">
        <f>Table1[[#This Row],[Male Ballots]]/Table1[[#This Row],[Male Population]]</f>
        <v>0</v>
      </c>
      <c r="U3518" s="27">
        <f>Table1[[#This Row],[Total Ballots]]/Table1[[#This Row],[Total Population]]</f>
        <v>0</v>
      </c>
      <c r="V3518" s="27" t="e">
        <f>Table1[[#This Row],[Female Ballots]]/Table1[[#This Row],[Female Voters]]</f>
        <v>#DIV/0!</v>
      </c>
      <c r="W3518" s="27" t="e">
        <f>Table1[[#This Row],[Male Ballots]]/Table1[[#This Row],[Male Voters]]</f>
        <v>#DIV/0!</v>
      </c>
      <c r="X3518" s="27" t="e">
        <f>Table1[[#This Row],[Total Ballots]]/Table1[[#This Row],[Total Voters]]</f>
        <v>#DIV/0!</v>
      </c>
    </row>
    <row r="3519" spans="1:24" s="12" customFormat="1" hidden="1" x14ac:dyDescent="0.25">
      <c r="A3519" s="8" t="s">
        <v>42</v>
      </c>
      <c r="B3519" s="17">
        <v>2004</v>
      </c>
      <c r="C3519" s="17"/>
      <c r="D3519" s="9" t="s">
        <v>69</v>
      </c>
      <c r="E3519" s="10">
        <v>3991</v>
      </c>
      <c r="F3519" s="10">
        <v>4176</v>
      </c>
      <c r="G3519" s="10">
        <v>8167</v>
      </c>
      <c r="H3519" s="44"/>
      <c r="I3519" s="44"/>
      <c r="J3519" s="44"/>
      <c r="K3519" s="44"/>
      <c r="L3519" s="10"/>
      <c r="M3519" s="10"/>
      <c r="N3519" s="10"/>
      <c r="O3519" s="11"/>
      <c r="P3519" s="27">
        <f>Table1[[#This Row],[Female Voters]]/Table1[[#This Row],[Female Population]]</f>
        <v>0</v>
      </c>
      <c r="Q3519" s="27">
        <f>Table1[[#This Row],[Male Voters]]/Table1[[#This Row],[Male Population]]</f>
        <v>0</v>
      </c>
      <c r="R3519" s="27">
        <f>Table1[[#This Row],[Total Voters]]/Table1[[#This Row],[Total Population]]</f>
        <v>0</v>
      </c>
      <c r="S3519" s="27">
        <f>Table1[[#This Row],[Female Ballots]]/Table1[[#This Row],[Female Population]]</f>
        <v>0</v>
      </c>
      <c r="T3519" s="27">
        <f>Table1[[#This Row],[Male Ballots]]/Table1[[#This Row],[Male Population]]</f>
        <v>0</v>
      </c>
      <c r="U3519" s="27">
        <f>Table1[[#This Row],[Total Ballots]]/Table1[[#This Row],[Total Population]]</f>
        <v>0</v>
      </c>
      <c r="V3519" s="27" t="e">
        <f>Table1[[#This Row],[Female Ballots]]/Table1[[#This Row],[Female Voters]]</f>
        <v>#DIV/0!</v>
      </c>
      <c r="W3519" s="27" t="e">
        <f>Table1[[#This Row],[Male Ballots]]/Table1[[#This Row],[Male Voters]]</f>
        <v>#DIV/0!</v>
      </c>
      <c r="X3519" s="27" t="e">
        <f>Table1[[#This Row],[Total Ballots]]/Table1[[#This Row],[Total Voters]]</f>
        <v>#DIV/0!</v>
      </c>
    </row>
    <row r="3520" spans="1:24" s="12" customFormat="1" hidden="1" x14ac:dyDescent="0.25">
      <c r="A3520" s="8" t="s">
        <v>42</v>
      </c>
      <c r="B3520" s="17">
        <v>2004</v>
      </c>
      <c r="C3520" s="17"/>
      <c r="D3520" s="9" t="s">
        <v>70</v>
      </c>
      <c r="E3520" s="10">
        <v>3551</v>
      </c>
      <c r="F3520" s="10">
        <v>3454</v>
      </c>
      <c r="G3520" s="10">
        <v>7005</v>
      </c>
      <c r="H3520" s="44"/>
      <c r="I3520" s="44"/>
      <c r="J3520" s="44"/>
      <c r="K3520" s="44"/>
      <c r="L3520" s="10"/>
      <c r="M3520" s="10"/>
      <c r="N3520" s="10"/>
      <c r="O3520" s="11"/>
      <c r="P3520" s="27">
        <f>Table1[[#This Row],[Female Voters]]/Table1[[#This Row],[Female Population]]</f>
        <v>0</v>
      </c>
      <c r="Q3520" s="27">
        <f>Table1[[#This Row],[Male Voters]]/Table1[[#This Row],[Male Population]]</f>
        <v>0</v>
      </c>
      <c r="R3520" s="27">
        <f>Table1[[#This Row],[Total Voters]]/Table1[[#This Row],[Total Population]]</f>
        <v>0</v>
      </c>
      <c r="S3520" s="27">
        <f>Table1[[#This Row],[Female Ballots]]/Table1[[#This Row],[Female Population]]</f>
        <v>0</v>
      </c>
      <c r="T3520" s="27">
        <f>Table1[[#This Row],[Male Ballots]]/Table1[[#This Row],[Male Population]]</f>
        <v>0</v>
      </c>
      <c r="U3520" s="27">
        <f>Table1[[#This Row],[Total Ballots]]/Table1[[#This Row],[Total Population]]</f>
        <v>0</v>
      </c>
      <c r="V3520" s="27" t="e">
        <f>Table1[[#This Row],[Female Ballots]]/Table1[[#This Row],[Female Voters]]</f>
        <v>#DIV/0!</v>
      </c>
      <c r="W3520" s="27" t="e">
        <f>Table1[[#This Row],[Male Ballots]]/Table1[[#This Row],[Male Voters]]</f>
        <v>#DIV/0!</v>
      </c>
      <c r="X3520" s="27" t="e">
        <f>Table1[[#This Row],[Total Ballots]]/Table1[[#This Row],[Total Voters]]</f>
        <v>#DIV/0!</v>
      </c>
    </row>
    <row r="3521" spans="1:24" s="12" customFormat="1" hidden="1" x14ac:dyDescent="0.25">
      <c r="A3521" s="8" t="s">
        <v>42</v>
      </c>
      <c r="B3521" s="17">
        <v>2004</v>
      </c>
      <c r="C3521" s="17"/>
      <c r="D3521" s="9" t="s">
        <v>71</v>
      </c>
      <c r="E3521" s="10">
        <v>4602</v>
      </c>
      <c r="F3521" s="10">
        <v>4261</v>
      </c>
      <c r="G3521" s="10">
        <v>8863</v>
      </c>
      <c r="H3521" s="44"/>
      <c r="I3521" s="44"/>
      <c r="J3521" s="44"/>
      <c r="K3521" s="44"/>
      <c r="L3521" s="10"/>
      <c r="M3521" s="10"/>
      <c r="N3521" s="10"/>
      <c r="O3521" s="11"/>
      <c r="P3521" s="27">
        <f>Table1[[#This Row],[Female Voters]]/Table1[[#This Row],[Female Population]]</f>
        <v>0</v>
      </c>
      <c r="Q3521" s="27">
        <f>Table1[[#This Row],[Male Voters]]/Table1[[#This Row],[Male Population]]</f>
        <v>0</v>
      </c>
      <c r="R3521" s="27">
        <f>Table1[[#This Row],[Total Voters]]/Table1[[#This Row],[Total Population]]</f>
        <v>0</v>
      </c>
      <c r="S3521" s="27">
        <f>Table1[[#This Row],[Female Ballots]]/Table1[[#This Row],[Female Population]]</f>
        <v>0</v>
      </c>
      <c r="T3521" s="27">
        <f>Table1[[#This Row],[Male Ballots]]/Table1[[#This Row],[Male Population]]</f>
        <v>0</v>
      </c>
      <c r="U3521" s="27">
        <f>Table1[[#This Row],[Total Ballots]]/Table1[[#This Row],[Total Population]]</f>
        <v>0</v>
      </c>
      <c r="V3521" s="27" t="e">
        <f>Table1[[#This Row],[Female Ballots]]/Table1[[#This Row],[Female Voters]]</f>
        <v>#DIV/0!</v>
      </c>
      <c r="W3521" s="27" t="e">
        <f>Table1[[#This Row],[Male Ballots]]/Table1[[#This Row],[Male Voters]]</f>
        <v>#DIV/0!</v>
      </c>
      <c r="X3521" s="27" t="e">
        <f>Table1[[#This Row],[Total Ballots]]/Table1[[#This Row],[Total Voters]]</f>
        <v>#DIV/0!</v>
      </c>
    </row>
    <row r="3522" spans="1:24" s="12" customFormat="1" hidden="1" x14ac:dyDescent="0.25">
      <c r="A3522" s="8" t="s">
        <v>42</v>
      </c>
      <c r="B3522" s="17">
        <v>2004</v>
      </c>
      <c r="C3522" s="17"/>
      <c r="D3522" s="9" t="s">
        <v>453</v>
      </c>
      <c r="E3522" s="10">
        <v>19958</v>
      </c>
      <c r="F3522" s="10">
        <v>21464</v>
      </c>
      <c r="G3522" s="10">
        <v>41422</v>
      </c>
      <c r="H3522" s="44"/>
      <c r="I3522" s="44"/>
      <c r="J3522" s="44"/>
      <c r="K3522" s="44"/>
      <c r="L3522" s="10"/>
      <c r="M3522" s="10"/>
      <c r="N3522" s="10"/>
      <c r="O3522" s="11"/>
      <c r="P3522" s="27">
        <f>Table1[[#This Row],[Female Voters]]/Table1[[#This Row],[Female Population]]</f>
        <v>0</v>
      </c>
      <c r="Q3522" s="27">
        <f>Table1[[#This Row],[Male Voters]]/Table1[[#This Row],[Male Population]]</f>
        <v>0</v>
      </c>
      <c r="R3522" s="27">
        <f>Table1[[#This Row],[Total Voters]]/Table1[[#This Row],[Total Population]]</f>
        <v>0</v>
      </c>
      <c r="S3522" s="27">
        <f>Table1[[#This Row],[Female Ballots]]/Table1[[#This Row],[Female Population]]</f>
        <v>0</v>
      </c>
      <c r="T3522" s="27">
        <f>Table1[[#This Row],[Male Ballots]]/Table1[[#This Row],[Male Population]]</f>
        <v>0</v>
      </c>
      <c r="U3522" s="27">
        <f>Table1[[#This Row],[Total Ballots]]/Table1[[#This Row],[Total Population]]</f>
        <v>0</v>
      </c>
      <c r="V3522" s="27" t="e">
        <f>Table1[[#This Row],[Female Ballots]]/Table1[[#This Row],[Female Voters]]</f>
        <v>#DIV/0!</v>
      </c>
      <c r="W3522" s="27" t="e">
        <f>Table1[[#This Row],[Male Ballots]]/Table1[[#This Row],[Male Voters]]</f>
        <v>#DIV/0!</v>
      </c>
      <c r="X3522" s="27" t="e">
        <f>Table1[[#This Row],[Total Ballots]]/Table1[[#This Row],[Total Voters]]</f>
        <v>#DIV/0!</v>
      </c>
    </row>
    <row r="3523" spans="1:24" s="12" customFormat="1" hidden="1" x14ac:dyDescent="0.25">
      <c r="A3523" s="8" t="s">
        <v>50</v>
      </c>
      <c r="B3523" s="17">
        <v>2004</v>
      </c>
      <c r="C3523" s="17"/>
      <c r="D3523" s="9" t="s">
        <v>66</v>
      </c>
      <c r="E3523" s="10">
        <v>1464</v>
      </c>
      <c r="F3523" s="10">
        <v>1613</v>
      </c>
      <c r="G3523" s="10">
        <v>3077</v>
      </c>
      <c r="H3523" s="44"/>
      <c r="I3523" s="44"/>
      <c r="J3523" s="44"/>
      <c r="K3523" s="44"/>
      <c r="L3523" s="10"/>
      <c r="M3523" s="10"/>
      <c r="N3523" s="10"/>
      <c r="O3523" s="11"/>
      <c r="P3523" s="27">
        <f>Table1[[#This Row],[Female Voters]]/Table1[[#This Row],[Female Population]]</f>
        <v>0</v>
      </c>
      <c r="Q3523" s="27">
        <f>Table1[[#This Row],[Male Voters]]/Table1[[#This Row],[Male Population]]</f>
        <v>0</v>
      </c>
      <c r="R3523" s="27">
        <f>Table1[[#This Row],[Total Voters]]/Table1[[#This Row],[Total Population]]</f>
        <v>0</v>
      </c>
      <c r="S3523" s="27">
        <f>Table1[[#This Row],[Female Ballots]]/Table1[[#This Row],[Female Population]]</f>
        <v>0</v>
      </c>
      <c r="T3523" s="27">
        <f>Table1[[#This Row],[Male Ballots]]/Table1[[#This Row],[Male Population]]</f>
        <v>0</v>
      </c>
      <c r="U3523" s="27">
        <f>Table1[[#This Row],[Total Ballots]]/Table1[[#This Row],[Total Population]]</f>
        <v>0</v>
      </c>
      <c r="V3523" s="27" t="e">
        <f>Table1[[#This Row],[Female Ballots]]/Table1[[#This Row],[Female Voters]]</f>
        <v>#DIV/0!</v>
      </c>
      <c r="W3523" s="27" t="e">
        <f>Table1[[#This Row],[Male Ballots]]/Table1[[#This Row],[Male Voters]]</f>
        <v>#DIV/0!</v>
      </c>
      <c r="X3523" s="27" t="e">
        <f>Table1[[#This Row],[Total Ballots]]/Table1[[#This Row],[Total Voters]]</f>
        <v>#DIV/0!</v>
      </c>
    </row>
    <row r="3524" spans="1:24" s="12" customFormat="1" hidden="1" x14ac:dyDescent="0.25">
      <c r="A3524" s="8" t="s">
        <v>50</v>
      </c>
      <c r="B3524" s="17">
        <v>2004</v>
      </c>
      <c r="C3524" s="17"/>
      <c r="D3524" s="9" t="s">
        <v>67</v>
      </c>
      <c r="E3524" s="10">
        <v>2036</v>
      </c>
      <c r="F3524" s="10">
        <v>2139</v>
      </c>
      <c r="G3524" s="10">
        <v>4175</v>
      </c>
      <c r="H3524" s="44"/>
      <c r="I3524" s="44"/>
      <c r="J3524" s="44"/>
      <c r="K3524" s="44"/>
      <c r="L3524" s="10"/>
      <c r="M3524" s="10"/>
      <c r="N3524" s="10"/>
      <c r="O3524" s="11"/>
      <c r="P3524" s="27">
        <f>Table1[[#This Row],[Female Voters]]/Table1[[#This Row],[Female Population]]</f>
        <v>0</v>
      </c>
      <c r="Q3524" s="27">
        <f>Table1[[#This Row],[Male Voters]]/Table1[[#This Row],[Male Population]]</f>
        <v>0</v>
      </c>
      <c r="R3524" s="27">
        <f>Table1[[#This Row],[Total Voters]]/Table1[[#This Row],[Total Population]]</f>
        <v>0</v>
      </c>
      <c r="S3524" s="27">
        <f>Table1[[#This Row],[Female Ballots]]/Table1[[#This Row],[Female Population]]</f>
        <v>0</v>
      </c>
      <c r="T3524" s="27">
        <f>Table1[[#This Row],[Male Ballots]]/Table1[[#This Row],[Male Population]]</f>
        <v>0</v>
      </c>
      <c r="U3524" s="27">
        <f>Table1[[#This Row],[Total Ballots]]/Table1[[#This Row],[Total Population]]</f>
        <v>0</v>
      </c>
      <c r="V3524" s="27" t="e">
        <f>Table1[[#This Row],[Female Ballots]]/Table1[[#This Row],[Female Voters]]</f>
        <v>#DIV/0!</v>
      </c>
      <c r="W3524" s="27" t="e">
        <f>Table1[[#This Row],[Male Ballots]]/Table1[[#This Row],[Male Voters]]</f>
        <v>#DIV/0!</v>
      </c>
      <c r="X3524" s="27" t="e">
        <f>Table1[[#This Row],[Total Ballots]]/Table1[[#This Row],[Total Voters]]</f>
        <v>#DIV/0!</v>
      </c>
    </row>
    <row r="3525" spans="1:24" s="12" customFormat="1" hidden="1" x14ac:dyDescent="0.25">
      <c r="A3525" s="8" t="s">
        <v>50</v>
      </c>
      <c r="B3525" s="17">
        <v>2004</v>
      </c>
      <c r="C3525" s="17"/>
      <c r="D3525" s="9" t="s">
        <v>68</v>
      </c>
      <c r="E3525" s="10">
        <v>2699</v>
      </c>
      <c r="F3525" s="10">
        <v>2612</v>
      </c>
      <c r="G3525" s="10">
        <v>5311</v>
      </c>
      <c r="H3525" s="44"/>
      <c r="I3525" s="44"/>
      <c r="J3525" s="44"/>
      <c r="K3525" s="44"/>
      <c r="L3525" s="10"/>
      <c r="M3525" s="10"/>
      <c r="N3525" s="10"/>
      <c r="O3525" s="11"/>
      <c r="P3525" s="27">
        <f>Table1[[#This Row],[Female Voters]]/Table1[[#This Row],[Female Population]]</f>
        <v>0</v>
      </c>
      <c r="Q3525" s="27">
        <f>Table1[[#This Row],[Male Voters]]/Table1[[#This Row],[Male Population]]</f>
        <v>0</v>
      </c>
      <c r="R3525" s="27">
        <f>Table1[[#This Row],[Total Voters]]/Table1[[#This Row],[Total Population]]</f>
        <v>0</v>
      </c>
      <c r="S3525" s="27">
        <f>Table1[[#This Row],[Female Ballots]]/Table1[[#This Row],[Female Population]]</f>
        <v>0</v>
      </c>
      <c r="T3525" s="27">
        <f>Table1[[#This Row],[Male Ballots]]/Table1[[#This Row],[Male Population]]</f>
        <v>0</v>
      </c>
      <c r="U3525" s="27">
        <f>Table1[[#This Row],[Total Ballots]]/Table1[[#This Row],[Total Population]]</f>
        <v>0</v>
      </c>
      <c r="V3525" s="27" t="e">
        <f>Table1[[#This Row],[Female Ballots]]/Table1[[#This Row],[Female Voters]]</f>
        <v>#DIV/0!</v>
      </c>
      <c r="W3525" s="27" t="e">
        <f>Table1[[#This Row],[Male Ballots]]/Table1[[#This Row],[Male Voters]]</f>
        <v>#DIV/0!</v>
      </c>
      <c r="X3525" s="27" t="e">
        <f>Table1[[#This Row],[Total Ballots]]/Table1[[#This Row],[Total Voters]]</f>
        <v>#DIV/0!</v>
      </c>
    </row>
    <row r="3526" spans="1:24" s="12" customFormat="1" hidden="1" x14ac:dyDescent="0.25">
      <c r="A3526" s="8" t="s">
        <v>50</v>
      </c>
      <c r="B3526" s="17">
        <v>2004</v>
      </c>
      <c r="C3526" s="17"/>
      <c r="D3526" s="9" t="s">
        <v>69</v>
      </c>
      <c r="E3526" s="10">
        <v>3107</v>
      </c>
      <c r="F3526" s="10">
        <v>3057</v>
      </c>
      <c r="G3526" s="10">
        <v>6164</v>
      </c>
      <c r="H3526" s="44"/>
      <c r="I3526" s="44"/>
      <c r="J3526" s="44"/>
      <c r="K3526" s="44"/>
      <c r="L3526" s="10"/>
      <c r="M3526" s="10"/>
      <c r="N3526" s="10"/>
      <c r="O3526" s="11"/>
      <c r="P3526" s="27">
        <f>Table1[[#This Row],[Female Voters]]/Table1[[#This Row],[Female Population]]</f>
        <v>0</v>
      </c>
      <c r="Q3526" s="27">
        <f>Table1[[#This Row],[Male Voters]]/Table1[[#This Row],[Male Population]]</f>
        <v>0</v>
      </c>
      <c r="R3526" s="27">
        <f>Table1[[#This Row],[Total Voters]]/Table1[[#This Row],[Total Population]]</f>
        <v>0</v>
      </c>
      <c r="S3526" s="27">
        <f>Table1[[#This Row],[Female Ballots]]/Table1[[#This Row],[Female Population]]</f>
        <v>0</v>
      </c>
      <c r="T3526" s="27">
        <f>Table1[[#This Row],[Male Ballots]]/Table1[[#This Row],[Male Population]]</f>
        <v>0</v>
      </c>
      <c r="U3526" s="27">
        <f>Table1[[#This Row],[Total Ballots]]/Table1[[#This Row],[Total Population]]</f>
        <v>0</v>
      </c>
      <c r="V3526" s="27" t="e">
        <f>Table1[[#This Row],[Female Ballots]]/Table1[[#This Row],[Female Voters]]</f>
        <v>#DIV/0!</v>
      </c>
      <c r="W3526" s="27" t="e">
        <f>Table1[[#This Row],[Male Ballots]]/Table1[[#This Row],[Male Voters]]</f>
        <v>#DIV/0!</v>
      </c>
      <c r="X3526" s="27" t="e">
        <f>Table1[[#This Row],[Total Ballots]]/Table1[[#This Row],[Total Voters]]</f>
        <v>#DIV/0!</v>
      </c>
    </row>
    <row r="3527" spans="1:24" s="12" customFormat="1" hidden="1" x14ac:dyDescent="0.25">
      <c r="A3527" s="8" t="s">
        <v>50</v>
      </c>
      <c r="B3527" s="17">
        <v>2004</v>
      </c>
      <c r="C3527" s="17"/>
      <c r="D3527" s="9" t="s">
        <v>70</v>
      </c>
      <c r="E3527" s="10">
        <v>2481</v>
      </c>
      <c r="F3527" s="10">
        <v>2605</v>
      </c>
      <c r="G3527" s="10">
        <v>5086</v>
      </c>
      <c r="H3527" s="44"/>
      <c r="I3527" s="44"/>
      <c r="J3527" s="44"/>
      <c r="K3527" s="44"/>
      <c r="L3527" s="10"/>
      <c r="M3527" s="10"/>
      <c r="N3527" s="10"/>
      <c r="O3527" s="11"/>
      <c r="P3527" s="27">
        <f>Table1[[#This Row],[Female Voters]]/Table1[[#This Row],[Female Population]]</f>
        <v>0</v>
      </c>
      <c r="Q3527" s="27">
        <f>Table1[[#This Row],[Male Voters]]/Table1[[#This Row],[Male Population]]</f>
        <v>0</v>
      </c>
      <c r="R3527" s="27">
        <f>Table1[[#This Row],[Total Voters]]/Table1[[#This Row],[Total Population]]</f>
        <v>0</v>
      </c>
      <c r="S3527" s="27">
        <f>Table1[[#This Row],[Female Ballots]]/Table1[[#This Row],[Female Population]]</f>
        <v>0</v>
      </c>
      <c r="T3527" s="27">
        <f>Table1[[#This Row],[Male Ballots]]/Table1[[#This Row],[Male Population]]</f>
        <v>0</v>
      </c>
      <c r="U3527" s="27">
        <f>Table1[[#This Row],[Total Ballots]]/Table1[[#This Row],[Total Population]]</f>
        <v>0</v>
      </c>
      <c r="V3527" s="27" t="e">
        <f>Table1[[#This Row],[Female Ballots]]/Table1[[#This Row],[Female Voters]]</f>
        <v>#DIV/0!</v>
      </c>
      <c r="W3527" s="27" t="e">
        <f>Table1[[#This Row],[Male Ballots]]/Table1[[#This Row],[Male Voters]]</f>
        <v>#DIV/0!</v>
      </c>
      <c r="X3527" s="27" t="e">
        <f>Table1[[#This Row],[Total Ballots]]/Table1[[#This Row],[Total Voters]]</f>
        <v>#DIV/0!</v>
      </c>
    </row>
    <row r="3528" spans="1:24" s="12" customFormat="1" hidden="1" x14ac:dyDescent="0.25">
      <c r="A3528" s="8" t="s">
        <v>50</v>
      </c>
      <c r="B3528" s="17">
        <v>2004</v>
      </c>
      <c r="C3528" s="17"/>
      <c r="D3528" s="9" t="s">
        <v>71</v>
      </c>
      <c r="E3528" s="10">
        <v>3123</v>
      </c>
      <c r="F3528" s="10">
        <v>2790</v>
      </c>
      <c r="G3528" s="10">
        <v>5912.98</v>
      </c>
      <c r="H3528" s="44"/>
      <c r="I3528" s="44"/>
      <c r="J3528" s="44"/>
      <c r="K3528" s="44"/>
      <c r="L3528" s="10"/>
      <c r="M3528" s="10"/>
      <c r="N3528" s="10"/>
      <c r="O3528" s="11"/>
      <c r="P3528" s="27">
        <f>Table1[[#This Row],[Female Voters]]/Table1[[#This Row],[Female Population]]</f>
        <v>0</v>
      </c>
      <c r="Q3528" s="27">
        <f>Table1[[#This Row],[Male Voters]]/Table1[[#This Row],[Male Population]]</f>
        <v>0</v>
      </c>
      <c r="R3528" s="27">
        <f>Table1[[#This Row],[Total Voters]]/Table1[[#This Row],[Total Population]]</f>
        <v>0</v>
      </c>
      <c r="S3528" s="27">
        <f>Table1[[#This Row],[Female Ballots]]/Table1[[#This Row],[Female Population]]</f>
        <v>0</v>
      </c>
      <c r="T3528" s="27">
        <f>Table1[[#This Row],[Male Ballots]]/Table1[[#This Row],[Male Population]]</f>
        <v>0</v>
      </c>
      <c r="U3528" s="27">
        <f>Table1[[#This Row],[Total Ballots]]/Table1[[#This Row],[Total Population]]</f>
        <v>0</v>
      </c>
      <c r="V3528" s="27" t="e">
        <f>Table1[[#This Row],[Female Ballots]]/Table1[[#This Row],[Female Voters]]</f>
        <v>#DIV/0!</v>
      </c>
      <c r="W3528" s="27" t="e">
        <f>Table1[[#This Row],[Male Ballots]]/Table1[[#This Row],[Male Voters]]</f>
        <v>#DIV/0!</v>
      </c>
      <c r="X3528" s="27" t="e">
        <f>Table1[[#This Row],[Total Ballots]]/Table1[[#This Row],[Total Voters]]</f>
        <v>#DIV/0!</v>
      </c>
    </row>
    <row r="3529" spans="1:24" s="12" customFormat="1" hidden="1" x14ac:dyDescent="0.25">
      <c r="A3529" s="8" t="s">
        <v>50</v>
      </c>
      <c r="B3529" s="17">
        <v>2004</v>
      </c>
      <c r="C3529" s="17"/>
      <c r="D3529" s="9" t="s">
        <v>453</v>
      </c>
      <c r="E3529" s="10">
        <v>14910</v>
      </c>
      <c r="F3529" s="10">
        <v>14816</v>
      </c>
      <c r="G3529" s="10">
        <v>29725.98</v>
      </c>
      <c r="H3529" s="44"/>
      <c r="I3529" s="44"/>
      <c r="J3529" s="44"/>
      <c r="K3529" s="44"/>
      <c r="L3529" s="10"/>
      <c r="M3529" s="10"/>
      <c r="N3529" s="10"/>
      <c r="O3529" s="11"/>
      <c r="P3529" s="27">
        <f>Table1[[#This Row],[Female Voters]]/Table1[[#This Row],[Female Population]]</f>
        <v>0</v>
      </c>
      <c r="Q3529" s="27">
        <f>Table1[[#This Row],[Male Voters]]/Table1[[#This Row],[Male Population]]</f>
        <v>0</v>
      </c>
      <c r="R3529" s="27">
        <f>Table1[[#This Row],[Total Voters]]/Table1[[#This Row],[Total Population]]</f>
        <v>0</v>
      </c>
      <c r="S3529" s="27">
        <f>Table1[[#This Row],[Female Ballots]]/Table1[[#This Row],[Female Population]]</f>
        <v>0</v>
      </c>
      <c r="T3529" s="27">
        <f>Table1[[#This Row],[Male Ballots]]/Table1[[#This Row],[Male Population]]</f>
        <v>0</v>
      </c>
      <c r="U3529" s="27">
        <f>Table1[[#This Row],[Total Ballots]]/Table1[[#This Row],[Total Population]]</f>
        <v>0</v>
      </c>
      <c r="V3529" s="27" t="e">
        <f>Table1[[#This Row],[Female Ballots]]/Table1[[#This Row],[Female Voters]]</f>
        <v>#DIV/0!</v>
      </c>
      <c r="W3529" s="27" t="e">
        <f>Table1[[#This Row],[Male Ballots]]/Table1[[#This Row],[Male Voters]]</f>
        <v>#DIV/0!</v>
      </c>
      <c r="X3529" s="27" t="e">
        <f>Table1[[#This Row],[Total Ballots]]/Table1[[#This Row],[Total Voters]]</f>
        <v>#DIV/0!</v>
      </c>
    </row>
    <row r="3530" spans="1:24" s="12" customFormat="1" hidden="1" x14ac:dyDescent="0.25">
      <c r="A3530" s="8" t="s">
        <v>35</v>
      </c>
      <c r="B3530" s="17">
        <v>2004</v>
      </c>
      <c r="C3530" s="17"/>
      <c r="D3530" s="9" t="s">
        <v>66</v>
      </c>
      <c r="E3530" s="10">
        <v>606</v>
      </c>
      <c r="F3530" s="10">
        <v>720</v>
      </c>
      <c r="G3530" s="10">
        <v>1326</v>
      </c>
      <c r="H3530" s="44"/>
      <c r="I3530" s="44"/>
      <c r="J3530" s="44"/>
      <c r="K3530" s="44"/>
      <c r="L3530" s="10"/>
      <c r="M3530" s="10"/>
      <c r="N3530" s="10"/>
      <c r="O3530" s="11"/>
      <c r="P3530" s="27">
        <f>Table1[[#This Row],[Female Voters]]/Table1[[#This Row],[Female Population]]</f>
        <v>0</v>
      </c>
      <c r="Q3530" s="27">
        <f>Table1[[#This Row],[Male Voters]]/Table1[[#This Row],[Male Population]]</f>
        <v>0</v>
      </c>
      <c r="R3530" s="27">
        <f>Table1[[#This Row],[Total Voters]]/Table1[[#This Row],[Total Population]]</f>
        <v>0</v>
      </c>
      <c r="S3530" s="27">
        <f>Table1[[#This Row],[Female Ballots]]/Table1[[#This Row],[Female Population]]</f>
        <v>0</v>
      </c>
      <c r="T3530" s="27">
        <f>Table1[[#This Row],[Male Ballots]]/Table1[[#This Row],[Male Population]]</f>
        <v>0</v>
      </c>
      <c r="U3530" s="27">
        <f>Table1[[#This Row],[Total Ballots]]/Table1[[#This Row],[Total Population]]</f>
        <v>0</v>
      </c>
      <c r="V3530" s="27" t="e">
        <f>Table1[[#This Row],[Female Ballots]]/Table1[[#This Row],[Female Voters]]</f>
        <v>#DIV/0!</v>
      </c>
      <c r="W3530" s="27" t="e">
        <f>Table1[[#This Row],[Male Ballots]]/Table1[[#This Row],[Male Voters]]</f>
        <v>#DIV/0!</v>
      </c>
      <c r="X3530" s="27" t="e">
        <f>Table1[[#This Row],[Total Ballots]]/Table1[[#This Row],[Total Voters]]</f>
        <v>#DIV/0!</v>
      </c>
    </row>
    <row r="3531" spans="1:24" s="12" customFormat="1" hidden="1" x14ac:dyDescent="0.25">
      <c r="A3531" s="8" t="s">
        <v>35</v>
      </c>
      <c r="B3531" s="17">
        <v>2004</v>
      </c>
      <c r="C3531" s="17"/>
      <c r="D3531" s="9" t="s">
        <v>67</v>
      </c>
      <c r="E3531" s="10">
        <v>822</v>
      </c>
      <c r="F3531" s="10">
        <v>890</v>
      </c>
      <c r="G3531" s="10">
        <v>1712</v>
      </c>
      <c r="H3531" s="44"/>
      <c r="I3531" s="44"/>
      <c r="J3531" s="44"/>
      <c r="K3531" s="44"/>
      <c r="L3531" s="10"/>
      <c r="M3531" s="10"/>
      <c r="N3531" s="10"/>
      <c r="O3531" s="11"/>
      <c r="P3531" s="27">
        <f>Table1[[#This Row],[Female Voters]]/Table1[[#This Row],[Female Population]]</f>
        <v>0</v>
      </c>
      <c r="Q3531" s="27">
        <f>Table1[[#This Row],[Male Voters]]/Table1[[#This Row],[Male Population]]</f>
        <v>0</v>
      </c>
      <c r="R3531" s="27">
        <f>Table1[[#This Row],[Total Voters]]/Table1[[#This Row],[Total Population]]</f>
        <v>0</v>
      </c>
      <c r="S3531" s="27">
        <f>Table1[[#This Row],[Female Ballots]]/Table1[[#This Row],[Female Population]]</f>
        <v>0</v>
      </c>
      <c r="T3531" s="27">
        <f>Table1[[#This Row],[Male Ballots]]/Table1[[#This Row],[Male Population]]</f>
        <v>0</v>
      </c>
      <c r="U3531" s="27">
        <f>Table1[[#This Row],[Total Ballots]]/Table1[[#This Row],[Total Population]]</f>
        <v>0</v>
      </c>
      <c r="V3531" s="27" t="e">
        <f>Table1[[#This Row],[Female Ballots]]/Table1[[#This Row],[Female Voters]]</f>
        <v>#DIV/0!</v>
      </c>
      <c r="W3531" s="27" t="e">
        <f>Table1[[#This Row],[Male Ballots]]/Table1[[#This Row],[Male Voters]]</f>
        <v>#DIV/0!</v>
      </c>
      <c r="X3531" s="27" t="e">
        <f>Table1[[#This Row],[Total Ballots]]/Table1[[#This Row],[Total Voters]]</f>
        <v>#DIV/0!</v>
      </c>
    </row>
    <row r="3532" spans="1:24" s="12" customFormat="1" hidden="1" x14ac:dyDescent="0.25">
      <c r="A3532" s="8" t="s">
        <v>35</v>
      </c>
      <c r="B3532" s="17">
        <v>2004</v>
      </c>
      <c r="C3532" s="17"/>
      <c r="D3532" s="9" t="s">
        <v>68</v>
      </c>
      <c r="E3532" s="10">
        <v>1234</v>
      </c>
      <c r="F3532" s="10">
        <v>1166</v>
      </c>
      <c r="G3532" s="10">
        <v>2400</v>
      </c>
      <c r="H3532" s="44"/>
      <c r="I3532" s="44"/>
      <c r="J3532" s="44"/>
      <c r="K3532" s="44"/>
      <c r="L3532" s="10"/>
      <c r="M3532" s="10"/>
      <c r="N3532" s="10"/>
      <c r="O3532" s="11"/>
      <c r="P3532" s="27">
        <f>Table1[[#This Row],[Female Voters]]/Table1[[#This Row],[Female Population]]</f>
        <v>0</v>
      </c>
      <c r="Q3532" s="27">
        <f>Table1[[#This Row],[Male Voters]]/Table1[[#This Row],[Male Population]]</f>
        <v>0</v>
      </c>
      <c r="R3532" s="27">
        <f>Table1[[#This Row],[Total Voters]]/Table1[[#This Row],[Total Population]]</f>
        <v>0</v>
      </c>
      <c r="S3532" s="27">
        <f>Table1[[#This Row],[Female Ballots]]/Table1[[#This Row],[Female Population]]</f>
        <v>0</v>
      </c>
      <c r="T3532" s="27">
        <f>Table1[[#This Row],[Male Ballots]]/Table1[[#This Row],[Male Population]]</f>
        <v>0</v>
      </c>
      <c r="U3532" s="27">
        <f>Table1[[#This Row],[Total Ballots]]/Table1[[#This Row],[Total Population]]</f>
        <v>0</v>
      </c>
      <c r="V3532" s="27" t="e">
        <f>Table1[[#This Row],[Female Ballots]]/Table1[[#This Row],[Female Voters]]</f>
        <v>#DIV/0!</v>
      </c>
      <c r="W3532" s="27" t="e">
        <f>Table1[[#This Row],[Male Ballots]]/Table1[[#This Row],[Male Voters]]</f>
        <v>#DIV/0!</v>
      </c>
      <c r="X3532" s="27" t="e">
        <f>Table1[[#This Row],[Total Ballots]]/Table1[[#This Row],[Total Voters]]</f>
        <v>#DIV/0!</v>
      </c>
    </row>
    <row r="3533" spans="1:24" s="12" customFormat="1" hidden="1" x14ac:dyDescent="0.25">
      <c r="A3533" s="8" t="s">
        <v>35</v>
      </c>
      <c r="B3533" s="17">
        <v>2004</v>
      </c>
      <c r="C3533" s="17"/>
      <c r="D3533" s="9" t="s">
        <v>69</v>
      </c>
      <c r="E3533" s="10">
        <v>1580</v>
      </c>
      <c r="F3533" s="10">
        <v>1573</v>
      </c>
      <c r="G3533" s="10">
        <v>3153</v>
      </c>
      <c r="H3533" s="44"/>
      <c r="I3533" s="44"/>
      <c r="J3533" s="44"/>
      <c r="K3533" s="44"/>
      <c r="L3533" s="10"/>
      <c r="M3533" s="10"/>
      <c r="N3533" s="10"/>
      <c r="O3533" s="11"/>
      <c r="P3533" s="27">
        <f>Table1[[#This Row],[Female Voters]]/Table1[[#This Row],[Female Population]]</f>
        <v>0</v>
      </c>
      <c r="Q3533" s="27">
        <f>Table1[[#This Row],[Male Voters]]/Table1[[#This Row],[Male Population]]</f>
        <v>0</v>
      </c>
      <c r="R3533" s="27">
        <f>Table1[[#This Row],[Total Voters]]/Table1[[#This Row],[Total Population]]</f>
        <v>0</v>
      </c>
      <c r="S3533" s="27">
        <f>Table1[[#This Row],[Female Ballots]]/Table1[[#This Row],[Female Population]]</f>
        <v>0</v>
      </c>
      <c r="T3533" s="27">
        <f>Table1[[#This Row],[Male Ballots]]/Table1[[#This Row],[Male Population]]</f>
        <v>0</v>
      </c>
      <c r="U3533" s="27">
        <f>Table1[[#This Row],[Total Ballots]]/Table1[[#This Row],[Total Population]]</f>
        <v>0</v>
      </c>
      <c r="V3533" s="27" t="e">
        <f>Table1[[#This Row],[Female Ballots]]/Table1[[#This Row],[Female Voters]]</f>
        <v>#DIV/0!</v>
      </c>
      <c r="W3533" s="27" t="e">
        <f>Table1[[#This Row],[Male Ballots]]/Table1[[#This Row],[Male Voters]]</f>
        <v>#DIV/0!</v>
      </c>
      <c r="X3533" s="27" t="e">
        <f>Table1[[#This Row],[Total Ballots]]/Table1[[#This Row],[Total Voters]]</f>
        <v>#DIV/0!</v>
      </c>
    </row>
    <row r="3534" spans="1:24" s="12" customFormat="1" hidden="1" x14ac:dyDescent="0.25">
      <c r="A3534" s="8" t="s">
        <v>35</v>
      </c>
      <c r="B3534" s="17">
        <v>2004</v>
      </c>
      <c r="C3534" s="17"/>
      <c r="D3534" s="9" t="s">
        <v>70</v>
      </c>
      <c r="E3534" s="10">
        <v>1664</v>
      </c>
      <c r="F3534" s="10">
        <v>1561</v>
      </c>
      <c r="G3534" s="10">
        <v>3225</v>
      </c>
      <c r="H3534" s="44"/>
      <c r="I3534" s="44"/>
      <c r="J3534" s="44"/>
      <c r="K3534" s="44"/>
      <c r="L3534" s="10"/>
      <c r="M3534" s="10"/>
      <c r="N3534" s="10"/>
      <c r="O3534" s="11"/>
      <c r="P3534" s="27">
        <f>Table1[[#This Row],[Female Voters]]/Table1[[#This Row],[Female Population]]</f>
        <v>0</v>
      </c>
      <c r="Q3534" s="27">
        <f>Table1[[#This Row],[Male Voters]]/Table1[[#This Row],[Male Population]]</f>
        <v>0</v>
      </c>
      <c r="R3534" s="27">
        <f>Table1[[#This Row],[Total Voters]]/Table1[[#This Row],[Total Population]]</f>
        <v>0</v>
      </c>
      <c r="S3534" s="27">
        <f>Table1[[#This Row],[Female Ballots]]/Table1[[#This Row],[Female Population]]</f>
        <v>0</v>
      </c>
      <c r="T3534" s="27">
        <f>Table1[[#This Row],[Male Ballots]]/Table1[[#This Row],[Male Population]]</f>
        <v>0</v>
      </c>
      <c r="U3534" s="27">
        <f>Table1[[#This Row],[Total Ballots]]/Table1[[#This Row],[Total Population]]</f>
        <v>0</v>
      </c>
      <c r="V3534" s="27" t="e">
        <f>Table1[[#This Row],[Female Ballots]]/Table1[[#This Row],[Female Voters]]</f>
        <v>#DIV/0!</v>
      </c>
      <c r="W3534" s="27" t="e">
        <f>Table1[[#This Row],[Male Ballots]]/Table1[[#This Row],[Male Voters]]</f>
        <v>#DIV/0!</v>
      </c>
      <c r="X3534" s="27" t="e">
        <f>Table1[[#This Row],[Total Ballots]]/Table1[[#This Row],[Total Voters]]</f>
        <v>#DIV/0!</v>
      </c>
    </row>
    <row r="3535" spans="1:24" s="12" customFormat="1" hidden="1" x14ac:dyDescent="0.25">
      <c r="A3535" s="8" t="s">
        <v>35</v>
      </c>
      <c r="B3535" s="17">
        <v>2004</v>
      </c>
      <c r="C3535" s="17"/>
      <c r="D3535" s="9" t="s">
        <v>71</v>
      </c>
      <c r="E3535" s="10">
        <v>2457</v>
      </c>
      <c r="F3535" s="10">
        <v>2222</v>
      </c>
      <c r="G3535" s="10">
        <v>4679</v>
      </c>
      <c r="H3535" s="44"/>
      <c r="I3535" s="44"/>
      <c r="J3535" s="44"/>
      <c r="K3535" s="44"/>
      <c r="L3535" s="10"/>
      <c r="M3535" s="10"/>
      <c r="N3535" s="10"/>
      <c r="O3535" s="11"/>
      <c r="P3535" s="27">
        <f>Table1[[#This Row],[Female Voters]]/Table1[[#This Row],[Female Population]]</f>
        <v>0</v>
      </c>
      <c r="Q3535" s="27">
        <f>Table1[[#This Row],[Male Voters]]/Table1[[#This Row],[Male Population]]</f>
        <v>0</v>
      </c>
      <c r="R3535" s="27">
        <f>Table1[[#This Row],[Total Voters]]/Table1[[#This Row],[Total Population]]</f>
        <v>0</v>
      </c>
      <c r="S3535" s="27">
        <f>Table1[[#This Row],[Female Ballots]]/Table1[[#This Row],[Female Population]]</f>
        <v>0</v>
      </c>
      <c r="T3535" s="27">
        <f>Table1[[#This Row],[Male Ballots]]/Table1[[#This Row],[Male Population]]</f>
        <v>0</v>
      </c>
      <c r="U3535" s="27">
        <f>Table1[[#This Row],[Total Ballots]]/Table1[[#This Row],[Total Population]]</f>
        <v>0</v>
      </c>
      <c r="V3535" s="27" t="e">
        <f>Table1[[#This Row],[Female Ballots]]/Table1[[#This Row],[Female Voters]]</f>
        <v>#DIV/0!</v>
      </c>
      <c r="W3535" s="27" t="e">
        <f>Table1[[#This Row],[Male Ballots]]/Table1[[#This Row],[Male Voters]]</f>
        <v>#DIV/0!</v>
      </c>
      <c r="X3535" s="27" t="e">
        <f>Table1[[#This Row],[Total Ballots]]/Table1[[#This Row],[Total Voters]]</f>
        <v>#DIV/0!</v>
      </c>
    </row>
    <row r="3536" spans="1:24" s="12" customFormat="1" hidden="1" x14ac:dyDescent="0.25">
      <c r="A3536" s="8" t="s">
        <v>35</v>
      </c>
      <c r="B3536" s="17">
        <v>2004</v>
      </c>
      <c r="C3536" s="17"/>
      <c r="D3536" s="9" t="s">
        <v>453</v>
      </c>
      <c r="E3536" s="10">
        <v>8363</v>
      </c>
      <c r="F3536" s="10">
        <v>8132</v>
      </c>
      <c r="G3536" s="10">
        <v>16495</v>
      </c>
      <c r="H3536" s="44"/>
      <c r="I3536" s="44"/>
      <c r="J3536" s="44"/>
      <c r="K3536" s="44"/>
      <c r="L3536" s="10"/>
      <c r="M3536" s="10"/>
      <c r="N3536" s="10"/>
      <c r="O3536" s="11"/>
      <c r="P3536" s="27">
        <f>Table1[[#This Row],[Female Voters]]/Table1[[#This Row],[Female Population]]</f>
        <v>0</v>
      </c>
      <c r="Q3536" s="27">
        <f>Table1[[#This Row],[Male Voters]]/Table1[[#This Row],[Male Population]]</f>
        <v>0</v>
      </c>
      <c r="R3536" s="27">
        <f>Table1[[#This Row],[Total Voters]]/Table1[[#This Row],[Total Population]]</f>
        <v>0</v>
      </c>
      <c r="S3536" s="27">
        <f>Table1[[#This Row],[Female Ballots]]/Table1[[#This Row],[Female Population]]</f>
        <v>0</v>
      </c>
      <c r="T3536" s="27">
        <f>Table1[[#This Row],[Male Ballots]]/Table1[[#This Row],[Male Population]]</f>
        <v>0</v>
      </c>
      <c r="U3536" s="27">
        <f>Table1[[#This Row],[Total Ballots]]/Table1[[#This Row],[Total Population]]</f>
        <v>0</v>
      </c>
      <c r="V3536" s="27" t="e">
        <f>Table1[[#This Row],[Female Ballots]]/Table1[[#This Row],[Female Voters]]</f>
        <v>#DIV/0!</v>
      </c>
      <c r="W3536" s="27" t="e">
        <f>Table1[[#This Row],[Male Ballots]]/Table1[[#This Row],[Male Voters]]</f>
        <v>#DIV/0!</v>
      </c>
      <c r="X3536" s="27" t="e">
        <f>Table1[[#This Row],[Total Ballots]]/Table1[[#This Row],[Total Voters]]</f>
        <v>#DIV/0!</v>
      </c>
    </row>
    <row r="3537" spans="1:24" s="12" customFormat="1" hidden="1" x14ac:dyDescent="0.25">
      <c r="A3537" s="8" t="s">
        <v>32</v>
      </c>
      <c r="B3537" s="17">
        <v>2004</v>
      </c>
      <c r="C3537" s="17"/>
      <c r="D3537" s="9" t="s">
        <v>66</v>
      </c>
      <c r="E3537" s="10">
        <v>332</v>
      </c>
      <c r="F3537" s="10">
        <v>378</v>
      </c>
      <c r="G3537" s="10">
        <v>710</v>
      </c>
      <c r="H3537" s="44"/>
      <c r="I3537" s="44"/>
      <c r="J3537" s="44"/>
      <c r="K3537" s="44"/>
      <c r="L3537" s="10"/>
      <c r="M3537" s="10"/>
      <c r="N3537" s="10"/>
      <c r="O3537" s="11"/>
      <c r="P3537" s="27">
        <f>Table1[[#This Row],[Female Voters]]/Table1[[#This Row],[Female Population]]</f>
        <v>0</v>
      </c>
      <c r="Q3537" s="27">
        <f>Table1[[#This Row],[Male Voters]]/Table1[[#This Row],[Male Population]]</f>
        <v>0</v>
      </c>
      <c r="R3537" s="27">
        <f>Table1[[#This Row],[Total Voters]]/Table1[[#This Row],[Total Population]]</f>
        <v>0</v>
      </c>
      <c r="S3537" s="27">
        <f>Table1[[#This Row],[Female Ballots]]/Table1[[#This Row],[Female Population]]</f>
        <v>0</v>
      </c>
      <c r="T3537" s="27">
        <f>Table1[[#This Row],[Male Ballots]]/Table1[[#This Row],[Male Population]]</f>
        <v>0</v>
      </c>
      <c r="U3537" s="27">
        <f>Table1[[#This Row],[Total Ballots]]/Table1[[#This Row],[Total Population]]</f>
        <v>0</v>
      </c>
      <c r="V3537" s="27" t="e">
        <f>Table1[[#This Row],[Female Ballots]]/Table1[[#This Row],[Female Voters]]</f>
        <v>#DIV/0!</v>
      </c>
      <c r="W3537" s="27" t="e">
        <f>Table1[[#This Row],[Male Ballots]]/Table1[[#This Row],[Male Voters]]</f>
        <v>#DIV/0!</v>
      </c>
      <c r="X3537" s="27" t="e">
        <f>Table1[[#This Row],[Total Ballots]]/Table1[[#This Row],[Total Voters]]</f>
        <v>#DIV/0!</v>
      </c>
    </row>
    <row r="3538" spans="1:24" s="12" customFormat="1" hidden="1" x14ac:dyDescent="0.25">
      <c r="A3538" s="8" t="s">
        <v>32</v>
      </c>
      <c r="B3538" s="17">
        <v>2004</v>
      </c>
      <c r="C3538" s="17"/>
      <c r="D3538" s="9" t="s">
        <v>67</v>
      </c>
      <c r="E3538" s="10">
        <v>508</v>
      </c>
      <c r="F3538" s="10">
        <v>452</v>
      </c>
      <c r="G3538" s="10">
        <v>960</v>
      </c>
      <c r="H3538" s="44"/>
      <c r="I3538" s="44"/>
      <c r="J3538" s="44"/>
      <c r="K3538" s="44"/>
      <c r="L3538" s="10"/>
      <c r="M3538" s="10"/>
      <c r="N3538" s="10"/>
      <c r="O3538" s="11"/>
      <c r="P3538" s="27">
        <f>Table1[[#This Row],[Female Voters]]/Table1[[#This Row],[Female Population]]</f>
        <v>0</v>
      </c>
      <c r="Q3538" s="27">
        <f>Table1[[#This Row],[Male Voters]]/Table1[[#This Row],[Male Population]]</f>
        <v>0</v>
      </c>
      <c r="R3538" s="27">
        <f>Table1[[#This Row],[Total Voters]]/Table1[[#This Row],[Total Population]]</f>
        <v>0</v>
      </c>
      <c r="S3538" s="27">
        <f>Table1[[#This Row],[Female Ballots]]/Table1[[#This Row],[Female Population]]</f>
        <v>0</v>
      </c>
      <c r="T3538" s="27">
        <f>Table1[[#This Row],[Male Ballots]]/Table1[[#This Row],[Male Population]]</f>
        <v>0</v>
      </c>
      <c r="U3538" s="27">
        <f>Table1[[#This Row],[Total Ballots]]/Table1[[#This Row],[Total Population]]</f>
        <v>0</v>
      </c>
      <c r="V3538" s="27" t="e">
        <f>Table1[[#This Row],[Female Ballots]]/Table1[[#This Row],[Female Voters]]</f>
        <v>#DIV/0!</v>
      </c>
      <c r="W3538" s="27" t="e">
        <f>Table1[[#This Row],[Male Ballots]]/Table1[[#This Row],[Male Voters]]</f>
        <v>#DIV/0!</v>
      </c>
      <c r="X3538" s="27" t="e">
        <f>Table1[[#This Row],[Total Ballots]]/Table1[[#This Row],[Total Voters]]</f>
        <v>#DIV/0!</v>
      </c>
    </row>
    <row r="3539" spans="1:24" s="12" customFormat="1" hidden="1" x14ac:dyDescent="0.25">
      <c r="A3539" s="8" t="s">
        <v>32</v>
      </c>
      <c r="B3539" s="17">
        <v>2004</v>
      </c>
      <c r="C3539" s="17"/>
      <c r="D3539" s="9" t="s">
        <v>68</v>
      </c>
      <c r="E3539" s="10">
        <v>843</v>
      </c>
      <c r="F3539" s="10">
        <v>819</v>
      </c>
      <c r="G3539" s="10">
        <v>1662</v>
      </c>
      <c r="H3539" s="44"/>
      <c r="I3539" s="44"/>
      <c r="J3539" s="44"/>
      <c r="K3539" s="44"/>
      <c r="L3539" s="10"/>
      <c r="M3539" s="10"/>
      <c r="N3539" s="10"/>
      <c r="O3539" s="11"/>
      <c r="P3539" s="27">
        <f>Table1[[#This Row],[Female Voters]]/Table1[[#This Row],[Female Population]]</f>
        <v>0</v>
      </c>
      <c r="Q3539" s="27">
        <f>Table1[[#This Row],[Male Voters]]/Table1[[#This Row],[Male Population]]</f>
        <v>0</v>
      </c>
      <c r="R3539" s="27">
        <f>Table1[[#This Row],[Total Voters]]/Table1[[#This Row],[Total Population]]</f>
        <v>0</v>
      </c>
      <c r="S3539" s="27">
        <f>Table1[[#This Row],[Female Ballots]]/Table1[[#This Row],[Female Population]]</f>
        <v>0</v>
      </c>
      <c r="T3539" s="27">
        <f>Table1[[#This Row],[Male Ballots]]/Table1[[#This Row],[Male Population]]</f>
        <v>0</v>
      </c>
      <c r="U3539" s="27">
        <f>Table1[[#This Row],[Total Ballots]]/Table1[[#This Row],[Total Population]]</f>
        <v>0</v>
      </c>
      <c r="V3539" s="27" t="e">
        <f>Table1[[#This Row],[Female Ballots]]/Table1[[#This Row],[Female Voters]]</f>
        <v>#DIV/0!</v>
      </c>
      <c r="W3539" s="27" t="e">
        <f>Table1[[#This Row],[Male Ballots]]/Table1[[#This Row],[Male Voters]]</f>
        <v>#DIV/0!</v>
      </c>
      <c r="X3539" s="27" t="e">
        <f>Table1[[#This Row],[Total Ballots]]/Table1[[#This Row],[Total Voters]]</f>
        <v>#DIV/0!</v>
      </c>
    </row>
    <row r="3540" spans="1:24" s="12" customFormat="1" hidden="1" x14ac:dyDescent="0.25">
      <c r="A3540" s="8" t="s">
        <v>32</v>
      </c>
      <c r="B3540" s="17">
        <v>2004</v>
      </c>
      <c r="C3540" s="17"/>
      <c r="D3540" s="9" t="s">
        <v>69</v>
      </c>
      <c r="E3540" s="10">
        <v>1039</v>
      </c>
      <c r="F3540" s="10">
        <v>1073</v>
      </c>
      <c r="G3540" s="10">
        <v>2112</v>
      </c>
      <c r="H3540" s="44"/>
      <c r="I3540" s="44"/>
      <c r="J3540" s="44"/>
      <c r="K3540" s="44"/>
      <c r="L3540" s="10"/>
      <c r="M3540" s="10"/>
      <c r="N3540" s="10"/>
      <c r="O3540" s="11"/>
      <c r="P3540" s="27">
        <f>Table1[[#This Row],[Female Voters]]/Table1[[#This Row],[Female Population]]</f>
        <v>0</v>
      </c>
      <c r="Q3540" s="27">
        <f>Table1[[#This Row],[Male Voters]]/Table1[[#This Row],[Male Population]]</f>
        <v>0</v>
      </c>
      <c r="R3540" s="27">
        <f>Table1[[#This Row],[Total Voters]]/Table1[[#This Row],[Total Population]]</f>
        <v>0</v>
      </c>
      <c r="S3540" s="27">
        <f>Table1[[#This Row],[Female Ballots]]/Table1[[#This Row],[Female Population]]</f>
        <v>0</v>
      </c>
      <c r="T3540" s="27">
        <f>Table1[[#This Row],[Male Ballots]]/Table1[[#This Row],[Male Population]]</f>
        <v>0</v>
      </c>
      <c r="U3540" s="27">
        <f>Table1[[#This Row],[Total Ballots]]/Table1[[#This Row],[Total Population]]</f>
        <v>0</v>
      </c>
      <c r="V3540" s="27" t="e">
        <f>Table1[[#This Row],[Female Ballots]]/Table1[[#This Row],[Female Voters]]</f>
        <v>#DIV/0!</v>
      </c>
      <c r="W3540" s="27" t="e">
        <f>Table1[[#This Row],[Male Ballots]]/Table1[[#This Row],[Male Voters]]</f>
        <v>#DIV/0!</v>
      </c>
      <c r="X3540" s="27" t="e">
        <f>Table1[[#This Row],[Total Ballots]]/Table1[[#This Row],[Total Voters]]</f>
        <v>#DIV/0!</v>
      </c>
    </row>
    <row r="3541" spans="1:24" s="12" customFormat="1" hidden="1" x14ac:dyDescent="0.25">
      <c r="A3541" s="8" t="s">
        <v>32</v>
      </c>
      <c r="B3541" s="17">
        <v>2004</v>
      </c>
      <c r="C3541" s="17"/>
      <c r="D3541" s="9" t="s">
        <v>70</v>
      </c>
      <c r="E3541" s="10">
        <v>860</v>
      </c>
      <c r="F3541" s="10">
        <v>947</v>
      </c>
      <c r="G3541" s="10">
        <v>1807</v>
      </c>
      <c r="H3541" s="44"/>
      <c r="I3541" s="44"/>
      <c r="J3541" s="44"/>
      <c r="K3541" s="44"/>
      <c r="L3541" s="10"/>
      <c r="M3541" s="10"/>
      <c r="N3541" s="10"/>
      <c r="O3541" s="11"/>
      <c r="P3541" s="27">
        <f>Table1[[#This Row],[Female Voters]]/Table1[[#This Row],[Female Population]]</f>
        <v>0</v>
      </c>
      <c r="Q3541" s="27">
        <f>Table1[[#This Row],[Male Voters]]/Table1[[#This Row],[Male Population]]</f>
        <v>0</v>
      </c>
      <c r="R3541" s="27">
        <f>Table1[[#This Row],[Total Voters]]/Table1[[#This Row],[Total Population]]</f>
        <v>0</v>
      </c>
      <c r="S3541" s="27">
        <f>Table1[[#This Row],[Female Ballots]]/Table1[[#This Row],[Female Population]]</f>
        <v>0</v>
      </c>
      <c r="T3541" s="27">
        <f>Table1[[#This Row],[Male Ballots]]/Table1[[#This Row],[Male Population]]</f>
        <v>0</v>
      </c>
      <c r="U3541" s="27">
        <f>Table1[[#This Row],[Total Ballots]]/Table1[[#This Row],[Total Population]]</f>
        <v>0</v>
      </c>
      <c r="V3541" s="27" t="e">
        <f>Table1[[#This Row],[Female Ballots]]/Table1[[#This Row],[Female Voters]]</f>
        <v>#DIV/0!</v>
      </c>
      <c r="W3541" s="27" t="e">
        <f>Table1[[#This Row],[Male Ballots]]/Table1[[#This Row],[Male Voters]]</f>
        <v>#DIV/0!</v>
      </c>
      <c r="X3541" s="27" t="e">
        <f>Table1[[#This Row],[Total Ballots]]/Table1[[#This Row],[Total Voters]]</f>
        <v>#DIV/0!</v>
      </c>
    </row>
    <row r="3542" spans="1:24" s="12" customFormat="1" hidden="1" x14ac:dyDescent="0.25">
      <c r="A3542" s="8" t="s">
        <v>32</v>
      </c>
      <c r="B3542" s="17">
        <v>2004</v>
      </c>
      <c r="C3542" s="17"/>
      <c r="D3542" s="9" t="s">
        <v>71</v>
      </c>
      <c r="E3542" s="10">
        <v>1002</v>
      </c>
      <c r="F3542" s="10">
        <v>949</v>
      </c>
      <c r="G3542" s="10">
        <v>1951</v>
      </c>
      <c r="H3542" s="44"/>
      <c r="I3542" s="44"/>
      <c r="J3542" s="44"/>
      <c r="K3542" s="44"/>
      <c r="L3542" s="10"/>
      <c r="M3542" s="10"/>
      <c r="N3542" s="10"/>
      <c r="O3542" s="11"/>
      <c r="P3542" s="27">
        <f>Table1[[#This Row],[Female Voters]]/Table1[[#This Row],[Female Population]]</f>
        <v>0</v>
      </c>
      <c r="Q3542" s="27">
        <f>Table1[[#This Row],[Male Voters]]/Table1[[#This Row],[Male Population]]</f>
        <v>0</v>
      </c>
      <c r="R3542" s="27">
        <f>Table1[[#This Row],[Total Voters]]/Table1[[#This Row],[Total Population]]</f>
        <v>0</v>
      </c>
      <c r="S3542" s="27">
        <f>Table1[[#This Row],[Female Ballots]]/Table1[[#This Row],[Female Population]]</f>
        <v>0</v>
      </c>
      <c r="T3542" s="27">
        <f>Table1[[#This Row],[Male Ballots]]/Table1[[#This Row],[Male Population]]</f>
        <v>0</v>
      </c>
      <c r="U3542" s="27">
        <f>Table1[[#This Row],[Total Ballots]]/Table1[[#This Row],[Total Population]]</f>
        <v>0</v>
      </c>
      <c r="V3542" s="27" t="e">
        <f>Table1[[#This Row],[Female Ballots]]/Table1[[#This Row],[Female Voters]]</f>
        <v>#DIV/0!</v>
      </c>
      <c r="W3542" s="27" t="e">
        <f>Table1[[#This Row],[Male Ballots]]/Table1[[#This Row],[Male Voters]]</f>
        <v>#DIV/0!</v>
      </c>
      <c r="X3542" s="27" t="e">
        <f>Table1[[#This Row],[Total Ballots]]/Table1[[#This Row],[Total Voters]]</f>
        <v>#DIV/0!</v>
      </c>
    </row>
    <row r="3543" spans="1:24" s="12" customFormat="1" hidden="1" x14ac:dyDescent="0.25">
      <c r="A3543" s="8" t="s">
        <v>32</v>
      </c>
      <c r="B3543" s="17">
        <v>2004</v>
      </c>
      <c r="C3543" s="17"/>
      <c r="D3543" s="9" t="s">
        <v>453</v>
      </c>
      <c r="E3543" s="10">
        <v>4584</v>
      </c>
      <c r="F3543" s="10">
        <v>4618</v>
      </c>
      <c r="G3543" s="10">
        <v>9202</v>
      </c>
      <c r="H3543" s="44"/>
      <c r="I3543" s="44"/>
      <c r="J3543" s="44"/>
      <c r="K3543" s="44"/>
      <c r="L3543" s="10"/>
      <c r="M3543" s="10"/>
      <c r="N3543" s="10"/>
      <c r="O3543" s="11"/>
      <c r="P3543" s="27">
        <f>Table1[[#This Row],[Female Voters]]/Table1[[#This Row],[Female Population]]</f>
        <v>0</v>
      </c>
      <c r="Q3543" s="27">
        <f>Table1[[#This Row],[Male Voters]]/Table1[[#This Row],[Male Population]]</f>
        <v>0</v>
      </c>
      <c r="R3543" s="27">
        <f>Table1[[#This Row],[Total Voters]]/Table1[[#This Row],[Total Population]]</f>
        <v>0</v>
      </c>
      <c r="S3543" s="27">
        <f>Table1[[#This Row],[Female Ballots]]/Table1[[#This Row],[Female Population]]</f>
        <v>0</v>
      </c>
      <c r="T3543" s="27">
        <f>Table1[[#This Row],[Male Ballots]]/Table1[[#This Row],[Male Population]]</f>
        <v>0</v>
      </c>
      <c r="U3543" s="27">
        <f>Table1[[#This Row],[Total Ballots]]/Table1[[#This Row],[Total Population]]</f>
        <v>0</v>
      </c>
      <c r="V3543" s="27" t="e">
        <f>Table1[[#This Row],[Female Ballots]]/Table1[[#This Row],[Female Voters]]</f>
        <v>#DIV/0!</v>
      </c>
      <c r="W3543" s="27" t="e">
        <f>Table1[[#This Row],[Male Ballots]]/Table1[[#This Row],[Male Voters]]</f>
        <v>#DIV/0!</v>
      </c>
      <c r="X3543" s="27" t="e">
        <f>Table1[[#This Row],[Total Ballots]]/Table1[[#This Row],[Total Voters]]</f>
        <v>#DIV/0!</v>
      </c>
    </row>
    <row r="3544" spans="1:24" s="12" customFormat="1" hidden="1" x14ac:dyDescent="0.25">
      <c r="A3544" s="8" t="s">
        <v>56</v>
      </c>
      <c r="B3544" s="17">
        <v>2004</v>
      </c>
      <c r="C3544" s="17" t="s">
        <v>77</v>
      </c>
      <c r="D3544" s="9" t="s">
        <v>66</v>
      </c>
      <c r="E3544" s="10">
        <v>37355</v>
      </c>
      <c r="F3544" s="10">
        <v>39543</v>
      </c>
      <c r="G3544" s="10">
        <v>76898</v>
      </c>
      <c r="H3544" s="44"/>
      <c r="I3544" s="44"/>
      <c r="J3544" s="44"/>
      <c r="K3544" s="44"/>
      <c r="L3544" s="10"/>
      <c r="M3544" s="10"/>
      <c r="N3544" s="10"/>
      <c r="O3544" s="11"/>
      <c r="P3544" s="27">
        <f>Table1[[#This Row],[Female Voters]]/Table1[[#This Row],[Female Population]]</f>
        <v>0</v>
      </c>
      <c r="Q3544" s="27">
        <f>Table1[[#This Row],[Male Voters]]/Table1[[#This Row],[Male Population]]</f>
        <v>0</v>
      </c>
      <c r="R3544" s="27">
        <f>Table1[[#This Row],[Total Voters]]/Table1[[#This Row],[Total Population]]</f>
        <v>0</v>
      </c>
      <c r="S3544" s="27">
        <f>Table1[[#This Row],[Female Ballots]]/Table1[[#This Row],[Female Population]]</f>
        <v>0</v>
      </c>
      <c r="T3544" s="27">
        <f>Table1[[#This Row],[Male Ballots]]/Table1[[#This Row],[Male Population]]</f>
        <v>0</v>
      </c>
      <c r="U3544" s="27">
        <f>Table1[[#This Row],[Total Ballots]]/Table1[[#This Row],[Total Population]]</f>
        <v>0</v>
      </c>
      <c r="V3544" s="27" t="e">
        <f>Table1[[#This Row],[Female Ballots]]/Table1[[#This Row],[Female Voters]]</f>
        <v>#DIV/0!</v>
      </c>
      <c r="W3544" s="27" t="e">
        <f>Table1[[#This Row],[Male Ballots]]/Table1[[#This Row],[Male Voters]]</f>
        <v>#DIV/0!</v>
      </c>
      <c r="X3544" s="27" t="e">
        <f>Table1[[#This Row],[Total Ballots]]/Table1[[#This Row],[Total Voters]]</f>
        <v>#DIV/0!</v>
      </c>
    </row>
    <row r="3545" spans="1:24" s="12" customFormat="1" hidden="1" x14ac:dyDescent="0.25">
      <c r="A3545" s="8" t="s">
        <v>56</v>
      </c>
      <c r="B3545" s="17">
        <v>2004</v>
      </c>
      <c r="C3545" s="17" t="s">
        <v>77</v>
      </c>
      <c r="D3545" s="9" t="s">
        <v>67</v>
      </c>
      <c r="E3545" s="10">
        <v>50897</v>
      </c>
      <c r="F3545" s="10">
        <v>51694</v>
      </c>
      <c r="G3545" s="10">
        <v>102591</v>
      </c>
      <c r="H3545" s="44"/>
      <c r="I3545" s="44"/>
      <c r="J3545" s="44"/>
      <c r="K3545" s="44"/>
      <c r="L3545" s="10"/>
      <c r="M3545" s="10"/>
      <c r="N3545" s="10"/>
      <c r="O3545" s="11"/>
      <c r="P3545" s="27">
        <f>Table1[[#This Row],[Female Voters]]/Table1[[#This Row],[Female Population]]</f>
        <v>0</v>
      </c>
      <c r="Q3545" s="27">
        <f>Table1[[#This Row],[Male Voters]]/Table1[[#This Row],[Male Population]]</f>
        <v>0</v>
      </c>
      <c r="R3545" s="27">
        <f>Table1[[#This Row],[Total Voters]]/Table1[[#This Row],[Total Population]]</f>
        <v>0</v>
      </c>
      <c r="S3545" s="27">
        <f>Table1[[#This Row],[Female Ballots]]/Table1[[#This Row],[Female Population]]</f>
        <v>0</v>
      </c>
      <c r="T3545" s="27">
        <f>Table1[[#This Row],[Male Ballots]]/Table1[[#This Row],[Male Population]]</f>
        <v>0</v>
      </c>
      <c r="U3545" s="27">
        <f>Table1[[#This Row],[Total Ballots]]/Table1[[#This Row],[Total Population]]</f>
        <v>0</v>
      </c>
      <c r="V3545" s="27" t="e">
        <f>Table1[[#This Row],[Female Ballots]]/Table1[[#This Row],[Female Voters]]</f>
        <v>#DIV/0!</v>
      </c>
      <c r="W3545" s="27" t="e">
        <f>Table1[[#This Row],[Male Ballots]]/Table1[[#This Row],[Male Voters]]</f>
        <v>#DIV/0!</v>
      </c>
      <c r="X3545" s="27" t="e">
        <f>Table1[[#This Row],[Total Ballots]]/Table1[[#This Row],[Total Voters]]</f>
        <v>#DIV/0!</v>
      </c>
    </row>
    <row r="3546" spans="1:24" s="12" customFormat="1" hidden="1" x14ac:dyDescent="0.25">
      <c r="A3546" s="8" t="s">
        <v>56</v>
      </c>
      <c r="B3546" s="17">
        <v>2004</v>
      </c>
      <c r="C3546" s="17" t="s">
        <v>77</v>
      </c>
      <c r="D3546" s="9" t="s">
        <v>68</v>
      </c>
      <c r="E3546" s="10">
        <v>57352</v>
      </c>
      <c r="F3546" s="10">
        <v>57946</v>
      </c>
      <c r="G3546" s="10">
        <v>115298</v>
      </c>
      <c r="H3546" s="44"/>
      <c r="I3546" s="44"/>
      <c r="J3546" s="44"/>
      <c r="K3546" s="44"/>
      <c r="L3546" s="10"/>
      <c r="M3546" s="10"/>
      <c r="N3546" s="10"/>
      <c r="O3546" s="11"/>
      <c r="P3546" s="27">
        <f>Table1[[#This Row],[Female Voters]]/Table1[[#This Row],[Female Population]]</f>
        <v>0</v>
      </c>
      <c r="Q3546" s="27">
        <f>Table1[[#This Row],[Male Voters]]/Table1[[#This Row],[Male Population]]</f>
        <v>0</v>
      </c>
      <c r="R3546" s="27">
        <f>Table1[[#This Row],[Total Voters]]/Table1[[#This Row],[Total Population]]</f>
        <v>0</v>
      </c>
      <c r="S3546" s="27">
        <f>Table1[[#This Row],[Female Ballots]]/Table1[[#This Row],[Female Population]]</f>
        <v>0</v>
      </c>
      <c r="T3546" s="27">
        <f>Table1[[#This Row],[Male Ballots]]/Table1[[#This Row],[Male Population]]</f>
        <v>0</v>
      </c>
      <c r="U3546" s="27">
        <f>Table1[[#This Row],[Total Ballots]]/Table1[[#This Row],[Total Population]]</f>
        <v>0</v>
      </c>
      <c r="V3546" s="27" t="e">
        <f>Table1[[#This Row],[Female Ballots]]/Table1[[#This Row],[Female Voters]]</f>
        <v>#DIV/0!</v>
      </c>
      <c r="W3546" s="27" t="e">
        <f>Table1[[#This Row],[Male Ballots]]/Table1[[#This Row],[Male Voters]]</f>
        <v>#DIV/0!</v>
      </c>
      <c r="X3546" s="27" t="e">
        <f>Table1[[#This Row],[Total Ballots]]/Table1[[#This Row],[Total Voters]]</f>
        <v>#DIV/0!</v>
      </c>
    </row>
    <row r="3547" spans="1:24" s="12" customFormat="1" hidden="1" x14ac:dyDescent="0.25">
      <c r="A3547" s="8" t="s">
        <v>56</v>
      </c>
      <c r="B3547" s="17">
        <v>2004</v>
      </c>
      <c r="C3547" s="17" t="s">
        <v>77</v>
      </c>
      <c r="D3547" s="9" t="s">
        <v>69</v>
      </c>
      <c r="E3547" s="10">
        <v>54761</v>
      </c>
      <c r="F3547" s="10">
        <v>53851</v>
      </c>
      <c r="G3547" s="10">
        <v>108612</v>
      </c>
      <c r="H3547" s="44"/>
      <c r="I3547" s="44"/>
      <c r="J3547" s="44"/>
      <c r="K3547" s="44"/>
      <c r="L3547" s="10"/>
      <c r="M3547" s="10"/>
      <c r="N3547" s="10"/>
      <c r="O3547" s="11"/>
      <c r="P3547" s="27">
        <f>Table1[[#This Row],[Female Voters]]/Table1[[#This Row],[Female Population]]</f>
        <v>0</v>
      </c>
      <c r="Q3547" s="27">
        <f>Table1[[#This Row],[Male Voters]]/Table1[[#This Row],[Male Population]]</f>
        <v>0</v>
      </c>
      <c r="R3547" s="27">
        <f>Table1[[#This Row],[Total Voters]]/Table1[[#This Row],[Total Population]]</f>
        <v>0</v>
      </c>
      <c r="S3547" s="27">
        <f>Table1[[#This Row],[Female Ballots]]/Table1[[#This Row],[Female Population]]</f>
        <v>0</v>
      </c>
      <c r="T3547" s="27">
        <f>Table1[[#This Row],[Male Ballots]]/Table1[[#This Row],[Male Population]]</f>
        <v>0</v>
      </c>
      <c r="U3547" s="27">
        <f>Table1[[#This Row],[Total Ballots]]/Table1[[#This Row],[Total Population]]</f>
        <v>0</v>
      </c>
      <c r="V3547" s="27" t="e">
        <f>Table1[[#This Row],[Female Ballots]]/Table1[[#This Row],[Female Voters]]</f>
        <v>#DIV/0!</v>
      </c>
      <c r="W3547" s="27" t="e">
        <f>Table1[[#This Row],[Male Ballots]]/Table1[[#This Row],[Male Voters]]</f>
        <v>#DIV/0!</v>
      </c>
      <c r="X3547" s="27" t="e">
        <f>Table1[[#This Row],[Total Ballots]]/Table1[[#This Row],[Total Voters]]</f>
        <v>#DIV/0!</v>
      </c>
    </row>
    <row r="3548" spans="1:24" s="12" customFormat="1" hidden="1" x14ac:dyDescent="0.25">
      <c r="A3548" s="8" t="s">
        <v>56</v>
      </c>
      <c r="B3548" s="17">
        <v>2004</v>
      </c>
      <c r="C3548" s="17" t="s">
        <v>77</v>
      </c>
      <c r="D3548" s="9" t="s">
        <v>70</v>
      </c>
      <c r="E3548" s="10">
        <v>35897</v>
      </c>
      <c r="F3548" s="10">
        <v>34545</v>
      </c>
      <c r="G3548" s="10">
        <v>70442</v>
      </c>
      <c r="H3548" s="44"/>
      <c r="I3548" s="44"/>
      <c r="J3548" s="44"/>
      <c r="K3548" s="44"/>
      <c r="L3548" s="10"/>
      <c r="M3548" s="10"/>
      <c r="N3548" s="10"/>
      <c r="O3548" s="11"/>
      <c r="P3548" s="27">
        <f>Table1[[#This Row],[Female Voters]]/Table1[[#This Row],[Female Population]]</f>
        <v>0</v>
      </c>
      <c r="Q3548" s="27">
        <f>Table1[[#This Row],[Male Voters]]/Table1[[#This Row],[Male Population]]</f>
        <v>0</v>
      </c>
      <c r="R3548" s="27">
        <f>Table1[[#This Row],[Total Voters]]/Table1[[#This Row],[Total Population]]</f>
        <v>0</v>
      </c>
      <c r="S3548" s="27">
        <f>Table1[[#This Row],[Female Ballots]]/Table1[[#This Row],[Female Population]]</f>
        <v>0</v>
      </c>
      <c r="T3548" s="27">
        <f>Table1[[#This Row],[Male Ballots]]/Table1[[#This Row],[Male Population]]</f>
        <v>0</v>
      </c>
      <c r="U3548" s="27">
        <f>Table1[[#This Row],[Total Ballots]]/Table1[[#This Row],[Total Population]]</f>
        <v>0</v>
      </c>
      <c r="V3548" s="27" t="e">
        <f>Table1[[#This Row],[Female Ballots]]/Table1[[#This Row],[Female Voters]]</f>
        <v>#DIV/0!</v>
      </c>
      <c r="W3548" s="27" t="e">
        <f>Table1[[#This Row],[Male Ballots]]/Table1[[#This Row],[Male Voters]]</f>
        <v>#DIV/0!</v>
      </c>
      <c r="X3548" s="27" t="e">
        <f>Table1[[#This Row],[Total Ballots]]/Table1[[#This Row],[Total Voters]]</f>
        <v>#DIV/0!</v>
      </c>
    </row>
    <row r="3549" spans="1:24" s="12" customFormat="1" hidden="1" x14ac:dyDescent="0.25">
      <c r="A3549" s="8" t="s">
        <v>56</v>
      </c>
      <c r="B3549" s="17">
        <v>2004</v>
      </c>
      <c r="C3549" s="17" t="s">
        <v>77</v>
      </c>
      <c r="D3549" s="9" t="s">
        <v>71</v>
      </c>
      <c r="E3549" s="10">
        <v>43283</v>
      </c>
      <c r="F3549" s="10">
        <v>32344</v>
      </c>
      <c r="G3549" s="10">
        <v>75627</v>
      </c>
      <c r="H3549" s="44"/>
      <c r="I3549" s="44"/>
      <c r="J3549" s="44"/>
      <c r="K3549" s="44"/>
      <c r="L3549" s="10"/>
      <c r="M3549" s="10"/>
      <c r="N3549" s="10"/>
      <c r="O3549" s="11"/>
      <c r="P3549" s="27">
        <f>Table1[[#This Row],[Female Voters]]/Table1[[#This Row],[Female Population]]</f>
        <v>0</v>
      </c>
      <c r="Q3549" s="27">
        <f>Table1[[#This Row],[Male Voters]]/Table1[[#This Row],[Male Population]]</f>
        <v>0</v>
      </c>
      <c r="R3549" s="27">
        <f>Table1[[#This Row],[Total Voters]]/Table1[[#This Row],[Total Population]]</f>
        <v>0</v>
      </c>
      <c r="S3549" s="27">
        <f>Table1[[#This Row],[Female Ballots]]/Table1[[#This Row],[Female Population]]</f>
        <v>0</v>
      </c>
      <c r="T3549" s="27">
        <f>Table1[[#This Row],[Male Ballots]]/Table1[[#This Row],[Male Population]]</f>
        <v>0</v>
      </c>
      <c r="U3549" s="27">
        <f>Table1[[#This Row],[Total Ballots]]/Table1[[#This Row],[Total Population]]</f>
        <v>0</v>
      </c>
      <c r="V3549" s="27" t="e">
        <f>Table1[[#This Row],[Female Ballots]]/Table1[[#This Row],[Female Voters]]</f>
        <v>#DIV/0!</v>
      </c>
      <c r="W3549" s="27" t="e">
        <f>Table1[[#This Row],[Male Ballots]]/Table1[[#This Row],[Male Voters]]</f>
        <v>#DIV/0!</v>
      </c>
      <c r="X3549" s="27" t="e">
        <f>Table1[[#This Row],[Total Ballots]]/Table1[[#This Row],[Total Voters]]</f>
        <v>#DIV/0!</v>
      </c>
    </row>
    <row r="3550" spans="1:24" s="12" customFormat="1" hidden="1" x14ac:dyDescent="0.25">
      <c r="A3550" s="8" t="s">
        <v>56</v>
      </c>
      <c r="B3550" s="17">
        <v>2004</v>
      </c>
      <c r="C3550" s="17" t="s">
        <v>77</v>
      </c>
      <c r="D3550" s="9" t="s">
        <v>453</v>
      </c>
      <c r="E3550" s="10">
        <v>279545</v>
      </c>
      <c r="F3550" s="10">
        <v>269923</v>
      </c>
      <c r="G3550" s="10">
        <v>549468</v>
      </c>
      <c r="H3550" s="44"/>
      <c r="I3550" s="44"/>
      <c r="J3550" s="44"/>
      <c r="K3550" s="44"/>
      <c r="L3550" s="10"/>
      <c r="M3550" s="10"/>
      <c r="N3550" s="10"/>
      <c r="O3550" s="11"/>
      <c r="P3550" s="27">
        <f>Table1[[#This Row],[Female Voters]]/Table1[[#This Row],[Female Population]]</f>
        <v>0</v>
      </c>
      <c r="Q3550" s="27">
        <f>Table1[[#This Row],[Male Voters]]/Table1[[#This Row],[Male Population]]</f>
        <v>0</v>
      </c>
      <c r="R3550" s="27">
        <f>Table1[[#This Row],[Total Voters]]/Table1[[#This Row],[Total Population]]</f>
        <v>0</v>
      </c>
      <c r="S3550" s="27">
        <f>Table1[[#This Row],[Female Ballots]]/Table1[[#This Row],[Female Population]]</f>
        <v>0</v>
      </c>
      <c r="T3550" s="27">
        <f>Table1[[#This Row],[Male Ballots]]/Table1[[#This Row],[Male Population]]</f>
        <v>0</v>
      </c>
      <c r="U3550" s="27">
        <f>Table1[[#This Row],[Total Ballots]]/Table1[[#This Row],[Total Population]]</f>
        <v>0</v>
      </c>
      <c r="V3550" s="27" t="e">
        <f>Table1[[#This Row],[Female Ballots]]/Table1[[#This Row],[Female Voters]]</f>
        <v>#DIV/0!</v>
      </c>
      <c r="W3550" s="27" t="e">
        <f>Table1[[#This Row],[Male Ballots]]/Table1[[#This Row],[Male Voters]]</f>
        <v>#DIV/0!</v>
      </c>
      <c r="X3550" s="27" t="e">
        <f>Table1[[#This Row],[Total Ballots]]/Table1[[#This Row],[Total Voters]]</f>
        <v>#DIV/0!</v>
      </c>
    </row>
    <row r="3551" spans="1:24" s="12" customFormat="1" hidden="1" x14ac:dyDescent="0.25">
      <c r="A3551" s="8" t="s">
        <v>24</v>
      </c>
      <c r="B3551" s="17">
        <v>2004</v>
      </c>
      <c r="C3551" s="17" t="s">
        <v>76</v>
      </c>
      <c r="D3551" s="9" t="s">
        <v>66</v>
      </c>
      <c r="E3551" s="10">
        <v>344</v>
      </c>
      <c r="F3551" s="10">
        <v>377</v>
      </c>
      <c r="G3551" s="10">
        <v>721</v>
      </c>
      <c r="H3551" s="44"/>
      <c r="I3551" s="44"/>
      <c r="J3551" s="44"/>
      <c r="K3551" s="44"/>
      <c r="L3551" s="10"/>
      <c r="M3551" s="10"/>
      <c r="N3551" s="10"/>
      <c r="O3551" s="11"/>
      <c r="P3551" s="27">
        <f>Table1[[#This Row],[Female Voters]]/Table1[[#This Row],[Female Population]]</f>
        <v>0</v>
      </c>
      <c r="Q3551" s="27">
        <f>Table1[[#This Row],[Male Voters]]/Table1[[#This Row],[Male Population]]</f>
        <v>0</v>
      </c>
      <c r="R3551" s="27">
        <f>Table1[[#This Row],[Total Voters]]/Table1[[#This Row],[Total Population]]</f>
        <v>0</v>
      </c>
      <c r="S3551" s="27">
        <f>Table1[[#This Row],[Female Ballots]]/Table1[[#This Row],[Female Population]]</f>
        <v>0</v>
      </c>
      <c r="T3551" s="27">
        <f>Table1[[#This Row],[Male Ballots]]/Table1[[#This Row],[Male Population]]</f>
        <v>0</v>
      </c>
      <c r="U3551" s="27">
        <f>Table1[[#This Row],[Total Ballots]]/Table1[[#This Row],[Total Population]]</f>
        <v>0</v>
      </c>
      <c r="V3551" s="27" t="e">
        <f>Table1[[#This Row],[Female Ballots]]/Table1[[#This Row],[Female Voters]]</f>
        <v>#DIV/0!</v>
      </c>
      <c r="W3551" s="27" t="e">
        <f>Table1[[#This Row],[Male Ballots]]/Table1[[#This Row],[Male Voters]]</f>
        <v>#DIV/0!</v>
      </c>
      <c r="X3551" s="27" t="e">
        <f>Table1[[#This Row],[Total Ballots]]/Table1[[#This Row],[Total Voters]]</f>
        <v>#DIV/0!</v>
      </c>
    </row>
    <row r="3552" spans="1:24" s="12" customFormat="1" hidden="1" x14ac:dyDescent="0.25">
      <c r="A3552" s="8" t="s">
        <v>24</v>
      </c>
      <c r="B3552" s="17">
        <v>2004</v>
      </c>
      <c r="C3552" s="17" t="s">
        <v>76</v>
      </c>
      <c r="D3552" s="9" t="s">
        <v>67</v>
      </c>
      <c r="E3552" s="10">
        <v>562</v>
      </c>
      <c r="F3552" s="10">
        <v>536</v>
      </c>
      <c r="G3552" s="10">
        <v>1098</v>
      </c>
      <c r="H3552" s="44"/>
      <c r="I3552" s="44"/>
      <c r="J3552" s="44"/>
      <c r="K3552" s="44"/>
      <c r="L3552" s="10"/>
      <c r="M3552" s="10"/>
      <c r="N3552" s="10"/>
      <c r="O3552" s="11"/>
      <c r="P3552" s="27">
        <f>Table1[[#This Row],[Female Voters]]/Table1[[#This Row],[Female Population]]</f>
        <v>0</v>
      </c>
      <c r="Q3552" s="27">
        <f>Table1[[#This Row],[Male Voters]]/Table1[[#This Row],[Male Population]]</f>
        <v>0</v>
      </c>
      <c r="R3552" s="27">
        <f>Table1[[#This Row],[Total Voters]]/Table1[[#This Row],[Total Population]]</f>
        <v>0</v>
      </c>
      <c r="S3552" s="27">
        <f>Table1[[#This Row],[Female Ballots]]/Table1[[#This Row],[Female Population]]</f>
        <v>0</v>
      </c>
      <c r="T3552" s="27">
        <f>Table1[[#This Row],[Male Ballots]]/Table1[[#This Row],[Male Population]]</f>
        <v>0</v>
      </c>
      <c r="U3552" s="27">
        <f>Table1[[#This Row],[Total Ballots]]/Table1[[#This Row],[Total Population]]</f>
        <v>0</v>
      </c>
      <c r="V3552" s="27" t="e">
        <f>Table1[[#This Row],[Female Ballots]]/Table1[[#This Row],[Female Voters]]</f>
        <v>#DIV/0!</v>
      </c>
      <c r="W3552" s="27" t="e">
        <f>Table1[[#This Row],[Male Ballots]]/Table1[[#This Row],[Male Voters]]</f>
        <v>#DIV/0!</v>
      </c>
      <c r="X3552" s="27" t="e">
        <f>Table1[[#This Row],[Total Ballots]]/Table1[[#This Row],[Total Voters]]</f>
        <v>#DIV/0!</v>
      </c>
    </row>
    <row r="3553" spans="1:24" s="12" customFormat="1" hidden="1" x14ac:dyDescent="0.25">
      <c r="A3553" s="8" t="s">
        <v>24</v>
      </c>
      <c r="B3553" s="17">
        <v>2004</v>
      </c>
      <c r="C3553" s="17" t="s">
        <v>76</v>
      </c>
      <c r="D3553" s="9" t="s">
        <v>68</v>
      </c>
      <c r="E3553" s="10">
        <v>991</v>
      </c>
      <c r="F3553" s="10">
        <v>895</v>
      </c>
      <c r="G3553" s="10">
        <v>1886</v>
      </c>
      <c r="H3553" s="44"/>
      <c r="I3553" s="44"/>
      <c r="J3553" s="44"/>
      <c r="K3553" s="44"/>
      <c r="L3553" s="10"/>
      <c r="M3553" s="10"/>
      <c r="N3553" s="10"/>
      <c r="O3553" s="11"/>
      <c r="P3553" s="27">
        <f>Table1[[#This Row],[Female Voters]]/Table1[[#This Row],[Female Population]]</f>
        <v>0</v>
      </c>
      <c r="Q3553" s="27">
        <f>Table1[[#This Row],[Male Voters]]/Table1[[#This Row],[Male Population]]</f>
        <v>0</v>
      </c>
      <c r="R3553" s="27">
        <f>Table1[[#This Row],[Total Voters]]/Table1[[#This Row],[Total Population]]</f>
        <v>0</v>
      </c>
      <c r="S3553" s="27">
        <f>Table1[[#This Row],[Female Ballots]]/Table1[[#This Row],[Female Population]]</f>
        <v>0</v>
      </c>
      <c r="T3553" s="27">
        <f>Table1[[#This Row],[Male Ballots]]/Table1[[#This Row],[Male Population]]</f>
        <v>0</v>
      </c>
      <c r="U3553" s="27">
        <f>Table1[[#This Row],[Total Ballots]]/Table1[[#This Row],[Total Population]]</f>
        <v>0</v>
      </c>
      <c r="V3553" s="27" t="e">
        <f>Table1[[#This Row],[Female Ballots]]/Table1[[#This Row],[Female Voters]]</f>
        <v>#DIV/0!</v>
      </c>
      <c r="W3553" s="27" t="e">
        <f>Table1[[#This Row],[Male Ballots]]/Table1[[#This Row],[Male Voters]]</f>
        <v>#DIV/0!</v>
      </c>
      <c r="X3553" s="27" t="e">
        <f>Table1[[#This Row],[Total Ballots]]/Table1[[#This Row],[Total Voters]]</f>
        <v>#DIV/0!</v>
      </c>
    </row>
    <row r="3554" spans="1:24" s="12" customFormat="1" hidden="1" x14ac:dyDescent="0.25">
      <c r="A3554" s="8" t="s">
        <v>24</v>
      </c>
      <c r="B3554" s="17">
        <v>2004</v>
      </c>
      <c r="C3554" s="17" t="s">
        <v>76</v>
      </c>
      <c r="D3554" s="9" t="s">
        <v>69</v>
      </c>
      <c r="E3554" s="10">
        <v>1517</v>
      </c>
      <c r="F3554" s="10">
        <v>1365</v>
      </c>
      <c r="G3554" s="10">
        <v>2882</v>
      </c>
      <c r="H3554" s="44"/>
      <c r="I3554" s="44"/>
      <c r="J3554" s="44"/>
      <c r="K3554" s="44"/>
      <c r="L3554" s="10"/>
      <c r="M3554" s="10"/>
      <c r="N3554" s="10"/>
      <c r="O3554" s="11"/>
      <c r="P3554" s="27">
        <f>Table1[[#This Row],[Female Voters]]/Table1[[#This Row],[Female Population]]</f>
        <v>0</v>
      </c>
      <c r="Q3554" s="27">
        <f>Table1[[#This Row],[Male Voters]]/Table1[[#This Row],[Male Population]]</f>
        <v>0</v>
      </c>
      <c r="R3554" s="27">
        <f>Table1[[#This Row],[Total Voters]]/Table1[[#This Row],[Total Population]]</f>
        <v>0</v>
      </c>
      <c r="S3554" s="27">
        <f>Table1[[#This Row],[Female Ballots]]/Table1[[#This Row],[Female Population]]</f>
        <v>0</v>
      </c>
      <c r="T3554" s="27">
        <f>Table1[[#This Row],[Male Ballots]]/Table1[[#This Row],[Male Population]]</f>
        <v>0</v>
      </c>
      <c r="U3554" s="27">
        <f>Table1[[#This Row],[Total Ballots]]/Table1[[#This Row],[Total Population]]</f>
        <v>0</v>
      </c>
      <c r="V3554" s="27" t="e">
        <f>Table1[[#This Row],[Female Ballots]]/Table1[[#This Row],[Female Voters]]</f>
        <v>#DIV/0!</v>
      </c>
      <c r="W3554" s="27" t="e">
        <f>Table1[[#This Row],[Male Ballots]]/Table1[[#This Row],[Male Voters]]</f>
        <v>#DIV/0!</v>
      </c>
      <c r="X3554" s="27" t="e">
        <f>Table1[[#This Row],[Total Ballots]]/Table1[[#This Row],[Total Voters]]</f>
        <v>#DIV/0!</v>
      </c>
    </row>
    <row r="3555" spans="1:24" s="12" customFormat="1" hidden="1" x14ac:dyDescent="0.25">
      <c r="A3555" s="8" t="s">
        <v>24</v>
      </c>
      <c r="B3555" s="17">
        <v>2004</v>
      </c>
      <c r="C3555" s="17" t="s">
        <v>76</v>
      </c>
      <c r="D3555" s="9" t="s">
        <v>70</v>
      </c>
      <c r="E3555" s="10">
        <v>1378</v>
      </c>
      <c r="F3555" s="10">
        <v>1341</v>
      </c>
      <c r="G3555" s="10">
        <v>2719</v>
      </c>
      <c r="H3555" s="44"/>
      <c r="I3555" s="44"/>
      <c r="J3555" s="44"/>
      <c r="K3555" s="44"/>
      <c r="L3555" s="10"/>
      <c r="M3555" s="10"/>
      <c r="N3555" s="10"/>
      <c r="O3555" s="11"/>
      <c r="P3555" s="27">
        <f>Table1[[#This Row],[Female Voters]]/Table1[[#This Row],[Female Population]]</f>
        <v>0</v>
      </c>
      <c r="Q3555" s="27">
        <f>Table1[[#This Row],[Male Voters]]/Table1[[#This Row],[Male Population]]</f>
        <v>0</v>
      </c>
      <c r="R3555" s="27">
        <f>Table1[[#This Row],[Total Voters]]/Table1[[#This Row],[Total Population]]</f>
        <v>0</v>
      </c>
      <c r="S3555" s="27">
        <f>Table1[[#This Row],[Female Ballots]]/Table1[[#This Row],[Female Population]]</f>
        <v>0</v>
      </c>
      <c r="T3555" s="27">
        <f>Table1[[#This Row],[Male Ballots]]/Table1[[#This Row],[Male Population]]</f>
        <v>0</v>
      </c>
      <c r="U3555" s="27">
        <f>Table1[[#This Row],[Total Ballots]]/Table1[[#This Row],[Total Population]]</f>
        <v>0</v>
      </c>
      <c r="V3555" s="27" t="e">
        <f>Table1[[#This Row],[Female Ballots]]/Table1[[#This Row],[Female Voters]]</f>
        <v>#DIV/0!</v>
      </c>
      <c r="W3555" s="27" t="e">
        <f>Table1[[#This Row],[Male Ballots]]/Table1[[#This Row],[Male Voters]]</f>
        <v>#DIV/0!</v>
      </c>
      <c r="X3555" s="27" t="e">
        <f>Table1[[#This Row],[Total Ballots]]/Table1[[#This Row],[Total Voters]]</f>
        <v>#DIV/0!</v>
      </c>
    </row>
    <row r="3556" spans="1:24" s="12" customFormat="1" hidden="1" x14ac:dyDescent="0.25">
      <c r="A3556" s="8" t="s">
        <v>24</v>
      </c>
      <c r="B3556" s="17">
        <v>2004</v>
      </c>
      <c r="C3556" s="17" t="s">
        <v>76</v>
      </c>
      <c r="D3556" s="9" t="s">
        <v>71</v>
      </c>
      <c r="E3556" s="10">
        <v>1541</v>
      </c>
      <c r="F3556" s="10">
        <v>1434</v>
      </c>
      <c r="G3556" s="10">
        <v>2975</v>
      </c>
      <c r="H3556" s="44"/>
      <c r="I3556" s="44"/>
      <c r="J3556" s="44"/>
      <c r="K3556" s="44"/>
      <c r="L3556" s="10"/>
      <c r="M3556" s="10"/>
      <c r="N3556" s="10"/>
      <c r="O3556" s="11"/>
      <c r="P3556" s="27">
        <f>Table1[[#This Row],[Female Voters]]/Table1[[#This Row],[Female Population]]</f>
        <v>0</v>
      </c>
      <c r="Q3556" s="27">
        <f>Table1[[#This Row],[Male Voters]]/Table1[[#This Row],[Male Population]]</f>
        <v>0</v>
      </c>
      <c r="R3556" s="27">
        <f>Table1[[#This Row],[Total Voters]]/Table1[[#This Row],[Total Population]]</f>
        <v>0</v>
      </c>
      <c r="S3556" s="27">
        <f>Table1[[#This Row],[Female Ballots]]/Table1[[#This Row],[Female Population]]</f>
        <v>0</v>
      </c>
      <c r="T3556" s="27">
        <f>Table1[[#This Row],[Male Ballots]]/Table1[[#This Row],[Male Population]]</f>
        <v>0</v>
      </c>
      <c r="U3556" s="27">
        <f>Table1[[#This Row],[Total Ballots]]/Table1[[#This Row],[Total Population]]</f>
        <v>0</v>
      </c>
      <c r="V3556" s="27" t="e">
        <f>Table1[[#This Row],[Female Ballots]]/Table1[[#This Row],[Female Voters]]</f>
        <v>#DIV/0!</v>
      </c>
      <c r="W3556" s="27" t="e">
        <f>Table1[[#This Row],[Male Ballots]]/Table1[[#This Row],[Male Voters]]</f>
        <v>#DIV/0!</v>
      </c>
      <c r="X3556" s="27" t="e">
        <f>Table1[[#This Row],[Total Ballots]]/Table1[[#This Row],[Total Voters]]</f>
        <v>#DIV/0!</v>
      </c>
    </row>
    <row r="3557" spans="1:24" s="12" customFormat="1" hidden="1" x14ac:dyDescent="0.25">
      <c r="A3557" s="8" t="s">
        <v>24</v>
      </c>
      <c r="B3557" s="17">
        <v>2004</v>
      </c>
      <c r="C3557" s="17" t="s">
        <v>76</v>
      </c>
      <c r="D3557" s="9" t="s">
        <v>453</v>
      </c>
      <c r="E3557" s="10">
        <v>6333</v>
      </c>
      <c r="F3557" s="10">
        <v>5948</v>
      </c>
      <c r="G3557" s="10">
        <v>12281</v>
      </c>
      <c r="H3557" s="44"/>
      <c r="I3557" s="44"/>
      <c r="J3557" s="44"/>
      <c r="K3557" s="44"/>
      <c r="L3557" s="10"/>
      <c r="M3557" s="10"/>
      <c r="N3557" s="10"/>
      <c r="O3557" s="11"/>
      <c r="P3557" s="27">
        <f>Table1[[#This Row],[Female Voters]]/Table1[[#This Row],[Female Population]]</f>
        <v>0</v>
      </c>
      <c r="Q3557" s="27">
        <f>Table1[[#This Row],[Male Voters]]/Table1[[#This Row],[Male Population]]</f>
        <v>0</v>
      </c>
      <c r="R3557" s="27">
        <f>Table1[[#This Row],[Total Voters]]/Table1[[#This Row],[Total Population]]</f>
        <v>0</v>
      </c>
      <c r="S3557" s="27">
        <f>Table1[[#This Row],[Female Ballots]]/Table1[[#This Row],[Female Population]]</f>
        <v>0</v>
      </c>
      <c r="T3557" s="27">
        <f>Table1[[#This Row],[Male Ballots]]/Table1[[#This Row],[Male Population]]</f>
        <v>0</v>
      </c>
      <c r="U3557" s="27">
        <f>Table1[[#This Row],[Total Ballots]]/Table1[[#This Row],[Total Population]]</f>
        <v>0</v>
      </c>
      <c r="V3557" s="27" t="e">
        <f>Table1[[#This Row],[Female Ballots]]/Table1[[#This Row],[Female Voters]]</f>
        <v>#DIV/0!</v>
      </c>
      <c r="W3557" s="27" t="e">
        <f>Table1[[#This Row],[Male Ballots]]/Table1[[#This Row],[Male Voters]]</f>
        <v>#DIV/0!</v>
      </c>
      <c r="X3557" s="27" t="e">
        <f>Table1[[#This Row],[Total Ballots]]/Table1[[#This Row],[Total Voters]]</f>
        <v>#DIV/0!</v>
      </c>
    </row>
    <row r="3558" spans="1:24" s="12" customFormat="1" hidden="1" x14ac:dyDescent="0.25">
      <c r="A3558" s="8" t="s">
        <v>39</v>
      </c>
      <c r="B3558" s="17">
        <v>2004</v>
      </c>
      <c r="C3558" s="17"/>
      <c r="D3558" s="9" t="s">
        <v>66</v>
      </c>
      <c r="E3558" s="10">
        <v>4623</v>
      </c>
      <c r="F3558" s="10">
        <v>4996</v>
      </c>
      <c r="G3558" s="10">
        <v>9619</v>
      </c>
      <c r="H3558" s="44"/>
      <c r="I3558" s="44"/>
      <c r="J3558" s="44"/>
      <c r="K3558" s="44"/>
      <c r="L3558" s="10"/>
      <c r="M3558" s="10"/>
      <c r="N3558" s="10"/>
      <c r="O3558" s="11"/>
      <c r="P3558" s="27">
        <f>Table1[[#This Row],[Female Voters]]/Table1[[#This Row],[Female Population]]</f>
        <v>0</v>
      </c>
      <c r="Q3558" s="27">
        <f>Table1[[#This Row],[Male Voters]]/Table1[[#This Row],[Male Population]]</f>
        <v>0</v>
      </c>
      <c r="R3558" s="27">
        <f>Table1[[#This Row],[Total Voters]]/Table1[[#This Row],[Total Population]]</f>
        <v>0</v>
      </c>
      <c r="S3558" s="27">
        <f>Table1[[#This Row],[Female Ballots]]/Table1[[#This Row],[Female Population]]</f>
        <v>0</v>
      </c>
      <c r="T3558" s="27">
        <f>Table1[[#This Row],[Male Ballots]]/Table1[[#This Row],[Male Population]]</f>
        <v>0</v>
      </c>
      <c r="U3558" s="27">
        <f>Table1[[#This Row],[Total Ballots]]/Table1[[#This Row],[Total Population]]</f>
        <v>0</v>
      </c>
      <c r="V3558" s="27" t="e">
        <f>Table1[[#This Row],[Female Ballots]]/Table1[[#This Row],[Female Voters]]</f>
        <v>#DIV/0!</v>
      </c>
      <c r="W3558" s="27" t="e">
        <f>Table1[[#This Row],[Male Ballots]]/Table1[[#This Row],[Male Voters]]</f>
        <v>#DIV/0!</v>
      </c>
      <c r="X3558" s="27" t="e">
        <f>Table1[[#This Row],[Total Ballots]]/Table1[[#This Row],[Total Voters]]</f>
        <v>#DIV/0!</v>
      </c>
    </row>
    <row r="3559" spans="1:24" s="12" customFormat="1" hidden="1" x14ac:dyDescent="0.25">
      <c r="A3559" s="8" t="s">
        <v>39</v>
      </c>
      <c r="B3559" s="17">
        <v>2004</v>
      </c>
      <c r="C3559" s="17"/>
      <c r="D3559" s="9" t="s">
        <v>67</v>
      </c>
      <c r="E3559" s="10">
        <v>6222</v>
      </c>
      <c r="F3559" s="10">
        <v>6420</v>
      </c>
      <c r="G3559" s="10">
        <v>12642</v>
      </c>
      <c r="H3559" s="44"/>
      <c r="I3559" s="44"/>
      <c r="J3559" s="44"/>
      <c r="K3559" s="44"/>
      <c r="L3559" s="10"/>
      <c r="M3559" s="10"/>
      <c r="N3559" s="10"/>
      <c r="O3559" s="11"/>
      <c r="P3559" s="27">
        <f>Table1[[#This Row],[Female Voters]]/Table1[[#This Row],[Female Population]]</f>
        <v>0</v>
      </c>
      <c r="Q3559" s="27">
        <f>Table1[[#This Row],[Male Voters]]/Table1[[#This Row],[Male Population]]</f>
        <v>0</v>
      </c>
      <c r="R3559" s="27">
        <f>Table1[[#This Row],[Total Voters]]/Table1[[#This Row],[Total Population]]</f>
        <v>0</v>
      </c>
      <c r="S3559" s="27">
        <f>Table1[[#This Row],[Female Ballots]]/Table1[[#This Row],[Female Population]]</f>
        <v>0</v>
      </c>
      <c r="T3559" s="27">
        <f>Table1[[#This Row],[Male Ballots]]/Table1[[#This Row],[Male Population]]</f>
        <v>0</v>
      </c>
      <c r="U3559" s="27">
        <f>Table1[[#This Row],[Total Ballots]]/Table1[[#This Row],[Total Population]]</f>
        <v>0</v>
      </c>
      <c r="V3559" s="27" t="e">
        <f>Table1[[#This Row],[Female Ballots]]/Table1[[#This Row],[Female Voters]]</f>
        <v>#DIV/0!</v>
      </c>
      <c r="W3559" s="27" t="e">
        <f>Table1[[#This Row],[Male Ballots]]/Table1[[#This Row],[Male Voters]]</f>
        <v>#DIV/0!</v>
      </c>
      <c r="X3559" s="27" t="e">
        <f>Table1[[#This Row],[Total Ballots]]/Table1[[#This Row],[Total Voters]]</f>
        <v>#DIV/0!</v>
      </c>
    </row>
    <row r="3560" spans="1:24" s="12" customFormat="1" hidden="1" x14ac:dyDescent="0.25">
      <c r="A3560" s="8" t="s">
        <v>39</v>
      </c>
      <c r="B3560" s="17">
        <v>2004</v>
      </c>
      <c r="C3560" s="17"/>
      <c r="D3560" s="9" t="s">
        <v>68</v>
      </c>
      <c r="E3560" s="10">
        <v>7397</v>
      </c>
      <c r="F3560" s="10">
        <v>7400</v>
      </c>
      <c r="G3560" s="10">
        <v>14797</v>
      </c>
      <c r="H3560" s="44"/>
      <c r="I3560" s="44"/>
      <c r="J3560" s="44"/>
      <c r="K3560" s="44"/>
      <c r="L3560" s="10"/>
      <c r="M3560" s="10"/>
      <c r="N3560" s="10"/>
      <c r="O3560" s="11"/>
      <c r="P3560" s="27">
        <f>Table1[[#This Row],[Female Voters]]/Table1[[#This Row],[Female Population]]</f>
        <v>0</v>
      </c>
      <c r="Q3560" s="27">
        <f>Table1[[#This Row],[Male Voters]]/Table1[[#This Row],[Male Population]]</f>
        <v>0</v>
      </c>
      <c r="R3560" s="27">
        <f>Table1[[#This Row],[Total Voters]]/Table1[[#This Row],[Total Population]]</f>
        <v>0</v>
      </c>
      <c r="S3560" s="27">
        <f>Table1[[#This Row],[Female Ballots]]/Table1[[#This Row],[Female Population]]</f>
        <v>0</v>
      </c>
      <c r="T3560" s="27">
        <f>Table1[[#This Row],[Male Ballots]]/Table1[[#This Row],[Male Population]]</f>
        <v>0</v>
      </c>
      <c r="U3560" s="27">
        <f>Table1[[#This Row],[Total Ballots]]/Table1[[#This Row],[Total Population]]</f>
        <v>0</v>
      </c>
      <c r="V3560" s="27" t="e">
        <f>Table1[[#This Row],[Female Ballots]]/Table1[[#This Row],[Female Voters]]</f>
        <v>#DIV/0!</v>
      </c>
      <c r="W3560" s="27" t="e">
        <f>Table1[[#This Row],[Male Ballots]]/Table1[[#This Row],[Male Voters]]</f>
        <v>#DIV/0!</v>
      </c>
      <c r="X3560" s="27" t="e">
        <f>Table1[[#This Row],[Total Ballots]]/Table1[[#This Row],[Total Voters]]</f>
        <v>#DIV/0!</v>
      </c>
    </row>
    <row r="3561" spans="1:24" s="12" customFormat="1" hidden="1" x14ac:dyDescent="0.25">
      <c r="A3561" s="8" t="s">
        <v>39</v>
      </c>
      <c r="B3561" s="17">
        <v>2004</v>
      </c>
      <c r="C3561" s="17"/>
      <c r="D3561" s="9" t="s">
        <v>69</v>
      </c>
      <c r="E3561" s="10">
        <v>8126</v>
      </c>
      <c r="F3561" s="10">
        <v>7936</v>
      </c>
      <c r="G3561" s="10">
        <v>16062</v>
      </c>
      <c r="H3561" s="44"/>
      <c r="I3561" s="44"/>
      <c r="J3561" s="44"/>
      <c r="K3561" s="44"/>
      <c r="L3561" s="10"/>
      <c r="M3561" s="10"/>
      <c r="N3561" s="10"/>
      <c r="O3561" s="11"/>
      <c r="P3561" s="27">
        <f>Table1[[#This Row],[Female Voters]]/Table1[[#This Row],[Female Population]]</f>
        <v>0</v>
      </c>
      <c r="Q3561" s="27">
        <f>Table1[[#This Row],[Male Voters]]/Table1[[#This Row],[Male Population]]</f>
        <v>0</v>
      </c>
      <c r="R3561" s="27">
        <f>Table1[[#This Row],[Total Voters]]/Table1[[#This Row],[Total Population]]</f>
        <v>0</v>
      </c>
      <c r="S3561" s="27">
        <f>Table1[[#This Row],[Female Ballots]]/Table1[[#This Row],[Female Population]]</f>
        <v>0</v>
      </c>
      <c r="T3561" s="27">
        <f>Table1[[#This Row],[Male Ballots]]/Table1[[#This Row],[Male Population]]</f>
        <v>0</v>
      </c>
      <c r="U3561" s="27">
        <f>Table1[[#This Row],[Total Ballots]]/Table1[[#This Row],[Total Population]]</f>
        <v>0</v>
      </c>
      <c r="V3561" s="27" t="e">
        <f>Table1[[#This Row],[Female Ballots]]/Table1[[#This Row],[Female Voters]]</f>
        <v>#DIV/0!</v>
      </c>
      <c r="W3561" s="27" t="e">
        <f>Table1[[#This Row],[Male Ballots]]/Table1[[#This Row],[Male Voters]]</f>
        <v>#DIV/0!</v>
      </c>
      <c r="X3561" s="27" t="e">
        <f>Table1[[#This Row],[Total Ballots]]/Table1[[#This Row],[Total Voters]]</f>
        <v>#DIV/0!</v>
      </c>
    </row>
    <row r="3562" spans="1:24" s="12" customFormat="1" hidden="1" x14ac:dyDescent="0.25">
      <c r="A3562" s="8" t="s">
        <v>39</v>
      </c>
      <c r="B3562" s="17">
        <v>2004</v>
      </c>
      <c r="C3562" s="17"/>
      <c r="D3562" s="9" t="s">
        <v>70</v>
      </c>
      <c r="E3562" s="10">
        <v>6139</v>
      </c>
      <c r="F3562" s="10">
        <v>5951</v>
      </c>
      <c r="G3562" s="10">
        <v>12090</v>
      </c>
      <c r="H3562" s="44"/>
      <c r="I3562" s="44"/>
      <c r="J3562" s="44"/>
      <c r="K3562" s="44"/>
      <c r="L3562" s="10"/>
      <c r="M3562" s="10"/>
      <c r="N3562" s="10"/>
      <c r="O3562" s="11"/>
      <c r="P3562" s="27">
        <f>Table1[[#This Row],[Female Voters]]/Table1[[#This Row],[Female Population]]</f>
        <v>0</v>
      </c>
      <c r="Q3562" s="27">
        <f>Table1[[#This Row],[Male Voters]]/Table1[[#This Row],[Male Population]]</f>
        <v>0</v>
      </c>
      <c r="R3562" s="27">
        <f>Table1[[#This Row],[Total Voters]]/Table1[[#This Row],[Total Population]]</f>
        <v>0</v>
      </c>
      <c r="S3562" s="27">
        <f>Table1[[#This Row],[Female Ballots]]/Table1[[#This Row],[Female Population]]</f>
        <v>0</v>
      </c>
      <c r="T3562" s="27">
        <f>Table1[[#This Row],[Male Ballots]]/Table1[[#This Row],[Male Population]]</f>
        <v>0</v>
      </c>
      <c r="U3562" s="27">
        <f>Table1[[#This Row],[Total Ballots]]/Table1[[#This Row],[Total Population]]</f>
        <v>0</v>
      </c>
      <c r="V3562" s="27" t="e">
        <f>Table1[[#This Row],[Female Ballots]]/Table1[[#This Row],[Female Voters]]</f>
        <v>#DIV/0!</v>
      </c>
      <c r="W3562" s="27" t="e">
        <f>Table1[[#This Row],[Male Ballots]]/Table1[[#This Row],[Male Voters]]</f>
        <v>#DIV/0!</v>
      </c>
      <c r="X3562" s="27" t="e">
        <f>Table1[[#This Row],[Total Ballots]]/Table1[[#This Row],[Total Voters]]</f>
        <v>#DIV/0!</v>
      </c>
    </row>
    <row r="3563" spans="1:24" s="12" customFormat="1" hidden="1" x14ac:dyDescent="0.25">
      <c r="A3563" s="8" t="s">
        <v>39</v>
      </c>
      <c r="B3563" s="17">
        <v>2004</v>
      </c>
      <c r="C3563" s="17"/>
      <c r="D3563" s="9" t="s">
        <v>71</v>
      </c>
      <c r="E3563" s="10">
        <v>8794</v>
      </c>
      <c r="F3563" s="10">
        <v>7206</v>
      </c>
      <c r="G3563" s="10">
        <v>16000</v>
      </c>
      <c r="H3563" s="44"/>
      <c r="I3563" s="44"/>
      <c r="J3563" s="44"/>
      <c r="K3563" s="44"/>
      <c r="L3563" s="10"/>
      <c r="M3563" s="10"/>
      <c r="N3563" s="10"/>
      <c r="O3563" s="11"/>
      <c r="P3563" s="27">
        <f>Table1[[#This Row],[Female Voters]]/Table1[[#This Row],[Female Population]]</f>
        <v>0</v>
      </c>
      <c r="Q3563" s="27">
        <f>Table1[[#This Row],[Male Voters]]/Table1[[#This Row],[Male Population]]</f>
        <v>0</v>
      </c>
      <c r="R3563" s="27">
        <f>Table1[[#This Row],[Total Voters]]/Table1[[#This Row],[Total Population]]</f>
        <v>0</v>
      </c>
      <c r="S3563" s="27">
        <f>Table1[[#This Row],[Female Ballots]]/Table1[[#This Row],[Female Population]]</f>
        <v>0</v>
      </c>
      <c r="T3563" s="27">
        <f>Table1[[#This Row],[Male Ballots]]/Table1[[#This Row],[Male Population]]</f>
        <v>0</v>
      </c>
      <c r="U3563" s="27">
        <f>Table1[[#This Row],[Total Ballots]]/Table1[[#This Row],[Total Population]]</f>
        <v>0</v>
      </c>
      <c r="V3563" s="27" t="e">
        <f>Table1[[#This Row],[Female Ballots]]/Table1[[#This Row],[Female Voters]]</f>
        <v>#DIV/0!</v>
      </c>
      <c r="W3563" s="27" t="e">
        <f>Table1[[#This Row],[Male Ballots]]/Table1[[#This Row],[Male Voters]]</f>
        <v>#DIV/0!</v>
      </c>
      <c r="X3563" s="27" t="e">
        <f>Table1[[#This Row],[Total Ballots]]/Table1[[#This Row],[Total Voters]]</f>
        <v>#DIV/0!</v>
      </c>
    </row>
    <row r="3564" spans="1:24" s="12" customFormat="1" hidden="1" x14ac:dyDescent="0.25">
      <c r="A3564" s="8" t="s">
        <v>39</v>
      </c>
      <c r="B3564" s="17">
        <v>2004</v>
      </c>
      <c r="C3564" s="17"/>
      <c r="D3564" s="9" t="s">
        <v>453</v>
      </c>
      <c r="E3564" s="10">
        <v>41301</v>
      </c>
      <c r="F3564" s="10">
        <v>39909</v>
      </c>
      <c r="G3564" s="10">
        <v>81210</v>
      </c>
      <c r="H3564" s="44"/>
      <c r="I3564" s="44"/>
      <c r="J3564" s="44"/>
      <c r="K3564" s="44"/>
      <c r="L3564" s="10"/>
      <c r="M3564" s="10"/>
      <c r="N3564" s="10"/>
      <c r="O3564" s="11"/>
      <c r="P3564" s="27">
        <f>Table1[[#This Row],[Female Voters]]/Table1[[#This Row],[Female Population]]</f>
        <v>0</v>
      </c>
      <c r="Q3564" s="27">
        <f>Table1[[#This Row],[Male Voters]]/Table1[[#This Row],[Male Population]]</f>
        <v>0</v>
      </c>
      <c r="R3564" s="27">
        <f>Table1[[#This Row],[Total Voters]]/Table1[[#This Row],[Total Population]]</f>
        <v>0</v>
      </c>
      <c r="S3564" s="27">
        <f>Table1[[#This Row],[Female Ballots]]/Table1[[#This Row],[Female Population]]</f>
        <v>0</v>
      </c>
      <c r="T3564" s="27">
        <f>Table1[[#This Row],[Male Ballots]]/Table1[[#This Row],[Male Population]]</f>
        <v>0</v>
      </c>
      <c r="U3564" s="27">
        <f>Table1[[#This Row],[Total Ballots]]/Table1[[#This Row],[Total Population]]</f>
        <v>0</v>
      </c>
      <c r="V3564" s="27" t="e">
        <f>Table1[[#This Row],[Female Ballots]]/Table1[[#This Row],[Female Voters]]</f>
        <v>#DIV/0!</v>
      </c>
      <c r="W3564" s="27" t="e">
        <f>Table1[[#This Row],[Male Ballots]]/Table1[[#This Row],[Male Voters]]</f>
        <v>#DIV/0!</v>
      </c>
      <c r="X3564" s="27" t="e">
        <f>Table1[[#This Row],[Total Ballots]]/Table1[[#This Row],[Total Voters]]</f>
        <v>#DIV/0!</v>
      </c>
    </row>
    <row r="3565" spans="1:24" s="12" customFormat="1" hidden="1" x14ac:dyDescent="0.25">
      <c r="A3565" s="8" t="s">
        <v>37</v>
      </c>
      <c r="B3565" s="17">
        <v>2004</v>
      </c>
      <c r="C3565" s="17"/>
      <c r="D3565" s="9" t="s">
        <v>66</v>
      </c>
      <c r="E3565" s="10">
        <v>338</v>
      </c>
      <c r="F3565" s="10">
        <v>367</v>
      </c>
      <c r="G3565" s="10">
        <v>705</v>
      </c>
      <c r="H3565" s="44"/>
      <c r="I3565" s="44"/>
      <c r="J3565" s="44"/>
      <c r="K3565" s="44"/>
      <c r="L3565" s="10"/>
      <c r="M3565" s="10"/>
      <c r="N3565" s="10"/>
      <c r="O3565" s="11"/>
      <c r="P3565" s="27">
        <f>Table1[[#This Row],[Female Voters]]/Table1[[#This Row],[Female Population]]</f>
        <v>0</v>
      </c>
      <c r="Q3565" s="27">
        <f>Table1[[#This Row],[Male Voters]]/Table1[[#This Row],[Male Population]]</f>
        <v>0</v>
      </c>
      <c r="R3565" s="27">
        <f>Table1[[#This Row],[Total Voters]]/Table1[[#This Row],[Total Population]]</f>
        <v>0</v>
      </c>
      <c r="S3565" s="27">
        <f>Table1[[#This Row],[Female Ballots]]/Table1[[#This Row],[Female Population]]</f>
        <v>0</v>
      </c>
      <c r="T3565" s="27">
        <f>Table1[[#This Row],[Male Ballots]]/Table1[[#This Row],[Male Population]]</f>
        <v>0</v>
      </c>
      <c r="U3565" s="27">
        <f>Table1[[#This Row],[Total Ballots]]/Table1[[#This Row],[Total Population]]</f>
        <v>0</v>
      </c>
      <c r="V3565" s="27" t="e">
        <f>Table1[[#This Row],[Female Ballots]]/Table1[[#This Row],[Female Voters]]</f>
        <v>#DIV/0!</v>
      </c>
      <c r="W3565" s="27" t="e">
        <f>Table1[[#This Row],[Male Ballots]]/Table1[[#This Row],[Male Voters]]</f>
        <v>#DIV/0!</v>
      </c>
      <c r="X3565" s="27" t="e">
        <f>Table1[[#This Row],[Total Ballots]]/Table1[[#This Row],[Total Voters]]</f>
        <v>#DIV/0!</v>
      </c>
    </row>
    <row r="3566" spans="1:24" s="12" customFormat="1" hidden="1" x14ac:dyDescent="0.25">
      <c r="A3566" s="8" t="s">
        <v>37</v>
      </c>
      <c r="B3566" s="17">
        <v>2004</v>
      </c>
      <c r="C3566" s="17"/>
      <c r="D3566" s="9" t="s">
        <v>67</v>
      </c>
      <c r="E3566" s="10">
        <v>535</v>
      </c>
      <c r="F3566" s="10">
        <v>530</v>
      </c>
      <c r="G3566" s="10">
        <v>1065</v>
      </c>
      <c r="H3566" s="44"/>
      <c r="I3566" s="44"/>
      <c r="J3566" s="44"/>
      <c r="K3566" s="44"/>
      <c r="L3566" s="10"/>
      <c r="M3566" s="10"/>
      <c r="N3566" s="10"/>
      <c r="O3566" s="11"/>
      <c r="P3566" s="27">
        <f>Table1[[#This Row],[Female Voters]]/Table1[[#This Row],[Female Population]]</f>
        <v>0</v>
      </c>
      <c r="Q3566" s="27">
        <f>Table1[[#This Row],[Male Voters]]/Table1[[#This Row],[Male Population]]</f>
        <v>0</v>
      </c>
      <c r="R3566" s="27">
        <f>Table1[[#This Row],[Total Voters]]/Table1[[#This Row],[Total Population]]</f>
        <v>0</v>
      </c>
      <c r="S3566" s="27">
        <f>Table1[[#This Row],[Female Ballots]]/Table1[[#This Row],[Female Population]]</f>
        <v>0</v>
      </c>
      <c r="T3566" s="27">
        <f>Table1[[#This Row],[Male Ballots]]/Table1[[#This Row],[Male Population]]</f>
        <v>0</v>
      </c>
      <c r="U3566" s="27">
        <f>Table1[[#This Row],[Total Ballots]]/Table1[[#This Row],[Total Population]]</f>
        <v>0</v>
      </c>
      <c r="V3566" s="27" t="e">
        <f>Table1[[#This Row],[Female Ballots]]/Table1[[#This Row],[Female Voters]]</f>
        <v>#DIV/0!</v>
      </c>
      <c r="W3566" s="27" t="e">
        <f>Table1[[#This Row],[Male Ballots]]/Table1[[#This Row],[Male Voters]]</f>
        <v>#DIV/0!</v>
      </c>
      <c r="X3566" s="27" t="e">
        <f>Table1[[#This Row],[Total Ballots]]/Table1[[#This Row],[Total Voters]]</f>
        <v>#DIV/0!</v>
      </c>
    </row>
    <row r="3567" spans="1:24" s="12" customFormat="1" hidden="1" x14ac:dyDescent="0.25">
      <c r="A3567" s="8" t="s">
        <v>37</v>
      </c>
      <c r="B3567" s="17">
        <v>2004</v>
      </c>
      <c r="C3567" s="17"/>
      <c r="D3567" s="9" t="s">
        <v>68</v>
      </c>
      <c r="E3567" s="10">
        <v>808</v>
      </c>
      <c r="F3567" s="10">
        <v>801</v>
      </c>
      <c r="G3567" s="10">
        <v>1609</v>
      </c>
      <c r="H3567" s="44"/>
      <c r="I3567" s="44"/>
      <c r="J3567" s="44"/>
      <c r="K3567" s="44"/>
      <c r="L3567" s="10"/>
      <c r="M3567" s="10"/>
      <c r="N3567" s="10"/>
      <c r="O3567" s="11"/>
      <c r="P3567" s="27">
        <f>Table1[[#This Row],[Female Voters]]/Table1[[#This Row],[Female Population]]</f>
        <v>0</v>
      </c>
      <c r="Q3567" s="27">
        <f>Table1[[#This Row],[Male Voters]]/Table1[[#This Row],[Male Population]]</f>
        <v>0</v>
      </c>
      <c r="R3567" s="27">
        <f>Table1[[#This Row],[Total Voters]]/Table1[[#This Row],[Total Population]]</f>
        <v>0</v>
      </c>
      <c r="S3567" s="27">
        <f>Table1[[#This Row],[Female Ballots]]/Table1[[#This Row],[Female Population]]</f>
        <v>0</v>
      </c>
      <c r="T3567" s="27">
        <f>Table1[[#This Row],[Male Ballots]]/Table1[[#This Row],[Male Population]]</f>
        <v>0</v>
      </c>
      <c r="U3567" s="27">
        <f>Table1[[#This Row],[Total Ballots]]/Table1[[#This Row],[Total Population]]</f>
        <v>0</v>
      </c>
      <c r="V3567" s="27" t="e">
        <f>Table1[[#This Row],[Female Ballots]]/Table1[[#This Row],[Female Voters]]</f>
        <v>#DIV/0!</v>
      </c>
      <c r="W3567" s="27" t="e">
        <f>Table1[[#This Row],[Male Ballots]]/Table1[[#This Row],[Male Voters]]</f>
        <v>#DIV/0!</v>
      </c>
      <c r="X3567" s="27" t="e">
        <f>Table1[[#This Row],[Total Ballots]]/Table1[[#This Row],[Total Voters]]</f>
        <v>#DIV/0!</v>
      </c>
    </row>
    <row r="3568" spans="1:24" s="12" customFormat="1" hidden="1" x14ac:dyDescent="0.25">
      <c r="A3568" s="8" t="s">
        <v>37</v>
      </c>
      <c r="B3568" s="17">
        <v>2004</v>
      </c>
      <c r="C3568" s="17"/>
      <c r="D3568" s="9" t="s">
        <v>69</v>
      </c>
      <c r="E3568" s="10">
        <v>900</v>
      </c>
      <c r="F3568" s="10">
        <v>908</v>
      </c>
      <c r="G3568" s="10">
        <v>1808</v>
      </c>
      <c r="H3568" s="44"/>
      <c r="I3568" s="44"/>
      <c r="J3568" s="44"/>
      <c r="K3568" s="44"/>
      <c r="L3568" s="10"/>
      <c r="M3568" s="10"/>
      <c r="N3568" s="10"/>
      <c r="O3568" s="11"/>
      <c r="P3568" s="27">
        <f>Table1[[#This Row],[Female Voters]]/Table1[[#This Row],[Female Population]]</f>
        <v>0</v>
      </c>
      <c r="Q3568" s="27">
        <f>Table1[[#This Row],[Male Voters]]/Table1[[#This Row],[Male Population]]</f>
        <v>0</v>
      </c>
      <c r="R3568" s="27">
        <f>Table1[[#This Row],[Total Voters]]/Table1[[#This Row],[Total Population]]</f>
        <v>0</v>
      </c>
      <c r="S3568" s="27">
        <f>Table1[[#This Row],[Female Ballots]]/Table1[[#This Row],[Female Population]]</f>
        <v>0</v>
      </c>
      <c r="T3568" s="27">
        <f>Table1[[#This Row],[Male Ballots]]/Table1[[#This Row],[Male Population]]</f>
        <v>0</v>
      </c>
      <c r="U3568" s="27">
        <f>Table1[[#This Row],[Total Ballots]]/Table1[[#This Row],[Total Population]]</f>
        <v>0</v>
      </c>
      <c r="V3568" s="27" t="e">
        <f>Table1[[#This Row],[Female Ballots]]/Table1[[#This Row],[Female Voters]]</f>
        <v>#DIV/0!</v>
      </c>
      <c r="W3568" s="27" t="e">
        <f>Table1[[#This Row],[Male Ballots]]/Table1[[#This Row],[Male Voters]]</f>
        <v>#DIV/0!</v>
      </c>
      <c r="X3568" s="27" t="e">
        <f>Table1[[#This Row],[Total Ballots]]/Table1[[#This Row],[Total Voters]]</f>
        <v>#DIV/0!</v>
      </c>
    </row>
    <row r="3569" spans="1:24" s="12" customFormat="1" hidden="1" x14ac:dyDescent="0.25">
      <c r="A3569" s="8" t="s">
        <v>37</v>
      </c>
      <c r="B3569" s="17">
        <v>2004</v>
      </c>
      <c r="C3569" s="17"/>
      <c r="D3569" s="9" t="s">
        <v>70</v>
      </c>
      <c r="E3569" s="10">
        <v>634</v>
      </c>
      <c r="F3569" s="10">
        <v>693</v>
      </c>
      <c r="G3569" s="10">
        <v>1327</v>
      </c>
      <c r="H3569" s="44"/>
      <c r="I3569" s="44"/>
      <c r="J3569" s="44"/>
      <c r="K3569" s="44"/>
      <c r="L3569" s="10"/>
      <c r="M3569" s="10"/>
      <c r="N3569" s="10"/>
      <c r="O3569" s="11"/>
      <c r="P3569" s="27">
        <f>Table1[[#This Row],[Female Voters]]/Table1[[#This Row],[Female Population]]</f>
        <v>0</v>
      </c>
      <c r="Q3569" s="27">
        <f>Table1[[#This Row],[Male Voters]]/Table1[[#This Row],[Male Population]]</f>
        <v>0</v>
      </c>
      <c r="R3569" s="27">
        <f>Table1[[#This Row],[Total Voters]]/Table1[[#This Row],[Total Population]]</f>
        <v>0</v>
      </c>
      <c r="S3569" s="27">
        <f>Table1[[#This Row],[Female Ballots]]/Table1[[#This Row],[Female Population]]</f>
        <v>0</v>
      </c>
      <c r="T3569" s="27">
        <f>Table1[[#This Row],[Male Ballots]]/Table1[[#This Row],[Male Population]]</f>
        <v>0</v>
      </c>
      <c r="U3569" s="27">
        <f>Table1[[#This Row],[Total Ballots]]/Table1[[#This Row],[Total Population]]</f>
        <v>0</v>
      </c>
      <c r="V3569" s="27" t="e">
        <f>Table1[[#This Row],[Female Ballots]]/Table1[[#This Row],[Female Voters]]</f>
        <v>#DIV/0!</v>
      </c>
      <c r="W3569" s="27" t="e">
        <f>Table1[[#This Row],[Male Ballots]]/Table1[[#This Row],[Male Voters]]</f>
        <v>#DIV/0!</v>
      </c>
      <c r="X3569" s="27" t="e">
        <f>Table1[[#This Row],[Total Ballots]]/Table1[[#This Row],[Total Voters]]</f>
        <v>#DIV/0!</v>
      </c>
    </row>
    <row r="3570" spans="1:24" s="12" customFormat="1" hidden="1" x14ac:dyDescent="0.25">
      <c r="A3570" s="8" t="s">
        <v>37</v>
      </c>
      <c r="B3570" s="17">
        <v>2004</v>
      </c>
      <c r="C3570" s="17"/>
      <c r="D3570" s="9" t="s">
        <v>71</v>
      </c>
      <c r="E3570" s="10">
        <v>644</v>
      </c>
      <c r="F3570" s="10">
        <v>582</v>
      </c>
      <c r="G3570" s="10">
        <v>1226</v>
      </c>
      <c r="H3570" s="44"/>
      <c r="I3570" s="44"/>
      <c r="J3570" s="44"/>
      <c r="K3570" s="44"/>
      <c r="L3570" s="10"/>
      <c r="M3570" s="10"/>
      <c r="N3570" s="10"/>
      <c r="O3570" s="11"/>
      <c r="P3570" s="27">
        <f>Table1[[#This Row],[Female Voters]]/Table1[[#This Row],[Female Population]]</f>
        <v>0</v>
      </c>
      <c r="Q3570" s="27">
        <f>Table1[[#This Row],[Male Voters]]/Table1[[#This Row],[Male Population]]</f>
        <v>0</v>
      </c>
      <c r="R3570" s="27">
        <f>Table1[[#This Row],[Total Voters]]/Table1[[#This Row],[Total Population]]</f>
        <v>0</v>
      </c>
      <c r="S3570" s="27">
        <f>Table1[[#This Row],[Female Ballots]]/Table1[[#This Row],[Female Population]]</f>
        <v>0</v>
      </c>
      <c r="T3570" s="27">
        <f>Table1[[#This Row],[Male Ballots]]/Table1[[#This Row],[Male Population]]</f>
        <v>0</v>
      </c>
      <c r="U3570" s="27">
        <f>Table1[[#This Row],[Total Ballots]]/Table1[[#This Row],[Total Population]]</f>
        <v>0</v>
      </c>
      <c r="V3570" s="27" t="e">
        <f>Table1[[#This Row],[Female Ballots]]/Table1[[#This Row],[Female Voters]]</f>
        <v>#DIV/0!</v>
      </c>
      <c r="W3570" s="27" t="e">
        <f>Table1[[#This Row],[Male Ballots]]/Table1[[#This Row],[Male Voters]]</f>
        <v>#DIV/0!</v>
      </c>
      <c r="X3570" s="27" t="e">
        <f>Table1[[#This Row],[Total Ballots]]/Table1[[#This Row],[Total Voters]]</f>
        <v>#DIV/0!</v>
      </c>
    </row>
    <row r="3571" spans="1:24" s="12" customFormat="1" hidden="1" x14ac:dyDescent="0.25">
      <c r="A3571" s="8" t="s">
        <v>37</v>
      </c>
      <c r="B3571" s="17">
        <v>2004</v>
      </c>
      <c r="C3571" s="17"/>
      <c r="D3571" s="9" t="s">
        <v>453</v>
      </c>
      <c r="E3571" s="10">
        <v>3859</v>
      </c>
      <c r="F3571" s="10">
        <v>3881</v>
      </c>
      <c r="G3571" s="10">
        <v>7740</v>
      </c>
      <c r="H3571" s="44"/>
      <c r="I3571" s="44"/>
      <c r="J3571" s="44"/>
      <c r="K3571" s="44"/>
      <c r="L3571" s="10"/>
      <c r="M3571" s="10"/>
      <c r="N3571" s="10"/>
      <c r="O3571" s="11"/>
      <c r="P3571" s="27">
        <f>Table1[[#This Row],[Female Voters]]/Table1[[#This Row],[Female Population]]</f>
        <v>0</v>
      </c>
      <c r="Q3571" s="27">
        <f>Table1[[#This Row],[Male Voters]]/Table1[[#This Row],[Male Population]]</f>
        <v>0</v>
      </c>
      <c r="R3571" s="27">
        <f>Table1[[#This Row],[Total Voters]]/Table1[[#This Row],[Total Population]]</f>
        <v>0</v>
      </c>
      <c r="S3571" s="27">
        <f>Table1[[#This Row],[Female Ballots]]/Table1[[#This Row],[Female Population]]</f>
        <v>0</v>
      </c>
      <c r="T3571" s="27">
        <f>Table1[[#This Row],[Male Ballots]]/Table1[[#This Row],[Male Population]]</f>
        <v>0</v>
      </c>
      <c r="U3571" s="27">
        <f>Table1[[#This Row],[Total Ballots]]/Table1[[#This Row],[Total Population]]</f>
        <v>0</v>
      </c>
      <c r="V3571" s="27" t="e">
        <f>Table1[[#This Row],[Female Ballots]]/Table1[[#This Row],[Female Voters]]</f>
        <v>#DIV/0!</v>
      </c>
      <c r="W3571" s="27" t="e">
        <f>Table1[[#This Row],[Male Ballots]]/Table1[[#This Row],[Male Voters]]</f>
        <v>#DIV/0!</v>
      </c>
      <c r="X3571" s="27" t="e">
        <f>Table1[[#This Row],[Total Ballots]]/Table1[[#This Row],[Total Voters]]</f>
        <v>#DIV/0!</v>
      </c>
    </row>
    <row r="3572" spans="1:24" s="12" customFormat="1" hidden="1" x14ac:dyDescent="0.25">
      <c r="A3572" s="8" t="s">
        <v>53</v>
      </c>
      <c r="B3572" s="17">
        <v>2004</v>
      </c>
      <c r="C3572" s="17" t="s">
        <v>77</v>
      </c>
      <c r="D3572" s="9" t="s">
        <v>66</v>
      </c>
      <c r="E3572" s="10">
        <v>28271</v>
      </c>
      <c r="F3572" s="10">
        <v>30742</v>
      </c>
      <c r="G3572" s="10">
        <v>59013</v>
      </c>
      <c r="H3572" s="44"/>
      <c r="I3572" s="44"/>
      <c r="J3572" s="44"/>
      <c r="K3572" s="44"/>
      <c r="L3572" s="10"/>
      <c r="M3572" s="10"/>
      <c r="N3572" s="10"/>
      <c r="O3572" s="11"/>
      <c r="P3572" s="27">
        <f>Table1[[#This Row],[Female Voters]]/Table1[[#This Row],[Female Population]]</f>
        <v>0</v>
      </c>
      <c r="Q3572" s="27">
        <f>Table1[[#This Row],[Male Voters]]/Table1[[#This Row],[Male Population]]</f>
        <v>0</v>
      </c>
      <c r="R3572" s="27">
        <f>Table1[[#This Row],[Total Voters]]/Table1[[#This Row],[Total Population]]</f>
        <v>0</v>
      </c>
      <c r="S3572" s="27">
        <f>Table1[[#This Row],[Female Ballots]]/Table1[[#This Row],[Female Population]]</f>
        <v>0</v>
      </c>
      <c r="T3572" s="27">
        <f>Table1[[#This Row],[Male Ballots]]/Table1[[#This Row],[Male Population]]</f>
        <v>0</v>
      </c>
      <c r="U3572" s="27">
        <f>Table1[[#This Row],[Total Ballots]]/Table1[[#This Row],[Total Population]]</f>
        <v>0</v>
      </c>
      <c r="V3572" s="27" t="e">
        <f>Table1[[#This Row],[Female Ballots]]/Table1[[#This Row],[Female Voters]]</f>
        <v>#DIV/0!</v>
      </c>
      <c r="W3572" s="27" t="e">
        <f>Table1[[#This Row],[Male Ballots]]/Table1[[#This Row],[Male Voters]]</f>
        <v>#DIV/0!</v>
      </c>
      <c r="X3572" s="27" t="e">
        <f>Table1[[#This Row],[Total Ballots]]/Table1[[#This Row],[Total Voters]]</f>
        <v>#DIV/0!</v>
      </c>
    </row>
    <row r="3573" spans="1:24" s="12" customFormat="1" hidden="1" x14ac:dyDescent="0.25">
      <c r="A3573" s="8" t="s">
        <v>53</v>
      </c>
      <c r="B3573" s="17">
        <v>2004</v>
      </c>
      <c r="C3573" s="17" t="s">
        <v>77</v>
      </c>
      <c r="D3573" s="9" t="s">
        <v>67</v>
      </c>
      <c r="E3573" s="10">
        <v>43899</v>
      </c>
      <c r="F3573" s="10">
        <v>45860</v>
      </c>
      <c r="G3573" s="10">
        <v>89759</v>
      </c>
      <c r="H3573" s="44"/>
      <c r="I3573" s="44"/>
      <c r="J3573" s="44"/>
      <c r="K3573" s="44"/>
      <c r="L3573" s="10"/>
      <c r="M3573" s="10"/>
      <c r="N3573" s="10"/>
      <c r="O3573" s="11"/>
      <c r="P3573" s="27">
        <f>Table1[[#This Row],[Female Voters]]/Table1[[#This Row],[Female Population]]</f>
        <v>0</v>
      </c>
      <c r="Q3573" s="27">
        <f>Table1[[#This Row],[Male Voters]]/Table1[[#This Row],[Male Population]]</f>
        <v>0</v>
      </c>
      <c r="R3573" s="27">
        <f>Table1[[#This Row],[Total Voters]]/Table1[[#This Row],[Total Population]]</f>
        <v>0</v>
      </c>
      <c r="S3573" s="27">
        <f>Table1[[#This Row],[Female Ballots]]/Table1[[#This Row],[Female Population]]</f>
        <v>0</v>
      </c>
      <c r="T3573" s="27">
        <f>Table1[[#This Row],[Male Ballots]]/Table1[[#This Row],[Male Population]]</f>
        <v>0</v>
      </c>
      <c r="U3573" s="27">
        <f>Table1[[#This Row],[Total Ballots]]/Table1[[#This Row],[Total Population]]</f>
        <v>0</v>
      </c>
      <c r="V3573" s="27" t="e">
        <f>Table1[[#This Row],[Female Ballots]]/Table1[[#This Row],[Female Voters]]</f>
        <v>#DIV/0!</v>
      </c>
      <c r="W3573" s="27" t="e">
        <f>Table1[[#This Row],[Male Ballots]]/Table1[[#This Row],[Male Voters]]</f>
        <v>#DIV/0!</v>
      </c>
      <c r="X3573" s="27" t="e">
        <f>Table1[[#This Row],[Total Ballots]]/Table1[[#This Row],[Total Voters]]</f>
        <v>#DIV/0!</v>
      </c>
    </row>
    <row r="3574" spans="1:24" s="12" customFormat="1" hidden="1" x14ac:dyDescent="0.25">
      <c r="A3574" s="8" t="s">
        <v>53</v>
      </c>
      <c r="B3574" s="17">
        <v>2004</v>
      </c>
      <c r="C3574" s="17" t="s">
        <v>77</v>
      </c>
      <c r="D3574" s="9" t="s">
        <v>68</v>
      </c>
      <c r="E3574" s="10">
        <v>53009</v>
      </c>
      <c r="F3574" s="10">
        <v>55402</v>
      </c>
      <c r="G3574" s="10">
        <v>108411</v>
      </c>
      <c r="H3574" s="44"/>
      <c r="I3574" s="44"/>
      <c r="J3574" s="44"/>
      <c r="K3574" s="44"/>
      <c r="L3574" s="10"/>
      <c r="M3574" s="10"/>
      <c r="N3574" s="10"/>
      <c r="O3574" s="11"/>
      <c r="P3574" s="27">
        <f>Table1[[#This Row],[Female Voters]]/Table1[[#This Row],[Female Population]]</f>
        <v>0</v>
      </c>
      <c r="Q3574" s="27">
        <f>Table1[[#This Row],[Male Voters]]/Table1[[#This Row],[Male Population]]</f>
        <v>0</v>
      </c>
      <c r="R3574" s="27">
        <f>Table1[[#This Row],[Total Voters]]/Table1[[#This Row],[Total Population]]</f>
        <v>0</v>
      </c>
      <c r="S3574" s="27">
        <f>Table1[[#This Row],[Female Ballots]]/Table1[[#This Row],[Female Population]]</f>
        <v>0</v>
      </c>
      <c r="T3574" s="27">
        <f>Table1[[#This Row],[Male Ballots]]/Table1[[#This Row],[Male Population]]</f>
        <v>0</v>
      </c>
      <c r="U3574" s="27">
        <f>Table1[[#This Row],[Total Ballots]]/Table1[[#This Row],[Total Population]]</f>
        <v>0</v>
      </c>
      <c r="V3574" s="27" t="e">
        <f>Table1[[#This Row],[Female Ballots]]/Table1[[#This Row],[Female Voters]]</f>
        <v>#DIV/0!</v>
      </c>
      <c r="W3574" s="27" t="e">
        <f>Table1[[#This Row],[Male Ballots]]/Table1[[#This Row],[Male Voters]]</f>
        <v>#DIV/0!</v>
      </c>
      <c r="X3574" s="27" t="e">
        <f>Table1[[#This Row],[Total Ballots]]/Table1[[#This Row],[Total Voters]]</f>
        <v>#DIV/0!</v>
      </c>
    </row>
    <row r="3575" spans="1:24" s="12" customFormat="1" hidden="1" x14ac:dyDescent="0.25">
      <c r="A3575" s="8" t="s">
        <v>53</v>
      </c>
      <c r="B3575" s="17">
        <v>2004</v>
      </c>
      <c r="C3575" s="17" t="s">
        <v>77</v>
      </c>
      <c r="D3575" s="9" t="s">
        <v>69</v>
      </c>
      <c r="E3575" s="10">
        <v>50545</v>
      </c>
      <c r="F3575" s="10">
        <v>50496</v>
      </c>
      <c r="G3575" s="10">
        <v>101041</v>
      </c>
      <c r="H3575" s="44"/>
      <c r="I3575" s="44"/>
      <c r="J3575" s="44"/>
      <c r="K3575" s="44"/>
      <c r="L3575" s="10"/>
      <c r="M3575" s="10"/>
      <c r="N3575" s="10"/>
      <c r="O3575" s="11"/>
      <c r="P3575" s="27">
        <f>Table1[[#This Row],[Female Voters]]/Table1[[#This Row],[Female Population]]</f>
        <v>0</v>
      </c>
      <c r="Q3575" s="27">
        <f>Table1[[#This Row],[Male Voters]]/Table1[[#This Row],[Male Population]]</f>
        <v>0</v>
      </c>
      <c r="R3575" s="27">
        <f>Table1[[#This Row],[Total Voters]]/Table1[[#This Row],[Total Population]]</f>
        <v>0</v>
      </c>
      <c r="S3575" s="27">
        <f>Table1[[#This Row],[Female Ballots]]/Table1[[#This Row],[Female Population]]</f>
        <v>0</v>
      </c>
      <c r="T3575" s="27">
        <f>Table1[[#This Row],[Male Ballots]]/Table1[[#This Row],[Male Population]]</f>
        <v>0</v>
      </c>
      <c r="U3575" s="27">
        <f>Table1[[#This Row],[Total Ballots]]/Table1[[#This Row],[Total Population]]</f>
        <v>0</v>
      </c>
      <c r="V3575" s="27" t="e">
        <f>Table1[[#This Row],[Female Ballots]]/Table1[[#This Row],[Female Voters]]</f>
        <v>#DIV/0!</v>
      </c>
      <c r="W3575" s="27" t="e">
        <f>Table1[[#This Row],[Male Ballots]]/Table1[[#This Row],[Male Voters]]</f>
        <v>#DIV/0!</v>
      </c>
      <c r="X3575" s="27" t="e">
        <f>Table1[[#This Row],[Total Ballots]]/Table1[[#This Row],[Total Voters]]</f>
        <v>#DIV/0!</v>
      </c>
    </row>
    <row r="3576" spans="1:24" s="12" customFormat="1" hidden="1" x14ac:dyDescent="0.25">
      <c r="A3576" s="8" t="s">
        <v>53</v>
      </c>
      <c r="B3576" s="17">
        <v>2004</v>
      </c>
      <c r="C3576" s="17" t="s">
        <v>77</v>
      </c>
      <c r="D3576" s="9" t="s">
        <v>70</v>
      </c>
      <c r="E3576" s="10">
        <v>31085</v>
      </c>
      <c r="F3576" s="10">
        <v>30552</v>
      </c>
      <c r="G3576" s="10">
        <v>61637</v>
      </c>
      <c r="H3576" s="44"/>
      <c r="I3576" s="44"/>
      <c r="J3576" s="44"/>
      <c r="K3576" s="44"/>
      <c r="L3576" s="10"/>
      <c r="M3576" s="10"/>
      <c r="N3576" s="10"/>
      <c r="O3576" s="11"/>
      <c r="P3576" s="27">
        <f>Table1[[#This Row],[Female Voters]]/Table1[[#This Row],[Female Population]]</f>
        <v>0</v>
      </c>
      <c r="Q3576" s="27">
        <f>Table1[[#This Row],[Male Voters]]/Table1[[#This Row],[Male Population]]</f>
        <v>0</v>
      </c>
      <c r="R3576" s="27">
        <f>Table1[[#This Row],[Total Voters]]/Table1[[#This Row],[Total Population]]</f>
        <v>0</v>
      </c>
      <c r="S3576" s="27">
        <f>Table1[[#This Row],[Female Ballots]]/Table1[[#This Row],[Female Population]]</f>
        <v>0</v>
      </c>
      <c r="T3576" s="27">
        <f>Table1[[#This Row],[Male Ballots]]/Table1[[#This Row],[Male Population]]</f>
        <v>0</v>
      </c>
      <c r="U3576" s="27">
        <f>Table1[[#This Row],[Total Ballots]]/Table1[[#This Row],[Total Population]]</f>
        <v>0</v>
      </c>
      <c r="V3576" s="27" t="e">
        <f>Table1[[#This Row],[Female Ballots]]/Table1[[#This Row],[Female Voters]]</f>
        <v>#DIV/0!</v>
      </c>
      <c r="W3576" s="27" t="e">
        <f>Table1[[#This Row],[Male Ballots]]/Table1[[#This Row],[Male Voters]]</f>
        <v>#DIV/0!</v>
      </c>
      <c r="X3576" s="27" t="e">
        <f>Table1[[#This Row],[Total Ballots]]/Table1[[#This Row],[Total Voters]]</f>
        <v>#DIV/0!</v>
      </c>
    </row>
    <row r="3577" spans="1:24" s="12" customFormat="1" hidden="1" x14ac:dyDescent="0.25">
      <c r="A3577" s="8" t="s">
        <v>53</v>
      </c>
      <c r="B3577" s="17">
        <v>2004</v>
      </c>
      <c r="C3577" s="17" t="s">
        <v>77</v>
      </c>
      <c r="D3577" s="9" t="s">
        <v>71</v>
      </c>
      <c r="E3577" s="10">
        <v>34671</v>
      </c>
      <c r="F3577" s="10">
        <v>25596</v>
      </c>
      <c r="G3577" s="10">
        <v>60267</v>
      </c>
      <c r="H3577" s="44"/>
      <c r="I3577" s="44"/>
      <c r="J3577" s="44"/>
      <c r="K3577" s="44"/>
      <c r="L3577" s="10"/>
      <c r="M3577" s="10"/>
      <c r="N3577" s="10"/>
      <c r="O3577" s="11"/>
      <c r="P3577" s="27">
        <f>Table1[[#This Row],[Female Voters]]/Table1[[#This Row],[Female Population]]</f>
        <v>0</v>
      </c>
      <c r="Q3577" s="27">
        <f>Table1[[#This Row],[Male Voters]]/Table1[[#This Row],[Male Population]]</f>
        <v>0</v>
      </c>
      <c r="R3577" s="27">
        <f>Table1[[#This Row],[Total Voters]]/Table1[[#This Row],[Total Population]]</f>
        <v>0</v>
      </c>
      <c r="S3577" s="27">
        <f>Table1[[#This Row],[Female Ballots]]/Table1[[#This Row],[Female Population]]</f>
        <v>0</v>
      </c>
      <c r="T3577" s="27">
        <f>Table1[[#This Row],[Male Ballots]]/Table1[[#This Row],[Male Population]]</f>
        <v>0</v>
      </c>
      <c r="U3577" s="27">
        <f>Table1[[#This Row],[Total Ballots]]/Table1[[#This Row],[Total Population]]</f>
        <v>0</v>
      </c>
      <c r="V3577" s="27" t="e">
        <f>Table1[[#This Row],[Female Ballots]]/Table1[[#This Row],[Female Voters]]</f>
        <v>#DIV/0!</v>
      </c>
      <c r="W3577" s="27" t="e">
        <f>Table1[[#This Row],[Male Ballots]]/Table1[[#This Row],[Male Voters]]</f>
        <v>#DIV/0!</v>
      </c>
      <c r="X3577" s="27" t="e">
        <f>Table1[[#This Row],[Total Ballots]]/Table1[[#This Row],[Total Voters]]</f>
        <v>#DIV/0!</v>
      </c>
    </row>
    <row r="3578" spans="1:24" s="12" customFormat="1" hidden="1" x14ac:dyDescent="0.25">
      <c r="A3578" s="8" t="s">
        <v>53</v>
      </c>
      <c r="B3578" s="17">
        <v>2004</v>
      </c>
      <c r="C3578" s="17" t="s">
        <v>77</v>
      </c>
      <c r="D3578" s="9" t="s">
        <v>453</v>
      </c>
      <c r="E3578" s="10">
        <v>241480</v>
      </c>
      <c r="F3578" s="10">
        <v>238648</v>
      </c>
      <c r="G3578" s="10">
        <v>480128</v>
      </c>
      <c r="H3578" s="44"/>
      <c r="I3578" s="44"/>
      <c r="J3578" s="44"/>
      <c r="K3578" s="44"/>
      <c r="L3578" s="10"/>
      <c r="M3578" s="10"/>
      <c r="N3578" s="10"/>
      <c r="O3578" s="11"/>
      <c r="P3578" s="27">
        <f>Table1[[#This Row],[Female Voters]]/Table1[[#This Row],[Female Population]]</f>
        <v>0</v>
      </c>
      <c r="Q3578" s="27">
        <f>Table1[[#This Row],[Male Voters]]/Table1[[#This Row],[Male Population]]</f>
        <v>0</v>
      </c>
      <c r="R3578" s="27">
        <f>Table1[[#This Row],[Total Voters]]/Table1[[#This Row],[Total Population]]</f>
        <v>0</v>
      </c>
      <c r="S3578" s="27">
        <f>Table1[[#This Row],[Female Ballots]]/Table1[[#This Row],[Female Population]]</f>
        <v>0</v>
      </c>
      <c r="T3578" s="27">
        <f>Table1[[#This Row],[Male Ballots]]/Table1[[#This Row],[Male Population]]</f>
        <v>0</v>
      </c>
      <c r="U3578" s="27">
        <f>Table1[[#This Row],[Total Ballots]]/Table1[[#This Row],[Total Population]]</f>
        <v>0</v>
      </c>
      <c r="V3578" s="27" t="e">
        <f>Table1[[#This Row],[Female Ballots]]/Table1[[#This Row],[Female Voters]]</f>
        <v>#DIV/0!</v>
      </c>
      <c r="W3578" s="27" t="e">
        <f>Table1[[#This Row],[Male Ballots]]/Table1[[#This Row],[Male Voters]]</f>
        <v>#DIV/0!</v>
      </c>
      <c r="X3578" s="27" t="e">
        <f>Table1[[#This Row],[Total Ballots]]/Table1[[#This Row],[Total Voters]]</f>
        <v>#DIV/0!</v>
      </c>
    </row>
    <row r="3579" spans="1:24" s="12" customFormat="1" hidden="1" x14ac:dyDescent="0.25">
      <c r="A3579" s="8" t="s">
        <v>41</v>
      </c>
      <c r="B3579" s="17">
        <v>2004</v>
      </c>
      <c r="C3579" s="17"/>
      <c r="D3579" s="9" t="s">
        <v>66</v>
      </c>
      <c r="E3579" s="10">
        <v>24883</v>
      </c>
      <c r="F3579" s="10">
        <v>24714</v>
      </c>
      <c r="G3579" s="10">
        <v>49597</v>
      </c>
      <c r="H3579" s="44"/>
      <c r="I3579" s="44"/>
      <c r="J3579" s="44"/>
      <c r="K3579" s="44"/>
      <c r="L3579" s="10"/>
      <c r="M3579" s="10"/>
      <c r="N3579" s="10"/>
      <c r="O3579" s="11"/>
      <c r="P3579" s="27">
        <f>Table1[[#This Row],[Female Voters]]/Table1[[#This Row],[Female Population]]</f>
        <v>0</v>
      </c>
      <c r="Q3579" s="27">
        <f>Table1[[#This Row],[Male Voters]]/Table1[[#This Row],[Male Population]]</f>
        <v>0</v>
      </c>
      <c r="R3579" s="27">
        <f>Table1[[#This Row],[Total Voters]]/Table1[[#This Row],[Total Population]]</f>
        <v>0</v>
      </c>
      <c r="S3579" s="27">
        <f>Table1[[#This Row],[Female Ballots]]/Table1[[#This Row],[Female Population]]</f>
        <v>0</v>
      </c>
      <c r="T3579" s="27">
        <f>Table1[[#This Row],[Male Ballots]]/Table1[[#This Row],[Male Population]]</f>
        <v>0</v>
      </c>
      <c r="U3579" s="27">
        <f>Table1[[#This Row],[Total Ballots]]/Table1[[#This Row],[Total Population]]</f>
        <v>0</v>
      </c>
      <c r="V3579" s="27" t="e">
        <f>Table1[[#This Row],[Female Ballots]]/Table1[[#This Row],[Female Voters]]</f>
        <v>#DIV/0!</v>
      </c>
      <c r="W3579" s="27" t="e">
        <f>Table1[[#This Row],[Male Ballots]]/Table1[[#This Row],[Male Voters]]</f>
        <v>#DIV/0!</v>
      </c>
      <c r="X3579" s="27" t="e">
        <f>Table1[[#This Row],[Total Ballots]]/Table1[[#This Row],[Total Voters]]</f>
        <v>#DIV/0!</v>
      </c>
    </row>
    <row r="3580" spans="1:24" s="12" customFormat="1" hidden="1" x14ac:dyDescent="0.25">
      <c r="A3580" s="8" t="s">
        <v>41</v>
      </c>
      <c r="B3580" s="17">
        <v>2004</v>
      </c>
      <c r="C3580" s="17"/>
      <c r="D3580" s="9" t="s">
        <v>67</v>
      </c>
      <c r="E3580" s="10">
        <v>26676</v>
      </c>
      <c r="F3580" s="10">
        <v>28045</v>
      </c>
      <c r="G3580" s="10">
        <v>54721</v>
      </c>
      <c r="H3580" s="44"/>
      <c r="I3580" s="44"/>
      <c r="J3580" s="44"/>
      <c r="K3580" s="44"/>
      <c r="L3580" s="10"/>
      <c r="M3580" s="10"/>
      <c r="N3580" s="10"/>
      <c r="O3580" s="11"/>
      <c r="P3580" s="27">
        <f>Table1[[#This Row],[Female Voters]]/Table1[[#This Row],[Female Population]]</f>
        <v>0</v>
      </c>
      <c r="Q3580" s="27">
        <f>Table1[[#This Row],[Male Voters]]/Table1[[#This Row],[Male Population]]</f>
        <v>0</v>
      </c>
      <c r="R3580" s="27">
        <f>Table1[[#This Row],[Total Voters]]/Table1[[#This Row],[Total Population]]</f>
        <v>0</v>
      </c>
      <c r="S3580" s="27">
        <f>Table1[[#This Row],[Female Ballots]]/Table1[[#This Row],[Female Population]]</f>
        <v>0</v>
      </c>
      <c r="T3580" s="27">
        <f>Table1[[#This Row],[Male Ballots]]/Table1[[#This Row],[Male Population]]</f>
        <v>0</v>
      </c>
      <c r="U3580" s="27">
        <f>Table1[[#This Row],[Total Ballots]]/Table1[[#This Row],[Total Population]]</f>
        <v>0</v>
      </c>
      <c r="V3580" s="27" t="e">
        <f>Table1[[#This Row],[Female Ballots]]/Table1[[#This Row],[Female Voters]]</f>
        <v>#DIV/0!</v>
      </c>
      <c r="W3580" s="27" t="e">
        <f>Table1[[#This Row],[Male Ballots]]/Table1[[#This Row],[Male Voters]]</f>
        <v>#DIV/0!</v>
      </c>
      <c r="X3580" s="27" t="e">
        <f>Table1[[#This Row],[Total Ballots]]/Table1[[#This Row],[Total Voters]]</f>
        <v>#DIV/0!</v>
      </c>
    </row>
    <row r="3581" spans="1:24" s="12" customFormat="1" hidden="1" x14ac:dyDescent="0.25">
      <c r="A3581" s="8" t="s">
        <v>41</v>
      </c>
      <c r="B3581" s="17">
        <v>2004</v>
      </c>
      <c r="C3581" s="17"/>
      <c r="D3581" s="9" t="s">
        <v>68</v>
      </c>
      <c r="E3581" s="10">
        <v>30694</v>
      </c>
      <c r="F3581" s="10">
        <v>31023</v>
      </c>
      <c r="G3581" s="10">
        <v>61717</v>
      </c>
      <c r="H3581" s="44"/>
      <c r="I3581" s="44"/>
      <c r="J3581" s="44"/>
      <c r="K3581" s="44"/>
      <c r="L3581" s="10"/>
      <c r="M3581" s="10"/>
      <c r="N3581" s="10"/>
      <c r="O3581" s="11"/>
      <c r="P3581" s="27">
        <f>Table1[[#This Row],[Female Voters]]/Table1[[#This Row],[Female Population]]</f>
        <v>0</v>
      </c>
      <c r="Q3581" s="27">
        <f>Table1[[#This Row],[Male Voters]]/Table1[[#This Row],[Male Population]]</f>
        <v>0</v>
      </c>
      <c r="R3581" s="27">
        <f>Table1[[#This Row],[Total Voters]]/Table1[[#This Row],[Total Population]]</f>
        <v>0</v>
      </c>
      <c r="S3581" s="27">
        <f>Table1[[#This Row],[Female Ballots]]/Table1[[#This Row],[Female Population]]</f>
        <v>0</v>
      </c>
      <c r="T3581" s="27">
        <f>Table1[[#This Row],[Male Ballots]]/Table1[[#This Row],[Male Population]]</f>
        <v>0</v>
      </c>
      <c r="U3581" s="27">
        <f>Table1[[#This Row],[Total Ballots]]/Table1[[#This Row],[Total Population]]</f>
        <v>0</v>
      </c>
      <c r="V3581" s="27" t="e">
        <f>Table1[[#This Row],[Female Ballots]]/Table1[[#This Row],[Female Voters]]</f>
        <v>#DIV/0!</v>
      </c>
      <c r="W3581" s="27" t="e">
        <f>Table1[[#This Row],[Male Ballots]]/Table1[[#This Row],[Male Voters]]</f>
        <v>#DIV/0!</v>
      </c>
      <c r="X3581" s="27" t="e">
        <f>Table1[[#This Row],[Total Ballots]]/Table1[[#This Row],[Total Voters]]</f>
        <v>#DIV/0!</v>
      </c>
    </row>
    <row r="3582" spans="1:24" s="12" customFormat="1" hidden="1" x14ac:dyDescent="0.25">
      <c r="A3582" s="8" t="s">
        <v>41</v>
      </c>
      <c r="B3582" s="17">
        <v>2004</v>
      </c>
      <c r="C3582" s="17"/>
      <c r="D3582" s="9" t="s">
        <v>69</v>
      </c>
      <c r="E3582" s="10">
        <v>32315</v>
      </c>
      <c r="F3582" s="10">
        <v>31538</v>
      </c>
      <c r="G3582" s="10">
        <v>63853</v>
      </c>
      <c r="H3582" s="44"/>
      <c r="I3582" s="44"/>
      <c r="J3582" s="44"/>
      <c r="K3582" s="44"/>
      <c r="L3582" s="10"/>
      <c r="M3582" s="10"/>
      <c r="N3582" s="10"/>
      <c r="O3582" s="11"/>
      <c r="P3582" s="27">
        <f>Table1[[#This Row],[Female Voters]]/Table1[[#This Row],[Female Population]]</f>
        <v>0</v>
      </c>
      <c r="Q3582" s="27">
        <f>Table1[[#This Row],[Male Voters]]/Table1[[#This Row],[Male Population]]</f>
        <v>0</v>
      </c>
      <c r="R3582" s="27">
        <f>Table1[[#This Row],[Total Voters]]/Table1[[#This Row],[Total Population]]</f>
        <v>0</v>
      </c>
      <c r="S3582" s="27">
        <f>Table1[[#This Row],[Female Ballots]]/Table1[[#This Row],[Female Population]]</f>
        <v>0</v>
      </c>
      <c r="T3582" s="27">
        <f>Table1[[#This Row],[Male Ballots]]/Table1[[#This Row],[Male Population]]</f>
        <v>0</v>
      </c>
      <c r="U3582" s="27">
        <f>Table1[[#This Row],[Total Ballots]]/Table1[[#This Row],[Total Population]]</f>
        <v>0</v>
      </c>
      <c r="V3582" s="27" t="e">
        <f>Table1[[#This Row],[Female Ballots]]/Table1[[#This Row],[Female Voters]]</f>
        <v>#DIV/0!</v>
      </c>
      <c r="W3582" s="27" t="e">
        <f>Table1[[#This Row],[Male Ballots]]/Table1[[#This Row],[Male Voters]]</f>
        <v>#DIV/0!</v>
      </c>
      <c r="X3582" s="27" t="e">
        <f>Table1[[#This Row],[Total Ballots]]/Table1[[#This Row],[Total Voters]]</f>
        <v>#DIV/0!</v>
      </c>
    </row>
    <row r="3583" spans="1:24" s="12" customFormat="1" hidden="1" x14ac:dyDescent="0.25">
      <c r="A3583" s="8" t="s">
        <v>41</v>
      </c>
      <c r="B3583" s="17">
        <v>2004</v>
      </c>
      <c r="C3583" s="17"/>
      <c r="D3583" s="9" t="s">
        <v>70</v>
      </c>
      <c r="E3583" s="10">
        <v>22105</v>
      </c>
      <c r="F3583" s="10">
        <v>21125</v>
      </c>
      <c r="G3583" s="10">
        <v>43230</v>
      </c>
      <c r="H3583" s="44"/>
      <c r="I3583" s="44"/>
      <c r="J3583" s="44"/>
      <c r="K3583" s="44"/>
      <c r="L3583" s="10"/>
      <c r="M3583" s="10"/>
      <c r="N3583" s="10"/>
      <c r="O3583" s="11"/>
      <c r="P3583" s="27">
        <f>Table1[[#This Row],[Female Voters]]/Table1[[#This Row],[Female Population]]</f>
        <v>0</v>
      </c>
      <c r="Q3583" s="27">
        <f>Table1[[#This Row],[Male Voters]]/Table1[[#This Row],[Male Population]]</f>
        <v>0</v>
      </c>
      <c r="R3583" s="27">
        <f>Table1[[#This Row],[Total Voters]]/Table1[[#This Row],[Total Population]]</f>
        <v>0</v>
      </c>
      <c r="S3583" s="27">
        <f>Table1[[#This Row],[Female Ballots]]/Table1[[#This Row],[Female Population]]</f>
        <v>0</v>
      </c>
      <c r="T3583" s="27">
        <f>Table1[[#This Row],[Male Ballots]]/Table1[[#This Row],[Male Population]]</f>
        <v>0</v>
      </c>
      <c r="U3583" s="27">
        <f>Table1[[#This Row],[Total Ballots]]/Table1[[#This Row],[Total Population]]</f>
        <v>0</v>
      </c>
      <c r="V3583" s="27" t="e">
        <f>Table1[[#This Row],[Female Ballots]]/Table1[[#This Row],[Female Voters]]</f>
        <v>#DIV/0!</v>
      </c>
      <c r="W3583" s="27" t="e">
        <f>Table1[[#This Row],[Male Ballots]]/Table1[[#This Row],[Male Voters]]</f>
        <v>#DIV/0!</v>
      </c>
      <c r="X3583" s="27" t="e">
        <f>Table1[[#This Row],[Total Ballots]]/Table1[[#This Row],[Total Voters]]</f>
        <v>#DIV/0!</v>
      </c>
    </row>
    <row r="3584" spans="1:24" s="12" customFormat="1" hidden="1" x14ac:dyDescent="0.25">
      <c r="A3584" s="8" t="s">
        <v>41</v>
      </c>
      <c r="B3584" s="17">
        <v>2004</v>
      </c>
      <c r="C3584" s="17"/>
      <c r="D3584" s="9" t="s">
        <v>71</v>
      </c>
      <c r="E3584" s="10">
        <v>30697</v>
      </c>
      <c r="F3584" s="10">
        <v>22044</v>
      </c>
      <c r="G3584" s="10">
        <v>52741</v>
      </c>
      <c r="H3584" s="44"/>
      <c r="I3584" s="44"/>
      <c r="J3584" s="44"/>
      <c r="K3584" s="44"/>
      <c r="L3584" s="10"/>
      <c r="M3584" s="10"/>
      <c r="N3584" s="10"/>
      <c r="O3584" s="11"/>
      <c r="P3584" s="27">
        <f>Table1[[#This Row],[Female Voters]]/Table1[[#This Row],[Female Population]]</f>
        <v>0</v>
      </c>
      <c r="Q3584" s="27">
        <f>Table1[[#This Row],[Male Voters]]/Table1[[#This Row],[Male Population]]</f>
        <v>0</v>
      </c>
      <c r="R3584" s="27">
        <f>Table1[[#This Row],[Total Voters]]/Table1[[#This Row],[Total Population]]</f>
        <v>0</v>
      </c>
      <c r="S3584" s="27">
        <f>Table1[[#This Row],[Female Ballots]]/Table1[[#This Row],[Female Population]]</f>
        <v>0</v>
      </c>
      <c r="T3584" s="27">
        <f>Table1[[#This Row],[Male Ballots]]/Table1[[#This Row],[Male Population]]</f>
        <v>0</v>
      </c>
      <c r="U3584" s="27">
        <f>Table1[[#This Row],[Total Ballots]]/Table1[[#This Row],[Total Population]]</f>
        <v>0</v>
      </c>
      <c r="V3584" s="27" t="e">
        <f>Table1[[#This Row],[Female Ballots]]/Table1[[#This Row],[Female Voters]]</f>
        <v>#DIV/0!</v>
      </c>
      <c r="W3584" s="27" t="e">
        <f>Table1[[#This Row],[Male Ballots]]/Table1[[#This Row],[Male Voters]]</f>
        <v>#DIV/0!</v>
      </c>
      <c r="X3584" s="27" t="e">
        <f>Table1[[#This Row],[Total Ballots]]/Table1[[#This Row],[Total Voters]]</f>
        <v>#DIV/0!</v>
      </c>
    </row>
    <row r="3585" spans="1:24" s="12" customFormat="1" hidden="1" x14ac:dyDescent="0.25">
      <c r="A3585" s="8" t="s">
        <v>41</v>
      </c>
      <c r="B3585" s="17">
        <v>2004</v>
      </c>
      <c r="C3585" s="17"/>
      <c r="D3585" s="9" t="s">
        <v>453</v>
      </c>
      <c r="E3585" s="10">
        <v>167370</v>
      </c>
      <c r="F3585" s="10">
        <v>158489</v>
      </c>
      <c r="G3585" s="10">
        <v>325859</v>
      </c>
      <c r="H3585" s="44"/>
      <c r="I3585" s="44"/>
      <c r="J3585" s="44"/>
      <c r="K3585" s="44"/>
      <c r="L3585" s="10"/>
      <c r="M3585" s="10"/>
      <c r="N3585" s="10"/>
      <c r="O3585" s="11"/>
      <c r="P3585" s="27">
        <f>Table1[[#This Row],[Female Voters]]/Table1[[#This Row],[Female Population]]</f>
        <v>0</v>
      </c>
      <c r="Q3585" s="27">
        <f>Table1[[#This Row],[Male Voters]]/Table1[[#This Row],[Male Population]]</f>
        <v>0</v>
      </c>
      <c r="R3585" s="27">
        <f>Table1[[#This Row],[Total Voters]]/Table1[[#This Row],[Total Population]]</f>
        <v>0</v>
      </c>
      <c r="S3585" s="27">
        <f>Table1[[#This Row],[Female Ballots]]/Table1[[#This Row],[Female Population]]</f>
        <v>0</v>
      </c>
      <c r="T3585" s="27">
        <f>Table1[[#This Row],[Male Ballots]]/Table1[[#This Row],[Male Population]]</f>
        <v>0</v>
      </c>
      <c r="U3585" s="27">
        <f>Table1[[#This Row],[Total Ballots]]/Table1[[#This Row],[Total Population]]</f>
        <v>0</v>
      </c>
      <c r="V3585" s="27" t="e">
        <f>Table1[[#This Row],[Female Ballots]]/Table1[[#This Row],[Female Voters]]</f>
        <v>#DIV/0!</v>
      </c>
      <c r="W3585" s="27" t="e">
        <f>Table1[[#This Row],[Male Ballots]]/Table1[[#This Row],[Male Voters]]</f>
        <v>#DIV/0!</v>
      </c>
      <c r="X3585" s="27" t="e">
        <f>Table1[[#This Row],[Total Ballots]]/Table1[[#This Row],[Total Voters]]</f>
        <v>#DIV/0!</v>
      </c>
    </row>
    <row r="3586" spans="1:24" s="12" customFormat="1" hidden="1" x14ac:dyDescent="0.25">
      <c r="A3586" s="8" t="s">
        <v>29</v>
      </c>
      <c r="B3586" s="17">
        <v>2004</v>
      </c>
      <c r="C3586" s="17"/>
      <c r="D3586" s="9" t="s">
        <v>66</v>
      </c>
      <c r="E3586" s="10">
        <v>1287</v>
      </c>
      <c r="F3586" s="10">
        <v>1455</v>
      </c>
      <c r="G3586" s="10">
        <v>2742</v>
      </c>
      <c r="H3586" s="44"/>
      <c r="I3586" s="44"/>
      <c r="J3586" s="44"/>
      <c r="K3586" s="44"/>
      <c r="L3586" s="10"/>
      <c r="M3586" s="10"/>
      <c r="N3586" s="10"/>
      <c r="O3586" s="11"/>
      <c r="P3586" s="27">
        <f>Table1[[#This Row],[Female Voters]]/Table1[[#This Row],[Female Population]]</f>
        <v>0</v>
      </c>
      <c r="Q3586" s="27">
        <f>Table1[[#This Row],[Male Voters]]/Table1[[#This Row],[Male Population]]</f>
        <v>0</v>
      </c>
      <c r="R3586" s="27">
        <f>Table1[[#This Row],[Total Voters]]/Table1[[#This Row],[Total Population]]</f>
        <v>0</v>
      </c>
      <c r="S3586" s="27">
        <f>Table1[[#This Row],[Female Ballots]]/Table1[[#This Row],[Female Population]]</f>
        <v>0</v>
      </c>
      <c r="T3586" s="27">
        <f>Table1[[#This Row],[Male Ballots]]/Table1[[#This Row],[Male Population]]</f>
        <v>0</v>
      </c>
      <c r="U3586" s="27">
        <f>Table1[[#This Row],[Total Ballots]]/Table1[[#This Row],[Total Population]]</f>
        <v>0</v>
      </c>
      <c r="V3586" s="27" t="e">
        <f>Table1[[#This Row],[Female Ballots]]/Table1[[#This Row],[Female Voters]]</f>
        <v>#DIV/0!</v>
      </c>
      <c r="W3586" s="27" t="e">
        <f>Table1[[#This Row],[Male Ballots]]/Table1[[#This Row],[Male Voters]]</f>
        <v>#DIV/0!</v>
      </c>
      <c r="X3586" s="27" t="e">
        <f>Table1[[#This Row],[Total Ballots]]/Table1[[#This Row],[Total Voters]]</f>
        <v>#DIV/0!</v>
      </c>
    </row>
    <row r="3587" spans="1:24" s="12" customFormat="1" hidden="1" x14ac:dyDescent="0.25">
      <c r="A3587" s="8" t="s">
        <v>29</v>
      </c>
      <c r="B3587" s="17">
        <v>2004</v>
      </c>
      <c r="C3587" s="17"/>
      <c r="D3587" s="9" t="s">
        <v>67</v>
      </c>
      <c r="E3587" s="10">
        <v>1885</v>
      </c>
      <c r="F3587" s="10">
        <v>1711</v>
      </c>
      <c r="G3587" s="10">
        <v>3596</v>
      </c>
      <c r="H3587" s="44"/>
      <c r="I3587" s="44"/>
      <c r="J3587" s="44"/>
      <c r="K3587" s="44"/>
      <c r="L3587" s="10"/>
      <c r="M3587" s="10"/>
      <c r="N3587" s="10"/>
      <c r="O3587" s="11"/>
      <c r="P3587" s="27">
        <f>Table1[[#This Row],[Female Voters]]/Table1[[#This Row],[Female Population]]</f>
        <v>0</v>
      </c>
      <c r="Q3587" s="27">
        <f>Table1[[#This Row],[Male Voters]]/Table1[[#This Row],[Male Population]]</f>
        <v>0</v>
      </c>
      <c r="R3587" s="27">
        <f>Table1[[#This Row],[Total Voters]]/Table1[[#This Row],[Total Population]]</f>
        <v>0</v>
      </c>
      <c r="S3587" s="27">
        <f>Table1[[#This Row],[Female Ballots]]/Table1[[#This Row],[Female Population]]</f>
        <v>0</v>
      </c>
      <c r="T3587" s="27">
        <f>Table1[[#This Row],[Male Ballots]]/Table1[[#This Row],[Male Population]]</f>
        <v>0</v>
      </c>
      <c r="U3587" s="27">
        <f>Table1[[#This Row],[Total Ballots]]/Table1[[#This Row],[Total Population]]</f>
        <v>0</v>
      </c>
      <c r="V3587" s="27" t="e">
        <f>Table1[[#This Row],[Female Ballots]]/Table1[[#This Row],[Female Voters]]</f>
        <v>#DIV/0!</v>
      </c>
      <c r="W3587" s="27" t="e">
        <f>Table1[[#This Row],[Male Ballots]]/Table1[[#This Row],[Male Voters]]</f>
        <v>#DIV/0!</v>
      </c>
      <c r="X3587" s="27" t="e">
        <f>Table1[[#This Row],[Total Ballots]]/Table1[[#This Row],[Total Voters]]</f>
        <v>#DIV/0!</v>
      </c>
    </row>
    <row r="3588" spans="1:24" s="12" customFormat="1" hidden="1" x14ac:dyDescent="0.25">
      <c r="A3588" s="8" t="s">
        <v>29</v>
      </c>
      <c r="B3588" s="17">
        <v>2004</v>
      </c>
      <c r="C3588" s="17"/>
      <c r="D3588" s="9" t="s">
        <v>68</v>
      </c>
      <c r="E3588" s="10">
        <v>2896</v>
      </c>
      <c r="F3588" s="10">
        <v>2818</v>
      </c>
      <c r="G3588" s="10">
        <v>5714</v>
      </c>
      <c r="H3588" s="44"/>
      <c r="I3588" s="44"/>
      <c r="J3588" s="44"/>
      <c r="K3588" s="44"/>
      <c r="L3588" s="10"/>
      <c r="M3588" s="10"/>
      <c r="N3588" s="10"/>
      <c r="O3588" s="11"/>
      <c r="P3588" s="27">
        <f>Table1[[#This Row],[Female Voters]]/Table1[[#This Row],[Female Population]]</f>
        <v>0</v>
      </c>
      <c r="Q3588" s="27">
        <f>Table1[[#This Row],[Male Voters]]/Table1[[#This Row],[Male Population]]</f>
        <v>0</v>
      </c>
      <c r="R3588" s="27">
        <f>Table1[[#This Row],[Total Voters]]/Table1[[#This Row],[Total Population]]</f>
        <v>0</v>
      </c>
      <c r="S3588" s="27">
        <f>Table1[[#This Row],[Female Ballots]]/Table1[[#This Row],[Female Population]]</f>
        <v>0</v>
      </c>
      <c r="T3588" s="27">
        <f>Table1[[#This Row],[Male Ballots]]/Table1[[#This Row],[Male Population]]</f>
        <v>0</v>
      </c>
      <c r="U3588" s="27">
        <f>Table1[[#This Row],[Total Ballots]]/Table1[[#This Row],[Total Population]]</f>
        <v>0</v>
      </c>
      <c r="V3588" s="27" t="e">
        <f>Table1[[#This Row],[Female Ballots]]/Table1[[#This Row],[Female Voters]]</f>
        <v>#DIV/0!</v>
      </c>
      <c r="W3588" s="27" t="e">
        <f>Table1[[#This Row],[Male Ballots]]/Table1[[#This Row],[Male Voters]]</f>
        <v>#DIV/0!</v>
      </c>
      <c r="X3588" s="27" t="e">
        <f>Table1[[#This Row],[Total Ballots]]/Table1[[#This Row],[Total Voters]]</f>
        <v>#DIV/0!</v>
      </c>
    </row>
    <row r="3589" spans="1:24" s="12" customFormat="1" hidden="1" x14ac:dyDescent="0.25">
      <c r="A3589" s="8" t="s">
        <v>29</v>
      </c>
      <c r="B3589" s="17">
        <v>2004</v>
      </c>
      <c r="C3589" s="17"/>
      <c r="D3589" s="9" t="s">
        <v>69</v>
      </c>
      <c r="E3589" s="10">
        <v>3507</v>
      </c>
      <c r="F3589" s="10">
        <v>3371</v>
      </c>
      <c r="G3589" s="10">
        <v>6878</v>
      </c>
      <c r="H3589" s="44"/>
      <c r="I3589" s="44"/>
      <c r="J3589" s="44"/>
      <c r="K3589" s="44"/>
      <c r="L3589" s="10"/>
      <c r="M3589" s="10"/>
      <c r="N3589" s="10"/>
      <c r="O3589" s="11"/>
      <c r="P3589" s="27">
        <f>Table1[[#This Row],[Female Voters]]/Table1[[#This Row],[Female Population]]</f>
        <v>0</v>
      </c>
      <c r="Q3589" s="27">
        <f>Table1[[#This Row],[Male Voters]]/Table1[[#This Row],[Male Population]]</f>
        <v>0</v>
      </c>
      <c r="R3589" s="27">
        <f>Table1[[#This Row],[Total Voters]]/Table1[[#This Row],[Total Population]]</f>
        <v>0</v>
      </c>
      <c r="S3589" s="27">
        <f>Table1[[#This Row],[Female Ballots]]/Table1[[#This Row],[Female Population]]</f>
        <v>0</v>
      </c>
      <c r="T3589" s="27">
        <f>Table1[[#This Row],[Male Ballots]]/Table1[[#This Row],[Male Population]]</f>
        <v>0</v>
      </c>
      <c r="U3589" s="27">
        <f>Table1[[#This Row],[Total Ballots]]/Table1[[#This Row],[Total Population]]</f>
        <v>0</v>
      </c>
      <c r="V3589" s="27" t="e">
        <f>Table1[[#This Row],[Female Ballots]]/Table1[[#This Row],[Female Voters]]</f>
        <v>#DIV/0!</v>
      </c>
      <c r="W3589" s="27" t="e">
        <f>Table1[[#This Row],[Male Ballots]]/Table1[[#This Row],[Male Voters]]</f>
        <v>#DIV/0!</v>
      </c>
      <c r="X3589" s="27" t="e">
        <f>Table1[[#This Row],[Total Ballots]]/Table1[[#This Row],[Total Voters]]</f>
        <v>#DIV/0!</v>
      </c>
    </row>
    <row r="3590" spans="1:24" s="12" customFormat="1" hidden="1" x14ac:dyDescent="0.25">
      <c r="A3590" s="8" t="s">
        <v>29</v>
      </c>
      <c r="B3590" s="17">
        <v>2004</v>
      </c>
      <c r="C3590" s="17"/>
      <c r="D3590" s="9" t="s">
        <v>70</v>
      </c>
      <c r="E3590" s="10">
        <v>2691</v>
      </c>
      <c r="F3590" s="10">
        <v>2821</v>
      </c>
      <c r="G3590" s="10">
        <v>5512</v>
      </c>
      <c r="H3590" s="44"/>
      <c r="I3590" s="44"/>
      <c r="J3590" s="44"/>
      <c r="K3590" s="44"/>
      <c r="L3590" s="10"/>
      <c r="M3590" s="10"/>
      <c r="N3590" s="10"/>
      <c r="O3590" s="11"/>
      <c r="P3590" s="27">
        <f>Table1[[#This Row],[Female Voters]]/Table1[[#This Row],[Female Population]]</f>
        <v>0</v>
      </c>
      <c r="Q3590" s="27">
        <f>Table1[[#This Row],[Male Voters]]/Table1[[#This Row],[Male Population]]</f>
        <v>0</v>
      </c>
      <c r="R3590" s="27">
        <f>Table1[[#This Row],[Total Voters]]/Table1[[#This Row],[Total Population]]</f>
        <v>0</v>
      </c>
      <c r="S3590" s="27">
        <f>Table1[[#This Row],[Female Ballots]]/Table1[[#This Row],[Female Population]]</f>
        <v>0</v>
      </c>
      <c r="T3590" s="27">
        <f>Table1[[#This Row],[Male Ballots]]/Table1[[#This Row],[Male Population]]</f>
        <v>0</v>
      </c>
      <c r="U3590" s="27">
        <f>Table1[[#This Row],[Total Ballots]]/Table1[[#This Row],[Total Population]]</f>
        <v>0</v>
      </c>
      <c r="V3590" s="27" t="e">
        <f>Table1[[#This Row],[Female Ballots]]/Table1[[#This Row],[Female Voters]]</f>
        <v>#DIV/0!</v>
      </c>
      <c r="W3590" s="27" t="e">
        <f>Table1[[#This Row],[Male Ballots]]/Table1[[#This Row],[Male Voters]]</f>
        <v>#DIV/0!</v>
      </c>
      <c r="X3590" s="27" t="e">
        <f>Table1[[#This Row],[Total Ballots]]/Table1[[#This Row],[Total Voters]]</f>
        <v>#DIV/0!</v>
      </c>
    </row>
    <row r="3591" spans="1:24" s="12" customFormat="1" hidden="1" x14ac:dyDescent="0.25">
      <c r="A3591" s="8" t="s">
        <v>29</v>
      </c>
      <c r="B3591" s="17">
        <v>2004</v>
      </c>
      <c r="C3591" s="17"/>
      <c r="D3591" s="9" t="s">
        <v>71</v>
      </c>
      <c r="E3591" s="10">
        <v>3039</v>
      </c>
      <c r="F3591" s="10">
        <v>2797</v>
      </c>
      <c r="G3591" s="10">
        <v>5836</v>
      </c>
      <c r="H3591" s="44"/>
      <c r="I3591" s="44"/>
      <c r="J3591" s="44"/>
      <c r="K3591" s="44"/>
      <c r="L3591" s="10"/>
      <c r="M3591" s="10"/>
      <c r="N3591" s="10"/>
      <c r="O3591" s="11"/>
      <c r="P3591" s="27">
        <f>Table1[[#This Row],[Female Voters]]/Table1[[#This Row],[Female Population]]</f>
        <v>0</v>
      </c>
      <c r="Q3591" s="27">
        <f>Table1[[#This Row],[Male Voters]]/Table1[[#This Row],[Male Population]]</f>
        <v>0</v>
      </c>
      <c r="R3591" s="27">
        <f>Table1[[#This Row],[Total Voters]]/Table1[[#This Row],[Total Population]]</f>
        <v>0</v>
      </c>
      <c r="S3591" s="27">
        <f>Table1[[#This Row],[Female Ballots]]/Table1[[#This Row],[Female Population]]</f>
        <v>0</v>
      </c>
      <c r="T3591" s="27">
        <f>Table1[[#This Row],[Male Ballots]]/Table1[[#This Row],[Male Population]]</f>
        <v>0</v>
      </c>
      <c r="U3591" s="27">
        <f>Table1[[#This Row],[Total Ballots]]/Table1[[#This Row],[Total Population]]</f>
        <v>0</v>
      </c>
      <c r="V3591" s="27" t="e">
        <f>Table1[[#This Row],[Female Ballots]]/Table1[[#This Row],[Female Voters]]</f>
        <v>#DIV/0!</v>
      </c>
      <c r="W3591" s="27" t="e">
        <f>Table1[[#This Row],[Male Ballots]]/Table1[[#This Row],[Male Voters]]</f>
        <v>#DIV/0!</v>
      </c>
      <c r="X3591" s="27" t="e">
        <f>Table1[[#This Row],[Total Ballots]]/Table1[[#This Row],[Total Voters]]</f>
        <v>#DIV/0!</v>
      </c>
    </row>
    <row r="3592" spans="1:24" s="12" customFormat="1" hidden="1" x14ac:dyDescent="0.25">
      <c r="A3592" s="8" t="s">
        <v>29</v>
      </c>
      <c r="B3592" s="17">
        <v>2004</v>
      </c>
      <c r="C3592" s="17"/>
      <c r="D3592" s="9" t="s">
        <v>453</v>
      </c>
      <c r="E3592" s="10">
        <v>15305</v>
      </c>
      <c r="F3592" s="10">
        <v>14973</v>
      </c>
      <c r="G3592" s="10">
        <v>30278</v>
      </c>
      <c r="H3592" s="44"/>
      <c r="I3592" s="44"/>
      <c r="J3592" s="44"/>
      <c r="K3592" s="44"/>
      <c r="L3592" s="10"/>
      <c r="M3592" s="10"/>
      <c r="N3592" s="10"/>
      <c r="O3592" s="11"/>
      <c r="P3592" s="27">
        <f>Table1[[#This Row],[Female Voters]]/Table1[[#This Row],[Female Population]]</f>
        <v>0</v>
      </c>
      <c r="Q3592" s="27">
        <f>Table1[[#This Row],[Male Voters]]/Table1[[#This Row],[Male Population]]</f>
        <v>0</v>
      </c>
      <c r="R3592" s="27">
        <f>Table1[[#This Row],[Total Voters]]/Table1[[#This Row],[Total Population]]</f>
        <v>0</v>
      </c>
      <c r="S3592" s="27">
        <f>Table1[[#This Row],[Female Ballots]]/Table1[[#This Row],[Female Population]]</f>
        <v>0</v>
      </c>
      <c r="T3592" s="27">
        <f>Table1[[#This Row],[Male Ballots]]/Table1[[#This Row],[Male Population]]</f>
        <v>0</v>
      </c>
      <c r="U3592" s="27">
        <f>Table1[[#This Row],[Total Ballots]]/Table1[[#This Row],[Total Population]]</f>
        <v>0</v>
      </c>
      <c r="V3592" s="27" t="e">
        <f>Table1[[#This Row],[Female Ballots]]/Table1[[#This Row],[Female Voters]]</f>
        <v>#DIV/0!</v>
      </c>
      <c r="W3592" s="27" t="e">
        <f>Table1[[#This Row],[Male Ballots]]/Table1[[#This Row],[Male Voters]]</f>
        <v>#DIV/0!</v>
      </c>
      <c r="X3592" s="27" t="e">
        <f>Table1[[#This Row],[Total Ballots]]/Table1[[#This Row],[Total Voters]]</f>
        <v>#DIV/0!</v>
      </c>
    </row>
    <row r="3593" spans="1:24" s="12" customFormat="1" hidden="1" x14ac:dyDescent="0.25">
      <c r="A3593" s="8" t="s">
        <v>44</v>
      </c>
      <c r="B3593" s="17">
        <v>2004</v>
      </c>
      <c r="C3593" s="17"/>
      <c r="D3593" s="9" t="s">
        <v>66</v>
      </c>
      <c r="E3593" s="10">
        <v>10829.99</v>
      </c>
      <c r="F3593" s="10">
        <v>10808.99</v>
      </c>
      <c r="G3593" s="10">
        <v>21638.989999999998</v>
      </c>
      <c r="H3593" s="44"/>
      <c r="I3593" s="44"/>
      <c r="J3593" s="44"/>
      <c r="K3593" s="44"/>
      <c r="L3593" s="10"/>
      <c r="M3593" s="10"/>
      <c r="N3593" s="10"/>
      <c r="O3593" s="11"/>
      <c r="P3593" s="27">
        <f>Table1[[#This Row],[Female Voters]]/Table1[[#This Row],[Female Population]]</f>
        <v>0</v>
      </c>
      <c r="Q3593" s="27">
        <f>Table1[[#This Row],[Male Voters]]/Table1[[#This Row],[Male Population]]</f>
        <v>0</v>
      </c>
      <c r="R3593" s="27">
        <f>Table1[[#This Row],[Total Voters]]/Table1[[#This Row],[Total Population]]</f>
        <v>0</v>
      </c>
      <c r="S3593" s="27">
        <f>Table1[[#This Row],[Female Ballots]]/Table1[[#This Row],[Female Population]]</f>
        <v>0</v>
      </c>
      <c r="T3593" s="27">
        <f>Table1[[#This Row],[Male Ballots]]/Table1[[#This Row],[Male Population]]</f>
        <v>0</v>
      </c>
      <c r="U3593" s="27">
        <f>Table1[[#This Row],[Total Ballots]]/Table1[[#This Row],[Total Population]]</f>
        <v>0</v>
      </c>
      <c r="V3593" s="27" t="e">
        <f>Table1[[#This Row],[Female Ballots]]/Table1[[#This Row],[Female Voters]]</f>
        <v>#DIV/0!</v>
      </c>
      <c r="W3593" s="27" t="e">
        <f>Table1[[#This Row],[Male Ballots]]/Table1[[#This Row],[Male Voters]]</f>
        <v>#DIV/0!</v>
      </c>
      <c r="X3593" s="27" t="e">
        <f>Table1[[#This Row],[Total Ballots]]/Table1[[#This Row],[Total Voters]]</f>
        <v>#DIV/0!</v>
      </c>
    </row>
    <row r="3594" spans="1:24" s="12" customFormat="1" hidden="1" x14ac:dyDescent="0.25">
      <c r="A3594" s="8" t="s">
        <v>44</v>
      </c>
      <c r="B3594" s="17">
        <v>2004</v>
      </c>
      <c r="C3594" s="17"/>
      <c r="D3594" s="9" t="s">
        <v>67</v>
      </c>
      <c r="E3594" s="10">
        <v>14234.98</v>
      </c>
      <c r="F3594" s="10">
        <v>14263.98</v>
      </c>
      <c r="G3594" s="10">
        <v>28498.98</v>
      </c>
      <c r="H3594" s="44"/>
      <c r="I3594" s="44"/>
      <c r="J3594" s="44"/>
      <c r="K3594" s="44"/>
      <c r="L3594" s="10"/>
      <c r="M3594" s="10"/>
      <c r="N3594" s="10"/>
      <c r="O3594" s="11"/>
      <c r="P3594" s="27">
        <f>Table1[[#This Row],[Female Voters]]/Table1[[#This Row],[Female Population]]</f>
        <v>0</v>
      </c>
      <c r="Q3594" s="27">
        <f>Table1[[#This Row],[Male Voters]]/Table1[[#This Row],[Male Population]]</f>
        <v>0</v>
      </c>
      <c r="R3594" s="27">
        <f>Table1[[#This Row],[Total Voters]]/Table1[[#This Row],[Total Population]]</f>
        <v>0</v>
      </c>
      <c r="S3594" s="27">
        <f>Table1[[#This Row],[Female Ballots]]/Table1[[#This Row],[Female Population]]</f>
        <v>0</v>
      </c>
      <c r="T3594" s="27">
        <f>Table1[[#This Row],[Male Ballots]]/Table1[[#This Row],[Male Population]]</f>
        <v>0</v>
      </c>
      <c r="U3594" s="27">
        <f>Table1[[#This Row],[Total Ballots]]/Table1[[#This Row],[Total Population]]</f>
        <v>0</v>
      </c>
      <c r="V3594" s="27" t="e">
        <f>Table1[[#This Row],[Female Ballots]]/Table1[[#This Row],[Female Voters]]</f>
        <v>#DIV/0!</v>
      </c>
      <c r="W3594" s="27" t="e">
        <f>Table1[[#This Row],[Male Ballots]]/Table1[[#This Row],[Male Voters]]</f>
        <v>#DIV/0!</v>
      </c>
      <c r="X3594" s="27" t="e">
        <f>Table1[[#This Row],[Total Ballots]]/Table1[[#This Row],[Total Voters]]</f>
        <v>#DIV/0!</v>
      </c>
    </row>
    <row r="3595" spans="1:24" s="12" customFormat="1" hidden="1" x14ac:dyDescent="0.25">
      <c r="A3595" s="8" t="s">
        <v>44</v>
      </c>
      <c r="B3595" s="17">
        <v>2004</v>
      </c>
      <c r="C3595" s="17"/>
      <c r="D3595" s="9" t="s">
        <v>68</v>
      </c>
      <c r="E3595" s="10">
        <v>16983.98</v>
      </c>
      <c r="F3595" s="10">
        <v>16192.98</v>
      </c>
      <c r="G3595" s="10">
        <v>33176.959999999999</v>
      </c>
      <c r="H3595" s="44"/>
      <c r="I3595" s="44"/>
      <c r="J3595" s="44"/>
      <c r="K3595" s="44"/>
      <c r="L3595" s="10"/>
      <c r="M3595" s="10"/>
      <c r="N3595" s="10"/>
      <c r="O3595" s="11"/>
      <c r="P3595" s="27">
        <f>Table1[[#This Row],[Female Voters]]/Table1[[#This Row],[Female Population]]</f>
        <v>0</v>
      </c>
      <c r="Q3595" s="27">
        <f>Table1[[#This Row],[Male Voters]]/Table1[[#This Row],[Male Population]]</f>
        <v>0</v>
      </c>
      <c r="R3595" s="27">
        <f>Table1[[#This Row],[Total Voters]]/Table1[[#This Row],[Total Population]]</f>
        <v>0</v>
      </c>
      <c r="S3595" s="27">
        <f>Table1[[#This Row],[Female Ballots]]/Table1[[#This Row],[Female Population]]</f>
        <v>0</v>
      </c>
      <c r="T3595" s="27">
        <f>Table1[[#This Row],[Male Ballots]]/Table1[[#This Row],[Male Population]]</f>
        <v>0</v>
      </c>
      <c r="U3595" s="27">
        <f>Table1[[#This Row],[Total Ballots]]/Table1[[#This Row],[Total Population]]</f>
        <v>0</v>
      </c>
      <c r="V3595" s="27" t="e">
        <f>Table1[[#This Row],[Female Ballots]]/Table1[[#This Row],[Female Voters]]</f>
        <v>#DIV/0!</v>
      </c>
      <c r="W3595" s="27" t="e">
        <f>Table1[[#This Row],[Male Ballots]]/Table1[[#This Row],[Male Voters]]</f>
        <v>#DIV/0!</v>
      </c>
      <c r="X3595" s="27" t="e">
        <f>Table1[[#This Row],[Total Ballots]]/Table1[[#This Row],[Total Voters]]</f>
        <v>#DIV/0!</v>
      </c>
    </row>
    <row r="3596" spans="1:24" s="12" customFormat="1" hidden="1" x14ac:dyDescent="0.25">
      <c r="A3596" s="8" t="s">
        <v>44</v>
      </c>
      <c r="B3596" s="17">
        <v>2004</v>
      </c>
      <c r="C3596" s="17"/>
      <c r="D3596" s="9" t="s">
        <v>69</v>
      </c>
      <c r="E3596" s="10">
        <v>18256.98</v>
      </c>
      <c r="F3596" s="10">
        <v>16926.98</v>
      </c>
      <c r="G3596" s="10">
        <v>35183.96</v>
      </c>
      <c r="H3596" s="44"/>
      <c r="I3596" s="44"/>
      <c r="J3596" s="44"/>
      <c r="K3596" s="44"/>
      <c r="L3596" s="10"/>
      <c r="M3596" s="10"/>
      <c r="N3596" s="10"/>
      <c r="O3596" s="11"/>
      <c r="P3596" s="27">
        <f>Table1[[#This Row],[Female Voters]]/Table1[[#This Row],[Female Population]]</f>
        <v>0</v>
      </c>
      <c r="Q3596" s="27">
        <f>Table1[[#This Row],[Male Voters]]/Table1[[#This Row],[Male Population]]</f>
        <v>0</v>
      </c>
      <c r="R3596" s="27">
        <f>Table1[[#This Row],[Total Voters]]/Table1[[#This Row],[Total Population]]</f>
        <v>0</v>
      </c>
      <c r="S3596" s="27">
        <f>Table1[[#This Row],[Female Ballots]]/Table1[[#This Row],[Female Population]]</f>
        <v>0</v>
      </c>
      <c r="T3596" s="27">
        <f>Table1[[#This Row],[Male Ballots]]/Table1[[#This Row],[Male Population]]</f>
        <v>0</v>
      </c>
      <c r="U3596" s="27">
        <f>Table1[[#This Row],[Total Ballots]]/Table1[[#This Row],[Total Population]]</f>
        <v>0</v>
      </c>
      <c r="V3596" s="27" t="e">
        <f>Table1[[#This Row],[Female Ballots]]/Table1[[#This Row],[Female Voters]]</f>
        <v>#DIV/0!</v>
      </c>
      <c r="W3596" s="27" t="e">
        <f>Table1[[#This Row],[Male Ballots]]/Table1[[#This Row],[Male Voters]]</f>
        <v>#DIV/0!</v>
      </c>
      <c r="X3596" s="27" t="e">
        <f>Table1[[#This Row],[Total Ballots]]/Table1[[#This Row],[Total Voters]]</f>
        <v>#DIV/0!</v>
      </c>
    </row>
    <row r="3597" spans="1:24" s="12" customFormat="1" hidden="1" x14ac:dyDescent="0.25">
      <c r="A3597" s="8" t="s">
        <v>44</v>
      </c>
      <c r="B3597" s="17">
        <v>2004</v>
      </c>
      <c r="C3597" s="17"/>
      <c r="D3597" s="9" t="s">
        <v>70</v>
      </c>
      <c r="E3597" s="10">
        <v>12649.98</v>
      </c>
      <c r="F3597" s="10">
        <v>11838.99</v>
      </c>
      <c r="G3597" s="10">
        <v>24488.98</v>
      </c>
      <c r="H3597" s="44"/>
      <c r="I3597" s="44"/>
      <c r="J3597" s="44"/>
      <c r="K3597" s="44"/>
      <c r="L3597" s="10"/>
      <c r="M3597" s="10"/>
      <c r="N3597" s="10"/>
      <c r="O3597" s="11"/>
      <c r="P3597" s="27">
        <f>Table1[[#This Row],[Female Voters]]/Table1[[#This Row],[Female Population]]</f>
        <v>0</v>
      </c>
      <c r="Q3597" s="27">
        <f>Table1[[#This Row],[Male Voters]]/Table1[[#This Row],[Male Population]]</f>
        <v>0</v>
      </c>
      <c r="R3597" s="27">
        <f>Table1[[#This Row],[Total Voters]]/Table1[[#This Row],[Total Population]]</f>
        <v>0</v>
      </c>
      <c r="S3597" s="27">
        <f>Table1[[#This Row],[Female Ballots]]/Table1[[#This Row],[Female Population]]</f>
        <v>0</v>
      </c>
      <c r="T3597" s="27">
        <f>Table1[[#This Row],[Male Ballots]]/Table1[[#This Row],[Male Population]]</f>
        <v>0</v>
      </c>
      <c r="U3597" s="27">
        <f>Table1[[#This Row],[Total Ballots]]/Table1[[#This Row],[Total Population]]</f>
        <v>0</v>
      </c>
      <c r="V3597" s="27" t="e">
        <f>Table1[[#This Row],[Female Ballots]]/Table1[[#This Row],[Female Voters]]</f>
        <v>#DIV/0!</v>
      </c>
      <c r="W3597" s="27" t="e">
        <f>Table1[[#This Row],[Male Ballots]]/Table1[[#This Row],[Male Voters]]</f>
        <v>#DIV/0!</v>
      </c>
      <c r="X3597" s="27" t="e">
        <f>Table1[[#This Row],[Total Ballots]]/Table1[[#This Row],[Total Voters]]</f>
        <v>#DIV/0!</v>
      </c>
    </row>
    <row r="3598" spans="1:24" s="12" customFormat="1" hidden="1" x14ac:dyDescent="0.25">
      <c r="A3598" s="8" t="s">
        <v>44</v>
      </c>
      <c r="B3598" s="17">
        <v>2004</v>
      </c>
      <c r="C3598" s="17"/>
      <c r="D3598" s="9" t="s">
        <v>71</v>
      </c>
      <c r="E3598" s="10">
        <v>14821</v>
      </c>
      <c r="F3598" s="10">
        <v>11192</v>
      </c>
      <c r="G3598" s="10">
        <v>26012.98</v>
      </c>
      <c r="H3598" s="44"/>
      <c r="I3598" s="44"/>
      <c r="J3598" s="44"/>
      <c r="K3598" s="44"/>
      <c r="L3598" s="10"/>
      <c r="M3598" s="10"/>
      <c r="N3598" s="10"/>
      <c r="O3598" s="11"/>
      <c r="P3598" s="27">
        <f>Table1[[#This Row],[Female Voters]]/Table1[[#This Row],[Female Population]]</f>
        <v>0</v>
      </c>
      <c r="Q3598" s="27">
        <f>Table1[[#This Row],[Male Voters]]/Table1[[#This Row],[Male Population]]</f>
        <v>0</v>
      </c>
      <c r="R3598" s="27">
        <f>Table1[[#This Row],[Total Voters]]/Table1[[#This Row],[Total Population]]</f>
        <v>0</v>
      </c>
      <c r="S3598" s="27">
        <f>Table1[[#This Row],[Female Ballots]]/Table1[[#This Row],[Female Population]]</f>
        <v>0</v>
      </c>
      <c r="T3598" s="27">
        <f>Table1[[#This Row],[Male Ballots]]/Table1[[#This Row],[Male Population]]</f>
        <v>0</v>
      </c>
      <c r="U3598" s="27">
        <f>Table1[[#This Row],[Total Ballots]]/Table1[[#This Row],[Total Population]]</f>
        <v>0</v>
      </c>
      <c r="V3598" s="27" t="e">
        <f>Table1[[#This Row],[Female Ballots]]/Table1[[#This Row],[Female Voters]]</f>
        <v>#DIV/0!</v>
      </c>
      <c r="W3598" s="27" t="e">
        <f>Table1[[#This Row],[Male Ballots]]/Table1[[#This Row],[Male Voters]]</f>
        <v>#DIV/0!</v>
      </c>
      <c r="X3598" s="27" t="e">
        <f>Table1[[#This Row],[Total Ballots]]/Table1[[#This Row],[Total Voters]]</f>
        <v>#DIV/0!</v>
      </c>
    </row>
    <row r="3599" spans="1:24" s="12" customFormat="1" hidden="1" x14ac:dyDescent="0.25">
      <c r="A3599" s="8" t="s">
        <v>44</v>
      </c>
      <c r="B3599" s="17">
        <v>2004</v>
      </c>
      <c r="C3599" s="17"/>
      <c r="D3599" s="9" t="s">
        <v>453</v>
      </c>
      <c r="E3599" s="10">
        <v>87776.909999999989</v>
      </c>
      <c r="F3599" s="10">
        <v>81223.92</v>
      </c>
      <c r="G3599" s="10">
        <v>169000.85</v>
      </c>
      <c r="H3599" s="44"/>
      <c r="I3599" s="44"/>
      <c r="J3599" s="44"/>
      <c r="K3599" s="44"/>
      <c r="L3599" s="10"/>
      <c r="M3599" s="10"/>
      <c r="N3599" s="10"/>
      <c r="O3599" s="11"/>
      <c r="P3599" s="27">
        <f>Table1[[#This Row],[Female Voters]]/Table1[[#This Row],[Female Population]]</f>
        <v>0</v>
      </c>
      <c r="Q3599" s="27">
        <f>Table1[[#This Row],[Male Voters]]/Table1[[#This Row],[Male Population]]</f>
        <v>0</v>
      </c>
      <c r="R3599" s="27">
        <f>Table1[[#This Row],[Total Voters]]/Table1[[#This Row],[Total Population]]</f>
        <v>0</v>
      </c>
      <c r="S3599" s="27">
        <f>Table1[[#This Row],[Female Ballots]]/Table1[[#This Row],[Female Population]]</f>
        <v>0</v>
      </c>
      <c r="T3599" s="27">
        <f>Table1[[#This Row],[Male Ballots]]/Table1[[#This Row],[Male Population]]</f>
        <v>0</v>
      </c>
      <c r="U3599" s="27">
        <f>Table1[[#This Row],[Total Ballots]]/Table1[[#This Row],[Total Population]]</f>
        <v>0</v>
      </c>
      <c r="V3599" s="27" t="e">
        <f>Table1[[#This Row],[Female Ballots]]/Table1[[#This Row],[Female Voters]]</f>
        <v>#DIV/0!</v>
      </c>
      <c r="W3599" s="27" t="e">
        <f>Table1[[#This Row],[Male Ballots]]/Table1[[#This Row],[Male Voters]]</f>
        <v>#DIV/0!</v>
      </c>
      <c r="X3599" s="27" t="e">
        <f>Table1[[#This Row],[Total Ballots]]/Table1[[#This Row],[Total Voters]]</f>
        <v>#DIV/0!</v>
      </c>
    </row>
    <row r="3600" spans="1:24" s="12" customFormat="1" hidden="1" x14ac:dyDescent="0.25">
      <c r="A3600" s="8" t="s">
        <v>27</v>
      </c>
      <c r="B3600" s="17">
        <v>2004</v>
      </c>
      <c r="C3600" s="17"/>
      <c r="D3600" s="9" t="s">
        <v>66</v>
      </c>
      <c r="E3600" s="10">
        <v>85</v>
      </c>
      <c r="F3600" s="10">
        <v>111</v>
      </c>
      <c r="G3600" s="10">
        <v>196</v>
      </c>
      <c r="H3600" s="44"/>
      <c r="I3600" s="44"/>
      <c r="J3600" s="44"/>
      <c r="K3600" s="44"/>
      <c r="L3600" s="10"/>
      <c r="M3600" s="10"/>
      <c r="N3600" s="10"/>
      <c r="O3600" s="11"/>
      <c r="P3600" s="27">
        <f>Table1[[#This Row],[Female Voters]]/Table1[[#This Row],[Female Population]]</f>
        <v>0</v>
      </c>
      <c r="Q3600" s="27">
        <f>Table1[[#This Row],[Male Voters]]/Table1[[#This Row],[Male Population]]</f>
        <v>0</v>
      </c>
      <c r="R3600" s="27">
        <f>Table1[[#This Row],[Total Voters]]/Table1[[#This Row],[Total Population]]</f>
        <v>0</v>
      </c>
      <c r="S3600" s="27">
        <f>Table1[[#This Row],[Female Ballots]]/Table1[[#This Row],[Female Population]]</f>
        <v>0</v>
      </c>
      <c r="T3600" s="27">
        <f>Table1[[#This Row],[Male Ballots]]/Table1[[#This Row],[Male Population]]</f>
        <v>0</v>
      </c>
      <c r="U3600" s="27">
        <f>Table1[[#This Row],[Total Ballots]]/Table1[[#This Row],[Total Population]]</f>
        <v>0</v>
      </c>
      <c r="V3600" s="27" t="e">
        <f>Table1[[#This Row],[Female Ballots]]/Table1[[#This Row],[Female Voters]]</f>
        <v>#DIV/0!</v>
      </c>
      <c r="W3600" s="27" t="e">
        <f>Table1[[#This Row],[Male Ballots]]/Table1[[#This Row],[Male Voters]]</f>
        <v>#DIV/0!</v>
      </c>
      <c r="X3600" s="27" t="e">
        <f>Table1[[#This Row],[Total Ballots]]/Table1[[#This Row],[Total Voters]]</f>
        <v>#DIV/0!</v>
      </c>
    </row>
    <row r="3601" spans="1:24" s="12" customFormat="1" hidden="1" x14ac:dyDescent="0.25">
      <c r="A3601" s="8" t="s">
        <v>27</v>
      </c>
      <c r="B3601" s="17">
        <v>2004</v>
      </c>
      <c r="C3601" s="17"/>
      <c r="D3601" s="9" t="s">
        <v>67</v>
      </c>
      <c r="E3601" s="10">
        <v>151</v>
      </c>
      <c r="F3601" s="10">
        <v>152</v>
      </c>
      <c r="G3601" s="10">
        <v>303</v>
      </c>
      <c r="H3601" s="44"/>
      <c r="I3601" s="44"/>
      <c r="J3601" s="44"/>
      <c r="K3601" s="44"/>
      <c r="L3601" s="10"/>
      <c r="M3601" s="10"/>
      <c r="N3601" s="10"/>
      <c r="O3601" s="11"/>
      <c r="P3601" s="27">
        <f>Table1[[#This Row],[Female Voters]]/Table1[[#This Row],[Female Population]]</f>
        <v>0</v>
      </c>
      <c r="Q3601" s="27">
        <f>Table1[[#This Row],[Male Voters]]/Table1[[#This Row],[Male Population]]</f>
        <v>0</v>
      </c>
      <c r="R3601" s="27">
        <f>Table1[[#This Row],[Total Voters]]/Table1[[#This Row],[Total Population]]</f>
        <v>0</v>
      </c>
      <c r="S3601" s="27">
        <f>Table1[[#This Row],[Female Ballots]]/Table1[[#This Row],[Female Population]]</f>
        <v>0</v>
      </c>
      <c r="T3601" s="27">
        <f>Table1[[#This Row],[Male Ballots]]/Table1[[#This Row],[Male Population]]</f>
        <v>0</v>
      </c>
      <c r="U3601" s="27">
        <f>Table1[[#This Row],[Total Ballots]]/Table1[[#This Row],[Total Population]]</f>
        <v>0</v>
      </c>
      <c r="V3601" s="27" t="e">
        <f>Table1[[#This Row],[Female Ballots]]/Table1[[#This Row],[Female Voters]]</f>
        <v>#DIV/0!</v>
      </c>
      <c r="W3601" s="27" t="e">
        <f>Table1[[#This Row],[Male Ballots]]/Table1[[#This Row],[Male Voters]]</f>
        <v>#DIV/0!</v>
      </c>
      <c r="X3601" s="27" t="e">
        <f>Table1[[#This Row],[Total Ballots]]/Table1[[#This Row],[Total Voters]]</f>
        <v>#DIV/0!</v>
      </c>
    </row>
    <row r="3602" spans="1:24" s="12" customFormat="1" hidden="1" x14ac:dyDescent="0.25">
      <c r="A3602" s="8" t="s">
        <v>27</v>
      </c>
      <c r="B3602" s="17">
        <v>2004</v>
      </c>
      <c r="C3602" s="17"/>
      <c r="D3602" s="9" t="s">
        <v>68</v>
      </c>
      <c r="E3602" s="10">
        <v>234</v>
      </c>
      <c r="F3602" s="10">
        <v>236</v>
      </c>
      <c r="G3602" s="10">
        <v>470</v>
      </c>
      <c r="H3602" s="44"/>
      <c r="I3602" s="44"/>
      <c r="J3602" s="44"/>
      <c r="K3602" s="44"/>
      <c r="L3602" s="10"/>
      <c r="M3602" s="10"/>
      <c r="N3602" s="10"/>
      <c r="O3602" s="11"/>
      <c r="P3602" s="27">
        <f>Table1[[#This Row],[Female Voters]]/Table1[[#This Row],[Female Population]]</f>
        <v>0</v>
      </c>
      <c r="Q3602" s="27">
        <f>Table1[[#This Row],[Male Voters]]/Table1[[#This Row],[Male Population]]</f>
        <v>0</v>
      </c>
      <c r="R3602" s="27">
        <f>Table1[[#This Row],[Total Voters]]/Table1[[#This Row],[Total Population]]</f>
        <v>0</v>
      </c>
      <c r="S3602" s="27">
        <f>Table1[[#This Row],[Female Ballots]]/Table1[[#This Row],[Female Population]]</f>
        <v>0</v>
      </c>
      <c r="T3602" s="27">
        <f>Table1[[#This Row],[Male Ballots]]/Table1[[#This Row],[Male Population]]</f>
        <v>0</v>
      </c>
      <c r="U3602" s="27">
        <f>Table1[[#This Row],[Total Ballots]]/Table1[[#This Row],[Total Population]]</f>
        <v>0</v>
      </c>
      <c r="V3602" s="27" t="e">
        <f>Table1[[#This Row],[Female Ballots]]/Table1[[#This Row],[Female Voters]]</f>
        <v>#DIV/0!</v>
      </c>
      <c r="W3602" s="27" t="e">
        <f>Table1[[#This Row],[Male Ballots]]/Table1[[#This Row],[Male Voters]]</f>
        <v>#DIV/0!</v>
      </c>
      <c r="X3602" s="27" t="e">
        <f>Table1[[#This Row],[Total Ballots]]/Table1[[#This Row],[Total Voters]]</f>
        <v>#DIV/0!</v>
      </c>
    </row>
    <row r="3603" spans="1:24" s="12" customFormat="1" hidden="1" x14ac:dyDescent="0.25">
      <c r="A3603" s="8" t="s">
        <v>27</v>
      </c>
      <c r="B3603" s="17">
        <v>2004</v>
      </c>
      <c r="C3603" s="17"/>
      <c r="D3603" s="9" t="s">
        <v>69</v>
      </c>
      <c r="E3603" s="10">
        <v>304</v>
      </c>
      <c r="F3603" s="10">
        <v>311</v>
      </c>
      <c r="G3603" s="10">
        <v>615</v>
      </c>
      <c r="H3603" s="44"/>
      <c r="I3603" s="44"/>
      <c r="J3603" s="44"/>
      <c r="K3603" s="44"/>
      <c r="L3603" s="10"/>
      <c r="M3603" s="10"/>
      <c r="N3603" s="10"/>
      <c r="O3603" s="11"/>
      <c r="P3603" s="27">
        <f>Table1[[#This Row],[Female Voters]]/Table1[[#This Row],[Female Population]]</f>
        <v>0</v>
      </c>
      <c r="Q3603" s="27">
        <f>Table1[[#This Row],[Male Voters]]/Table1[[#This Row],[Male Population]]</f>
        <v>0</v>
      </c>
      <c r="R3603" s="27">
        <f>Table1[[#This Row],[Total Voters]]/Table1[[#This Row],[Total Population]]</f>
        <v>0</v>
      </c>
      <c r="S3603" s="27">
        <f>Table1[[#This Row],[Female Ballots]]/Table1[[#This Row],[Female Population]]</f>
        <v>0</v>
      </c>
      <c r="T3603" s="27">
        <f>Table1[[#This Row],[Male Ballots]]/Table1[[#This Row],[Male Population]]</f>
        <v>0</v>
      </c>
      <c r="U3603" s="27">
        <f>Table1[[#This Row],[Total Ballots]]/Table1[[#This Row],[Total Population]]</f>
        <v>0</v>
      </c>
      <c r="V3603" s="27" t="e">
        <f>Table1[[#This Row],[Female Ballots]]/Table1[[#This Row],[Female Voters]]</f>
        <v>#DIV/0!</v>
      </c>
      <c r="W3603" s="27" t="e">
        <f>Table1[[#This Row],[Male Ballots]]/Table1[[#This Row],[Male Voters]]</f>
        <v>#DIV/0!</v>
      </c>
      <c r="X3603" s="27" t="e">
        <f>Table1[[#This Row],[Total Ballots]]/Table1[[#This Row],[Total Voters]]</f>
        <v>#DIV/0!</v>
      </c>
    </row>
    <row r="3604" spans="1:24" s="12" customFormat="1" hidden="1" x14ac:dyDescent="0.25">
      <c r="A3604" s="8" t="s">
        <v>27</v>
      </c>
      <c r="B3604" s="17">
        <v>2004</v>
      </c>
      <c r="C3604" s="17"/>
      <c r="D3604" s="9" t="s">
        <v>70</v>
      </c>
      <c r="E3604" s="10">
        <v>314</v>
      </c>
      <c r="F3604" s="10">
        <v>302</v>
      </c>
      <c r="G3604" s="10">
        <v>616</v>
      </c>
      <c r="H3604" s="44"/>
      <c r="I3604" s="44"/>
      <c r="J3604" s="44"/>
      <c r="K3604" s="44"/>
      <c r="L3604" s="10"/>
      <c r="M3604" s="10"/>
      <c r="N3604" s="10"/>
      <c r="O3604" s="11"/>
      <c r="P3604" s="27">
        <f>Table1[[#This Row],[Female Voters]]/Table1[[#This Row],[Female Population]]</f>
        <v>0</v>
      </c>
      <c r="Q3604" s="27">
        <f>Table1[[#This Row],[Male Voters]]/Table1[[#This Row],[Male Population]]</f>
        <v>0</v>
      </c>
      <c r="R3604" s="27">
        <f>Table1[[#This Row],[Total Voters]]/Table1[[#This Row],[Total Population]]</f>
        <v>0</v>
      </c>
      <c r="S3604" s="27">
        <f>Table1[[#This Row],[Female Ballots]]/Table1[[#This Row],[Female Population]]</f>
        <v>0</v>
      </c>
      <c r="T3604" s="27">
        <f>Table1[[#This Row],[Male Ballots]]/Table1[[#This Row],[Male Population]]</f>
        <v>0</v>
      </c>
      <c r="U3604" s="27">
        <f>Table1[[#This Row],[Total Ballots]]/Table1[[#This Row],[Total Population]]</f>
        <v>0</v>
      </c>
      <c r="V3604" s="27" t="e">
        <f>Table1[[#This Row],[Female Ballots]]/Table1[[#This Row],[Female Voters]]</f>
        <v>#DIV/0!</v>
      </c>
      <c r="W3604" s="27" t="e">
        <f>Table1[[#This Row],[Male Ballots]]/Table1[[#This Row],[Male Voters]]</f>
        <v>#DIV/0!</v>
      </c>
      <c r="X3604" s="27" t="e">
        <f>Table1[[#This Row],[Total Ballots]]/Table1[[#This Row],[Total Voters]]</f>
        <v>#DIV/0!</v>
      </c>
    </row>
    <row r="3605" spans="1:24" s="12" customFormat="1" hidden="1" x14ac:dyDescent="0.25">
      <c r="A3605" s="8" t="s">
        <v>27</v>
      </c>
      <c r="B3605" s="17">
        <v>2004</v>
      </c>
      <c r="C3605" s="17"/>
      <c r="D3605" s="9" t="s">
        <v>71</v>
      </c>
      <c r="E3605" s="10">
        <v>412</v>
      </c>
      <c r="F3605" s="10">
        <v>379</v>
      </c>
      <c r="G3605" s="10">
        <v>791</v>
      </c>
      <c r="H3605" s="44"/>
      <c r="I3605" s="44"/>
      <c r="J3605" s="44"/>
      <c r="K3605" s="44"/>
      <c r="L3605" s="10"/>
      <c r="M3605" s="10"/>
      <c r="N3605" s="10"/>
      <c r="O3605" s="11"/>
      <c r="P3605" s="27">
        <f>Table1[[#This Row],[Female Voters]]/Table1[[#This Row],[Female Population]]</f>
        <v>0</v>
      </c>
      <c r="Q3605" s="27">
        <f>Table1[[#This Row],[Male Voters]]/Table1[[#This Row],[Male Population]]</f>
        <v>0</v>
      </c>
      <c r="R3605" s="27">
        <f>Table1[[#This Row],[Total Voters]]/Table1[[#This Row],[Total Population]]</f>
        <v>0</v>
      </c>
      <c r="S3605" s="27">
        <f>Table1[[#This Row],[Female Ballots]]/Table1[[#This Row],[Female Population]]</f>
        <v>0</v>
      </c>
      <c r="T3605" s="27">
        <f>Table1[[#This Row],[Male Ballots]]/Table1[[#This Row],[Male Population]]</f>
        <v>0</v>
      </c>
      <c r="U3605" s="27">
        <f>Table1[[#This Row],[Total Ballots]]/Table1[[#This Row],[Total Population]]</f>
        <v>0</v>
      </c>
      <c r="V3605" s="27" t="e">
        <f>Table1[[#This Row],[Female Ballots]]/Table1[[#This Row],[Female Voters]]</f>
        <v>#DIV/0!</v>
      </c>
      <c r="W3605" s="27" t="e">
        <f>Table1[[#This Row],[Male Ballots]]/Table1[[#This Row],[Male Voters]]</f>
        <v>#DIV/0!</v>
      </c>
      <c r="X3605" s="27" t="e">
        <f>Table1[[#This Row],[Total Ballots]]/Table1[[#This Row],[Total Voters]]</f>
        <v>#DIV/0!</v>
      </c>
    </row>
    <row r="3606" spans="1:24" s="12" customFormat="1" hidden="1" x14ac:dyDescent="0.25">
      <c r="A3606" s="8" t="s">
        <v>27</v>
      </c>
      <c r="B3606" s="17">
        <v>2004</v>
      </c>
      <c r="C3606" s="17"/>
      <c r="D3606" s="9" t="s">
        <v>453</v>
      </c>
      <c r="E3606" s="10">
        <v>1500</v>
      </c>
      <c r="F3606" s="10">
        <v>1491</v>
      </c>
      <c r="G3606" s="10">
        <v>2991</v>
      </c>
      <c r="H3606" s="44"/>
      <c r="I3606" s="44"/>
      <c r="J3606" s="44"/>
      <c r="K3606" s="44"/>
      <c r="L3606" s="10"/>
      <c r="M3606" s="10"/>
      <c r="N3606" s="10"/>
      <c r="O3606" s="11"/>
      <c r="P3606" s="27">
        <f>Table1[[#This Row],[Female Voters]]/Table1[[#This Row],[Female Population]]</f>
        <v>0</v>
      </c>
      <c r="Q3606" s="27">
        <f>Table1[[#This Row],[Male Voters]]/Table1[[#This Row],[Male Population]]</f>
        <v>0</v>
      </c>
      <c r="R3606" s="27">
        <f>Table1[[#This Row],[Total Voters]]/Table1[[#This Row],[Total Population]]</f>
        <v>0</v>
      </c>
      <c r="S3606" s="27">
        <f>Table1[[#This Row],[Female Ballots]]/Table1[[#This Row],[Female Population]]</f>
        <v>0</v>
      </c>
      <c r="T3606" s="27">
        <f>Table1[[#This Row],[Male Ballots]]/Table1[[#This Row],[Male Population]]</f>
        <v>0</v>
      </c>
      <c r="U3606" s="27">
        <f>Table1[[#This Row],[Total Ballots]]/Table1[[#This Row],[Total Population]]</f>
        <v>0</v>
      </c>
      <c r="V3606" s="27" t="e">
        <f>Table1[[#This Row],[Female Ballots]]/Table1[[#This Row],[Female Voters]]</f>
        <v>#DIV/0!</v>
      </c>
      <c r="W3606" s="27" t="e">
        <f>Table1[[#This Row],[Male Ballots]]/Table1[[#This Row],[Male Voters]]</f>
        <v>#DIV/0!</v>
      </c>
      <c r="X3606" s="27" t="e">
        <f>Table1[[#This Row],[Total Ballots]]/Table1[[#This Row],[Total Voters]]</f>
        <v>#DIV/0!</v>
      </c>
    </row>
    <row r="3607" spans="1:24" s="12" customFormat="1" hidden="1" x14ac:dyDescent="0.25">
      <c r="A3607" s="8" t="s">
        <v>46</v>
      </c>
      <c r="B3607" s="17">
        <v>2004</v>
      </c>
      <c r="C3607" s="17"/>
      <c r="D3607" s="9" t="s">
        <v>66</v>
      </c>
      <c r="E3607" s="10">
        <v>3613</v>
      </c>
      <c r="F3607" s="10">
        <v>4218</v>
      </c>
      <c r="G3607" s="10">
        <v>7831</v>
      </c>
      <c r="H3607" s="44"/>
      <c r="I3607" s="44"/>
      <c r="J3607" s="44"/>
      <c r="K3607" s="44"/>
      <c r="L3607" s="10"/>
      <c r="M3607" s="10"/>
      <c r="N3607" s="10"/>
      <c r="O3607" s="11"/>
      <c r="P3607" s="27">
        <f>Table1[[#This Row],[Female Voters]]/Table1[[#This Row],[Female Population]]</f>
        <v>0</v>
      </c>
      <c r="Q3607" s="27">
        <f>Table1[[#This Row],[Male Voters]]/Table1[[#This Row],[Male Population]]</f>
        <v>0</v>
      </c>
      <c r="R3607" s="27">
        <f>Table1[[#This Row],[Total Voters]]/Table1[[#This Row],[Total Population]]</f>
        <v>0</v>
      </c>
      <c r="S3607" s="27">
        <f>Table1[[#This Row],[Female Ballots]]/Table1[[#This Row],[Female Population]]</f>
        <v>0</v>
      </c>
      <c r="T3607" s="27">
        <f>Table1[[#This Row],[Male Ballots]]/Table1[[#This Row],[Male Population]]</f>
        <v>0</v>
      </c>
      <c r="U3607" s="27">
        <f>Table1[[#This Row],[Total Ballots]]/Table1[[#This Row],[Total Population]]</f>
        <v>0</v>
      </c>
      <c r="V3607" s="27" t="e">
        <f>Table1[[#This Row],[Female Ballots]]/Table1[[#This Row],[Female Voters]]</f>
        <v>#DIV/0!</v>
      </c>
      <c r="W3607" s="27" t="e">
        <f>Table1[[#This Row],[Male Ballots]]/Table1[[#This Row],[Male Voters]]</f>
        <v>#DIV/0!</v>
      </c>
      <c r="X3607" s="27" t="e">
        <f>Table1[[#This Row],[Total Ballots]]/Table1[[#This Row],[Total Voters]]</f>
        <v>#DIV/0!</v>
      </c>
    </row>
    <row r="3608" spans="1:24" s="12" customFormat="1" hidden="1" x14ac:dyDescent="0.25">
      <c r="A3608" s="8" t="s">
        <v>46</v>
      </c>
      <c r="B3608" s="17">
        <v>2004</v>
      </c>
      <c r="C3608" s="17"/>
      <c r="D3608" s="9" t="s">
        <v>67</v>
      </c>
      <c r="E3608" s="10">
        <v>2931</v>
      </c>
      <c r="F3608" s="10">
        <v>3756</v>
      </c>
      <c r="G3608" s="10">
        <v>6687</v>
      </c>
      <c r="H3608" s="44"/>
      <c r="I3608" s="44"/>
      <c r="J3608" s="44"/>
      <c r="K3608" s="44"/>
      <c r="L3608" s="10"/>
      <c r="M3608" s="10"/>
      <c r="N3608" s="10"/>
      <c r="O3608" s="11"/>
      <c r="P3608" s="27">
        <f>Table1[[#This Row],[Female Voters]]/Table1[[#This Row],[Female Population]]</f>
        <v>0</v>
      </c>
      <c r="Q3608" s="27">
        <f>Table1[[#This Row],[Male Voters]]/Table1[[#This Row],[Male Population]]</f>
        <v>0</v>
      </c>
      <c r="R3608" s="27">
        <f>Table1[[#This Row],[Total Voters]]/Table1[[#This Row],[Total Population]]</f>
        <v>0</v>
      </c>
      <c r="S3608" s="27">
        <f>Table1[[#This Row],[Female Ballots]]/Table1[[#This Row],[Female Population]]</f>
        <v>0</v>
      </c>
      <c r="T3608" s="27">
        <f>Table1[[#This Row],[Male Ballots]]/Table1[[#This Row],[Male Population]]</f>
        <v>0</v>
      </c>
      <c r="U3608" s="27">
        <f>Table1[[#This Row],[Total Ballots]]/Table1[[#This Row],[Total Population]]</f>
        <v>0</v>
      </c>
      <c r="V3608" s="27" t="e">
        <f>Table1[[#This Row],[Female Ballots]]/Table1[[#This Row],[Female Voters]]</f>
        <v>#DIV/0!</v>
      </c>
      <c r="W3608" s="27" t="e">
        <f>Table1[[#This Row],[Male Ballots]]/Table1[[#This Row],[Male Voters]]</f>
        <v>#DIV/0!</v>
      </c>
      <c r="X3608" s="27" t="e">
        <f>Table1[[#This Row],[Total Ballots]]/Table1[[#This Row],[Total Voters]]</f>
        <v>#DIV/0!</v>
      </c>
    </row>
    <row r="3609" spans="1:24" s="12" customFormat="1" hidden="1" x14ac:dyDescent="0.25">
      <c r="A3609" s="8" t="s">
        <v>46</v>
      </c>
      <c r="B3609" s="17">
        <v>2004</v>
      </c>
      <c r="C3609" s="17"/>
      <c r="D3609" s="9" t="s">
        <v>68</v>
      </c>
      <c r="E3609" s="10">
        <v>3457</v>
      </c>
      <c r="F3609" s="10">
        <v>3885</v>
      </c>
      <c r="G3609" s="10">
        <v>7342</v>
      </c>
      <c r="H3609" s="44"/>
      <c r="I3609" s="44"/>
      <c r="J3609" s="44"/>
      <c r="K3609" s="44"/>
      <c r="L3609" s="10"/>
      <c r="M3609" s="10"/>
      <c r="N3609" s="10"/>
      <c r="O3609" s="11"/>
      <c r="P3609" s="27">
        <f>Table1[[#This Row],[Female Voters]]/Table1[[#This Row],[Female Population]]</f>
        <v>0</v>
      </c>
      <c r="Q3609" s="27">
        <f>Table1[[#This Row],[Male Voters]]/Table1[[#This Row],[Male Population]]</f>
        <v>0</v>
      </c>
      <c r="R3609" s="27">
        <f>Table1[[#This Row],[Total Voters]]/Table1[[#This Row],[Total Population]]</f>
        <v>0</v>
      </c>
      <c r="S3609" s="27">
        <f>Table1[[#This Row],[Female Ballots]]/Table1[[#This Row],[Female Population]]</f>
        <v>0</v>
      </c>
      <c r="T3609" s="27">
        <f>Table1[[#This Row],[Male Ballots]]/Table1[[#This Row],[Male Population]]</f>
        <v>0</v>
      </c>
      <c r="U3609" s="27">
        <f>Table1[[#This Row],[Total Ballots]]/Table1[[#This Row],[Total Population]]</f>
        <v>0</v>
      </c>
      <c r="V3609" s="27" t="e">
        <f>Table1[[#This Row],[Female Ballots]]/Table1[[#This Row],[Female Voters]]</f>
        <v>#DIV/0!</v>
      </c>
      <c r="W3609" s="27" t="e">
        <f>Table1[[#This Row],[Male Ballots]]/Table1[[#This Row],[Male Voters]]</f>
        <v>#DIV/0!</v>
      </c>
      <c r="X3609" s="27" t="e">
        <f>Table1[[#This Row],[Total Ballots]]/Table1[[#This Row],[Total Voters]]</f>
        <v>#DIV/0!</v>
      </c>
    </row>
    <row r="3610" spans="1:24" s="12" customFormat="1" hidden="1" x14ac:dyDescent="0.25">
      <c r="A3610" s="8" t="s">
        <v>46</v>
      </c>
      <c r="B3610" s="17">
        <v>2004</v>
      </c>
      <c r="C3610" s="17"/>
      <c r="D3610" s="9" t="s">
        <v>69</v>
      </c>
      <c r="E3610" s="10">
        <v>3675</v>
      </c>
      <c r="F3610" s="10">
        <v>3863</v>
      </c>
      <c r="G3610" s="10">
        <v>7538</v>
      </c>
      <c r="H3610" s="44"/>
      <c r="I3610" s="44"/>
      <c r="J3610" s="44"/>
      <c r="K3610" s="44"/>
      <c r="L3610" s="10"/>
      <c r="M3610" s="10"/>
      <c r="N3610" s="10"/>
      <c r="O3610" s="11"/>
      <c r="P3610" s="27">
        <f>Table1[[#This Row],[Female Voters]]/Table1[[#This Row],[Female Population]]</f>
        <v>0</v>
      </c>
      <c r="Q3610" s="27">
        <f>Table1[[#This Row],[Male Voters]]/Table1[[#This Row],[Male Population]]</f>
        <v>0</v>
      </c>
      <c r="R3610" s="27">
        <f>Table1[[#This Row],[Total Voters]]/Table1[[#This Row],[Total Population]]</f>
        <v>0</v>
      </c>
      <c r="S3610" s="27">
        <f>Table1[[#This Row],[Female Ballots]]/Table1[[#This Row],[Female Population]]</f>
        <v>0</v>
      </c>
      <c r="T3610" s="27">
        <f>Table1[[#This Row],[Male Ballots]]/Table1[[#This Row],[Male Population]]</f>
        <v>0</v>
      </c>
      <c r="U3610" s="27">
        <f>Table1[[#This Row],[Total Ballots]]/Table1[[#This Row],[Total Population]]</f>
        <v>0</v>
      </c>
      <c r="V3610" s="27" t="e">
        <f>Table1[[#This Row],[Female Ballots]]/Table1[[#This Row],[Female Voters]]</f>
        <v>#DIV/0!</v>
      </c>
      <c r="W3610" s="27" t="e">
        <f>Table1[[#This Row],[Male Ballots]]/Table1[[#This Row],[Male Voters]]</f>
        <v>#DIV/0!</v>
      </c>
      <c r="X3610" s="27" t="e">
        <f>Table1[[#This Row],[Total Ballots]]/Table1[[#This Row],[Total Voters]]</f>
        <v>#DIV/0!</v>
      </c>
    </row>
    <row r="3611" spans="1:24" s="12" customFormat="1" hidden="1" x14ac:dyDescent="0.25">
      <c r="A3611" s="8" t="s">
        <v>46</v>
      </c>
      <c r="B3611" s="17">
        <v>2004</v>
      </c>
      <c r="C3611" s="17"/>
      <c r="D3611" s="9" t="s">
        <v>70</v>
      </c>
      <c r="E3611" s="10">
        <v>2702</v>
      </c>
      <c r="F3611" s="10">
        <v>2698</v>
      </c>
      <c r="G3611" s="10">
        <v>5400</v>
      </c>
      <c r="H3611" s="44"/>
      <c r="I3611" s="44"/>
      <c r="J3611" s="44"/>
      <c r="K3611" s="44"/>
      <c r="L3611" s="10"/>
      <c r="M3611" s="10"/>
      <c r="N3611" s="10"/>
      <c r="O3611" s="11"/>
      <c r="P3611" s="27">
        <f>Table1[[#This Row],[Female Voters]]/Table1[[#This Row],[Female Population]]</f>
        <v>0</v>
      </c>
      <c r="Q3611" s="27">
        <f>Table1[[#This Row],[Male Voters]]/Table1[[#This Row],[Male Population]]</f>
        <v>0</v>
      </c>
      <c r="R3611" s="27">
        <f>Table1[[#This Row],[Total Voters]]/Table1[[#This Row],[Total Population]]</f>
        <v>0</v>
      </c>
      <c r="S3611" s="27">
        <f>Table1[[#This Row],[Female Ballots]]/Table1[[#This Row],[Female Population]]</f>
        <v>0</v>
      </c>
      <c r="T3611" s="27">
        <f>Table1[[#This Row],[Male Ballots]]/Table1[[#This Row],[Male Population]]</f>
        <v>0</v>
      </c>
      <c r="U3611" s="27">
        <f>Table1[[#This Row],[Total Ballots]]/Table1[[#This Row],[Total Population]]</f>
        <v>0</v>
      </c>
      <c r="V3611" s="27" t="e">
        <f>Table1[[#This Row],[Female Ballots]]/Table1[[#This Row],[Female Voters]]</f>
        <v>#DIV/0!</v>
      </c>
      <c r="W3611" s="27" t="e">
        <f>Table1[[#This Row],[Male Ballots]]/Table1[[#This Row],[Male Voters]]</f>
        <v>#DIV/0!</v>
      </c>
      <c r="X3611" s="27" t="e">
        <f>Table1[[#This Row],[Total Ballots]]/Table1[[#This Row],[Total Voters]]</f>
        <v>#DIV/0!</v>
      </c>
    </row>
    <row r="3612" spans="1:24" s="12" customFormat="1" hidden="1" x14ac:dyDescent="0.25">
      <c r="A3612" s="8" t="s">
        <v>46</v>
      </c>
      <c r="B3612" s="17">
        <v>2004</v>
      </c>
      <c r="C3612" s="17"/>
      <c r="D3612" s="9" t="s">
        <v>71</v>
      </c>
      <c r="E3612" s="10">
        <v>4718</v>
      </c>
      <c r="F3612" s="10">
        <v>3382</v>
      </c>
      <c r="G3612" s="10">
        <v>8100</v>
      </c>
      <c r="H3612" s="44"/>
      <c r="I3612" s="44"/>
      <c r="J3612" s="44"/>
      <c r="K3612" s="44"/>
      <c r="L3612" s="10"/>
      <c r="M3612" s="10"/>
      <c r="N3612" s="10"/>
      <c r="O3612" s="11"/>
      <c r="P3612" s="27">
        <f>Table1[[#This Row],[Female Voters]]/Table1[[#This Row],[Female Population]]</f>
        <v>0</v>
      </c>
      <c r="Q3612" s="27">
        <f>Table1[[#This Row],[Male Voters]]/Table1[[#This Row],[Male Population]]</f>
        <v>0</v>
      </c>
      <c r="R3612" s="27">
        <f>Table1[[#This Row],[Total Voters]]/Table1[[#This Row],[Total Population]]</f>
        <v>0</v>
      </c>
      <c r="S3612" s="27">
        <f>Table1[[#This Row],[Female Ballots]]/Table1[[#This Row],[Female Population]]</f>
        <v>0</v>
      </c>
      <c r="T3612" s="27">
        <f>Table1[[#This Row],[Male Ballots]]/Table1[[#This Row],[Male Population]]</f>
        <v>0</v>
      </c>
      <c r="U3612" s="27">
        <f>Table1[[#This Row],[Total Ballots]]/Table1[[#This Row],[Total Population]]</f>
        <v>0</v>
      </c>
      <c r="V3612" s="27" t="e">
        <f>Table1[[#This Row],[Female Ballots]]/Table1[[#This Row],[Female Voters]]</f>
        <v>#DIV/0!</v>
      </c>
      <c r="W3612" s="27" t="e">
        <f>Table1[[#This Row],[Male Ballots]]/Table1[[#This Row],[Male Voters]]</f>
        <v>#DIV/0!</v>
      </c>
      <c r="X3612" s="27" t="e">
        <f>Table1[[#This Row],[Total Ballots]]/Table1[[#This Row],[Total Voters]]</f>
        <v>#DIV/0!</v>
      </c>
    </row>
    <row r="3613" spans="1:24" s="12" customFormat="1" hidden="1" x14ac:dyDescent="0.25">
      <c r="A3613" s="8" t="s">
        <v>46</v>
      </c>
      <c r="B3613" s="17">
        <v>2004</v>
      </c>
      <c r="C3613" s="17"/>
      <c r="D3613" s="9" t="s">
        <v>453</v>
      </c>
      <c r="E3613" s="10">
        <v>21096</v>
      </c>
      <c r="F3613" s="10">
        <v>21802</v>
      </c>
      <c r="G3613" s="10">
        <v>42898</v>
      </c>
      <c r="H3613" s="44"/>
      <c r="I3613" s="44"/>
      <c r="J3613" s="44"/>
      <c r="K3613" s="44"/>
      <c r="L3613" s="10"/>
      <c r="M3613" s="10"/>
      <c r="N3613" s="10"/>
      <c r="O3613" s="11"/>
      <c r="P3613" s="27">
        <f>Table1[[#This Row],[Female Voters]]/Table1[[#This Row],[Female Population]]</f>
        <v>0</v>
      </c>
      <c r="Q3613" s="27">
        <f>Table1[[#This Row],[Male Voters]]/Table1[[#This Row],[Male Population]]</f>
        <v>0</v>
      </c>
      <c r="R3613" s="27">
        <f>Table1[[#This Row],[Total Voters]]/Table1[[#This Row],[Total Population]]</f>
        <v>0</v>
      </c>
      <c r="S3613" s="27">
        <f>Table1[[#This Row],[Female Ballots]]/Table1[[#This Row],[Female Population]]</f>
        <v>0</v>
      </c>
      <c r="T3613" s="27">
        <f>Table1[[#This Row],[Male Ballots]]/Table1[[#This Row],[Male Population]]</f>
        <v>0</v>
      </c>
      <c r="U3613" s="27">
        <f>Table1[[#This Row],[Total Ballots]]/Table1[[#This Row],[Total Population]]</f>
        <v>0</v>
      </c>
      <c r="V3613" s="27" t="e">
        <f>Table1[[#This Row],[Female Ballots]]/Table1[[#This Row],[Female Voters]]</f>
        <v>#DIV/0!</v>
      </c>
      <c r="W3613" s="27" t="e">
        <f>Table1[[#This Row],[Male Ballots]]/Table1[[#This Row],[Male Voters]]</f>
        <v>#DIV/0!</v>
      </c>
      <c r="X3613" s="27" t="e">
        <f>Table1[[#This Row],[Total Ballots]]/Table1[[#This Row],[Total Voters]]</f>
        <v>#DIV/0!</v>
      </c>
    </row>
    <row r="3614" spans="1:24" s="12" customFormat="1" hidden="1" x14ac:dyDescent="0.25">
      <c r="A3614" s="8" t="s">
        <v>36</v>
      </c>
      <c r="B3614" s="17">
        <v>2004</v>
      </c>
      <c r="C3614" s="17"/>
      <c r="D3614" s="9" t="s">
        <v>66</v>
      </c>
      <c r="E3614" s="10">
        <v>13686</v>
      </c>
      <c r="F3614" s="10">
        <v>13229</v>
      </c>
      <c r="G3614" s="10">
        <v>26915</v>
      </c>
      <c r="H3614" s="44"/>
      <c r="I3614" s="44"/>
      <c r="J3614" s="44"/>
      <c r="K3614" s="44"/>
      <c r="L3614" s="10"/>
      <c r="M3614" s="10"/>
      <c r="N3614" s="10"/>
      <c r="O3614" s="11"/>
      <c r="P3614" s="27">
        <f>Table1[[#This Row],[Female Voters]]/Table1[[#This Row],[Female Population]]</f>
        <v>0</v>
      </c>
      <c r="Q3614" s="27">
        <f>Table1[[#This Row],[Male Voters]]/Table1[[#This Row],[Male Population]]</f>
        <v>0</v>
      </c>
      <c r="R3614" s="27">
        <f>Table1[[#This Row],[Total Voters]]/Table1[[#This Row],[Total Population]]</f>
        <v>0</v>
      </c>
      <c r="S3614" s="27">
        <f>Table1[[#This Row],[Female Ballots]]/Table1[[#This Row],[Female Population]]</f>
        <v>0</v>
      </c>
      <c r="T3614" s="27">
        <f>Table1[[#This Row],[Male Ballots]]/Table1[[#This Row],[Male Population]]</f>
        <v>0</v>
      </c>
      <c r="U3614" s="27">
        <f>Table1[[#This Row],[Total Ballots]]/Table1[[#This Row],[Total Population]]</f>
        <v>0</v>
      </c>
      <c r="V3614" s="27" t="e">
        <f>Table1[[#This Row],[Female Ballots]]/Table1[[#This Row],[Female Voters]]</f>
        <v>#DIV/0!</v>
      </c>
      <c r="W3614" s="27" t="e">
        <f>Table1[[#This Row],[Male Ballots]]/Table1[[#This Row],[Male Voters]]</f>
        <v>#DIV/0!</v>
      </c>
      <c r="X3614" s="27" t="e">
        <f>Table1[[#This Row],[Total Ballots]]/Table1[[#This Row],[Total Voters]]</f>
        <v>#DIV/0!</v>
      </c>
    </row>
    <row r="3615" spans="1:24" s="12" customFormat="1" hidden="1" x14ac:dyDescent="0.25">
      <c r="A3615" s="8" t="s">
        <v>36</v>
      </c>
      <c r="B3615" s="17">
        <v>2004</v>
      </c>
      <c r="C3615" s="17"/>
      <c r="D3615" s="9" t="s">
        <v>67</v>
      </c>
      <c r="E3615" s="10">
        <v>10835</v>
      </c>
      <c r="F3615" s="10">
        <v>11572</v>
      </c>
      <c r="G3615" s="10">
        <v>22407</v>
      </c>
      <c r="H3615" s="44"/>
      <c r="I3615" s="44"/>
      <c r="J3615" s="44"/>
      <c r="K3615" s="44"/>
      <c r="L3615" s="10"/>
      <c r="M3615" s="10"/>
      <c r="N3615" s="10"/>
      <c r="O3615" s="11"/>
      <c r="P3615" s="27">
        <f>Table1[[#This Row],[Female Voters]]/Table1[[#This Row],[Female Population]]</f>
        <v>0</v>
      </c>
      <c r="Q3615" s="27">
        <f>Table1[[#This Row],[Male Voters]]/Table1[[#This Row],[Male Population]]</f>
        <v>0</v>
      </c>
      <c r="R3615" s="27">
        <f>Table1[[#This Row],[Total Voters]]/Table1[[#This Row],[Total Population]]</f>
        <v>0</v>
      </c>
      <c r="S3615" s="27">
        <f>Table1[[#This Row],[Female Ballots]]/Table1[[#This Row],[Female Population]]</f>
        <v>0</v>
      </c>
      <c r="T3615" s="27">
        <f>Table1[[#This Row],[Male Ballots]]/Table1[[#This Row],[Male Population]]</f>
        <v>0</v>
      </c>
      <c r="U3615" s="27">
        <f>Table1[[#This Row],[Total Ballots]]/Table1[[#This Row],[Total Population]]</f>
        <v>0</v>
      </c>
      <c r="V3615" s="27" t="e">
        <f>Table1[[#This Row],[Female Ballots]]/Table1[[#This Row],[Female Voters]]</f>
        <v>#DIV/0!</v>
      </c>
      <c r="W3615" s="27" t="e">
        <f>Table1[[#This Row],[Male Ballots]]/Table1[[#This Row],[Male Voters]]</f>
        <v>#DIV/0!</v>
      </c>
      <c r="X3615" s="27" t="e">
        <f>Table1[[#This Row],[Total Ballots]]/Table1[[#This Row],[Total Voters]]</f>
        <v>#DIV/0!</v>
      </c>
    </row>
    <row r="3616" spans="1:24" s="12" customFormat="1" hidden="1" x14ac:dyDescent="0.25">
      <c r="A3616" s="8" t="s">
        <v>36</v>
      </c>
      <c r="B3616" s="17">
        <v>2004</v>
      </c>
      <c r="C3616" s="17"/>
      <c r="D3616" s="9" t="s">
        <v>68</v>
      </c>
      <c r="E3616" s="10">
        <v>12167</v>
      </c>
      <c r="F3616" s="10">
        <v>12029</v>
      </c>
      <c r="G3616" s="10">
        <v>24196</v>
      </c>
      <c r="H3616" s="44"/>
      <c r="I3616" s="44"/>
      <c r="J3616" s="44"/>
      <c r="K3616" s="44"/>
      <c r="L3616" s="10"/>
      <c r="M3616" s="10"/>
      <c r="N3616" s="10"/>
      <c r="O3616" s="11"/>
      <c r="P3616" s="27">
        <f>Table1[[#This Row],[Female Voters]]/Table1[[#This Row],[Female Population]]</f>
        <v>0</v>
      </c>
      <c r="Q3616" s="27">
        <f>Table1[[#This Row],[Male Voters]]/Table1[[#This Row],[Male Population]]</f>
        <v>0</v>
      </c>
      <c r="R3616" s="27">
        <f>Table1[[#This Row],[Total Voters]]/Table1[[#This Row],[Total Population]]</f>
        <v>0</v>
      </c>
      <c r="S3616" s="27">
        <f>Table1[[#This Row],[Female Ballots]]/Table1[[#This Row],[Female Population]]</f>
        <v>0</v>
      </c>
      <c r="T3616" s="27">
        <f>Table1[[#This Row],[Male Ballots]]/Table1[[#This Row],[Male Population]]</f>
        <v>0</v>
      </c>
      <c r="U3616" s="27">
        <f>Table1[[#This Row],[Total Ballots]]/Table1[[#This Row],[Total Population]]</f>
        <v>0</v>
      </c>
      <c r="V3616" s="27" t="e">
        <f>Table1[[#This Row],[Female Ballots]]/Table1[[#This Row],[Female Voters]]</f>
        <v>#DIV/0!</v>
      </c>
      <c r="W3616" s="27" t="e">
        <f>Table1[[#This Row],[Male Ballots]]/Table1[[#This Row],[Male Voters]]</f>
        <v>#DIV/0!</v>
      </c>
      <c r="X3616" s="27" t="e">
        <f>Table1[[#This Row],[Total Ballots]]/Table1[[#This Row],[Total Voters]]</f>
        <v>#DIV/0!</v>
      </c>
    </row>
    <row r="3617" spans="1:24" s="12" customFormat="1" hidden="1" x14ac:dyDescent="0.25">
      <c r="A3617" s="8" t="s">
        <v>36</v>
      </c>
      <c r="B3617" s="17">
        <v>2004</v>
      </c>
      <c r="C3617" s="17"/>
      <c r="D3617" s="9" t="s">
        <v>69</v>
      </c>
      <c r="E3617" s="10">
        <v>13270</v>
      </c>
      <c r="F3617" s="10">
        <v>12837</v>
      </c>
      <c r="G3617" s="10">
        <v>26107</v>
      </c>
      <c r="H3617" s="44"/>
      <c r="I3617" s="44"/>
      <c r="J3617" s="44"/>
      <c r="K3617" s="44"/>
      <c r="L3617" s="10"/>
      <c r="M3617" s="10"/>
      <c r="N3617" s="10"/>
      <c r="O3617" s="11"/>
      <c r="P3617" s="27">
        <f>Table1[[#This Row],[Female Voters]]/Table1[[#This Row],[Female Population]]</f>
        <v>0</v>
      </c>
      <c r="Q3617" s="27">
        <f>Table1[[#This Row],[Male Voters]]/Table1[[#This Row],[Male Population]]</f>
        <v>0</v>
      </c>
      <c r="R3617" s="27">
        <f>Table1[[#This Row],[Total Voters]]/Table1[[#This Row],[Total Population]]</f>
        <v>0</v>
      </c>
      <c r="S3617" s="27">
        <f>Table1[[#This Row],[Female Ballots]]/Table1[[#This Row],[Female Population]]</f>
        <v>0</v>
      </c>
      <c r="T3617" s="27">
        <f>Table1[[#This Row],[Male Ballots]]/Table1[[#This Row],[Male Population]]</f>
        <v>0</v>
      </c>
      <c r="U3617" s="27">
        <f>Table1[[#This Row],[Total Ballots]]/Table1[[#This Row],[Total Population]]</f>
        <v>0</v>
      </c>
      <c r="V3617" s="27" t="e">
        <f>Table1[[#This Row],[Female Ballots]]/Table1[[#This Row],[Female Voters]]</f>
        <v>#DIV/0!</v>
      </c>
      <c r="W3617" s="27" t="e">
        <f>Table1[[#This Row],[Male Ballots]]/Table1[[#This Row],[Male Voters]]</f>
        <v>#DIV/0!</v>
      </c>
      <c r="X3617" s="27" t="e">
        <f>Table1[[#This Row],[Total Ballots]]/Table1[[#This Row],[Total Voters]]</f>
        <v>#DIV/0!</v>
      </c>
    </row>
    <row r="3618" spans="1:24" s="12" customFormat="1" hidden="1" x14ac:dyDescent="0.25">
      <c r="A3618" s="8" t="s">
        <v>36</v>
      </c>
      <c r="B3618" s="17">
        <v>2004</v>
      </c>
      <c r="C3618" s="17"/>
      <c r="D3618" s="9" t="s">
        <v>70</v>
      </c>
      <c r="E3618" s="10">
        <v>9336</v>
      </c>
      <c r="F3618" s="10">
        <v>9138</v>
      </c>
      <c r="G3618" s="10">
        <v>18474</v>
      </c>
      <c r="H3618" s="44"/>
      <c r="I3618" s="44"/>
      <c r="J3618" s="44"/>
      <c r="K3618" s="44"/>
      <c r="L3618" s="10"/>
      <c r="M3618" s="10"/>
      <c r="N3618" s="10"/>
      <c r="O3618" s="11"/>
      <c r="P3618" s="27">
        <f>Table1[[#This Row],[Female Voters]]/Table1[[#This Row],[Female Population]]</f>
        <v>0</v>
      </c>
      <c r="Q3618" s="27">
        <f>Table1[[#This Row],[Male Voters]]/Table1[[#This Row],[Male Population]]</f>
        <v>0</v>
      </c>
      <c r="R3618" s="27">
        <f>Table1[[#This Row],[Total Voters]]/Table1[[#This Row],[Total Population]]</f>
        <v>0</v>
      </c>
      <c r="S3618" s="27">
        <f>Table1[[#This Row],[Female Ballots]]/Table1[[#This Row],[Female Population]]</f>
        <v>0</v>
      </c>
      <c r="T3618" s="27">
        <f>Table1[[#This Row],[Male Ballots]]/Table1[[#This Row],[Male Population]]</f>
        <v>0</v>
      </c>
      <c r="U3618" s="27">
        <f>Table1[[#This Row],[Total Ballots]]/Table1[[#This Row],[Total Population]]</f>
        <v>0</v>
      </c>
      <c r="V3618" s="27" t="e">
        <f>Table1[[#This Row],[Female Ballots]]/Table1[[#This Row],[Female Voters]]</f>
        <v>#DIV/0!</v>
      </c>
      <c r="W3618" s="27" t="e">
        <f>Table1[[#This Row],[Male Ballots]]/Table1[[#This Row],[Male Voters]]</f>
        <v>#DIV/0!</v>
      </c>
      <c r="X3618" s="27" t="e">
        <f>Table1[[#This Row],[Total Ballots]]/Table1[[#This Row],[Total Voters]]</f>
        <v>#DIV/0!</v>
      </c>
    </row>
    <row r="3619" spans="1:24" s="12" customFormat="1" hidden="1" x14ac:dyDescent="0.25">
      <c r="A3619" s="8" t="s">
        <v>36</v>
      </c>
      <c r="B3619" s="17">
        <v>2004</v>
      </c>
      <c r="C3619" s="17"/>
      <c r="D3619" s="9" t="s">
        <v>71</v>
      </c>
      <c r="E3619" s="10">
        <v>11893</v>
      </c>
      <c r="F3619" s="10">
        <v>9503</v>
      </c>
      <c r="G3619" s="10">
        <v>21396</v>
      </c>
      <c r="H3619" s="44"/>
      <c r="I3619" s="44"/>
      <c r="J3619" s="44"/>
      <c r="K3619" s="44"/>
      <c r="L3619" s="10"/>
      <c r="M3619" s="10"/>
      <c r="N3619" s="10"/>
      <c r="O3619" s="11"/>
      <c r="P3619" s="27">
        <f>Table1[[#This Row],[Female Voters]]/Table1[[#This Row],[Female Population]]</f>
        <v>0</v>
      </c>
      <c r="Q3619" s="27">
        <f>Table1[[#This Row],[Male Voters]]/Table1[[#This Row],[Male Population]]</f>
        <v>0</v>
      </c>
      <c r="R3619" s="27">
        <f>Table1[[#This Row],[Total Voters]]/Table1[[#This Row],[Total Population]]</f>
        <v>0</v>
      </c>
      <c r="S3619" s="27">
        <f>Table1[[#This Row],[Female Ballots]]/Table1[[#This Row],[Female Population]]</f>
        <v>0</v>
      </c>
      <c r="T3619" s="27">
        <f>Table1[[#This Row],[Male Ballots]]/Table1[[#This Row],[Male Population]]</f>
        <v>0</v>
      </c>
      <c r="U3619" s="27">
        <f>Table1[[#This Row],[Total Ballots]]/Table1[[#This Row],[Total Population]]</f>
        <v>0</v>
      </c>
      <c r="V3619" s="27" t="e">
        <f>Table1[[#This Row],[Female Ballots]]/Table1[[#This Row],[Female Voters]]</f>
        <v>#DIV/0!</v>
      </c>
      <c r="W3619" s="27" t="e">
        <f>Table1[[#This Row],[Male Ballots]]/Table1[[#This Row],[Male Voters]]</f>
        <v>#DIV/0!</v>
      </c>
      <c r="X3619" s="27" t="e">
        <f>Table1[[#This Row],[Total Ballots]]/Table1[[#This Row],[Total Voters]]</f>
        <v>#DIV/0!</v>
      </c>
    </row>
    <row r="3620" spans="1:24" s="12" customFormat="1" hidden="1" x14ac:dyDescent="0.25">
      <c r="A3620" s="8" t="s">
        <v>36</v>
      </c>
      <c r="B3620" s="17">
        <v>2004</v>
      </c>
      <c r="C3620" s="17"/>
      <c r="D3620" s="9" t="s">
        <v>453</v>
      </c>
      <c r="E3620" s="10">
        <v>71187</v>
      </c>
      <c r="F3620" s="10">
        <v>68308</v>
      </c>
      <c r="G3620" s="10">
        <v>139495</v>
      </c>
      <c r="H3620" s="44"/>
      <c r="I3620" s="44"/>
      <c r="J3620" s="44"/>
      <c r="K3620" s="44"/>
      <c r="L3620" s="10"/>
      <c r="M3620" s="10"/>
      <c r="N3620" s="10"/>
      <c r="O3620" s="11"/>
      <c r="P3620" s="27">
        <f>Table1[[#This Row],[Female Voters]]/Table1[[#This Row],[Female Population]]</f>
        <v>0</v>
      </c>
      <c r="Q3620" s="27">
        <f>Table1[[#This Row],[Male Voters]]/Table1[[#This Row],[Male Population]]</f>
        <v>0</v>
      </c>
      <c r="R3620" s="27">
        <f>Table1[[#This Row],[Total Voters]]/Table1[[#This Row],[Total Population]]</f>
        <v>0</v>
      </c>
      <c r="S3620" s="27">
        <f>Table1[[#This Row],[Female Ballots]]/Table1[[#This Row],[Female Population]]</f>
        <v>0</v>
      </c>
      <c r="T3620" s="27">
        <f>Table1[[#This Row],[Male Ballots]]/Table1[[#This Row],[Male Population]]</f>
        <v>0</v>
      </c>
      <c r="U3620" s="27">
        <f>Table1[[#This Row],[Total Ballots]]/Table1[[#This Row],[Total Population]]</f>
        <v>0</v>
      </c>
      <c r="V3620" s="27" t="e">
        <f>Table1[[#This Row],[Female Ballots]]/Table1[[#This Row],[Female Voters]]</f>
        <v>#DIV/0!</v>
      </c>
      <c r="W3620" s="27" t="e">
        <f>Table1[[#This Row],[Male Ballots]]/Table1[[#This Row],[Male Voters]]</f>
        <v>#DIV/0!</v>
      </c>
      <c r="X3620" s="27" t="e">
        <f>Table1[[#This Row],[Total Ballots]]/Table1[[#This Row],[Total Voters]]</f>
        <v>#DIV/0!</v>
      </c>
    </row>
    <row r="3621" spans="1:24" s="12" customFormat="1" hidden="1" x14ac:dyDescent="0.25">
      <c r="A3621" s="8" t="s">
        <v>58</v>
      </c>
      <c r="B3621" s="17">
        <v>2004</v>
      </c>
      <c r="C3621" s="17"/>
      <c r="D3621" s="9" t="s">
        <v>66</v>
      </c>
      <c r="E3621" s="10">
        <v>7144.04</v>
      </c>
      <c r="F3621" s="10">
        <v>7657.9400000000005</v>
      </c>
      <c r="G3621" s="10">
        <v>14801.98</v>
      </c>
      <c r="H3621" s="44"/>
      <c r="I3621" s="44"/>
      <c r="J3621" s="44"/>
      <c r="K3621" s="44"/>
      <c r="L3621" s="10"/>
      <c r="M3621" s="10"/>
      <c r="N3621" s="10"/>
      <c r="O3621" s="11"/>
      <c r="P3621" s="27">
        <f>Table1[[#This Row],[Female Voters]]/Table1[[#This Row],[Female Population]]</f>
        <v>0</v>
      </c>
      <c r="Q3621" s="27">
        <f>Table1[[#This Row],[Male Voters]]/Table1[[#This Row],[Male Population]]</f>
        <v>0</v>
      </c>
      <c r="R3621" s="27">
        <f>Table1[[#This Row],[Total Voters]]/Table1[[#This Row],[Total Population]]</f>
        <v>0</v>
      </c>
      <c r="S3621" s="27">
        <f>Table1[[#This Row],[Female Ballots]]/Table1[[#This Row],[Female Population]]</f>
        <v>0</v>
      </c>
      <c r="T3621" s="27">
        <f>Table1[[#This Row],[Male Ballots]]/Table1[[#This Row],[Male Population]]</f>
        <v>0</v>
      </c>
      <c r="U3621" s="27">
        <f>Table1[[#This Row],[Total Ballots]]/Table1[[#This Row],[Total Population]]</f>
        <v>0</v>
      </c>
      <c r="V3621" s="27" t="e">
        <f>Table1[[#This Row],[Female Ballots]]/Table1[[#This Row],[Female Voters]]</f>
        <v>#DIV/0!</v>
      </c>
      <c r="W3621" s="27" t="e">
        <f>Table1[[#This Row],[Male Ballots]]/Table1[[#This Row],[Male Voters]]</f>
        <v>#DIV/0!</v>
      </c>
      <c r="X3621" s="27" t="e">
        <f>Table1[[#This Row],[Total Ballots]]/Table1[[#This Row],[Total Voters]]</f>
        <v>#DIV/0!</v>
      </c>
    </row>
    <row r="3622" spans="1:24" s="12" customFormat="1" hidden="1" x14ac:dyDescent="0.25">
      <c r="A3622" s="8" t="s">
        <v>58</v>
      </c>
      <c r="B3622" s="17">
        <v>2004</v>
      </c>
      <c r="C3622" s="17"/>
      <c r="D3622" s="9" t="s">
        <v>67</v>
      </c>
      <c r="E3622" s="10">
        <v>2464.14</v>
      </c>
      <c r="F3622" s="10">
        <v>2766.01</v>
      </c>
      <c r="G3622" s="10">
        <v>5230.1499999999996</v>
      </c>
      <c r="H3622" s="44"/>
      <c r="I3622" s="44"/>
      <c r="J3622" s="44"/>
      <c r="K3622" s="44"/>
      <c r="L3622" s="10"/>
      <c r="M3622" s="10"/>
      <c r="N3622" s="10"/>
      <c r="O3622" s="11"/>
      <c r="P3622" s="27">
        <f>Table1[[#This Row],[Female Voters]]/Table1[[#This Row],[Female Population]]</f>
        <v>0</v>
      </c>
      <c r="Q3622" s="27">
        <f>Table1[[#This Row],[Male Voters]]/Table1[[#This Row],[Male Population]]</f>
        <v>0</v>
      </c>
      <c r="R3622" s="27">
        <f>Table1[[#This Row],[Total Voters]]/Table1[[#This Row],[Total Population]]</f>
        <v>0</v>
      </c>
      <c r="S3622" s="27">
        <f>Table1[[#This Row],[Female Ballots]]/Table1[[#This Row],[Female Population]]</f>
        <v>0</v>
      </c>
      <c r="T3622" s="27">
        <f>Table1[[#This Row],[Male Ballots]]/Table1[[#This Row],[Male Population]]</f>
        <v>0</v>
      </c>
      <c r="U3622" s="27">
        <f>Table1[[#This Row],[Total Ballots]]/Table1[[#This Row],[Total Population]]</f>
        <v>0</v>
      </c>
      <c r="V3622" s="27" t="e">
        <f>Table1[[#This Row],[Female Ballots]]/Table1[[#This Row],[Female Voters]]</f>
        <v>#DIV/0!</v>
      </c>
      <c r="W3622" s="27" t="e">
        <f>Table1[[#This Row],[Male Ballots]]/Table1[[#This Row],[Male Voters]]</f>
        <v>#DIV/0!</v>
      </c>
      <c r="X3622" s="27" t="e">
        <f>Table1[[#This Row],[Total Ballots]]/Table1[[#This Row],[Total Voters]]</f>
        <v>#DIV/0!</v>
      </c>
    </row>
    <row r="3623" spans="1:24" s="12" customFormat="1" hidden="1" x14ac:dyDescent="0.25">
      <c r="A3623" s="8" t="s">
        <v>58</v>
      </c>
      <c r="B3623" s="17">
        <v>2004</v>
      </c>
      <c r="C3623" s="17"/>
      <c r="D3623" s="9" t="s">
        <v>68</v>
      </c>
      <c r="E3623" s="10">
        <v>2028.3600000000001</v>
      </c>
      <c r="F3623" s="10">
        <v>2008.3200000000002</v>
      </c>
      <c r="G3623" s="10">
        <v>4036.6800000000003</v>
      </c>
      <c r="H3623" s="44"/>
      <c r="I3623" s="44"/>
      <c r="J3623" s="44"/>
      <c r="K3623" s="44"/>
      <c r="L3623" s="10"/>
      <c r="M3623" s="10"/>
      <c r="N3623" s="10"/>
      <c r="O3623" s="11"/>
      <c r="P3623" s="27">
        <f>Table1[[#This Row],[Female Voters]]/Table1[[#This Row],[Female Population]]</f>
        <v>0</v>
      </c>
      <c r="Q3623" s="27">
        <f>Table1[[#This Row],[Male Voters]]/Table1[[#This Row],[Male Population]]</f>
        <v>0</v>
      </c>
      <c r="R3623" s="27">
        <f>Table1[[#This Row],[Total Voters]]/Table1[[#This Row],[Total Population]]</f>
        <v>0</v>
      </c>
      <c r="S3623" s="27">
        <f>Table1[[#This Row],[Female Ballots]]/Table1[[#This Row],[Female Population]]</f>
        <v>0</v>
      </c>
      <c r="T3623" s="27">
        <f>Table1[[#This Row],[Male Ballots]]/Table1[[#This Row],[Male Population]]</f>
        <v>0</v>
      </c>
      <c r="U3623" s="27">
        <f>Table1[[#This Row],[Total Ballots]]/Table1[[#This Row],[Total Population]]</f>
        <v>0</v>
      </c>
      <c r="V3623" s="27" t="e">
        <f>Table1[[#This Row],[Female Ballots]]/Table1[[#This Row],[Female Voters]]</f>
        <v>#DIV/0!</v>
      </c>
      <c r="W3623" s="27" t="e">
        <f>Table1[[#This Row],[Male Ballots]]/Table1[[#This Row],[Male Voters]]</f>
        <v>#DIV/0!</v>
      </c>
      <c r="X3623" s="27" t="e">
        <f>Table1[[#This Row],[Total Ballots]]/Table1[[#This Row],[Total Voters]]</f>
        <v>#DIV/0!</v>
      </c>
    </row>
    <row r="3624" spans="1:24" s="12" customFormat="1" hidden="1" x14ac:dyDescent="0.25">
      <c r="A3624" s="8" t="s">
        <v>58</v>
      </c>
      <c r="B3624" s="17">
        <v>2004</v>
      </c>
      <c r="C3624" s="17"/>
      <c r="D3624" s="9" t="s">
        <v>69</v>
      </c>
      <c r="E3624" s="10">
        <v>2030.38</v>
      </c>
      <c r="F3624" s="10">
        <v>2032.39</v>
      </c>
      <c r="G3624" s="10">
        <v>4062.7599999999998</v>
      </c>
      <c r="H3624" s="44"/>
      <c r="I3624" s="44"/>
      <c r="J3624" s="44"/>
      <c r="K3624" s="44"/>
      <c r="L3624" s="10"/>
      <c r="M3624" s="10"/>
      <c r="N3624" s="10"/>
      <c r="O3624" s="11"/>
      <c r="P3624" s="27">
        <f>Table1[[#This Row],[Female Voters]]/Table1[[#This Row],[Female Population]]</f>
        <v>0</v>
      </c>
      <c r="Q3624" s="27">
        <f>Table1[[#This Row],[Male Voters]]/Table1[[#This Row],[Male Population]]</f>
        <v>0</v>
      </c>
      <c r="R3624" s="27">
        <f>Table1[[#This Row],[Total Voters]]/Table1[[#This Row],[Total Population]]</f>
        <v>0</v>
      </c>
      <c r="S3624" s="27">
        <f>Table1[[#This Row],[Female Ballots]]/Table1[[#This Row],[Female Population]]</f>
        <v>0</v>
      </c>
      <c r="T3624" s="27">
        <f>Table1[[#This Row],[Male Ballots]]/Table1[[#This Row],[Male Population]]</f>
        <v>0</v>
      </c>
      <c r="U3624" s="27">
        <f>Table1[[#This Row],[Total Ballots]]/Table1[[#This Row],[Total Population]]</f>
        <v>0</v>
      </c>
      <c r="V3624" s="27" t="e">
        <f>Table1[[#This Row],[Female Ballots]]/Table1[[#This Row],[Female Voters]]</f>
        <v>#DIV/0!</v>
      </c>
      <c r="W3624" s="27" t="e">
        <f>Table1[[#This Row],[Male Ballots]]/Table1[[#This Row],[Male Voters]]</f>
        <v>#DIV/0!</v>
      </c>
      <c r="X3624" s="27" t="e">
        <f>Table1[[#This Row],[Total Ballots]]/Table1[[#This Row],[Total Voters]]</f>
        <v>#DIV/0!</v>
      </c>
    </row>
    <row r="3625" spans="1:24" s="12" customFormat="1" hidden="1" x14ac:dyDescent="0.25">
      <c r="A3625" s="8" t="s">
        <v>58</v>
      </c>
      <c r="B3625" s="17">
        <v>2004</v>
      </c>
      <c r="C3625" s="17"/>
      <c r="D3625" s="9" t="s">
        <v>70</v>
      </c>
      <c r="E3625" s="10">
        <v>1473.3</v>
      </c>
      <c r="F3625" s="10">
        <v>1453.29</v>
      </c>
      <c r="G3625" s="10">
        <v>2926.59</v>
      </c>
      <c r="H3625" s="44"/>
      <c r="I3625" s="44"/>
      <c r="J3625" s="44"/>
      <c r="K3625" s="44"/>
      <c r="L3625" s="10"/>
      <c r="M3625" s="10"/>
      <c r="N3625" s="10"/>
      <c r="O3625" s="11"/>
      <c r="P3625" s="27">
        <f>Table1[[#This Row],[Female Voters]]/Table1[[#This Row],[Female Population]]</f>
        <v>0</v>
      </c>
      <c r="Q3625" s="27">
        <f>Table1[[#This Row],[Male Voters]]/Table1[[#This Row],[Male Population]]</f>
        <v>0</v>
      </c>
      <c r="R3625" s="27">
        <f>Table1[[#This Row],[Total Voters]]/Table1[[#This Row],[Total Population]]</f>
        <v>0</v>
      </c>
      <c r="S3625" s="27">
        <f>Table1[[#This Row],[Female Ballots]]/Table1[[#This Row],[Female Population]]</f>
        <v>0</v>
      </c>
      <c r="T3625" s="27">
        <f>Table1[[#This Row],[Male Ballots]]/Table1[[#This Row],[Male Population]]</f>
        <v>0</v>
      </c>
      <c r="U3625" s="27">
        <f>Table1[[#This Row],[Total Ballots]]/Table1[[#This Row],[Total Population]]</f>
        <v>0</v>
      </c>
      <c r="V3625" s="27" t="e">
        <f>Table1[[#This Row],[Female Ballots]]/Table1[[#This Row],[Female Voters]]</f>
        <v>#DIV/0!</v>
      </c>
      <c r="W3625" s="27" t="e">
        <f>Table1[[#This Row],[Male Ballots]]/Table1[[#This Row],[Male Voters]]</f>
        <v>#DIV/0!</v>
      </c>
      <c r="X3625" s="27" t="e">
        <f>Table1[[#This Row],[Total Ballots]]/Table1[[#This Row],[Total Voters]]</f>
        <v>#DIV/0!</v>
      </c>
    </row>
    <row r="3626" spans="1:24" s="12" customFormat="1" hidden="1" x14ac:dyDescent="0.25">
      <c r="A3626" s="8" t="s">
        <v>58</v>
      </c>
      <c r="B3626" s="17">
        <v>2004</v>
      </c>
      <c r="C3626" s="17"/>
      <c r="D3626" s="9" t="s">
        <v>71</v>
      </c>
      <c r="E3626" s="10">
        <v>2029.4499999999998</v>
      </c>
      <c r="F3626" s="10">
        <v>1687.37</v>
      </c>
      <c r="G3626" s="10">
        <v>3716.8199999999997</v>
      </c>
      <c r="H3626" s="44"/>
      <c r="I3626" s="44"/>
      <c r="J3626" s="44"/>
      <c r="K3626" s="44"/>
      <c r="L3626" s="10"/>
      <c r="M3626" s="10"/>
      <c r="N3626" s="10"/>
      <c r="O3626" s="11"/>
      <c r="P3626" s="27">
        <f>Table1[[#This Row],[Female Voters]]/Table1[[#This Row],[Female Population]]</f>
        <v>0</v>
      </c>
      <c r="Q3626" s="27">
        <f>Table1[[#This Row],[Male Voters]]/Table1[[#This Row],[Male Population]]</f>
        <v>0</v>
      </c>
      <c r="R3626" s="27">
        <f>Table1[[#This Row],[Total Voters]]/Table1[[#This Row],[Total Population]]</f>
        <v>0</v>
      </c>
      <c r="S3626" s="27">
        <f>Table1[[#This Row],[Female Ballots]]/Table1[[#This Row],[Female Population]]</f>
        <v>0</v>
      </c>
      <c r="T3626" s="27">
        <f>Table1[[#This Row],[Male Ballots]]/Table1[[#This Row],[Male Population]]</f>
        <v>0</v>
      </c>
      <c r="U3626" s="27">
        <f>Table1[[#This Row],[Total Ballots]]/Table1[[#This Row],[Total Population]]</f>
        <v>0</v>
      </c>
      <c r="V3626" s="27" t="e">
        <f>Table1[[#This Row],[Female Ballots]]/Table1[[#This Row],[Female Voters]]</f>
        <v>#DIV/0!</v>
      </c>
      <c r="W3626" s="27" t="e">
        <f>Table1[[#This Row],[Male Ballots]]/Table1[[#This Row],[Male Voters]]</f>
        <v>#DIV/0!</v>
      </c>
      <c r="X3626" s="27" t="e">
        <f>Table1[[#This Row],[Total Ballots]]/Table1[[#This Row],[Total Voters]]</f>
        <v>#DIV/0!</v>
      </c>
    </row>
    <row r="3627" spans="1:24" s="12" customFormat="1" hidden="1" x14ac:dyDescent="0.25">
      <c r="A3627" s="8" t="s">
        <v>58</v>
      </c>
      <c r="B3627" s="17">
        <v>2004</v>
      </c>
      <c r="C3627" s="17"/>
      <c r="D3627" s="9" t="s">
        <v>453</v>
      </c>
      <c r="E3627" s="10">
        <v>17169.670000000002</v>
      </c>
      <c r="F3627" s="10">
        <v>17605.32</v>
      </c>
      <c r="G3627" s="10">
        <v>34774.979999999996</v>
      </c>
      <c r="H3627" s="44"/>
      <c r="I3627" s="44"/>
      <c r="J3627" s="44"/>
      <c r="K3627" s="44"/>
      <c r="L3627" s="10"/>
      <c r="M3627" s="10"/>
      <c r="N3627" s="10"/>
      <c r="O3627" s="11"/>
      <c r="P3627" s="27">
        <f>Table1[[#This Row],[Female Voters]]/Table1[[#This Row],[Female Population]]</f>
        <v>0</v>
      </c>
      <c r="Q3627" s="27">
        <f>Table1[[#This Row],[Male Voters]]/Table1[[#This Row],[Male Population]]</f>
        <v>0</v>
      </c>
      <c r="R3627" s="27">
        <f>Table1[[#This Row],[Total Voters]]/Table1[[#This Row],[Total Population]]</f>
        <v>0</v>
      </c>
      <c r="S3627" s="27">
        <f>Table1[[#This Row],[Female Ballots]]/Table1[[#This Row],[Female Population]]</f>
        <v>0</v>
      </c>
      <c r="T3627" s="27">
        <f>Table1[[#This Row],[Male Ballots]]/Table1[[#This Row],[Male Population]]</f>
        <v>0</v>
      </c>
      <c r="U3627" s="27">
        <f>Table1[[#This Row],[Total Ballots]]/Table1[[#This Row],[Total Population]]</f>
        <v>0</v>
      </c>
      <c r="V3627" s="27" t="e">
        <f>Table1[[#This Row],[Female Ballots]]/Table1[[#This Row],[Female Voters]]</f>
        <v>#DIV/0!</v>
      </c>
      <c r="W3627" s="27" t="e">
        <f>Table1[[#This Row],[Male Ballots]]/Table1[[#This Row],[Male Voters]]</f>
        <v>#DIV/0!</v>
      </c>
      <c r="X3627" s="27" t="e">
        <f>Table1[[#This Row],[Total Ballots]]/Table1[[#This Row],[Total Voters]]</f>
        <v>#DIV/0!</v>
      </c>
    </row>
    <row r="3628" spans="1:24" s="12" customFormat="1" hidden="1" x14ac:dyDescent="0.25">
      <c r="A3628" s="8" t="s">
        <v>59</v>
      </c>
      <c r="B3628" s="17">
        <v>2004</v>
      </c>
      <c r="C3628" s="17" t="s">
        <v>76</v>
      </c>
      <c r="D3628" s="9" t="s">
        <v>66</v>
      </c>
      <c r="E3628" s="10">
        <v>11389</v>
      </c>
      <c r="F3628" s="10">
        <v>12522</v>
      </c>
      <c r="G3628" s="10">
        <v>23911.01</v>
      </c>
      <c r="H3628" s="44"/>
      <c r="I3628" s="44"/>
      <c r="J3628" s="44"/>
      <c r="K3628" s="44"/>
      <c r="L3628" s="10"/>
      <c r="M3628" s="10"/>
      <c r="N3628" s="10"/>
      <c r="O3628" s="11"/>
      <c r="P3628" s="27">
        <f>Table1[[#This Row],[Female Voters]]/Table1[[#This Row],[Female Population]]</f>
        <v>0</v>
      </c>
      <c r="Q3628" s="27">
        <f>Table1[[#This Row],[Male Voters]]/Table1[[#This Row],[Male Population]]</f>
        <v>0</v>
      </c>
      <c r="R3628" s="27">
        <f>Table1[[#This Row],[Total Voters]]/Table1[[#This Row],[Total Population]]</f>
        <v>0</v>
      </c>
      <c r="S3628" s="27">
        <f>Table1[[#This Row],[Female Ballots]]/Table1[[#This Row],[Female Population]]</f>
        <v>0</v>
      </c>
      <c r="T3628" s="27">
        <f>Table1[[#This Row],[Male Ballots]]/Table1[[#This Row],[Male Population]]</f>
        <v>0</v>
      </c>
      <c r="U3628" s="27">
        <f>Table1[[#This Row],[Total Ballots]]/Table1[[#This Row],[Total Population]]</f>
        <v>0</v>
      </c>
      <c r="V3628" s="27" t="e">
        <f>Table1[[#This Row],[Female Ballots]]/Table1[[#This Row],[Female Voters]]</f>
        <v>#DIV/0!</v>
      </c>
      <c r="W3628" s="27" t="e">
        <f>Table1[[#This Row],[Male Ballots]]/Table1[[#This Row],[Male Voters]]</f>
        <v>#DIV/0!</v>
      </c>
      <c r="X3628" s="27" t="e">
        <f>Table1[[#This Row],[Total Ballots]]/Table1[[#This Row],[Total Voters]]</f>
        <v>#DIV/0!</v>
      </c>
    </row>
    <row r="3629" spans="1:24" s="12" customFormat="1" hidden="1" x14ac:dyDescent="0.25">
      <c r="A3629" s="8" t="s">
        <v>59</v>
      </c>
      <c r="B3629" s="17">
        <v>2004</v>
      </c>
      <c r="C3629" s="17" t="s">
        <v>76</v>
      </c>
      <c r="D3629" s="9" t="s">
        <v>67</v>
      </c>
      <c r="E3629" s="10">
        <v>14460</v>
      </c>
      <c r="F3629" s="10">
        <v>14989</v>
      </c>
      <c r="G3629" s="10">
        <v>29449.02</v>
      </c>
      <c r="H3629" s="44"/>
      <c r="I3629" s="44"/>
      <c r="J3629" s="44"/>
      <c r="K3629" s="44"/>
      <c r="L3629" s="10"/>
      <c r="M3629" s="10"/>
      <c r="N3629" s="10"/>
      <c r="O3629" s="11"/>
      <c r="P3629" s="27">
        <f>Table1[[#This Row],[Female Voters]]/Table1[[#This Row],[Female Population]]</f>
        <v>0</v>
      </c>
      <c r="Q3629" s="27">
        <f>Table1[[#This Row],[Male Voters]]/Table1[[#This Row],[Male Population]]</f>
        <v>0</v>
      </c>
      <c r="R3629" s="27">
        <f>Table1[[#This Row],[Total Voters]]/Table1[[#This Row],[Total Population]]</f>
        <v>0</v>
      </c>
      <c r="S3629" s="27">
        <f>Table1[[#This Row],[Female Ballots]]/Table1[[#This Row],[Female Population]]</f>
        <v>0</v>
      </c>
      <c r="T3629" s="27">
        <f>Table1[[#This Row],[Male Ballots]]/Table1[[#This Row],[Male Population]]</f>
        <v>0</v>
      </c>
      <c r="U3629" s="27">
        <f>Table1[[#This Row],[Total Ballots]]/Table1[[#This Row],[Total Population]]</f>
        <v>0</v>
      </c>
      <c r="V3629" s="27" t="e">
        <f>Table1[[#This Row],[Female Ballots]]/Table1[[#This Row],[Female Voters]]</f>
        <v>#DIV/0!</v>
      </c>
      <c r="W3629" s="27" t="e">
        <f>Table1[[#This Row],[Male Ballots]]/Table1[[#This Row],[Male Voters]]</f>
        <v>#DIV/0!</v>
      </c>
      <c r="X3629" s="27" t="e">
        <f>Table1[[#This Row],[Total Ballots]]/Table1[[#This Row],[Total Voters]]</f>
        <v>#DIV/0!</v>
      </c>
    </row>
    <row r="3630" spans="1:24" s="12" customFormat="1" hidden="1" x14ac:dyDescent="0.25">
      <c r="A3630" s="8" t="s">
        <v>59</v>
      </c>
      <c r="B3630" s="17">
        <v>2004</v>
      </c>
      <c r="C3630" s="17" t="s">
        <v>76</v>
      </c>
      <c r="D3630" s="9" t="s">
        <v>68</v>
      </c>
      <c r="E3630" s="10">
        <v>15074</v>
      </c>
      <c r="F3630" s="10">
        <v>15508</v>
      </c>
      <c r="G3630" s="10">
        <v>30582</v>
      </c>
      <c r="H3630" s="44"/>
      <c r="I3630" s="44"/>
      <c r="J3630" s="44"/>
      <c r="K3630" s="44"/>
      <c r="L3630" s="10"/>
      <c r="M3630" s="10"/>
      <c r="N3630" s="10"/>
      <c r="O3630" s="11"/>
      <c r="P3630" s="27">
        <f>Table1[[#This Row],[Female Voters]]/Table1[[#This Row],[Female Population]]</f>
        <v>0</v>
      </c>
      <c r="Q3630" s="27">
        <f>Table1[[#This Row],[Male Voters]]/Table1[[#This Row],[Male Population]]</f>
        <v>0</v>
      </c>
      <c r="R3630" s="27">
        <f>Table1[[#This Row],[Total Voters]]/Table1[[#This Row],[Total Population]]</f>
        <v>0</v>
      </c>
      <c r="S3630" s="27">
        <f>Table1[[#This Row],[Female Ballots]]/Table1[[#This Row],[Female Population]]</f>
        <v>0</v>
      </c>
      <c r="T3630" s="27">
        <f>Table1[[#This Row],[Male Ballots]]/Table1[[#This Row],[Male Population]]</f>
        <v>0</v>
      </c>
      <c r="U3630" s="27">
        <f>Table1[[#This Row],[Total Ballots]]/Table1[[#This Row],[Total Population]]</f>
        <v>0</v>
      </c>
      <c r="V3630" s="27" t="e">
        <f>Table1[[#This Row],[Female Ballots]]/Table1[[#This Row],[Female Voters]]</f>
        <v>#DIV/0!</v>
      </c>
      <c r="W3630" s="27" t="e">
        <f>Table1[[#This Row],[Male Ballots]]/Table1[[#This Row],[Male Voters]]</f>
        <v>#DIV/0!</v>
      </c>
      <c r="X3630" s="27" t="e">
        <f>Table1[[#This Row],[Total Ballots]]/Table1[[#This Row],[Total Voters]]</f>
        <v>#DIV/0!</v>
      </c>
    </row>
    <row r="3631" spans="1:24" s="12" customFormat="1" hidden="1" x14ac:dyDescent="0.25">
      <c r="A3631" s="8" t="s">
        <v>59</v>
      </c>
      <c r="B3631" s="17">
        <v>2004</v>
      </c>
      <c r="C3631" s="17" t="s">
        <v>76</v>
      </c>
      <c r="D3631" s="9" t="s">
        <v>69</v>
      </c>
      <c r="E3631" s="10">
        <v>14539</v>
      </c>
      <c r="F3631" s="10">
        <v>14451</v>
      </c>
      <c r="G3631" s="10">
        <v>28990</v>
      </c>
      <c r="H3631" s="44"/>
      <c r="I3631" s="44"/>
      <c r="J3631" s="44"/>
      <c r="K3631" s="44"/>
      <c r="L3631" s="10"/>
      <c r="M3631" s="10"/>
      <c r="N3631" s="10"/>
      <c r="O3631" s="11"/>
      <c r="P3631" s="27">
        <f>Table1[[#This Row],[Female Voters]]/Table1[[#This Row],[Female Population]]</f>
        <v>0</v>
      </c>
      <c r="Q3631" s="27">
        <f>Table1[[#This Row],[Male Voters]]/Table1[[#This Row],[Male Population]]</f>
        <v>0</v>
      </c>
      <c r="R3631" s="27">
        <f>Table1[[#This Row],[Total Voters]]/Table1[[#This Row],[Total Population]]</f>
        <v>0</v>
      </c>
      <c r="S3631" s="27">
        <f>Table1[[#This Row],[Female Ballots]]/Table1[[#This Row],[Female Population]]</f>
        <v>0</v>
      </c>
      <c r="T3631" s="27">
        <f>Table1[[#This Row],[Male Ballots]]/Table1[[#This Row],[Male Population]]</f>
        <v>0</v>
      </c>
      <c r="U3631" s="27">
        <f>Table1[[#This Row],[Total Ballots]]/Table1[[#This Row],[Total Population]]</f>
        <v>0</v>
      </c>
      <c r="V3631" s="27" t="e">
        <f>Table1[[#This Row],[Female Ballots]]/Table1[[#This Row],[Female Voters]]</f>
        <v>#DIV/0!</v>
      </c>
      <c r="W3631" s="27" t="e">
        <f>Table1[[#This Row],[Male Ballots]]/Table1[[#This Row],[Male Voters]]</f>
        <v>#DIV/0!</v>
      </c>
      <c r="X3631" s="27" t="e">
        <f>Table1[[#This Row],[Total Ballots]]/Table1[[#This Row],[Total Voters]]</f>
        <v>#DIV/0!</v>
      </c>
    </row>
    <row r="3632" spans="1:24" s="12" customFormat="1" hidden="1" x14ac:dyDescent="0.25">
      <c r="A3632" s="8" t="s">
        <v>59</v>
      </c>
      <c r="B3632" s="17">
        <v>2004</v>
      </c>
      <c r="C3632" s="17" t="s">
        <v>76</v>
      </c>
      <c r="D3632" s="9" t="s">
        <v>70</v>
      </c>
      <c r="E3632" s="10">
        <v>10230</v>
      </c>
      <c r="F3632" s="10">
        <v>10039</v>
      </c>
      <c r="G3632" s="10">
        <v>20269</v>
      </c>
      <c r="H3632" s="44"/>
      <c r="I3632" s="44"/>
      <c r="J3632" s="44"/>
      <c r="K3632" s="44"/>
      <c r="L3632" s="10"/>
      <c r="M3632" s="10"/>
      <c r="N3632" s="10"/>
      <c r="O3632" s="11"/>
      <c r="P3632" s="27">
        <f>Table1[[#This Row],[Female Voters]]/Table1[[#This Row],[Female Population]]</f>
        <v>0</v>
      </c>
      <c r="Q3632" s="27">
        <f>Table1[[#This Row],[Male Voters]]/Table1[[#This Row],[Male Population]]</f>
        <v>0</v>
      </c>
      <c r="R3632" s="27">
        <f>Table1[[#This Row],[Total Voters]]/Table1[[#This Row],[Total Population]]</f>
        <v>0</v>
      </c>
      <c r="S3632" s="27">
        <f>Table1[[#This Row],[Female Ballots]]/Table1[[#This Row],[Female Population]]</f>
        <v>0</v>
      </c>
      <c r="T3632" s="27">
        <f>Table1[[#This Row],[Male Ballots]]/Table1[[#This Row],[Male Population]]</f>
        <v>0</v>
      </c>
      <c r="U3632" s="27">
        <f>Table1[[#This Row],[Total Ballots]]/Table1[[#This Row],[Total Population]]</f>
        <v>0</v>
      </c>
      <c r="V3632" s="27" t="e">
        <f>Table1[[#This Row],[Female Ballots]]/Table1[[#This Row],[Female Voters]]</f>
        <v>#DIV/0!</v>
      </c>
      <c r="W3632" s="27" t="e">
        <f>Table1[[#This Row],[Male Ballots]]/Table1[[#This Row],[Male Voters]]</f>
        <v>#DIV/0!</v>
      </c>
      <c r="X3632" s="27" t="e">
        <f>Table1[[#This Row],[Total Ballots]]/Table1[[#This Row],[Total Voters]]</f>
        <v>#DIV/0!</v>
      </c>
    </row>
    <row r="3633" spans="1:24" s="12" customFormat="1" hidden="1" x14ac:dyDescent="0.25">
      <c r="A3633" s="8" t="s">
        <v>59</v>
      </c>
      <c r="B3633" s="17">
        <v>2004</v>
      </c>
      <c r="C3633" s="17" t="s">
        <v>76</v>
      </c>
      <c r="D3633" s="9" t="s">
        <v>71</v>
      </c>
      <c r="E3633" s="10">
        <v>14362</v>
      </c>
      <c r="F3633" s="10">
        <v>10864</v>
      </c>
      <c r="G3633" s="10">
        <v>25226</v>
      </c>
      <c r="H3633" s="44"/>
      <c r="I3633" s="44"/>
      <c r="J3633" s="44"/>
      <c r="K3633" s="44"/>
      <c r="L3633" s="10"/>
      <c r="M3633" s="10"/>
      <c r="N3633" s="10"/>
      <c r="O3633" s="11"/>
      <c r="P3633" s="27">
        <f>Table1[[#This Row],[Female Voters]]/Table1[[#This Row],[Female Population]]</f>
        <v>0</v>
      </c>
      <c r="Q3633" s="27">
        <f>Table1[[#This Row],[Male Voters]]/Table1[[#This Row],[Male Population]]</f>
        <v>0</v>
      </c>
      <c r="R3633" s="27">
        <f>Table1[[#This Row],[Total Voters]]/Table1[[#This Row],[Total Population]]</f>
        <v>0</v>
      </c>
      <c r="S3633" s="27">
        <f>Table1[[#This Row],[Female Ballots]]/Table1[[#This Row],[Female Population]]</f>
        <v>0</v>
      </c>
      <c r="T3633" s="27">
        <f>Table1[[#This Row],[Male Ballots]]/Table1[[#This Row],[Male Population]]</f>
        <v>0</v>
      </c>
      <c r="U3633" s="27">
        <f>Table1[[#This Row],[Total Ballots]]/Table1[[#This Row],[Total Population]]</f>
        <v>0</v>
      </c>
      <c r="V3633" s="27" t="e">
        <f>Table1[[#This Row],[Female Ballots]]/Table1[[#This Row],[Female Voters]]</f>
        <v>#DIV/0!</v>
      </c>
      <c r="W3633" s="27" t="e">
        <f>Table1[[#This Row],[Male Ballots]]/Table1[[#This Row],[Male Voters]]</f>
        <v>#DIV/0!</v>
      </c>
      <c r="X3633" s="27" t="e">
        <f>Table1[[#This Row],[Total Ballots]]/Table1[[#This Row],[Total Voters]]</f>
        <v>#DIV/0!</v>
      </c>
    </row>
    <row r="3634" spans="1:24" s="12" customFormat="1" hidden="1" x14ac:dyDescent="0.25">
      <c r="A3634" s="8" t="s">
        <v>59</v>
      </c>
      <c r="B3634" s="17">
        <v>2004</v>
      </c>
      <c r="C3634" s="17" t="s">
        <v>76</v>
      </c>
      <c r="D3634" s="9" t="s">
        <v>453</v>
      </c>
      <c r="E3634" s="10">
        <v>80054</v>
      </c>
      <c r="F3634" s="10">
        <v>78373</v>
      </c>
      <c r="G3634" s="10">
        <v>158427.03</v>
      </c>
      <c r="H3634" s="44"/>
      <c r="I3634" s="44"/>
      <c r="J3634" s="44"/>
      <c r="K3634" s="44"/>
      <c r="L3634" s="10"/>
      <c r="M3634" s="10"/>
      <c r="N3634" s="10"/>
      <c r="O3634" s="11"/>
      <c r="P3634" s="27">
        <f>Table1[[#This Row],[Female Voters]]/Table1[[#This Row],[Female Population]]</f>
        <v>0</v>
      </c>
      <c r="Q3634" s="27">
        <f>Table1[[#This Row],[Male Voters]]/Table1[[#This Row],[Male Population]]</f>
        <v>0</v>
      </c>
      <c r="R3634" s="27">
        <f>Table1[[#This Row],[Total Voters]]/Table1[[#This Row],[Total Population]]</f>
        <v>0</v>
      </c>
      <c r="S3634" s="27">
        <f>Table1[[#This Row],[Female Ballots]]/Table1[[#This Row],[Female Population]]</f>
        <v>0</v>
      </c>
      <c r="T3634" s="27">
        <f>Table1[[#This Row],[Male Ballots]]/Table1[[#This Row],[Male Population]]</f>
        <v>0</v>
      </c>
      <c r="U3634" s="27">
        <f>Table1[[#This Row],[Total Ballots]]/Table1[[#This Row],[Total Population]]</f>
        <v>0</v>
      </c>
      <c r="V3634" s="27" t="e">
        <f>Table1[[#This Row],[Female Ballots]]/Table1[[#This Row],[Female Voters]]</f>
        <v>#DIV/0!</v>
      </c>
      <c r="W3634" s="27" t="e">
        <f>Table1[[#This Row],[Male Ballots]]/Table1[[#This Row],[Male Voters]]</f>
        <v>#DIV/0!</v>
      </c>
      <c r="X3634" s="27" t="e">
        <f>Table1[[#This Row],[Total Ballots]]/Table1[[#This Row],[Total Voters]]</f>
        <v>#DIV/0!</v>
      </c>
    </row>
    <row r="3635" spans="1:24" s="12" customFormat="1" hidden="1" x14ac:dyDescent="0.25">
      <c r="A3635" s="8" t="s">
        <v>73</v>
      </c>
      <c r="B3635" s="17">
        <v>2004</v>
      </c>
      <c r="C3635" s="17"/>
      <c r="D3635" s="9" t="s">
        <v>66</v>
      </c>
      <c r="E3635" s="10">
        <v>303957.81</v>
      </c>
      <c r="F3635" s="10">
        <v>320934.75</v>
      </c>
      <c r="G3635" s="10">
        <v>624892.55000000005</v>
      </c>
      <c r="H3635" s="44"/>
      <c r="I3635" s="44"/>
      <c r="J3635" s="44"/>
      <c r="K3635" s="44"/>
      <c r="L3635" s="10"/>
      <c r="M3635" s="10"/>
      <c r="N3635" s="10"/>
      <c r="O3635" s="11"/>
      <c r="P3635" s="27">
        <f>Table1[[#This Row],[Female Voters]]/Table1[[#This Row],[Female Population]]</f>
        <v>0</v>
      </c>
      <c r="Q3635" s="27">
        <f>Table1[[#This Row],[Male Voters]]/Table1[[#This Row],[Male Population]]</f>
        <v>0</v>
      </c>
      <c r="R3635" s="27">
        <f>Table1[[#This Row],[Total Voters]]/Table1[[#This Row],[Total Population]]</f>
        <v>0</v>
      </c>
      <c r="S3635" s="27">
        <f>Table1[[#This Row],[Female Ballots]]/Table1[[#This Row],[Female Population]]</f>
        <v>0</v>
      </c>
      <c r="T3635" s="27">
        <f>Table1[[#This Row],[Male Ballots]]/Table1[[#This Row],[Male Population]]</f>
        <v>0</v>
      </c>
      <c r="U3635" s="27">
        <f>Table1[[#This Row],[Total Ballots]]/Table1[[#This Row],[Total Population]]</f>
        <v>0</v>
      </c>
      <c r="V3635" s="27" t="e">
        <f>Table1[[#This Row],[Female Ballots]]/Table1[[#This Row],[Female Voters]]</f>
        <v>#DIV/0!</v>
      </c>
      <c r="W3635" s="27" t="e">
        <f>Table1[[#This Row],[Male Ballots]]/Table1[[#This Row],[Male Voters]]</f>
        <v>#DIV/0!</v>
      </c>
      <c r="X3635" s="27" t="e">
        <f>Table1[[#This Row],[Total Ballots]]/Table1[[#This Row],[Total Voters]]</f>
        <v>#DIV/0!</v>
      </c>
    </row>
    <row r="3636" spans="1:24" s="12" customFormat="1" hidden="1" x14ac:dyDescent="0.25">
      <c r="A3636" s="8" t="s">
        <v>73</v>
      </c>
      <c r="B3636" s="17">
        <v>2004</v>
      </c>
      <c r="C3636" s="17"/>
      <c r="D3636" s="9" t="s">
        <v>67</v>
      </c>
      <c r="E3636" s="10">
        <v>412469.15</v>
      </c>
      <c r="F3636" s="10">
        <v>432864.01</v>
      </c>
      <c r="G3636" s="10">
        <v>845333.15999999992</v>
      </c>
      <c r="H3636" s="44"/>
      <c r="I3636" s="44"/>
      <c r="J3636" s="44"/>
      <c r="K3636" s="44"/>
      <c r="L3636" s="10"/>
      <c r="M3636" s="10"/>
      <c r="N3636" s="10"/>
      <c r="O3636" s="11"/>
      <c r="P3636" s="27">
        <f>Table1[[#This Row],[Female Voters]]/Table1[[#This Row],[Female Population]]</f>
        <v>0</v>
      </c>
      <c r="Q3636" s="27">
        <f>Table1[[#This Row],[Male Voters]]/Table1[[#This Row],[Male Population]]</f>
        <v>0</v>
      </c>
      <c r="R3636" s="27">
        <f>Table1[[#This Row],[Total Voters]]/Table1[[#This Row],[Total Population]]</f>
        <v>0</v>
      </c>
      <c r="S3636" s="27">
        <f>Table1[[#This Row],[Female Ballots]]/Table1[[#This Row],[Female Population]]</f>
        <v>0</v>
      </c>
      <c r="T3636" s="27">
        <f>Table1[[#This Row],[Male Ballots]]/Table1[[#This Row],[Male Population]]</f>
        <v>0</v>
      </c>
      <c r="U3636" s="27">
        <f>Table1[[#This Row],[Total Ballots]]/Table1[[#This Row],[Total Population]]</f>
        <v>0</v>
      </c>
      <c r="V3636" s="27" t="e">
        <f>Table1[[#This Row],[Female Ballots]]/Table1[[#This Row],[Female Voters]]</f>
        <v>#DIV/0!</v>
      </c>
      <c r="W3636" s="27" t="e">
        <f>Table1[[#This Row],[Male Ballots]]/Table1[[#This Row],[Male Voters]]</f>
        <v>#DIV/0!</v>
      </c>
      <c r="X3636" s="27" t="e">
        <f>Table1[[#This Row],[Total Ballots]]/Table1[[#This Row],[Total Voters]]</f>
        <v>#DIV/0!</v>
      </c>
    </row>
    <row r="3637" spans="1:24" s="12" customFormat="1" hidden="1" x14ac:dyDescent="0.25">
      <c r="A3637" s="8" t="s">
        <v>73</v>
      </c>
      <c r="B3637" s="17">
        <v>2004</v>
      </c>
      <c r="C3637" s="17"/>
      <c r="D3637" s="9" t="s">
        <v>68</v>
      </c>
      <c r="E3637" s="10">
        <v>467937.4</v>
      </c>
      <c r="F3637" s="10">
        <v>478991.35999999999</v>
      </c>
      <c r="G3637" s="10">
        <v>946928.75</v>
      </c>
      <c r="H3637" s="44"/>
      <c r="I3637" s="44"/>
      <c r="J3637" s="44"/>
      <c r="K3637" s="44"/>
      <c r="L3637" s="10"/>
      <c r="M3637" s="10"/>
      <c r="N3637" s="10"/>
      <c r="O3637" s="11"/>
      <c r="P3637" s="27">
        <f>Table1[[#This Row],[Female Voters]]/Table1[[#This Row],[Female Population]]</f>
        <v>0</v>
      </c>
      <c r="Q3637" s="27">
        <f>Table1[[#This Row],[Male Voters]]/Table1[[#This Row],[Male Population]]</f>
        <v>0</v>
      </c>
      <c r="R3637" s="27">
        <f>Table1[[#This Row],[Total Voters]]/Table1[[#This Row],[Total Population]]</f>
        <v>0</v>
      </c>
      <c r="S3637" s="27">
        <f>Table1[[#This Row],[Female Ballots]]/Table1[[#This Row],[Female Population]]</f>
        <v>0</v>
      </c>
      <c r="T3637" s="27">
        <f>Table1[[#This Row],[Male Ballots]]/Table1[[#This Row],[Male Population]]</f>
        <v>0</v>
      </c>
      <c r="U3637" s="27">
        <f>Table1[[#This Row],[Total Ballots]]/Table1[[#This Row],[Total Population]]</f>
        <v>0</v>
      </c>
      <c r="V3637" s="27" t="e">
        <f>Table1[[#This Row],[Female Ballots]]/Table1[[#This Row],[Female Voters]]</f>
        <v>#DIV/0!</v>
      </c>
      <c r="W3637" s="27" t="e">
        <f>Table1[[#This Row],[Male Ballots]]/Table1[[#This Row],[Male Voters]]</f>
        <v>#DIV/0!</v>
      </c>
      <c r="X3637" s="27" t="e">
        <f>Table1[[#This Row],[Total Ballots]]/Table1[[#This Row],[Total Voters]]</f>
        <v>#DIV/0!</v>
      </c>
    </row>
    <row r="3638" spans="1:24" s="12" customFormat="1" hidden="1" x14ac:dyDescent="0.25">
      <c r="A3638" s="8" t="s">
        <v>73</v>
      </c>
      <c r="B3638" s="17">
        <v>2004</v>
      </c>
      <c r="C3638" s="17"/>
      <c r="D3638" s="9" t="s">
        <v>69</v>
      </c>
      <c r="E3638" s="10">
        <v>468756.41000000003</v>
      </c>
      <c r="F3638" s="10">
        <v>462462.41000000003</v>
      </c>
      <c r="G3638" s="10">
        <v>931218.8</v>
      </c>
      <c r="H3638" s="44"/>
      <c r="I3638" s="44"/>
      <c r="J3638" s="44"/>
      <c r="K3638" s="44"/>
      <c r="L3638" s="10"/>
      <c r="M3638" s="10"/>
      <c r="N3638" s="10"/>
      <c r="O3638" s="11"/>
      <c r="P3638" s="27">
        <f>Table1[[#This Row],[Female Voters]]/Table1[[#This Row],[Female Population]]</f>
        <v>0</v>
      </c>
      <c r="Q3638" s="27">
        <f>Table1[[#This Row],[Male Voters]]/Table1[[#This Row],[Male Population]]</f>
        <v>0</v>
      </c>
      <c r="R3638" s="27">
        <f>Table1[[#This Row],[Total Voters]]/Table1[[#This Row],[Total Population]]</f>
        <v>0</v>
      </c>
      <c r="S3638" s="27">
        <f>Table1[[#This Row],[Female Ballots]]/Table1[[#This Row],[Female Population]]</f>
        <v>0</v>
      </c>
      <c r="T3638" s="27">
        <f>Table1[[#This Row],[Male Ballots]]/Table1[[#This Row],[Male Population]]</f>
        <v>0</v>
      </c>
      <c r="U3638" s="27">
        <f>Table1[[#This Row],[Total Ballots]]/Table1[[#This Row],[Total Population]]</f>
        <v>0</v>
      </c>
      <c r="V3638" s="27" t="e">
        <f>Table1[[#This Row],[Female Ballots]]/Table1[[#This Row],[Female Voters]]</f>
        <v>#DIV/0!</v>
      </c>
      <c r="W3638" s="27" t="e">
        <f>Table1[[#This Row],[Male Ballots]]/Table1[[#This Row],[Male Voters]]</f>
        <v>#DIV/0!</v>
      </c>
      <c r="X3638" s="27" t="e">
        <f>Table1[[#This Row],[Total Ballots]]/Table1[[#This Row],[Total Voters]]</f>
        <v>#DIV/0!</v>
      </c>
    </row>
    <row r="3639" spans="1:24" s="12" customFormat="1" hidden="1" x14ac:dyDescent="0.25">
      <c r="A3639" s="8" t="s">
        <v>73</v>
      </c>
      <c r="B3639" s="17">
        <v>2004</v>
      </c>
      <c r="C3639" s="17"/>
      <c r="D3639" s="9" t="s">
        <v>70</v>
      </c>
      <c r="E3639" s="10">
        <v>317729.31</v>
      </c>
      <c r="F3639" s="10">
        <v>310834.31</v>
      </c>
      <c r="G3639" s="10">
        <v>628563.62</v>
      </c>
      <c r="H3639" s="44"/>
      <c r="I3639" s="44"/>
      <c r="J3639" s="44"/>
      <c r="K3639" s="44"/>
      <c r="L3639" s="10"/>
      <c r="M3639" s="10"/>
      <c r="N3639" s="10"/>
      <c r="O3639" s="11"/>
      <c r="P3639" s="27">
        <f>Table1[[#This Row],[Female Voters]]/Table1[[#This Row],[Female Population]]</f>
        <v>0</v>
      </c>
      <c r="Q3639" s="27">
        <f>Table1[[#This Row],[Male Voters]]/Table1[[#This Row],[Male Population]]</f>
        <v>0</v>
      </c>
      <c r="R3639" s="27">
        <f>Table1[[#This Row],[Total Voters]]/Table1[[#This Row],[Total Population]]</f>
        <v>0</v>
      </c>
      <c r="S3639" s="27">
        <f>Table1[[#This Row],[Female Ballots]]/Table1[[#This Row],[Female Population]]</f>
        <v>0</v>
      </c>
      <c r="T3639" s="27">
        <f>Table1[[#This Row],[Male Ballots]]/Table1[[#This Row],[Male Population]]</f>
        <v>0</v>
      </c>
      <c r="U3639" s="27">
        <f>Table1[[#This Row],[Total Ballots]]/Table1[[#This Row],[Total Population]]</f>
        <v>0</v>
      </c>
      <c r="V3639" s="27" t="e">
        <f>Table1[[#This Row],[Female Ballots]]/Table1[[#This Row],[Female Voters]]</f>
        <v>#DIV/0!</v>
      </c>
      <c r="W3639" s="27" t="e">
        <f>Table1[[#This Row],[Male Ballots]]/Table1[[#This Row],[Male Voters]]</f>
        <v>#DIV/0!</v>
      </c>
      <c r="X3639" s="27" t="e">
        <f>Table1[[#This Row],[Total Ballots]]/Table1[[#This Row],[Total Voters]]</f>
        <v>#DIV/0!</v>
      </c>
    </row>
    <row r="3640" spans="1:24" s="12" customFormat="1" hidden="1" x14ac:dyDescent="0.25">
      <c r="A3640" s="8" t="s">
        <v>73</v>
      </c>
      <c r="B3640" s="17">
        <v>2004</v>
      </c>
      <c r="C3640" s="17"/>
      <c r="D3640" s="9" t="s">
        <v>71</v>
      </c>
      <c r="E3640" s="10">
        <v>395727.46000000008</v>
      </c>
      <c r="F3640" s="10">
        <v>303944.38</v>
      </c>
      <c r="G3640" s="10">
        <v>699671.84000000008</v>
      </c>
      <c r="H3640" s="44"/>
      <c r="I3640" s="44"/>
      <c r="J3640" s="44"/>
      <c r="K3640" s="44"/>
      <c r="L3640" s="10"/>
      <c r="M3640" s="10"/>
      <c r="N3640" s="10"/>
      <c r="O3640" s="11"/>
      <c r="P3640" s="27">
        <f>Table1[[#This Row],[Female Voters]]/Table1[[#This Row],[Female Population]]</f>
        <v>0</v>
      </c>
      <c r="Q3640" s="27">
        <f>Table1[[#This Row],[Male Voters]]/Table1[[#This Row],[Male Population]]</f>
        <v>0</v>
      </c>
      <c r="R3640" s="27">
        <f>Table1[[#This Row],[Total Voters]]/Table1[[#This Row],[Total Population]]</f>
        <v>0</v>
      </c>
      <c r="S3640" s="27">
        <f>Table1[[#This Row],[Female Ballots]]/Table1[[#This Row],[Female Population]]</f>
        <v>0</v>
      </c>
      <c r="T3640" s="27">
        <f>Table1[[#This Row],[Male Ballots]]/Table1[[#This Row],[Male Population]]</f>
        <v>0</v>
      </c>
      <c r="U3640" s="27">
        <f>Table1[[#This Row],[Total Ballots]]/Table1[[#This Row],[Total Population]]</f>
        <v>0</v>
      </c>
      <c r="V3640" s="27" t="e">
        <f>Table1[[#This Row],[Female Ballots]]/Table1[[#This Row],[Female Voters]]</f>
        <v>#DIV/0!</v>
      </c>
      <c r="W3640" s="27" t="e">
        <f>Table1[[#This Row],[Male Ballots]]/Table1[[#This Row],[Male Voters]]</f>
        <v>#DIV/0!</v>
      </c>
      <c r="X3640" s="27" t="e">
        <f>Table1[[#This Row],[Total Ballots]]/Table1[[#This Row],[Total Voters]]</f>
        <v>#DIV/0!</v>
      </c>
    </row>
    <row r="3641" spans="1:24" s="12" customFormat="1" hidden="1" x14ac:dyDescent="0.25">
      <c r="A3641" s="14" t="s">
        <v>73</v>
      </c>
      <c r="B3641" s="17">
        <v>2004</v>
      </c>
      <c r="C3641" s="18"/>
      <c r="D3641" s="32" t="s">
        <v>453</v>
      </c>
      <c r="E3641" s="15">
        <v>2366577.54</v>
      </c>
      <c r="F3641" s="15">
        <v>2310031.2200000002</v>
      </c>
      <c r="G3641" s="15">
        <v>4676608.72</v>
      </c>
      <c r="H3641" s="45"/>
      <c r="I3641" s="45"/>
      <c r="J3641" s="45"/>
      <c r="K3641" s="45"/>
      <c r="L3641" s="15"/>
      <c r="M3641" s="15"/>
      <c r="N3641" s="15"/>
      <c r="O3641" s="33"/>
      <c r="P3641" s="27">
        <f>Table1[[#This Row],[Female Voters]]/Table1[[#This Row],[Female Population]]</f>
        <v>0</v>
      </c>
      <c r="Q3641" s="27">
        <f>Table1[[#This Row],[Male Voters]]/Table1[[#This Row],[Male Population]]</f>
        <v>0</v>
      </c>
      <c r="R3641" s="27">
        <f>Table1[[#This Row],[Total Voters]]/Table1[[#This Row],[Total Population]]</f>
        <v>0</v>
      </c>
      <c r="S3641" s="27">
        <f>Table1[[#This Row],[Female Ballots]]/Table1[[#This Row],[Female Population]]</f>
        <v>0</v>
      </c>
      <c r="T3641" s="27">
        <f>Table1[[#This Row],[Male Ballots]]/Table1[[#This Row],[Male Population]]</f>
        <v>0</v>
      </c>
      <c r="U3641" s="27">
        <f>Table1[[#This Row],[Total Ballots]]/Table1[[#This Row],[Total Population]]</f>
        <v>0</v>
      </c>
      <c r="V3641" s="27" t="e">
        <f>Table1[[#This Row],[Female Ballots]]/Table1[[#This Row],[Female Voters]]</f>
        <v>#DIV/0!</v>
      </c>
      <c r="W3641" s="27" t="e">
        <f>Table1[[#This Row],[Male Ballots]]/Table1[[#This Row],[Male Voters]]</f>
        <v>#DIV/0!</v>
      </c>
      <c r="X3641" s="27" t="e">
        <f>Table1[[#This Row],[Total Ballots]]/Table1[[#This Row],[Total Voters]]</f>
        <v>#DIV/0!</v>
      </c>
    </row>
    <row r="3642" spans="1:24" s="12" customFormat="1" hidden="1" x14ac:dyDescent="0.25">
      <c r="A3642" s="8" t="s">
        <v>60</v>
      </c>
      <c r="B3642" s="17">
        <v>2003</v>
      </c>
      <c r="C3642" s="17"/>
      <c r="D3642" s="9" t="s">
        <v>66</v>
      </c>
      <c r="E3642" s="10">
        <v>820</v>
      </c>
      <c r="F3642" s="10">
        <v>935</v>
      </c>
      <c r="G3642" s="10">
        <v>1755.01</v>
      </c>
      <c r="H3642" s="44"/>
      <c r="I3642" s="44"/>
      <c r="J3642" s="44"/>
      <c r="K3642" s="44"/>
      <c r="L3642" s="10"/>
      <c r="M3642" s="10"/>
      <c r="N3642" s="10"/>
      <c r="O3642" s="11"/>
      <c r="P3642" s="27">
        <f>Table1[[#This Row],[Female Voters]]/Table1[[#This Row],[Female Population]]</f>
        <v>0</v>
      </c>
      <c r="Q3642" s="27">
        <f>Table1[[#This Row],[Male Voters]]/Table1[[#This Row],[Male Population]]</f>
        <v>0</v>
      </c>
      <c r="R3642" s="27">
        <f>Table1[[#This Row],[Total Voters]]/Table1[[#This Row],[Total Population]]</f>
        <v>0</v>
      </c>
      <c r="S3642" s="27">
        <f>Table1[[#This Row],[Female Ballots]]/Table1[[#This Row],[Female Population]]</f>
        <v>0</v>
      </c>
      <c r="T3642" s="27">
        <f>Table1[[#This Row],[Male Ballots]]/Table1[[#This Row],[Male Population]]</f>
        <v>0</v>
      </c>
      <c r="U3642" s="27">
        <f>Table1[[#This Row],[Total Ballots]]/Table1[[#This Row],[Total Population]]</f>
        <v>0</v>
      </c>
      <c r="V3642" s="27" t="e">
        <f>Table1[[#This Row],[Female Ballots]]/Table1[[#This Row],[Female Voters]]</f>
        <v>#DIV/0!</v>
      </c>
      <c r="W3642" s="27" t="e">
        <f>Table1[[#This Row],[Male Ballots]]/Table1[[#This Row],[Male Voters]]</f>
        <v>#DIV/0!</v>
      </c>
      <c r="X3642" s="27" t="e">
        <f>Table1[[#This Row],[Total Ballots]]/Table1[[#This Row],[Total Voters]]</f>
        <v>#DIV/0!</v>
      </c>
    </row>
    <row r="3643" spans="1:24" s="12" customFormat="1" hidden="1" x14ac:dyDescent="0.25">
      <c r="A3643" s="8" t="s">
        <v>60</v>
      </c>
      <c r="B3643" s="17">
        <v>2003</v>
      </c>
      <c r="C3643" s="17"/>
      <c r="D3643" s="9" t="s">
        <v>67</v>
      </c>
      <c r="E3643" s="10">
        <v>1067</v>
      </c>
      <c r="F3643" s="10">
        <v>1141</v>
      </c>
      <c r="G3643" s="10">
        <v>2208.0100000000002</v>
      </c>
      <c r="H3643" s="44"/>
      <c r="I3643" s="44"/>
      <c r="J3643" s="44"/>
      <c r="K3643" s="44"/>
      <c r="L3643" s="10"/>
      <c r="M3643" s="10"/>
      <c r="N3643" s="10"/>
      <c r="O3643" s="11"/>
      <c r="P3643" s="27">
        <f>Table1[[#This Row],[Female Voters]]/Table1[[#This Row],[Female Population]]</f>
        <v>0</v>
      </c>
      <c r="Q3643" s="27">
        <f>Table1[[#This Row],[Male Voters]]/Table1[[#This Row],[Male Population]]</f>
        <v>0</v>
      </c>
      <c r="R3643" s="27">
        <f>Table1[[#This Row],[Total Voters]]/Table1[[#This Row],[Total Population]]</f>
        <v>0</v>
      </c>
      <c r="S3643" s="27">
        <f>Table1[[#This Row],[Female Ballots]]/Table1[[#This Row],[Female Population]]</f>
        <v>0</v>
      </c>
      <c r="T3643" s="27">
        <f>Table1[[#This Row],[Male Ballots]]/Table1[[#This Row],[Male Population]]</f>
        <v>0</v>
      </c>
      <c r="U3643" s="27">
        <f>Table1[[#This Row],[Total Ballots]]/Table1[[#This Row],[Total Population]]</f>
        <v>0</v>
      </c>
      <c r="V3643" s="27" t="e">
        <f>Table1[[#This Row],[Female Ballots]]/Table1[[#This Row],[Female Voters]]</f>
        <v>#DIV/0!</v>
      </c>
      <c r="W3643" s="27" t="e">
        <f>Table1[[#This Row],[Male Ballots]]/Table1[[#This Row],[Male Voters]]</f>
        <v>#DIV/0!</v>
      </c>
      <c r="X3643" s="27" t="e">
        <f>Table1[[#This Row],[Total Ballots]]/Table1[[#This Row],[Total Voters]]</f>
        <v>#DIV/0!</v>
      </c>
    </row>
    <row r="3644" spans="1:24" s="12" customFormat="1" hidden="1" x14ac:dyDescent="0.25">
      <c r="A3644" s="8" t="s">
        <v>60</v>
      </c>
      <c r="B3644" s="17">
        <v>2003</v>
      </c>
      <c r="C3644" s="17"/>
      <c r="D3644" s="9" t="s">
        <v>68</v>
      </c>
      <c r="E3644" s="10">
        <v>1047</v>
      </c>
      <c r="F3644" s="10">
        <v>1111</v>
      </c>
      <c r="G3644" s="10">
        <v>2158</v>
      </c>
      <c r="H3644" s="44"/>
      <c r="I3644" s="44"/>
      <c r="J3644" s="44"/>
      <c r="K3644" s="44"/>
      <c r="L3644" s="10"/>
      <c r="M3644" s="10"/>
      <c r="N3644" s="10"/>
      <c r="O3644" s="11"/>
      <c r="P3644" s="27">
        <f>Table1[[#This Row],[Female Voters]]/Table1[[#This Row],[Female Population]]</f>
        <v>0</v>
      </c>
      <c r="Q3644" s="27">
        <f>Table1[[#This Row],[Male Voters]]/Table1[[#This Row],[Male Population]]</f>
        <v>0</v>
      </c>
      <c r="R3644" s="27">
        <f>Table1[[#This Row],[Total Voters]]/Table1[[#This Row],[Total Population]]</f>
        <v>0</v>
      </c>
      <c r="S3644" s="27">
        <f>Table1[[#This Row],[Female Ballots]]/Table1[[#This Row],[Female Population]]</f>
        <v>0</v>
      </c>
      <c r="T3644" s="27">
        <f>Table1[[#This Row],[Male Ballots]]/Table1[[#This Row],[Male Population]]</f>
        <v>0</v>
      </c>
      <c r="U3644" s="27">
        <f>Table1[[#This Row],[Total Ballots]]/Table1[[#This Row],[Total Population]]</f>
        <v>0</v>
      </c>
      <c r="V3644" s="27" t="e">
        <f>Table1[[#This Row],[Female Ballots]]/Table1[[#This Row],[Female Voters]]</f>
        <v>#DIV/0!</v>
      </c>
      <c r="W3644" s="27" t="e">
        <f>Table1[[#This Row],[Male Ballots]]/Table1[[#This Row],[Male Voters]]</f>
        <v>#DIV/0!</v>
      </c>
      <c r="X3644" s="27" t="e">
        <f>Table1[[#This Row],[Total Ballots]]/Table1[[#This Row],[Total Voters]]</f>
        <v>#DIV/0!</v>
      </c>
    </row>
    <row r="3645" spans="1:24" s="12" customFormat="1" hidden="1" x14ac:dyDescent="0.25">
      <c r="A3645" s="8" t="s">
        <v>60</v>
      </c>
      <c r="B3645" s="17">
        <v>2003</v>
      </c>
      <c r="C3645" s="17"/>
      <c r="D3645" s="9" t="s">
        <v>69</v>
      </c>
      <c r="E3645" s="10">
        <v>1020</v>
      </c>
      <c r="F3645" s="10">
        <v>998</v>
      </c>
      <c r="G3645" s="10">
        <v>2017.98</v>
      </c>
      <c r="H3645" s="44"/>
      <c r="I3645" s="44"/>
      <c r="J3645" s="44"/>
      <c r="K3645" s="44"/>
      <c r="L3645" s="10"/>
      <c r="M3645" s="10"/>
      <c r="N3645" s="10"/>
      <c r="O3645" s="11"/>
      <c r="P3645" s="27">
        <f>Table1[[#This Row],[Female Voters]]/Table1[[#This Row],[Female Population]]</f>
        <v>0</v>
      </c>
      <c r="Q3645" s="27">
        <f>Table1[[#This Row],[Male Voters]]/Table1[[#This Row],[Male Population]]</f>
        <v>0</v>
      </c>
      <c r="R3645" s="27">
        <f>Table1[[#This Row],[Total Voters]]/Table1[[#This Row],[Total Population]]</f>
        <v>0</v>
      </c>
      <c r="S3645" s="27">
        <f>Table1[[#This Row],[Female Ballots]]/Table1[[#This Row],[Female Population]]</f>
        <v>0</v>
      </c>
      <c r="T3645" s="27">
        <f>Table1[[#This Row],[Male Ballots]]/Table1[[#This Row],[Male Population]]</f>
        <v>0</v>
      </c>
      <c r="U3645" s="27">
        <f>Table1[[#This Row],[Total Ballots]]/Table1[[#This Row],[Total Population]]</f>
        <v>0</v>
      </c>
      <c r="V3645" s="27" t="e">
        <f>Table1[[#This Row],[Female Ballots]]/Table1[[#This Row],[Female Voters]]</f>
        <v>#DIV/0!</v>
      </c>
      <c r="W3645" s="27" t="e">
        <f>Table1[[#This Row],[Male Ballots]]/Table1[[#This Row],[Male Voters]]</f>
        <v>#DIV/0!</v>
      </c>
      <c r="X3645" s="27" t="e">
        <f>Table1[[#This Row],[Total Ballots]]/Table1[[#This Row],[Total Voters]]</f>
        <v>#DIV/0!</v>
      </c>
    </row>
    <row r="3646" spans="1:24" s="12" customFormat="1" hidden="1" x14ac:dyDescent="0.25">
      <c r="A3646" s="8" t="s">
        <v>60</v>
      </c>
      <c r="B3646" s="17">
        <v>2003</v>
      </c>
      <c r="C3646" s="17"/>
      <c r="D3646" s="9" t="s">
        <v>70</v>
      </c>
      <c r="E3646" s="10">
        <v>680</v>
      </c>
      <c r="F3646" s="10">
        <v>709</v>
      </c>
      <c r="G3646" s="10">
        <v>1388.98</v>
      </c>
      <c r="H3646" s="44"/>
      <c r="I3646" s="44"/>
      <c r="J3646" s="44"/>
      <c r="K3646" s="44"/>
      <c r="L3646" s="10"/>
      <c r="M3646" s="10"/>
      <c r="N3646" s="10"/>
      <c r="O3646" s="11"/>
      <c r="P3646" s="27">
        <f>Table1[[#This Row],[Female Voters]]/Table1[[#This Row],[Female Population]]</f>
        <v>0</v>
      </c>
      <c r="Q3646" s="27">
        <f>Table1[[#This Row],[Male Voters]]/Table1[[#This Row],[Male Population]]</f>
        <v>0</v>
      </c>
      <c r="R3646" s="27">
        <f>Table1[[#This Row],[Total Voters]]/Table1[[#This Row],[Total Population]]</f>
        <v>0</v>
      </c>
      <c r="S3646" s="27">
        <f>Table1[[#This Row],[Female Ballots]]/Table1[[#This Row],[Female Population]]</f>
        <v>0</v>
      </c>
      <c r="T3646" s="27">
        <f>Table1[[#This Row],[Male Ballots]]/Table1[[#This Row],[Male Population]]</f>
        <v>0</v>
      </c>
      <c r="U3646" s="27">
        <f>Table1[[#This Row],[Total Ballots]]/Table1[[#This Row],[Total Population]]</f>
        <v>0</v>
      </c>
      <c r="V3646" s="27" t="e">
        <f>Table1[[#This Row],[Female Ballots]]/Table1[[#This Row],[Female Voters]]</f>
        <v>#DIV/0!</v>
      </c>
      <c r="W3646" s="27" t="e">
        <f>Table1[[#This Row],[Male Ballots]]/Table1[[#This Row],[Male Voters]]</f>
        <v>#DIV/0!</v>
      </c>
      <c r="X3646" s="27" t="e">
        <f>Table1[[#This Row],[Total Ballots]]/Table1[[#This Row],[Total Voters]]</f>
        <v>#DIV/0!</v>
      </c>
    </row>
    <row r="3647" spans="1:24" s="12" customFormat="1" hidden="1" x14ac:dyDescent="0.25">
      <c r="A3647" s="8" t="s">
        <v>60</v>
      </c>
      <c r="B3647" s="17">
        <v>2003</v>
      </c>
      <c r="C3647" s="17"/>
      <c r="D3647" s="9" t="s">
        <v>71</v>
      </c>
      <c r="E3647" s="10">
        <v>921</v>
      </c>
      <c r="F3647" s="10">
        <v>792</v>
      </c>
      <c r="G3647" s="10">
        <v>1712.97</v>
      </c>
      <c r="H3647" s="44"/>
      <c r="I3647" s="44"/>
      <c r="J3647" s="44"/>
      <c r="K3647" s="44"/>
      <c r="L3647" s="10"/>
      <c r="M3647" s="10"/>
      <c r="N3647" s="10"/>
      <c r="O3647" s="11"/>
      <c r="P3647" s="27">
        <f>Table1[[#This Row],[Female Voters]]/Table1[[#This Row],[Female Population]]</f>
        <v>0</v>
      </c>
      <c r="Q3647" s="27">
        <f>Table1[[#This Row],[Male Voters]]/Table1[[#This Row],[Male Population]]</f>
        <v>0</v>
      </c>
      <c r="R3647" s="27">
        <f>Table1[[#This Row],[Total Voters]]/Table1[[#This Row],[Total Population]]</f>
        <v>0</v>
      </c>
      <c r="S3647" s="27">
        <f>Table1[[#This Row],[Female Ballots]]/Table1[[#This Row],[Female Population]]</f>
        <v>0</v>
      </c>
      <c r="T3647" s="27">
        <f>Table1[[#This Row],[Male Ballots]]/Table1[[#This Row],[Male Population]]</f>
        <v>0</v>
      </c>
      <c r="U3647" s="27">
        <f>Table1[[#This Row],[Total Ballots]]/Table1[[#This Row],[Total Population]]</f>
        <v>0</v>
      </c>
      <c r="V3647" s="27" t="e">
        <f>Table1[[#This Row],[Female Ballots]]/Table1[[#This Row],[Female Voters]]</f>
        <v>#DIV/0!</v>
      </c>
      <c r="W3647" s="27" t="e">
        <f>Table1[[#This Row],[Male Ballots]]/Table1[[#This Row],[Male Voters]]</f>
        <v>#DIV/0!</v>
      </c>
      <c r="X3647" s="27" t="e">
        <f>Table1[[#This Row],[Total Ballots]]/Table1[[#This Row],[Total Voters]]</f>
        <v>#DIV/0!</v>
      </c>
    </row>
    <row r="3648" spans="1:24" s="12" customFormat="1" hidden="1" x14ac:dyDescent="0.25">
      <c r="A3648" s="8" t="s">
        <v>60</v>
      </c>
      <c r="B3648" s="17">
        <v>2003</v>
      </c>
      <c r="C3648" s="17"/>
      <c r="D3648" s="9" t="s">
        <v>453</v>
      </c>
      <c r="E3648" s="10">
        <v>5555</v>
      </c>
      <c r="F3648" s="10">
        <v>5686</v>
      </c>
      <c r="G3648" s="10">
        <v>11240.949999999999</v>
      </c>
      <c r="H3648" s="44"/>
      <c r="I3648" s="44"/>
      <c r="J3648" s="44"/>
      <c r="K3648" s="44"/>
      <c r="L3648" s="10"/>
      <c r="M3648" s="10"/>
      <c r="N3648" s="10"/>
      <c r="O3648" s="11"/>
      <c r="P3648" s="27">
        <f>Table1[[#This Row],[Female Voters]]/Table1[[#This Row],[Female Population]]</f>
        <v>0</v>
      </c>
      <c r="Q3648" s="27">
        <f>Table1[[#This Row],[Male Voters]]/Table1[[#This Row],[Male Population]]</f>
        <v>0</v>
      </c>
      <c r="R3648" s="27">
        <f>Table1[[#This Row],[Total Voters]]/Table1[[#This Row],[Total Population]]</f>
        <v>0</v>
      </c>
      <c r="S3648" s="27">
        <f>Table1[[#This Row],[Female Ballots]]/Table1[[#This Row],[Female Population]]</f>
        <v>0</v>
      </c>
      <c r="T3648" s="27">
        <f>Table1[[#This Row],[Male Ballots]]/Table1[[#This Row],[Male Population]]</f>
        <v>0</v>
      </c>
      <c r="U3648" s="27">
        <f>Table1[[#This Row],[Total Ballots]]/Table1[[#This Row],[Total Population]]</f>
        <v>0</v>
      </c>
      <c r="V3648" s="27" t="e">
        <f>Table1[[#This Row],[Female Ballots]]/Table1[[#This Row],[Female Voters]]</f>
        <v>#DIV/0!</v>
      </c>
      <c r="W3648" s="27" t="e">
        <f>Table1[[#This Row],[Male Ballots]]/Table1[[#This Row],[Male Voters]]</f>
        <v>#DIV/0!</v>
      </c>
      <c r="X3648" s="27" t="e">
        <f>Table1[[#This Row],[Total Ballots]]/Table1[[#This Row],[Total Voters]]</f>
        <v>#DIV/0!</v>
      </c>
    </row>
    <row r="3649" spans="1:24" s="12" customFormat="1" hidden="1" x14ac:dyDescent="0.25">
      <c r="A3649" s="8" t="s">
        <v>38</v>
      </c>
      <c r="B3649" s="17">
        <v>2003</v>
      </c>
      <c r="C3649" s="17"/>
      <c r="D3649" s="9" t="s">
        <v>66</v>
      </c>
      <c r="E3649" s="10">
        <v>889</v>
      </c>
      <c r="F3649" s="10">
        <v>855</v>
      </c>
      <c r="G3649" s="10">
        <v>1744</v>
      </c>
      <c r="H3649" s="44"/>
      <c r="I3649" s="44"/>
      <c r="J3649" s="44"/>
      <c r="K3649" s="44"/>
      <c r="L3649" s="10"/>
      <c r="M3649" s="10"/>
      <c r="N3649" s="10"/>
      <c r="O3649" s="11"/>
      <c r="P3649" s="27">
        <f>Table1[[#This Row],[Female Voters]]/Table1[[#This Row],[Female Population]]</f>
        <v>0</v>
      </c>
      <c r="Q3649" s="27">
        <f>Table1[[#This Row],[Male Voters]]/Table1[[#This Row],[Male Population]]</f>
        <v>0</v>
      </c>
      <c r="R3649" s="27">
        <f>Table1[[#This Row],[Total Voters]]/Table1[[#This Row],[Total Population]]</f>
        <v>0</v>
      </c>
      <c r="S3649" s="27">
        <f>Table1[[#This Row],[Female Ballots]]/Table1[[#This Row],[Female Population]]</f>
        <v>0</v>
      </c>
      <c r="T3649" s="27">
        <f>Table1[[#This Row],[Male Ballots]]/Table1[[#This Row],[Male Population]]</f>
        <v>0</v>
      </c>
      <c r="U3649" s="27">
        <f>Table1[[#This Row],[Total Ballots]]/Table1[[#This Row],[Total Population]]</f>
        <v>0</v>
      </c>
      <c r="V3649" s="27" t="e">
        <f>Table1[[#This Row],[Female Ballots]]/Table1[[#This Row],[Female Voters]]</f>
        <v>#DIV/0!</v>
      </c>
      <c r="W3649" s="27" t="e">
        <f>Table1[[#This Row],[Male Ballots]]/Table1[[#This Row],[Male Voters]]</f>
        <v>#DIV/0!</v>
      </c>
      <c r="X3649" s="27" t="e">
        <f>Table1[[#This Row],[Total Ballots]]/Table1[[#This Row],[Total Voters]]</f>
        <v>#DIV/0!</v>
      </c>
    </row>
    <row r="3650" spans="1:24" s="12" customFormat="1" hidden="1" x14ac:dyDescent="0.25">
      <c r="A3650" s="8" t="s">
        <v>38</v>
      </c>
      <c r="B3650" s="17">
        <v>2003</v>
      </c>
      <c r="C3650" s="17"/>
      <c r="D3650" s="9" t="s">
        <v>67</v>
      </c>
      <c r="E3650" s="10">
        <v>1180</v>
      </c>
      <c r="F3650" s="10">
        <v>1088</v>
      </c>
      <c r="G3650" s="10">
        <v>2268</v>
      </c>
      <c r="H3650" s="44"/>
      <c r="I3650" s="44"/>
      <c r="J3650" s="44"/>
      <c r="K3650" s="44"/>
      <c r="L3650" s="10"/>
      <c r="M3650" s="10"/>
      <c r="N3650" s="10"/>
      <c r="O3650" s="11"/>
      <c r="P3650" s="27">
        <f>Table1[[#This Row],[Female Voters]]/Table1[[#This Row],[Female Population]]</f>
        <v>0</v>
      </c>
      <c r="Q3650" s="27">
        <f>Table1[[#This Row],[Male Voters]]/Table1[[#This Row],[Male Population]]</f>
        <v>0</v>
      </c>
      <c r="R3650" s="27">
        <f>Table1[[#This Row],[Total Voters]]/Table1[[#This Row],[Total Population]]</f>
        <v>0</v>
      </c>
      <c r="S3650" s="27">
        <f>Table1[[#This Row],[Female Ballots]]/Table1[[#This Row],[Female Population]]</f>
        <v>0</v>
      </c>
      <c r="T3650" s="27">
        <f>Table1[[#This Row],[Male Ballots]]/Table1[[#This Row],[Male Population]]</f>
        <v>0</v>
      </c>
      <c r="U3650" s="27">
        <f>Table1[[#This Row],[Total Ballots]]/Table1[[#This Row],[Total Population]]</f>
        <v>0</v>
      </c>
      <c r="V3650" s="27" t="e">
        <f>Table1[[#This Row],[Female Ballots]]/Table1[[#This Row],[Female Voters]]</f>
        <v>#DIV/0!</v>
      </c>
      <c r="W3650" s="27" t="e">
        <f>Table1[[#This Row],[Male Ballots]]/Table1[[#This Row],[Male Voters]]</f>
        <v>#DIV/0!</v>
      </c>
      <c r="X3650" s="27" t="e">
        <f>Table1[[#This Row],[Total Ballots]]/Table1[[#This Row],[Total Voters]]</f>
        <v>#DIV/0!</v>
      </c>
    </row>
    <row r="3651" spans="1:24" s="12" customFormat="1" hidden="1" x14ac:dyDescent="0.25">
      <c r="A3651" s="8" t="s">
        <v>38</v>
      </c>
      <c r="B3651" s="17">
        <v>2003</v>
      </c>
      <c r="C3651" s="17"/>
      <c r="D3651" s="9" t="s">
        <v>68</v>
      </c>
      <c r="E3651" s="10">
        <v>1457</v>
      </c>
      <c r="F3651" s="10">
        <v>1348</v>
      </c>
      <c r="G3651" s="10">
        <v>2805</v>
      </c>
      <c r="H3651" s="44"/>
      <c r="I3651" s="44"/>
      <c r="J3651" s="44"/>
      <c r="K3651" s="44"/>
      <c r="L3651" s="10"/>
      <c r="M3651" s="10"/>
      <c r="N3651" s="10"/>
      <c r="O3651" s="11"/>
      <c r="P3651" s="27">
        <f>Table1[[#This Row],[Female Voters]]/Table1[[#This Row],[Female Population]]</f>
        <v>0</v>
      </c>
      <c r="Q3651" s="27">
        <f>Table1[[#This Row],[Male Voters]]/Table1[[#This Row],[Male Population]]</f>
        <v>0</v>
      </c>
      <c r="R3651" s="27">
        <f>Table1[[#This Row],[Total Voters]]/Table1[[#This Row],[Total Population]]</f>
        <v>0</v>
      </c>
      <c r="S3651" s="27">
        <f>Table1[[#This Row],[Female Ballots]]/Table1[[#This Row],[Female Population]]</f>
        <v>0</v>
      </c>
      <c r="T3651" s="27">
        <f>Table1[[#This Row],[Male Ballots]]/Table1[[#This Row],[Male Population]]</f>
        <v>0</v>
      </c>
      <c r="U3651" s="27">
        <f>Table1[[#This Row],[Total Ballots]]/Table1[[#This Row],[Total Population]]</f>
        <v>0</v>
      </c>
      <c r="V3651" s="27" t="e">
        <f>Table1[[#This Row],[Female Ballots]]/Table1[[#This Row],[Female Voters]]</f>
        <v>#DIV/0!</v>
      </c>
      <c r="W3651" s="27" t="e">
        <f>Table1[[#This Row],[Male Ballots]]/Table1[[#This Row],[Male Voters]]</f>
        <v>#DIV/0!</v>
      </c>
      <c r="X3651" s="27" t="e">
        <f>Table1[[#This Row],[Total Ballots]]/Table1[[#This Row],[Total Voters]]</f>
        <v>#DIV/0!</v>
      </c>
    </row>
    <row r="3652" spans="1:24" s="12" customFormat="1" hidden="1" x14ac:dyDescent="0.25">
      <c r="A3652" s="8" t="s">
        <v>38</v>
      </c>
      <c r="B3652" s="17">
        <v>2003</v>
      </c>
      <c r="C3652" s="17"/>
      <c r="D3652" s="9" t="s">
        <v>69</v>
      </c>
      <c r="E3652" s="10">
        <v>1553</v>
      </c>
      <c r="F3652" s="10">
        <v>1439</v>
      </c>
      <c r="G3652" s="10">
        <v>2992</v>
      </c>
      <c r="H3652" s="44"/>
      <c r="I3652" s="44"/>
      <c r="J3652" s="44"/>
      <c r="K3652" s="44"/>
      <c r="L3652" s="10"/>
      <c r="M3652" s="10"/>
      <c r="N3652" s="10"/>
      <c r="O3652" s="11"/>
      <c r="P3652" s="27">
        <f>Table1[[#This Row],[Female Voters]]/Table1[[#This Row],[Female Population]]</f>
        <v>0</v>
      </c>
      <c r="Q3652" s="27">
        <f>Table1[[#This Row],[Male Voters]]/Table1[[#This Row],[Male Population]]</f>
        <v>0</v>
      </c>
      <c r="R3652" s="27">
        <f>Table1[[#This Row],[Total Voters]]/Table1[[#This Row],[Total Population]]</f>
        <v>0</v>
      </c>
      <c r="S3652" s="27">
        <f>Table1[[#This Row],[Female Ballots]]/Table1[[#This Row],[Female Population]]</f>
        <v>0</v>
      </c>
      <c r="T3652" s="27">
        <f>Table1[[#This Row],[Male Ballots]]/Table1[[#This Row],[Male Population]]</f>
        <v>0</v>
      </c>
      <c r="U3652" s="27">
        <f>Table1[[#This Row],[Total Ballots]]/Table1[[#This Row],[Total Population]]</f>
        <v>0</v>
      </c>
      <c r="V3652" s="27" t="e">
        <f>Table1[[#This Row],[Female Ballots]]/Table1[[#This Row],[Female Voters]]</f>
        <v>#DIV/0!</v>
      </c>
      <c r="W3652" s="27" t="e">
        <f>Table1[[#This Row],[Male Ballots]]/Table1[[#This Row],[Male Voters]]</f>
        <v>#DIV/0!</v>
      </c>
      <c r="X3652" s="27" t="e">
        <f>Table1[[#This Row],[Total Ballots]]/Table1[[#This Row],[Total Voters]]</f>
        <v>#DIV/0!</v>
      </c>
    </row>
    <row r="3653" spans="1:24" s="12" customFormat="1" hidden="1" x14ac:dyDescent="0.25">
      <c r="A3653" s="8" t="s">
        <v>38</v>
      </c>
      <c r="B3653" s="17">
        <v>2003</v>
      </c>
      <c r="C3653" s="17"/>
      <c r="D3653" s="9" t="s">
        <v>70</v>
      </c>
      <c r="E3653" s="10">
        <v>1234</v>
      </c>
      <c r="F3653" s="10">
        <v>1149</v>
      </c>
      <c r="G3653" s="10">
        <v>2383</v>
      </c>
      <c r="H3653" s="44"/>
      <c r="I3653" s="44"/>
      <c r="J3653" s="44"/>
      <c r="K3653" s="44"/>
      <c r="L3653" s="10"/>
      <c r="M3653" s="10"/>
      <c r="N3653" s="10"/>
      <c r="O3653" s="11"/>
      <c r="P3653" s="27">
        <f>Table1[[#This Row],[Female Voters]]/Table1[[#This Row],[Female Population]]</f>
        <v>0</v>
      </c>
      <c r="Q3653" s="27">
        <f>Table1[[#This Row],[Male Voters]]/Table1[[#This Row],[Male Population]]</f>
        <v>0</v>
      </c>
      <c r="R3653" s="27">
        <f>Table1[[#This Row],[Total Voters]]/Table1[[#This Row],[Total Population]]</f>
        <v>0</v>
      </c>
      <c r="S3653" s="27">
        <f>Table1[[#This Row],[Female Ballots]]/Table1[[#This Row],[Female Population]]</f>
        <v>0</v>
      </c>
      <c r="T3653" s="27">
        <f>Table1[[#This Row],[Male Ballots]]/Table1[[#This Row],[Male Population]]</f>
        <v>0</v>
      </c>
      <c r="U3653" s="27">
        <f>Table1[[#This Row],[Total Ballots]]/Table1[[#This Row],[Total Population]]</f>
        <v>0</v>
      </c>
      <c r="V3653" s="27" t="e">
        <f>Table1[[#This Row],[Female Ballots]]/Table1[[#This Row],[Female Voters]]</f>
        <v>#DIV/0!</v>
      </c>
      <c r="W3653" s="27" t="e">
        <f>Table1[[#This Row],[Male Ballots]]/Table1[[#This Row],[Male Voters]]</f>
        <v>#DIV/0!</v>
      </c>
      <c r="X3653" s="27" t="e">
        <f>Table1[[#This Row],[Total Ballots]]/Table1[[#This Row],[Total Voters]]</f>
        <v>#DIV/0!</v>
      </c>
    </row>
    <row r="3654" spans="1:24" s="12" customFormat="1" hidden="1" x14ac:dyDescent="0.25">
      <c r="A3654" s="8" t="s">
        <v>38</v>
      </c>
      <c r="B3654" s="17">
        <v>2003</v>
      </c>
      <c r="C3654" s="17"/>
      <c r="D3654" s="9" t="s">
        <v>71</v>
      </c>
      <c r="E3654" s="10">
        <v>2009</v>
      </c>
      <c r="F3654" s="10">
        <v>1454</v>
      </c>
      <c r="G3654" s="10">
        <v>3463</v>
      </c>
      <c r="H3654" s="44"/>
      <c r="I3654" s="44"/>
      <c r="J3654" s="44"/>
      <c r="K3654" s="44"/>
      <c r="L3654" s="10"/>
      <c r="M3654" s="10"/>
      <c r="N3654" s="10"/>
      <c r="O3654" s="11"/>
      <c r="P3654" s="27">
        <f>Table1[[#This Row],[Female Voters]]/Table1[[#This Row],[Female Population]]</f>
        <v>0</v>
      </c>
      <c r="Q3654" s="27">
        <f>Table1[[#This Row],[Male Voters]]/Table1[[#This Row],[Male Population]]</f>
        <v>0</v>
      </c>
      <c r="R3654" s="27">
        <f>Table1[[#This Row],[Total Voters]]/Table1[[#This Row],[Total Population]]</f>
        <v>0</v>
      </c>
      <c r="S3654" s="27">
        <f>Table1[[#This Row],[Female Ballots]]/Table1[[#This Row],[Female Population]]</f>
        <v>0</v>
      </c>
      <c r="T3654" s="27">
        <f>Table1[[#This Row],[Male Ballots]]/Table1[[#This Row],[Male Population]]</f>
        <v>0</v>
      </c>
      <c r="U3654" s="27">
        <f>Table1[[#This Row],[Total Ballots]]/Table1[[#This Row],[Total Population]]</f>
        <v>0</v>
      </c>
      <c r="V3654" s="27" t="e">
        <f>Table1[[#This Row],[Female Ballots]]/Table1[[#This Row],[Female Voters]]</f>
        <v>#DIV/0!</v>
      </c>
      <c r="W3654" s="27" t="e">
        <f>Table1[[#This Row],[Male Ballots]]/Table1[[#This Row],[Male Voters]]</f>
        <v>#DIV/0!</v>
      </c>
      <c r="X3654" s="27" t="e">
        <f>Table1[[#This Row],[Total Ballots]]/Table1[[#This Row],[Total Voters]]</f>
        <v>#DIV/0!</v>
      </c>
    </row>
    <row r="3655" spans="1:24" s="12" customFormat="1" hidden="1" x14ac:dyDescent="0.25">
      <c r="A3655" s="8" t="s">
        <v>38</v>
      </c>
      <c r="B3655" s="17">
        <v>2003</v>
      </c>
      <c r="C3655" s="17"/>
      <c r="D3655" s="9" t="s">
        <v>453</v>
      </c>
      <c r="E3655" s="10">
        <v>8322</v>
      </c>
      <c r="F3655" s="10">
        <v>7333</v>
      </c>
      <c r="G3655" s="10">
        <v>15655</v>
      </c>
      <c r="H3655" s="44"/>
      <c r="I3655" s="44"/>
      <c r="J3655" s="44"/>
      <c r="K3655" s="44"/>
      <c r="L3655" s="10"/>
      <c r="M3655" s="10"/>
      <c r="N3655" s="10"/>
      <c r="O3655" s="11"/>
      <c r="P3655" s="27">
        <f>Table1[[#This Row],[Female Voters]]/Table1[[#This Row],[Female Population]]</f>
        <v>0</v>
      </c>
      <c r="Q3655" s="27">
        <f>Table1[[#This Row],[Male Voters]]/Table1[[#This Row],[Male Population]]</f>
        <v>0</v>
      </c>
      <c r="R3655" s="27">
        <f>Table1[[#This Row],[Total Voters]]/Table1[[#This Row],[Total Population]]</f>
        <v>0</v>
      </c>
      <c r="S3655" s="27">
        <f>Table1[[#This Row],[Female Ballots]]/Table1[[#This Row],[Female Population]]</f>
        <v>0</v>
      </c>
      <c r="T3655" s="27">
        <f>Table1[[#This Row],[Male Ballots]]/Table1[[#This Row],[Male Population]]</f>
        <v>0</v>
      </c>
      <c r="U3655" s="27">
        <f>Table1[[#This Row],[Total Ballots]]/Table1[[#This Row],[Total Population]]</f>
        <v>0</v>
      </c>
      <c r="V3655" s="27" t="e">
        <f>Table1[[#This Row],[Female Ballots]]/Table1[[#This Row],[Female Voters]]</f>
        <v>#DIV/0!</v>
      </c>
      <c r="W3655" s="27" t="e">
        <f>Table1[[#This Row],[Male Ballots]]/Table1[[#This Row],[Male Voters]]</f>
        <v>#DIV/0!</v>
      </c>
      <c r="X3655" s="27" t="e">
        <f>Table1[[#This Row],[Total Ballots]]/Table1[[#This Row],[Total Voters]]</f>
        <v>#DIV/0!</v>
      </c>
    </row>
    <row r="3656" spans="1:24" s="12" customFormat="1" hidden="1" x14ac:dyDescent="0.25">
      <c r="A3656" s="8" t="s">
        <v>49</v>
      </c>
      <c r="B3656" s="17">
        <v>2003</v>
      </c>
      <c r="C3656" s="17"/>
      <c r="D3656" s="9" t="s">
        <v>66</v>
      </c>
      <c r="E3656" s="10">
        <v>6814</v>
      </c>
      <c r="F3656" s="10">
        <v>6961</v>
      </c>
      <c r="G3656" s="10">
        <v>13775</v>
      </c>
      <c r="H3656" s="44"/>
      <c r="I3656" s="44"/>
      <c r="J3656" s="44"/>
      <c r="K3656" s="44"/>
      <c r="L3656" s="10"/>
      <c r="M3656" s="10"/>
      <c r="N3656" s="10"/>
      <c r="O3656" s="11"/>
      <c r="P3656" s="27">
        <f>Table1[[#This Row],[Female Voters]]/Table1[[#This Row],[Female Population]]</f>
        <v>0</v>
      </c>
      <c r="Q3656" s="27">
        <f>Table1[[#This Row],[Male Voters]]/Table1[[#This Row],[Male Population]]</f>
        <v>0</v>
      </c>
      <c r="R3656" s="27">
        <f>Table1[[#This Row],[Total Voters]]/Table1[[#This Row],[Total Population]]</f>
        <v>0</v>
      </c>
      <c r="S3656" s="27">
        <f>Table1[[#This Row],[Female Ballots]]/Table1[[#This Row],[Female Population]]</f>
        <v>0</v>
      </c>
      <c r="T3656" s="27">
        <f>Table1[[#This Row],[Male Ballots]]/Table1[[#This Row],[Male Population]]</f>
        <v>0</v>
      </c>
      <c r="U3656" s="27">
        <f>Table1[[#This Row],[Total Ballots]]/Table1[[#This Row],[Total Population]]</f>
        <v>0</v>
      </c>
      <c r="V3656" s="27" t="e">
        <f>Table1[[#This Row],[Female Ballots]]/Table1[[#This Row],[Female Voters]]</f>
        <v>#DIV/0!</v>
      </c>
      <c r="W3656" s="27" t="e">
        <f>Table1[[#This Row],[Male Ballots]]/Table1[[#This Row],[Male Voters]]</f>
        <v>#DIV/0!</v>
      </c>
      <c r="X3656" s="27" t="e">
        <f>Table1[[#This Row],[Total Ballots]]/Table1[[#This Row],[Total Voters]]</f>
        <v>#DIV/0!</v>
      </c>
    </row>
    <row r="3657" spans="1:24" s="12" customFormat="1" hidden="1" x14ac:dyDescent="0.25">
      <c r="A3657" s="8" t="s">
        <v>49</v>
      </c>
      <c r="B3657" s="17">
        <v>2003</v>
      </c>
      <c r="C3657" s="17"/>
      <c r="D3657" s="9" t="s">
        <v>67</v>
      </c>
      <c r="E3657" s="10">
        <v>9381</v>
      </c>
      <c r="F3657" s="10">
        <v>9398</v>
      </c>
      <c r="G3657" s="10">
        <v>18779</v>
      </c>
      <c r="H3657" s="44"/>
      <c r="I3657" s="44"/>
      <c r="J3657" s="44"/>
      <c r="K3657" s="44"/>
      <c r="L3657" s="10"/>
      <c r="M3657" s="10"/>
      <c r="N3657" s="10"/>
      <c r="O3657" s="11"/>
      <c r="P3657" s="27">
        <f>Table1[[#This Row],[Female Voters]]/Table1[[#This Row],[Female Population]]</f>
        <v>0</v>
      </c>
      <c r="Q3657" s="27">
        <f>Table1[[#This Row],[Male Voters]]/Table1[[#This Row],[Male Population]]</f>
        <v>0</v>
      </c>
      <c r="R3657" s="27">
        <f>Table1[[#This Row],[Total Voters]]/Table1[[#This Row],[Total Population]]</f>
        <v>0</v>
      </c>
      <c r="S3657" s="27">
        <f>Table1[[#This Row],[Female Ballots]]/Table1[[#This Row],[Female Population]]</f>
        <v>0</v>
      </c>
      <c r="T3657" s="27">
        <f>Table1[[#This Row],[Male Ballots]]/Table1[[#This Row],[Male Population]]</f>
        <v>0</v>
      </c>
      <c r="U3657" s="27">
        <f>Table1[[#This Row],[Total Ballots]]/Table1[[#This Row],[Total Population]]</f>
        <v>0</v>
      </c>
      <c r="V3657" s="27" t="e">
        <f>Table1[[#This Row],[Female Ballots]]/Table1[[#This Row],[Female Voters]]</f>
        <v>#DIV/0!</v>
      </c>
      <c r="W3657" s="27" t="e">
        <f>Table1[[#This Row],[Male Ballots]]/Table1[[#This Row],[Male Voters]]</f>
        <v>#DIV/0!</v>
      </c>
      <c r="X3657" s="27" t="e">
        <f>Table1[[#This Row],[Total Ballots]]/Table1[[#This Row],[Total Voters]]</f>
        <v>#DIV/0!</v>
      </c>
    </row>
    <row r="3658" spans="1:24" s="12" customFormat="1" hidden="1" x14ac:dyDescent="0.25">
      <c r="A3658" s="8" t="s">
        <v>49</v>
      </c>
      <c r="B3658" s="17">
        <v>2003</v>
      </c>
      <c r="C3658" s="17"/>
      <c r="D3658" s="9" t="s">
        <v>68</v>
      </c>
      <c r="E3658" s="10">
        <v>11270</v>
      </c>
      <c r="F3658" s="10">
        <v>11178</v>
      </c>
      <c r="G3658" s="10">
        <v>22448</v>
      </c>
      <c r="H3658" s="44"/>
      <c r="I3658" s="44"/>
      <c r="J3658" s="44"/>
      <c r="K3658" s="44"/>
      <c r="L3658" s="10"/>
      <c r="M3658" s="10"/>
      <c r="N3658" s="10"/>
      <c r="O3658" s="11"/>
      <c r="P3658" s="27">
        <f>Table1[[#This Row],[Female Voters]]/Table1[[#This Row],[Female Population]]</f>
        <v>0</v>
      </c>
      <c r="Q3658" s="27">
        <f>Table1[[#This Row],[Male Voters]]/Table1[[#This Row],[Male Population]]</f>
        <v>0</v>
      </c>
      <c r="R3658" s="27">
        <f>Table1[[#This Row],[Total Voters]]/Table1[[#This Row],[Total Population]]</f>
        <v>0</v>
      </c>
      <c r="S3658" s="27">
        <f>Table1[[#This Row],[Female Ballots]]/Table1[[#This Row],[Female Population]]</f>
        <v>0</v>
      </c>
      <c r="T3658" s="27">
        <f>Table1[[#This Row],[Male Ballots]]/Table1[[#This Row],[Male Population]]</f>
        <v>0</v>
      </c>
      <c r="U3658" s="27">
        <f>Table1[[#This Row],[Total Ballots]]/Table1[[#This Row],[Total Population]]</f>
        <v>0</v>
      </c>
      <c r="V3658" s="27" t="e">
        <f>Table1[[#This Row],[Female Ballots]]/Table1[[#This Row],[Female Voters]]</f>
        <v>#DIV/0!</v>
      </c>
      <c r="W3658" s="27" t="e">
        <f>Table1[[#This Row],[Male Ballots]]/Table1[[#This Row],[Male Voters]]</f>
        <v>#DIV/0!</v>
      </c>
      <c r="X3658" s="27" t="e">
        <f>Table1[[#This Row],[Total Ballots]]/Table1[[#This Row],[Total Voters]]</f>
        <v>#DIV/0!</v>
      </c>
    </row>
    <row r="3659" spans="1:24" s="12" customFormat="1" hidden="1" x14ac:dyDescent="0.25">
      <c r="A3659" s="8" t="s">
        <v>49</v>
      </c>
      <c r="B3659" s="17">
        <v>2003</v>
      </c>
      <c r="C3659" s="17"/>
      <c r="D3659" s="9" t="s">
        <v>69</v>
      </c>
      <c r="E3659" s="10">
        <v>11179</v>
      </c>
      <c r="F3659" s="10">
        <v>11344</v>
      </c>
      <c r="G3659" s="10">
        <v>22523</v>
      </c>
      <c r="H3659" s="44"/>
      <c r="I3659" s="44"/>
      <c r="J3659" s="44"/>
      <c r="K3659" s="44"/>
      <c r="L3659" s="10"/>
      <c r="M3659" s="10"/>
      <c r="N3659" s="10"/>
      <c r="O3659" s="11"/>
      <c r="P3659" s="27">
        <f>Table1[[#This Row],[Female Voters]]/Table1[[#This Row],[Female Population]]</f>
        <v>0</v>
      </c>
      <c r="Q3659" s="27">
        <f>Table1[[#This Row],[Male Voters]]/Table1[[#This Row],[Male Population]]</f>
        <v>0</v>
      </c>
      <c r="R3659" s="27">
        <f>Table1[[#This Row],[Total Voters]]/Table1[[#This Row],[Total Population]]</f>
        <v>0</v>
      </c>
      <c r="S3659" s="27">
        <f>Table1[[#This Row],[Female Ballots]]/Table1[[#This Row],[Female Population]]</f>
        <v>0</v>
      </c>
      <c r="T3659" s="27">
        <f>Table1[[#This Row],[Male Ballots]]/Table1[[#This Row],[Male Population]]</f>
        <v>0</v>
      </c>
      <c r="U3659" s="27">
        <f>Table1[[#This Row],[Total Ballots]]/Table1[[#This Row],[Total Population]]</f>
        <v>0</v>
      </c>
      <c r="V3659" s="27" t="e">
        <f>Table1[[#This Row],[Female Ballots]]/Table1[[#This Row],[Female Voters]]</f>
        <v>#DIV/0!</v>
      </c>
      <c r="W3659" s="27" t="e">
        <f>Table1[[#This Row],[Male Ballots]]/Table1[[#This Row],[Male Voters]]</f>
        <v>#DIV/0!</v>
      </c>
      <c r="X3659" s="27" t="e">
        <f>Table1[[#This Row],[Total Ballots]]/Table1[[#This Row],[Total Voters]]</f>
        <v>#DIV/0!</v>
      </c>
    </row>
    <row r="3660" spans="1:24" s="12" customFormat="1" hidden="1" x14ac:dyDescent="0.25">
      <c r="A3660" s="8" t="s">
        <v>49</v>
      </c>
      <c r="B3660" s="17">
        <v>2003</v>
      </c>
      <c r="C3660" s="17"/>
      <c r="D3660" s="9" t="s">
        <v>70</v>
      </c>
      <c r="E3660" s="10">
        <v>7288</v>
      </c>
      <c r="F3660" s="10">
        <v>7475</v>
      </c>
      <c r="G3660" s="10">
        <v>14763</v>
      </c>
      <c r="H3660" s="44"/>
      <c r="I3660" s="44"/>
      <c r="J3660" s="44"/>
      <c r="K3660" s="44"/>
      <c r="L3660" s="10"/>
      <c r="M3660" s="10"/>
      <c r="N3660" s="10"/>
      <c r="O3660" s="11"/>
      <c r="P3660" s="27">
        <f>Table1[[#This Row],[Female Voters]]/Table1[[#This Row],[Female Population]]</f>
        <v>0</v>
      </c>
      <c r="Q3660" s="27">
        <f>Table1[[#This Row],[Male Voters]]/Table1[[#This Row],[Male Population]]</f>
        <v>0</v>
      </c>
      <c r="R3660" s="27">
        <f>Table1[[#This Row],[Total Voters]]/Table1[[#This Row],[Total Population]]</f>
        <v>0</v>
      </c>
      <c r="S3660" s="27">
        <f>Table1[[#This Row],[Female Ballots]]/Table1[[#This Row],[Female Population]]</f>
        <v>0</v>
      </c>
      <c r="T3660" s="27">
        <f>Table1[[#This Row],[Male Ballots]]/Table1[[#This Row],[Male Population]]</f>
        <v>0</v>
      </c>
      <c r="U3660" s="27">
        <f>Table1[[#This Row],[Total Ballots]]/Table1[[#This Row],[Total Population]]</f>
        <v>0</v>
      </c>
      <c r="V3660" s="27" t="e">
        <f>Table1[[#This Row],[Female Ballots]]/Table1[[#This Row],[Female Voters]]</f>
        <v>#DIV/0!</v>
      </c>
      <c r="W3660" s="27" t="e">
        <f>Table1[[#This Row],[Male Ballots]]/Table1[[#This Row],[Male Voters]]</f>
        <v>#DIV/0!</v>
      </c>
      <c r="X3660" s="27" t="e">
        <f>Table1[[#This Row],[Total Ballots]]/Table1[[#This Row],[Total Voters]]</f>
        <v>#DIV/0!</v>
      </c>
    </row>
    <row r="3661" spans="1:24" s="12" customFormat="1" hidden="1" x14ac:dyDescent="0.25">
      <c r="A3661" s="8" t="s">
        <v>49</v>
      </c>
      <c r="B3661" s="17">
        <v>2003</v>
      </c>
      <c r="C3661" s="17"/>
      <c r="D3661" s="9" t="s">
        <v>71</v>
      </c>
      <c r="E3661" s="10">
        <v>8952</v>
      </c>
      <c r="F3661" s="10">
        <v>6936</v>
      </c>
      <c r="G3661" s="10">
        <v>15888</v>
      </c>
      <c r="H3661" s="44"/>
      <c r="I3661" s="44"/>
      <c r="J3661" s="44"/>
      <c r="K3661" s="44"/>
      <c r="L3661" s="10"/>
      <c r="M3661" s="10"/>
      <c r="N3661" s="10"/>
      <c r="O3661" s="11"/>
      <c r="P3661" s="27">
        <f>Table1[[#This Row],[Female Voters]]/Table1[[#This Row],[Female Population]]</f>
        <v>0</v>
      </c>
      <c r="Q3661" s="27">
        <f>Table1[[#This Row],[Male Voters]]/Table1[[#This Row],[Male Population]]</f>
        <v>0</v>
      </c>
      <c r="R3661" s="27">
        <f>Table1[[#This Row],[Total Voters]]/Table1[[#This Row],[Total Population]]</f>
        <v>0</v>
      </c>
      <c r="S3661" s="27">
        <f>Table1[[#This Row],[Female Ballots]]/Table1[[#This Row],[Female Population]]</f>
        <v>0</v>
      </c>
      <c r="T3661" s="27">
        <f>Table1[[#This Row],[Male Ballots]]/Table1[[#This Row],[Male Population]]</f>
        <v>0</v>
      </c>
      <c r="U3661" s="27">
        <f>Table1[[#This Row],[Total Ballots]]/Table1[[#This Row],[Total Population]]</f>
        <v>0</v>
      </c>
      <c r="V3661" s="27" t="e">
        <f>Table1[[#This Row],[Female Ballots]]/Table1[[#This Row],[Female Voters]]</f>
        <v>#DIV/0!</v>
      </c>
      <c r="W3661" s="27" t="e">
        <f>Table1[[#This Row],[Male Ballots]]/Table1[[#This Row],[Male Voters]]</f>
        <v>#DIV/0!</v>
      </c>
      <c r="X3661" s="27" t="e">
        <f>Table1[[#This Row],[Total Ballots]]/Table1[[#This Row],[Total Voters]]</f>
        <v>#DIV/0!</v>
      </c>
    </row>
    <row r="3662" spans="1:24" s="12" customFormat="1" hidden="1" x14ac:dyDescent="0.25">
      <c r="A3662" s="8" t="s">
        <v>49</v>
      </c>
      <c r="B3662" s="17">
        <v>2003</v>
      </c>
      <c r="C3662" s="17"/>
      <c r="D3662" s="9" t="s">
        <v>453</v>
      </c>
      <c r="E3662" s="10">
        <v>54884</v>
      </c>
      <c r="F3662" s="10">
        <v>53292</v>
      </c>
      <c r="G3662" s="10">
        <v>108176</v>
      </c>
      <c r="H3662" s="44"/>
      <c r="I3662" s="44"/>
      <c r="J3662" s="44"/>
      <c r="K3662" s="44"/>
      <c r="L3662" s="10"/>
      <c r="M3662" s="10"/>
      <c r="N3662" s="10"/>
      <c r="O3662" s="11"/>
      <c r="P3662" s="27">
        <f>Table1[[#This Row],[Female Voters]]/Table1[[#This Row],[Female Population]]</f>
        <v>0</v>
      </c>
      <c r="Q3662" s="27">
        <f>Table1[[#This Row],[Male Voters]]/Table1[[#This Row],[Male Population]]</f>
        <v>0</v>
      </c>
      <c r="R3662" s="27">
        <f>Table1[[#This Row],[Total Voters]]/Table1[[#This Row],[Total Population]]</f>
        <v>0</v>
      </c>
      <c r="S3662" s="27">
        <f>Table1[[#This Row],[Female Ballots]]/Table1[[#This Row],[Female Population]]</f>
        <v>0</v>
      </c>
      <c r="T3662" s="27">
        <f>Table1[[#This Row],[Male Ballots]]/Table1[[#This Row],[Male Population]]</f>
        <v>0</v>
      </c>
      <c r="U3662" s="27">
        <f>Table1[[#This Row],[Total Ballots]]/Table1[[#This Row],[Total Population]]</f>
        <v>0</v>
      </c>
      <c r="V3662" s="27" t="e">
        <f>Table1[[#This Row],[Female Ballots]]/Table1[[#This Row],[Female Voters]]</f>
        <v>#DIV/0!</v>
      </c>
      <c r="W3662" s="27" t="e">
        <f>Table1[[#This Row],[Male Ballots]]/Table1[[#This Row],[Male Voters]]</f>
        <v>#DIV/0!</v>
      </c>
      <c r="X3662" s="27" t="e">
        <f>Table1[[#This Row],[Total Ballots]]/Table1[[#This Row],[Total Voters]]</f>
        <v>#DIV/0!</v>
      </c>
    </row>
    <row r="3663" spans="1:24" s="12" customFormat="1" hidden="1" x14ac:dyDescent="0.25">
      <c r="A3663" s="8" t="s">
        <v>45</v>
      </c>
      <c r="B3663" s="17">
        <v>2003</v>
      </c>
      <c r="C3663" s="17"/>
      <c r="D3663" s="9" t="s">
        <v>66</v>
      </c>
      <c r="E3663" s="10">
        <v>2808</v>
      </c>
      <c r="F3663" s="10">
        <v>3089</v>
      </c>
      <c r="G3663" s="10">
        <v>5897</v>
      </c>
      <c r="H3663" s="44"/>
      <c r="I3663" s="44"/>
      <c r="J3663" s="44"/>
      <c r="K3663" s="44"/>
      <c r="L3663" s="10"/>
      <c r="M3663" s="10"/>
      <c r="N3663" s="10"/>
      <c r="O3663" s="11"/>
      <c r="P3663" s="27">
        <f>Table1[[#This Row],[Female Voters]]/Table1[[#This Row],[Female Population]]</f>
        <v>0</v>
      </c>
      <c r="Q3663" s="27">
        <f>Table1[[#This Row],[Male Voters]]/Table1[[#This Row],[Male Population]]</f>
        <v>0</v>
      </c>
      <c r="R3663" s="27">
        <f>Table1[[#This Row],[Total Voters]]/Table1[[#This Row],[Total Population]]</f>
        <v>0</v>
      </c>
      <c r="S3663" s="27">
        <f>Table1[[#This Row],[Female Ballots]]/Table1[[#This Row],[Female Population]]</f>
        <v>0</v>
      </c>
      <c r="T3663" s="27">
        <f>Table1[[#This Row],[Male Ballots]]/Table1[[#This Row],[Male Population]]</f>
        <v>0</v>
      </c>
      <c r="U3663" s="27">
        <f>Table1[[#This Row],[Total Ballots]]/Table1[[#This Row],[Total Population]]</f>
        <v>0</v>
      </c>
      <c r="V3663" s="27" t="e">
        <f>Table1[[#This Row],[Female Ballots]]/Table1[[#This Row],[Female Voters]]</f>
        <v>#DIV/0!</v>
      </c>
      <c r="W3663" s="27" t="e">
        <f>Table1[[#This Row],[Male Ballots]]/Table1[[#This Row],[Male Voters]]</f>
        <v>#DIV/0!</v>
      </c>
      <c r="X3663" s="27" t="e">
        <f>Table1[[#This Row],[Total Ballots]]/Table1[[#This Row],[Total Voters]]</f>
        <v>#DIV/0!</v>
      </c>
    </row>
    <row r="3664" spans="1:24" s="12" customFormat="1" hidden="1" x14ac:dyDescent="0.25">
      <c r="A3664" s="8" t="s">
        <v>45</v>
      </c>
      <c r="B3664" s="17">
        <v>2003</v>
      </c>
      <c r="C3664" s="17"/>
      <c r="D3664" s="9" t="s">
        <v>67</v>
      </c>
      <c r="E3664" s="10">
        <v>3823</v>
      </c>
      <c r="F3664" s="10">
        <v>3984</v>
      </c>
      <c r="G3664" s="10">
        <v>7807</v>
      </c>
      <c r="H3664" s="44"/>
      <c r="I3664" s="44"/>
      <c r="J3664" s="44"/>
      <c r="K3664" s="44"/>
      <c r="L3664" s="10"/>
      <c r="M3664" s="10"/>
      <c r="N3664" s="10"/>
      <c r="O3664" s="11"/>
      <c r="P3664" s="27">
        <f>Table1[[#This Row],[Female Voters]]/Table1[[#This Row],[Female Population]]</f>
        <v>0</v>
      </c>
      <c r="Q3664" s="27">
        <f>Table1[[#This Row],[Male Voters]]/Table1[[#This Row],[Male Population]]</f>
        <v>0</v>
      </c>
      <c r="R3664" s="27">
        <f>Table1[[#This Row],[Total Voters]]/Table1[[#This Row],[Total Population]]</f>
        <v>0</v>
      </c>
      <c r="S3664" s="27">
        <f>Table1[[#This Row],[Female Ballots]]/Table1[[#This Row],[Female Population]]</f>
        <v>0</v>
      </c>
      <c r="T3664" s="27">
        <f>Table1[[#This Row],[Male Ballots]]/Table1[[#This Row],[Male Population]]</f>
        <v>0</v>
      </c>
      <c r="U3664" s="27">
        <f>Table1[[#This Row],[Total Ballots]]/Table1[[#This Row],[Total Population]]</f>
        <v>0</v>
      </c>
      <c r="V3664" s="27" t="e">
        <f>Table1[[#This Row],[Female Ballots]]/Table1[[#This Row],[Female Voters]]</f>
        <v>#DIV/0!</v>
      </c>
      <c r="W3664" s="27" t="e">
        <f>Table1[[#This Row],[Male Ballots]]/Table1[[#This Row],[Male Voters]]</f>
        <v>#DIV/0!</v>
      </c>
      <c r="X3664" s="27" t="e">
        <f>Table1[[#This Row],[Total Ballots]]/Table1[[#This Row],[Total Voters]]</f>
        <v>#DIV/0!</v>
      </c>
    </row>
    <row r="3665" spans="1:24" s="12" customFormat="1" hidden="1" x14ac:dyDescent="0.25">
      <c r="A3665" s="8" t="s">
        <v>45</v>
      </c>
      <c r="B3665" s="17">
        <v>2003</v>
      </c>
      <c r="C3665" s="17"/>
      <c r="D3665" s="9" t="s">
        <v>68</v>
      </c>
      <c r="E3665" s="10">
        <v>4759</v>
      </c>
      <c r="F3665" s="10">
        <v>4698</v>
      </c>
      <c r="G3665" s="10">
        <v>9457</v>
      </c>
      <c r="H3665" s="44"/>
      <c r="I3665" s="44"/>
      <c r="J3665" s="44"/>
      <c r="K3665" s="44"/>
      <c r="L3665" s="10"/>
      <c r="M3665" s="10"/>
      <c r="N3665" s="10"/>
      <c r="O3665" s="11"/>
      <c r="P3665" s="27">
        <f>Table1[[#This Row],[Female Voters]]/Table1[[#This Row],[Female Population]]</f>
        <v>0</v>
      </c>
      <c r="Q3665" s="27">
        <f>Table1[[#This Row],[Male Voters]]/Table1[[#This Row],[Male Population]]</f>
        <v>0</v>
      </c>
      <c r="R3665" s="27">
        <f>Table1[[#This Row],[Total Voters]]/Table1[[#This Row],[Total Population]]</f>
        <v>0</v>
      </c>
      <c r="S3665" s="27">
        <f>Table1[[#This Row],[Female Ballots]]/Table1[[#This Row],[Female Population]]</f>
        <v>0</v>
      </c>
      <c r="T3665" s="27">
        <f>Table1[[#This Row],[Male Ballots]]/Table1[[#This Row],[Male Population]]</f>
        <v>0</v>
      </c>
      <c r="U3665" s="27">
        <f>Table1[[#This Row],[Total Ballots]]/Table1[[#This Row],[Total Population]]</f>
        <v>0</v>
      </c>
      <c r="V3665" s="27" t="e">
        <f>Table1[[#This Row],[Female Ballots]]/Table1[[#This Row],[Female Voters]]</f>
        <v>#DIV/0!</v>
      </c>
      <c r="W3665" s="27" t="e">
        <f>Table1[[#This Row],[Male Ballots]]/Table1[[#This Row],[Male Voters]]</f>
        <v>#DIV/0!</v>
      </c>
      <c r="X3665" s="27" t="e">
        <f>Table1[[#This Row],[Total Ballots]]/Table1[[#This Row],[Total Voters]]</f>
        <v>#DIV/0!</v>
      </c>
    </row>
    <row r="3666" spans="1:24" s="12" customFormat="1" hidden="1" x14ac:dyDescent="0.25">
      <c r="A3666" s="8" t="s">
        <v>45</v>
      </c>
      <c r="B3666" s="17">
        <v>2003</v>
      </c>
      <c r="C3666" s="17"/>
      <c r="D3666" s="9" t="s">
        <v>69</v>
      </c>
      <c r="E3666" s="10">
        <v>4888</v>
      </c>
      <c r="F3666" s="10">
        <v>4983</v>
      </c>
      <c r="G3666" s="10">
        <v>9871</v>
      </c>
      <c r="H3666" s="44"/>
      <c r="I3666" s="44"/>
      <c r="J3666" s="44"/>
      <c r="K3666" s="44"/>
      <c r="L3666" s="10"/>
      <c r="M3666" s="10"/>
      <c r="N3666" s="10"/>
      <c r="O3666" s="11"/>
      <c r="P3666" s="27">
        <f>Table1[[#This Row],[Female Voters]]/Table1[[#This Row],[Female Population]]</f>
        <v>0</v>
      </c>
      <c r="Q3666" s="27">
        <f>Table1[[#This Row],[Male Voters]]/Table1[[#This Row],[Male Population]]</f>
        <v>0</v>
      </c>
      <c r="R3666" s="27">
        <f>Table1[[#This Row],[Total Voters]]/Table1[[#This Row],[Total Population]]</f>
        <v>0</v>
      </c>
      <c r="S3666" s="27">
        <f>Table1[[#This Row],[Female Ballots]]/Table1[[#This Row],[Female Population]]</f>
        <v>0</v>
      </c>
      <c r="T3666" s="27">
        <f>Table1[[#This Row],[Male Ballots]]/Table1[[#This Row],[Male Population]]</f>
        <v>0</v>
      </c>
      <c r="U3666" s="27">
        <f>Table1[[#This Row],[Total Ballots]]/Table1[[#This Row],[Total Population]]</f>
        <v>0</v>
      </c>
      <c r="V3666" s="27" t="e">
        <f>Table1[[#This Row],[Female Ballots]]/Table1[[#This Row],[Female Voters]]</f>
        <v>#DIV/0!</v>
      </c>
      <c r="W3666" s="27" t="e">
        <f>Table1[[#This Row],[Male Ballots]]/Table1[[#This Row],[Male Voters]]</f>
        <v>#DIV/0!</v>
      </c>
      <c r="X3666" s="27" t="e">
        <f>Table1[[#This Row],[Total Ballots]]/Table1[[#This Row],[Total Voters]]</f>
        <v>#DIV/0!</v>
      </c>
    </row>
    <row r="3667" spans="1:24" s="12" customFormat="1" hidden="1" x14ac:dyDescent="0.25">
      <c r="A3667" s="8" t="s">
        <v>45</v>
      </c>
      <c r="B3667" s="17">
        <v>2003</v>
      </c>
      <c r="C3667" s="17"/>
      <c r="D3667" s="9" t="s">
        <v>70</v>
      </c>
      <c r="E3667" s="10">
        <v>3398</v>
      </c>
      <c r="F3667" s="10">
        <v>3424</v>
      </c>
      <c r="G3667" s="10">
        <v>6822</v>
      </c>
      <c r="H3667" s="44"/>
      <c r="I3667" s="44"/>
      <c r="J3667" s="44"/>
      <c r="K3667" s="44"/>
      <c r="L3667" s="10"/>
      <c r="M3667" s="10"/>
      <c r="N3667" s="10"/>
      <c r="O3667" s="11"/>
      <c r="P3667" s="27">
        <f>Table1[[#This Row],[Female Voters]]/Table1[[#This Row],[Female Population]]</f>
        <v>0</v>
      </c>
      <c r="Q3667" s="27">
        <f>Table1[[#This Row],[Male Voters]]/Table1[[#This Row],[Male Population]]</f>
        <v>0</v>
      </c>
      <c r="R3667" s="27">
        <f>Table1[[#This Row],[Total Voters]]/Table1[[#This Row],[Total Population]]</f>
        <v>0</v>
      </c>
      <c r="S3667" s="27">
        <f>Table1[[#This Row],[Female Ballots]]/Table1[[#This Row],[Female Population]]</f>
        <v>0</v>
      </c>
      <c r="T3667" s="27">
        <f>Table1[[#This Row],[Male Ballots]]/Table1[[#This Row],[Male Population]]</f>
        <v>0</v>
      </c>
      <c r="U3667" s="27">
        <f>Table1[[#This Row],[Total Ballots]]/Table1[[#This Row],[Total Population]]</f>
        <v>0</v>
      </c>
      <c r="V3667" s="27" t="e">
        <f>Table1[[#This Row],[Female Ballots]]/Table1[[#This Row],[Female Voters]]</f>
        <v>#DIV/0!</v>
      </c>
      <c r="W3667" s="27" t="e">
        <f>Table1[[#This Row],[Male Ballots]]/Table1[[#This Row],[Male Voters]]</f>
        <v>#DIV/0!</v>
      </c>
      <c r="X3667" s="27" t="e">
        <f>Table1[[#This Row],[Total Ballots]]/Table1[[#This Row],[Total Voters]]</f>
        <v>#DIV/0!</v>
      </c>
    </row>
    <row r="3668" spans="1:24" s="12" customFormat="1" hidden="1" x14ac:dyDescent="0.25">
      <c r="A3668" s="8" t="s">
        <v>45</v>
      </c>
      <c r="B3668" s="17">
        <v>2003</v>
      </c>
      <c r="C3668" s="17"/>
      <c r="D3668" s="9" t="s">
        <v>71</v>
      </c>
      <c r="E3668" s="10">
        <v>5288</v>
      </c>
      <c r="F3668" s="10">
        <v>4139</v>
      </c>
      <c r="G3668" s="10">
        <v>9427</v>
      </c>
      <c r="H3668" s="44"/>
      <c r="I3668" s="44"/>
      <c r="J3668" s="44"/>
      <c r="K3668" s="44"/>
      <c r="L3668" s="10"/>
      <c r="M3668" s="10"/>
      <c r="N3668" s="10"/>
      <c r="O3668" s="11"/>
      <c r="P3668" s="27">
        <f>Table1[[#This Row],[Female Voters]]/Table1[[#This Row],[Female Population]]</f>
        <v>0</v>
      </c>
      <c r="Q3668" s="27">
        <f>Table1[[#This Row],[Male Voters]]/Table1[[#This Row],[Male Population]]</f>
        <v>0</v>
      </c>
      <c r="R3668" s="27">
        <f>Table1[[#This Row],[Total Voters]]/Table1[[#This Row],[Total Population]]</f>
        <v>0</v>
      </c>
      <c r="S3668" s="27">
        <f>Table1[[#This Row],[Female Ballots]]/Table1[[#This Row],[Female Population]]</f>
        <v>0</v>
      </c>
      <c r="T3668" s="27">
        <f>Table1[[#This Row],[Male Ballots]]/Table1[[#This Row],[Male Population]]</f>
        <v>0</v>
      </c>
      <c r="U3668" s="27">
        <f>Table1[[#This Row],[Total Ballots]]/Table1[[#This Row],[Total Population]]</f>
        <v>0</v>
      </c>
      <c r="V3668" s="27" t="e">
        <f>Table1[[#This Row],[Female Ballots]]/Table1[[#This Row],[Female Voters]]</f>
        <v>#DIV/0!</v>
      </c>
      <c r="W3668" s="27" t="e">
        <f>Table1[[#This Row],[Male Ballots]]/Table1[[#This Row],[Male Voters]]</f>
        <v>#DIV/0!</v>
      </c>
      <c r="X3668" s="27" t="e">
        <f>Table1[[#This Row],[Total Ballots]]/Table1[[#This Row],[Total Voters]]</f>
        <v>#DIV/0!</v>
      </c>
    </row>
    <row r="3669" spans="1:24" s="12" customFormat="1" hidden="1" x14ac:dyDescent="0.25">
      <c r="A3669" s="8" t="s">
        <v>45</v>
      </c>
      <c r="B3669" s="17">
        <v>2003</v>
      </c>
      <c r="C3669" s="17"/>
      <c r="D3669" s="9" t="s">
        <v>453</v>
      </c>
      <c r="E3669" s="10">
        <v>24964</v>
      </c>
      <c r="F3669" s="10">
        <v>24317</v>
      </c>
      <c r="G3669" s="10">
        <v>49281</v>
      </c>
      <c r="H3669" s="44"/>
      <c r="I3669" s="44"/>
      <c r="J3669" s="44"/>
      <c r="K3669" s="44"/>
      <c r="L3669" s="10"/>
      <c r="M3669" s="10"/>
      <c r="N3669" s="10"/>
      <c r="O3669" s="11"/>
      <c r="P3669" s="27">
        <f>Table1[[#This Row],[Female Voters]]/Table1[[#This Row],[Female Population]]</f>
        <v>0</v>
      </c>
      <c r="Q3669" s="27">
        <f>Table1[[#This Row],[Male Voters]]/Table1[[#This Row],[Male Population]]</f>
        <v>0</v>
      </c>
      <c r="R3669" s="27">
        <f>Table1[[#This Row],[Total Voters]]/Table1[[#This Row],[Total Population]]</f>
        <v>0</v>
      </c>
      <c r="S3669" s="27">
        <f>Table1[[#This Row],[Female Ballots]]/Table1[[#This Row],[Female Population]]</f>
        <v>0</v>
      </c>
      <c r="T3669" s="27">
        <f>Table1[[#This Row],[Male Ballots]]/Table1[[#This Row],[Male Population]]</f>
        <v>0</v>
      </c>
      <c r="U3669" s="27">
        <f>Table1[[#This Row],[Total Ballots]]/Table1[[#This Row],[Total Population]]</f>
        <v>0</v>
      </c>
      <c r="V3669" s="27" t="e">
        <f>Table1[[#This Row],[Female Ballots]]/Table1[[#This Row],[Female Voters]]</f>
        <v>#DIV/0!</v>
      </c>
      <c r="W3669" s="27" t="e">
        <f>Table1[[#This Row],[Male Ballots]]/Table1[[#This Row],[Male Voters]]</f>
        <v>#DIV/0!</v>
      </c>
      <c r="X3669" s="27" t="e">
        <f>Table1[[#This Row],[Total Ballots]]/Table1[[#This Row],[Total Voters]]</f>
        <v>#DIV/0!</v>
      </c>
    </row>
    <row r="3670" spans="1:24" s="12" customFormat="1" hidden="1" x14ac:dyDescent="0.25">
      <c r="A3670" s="8" t="s">
        <v>34</v>
      </c>
      <c r="B3670" s="17">
        <v>2003</v>
      </c>
      <c r="C3670" s="17"/>
      <c r="D3670" s="9" t="s">
        <v>66</v>
      </c>
      <c r="E3670" s="10">
        <v>2140</v>
      </c>
      <c r="F3670" s="10">
        <v>2779</v>
      </c>
      <c r="G3670" s="10">
        <v>4919</v>
      </c>
      <c r="H3670" s="44"/>
      <c r="I3670" s="44"/>
      <c r="J3670" s="44"/>
      <c r="K3670" s="44"/>
      <c r="L3670" s="10"/>
      <c r="M3670" s="10"/>
      <c r="N3670" s="10"/>
      <c r="O3670" s="11"/>
      <c r="P3670" s="27">
        <f>Table1[[#This Row],[Female Voters]]/Table1[[#This Row],[Female Population]]</f>
        <v>0</v>
      </c>
      <c r="Q3670" s="27">
        <f>Table1[[#This Row],[Male Voters]]/Table1[[#This Row],[Male Population]]</f>
        <v>0</v>
      </c>
      <c r="R3670" s="27">
        <f>Table1[[#This Row],[Total Voters]]/Table1[[#This Row],[Total Population]]</f>
        <v>0</v>
      </c>
      <c r="S3670" s="27">
        <f>Table1[[#This Row],[Female Ballots]]/Table1[[#This Row],[Female Population]]</f>
        <v>0</v>
      </c>
      <c r="T3670" s="27">
        <f>Table1[[#This Row],[Male Ballots]]/Table1[[#This Row],[Male Population]]</f>
        <v>0</v>
      </c>
      <c r="U3670" s="27">
        <f>Table1[[#This Row],[Total Ballots]]/Table1[[#This Row],[Total Population]]</f>
        <v>0</v>
      </c>
      <c r="V3670" s="27" t="e">
        <f>Table1[[#This Row],[Female Ballots]]/Table1[[#This Row],[Female Voters]]</f>
        <v>#DIV/0!</v>
      </c>
      <c r="W3670" s="27" t="e">
        <f>Table1[[#This Row],[Male Ballots]]/Table1[[#This Row],[Male Voters]]</f>
        <v>#DIV/0!</v>
      </c>
      <c r="X3670" s="27" t="e">
        <f>Table1[[#This Row],[Total Ballots]]/Table1[[#This Row],[Total Voters]]</f>
        <v>#DIV/0!</v>
      </c>
    </row>
    <row r="3671" spans="1:24" s="12" customFormat="1" hidden="1" x14ac:dyDescent="0.25">
      <c r="A3671" s="8" t="s">
        <v>34</v>
      </c>
      <c r="B3671" s="17">
        <v>2003</v>
      </c>
      <c r="C3671" s="17"/>
      <c r="D3671" s="9" t="s">
        <v>67</v>
      </c>
      <c r="E3671" s="10">
        <v>2816</v>
      </c>
      <c r="F3671" s="10">
        <v>3228</v>
      </c>
      <c r="G3671" s="10">
        <v>6044</v>
      </c>
      <c r="H3671" s="44"/>
      <c r="I3671" s="44"/>
      <c r="J3671" s="44"/>
      <c r="K3671" s="44"/>
      <c r="L3671" s="10"/>
      <c r="M3671" s="10"/>
      <c r="N3671" s="10"/>
      <c r="O3671" s="11"/>
      <c r="P3671" s="27">
        <f>Table1[[#This Row],[Female Voters]]/Table1[[#This Row],[Female Population]]</f>
        <v>0</v>
      </c>
      <c r="Q3671" s="27">
        <f>Table1[[#This Row],[Male Voters]]/Table1[[#This Row],[Male Population]]</f>
        <v>0</v>
      </c>
      <c r="R3671" s="27">
        <f>Table1[[#This Row],[Total Voters]]/Table1[[#This Row],[Total Population]]</f>
        <v>0</v>
      </c>
      <c r="S3671" s="27">
        <f>Table1[[#This Row],[Female Ballots]]/Table1[[#This Row],[Female Population]]</f>
        <v>0</v>
      </c>
      <c r="T3671" s="27">
        <f>Table1[[#This Row],[Male Ballots]]/Table1[[#This Row],[Male Population]]</f>
        <v>0</v>
      </c>
      <c r="U3671" s="27">
        <f>Table1[[#This Row],[Total Ballots]]/Table1[[#This Row],[Total Population]]</f>
        <v>0</v>
      </c>
      <c r="V3671" s="27" t="e">
        <f>Table1[[#This Row],[Female Ballots]]/Table1[[#This Row],[Female Voters]]</f>
        <v>#DIV/0!</v>
      </c>
      <c r="W3671" s="27" t="e">
        <f>Table1[[#This Row],[Male Ballots]]/Table1[[#This Row],[Male Voters]]</f>
        <v>#DIV/0!</v>
      </c>
      <c r="X3671" s="27" t="e">
        <f>Table1[[#This Row],[Total Ballots]]/Table1[[#This Row],[Total Voters]]</f>
        <v>#DIV/0!</v>
      </c>
    </row>
    <row r="3672" spans="1:24" s="12" customFormat="1" hidden="1" x14ac:dyDescent="0.25">
      <c r="A3672" s="8" t="s">
        <v>34</v>
      </c>
      <c r="B3672" s="17">
        <v>2003</v>
      </c>
      <c r="C3672" s="17"/>
      <c r="D3672" s="9" t="s">
        <v>68</v>
      </c>
      <c r="E3672" s="10">
        <v>4144</v>
      </c>
      <c r="F3672" s="10">
        <v>4049</v>
      </c>
      <c r="G3672" s="10">
        <v>8193</v>
      </c>
      <c r="H3672" s="44"/>
      <c r="I3672" s="44"/>
      <c r="J3672" s="44"/>
      <c r="K3672" s="44"/>
      <c r="L3672" s="10"/>
      <c r="M3672" s="10"/>
      <c r="N3672" s="10"/>
      <c r="O3672" s="11"/>
      <c r="P3672" s="27">
        <f>Table1[[#This Row],[Female Voters]]/Table1[[#This Row],[Female Population]]</f>
        <v>0</v>
      </c>
      <c r="Q3672" s="27">
        <f>Table1[[#This Row],[Male Voters]]/Table1[[#This Row],[Male Population]]</f>
        <v>0</v>
      </c>
      <c r="R3672" s="27">
        <f>Table1[[#This Row],[Total Voters]]/Table1[[#This Row],[Total Population]]</f>
        <v>0</v>
      </c>
      <c r="S3672" s="27">
        <f>Table1[[#This Row],[Female Ballots]]/Table1[[#This Row],[Female Population]]</f>
        <v>0</v>
      </c>
      <c r="T3672" s="27">
        <f>Table1[[#This Row],[Male Ballots]]/Table1[[#This Row],[Male Population]]</f>
        <v>0</v>
      </c>
      <c r="U3672" s="27">
        <f>Table1[[#This Row],[Total Ballots]]/Table1[[#This Row],[Total Population]]</f>
        <v>0</v>
      </c>
      <c r="V3672" s="27" t="e">
        <f>Table1[[#This Row],[Female Ballots]]/Table1[[#This Row],[Female Voters]]</f>
        <v>#DIV/0!</v>
      </c>
      <c r="W3672" s="27" t="e">
        <f>Table1[[#This Row],[Male Ballots]]/Table1[[#This Row],[Male Voters]]</f>
        <v>#DIV/0!</v>
      </c>
      <c r="X3672" s="27" t="e">
        <f>Table1[[#This Row],[Total Ballots]]/Table1[[#This Row],[Total Voters]]</f>
        <v>#DIV/0!</v>
      </c>
    </row>
    <row r="3673" spans="1:24" s="12" customFormat="1" hidden="1" x14ac:dyDescent="0.25">
      <c r="A3673" s="8" t="s">
        <v>34</v>
      </c>
      <c r="B3673" s="17">
        <v>2003</v>
      </c>
      <c r="C3673" s="17"/>
      <c r="D3673" s="9" t="s">
        <v>69</v>
      </c>
      <c r="E3673" s="10">
        <v>5123</v>
      </c>
      <c r="F3673" s="10">
        <v>4891</v>
      </c>
      <c r="G3673" s="10">
        <v>10014</v>
      </c>
      <c r="H3673" s="44"/>
      <c r="I3673" s="44"/>
      <c r="J3673" s="44"/>
      <c r="K3673" s="44"/>
      <c r="L3673" s="10"/>
      <c r="M3673" s="10"/>
      <c r="N3673" s="10"/>
      <c r="O3673" s="11"/>
      <c r="P3673" s="27">
        <f>Table1[[#This Row],[Female Voters]]/Table1[[#This Row],[Female Population]]</f>
        <v>0</v>
      </c>
      <c r="Q3673" s="27">
        <f>Table1[[#This Row],[Male Voters]]/Table1[[#This Row],[Male Population]]</f>
        <v>0</v>
      </c>
      <c r="R3673" s="27">
        <f>Table1[[#This Row],[Total Voters]]/Table1[[#This Row],[Total Population]]</f>
        <v>0</v>
      </c>
      <c r="S3673" s="27">
        <f>Table1[[#This Row],[Female Ballots]]/Table1[[#This Row],[Female Population]]</f>
        <v>0</v>
      </c>
      <c r="T3673" s="27">
        <f>Table1[[#This Row],[Male Ballots]]/Table1[[#This Row],[Male Population]]</f>
        <v>0</v>
      </c>
      <c r="U3673" s="27">
        <f>Table1[[#This Row],[Total Ballots]]/Table1[[#This Row],[Total Population]]</f>
        <v>0</v>
      </c>
      <c r="V3673" s="27" t="e">
        <f>Table1[[#This Row],[Female Ballots]]/Table1[[#This Row],[Female Voters]]</f>
        <v>#DIV/0!</v>
      </c>
      <c r="W3673" s="27" t="e">
        <f>Table1[[#This Row],[Male Ballots]]/Table1[[#This Row],[Male Voters]]</f>
        <v>#DIV/0!</v>
      </c>
      <c r="X3673" s="27" t="e">
        <f>Table1[[#This Row],[Total Ballots]]/Table1[[#This Row],[Total Voters]]</f>
        <v>#DIV/0!</v>
      </c>
    </row>
    <row r="3674" spans="1:24" s="12" customFormat="1" hidden="1" x14ac:dyDescent="0.25">
      <c r="A3674" s="8" t="s">
        <v>34</v>
      </c>
      <c r="B3674" s="17">
        <v>2003</v>
      </c>
      <c r="C3674" s="17"/>
      <c r="D3674" s="9" t="s">
        <v>70</v>
      </c>
      <c r="E3674" s="10">
        <v>4542</v>
      </c>
      <c r="F3674" s="10">
        <v>4239</v>
      </c>
      <c r="G3674" s="10">
        <v>8781</v>
      </c>
      <c r="H3674" s="44"/>
      <c r="I3674" s="44"/>
      <c r="J3674" s="44"/>
      <c r="K3674" s="44"/>
      <c r="L3674" s="10"/>
      <c r="M3674" s="10"/>
      <c r="N3674" s="10"/>
      <c r="O3674" s="11"/>
      <c r="P3674" s="27">
        <f>Table1[[#This Row],[Female Voters]]/Table1[[#This Row],[Female Population]]</f>
        <v>0</v>
      </c>
      <c r="Q3674" s="27">
        <f>Table1[[#This Row],[Male Voters]]/Table1[[#This Row],[Male Population]]</f>
        <v>0</v>
      </c>
      <c r="R3674" s="27">
        <f>Table1[[#This Row],[Total Voters]]/Table1[[#This Row],[Total Population]]</f>
        <v>0</v>
      </c>
      <c r="S3674" s="27">
        <f>Table1[[#This Row],[Female Ballots]]/Table1[[#This Row],[Female Population]]</f>
        <v>0</v>
      </c>
      <c r="T3674" s="27">
        <f>Table1[[#This Row],[Male Ballots]]/Table1[[#This Row],[Male Population]]</f>
        <v>0</v>
      </c>
      <c r="U3674" s="27">
        <f>Table1[[#This Row],[Total Ballots]]/Table1[[#This Row],[Total Population]]</f>
        <v>0</v>
      </c>
      <c r="V3674" s="27" t="e">
        <f>Table1[[#This Row],[Female Ballots]]/Table1[[#This Row],[Female Voters]]</f>
        <v>#DIV/0!</v>
      </c>
      <c r="W3674" s="27" t="e">
        <f>Table1[[#This Row],[Male Ballots]]/Table1[[#This Row],[Male Voters]]</f>
        <v>#DIV/0!</v>
      </c>
      <c r="X3674" s="27" t="e">
        <f>Table1[[#This Row],[Total Ballots]]/Table1[[#This Row],[Total Voters]]</f>
        <v>#DIV/0!</v>
      </c>
    </row>
    <row r="3675" spans="1:24" s="12" customFormat="1" hidden="1" x14ac:dyDescent="0.25">
      <c r="A3675" s="8" t="s">
        <v>34</v>
      </c>
      <c r="B3675" s="17">
        <v>2003</v>
      </c>
      <c r="C3675" s="17"/>
      <c r="D3675" s="9" t="s">
        <v>71</v>
      </c>
      <c r="E3675" s="10">
        <v>7746</v>
      </c>
      <c r="F3675" s="10">
        <v>6505</v>
      </c>
      <c r="G3675" s="10">
        <v>14251</v>
      </c>
      <c r="H3675" s="44"/>
      <c r="I3675" s="44"/>
      <c r="J3675" s="44"/>
      <c r="K3675" s="44"/>
      <c r="L3675" s="10"/>
      <c r="M3675" s="10"/>
      <c r="N3675" s="10"/>
      <c r="O3675" s="11"/>
      <c r="P3675" s="27">
        <f>Table1[[#This Row],[Female Voters]]/Table1[[#This Row],[Female Population]]</f>
        <v>0</v>
      </c>
      <c r="Q3675" s="27">
        <f>Table1[[#This Row],[Male Voters]]/Table1[[#This Row],[Male Population]]</f>
        <v>0</v>
      </c>
      <c r="R3675" s="27">
        <f>Table1[[#This Row],[Total Voters]]/Table1[[#This Row],[Total Population]]</f>
        <v>0</v>
      </c>
      <c r="S3675" s="27">
        <f>Table1[[#This Row],[Female Ballots]]/Table1[[#This Row],[Female Population]]</f>
        <v>0</v>
      </c>
      <c r="T3675" s="27">
        <f>Table1[[#This Row],[Male Ballots]]/Table1[[#This Row],[Male Population]]</f>
        <v>0</v>
      </c>
      <c r="U3675" s="27">
        <f>Table1[[#This Row],[Total Ballots]]/Table1[[#This Row],[Total Population]]</f>
        <v>0</v>
      </c>
      <c r="V3675" s="27" t="e">
        <f>Table1[[#This Row],[Female Ballots]]/Table1[[#This Row],[Female Voters]]</f>
        <v>#DIV/0!</v>
      </c>
      <c r="W3675" s="27" t="e">
        <f>Table1[[#This Row],[Male Ballots]]/Table1[[#This Row],[Male Voters]]</f>
        <v>#DIV/0!</v>
      </c>
      <c r="X3675" s="27" t="e">
        <f>Table1[[#This Row],[Total Ballots]]/Table1[[#This Row],[Total Voters]]</f>
        <v>#DIV/0!</v>
      </c>
    </row>
    <row r="3676" spans="1:24" s="12" customFormat="1" hidden="1" x14ac:dyDescent="0.25">
      <c r="A3676" s="8" t="s">
        <v>34</v>
      </c>
      <c r="B3676" s="17">
        <v>2003</v>
      </c>
      <c r="C3676" s="17"/>
      <c r="D3676" s="9" t="s">
        <v>453</v>
      </c>
      <c r="E3676" s="10">
        <v>26511</v>
      </c>
      <c r="F3676" s="10">
        <v>25691</v>
      </c>
      <c r="G3676" s="10">
        <v>52202</v>
      </c>
      <c r="H3676" s="44"/>
      <c r="I3676" s="44"/>
      <c r="J3676" s="44"/>
      <c r="K3676" s="44"/>
      <c r="L3676" s="10"/>
      <c r="M3676" s="10"/>
      <c r="N3676" s="10"/>
      <c r="O3676" s="11"/>
      <c r="P3676" s="27">
        <f>Table1[[#This Row],[Female Voters]]/Table1[[#This Row],[Female Population]]</f>
        <v>0</v>
      </c>
      <c r="Q3676" s="27">
        <f>Table1[[#This Row],[Male Voters]]/Table1[[#This Row],[Male Population]]</f>
        <v>0</v>
      </c>
      <c r="R3676" s="27">
        <f>Table1[[#This Row],[Total Voters]]/Table1[[#This Row],[Total Population]]</f>
        <v>0</v>
      </c>
      <c r="S3676" s="27">
        <f>Table1[[#This Row],[Female Ballots]]/Table1[[#This Row],[Female Population]]</f>
        <v>0</v>
      </c>
      <c r="T3676" s="27">
        <f>Table1[[#This Row],[Male Ballots]]/Table1[[#This Row],[Male Population]]</f>
        <v>0</v>
      </c>
      <c r="U3676" s="27">
        <f>Table1[[#This Row],[Total Ballots]]/Table1[[#This Row],[Total Population]]</f>
        <v>0</v>
      </c>
      <c r="V3676" s="27" t="e">
        <f>Table1[[#This Row],[Female Ballots]]/Table1[[#This Row],[Female Voters]]</f>
        <v>#DIV/0!</v>
      </c>
      <c r="W3676" s="27" t="e">
        <f>Table1[[#This Row],[Male Ballots]]/Table1[[#This Row],[Male Voters]]</f>
        <v>#DIV/0!</v>
      </c>
      <c r="X3676" s="27" t="e">
        <f>Table1[[#This Row],[Total Ballots]]/Table1[[#This Row],[Total Voters]]</f>
        <v>#DIV/0!</v>
      </c>
    </row>
    <row r="3677" spans="1:24" s="12" customFormat="1" hidden="1" x14ac:dyDescent="0.25">
      <c r="A3677" s="8" t="s">
        <v>52</v>
      </c>
      <c r="B3677" s="17">
        <v>2003</v>
      </c>
      <c r="C3677" s="17" t="s">
        <v>76</v>
      </c>
      <c r="D3677" s="9" t="s">
        <v>66</v>
      </c>
      <c r="E3677" s="10">
        <v>16326</v>
      </c>
      <c r="F3677" s="10">
        <v>16365</v>
      </c>
      <c r="G3677" s="10">
        <v>32691</v>
      </c>
      <c r="H3677" s="44"/>
      <c r="I3677" s="44"/>
      <c r="J3677" s="44"/>
      <c r="K3677" s="44"/>
      <c r="L3677" s="10"/>
      <c r="M3677" s="10"/>
      <c r="N3677" s="10"/>
      <c r="O3677" s="11"/>
      <c r="P3677" s="27">
        <f>Table1[[#This Row],[Female Voters]]/Table1[[#This Row],[Female Population]]</f>
        <v>0</v>
      </c>
      <c r="Q3677" s="27">
        <f>Table1[[#This Row],[Male Voters]]/Table1[[#This Row],[Male Population]]</f>
        <v>0</v>
      </c>
      <c r="R3677" s="27">
        <f>Table1[[#This Row],[Total Voters]]/Table1[[#This Row],[Total Population]]</f>
        <v>0</v>
      </c>
      <c r="S3677" s="27">
        <f>Table1[[#This Row],[Female Ballots]]/Table1[[#This Row],[Female Population]]</f>
        <v>0</v>
      </c>
      <c r="T3677" s="27">
        <f>Table1[[#This Row],[Male Ballots]]/Table1[[#This Row],[Male Population]]</f>
        <v>0</v>
      </c>
      <c r="U3677" s="27">
        <f>Table1[[#This Row],[Total Ballots]]/Table1[[#This Row],[Total Population]]</f>
        <v>0</v>
      </c>
      <c r="V3677" s="27" t="e">
        <f>Table1[[#This Row],[Female Ballots]]/Table1[[#This Row],[Female Voters]]</f>
        <v>#DIV/0!</v>
      </c>
      <c r="W3677" s="27" t="e">
        <f>Table1[[#This Row],[Male Ballots]]/Table1[[#This Row],[Male Voters]]</f>
        <v>#DIV/0!</v>
      </c>
      <c r="X3677" s="27" t="e">
        <f>Table1[[#This Row],[Total Ballots]]/Table1[[#This Row],[Total Voters]]</f>
        <v>#DIV/0!</v>
      </c>
    </row>
    <row r="3678" spans="1:24" s="12" customFormat="1" hidden="1" x14ac:dyDescent="0.25">
      <c r="A3678" s="8" t="s">
        <v>52</v>
      </c>
      <c r="B3678" s="17">
        <v>2003</v>
      </c>
      <c r="C3678" s="17" t="s">
        <v>76</v>
      </c>
      <c r="D3678" s="9" t="s">
        <v>67</v>
      </c>
      <c r="E3678" s="10">
        <v>25058</v>
      </c>
      <c r="F3678" s="10">
        <v>24859</v>
      </c>
      <c r="G3678" s="10">
        <v>49917</v>
      </c>
      <c r="H3678" s="44"/>
      <c r="I3678" s="44"/>
      <c r="J3678" s="44"/>
      <c r="K3678" s="44"/>
      <c r="L3678" s="10"/>
      <c r="M3678" s="10"/>
      <c r="N3678" s="10"/>
      <c r="O3678" s="11"/>
      <c r="P3678" s="27">
        <f>Table1[[#This Row],[Female Voters]]/Table1[[#This Row],[Female Population]]</f>
        <v>0</v>
      </c>
      <c r="Q3678" s="27">
        <f>Table1[[#This Row],[Male Voters]]/Table1[[#This Row],[Male Population]]</f>
        <v>0</v>
      </c>
      <c r="R3678" s="27">
        <f>Table1[[#This Row],[Total Voters]]/Table1[[#This Row],[Total Population]]</f>
        <v>0</v>
      </c>
      <c r="S3678" s="27">
        <f>Table1[[#This Row],[Female Ballots]]/Table1[[#This Row],[Female Population]]</f>
        <v>0</v>
      </c>
      <c r="T3678" s="27">
        <f>Table1[[#This Row],[Male Ballots]]/Table1[[#This Row],[Male Population]]</f>
        <v>0</v>
      </c>
      <c r="U3678" s="27">
        <f>Table1[[#This Row],[Total Ballots]]/Table1[[#This Row],[Total Population]]</f>
        <v>0</v>
      </c>
      <c r="V3678" s="27" t="e">
        <f>Table1[[#This Row],[Female Ballots]]/Table1[[#This Row],[Female Voters]]</f>
        <v>#DIV/0!</v>
      </c>
      <c r="W3678" s="27" t="e">
        <f>Table1[[#This Row],[Male Ballots]]/Table1[[#This Row],[Male Voters]]</f>
        <v>#DIV/0!</v>
      </c>
      <c r="X3678" s="27" t="e">
        <f>Table1[[#This Row],[Total Ballots]]/Table1[[#This Row],[Total Voters]]</f>
        <v>#DIV/0!</v>
      </c>
    </row>
    <row r="3679" spans="1:24" s="12" customFormat="1" hidden="1" x14ac:dyDescent="0.25">
      <c r="A3679" s="8" t="s">
        <v>52</v>
      </c>
      <c r="B3679" s="17">
        <v>2003</v>
      </c>
      <c r="C3679" s="17" t="s">
        <v>76</v>
      </c>
      <c r="D3679" s="9" t="s">
        <v>68</v>
      </c>
      <c r="E3679" s="10">
        <v>29385</v>
      </c>
      <c r="F3679" s="10">
        <v>29522</v>
      </c>
      <c r="G3679" s="10">
        <v>58907</v>
      </c>
      <c r="H3679" s="44"/>
      <c r="I3679" s="44"/>
      <c r="J3679" s="44"/>
      <c r="K3679" s="44"/>
      <c r="L3679" s="10"/>
      <c r="M3679" s="10"/>
      <c r="N3679" s="10"/>
      <c r="O3679" s="11"/>
      <c r="P3679" s="27">
        <f>Table1[[#This Row],[Female Voters]]/Table1[[#This Row],[Female Population]]</f>
        <v>0</v>
      </c>
      <c r="Q3679" s="27">
        <f>Table1[[#This Row],[Male Voters]]/Table1[[#This Row],[Male Population]]</f>
        <v>0</v>
      </c>
      <c r="R3679" s="27">
        <f>Table1[[#This Row],[Total Voters]]/Table1[[#This Row],[Total Population]]</f>
        <v>0</v>
      </c>
      <c r="S3679" s="27">
        <f>Table1[[#This Row],[Female Ballots]]/Table1[[#This Row],[Female Population]]</f>
        <v>0</v>
      </c>
      <c r="T3679" s="27">
        <f>Table1[[#This Row],[Male Ballots]]/Table1[[#This Row],[Male Population]]</f>
        <v>0</v>
      </c>
      <c r="U3679" s="27">
        <f>Table1[[#This Row],[Total Ballots]]/Table1[[#This Row],[Total Population]]</f>
        <v>0</v>
      </c>
      <c r="V3679" s="27" t="e">
        <f>Table1[[#This Row],[Female Ballots]]/Table1[[#This Row],[Female Voters]]</f>
        <v>#DIV/0!</v>
      </c>
      <c r="W3679" s="27" t="e">
        <f>Table1[[#This Row],[Male Ballots]]/Table1[[#This Row],[Male Voters]]</f>
        <v>#DIV/0!</v>
      </c>
      <c r="X3679" s="27" t="e">
        <f>Table1[[#This Row],[Total Ballots]]/Table1[[#This Row],[Total Voters]]</f>
        <v>#DIV/0!</v>
      </c>
    </row>
    <row r="3680" spans="1:24" s="12" customFormat="1" hidden="1" x14ac:dyDescent="0.25">
      <c r="A3680" s="8" t="s">
        <v>52</v>
      </c>
      <c r="B3680" s="17">
        <v>2003</v>
      </c>
      <c r="C3680" s="17" t="s">
        <v>76</v>
      </c>
      <c r="D3680" s="9" t="s">
        <v>69</v>
      </c>
      <c r="E3680" s="10">
        <v>28131</v>
      </c>
      <c r="F3680" s="10">
        <v>27640</v>
      </c>
      <c r="G3680" s="10">
        <v>55771</v>
      </c>
      <c r="H3680" s="44"/>
      <c r="I3680" s="44"/>
      <c r="J3680" s="44"/>
      <c r="K3680" s="44"/>
      <c r="L3680" s="10"/>
      <c r="M3680" s="10"/>
      <c r="N3680" s="10"/>
      <c r="O3680" s="11"/>
      <c r="P3680" s="27">
        <f>Table1[[#This Row],[Female Voters]]/Table1[[#This Row],[Female Population]]</f>
        <v>0</v>
      </c>
      <c r="Q3680" s="27">
        <f>Table1[[#This Row],[Male Voters]]/Table1[[#This Row],[Male Population]]</f>
        <v>0</v>
      </c>
      <c r="R3680" s="27">
        <f>Table1[[#This Row],[Total Voters]]/Table1[[#This Row],[Total Population]]</f>
        <v>0</v>
      </c>
      <c r="S3680" s="27">
        <f>Table1[[#This Row],[Female Ballots]]/Table1[[#This Row],[Female Population]]</f>
        <v>0</v>
      </c>
      <c r="T3680" s="27">
        <f>Table1[[#This Row],[Male Ballots]]/Table1[[#This Row],[Male Population]]</f>
        <v>0</v>
      </c>
      <c r="U3680" s="27">
        <f>Table1[[#This Row],[Total Ballots]]/Table1[[#This Row],[Total Population]]</f>
        <v>0</v>
      </c>
      <c r="V3680" s="27" t="e">
        <f>Table1[[#This Row],[Female Ballots]]/Table1[[#This Row],[Female Voters]]</f>
        <v>#DIV/0!</v>
      </c>
      <c r="W3680" s="27" t="e">
        <f>Table1[[#This Row],[Male Ballots]]/Table1[[#This Row],[Male Voters]]</f>
        <v>#DIV/0!</v>
      </c>
      <c r="X3680" s="27" t="e">
        <f>Table1[[#This Row],[Total Ballots]]/Table1[[#This Row],[Total Voters]]</f>
        <v>#DIV/0!</v>
      </c>
    </row>
    <row r="3681" spans="1:24" s="12" customFormat="1" hidden="1" x14ac:dyDescent="0.25">
      <c r="A3681" s="8" t="s">
        <v>52</v>
      </c>
      <c r="B3681" s="17">
        <v>2003</v>
      </c>
      <c r="C3681" s="17" t="s">
        <v>76</v>
      </c>
      <c r="D3681" s="9" t="s">
        <v>70</v>
      </c>
      <c r="E3681" s="10">
        <v>18037</v>
      </c>
      <c r="F3681" s="10">
        <v>17711</v>
      </c>
      <c r="G3681" s="10">
        <v>35748</v>
      </c>
      <c r="H3681" s="44"/>
      <c r="I3681" s="44"/>
      <c r="J3681" s="44"/>
      <c r="K3681" s="44"/>
      <c r="L3681" s="10"/>
      <c r="M3681" s="10"/>
      <c r="N3681" s="10"/>
      <c r="O3681" s="11"/>
      <c r="P3681" s="27">
        <f>Table1[[#This Row],[Female Voters]]/Table1[[#This Row],[Female Population]]</f>
        <v>0</v>
      </c>
      <c r="Q3681" s="27">
        <f>Table1[[#This Row],[Male Voters]]/Table1[[#This Row],[Male Population]]</f>
        <v>0</v>
      </c>
      <c r="R3681" s="27">
        <f>Table1[[#This Row],[Total Voters]]/Table1[[#This Row],[Total Population]]</f>
        <v>0</v>
      </c>
      <c r="S3681" s="27">
        <f>Table1[[#This Row],[Female Ballots]]/Table1[[#This Row],[Female Population]]</f>
        <v>0</v>
      </c>
      <c r="T3681" s="27">
        <f>Table1[[#This Row],[Male Ballots]]/Table1[[#This Row],[Male Population]]</f>
        <v>0</v>
      </c>
      <c r="U3681" s="27">
        <f>Table1[[#This Row],[Total Ballots]]/Table1[[#This Row],[Total Population]]</f>
        <v>0</v>
      </c>
      <c r="V3681" s="27" t="e">
        <f>Table1[[#This Row],[Female Ballots]]/Table1[[#This Row],[Female Voters]]</f>
        <v>#DIV/0!</v>
      </c>
      <c r="W3681" s="27" t="e">
        <f>Table1[[#This Row],[Male Ballots]]/Table1[[#This Row],[Male Voters]]</f>
        <v>#DIV/0!</v>
      </c>
      <c r="X3681" s="27" t="e">
        <f>Table1[[#This Row],[Total Ballots]]/Table1[[#This Row],[Total Voters]]</f>
        <v>#DIV/0!</v>
      </c>
    </row>
    <row r="3682" spans="1:24" s="12" customFormat="1" hidden="1" x14ac:dyDescent="0.25">
      <c r="A3682" s="8" t="s">
        <v>52</v>
      </c>
      <c r="B3682" s="17">
        <v>2003</v>
      </c>
      <c r="C3682" s="17" t="s">
        <v>76</v>
      </c>
      <c r="D3682" s="9" t="s">
        <v>71</v>
      </c>
      <c r="E3682" s="10">
        <v>20889</v>
      </c>
      <c r="F3682" s="10">
        <v>15972</v>
      </c>
      <c r="G3682" s="10">
        <v>36861</v>
      </c>
      <c r="H3682" s="44"/>
      <c r="I3682" s="44"/>
      <c r="J3682" s="44"/>
      <c r="K3682" s="44"/>
      <c r="L3682" s="10"/>
      <c r="M3682" s="10"/>
      <c r="N3682" s="10"/>
      <c r="O3682" s="11"/>
      <c r="P3682" s="27">
        <f>Table1[[#This Row],[Female Voters]]/Table1[[#This Row],[Female Population]]</f>
        <v>0</v>
      </c>
      <c r="Q3682" s="27">
        <f>Table1[[#This Row],[Male Voters]]/Table1[[#This Row],[Male Population]]</f>
        <v>0</v>
      </c>
      <c r="R3682" s="27">
        <f>Table1[[#This Row],[Total Voters]]/Table1[[#This Row],[Total Population]]</f>
        <v>0</v>
      </c>
      <c r="S3682" s="27">
        <f>Table1[[#This Row],[Female Ballots]]/Table1[[#This Row],[Female Population]]</f>
        <v>0</v>
      </c>
      <c r="T3682" s="27">
        <f>Table1[[#This Row],[Male Ballots]]/Table1[[#This Row],[Male Population]]</f>
        <v>0</v>
      </c>
      <c r="U3682" s="27">
        <f>Table1[[#This Row],[Total Ballots]]/Table1[[#This Row],[Total Population]]</f>
        <v>0</v>
      </c>
      <c r="V3682" s="27" t="e">
        <f>Table1[[#This Row],[Female Ballots]]/Table1[[#This Row],[Female Voters]]</f>
        <v>#DIV/0!</v>
      </c>
      <c r="W3682" s="27" t="e">
        <f>Table1[[#This Row],[Male Ballots]]/Table1[[#This Row],[Male Voters]]</f>
        <v>#DIV/0!</v>
      </c>
      <c r="X3682" s="27" t="e">
        <f>Table1[[#This Row],[Total Ballots]]/Table1[[#This Row],[Total Voters]]</f>
        <v>#DIV/0!</v>
      </c>
    </row>
    <row r="3683" spans="1:24" s="12" customFormat="1" hidden="1" x14ac:dyDescent="0.25">
      <c r="A3683" s="8" t="s">
        <v>52</v>
      </c>
      <c r="B3683" s="17">
        <v>2003</v>
      </c>
      <c r="C3683" s="17" t="s">
        <v>76</v>
      </c>
      <c r="D3683" s="9" t="s">
        <v>453</v>
      </c>
      <c r="E3683" s="10">
        <v>137826</v>
      </c>
      <c r="F3683" s="10">
        <v>132069</v>
      </c>
      <c r="G3683" s="10">
        <v>269895</v>
      </c>
      <c r="H3683" s="44"/>
      <c r="I3683" s="44"/>
      <c r="J3683" s="44"/>
      <c r="K3683" s="44"/>
      <c r="L3683" s="10"/>
      <c r="M3683" s="10"/>
      <c r="N3683" s="10"/>
      <c r="O3683" s="11"/>
      <c r="P3683" s="27">
        <f>Table1[[#This Row],[Female Voters]]/Table1[[#This Row],[Female Population]]</f>
        <v>0</v>
      </c>
      <c r="Q3683" s="27">
        <f>Table1[[#This Row],[Male Voters]]/Table1[[#This Row],[Male Population]]</f>
        <v>0</v>
      </c>
      <c r="R3683" s="27">
        <f>Table1[[#This Row],[Total Voters]]/Table1[[#This Row],[Total Population]]</f>
        <v>0</v>
      </c>
      <c r="S3683" s="27">
        <f>Table1[[#This Row],[Female Ballots]]/Table1[[#This Row],[Female Population]]</f>
        <v>0</v>
      </c>
      <c r="T3683" s="27">
        <f>Table1[[#This Row],[Male Ballots]]/Table1[[#This Row],[Male Population]]</f>
        <v>0</v>
      </c>
      <c r="U3683" s="27">
        <f>Table1[[#This Row],[Total Ballots]]/Table1[[#This Row],[Total Population]]</f>
        <v>0</v>
      </c>
      <c r="V3683" s="27" t="e">
        <f>Table1[[#This Row],[Female Ballots]]/Table1[[#This Row],[Female Voters]]</f>
        <v>#DIV/0!</v>
      </c>
      <c r="W3683" s="27" t="e">
        <f>Table1[[#This Row],[Male Ballots]]/Table1[[#This Row],[Male Voters]]</f>
        <v>#DIV/0!</v>
      </c>
      <c r="X3683" s="27" t="e">
        <f>Table1[[#This Row],[Total Ballots]]/Table1[[#This Row],[Total Voters]]</f>
        <v>#DIV/0!</v>
      </c>
    </row>
    <row r="3684" spans="1:24" s="12" customFormat="1" hidden="1" x14ac:dyDescent="0.25">
      <c r="A3684" s="8" t="s">
        <v>26</v>
      </c>
      <c r="B3684" s="17">
        <v>2003</v>
      </c>
      <c r="C3684" s="17"/>
      <c r="D3684" s="9" t="s">
        <v>66</v>
      </c>
      <c r="E3684" s="10">
        <v>128</v>
      </c>
      <c r="F3684" s="10">
        <v>149</v>
      </c>
      <c r="G3684" s="10">
        <v>277</v>
      </c>
      <c r="H3684" s="44"/>
      <c r="I3684" s="44"/>
      <c r="J3684" s="44"/>
      <c r="K3684" s="44"/>
      <c r="L3684" s="10"/>
      <c r="M3684" s="10"/>
      <c r="N3684" s="10"/>
      <c r="O3684" s="11"/>
      <c r="P3684" s="27">
        <f>Table1[[#This Row],[Female Voters]]/Table1[[#This Row],[Female Population]]</f>
        <v>0</v>
      </c>
      <c r="Q3684" s="27">
        <f>Table1[[#This Row],[Male Voters]]/Table1[[#This Row],[Male Population]]</f>
        <v>0</v>
      </c>
      <c r="R3684" s="27">
        <f>Table1[[#This Row],[Total Voters]]/Table1[[#This Row],[Total Population]]</f>
        <v>0</v>
      </c>
      <c r="S3684" s="27">
        <f>Table1[[#This Row],[Female Ballots]]/Table1[[#This Row],[Female Population]]</f>
        <v>0</v>
      </c>
      <c r="T3684" s="27">
        <f>Table1[[#This Row],[Male Ballots]]/Table1[[#This Row],[Male Population]]</f>
        <v>0</v>
      </c>
      <c r="U3684" s="27">
        <f>Table1[[#This Row],[Total Ballots]]/Table1[[#This Row],[Total Population]]</f>
        <v>0</v>
      </c>
      <c r="V3684" s="27" t="e">
        <f>Table1[[#This Row],[Female Ballots]]/Table1[[#This Row],[Female Voters]]</f>
        <v>#DIV/0!</v>
      </c>
      <c r="W3684" s="27" t="e">
        <f>Table1[[#This Row],[Male Ballots]]/Table1[[#This Row],[Male Voters]]</f>
        <v>#DIV/0!</v>
      </c>
      <c r="X3684" s="27" t="e">
        <f>Table1[[#This Row],[Total Ballots]]/Table1[[#This Row],[Total Voters]]</f>
        <v>#DIV/0!</v>
      </c>
    </row>
    <row r="3685" spans="1:24" s="12" customFormat="1" hidden="1" x14ac:dyDescent="0.25">
      <c r="A3685" s="8" t="s">
        <v>26</v>
      </c>
      <c r="B3685" s="17">
        <v>2003</v>
      </c>
      <c r="C3685" s="17"/>
      <c r="D3685" s="9" t="s">
        <v>67</v>
      </c>
      <c r="E3685" s="10">
        <v>173</v>
      </c>
      <c r="F3685" s="10">
        <v>179</v>
      </c>
      <c r="G3685" s="10">
        <v>352</v>
      </c>
      <c r="H3685" s="44"/>
      <c r="I3685" s="44"/>
      <c r="J3685" s="44"/>
      <c r="K3685" s="44"/>
      <c r="L3685" s="10"/>
      <c r="M3685" s="10"/>
      <c r="N3685" s="10"/>
      <c r="O3685" s="11"/>
      <c r="P3685" s="27">
        <f>Table1[[#This Row],[Female Voters]]/Table1[[#This Row],[Female Population]]</f>
        <v>0</v>
      </c>
      <c r="Q3685" s="27">
        <f>Table1[[#This Row],[Male Voters]]/Table1[[#This Row],[Male Population]]</f>
        <v>0</v>
      </c>
      <c r="R3685" s="27">
        <f>Table1[[#This Row],[Total Voters]]/Table1[[#This Row],[Total Population]]</f>
        <v>0</v>
      </c>
      <c r="S3685" s="27">
        <f>Table1[[#This Row],[Female Ballots]]/Table1[[#This Row],[Female Population]]</f>
        <v>0</v>
      </c>
      <c r="T3685" s="27">
        <f>Table1[[#This Row],[Male Ballots]]/Table1[[#This Row],[Male Population]]</f>
        <v>0</v>
      </c>
      <c r="U3685" s="27">
        <f>Table1[[#This Row],[Total Ballots]]/Table1[[#This Row],[Total Population]]</f>
        <v>0</v>
      </c>
      <c r="V3685" s="27" t="e">
        <f>Table1[[#This Row],[Female Ballots]]/Table1[[#This Row],[Female Voters]]</f>
        <v>#DIV/0!</v>
      </c>
      <c r="W3685" s="27" t="e">
        <f>Table1[[#This Row],[Male Ballots]]/Table1[[#This Row],[Male Voters]]</f>
        <v>#DIV/0!</v>
      </c>
      <c r="X3685" s="27" t="e">
        <f>Table1[[#This Row],[Total Ballots]]/Table1[[#This Row],[Total Voters]]</f>
        <v>#DIV/0!</v>
      </c>
    </row>
    <row r="3686" spans="1:24" s="12" customFormat="1" hidden="1" x14ac:dyDescent="0.25">
      <c r="A3686" s="8" t="s">
        <v>26</v>
      </c>
      <c r="B3686" s="17">
        <v>2003</v>
      </c>
      <c r="C3686" s="17"/>
      <c r="D3686" s="9" t="s">
        <v>68</v>
      </c>
      <c r="E3686" s="10">
        <v>271</v>
      </c>
      <c r="F3686" s="10">
        <v>257</v>
      </c>
      <c r="G3686" s="10">
        <v>528</v>
      </c>
      <c r="H3686" s="44"/>
      <c r="I3686" s="44"/>
      <c r="J3686" s="44"/>
      <c r="K3686" s="44"/>
      <c r="L3686" s="10"/>
      <c r="M3686" s="10"/>
      <c r="N3686" s="10"/>
      <c r="O3686" s="11"/>
      <c r="P3686" s="27">
        <f>Table1[[#This Row],[Female Voters]]/Table1[[#This Row],[Female Population]]</f>
        <v>0</v>
      </c>
      <c r="Q3686" s="27">
        <f>Table1[[#This Row],[Male Voters]]/Table1[[#This Row],[Male Population]]</f>
        <v>0</v>
      </c>
      <c r="R3686" s="27">
        <f>Table1[[#This Row],[Total Voters]]/Table1[[#This Row],[Total Population]]</f>
        <v>0</v>
      </c>
      <c r="S3686" s="27">
        <f>Table1[[#This Row],[Female Ballots]]/Table1[[#This Row],[Female Population]]</f>
        <v>0</v>
      </c>
      <c r="T3686" s="27">
        <f>Table1[[#This Row],[Male Ballots]]/Table1[[#This Row],[Male Population]]</f>
        <v>0</v>
      </c>
      <c r="U3686" s="27">
        <f>Table1[[#This Row],[Total Ballots]]/Table1[[#This Row],[Total Population]]</f>
        <v>0</v>
      </c>
      <c r="V3686" s="27" t="e">
        <f>Table1[[#This Row],[Female Ballots]]/Table1[[#This Row],[Female Voters]]</f>
        <v>#DIV/0!</v>
      </c>
      <c r="W3686" s="27" t="e">
        <f>Table1[[#This Row],[Male Ballots]]/Table1[[#This Row],[Male Voters]]</f>
        <v>#DIV/0!</v>
      </c>
      <c r="X3686" s="27" t="e">
        <f>Table1[[#This Row],[Total Ballots]]/Table1[[#This Row],[Total Voters]]</f>
        <v>#DIV/0!</v>
      </c>
    </row>
    <row r="3687" spans="1:24" s="12" customFormat="1" hidden="1" x14ac:dyDescent="0.25">
      <c r="A3687" s="8" t="s">
        <v>26</v>
      </c>
      <c r="B3687" s="17">
        <v>2003</v>
      </c>
      <c r="C3687" s="17"/>
      <c r="D3687" s="9" t="s">
        <v>69</v>
      </c>
      <c r="E3687" s="10">
        <v>334</v>
      </c>
      <c r="F3687" s="10">
        <v>346</v>
      </c>
      <c r="G3687" s="10">
        <v>680</v>
      </c>
      <c r="H3687" s="44"/>
      <c r="I3687" s="44"/>
      <c r="J3687" s="44"/>
      <c r="K3687" s="44"/>
      <c r="L3687" s="10"/>
      <c r="M3687" s="10"/>
      <c r="N3687" s="10"/>
      <c r="O3687" s="11"/>
      <c r="P3687" s="27">
        <f>Table1[[#This Row],[Female Voters]]/Table1[[#This Row],[Female Population]]</f>
        <v>0</v>
      </c>
      <c r="Q3687" s="27">
        <f>Table1[[#This Row],[Male Voters]]/Table1[[#This Row],[Male Population]]</f>
        <v>0</v>
      </c>
      <c r="R3687" s="27">
        <f>Table1[[#This Row],[Total Voters]]/Table1[[#This Row],[Total Population]]</f>
        <v>0</v>
      </c>
      <c r="S3687" s="27">
        <f>Table1[[#This Row],[Female Ballots]]/Table1[[#This Row],[Female Population]]</f>
        <v>0</v>
      </c>
      <c r="T3687" s="27">
        <f>Table1[[#This Row],[Male Ballots]]/Table1[[#This Row],[Male Population]]</f>
        <v>0</v>
      </c>
      <c r="U3687" s="27">
        <f>Table1[[#This Row],[Total Ballots]]/Table1[[#This Row],[Total Population]]</f>
        <v>0</v>
      </c>
      <c r="V3687" s="27" t="e">
        <f>Table1[[#This Row],[Female Ballots]]/Table1[[#This Row],[Female Voters]]</f>
        <v>#DIV/0!</v>
      </c>
      <c r="W3687" s="27" t="e">
        <f>Table1[[#This Row],[Male Ballots]]/Table1[[#This Row],[Male Voters]]</f>
        <v>#DIV/0!</v>
      </c>
      <c r="X3687" s="27" t="e">
        <f>Table1[[#This Row],[Total Ballots]]/Table1[[#This Row],[Total Voters]]</f>
        <v>#DIV/0!</v>
      </c>
    </row>
    <row r="3688" spans="1:24" s="12" customFormat="1" hidden="1" x14ac:dyDescent="0.25">
      <c r="A3688" s="8" t="s">
        <v>26</v>
      </c>
      <c r="B3688" s="17">
        <v>2003</v>
      </c>
      <c r="C3688" s="17"/>
      <c r="D3688" s="9" t="s">
        <v>70</v>
      </c>
      <c r="E3688" s="10">
        <v>279</v>
      </c>
      <c r="F3688" s="10">
        <v>274</v>
      </c>
      <c r="G3688" s="10">
        <v>553</v>
      </c>
      <c r="H3688" s="44"/>
      <c r="I3688" s="44"/>
      <c r="J3688" s="44"/>
      <c r="K3688" s="44"/>
      <c r="L3688" s="10"/>
      <c r="M3688" s="10"/>
      <c r="N3688" s="10"/>
      <c r="O3688" s="11"/>
      <c r="P3688" s="27">
        <f>Table1[[#This Row],[Female Voters]]/Table1[[#This Row],[Female Population]]</f>
        <v>0</v>
      </c>
      <c r="Q3688" s="27">
        <f>Table1[[#This Row],[Male Voters]]/Table1[[#This Row],[Male Population]]</f>
        <v>0</v>
      </c>
      <c r="R3688" s="27">
        <f>Table1[[#This Row],[Total Voters]]/Table1[[#This Row],[Total Population]]</f>
        <v>0</v>
      </c>
      <c r="S3688" s="27">
        <f>Table1[[#This Row],[Female Ballots]]/Table1[[#This Row],[Female Population]]</f>
        <v>0</v>
      </c>
      <c r="T3688" s="27">
        <f>Table1[[#This Row],[Male Ballots]]/Table1[[#This Row],[Male Population]]</f>
        <v>0</v>
      </c>
      <c r="U3688" s="27">
        <f>Table1[[#This Row],[Total Ballots]]/Table1[[#This Row],[Total Population]]</f>
        <v>0</v>
      </c>
      <c r="V3688" s="27" t="e">
        <f>Table1[[#This Row],[Female Ballots]]/Table1[[#This Row],[Female Voters]]</f>
        <v>#DIV/0!</v>
      </c>
      <c r="W3688" s="27" t="e">
        <f>Table1[[#This Row],[Male Ballots]]/Table1[[#This Row],[Male Voters]]</f>
        <v>#DIV/0!</v>
      </c>
      <c r="X3688" s="27" t="e">
        <f>Table1[[#This Row],[Total Ballots]]/Table1[[#This Row],[Total Voters]]</f>
        <v>#DIV/0!</v>
      </c>
    </row>
    <row r="3689" spans="1:24" s="12" customFormat="1" hidden="1" x14ac:dyDescent="0.25">
      <c r="A3689" s="8" t="s">
        <v>26</v>
      </c>
      <c r="B3689" s="17">
        <v>2003</v>
      </c>
      <c r="C3689" s="17"/>
      <c r="D3689" s="9" t="s">
        <v>71</v>
      </c>
      <c r="E3689" s="10">
        <v>431</v>
      </c>
      <c r="F3689" s="10">
        <v>352</v>
      </c>
      <c r="G3689" s="10">
        <v>783</v>
      </c>
      <c r="H3689" s="44"/>
      <c r="I3689" s="44"/>
      <c r="J3689" s="44"/>
      <c r="K3689" s="44"/>
      <c r="L3689" s="10"/>
      <c r="M3689" s="10"/>
      <c r="N3689" s="10"/>
      <c r="O3689" s="11"/>
      <c r="P3689" s="27">
        <f>Table1[[#This Row],[Female Voters]]/Table1[[#This Row],[Female Population]]</f>
        <v>0</v>
      </c>
      <c r="Q3689" s="27">
        <f>Table1[[#This Row],[Male Voters]]/Table1[[#This Row],[Male Population]]</f>
        <v>0</v>
      </c>
      <c r="R3689" s="27">
        <f>Table1[[#This Row],[Total Voters]]/Table1[[#This Row],[Total Population]]</f>
        <v>0</v>
      </c>
      <c r="S3689" s="27">
        <f>Table1[[#This Row],[Female Ballots]]/Table1[[#This Row],[Female Population]]</f>
        <v>0</v>
      </c>
      <c r="T3689" s="27">
        <f>Table1[[#This Row],[Male Ballots]]/Table1[[#This Row],[Male Population]]</f>
        <v>0</v>
      </c>
      <c r="U3689" s="27">
        <f>Table1[[#This Row],[Total Ballots]]/Table1[[#This Row],[Total Population]]</f>
        <v>0</v>
      </c>
      <c r="V3689" s="27" t="e">
        <f>Table1[[#This Row],[Female Ballots]]/Table1[[#This Row],[Female Voters]]</f>
        <v>#DIV/0!</v>
      </c>
      <c r="W3689" s="27" t="e">
        <f>Table1[[#This Row],[Male Ballots]]/Table1[[#This Row],[Male Voters]]</f>
        <v>#DIV/0!</v>
      </c>
      <c r="X3689" s="27" t="e">
        <f>Table1[[#This Row],[Total Ballots]]/Table1[[#This Row],[Total Voters]]</f>
        <v>#DIV/0!</v>
      </c>
    </row>
    <row r="3690" spans="1:24" s="12" customFormat="1" hidden="1" x14ac:dyDescent="0.25">
      <c r="A3690" s="8" t="s">
        <v>26</v>
      </c>
      <c r="B3690" s="17">
        <v>2003</v>
      </c>
      <c r="C3690" s="17"/>
      <c r="D3690" s="9" t="s">
        <v>453</v>
      </c>
      <c r="E3690" s="10">
        <v>1616</v>
      </c>
      <c r="F3690" s="10">
        <v>1557</v>
      </c>
      <c r="G3690" s="10">
        <v>3173</v>
      </c>
      <c r="H3690" s="44"/>
      <c r="I3690" s="44"/>
      <c r="J3690" s="44"/>
      <c r="K3690" s="44"/>
      <c r="L3690" s="10"/>
      <c r="M3690" s="10"/>
      <c r="N3690" s="10"/>
      <c r="O3690" s="11"/>
      <c r="P3690" s="27">
        <f>Table1[[#This Row],[Female Voters]]/Table1[[#This Row],[Female Population]]</f>
        <v>0</v>
      </c>
      <c r="Q3690" s="27">
        <f>Table1[[#This Row],[Male Voters]]/Table1[[#This Row],[Male Population]]</f>
        <v>0</v>
      </c>
      <c r="R3690" s="27">
        <f>Table1[[#This Row],[Total Voters]]/Table1[[#This Row],[Total Population]]</f>
        <v>0</v>
      </c>
      <c r="S3690" s="27">
        <f>Table1[[#This Row],[Female Ballots]]/Table1[[#This Row],[Female Population]]</f>
        <v>0</v>
      </c>
      <c r="T3690" s="27">
        <f>Table1[[#This Row],[Male Ballots]]/Table1[[#This Row],[Male Population]]</f>
        <v>0</v>
      </c>
      <c r="U3690" s="27">
        <f>Table1[[#This Row],[Total Ballots]]/Table1[[#This Row],[Total Population]]</f>
        <v>0</v>
      </c>
      <c r="V3690" s="27" t="e">
        <f>Table1[[#This Row],[Female Ballots]]/Table1[[#This Row],[Female Voters]]</f>
        <v>#DIV/0!</v>
      </c>
      <c r="W3690" s="27" t="e">
        <f>Table1[[#This Row],[Male Ballots]]/Table1[[#This Row],[Male Voters]]</f>
        <v>#DIV/0!</v>
      </c>
      <c r="X3690" s="27" t="e">
        <f>Table1[[#This Row],[Total Ballots]]/Table1[[#This Row],[Total Voters]]</f>
        <v>#DIV/0!</v>
      </c>
    </row>
    <row r="3691" spans="1:24" s="12" customFormat="1" hidden="1" x14ac:dyDescent="0.25">
      <c r="A3691" s="8" t="s">
        <v>47</v>
      </c>
      <c r="B3691" s="17">
        <v>2003</v>
      </c>
      <c r="C3691" s="17" t="s">
        <v>76</v>
      </c>
      <c r="D3691" s="9" t="s">
        <v>66</v>
      </c>
      <c r="E3691" s="10">
        <v>4066</v>
      </c>
      <c r="F3691" s="10">
        <v>4217</v>
      </c>
      <c r="G3691" s="10">
        <v>8283</v>
      </c>
      <c r="H3691" s="44"/>
      <c r="I3691" s="44"/>
      <c r="J3691" s="44"/>
      <c r="K3691" s="44"/>
      <c r="L3691" s="10"/>
      <c r="M3691" s="10"/>
      <c r="N3691" s="10"/>
      <c r="O3691" s="11"/>
      <c r="P3691" s="27">
        <f>Table1[[#This Row],[Female Voters]]/Table1[[#This Row],[Female Population]]</f>
        <v>0</v>
      </c>
      <c r="Q3691" s="27">
        <f>Table1[[#This Row],[Male Voters]]/Table1[[#This Row],[Male Population]]</f>
        <v>0</v>
      </c>
      <c r="R3691" s="27">
        <f>Table1[[#This Row],[Total Voters]]/Table1[[#This Row],[Total Population]]</f>
        <v>0</v>
      </c>
      <c r="S3691" s="27">
        <f>Table1[[#This Row],[Female Ballots]]/Table1[[#This Row],[Female Population]]</f>
        <v>0</v>
      </c>
      <c r="T3691" s="27">
        <f>Table1[[#This Row],[Male Ballots]]/Table1[[#This Row],[Male Population]]</f>
        <v>0</v>
      </c>
      <c r="U3691" s="27">
        <f>Table1[[#This Row],[Total Ballots]]/Table1[[#This Row],[Total Population]]</f>
        <v>0</v>
      </c>
      <c r="V3691" s="27" t="e">
        <f>Table1[[#This Row],[Female Ballots]]/Table1[[#This Row],[Female Voters]]</f>
        <v>#DIV/0!</v>
      </c>
      <c r="W3691" s="27" t="e">
        <f>Table1[[#This Row],[Male Ballots]]/Table1[[#This Row],[Male Voters]]</f>
        <v>#DIV/0!</v>
      </c>
      <c r="X3691" s="27" t="e">
        <f>Table1[[#This Row],[Total Ballots]]/Table1[[#This Row],[Total Voters]]</f>
        <v>#DIV/0!</v>
      </c>
    </row>
    <row r="3692" spans="1:24" s="12" customFormat="1" hidden="1" x14ac:dyDescent="0.25">
      <c r="A3692" s="8" t="s">
        <v>47</v>
      </c>
      <c r="B3692" s="17">
        <v>2003</v>
      </c>
      <c r="C3692" s="17" t="s">
        <v>76</v>
      </c>
      <c r="D3692" s="9" t="s">
        <v>67</v>
      </c>
      <c r="E3692" s="10">
        <v>5610</v>
      </c>
      <c r="F3692" s="10">
        <v>5595</v>
      </c>
      <c r="G3692" s="10">
        <v>11205</v>
      </c>
      <c r="H3692" s="44"/>
      <c r="I3692" s="44"/>
      <c r="J3692" s="44"/>
      <c r="K3692" s="44"/>
      <c r="L3692" s="10"/>
      <c r="M3692" s="10"/>
      <c r="N3692" s="10"/>
      <c r="O3692" s="11"/>
      <c r="P3692" s="27">
        <f>Table1[[#This Row],[Female Voters]]/Table1[[#This Row],[Female Population]]</f>
        <v>0</v>
      </c>
      <c r="Q3692" s="27">
        <f>Table1[[#This Row],[Male Voters]]/Table1[[#This Row],[Male Population]]</f>
        <v>0</v>
      </c>
      <c r="R3692" s="27">
        <f>Table1[[#This Row],[Total Voters]]/Table1[[#This Row],[Total Population]]</f>
        <v>0</v>
      </c>
      <c r="S3692" s="27">
        <f>Table1[[#This Row],[Female Ballots]]/Table1[[#This Row],[Female Population]]</f>
        <v>0</v>
      </c>
      <c r="T3692" s="27">
        <f>Table1[[#This Row],[Male Ballots]]/Table1[[#This Row],[Male Population]]</f>
        <v>0</v>
      </c>
      <c r="U3692" s="27">
        <f>Table1[[#This Row],[Total Ballots]]/Table1[[#This Row],[Total Population]]</f>
        <v>0</v>
      </c>
      <c r="V3692" s="27" t="e">
        <f>Table1[[#This Row],[Female Ballots]]/Table1[[#This Row],[Female Voters]]</f>
        <v>#DIV/0!</v>
      </c>
      <c r="W3692" s="27" t="e">
        <f>Table1[[#This Row],[Male Ballots]]/Table1[[#This Row],[Male Voters]]</f>
        <v>#DIV/0!</v>
      </c>
      <c r="X3692" s="27" t="e">
        <f>Table1[[#This Row],[Total Ballots]]/Table1[[#This Row],[Total Voters]]</f>
        <v>#DIV/0!</v>
      </c>
    </row>
    <row r="3693" spans="1:24" s="12" customFormat="1" hidden="1" x14ac:dyDescent="0.25">
      <c r="A3693" s="8" t="s">
        <v>47</v>
      </c>
      <c r="B3693" s="17">
        <v>2003</v>
      </c>
      <c r="C3693" s="17" t="s">
        <v>76</v>
      </c>
      <c r="D3693" s="9" t="s">
        <v>68</v>
      </c>
      <c r="E3693" s="10">
        <v>6811</v>
      </c>
      <c r="F3693" s="10">
        <v>6854</v>
      </c>
      <c r="G3693" s="10">
        <v>13665</v>
      </c>
      <c r="H3693" s="44"/>
      <c r="I3693" s="44"/>
      <c r="J3693" s="44"/>
      <c r="K3693" s="44"/>
      <c r="L3693" s="10"/>
      <c r="M3693" s="10"/>
      <c r="N3693" s="10"/>
      <c r="O3693" s="11"/>
      <c r="P3693" s="27">
        <f>Table1[[#This Row],[Female Voters]]/Table1[[#This Row],[Female Population]]</f>
        <v>0</v>
      </c>
      <c r="Q3693" s="27">
        <f>Table1[[#This Row],[Male Voters]]/Table1[[#This Row],[Male Population]]</f>
        <v>0</v>
      </c>
      <c r="R3693" s="27">
        <f>Table1[[#This Row],[Total Voters]]/Table1[[#This Row],[Total Population]]</f>
        <v>0</v>
      </c>
      <c r="S3693" s="27">
        <f>Table1[[#This Row],[Female Ballots]]/Table1[[#This Row],[Female Population]]</f>
        <v>0</v>
      </c>
      <c r="T3693" s="27">
        <f>Table1[[#This Row],[Male Ballots]]/Table1[[#This Row],[Male Population]]</f>
        <v>0</v>
      </c>
      <c r="U3693" s="27">
        <f>Table1[[#This Row],[Total Ballots]]/Table1[[#This Row],[Total Population]]</f>
        <v>0</v>
      </c>
      <c r="V3693" s="27" t="e">
        <f>Table1[[#This Row],[Female Ballots]]/Table1[[#This Row],[Female Voters]]</f>
        <v>#DIV/0!</v>
      </c>
      <c r="W3693" s="27" t="e">
        <f>Table1[[#This Row],[Male Ballots]]/Table1[[#This Row],[Male Voters]]</f>
        <v>#DIV/0!</v>
      </c>
      <c r="X3693" s="27" t="e">
        <f>Table1[[#This Row],[Total Ballots]]/Table1[[#This Row],[Total Voters]]</f>
        <v>#DIV/0!</v>
      </c>
    </row>
    <row r="3694" spans="1:24" s="12" customFormat="1" hidden="1" x14ac:dyDescent="0.25">
      <c r="A3694" s="8" t="s">
        <v>47</v>
      </c>
      <c r="B3694" s="17">
        <v>2003</v>
      </c>
      <c r="C3694" s="17" t="s">
        <v>76</v>
      </c>
      <c r="D3694" s="9" t="s">
        <v>69</v>
      </c>
      <c r="E3694" s="10">
        <v>7188</v>
      </c>
      <c r="F3694" s="10">
        <v>7229</v>
      </c>
      <c r="G3694" s="10">
        <v>14417</v>
      </c>
      <c r="H3694" s="44"/>
      <c r="I3694" s="44"/>
      <c r="J3694" s="44"/>
      <c r="K3694" s="44"/>
      <c r="L3694" s="10"/>
      <c r="M3694" s="10"/>
      <c r="N3694" s="10"/>
      <c r="O3694" s="11"/>
      <c r="P3694" s="27">
        <f>Table1[[#This Row],[Female Voters]]/Table1[[#This Row],[Female Population]]</f>
        <v>0</v>
      </c>
      <c r="Q3694" s="27">
        <f>Table1[[#This Row],[Male Voters]]/Table1[[#This Row],[Male Population]]</f>
        <v>0</v>
      </c>
      <c r="R3694" s="27">
        <f>Table1[[#This Row],[Total Voters]]/Table1[[#This Row],[Total Population]]</f>
        <v>0</v>
      </c>
      <c r="S3694" s="27">
        <f>Table1[[#This Row],[Female Ballots]]/Table1[[#This Row],[Female Population]]</f>
        <v>0</v>
      </c>
      <c r="T3694" s="27">
        <f>Table1[[#This Row],[Male Ballots]]/Table1[[#This Row],[Male Population]]</f>
        <v>0</v>
      </c>
      <c r="U3694" s="27">
        <f>Table1[[#This Row],[Total Ballots]]/Table1[[#This Row],[Total Population]]</f>
        <v>0</v>
      </c>
      <c r="V3694" s="27" t="e">
        <f>Table1[[#This Row],[Female Ballots]]/Table1[[#This Row],[Female Voters]]</f>
        <v>#DIV/0!</v>
      </c>
      <c r="W3694" s="27" t="e">
        <f>Table1[[#This Row],[Male Ballots]]/Table1[[#This Row],[Male Voters]]</f>
        <v>#DIV/0!</v>
      </c>
      <c r="X3694" s="27" t="e">
        <f>Table1[[#This Row],[Total Ballots]]/Table1[[#This Row],[Total Voters]]</f>
        <v>#DIV/0!</v>
      </c>
    </row>
    <row r="3695" spans="1:24" s="12" customFormat="1" hidden="1" x14ac:dyDescent="0.25">
      <c r="A3695" s="8" t="s">
        <v>47</v>
      </c>
      <c r="B3695" s="17">
        <v>2003</v>
      </c>
      <c r="C3695" s="17" t="s">
        <v>76</v>
      </c>
      <c r="D3695" s="9" t="s">
        <v>70</v>
      </c>
      <c r="E3695" s="10">
        <v>5210</v>
      </c>
      <c r="F3695" s="10">
        <v>5211</v>
      </c>
      <c r="G3695" s="10">
        <v>10421</v>
      </c>
      <c r="H3695" s="44"/>
      <c r="I3695" s="44"/>
      <c r="J3695" s="44"/>
      <c r="K3695" s="44"/>
      <c r="L3695" s="10"/>
      <c r="M3695" s="10"/>
      <c r="N3695" s="10"/>
      <c r="O3695" s="11"/>
      <c r="P3695" s="27">
        <f>Table1[[#This Row],[Female Voters]]/Table1[[#This Row],[Female Population]]</f>
        <v>0</v>
      </c>
      <c r="Q3695" s="27">
        <f>Table1[[#This Row],[Male Voters]]/Table1[[#This Row],[Male Population]]</f>
        <v>0</v>
      </c>
      <c r="R3695" s="27">
        <f>Table1[[#This Row],[Total Voters]]/Table1[[#This Row],[Total Population]]</f>
        <v>0</v>
      </c>
      <c r="S3695" s="27">
        <f>Table1[[#This Row],[Female Ballots]]/Table1[[#This Row],[Female Population]]</f>
        <v>0</v>
      </c>
      <c r="T3695" s="27">
        <f>Table1[[#This Row],[Male Ballots]]/Table1[[#This Row],[Male Population]]</f>
        <v>0</v>
      </c>
      <c r="U3695" s="27">
        <f>Table1[[#This Row],[Total Ballots]]/Table1[[#This Row],[Total Population]]</f>
        <v>0</v>
      </c>
      <c r="V3695" s="27" t="e">
        <f>Table1[[#This Row],[Female Ballots]]/Table1[[#This Row],[Female Voters]]</f>
        <v>#DIV/0!</v>
      </c>
      <c r="W3695" s="27" t="e">
        <f>Table1[[#This Row],[Male Ballots]]/Table1[[#This Row],[Male Voters]]</f>
        <v>#DIV/0!</v>
      </c>
      <c r="X3695" s="27" t="e">
        <f>Table1[[#This Row],[Total Ballots]]/Table1[[#This Row],[Total Voters]]</f>
        <v>#DIV/0!</v>
      </c>
    </row>
    <row r="3696" spans="1:24" s="12" customFormat="1" hidden="1" x14ac:dyDescent="0.25">
      <c r="A3696" s="8" t="s">
        <v>47</v>
      </c>
      <c r="B3696" s="17">
        <v>2003</v>
      </c>
      <c r="C3696" s="17" t="s">
        <v>76</v>
      </c>
      <c r="D3696" s="9" t="s">
        <v>71</v>
      </c>
      <c r="E3696" s="10">
        <v>7301</v>
      </c>
      <c r="F3696" s="10">
        <v>5691</v>
      </c>
      <c r="G3696" s="10">
        <v>12992</v>
      </c>
      <c r="H3696" s="44"/>
      <c r="I3696" s="44"/>
      <c r="J3696" s="44"/>
      <c r="K3696" s="44"/>
      <c r="L3696" s="10"/>
      <c r="M3696" s="10"/>
      <c r="N3696" s="10"/>
      <c r="O3696" s="11"/>
      <c r="P3696" s="27">
        <f>Table1[[#This Row],[Female Voters]]/Table1[[#This Row],[Female Population]]</f>
        <v>0</v>
      </c>
      <c r="Q3696" s="27">
        <f>Table1[[#This Row],[Male Voters]]/Table1[[#This Row],[Male Population]]</f>
        <v>0</v>
      </c>
      <c r="R3696" s="27">
        <f>Table1[[#This Row],[Total Voters]]/Table1[[#This Row],[Total Population]]</f>
        <v>0</v>
      </c>
      <c r="S3696" s="27">
        <f>Table1[[#This Row],[Female Ballots]]/Table1[[#This Row],[Female Population]]</f>
        <v>0</v>
      </c>
      <c r="T3696" s="27">
        <f>Table1[[#This Row],[Male Ballots]]/Table1[[#This Row],[Male Population]]</f>
        <v>0</v>
      </c>
      <c r="U3696" s="27">
        <f>Table1[[#This Row],[Total Ballots]]/Table1[[#This Row],[Total Population]]</f>
        <v>0</v>
      </c>
      <c r="V3696" s="27" t="e">
        <f>Table1[[#This Row],[Female Ballots]]/Table1[[#This Row],[Female Voters]]</f>
        <v>#DIV/0!</v>
      </c>
      <c r="W3696" s="27" t="e">
        <f>Table1[[#This Row],[Male Ballots]]/Table1[[#This Row],[Male Voters]]</f>
        <v>#DIV/0!</v>
      </c>
      <c r="X3696" s="27" t="e">
        <f>Table1[[#This Row],[Total Ballots]]/Table1[[#This Row],[Total Voters]]</f>
        <v>#DIV/0!</v>
      </c>
    </row>
    <row r="3697" spans="1:24" s="12" customFormat="1" hidden="1" x14ac:dyDescent="0.25">
      <c r="A3697" s="8" t="s">
        <v>47</v>
      </c>
      <c r="B3697" s="17">
        <v>2003</v>
      </c>
      <c r="C3697" s="17" t="s">
        <v>76</v>
      </c>
      <c r="D3697" s="9" t="s">
        <v>453</v>
      </c>
      <c r="E3697" s="10">
        <v>36186</v>
      </c>
      <c r="F3697" s="10">
        <v>34797</v>
      </c>
      <c r="G3697" s="10">
        <v>70983</v>
      </c>
      <c r="H3697" s="44"/>
      <c r="I3697" s="44"/>
      <c r="J3697" s="44"/>
      <c r="K3697" s="44"/>
      <c r="L3697" s="10"/>
      <c r="M3697" s="10"/>
      <c r="N3697" s="10"/>
      <c r="O3697" s="11"/>
      <c r="P3697" s="27">
        <f>Table1[[#This Row],[Female Voters]]/Table1[[#This Row],[Female Population]]</f>
        <v>0</v>
      </c>
      <c r="Q3697" s="27">
        <f>Table1[[#This Row],[Male Voters]]/Table1[[#This Row],[Male Population]]</f>
        <v>0</v>
      </c>
      <c r="R3697" s="27">
        <f>Table1[[#This Row],[Total Voters]]/Table1[[#This Row],[Total Population]]</f>
        <v>0</v>
      </c>
      <c r="S3697" s="27">
        <f>Table1[[#This Row],[Female Ballots]]/Table1[[#This Row],[Female Population]]</f>
        <v>0</v>
      </c>
      <c r="T3697" s="27">
        <f>Table1[[#This Row],[Male Ballots]]/Table1[[#This Row],[Male Population]]</f>
        <v>0</v>
      </c>
      <c r="U3697" s="27">
        <f>Table1[[#This Row],[Total Ballots]]/Table1[[#This Row],[Total Population]]</f>
        <v>0</v>
      </c>
      <c r="V3697" s="27" t="e">
        <f>Table1[[#This Row],[Female Ballots]]/Table1[[#This Row],[Female Voters]]</f>
        <v>#DIV/0!</v>
      </c>
      <c r="W3697" s="27" t="e">
        <f>Table1[[#This Row],[Male Ballots]]/Table1[[#This Row],[Male Voters]]</f>
        <v>#DIV/0!</v>
      </c>
      <c r="X3697" s="27" t="e">
        <f>Table1[[#This Row],[Total Ballots]]/Table1[[#This Row],[Total Voters]]</f>
        <v>#DIV/0!</v>
      </c>
    </row>
    <row r="3698" spans="1:24" s="12" customFormat="1" hidden="1" x14ac:dyDescent="0.25">
      <c r="A3698" s="8" t="s">
        <v>54</v>
      </c>
      <c r="B3698" s="17">
        <v>2003</v>
      </c>
      <c r="C3698" s="17"/>
      <c r="D3698" s="9" t="s">
        <v>66</v>
      </c>
      <c r="E3698" s="10">
        <v>1385</v>
      </c>
      <c r="F3698" s="10">
        <v>1493</v>
      </c>
      <c r="G3698" s="10">
        <v>2878</v>
      </c>
      <c r="H3698" s="44"/>
      <c r="I3698" s="44"/>
      <c r="J3698" s="44"/>
      <c r="K3698" s="44"/>
      <c r="L3698" s="10"/>
      <c r="M3698" s="10"/>
      <c r="N3698" s="10"/>
      <c r="O3698" s="11"/>
      <c r="P3698" s="27">
        <f>Table1[[#This Row],[Female Voters]]/Table1[[#This Row],[Female Population]]</f>
        <v>0</v>
      </c>
      <c r="Q3698" s="27">
        <f>Table1[[#This Row],[Male Voters]]/Table1[[#This Row],[Male Population]]</f>
        <v>0</v>
      </c>
      <c r="R3698" s="27">
        <f>Table1[[#This Row],[Total Voters]]/Table1[[#This Row],[Total Population]]</f>
        <v>0</v>
      </c>
      <c r="S3698" s="27">
        <f>Table1[[#This Row],[Female Ballots]]/Table1[[#This Row],[Female Population]]</f>
        <v>0</v>
      </c>
      <c r="T3698" s="27">
        <f>Table1[[#This Row],[Male Ballots]]/Table1[[#This Row],[Male Population]]</f>
        <v>0</v>
      </c>
      <c r="U3698" s="27">
        <f>Table1[[#This Row],[Total Ballots]]/Table1[[#This Row],[Total Population]]</f>
        <v>0</v>
      </c>
      <c r="V3698" s="27" t="e">
        <f>Table1[[#This Row],[Female Ballots]]/Table1[[#This Row],[Female Voters]]</f>
        <v>#DIV/0!</v>
      </c>
      <c r="W3698" s="27" t="e">
        <f>Table1[[#This Row],[Male Ballots]]/Table1[[#This Row],[Male Voters]]</f>
        <v>#DIV/0!</v>
      </c>
      <c r="X3698" s="27" t="e">
        <f>Table1[[#This Row],[Total Ballots]]/Table1[[#This Row],[Total Voters]]</f>
        <v>#DIV/0!</v>
      </c>
    </row>
    <row r="3699" spans="1:24" s="12" customFormat="1" hidden="1" x14ac:dyDescent="0.25">
      <c r="A3699" s="8" t="s">
        <v>54</v>
      </c>
      <c r="B3699" s="17">
        <v>2003</v>
      </c>
      <c r="C3699" s="17"/>
      <c r="D3699" s="9" t="s">
        <v>67</v>
      </c>
      <c r="E3699" s="10">
        <v>1927</v>
      </c>
      <c r="F3699" s="10">
        <v>1905</v>
      </c>
      <c r="G3699" s="10">
        <v>3832</v>
      </c>
      <c r="H3699" s="44"/>
      <c r="I3699" s="44"/>
      <c r="J3699" s="44"/>
      <c r="K3699" s="44"/>
      <c r="L3699" s="10"/>
      <c r="M3699" s="10"/>
      <c r="N3699" s="10"/>
      <c r="O3699" s="11"/>
      <c r="P3699" s="27">
        <f>Table1[[#This Row],[Female Voters]]/Table1[[#This Row],[Female Population]]</f>
        <v>0</v>
      </c>
      <c r="Q3699" s="27">
        <f>Table1[[#This Row],[Male Voters]]/Table1[[#This Row],[Male Population]]</f>
        <v>0</v>
      </c>
      <c r="R3699" s="27">
        <f>Table1[[#This Row],[Total Voters]]/Table1[[#This Row],[Total Population]]</f>
        <v>0</v>
      </c>
      <c r="S3699" s="27">
        <f>Table1[[#This Row],[Female Ballots]]/Table1[[#This Row],[Female Population]]</f>
        <v>0</v>
      </c>
      <c r="T3699" s="27">
        <f>Table1[[#This Row],[Male Ballots]]/Table1[[#This Row],[Male Population]]</f>
        <v>0</v>
      </c>
      <c r="U3699" s="27">
        <f>Table1[[#This Row],[Total Ballots]]/Table1[[#This Row],[Total Population]]</f>
        <v>0</v>
      </c>
      <c r="V3699" s="27" t="e">
        <f>Table1[[#This Row],[Female Ballots]]/Table1[[#This Row],[Female Voters]]</f>
        <v>#DIV/0!</v>
      </c>
      <c r="W3699" s="27" t="e">
        <f>Table1[[#This Row],[Male Ballots]]/Table1[[#This Row],[Male Voters]]</f>
        <v>#DIV/0!</v>
      </c>
      <c r="X3699" s="27" t="e">
        <f>Table1[[#This Row],[Total Ballots]]/Table1[[#This Row],[Total Voters]]</f>
        <v>#DIV/0!</v>
      </c>
    </row>
    <row r="3700" spans="1:24" s="12" customFormat="1" hidden="1" x14ac:dyDescent="0.25">
      <c r="A3700" s="8" t="s">
        <v>54</v>
      </c>
      <c r="B3700" s="17">
        <v>2003</v>
      </c>
      <c r="C3700" s="17"/>
      <c r="D3700" s="9" t="s">
        <v>68</v>
      </c>
      <c r="E3700" s="10">
        <v>2464</v>
      </c>
      <c r="F3700" s="10">
        <v>2407</v>
      </c>
      <c r="G3700" s="10">
        <v>4871</v>
      </c>
      <c r="H3700" s="44"/>
      <c r="I3700" s="44"/>
      <c r="J3700" s="44"/>
      <c r="K3700" s="44"/>
      <c r="L3700" s="10"/>
      <c r="M3700" s="10"/>
      <c r="N3700" s="10"/>
      <c r="O3700" s="11"/>
      <c r="P3700" s="27">
        <f>Table1[[#This Row],[Female Voters]]/Table1[[#This Row],[Female Population]]</f>
        <v>0</v>
      </c>
      <c r="Q3700" s="27">
        <f>Table1[[#This Row],[Male Voters]]/Table1[[#This Row],[Male Population]]</f>
        <v>0</v>
      </c>
      <c r="R3700" s="27">
        <f>Table1[[#This Row],[Total Voters]]/Table1[[#This Row],[Total Population]]</f>
        <v>0</v>
      </c>
      <c r="S3700" s="27">
        <f>Table1[[#This Row],[Female Ballots]]/Table1[[#This Row],[Female Population]]</f>
        <v>0</v>
      </c>
      <c r="T3700" s="27">
        <f>Table1[[#This Row],[Male Ballots]]/Table1[[#This Row],[Male Population]]</f>
        <v>0</v>
      </c>
      <c r="U3700" s="27">
        <f>Table1[[#This Row],[Total Ballots]]/Table1[[#This Row],[Total Population]]</f>
        <v>0</v>
      </c>
      <c r="V3700" s="27" t="e">
        <f>Table1[[#This Row],[Female Ballots]]/Table1[[#This Row],[Female Voters]]</f>
        <v>#DIV/0!</v>
      </c>
      <c r="W3700" s="27" t="e">
        <f>Table1[[#This Row],[Male Ballots]]/Table1[[#This Row],[Male Voters]]</f>
        <v>#DIV/0!</v>
      </c>
      <c r="X3700" s="27" t="e">
        <f>Table1[[#This Row],[Total Ballots]]/Table1[[#This Row],[Total Voters]]</f>
        <v>#DIV/0!</v>
      </c>
    </row>
    <row r="3701" spans="1:24" s="12" customFormat="1" hidden="1" x14ac:dyDescent="0.25">
      <c r="A3701" s="8" t="s">
        <v>54</v>
      </c>
      <c r="B3701" s="17">
        <v>2003</v>
      </c>
      <c r="C3701" s="17"/>
      <c r="D3701" s="9" t="s">
        <v>69</v>
      </c>
      <c r="E3701" s="10">
        <v>2340</v>
      </c>
      <c r="F3701" s="10">
        <v>2380</v>
      </c>
      <c r="G3701" s="10">
        <v>4720</v>
      </c>
      <c r="H3701" s="44"/>
      <c r="I3701" s="44"/>
      <c r="J3701" s="44"/>
      <c r="K3701" s="44"/>
      <c r="L3701" s="10"/>
      <c r="M3701" s="10"/>
      <c r="N3701" s="10"/>
      <c r="O3701" s="11"/>
      <c r="P3701" s="27">
        <f>Table1[[#This Row],[Female Voters]]/Table1[[#This Row],[Female Population]]</f>
        <v>0</v>
      </c>
      <c r="Q3701" s="27">
        <f>Table1[[#This Row],[Male Voters]]/Table1[[#This Row],[Male Population]]</f>
        <v>0</v>
      </c>
      <c r="R3701" s="27">
        <f>Table1[[#This Row],[Total Voters]]/Table1[[#This Row],[Total Population]]</f>
        <v>0</v>
      </c>
      <c r="S3701" s="27">
        <f>Table1[[#This Row],[Female Ballots]]/Table1[[#This Row],[Female Population]]</f>
        <v>0</v>
      </c>
      <c r="T3701" s="27">
        <f>Table1[[#This Row],[Male Ballots]]/Table1[[#This Row],[Male Population]]</f>
        <v>0</v>
      </c>
      <c r="U3701" s="27">
        <f>Table1[[#This Row],[Total Ballots]]/Table1[[#This Row],[Total Population]]</f>
        <v>0</v>
      </c>
      <c r="V3701" s="27" t="e">
        <f>Table1[[#This Row],[Female Ballots]]/Table1[[#This Row],[Female Voters]]</f>
        <v>#DIV/0!</v>
      </c>
      <c r="W3701" s="27" t="e">
        <f>Table1[[#This Row],[Male Ballots]]/Table1[[#This Row],[Male Voters]]</f>
        <v>#DIV/0!</v>
      </c>
      <c r="X3701" s="27" t="e">
        <f>Table1[[#This Row],[Total Ballots]]/Table1[[#This Row],[Total Voters]]</f>
        <v>#DIV/0!</v>
      </c>
    </row>
    <row r="3702" spans="1:24" s="12" customFormat="1" hidden="1" x14ac:dyDescent="0.25">
      <c r="A3702" s="8" t="s">
        <v>54</v>
      </c>
      <c r="B3702" s="17">
        <v>2003</v>
      </c>
      <c r="C3702" s="17"/>
      <c r="D3702" s="9" t="s">
        <v>70</v>
      </c>
      <c r="E3702" s="10">
        <v>1678</v>
      </c>
      <c r="F3702" s="10">
        <v>1637</v>
      </c>
      <c r="G3702" s="10">
        <v>3315</v>
      </c>
      <c r="H3702" s="44"/>
      <c r="I3702" s="44"/>
      <c r="J3702" s="44"/>
      <c r="K3702" s="44"/>
      <c r="L3702" s="10"/>
      <c r="M3702" s="10"/>
      <c r="N3702" s="10"/>
      <c r="O3702" s="11"/>
      <c r="P3702" s="27">
        <f>Table1[[#This Row],[Female Voters]]/Table1[[#This Row],[Female Population]]</f>
        <v>0</v>
      </c>
      <c r="Q3702" s="27">
        <f>Table1[[#This Row],[Male Voters]]/Table1[[#This Row],[Male Population]]</f>
        <v>0</v>
      </c>
      <c r="R3702" s="27">
        <f>Table1[[#This Row],[Total Voters]]/Table1[[#This Row],[Total Population]]</f>
        <v>0</v>
      </c>
      <c r="S3702" s="27">
        <f>Table1[[#This Row],[Female Ballots]]/Table1[[#This Row],[Female Population]]</f>
        <v>0</v>
      </c>
      <c r="T3702" s="27">
        <f>Table1[[#This Row],[Male Ballots]]/Table1[[#This Row],[Male Population]]</f>
        <v>0</v>
      </c>
      <c r="U3702" s="27">
        <f>Table1[[#This Row],[Total Ballots]]/Table1[[#This Row],[Total Population]]</f>
        <v>0</v>
      </c>
      <c r="V3702" s="27" t="e">
        <f>Table1[[#This Row],[Female Ballots]]/Table1[[#This Row],[Female Voters]]</f>
        <v>#DIV/0!</v>
      </c>
      <c r="W3702" s="27" t="e">
        <f>Table1[[#This Row],[Male Ballots]]/Table1[[#This Row],[Male Voters]]</f>
        <v>#DIV/0!</v>
      </c>
      <c r="X3702" s="27" t="e">
        <f>Table1[[#This Row],[Total Ballots]]/Table1[[#This Row],[Total Voters]]</f>
        <v>#DIV/0!</v>
      </c>
    </row>
    <row r="3703" spans="1:24" s="12" customFormat="1" hidden="1" x14ac:dyDescent="0.25">
      <c r="A3703" s="8" t="s">
        <v>54</v>
      </c>
      <c r="B3703" s="17">
        <v>2003</v>
      </c>
      <c r="C3703" s="17"/>
      <c r="D3703" s="9" t="s">
        <v>71</v>
      </c>
      <c r="E3703" s="10">
        <v>2335</v>
      </c>
      <c r="F3703" s="10">
        <v>1961</v>
      </c>
      <c r="G3703" s="10">
        <v>4296</v>
      </c>
      <c r="H3703" s="44"/>
      <c r="I3703" s="44"/>
      <c r="J3703" s="44"/>
      <c r="K3703" s="44"/>
      <c r="L3703" s="10"/>
      <c r="M3703" s="10"/>
      <c r="N3703" s="10"/>
      <c r="O3703" s="11"/>
      <c r="P3703" s="27">
        <f>Table1[[#This Row],[Female Voters]]/Table1[[#This Row],[Female Population]]</f>
        <v>0</v>
      </c>
      <c r="Q3703" s="27">
        <f>Table1[[#This Row],[Male Voters]]/Table1[[#This Row],[Male Population]]</f>
        <v>0</v>
      </c>
      <c r="R3703" s="27">
        <f>Table1[[#This Row],[Total Voters]]/Table1[[#This Row],[Total Population]]</f>
        <v>0</v>
      </c>
      <c r="S3703" s="27">
        <f>Table1[[#This Row],[Female Ballots]]/Table1[[#This Row],[Female Population]]</f>
        <v>0</v>
      </c>
      <c r="T3703" s="27">
        <f>Table1[[#This Row],[Male Ballots]]/Table1[[#This Row],[Male Population]]</f>
        <v>0</v>
      </c>
      <c r="U3703" s="27">
        <f>Table1[[#This Row],[Total Ballots]]/Table1[[#This Row],[Total Population]]</f>
        <v>0</v>
      </c>
      <c r="V3703" s="27" t="e">
        <f>Table1[[#This Row],[Female Ballots]]/Table1[[#This Row],[Female Voters]]</f>
        <v>#DIV/0!</v>
      </c>
      <c r="W3703" s="27" t="e">
        <f>Table1[[#This Row],[Male Ballots]]/Table1[[#This Row],[Male Voters]]</f>
        <v>#DIV/0!</v>
      </c>
      <c r="X3703" s="27" t="e">
        <f>Table1[[#This Row],[Total Ballots]]/Table1[[#This Row],[Total Voters]]</f>
        <v>#DIV/0!</v>
      </c>
    </row>
    <row r="3704" spans="1:24" s="12" customFormat="1" hidden="1" x14ac:dyDescent="0.25">
      <c r="A3704" s="8" t="s">
        <v>54</v>
      </c>
      <c r="B3704" s="17">
        <v>2003</v>
      </c>
      <c r="C3704" s="17"/>
      <c r="D3704" s="9" t="s">
        <v>453</v>
      </c>
      <c r="E3704" s="10">
        <v>12129</v>
      </c>
      <c r="F3704" s="10">
        <v>11783</v>
      </c>
      <c r="G3704" s="10">
        <v>23912</v>
      </c>
      <c r="H3704" s="44"/>
      <c r="I3704" s="44"/>
      <c r="J3704" s="44"/>
      <c r="K3704" s="44"/>
      <c r="L3704" s="10"/>
      <c r="M3704" s="10"/>
      <c r="N3704" s="10"/>
      <c r="O3704" s="11"/>
      <c r="P3704" s="27">
        <f>Table1[[#This Row],[Female Voters]]/Table1[[#This Row],[Female Population]]</f>
        <v>0</v>
      </c>
      <c r="Q3704" s="27">
        <f>Table1[[#This Row],[Male Voters]]/Table1[[#This Row],[Male Population]]</f>
        <v>0</v>
      </c>
      <c r="R3704" s="27">
        <f>Table1[[#This Row],[Total Voters]]/Table1[[#This Row],[Total Population]]</f>
        <v>0</v>
      </c>
      <c r="S3704" s="27">
        <f>Table1[[#This Row],[Female Ballots]]/Table1[[#This Row],[Female Population]]</f>
        <v>0</v>
      </c>
      <c r="T3704" s="27">
        <f>Table1[[#This Row],[Male Ballots]]/Table1[[#This Row],[Male Population]]</f>
        <v>0</v>
      </c>
      <c r="U3704" s="27">
        <f>Table1[[#This Row],[Total Ballots]]/Table1[[#This Row],[Total Population]]</f>
        <v>0</v>
      </c>
      <c r="V3704" s="27" t="e">
        <f>Table1[[#This Row],[Female Ballots]]/Table1[[#This Row],[Female Voters]]</f>
        <v>#DIV/0!</v>
      </c>
      <c r="W3704" s="27" t="e">
        <f>Table1[[#This Row],[Male Ballots]]/Table1[[#This Row],[Male Voters]]</f>
        <v>#DIV/0!</v>
      </c>
      <c r="X3704" s="27" t="e">
        <f>Table1[[#This Row],[Total Ballots]]/Table1[[#This Row],[Total Voters]]</f>
        <v>#DIV/0!</v>
      </c>
    </row>
    <row r="3705" spans="1:24" s="12" customFormat="1" hidden="1" x14ac:dyDescent="0.25">
      <c r="A3705" s="8" t="s">
        <v>33</v>
      </c>
      <c r="B3705" s="17">
        <v>2003</v>
      </c>
      <c r="C3705" s="17"/>
      <c r="D3705" s="9" t="s">
        <v>66</v>
      </c>
      <c r="E3705" s="10">
        <v>254</v>
      </c>
      <c r="F3705" s="10">
        <v>346</v>
      </c>
      <c r="G3705" s="10">
        <v>600</v>
      </c>
      <c r="H3705" s="44"/>
      <c r="I3705" s="44"/>
      <c r="J3705" s="44"/>
      <c r="K3705" s="44"/>
      <c r="L3705" s="10"/>
      <c r="M3705" s="10"/>
      <c r="N3705" s="10"/>
      <c r="O3705" s="11"/>
      <c r="P3705" s="27">
        <f>Table1[[#This Row],[Female Voters]]/Table1[[#This Row],[Female Population]]</f>
        <v>0</v>
      </c>
      <c r="Q3705" s="27">
        <f>Table1[[#This Row],[Male Voters]]/Table1[[#This Row],[Male Population]]</f>
        <v>0</v>
      </c>
      <c r="R3705" s="27">
        <f>Table1[[#This Row],[Total Voters]]/Table1[[#This Row],[Total Population]]</f>
        <v>0</v>
      </c>
      <c r="S3705" s="27">
        <f>Table1[[#This Row],[Female Ballots]]/Table1[[#This Row],[Female Population]]</f>
        <v>0</v>
      </c>
      <c r="T3705" s="27">
        <f>Table1[[#This Row],[Male Ballots]]/Table1[[#This Row],[Male Population]]</f>
        <v>0</v>
      </c>
      <c r="U3705" s="27">
        <f>Table1[[#This Row],[Total Ballots]]/Table1[[#This Row],[Total Population]]</f>
        <v>0</v>
      </c>
      <c r="V3705" s="27" t="e">
        <f>Table1[[#This Row],[Female Ballots]]/Table1[[#This Row],[Female Voters]]</f>
        <v>#DIV/0!</v>
      </c>
      <c r="W3705" s="27" t="e">
        <f>Table1[[#This Row],[Male Ballots]]/Table1[[#This Row],[Male Voters]]</f>
        <v>#DIV/0!</v>
      </c>
      <c r="X3705" s="27" t="e">
        <f>Table1[[#This Row],[Total Ballots]]/Table1[[#This Row],[Total Voters]]</f>
        <v>#DIV/0!</v>
      </c>
    </row>
    <row r="3706" spans="1:24" s="12" customFormat="1" hidden="1" x14ac:dyDescent="0.25">
      <c r="A3706" s="8" t="s">
        <v>33</v>
      </c>
      <c r="B3706" s="17">
        <v>2003</v>
      </c>
      <c r="C3706" s="17"/>
      <c r="D3706" s="9" t="s">
        <v>67</v>
      </c>
      <c r="E3706" s="10">
        <v>326</v>
      </c>
      <c r="F3706" s="10">
        <v>319</v>
      </c>
      <c r="G3706" s="10">
        <v>645</v>
      </c>
      <c r="H3706" s="44"/>
      <c r="I3706" s="44"/>
      <c r="J3706" s="44"/>
      <c r="K3706" s="44"/>
      <c r="L3706" s="10"/>
      <c r="M3706" s="10"/>
      <c r="N3706" s="10"/>
      <c r="O3706" s="11"/>
      <c r="P3706" s="27">
        <f>Table1[[#This Row],[Female Voters]]/Table1[[#This Row],[Female Population]]</f>
        <v>0</v>
      </c>
      <c r="Q3706" s="27">
        <f>Table1[[#This Row],[Male Voters]]/Table1[[#This Row],[Male Population]]</f>
        <v>0</v>
      </c>
      <c r="R3706" s="27">
        <f>Table1[[#This Row],[Total Voters]]/Table1[[#This Row],[Total Population]]</f>
        <v>0</v>
      </c>
      <c r="S3706" s="27">
        <f>Table1[[#This Row],[Female Ballots]]/Table1[[#This Row],[Female Population]]</f>
        <v>0</v>
      </c>
      <c r="T3706" s="27">
        <f>Table1[[#This Row],[Male Ballots]]/Table1[[#This Row],[Male Population]]</f>
        <v>0</v>
      </c>
      <c r="U3706" s="27">
        <f>Table1[[#This Row],[Total Ballots]]/Table1[[#This Row],[Total Population]]</f>
        <v>0</v>
      </c>
      <c r="V3706" s="27" t="e">
        <f>Table1[[#This Row],[Female Ballots]]/Table1[[#This Row],[Female Voters]]</f>
        <v>#DIV/0!</v>
      </c>
      <c r="W3706" s="27" t="e">
        <f>Table1[[#This Row],[Male Ballots]]/Table1[[#This Row],[Male Voters]]</f>
        <v>#DIV/0!</v>
      </c>
      <c r="X3706" s="27" t="e">
        <f>Table1[[#This Row],[Total Ballots]]/Table1[[#This Row],[Total Voters]]</f>
        <v>#DIV/0!</v>
      </c>
    </row>
    <row r="3707" spans="1:24" s="12" customFormat="1" hidden="1" x14ac:dyDescent="0.25">
      <c r="A3707" s="8" t="s">
        <v>33</v>
      </c>
      <c r="B3707" s="17">
        <v>2003</v>
      </c>
      <c r="C3707" s="17"/>
      <c r="D3707" s="9" t="s">
        <v>68</v>
      </c>
      <c r="E3707" s="10">
        <v>487</v>
      </c>
      <c r="F3707" s="10">
        <v>464</v>
      </c>
      <c r="G3707" s="10">
        <v>951</v>
      </c>
      <c r="H3707" s="44"/>
      <c r="I3707" s="44"/>
      <c r="J3707" s="44"/>
      <c r="K3707" s="44"/>
      <c r="L3707" s="10"/>
      <c r="M3707" s="10"/>
      <c r="N3707" s="10"/>
      <c r="O3707" s="11"/>
      <c r="P3707" s="27">
        <f>Table1[[#This Row],[Female Voters]]/Table1[[#This Row],[Female Population]]</f>
        <v>0</v>
      </c>
      <c r="Q3707" s="27">
        <f>Table1[[#This Row],[Male Voters]]/Table1[[#This Row],[Male Population]]</f>
        <v>0</v>
      </c>
      <c r="R3707" s="27">
        <f>Table1[[#This Row],[Total Voters]]/Table1[[#This Row],[Total Population]]</f>
        <v>0</v>
      </c>
      <c r="S3707" s="27">
        <f>Table1[[#This Row],[Female Ballots]]/Table1[[#This Row],[Female Population]]</f>
        <v>0</v>
      </c>
      <c r="T3707" s="27">
        <f>Table1[[#This Row],[Male Ballots]]/Table1[[#This Row],[Male Population]]</f>
        <v>0</v>
      </c>
      <c r="U3707" s="27">
        <f>Table1[[#This Row],[Total Ballots]]/Table1[[#This Row],[Total Population]]</f>
        <v>0</v>
      </c>
      <c r="V3707" s="27" t="e">
        <f>Table1[[#This Row],[Female Ballots]]/Table1[[#This Row],[Female Voters]]</f>
        <v>#DIV/0!</v>
      </c>
      <c r="W3707" s="27" t="e">
        <f>Table1[[#This Row],[Male Ballots]]/Table1[[#This Row],[Male Voters]]</f>
        <v>#DIV/0!</v>
      </c>
      <c r="X3707" s="27" t="e">
        <f>Table1[[#This Row],[Total Ballots]]/Table1[[#This Row],[Total Voters]]</f>
        <v>#DIV/0!</v>
      </c>
    </row>
    <row r="3708" spans="1:24" s="12" customFormat="1" hidden="1" x14ac:dyDescent="0.25">
      <c r="A3708" s="8" t="s">
        <v>33</v>
      </c>
      <c r="B3708" s="17">
        <v>2003</v>
      </c>
      <c r="C3708" s="17"/>
      <c r="D3708" s="9" t="s">
        <v>69</v>
      </c>
      <c r="E3708" s="10">
        <v>618</v>
      </c>
      <c r="F3708" s="10">
        <v>671</v>
      </c>
      <c r="G3708" s="10">
        <v>1288.99</v>
      </c>
      <c r="H3708" s="44"/>
      <c r="I3708" s="44"/>
      <c r="J3708" s="44"/>
      <c r="K3708" s="44"/>
      <c r="L3708" s="10"/>
      <c r="M3708" s="10"/>
      <c r="N3708" s="10"/>
      <c r="O3708" s="11"/>
      <c r="P3708" s="27">
        <f>Table1[[#This Row],[Female Voters]]/Table1[[#This Row],[Female Population]]</f>
        <v>0</v>
      </c>
      <c r="Q3708" s="27">
        <f>Table1[[#This Row],[Male Voters]]/Table1[[#This Row],[Male Population]]</f>
        <v>0</v>
      </c>
      <c r="R3708" s="27">
        <f>Table1[[#This Row],[Total Voters]]/Table1[[#This Row],[Total Population]]</f>
        <v>0</v>
      </c>
      <c r="S3708" s="27">
        <f>Table1[[#This Row],[Female Ballots]]/Table1[[#This Row],[Female Population]]</f>
        <v>0</v>
      </c>
      <c r="T3708" s="27">
        <f>Table1[[#This Row],[Male Ballots]]/Table1[[#This Row],[Male Population]]</f>
        <v>0</v>
      </c>
      <c r="U3708" s="27">
        <f>Table1[[#This Row],[Total Ballots]]/Table1[[#This Row],[Total Population]]</f>
        <v>0</v>
      </c>
      <c r="V3708" s="27" t="e">
        <f>Table1[[#This Row],[Female Ballots]]/Table1[[#This Row],[Female Voters]]</f>
        <v>#DIV/0!</v>
      </c>
      <c r="W3708" s="27" t="e">
        <f>Table1[[#This Row],[Male Ballots]]/Table1[[#This Row],[Male Voters]]</f>
        <v>#DIV/0!</v>
      </c>
      <c r="X3708" s="27" t="e">
        <f>Table1[[#This Row],[Total Ballots]]/Table1[[#This Row],[Total Voters]]</f>
        <v>#DIV/0!</v>
      </c>
    </row>
    <row r="3709" spans="1:24" s="12" customFormat="1" hidden="1" x14ac:dyDescent="0.25">
      <c r="A3709" s="8" t="s">
        <v>33</v>
      </c>
      <c r="B3709" s="17">
        <v>2003</v>
      </c>
      <c r="C3709" s="17"/>
      <c r="D3709" s="9" t="s">
        <v>70</v>
      </c>
      <c r="E3709" s="10">
        <v>508</v>
      </c>
      <c r="F3709" s="10">
        <v>549</v>
      </c>
      <c r="G3709" s="10">
        <v>1056.98</v>
      </c>
      <c r="H3709" s="44"/>
      <c r="I3709" s="44"/>
      <c r="J3709" s="44"/>
      <c r="K3709" s="44"/>
      <c r="L3709" s="10"/>
      <c r="M3709" s="10"/>
      <c r="N3709" s="10"/>
      <c r="O3709" s="11"/>
      <c r="P3709" s="27">
        <f>Table1[[#This Row],[Female Voters]]/Table1[[#This Row],[Female Population]]</f>
        <v>0</v>
      </c>
      <c r="Q3709" s="27">
        <f>Table1[[#This Row],[Male Voters]]/Table1[[#This Row],[Male Population]]</f>
        <v>0</v>
      </c>
      <c r="R3709" s="27">
        <f>Table1[[#This Row],[Total Voters]]/Table1[[#This Row],[Total Population]]</f>
        <v>0</v>
      </c>
      <c r="S3709" s="27">
        <f>Table1[[#This Row],[Female Ballots]]/Table1[[#This Row],[Female Population]]</f>
        <v>0</v>
      </c>
      <c r="T3709" s="27">
        <f>Table1[[#This Row],[Male Ballots]]/Table1[[#This Row],[Male Population]]</f>
        <v>0</v>
      </c>
      <c r="U3709" s="27">
        <f>Table1[[#This Row],[Total Ballots]]/Table1[[#This Row],[Total Population]]</f>
        <v>0</v>
      </c>
      <c r="V3709" s="27" t="e">
        <f>Table1[[#This Row],[Female Ballots]]/Table1[[#This Row],[Female Voters]]</f>
        <v>#DIV/0!</v>
      </c>
      <c r="W3709" s="27" t="e">
        <f>Table1[[#This Row],[Male Ballots]]/Table1[[#This Row],[Male Voters]]</f>
        <v>#DIV/0!</v>
      </c>
      <c r="X3709" s="27" t="e">
        <f>Table1[[#This Row],[Total Ballots]]/Table1[[#This Row],[Total Voters]]</f>
        <v>#DIV/0!</v>
      </c>
    </row>
    <row r="3710" spans="1:24" s="12" customFormat="1" hidden="1" x14ac:dyDescent="0.25">
      <c r="A3710" s="8" t="s">
        <v>33</v>
      </c>
      <c r="B3710" s="17">
        <v>2003</v>
      </c>
      <c r="C3710" s="17"/>
      <c r="D3710" s="9" t="s">
        <v>71</v>
      </c>
      <c r="E3710" s="10">
        <v>510</v>
      </c>
      <c r="F3710" s="10">
        <v>520</v>
      </c>
      <c r="G3710" s="10">
        <v>1030</v>
      </c>
      <c r="H3710" s="44"/>
      <c r="I3710" s="44"/>
      <c r="J3710" s="44"/>
      <c r="K3710" s="44"/>
      <c r="L3710" s="10"/>
      <c r="M3710" s="10"/>
      <c r="N3710" s="10"/>
      <c r="O3710" s="11"/>
      <c r="P3710" s="27">
        <f>Table1[[#This Row],[Female Voters]]/Table1[[#This Row],[Female Population]]</f>
        <v>0</v>
      </c>
      <c r="Q3710" s="27">
        <f>Table1[[#This Row],[Male Voters]]/Table1[[#This Row],[Male Population]]</f>
        <v>0</v>
      </c>
      <c r="R3710" s="27">
        <f>Table1[[#This Row],[Total Voters]]/Table1[[#This Row],[Total Population]]</f>
        <v>0</v>
      </c>
      <c r="S3710" s="27">
        <f>Table1[[#This Row],[Female Ballots]]/Table1[[#This Row],[Female Population]]</f>
        <v>0</v>
      </c>
      <c r="T3710" s="27">
        <f>Table1[[#This Row],[Male Ballots]]/Table1[[#This Row],[Male Population]]</f>
        <v>0</v>
      </c>
      <c r="U3710" s="27">
        <f>Table1[[#This Row],[Total Ballots]]/Table1[[#This Row],[Total Population]]</f>
        <v>0</v>
      </c>
      <c r="V3710" s="27" t="e">
        <f>Table1[[#This Row],[Female Ballots]]/Table1[[#This Row],[Female Voters]]</f>
        <v>#DIV/0!</v>
      </c>
      <c r="W3710" s="27" t="e">
        <f>Table1[[#This Row],[Male Ballots]]/Table1[[#This Row],[Male Voters]]</f>
        <v>#DIV/0!</v>
      </c>
      <c r="X3710" s="27" t="e">
        <f>Table1[[#This Row],[Total Ballots]]/Table1[[#This Row],[Total Voters]]</f>
        <v>#DIV/0!</v>
      </c>
    </row>
    <row r="3711" spans="1:24" s="12" customFormat="1" hidden="1" x14ac:dyDescent="0.25">
      <c r="A3711" s="8" t="s">
        <v>33</v>
      </c>
      <c r="B3711" s="17">
        <v>2003</v>
      </c>
      <c r="C3711" s="17"/>
      <c r="D3711" s="9" t="s">
        <v>453</v>
      </c>
      <c r="E3711" s="10">
        <v>2703</v>
      </c>
      <c r="F3711" s="10">
        <v>2869</v>
      </c>
      <c r="G3711" s="10">
        <v>5571.9699999999993</v>
      </c>
      <c r="H3711" s="44"/>
      <c r="I3711" s="44"/>
      <c r="J3711" s="44"/>
      <c r="K3711" s="44"/>
      <c r="L3711" s="10"/>
      <c r="M3711" s="10"/>
      <c r="N3711" s="10"/>
      <c r="O3711" s="11"/>
      <c r="P3711" s="27">
        <f>Table1[[#This Row],[Female Voters]]/Table1[[#This Row],[Female Population]]</f>
        <v>0</v>
      </c>
      <c r="Q3711" s="27">
        <f>Table1[[#This Row],[Male Voters]]/Table1[[#This Row],[Male Population]]</f>
        <v>0</v>
      </c>
      <c r="R3711" s="27">
        <f>Table1[[#This Row],[Total Voters]]/Table1[[#This Row],[Total Population]]</f>
        <v>0</v>
      </c>
      <c r="S3711" s="27">
        <f>Table1[[#This Row],[Female Ballots]]/Table1[[#This Row],[Female Population]]</f>
        <v>0</v>
      </c>
      <c r="T3711" s="27">
        <f>Table1[[#This Row],[Male Ballots]]/Table1[[#This Row],[Male Population]]</f>
        <v>0</v>
      </c>
      <c r="U3711" s="27">
        <f>Table1[[#This Row],[Total Ballots]]/Table1[[#This Row],[Total Population]]</f>
        <v>0</v>
      </c>
      <c r="V3711" s="27" t="e">
        <f>Table1[[#This Row],[Female Ballots]]/Table1[[#This Row],[Female Voters]]</f>
        <v>#DIV/0!</v>
      </c>
      <c r="W3711" s="27" t="e">
        <f>Table1[[#This Row],[Male Ballots]]/Table1[[#This Row],[Male Voters]]</f>
        <v>#DIV/0!</v>
      </c>
      <c r="X3711" s="27" t="e">
        <f>Table1[[#This Row],[Total Ballots]]/Table1[[#This Row],[Total Voters]]</f>
        <v>#DIV/0!</v>
      </c>
    </row>
    <row r="3712" spans="1:24" s="12" customFormat="1" hidden="1" x14ac:dyDescent="0.25">
      <c r="A3712" s="8" t="s">
        <v>61</v>
      </c>
      <c r="B3712" s="17">
        <v>2003</v>
      </c>
      <c r="C3712" s="17"/>
      <c r="D3712" s="9" t="s">
        <v>66</v>
      </c>
      <c r="E3712" s="10">
        <v>2802</v>
      </c>
      <c r="F3712" s="10">
        <v>3282.01</v>
      </c>
      <c r="G3712" s="10">
        <v>6084.01</v>
      </c>
      <c r="H3712" s="44"/>
      <c r="I3712" s="44"/>
      <c r="J3712" s="44"/>
      <c r="K3712" s="44"/>
      <c r="L3712" s="10"/>
      <c r="M3712" s="10"/>
      <c r="N3712" s="10"/>
      <c r="O3712" s="11"/>
      <c r="P3712" s="27">
        <f>Table1[[#This Row],[Female Voters]]/Table1[[#This Row],[Female Population]]</f>
        <v>0</v>
      </c>
      <c r="Q3712" s="27">
        <f>Table1[[#This Row],[Male Voters]]/Table1[[#This Row],[Male Population]]</f>
        <v>0</v>
      </c>
      <c r="R3712" s="27">
        <f>Table1[[#This Row],[Total Voters]]/Table1[[#This Row],[Total Population]]</f>
        <v>0</v>
      </c>
      <c r="S3712" s="27">
        <f>Table1[[#This Row],[Female Ballots]]/Table1[[#This Row],[Female Population]]</f>
        <v>0</v>
      </c>
      <c r="T3712" s="27">
        <f>Table1[[#This Row],[Male Ballots]]/Table1[[#This Row],[Male Population]]</f>
        <v>0</v>
      </c>
      <c r="U3712" s="27">
        <f>Table1[[#This Row],[Total Ballots]]/Table1[[#This Row],[Total Population]]</f>
        <v>0</v>
      </c>
      <c r="V3712" s="27" t="e">
        <f>Table1[[#This Row],[Female Ballots]]/Table1[[#This Row],[Female Voters]]</f>
        <v>#DIV/0!</v>
      </c>
      <c r="W3712" s="27" t="e">
        <f>Table1[[#This Row],[Male Ballots]]/Table1[[#This Row],[Male Voters]]</f>
        <v>#DIV/0!</v>
      </c>
      <c r="X3712" s="27" t="e">
        <f>Table1[[#This Row],[Total Ballots]]/Table1[[#This Row],[Total Voters]]</f>
        <v>#DIV/0!</v>
      </c>
    </row>
    <row r="3713" spans="1:24" s="12" customFormat="1" hidden="1" x14ac:dyDescent="0.25">
      <c r="A3713" s="8" t="s">
        <v>61</v>
      </c>
      <c r="B3713" s="17">
        <v>2003</v>
      </c>
      <c r="C3713" s="17"/>
      <c r="D3713" s="9" t="s">
        <v>67</v>
      </c>
      <c r="E3713" s="10">
        <v>3772</v>
      </c>
      <c r="F3713" s="10">
        <v>4310</v>
      </c>
      <c r="G3713" s="10">
        <v>8082.02</v>
      </c>
      <c r="H3713" s="44"/>
      <c r="I3713" s="44"/>
      <c r="J3713" s="44"/>
      <c r="K3713" s="44"/>
      <c r="L3713" s="10"/>
      <c r="M3713" s="10"/>
      <c r="N3713" s="10"/>
      <c r="O3713" s="11"/>
      <c r="P3713" s="27">
        <f>Table1[[#This Row],[Female Voters]]/Table1[[#This Row],[Female Population]]</f>
        <v>0</v>
      </c>
      <c r="Q3713" s="27">
        <f>Table1[[#This Row],[Male Voters]]/Table1[[#This Row],[Male Population]]</f>
        <v>0</v>
      </c>
      <c r="R3713" s="27">
        <f>Table1[[#This Row],[Total Voters]]/Table1[[#This Row],[Total Population]]</f>
        <v>0</v>
      </c>
      <c r="S3713" s="27">
        <f>Table1[[#This Row],[Female Ballots]]/Table1[[#This Row],[Female Population]]</f>
        <v>0</v>
      </c>
      <c r="T3713" s="27">
        <f>Table1[[#This Row],[Male Ballots]]/Table1[[#This Row],[Male Population]]</f>
        <v>0</v>
      </c>
      <c r="U3713" s="27">
        <f>Table1[[#This Row],[Total Ballots]]/Table1[[#This Row],[Total Population]]</f>
        <v>0</v>
      </c>
      <c r="V3713" s="27" t="e">
        <f>Table1[[#This Row],[Female Ballots]]/Table1[[#This Row],[Female Voters]]</f>
        <v>#DIV/0!</v>
      </c>
      <c r="W3713" s="27" t="e">
        <f>Table1[[#This Row],[Male Ballots]]/Table1[[#This Row],[Male Voters]]</f>
        <v>#DIV/0!</v>
      </c>
      <c r="X3713" s="27" t="e">
        <f>Table1[[#This Row],[Total Ballots]]/Table1[[#This Row],[Total Voters]]</f>
        <v>#DIV/0!</v>
      </c>
    </row>
    <row r="3714" spans="1:24" s="12" customFormat="1" hidden="1" x14ac:dyDescent="0.25">
      <c r="A3714" s="8" t="s">
        <v>61</v>
      </c>
      <c r="B3714" s="17">
        <v>2003</v>
      </c>
      <c r="C3714" s="17"/>
      <c r="D3714" s="9" t="s">
        <v>68</v>
      </c>
      <c r="E3714" s="10">
        <v>3463</v>
      </c>
      <c r="F3714" s="10">
        <v>3845</v>
      </c>
      <c r="G3714" s="10">
        <v>7308</v>
      </c>
      <c r="H3714" s="44"/>
      <c r="I3714" s="44"/>
      <c r="J3714" s="44"/>
      <c r="K3714" s="44"/>
      <c r="L3714" s="10"/>
      <c r="M3714" s="10"/>
      <c r="N3714" s="10"/>
      <c r="O3714" s="11"/>
      <c r="P3714" s="27">
        <f>Table1[[#This Row],[Female Voters]]/Table1[[#This Row],[Female Population]]</f>
        <v>0</v>
      </c>
      <c r="Q3714" s="27">
        <f>Table1[[#This Row],[Male Voters]]/Table1[[#This Row],[Male Population]]</f>
        <v>0</v>
      </c>
      <c r="R3714" s="27">
        <f>Table1[[#This Row],[Total Voters]]/Table1[[#This Row],[Total Population]]</f>
        <v>0</v>
      </c>
      <c r="S3714" s="27">
        <f>Table1[[#This Row],[Female Ballots]]/Table1[[#This Row],[Female Population]]</f>
        <v>0</v>
      </c>
      <c r="T3714" s="27">
        <f>Table1[[#This Row],[Male Ballots]]/Table1[[#This Row],[Male Population]]</f>
        <v>0</v>
      </c>
      <c r="U3714" s="27">
        <f>Table1[[#This Row],[Total Ballots]]/Table1[[#This Row],[Total Population]]</f>
        <v>0</v>
      </c>
      <c r="V3714" s="27" t="e">
        <f>Table1[[#This Row],[Female Ballots]]/Table1[[#This Row],[Female Voters]]</f>
        <v>#DIV/0!</v>
      </c>
      <c r="W3714" s="27" t="e">
        <f>Table1[[#This Row],[Male Ballots]]/Table1[[#This Row],[Male Voters]]</f>
        <v>#DIV/0!</v>
      </c>
      <c r="X3714" s="27" t="e">
        <f>Table1[[#This Row],[Total Ballots]]/Table1[[#This Row],[Total Voters]]</f>
        <v>#DIV/0!</v>
      </c>
    </row>
    <row r="3715" spans="1:24" s="12" customFormat="1" hidden="1" x14ac:dyDescent="0.25">
      <c r="A3715" s="8" t="s">
        <v>61</v>
      </c>
      <c r="B3715" s="17">
        <v>2003</v>
      </c>
      <c r="C3715" s="17"/>
      <c r="D3715" s="9" t="s">
        <v>69</v>
      </c>
      <c r="E3715" s="10">
        <v>3031.99</v>
      </c>
      <c r="F3715" s="10">
        <v>3278</v>
      </c>
      <c r="G3715" s="10">
        <v>6309.98</v>
      </c>
      <c r="H3715" s="44"/>
      <c r="I3715" s="44"/>
      <c r="J3715" s="44"/>
      <c r="K3715" s="44"/>
      <c r="L3715" s="10"/>
      <c r="M3715" s="10"/>
      <c r="N3715" s="10"/>
      <c r="O3715" s="11"/>
      <c r="P3715" s="27">
        <f>Table1[[#This Row],[Female Voters]]/Table1[[#This Row],[Female Population]]</f>
        <v>0</v>
      </c>
      <c r="Q3715" s="27">
        <f>Table1[[#This Row],[Male Voters]]/Table1[[#This Row],[Male Population]]</f>
        <v>0</v>
      </c>
      <c r="R3715" s="27">
        <f>Table1[[#This Row],[Total Voters]]/Table1[[#This Row],[Total Population]]</f>
        <v>0</v>
      </c>
      <c r="S3715" s="27">
        <f>Table1[[#This Row],[Female Ballots]]/Table1[[#This Row],[Female Population]]</f>
        <v>0</v>
      </c>
      <c r="T3715" s="27">
        <f>Table1[[#This Row],[Male Ballots]]/Table1[[#This Row],[Male Population]]</f>
        <v>0</v>
      </c>
      <c r="U3715" s="27">
        <f>Table1[[#This Row],[Total Ballots]]/Table1[[#This Row],[Total Population]]</f>
        <v>0</v>
      </c>
      <c r="V3715" s="27" t="e">
        <f>Table1[[#This Row],[Female Ballots]]/Table1[[#This Row],[Female Voters]]</f>
        <v>#DIV/0!</v>
      </c>
      <c r="W3715" s="27" t="e">
        <f>Table1[[#This Row],[Male Ballots]]/Table1[[#This Row],[Male Voters]]</f>
        <v>#DIV/0!</v>
      </c>
      <c r="X3715" s="27" t="e">
        <f>Table1[[#This Row],[Total Ballots]]/Table1[[#This Row],[Total Voters]]</f>
        <v>#DIV/0!</v>
      </c>
    </row>
    <row r="3716" spans="1:24" s="12" customFormat="1" hidden="1" x14ac:dyDescent="0.25">
      <c r="A3716" s="8" t="s">
        <v>61</v>
      </c>
      <c r="B3716" s="17">
        <v>2003</v>
      </c>
      <c r="C3716" s="17"/>
      <c r="D3716" s="9" t="s">
        <v>70</v>
      </c>
      <c r="E3716" s="10">
        <v>1895.98</v>
      </c>
      <c r="F3716" s="10">
        <v>2081.9899999999998</v>
      </c>
      <c r="G3716" s="10">
        <v>3977.9799999999996</v>
      </c>
      <c r="H3716" s="44"/>
      <c r="I3716" s="44"/>
      <c r="J3716" s="44"/>
      <c r="K3716" s="44"/>
      <c r="L3716" s="10"/>
      <c r="M3716" s="10"/>
      <c r="N3716" s="10"/>
      <c r="O3716" s="11"/>
      <c r="P3716" s="27">
        <f>Table1[[#This Row],[Female Voters]]/Table1[[#This Row],[Female Population]]</f>
        <v>0</v>
      </c>
      <c r="Q3716" s="27">
        <f>Table1[[#This Row],[Male Voters]]/Table1[[#This Row],[Male Population]]</f>
        <v>0</v>
      </c>
      <c r="R3716" s="27">
        <f>Table1[[#This Row],[Total Voters]]/Table1[[#This Row],[Total Population]]</f>
        <v>0</v>
      </c>
      <c r="S3716" s="27">
        <f>Table1[[#This Row],[Female Ballots]]/Table1[[#This Row],[Female Population]]</f>
        <v>0</v>
      </c>
      <c r="T3716" s="27">
        <f>Table1[[#This Row],[Male Ballots]]/Table1[[#This Row],[Male Population]]</f>
        <v>0</v>
      </c>
      <c r="U3716" s="27">
        <f>Table1[[#This Row],[Total Ballots]]/Table1[[#This Row],[Total Population]]</f>
        <v>0</v>
      </c>
      <c r="V3716" s="27" t="e">
        <f>Table1[[#This Row],[Female Ballots]]/Table1[[#This Row],[Female Voters]]</f>
        <v>#DIV/0!</v>
      </c>
      <c r="W3716" s="27" t="e">
        <f>Table1[[#This Row],[Male Ballots]]/Table1[[#This Row],[Male Voters]]</f>
        <v>#DIV/0!</v>
      </c>
      <c r="X3716" s="27" t="e">
        <f>Table1[[#This Row],[Total Ballots]]/Table1[[#This Row],[Total Voters]]</f>
        <v>#DIV/0!</v>
      </c>
    </row>
    <row r="3717" spans="1:24" s="12" customFormat="1" hidden="1" x14ac:dyDescent="0.25">
      <c r="A3717" s="8" t="s">
        <v>61</v>
      </c>
      <c r="B3717" s="17">
        <v>2003</v>
      </c>
      <c r="C3717" s="17"/>
      <c r="D3717" s="9" t="s">
        <v>71</v>
      </c>
      <c r="E3717" s="10">
        <v>2315</v>
      </c>
      <c r="F3717" s="10">
        <v>1967</v>
      </c>
      <c r="G3717" s="10">
        <v>4281.95</v>
      </c>
      <c r="H3717" s="44"/>
      <c r="I3717" s="44"/>
      <c r="J3717" s="44"/>
      <c r="K3717" s="44"/>
      <c r="L3717" s="10"/>
      <c r="M3717" s="10"/>
      <c r="N3717" s="10"/>
      <c r="O3717" s="11"/>
      <c r="P3717" s="27">
        <f>Table1[[#This Row],[Female Voters]]/Table1[[#This Row],[Female Population]]</f>
        <v>0</v>
      </c>
      <c r="Q3717" s="27">
        <f>Table1[[#This Row],[Male Voters]]/Table1[[#This Row],[Male Population]]</f>
        <v>0</v>
      </c>
      <c r="R3717" s="27">
        <f>Table1[[#This Row],[Total Voters]]/Table1[[#This Row],[Total Population]]</f>
        <v>0</v>
      </c>
      <c r="S3717" s="27">
        <f>Table1[[#This Row],[Female Ballots]]/Table1[[#This Row],[Female Population]]</f>
        <v>0</v>
      </c>
      <c r="T3717" s="27">
        <f>Table1[[#This Row],[Male Ballots]]/Table1[[#This Row],[Male Population]]</f>
        <v>0</v>
      </c>
      <c r="U3717" s="27">
        <f>Table1[[#This Row],[Total Ballots]]/Table1[[#This Row],[Total Population]]</f>
        <v>0</v>
      </c>
      <c r="V3717" s="27" t="e">
        <f>Table1[[#This Row],[Female Ballots]]/Table1[[#This Row],[Female Voters]]</f>
        <v>#DIV/0!</v>
      </c>
      <c r="W3717" s="27" t="e">
        <f>Table1[[#This Row],[Male Ballots]]/Table1[[#This Row],[Male Voters]]</f>
        <v>#DIV/0!</v>
      </c>
      <c r="X3717" s="27" t="e">
        <f>Table1[[#This Row],[Total Ballots]]/Table1[[#This Row],[Total Voters]]</f>
        <v>#DIV/0!</v>
      </c>
    </row>
    <row r="3718" spans="1:24" s="12" customFormat="1" hidden="1" x14ac:dyDescent="0.25">
      <c r="A3718" s="8" t="s">
        <v>61</v>
      </c>
      <c r="B3718" s="17">
        <v>2003</v>
      </c>
      <c r="C3718" s="17"/>
      <c r="D3718" s="9" t="s">
        <v>453</v>
      </c>
      <c r="E3718" s="10">
        <v>17279.97</v>
      </c>
      <c r="F3718" s="10">
        <v>18764</v>
      </c>
      <c r="G3718" s="10">
        <v>36043.939999999995</v>
      </c>
      <c r="H3718" s="44"/>
      <c r="I3718" s="44"/>
      <c r="J3718" s="44"/>
      <c r="K3718" s="44"/>
      <c r="L3718" s="10"/>
      <c r="M3718" s="10"/>
      <c r="N3718" s="10"/>
      <c r="O3718" s="11"/>
      <c r="P3718" s="27">
        <f>Table1[[#This Row],[Female Voters]]/Table1[[#This Row],[Female Population]]</f>
        <v>0</v>
      </c>
      <c r="Q3718" s="27">
        <f>Table1[[#This Row],[Male Voters]]/Table1[[#This Row],[Male Population]]</f>
        <v>0</v>
      </c>
      <c r="R3718" s="27">
        <f>Table1[[#This Row],[Total Voters]]/Table1[[#This Row],[Total Population]]</f>
        <v>0</v>
      </c>
      <c r="S3718" s="27">
        <f>Table1[[#This Row],[Female Ballots]]/Table1[[#This Row],[Female Population]]</f>
        <v>0</v>
      </c>
      <c r="T3718" s="27">
        <f>Table1[[#This Row],[Male Ballots]]/Table1[[#This Row],[Male Population]]</f>
        <v>0</v>
      </c>
      <c r="U3718" s="27">
        <f>Table1[[#This Row],[Total Ballots]]/Table1[[#This Row],[Total Population]]</f>
        <v>0</v>
      </c>
      <c r="V3718" s="27" t="e">
        <f>Table1[[#This Row],[Female Ballots]]/Table1[[#This Row],[Female Voters]]</f>
        <v>#DIV/0!</v>
      </c>
      <c r="W3718" s="27" t="e">
        <f>Table1[[#This Row],[Male Ballots]]/Table1[[#This Row],[Male Voters]]</f>
        <v>#DIV/0!</v>
      </c>
      <c r="X3718" s="27" t="e">
        <f>Table1[[#This Row],[Total Ballots]]/Table1[[#This Row],[Total Voters]]</f>
        <v>#DIV/0!</v>
      </c>
    </row>
    <row r="3719" spans="1:24" s="12" customFormat="1" hidden="1" x14ac:dyDescent="0.25">
      <c r="A3719" s="8" t="s">
        <v>23</v>
      </c>
      <c r="B3719" s="17">
        <v>2003</v>
      </c>
      <c r="C3719" s="17"/>
      <c r="D3719" s="9" t="s">
        <v>66</v>
      </c>
      <c r="E3719" s="10">
        <v>62</v>
      </c>
      <c r="F3719" s="10">
        <v>72</v>
      </c>
      <c r="G3719" s="10">
        <v>134</v>
      </c>
      <c r="H3719" s="44"/>
      <c r="I3719" s="44"/>
      <c r="J3719" s="44"/>
      <c r="K3719" s="44"/>
      <c r="L3719" s="10"/>
      <c r="M3719" s="10"/>
      <c r="N3719" s="10"/>
      <c r="O3719" s="11"/>
      <c r="P3719" s="27">
        <f>Table1[[#This Row],[Female Voters]]/Table1[[#This Row],[Female Population]]</f>
        <v>0</v>
      </c>
      <c r="Q3719" s="27">
        <f>Table1[[#This Row],[Male Voters]]/Table1[[#This Row],[Male Population]]</f>
        <v>0</v>
      </c>
      <c r="R3719" s="27">
        <f>Table1[[#This Row],[Total Voters]]/Table1[[#This Row],[Total Population]]</f>
        <v>0</v>
      </c>
      <c r="S3719" s="27">
        <f>Table1[[#This Row],[Female Ballots]]/Table1[[#This Row],[Female Population]]</f>
        <v>0</v>
      </c>
      <c r="T3719" s="27">
        <f>Table1[[#This Row],[Male Ballots]]/Table1[[#This Row],[Male Population]]</f>
        <v>0</v>
      </c>
      <c r="U3719" s="27">
        <f>Table1[[#This Row],[Total Ballots]]/Table1[[#This Row],[Total Population]]</f>
        <v>0</v>
      </c>
      <c r="V3719" s="27" t="e">
        <f>Table1[[#This Row],[Female Ballots]]/Table1[[#This Row],[Female Voters]]</f>
        <v>#DIV/0!</v>
      </c>
      <c r="W3719" s="27" t="e">
        <f>Table1[[#This Row],[Male Ballots]]/Table1[[#This Row],[Male Voters]]</f>
        <v>#DIV/0!</v>
      </c>
      <c r="X3719" s="27" t="e">
        <f>Table1[[#This Row],[Total Ballots]]/Table1[[#This Row],[Total Voters]]</f>
        <v>#DIV/0!</v>
      </c>
    </row>
    <row r="3720" spans="1:24" s="12" customFormat="1" hidden="1" x14ac:dyDescent="0.25">
      <c r="A3720" s="8" t="s">
        <v>23</v>
      </c>
      <c r="B3720" s="17">
        <v>2003</v>
      </c>
      <c r="C3720" s="17"/>
      <c r="D3720" s="9" t="s">
        <v>67</v>
      </c>
      <c r="E3720" s="10">
        <v>97</v>
      </c>
      <c r="F3720" s="10">
        <v>85</v>
      </c>
      <c r="G3720" s="10">
        <v>182</v>
      </c>
      <c r="H3720" s="44"/>
      <c r="I3720" s="44"/>
      <c r="J3720" s="44"/>
      <c r="K3720" s="44"/>
      <c r="L3720" s="10"/>
      <c r="M3720" s="10"/>
      <c r="N3720" s="10"/>
      <c r="O3720" s="11"/>
      <c r="P3720" s="27">
        <f>Table1[[#This Row],[Female Voters]]/Table1[[#This Row],[Female Population]]</f>
        <v>0</v>
      </c>
      <c r="Q3720" s="27">
        <f>Table1[[#This Row],[Male Voters]]/Table1[[#This Row],[Male Population]]</f>
        <v>0</v>
      </c>
      <c r="R3720" s="27">
        <f>Table1[[#This Row],[Total Voters]]/Table1[[#This Row],[Total Population]]</f>
        <v>0</v>
      </c>
      <c r="S3720" s="27">
        <f>Table1[[#This Row],[Female Ballots]]/Table1[[#This Row],[Female Population]]</f>
        <v>0</v>
      </c>
      <c r="T3720" s="27">
        <f>Table1[[#This Row],[Male Ballots]]/Table1[[#This Row],[Male Population]]</f>
        <v>0</v>
      </c>
      <c r="U3720" s="27">
        <f>Table1[[#This Row],[Total Ballots]]/Table1[[#This Row],[Total Population]]</f>
        <v>0</v>
      </c>
      <c r="V3720" s="27" t="e">
        <f>Table1[[#This Row],[Female Ballots]]/Table1[[#This Row],[Female Voters]]</f>
        <v>#DIV/0!</v>
      </c>
      <c r="W3720" s="27" t="e">
        <f>Table1[[#This Row],[Male Ballots]]/Table1[[#This Row],[Male Voters]]</f>
        <v>#DIV/0!</v>
      </c>
      <c r="X3720" s="27" t="e">
        <f>Table1[[#This Row],[Total Ballots]]/Table1[[#This Row],[Total Voters]]</f>
        <v>#DIV/0!</v>
      </c>
    </row>
    <row r="3721" spans="1:24" s="12" customFormat="1" hidden="1" x14ac:dyDescent="0.25">
      <c r="A3721" s="8" t="s">
        <v>23</v>
      </c>
      <c r="B3721" s="17">
        <v>2003</v>
      </c>
      <c r="C3721" s="17"/>
      <c r="D3721" s="9" t="s">
        <v>68</v>
      </c>
      <c r="E3721" s="10">
        <v>151</v>
      </c>
      <c r="F3721" s="10">
        <v>151</v>
      </c>
      <c r="G3721" s="10">
        <v>302</v>
      </c>
      <c r="H3721" s="44"/>
      <c r="I3721" s="44"/>
      <c r="J3721" s="44"/>
      <c r="K3721" s="44"/>
      <c r="L3721" s="10"/>
      <c r="M3721" s="10"/>
      <c r="N3721" s="10"/>
      <c r="O3721" s="11"/>
      <c r="P3721" s="27">
        <f>Table1[[#This Row],[Female Voters]]/Table1[[#This Row],[Female Population]]</f>
        <v>0</v>
      </c>
      <c r="Q3721" s="27">
        <f>Table1[[#This Row],[Male Voters]]/Table1[[#This Row],[Male Population]]</f>
        <v>0</v>
      </c>
      <c r="R3721" s="27">
        <f>Table1[[#This Row],[Total Voters]]/Table1[[#This Row],[Total Population]]</f>
        <v>0</v>
      </c>
      <c r="S3721" s="27">
        <f>Table1[[#This Row],[Female Ballots]]/Table1[[#This Row],[Female Population]]</f>
        <v>0</v>
      </c>
      <c r="T3721" s="27">
        <f>Table1[[#This Row],[Male Ballots]]/Table1[[#This Row],[Male Population]]</f>
        <v>0</v>
      </c>
      <c r="U3721" s="27">
        <f>Table1[[#This Row],[Total Ballots]]/Table1[[#This Row],[Total Population]]</f>
        <v>0</v>
      </c>
      <c r="V3721" s="27" t="e">
        <f>Table1[[#This Row],[Female Ballots]]/Table1[[#This Row],[Female Voters]]</f>
        <v>#DIV/0!</v>
      </c>
      <c r="W3721" s="27" t="e">
        <f>Table1[[#This Row],[Male Ballots]]/Table1[[#This Row],[Male Voters]]</f>
        <v>#DIV/0!</v>
      </c>
      <c r="X3721" s="27" t="e">
        <f>Table1[[#This Row],[Total Ballots]]/Table1[[#This Row],[Total Voters]]</f>
        <v>#DIV/0!</v>
      </c>
    </row>
    <row r="3722" spans="1:24" s="12" customFormat="1" hidden="1" x14ac:dyDescent="0.25">
      <c r="A3722" s="8" t="s">
        <v>23</v>
      </c>
      <c r="B3722" s="17">
        <v>2003</v>
      </c>
      <c r="C3722" s="17"/>
      <c r="D3722" s="9" t="s">
        <v>69</v>
      </c>
      <c r="E3722" s="10">
        <v>192</v>
      </c>
      <c r="F3722" s="10">
        <v>193</v>
      </c>
      <c r="G3722" s="10">
        <v>385</v>
      </c>
      <c r="H3722" s="44"/>
      <c r="I3722" s="44"/>
      <c r="J3722" s="44"/>
      <c r="K3722" s="44"/>
      <c r="L3722" s="10"/>
      <c r="M3722" s="10"/>
      <c r="N3722" s="10"/>
      <c r="O3722" s="11"/>
      <c r="P3722" s="27">
        <f>Table1[[#This Row],[Female Voters]]/Table1[[#This Row],[Female Population]]</f>
        <v>0</v>
      </c>
      <c r="Q3722" s="27">
        <f>Table1[[#This Row],[Male Voters]]/Table1[[#This Row],[Male Population]]</f>
        <v>0</v>
      </c>
      <c r="R3722" s="27">
        <f>Table1[[#This Row],[Total Voters]]/Table1[[#This Row],[Total Population]]</f>
        <v>0</v>
      </c>
      <c r="S3722" s="27">
        <f>Table1[[#This Row],[Female Ballots]]/Table1[[#This Row],[Female Population]]</f>
        <v>0</v>
      </c>
      <c r="T3722" s="27">
        <f>Table1[[#This Row],[Male Ballots]]/Table1[[#This Row],[Male Population]]</f>
        <v>0</v>
      </c>
      <c r="U3722" s="27">
        <f>Table1[[#This Row],[Total Ballots]]/Table1[[#This Row],[Total Population]]</f>
        <v>0</v>
      </c>
      <c r="V3722" s="27" t="e">
        <f>Table1[[#This Row],[Female Ballots]]/Table1[[#This Row],[Female Voters]]</f>
        <v>#DIV/0!</v>
      </c>
      <c r="W3722" s="27" t="e">
        <f>Table1[[#This Row],[Male Ballots]]/Table1[[#This Row],[Male Voters]]</f>
        <v>#DIV/0!</v>
      </c>
      <c r="X3722" s="27" t="e">
        <f>Table1[[#This Row],[Total Ballots]]/Table1[[#This Row],[Total Voters]]</f>
        <v>#DIV/0!</v>
      </c>
    </row>
    <row r="3723" spans="1:24" s="12" customFormat="1" hidden="1" x14ac:dyDescent="0.25">
      <c r="A3723" s="8" t="s">
        <v>23</v>
      </c>
      <c r="B3723" s="17">
        <v>2003</v>
      </c>
      <c r="C3723" s="17"/>
      <c r="D3723" s="9" t="s">
        <v>70</v>
      </c>
      <c r="E3723" s="10">
        <v>135</v>
      </c>
      <c r="F3723" s="10">
        <v>142</v>
      </c>
      <c r="G3723" s="10">
        <v>277</v>
      </c>
      <c r="H3723" s="44"/>
      <c r="I3723" s="44"/>
      <c r="J3723" s="44"/>
      <c r="K3723" s="44"/>
      <c r="L3723" s="10"/>
      <c r="M3723" s="10"/>
      <c r="N3723" s="10"/>
      <c r="O3723" s="11"/>
      <c r="P3723" s="27">
        <f>Table1[[#This Row],[Female Voters]]/Table1[[#This Row],[Female Population]]</f>
        <v>0</v>
      </c>
      <c r="Q3723" s="27">
        <f>Table1[[#This Row],[Male Voters]]/Table1[[#This Row],[Male Population]]</f>
        <v>0</v>
      </c>
      <c r="R3723" s="27">
        <f>Table1[[#This Row],[Total Voters]]/Table1[[#This Row],[Total Population]]</f>
        <v>0</v>
      </c>
      <c r="S3723" s="27">
        <f>Table1[[#This Row],[Female Ballots]]/Table1[[#This Row],[Female Population]]</f>
        <v>0</v>
      </c>
      <c r="T3723" s="27">
        <f>Table1[[#This Row],[Male Ballots]]/Table1[[#This Row],[Male Population]]</f>
        <v>0</v>
      </c>
      <c r="U3723" s="27">
        <f>Table1[[#This Row],[Total Ballots]]/Table1[[#This Row],[Total Population]]</f>
        <v>0</v>
      </c>
      <c r="V3723" s="27" t="e">
        <f>Table1[[#This Row],[Female Ballots]]/Table1[[#This Row],[Female Voters]]</f>
        <v>#DIV/0!</v>
      </c>
      <c r="W3723" s="27" t="e">
        <f>Table1[[#This Row],[Male Ballots]]/Table1[[#This Row],[Male Voters]]</f>
        <v>#DIV/0!</v>
      </c>
      <c r="X3723" s="27" t="e">
        <f>Table1[[#This Row],[Total Ballots]]/Table1[[#This Row],[Total Voters]]</f>
        <v>#DIV/0!</v>
      </c>
    </row>
    <row r="3724" spans="1:24" s="12" customFormat="1" hidden="1" x14ac:dyDescent="0.25">
      <c r="A3724" s="8" t="s">
        <v>23</v>
      </c>
      <c r="B3724" s="17">
        <v>2003</v>
      </c>
      <c r="C3724" s="17"/>
      <c r="D3724" s="9" t="s">
        <v>71</v>
      </c>
      <c r="E3724" s="10">
        <v>273</v>
      </c>
      <c r="F3724" s="10">
        <v>216</v>
      </c>
      <c r="G3724" s="10">
        <v>489</v>
      </c>
      <c r="H3724" s="44"/>
      <c r="I3724" s="44"/>
      <c r="J3724" s="44"/>
      <c r="K3724" s="44"/>
      <c r="L3724" s="10"/>
      <c r="M3724" s="10"/>
      <c r="N3724" s="10"/>
      <c r="O3724" s="11"/>
      <c r="P3724" s="27">
        <f>Table1[[#This Row],[Female Voters]]/Table1[[#This Row],[Female Population]]</f>
        <v>0</v>
      </c>
      <c r="Q3724" s="27">
        <f>Table1[[#This Row],[Male Voters]]/Table1[[#This Row],[Male Population]]</f>
        <v>0</v>
      </c>
      <c r="R3724" s="27">
        <f>Table1[[#This Row],[Total Voters]]/Table1[[#This Row],[Total Population]]</f>
        <v>0</v>
      </c>
      <c r="S3724" s="27">
        <f>Table1[[#This Row],[Female Ballots]]/Table1[[#This Row],[Female Population]]</f>
        <v>0</v>
      </c>
      <c r="T3724" s="27">
        <f>Table1[[#This Row],[Male Ballots]]/Table1[[#This Row],[Male Population]]</f>
        <v>0</v>
      </c>
      <c r="U3724" s="27">
        <f>Table1[[#This Row],[Total Ballots]]/Table1[[#This Row],[Total Population]]</f>
        <v>0</v>
      </c>
      <c r="V3724" s="27" t="e">
        <f>Table1[[#This Row],[Female Ballots]]/Table1[[#This Row],[Female Voters]]</f>
        <v>#DIV/0!</v>
      </c>
      <c r="W3724" s="27" t="e">
        <f>Table1[[#This Row],[Male Ballots]]/Table1[[#This Row],[Male Voters]]</f>
        <v>#DIV/0!</v>
      </c>
      <c r="X3724" s="27" t="e">
        <f>Table1[[#This Row],[Total Ballots]]/Table1[[#This Row],[Total Voters]]</f>
        <v>#DIV/0!</v>
      </c>
    </row>
    <row r="3725" spans="1:24" s="12" customFormat="1" hidden="1" x14ac:dyDescent="0.25">
      <c r="A3725" s="8" t="s">
        <v>23</v>
      </c>
      <c r="B3725" s="17">
        <v>2003</v>
      </c>
      <c r="C3725" s="17"/>
      <c r="D3725" s="9" t="s">
        <v>453</v>
      </c>
      <c r="E3725" s="10">
        <v>910</v>
      </c>
      <c r="F3725" s="10">
        <v>859</v>
      </c>
      <c r="G3725" s="10">
        <v>1769</v>
      </c>
      <c r="H3725" s="44"/>
      <c r="I3725" s="44"/>
      <c r="J3725" s="44"/>
      <c r="K3725" s="44"/>
      <c r="L3725" s="10"/>
      <c r="M3725" s="10"/>
      <c r="N3725" s="10"/>
      <c r="O3725" s="11"/>
      <c r="P3725" s="27">
        <f>Table1[[#This Row],[Female Voters]]/Table1[[#This Row],[Female Population]]</f>
        <v>0</v>
      </c>
      <c r="Q3725" s="27">
        <f>Table1[[#This Row],[Male Voters]]/Table1[[#This Row],[Male Population]]</f>
        <v>0</v>
      </c>
      <c r="R3725" s="27">
        <f>Table1[[#This Row],[Total Voters]]/Table1[[#This Row],[Total Population]]</f>
        <v>0</v>
      </c>
      <c r="S3725" s="27">
        <f>Table1[[#This Row],[Female Ballots]]/Table1[[#This Row],[Female Population]]</f>
        <v>0</v>
      </c>
      <c r="T3725" s="27">
        <f>Table1[[#This Row],[Male Ballots]]/Table1[[#This Row],[Male Population]]</f>
        <v>0</v>
      </c>
      <c r="U3725" s="27">
        <f>Table1[[#This Row],[Total Ballots]]/Table1[[#This Row],[Total Population]]</f>
        <v>0</v>
      </c>
      <c r="V3725" s="27" t="e">
        <f>Table1[[#This Row],[Female Ballots]]/Table1[[#This Row],[Female Voters]]</f>
        <v>#DIV/0!</v>
      </c>
      <c r="W3725" s="27" t="e">
        <f>Table1[[#This Row],[Male Ballots]]/Table1[[#This Row],[Male Voters]]</f>
        <v>#DIV/0!</v>
      </c>
      <c r="X3725" s="27" t="e">
        <f>Table1[[#This Row],[Total Ballots]]/Table1[[#This Row],[Total Voters]]</f>
        <v>#DIV/0!</v>
      </c>
    </row>
    <row r="3726" spans="1:24" s="12" customFormat="1" hidden="1" x14ac:dyDescent="0.25">
      <c r="A3726" s="8" t="s">
        <v>57</v>
      </c>
      <c r="B3726" s="17">
        <v>2003</v>
      </c>
      <c r="C3726" s="17"/>
      <c r="D3726" s="9" t="s">
        <v>66</v>
      </c>
      <c r="E3726" s="10">
        <v>3649</v>
      </c>
      <c r="F3726" s="10">
        <v>4323</v>
      </c>
      <c r="G3726" s="10">
        <v>7972</v>
      </c>
      <c r="H3726" s="44"/>
      <c r="I3726" s="44"/>
      <c r="J3726" s="44"/>
      <c r="K3726" s="44"/>
      <c r="L3726" s="10"/>
      <c r="M3726" s="10"/>
      <c r="N3726" s="10"/>
      <c r="O3726" s="11"/>
      <c r="P3726" s="27">
        <f>Table1[[#This Row],[Female Voters]]/Table1[[#This Row],[Female Population]]</f>
        <v>0</v>
      </c>
      <c r="Q3726" s="27">
        <f>Table1[[#This Row],[Male Voters]]/Table1[[#This Row],[Male Population]]</f>
        <v>0</v>
      </c>
      <c r="R3726" s="27">
        <f>Table1[[#This Row],[Total Voters]]/Table1[[#This Row],[Total Population]]</f>
        <v>0</v>
      </c>
      <c r="S3726" s="27">
        <f>Table1[[#This Row],[Female Ballots]]/Table1[[#This Row],[Female Population]]</f>
        <v>0</v>
      </c>
      <c r="T3726" s="27">
        <f>Table1[[#This Row],[Male Ballots]]/Table1[[#This Row],[Male Population]]</f>
        <v>0</v>
      </c>
      <c r="U3726" s="27">
        <f>Table1[[#This Row],[Total Ballots]]/Table1[[#This Row],[Total Population]]</f>
        <v>0</v>
      </c>
      <c r="V3726" s="27" t="e">
        <f>Table1[[#This Row],[Female Ballots]]/Table1[[#This Row],[Female Voters]]</f>
        <v>#DIV/0!</v>
      </c>
      <c r="W3726" s="27" t="e">
        <f>Table1[[#This Row],[Male Ballots]]/Table1[[#This Row],[Male Voters]]</f>
        <v>#DIV/0!</v>
      </c>
      <c r="X3726" s="27" t="e">
        <f>Table1[[#This Row],[Total Ballots]]/Table1[[#This Row],[Total Voters]]</f>
        <v>#DIV/0!</v>
      </c>
    </row>
    <row r="3727" spans="1:24" s="12" customFormat="1" hidden="1" x14ac:dyDescent="0.25">
      <c r="A3727" s="8" t="s">
        <v>57</v>
      </c>
      <c r="B3727" s="17">
        <v>2003</v>
      </c>
      <c r="C3727" s="17"/>
      <c r="D3727" s="9" t="s">
        <v>67</v>
      </c>
      <c r="E3727" s="10">
        <v>4738</v>
      </c>
      <c r="F3727" s="10">
        <v>5139</v>
      </c>
      <c r="G3727" s="10">
        <v>9877</v>
      </c>
      <c r="H3727" s="44"/>
      <c r="I3727" s="44"/>
      <c r="J3727" s="44"/>
      <c r="K3727" s="44"/>
      <c r="L3727" s="10"/>
      <c r="M3727" s="10"/>
      <c r="N3727" s="10"/>
      <c r="O3727" s="11"/>
      <c r="P3727" s="27">
        <f>Table1[[#This Row],[Female Voters]]/Table1[[#This Row],[Female Population]]</f>
        <v>0</v>
      </c>
      <c r="Q3727" s="27">
        <f>Table1[[#This Row],[Male Voters]]/Table1[[#This Row],[Male Population]]</f>
        <v>0</v>
      </c>
      <c r="R3727" s="27">
        <f>Table1[[#This Row],[Total Voters]]/Table1[[#This Row],[Total Population]]</f>
        <v>0</v>
      </c>
      <c r="S3727" s="27">
        <f>Table1[[#This Row],[Female Ballots]]/Table1[[#This Row],[Female Population]]</f>
        <v>0</v>
      </c>
      <c r="T3727" s="27">
        <f>Table1[[#This Row],[Male Ballots]]/Table1[[#This Row],[Male Population]]</f>
        <v>0</v>
      </c>
      <c r="U3727" s="27">
        <f>Table1[[#This Row],[Total Ballots]]/Table1[[#This Row],[Total Population]]</f>
        <v>0</v>
      </c>
      <c r="V3727" s="27" t="e">
        <f>Table1[[#This Row],[Female Ballots]]/Table1[[#This Row],[Female Voters]]</f>
        <v>#DIV/0!</v>
      </c>
      <c r="W3727" s="27" t="e">
        <f>Table1[[#This Row],[Male Ballots]]/Table1[[#This Row],[Male Voters]]</f>
        <v>#DIV/0!</v>
      </c>
      <c r="X3727" s="27" t="e">
        <f>Table1[[#This Row],[Total Ballots]]/Table1[[#This Row],[Total Voters]]</f>
        <v>#DIV/0!</v>
      </c>
    </row>
    <row r="3728" spans="1:24" s="12" customFormat="1" hidden="1" x14ac:dyDescent="0.25">
      <c r="A3728" s="8" t="s">
        <v>57</v>
      </c>
      <c r="B3728" s="17">
        <v>2003</v>
      </c>
      <c r="C3728" s="17"/>
      <c r="D3728" s="9" t="s">
        <v>68</v>
      </c>
      <c r="E3728" s="10">
        <v>5010</v>
      </c>
      <c r="F3728" s="10">
        <v>5258</v>
      </c>
      <c r="G3728" s="10">
        <v>10268</v>
      </c>
      <c r="H3728" s="44"/>
      <c r="I3728" s="44"/>
      <c r="J3728" s="44"/>
      <c r="K3728" s="44"/>
      <c r="L3728" s="10"/>
      <c r="M3728" s="10"/>
      <c r="N3728" s="10"/>
      <c r="O3728" s="11"/>
      <c r="P3728" s="27">
        <f>Table1[[#This Row],[Female Voters]]/Table1[[#This Row],[Female Population]]</f>
        <v>0</v>
      </c>
      <c r="Q3728" s="27">
        <f>Table1[[#This Row],[Male Voters]]/Table1[[#This Row],[Male Population]]</f>
        <v>0</v>
      </c>
      <c r="R3728" s="27">
        <f>Table1[[#This Row],[Total Voters]]/Table1[[#This Row],[Total Population]]</f>
        <v>0</v>
      </c>
      <c r="S3728" s="27">
        <f>Table1[[#This Row],[Female Ballots]]/Table1[[#This Row],[Female Population]]</f>
        <v>0</v>
      </c>
      <c r="T3728" s="27">
        <f>Table1[[#This Row],[Male Ballots]]/Table1[[#This Row],[Male Population]]</f>
        <v>0</v>
      </c>
      <c r="U3728" s="27">
        <f>Table1[[#This Row],[Total Ballots]]/Table1[[#This Row],[Total Population]]</f>
        <v>0</v>
      </c>
      <c r="V3728" s="27" t="e">
        <f>Table1[[#This Row],[Female Ballots]]/Table1[[#This Row],[Female Voters]]</f>
        <v>#DIV/0!</v>
      </c>
      <c r="W3728" s="27" t="e">
        <f>Table1[[#This Row],[Male Ballots]]/Table1[[#This Row],[Male Voters]]</f>
        <v>#DIV/0!</v>
      </c>
      <c r="X3728" s="27" t="e">
        <f>Table1[[#This Row],[Total Ballots]]/Table1[[#This Row],[Total Voters]]</f>
        <v>#DIV/0!</v>
      </c>
    </row>
    <row r="3729" spans="1:24" s="12" customFormat="1" hidden="1" x14ac:dyDescent="0.25">
      <c r="A3729" s="8" t="s">
        <v>57</v>
      </c>
      <c r="B3729" s="17">
        <v>2003</v>
      </c>
      <c r="C3729" s="17"/>
      <c r="D3729" s="9" t="s">
        <v>69</v>
      </c>
      <c r="E3729" s="10">
        <v>4668</v>
      </c>
      <c r="F3729" s="10">
        <v>4903</v>
      </c>
      <c r="G3729" s="10">
        <v>9571</v>
      </c>
      <c r="H3729" s="44"/>
      <c r="I3729" s="44"/>
      <c r="J3729" s="44"/>
      <c r="K3729" s="44"/>
      <c r="L3729" s="10"/>
      <c r="M3729" s="10"/>
      <c r="N3729" s="10"/>
      <c r="O3729" s="11"/>
      <c r="P3729" s="27">
        <f>Table1[[#This Row],[Female Voters]]/Table1[[#This Row],[Female Population]]</f>
        <v>0</v>
      </c>
      <c r="Q3729" s="27">
        <f>Table1[[#This Row],[Male Voters]]/Table1[[#This Row],[Male Population]]</f>
        <v>0</v>
      </c>
      <c r="R3729" s="27">
        <f>Table1[[#This Row],[Total Voters]]/Table1[[#This Row],[Total Population]]</f>
        <v>0</v>
      </c>
      <c r="S3729" s="27">
        <f>Table1[[#This Row],[Female Ballots]]/Table1[[#This Row],[Female Population]]</f>
        <v>0</v>
      </c>
      <c r="T3729" s="27">
        <f>Table1[[#This Row],[Male Ballots]]/Table1[[#This Row],[Male Population]]</f>
        <v>0</v>
      </c>
      <c r="U3729" s="27">
        <f>Table1[[#This Row],[Total Ballots]]/Table1[[#This Row],[Total Population]]</f>
        <v>0</v>
      </c>
      <c r="V3729" s="27" t="e">
        <f>Table1[[#This Row],[Female Ballots]]/Table1[[#This Row],[Female Voters]]</f>
        <v>#DIV/0!</v>
      </c>
      <c r="W3729" s="27" t="e">
        <f>Table1[[#This Row],[Male Ballots]]/Table1[[#This Row],[Male Voters]]</f>
        <v>#DIV/0!</v>
      </c>
      <c r="X3729" s="27" t="e">
        <f>Table1[[#This Row],[Total Ballots]]/Table1[[#This Row],[Total Voters]]</f>
        <v>#DIV/0!</v>
      </c>
    </row>
    <row r="3730" spans="1:24" s="12" customFormat="1" hidden="1" x14ac:dyDescent="0.25">
      <c r="A3730" s="8" t="s">
        <v>57</v>
      </c>
      <c r="B3730" s="17">
        <v>2003</v>
      </c>
      <c r="C3730" s="17"/>
      <c r="D3730" s="9" t="s">
        <v>70</v>
      </c>
      <c r="E3730" s="10">
        <v>3305</v>
      </c>
      <c r="F3730" s="10">
        <v>3388</v>
      </c>
      <c r="G3730" s="10">
        <v>6693</v>
      </c>
      <c r="H3730" s="44"/>
      <c r="I3730" s="44"/>
      <c r="J3730" s="44"/>
      <c r="K3730" s="44"/>
      <c r="L3730" s="10"/>
      <c r="M3730" s="10"/>
      <c r="N3730" s="10"/>
      <c r="O3730" s="11"/>
      <c r="P3730" s="27">
        <f>Table1[[#This Row],[Female Voters]]/Table1[[#This Row],[Female Population]]</f>
        <v>0</v>
      </c>
      <c r="Q3730" s="27">
        <f>Table1[[#This Row],[Male Voters]]/Table1[[#This Row],[Male Population]]</f>
        <v>0</v>
      </c>
      <c r="R3730" s="27">
        <f>Table1[[#This Row],[Total Voters]]/Table1[[#This Row],[Total Population]]</f>
        <v>0</v>
      </c>
      <c r="S3730" s="27">
        <f>Table1[[#This Row],[Female Ballots]]/Table1[[#This Row],[Female Population]]</f>
        <v>0</v>
      </c>
      <c r="T3730" s="27">
        <f>Table1[[#This Row],[Male Ballots]]/Table1[[#This Row],[Male Population]]</f>
        <v>0</v>
      </c>
      <c r="U3730" s="27">
        <f>Table1[[#This Row],[Total Ballots]]/Table1[[#This Row],[Total Population]]</f>
        <v>0</v>
      </c>
      <c r="V3730" s="27" t="e">
        <f>Table1[[#This Row],[Female Ballots]]/Table1[[#This Row],[Female Voters]]</f>
        <v>#DIV/0!</v>
      </c>
      <c r="W3730" s="27" t="e">
        <f>Table1[[#This Row],[Male Ballots]]/Table1[[#This Row],[Male Voters]]</f>
        <v>#DIV/0!</v>
      </c>
      <c r="X3730" s="27" t="e">
        <f>Table1[[#This Row],[Total Ballots]]/Table1[[#This Row],[Total Voters]]</f>
        <v>#DIV/0!</v>
      </c>
    </row>
    <row r="3731" spans="1:24" s="12" customFormat="1" hidden="1" x14ac:dyDescent="0.25">
      <c r="A3731" s="8" t="s">
        <v>57</v>
      </c>
      <c r="B3731" s="17">
        <v>2003</v>
      </c>
      <c r="C3731" s="17"/>
      <c r="D3731" s="9" t="s">
        <v>71</v>
      </c>
      <c r="E3731" s="10">
        <v>4692</v>
      </c>
      <c r="F3731" s="10">
        <v>4047</v>
      </c>
      <c r="G3731" s="10">
        <v>8739</v>
      </c>
      <c r="H3731" s="44"/>
      <c r="I3731" s="44"/>
      <c r="J3731" s="44"/>
      <c r="K3731" s="44"/>
      <c r="L3731" s="10"/>
      <c r="M3731" s="10"/>
      <c r="N3731" s="10"/>
      <c r="O3731" s="11"/>
      <c r="P3731" s="27">
        <f>Table1[[#This Row],[Female Voters]]/Table1[[#This Row],[Female Population]]</f>
        <v>0</v>
      </c>
      <c r="Q3731" s="27">
        <f>Table1[[#This Row],[Male Voters]]/Table1[[#This Row],[Male Population]]</f>
        <v>0</v>
      </c>
      <c r="R3731" s="27">
        <f>Table1[[#This Row],[Total Voters]]/Table1[[#This Row],[Total Population]]</f>
        <v>0</v>
      </c>
      <c r="S3731" s="27">
        <f>Table1[[#This Row],[Female Ballots]]/Table1[[#This Row],[Female Population]]</f>
        <v>0</v>
      </c>
      <c r="T3731" s="27">
        <f>Table1[[#This Row],[Male Ballots]]/Table1[[#This Row],[Male Population]]</f>
        <v>0</v>
      </c>
      <c r="U3731" s="27">
        <f>Table1[[#This Row],[Total Ballots]]/Table1[[#This Row],[Total Population]]</f>
        <v>0</v>
      </c>
      <c r="V3731" s="27" t="e">
        <f>Table1[[#This Row],[Female Ballots]]/Table1[[#This Row],[Female Voters]]</f>
        <v>#DIV/0!</v>
      </c>
      <c r="W3731" s="27" t="e">
        <f>Table1[[#This Row],[Male Ballots]]/Table1[[#This Row],[Male Voters]]</f>
        <v>#DIV/0!</v>
      </c>
      <c r="X3731" s="27" t="e">
        <f>Table1[[#This Row],[Total Ballots]]/Table1[[#This Row],[Total Voters]]</f>
        <v>#DIV/0!</v>
      </c>
    </row>
    <row r="3732" spans="1:24" s="12" customFormat="1" hidden="1" x14ac:dyDescent="0.25">
      <c r="A3732" s="8" t="s">
        <v>57</v>
      </c>
      <c r="B3732" s="17">
        <v>2003</v>
      </c>
      <c r="C3732" s="17"/>
      <c r="D3732" s="9" t="s">
        <v>453</v>
      </c>
      <c r="E3732" s="10">
        <v>26062</v>
      </c>
      <c r="F3732" s="10">
        <v>27058</v>
      </c>
      <c r="G3732" s="10">
        <v>53120</v>
      </c>
      <c r="H3732" s="44"/>
      <c r="I3732" s="44"/>
      <c r="J3732" s="44"/>
      <c r="K3732" s="44"/>
      <c r="L3732" s="10"/>
      <c r="M3732" s="10"/>
      <c r="N3732" s="10"/>
      <c r="O3732" s="11"/>
      <c r="P3732" s="27">
        <f>Table1[[#This Row],[Female Voters]]/Table1[[#This Row],[Female Population]]</f>
        <v>0</v>
      </c>
      <c r="Q3732" s="27">
        <f>Table1[[#This Row],[Male Voters]]/Table1[[#This Row],[Male Population]]</f>
        <v>0</v>
      </c>
      <c r="R3732" s="27">
        <f>Table1[[#This Row],[Total Voters]]/Table1[[#This Row],[Total Population]]</f>
        <v>0</v>
      </c>
      <c r="S3732" s="27">
        <f>Table1[[#This Row],[Female Ballots]]/Table1[[#This Row],[Female Population]]</f>
        <v>0</v>
      </c>
      <c r="T3732" s="27">
        <f>Table1[[#This Row],[Male Ballots]]/Table1[[#This Row],[Male Population]]</f>
        <v>0</v>
      </c>
      <c r="U3732" s="27">
        <f>Table1[[#This Row],[Total Ballots]]/Table1[[#This Row],[Total Population]]</f>
        <v>0</v>
      </c>
      <c r="V3732" s="27" t="e">
        <f>Table1[[#This Row],[Female Ballots]]/Table1[[#This Row],[Female Voters]]</f>
        <v>#DIV/0!</v>
      </c>
      <c r="W3732" s="27" t="e">
        <f>Table1[[#This Row],[Male Ballots]]/Table1[[#This Row],[Male Voters]]</f>
        <v>#DIV/0!</v>
      </c>
      <c r="X3732" s="27" t="e">
        <f>Table1[[#This Row],[Total Ballots]]/Table1[[#This Row],[Total Voters]]</f>
        <v>#DIV/0!</v>
      </c>
    </row>
    <row r="3733" spans="1:24" s="12" customFormat="1" hidden="1" x14ac:dyDescent="0.25">
      <c r="A3733" s="8" t="s">
        <v>55</v>
      </c>
      <c r="B3733" s="17">
        <v>2003</v>
      </c>
      <c r="C3733" s="17"/>
      <c r="D3733" s="9" t="s">
        <v>66</v>
      </c>
      <c r="E3733" s="10">
        <v>2769</v>
      </c>
      <c r="F3733" s="10">
        <v>3106</v>
      </c>
      <c r="G3733" s="10">
        <v>5875</v>
      </c>
      <c r="H3733" s="44"/>
      <c r="I3733" s="44"/>
      <c r="J3733" s="44"/>
      <c r="K3733" s="44"/>
      <c r="L3733" s="10"/>
      <c r="M3733" s="10"/>
      <c r="N3733" s="10"/>
      <c r="O3733" s="11"/>
      <c r="P3733" s="27">
        <f>Table1[[#This Row],[Female Voters]]/Table1[[#This Row],[Female Population]]</f>
        <v>0</v>
      </c>
      <c r="Q3733" s="27">
        <f>Table1[[#This Row],[Male Voters]]/Table1[[#This Row],[Male Population]]</f>
        <v>0</v>
      </c>
      <c r="R3733" s="27">
        <f>Table1[[#This Row],[Total Voters]]/Table1[[#This Row],[Total Population]]</f>
        <v>0</v>
      </c>
      <c r="S3733" s="27">
        <f>Table1[[#This Row],[Female Ballots]]/Table1[[#This Row],[Female Population]]</f>
        <v>0</v>
      </c>
      <c r="T3733" s="27">
        <f>Table1[[#This Row],[Male Ballots]]/Table1[[#This Row],[Male Population]]</f>
        <v>0</v>
      </c>
      <c r="U3733" s="27">
        <f>Table1[[#This Row],[Total Ballots]]/Table1[[#This Row],[Total Population]]</f>
        <v>0</v>
      </c>
      <c r="V3733" s="27" t="e">
        <f>Table1[[#This Row],[Female Ballots]]/Table1[[#This Row],[Female Voters]]</f>
        <v>#DIV/0!</v>
      </c>
      <c r="W3733" s="27" t="e">
        <f>Table1[[#This Row],[Male Ballots]]/Table1[[#This Row],[Male Voters]]</f>
        <v>#DIV/0!</v>
      </c>
      <c r="X3733" s="27" t="e">
        <f>Table1[[#This Row],[Total Ballots]]/Table1[[#This Row],[Total Voters]]</f>
        <v>#DIV/0!</v>
      </c>
    </row>
    <row r="3734" spans="1:24" s="12" customFormat="1" hidden="1" x14ac:dyDescent="0.25">
      <c r="A3734" s="8" t="s">
        <v>55</v>
      </c>
      <c r="B3734" s="17">
        <v>2003</v>
      </c>
      <c r="C3734" s="17"/>
      <c r="D3734" s="9" t="s">
        <v>67</v>
      </c>
      <c r="E3734" s="10">
        <v>3665</v>
      </c>
      <c r="F3734" s="10">
        <v>4056</v>
      </c>
      <c r="G3734" s="10">
        <v>7721</v>
      </c>
      <c r="H3734" s="44"/>
      <c r="I3734" s="44"/>
      <c r="J3734" s="44"/>
      <c r="K3734" s="44"/>
      <c r="L3734" s="10"/>
      <c r="M3734" s="10"/>
      <c r="N3734" s="10"/>
      <c r="O3734" s="11"/>
      <c r="P3734" s="27">
        <f>Table1[[#This Row],[Female Voters]]/Table1[[#This Row],[Female Population]]</f>
        <v>0</v>
      </c>
      <c r="Q3734" s="27">
        <f>Table1[[#This Row],[Male Voters]]/Table1[[#This Row],[Male Population]]</f>
        <v>0</v>
      </c>
      <c r="R3734" s="27">
        <f>Table1[[#This Row],[Total Voters]]/Table1[[#This Row],[Total Population]]</f>
        <v>0</v>
      </c>
      <c r="S3734" s="27">
        <f>Table1[[#This Row],[Female Ballots]]/Table1[[#This Row],[Female Population]]</f>
        <v>0</v>
      </c>
      <c r="T3734" s="27">
        <f>Table1[[#This Row],[Male Ballots]]/Table1[[#This Row],[Male Population]]</f>
        <v>0</v>
      </c>
      <c r="U3734" s="27">
        <f>Table1[[#This Row],[Total Ballots]]/Table1[[#This Row],[Total Population]]</f>
        <v>0</v>
      </c>
      <c r="V3734" s="27" t="e">
        <f>Table1[[#This Row],[Female Ballots]]/Table1[[#This Row],[Female Voters]]</f>
        <v>#DIV/0!</v>
      </c>
      <c r="W3734" s="27" t="e">
        <f>Table1[[#This Row],[Male Ballots]]/Table1[[#This Row],[Male Voters]]</f>
        <v>#DIV/0!</v>
      </c>
      <c r="X3734" s="27" t="e">
        <f>Table1[[#This Row],[Total Ballots]]/Table1[[#This Row],[Total Voters]]</f>
        <v>#DIV/0!</v>
      </c>
    </row>
    <row r="3735" spans="1:24" s="12" customFormat="1" hidden="1" x14ac:dyDescent="0.25">
      <c r="A3735" s="8" t="s">
        <v>55</v>
      </c>
      <c r="B3735" s="17">
        <v>2003</v>
      </c>
      <c r="C3735" s="17"/>
      <c r="D3735" s="9" t="s">
        <v>68</v>
      </c>
      <c r="E3735" s="10">
        <v>4761</v>
      </c>
      <c r="F3735" s="10">
        <v>4848</v>
      </c>
      <c r="G3735" s="10">
        <v>9609</v>
      </c>
      <c r="H3735" s="44"/>
      <c r="I3735" s="44"/>
      <c r="J3735" s="44"/>
      <c r="K3735" s="44"/>
      <c r="L3735" s="10"/>
      <c r="M3735" s="10"/>
      <c r="N3735" s="10"/>
      <c r="O3735" s="11"/>
      <c r="P3735" s="27">
        <f>Table1[[#This Row],[Female Voters]]/Table1[[#This Row],[Female Population]]</f>
        <v>0</v>
      </c>
      <c r="Q3735" s="27">
        <f>Table1[[#This Row],[Male Voters]]/Table1[[#This Row],[Male Population]]</f>
        <v>0</v>
      </c>
      <c r="R3735" s="27">
        <f>Table1[[#This Row],[Total Voters]]/Table1[[#This Row],[Total Population]]</f>
        <v>0</v>
      </c>
      <c r="S3735" s="27">
        <f>Table1[[#This Row],[Female Ballots]]/Table1[[#This Row],[Female Population]]</f>
        <v>0</v>
      </c>
      <c r="T3735" s="27">
        <f>Table1[[#This Row],[Male Ballots]]/Table1[[#This Row],[Male Population]]</f>
        <v>0</v>
      </c>
      <c r="U3735" s="27">
        <f>Table1[[#This Row],[Total Ballots]]/Table1[[#This Row],[Total Population]]</f>
        <v>0</v>
      </c>
      <c r="V3735" s="27" t="e">
        <f>Table1[[#This Row],[Female Ballots]]/Table1[[#This Row],[Female Voters]]</f>
        <v>#DIV/0!</v>
      </c>
      <c r="W3735" s="27" t="e">
        <f>Table1[[#This Row],[Male Ballots]]/Table1[[#This Row],[Male Voters]]</f>
        <v>#DIV/0!</v>
      </c>
      <c r="X3735" s="27" t="e">
        <f>Table1[[#This Row],[Total Ballots]]/Table1[[#This Row],[Total Voters]]</f>
        <v>#DIV/0!</v>
      </c>
    </row>
    <row r="3736" spans="1:24" s="12" customFormat="1" hidden="1" x14ac:dyDescent="0.25">
      <c r="A3736" s="8" t="s">
        <v>55</v>
      </c>
      <c r="B3736" s="17">
        <v>2003</v>
      </c>
      <c r="C3736" s="17"/>
      <c r="D3736" s="9" t="s">
        <v>69</v>
      </c>
      <c r="E3736" s="10">
        <v>5262</v>
      </c>
      <c r="F3736" s="10">
        <v>5390</v>
      </c>
      <c r="G3736" s="10">
        <v>10652</v>
      </c>
      <c r="H3736" s="44"/>
      <c r="I3736" s="44"/>
      <c r="J3736" s="44"/>
      <c r="K3736" s="44"/>
      <c r="L3736" s="10"/>
      <c r="M3736" s="10"/>
      <c r="N3736" s="10"/>
      <c r="O3736" s="11"/>
      <c r="P3736" s="27">
        <f>Table1[[#This Row],[Female Voters]]/Table1[[#This Row],[Female Population]]</f>
        <v>0</v>
      </c>
      <c r="Q3736" s="27">
        <f>Table1[[#This Row],[Male Voters]]/Table1[[#This Row],[Male Population]]</f>
        <v>0</v>
      </c>
      <c r="R3736" s="27">
        <f>Table1[[#This Row],[Total Voters]]/Table1[[#This Row],[Total Population]]</f>
        <v>0</v>
      </c>
      <c r="S3736" s="27">
        <f>Table1[[#This Row],[Female Ballots]]/Table1[[#This Row],[Female Population]]</f>
        <v>0</v>
      </c>
      <c r="T3736" s="27">
        <f>Table1[[#This Row],[Male Ballots]]/Table1[[#This Row],[Male Population]]</f>
        <v>0</v>
      </c>
      <c r="U3736" s="27">
        <f>Table1[[#This Row],[Total Ballots]]/Table1[[#This Row],[Total Population]]</f>
        <v>0</v>
      </c>
      <c r="V3736" s="27" t="e">
        <f>Table1[[#This Row],[Female Ballots]]/Table1[[#This Row],[Female Voters]]</f>
        <v>#DIV/0!</v>
      </c>
      <c r="W3736" s="27" t="e">
        <f>Table1[[#This Row],[Male Ballots]]/Table1[[#This Row],[Male Voters]]</f>
        <v>#DIV/0!</v>
      </c>
      <c r="X3736" s="27" t="e">
        <f>Table1[[#This Row],[Total Ballots]]/Table1[[#This Row],[Total Voters]]</f>
        <v>#DIV/0!</v>
      </c>
    </row>
    <row r="3737" spans="1:24" s="12" customFormat="1" hidden="1" x14ac:dyDescent="0.25">
      <c r="A3737" s="8" t="s">
        <v>55</v>
      </c>
      <c r="B3737" s="17">
        <v>2003</v>
      </c>
      <c r="C3737" s="17"/>
      <c r="D3737" s="9" t="s">
        <v>70</v>
      </c>
      <c r="E3737" s="10">
        <v>4089</v>
      </c>
      <c r="F3737" s="10">
        <v>4042</v>
      </c>
      <c r="G3737" s="10">
        <v>8131</v>
      </c>
      <c r="H3737" s="44"/>
      <c r="I3737" s="44"/>
      <c r="J3737" s="44"/>
      <c r="K3737" s="44"/>
      <c r="L3737" s="10"/>
      <c r="M3737" s="10"/>
      <c r="N3737" s="10"/>
      <c r="O3737" s="11"/>
      <c r="P3737" s="27">
        <f>Table1[[#This Row],[Female Voters]]/Table1[[#This Row],[Female Population]]</f>
        <v>0</v>
      </c>
      <c r="Q3737" s="27">
        <f>Table1[[#This Row],[Male Voters]]/Table1[[#This Row],[Male Population]]</f>
        <v>0</v>
      </c>
      <c r="R3737" s="27">
        <f>Table1[[#This Row],[Total Voters]]/Table1[[#This Row],[Total Population]]</f>
        <v>0</v>
      </c>
      <c r="S3737" s="27">
        <f>Table1[[#This Row],[Female Ballots]]/Table1[[#This Row],[Female Population]]</f>
        <v>0</v>
      </c>
      <c r="T3737" s="27">
        <f>Table1[[#This Row],[Male Ballots]]/Table1[[#This Row],[Male Population]]</f>
        <v>0</v>
      </c>
      <c r="U3737" s="27">
        <f>Table1[[#This Row],[Total Ballots]]/Table1[[#This Row],[Total Population]]</f>
        <v>0</v>
      </c>
      <c r="V3737" s="27" t="e">
        <f>Table1[[#This Row],[Female Ballots]]/Table1[[#This Row],[Female Voters]]</f>
        <v>#DIV/0!</v>
      </c>
      <c r="W3737" s="27" t="e">
        <f>Table1[[#This Row],[Male Ballots]]/Table1[[#This Row],[Male Voters]]</f>
        <v>#DIV/0!</v>
      </c>
      <c r="X3737" s="27" t="e">
        <f>Table1[[#This Row],[Total Ballots]]/Table1[[#This Row],[Total Voters]]</f>
        <v>#DIV/0!</v>
      </c>
    </row>
    <row r="3738" spans="1:24" s="12" customFormat="1" hidden="1" x14ac:dyDescent="0.25">
      <c r="A3738" s="8" t="s">
        <v>55</v>
      </c>
      <c r="B3738" s="17">
        <v>2003</v>
      </c>
      <c r="C3738" s="17"/>
      <c r="D3738" s="9" t="s">
        <v>71</v>
      </c>
      <c r="E3738" s="10">
        <v>5740</v>
      </c>
      <c r="F3738" s="10">
        <v>4782</v>
      </c>
      <c r="G3738" s="10">
        <v>10522</v>
      </c>
      <c r="H3738" s="44"/>
      <c r="I3738" s="44"/>
      <c r="J3738" s="44"/>
      <c r="K3738" s="44"/>
      <c r="L3738" s="10"/>
      <c r="M3738" s="10"/>
      <c r="N3738" s="10"/>
      <c r="O3738" s="11"/>
      <c r="P3738" s="27">
        <f>Table1[[#This Row],[Female Voters]]/Table1[[#This Row],[Female Population]]</f>
        <v>0</v>
      </c>
      <c r="Q3738" s="27">
        <f>Table1[[#This Row],[Male Voters]]/Table1[[#This Row],[Male Population]]</f>
        <v>0</v>
      </c>
      <c r="R3738" s="27">
        <f>Table1[[#This Row],[Total Voters]]/Table1[[#This Row],[Total Population]]</f>
        <v>0</v>
      </c>
      <c r="S3738" s="27">
        <f>Table1[[#This Row],[Female Ballots]]/Table1[[#This Row],[Female Population]]</f>
        <v>0</v>
      </c>
      <c r="T3738" s="27">
        <f>Table1[[#This Row],[Male Ballots]]/Table1[[#This Row],[Male Population]]</f>
        <v>0</v>
      </c>
      <c r="U3738" s="27">
        <f>Table1[[#This Row],[Total Ballots]]/Table1[[#This Row],[Total Population]]</f>
        <v>0</v>
      </c>
      <c r="V3738" s="27" t="e">
        <f>Table1[[#This Row],[Female Ballots]]/Table1[[#This Row],[Female Voters]]</f>
        <v>#DIV/0!</v>
      </c>
      <c r="W3738" s="27" t="e">
        <f>Table1[[#This Row],[Male Ballots]]/Table1[[#This Row],[Male Voters]]</f>
        <v>#DIV/0!</v>
      </c>
      <c r="X3738" s="27" t="e">
        <f>Table1[[#This Row],[Total Ballots]]/Table1[[#This Row],[Total Voters]]</f>
        <v>#DIV/0!</v>
      </c>
    </row>
    <row r="3739" spans="1:24" s="12" customFormat="1" hidden="1" x14ac:dyDescent="0.25">
      <c r="A3739" s="8" t="s">
        <v>55</v>
      </c>
      <c r="B3739" s="17">
        <v>2003</v>
      </c>
      <c r="C3739" s="17"/>
      <c r="D3739" s="9" t="s">
        <v>453</v>
      </c>
      <c r="E3739" s="10">
        <v>26286</v>
      </c>
      <c r="F3739" s="10">
        <v>26224</v>
      </c>
      <c r="G3739" s="10">
        <v>52510</v>
      </c>
      <c r="H3739" s="44"/>
      <c r="I3739" s="44"/>
      <c r="J3739" s="44"/>
      <c r="K3739" s="44"/>
      <c r="L3739" s="10"/>
      <c r="M3739" s="10"/>
      <c r="N3739" s="10"/>
      <c r="O3739" s="11"/>
      <c r="P3739" s="27">
        <f>Table1[[#This Row],[Female Voters]]/Table1[[#This Row],[Female Population]]</f>
        <v>0</v>
      </c>
      <c r="Q3739" s="27">
        <f>Table1[[#This Row],[Male Voters]]/Table1[[#This Row],[Male Population]]</f>
        <v>0</v>
      </c>
      <c r="R3739" s="27">
        <f>Table1[[#This Row],[Total Voters]]/Table1[[#This Row],[Total Population]]</f>
        <v>0</v>
      </c>
      <c r="S3739" s="27">
        <f>Table1[[#This Row],[Female Ballots]]/Table1[[#This Row],[Female Population]]</f>
        <v>0</v>
      </c>
      <c r="T3739" s="27">
        <f>Table1[[#This Row],[Male Ballots]]/Table1[[#This Row],[Male Population]]</f>
        <v>0</v>
      </c>
      <c r="U3739" s="27">
        <f>Table1[[#This Row],[Total Ballots]]/Table1[[#This Row],[Total Population]]</f>
        <v>0</v>
      </c>
      <c r="V3739" s="27" t="e">
        <f>Table1[[#This Row],[Female Ballots]]/Table1[[#This Row],[Female Voters]]</f>
        <v>#DIV/0!</v>
      </c>
      <c r="W3739" s="27" t="e">
        <f>Table1[[#This Row],[Male Ballots]]/Table1[[#This Row],[Male Voters]]</f>
        <v>#DIV/0!</v>
      </c>
      <c r="X3739" s="27" t="e">
        <f>Table1[[#This Row],[Total Ballots]]/Table1[[#This Row],[Total Voters]]</f>
        <v>#DIV/0!</v>
      </c>
    </row>
    <row r="3740" spans="1:24" s="12" customFormat="1" hidden="1" x14ac:dyDescent="0.25">
      <c r="A3740" s="8" t="s">
        <v>31</v>
      </c>
      <c r="B3740" s="17">
        <v>2003</v>
      </c>
      <c r="C3740" s="17"/>
      <c r="D3740" s="9" t="s">
        <v>66</v>
      </c>
      <c r="E3740" s="10">
        <v>2959</v>
      </c>
      <c r="F3740" s="10">
        <v>3684</v>
      </c>
      <c r="G3740" s="10">
        <v>6643</v>
      </c>
      <c r="H3740" s="44"/>
      <c r="I3740" s="44"/>
      <c r="J3740" s="44"/>
      <c r="K3740" s="44"/>
      <c r="L3740" s="10"/>
      <c r="M3740" s="10"/>
      <c r="N3740" s="10"/>
      <c r="O3740" s="11"/>
      <c r="P3740" s="27">
        <f>Table1[[#This Row],[Female Voters]]/Table1[[#This Row],[Female Population]]</f>
        <v>0</v>
      </c>
      <c r="Q3740" s="27">
        <f>Table1[[#This Row],[Male Voters]]/Table1[[#This Row],[Male Population]]</f>
        <v>0</v>
      </c>
      <c r="R3740" s="27">
        <f>Table1[[#This Row],[Total Voters]]/Table1[[#This Row],[Total Population]]</f>
        <v>0</v>
      </c>
      <c r="S3740" s="27">
        <f>Table1[[#This Row],[Female Ballots]]/Table1[[#This Row],[Female Population]]</f>
        <v>0</v>
      </c>
      <c r="T3740" s="27">
        <f>Table1[[#This Row],[Male Ballots]]/Table1[[#This Row],[Male Population]]</f>
        <v>0</v>
      </c>
      <c r="U3740" s="27">
        <f>Table1[[#This Row],[Total Ballots]]/Table1[[#This Row],[Total Population]]</f>
        <v>0</v>
      </c>
      <c r="V3740" s="27" t="e">
        <f>Table1[[#This Row],[Female Ballots]]/Table1[[#This Row],[Female Voters]]</f>
        <v>#DIV/0!</v>
      </c>
      <c r="W3740" s="27" t="e">
        <f>Table1[[#This Row],[Male Ballots]]/Table1[[#This Row],[Male Voters]]</f>
        <v>#DIV/0!</v>
      </c>
      <c r="X3740" s="27" t="e">
        <f>Table1[[#This Row],[Total Ballots]]/Table1[[#This Row],[Total Voters]]</f>
        <v>#DIV/0!</v>
      </c>
    </row>
    <row r="3741" spans="1:24" s="12" customFormat="1" hidden="1" x14ac:dyDescent="0.25">
      <c r="A3741" s="8" t="s">
        <v>31</v>
      </c>
      <c r="B3741" s="17">
        <v>2003</v>
      </c>
      <c r="C3741" s="17"/>
      <c r="D3741" s="9" t="s">
        <v>67</v>
      </c>
      <c r="E3741" s="10">
        <v>4217</v>
      </c>
      <c r="F3741" s="10">
        <v>4700</v>
      </c>
      <c r="G3741" s="10">
        <v>8917</v>
      </c>
      <c r="H3741" s="44"/>
      <c r="I3741" s="44"/>
      <c r="J3741" s="44"/>
      <c r="K3741" s="44"/>
      <c r="L3741" s="10"/>
      <c r="M3741" s="10"/>
      <c r="N3741" s="10"/>
      <c r="O3741" s="11"/>
      <c r="P3741" s="27">
        <f>Table1[[#This Row],[Female Voters]]/Table1[[#This Row],[Female Population]]</f>
        <v>0</v>
      </c>
      <c r="Q3741" s="27">
        <f>Table1[[#This Row],[Male Voters]]/Table1[[#This Row],[Male Population]]</f>
        <v>0</v>
      </c>
      <c r="R3741" s="27">
        <f>Table1[[#This Row],[Total Voters]]/Table1[[#This Row],[Total Population]]</f>
        <v>0</v>
      </c>
      <c r="S3741" s="27">
        <f>Table1[[#This Row],[Female Ballots]]/Table1[[#This Row],[Female Population]]</f>
        <v>0</v>
      </c>
      <c r="T3741" s="27">
        <f>Table1[[#This Row],[Male Ballots]]/Table1[[#This Row],[Male Population]]</f>
        <v>0</v>
      </c>
      <c r="U3741" s="27">
        <f>Table1[[#This Row],[Total Ballots]]/Table1[[#This Row],[Total Population]]</f>
        <v>0</v>
      </c>
      <c r="V3741" s="27" t="e">
        <f>Table1[[#This Row],[Female Ballots]]/Table1[[#This Row],[Female Voters]]</f>
        <v>#DIV/0!</v>
      </c>
      <c r="W3741" s="27" t="e">
        <f>Table1[[#This Row],[Male Ballots]]/Table1[[#This Row],[Male Voters]]</f>
        <v>#DIV/0!</v>
      </c>
      <c r="X3741" s="27" t="e">
        <f>Table1[[#This Row],[Total Ballots]]/Table1[[#This Row],[Total Voters]]</f>
        <v>#DIV/0!</v>
      </c>
    </row>
    <row r="3742" spans="1:24" s="12" customFormat="1" hidden="1" x14ac:dyDescent="0.25">
      <c r="A3742" s="8" t="s">
        <v>31</v>
      </c>
      <c r="B3742" s="17">
        <v>2003</v>
      </c>
      <c r="C3742" s="17"/>
      <c r="D3742" s="9" t="s">
        <v>68</v>
      </c>
      <c r="E3742" s="10">
        <v>5108</v>
      </c>
      <c r="F3742" s="10">
        <v>5045</v>
      </c>
      <c r="G3742" s="10">
        <v>10153</v>
      </c>
      <c r="H3742" s="44"/>
      <c r="I3742" s="44"/>
      <c r="J3742" s="44"/>
      <c r="K3742" s="44"/>
      <c r="L3742" s="10"/>
      <c r="M3742" s="10"/>
      <c r="N3742" s="10"/>
      <c r="O3742" s="11"/>
      <c r="P3742" s="27">
        <f>Table1[[#This Row],[Female Voters]]/Table1[[#This Row],[Female Population]]</f>
        <v>0</v>
      </c>
      <c r="Q3742" s="27">
        <f>Table1[[#This Row],[Male Voters]]/Table1[[#This Row],[Male Population]]</f>
        <v>0</v>
      </c>
      <c r="R3742" s="27">
        <f>Table1[[#This Row],[Total Voters]]/Table1[[#This Row],[Total Population]]</f>
        <v>0</v>
      </c>
      <c r="S3742" s="27">
        <f>Table1[[#This Row],[Female Ballots]]/Table1[[#This Row],[Female Population]]</f>
        <v>0</v>
      </c>
      <c r="T3742" s="27">
        <f>Table1[[#This Row],[Male Ballots]]/Table1[[#This Row],[Male Population]]</f>
        <v>0</v>
      </c>
      <c r="U3742" s="27">
        <f>Table1[[#This Row],[Total Ballots]]/Table1[[#This Row],[Total Population]]</f>
        <v>0</v>
      </c>
      <c r="V3742" s="27" t="e">
        <f>Table1[[#This Row],[Female Ballots]]/Table1[[#This Row],[Female Voters]]</f>
        <v>#DIV/0!</v>
      </c>
      <c r="W3742" s="27" t="e">
        <f>Table1[[#This Row],[Male Ballots]]/Table1[[#This Row],[Male Voters]]</f>
        <v>#DIV/0!</v>
      </c>
      <c r="X3742" s="27" t="e">
        <f>Table1[[#This Row],[Total Ballots]]/Table1[[#This Row],[Total Voters]]</f>
        <v>#DIV/0!</v>
      </c>
    </row>
    <row r="3743" spans="1:24" s="12" customFormat="1" hidden="1" x14ac:dyDescent="0.25">
      <c r="A3743" s="8" t="s">
        <v>31</v>
      </c>
      <c r="B3743" s="17">
        <v>2003</v>
      </c>
      <c r="C3743" s="17"/>
      <c r="D3743" s="9" t="s">
        <v>69</v>
      </c>
      <c r="E3743" s="10">
        <v>5463</v>
      </c>
      <c r="F3743" s="10">
        <v>4963</v>
      </c>
      <c r="G3743" s="10">
        <v>10426</v>
      </c>
      <c r="H3743" s="44"/>
      <c r="I3743" s="44"/>
      <c r="J3743" s="44"/>
      <c r="K3743" s="44"/>
      <c r="L3743" s="10"/>
      <c r="M3743" s="10"/>
      <c r="N3743" s="10"/>
      <c r="O3743" s="11"/>
      <c r="P3743" s="27">
        <f>Table1[[#This Row],[Female Voters]]/Table1[[#This Row],[Female Population]]</f>
        <v>0</v>
      </c>
      <c r="Q3743" s="27">
        <f>Table1[[#This Row],[Male Voters]]/Table1[[#This Row],[Male Population]]</f>
        <v>0</v>
      </c>
      <c r="R3743" s="27">
        <f>Table1[[#This Row],[Total Voters]]/Table1[[#This Row],[Total Population]]</f>
        <v>0</v>
      </c>
      <c r="S3743" s="27">
        <f>Table1[[#This Row],[Female Ballots]]/Table1[[#This Row],[Female Population]]</f>
        <v>0</v>
      </c>
      <c r="T3743" s="27">
        <f>Table1[[#This Row],[Male Ballots]]/Table1[[#This Row],[Male Population]]</f>
        <v>0</v>
      </c>
      <c r="U3743" s="27">
        <f>Table1[[#This Row],[Total Ballots]]/Table1[[#This Row],[Total Population]]</f>
        <v>0</v>
      </c>
      <c r="V3743" s="27" t="e">
        <f>Table1[[#This Row],[Female Ballots]]/Table1[[#This Row],[Female Voters]]</f>
        <v>#DIV/0!</v>
      </c>
      <c r="W3743" s="27" t="e">
        <f>Table1[[#This Row],[Male Ballots]]/Table1[[#This Row],[Male Voters]]</f>
        <v>#DIV/0!</v>
      </c>
      <c r="X3743" s="27" t="e">
        <f>Table1[[#This Row],[Total Ballots]]/Table1[[#This Row],[Total Voters]]</f>
        <v>#DIV/0!</v>
      </c>
    </row>
    <row r="3744" spans="1:24" s="12" customFormat="1" hidden="1" x14ac:dyDescent="0.25">
      <c r="A3744" s="8" t="s">
        <v>31</v>
      </c>
      <c r="B3744" s="17">
        <v>2003</v>
      </c>
      <c r="C3744" s="17"/>
      <c r="D3744" s="9" t="s">
        <v>70</v>
      </c>
      <c r="E3744" s="10">
        <v>4565</v>
      </c>
      <c r="F3744" s="10">
        <v>4135</v>
      </c>
      <c r="G3744" s="10">
        <v>8700</v>
      </c>
      <c r="H3744" s="44"/>
      <c r="I3744" s="44"/>
      <c r="J3744" s="44"/>
      <c r="K3744" s="44"/>
      <c r="L3744" s="10"/>
      <c r="M3744" s="10"/>
      <c r="N3744" s="10"/>
      <c r="O3744" s="11"/>
      <c r="P3744" s="27">
        <f>Table1[[#This Row],[Female Voters]]/Table1[[#This Row],[Female Population]]</f>
        <v>0</v>
      </c>
      <c r="Q3744" s="27">
        <f>Table1[[#This Row],[Male Voters]]/Table1[[#This Row],[Male Population]]</f>
        <v>0</v>
      </c>
      <c r="R3744" s="27">
        <f>Table1[[#This Row],[Total Voters]]/Table1[[#This Row],[Total Population]]</f>
        <v>0</v>
      </c>
      <c r="S3744" s="27">
        <f>Table1[[#This Row],[Female Ballots]]/Table1[[#This Row],[Female Population]]</f>
        <v>0</v>
      </c>
      <c r="T3744" s="27">
        <f>Table1[[#This Row],[Male Ballots]]/Table1[[#This Row],[Male Population]]</f>
        <v>0</v>
      </c>
      <c r="U3744" s="27">
        <f>Table1[[#This Row],[Total Ballots]]/Table1[[#This Row],[Total Population]]</f>
        <v>0</v>
      </c>
      <c r="V3744" s="27" t="e">
        <f>Table1[[#This Row],[Female Ballots]]/Table1[[#This Row],[Female Voters]]</f>
        <v>#DIV/0!</v>
      </c>
      <c r="W3744" s="27" t="e">
        <f>Table1[[#This Row],[Male Ballots]]/Table1[[#This Row],[Male Voters]]</f>
        <v>#DIV/0!</v>
      </c>
      <c r="X3744" s="27" t="e">
        <f>Table1[[#This Row],[Total Ballots]]/Table1[[#This Row],[Total Voters]]</f>
        <v>#DIV/0!</v>
      </c>
    </row>
    <row r="3745" spans="1:24" s="12" customFormat="1" hidden="1" x14ac:dyDescent="0.25">
      <c r="A3745" s="8" t="s">
        <v>31</v>
      </c>
      <c r="B3745" s="17">
        <v>2003</v>
      </c>
      <c r="C3745" s="17"/>
      <c r="D3745" s="9" t="s">
        <v>71</v>
      </c>
      <c r="E3745" s="10">
        <v>5980</v>
      </c>
      <c r="F3745" s="10">
        <v>5147</v>
      </c>
      <c r="G3745" s="10">
        <v>11127</v>
      </c>
      <c r="H3745" s="44"/>
      <c r="I3745" s="44"/>
      <c r="J3745" s="44"/>
      <c r="K3745" s="44"/>
      <c r="L3745" s="10"/>
      <c r="M3745" s="10"/>
      <c r="N3745" s="10"/>
      <c r="O3745" s="11"/>
      <c r="P3745" s="27">
        <f>Table1[[#This Row],[Female Voters]]/Table1[[#This Row],[Female Population]]</f>
        <v>0</v>
      </c>
      <c r="Q3745" s="27">
        <f>Table1[[#This Row],[Male Voters]]/Table1[[#This Row],[Male Population]]</f>
        <v>0</v>
      </c>
      <c r="R3745" s="27">
        <f>Table1[[#This Row],[Total Voters]]/Table1[[#This Row],[Total Population]]</f>
        <v>0</v>
      </c>
      <c r="S3745" s="27">
        <f>Table1[[#This Row],[Female Ballots]]/Table1[[#This Row],[Female Population]]</f>
        <v>0</v>
      </c>
      <c r="T3745" s="27">
        <f>Table1[[#This Row],[Male Ballots]]/Table1[[#This Row],[Male Population]]</f>
        <v>0</v>
      </c>
      <c r="U3745" s="27">
        <f>Table1[[#This Row],[Total Ballots]]/Table1[[#This Row],[Total Population]]</f>
        <v>0</v>
      </c>
      <c r="V3745" s="27" t="e">
        <f>Table1[[#This Row],[Female Ballots]]/Table1[[#This Row],[Female Voters]]</f>
        <v>#DIV/0!</v>
      </c>
      <c r="W3745" s="27" t="e">
        <f>Table1[[#This Row],[Male Ballots]]/Table1[[#This Row],[Male Voters]]</f>
        <v>#DIV/0!</v>
      </c>
      <c r="X3745" s="27" t="e">
        <f>Table1[[#This Row],[Total Ballots]]/Table1[[#This Row],[Total Voters]]</f>
        <v>#DIV/0!</v>
      </c>
    </row>
    <row r="3746" spans="1:24" s="12" customFormat="1" hidden="1" x14ac:dyDescent="0.25">
      <c r="A3746" s="8" t="s">
        <v>31</v>
      </c>
      <c r="B3746" s="17">
        <v>2003</v>
      </c>
      <c r="C3746" s="17"/>
      <c r="D3746" s="9" t="s">
        <v>453</v>
      </c>
      <c r="E3746" s="10">
        <v>28292</v>
      </c>
      <c r="F3746" s="10">
        <v>27674</v>
      </c>
      <c r="G3746" s="10">
        <v>55966</v>
      </c>
      <c r="H3746" s="44"/>
      <c r="I3746" s="44"/>
      <c r="J3746" s="44"/>
      <c r="K3746" s="44"/>
      <c r="L3746" s="10"/>
      <c r="M3746" s="10"/>
      <c r="N3746" s="10"/>
      <c r="O3746" s="11"/>
      <c r="P3746" s="27">
        <f>Table1[[#This Row],[Female Voters]]/Table1[[#This Row],[Female Population]]</f>
        <v>0</v>
      </c>
      <c r="Q3746" s="27">
        <f>Table1[[#This Row],[Male Voters]]/Table1[[#This Row],[Male Population]]</f>
        <v>0</v>
      </c>
      <c r="R3746" s="27">
        <f>Table1[[#This Row],[Total Voters]]/Table1[[#This Row],[Total Population]]</f>
        <v>0</v>
      </c>
      <c r="S3746" s="27">
        <f>Table1[[#This Row],[Female Ballots]]/Table1[[#This Row],[Female Population]]</f>
        <v>0</v>
      </c>
      <c r="T3746" s="27">
        <f>Table1[[#This Row],[Male Ballots]]/Table1[[#This Row],[Male Population]]</f>
        <v>0</v>
      </c>
      <c r="U3746" s="27">
        <f>Table1[[#This Row],[Total Ballots]]/Table1[[#This Row],[Total Population]]</f>
        <v>0</v>
      </c>
      <c r="V3746" s="27" t="e">
        <f>Table1[[#This Row],[Female Ballots]]/Table1[[#This Row],[Female Voters]]</f>
        <v>#DIV/0!</v>
      </c>
      <c r="W3746" s="27" t="e">
        <f>Table1[[#This Row],[Male Ballots]]/Table1[[#This Row],[Male Voters]]</f>
        <v>#DIV/0!</v>
      </c>
      <c r="X3746" s="27" t="e">
        <f>Table1[[#This Row],[Total Ballots]]/Table1[[#This Row],[Total Voters]]</f>
        <v>#DIV/0!</v>
      </c>
    </row>
    <row r="3747" spans="1:24" s="12" customFormat="1" hidden="1" x14ac:dyDescent="0.25">
      <c r="A3747" s="8" t="s">
        <v>25</v>
      </c>
      <c r="B3747" s="17">
        <v>2003</v>
      </c>
      <c r="C3747" s="17"/>
      <c r="D3747" s="9" t="s">
        <v>66</v>
      </c>
      <c r="E3747" s="10">
        <v>672</v>
      </c>
      <c r="F3747" s="10">
        <v>776</v>
      </c>
      <c r="G3747" s="10">
        <v>1448</v>
      </c>
      <c r="H3747" s="44"/>
      <c r="I3747" s="44"/>
      <c r="J3747" s="44"/>
      <c r="K3747" s="44"/>
      <c r="L3747" s="10"/>
      <c r="M3747" s="10"/>
      <c r="N3747" s="10"/>
      <c r="O3747" s="11"/>
      <c r="P3747" s="27">
        <f>Table1[[#This Row],[Female Voters]]/Table1[[#This Row],[Female Population]]</f>
        <v>0</v>
      </c>
      <c r="Q3747" s="27">
        <f>Table1[[#This Row],[Male Voters]]/Table1[[#This Row],[Male Population]]</f>
        <v>0</v>
      </c>
      <c r="R3747" s="27">
        <f>Table1[[#This Row],[Total Voters]]/Table1[[#This Row],[Total Population]]</f>
        <v>0</v>
      </c>
      <c r="S3747" s="27">
        <f>Table1[[#This Row],[Female Ballots]]/Table1[[#This Row],[Female Population]]</f>
        <v>0</v>
      </c>
      <c r="T3747" s="27">
        <f>Table1[[#This Row],[Male Ballots]]/Table1[[#This Row],[Male Population]]</f>
        <v>0</v>
      </c>
      <c r="U3747" s="27">
        <f>Table1[[#This Row],[Total Ballots]]/Table1[[#This Row],[Total Population]]</f>
        <v>0</v>
      </c>
      <c r="V3747" s="27" t="e">
        <f>Table1[[#This Row],[Female Ballots]]/Table1[[#This Row],[Female Voters]]</f>
        <v>#DIV/0!</v>
      </c>
      <c r="W3747" s="27" t="e">
        <f>Table1[[#This Row],[Male Ballots]]/Table1[[#This Row],[Male Voters]]</f>
        <v>#DIV/0!</v>
      </c>
      <c r="X3747" s="27" t="e">
        <f>Table1[[#This Row],[Total Ballots]]/Table1[[#This Row],[Total Voters]]</f>
        <v>#DIV/0!</v>
      </c>
    </row>
    <row r="3748" spans="1:24" s="12" customFormat="1" hidden="1" x14ac:dyDescent="0.25">
      <c r="A3748" s="8" t="s">
        <v>25</v>
      </c>
      <c r="B3748" s="17">
        <v>2003</v>
      </c>
      <c r="C3748" s="17"/>
      <c r="D3748" s="9" t="s">
        <v>67</v>
      </c>
      <c r="E3748" s="10">
        <v>1023</v>
      </c>
      <c r="F3748" s="10">
        <v>1014</v>
      </c>
      <c r="G3748" s="10">
        <v>2037</v>
      </c>
      <c r="H3748" s="44"/>
      <c r="I3748" s="44"/>
      <c r="J3748" s="44"/>
      <c r="K3748" s="44"/>
      <c r="L3748" s="10"/>
      <c r="M3748" s="10"/>
      <c r="N3748" s="10"/>
      <c r="O3748" s="11"/>
      <c r="P3748" s="27">
        <f>Table1[[#This Row],[Female Voters]]/Table1[[#This Row],[Female Population]]</f>
        <v>0</v>
      </c>
      <c r="Q3748" s="27">
        <f>Table1[[#This Row],[Male Voters]]/Table1[[#This Row],[Male Population]]</f>
        <v>0</v>
      </c>
      <c r="R3748" s="27">
        <f>Table1[[#This Row],[Total Voters]]/Table1[[#This Row],[Total Population]]</f>
        <v>0</v>
      </c>
      <c r="S3748" s="27">
        <f>Table1[[#This Row],[Female Ballots]]/Table1[[#This Row],[Female Population]]</f>
        <v>0</v>
      </c>
      <c r="T3748" s="27">
        <f>Table1[[#This Row],[Male Ballots]]/Table1[[#This Row],[Male Population]]</f>
        <v>0</v>
      </c>
      <c r="U3748" s="27">
        <f>Table1[[#This Row],[Total Ballots]]/Table1[[#This Row],[Total Population]]</f>
        <v>0</v>
      </c>
      <c r="V3748" s="27" t="e">
        <f>Table1[[#This Row],[Female Ballots]]/Table1[[#This Row],[Female Voters]]</f>
        <v>#DIV/0!</v>
      </c>
      <c r="W3748" s="27" t="e">
        <f>Table1[[#This Row],[Male Ballots]]/Table1[[#This Row],[Male Voters]]</f>
        <v>#DIV/0!</v>
      </c>
      <c r="X3748" s="27" t="e">
        <f>Table1[[#This Row],[Total Ballots]]/Table1[[#This Row],[Total Voters]]</f>
        <v>#DIV/0!</v>
      </c>
    </row>
    <row r="3749" spans="1:24" s="12" customFormat="1" hidden="1" x14ac:dyDescent="0.25">
      <c r="A3749" s="8" t="s">
        <v>25</v>
      </c>
      <c r="B3749" s="17">
        <v>2003</v>
      </c>
      <c r="C3749" s="17"/>
      <c r="D3749" s="9" t="s">
        <v>68</v>
      </c>
      <c r="E3749" s="10">
        <v>1746</v>
      </c>
      <c r="F3749" s="10">
        <v>1660</v>
      </c>
      <c r="G3749" s="10">
        <v>3406</v>
      </c>
      <c r="H3749" s="44"/>
      <c r="I3749" s="44"/>
      <c r="J3749" s="44"/>
      <c r="K3749" s="44"/>
      <c r="L3749" s="10"/>
      <c r="M3749" s="10"/>
      <c r="N3749" s="10"/>
      <c r="O3749" s="11"/>
      <c r="P3749" s="27">
        <f>Table1[[#This Row],[Female Voters]]/Table1[[#This Row],[Female Population]]</f>
        <v>0</v>
      </c>
      <c r="Q3749" s="27">
        <f>Table1[[#This Row],[Male Voters]]/Table1[[#This Row],[Male Population]]</f>
        <v>0</v>
      </c>
      <c r="R3749" s="27">
        <f>Table1[[#This Row],[Total Voters]]/Table1[[#This Row],[Total Population]]</f>
        <v>0</v>
      </c>
      <c r="S3749" s="27">
        <f>Table1[[#This Row],[Female Ballots]]/Table1[[#This Row],[Female Population]]</f>
        <v>0</v>
      </c>
      <c r="T3749" s="27">
        <f>Table1[[#This Row],[Male Ballots]]/Table1[[#This Row],[Male Population]]</f>
        <v>0</v>
      </c>
      <c r="U3749" s="27">
        <f>Table1[[#This Row],[Total Ballots]]/Table1[[#This Row],[Total Population]]</f>
        <v>0</v>
      </c>
      <c r="V3749" s="27" t="e">
        <f>Table1[[#This Row],[Female Ballots]]/Table1[[#This Row],[Female Voters]]</f>
        <v>#DIV/0!</v>
      </c>
      <c r="W3749" s="27" t="e">
        <f>Table1[[#This Row],[Male Ballots]]/Table1[[#This Row],[Male Voters]]</f>
        <v>#DIV/0!</v>
      </c>
      <c r="X3749" s="27" t="e">
        <f>Table1[[#This Row],[Total Ballots]]/Table1[[#This Row],[Total Voters]]</f>
        <v>#DIV/0!</v>
      </c>
    </row>
    <row r="3750" spans="1:24" s="12" customFormat="1" hidden="1" x14ac:dyDescent="0.25">
      <c r="A3750" s="8" t="s">
        <v>25</v>
      </c>
      <c r="B3750" s="17">
        <v>2003</v>
      </c>
      <c r="C3750" s="17"/>
      <c r="D3750" s="9" t="s">
        <v>69</v>
      </c>
      <c r="E3750" s="10">
        <v>2566</v>
      </c>
      <c r="F3750" s="10">
        <v>2338</v>
      </c>
      <c r="G3750" s="10">
        <v>4904</v>
      </c>
      <c r="H3750" s="44"/>
      <c r="I3750" s="44"/>
      <c r="J3750" s="44"/>
      <c r="K3750" s="44"/>
      <c r="L3750" s="10"/>
      <c r="M3750" s="10"/>
      <c r="N3750" s="10"/>
      <c r="O3750" s="11"/>
      <c r="P3750" s="27">
        <f>Table1[[#This Row],[Female Voters]]/Table1[[#This Row],[Female Population]]</f>
        <v>0</v>
      </c>
      <c r="Q3750" s="27">
        <f>Table1[[#This Row],[Male Voters]]/Table1[[#This Row],[Male Population]]</f>
        <v>0</v>
      </c>
      <c r="R3750" s="27">
        <f>Table1[[#This Row],[Total Voters]]/Table1[[#This Row],[Total Population]]</f>
        <v>0</v>
      </c>
      <c r="S3750" s="27">
        <f>Table1[[#This Row],[Female Ballots]]/Table1[[#This Row],[Female Population]]</f>
        <v>0</v>
      </c>
      <c r="T3750" s="27">
        <f>Table1[[#This Row],[Male Ballots]]/Table1[[#This Row],[Male Population]]</f>
        <v>0</v>
      </c>
      <c r="U3750" s="27">
        <f>Table1[[#This Row],[Total Ballots]]/Table1[[#This Row],[Total Population]]</f>
        <v>0</v>
      </c>
      <c r="V3750" s="27" t="e">
        <f>Table1[[#This Row],[Female Ballots]]/Table1[[#This Row],[Female Voters]]</f>
        <v>#DIV/0!</v>
      </c>
      <c r="W3750" s="27" t="e">
        <f>Table1[[#This Row],[Male Ballots]]/Table1[[#This Row],[Male Voters]]</f>
        <v>#DIV/0!</v>
      </c>
      <c r="X3750" s="27" t="e">
        <f>Table1[[#This Row],[Total Ballots]]/Table1[[#This Row],[Total Voters]]</f>
        <v>#DIV/0!</v>
      </c>
    </row>
    <row r="3751" spans="1:24" s="12" customFormat="1" hidden="1" x14ac:dyDescent="0.25">
      <c r="A3751" s="8" t="s">
        <v>25</v>
      </c>
      <c r="B3751" s="17">
        <v>2003</v>
      </c>
      <c r="C3751" s="17"/>
      <c r="D3751" s="9" t="s">
        <v>70</v>
      </c>
      <c r="E3751" s="10">
        <v>2336</v>
      </c>
      <c r="F3751" s="10">
        <v>2175</v>
      </c>
      <c r="G3751" s="10">
        <v>4511</v>
      </c>
      <c r="H3751" s="44"/>
      <c r="I3751" s="44"/>
      <c r="J3751" s="44"/>
      <c r="K3751" s="44"/>
      <c r="L3751" s="10"/>
      <c r="M3751" s="10"/>
      <c r="N3751" s="10"/>
      <c r="O3751" s="11"/>
      <c r="P3751" s="27">
        <f>Table1[[#This Row],[Female Voters]]/Table1[[#This Row],[Female Population]]</f>
        <v>0</v>
      </c>
      <c r="Q3751" s="27">
        <f>Table1[[#This Row],[Male Voters]]/Table1[[#This Row],[Male Population]]</f>
        <v>0</v>
      </c>
      <c r="R3751" s="27">
        <f>Table1[[#This Row],[Total Voters]]/Table1[[#This Row],[Total Population]]</f>
        <v>0</v>
      </c>
      <c r="S3751" s="27">
        <f>Table1[[#This Row],[Female Ballots]]/Table1[[#This Row],[Female Population]]</f>
        <v>0</v>
      </c>
      <c r="T3751" s="27">
        <f>Table1[[#This Row],[Male Ballots]]/Table1[[#This Row],[Male Population]]</f>
        <v>0</v>
      </c>
      <c r="U3751" s="27">
        <f>Table1[[#This Row],[Total Ballots]]/Table1[[#This Row],[Total Population]]</f>
        <v>0</v>
      </c>
      <c r="V3751" s="27" t="e">
        <f>Table1[[#This Row],[Female Ballots]]/Table1[[#This Row],[Female Voters]]</f>
        <v>#DIV/0!</v>
      </c>
      <c r="W3751" s="27" t="e">
        <f>Table1[[#This Row],[Male Ballots]]/Table1[[#This Row],[Male Voters]]</f>
        <v>#DIV/0!</v>
      </c>
      <c r="X3751" s="27" t="e">
        <f>Table1[[#This Row],[Total Ballots]]/Table1[[#This Row],[Total Voters]]</f>
        <v>#DIV/0!</v>
      </c>
    </row>
    <row r="3752" spans="1:24" s="12" customFormat="1" hidden="1" x14ac:dyDescent="0.25">
      <c r="A3752" s="8" t="s">
        <v>25</v>
      </c>
      <c r="B3752" s="17">
        <v>2003</v>
      </c>
      <c r="C3752" s="17"/>
      <c r="D3752" s="9" t="s">
        <v>71</v>
      </c>
      <c r="E3752" s="10">
        <v>3085</v>
      </c>
      <c r="F3752" s="10">
        <v>2958</v>
      </c>
      <c r="G3752" s="10">
        <v>6043</v>
      </c>
      <c r="H3752" s="44"/>
      <c r="I3752" s="44"/>
      <c r="J3752" s="44"/>
      <c r="K3752" s="44"/>
      <c r="L3752" s="10"/>
      <c r="M3752" s="10"/>
      <c r="N3752" s="10"/>
      <c r="O3752" s="11"/>
      <c r="P3752" s="27">
        <f>Table1[[#This Row],[Female Voters]]/Table1[[#This Row],[Female Population]]</f>
        <v>0</v>
      </c>
      <c r="Q3752" s="27">
        <f>Table1[[#This Row],[Male Voters]]/Table1[[#This Row],[Male Population]]</f>
        <v>0</v>
      </c>
      <c r="R3752" s="27">
        <f>Table1[[#This Row],[Total Voters]]/Table1[[#This Row],[Total Population]]</f>
        <v>0</v>
      </c>
      <c r="S3752" s="27">
        <f>Table1[[#This Row],[Female Ballots]]/Table1[[#This Row],[Female Population]]</f>
        <v>0</v>
      </c>
      <c r="T3752" s="27">
        <f>Table1[[#This Row],[Male Ballots]]/Table1[[#This Row],[Male Population]]</f>
        <v>0</v>
      </c>
      <c r="U3752" s="27">
        <f>Table1[[#This Row],[Total Ballots]]/Table1[[#This Row],[Total Population]]</f>
        <v>0</v>
      </c>
      <c r="V3752" s="27" t="e">
        <f>Table1[[#This Row],[Female Ballots]]/Table1[[#This Row],[Female Voters]]</f>
        <v>#DIV/0!</v>
      </c>
      <c r="W3752" s="27" t="e">
        <f>Table1[[#This Row],[Male Ballots]]/Table1[[#This Row],[Male Voters]]</f>
        <v>#DIV/0!</v>
      </c>
      <c r="X3752" s="27" t="e">
        <f>Table1[[#This Row],[Total Ballots]]/Table1[[#This Row],[Total Voters]]</f>
        <v>#DIV/0!</v>
      </c>
    </row>
    <row r="3753" spans="1:24" s="12" customFormat="1" hidden="1" x14ac:dyDescent="0.25">
      <c r="A3753" s="8" t="s">
        <v>25</v>
      </c>
      <c r="B3753" s="17">
        <v>2003</v>
      </c>
      <c r="C3753" s="17"/>
      <c r="D3753" s="9" t="s">
        <v>453</v>
      </c>
      <c r="E3753" s="10">
        <v>11428</v>
      </c>
      <c r="F3753" s="10">
        <v>10921</v>
      </c>
      <c r="G3753" s="10">
        <v>22349</v>
      </c>
      <c r="H3753" s="44"/>
      <c r="I3753" s="44"/>
      <c r="J3753" s="44"/>
      <c r="K3753" s="44"/>
      <c r="L3753" s="10"/>
      <c r="M3753" s="10"/>
      <c r="N3753" s="10"/>
      <c r="O3753" s="11"/>
      <c r="P3753" s="27">
        <f>Table1[[#This Row],[Female Voters]]/Table1[[#This Row],[Female Population]]</f>
        <v>0</v>
      </c>
      <c r="Q3753" s="27">
        <f>Table1[[#This Row],[Male Voters]]/Table1[[#This Row],[Male Population]]</f>
        <v>0</v>
      </c>
      <c r="R3753" s="27">
        <f>Table1[[#This Row],[Total Voters]]/Table1[[#This Row],[Total Population]]</f>
        <v>0</v>
      </c>
      <c r="S3753" s="27">
        <f>Table1[[#This Row],[Female Ballots]]/Table1[[#This Row],[Female Population]]</f>
        <v>0</v>
      </c>
      <c r="T3753" s="27">
        <f>Table1[[#This Row],[Male Ballots]]/Table1[[#This Row],[Male Population]]</f>
        <v>0</v>
      </c>
      <c r="U3753" s="27">
        <f>Table1[[#This Row],[Total Ballots]]/Table1[[#This Row],[Total Population]]</f>
        <v>0</v>
      </c>
      <c r="V3753" s="27" t="e">
        <f>Table1[[#This Row],[Female Ballots]]/Table1[[#This Row],[Female Voters]]</f>
        <v>#DIV/0!</v>
      </c>
      <c r="W3753" s="27" t="e">
        <f>Table1[[#This Row],[Male Ballots]]/Table1[[#This Row],[Male Voters]]</f>
        <v>#DIV/0!</v>
      </c>
      <c r="X3753" s="27" t="e">
        <f>Table1[[#This Row],[Total Ballots]]/Table1[[#This Row],[Total Voters]]</f>
        <v>#DIV/0!</v>
      </c>
    </row>
    <row r="3754" spans="1:24" s="12" customFormat="1" hidden="1" x14ac:dyDescent="0.25">
      <c r="A3754" s="8" t="s">
        <v>48</v>
      </c>
      <c r="B3754" s="17">
        <v>2003</v>
      </c>
      <c r="C3754" s="17" t="s">
        <v>76</v>
      </c>
      <c r="D3754" s="9" t="s">
        <v>66</v>
      </c>
      <c r="E3754" s="10">
        <v>85332</v>
      </c>
      <c r="F3754" s="10">
        <v>87196</v>
      </c>
      <c r="G3754" s="10">
        <v>172528</v>
      </c>
      <c r="H3754" s="44"/>
      <c r="I3754" s="44"/>
      <c r="J3754" s="44"/>
      <c r="K3754" s="44"/>
      <c r="L3754" s="10"/>
      <c r="M3754" s="10"/>
      <c r="N3754" s="10"/>
      <c r="O3754" s="11"/>
      <c r="P3754" s="27">
        <f>Table1[[#This Row],[Female Voters]]/Table1[[#This Row],[Female Population]]</f>
        <v>0</v>
      </c>
      <c r="Q3754" s="27">
        <f>Table1[[#This Row],[Male Voters]]/Table1[[#This Row],[Male Population]]</f>
        <v>0</v>
      </c>
      <c r="R3754" s="27">
        <f>Table1[[#This Row],[Total Voters]]/Table1[[#This Row],[Total Population]]</f>
        <v>0</v>
      </c>
      <c r="S3754" s="27">
        <f>Table1[[#This Row],[Female Ballots]]/Table1[[#This Row],[Female Population]]</f>
        <v>0</v>
      </c>
      <c r="T3754" s="27">
        <f>Table1[[#This Row],[Male Ballots]]/Table1[[#This Row],[Male Population]]</f>
        <v>0</v>
      </c>
      <c r="U3754" s="27">
        <f>Table1[[#This Row],[Total Ballots]]/Table1[[#This Row],[Total Population]]</f>
        <v>0</v>
      </c>
      <c r="V3754" s="27" t="e">
        <f>Table1[[#This Row],[Female Ballots]]/Table1[[#This Row],[Female Voters]]</f>
        <v>#DIV/0!</v>
      </c>
      <c r="W3754" s="27" t="e">
        <f>Table1[[#This Row],[Male Ballots]]/Table1[[#This Row],[Male Voters]]</f>
        <v>#DIV/0!</v>
      </c>
      <c r="X3754" s="27" t="e">
        <f>Table1[[#This Row],[Total Ballots]]/Table1[[#This Row],[Total Voters]]</f>
        <v>#DIV/0!</v>
      </c>
    </row>
    <row r="3755" spans="1:24" s="12" customFormat="1" hidden="1" x14ac:dyDescent="0.25">
      <c r="A3755" s="8" t="s">
        <v>48</v>
      </c>
      <c r="B3755" s="17">
        <v>2003</v>
      </c>
      <c r="C3755" s="17" t="s">
        <v>76</v>
      </c>
      <c r="D3755" s="9" t="s">
        <v>67</v>
      </c>
      <c r="E3755" s="10">
        <v>140622</v>
      </c>
      <c r="F3755" s="10">
        <v>149736</v>
      </c>
      <c r="G3755" s="10">
        <v>290358</v>
      </c>
      <c r="H3755" s="44"/>
      <c r="I3755" s="44"/>
      <c r="J3755" s="44"/>
      <c r="K3755" s="44"/>
      <c r="L3755" s="10"/>
      <c r="M3755" s="10"/>
      <c r="N3755" s="10"/>
      <c r="O3755" s="11"/>
      <c r="P3755" s="27">
        <f>Table1[[#This Row],[Female Voters]]/Table1[[#This Row],[Female Population]]</f>
        <v>0</v>
      </c>
      <c r="Q3755" s="27">
        <f>Table1[[#This Row],[Male Voters]]/Table1[[#This Row],[Male Population]]</f>
        <v>0</v>
      </c>
      <c r="R3755" s="27">
        <f>Table1[[#This Row],[Total Voters]]/Table1[[#This Row],[Total Population]]</f>
        <v>0</v>
      </c>
      <c r="S3755" s="27">
        <f>Table1[[#This Row],[Female Ballots]]/Table1[[#This Row],[Female Population]]</f>
        <v>0</v>
      </c>
      <c r="T3755" s="27">
        <f>Table1[[#This Row],[Male Ballots]]/Table1[[#This Row],[Male Population]]</f>
        <v>0</v>
      </c>
      <c r="U3755" s="27">
        <f>Table1[[#This Row],[Total Ballots]]/Table1[[#This Row],[Total Population]]</f>
        <v>0</v>
      </c>
      <c r="V3755" s="27" t="e">
        <f>Table1[[#This Row],[Female Ballots]]/Table1[[#This Row],[Female Voters]]</f>
        <v>#DIV/0!</v>
      </c>
      <c r="W3755" s="27" t="e">
        <f>Table1[[#This Row],[Male Ballots]]/Table1[[#This Row],[Male Voters]]</f>
        <v>#DIV/0!</v>
      </c>
      <c r="X3755" s="27" t="e">
        <f>Table1[[#This Row],[Total Ballots]]/Table1[[#This Row],[Total Voters]]</f>
        <v>#DIV/0!</v>
      </c>
    </row>
    <row r="3756" spans="1:24" s="12" customFormat="1" hidden="1" x14ac:dyDescent="0.25">
      <c r="A3756" s="8" t="s">
        <v>48</v>
      </c>
      <c r="B3756" s="17">
        <v>2003</v>
      </c>
      <c r="C3756" s="17" t="s">
        <v>76</v>
      </c>
      <c r="D3756" s="9" t="s">
        <v>68</v>
      </c>
      <c r="E3756" s="10">
        <v>148676</v>
      </c>
      <c r="F3756" s="10">
        <v>154359</v>
      </c>
      <c r="G3756" s="10">
        <v>303035</v>
      </c>
      <c r="H3756" s="44"/>
      <c r="I3756" s="44"/>
      <c r="J3756" s="44"/>
      <c r="K3756" s="44"/>
      <c r="L3756" s="10"/>
      <c r="M3756" s="10"/>
      <c r="N3756" s="10"/>
      <c r="O3756" s="11"/>
      <c r="P3756" s="27">
        <f>Table1[[#This Row],[Female Voters]]/Table1[[#This Row],[Female Population]]</f>
        <v>0</v>
      </c>
      <c r="Q3756" s="27">
        <f>Table1[[#This Row],[Male Voters]]/Table1[[#This Row],[Male Population]]</f>
        <v>0</v>
      </c>
      <c r="R3756" s="27">
        <f>Table1[[#This Row],[Total Voters]]/Table1[[#This Row],[Total Population]]</f>
        <v>0</v>
      </c>
      <c r="S3756" s="27">
        <f>Table1[[#This Row],[Female Ballots]]/Table1[[#This Row],[Female Population]]</f>
        <v>0</v>
      </c>
      <c r="T3756" s="27">
        <f>Table1[[#This Row],[Male Ballots]]/Table1[[#This Row],[Male Population]]</f>
        <v>0</v>
      </c>
      <c r="U3756" s="27">
        <f>Table1[[#This Row],[Total Ballots]]/Table1[[#This Row],[Total Population]]</f>
        <v>0</v>
      </c>
      <c r="V3756" s="27" t="e">
        <f>Table1[[#This Row],[Female Ballots]]/Table1[[#This Row],[Female Voters]]</f>
        <v>#DIV/0!</v>
      </c>
      <c r="W3756" s="27" t="e">
        <f>Table1[[#This Row],[Male Ballots]]/Table1[[#This Row],[Male Voters]]</f>
        <v>#DIV/0!</v>
      </c>
      <c r="X3756" s="27" t="e">
        <f>Table1[[#This Row],[Total Ballots]]/Table1[[#This Row],[Total Voters]]</f>
        <v>#DIV/0!</v>
      </c>
    </row>
    <row r="3757" spans="1:24" s="12" customFormat="1" hidden="1" x14ac:dyDescent="0.25">
      <c r="A3757" s="8" t="s">
        <v>48</v>
      </c>
      <c r="B3757" s="17">
        <v>2003</v>
      </c>
      <c r="C3757" s="17" t="s">
        <v>76</v>
      </c>
      <c r="D3757" s="9" t="s">
        <v>69</v>
      </c>
      <c r="E3757" s="10">
        <v>138741</v>
      </c>
      <c r="F3757" s="10">
        <v>137479</v>
      </c>
      <c r="G3757" s="10">
        <v>276220</v>
      </c>
      <c r="H3757" s="44"/>
      <c r="I3757" s="44"/>
      <c r="J3757" s="44"/>
      <c r="K3757" s="44"/>
      <c r="L3757" s="10"/>
      <c r="M3757" s="10"/>
      <c r="N3757" s="10"/>
      <c r="O3757" s="11"/>
      <c r="P3757" s="27">
        <f>Table1[[#This Row],[Female Voters]]/Table1[[#This Row],[Female Population]]</f>
        <v>0</v>
      </c>
      <c r="Q3757" s="27">
        <f>Table1[[#This Row],[Male Voters]]/Table1[[#This Row],[Male Population]]</f>
        <v>0</v>
      </c>
      <c r="R3757" s="27">
        <f>Table1[[#This Row],[Total Voters]]/Table1[[#This Row],[Total Population]]</f>
        <v>0</v>
      </c>
      <c r="S3757" s="27">
        <f>Table1[[#This Row],[Female Ballots]]/Table1[[#This Row],[Female Population]]</f>
        <v>0</v>
      </c>
      <c r="T3757" s="27">
        <f>Table1[[#This Row],[Male Ballots]]/Table1[[#This Row],[Male Population]]</f>
        <v>0</v>
      </c>
      <c r="U3757" s="27">
        <f>Table1[[#This Row],[Total Ballots]]/Table1[[#This Row],[Total Population]]</f>
        <v>0</v>
      </c>
      <c r="V3757" s="27" t="e">
        <f>Table1[[#This Row],[Female Ballots]]/Table1[[#This Row],[Female Voters]]</f>
        <v>#DIV/0!</v>
      </c>
      <c r="W3757" s="27" t="e">
        <f>Table1[[#This Row],[Male Ballots]]/Table1[[#This Row],[Male Voters]]</f>
        <v>#DIV/0!</v>
      </c>
      <c r="X3757" s="27" t="e">
        <f>Table1[[#This Row],[Total Ballots]]/Table1[[#This Row],[Total Voters]]</f>
        <v>#DIV/0!</v>
      </c>
    </row>
    <row r="3758" spans="1:24" s="12" customFormat="1" hidden="1" x14ac:dyDescent="0.25">
      <c r="A3758" s="8" t="s">
        <v>48</v>
      </c>
      <c r="B3758" s="17">
        <v>2003</v>
      </c>
      <c r="C3758" s="17" t="s">
        <v>76</v>
      </c>
      <c r="D3758" s="9" t="s">
        <v>70</v>
      </c>
      <c r="E3758" s="10">
        <v>83902</v>
      </c>
      <c r="F3758" s="10">
        <v>82530</v>
      </c>
      <c r="G3758" s="10">
        <v>166432</v>
      </c>
      <c r="H3758" s="44"/>
      <c r="I3758" s="44"/>
      <c r="J3758" s="44"/>
      <c r="K3758" s="44"/>
      <c r="L3758" s="10"/>
      <c r="M3758" s="10"/>
      <c r="N3758" s="10"/>
      <c r="O3758" s="11"/>
      <c r="P3758" s="27">
        <f>Table1[[#This Row],[Female Voters]]/Table1[[#This Row],[Female Population]]</f>
        <v>0</v>
      </c>
      <c r="Q3758" s="27">
        <f>Table1[[#This Row],[Male Voters]]/Table1[[#This Row],[Male Population]]</f>
        <v>0</v>
      </c>
      <c r="R3758" s="27">
        <f>Table1[[#This Row],[Total Voters]]/Table1[[#This Row],[Total Population]]</f>
        <v>0</v>
      </c>
      <c r="S3758" s="27">
        <f>Table1[[#This Row],[Female Ballots]]/Table1[[#This Row],[Female Population]]</f>
        <v>0</v>
      </c>
      <c r="T3758" s="27">
        <f>Table1[[#This Row],[Male Ballots]]/Table1[[#This Row],[Male Population]]</f>
        <v>0</v>
      </c>
      <c r="U3758" s="27">
        <f>Table1[[#This Row],[Total Ballots]]/Table1[[#This Row],[Total Population]]</f>
        <v>0</v>
      </c>
      <c r="V3758" s="27" t="e">
        <f>Table1[[#This Row],[Female Ballots]]/Table1[[#This Row],[Female Voters]]</f>
        <v>#DIV/0!</v>
      </c>
      <c r="W3758" s="27" t="e">
        <f>Table1[[#This Row],[Male Ballots]]/Table1[[#This Row],[Male Voters]]</f>
        <v>#DIV/0!</v>
      </c>
      <c r="X3758" s="27" t="e">
        <f>Table1[[#This Row],[Total Ballots]]/Table1[[#This Row],[Total Voters]]</f>
        <v>#DIV/0!</v>
      </c>
    </row>
    <row r="3759" spans="1:24" s="12" customFormat="1" hidden="1" x14ac:dyDescent="0.25">
      <c r="A3759" s="8" t="s">
        <v>48</v>
      </c>
      <c r="B3759" s="17">
        <v>2003</v>
      </c>
      <c r="C3759" s="17" t="s">
        <v>76</v>
      </c>
      <c r="D3759" s="9" t="s">
        <v>71</v>
      </c>
      <c r="E3759" s="10">
        <v>107127</v>
      </c>
      <c r="F3759" s="10">
        <v>77307</v>
      </c>
      <c r="G3759" s="10">
        <v>184434</v>
      </c>
      <c r="H3759" s="44"/>
      <c r="I3759" s="44"/>
      <c r="J3759" s="44"/>
      <c r="K3759" s="44"/>
      <c r="L3759" s="10"/>
      <c r="M3759" s="10"/>
      <c r="N3759" s="10"/>
      <c r="O3759" s="11"/>
      <c r="P3759" s="27">
        <f>Table1[[#This Row],[Female Voters]]/Table1[[#This Row],[Female Population]]</f>
        <v>0</v>
      </c>
      <c r="Q3759" s="27">
        <f>Table1[[#This Row],[Male Voters]]/Table1[[#This Row],[Male Population]]</f>
        <v>0</v>
      </c>
      <c r="R3759" s="27">
        <f>Table1[[#This Row],[Total Voters]]/Table1[[#This Row],[Total Population]]</f>
        <v>0</v>
      </c>
      <c r="S3759" s="27">
        <f>Table1[[#This Row],[Female Ballots]]/Table1[[#This Row],[Female Population]]</f>
        <v>0</v>
      </c>
      <c r="T3759" s="27">
        <f>Table1[[#This Row],[Male Ballots]]/Table1[[#This Row],[Male Population]]</f>
        <v>0</v>
      </c>
      <c r="U3759" s="27">
        <f>Table1[[#This Row],[Total Ballots]]/Table1[[#This Row],[Total Population]]</f>
        <v>0</v>
      </c>
      <c r="V3759" s="27" t="e">
        <f>Table1[[#This Row],[Female Ballots]]/Table1[[#This Row],[Female Voters]]</f>
        <v>#DIV/0!</v>
      </c>
      <c r="W3759" s="27" t="e">
        <f>Table1[[#This Row],[Male Ballots]]/Table1[[#This Row],[Male Voters]]</f>
        <v>#DIV/0!</v>
      </c>
      <c r="X3759" s="27" t="e">
        <f>Table1[[#This Row],[Total Ballots]]/Table1[[#This Row],[Total Voters]]</f>
        <v>#DIV/0!</v>
      </c>
    </row>
    <row r="3760" spans="1:24" s="12" customFormat="1" hidden="1" x14ac:dyDescent="0.25">
      <c r="A3760" s="8" t="s">
        <v>48</v>
      </c>
      <c r="B3760" s="17">
        <v>2003</v>
      </c>
      <c r="C3760" s="17" t="s">
        <v>76</v>
      </c>
      <c r="D3760" s="9" t="s">
        <v>453</v>
      </c>
      <c r="E3760" s="10">
        <v>704400</v>
      </c>
      <c r="F3760" s="10">
        <v>688607</v>
      </c>
      <c r="G3760" s="10">
        <v>1393007</v>
      </c>
      <c r="H3760" s="44"/>
      <c r="I3760" s="44"/>
      <c r="J3760" s="44"/>
      <c r="K3760" s="44"/>
      <c r="L3760" s="10"/>
      <c r="M3760" s="10"/>
      <c r="N3760" s="10"/>
      <c r="O3760" s="11"/>
      <c r="P3760" s="27">
        <f>Table1[[#This Row],[Female Voters]]/Table1[[#This Row],[Female Population]]</f>
        <v>0</v>
      </c>
      <c r="Q3760" s="27">
        <f>Table1[[#This Row],[Male Voters]]/Table1[[#This Row],[Male Population]]</f>
        <v>0</v>
      </c>
      <c r="R3760" s="27">
        <f>Table1[[#This Row],[Total Voters]]/Table1[[#This Row],[Total Population]]</f>
        <v>0</v>
      </c>
      <c r="S3760" s="27">
        <f>Table1[[#This Row],[Female Ballots]]/Table1[[#This Row],[Female Population]]</f>
        <v>0</v>
      </c>
      <c r="T3760" s="27">
        <f>Table1[[#This Row],[Male Ballots]]/Table1[[#This Row],[Male Population]]</f>
        <v>0</v>
      </c>
      <c r="U3760" s="27">
        <f>Table1[[#This Row],[Total Ballots]]/Table1[[#This Row],[Total Population]]</f>
        <v>0</v>
      </c>
      <c r="V3760" s="27" t="e">
        <f>Table1[[#This Row],[Female Ballots]]/Table1[[#This Row],[Female Voters]]</f>
        <v>#DIV/0!</v>
      </c>
      <c r="W3760" s="27" t="e">
        <f>Table1[[#This Row],[Male Ballots]]/Table1[[#This Row],[Male Voters]]</f>
        <v>#DIV/0!</v>
      </c>
      <c r="X3760" s="27" t="e">
        <f>Table1[[#This Row],[Total Ballots]]/Table1[[#This Row],[Total Voters]]</f>
        <v>#DIV/0!</v>
      </c>
    </row>
    <row r="3761" spans="1:24" s="12" customFormat="1" hidden="1" x14ac:dyDescent="0.25">
      <c r="A3761" s="8" t="s">
        <v>40</v>
      </c>
      <c r="B3761" s="17">
        <v>2003</v>
      </c>
      <c r="C3761" s="17" t="s">
        <v>77</v>
      </c>
      <c r="D3761" s="9" t="s">
        <v>66</v>
      </c>
      <c r="E3761" s="10">
        <v>10244</v>
      </c>
      <c r="F3761" s="10">
        <v>13469</v>
      </c>
      <c r="G3761" s="10">
        <v>23713</v>
      </c>
      <c r="H3761" s="44"/>
      <c r="I3761" s="44"/>
      <c r="J3761" s="44"/>
      <c r="K3761" s="44"/>
      <c r="L3761" s="10"/>
      <c r="M3761" s="10"/>
      <c r="N3761" s="10"/>
      <c r="O3761" s="11"/>
      <c r="P3761" s="27">
        <f>Table1[[#This Row],[Female Voters]]/Table1[[#This Row],[Female Population]]</f>
        <v>0</v>
      </c>
      <c r="Q3761" s="27">
        <f>Table1[[#This Row],[Male Voters]]/Table1[[#This Row],[Male Population]]</f>
        <v>0</v>
      </c>
      <c r="R3761" s="27">
        <f>Table1[[#This Row],[Total Voters]]/Table1[[#This Row],[Total Population]]</f>
        <v>0</v>
      </c>
      <c r="S3761" s="27">
        <f>Table1[[#This Row],[Female Ballots]]/Table1[[#This Row],[Female Population]]</f>
        <v>0</v>
      </c>
      <c r="T3761" s="27">
        <f>Table1[[#This Row],[Male Ballots]]/Table1[[#This Row],[Male Population]]</f>
        <v>0</v>
      </c>
      <c r="U3761" s="27">
        <f>Table1[[#This Row],[Total Ballots]]/Table1[[#This Row],[Total Population]]</f>
        <v>0</v>
      </c>
      <c r="V3761" s="27" t="e">
        <f>Table1[[#This Row],[Female Ballots]]/Table1[[#This Row],[Female Voters]]</f>
        <v>#DIV/0!</v>
      </c>
      <c r="W3761" s="27" t="e">
        <f>Table1[[#This Row],[Male Ballots]]/Table1[[#This Row],[Male Voters]]</f>
        <v>#DIV/0!</v>
      </c>
      <c r="X3761" s="27" t="e">
        <f>Table1[[#This Row],[Total Ballots]]/Table1[[#This Row],[Total Voters]]</f>
        <v>#DIV/0!</v>
      </c>
    </row>
    <row r="3762" spans="1:24" s="12" customFormat="1" hidden="1" x14ac:dyDescent="0.25">
      <c r="A3762" s="8" t="s">
        <v>40</v>
      </c>
      <c r="B3762" s="17">
        <v>2003</v>
      </c>
      <c r="C3762" s="17" t="s">
        <v>77</v>
      </c>
      <c r="D3762" s="9" t="s">
        <v>67</v>
      </c>
      <c r="E3762" s="10">
        <v>14046</v>
      </c>
      <c r="F3762" s="10">
        <v>15638</v>
      </c>
      <c r="G3762" s="10">
        <v>29684</v>
      </c>
      <c r="H3762" s="44"/>
      <c r="I3762" s="44"/>
      <c r="J3762" s="44"/>
      <c r="K3762" s="44"/>
      <c r="L3762" s="10"/>
      <c r="M3762" s="10"/>
      <c r="N3762" s="10"/>
      <c r="O3762" s="11"/>
      <c r="P3762" s="27">
        <f>Table1[[#This Row],[Female Voters]]/Table1[[#This Row],[Female Population]]</f>
        <v>0</v>
      </c>
      <c r="Q3762" s="27">
        <f>Table1[[#This Row],[Male Voters]]/Table1[[#This Row],[Male Population]]</f>
        <v>0</v>
      </c>
      <c r="R3762" s="27">
        <f>Table1[[#This Row],[Total Voters]]/Table1[[#This Row],[Total Population]]</f>
        <v>0</v>
      </c>
      <c r="S3762" s="27">
        <f>Table1[[#This Row],[Female Ballots]]/Table1[[#This Row],[Female Population]]</f>
        <v>0</v>
      </c>
      <c r="T3762" s="27">
        <f>Table1[[#This Row],[Male Ballots]]/Table1[[#This Row],[Male Population]]</f>
        <v>0</v>
      </c>
      <c r="U3762" s="27">
        <f>Table1[[#This Row],[Total Ballots]]/Table1[[#This Row],[Total Population]]</f>
        <v>0</v>
      </c>
      <c r="V3762" s="27" t="e">
        <f>Table1[[#This Row],[Female Ballots]]/Table1[[#This Row],[Female Voters]]</f>
        <v>#DIV/0!</v>
      </c>
      <c r="W3762" s="27" t="e">
        <f>Table1[[#This Row],[Male Ballots]]/Table1[[#This Row],[Male Voters]]</f>
        <v>#DIV/0!</v>
      </c>
      <c r="X3762" s="27" t="e">
        <f>Table1[[#This Row],[Total Ballots]]/Table1[[#This Row],[Total Voters]]</f>
        <v>#DIV/0!</v>
      </c>
    </row>
    <row r="3763" spans="1:24" s="12" customFormat="1" hidden="1" x14ac:dyDescent="0.25">
      <c r="A3763" s="8" t="s">
        <v>40</v>
      </c>
      <c r="B3763" s="17">
        <v>2003</v>
      </c>
      <c r="C3763" s="17" t="s">
        <v>77</v>
      </c>
      <c r="D3763" s="9" t="s">
        <v>68</v>
      </c>
      <c r="E3763" s="10">
        <v>18069</v>
      </c>
      <c r="F3763" s="10">
        <v>18476</v>
      </c>
      <c r="G3763" s="10">
        <v>36545</v>
      </c>
      <c r="H3763" s="44"/>
      <c r="I3763" s="44"/>
      <c r="J3763" s="44"/>
      <c r="K3763" s="44"/>
      <c r="L3763" s="10"/>
      <c r="M3763" s="10"/>
      <c r="N3763" s="10"/>
      <c r="O3763" s="11"/>
      <c r="P3763" s="27">
        <f>Table1[[#This Row],[Female Voters]]/Table1[[#This Row],[Female Population]]</f>
        <v>0</v>
      </c>
      <c r="Q3763" s="27">
        <f>Table1[[#This Row],[Male Voters]]/Table1[[#This Row],[Male Population]]</f>
        <v>0</v>
      </c>
      <c r="R3763" s="27">
        <f>Table1[[#This Row],[Total Voters]]/Table1[[#This Row],[Total Population]]</f>
        <v>0</v>
      </c>
      <c r="S3763" s="27">
        <f>Table1[[#This Row],[Female Ballots]]/Table1[[#This Row],[Female Population]]</f>
        <v>0</v>
      </c>
      <c r="T3763" s="27">
        <f>Table1[[#This Row],[Male Ballots]]/Table1[[#This Row],[Male Population]]</f>
        <v>0</v>
      </c>
      <c r="U3763" s="27">
        <f>Table1[[#This Row],[Total Ballots]]/Table1[[#This Row],[Total Population]]</f>
        <v>0</v>
      </c>
      <c r="V3763" s="27" t="e">
        <f>Table1[[#This Row],[Female Ballots]]/Table1[[#This Row],[Female Voters]]</f>
        <v>#DIV/0!</v>
      </c>
      <c r="W3763" s="27" t="e">
        <f>Table1[[#This Row],[Male Ballots]]/Table1[[#This Row],[Male Voters]]</f>
        <v>#DIV/0!</v>
      </c>
      <c r="X3763" s="27" t="e">
        <f>Table1[[#This Row],[Total Ballots]]/Table1[[#This Row],[Total Voters]]</f>
        <v>#DIV/0!</v>
      </c>
    </row>
    <row r="3764" spans="1:24" s="12" customFormat="1" hidden="1" x14ac:dyDescent="0.25">
      <c r="A3764" s="8" t="s">
        <v>40</v>
      </c>
      <c r="B3764" s="17">
        <v>2003</v>
      </c>
      <c r="C3764" s="17" t="s">
        <v>77</v>
      </c>
      <c r="D3764" s="9" t="s">
        <v>69</v>
      </c>
      <c r="E3764" s="10">
        <v>19106</v>
      </c>
      <c r="F3764" s="10">
        <v>18647</v>
      </c>
      <c r="G3764" s="10">
        <v>37753</v>
      </c>
      <c r="H3764" s="44"/>
      <c r="I3764" s="44"/>
      <c r="J3764" s="44"/>
      <c r="K3764" s="44"/>
      <c r="L3764" s="10"/>
      <c r="M3764" s="10"/>
      <c r="N3764" s="10"/>
      <c r="O3764" s="11"/>
      <c r="P3764" s="27">
        <f>Table1[[#This Row],[Female Voters]]/Table1[[#This Row],[Female Population]]</f>
        <v>0</v>
      </c>
      <c r="Q3764" s="27">
        <f>Table1[[#This Row],[Male Voters]]/Table1[[#This Row],[Male Population]]</f>
        <v>0</v>
      </c>
      <c r="R3764" s="27">
        <f>Table1[[#This Row],[Total Voters]]/Table1[[#This Row],[Total Population]]</f>
        <v>0</v>
      </c>
      <c r="S3764" s="27">
        <f>Table1[[#This Row],[Female Ballots]]/Table1[[#This Row],[Female Population]]</f>
        <v>0</v>
      </c>
      <c r="T3764" s="27">
        <f>Table1[[#This Row],[Male Ballots]]/Table1[[#This Row],[Male Population]]</f>
        <v>0</v>
      </c>
      <c r="U3764" s="27">
        <f>Table1[[#This Row],[Total Ballots]]/Table1[[#This Row],[Total Population]]</f>
        <v>0</v>
      </c>
      <c r="V3764" s="27" t="e">
        <f>Table1[[#This Row],[Female Ballots]]/Table1[[#This Row],[Female Voters]]</f>
        <v>#DIV/0!</v>
      </c>
      <c r="W3764" s="27" t="e">
        <f>Table1[[#This Row],[Male Ballots]]/Table1[[#This Row],[Male Voters]]</f>
        <v>#DIV/0!</v>
      </c>
      <c r="X3764" s="27" t="e">
        <f>Table1[[#This Row],[Total Ballots]]/Table1[[#This Row],[Total Voters]]</f>
        <v>#DIV/0!</v>
      </c>
    </row>
    <row r="3765" spans="1:24" s="12" customFormat="1" hidden="1" x14ac:dyDescent="0.25">
      <c r="A3765" s="8" t="s">
        <v>40</v>
      </c>
      <c r="B3765" s="17">
        <v>2003</v>
      </c>
      <c r="C3765" s="17" t="s">
        <v>77</v>
      </c>
      <c r="D3765" s="9" t="s">
        <v>70</v>
      </c>
      <c r="E3765" s="10">
        <v>12292</v>
      </c>
      <c r="F3765" s="10">
        <v>12300</v>
      </c>
      <c r="G3765" s="10">
        <v>24592</v>
      </c>
      <c r="H3765" s="44"/>
      <c r="I3765" s="44"/>
      <c r="J3765" s="44"/>
      <c r="K3765" s="44"/>
      <c r="L3765" s="10"/>
      <c r="M3765" s="10"/>
      <c r="N3765" s="10"/>
      <c r="O3765" s="11"/>
      <c r="P3765" s="27">
        <f>Table1[[#This Row],[Female Voters]]/Table1[[#This Row],[Female Population]]</f>
        <v>0</v>
      </c>
      <c r="Q3765" s="27">
        <f>Table1[[#This Row],[Male Voters]]/Table1[[#This Row],[Male Population]]</f>
        <v>0</v>
      </c>
      <c r="R3765" s="27">
        <f>Table1[[#This Row],[Total Voters]]/Table1[[#This Row],[Total Population]]</f>
        <v>0</v>
      </c>
      <c r="S3765" s="27">
        <f>Table1[[#This Row],[Female Ballots]]/Table1[[#This Row],[Female Population]]</f>
        <v>0</v>
      </c>
      <c r="T3765" s="27">
        <f>Table1[[#This Row],[Male Ballots]]/Table1[[#This Row],[Male Population]]</f>
        <v>0</v>
      </c>
      <c r="U3765" s="27">
        <f>Table1[[#This Row],[Total Ballots]]/Table1[[#This Row],[Total Population]]</f>
        <v>0</v>
      </c>
      <c r="V3765" s="27" t="e">
        <f>Table1[[#This Row],[Female Ballots]]/Table1[[#This Row],[Female Voters]]</f>
        <v>#DIV/0!</v>
      </c>
      <c r="W3765" s="27" t="e">
        <f>Table1[[#This Row],[Male Ballots]]/Table1[[#This Row],[Male Voters]]</f>
        <v>#DIV/0!</v>
      </c>
      <c r="X3765" s="27" t="e">
        <f>Table1[[#This Row],[Total Ballots]]/Table1[[#This Row],[Total Voters]]</f>
        <v>#DIV/0!</v>
      </c>
    </row>
    <row r="3766" spans="1:24" s="12" customFormat="1" hidden="1" x14ac:dyDescent="0.25">
      <c r="A3766" s="8" t="s">
        <v>40</v>
      </c>
      <c r="B3766" s="17">
        <v>2003</v>
      </c>
      <c r="C3766" s="17" t="s">
        <v>77</v>
      </c>
      <c r="D3766" s="9" t="s">
        <v>71</v>
      </c>
      <c r="E3766" s="10">
        <v>14881</v>
      </c>
      <c r="F3766" s="10">
        <v>11612</v>
      </c>
      <c r="G3766" s="10">
        <v>26493</v>
      </c>
      <c r="H3766" s="44"/>
      <c r="I3766" s="44"/>
      <c r="J3766" s="44"/>
      <c r="K3766" s="44"/>
      <c r="L3766" s="10"/>
      <c r="M3766" s="10"/>
      <c r="N3766" s="10"/>
      <c r="O3766" s="11"/>
      <c r="P3766" s="27">
        <f>Table1[[#This Row],[Female Voters]]/Table1[[#This Row],[Female Population]]</f>
        <v>0</v>
      </c>
      <c r="Q3766" s="27">
        <f>Table1[[#This Row],[Male Voters]]/Table1[[#This Row],[Male Population]]</f>
        <v>0</v>
      </c>
      <c r="R3766" s="27">
        <f>Table1[[#This Row],[Total Voters]]/Table1[[#This Row],[Total Population]]</f>
        <v>0</v>
      </c>
      <c r="S3766" s="27">
        <f>Table1[[#This Row],[Female Ballots]]/Table1[[#This Row],[Female Population]]</f>
        <v>0</v>
      </c>
      <c r="T3766" s="27">
        <f>Table1[[#This Row],[Male Ballots]]/Table1[[#This Row],[Male Population]]</f>
        <v>0</v>
      </c>
      <c r="U3766" s="27">
        <f>Table1[[#This Row],[Total Ballots]]/Table1[[#This Row],[Total Population]]</f>
        <v>0</v>
      </c>
      <c r="V3766" s="27" t="e">
        <f>Table1[[#This Row],[Female Ballots]]/Table1[[#This Row],[Female Voters]]</f>
        <v>#DIV/0!</v>
      </c>
      <c r="W3766" s="27" t="e">
        <f>Table1[[#This Row],[Male Ballots]]/Table1[[#This Row],[Male Voters]]</f>
        <v>#DIV/0!</v>
      </c>
      <c r="X3766" s="27" t="e">
        <f>Table1[[#This Row],[Total Ballots]]/Table1[[#This Row],[Total Voters]]</f>
        <v>#DIV/0!</v>
      </c>
    </row>
    <row r="3767" spans="1:24" s="12" customFormat="1" hidden="1" x14ac:dyDescent="0.25">
      <c r="A3767" s="8" t="s">
        <v>40</v>
      </c>
      <c r="B3767" s="17">
        <v>2003</v>
      </c>
      <c r="C3767" s="17" t="s">
        <v>77</v>
      </c>
      <c r="D3767" s="9" t="s">
        <v>453</v>
      </c>
      <c r="E3767" s="10">
        <v>88638</v>
      </c>
      <c r="F3767" s="10">
        <v>90142</v>
      </c>
      <c r="G3767" s="10">
        <v>178780</v>
      </c>
      <c r="H3767" s="44"/>
      <c r="I3767" s="44"/>
      <c r="J3767" s="44"/>
      <c r="K3767" s="44"/>
      <c r="L3767" s="10"/>
      <c r="M3767" s="10"/>
      <c r="N3767" s="10"/>
      <c r="O3767" s="11"/>
      <c r="P3767" s="27">
        <f>Table1[[#This Row],[Female Voters]]/Table1[[#This Row],[Female Population]]</f>
        <v>0</v>
      </c>
      <c r="Q3767" s="27">
        <f>Table1[[#This Row],[Male Voters]]/Table1[[#This Row],[Male Population]]</f>
        <v>0</v>
      </c>
      <c r="R3767" s="27">
        <f>Table1[[#This Row],[Total Voters]]/Table1[[#This Row],[Total Population]]</f>
        <v>0</v>
      </c>
      <c r="S3767" s="27">
        <f>Table1[[#This Row],[Female Ballots]]/Table1[[#This Row],[Female Population]]</f>
        <v>0</v>
      </c>
      <c r="T3767" s="27">
        <f>Table1[[#This Row],[Male Ballots]]/Table1[[#This Row],[Male Population]]</f>
        <v>0</v>
      </c>
      <c r="U3767" s="27">
        <f>Table1[[#This Row],[Total Ballots]]/Table1[[#This Row],[Total Population]]</f>
        <v>0</v>
      </c>
      <c r="V3767" s="27" t="e">
        <f>Table1[[#This Row],[Female Ballots]]/Table1[[#This Row],[Female Voters]]</f>
        <v>#DIV/0!</v>
      </c>
      <c r="W3767" s="27" t="e">
        <f>Table1[[#This Row],[Male Ballots]]/Table1[[#This Row],[Male Voters]]</f>
        <v>#DIV/0!</v>
      </c>
      <c r="X3767" s="27" t="e">
        <f>Table1[[#This Row],[Total Ballots]]/Table1[[#This Row],[Total Voters]]</f>
        <v>#DIV/0!</v>
      </c>
    </row>
    <row r="3768" spans="1:24" s="12" customFormat="1" hidden="1" x14ac:dyDescent="0.25">
      <c r="A3768" s="8" t="s">
        <v>51</v>
      </c>
      <c r="B3768" s="17">
        <v>2003</v>
      </c>
      <c r="C3768" s="17"/>
      <c r="D3768" s="9" t="s">
        <v>66</v>
      </c>
      <c r="E3768" s="10">
        <v>4050.8199999999997</v>
      </c>
      <c r="F3768" s="10">
        <v>4128.84</v>
      </c>
      <c r="G3768" s="10">
        <v>8179.66</v>
      </c>
      <c r="H3768" s="44"/>
      <c r="I3768" s="44"/>
      <c r="J3768" s="44"/>
      <c r="K3768" s="44"/>
      <c r="L3768" s="10"/>
      <c r="M3768" s="10"/>
      <c r="N3768" s="10"/>
      <c r="O3768" s="11"/>
      <c r="P3768" s="27">
        <f>Table1[[#This Row],[Female Voters]]/Table1[[#This Row],[Female Population]]</f>
        <v>0</v>
      </c>
      <c r="Q3768" s="27">
        <f>Table1[[#This Row],[Male Voters]]/Table1[[#This Row],[Male Population]]</f>
        <v>0</v>
      </c>
      <c r="R3768" s="27">
        <f>Table1[[#This Row],[Total Voters]]/Table1[[#This Row],[Total Population]]</f>
        <v>0</v>
      </c>
      <c r="S3768" s="27">
        <f>Table1[[#This Row],[Female Ballots]]/Table1[[#This Row],[Female Population]]</f>
        <v>0</v>
      </c>
      <c r="T3768" s="27">
        <f>Table1[[#This Row],[Male Ballots]]/Table1[[#This Row],[Male Population]]</f>
        <v>0</v>
      </c>
      <c r="U3768" s="27">
        <f>Table1[[#This Row],[Total Ballots]]/Table1[[#This Row],[Total Population]]</f>
        <v>0</v>
      </c>
      <c r="V3768" s="27" t="e">
        <f>Table1[[#This Row],[Female Ballots]]/Table1[[#This Row],[Female Voters]]</f>
        <v>#DIV/0!</v>
      </c>
      <c r="W3768" s="27" t="e">
        <f>Table1[[#This Row],[Male Ballots]]/Table1[[#This Row],[Male Voters]]</f>
        <v>#DIV/0!</v>
      </c>
      <c r="X3768" s="27" t="e">
        <f>Table1[[#This Row],[Total Ballots]]/Table1[[#This Row],[Total Voters]]</f>
        <v>#DIV/0!</v>
      </c>
    </row>
    <row r="3769" spans="1:24" s="12" customFormat="1" hidden="1" x14ac:dyDescent="0.25">
      <c r="A3769" s="8" t="s">
        <v>51</v>
      </c>
      <c r="B3769" s="17">
        <v>2003</v>
      </c>
      <c r="C3769" s="17"/>
      <c r="D3769" s="9" t="s">
        <v>67</v>
      </c>
      <c r="E3769" s="10">
        <v>1884.01</v>
      </c>
      <c r="F3769" s="10">
        <v>2089.9899999999998</v>
      </c>
      <c r="G3769" s="10">
        <v>3973.99</v>
      </c>
      <c r="H3769" s="44"/>
      <c r="I3769" s="44"/>
      <c r="J3769" s="44"/>
      <c r="K3769" s="44"/>
      <c r="L3769" s="10"/>
      <c r="M3769" s="10"/>
      <c r="N3769" s="10"/>
      <c r="O3769" s="11"/>
      <c r="P3769" s="27">
        <f>Table1[[#This Row],[Female Voters]]/Table1[[#This Row],[Female Population]]</f>
        <v>0</v>
      </c>
      <c r="Q3769" s="27">
        <f>Table1[[#This Row],[Male Voters]]/Table1[[#This Row],[Male Population]]</f>
        <v>0</v>
      </c>
      <c r="R3769" s="27">
        <f>Table1[[#This Row],[Total Voters]]/Table1[[#This Row],[Total Population]]</f>
        <v>0</v>
      </c>
      <c r="S3769" s="27">
        <f>Table1[[#This Row],[Female Ballots]]/Table1[[#This Row],[Female Population]]</f>
        <v>0</v>
      </c>
      <c r="T3769" s="27">
        <f>Table1[[#This Row],[Male Ballots]]/Table1[[#This Row],[Male Population]]</f>
        <v>0</v>
      </c>
      <c r="U3769" s="27">
        <f>Table1[[#This Row],[Total Ballots]]/Table1[[#This Row],[Total Population]]</f>
        <v>0</v>
      </c>
      <c r="V3769" s="27" t="e">
        <f>Table1[[#This Row],[Female Ballots]]/Table1[[#This Row],[Female Voters]]</f>
        <v>#DIV/0!</v>
      </c>
      <c r="W3769" s="27" t="e">
        <f>Table1[[#This Row],[Male Ballots]]/Table1[[#This Row],[Male Voters]]</f>
        <v>#DIV/0!</v>
      </c>
      <c r="X3769" s="27" t="e">
        <f>Table1[[#This Row],[Total Ballots]]/Table1[[#This Row],[Total Voters]]</f>
        <v>#DIV/0!</v>
      </c>
    </row>
    <row r="3770" spans="1:24" s="12" customFormat="1" hidden="1" x14ac:dyDescent="0.25">
      <c r="A3770" s="8" t="s">
        <v>51</v>
      </c>
      <c r="B3770" s="17">
        <v>2003</v>
      </c>
      <c r="C3770" s="17"/>
      <c r="D3770" s="9" t="s">
        <v>68</v>
      </c>
      <c r="E3770" s="10">
        <v>2135.0299999999997</v>
      </c>
      <c r="F3770" s="10">
        <v>2103.02</v>
      </c>
      <c r="G3770" s="10">
        <v>4238.05</v>
      </c>
      <c r="H3770" s="44"/>
      <c r="I3770" s="44"/>
      <c r="J3770" s="44"/>
      <c r="K3770" s="44"/>
      <c r="L3770" s="10"/>
      <c r="M3770" s="10"/>
      <c r="N3770" s="10"/>
      <c r="O3770" s="11"/>
      <c r="P3770" s="27">
        <f>Table1[[#This Row],[Female Voters]]/Table1[[#This Row],[Female Population]]</f>
        <v>0</v>
      </c>
      <c r="Q3770" s="27">
        <f>Table1[[#This Row],[Male Voters]]/Table1[[#This Row],[Male Population]]</f>
        <v>0</v>
      </c>
      <c r="R3770" s="27">
        <f>Table1[[#This Row],[Total Voters]]/Table1[[#This Row],[Total Population]]</f>
        <v>0</v>
      </c>
      <c r="S3770" s="27">
        <f>Table1[[#This Row],[Female Ballots]]/Table1[[#This Row],[Female Population]]</f>
        <v>0</v>
      </c>
      <c r="T3770" s="27">
        <f>Table1[[#This Row],[Male Ballots]]/Table1[[#This Row],[Male Population]]</f>
        <v>0</v>
      </c>
      <c r="U3770" s="27">
        <f>Table1[[#This Row],[Total Ballots]]/Table1[[#This Row],[Total Population]]</f>
        <v>0</v>
      </c>
      <c r="V3770" s="27" t="e">
        <f>Table1[[#This Row],[Female Ballots]]/Table1[[#This Row],[Female Voters]]</f>
        <v>#DIV/0!</v>
      </c>
      <c r="W3770" s="27" t="e">
        <f>Table1[[#This Row],[Male Ballots]]/Table1[[#This Row],[Male Voters]]</f>
        <v>#DIV/0!</v>
      </c>
      <c r="X3770" s="27" t="e">
        <f>Table1[[#This Row],[Total Ballots]]/Table1[[#This Row],[Total Voters]]</f>
        <v>#DIV/0!</v>
      </c>
    </row>
    <row r="3771" spans="1:24" s="12" customFormat="1" hidden="1" x14ac:dyDescent="0.25">
      <c r="A3771" s="8" t="s">
        <v>51</v>
      </c>
      <c r="B3771" s="17">
        <v>2003</v>
      </c>
      <c r="C3771" s="17"/>
      <c r="D3771" s="9" t="s">
        <v>69</v>
      </c>
      <c r="E3771" s="10">
        <v>2271.04</v>
      </c>
      <c r="F3771" s="10">
        <v>2267.04</v>
      </c>
      <c r="G3771" s="10">
        <v>4538.0600000000004</v>
      </c>
      <c r="H3771" s="44"/>
      <c r="I3771" s="44"/>
      <c r="J3771" s="44"/>
      <c r="K3771" s="44"/>
      <c r="L3771" s="10"/>
      <c r="M3771" s="10"/>
      <c r="N3771" s="10"/>
      <c r="O3771" s="11"/>
      <c r="P3771" s="27">
        <f>Table1[[#This Row],[Female Voters]]/Table1[[#This Row],[Female Population]]</f>
        <v>0</v>
      </c>
      <c r="Q3771" s="27">
        <f>Table1[[#This Row],[Male Voters]]/Table1[[#This Row],[Male Population]]</f>
        <v>0</v>
      </c>
      <c r="R3771" s="27">
        <f>Table1[[#This Row],[Total Voters]]/Table1[[#This Row],[Total Population]]</f>
        <v>0</v>
      </c>
      <c r="S3771" s="27">
        <f>Table1[[#This Row],[Female Ballots]]/Table1[[#This Row],[Female Population]]</f>
        <v>0</v>
      </c>
      <c r="T3771" s="27">
        <f>Table1[[#This Row],[Male Ballots]]/Table1[[#This Row],[Male Population]]</f>
        <v>0</v>
      </c>
      <c r="U3771" s="27">
        <f>Table1[[#This Row],[Total Ballots]]/Table1[[#This Row],[Total Population]]</f>
        <v>0</v>
      </c>
      <c r="V3771" s="27" t="e">
        <f>Table1[[#This Row],[Female Ballots]]/Table1[[#This Row],[Female Voters]]</f>
        <v>#DIV/0!</v>
      </c>
      <c r="W3771" s="27" t="e">
        <f>Table1[[#This Row],[Male Ballots]]/Table1[[#This Row],[Male Voters]]</f>
        <v>#DIV/0!</v>
      </c>
      <c r="X3771" s="27" t="e">
        <f>Table1[[#This Row],[Total Ballots]]/Table1[[#This Row],[Total Voters]]</f>
        <v>#DIV/0!</v>
      </c>
    </row>
    <row r="3772" spans="1:24" s="12" customFormat="1" hidden="1" x14ac:dyDescent="0.25">
      <c r="A3772" s="8" t="s">
        <v>51</v>
      </c>
      <c r="B3772" s="17">
        <v>2003</v>
      </c>
      <c r="C3772" s="17"/>
      <c r="D3772" s="9" t="s">
        <v>70</v>
      </c>
      <c r="E3772" s="10">
        <v>1736.03</v>
      </c>
      <c r="F3772" s="10">
        <v>1753.03</v>
      </c>
      <c r="G3772" s="10">
        <v>3489.06</v>
      </c>
      <c r="H3772" s="44"/>
      <c r="I3772" s="44"/>
      <c r="J3772" s="44"/>
      <c r="K3772" s="44"/>
      <c r="L3772" s="10"/>
      <c r="M3772" s="10"/>
      <c r="N3772" s="10"/>
      <c r="O3772" s="11"/>
      <c r="P3772" s="27">
        <f>Table1[[#This Row],[Female Voters]]/Table1[[#This Row],[Female Population]]</f>
        <v>0</v>
      </c>
      <c r="Q3772" s="27">
        <f>Table1[[#This Row],[Male Voters]]/Table1[[#This Row],[Male Population]]</f>
        <v>0</v>
      </c>
      <c r="R3772" s="27">
        <f>Table1[[#This Row],[Total Voters]]/Table1[[#This Row],[Total Population]]</f>
        <v>0</v>
      </c>
      <c r="S3772" s="27">
        <f>Table1[[#This Row],[Female Ballots]]/Table1[[#This Row],[Female Population]]</f>
        <v>0</v>
      </c>
      <c r="T3772" s="27">
        <f>Table1[[#This Row],[Male Ballots]]/Table1[[#This Row],[Male Population]]</f>
        <v>0</v>
      </c>
      <c r="U3772" s="27">
        <f>Table1[[#This Row],[Total Ballots]]/Table1[[#This Row],[Total Population]]</f>
        <v>0</v>
      </c>
      <c r="V3772" s="27" t="e">
        <f>Table1[[#This Row],[Female Ballots]]/Table1[[#This Row],[Female Voters]]</f>
        <v>#DIV/0!</v>
      </c>
      <c r="W3772" s="27" t="e">
        <f>Table1[[#This Row],[Male Ballots]]/Table1[[#This Row],[Male Voters]]</f>
        <v>#DIV/0!</v>
      </c>
      <c r="X3772" s="27" t="e">
        <f>Table1[[#This Row],[Total Ballots]]/Table1[[#This Row],[Total Voters]]</f>
        <v>#DIV/0!</v>
      </c>
    </row>
    <row r="3773" spans="1:24" s="12" customFormat="1" hidden="1" x14ac:dyDescent="0.25">
      <c r="A3773" s="8" t="s">
        <v>51</v>
      </c>
      <c r="B3773" s="17">
        <v>2003</v>
      </c>
      <c r="C3773" s="17"/>
      <c r="D3773" s="9" t="s">
        <v>71</v>
      </c>
      <c r="E3773" s="10">
        <v>2225.0500000000002</v>
      </c>
      <c r="F3773" s="10">
        <v>1874.03</v>
      </c>
      <c r="G3773" s="10">
        <v>4099.0700000000006</v>
      </c>
      <c r="H3773" s="44"/>
      <c r="I3773" s="44"/>
      <c r="J3773" s="44"/>
      <c r="K3773" s="44"/>
      <c r="L3773" s="10"/>
      <c r="M3773" s="10"/>
      <c r="N3773" s="10"/>
      <c r="O3773" s="11"/>
      <c r="P3773" s="27">
        <f>Table1[[#This Row],[Female Voters]]/Table1[[#This Row],[Female Population]]</f>
        <v>0</v>
      </c>
      <c r="Q3773" s="27">
        <f>Table1[[#This Row],[Male Voters]]/Table1[[#This Row],[Male Population]]</f>
        <v>0</v>
      </c>
      <c r="R3773" s="27">
        <f>Table1[[#This Row],[Total Voters]]/Table1[[#This Row],[Total Population]]</f>
        <v>0</v>
      </c>
      <c r="S3773" s="27">
        <f>Table1[[#This Row],[Female Ballots]]/Table1[[#This Row],[Female Population]]</f>
        <v>0</v>
      </c>
      <c r="T3773" s="27">
        <f>Table1[[#This Row],[Male Ballots]]/Table1[[#This Row],[Male Population]]</f>
        <v>0</v>
      </c>
      <c r="U3773" s="27">
        <f>Table1[[#This Row],[Total Ballots]]/Table1[[#This Row],[Total Population]]</f>
        <v>0</v>
      </c>
      <c r="V3773" s="27" t="e">
        <f>Table1[[#This Row],[Female Ballots]]/Table1[[#This Row],[Female Voters]]</f>
        <v>#DIV/0!</v>
      </c>
      <c r="W3773" s="27" t="e">
        <f>Table1[[#This Row],[Male Ballots]]/Table1[[#This Row],[Male Voters]]</f>
        <v>#DIV/0!</v>
      </c>
      <c r="X3773" s="27" t="e">
        <f>Table1[[#This Row],[Total Ballots]]/Table1[[#This Row],[Total Voters]]</f>
        <v>#DIV/0!</v>
      </c>
    </row>
    <row r="3774" spans="1:24" s="12" customFormat="1" hidden="1" x14ac:dyDescent="0.25">
      <c r="A3774" s="8" t="s">
        <v>51</v>
      </c>
      <c r="B3774" s="17">
        <v>2003</v>
      </c>
      <c r="C3774" s="17"/>
      <c r="D3774" s="9" t="s">
        <v>453</v>
      </c>
      <c r="E3774" s="10">
        <v>14301.98</v>
      </c>
      <c r="F3774" s="10">
        <v>14215.95</v>
      </c>
      <c r="G3774" s="10">
        <v>28517.890000000003</v>
      </c>
      <c r="H3774" s="44"/>
      <c r="I3774" s="44"/>
      <c r="J3774" s="44"/>
      <c r="K3774" s="44"/>
      <c r="L3774" s="10"/>
      <c r="M3774" s="10"/>
      <c r="N3774" s="10"/>
      <c r="O3774" s="11"/>
      <c r="P3774" s="27">
        <f>Table1[[#This Row],[Female Voters]]/Table1[[#This Row],[Female Population]]</f>
        <v>0</v>
      </c>
      <c r="Q3774" s="27">
        <f>Table1[[#This Row],[Male Voters]]/Table1[[#This Row],[Male Population]]</f>
        <v>0</v>
      </c>
      <c r="R3774" s="27">
        <f>Table1[[#This Row],[Total Voters]]/Table1[[#This Row],[Total Population]]</f>
        <v>0</v>
      </c>
      <c r="S3774" s="27">
        <f>Table1[[#This Row],[Female Ballots]]/Table1[[#This Row],[Female Population]]</f>
        <v>0</v>
      </c>
      <c r="T3774" s="27">
        <f>Table1[[#This Row],[Male Ballots]]/Table1[[#This Row],[Male Population]]</f>
        <v>0</v>
      </c>
      <c r="U3774" s="27">
        <f>Table1[[#This Row],[Total Ballots]]/Table1[[#This Row],[Total Population]]</f>
        <v>0</v>
      </c>
      <c r="V3774" s="27" t="e">
        <f>Table1[[#This Row],[Female Ballots]]/Table1[[#This Row],[Female Voters]]</f>
        <v>#DIV/0!</v>
      </c>
      <c r="W3774" s="27" t="e">
        <f>Table1[[#This Row],[Male Ballots]]/Table1[[#This Row],[Male Voters]]</f>
        <v>#DIV/0!</v>
      </c>
      <c r="X3774" s="27" t="e">
        <f>Table1[[#This Row],[Total Ballots]]/Table1[[#This Row],[Total Voters]]</f>
        <v>#DIV/0!</v>
      </c>
    </row>
    <row r="3775" spans="1:24" s="12" customFormat="1" hidden="1" x14ac:dyDescent="0.25">
      <c r="A3775" s="8" t="s">
        <v>30</v>
      </c>
      <c r="B3775" s="17">
        <v>2003</v>
      </c>
      <c r="C3775" s="17"/>
      <c r="D3775" s="9" t="s">
        <v>66</v>
      </c>
      <c r="E3775" s="10">
        <v>618</v>
      </c>
      <c r="F3775" s="10">
        <v>670</v>
      </c>
      <c r="G3775" s="10">
        <v>1288</v>
      </c>
      <c r="H3775" s="44"/>
      <c r="I3775" s="44"/>
      <c r="J3775" s="44"/>
      <c r="K3775" s="44"/>
      <c r="L3775" s="10"/>
      <c r="M3775" s="10"/>
      <c r="N3775" s="10"/>
      <c r="O3775" s="11"/>
      <c r="P3775" s="27">
        <f>Table1[[#This Row],[Female Voters]]/Table1[[#This Row],[Female Population]]</f>
        <v>0</v>
      </c>
      <c r="Q3775" s="27">
        <f>Table1[[#This Row],[Male Voters]]/Table1[[#This Row],[Male Population]]</f>
        <v>0</v>
      </c>
      <c r="R3775" s="27">
        <f>Table1[[#This Row],[Total Voters]]/Table1[[#This Row],[Total Population]]</f>
        <v>0</v>
      </c>
      <c r="S3775" s="27">
        <f>Table1[[#This Row],[Female Ballots]]/Table1[[#This Row],[Female Population]]</f>
        <v>0</v>
      </c>
      <c r="T3775" s="27">
        <f>Table1[[#This Row],[Male Ballots]]/Table1[[#This Row],[Male Population]]</f>
        <v>0</v>
      </c>
      <c r="U3775" s="27">
        <f>Table1[[#This Row],[Total Ballots]]/Table1[[#This Row],[Total Population]]</f>
        <v>0</v>
      </c>
      <c r="V3775" s="27" t="e">
        <f>Table1[[#This Row],[Female Ballots]]/Table1[[#This Row],[Female Voters]]</f>
        <v>#DIV/0!</v>
      </c>
      <c r="W3775" s="27" t="e">
        <f>Table1[[#This Row],[Male Ballots]]/Table1[[#This Row],[Male Voters]]</f>
        <v>#DIV/0!</v>
      </c>
      <c r="X3775" s="27" t="e">
        <f>Table1[[#This Row],[Total Ballots]]/Table1[[#This Row],[Total Voters]]</f>
        <v>#DIV/0!</v>
      </c>
    </row>
    <row r="3776" spans="1:24" s="12" customFormat="1" hidden="1" x14ac:dyDescent="0.25">
      <c r="A3776" s="8" t="s">
        <v>30</v>
      </c>
      <c r="B3776" s="17">
        <v>2003</v>
      </c>
      <c r="C3776" s="17"/>
      <c r="D3776" s="9" t="s">
        <v>67</v>
      </c>
      <c r="E3776" s="10">
        <v>949</v>
      </c>
      <c r="F3776" s="10">
        <v>963</v>
      </c>
      <c r="G3776" s="10">
        <v>1912</v>
      </c>
      <c r="H3776" s="44"/>
      <c r="I3776" s="44"/>
      <c r="J3776" s="44"/>
      <c r="K3776" s="44"/>
      <c r="L3776" s="10"/>
      <c r="M3776" s="10"/>
      <c r="N3776" s="10"/>
      <c r="O3776" s="11"/>
      <c r="P3776" s="27">
        <f>Table1[[#This Row],[Female Voters]]/Table1[[#This Row],[Female Population]]</f>
        <v>0</v>
      </c>
      <c r="Q3776" s="27">
        <f>Table1[[#This Row],[Male Voters]]/Table1[[#This Row],[Male Population]]</f>
        <v>0</v>
      </c>
      <c r="R3776" s="27">
        <f>Table1[[#This Row],[Total Voters]]/Table1[[#This Row],[Total Population]]</f>
        <v>0</v>
      </c>
      <c r="S3776" s="27">
        <f>Table1[[#This Row],[Female Ballots]]/Table1[[#This Row],[Female Population]]</f>
        <v>0</v>
      </c>
      <c r="T3776" s="27">
        <f>Table1[[#This Row],[Male Ballots]]/Table1[[#This Row],[Male Population]]</f>
        <v>0</v>
      </c>
      <c r="U3776" s="27">
        <f>Table1[[#This Row],[Total Ballots]]/Table1[[#This Row],[Total Population]]</f>
        <v>0</v>
      </c>
      <c r="V3776" s="27" t="e">
        <f>Table1[[#This Row],[Female Ballots]]/Table1[[#This Row],[Female Voters]]</f>
        <v>#DIV/0!</v>
      </c>
      <c r="W3776" s="27" t="e">
        <f>Table1[[#This Row],[Male Ballots]]/Table1[[#This Row],[Male Voters]]</f>
        <v>#DIV/0!</v>
      </c>
      <c r="X3776" s="27" t="e">
        <f>Table1[[#This Row],[Total Ballots]]/Table1[[#This Row],[Total Voters]]</f>
        <v>#DIV/0!</v>
      </c>
    </row>
    <row r="3777" spans="1:24" s="12" customFormat="1" hidden="1" x14ac:dyDescent="0.25">
      <c r="A3777" s="8" t="s">
        <v>30</v>
      </c>
      <c r="B3777" s="17">
        <v>2003</v>
      </c>
      <c r="C3777" s="17"/>
      <c r="D3777" s="9" t="s">
        <v>68</v>
      </c>
      <c r="E3777" s="10">
        <v>1388</v>
      </c>
      <c r="F3777" s="10">
        <v>1394</v>
      </c>
      <c r="G3777" s="10">
        <v>2782</v>
      </c>
      <c r="H3777" s="44"/>
      <c r="I3777" s="44"/>
      <c r="J3777" s="44"/>
      <c r="K3777" s="44"/>
      <c r="L3777" s="10"/>
      <c r="M3777" s="10"/>
      <c r="N3777" s="10"/>
      <c r="O3777" s="11"/>
      <c r="P3777" s="27">
        <f>Table1[[#This Row],[Female Voters]]/Table1[[#This Row],[Female Population]]</f>
        <v>0</v>
      </c>
      <c r="Q3777" s="27">
        <f>Table1[[#This Row],[Male Voters]]/Table1[[#This Row],[Male Population]]</f>
        <v>0</v>
      </c>
      <c r="R3777" s="27">
        <f>Table1[[#This Row],[Total Voters]]/Table1[[#This Row],[Total Population]]</f>
        <v>0</v>
      </c>
      <c r="S3777" s="27">
        <f>Table1[[#This Row],[Female Ballots]]/Table1[[#This Row],[Female Population]]</f>
        <v>0</v>
      </c>
      <c r="T3777" s="27">
        <f>Table1[[#This Row],[Male Ballots]]/Table1[[#This Row],[Male Population]]</f>
        <v>0</v>
      </c>
      <c r="U3777" s="27">
        <f>Table1[[#This Row],[Total Ballots]]/Table1[[#This Row],[Total Population]]</f>
        <v>0</v>
      </c>
      <c r="V3777" s="27" t="e">
        <f>Table1[[#This Row],[Female Ballots]]/Table1[[#This Row],[Female Voters]]</f>
        <v>#DIV/0!</v>
      </c>
      <c r="W3777" s="27" t="e">
        <f>Table1[[#This Row],[Male Ballots]]/Table1[[#This Row],[Male Voters]]</f>
        <v>#DIV/0!</v>
      </c>
      <c r="X3777" s="27" t="e">
        <f>Table1[[#This Row],[Total Ballots]]/Table1[[#This Row],[Total Voters]]</f>
        <v>#DIV/0!</v>
      </c>
    </row>
    <row r="3778" spans="1:24" s="12" customFormat="1" hidden="1" x14ac:dyDescent="0.25">
      <c r="A3778" s="8" t="s">
        <v>30</v>
      </c>
      <c r="B3778" s="17">
        <v>2003</v>
      </c>
      <c r="C3778" s="17"/>
      <c r="D3778" s="9" t="s">
        <v>69</v>
      </c>
      <c r="E3778" s="10">
        <v>1574</v>
      </c>
      <c r="F3778" s="10">
        <v>1595</v>
      </c>
      <c r="G3778" s="10">
        <v>3169</v>
      </c>
      <c r="H3778" s="44"/>
      <c r="I3778" s="44"/>
      <c r="J3778" s="44"/>
      <c r="K3778" s="44"/>
      <c r="L3778" s="10"/>
      <c r="M3778" s="10"/>
      <c r="N3778" s="10"/>
      <c r="O3778" s="11"/>
      <c r="P3778" s="27">
        <f>Table1[[#This Row],[Female Voters]]/Table1[[#This Row],[Female Population]]</f>
        <v>0</v>
      </c>
      <c r="Q3778" s="27">
        <f>Table1[[#This Row],[Male Voters]]/Table1[[#This Row],[Male Population]]</f>
        <v>0</v>
      </c>
      <c r="R3778" s="27">
        <f>Table1[[#This Row],[Total Voters]]/Table1[[#This Row],[Total Population]]</f>
        <v>0</v>
      </c>
      <c r="S3778" s="27">
        <f>Table1[[#This Row],[Female Ballots]]/Table1[[#This Row],[Female Population]]</f>
        <v>0</v>
      </c>
      <c r="T3778" s="27">
        <f>Table1[[#This Row],[Male Ballots]]/Table1[[#This Row],[Male Population]]</f>
        <v>0</v>
      </c>
      <c r="U3778" s="27">
        <f>Table1[[#This Row],[Total Ballots]]/Table1[[#This Row],[Total Population]]</f>
        <v>0</v>
      </c>
      <c r="V3778" s="27" t="e">
        <f>Table1[[#This Row],[Female Ballots]]/Table1[[#This Row],[Female Voters]]</f>
        <v>#DIV/0!</v>
      </c>
      <c r="W3778" s="27" t="e">
        <f>Table1[[#This Row],[Male Ballots]]/Table1[[#This Row],[Male Voters]]</f>
        <v>#DIV/0!</v>
      </c>
      <c r="X3778" s="27" t="e">
        <f>Table1[[#This Row],[Total Ballots]]/Table1[[#This Row],[Total Voters]]</f>
        <v>#DIV/0!</v>
      </c>
    </row>
    <row r="3779" spans="1:24" s="12" customFormat="1" hidden="1" x14ac:dyDescent="0.25">
      <c r="A3779" s="8" t="s">
        <v>30</v>
      </c>
      <c r="B3779" s="17">
        <v>2003</v>
      </c>
      <c r="C3779" s="17"/>
      <c r="D3779" s="9" t="s">
        <v>70</v>
      </c>
      <c r="E3779" s="10">
        <v>1235</v>
      </c>
      <c r="F3779" s="10">
        <v>1258</v>
      </c>
      <c r="G3779" s="10">
        <v>2493</v>
      </c>
      <c r="H3779" s="44"/>
      <c r="I3779" s="44"/>
      <c r="J3779" s="44"/>
      <c r="K3779" s="44"/>
      <c r="L3779" s="10"/>
      <c r="M3779" s="10"/>
      <c r="N3779" s="10"/>
      <c r="O3779" s="11"/>
      <c r="P3779" s="27">
        <f>Table1[[#This Row],[Female Voters]]/Table1[[#This Row],[Female Population]]</f>
        <v>0</v>
      </c>
      <c r="Q3779" s="27">
        <f>Table1[[#This Row],[Male Voters]]/Table1[[#This Row],[Male Population]]</f>
        <v>0</v>
      </c>
      <c r="R3779" s="27">
        <f>Table1[[#This Row],[Total Voters]]/Table1[[#This Row],[Total Population]]</f>
        <v>0</v>
      </c>
      <c r="S3779" s="27">
        <f>Table1[[#This Row],[Female Ballots]]/Table1[[#This Row],[Female Population]]</f>
        <v>0</v>
      </c>
      <c r="T3779" s="27">
        <f>Table1[[#This Row],[Male Ballots]]/Table1[[#This Row],[Male Population]]</f>
        <v>0</v>
      </c>
      <c r="U3779" s="27">
        <f>Table1[[#This Row],[Total Ballots]]/Table1[[#This Row],[Total Population]]</f>
        <v>0</v>
      </c>
      <c r="V3779" s="27" t="e">
        <f>Table1[[#This Row],[Female Ballots]]/Table1[[#This Row],[Female Voters]]</f>
        <v>#DIV/0!</v>
      </c>
      <c r="W3779" s="27" t="e">
        <f>Table1[[#This Row],[Male Ballots]]/Table1[[#This Row],[Male Voters]]</f>
        <v>#DIV/0!</v>
      </c>
      <c r="X3779" s="27" t="e">
        <f>Table1[[#This Row],[Total Ballots]]/Table1[[#This Row],[Total Voters]]</f>
        <v>#DIV/0!</v>
      </c>
    </row>
    <row r="3780" spans="1:24" s="12" customFormat="1" hidden="1" x14ac:dyDescent="0.25">
      <c r="A3780" s="8" t="s">
        <v>30</v>
      </c>
      <c r="B3780" s="17">
        <v>2003</v>
      </c>
      <c r="C3780" s="17"/>
      <c r="D3780" s="9" t="s">
        <v>71</v>
      </c>
      <c r="E3780" s="10">
        <v>1489</v>
      </c>
      <c r="F3780" s="10">
        <v>1359</v>
      </c>
      <c r="G3780" s="10">
        <v>2848</v>
      </c>
      <c r="H3780" s="44"/>
      <c r="I3780" s="44"/>
      <c r="J3780" s="44"/>
      <c r="K3780" s="44"/>
      <c r="L3780" s="10"/>
      <c r="M3780" s="10"/>
      <c r="N3780" s="10"/>
      <c r="O3780" s="11"/>
      <c r="P3780" s="27">
        <f>Table1[[#This Row],[Female Voters]]/Table1[[#This Row],[Female Population]]</f>
        <v>0</v>
      </c>
      <c r="Q3780" s="27">
        <f>Table1[[#This Row],[Male Voters]]/Table1[[#This Row],[Male Population]]</f>
        <v>0</v>
      </c>
      <c r="R3780" s="27">
        <f>Table1[[#This Row],[Total Voters]]/Table1[[#This Row],[Total Population]]</f>
        <v>0</v>
      </c>
      <c r="S3780" s="27">
        <f>Table1[[#This Row],[Female Ballots]]/Table1[[#This Row],[Female Population]]</f>
        <v>0</v>
      </c>
      <c r="T3780" s="27">
        <f>Table1[[#This Row],[Male Ballots]]/Table1[[#This Row],[Male Population]]</f>
        <v>0</v>
      </c>
      <c r="U3780" s="27">
        <f>Table1[[#This Row],[Total Ballots]]/Table1[[#This Row],[Total Population]]</f>
        <v>0</v>
      </c>
      <c r="V3780" s="27" t="e">
        <f>Table1[[#This Row],[Female Ballots]]/Table1[[#This Row],[Female Voters]]</f>
        <v>#DIV/0!</v>
      </c>
      <c r="W3780" s="27" t="e">
        <f>Table1[[#This Row],[Male Ballots]]/Table1[[#This Row],[Male Voters]]</f>
        <v>#DIV/0!</v>
      </c>
      <c r="X3780" s="27" t="e">
        <f>Table1[[#This Row],[Total Ballots]]/Table1[[#This Row],[Total Voters]]</f>
        <v>#DIV/0!</v>
      </c>
    </row>
    <row r="3781" spans="1:24" s="12" customFormat="1" hidden="1" x14ac:dyDescent="0.25">
      <c r="A3781" s="8" t="s">
        <v>30</v>
      </c>
      <c r="B3781" s="17">
        <v>2003</v>
      </c>
      <c r="C3781" s="17"/>
      <c r="D3781" s="9" t="s">
        <v>453</v>
      </c>
      <c r="E3781" s="10">
        <v>7253</v>
      </c>
      <c r="F3781" s="10">
        <v>7239</v>
      </c>
      <c r="G3781" s="10">
        <v>14492</v>
      </c>
      <c r="H3781" s="44"/>
      <c r="I3781" s="44"/>
      <c r="J3781" s="44"/>
      <c r="K3781" s="44"/>
      <c r="L3781" s="10"/>
      <c r="M3781" s="10"/>
      <c r="N3781" s="10"/>
      <c r="O3781" s="11"/>
      <c r="P3781" s="27">
        <f>Table1[[#This Row],[Female Voters]]/Table1[[#This Row],[Female Population]]</f>
        <v>0</v>
      </c>
      <c r="Q3781" s="27">
        <f>Table1[[#This Row],[Male Voters]]/Table1[[#This Row],[Male Population]]</f>
        <v>0</v>
      </c>
      <c r="R3781" s="27">
        <f>Table1[[#This Row],[Total Voters]]/Table1[[#This Row],[Total Population]]</f>
        <v>0</v>
      </c>
      <c r="S3781" s="27">
        <f>Table1[[#This Row],[Female Ballots]]/Table1[[#This Row],[Female Population]]</f>
        <v>0</v>
      </c>
      <c r="T3781" s="27">
        <f>Table1[[#This Row],[Male Ballots]]/Table1[[#This Row],[Male Population]]</f>
        <v>0</v>
      </c>
      <c r="U3781" s="27">
        <f>Table1[[#This Row],[Total Ballots]]/Table1[[#This Row],[Total Population]]</f>
        <v>0</v>
      </c>
      <c r="V3781" s="27" t="e">
        <f>Table1[[#This Row],[Female Ballots]]/Table1[[#This Row],[Female Voters]]</f>
        <v>#DIV/0!</v>
      </c>
      <c r="W3781" s="27" t="e">
        <f>Table1[[#This Row],[Male Ballots]]/Table1[[#This Row],[Male Voters]]</f>
        <v>#DIV/0!</v>
      </c>
      <c r="X3781" s="27" t="e">
        <f>Table1[[#This Row],[Total Ballots]]/Table1[[#This Row],[Total Voters]]</f>
        <v>#DIV/0!</v>
      </c>
    </row>
    <row r="3782" spans="1:24" s="12" customFormat="1" hidden="1" x14ac:dyDescent="0.25">
      <c r="A3782" s="8" t="s">
        <v>43</v>
      </c>
      <c r="B3782" s="17">
        <v>2003</v>
      </c>
      <c r="C3782" s="17"/>
      <c r="D3782" s="9" t="s">
        <v>66</v>
      </c>
      <c r="E3782" s="10">
        <v>2880</v>
      </c>
      <c r="F3782" s="10">
        <v>3165</v>
      </c>
      <c r="G3782" s="10">
        <v>6045</v>
      </c>
      <c r="H3782" s="44"/>
      <c r="I3782" s="44"/>
      <c r="J3782" s="44"/>
      <c r="K3782" s="44"/>
      <c r="L3782" s="10"/>
      <c r="M3782" s="10"/>
      <c r="N3782" s="10"/>
      <c r="O3782" s="11"/>
      <c r="P3782" s="27">
        <f>Table1[[#This Row],[Female Voters]]/Table1[[#This Row],[Female Population]]</f>
        <v>0</v>
      </c>
      <c r="Q3782" s="27">
        <f>Table1[[#This Row],[Male Voters]]/Table1[[#This Row],[Male Population]]</f>
        <v>0</v>
      </c>
      <c r="R3782" s="27">
        <f>Table1[[#This Row],[Total Voters]]/Table1[[#This Row],[Total Population]]</f>
        <v>0</v>
      </c>
      <c r="S3782" s="27">
        <f>Table1[[#This Row],[Female Ballots]]/Table1[[#This Row],[Female Population]]</f>
        <v>0</v>
      </c>
      <c r="T3782" s="27">
        <f>Table1[[#This Row],[Male Ballots]]/Table1[[#This Row],[Male Population]]</f>
        <v>0</v>
      </c>
      <c r="U3782" s="27">
        <f>Table1[[#This Row],[Total Ballots]]/Table1[[#This Row],[Total Population]]</f>
        <v>0</v>
      </c>
      <c r="V3782" s="27" t="e">
        <f>Table1[[#This Row],[Female Ballots]]/Table1[[#This Row],[Female Voters]]</f>
        <v>#DIV/0!</v>
      </c>
      <c r="W3782" s="27" t="e">
        <f>Table1[[#This Row],[Male Ballots]]/Table1[[#This Row],[Male Voters]]</f>
        <v>#DIV/0!</v>
      </c>
      <c r="X3782" s="27" t="e">
        <f>Table1[[#This Row],[Total Ballots]]/Table1[[#This Row],[Total Voters]]</f>
        <v>#DIV/0!</v>
      </c>
    </row>
    <row r="3783" spans="1:24" s="12" customFormat="1" hidden="1" x14ac:dyDescent="0.25">
      <c r="A3783" s="8" t="s">
        <v>43</v>
      </c>
      <c r="B3783" s="17">
        <v>2003</v>
      </c>
      <c r="C3783" s="17"/>
      <c r="D3783" s="9" t="s">
        <v>67</v>
      </c>
      <c r="E3783" s="10">
        <v>3680</v>
      </c>
      <c r="F3783" s="10">
        <v>3816</v>
      </c>
      <c r="G3783" s="10">
        <v>7496</v>
      </c>
      <c r="H3783" s="44"/>
      <c r="I3783" s="44"/>
      <c r="J3783" s="44"/>
      <c r="K3783" s="44"/>
      <c r="L3783" s="10"/>
      <c r="M3783" s="10"/>
      <c r="N3783" s="10"/>
      <c r="O3783" s="11"/>
      <c r="P3783" s="27">
        <f>Table1[[#This Row],[Female Voters]]/Table1[[#This Row],[Female Population]]</f>
        <v>0</v>
      </c>
      <c r="Q3783" s="27">
        <f>Table1[[#This Row],[Male Voters]]/Table1[[#This Row],[Male Population]]</f>
        <v>0</v>
      </c>
      <c r="R3783" s="27">
        <f>Table1[[#This Row],[Total Voters]]/Table1[[#This Row],[Total Population]]</f>
        <v>0</v>
      </c>
      <c r="S3783" s="27">
        <f>Table1[[#This Row],[Female Ballots]]/Table1[[#This Row],[Female Population]]</f>
        <v>0</v>
      </c>
      <c r="T3783" s="27">
        <f>Table1[[#This Row],[Male Ballots]]/Table1[[#This Row],[Male Population]]</f>
        <v>0</v>
      </c>
      <c r="U3783" s="27">
        <f>Table1[[#This Row],[Total Ballots]]/Table1[[#This Row],[Total Population]]</f>
        <v>0</v>
      </c>
      <c r="V3783" s="27" t="e">
        <f>Table1[[#This Row],[Female Ballots]]/Table1[[#This Row],[Female Voters]]</f>
        <v>#DIV/0!</v>
      </c>
      <c r="W3783" s="27" t="e">
        <f>Table1[[#This Row],[Male Ballots]]/Table1[[#This Row],[Male Voters]]</f>
        <v>#DIV/0!</v>
      </c>
      <c r="X3783" s="27" t="e">
        <f>Table1[[#This Row],[Total Ballots]]/Table1[[#This Row],[Total Voters]]</f>
        <v>#DIV/0!</v>
      </c>
    </row>
    <row r="3784" spans="1:24" s="12" customFormat="1" hidden="1" x14ac:dyDescent="0.25">
      <c r="A3784" s="8" t="s">
        <v>43</v>
      </c>
      <c r="B3784" s="17">
        <v>2003</v>
      </c>
      <c r="C3784" s="17"/>
      <c r="D3784" s="9" t="s">
        <v>68</v>
      </c>
      <c r="E3784" s="10">
        <v>4790</v>
      </c>
      <c r="F3784" s="10">
        <v>4689</v>
      </c>
      <c r="G3784" s="10">
        <v>9479</v>
      </c>
      <c r="H3784" s="44"/>
      <c r="I3784" s="44"/>
      <c r="J3784" s="44"/>
      <c r="K3784" s="44"/>
      <c r="L3784" s="10"/>
      <c r="M3784" s="10"/>
      <c r="N3784" s="10"/>
      <c r="O3784" s="11"/>
      <c r="P3784" s="27">
        <f>Table1[[#This Row],[Female Voters]]/Table1[[#This Row],[Female Population]]</f>
        <v>0</v>
      </c>
      <c r="Q3784" s="27">
        <f>Table1[[#This Row],[Male Voters]]/Table1[[#This Row],[Male Population]]</f>
        <v>0</v>
      </c>
      <c r="R3784" s="27">
        <f>Table1[[#This Row],[Total Voters]]/Table1[[#This Row],[Total Population]]</f>
        <v>0</v>
      </c>
      <c r="S3784" s="27">
        <f>Table1[[#This Row],[Female Ballots]]/Table1[[#This Row],[Female Population]]</f>
        <v>0</v>
      </c>
      <c r="T3784" s="27">
        <f>Table1[[#This Row],[Male Ballots]]/Table1[[#This Row],[Male Population]]</f>
        <v>0</v>
      </c>
      <c r="U3784" s="27">
        <f>Table1[[#This Row],[Total Ballots]]/Table1[[#This Row],[Total Population]]</f>
        <v>0</v>
      </c>
      <c r="V3784" s="27" t="e">
        <f>Table1[[#This Row],[Female Ballots]]/Table1[[#This Row],[Female Voters]]</f>
        <v>#DIV/0!</v>
      </c>
      <c r="W3784" s="27" t="e">
        <f>Table1[[#This Row],[Male Ballots]]/Table1[[#This Row],[Male Voters]]</f>
        <v>#DIV/0!</v>
      </c>
      <c r="X3784" s="27" t="e">
        <f>Table1[[#This Row],[Total Ballots]]/Table1[[#This Row],[Total Voters]]</f>
        <v>#DIV/0!</v>
      </c>
    </row>
    <row r="3785" spans="1:24" s="12" customFormat="1" hidden="1" x14ac:dyDescent="0.25">
      <c r="A3785" s="8" t="s">
        <v>43</v>
      </c>
      <c r="B3785" s="17">
        <v>2003</v>
      </c>
      <c r="C3785" s="17"/>
      <c r="D3785" s="9" t="s">
        <v>69</v>
      </c>
      <c r="E3785" s="10">
        <v>5252</v>
      </c>
      <c r="F3785" s="10">
        <v>5214</v>
      </c>
      <c r="G3785" s="10">
        <v>10466</v>
      </c>
      <c r="H3785" s="44"/>
      <c r="I3785" s="44"/>
      <c r="J3785" s="44"/>
      <c r="K3785" s="44"/>
      <c r="L3785" s="10"/>
      <c r="M3785" s="10"/>
      <c r="N3785" s="10"/>
      <c r="O3785" s="11"/>
      <c r="P3785" s="27">
        <f>Table1[[#This Row],[Female Voters]]/Table1[[#This Row],[Female Population]]</f>
        <v>0</v>
      </c>
      <c r="Q3785" s="27">
        <f>Table1[[#This Row],[Male Voters]]/Table1[[#This Row],[Male Population]]</f>
        <v>0</v>
      </c>
      <c r="R3785" s="27">
        <f>Table1[[#This Row],[Total Voters]]/Table1[[#This Row],[Total Population]]</f>
        <v>0</v>
      </c>
      <c r="S3785" s="27">
        <f>Table1[[#This Row],[Female Ballots]]/Table1[[#This Row],[Female Population]]</f>
        <v>0</v>
      </c>
      <c r="T3785" s="27">
        <f>Table1[[#This Row],[Male Ballots]]/Table1[[#This Row],[Male Population]]</f>
        <v>0</v>
      </c>
      <c r="U3785" s="27">
        <f>Table1[[#This Row],[Total Ballots]]/Table1[[#This Row],[Total Population]]</f>
        <v>0</v>
      </c>
      <c r="V3785" s="27" t="e">
        <f>Table1[[#This Row],[Female Ballots]]/Table1[[#This Row],[Female Voters]]</f>
        <v>#DIV/0!</v>
      </c>
      <c r="W3785" s="27" t="e">
        <f>Table1[[#This Row],[Male Ballots]]/Table1[[#This Row],[Male Voters]]</f>
        <v>#DIV/0!</v>
      </c>
      <c r="X3785" s="27" t="e">
        <f>Table1[[#This Row],[Total Ballots]]/Table1[[#This Row],[Total Voters]]</f>
        <v>#DIV/0!</v>
      </c>
    </row>
    <row r="3786" spans="1:24" s="12" customFormat="1" hidden="1" x14ac:dyDescent="0.25">
      <c r="A3786" s="8" t="s">
        <v>43</v>
      </c>
      <c r="B3786" s="17">
        <v>2003</v>
      </c>
      <c r="C3786" s="17"/>
      <c r="D3786" s="9" t="s">
        <v>70</v>
      </c>
      <c r="E3786" s="10">
        <v>3995</v>
      </c>
      <c r="F3786" s="10">
        <v>3971</v>
      </c>
      <c r="G3786" s="10">
        <v>7966</v>
      </c>
      <c r="H3786" s="44"/>
      <c r="I3786" s="44"/>
      <c r="J3786" s="44"/>
      <c r="K3786" s="44"/>
      <c r="L3786" s="10"/>
      <c r="M3786" s="10"/>
      <c r="N3786" s="10"/>
      <c r="O3786" s="11"/>
      <c r="P3786" s="27">
        <f>Table1[[#This Row],[Female Voters]]/Table1[[#This Row],[Female Population]]</f>
        <v>0</v>
      </c>
      <c r="Q3786" s="27">
        <f>Table1[[#This Row],[Male Voters]]/Table1[[#This Row],[Male Population]]</f>
        <v>0</v>
      </c>
      <c r="R3786" s="27">
        <f>Table1[[#This Row],[Total Voters]]/Table1[[#This Row],[Total Population]]</f>
        <v>0</v>
      </c>
      <c r="S3786" s="27">
        <f>Table1[[#This Row],[Female Ballots]]/Table1[[#This Row],[Female Population]]</f>
        <v>0</v>
      </c>
      <c r="T3786" s="27">
        <f>Table1[[#This Row],[Male Ballots]]/Table1[[#This Row],[Male Population]]</f>
        <v>0</v>
      </c>
      <c r="U3786" s="27">
        <f>Table1[[#This Row],[Total Ballots]]/Table1[[#This Row],[Total Population]]</f>
        <v>0</v>
      </c>
      <c r="V3786" s="27" t="e">
        <f>Table1[[#This Row],[Female Ballots]]/Table1[[#This Row],[Female Voters]]</f>
        <v>#DIV/0!</v>
      </c>
      <c r="W3786" s="27" t="e">
        <f>Table1[[#This Row],[Male Ballots]]/Table1[[#This Row],[Male Voters]]</f>
        <v>#DIV/0!</v>
      </c>
      <c r="X3786" s="27" t="e">
        <f>Table1[[#This Row],[Total Ballots]]/Table1[[#This Row],[Total Voters]]</f>
        <v>#DIV/0!</v>
      </c>
    </row>
    <row r="3787" spans="1:24" s="12" customFormat="1" hidden="1" x14ac:dyDescent="0.25">
      <c r="A3787" s="8" t="s">
        <v>43</v>
      </c>
      <c r="B3787" s="17">
        <v>2003</v>
      </c>
      <c r="C3787" s="17"/>
      <c r="D3787" s="9" t="s">
        <v>71</v>
      </c>
      <c r="E3787" s="10">
        <v>6097</v>
      </c>
      <c r="F3787" s="10">
        <v>4920</v>
      </c>
      <c r="G3787" s="10">
        <v>11017</v>
      </c>
      <c r="H3787" s="44"/>
      <c r="I3787" s="44"/>
      <c r="J3787" s="44"/>
      <c r="K3787" s="44"/>
      <c r="L3787" s="10"/>
      <c r="M3787" s="10"/>
      <c r="N3787" s="10"/>
      <c r="O3787" s="11"/>
      <c r="P3787" s="27">
        <f>Table1[[#This Row],[Female Voters]]/Table1[[#This Row],[Female Population]]</f>
        <v>0</v>
      </c>
      <c r="Q3787" s="27">
        <f>Table1[[#This Row],[Male Voters]]/Table1[[#This Row],[Male Population]]</f>
        <v>0</v>
      </c>
      <c r="R3787" s="27">
        <f>Table1[[#This Row],[Total Voters]]/Table1[[#This Row],[Total Population]]</f>
        <v>0</v>
      </c>
      <c r="S3787" s="27">
        <f>Table1[[#This Row],[Female Ballots]]/Table1[[#This Row],[Female Population]]</f>
        <v>0</v>
      </c>
      <c r="T3787" s="27">
        <f>Table1[[#This Row],[Male Ballots]]/Table1[[#This Row],[Male Population]]</f>
        <v>0</v>
      </c>
      <c r="U3787" s="27">
        <f>Table1[[#This Row],[Total Ballots]]/Table1[[#This Row],[Total Population]]</f>
        <v>0</v>
      </c>
      <c r="V3787" s="27" t="e">
        <f>Table1[[#This Row],[Female Ballots]]/Table1[[#This Row],[Female Voters]]</f>
        <v>#DIV/0!</v>
      </c>
      <c r="W3787" s="27" t="e">
        <f>Table1[[#This Row],[Male Ballots]]/Table1[[#This Row],[Male Voters]]</f>
        <v>#DIV/0!</v>
      </c>
      <c r="X3787" s="27" t="e">
        <f>Table1[[#This Row],[Total Ballots]]/Table1[[#This Row],[Total Voters]]</f>
        <v>#DIV/0!</v>
      </c>
    </row>
    <row r="3788" spans="1:24" s="12" customFormat="1" hidden="1" x14ac:dyDescent="0.25">
      <c r="A3788" s="8" t="s">
        <v>43</v>
      </c>
      <c r="B3788" s="17">
        <v>2003</v>
      </c>
      <c r="C3788" s="17"/>
      <c r="D3788" s="9" t="s">
        <v>453</v>
      </c>
      <c r="E3788" s="10">
        <v>26694</v>
      </c>
      <c r="F3788" s="10">
        <v>25775</v>
      </c>
      <c r="G3788" s="10">
        <v>52469</v>
      </c>
      <c r="H3788" s="44"/>
      <c r="I3788" s="44"/>
      <c r="J3788" s="44"/>
      <c r="K3788" s="44"/>
      <c r="L3788" s="10"/>
      <c r="M3788" s="10"/>
      <c r="N3788" s="10"/>
      <c r="O3788" s="11"/>
      <c r="P3788" s="27">
        <f>Table1[[#This Row],[Female Voters]]/Table1[[#This Row],[Female Population]]</f>
        <v>0</v>
      </c>
      <c r="Q3788" s="27">
        <f>Table1[[#This Row],[Male Voters]]/Table1[[#This Row],[Male Population]]</f>
        <v>0</v>
      </c>
      <c r="R3788" s="27">
        <f>Table1[[#This Row],[Total Voters]]/Table1[[#This Row],[Total Population]]</f>
        <v>0</v>
      </c>
      <c r="S3788" s="27">
        <f>Table1[[#This Row],[Female Ballots]]/Table1[[#This Row],[Female Population]]</f>
        <v>0</v>
      </c>
      <c r="T3788" s="27">
        <f>Table1[[#This Row],[Male Ballots]]/Table1[[#This Row],[Male Population]]</f>
        <v>0</v>
      </c>
      <c r="U3788" s="27">
        <f>Table1[[#This Row],[Total Ballots]]/Table1[[#This Row],[Total Population]]</f>
        <v>0</v>
      </c>
      <c r="V3788" s="27" t="e">
        <f>Table1[[#This Row],[Female Ballots]]/Table1[[#This Row],[Female Voters]]</f>
        <v>#DIV/0!</v>
      </c>
      <c r="W3788" s="27" t="e">
        <f>Table1[[#This Row],[Male Ballots]]/Table1[[#This Row],[Male Voters]]</f>
        <v>#DIV/0!</v>
      </c>
      <c r="X3788" s="27" t="e">
        <f>Table1[[#This Row],[Total Ballots]]/Table1[[#This Row],[Total Voters]]</f>
        <v>#DIV/0!</v>
      </c>
    </row>
    <row r="3789" spans="1:24" s="12" customFormat="1" hidden="1" x14ac:dyDescent="0.25">
      <c r="A3789" s="8" t="s">
        <v>28</v>
      </c>
      <c r="B3789" s="17">
        <v>2003</v>
      </c>
      <c r="C3789" s="17"/>
      <c r="D3789" s="9" t="s">
        <v>66</v>
      </c>
      <c r="E3789" s="10">
        <v>277</v>
      </c>
      <c r="F3789" s="10">
        <v>287</v>
      </c>
      <c r="G3789" s="10">
        <v>564</v>
      </c>
      <c r="H3789" s="44"/>
      <c r="I3789" s="44"/>
      <c r="J3789" s="44"/>
      <c r="K3789" s="44"/>
      <c r="L3789" s="10"/>
      <c r="M3789" s="10"/>
      <c r="N3789" s="10"/>
      <c r="O3789" s="11"/>
      <c r="P3789" s="27">
        <f>Table1[[#This Row],[Female Voters]]/Table1[[#This Row],[Female Population]]</f>
        <v>0</v>
      </c>
      <c r="Q3789" s="27">
        <f>Table1[[#This Row],[Male Voters]]/Table1[[#This Row],[Male Population]]</f>
        <v>0</v>
      </c>
      <c r="R3789" s="27">
        <f>Table1[[#This Row],[Total Voters]]/Table1[[#This Row],[Total Population]]</f>
        <v>0</v>
      </c>
      <c r="S3789" s="27">
        <f>Table1[[#This Row],[Female Ballots]]/Table1[[#This Row],[Female Population]]</f>
        <v>0</v>
      </c>
      <c r="T3789" s="27">
        <f>Table1[[#This Row],[Male Ballots]]/Table1[[#This Row],[Male Population]]</f>
        <v>0</v>
      </c>
      <c r="U3789" s="27">
        <f>Table1[[#This Row],[Total Ballots]]/Table1[[#This Row],[Total Population]]</f>
        <v>0</v>
      </c>
      <c r="V3789" s="27" t="e">
        <f>Table1[[#This Row],[Female Ballots]]/Table1[[#This Row],[Female Voters]]</f>
        <v>#DIV/0!</v>
      </c>
      <c r="W3789" s="27" t="e">
        <f>Table1[[#This Row],[Male Ballots]]/Table1[[#This Row],[Male Voters]]</f>
        <v>#DIV/0!</v>
      </c>
      <c r="X3789" s="27" t="e">
        <f>Table1[[#This Row],[Total Ballots]]/Table1[[#This Row],[Total Voters]]</f>
        <v>#DIV/0!</v>
      </c>
    </row>
    <row r="3790" spans="1:24" s="12" customFormat="1" hidden="1" x14ac:dyDescent="0.25">
      <c r="A3790" s="8" t="s">
        <v>28</v>
      </c>
      <c r="B3790" s="17">
        <v>2003</v>
      </c>
      <c r="C3790" s="17"/>
      <c r="D3790" s="9" t="s">
        <v>67</v>
      </c>
      <c r="E3790" s="10">
        <v>428</v>
      </c>
      <c r="F3790" s="10">
        <v>417</v>
      </c>
      <c r="G3790" s="10">
        <v>845</v>
      </c>
      <c r="H3790" s="44"/>
      <c r="I3790" s="44"/>
      <c r="J3790" s="44"/>
      <c r="K3790" s="44"/>
      <c r="L3790" s="10"/>
      <c r="M3790" s="10"/>
      <c r="N3790" s="10"/>
      <c r="O3790" s="11"/>
      <c r="P3790" s="27">
        <f>Table1[[#This Row],[Female Voters]]/Table1[[#This Row],[Female Population]]</f>
        <v>0</v>
      </c>
      <c r="Q3790" s="27">
        <f>Table1[[#This Row],[Male Voters]]/Table1[[#This Row],[Male Population]]</f>
        <v>0</v>
      </c>
      <c r="R3790" s="27">
        <f>Table1[[#This Row],[Total Voters]]/Table1[[#This Row],[Total Population]]</f>
        <v>0</v>
      </c>
      <c r="S3790" s="27">
        <f>Table1[[#This Row],[Female Ballots]]/Table1[[#This Row],[Female Population]]</f>
        <v>0</v>
      </c>
      <c r="T3790" s="27">
        <f>Table1[[#This Row],[Male Ballots]]/Table1[[#This Row],[Male Population]]</f>
        <v>0</v>
      </c>
      <c r="U3790" s="27">
        <f>Table1[[#This Row],[Total Ballots]]/Table1[[#This Row],[Total Population]]</f>
        <v>0</v>
      </c>
      <c r="V3790" s="27" t="e">
        <f>Table1[[#This Row],[Female Ballots]]/Table1[[#This Row],[Female Voters]]</f>
        <v>#DIV/0!</v>
      </c>
      <c r="W3790" s="27" t="e">
        <f>Table1[[#This Row],[Male Ballots]]/Table1[[#This Row],[Male Voters]]</f>
        <v>#DIV/0!</v>
      </c>
      <c r="X3790" s="27" t="e">
        <f>Table1[[#This Row],[Total Ballots]]/Table1[[#This Row],[Total Voters]]</f>
        <v>#DIV/0!</v>
      </c>
    </row>
    <row r="3791" spans="1:24" s="12" customFormat="1" hidden="1" x14ac:dyDescent="0.25">
      <c r="A3791" s="8" t="s">
        <v>28</v>
      </c>
      <c r="B3791" s="17">
        <v>2003</v>
      </c>
      <c r="C3791" s="17"/>
      <c r="D3791" s="9" t="s">
        <v>68</v>
      </c>
      <c r="E3791" s="10">
        <v>679</v>
      </c>
      <c r="F3791" s="10">
        <v>649</v>
      </c>
      <c r="G3791" s="10">
        <v>1328</v>
      </c>
      <c r="H3791" s="44"/>
      <c r="I3791" s="44"/>
      <c r="J3791" s="44"/>
      <c r="K3791" s="44"/>
      <c r="L3791" s="10"/>
      <c r="M3791" s="10"/>
      <c r="N3791" s="10"/>
      <c r="O3791" s="11"/>
      <c r="P3791" s="27">
        <f>Table1[[#This Row],[Female Voters]]/Table1[[#This Row],[Female Population]]</f>
        <v>0</v>
      </c>
      <c r="Q3791" s="27">
        <f>Table1[[#This Row],[Male Voters]]/Table1[[#This Row],[Male Population]]</f>
        <v>0</v>
      </c>
      <c r="R3791" s="27">
        <f>Table1[[#This Row],[Total Voters]]/Table1[[#This Row],[Total Population]]</f>
        <v>0</v>
      </c>
      <c r="S3791" s="27">
        <f>Table1[[#This Row],[Female Ballots]]/Table1[[#This Row],[Female Population]]</f>
        <v>0</v>
      </c>
      <c r="T3791" s="27">
        <f>Table1[[#This Row],[Male Ballots]]/Table1[[#This Row],[Male Population]]</f>
        <v>0</v>
      </c>
      <c r="U3791" s="27">
        <f>Table1[[#This Row],[Total Ballots]]/Table1[[#This Row],[Total Population]]</f>
        <v>0</v>
      </c>
      <c r="V3791" s="27" t="e">
        <f>Table1[[#This Row],[Female Ballots]]/Table1[[#This Row],[Female Voters]]</f>
        <v>#DIV/0!</v>
      </c>
      <c r="W3791" s="27" t="e">
        <f>Table1[[#This Row],[Male Ballots]]/Table1[[#This Row],[Male Voters]]</f>
        <v>#DIV/0!</v>
      </c>
      <c r="X3791" s="27" t="e">
        <f>Table1[[#This Row],[Total Ballots]]/Table1[[#This Row],[Total Voters]]</f>
        <v>#DIV/0!</v>
      </c>
    </row>
    <row r="3792" spans="1:24" s="12" customFormat="1" hidden="1" x14ac:dyDescent="0.25">
      <c r="A3792" s="8" t="s">
        <v>28</v>
      </c>
      <c r="B3792" s="17">
        <v>2003</v>
      </c>
      <c r="C3792" s="17"/>
      <c r="D3792" s="9" t="s">
        <v>69</v>
      </c>
      <c r="E3792" s="10">
        <v>809</v>
      </c>
      <c r="F3792" s="10">
        <v>810</v>
      </c>
      <c r="G3792" s="10">
        <v>1619</v>
      </c>
      <c r="H3792" s="44"/>
      <c r="I3792" s="44"/>
      <c r="J3792" s="44"/>
      <c r="K3792" s="44"/>
      <c r="L3792" s="10"/>
      <c r="M3792" s="10"/>
      <c r="N3792" s="10"/>
      <c r="O3792" s="11"/>
      <c r="P3792" s="27">
        <f>Table1[[#This Row],[Female Voters]]/Table1[[#This Row],[Female Population]]</f>
        <v>0</v>
      </c>
      <c r="Q3792" s="27">
        <f>Table1[[#This Row],[Male Voters]]/Table1[[#This Row],[Male Population]]</f>
        <v>0</v>
      </c>
      <c r="R3792" s="27">
        <f>Table1[[#This Row],[Total Voters]]/Table1[[#This Row],[Total Population]]</f>
        <v>0</v>
      </c>
      <c r="S3792" s="27">
        <f>Table1[[#This Row],[Female Ballots]]/Table1[[#This Row],[Female Population]]</f>
        <v>0</v>
      </c>
      <c r="T3792" s="27">
        <f>Table1[[#This Row],[Male Ballots]]/Table1[[#This Row],[Male Population]]</f>
        <v>0</v>
      </c>
      <c r="U3792" s="27">
        <f>Table1[[#This Row],[Total Ballots]]/Table1[[#This Row],[Total Population]]</f>
        <v>0</v>
      </c>
      <c r="V3792" s="27" t="e">
        <f>Table1[[#This Row],[Female Ballots]]/Table1[[#This Row],[Female Voters]]</f>
        <v>#DIV/0!</v>
      </c>
      <c r="W3792" s="27" t="e">
        <f>Table1[[#This Row],[Male Ballots]]/Table1[[#This Row],[Male Voters]]</f>
        <v>#DIV/0!</v>
      </c>
      <c r="X3792" s="27" t="e">
        <f>Table1[[#This Row],[Total Ballots]]/Table1[[#This Row],[Total Voters]]</f>
        <v>#DIV/0!</v>
      </c>
    </row>
    <row r="3793" spans="1:24" s="12" customFormat="1" hidden="1" x14ac:dyDescent="0.25">
      <c r="A3793" s="8" t="s">
        <v>28</v>
      </c>
      <c r="B3793" s="17">
        <v>2003</v>
      </c>
      <c r="C3793" s="17"/>
      <c r="D3793" s="9" t="s">
        <v>70</v>
      </c>
      <c r="E3793" s="10">
        <v>689</v>
      </c>
      <c r="F3793" s="10">
        <v>688</v>
      </c>
      <c r="G3793" s="10">
        <v>1377</v>
      </c>
      <c r="H3793" s="44"/>
      <c r="I3793" s="44"/>
      <c r="J3793" s="44"/>
      <c r="K3793" s="44"/>
      <c r="L3793" s="10"/>
      <c r="M3793" s="10"/>
      <c r="N3793" s="10"/>
      <c r="O3793" s="11"/>
      <c r="P3793" s="27">
        <f>Table1[[#This Row],[Female Voters]]/Table1[[#This Row],[Female Population]]</f>
        <v>0</v>
      </c>
      <c r="Q3793" s="27">
        <f>Table1[[#This Row],[Male Voters]]/Table1[[#This Row],[Male Population]]</f>
        <v>0</v>
      </c>
      <c r="R3793" s="27">
        <f>Table1[[#This Row],[Total Voters]]/Table1[[#This Row],[Total Population]]</f>
        <v>0</v>
      </c>
      <c r="S3793" s="27">
        <f>Table1[[#This Row],[Female Ballots]]/Table1[[#This Row],[Female Population]]</f>
        <v>0</v>
      </c>
      <c r="T3793" s="27">
        <f>Table1[[#This Row],[Male Ballots]]/Table1[[#This Row],[Male Population]]</f>
        <v>0</v>
      </c>
      <c r="U3793" s="27">
        <f>Table1[[#This Row],[Total Ballots]]/Table1[[#This Row],[Total Population]]</f>
        <v>0</v>
      </c>
      <c r="V3793" s="27" t="e">
        <f>Table1[[#This Row],[Female Ballots]]/Table1[[#This Row],[Female Voters]]</f>
        <v>#DIV/0!</v>
      </c>
      <c r="W3793" s="27" t="e">
        <f>Table1[[#This Row],[Male Ballots]]/Table1[[#This Row],[Male Voters]]</f>
        <v>#DIV/0!</v>
      </c>
      <c r="X3793" s="27" t="e">
        <f>Table1[[#This Row],[Total Ballots]]/Table1[[#This Row],[Total Voters]]</f>
        <v>#DIV/0!</v>
      </c>
    </row>
    <row r="3794" spans="1:24" s="12" customFormat="1" hidden="1" x14ac:dyDescent="0.25">
      <c r="A3794" s="8" t="s">
        <v>28</v>
      </c>
      <c r="B3794" s="17">
        <v>2003</v>
      </c>
      <c r="C3794" s="17"/>
      <c r="D3794" s="9" t="s">
        <v>71</v>
      </c>
      <c r="E3794" s="10">
        <v>1023</v>
      </c>
      <c r="F3794" s="10">
        <v>901</v>
      </c>
      <c r="G3794" s="10">
        <v>1924</v>
      </c>
      <c r="H3794" s="44"/>
      <c r="I3794" s="44"/>
      <c r="J3794" s="44"/>
      <c r="K3794" s="44"/>
      <c r="L3794" s="10"/>
      <c r="M3794" s="10"/>
      <c r="N3794" s="10"/>
      <c r="O3794" s="11"/>
      <c r="P3794" s="27">
        <f>Table1[[#This Row],[Female Voters]]/Table1[[#This Row],[Female Population]]</f>
        <v>0</v>
      </c>
      <c r="Q3794" s="27">
        <f>Table1[[#This Row],[Male Voters]]/Table1[[#This Row],[Male Population]]</f>
        <v>0</v>
      </c>
      <c r="R3794" s="27">
        <f>Table1[[#This Row],[Total Voters]]/Table1[[#This Row],[Total Population]]</f>
        <v>0</v>
      </c>
      <c r="S3794" s="27">
        <f>Table1[[#This Row],[Female Ballots]]/Table1[[#This Row],[Female Population]]</f>
        <v>0</v>
      </c>
      <c r="T3794" s="27">
        <f>Table1[[#This Row],[Male Ballots]]/Table1[[#This Row],[Male Population]]</f>
        <v>0</v>
      </c>
      <c r="U3794" s="27">
        <f>Table1[[#This Row],[Total Ballots]]/Table1[[#This Row],[Total Population]]</f>
        <v>0</v>
      </c>
      <c r="V3794" s="27" t="e">
        <f>Table1[[#This Row],[Female Ballots]]/Table1[[#This Row],[Female Voters]]</f>
        <v>#DIV/0!</v>
      </c>
      <c r="W3794" s="27" t="e">
        <f>Table1[[#This Row],[Male Ballots]]/Table1[[#This Row],[Male Voters]]</f>
        <v>#DIV/0!</v>
      </c>
      <c r="X3794" s="27" t="e">
        <f>Table1[[#This Row],[Total Ballots]]/Table1[[#This Row],[Total Voters]]</f>
        <v>#DIV/0!</v>
      </c>
    </row>
    <row r="3795" spans="1:24" s="12" customFormat="1" hidden="1" x14ac:dyDescent="0.25">
      <c r="A3795" s="8" t="s">
        <v>28</v>
      </c>
      <c r="B3795" s="17">
        <v>2003</v>
      </c>
      <c r="C3795" s="17"/>
      <c r="D3795" s="9" t="s">
        <v>453</v>
      </c>
      <c r="E3795" s="10">
        <v>3905</v>
      </c>
      <c r="F3795" s="10">
        <v>3752</v>
      </c>
      <c r="G3795" s="10">
        <v>7657</v>
      </c>
      <c r="H3795" s="44"/>
      <c r="I3795" s="44"/>
      <c r="J3795" s="44"/>
      <c r="K3795" s="44"/>
      <c r="L3795" s="10"/>
      <c r="M3795" s="10"/>
      <c r="N3795" s="10"/>
      <c r="O3795" s="11"/>
      <c r="P3795" s="27">
        <f>Table1[[#This Row],[Female Voters]]/Table1[[#This Row],[Female Population]]</f>
        <v>0</v>
      </c>
      <c r="Q3795" s="27">
        <f>Table1[[#This Row],[Male Voters]]/Table1[[#This Row],[Male Population]]</f>
        <v>0</v>
      </c>
      <c r="R3795" s="27">
        <f>Table1[[#This Row],[Total Voters]]/Table1[[#This Row],[Total Population]]</f>
        <v>0</v>
      </c>
      <c r="S3795" s="27">
        <f>Table1[[#This Row],[Female Ballots]]/Table1[[#This Row],[Female Population]]</f>
        <v>0</v>
      </c>
      <c r="T3795" s="27">
        <f>Table1[[#This Row],[Male Ballots]]/Table1[[#This Row],[Male Population]]</f>
        <v>0</v>
      </c>
      <c r="U3795" s="27">
        <f>Table1[[#This Row],[Total Ballots]]/Table1[[#This Row],[Total Population]]</f>
        <v>0</v>
      </c>
      <c r="V3795" s="27" t="e">
        <f>Table1[[#This Row],[Female Ballots]]/Table1[[#This Row],[Female Voters]]</f>
        <v>#DIV/0!</v>
      </c>
      <c r="W3795" s="27" t="e">
        <f>Table1[[#This Row],[Male Ballots]]/Table1[[#This Row],[Male Voters]]</f>
        <v>#DIV/0!</v>
      </c>
      <c r="X3795" s="27" t="e">
        <f>Table1[[#This Row],[Total Ballots]]/Table1[[#This Row],[Total Voters]]</f>
        <v>#DIV/0!</v>
      </c>
    </row>
    <row r="3796" spans="1:24" s="12" customFormat="1" hidden="1" x14ac:dyDescent="0.25">
      <c r="A3796" s="8" t="s">
        <v>42</v>
      </c>
      <c r="B3796" s="17">
        <v>2003</v>
      </c>
      <c r="C3796" s="17"/>
      <c r="D3796" s="9" t="s">
        <v>66</v>
      </c>
      <c r="E3796" s="10">
        <v>1752</v>
      </c>
      <c r="F3796" s="10">
        <v>2397</v>
      </c>
      <c r="G3796" s="10">
        <v>4149</v>
      </c>
      <c r="H3796" s="44"/>
      <c r="I3796" s="44"/>
      <c r="J3796" s="44"/>
      <c r="K3796" s="44"/>
      <c r="L3796" s="10"/>
      <c r="M3796" s="10"/>
      <c r="N3796" s="10"/>
      <c r="O3796" s="11"/>
      <c r="P3796" s="27">
        <f>Table1[[#This Row],[Female Voters]]/Table1[[#This Row],[Female Population]]</f>
        <v>0</v>
      </c>
      <c r="Q3796" s="27">
        <f>Table1[[#This Row],[Male Voters]]/Table1[[#This Row],[Male Population]]</f>
        <v>0</v>
      </c>
      <c r="R3796" s="27">
        <f>Table1[[#This Row],[Total Voters]]/Table1[[#This Row],[Total Population]]</f>
        <v>0</v>
      </c>
      <c r="S3796" s="27">
        <f>Table1[[#This Row],[Female Ballots]]/Table1[[#This Row],[Female Population]]</f>
        <v>0</v>
      </c>
      <c r="T3796" s="27">
        <f>Table1[[#This Row],[Male Ballots]]/Table1[[#This Row],[Male Population]]</f>
        <v>0</v>
      </c>
      <c r="U3796" s="27">
        <f>Table1[[#This Row],[Total Ballots]]/Table1[[#This Row],[Total Population]]</f>
        <v>0</v>
      </c>
      <c r="V3796" s="27" t="e">
        <f>Table1[[#This Row],[Female Ballots]]/Table1[[#This Row],[Female Voters]]</f>
        <v>#DIV/0!</v>
      </c>
      <c r="W3796" s="27" t="e">
        <f>Table1[[#This Row],[Male Ballots]]/Table1[[#This Row],[Male Voters]]</f>
        <v>#DIV/0!</v>
      </c>
      <c r="X3796" s="27" t="e">
        <f>Table1[[#This Row],[Total Ballots]]/Table1[[#This Row],[Total Voters]]</f>
        <v>#DIV/0!</v>
      </c>
    </row>
    <row r="3797" spans="1:24" s="12" customFormat="1" hidden="1" x14ac:dyDescent="0.25">
      <c r="A3797" s="8" t="s">
        <v>42</v>
      </c>
      <c r="B3797" s="17">
        <v>2003</v>
      </c>
      <c r="C3797" s="17"/>
      <c r="D3797" s="9" t="s">
        <v>67</v>
      </c>
      <c r="E3797" s="10">
        <v>2479</v>
      </c>
      <c r="F3797" s="10">
        <v>3208</v>
      </c>
      <c r="G3797" s="10">
        <v>5687</v>
      </c>
      <c r="H3797" s="44"/>
      <c r="I3797" s="44"/>
      <c r="J3797" s="44"/>
      <c r="K3797" s="44"/>
      <c r="L3797" s="10"/>
      <c r="M3797" s="10"/>
      <c r="N3797" s="10"/>
      <c r="O3797" s="11"/>
      <c r="P3797" s="27">
        <f>Table1[[#This Row],[Female Voters]]/Table1[[#This Row],[Female Population]]</f>
        <v>0</v>
      </c>
      <c r="Q3797" s="27">
        <f>Table1[[#This Row],[Male Voters]]/Table1[[#This Row],[Male Population]]</f>
        <v>0</v>
      </c>
      <c r="R3797" s="27">
        <f>Table1[[#This Row],[Total Voters]]/Table1[[#This Row],[Total Population]]</f>
        <v>0</v>
      </c>
      <c r="S3797" s="27">
        <f>Table1[[#This Row],[Female Ballots]]/Table1[[#This Row],[Female Population]]</f>
        <v>0</v>
      </c>
      <c r="T3797" s="27">
        <f>Table1[[#This Row],[Male Ballots]]/Table1[[#This Row],[Male Population]]</f>
        <v>0</v>
      </c>
      <c r="U3797" s="27">
        <f>Table1[[#This Row],[Total Ballots]]/Table1[[#This Row],[Total Population]]</f>
        <v>0</v>
      </c>
      <c r="V3797" s="27" t="e">
        <f>Table1[[#This Row],[Female Ballots]]/Table1[[#This Row],[Female Voters]]</f>
        <v>#DIV/0!</v>
      </c>
      <c r="W3797" s="27" t="e">
        <f>Table1[[#This Row],[Male Ballots]]/Table1[[#This Row],[Male Voters]]</f>
        <v>#DIV/0!</v>
      </c>
      <c r="X3797" s="27" t="e">
        <f>Table1[[#This Row],[Total Ballots]]/Table1[[#This Row],[Total Voters]]</f>
        <v>#DIV/0!</v>
      </c>
    </row>
    <row r="3798" spans="1:24" s="12" customFormat="1" hidden="1" x14ac:dyDescent="0.25">
      <c r="A3798" s="8" t="s">
        <v>42</v>
      </c>
      <c r="B3798" s="17">
        <v>2003</v>
      </c>
      <c r="C3798" s="17"/>
      <c r="D3798" s="9" t="s">
        <v>68</v>
      </c>
      <c r="E3798" s="10">
        <v>3478</v>
      </c>
      <c r="F3798" s="10">
        <v>3818</v>
      </c>
      <c r="G3798" s="10">
        <v>7296</v>
      </c>
      <c r="H3798" s="44"/>
      <c r="I3798" s="44"/>
      <c r="J3798" s="44"/>
      <c r="K3798" s="44"/>
      <c r="L3798" s="10"/>
      <c r="M3798" s="10"/>
      <c r="N3798" s="10"/>
      <c r="O3798" s="11"/>
      <c r="P3798" s="27">
        <f>Table1[[#This Row],[Female Voters]]/Table1[[#This Row],[Female Population]]</f>
        <v>0</v>
      </c>
      <c r="Q3798" s="27">
        <f>Table1[[#This Row],[Male Voters]]/Table1[[#This Row],[Male Population]]</f>
        <v>0</v>
      </c>
      <c r="R3798" s="27">
        <f>Table1[[#This Row],[Total Voters]]/Table1[[#This Row],[Total Population]]</f>
        <v>0</v>
      </c>
      <c r="S3798" s="27">
        <f>Table1[[#This Row],[Female Ballots]]/Table1[[#This Row],[Female Population]]</f>
        <v>0</v>
      </c>
      <c r="T3798" s="27">
        <f>Table1[[#This Row],[Male Ballots]]/Table1[[#This Row],[Male Population]]</f>
        <v>0</v>
      </c>
      <c r="U3798" s="27">
        <f>Table1[[#This Row],[Total Ballots]]/Table1[[#This Row],[Total Population]]</f>
        <v>0</v>
      </c>
      <c r="V3798" s="27" t="e">
        <f>Table1[[#This Row],[Female Ballots]]/Table1[[#This Row],[Female Voters]]</f>
        <v>#DIV/0!</v>
      </c>
      <c r="W3798" s="27" t="e">
        <f>Table1[[#This Row],[Male Ballots]]/Table1[[#This Row],[Male Voters]]</f>
        <v>#DIV/0!</v>
      </c>
      <c r="X3798" s="27" t="e">
        <f>Table1[[#This Row],[Total Ballots]]/Table1[[#This Row],[Total Voters]]</f>
        <v>#DIV/0!</v>
      </c>
    </row>
    <row r="3799" spans="1:24" s="12" customFormat="1" hidden="1" x14ac:dyDescent="0.25">
      <c r="A3799" s="8" t="s">
        <v>42</v>
      </c>
      <c r="B3799" s="17">
        <v>2003</v>
      </c>
      <c r="C3799" s="17"/>
      <c r="D3799" s="9" t="s">
        <v>69</v>
      </c>
      <c r="E3799" s="10">
        <v>3866</v>
      </c>
      <c r="F3799" s="10">
        <v>4046</v>
      </c>
      <c r="G3799" s="10">
        <v>7912</v>
      </c>
      <c r="H3799" s="44"/>
      <c r="I3799" s="44"/>
      <c r="J3799" s="44"/>
      <c r="K3799" s="44"/>
      <c r="L3799" s="10"/>
      <c r="M3799" s="10"/>
      <c r="N3799" s="10"/>
      <c r="O3799" s="11"/>
      <c r="P3799" s="27">
        <f>Table1[[#This Row],[Female Voters]]/Table1[[#This Row],[Female Population]]</f>
        <v>0</v>
      </c>
      <c r="Q3799" s="27">
        <f>Table1[[#This Row],[Male Voters]]/Table1[[#This Row],[Male Population]]</f>
        <v>0</v>
      </c>
      <c r="R3799" s="27">
        <f>Table1[[#This Row],[Total Voters]]/Table1[[#This Row],[Total Population]]</f>
        <v>0</v>
      </c>
      <c r="S3799" s="27">
        <f>Table1[[#This Row],[Female Ballots]]/Table1[[#This Row],[Female Population]]</f>
        <v>0</v>
      </c>
      <c r="T3799" s="27">
        <f>Table1[[#This Row],[Male Ballots]]/Table1[[#This Row],[Male Population]]</f>
        <v>0</v>
      </c>
      <c r="U3799" s="27">
        <f>Table1[[#This Row],[Total Ballots]]/Table1[[#This Row],[Total Population]]</f>
        <v>0</v>
      </c>
      <c r="V3799" s="27" t="e">
        <f>Table1[[#This Row],[Female Ballots]]/Table1[[#This Row],[Female Voters]]</f>
        <v>#DIV/0!</v>
      </c>
      <c r="W3799" s="27" t="e">
        <f>Table1[[#This Row],[Male Ballots]]/Table1[[#This Row],[Male Voters]]</f>
        <v>#DIV/0!</v>
      </c>
      <c r="X3799" s="27" t="e">
        <f>Table1[[#This Row],[Total Ballots]]/Table1[[#This Row],[Total Voters]]</f>
        <v>#DIV/0!</v>
      </c>
    </row>
    <row r="3800" spans="1:24" s="12" customFormat="1" hidden="1" x14ac:dyDescent="0.25">
      <c r="A3800" s="8" t="s">
        <v>42</v>
      </c>
      <c r="B3800" s="17">
        <v>2003</v>
      </c>
      <c r="C3800" s="17"/>
      <c r="D3800" s="9" t="s">
        <v>70</v>
      </c>
      <c r="E3800" s="10">
        <v>3343</v>
      </c>
      <c r="F3800" s="10">
        <v>3252</v>
      </c>
      <c r="G3800" s="10">
        <v>6595</v>
      </c>
      <c r="H3800" s="44"/>
      <c r="I3800" s="44"/>
      <c r="J3800" s="44"/>
      <c r="K3800" s="44"/>
      <c r="L3800" s="10"/>
      <c r="M3800" s="10"/>
      <c r="N3800" s="10"/>
      <c r="O3800" s="11"/>
      <c r="P3800" s="27">
        <f>Table1[[#This Row],[Female Voters]]/Table1[[#This Row],[Female Population]]</f>
        <v>0</v>
      </c>
      <c r="Q3800" s="27">
        <f>Table1[[#This Row],[Male Voters]]/Table1[[#This Row],[Male Population]]</f>
        <v>0</v>
      </c>
      <c r="R3800" s="27">
        <f>Table1[[#This Row],[Total Voters]]/Table1[[#This Row],[Total Population]]</f>
        <v>0</v>
      </c>
      <c r="S3800" s="27">
        <f>Table1[[#This Row],[Female Ballots]]/Table1[[#This Row],[Female Population]]</f>
        <v>0</v>
      </c>
      <c r="T3800" s="27">
        <f>Table1[[#This Row],[Male Ballots]]/Table1[[#This Row],[Male Population]]</f>
        <v>0</v>
      </c>
      <c r="U3800" s="27">
        <f>Table1[[#This Row],[Total Ballots]]/Table1[[#This Row],[Total Population]]</f>
        <v>0</v>
      </c>
      <c r="V3800" s="27" t="e">
        <f>Table1[[#This Row],[Female Ballots]]/Table1[[#This Row],[Female Voters]]</f>
        <v>#DIV/0!</v>
      </c>
      <c r="W3800" s="27" t="e">
        <f>Table1[[#This Row],[Male Ballots]]/Table1[[#This Row],[Male Voters]]</f>
        <v>#DIV/0!</v>
      </c>
      <c r="X3800" s="27" t="e">
        <f>Table1[[#This Row],[Total Ballots]]/Table1[[#This Row],[Total Voters]]</f>
        <v>#DIV/0!</v>
      </c>
    </row>
    <row r="3801" spans="1:24" s="12" customFormat="1" hidden="1" x14ac:dyDescent="0.25">
      <c r="A3801" s="8" t="s">
        <v>42</v>
      </c>
      <c r="B3801" s="17">
        <v>2003</v>
      </c>
      <c r="C3801" s="17"/>
      <c r="D3801" s="9" t="s">
        <v>71</v>
      </c>
      <c r="E3801" s="10">
        <v>4483</v>
      </c>
      <c r="F3801" s="10">
        <v>4128</v>
      </c>
      <c r="G3801" s="10">
        <v>8611</v>
      </c>
      <c r="H3801" s="44"/>
      <c r="I3801" s="44"/>
      <c r="J3801" s="44"/>
      <c r="K3801" s="44"/>
      <c r="L3801" s="10"/>
      <c r="M3801" s="10"/>
      <c r="N3801" s="10"/>
      <c r="O3801" s="11"/>
      <c r="P3801" s="27">
        <f>Table1[[#This Row],[Female Voters]]/Table1[[#This Row],[Female Population]]</f>
        <v>0</v>
      </c>
      <c r="Q3801" s="27">
        <f>Table1[[#This Row],[Male Voters]]/Table1[[#This Row],[Male Population]]</f>
        <v>0</v>
      </c>
      <c r="R3801" s="27">
        <f>Table1[[#This Row],[Total Voters]]/Table1[[#This Row],[Total Population]]</f>
        <v>0</v>
      </c>
      <c r="S3801" s="27">
        <f>Table1[[#This Row],[Female Ballots]]/Table1[[#This Row],[Female Population]]</f>
        <v>0</v>
      </c>
      <c r="T3801" s="27">
        <f>Table1[[#This Row],[Male Ballots]]/Table1[[#This Row],[Male Population]]</f>
        <v>0</v>
      </c>
      <c r="U3801" s="27">
        <f>Table1[[#This Row],[Total Ballots]]/Table1[[#This Row],[Total Population]]</f>
        <v>0</v>
      </c>
      <c r="V3801" s="27" t="e">
        <f>Table1[[#This Row],[Female Ballots]]/Table1[[#This Row],[Female Voters]]</f>
        <v>#DIV/0!</v>
      </c>
      <c r="W3801" s="27" t="e">
        <f>Table1[[#This Row],[Male Ballots]]/Table1[[#This Row],[Male Voters]]</f>
        <v>#DIV/0!</v>
      </c>
      <c r="X3801" s="27" t="e">
        <f>Table1[[#This Row],[Total Ballots]]/Table1[[#This Row],[Total Voters]]</f>
        <v>#DIV/0!</v>
      </c>
    </row>
    <row r="3802" spans="1:24" s="12" customFormat="1" hidden="1" x14ac:dyDescent="0.25">
      <c r="A3802" s="8" t="s">
        <v>42</v>
      </c>
      <c r="B3802" s="17">
        <v>2003</v>
      </c>
      <c r="C3802" s="17"/>
      <c r="D3802" s="9" t="s">
        <v>453</v>
      </c>
      <c r="E3802" s="10">
        <v>19401</v>
      </c>
      <c r="F3802" s="10">
        <v>20849</v>
      </c>
      <c r="G3802" s="10">
        <v>40250</v>
      </c>
      <c r="H3802" s="44"/>
      <c r="I3802" s="44"/>
      <c r="J3802" s="44"/>
      <c r="K3802" s="44"/>
      <c r="L3802" s="10"/>
      <c r="M3802" s="10"/>
      <c r="N3802" s="10"/>
      <c r="O3802" s="11"/>
      <c r="P3802" s="27">
        <f>Table1[[#This Row],[Female Voters]]/Table1[[#This Row],[Female Population]]</f>
        <v>0</v>
      </c>
      <c r="Q3802" s="27">
        <f>Table1[[#This Row],[Male Voters]]/Table1[[#This Row],[Male Population]]</f>
        <v>0</v>
      </c>
      <c r="R3802" s="27">
        <f>Table1[[#This Row],[Total Voters]]/Table1[[#This Row],[Total Population]]</f>
        <v>0</v>
      </c>
      <c r="S3802" s="27">
        <f>Table1[[#This Row],[Female Ballots]]/Table1[[#This Row],[Female Population]]</f>
        <v>0</v>
      </c>
      <c r="T3802" s="27">
        <f>Table1[[#This Row],[Male Ballots]]/Table1[[#This Row],[Male Population]]</f>
        <v>0</v>
      </c>
      <c r="U3802" s="27">
        <f>Table1[[#This Row],[Total Ballots]]/Table1[[#This Row],[Total Population]]</f>
        <v>0</v>
      </c>
      <c r="V3802" s="27" t="e">
        <f>Table1[[#This Row],[Female Ballots]]/Table1[[#This Row],[Female Voters]]</f>
        <v>#DIV/0!</v>
      </c>
      <c r="W3802" s="27" t="e">
        <f>Table1[[#This Row],[Male Ballots]]/Table1[[#This Row],[Male Voters]]</f>
        <v>#DIV/0!</v>
      </c>
      <c r="X3802" s="27" t="e">
        <f>Table1[[#This Row],[Total Ballots]]/Table1[[#This Row],[Total Voters]]</f>
        <v>#DIV/0!</v>
      </c>
    </row>
    <row r="3803" spans="1:24" s="12" customFormat="1" hidden="1" x14ac:dyDescent="0.25">
      <c r="A3803" s="8" t="s">
        <v>50</v>
      </c>
      <c r="B3803" s="17">
        <v>2003</v>
      </c>
      <c r="C3803" s="17"/>
      <c r="D3803" s="9" t="s">
        <v>66</v>
      </c>
      <c r="E3803" s="10">
        <v>1440</v>
      </c>
      <c r="F3803" s="10">
        <v>1595</v>
      </c>
      <c r="G3803" s="10">
        <v>3035.01</v>
      </c>
      <c r="H3803" s="44"/>
      <c r="I3803" s="44"/>
      <c r="J3803" s="44"/>
      <c r="K3803" s="44"/>
      <c r="L3803" s="10"/>
      <c r="M3803" s="10"/>
      <c r="N3803" s="10"/>
      <c r="O3803" s="11"/>
      <c r="P3803" s="27">
        <f>Table1[[#This Row],[Female Voters]]/Table1[[#This Row],[Female Population]]</f>
        <v>0</v>
      </c>
      <c r="Q3803" s="27">
        <f>Table1[[#This Row],[Male Voters]]/Table1[[#This Row],[Male Population]]</f>
        <v>0</v>
      </c>
      <c r="R3803" s="27">
        <f>Table1[[#This Row],[Total Voters]]/Table1[[#This Row],[Total Population]]</f>
        <v>0</v>
      </c>
      <c r="S3803" s="27">
        <f>Table1[[#This Row],[Female Ballots]]/Table1[[#This Row],[Female Population]]</f>
        <v>0</v>
      </c>
      <c r="T3803" s="27">
        <f>Table1[[#This Row],[Male Ballots]]/Table1[[#This Row],[Male Population]]</f>
        <v>0</v>
      </c>
      <c r="U3803" s="27">
        <f>Table1[[#This Row],[Total Ballots]]/Table1[[#This Row],[Total Population]]</f>
        <v>0</v>
      </c>
      <c r="V3803" s="27" t="e">
        <f>Table1[[#This Row],[Female Ballots]]/Table1[[#This Row],[Female Voters]]</f>
        <v>#DIV/0!</v>
      </c>
      <c r="W3803" s="27" t="e">
        <f>Table1[[#This Row],[Male Ballots]]/Table1[[#This Row],[Male Voters]]</f>
        <v>#DIV/0!</v>
      </c>
      <c r="X3803" s="27" t="e">
        <f>Table1[[#This Row],[Total Ballots]]/Table1[[#This Row],[Total Voters]]</f>
        <v>#DIV/0!</v>
      </c>
    </row>
    <row r="3804" spans="1:24" s="12" customFormat="1" hidden="1" x14ac:dyDescent="0.25">
      <c r="A3804" s="8" t="s">
        <v>50</v>
      </c>
      <c r="B3804" s="17">
        <v>2003</v>
      </c>
      <c r="C3804" s="17"/>
      <c r="D3804" s="9" t="s">
        <v>67</v>
      </c>
      <c r="E3804" s="10">
        <v>2054</v>
      </c>
      <c r="F3804" s="10">
        <v>2149</v>
      </c>
      <c r="G3804" s="10">
        <v>4203.0200000000004</v>
      </c>
      <c r="H3804" s="44"/>
      <c r="I3804" s="44"/>
      <c r="J3804" s="44"/>
      <c r="K3804" s="44"/>
      <c r="L3804" s="10"/>
      <c r="M3804" s="10"/>
      <c r="N3804" s="10"/>
      <c r="O3804" s="11"/>
      <c r="P3804" s="27">
        <f>Table1[[#This Row],[Female Voters]]/Table1[[#This Row],[Female Population]]</f>
        <v>0</v>
      </c>
      <c r="Q3804" s="27">
        <f>Table1[[#This Row],[Male Voters]]/Table1[[#This Row],[Male Population]]</f>
        <v>0</v>
      </c>
      <c r="R3804" s="27">
        <f>Table1[[#This Row],[Total Voters]]/Table1[[#This Row],[Total Population]]</f>
        <v>0</v>
      </c>
      <c r="S3804" s="27">
        <f>Table1[[#This Row],[Female Ballots]]/Table1[[#This Row],[Female Population]]</f>
        <v>0</v>
      </c>
      <c r="T3804" s="27">
        <f>Table1[[#This Row],[Male Ballots]]/Table1[[#This Row],[Male Population]]</f>
        <v>0</v>
      </c>
      <c r="U3804" s="27">
        <f>Table1[[#This Row],[Total Ballots]]/Table1[[#This Row],[Total Population]]</f>
        <v>0</v>
      </c>
      <c r="V3804" s="27" t="e">
        <f>Table1[[#This Row],[Female Ballots]]/Table1[[#This Row],[Female Voters]]</f>
        <v>#DIV/0!</v>
      </c>
      <c r="W3804" s="27" t="e">
        <f>Table1[[#This Row],[Male Ballots]]/Table1[[#This Row],[Male Voters]]</f>
        <v>#DIV/0!</v>
      </c>
      <c r="X3804" s="27" t="e">
        <f>Table1[[#This Row],[Total Ballots]]/Table1[[#This Row],[Total Voters]]</f>
        <v>#DIV/0!</v>
      </c>
    </row>
    <row r="3805" spans="1:24" s="12" customFormat="1" hidden="1" x14ac:dyDescent="0.25">
      <c r="A3805" s="8" t="s">
        <v>50</v>
      </c>
      <c r="B3805" s="17">
        <v>2003</v>
      </c>
      <c r="C3805" s="17"/>
      <c r="D3805" s="9" t="s">
        <v>68</v>
      </c>
      <c r="E3805" s="10">
        <v>2765</v>
      </c>
      <c r="F3805" s="10">
        <v>2642</v>
      </c>
      <c r="G3805" s="10">
        <v>5407.02</v>
      </c>
      <c r="H3805" s="44"/>
      <c r="I3805" s="44"/>
      <c r="J3805" s="44"/>
      <c r="K3805" s="44"/>
      <c r="L3805" s="10"/>
      <c r="M3805" s="10"/>
      <c r="N3805" s="10"/>
      <c r="O3805" s="11"/>
      <c r="P3805" s="27">
        <f>Table1[[#This Row],[Female Voters]]/Table1[[#This Row],[Female Population]]</f>
        <v>0</v>
      </c>
      <c r="Q3805" s="27">
        <f>Table1[[#This Row],[Male Voters]]/Table1[[#This Row],[Male Population]]</f>
        <v>0</v>
      </c>
      <c r="R3805" s="27">
        <f>Table1[[#This Row],[Total Voters]]/Table1[[#This Row],[Total Population]]</f>
        <v>0</v>
      </c>
      <c r="S3805" s="27">
        <f>Table1[[#This Row],[Female Ballots]]/Table1[[#This Row],[Female Population]]</f>
        <v>0</v>
      </c>
      <c r="T3805" s="27">
        <f>Table1[[#This Row],[Male Ballots]]/Table1[[#This Row],[Male Population]]</f>
        <v>0</v>
      </c>
      <c r="U3805" s="27">
        <f>Table1[[#This Row],[Total Ballots]]/Table1[[#This Row],[Total Population]]</f>
        <v>0</v>
      </c>
      <c r="V3805" s="27" t="e">
        <f>Table1[[#This Row],[Female Ballots]]/Table1[[#This Row],[Female Voters]]</f>
        <v>#DIV/0!</v>
      </c>
      <c r="W3805" s="27" t="e">
        <f>Table1[[#This Row],[Male Ballots]]/Table1[[#This Row],[Male Voters]]</f>
        <v>#DIV/0!</v>
      </c>
      <c r="X3805" s="27" t="e">
        <f>Table1[[#This Row],[Total Ballots]]/Table1[[#This Row],[Total Voters]]</f>
        <v>#DIV/0!</v>
      </c>
    </row>
    <row r="3806" spans="1:24" s="12" customFormat="1" hidden="1" x14ac:dyDescent="0.25">
      <c r="A3806" s="8" t="s">
        <v>50</v>
      </c>
      <c r="B3806" s="17">
        <v>2003</v>
      </c>
      <c r="C3806" s="17"/>
      <c r="D3806" s="9" t="s">
        <v>69</v>
      </c>
      <c r="E3806" s="10">
        <v>3079</v>
      </c>
      <c r="F3806" s="10">
        <v>3064</v>
      </c>
      <c r="G3806" s="10">
        <v>6143.01</v>
      </c>
      <c r="H3806" s="44"/>
      <c r="I3806" s="44"/>
      <c r="J3806" s="44"/>
      <c r="K3806" s="44"/>
      <c r="L3806" s="10"/>
      <c r="M3806" s="10"/>
      <c r="N3806" s="10"/>
      <c r="O3806" s="11"/>
      <c r="P3806" s="27">
        <f>Table1[[#This Row],[Female Voters]]/Table1[[#This Row],[Female Population]]</f>
        <v>0</v>
      </c>
      <c r="Q3806" s="27">
        <f>Table1[[#This Row],[Male Voters]]/Table1[[#This Row],[Male Population]]</f>
        <v>0</v>
      </c>
      <c r="R3806" s="27">
        <f>Table1[[#This Row],[Total Voters]]/Table1[[#This Row],[Total Population]]</f>
        <v>0</v>
      </c>
      <c r="S3806" s="27">
        <f>Table1[[#This Row],[Female Ballots]]/Table1[[#This Row],[Female Population]]</f>
        <v>0</v>
      </c>
      <c r="T3806" s="27">
        <f>Table1[[#This Row],[Male Ballots]]/Table1[[#This Row],[Male Population]]</f>
        <v>0</v>
      </c>
      <c r="U3806" s="27">
        <f>Table1[[#This Row],[Total Ballots]]/Table1[[#This Row],[Total Population]]</f>
        <v>0</v>
      </c>
      <c r="V3806" s="27" t="e">
        <f>Table1[[#This Row],[Female Ballots]]/Table1[[#This Row],[Female Voters]]</f>
        <v>#DIV/0!</v>
      </c>
      <c r="W3806" s="27" t="e">
        <f>Table1[[#This Row],[Male Ballots]]/Table1[[#This Row],[Male Voters]]</f>
        <v>#DIV/0!</v>
      </c>
      <c r="X3806" s="27" t="e">
        <f>Table1[[#This Row],[Total Ballots]]/Table1[[#This Row],[Total Voters]]</f>
        <v>#DIV/0!</v>
      </c>
    </row>
    <row r="3807" spans="1:24" s="12" customFormat="1" hidden="1" x14ac:dyDescent="0.25">
      <c r="A3807" s="8" t="s">
        <v>50</v>
      </c>
      <c r="B3807" s="17">
        <v>2003</v>
      </c>
      <c r="C3807" s="17"/>
      <c r="D3807" s="9" t="s">
        <v>70</v>
      </c>
      <c r="E3807" s="10">
        <v>2354</v>
      </c>
      <c r="F3807" s="10">
        <v>2468</v>
      </c>
      <c r="G3807" s="10">
        <v>4822</v>
      </c>
      <c r="H3807" s="44"/>
      <c r="I3807" s="44"/>
      <c r="J3807" s="44"/>
      <c r="K3807" s="44"/>
      <c r="L3807" s="10"/>
      <c r="M3807" s="10"/>
      <c r="N3807" s="10"/>
      <c r="O3807" s="11"/>
      <c r="P3807" s="27">
        <f>Table1[[#This Row],[Female Voters]]/Table1[[#This Row],[Female Population]]</f>
        <v>0</v>
      </c>
      <c r="Q3807" s="27">
        <f>Table1[[#This Row],[Male Voters]]/Table1[[#This Row],[Male Population]]</f>
        <v>0</v>
      </c>
      <c r="R3807" s="27">
        <f>Table1[[#This Row],[Total Voters]]/Table1[[#This Row],[Total Population]]</f>
        <v>0</v>
      </c>
      <c r="S3807" s="27">
        <f>Table1[[#This Row],[Female Ballots]]/Table1[[#This Row],[Female Population]]</f>
        <v>0</v>
      </c>
      <c r="T3807" s="27">
        <f>Table1[[#This Row],[Male Ballots]]/Table1[[#This Row],[Male Population]]</f>
        <v>0</v>
      </c>
      <c r="U3807" s="27">
        <f>Table1[[#This Row],[Total Ballots]]/Table1[[#This Row],[Total Population]]</f>
        <v>0</v>
      </c>
      <c r="V3807" s="27" t="e">
        <f>Table1[[#This Row],[Female Ballots]]/Table1[[#This Row],[Female Voters]]</f>
        <v>#DIV/0!</v>
      </c>
      <c r="W3807" s="27" t="e">
        <f>Table1[[#This Row],[Male Ballots]]/Table1[[#This Row],[Male Voters]]</f>
        <v>#DIV/0!</v>
      </c>
      <c r="X3807" s="27" t="e">
        <f>Table1[[#This Row],[Total Ballots]]/Table1[[#This Row],[Total Voters]]</f>
        <v>#DIV/0!</v>
      </c>
    </row>
    <row r="3808" spans="1:24" s="12" customFormat="1" hidden="1" x14ac:dyDescent="0.25">
      <c r="A3808" s="8" t="s">
        <v>50</v>
      </c>
      <c r="B3808" s="17">
        <v>2003</v>
      </c>
      <c r="C3808" s="17"/>
      <c r="D3808" s="9" t="s">
        <v>71</v>
      </c>
      <c r="E3808" s="10">
        <v>3088</v>
      </c>
      <c r="F3808" s="10">
        <v>2717</v>
      </c>
      <c r="G3808" s="10">
        <v>5805</v>
      </c>
      <c r="H3808" s="44"/>
      <c r="I3808" s="44"/>
      <c r="J3808" s="44"/>
      <c r="K3808" s="44"/>
      <c r="L3808" s="10"/>
      <c r="M3808" s="10"/>
      <c r="N3808" s="10"/>
      <c r="O3808" s="11"/>
      <c r="P3808" s="27">
        <f>Table1[[#This Row],[Female Voters]]/Table1[[#This Row],[Female Population]]</f>
        <v>0</v>
      </c>
      <c r="Q3808" s="27">
        <f>Table1[[#This Row],[Male Voters]]/Table1[[#This Row],[Male Population]]</f>
        <v>0</v>
      </c>
      <c r="R3808" s="27">
        <f>Table1[[#This Row],[Total Voters]]/Table1[[#This Row],[Total Population]]</f>
        <v>0</v>
      </c>
      <c r="S3808" s="27">
        <f>Table1[[#This Row],[Female Ballots]]/Table1[[#This Row],[Female Population]]</f>
        <v>0</v>
      </c>
      <c r="T3808" s="27">
        <f>Table1[[#This Row],[Male Ballots]]/Table1[[#This Row],[Male Population]]</f>
        <v>0</v>
      </c>
      <c r="U3808" s="27">
        <f>Table1[[#This Row],[Total Ballots]]/Table1[[#This Row],[Total Population]]</f>
        <v>0</v>
      </c>
      <c r="V3808" s="27" t="e">
        <f>Table1[[#This Row],[Female Ballots]]/Table1[[#This Row],[Female Voters]]</f>
        <v>#DIV/0!</v>
      </c>
      <c r="W3808" s="27" t="e">
        <f>Table1[[#This Row],[Male Ballots]]/Table1[[#This Row],[Male Voters]]</f>
        <v>#DIV/0!</v>
      </c>
      <c r="X3808" s="27" t="e">
        <f>Table1[[#This Row],[Total Ballots]]/Table1[[#This Row],[Total Voters]]</f>
        <v>#DIV/0!</v>
      </c>
    </row>
    <row r="3809" spans="1:24" s="12" customFormat="1" hidden="1" x14ac:dyDescent="0.25">
      <c r="A3809" s="8" t="s">
        <v>50</v>
      </c>
      <c r="B3809" s="17">
        <v>2003</v>
      </c>
      <c r="C3809" s="17"/>
      <c r="D3809" s="9" t="s">
        <v>453</v>
      </c>
      <c r="E3809" s="10">
        <v>14780</v>
      </c>
      <c r="F3809" s="10">
        <v>14635</v>
      </c>
      <c r="G3809" s="10">
        <v>29415.06</v>
      </c>
      <c r="H3809" s="44"/>
      <c r="I3809" s="44"/>
      <c r="J3809" s="44"/>
      <c r="K3809" s="44"/>
      <c r="L3809" s="10"/>
      <c r="M3809" s="10"/>
      <c r="N3809" s="10"/>
      <c r="O3809" s="11"/>
      <c r="P3809" s="27">
        <f>Table1[[#This Row],[Female Voters]]/Table1[[#This Row],[Female Population]]</f>
        <v>0</v>
      </c>
      <c r="Q3809" s="27">
        <f>Table1[[#This Row],[Male Voters]]/Table1[[#This Row],[Male Population]]</f>
        <v>0</v>
      </c>
      <c r="R3809" s="27">
        <f>Table1[[#This Row],[Total Voters]]/Table1[[#This Row],[Total Population]]</f>
        <v>0</v>
      </c>
      <c r="S3809" s="27">
        <f>Table1[[#This Row],[Female Ballots]]/Table1[[#This Row],[Female Population]]</f>
        <v>0</v>
      </c>
      <c r="T3809" s="27">
        <f>Table1[[#This Row],[Male Ballots]]/Table1[[#This Row],[Male Population]]</f>
        <v>0</v>
      </c>
      <c r="U3809" s="27">
        <f>Table1[[#This Row],[Total Ballots]]/Table1[[#This Row],[Total Population]]</f>
        <v>0</v>
      </c>
      <c r="V3809" s="27" t="e">
        <f>Table1[[#This Row],[Female Ballots]]/Table1[[#This Row],[Female Voters]]</f>
        <v>#DIV/0!</v>
      </c>
      <c r="W3809" s="27" t="e">
        <f>Table1[[#This Row],[Male Ballots]]/Table1[[#This Row],[Male Voters]]</f>
        <v>#DIV/0!</v>
      </c>
      <c r="X3809" s="27" t="e">
        <f>Table1[[#This Row],[Total Ballots]]/Table1[[#This Row],[Total Voters]]</f>
        <v>#DIV/0!</v>
      </c>
    </row>
    <row r="3810" spans="1:24" s="12" customFormat="1" hidden="1" x14ac:dyDescent="0.25">
      <c r="A3810" s="8" t="s">
        <v>35</v>
      </c>
      <c r="B3810" s="17">
        <v>2003</v>
      </c>
      <c r="C3810" s="17"/>
      <c r="D3810" s="9" t="s">
        <v>66</v>
      </c>
      <c r="E3810" s="10">
        <v>592</v>
      </c>
      <c r="F3810" s="10">
        <v>710</v>
      </c>
      <c r="G3810" s="10">
        <v>1302</v>
      </c>
      <c r="H3810" s="44"/>
      <c r="I3810" s="44"/>
      <c r="J3810" s="44"/>
      <c r="K3810" s="44"/>
      <c r="L3810" s="10"/>
      <c r="M3810" s="10"/>
      <c r="N3810" s="10"/>
      <c r="O3810" s="11"/>
      <c r="P3810" s="27">
        <f>Table1[[#This Row],[Female Voters]]/Table1[[#This Row],[Female Population]]</f>
        <v>0</v>
      </c>
      <c r="Q3810" s="27">
        <f>Table1[[#This Row],[Male Voters]]/Table1[[#This Row],[Male Population]]</f>
        <v>0</v>
      </c>
      <c r="R3810" s="27">
        <f>Table1[[#This Row],[Total Voters]]/Table1[[#This Row],[Total Population]]</f>
        <v>0</v>
      </c>
      <c r="S3810" s="27">
        <f>Table1[[#This Row],[Female Ballots]]/Table1[[#This Row],[Female Population]]</f>
        <v>0</v>
      </c>
      <c r="T3810" s="27">
        <f>Table1[[#This Row],[Male Ballots]]/Table1[[#This Row],[Male Population]]</f>
        <v>0</v>
      </c>
      <c r="U3810" s="27">
        <f>Table1[[#This Row],[Total Ballots]]/Table1[[#This Row],[Total Population]]</f>
        <v>0</v>
      </c>
      <c r="V3810" s="27" t="e">
        <f>Table1[[#This Row],[Female Ballots]]/Table1[[#This Row],[Female Voters]]</f>
        <v>#DIV/0!</v>
      </c>
      <c r="W3810" s="27" t="e">
        <f>Table1[[#This Row],[Male Ballots]]/Table1[[#This Row],[Male Voters]]</f>
        <v>#DIV/0!</v>
      </c>
      <c r="X3810" s="27" t="e">
        <f>Table1[[#This Row],[Total Ballots]]/Table1[[#This Row],[Total Voters]]</f>
        <v>#DIV/0!</v>
      </c>
    </row>
    <row r="3811" spans="1:24" s="12" customFormat="1" hidden="1" x14ac:dyDescent="0.25">
      <c r="A3811" s="8" t="s">
        <v>35</v>
      </c>
      <c r="B3811" s="17">
        <v>2003</v>
      </c>
      <c r="C3811" s="17"/>
      <c r="D3811" s="9" t="s">
        <v>67</v>
      </c>
      <c r="E3811" s="10">
        <v>824</v>
      </c>
      <c r="F3811" s="10">
        <v>888</v>
      </c>
      <c r="G3811" s="10">
        <v>1712</v>
      </c>
      <c r="H3811" s="44"/>
      <c r="I3811" s="44"/>
      <c r="J3811" s="44"/>
      <c r="K3811" s="44"/>
      <c r="L3811" s="10"/>
      <c r="M3811" s="10"/>
      <c r="N3811" s="10"/>
      <c r="O3811" s="11"/>
      <c r="P3811" s="27">
        <f>Table1[[#This Row],[Female Voters]]/Table1[[#This Row],[Female Population]]</f>
        <v>0</v>
      </c>
      <c r="Q3811" s="27">
        <f>Table1[[#This Row],[Male Voters]]/Table1[[#This Row],[Male Population]]</f>
        <v>0</v>
      </c>
      <c r="R3811" s="27">
        <f>Table1[[#This Row],[Total Voters]]/Table1[[#This Row],[Total Population]]</f>
        <v>0</v>
      </c>
      <c r="S3811" s="27">
        <f>Table1[[#This Row],[Female Ballots]]/Table1[[#This Row],[Female Population]]</f>
        <v>0</v>
      </c>
      <c r="T3811" s="27">
        <f>Table1[[#This Row],[Male Ballots]]/Table1[[#This Row],[Male Population]]</f>
        <v>0</v>
      </c>
      <c r="U3811" s="27">
        <f>Table1[[#This Row],[Total Ballots]]/Table1[[#This Row],[Total Population]]</f>
        <v>0</v>
      </c>
      <c r="V3811" s="27" t="e">
        <f>Table1[[#This Row],[Female Ballots]]/Table1[[#This Row],[Female Voters]]</f>
        <v>#DIV/0!</v>
      </c>
      <c r="W3811" s="27" t="e">
        <f>Table1[[#This Row],[Male Ballots]]/Table1[[#This Row],[Male Voters]]</f>
        <v>#DIV/0!</v>
      </c>
      <c r="X3811" s="27" t="e">
        <f>Table1[[#This Row],[Total Ballots]]/Table1[[#This Row],[Total Voters]]</f>
        <v>#DIV/0!</v>
      </c>
    </row>
    <row r="3812" spans="1:24" s="12" customFormat="1" hidden="1" x14ac:dyDescent="0.25">
      <c r="A3812" s="8" t="s">
        <v>35</v>
      </c>
      <c r="B3812" s="17">
        <v>2003</v>
      </c>
      <c r="C3812" s="17"/>
      <c r="D3812" s="9" t="s">
        <v>68</v>
      </c>
      <c r="E3812" s="10">
        <v>1272</v>
      </c>
      <c r="F3812" s="10">
        <v>1177</v>
      </c>
      <c r="G3812" s="10">
        <v>2449</v>
      </c>
      <c r="H3812" s="44"/>
      <c r="I3812" s="44"/>
      <c r="J3812" s="44"/>
      <c r="K3812" s="44"/>
      <c r="L3812" s="10"/>
      <c r="M3812" s="10"/>
      <c r="N3812" s="10"/>
      <c r="O3812" s="11"/>
      <c r="P3812" s="27">
        <f>Table1[[#This Row],[Female Voters]]/Table1[[#This Row],[Female Population]]</f>
        <v>0</v>
      </c>
      <c r="Q3812" s="27">
        <f>Table1[[#This Row],[Male Voters]]/Table1[[#This Row],[Male Population]]</f>
        <v>0</v>
      </c>
      <c r="R3812" s="27">
        <f>Table1[[#This Row],[Total Voters]]/Table1[[#This Row],[Total Population]]</f>
        <v>0</v>
      </c>
      <c r="S3812" s="27">
        <f>Table1[[#This Row],[Female Ballots]]/Table1[[#This Row],[Female Population]]</f>
        <v>0</v>
      </c>
      <c r="T3812" s="27">
        <f>Table1[[#This Row],[Male Ballots]]/Table1[[#This Row],[Male Population]]</f>
        <v>0</v>
      </c>
      <c r="U3812" s="27">
        <f>Table1[[#This Row],[Total Ballots]]/Table1[[#This Row],[Total Population]]</f>
        <v>0</v>
      </c>
      <c r="V3812" s="27" t="e">
        <f>Table1[[#This Row],[Female Ballots]]/Table1[[#This Row],[Female Voters]]</f>
        <v>#DIV/0!</v>
      </c>
      <c r="W3812" s="27" t="e">
        <f>Table1[[#This Row],[Male Ballots]]/Table1[[#This Row],[Male Voters]]</f>
        <v>#DIV/0!</v>
      </c>
      <c r="X3812" s="27" t="e">
        <f>Table1[[#This Row],[Total Ballots]]/Table1[[#This Row],[Total Voters]]</f>
        <v>#DIV/0!</v>
      </c>
    </row>
    <row r="3813" spans="1:24" s="12" customFormat="1" hidden="1" x14ac:dyDescent="0.25">
      <c r="A3813" s="8" t="s">
        <v>35</v>
      </c>
      <c r="B3813" s="17">
        <v>2003</v>
      </c>
      <c r="C3813" s="17"/>
      <c r="D3813" s="9" t="s">
        <v>69</v>
      </c>
      <c r="E3813" s="10">
        <v>1580</v>
      </c>
      <c r="F3813" s="10">
        <v>1589</v>
      </c>
      <c r="G3813" s="10">
        <v>3169</v>
      </c>
      <c r="H3813" s="44"/>
      <c r="I3813" s="44"/>
      <c r="J3813" s="44"/>
      <c r="K3813" s="44"/>
      <c r="L3813" s="10"/>
      <c r="M3813" s="10"/>
      <c r="N3813" s="10"/>
      <c r="O3813" s="11"/>
      <c r="P3813" s="27">
        <f>Table1[[#This Row],[Female Voters]]/Table1[[#This Row],[Female Population]]</f>
        <v>0</v>
      </c>
      <c r="Q3813" s="27">
        <f>Table1[[#This Row],[Male Voters]]/Table1[[#This Row],[Male Population]]</f>
        <v>0</v>
      </c>
      <c r="R3813" s="27">
        <f>Table1[[#This Row],[Total Voters]]/Table1[[#This Row],[Total Population]]</f>
        <v>0</v>
      </c>
      <c r="S3813" s="27">
        <f>Table1[[#This Row],[Female Ballots]]/Table1[[#This Row],[Female Population]]</f>
        <v>0</v>
      </c>
      <c r="T3813" s="27">
        <f>Table1[[#This Row],[Male Ballots]]/Table1[[#This Row],[Male Population]]</f>
        <v>0</v>
      </c>
      <c r="U3813" s="27">
        <f>Table1[[#This Row],[Total Ballots]]/Table1[[#This Row],[Total Population]]</f>
        <v>0</v>
      </c>
      <c r="V3813" s="27" t="e">
        <f>Table1[[#This Row],[Female Ballots]]/Table1[[#This Row],[Female Voters]]</f>
        <v>#DIV/0!</v>
      </c>
      <c r="W3813" s="27" t="e">
        <f>Table1[[#This Row],[Male Ballots]]/Table1[[#This Row],[Male Voters]]</f>
        <v>#DIV/0!</v>
      </c>
      <c r="X3813" s="27" t="e">
        <f>Table1[[#This Row],[Total Ballots]]/Table1[[#This Row],[Total Voters]]</f>
        <v>#DIV/0!</v>
      </c>
    </row>
    <row r="3814" spans="1:24" s="12" customFormat="1" hidden="1" x14ac:dyDescent="0.25">
      <c r="A3814" s="8" t="s">
        <v>35</v>
      </c>
      <c r="B3814" s="17">
        <v>2003</v>
      </c>
      <c r="C3814" s="17"/>
      <c r="D3814" s="9" t="s">
        <v>70</v>
      </c>
      <c r="E3814" s="10">
        <v>1615</v>
      </c>
      <c r="F3814" s="10">
        <v>1507</v>
      </c>
      <c r="G3814" s="10">
        <v>3122</v>
      </c>
      <c r="H3814" s="44"/>
      <c r="I3814" s="44"/>
      <c r="J3814" s="44"/>
      <c r="K3814" s="44"/>
      <c r="L3814" s="10"/>
      <c r="M3814" s="10"/>
      <c r="N3814" s="10"/>
      <c r="O3814" s="11"/>
      <c r="P3814" s="27">
        <f>Table1[[#This Row],[Female Voters]]/Table1[[#This Row],[Female Population]]</f>
        <v>0</v>
      </c>
      <c r="Q3814" s="27">
        <f>Table1[[#This Row],[Male Voters]]/Table1[[#This Row],[Male Population]]</f>
        <v>0</v>
      </c>
      <c r="R3814" s="27">
        <f>Table1[[#This Row],[Total Voters]]/Table1[[#This Row],[Total Population]]</f>
        <v>0</v>
      </c>
      <c r="S3814" s="27">
        <f>Table1[[#This Row],[Female Ballots]]/Table1[[#This Row],[Female Population]]</f>
        <v>0</v>
      </c>
      <c r="T3814" s="27">
        <f>Table1[[#This Row],[Male Ballots]]/Table1[[#This Row],[Male Population]]</f>
        <v>0</v>
      </c>
      <c r="U3814" s="27">
        <f>Table1[[#This Row],[Total Ballots]]/Table1[[#This Row],[Total Population]]</f>
        <v>0</v>
      </c>
      <c r="V3814" s="27" t="e">
        <f>Table1[[#This Row],[Female Ballots]]/Table1[[#This Row],[Female Voters]]</f>
        <v>#DIV/0!</v>
      </c>
      <c r="W3814" s="27" t="e">
        <f>Table1[[#This Row],[Male Ballots]]/Table1[[#This Row],[Male Voters]]</f>
        <v>#DIV/0!</v>
      </c>
      <c r="X3814" s="27" t="e">
        <f>Table1[[#This Row],[Total Ballots]]/Table1[[#This Row],[Total Voters]]</f>
        <v>#DIV/0!</v>
      </c>
    </row>
    <row r="3815" spans="1:24" s="12" customFormat="1" hidden="1" x14ac:dyDescent="0.25">
      <c r="A3815" s="8" t="s">
        <v>35</v>
      </c>
      <c r="B3815" s="17">
        <v>2003</v>
      </c>
      <c r="C3815" s="17"/>
      <c r="D3815" s="9" t="s">
        <v>71</v>
      </c>
      <c r="E3815" s="10">
        <v>2457</v>
      </c>
      <c r="F3815" s="10">
        <v>2213</v>
      </c>
      <c r="G3815" s="10">
        <v>4670</v>
      </c>
      <c r="H3815" s="44"/>
      <c r="I3815" s="44"/>
      <c r="J3815" s="44"/>
      <c r="K3815" s="44"/>
      <c r="L3815" s="10"/>
      <c r="M3815" s="10"/>
      <c r="N3815" s="10"/>
      <c r="O3815" s="11"/>
      <c r="P3815" s="27">
        <f>Table1[[#This Row],[Female Voters]]/Table1[[#This Row],[Female Population]]</f>
        <v>0</v>
      </c>
      <c r="Q3815" s="27">
        <f>Table1[[#This Row],[Male Voters]]/Table1[[#This Row],[Male Population]]</f>
        <v>0</v>
      </c>
      <c r="R3815" s="27">
        <f>Table1[[#This Row],[Total Voters]]/Table1[[#This Row],[Total Population]]</f>
        <v>0</v>
      </c>
      <c r="S3815" s="27">
        <f>Table1[[#This Row],[Female Ballots]]/Table1[[#This Row],[Female Population]]</f>
        <v>0</v>
      </c>
      <c r="T3815" s="27">
        <f>Table1[[#This Row],[Male Ballots]]/Table1[[#This Row],[Male Population]]</f>
        <v>0</v>
      </c>
      <c r="U3815" s="27">
        <f>Table1[[#This Row],[Total Ballots]]/Table1[[#This Row],[Total Population]]</f>
        <v>0</v>
      </c>
      <c r="V3815" s="27" t="e">
        <f>Table1[[#This Row],[Female Ballots]]/Table1[[#This Row],[Female Voters]]</f>
        <v>#DIV/0!</v>
      </c>
      <c r="W3815" s="27" t="e">
        <f>Table1[[#This Row],[Male Ballots]]/Table1[[#This Row],[Male Voters]]</f>
        <v>#DIV/0!</v>
      </c>
      <c r="X3815" s="27" t="e">
        <f>Table1[[#This Row],[Total Ballots]]/Table1[[#This Row],[Total Voters]]</f>
        <v>#DIV/0!</v>
      </c>
    </row>
    <row r="3816" spans="1:24" s="12" customFormat="1" hidden="1" x14ac:dyDescent="0.25">
      <c r="A3816" s="8" t="s">
        <v>35</v>
      </c>
      <c r="B3816" s="17">
        <v>2003</v>
      </c>
      <c r="C3816" s="17"/>
      <c r="D3816" s="9" t="s">
        <v>453</v>
      </c>
      <c r="E3816" s="10">
        <v>8340</v>
      </c>
      <c r="F3816" s="10">
        <v>8084</v>
      </c>
      <c r="G3816" s="10">
        <v>16424</v>
      </c>
      <c r="H3816" s="44"/>
      <c r="I3816" s="44"/>
      <c r="J3816" s="44"/>
      <c r="K3816" s="44"/>
      <c r="L3816" s="10"/>
      <c r="M3816" s="10"/>
      <c r="N3816" s="10"/>
      <c r="O3816" s="11"/>
      <c r="P3816" s="27">
        <f>Table1[[#This Row],[Female Voters]]/Table1[[#This Row],[Female Population]]</f>
        <v>0</v>
      </c>
      <c r="Q3816" s="27">
        <f>Table1[[#This Row],[Male Voters]]/Table1[[#This Row],[Male Population]]</f>
        <v>0</v>
      </c>
      <c r="R3816" s="27">
        <f>Table1[[#This Row],[Total Voters]]/Table1[[#This Row],[Total Population]]</f>
        <v>0</v>
      </c>
      <c r="S3816" s="27">
        <f>Table1[[#This Row],[Female Ballots]]/Table1[[#This Row],[Female Population]]</f>
        <v>0</v>
      </c>
      <c r="T3816" s="27">
        <f>Table1[[#This Row],[Male Ballots]]/Table1[[#This Row],[Male Population]]</f>
        <v>0</v>
      </c>
      <c r="U3816" s="27">
        <f>Table1[[#This Row],[Total Ballots]]/Table1[[#This Row],[Total Population]]</f>
        <v>0</v>
      </c>
      <c r="V3816" s="27" t="e">
        <f>Table1[[#This Row],[Female Ballots]]/Table1[[#This Row],[Female Voters]]</f>
        <v>#DIV/0!</v>
      </c>
      <c r="W3816" s="27" t="e">
        <f>Table1[[#This Row],[Male Ballots]]/Table1[[#This Row],[Male Voters]]</f>
        <v>#DIV/0!</v>
      </c>
      <c r="X3816" s="27" t="e">
        <f>Table1[[#This Row],[Total Ballots]]/Table1[[#This Row],[Total Voters]]</f>
        <v>#DIV/0!</v>
      </c>
    </row>
    <row r="3817" spans="1:24" s="12" customFormat="1" hidden="1" x14ac:dyDescent="0.25">
      <c r="A3817" s="8" t="s">
        <v>32</v>
      </c>
      <c r="B3817" s="17">
        <v>2003</v>
      </c>
      <c r="C3817" s="17"/>
      <c r="D3817" s="9" t="s">
        <v>66</v>
      </c>
      <c r="E3817" s="10">
        <v>324</v>
      </c>
      <c r="F3817" s="10">
        <v>373</v>
      </c>
      <c r="G3817" s="10">
        <v>697</v>
      </c>
      <c r="H3817" s="44"/>
      <c r="I3817" s="44"/>
      <c r="J3817" s="44"/>
      <c r="K3817" s="44"/>
      <c r="L3817" s="10"/>
      <c r="M3817" s="10"/>
      <c r="N3817" s="10"/>
      <c r="O3817" s="11"/>
      <c r="P3817" s="27">
        <f>Table1[[#This Row],[Female Voters]]/Table1[[#This Row],[Female Population]]</f>
        <v>0</v>
      </c>
      <c r="Q3817" s="27">
        <f>Table1[[#This Row],[Male Voters]]/Table1[[#This Row],[Male Population]]</f>
        <v>0</v>
      </c>
      <c r="R3817" s="27">
        <f>Table1[[#This Row],[Total Voters]]/Table1[[#This Row],[Total Population]]</f>
        <v>0</v>
      </c>
      <c r="S3817" s="27">
        <f>Table1[[#This Row],[Female Ballots]]/Table1[[#This Row],[Female Population]]</f>
        <v>0</v>
      </c>
      <c r="T3817" s="27">
        <f>Table1[[#This Row],[Male Ballots]]/Table1[[#This Row],[Male Population]]</f>
        <v>0</v>
      </c>
      <c r="U3817" s="27">
        <f>Table1[[#This Row],[Total Ballots]]/Table1[[#This Row],[Total Population]]</f>
        <v>0</v>
      </c>
      <c r="V3817" s="27" t="e">
        <f>Table1[[#This Row],[Female Ballots]]/Table1[[#This Row],[Female Voters]]</f>
        <v>#DIV/0!</v>
      </c>
      <c r="W3817" s="27" t="e">
        <f>Table1[[#This Row],[Male Ballots]]/Table1[[#This Row],[Male Voters]]</f>
        <v>#DIV/0!</v>
      </c>
      <c r="X3817" s="27" t="e">
        <f>Table1[[#This Row],[Total Ballots]]/Table1[[#This Row],[Total Voters]]</f>
        <v>#DIV/0!</v>
      </c>
    </row>
    <row r="3818" spans="1:24" s="12" customFormat="1" hidden="1" x14ac:dyDescent="0.25">
      <c r="A3818" s="8" t="s">
        <v>32</v>
      </c>
      <c r="B3818" s="17">
        <v>2003</v>
      </c>
      <c r="C3818" s="17"/>
      <c r="D3818" s="9" t="s">
        <v>67</v>
      </c>
      <c r="E3818" s="10">
        <v>510</v>
      </c>
      <c r="F3818" s="10">
        <v>445</v>
      </c>
      <c r="G3818" s="10">
        <v>955</v>
      </c>
      <c r="H3818" s="44"/>
      <c r="I3818" s="44"/>
      <c r="J3818" s="44"/>
      <c r="K3818" s="44"/>
      <c r="L3818" s="10"/>
      <c r="M3818" s="10"/>
      <c r="N3818" s="10"/>
      <c r="O3818" s="11"/>
      <c r="P3818" s="27">
        <f>Table1[[#This Row],[Female Voters]]/Table1[[#This Row],[Female Population]]</f>
        <v>0</v>
      </c>
      <c r="Q3818" s="27">
        <f>Table1[[#This Row],[Male Voters]]/Table1[[#This Row],[Male Population]]</f>
        <v>0</v>
      </c>
      <c r="R3818" s="27">
        <f>Table1[[#This Row],[Total Voters]]/Table1[[#This Row],[Total Population]]</f>
        <v>0</v>
      </c>
      <c r="S3818" s="27">
        <f>Table1[[#This Row],[Female Ballots]]/Table1[[#This Row],[Female Population]]</f>
        <v>0</v>
      </c>
      <c r="T3818" s="27">
        <f>Table1[[#This Row],[Male Ballots]]/Table1[[#This Row],[Male Population]]</f>
        <v>0</v>
      </c>
      <c r="U3818" s="27">
        <f>Table1[[#This Row],[Total Ballots]]/Table1[[#This Row],[Total Population]]</f>
        <v>0</v>
      </c>
      <c r="V3818" s="27" t="e">
        <f>Table1[[#This Row],[Female Ballots]]/Table1[[#This Row],[Female Voters]]</f>
        <v>#DIV/0!</v>
      </c>
      <c r="W3818" s="27" t="e">
        <f>Table1[[#This Row],[Male Ballots]]/Table1[[#This Row],[Male Voters]]</f>
        <v>#DIV/0!</v>
      </c>
      <c r="X3818" s="27" t="e">
        <f>Table1[[#This Row],[Total Ballots]]/Table1[[#This Row],[Total Voters]]</f>
        <v>#DIV/0!</v>
      </c>
    </row>
    <row r="3819" spans="1:24" s="12" customFormat="1" hidden="1" x14ac:dyDescent="0.25">
      <c r="A3819" s="8" t="s">
        <v>32</v>
      </c>
      <c r="B3819" s="17">
        <v>2003</v>
      </c>
      <c r="C3819" s="17"/>
      <c r="D3819" s="9" t="s">
        <v>68</v>
      </c>
      <c r="E3819" s="10">
        <v>869</v>
      </c>
      <c r="F3819" s="10">
        <v>831</v>
      </c>
      <c r="G3819" s="10">
        <v>1700</v>
      </c>
      <c r="H3819" s="44"/>
      <c r="I3819" s="44"/>
      <c r="J3819" s="44"/>
      <c r="K3819" s="44"/>
      <c r="L3819" s="10"/>
      <c r="M3819" s="10"/>
      <c r="N3819" s="10"/>
      <c r="O3819" s="11"/>
      <c r="P3819" s="27">
        <f>Table1[[#This Row],[Female Voters]]/Table1[[#This Row],[Female Population]]</f>
        <v>0</v>
      </c>
      <c r="Q3819" s="27">
        <f>Table1[[#This Row],[Male Voters]]/Table1[[#This Row],[Male Population]]</f>
        <v>0</v>
      </c>
      <c r="R3819" s="27">
        <f>Table1[[#This Row],[Total Voters]]/Table1[[#This Row],[Total Population]]</f>
        <v>0</v>
      </c>
      <c r="S3819" s="27">
        <f>Table1[[#This Row],[Female Ballots]]/Table1[[#This Row],[Female Population]]</f>
        <v>0</v>
      </c>
      <c r="T3819" s="27">
        <f>Table1[[#This Row],[Male Ballots]]/Table1[[#This Row],[Male Population]]</f>
        <v>0</v>
      </c>
      <c r="U3819" s="27">
        <f>Table1[[#This Row],[Total Ballots]]/Table1[[#This Row],[Total Population]]</f>
        <v>0</v>
      </c>
      <c r="V3819" s="27" t="e">
        <f>Table1[[#This Row],[Female Ballots]]/Table1[[#This Row],[Female Voters]]</f>
        <v>#DIV/0!</v>
      </c>
      <c r="W3819" s="27" t="e">
        <f>Table1[[#This Row],[Male Ballots]]/Table1[[#This Row],[Male Voters]]</f>
        <v>#DIV/0!</v>
      </c>
      <c r="X3819" s="27" t="e">
        <f>Table1[[#This Row],[Total Ballots]]/Table1[[#This Row],[Total Voters]]</f>
        <v>#DIV/0!</v>
      </c>
    </row>
    <row r="3820" spans="1:24" s="12" customFormat="1" hidden="1" x14ac:dyDescent="0.25">
      <c r="A3820" s="8" t="s">
        <v>32</v>
      </c>
      <c r="B3820" s="17">
        <v>2003</v>
      </c>
      <c r="C3820" s="17"/>
      <c r="D3820" s="9" t="s">
        <v>69</v>
      </c>
      <c r="E3820" s="10">
        <v>1028</v>
      </c>
      <c r="F3820" s="10">
        <v>1081</v>
      </c>
      <c r="G3820" s="10">
        <v>2109</v>
      </c>
      <c r="H3820" s="44"/>
      <c r="I3820" s="44"/>
      <c r="J3820" s="44"/>
      <c r="K3820" s="44"/>
      <c r="L3820" s="10"/>
      <c r="M3820" s="10"/>
      <c r="N3820" s="10"/>
      <c r="O3820" s="11"/>
      <c r="P3820" s="27">
        <f>Table1[[#This Row],[Female Voters]]/Table1[[#This Row],[Female Population]]</f>
        <v>0</v>
      </c>
      <c r="Q3820" s="27">
        <f>Table1[[#This Row],[Male Voters]]/Table1[[#This Row],[Male Population]]</f>
        <v>0</v>
      </c>
      <c r="R3820" s="27">
        <f>Table1[[#This Row],[Total Voters]]/Table1[[#This Row],[Total Population]]</f>
        <v>0</v>
      </c>
      <c r="S3820" s="27">
        <f>Table1[[#This Row],[Female Ballots]]/Table1[[#This Row],[Female Population]]</f>
        <v>0</v>
      </c>
      <c r="T3820" s="27">
        <f>Table1[[#This Row],[Male Ballots]]/Table1[[#This Row],[Male Population]]</f>
        <v>0</v>
      </c>
      <c r="U3820" s="27">
        <f>Table1[[#This Row],[Total Ballots]]/Table1[[#This Row],[Total Population]]</f>
        <v>0</v>
      </c>
      <c r="V3820" s="27" t="e">
        <f>Table1[[#This Row],[Female Ballots]]/Table1[[#This Row],[Female Voters]]</f>
        <v>#DIV/0!</v>
      </c>
      <c r="W3820" s="27" t="e">
        <f>Table1[[#This Row],[Male Ballots]]/Table1[[#This Row],[Male Voters]]</f>
        <v>#DIV/0!</v>
      </c>
      <c r="X3820" s="27" t="e">
        <f>Table1[[#This Row],[Total Ballots]]/Table1[[#This Row],[Total Voters]]</f>
        <v>#DIV/0!</v>
      </c>
    </row>
    <row r="3821" spans="1:24" s="12" customFormat="1" hidden="1" x14ac:dyDescent="0.25">
      <c r="A3821" s="8" t="s">
        <v>32</v>
      </c>
      <c r="B3821" s="17">
        <v>2003</v>
      </c>
      <c r="C3821" s="17"/>
      <c r="D3821" s="9" t="s">
        <v>70</v>
      </c>
      <c r="E3821" s="10">
        <v>823</v>
      </c>
      <c r="F3821" s="10">
        <v>910</v>
      </c>
      <c r="G3821" s="10">
        <v>1733</v>
      </c>
      <c r="H3821" s="44"/>
      <c r="I3821" s="44"/>
      <c r="J3821" s="44"/>
      <c r="K3821" s="44"/>
      <c r="L3821" s="10"/>
      <c r="M3821" s="10"/>
      <c r="N3821" s="10"/>
      <c r="O3821" s="11"/>
      <c r="P3821" s="27">
        <f>Table1[[#This Row],[Female Voters]]/Table1[[#This Row],[Female Population]]</f>
        <v>0</v>
      </c>
      <c r="Q3821" s="27">
        <f>Table1[[#This Row],[Male Voters]]/Table1[[#This Row],[Male Population]]</f>
        <v>0</v>
      </c>
      <c r="R3821" s="27">
        <f>Table1[[#This Row],[Total Voters]]/Table1[[#This Row],[Total Population]]</f>
        <v>0</v>
      </c>
      <c r="S3821" s="27">
        <f>Table1[[#This Row],[Female Ballots]]/Table1[[#This Row],[Female Population]]</f>
        <v>0</v>
      </c>
      <c r="T3821" s="27">
        <f>Table1[[#This Row],[Male Ballots]]/Table1[[#This Row],[Male Population]]</f>
        <v>0</v>
      </c>
      <c r="U3821" s="27">
        <f>Table1[[#This Row],[Total Ballots]]/Table1[[#This Row],[Total Population]]</f>
        <v>0</v>
      </c>
      <c r="V3821" s="27" t="e">
        <f>Table1[[#This Row],[Female Ballots]]/Table1[[#This Row],[Female Voters]]</f>
        <v>#DIV/0!</v>
      </c>
      <c r="W3821" s="27" t="e">
        <f>Table1[[#This Row],[Male Ballots]]/Table1[[#This Row],[Male Voters]]</f>
        <v>#DIV/0!</v>
      </c>
      <c r="X3821" s="27" t="e">
        <f>Table1[[#This Row],[Total Ballots]]/Table1[[#This Row],[Total Voters]]</f>
        <v>#DIV/0!</v>
      </c>
    </row>
    <row r="3822" spans="1:24" s="12" customFormat="1" hidden="1" x14ac:dyDescent="0.25">
      <c r="A3822" s="8" t="s">
        <v>32</v>
      </c>
      <c r="B3822" s="17">
        <v>2003</v>
      </c>
      <c r="C3822" s="17"/>
      <c r="D3822" s="9" t="s">
        <v>71</v>
      </c>
      <c r="E3822" s="10">
        <v>978</v>
      </c>
      <c r="F3822" s="10">
        <v>916</v>
      </c>
      <c r="G3822" s="10">
        <v>1894</v>
      </c>
      <c r="H3822" s="44"/>
      <c r="I3822" s="44"/>
      <c r="J3822" s="44"/>
      <c r="K3822" s="44"/>
      <c r="L3822" s="10"/>
      <c r="M3822" s="10"/>
      <c r="N3822" s="10"/>
      <c r="O3822" s="11"/>
      <c r="P3822" s="27">
        <f>Table1[[#This Row],[Female Voters]]/Table1[[#This Row],[Female Population]]</f>
        <v>0</v>
      </c>
      <c r="Q3822" s="27">
        <f>Table1[[#This Row],[Male Voters]]/Table1[[#This Row],[Male Population]]</f>
        <v>0</v>
      </c>
      <c r="R3822" s="27">
        <f>Table1[[#This Row],[Total Voters]]/Table1[[#This Row],[Total Population]]</f>
        <v>0</v>
      </c>
      <c r="S3822" s="27">
        <f>Table1[[#This Row],[Female Ballots]]/Table1[[#This Row],[Female Population]]</f>
        <v>0</v>
      </c>
      <c r="T3822" s="27">
        <f>Table1[[#This Row],[Male Ballots]]/Table1[[#This Row],[Male Population]]</f>
        <v>0</v>
      </c>
      <c r="U3822" s="27">
        <f>Table1[[#This Row],[Total Ballots]]/Table1[[#This Row],[Total Population]]</f>
        <v>0</v>
      </c>
      <c r="V3822" s="27" t="e">
        <f>Table1[[#This Row],[Female Ballots]]/Table1[[#This Row],[Female Voters]]</f>
        <v>#DIV/0!</v>
      </c>
      <c r="W3822" s="27" t="e">
        <f>Table1[[#This Row],[Male Ballots]]/Table1[[#This Row],[Male Voters]]</f>
        <v>#DIV/0!</v>
      </c>
      <c r="X3822" s="27" t="e">
        <f>Table1[[#This Row],[Total Ballots]]/Table1[[#This Row],[Total Voters]]</f>
        <v>#DIV/0!</v>
      </c>
    </row>
    <row r="3823" spans="1:24" s="12" customFormat="1" hidden="1" x14ac:dyDescent="0.25">
      <c r="A3823" s="8" t="s">
        <v>32</v>
      </c>
      <c r="B3823" s="17">
        <v>2003</v>
      </c>
      <c r="C3823" s="17"/>
      <c r="D3823" s="9" t="s">
        <v>453</v>
      </c>
      <c r="E3823" s="10">
        <v>4532</v>
      </c>
      <c r="F3823" s="10">
        <v>4556</v>
      </c>
      <c r="G3823" s="10">
        <v>9088</v>
      </c>
      <c r="H3823" s="44"/>
      <c r="I3823" s="44"/>
      <c r="J3823" s="44"/>
      <c r="K3823" s="44"/>
      <c r="L3823" s="10"/>
      <c r="M3823" s="10"/>
      <c r="N3823" s="10"/>
      <c r="O3823" s="11"/>
      <c r="P3823" s="27">
        <f>Table1[[#This Row],[Female Voters]]/Table1[[#This Row],[Female Population]]</f>
        <v>0</v>
      </c>
      <c r="Q3823" s="27">
        <f>Table1[[#This Row],[Male Voters]]/Table1[[#This Row],[Male Population]]</f>
        <v>0</v>
      </c>
      <c r="R3823" s="27">
        <f>Table1[[#This Row],[Total Voters]]/Table1[[#This Row],[Total Population]]</f>
        <v>0</v>
      </c>
      <c r="S3823" s="27">
        <f>Table1[[#This Row],[Female Ballots]]/Table1[[#This Row],[Female Population]]</f>
        <v>0</v>
      </c>
      <c r="T3823" s="27">
        <f>Table1[[#This Row],[Male Ballots]]/Table1[[#This Row],[Male Population]]</f>
        <v>0</v>
      </c>
      <c r="U3823" s="27">
        <f>Table1[[#This Row],[Total Ballots]]/Table1[[#This Row],[Total Population]]</f>
        <v>0</v>
      </c>
      <c r="V3823" s="27" t="e">
        <f>Table1[[#This Row],[Female Ballots]]/Table1[[#This Row],[Female Voters]]</f>
        <v>#DIV/0!</v>
      </c>
      <c r="W3823" s="27" t="e">
        <f>Table1[[#This Row],[Male Ballots]]/Table1[[#This Row],[Male Voters]]</f>
        <v>#DIV/0!</v>
      </c>
      <c r="X3823" s="27" t="e">
        <f>Table1[[#This Row],[Total Ballots]]/Table1[[#This Row],[Total Voters]]</f>
        <v>#DIV/0!</v>
      </c>
    </row>
    <row r="3824" spans="1:24" s="12" customFormat="1" hidden="1" x14ac:dyDescent="0.25">
      <c r="A3824" s="8" t="s">
        <v>56</v>
      </c>
      <c r="B3824" s="17">
        <v>2003</v>
      </c>
      <c r="C3824" s="17" t="s">
        <v>77</v>
      </c>
      <c r="D3824" s="9" t="s">
        <v>66</v>
      </c>
      <c r="E3824" s="10">
        <v>36236</v>
      </c>
      <c r="F3824" s="10">
        <v>38669</v>
      </c>
      <c r="G3824" s="10">
        <v>74905</v>
      </c>
      <c r="H3824" s="44"/>
      <c r="I3824" s="44"/>
      <c r="J3824" s="44"/>
      <c r="K3824" s="44"/>
      <c r="L3824" s="10"/>
      <c r="M3824" s="10"/>
      <c r="N3824" s="10"/>
      <c r="O3824" s="11"/>
      <c r="P3824" s="27">
        <f>Table1[[#This Row],[Female Voters]]/Table1[[#This Row],[Female Population]]</f>
        <v>0</v>
      </c>
      <c r="Q3824" s="27">
        <f>Table1[[#This Row],[Male Voters]]/Table1[[#This Row],[Male Population]]</f>
        <v>0</v>
      </c>
      <c r="R3824" s="27">
        <f>Table1[[#This Row],[Total Voters]]/Table1[[#This Row],[Total Population]]</f>
        <v>0</v>
      </c>
      <c r="S3824" s="27">
        <f>Table1[[#This Row],[Female Ballots]]/Table1[[#This Row],[Female Population]]</f>
        <v>0</v>
      </c>
      <c r="T3824" s="27">
        <f>Table1[[#This Row],[Male Ballots]]/Table1[[#This Row],[Male Population]]</f>
        <v>0</v>
      </c>
      <c r="U3824" s="27">
        <f>Table1[[#This Row],[Total Ballots]]/Table1[[#This Row],[Total Population]]</f>
        <v>0</v>
      </c>
      <c r="V3824" s="27" t="e">
        <f>Table1[[#This Row],[Female Ballots]]/Table1[[#This Row],[Female Voters]]</f>
        <v>#DIV/0!</v>
      </c>
      <c r="W3824" s="27" t="e">
        <f>Table1[[#This Row],[Male Ballots]]/Table1[[#This Row],[Male Voters]]</f>
        <v>#DIV/0!</v>
      </c>
      <c r="X3824" s="27" t="e">
        <f>Table1[[#This Row],[Total Ballots]]/Table1[[#This Row],[Total Voters]]</f>
        <v>#DIV/0!</v>
      </c>
    </row>
    <row r="3825" spans="1:24" s="12" customFormat="1" hidden="1" x14ac:dyDescent="0.25">
      <c r="A3825" s="8" t="s">
        <v>56</v>
      </c>
      <c r="B3825" s="17">
        <v>2003</v>
      </c>
      <c r="C3825" s="17" t="s">
        <v>77</v>
      </c>
      <c r="D3825" s="9" t="s">
        <v>67</v>
      </c>
      <c r="E3825" s="10">
        <v>50493</v>
      </c>
      <c r="F3825" s="10">
        <v>51478</v>
      </c>
      <c r="G3825" s="10">
        <v>101971</v>
      </c>
      <c r="H3825" s="44"/>
      <c r="I3825" s="44"/>
      <c r="J3825" s="44"/>
      <c r="K3825" s="44"/>
      <c r="L3825" s="10"/>
      <c r="M3825" s="10"/>
      <c r="N3825" s="10"/>
      <c r="O3825" s="11"/>
      <c r="P3825" s="27">
        <f>Table1[[#This Row],[Female Voters]]/Table1[[#This Row],[Female Population]]</f>
        <v>0</v>
      </c>
      <c r="Q3825" s="27">
        <f>Table1[[#This Row],[Male Voters]]/Table1[[#This Row],[Male Population]]</f>
        <v>0</v>
      </c>
      <c r="R3825" s="27">
        <f>Table1[[#This Row],[Total Voters]]/Table1[[#This Row],[Total Population]]</f>
        <v>0</v>
      </c>
      <c r="S3825" s="27">
        <f>Table1[[#This Row],[Female Ballots]]/Table1[[#This Row],[Female Population]]</f>
        <v>0</v>
      </c>
      <c r="T3825" s="27">
        <f>Table1[[#This Row],[Male Ballots]]/Table1[[#This Row],[Male Population]]</f>
        <v>0</v>
      </c>
      <c r="U3825" s="27">
        <f>Table1[[#This Row],[Total Ballots]]/Table1[[#This Row],[Total Population]]</f>
        <v>0</v>
      </c>
      <c r="V3825" s="27" t="e">
        <f>Table1[[#This Row],[Female Ballots]]/Table1[[#This Row],[Female Voters]]</f>
        <v>#DIV/0!</v>
      </c>
      <c r="W3825" s="27" t="e">
        <f>Table1[[#This Row],[Male Ballots]]/Table1[[#This Row],[Male Voters]]</f>
        <v>#DIV/0!</v>
      </c>
      <c r="X3825" s="27" t="e">
        <f>Table1[[#This Row],[Total Ballots]]/Table1[[#This Row],[Total Voters]]</f>
        <v>#DIV/0!</v>
      </c>
    </row>
    <row r="3826" spans="1:24" s="12" customFormat="1" hidden="1" x14ac:dyDescent="0.25">
      <c r="A3826" s="8" t="s">
        <v>56</v>
      </c>
      <c r="B3826" s="17">
        <v>2003</v>
      </c>
      <c r="C3826" s="17" t="s">
        <v>77</v>
      </c>
      <c r="D3826" s="9" t="s">
        <v>68</v>
      </c>
      <c r="E3826" s="10">
        <v>57547</v>
      </c>
      <c r="F3826" s="10">
        <v>57989</v>
      </c>
      <c r="G3826" s="10">
        <v>115536</v>
      </c>
      <c r="H3826" s="44"/>
      <c r="I3826" s="44"/>
      <c r="J3826" s="44"/>
      <c r="K3826" s="44"/>
      <c r="L3826" s="10"/>
      <c r="M3826" s="10"/>
      <c r="N3826" s="10"/>
      <c r="O3826" s="11"/>
      <c r="P3826" s="27">
        <f>Table1[[#This Row],[Female Voters]]/Table1[[#This Row],[Female Population]]</f>
        <v>0</v>
      </c>
      <c r="Q3826" s="27">
        <f>Table1[[#This Row],[Male Voters]]/Table1[[#This Row],[Male Population]]</f>
        <v>0</v>
      </c>
      <c r="R3826" s="27">
        <f>Table1[[#This Row],[Total Voters]]/Table1[[#This Row],[Total Population]]</f>
        <v>0</v>
      </c>
      <c r="S3826" s="27">
        <f>Table1[[#This Row],[Female Ballots]]/Table1[[#This Row],[Female Population]]</f>
        <v>0</v>
      </c>
      <c r="T3826" s="27">
        <f>Table1[[#This Row],[Male Ballots]]/Table1[[#This Row],[Male Population]]</f>
        <v>0</v>
      </c>
      <c r="U3826" s="27">
        <f>Table1[[#This Row],[Total Ballots]]/Table1[[#This Row],[Total Population]]</f>
        <v>0</v>
      </c>
      <c r="V3826" s="27" t="e">
        <f>Table1[[#This Row],[Female Ballots]]/Table1[[#This Row],[Female Voters]]</f>
        <v>#DIV/0!</v>
      </c>
      <c r="W3826" s="27" t="e">
        <f>Table1[[#This Row],[Male Ballots]]/Table1[[#This Row],[Male Voters]]</f>
        <v>#DIV/0!</v>
      </c>
      <c r="X3826" s="27" t="e">
        <f>Table1[[#This Row],[Total Ballots]]/Table1[[#This Row],[Total Voters]]</f>
        <v>#DIV/0!</v>
      </c>
    </row>
    <row r="3827" spans="1:24" s="12" customFormat="1" hidden="1" x14ac:dyDescent="0.25">
      <c r="A3827" s="8" t="s">
        <v>56</v>
      </c>
      <c r="B3827" s="17">
        <v>2003</v>
      </c>
      <c r="C3827" s="17" t="s">
        <v>77</v>
      </c>
      <c r="D3827" s="9" t="s">
        <v>69</v>
      </c>
      <c r="E3827" s="10">
        <v>53169</v>
      </c>
      <c r="F3827" s="10">
        <v>52321</v>
      </c>
      <c r="G3827" s="10">
        <v>105490</v>
      </c>
      <c r="H3827" s="44"/>
      <c r="I3827" s="44"/>
      <c r="J3827" s="44"/>
      <c r="K3827" s="44"/>
      <c r="L3827" s="10"/>
      <c r="M3827" s="10"/>
      <c r="N3827" s="10"/>
      <c r="O3827" s="11"/>
      <c r="P3827" s="27">
        <f>Table1[[#This Row],[Female Voters]]/Table1[[#This Row],[Female Population]]</f>
        <v>0</v>
      </c>
      <c r="Q3827" s="27">
        <f>Table1[[#This Row],[Male Voters]]/Table1[[#This Row],[Male Population]]</f>
        <v>0</v>
      </c>
      <c r="R3827" s="27">
        <f>Table1[[#This Row],[Total Voters]]/Table1[[#This Row],[Total Population]]</f>
        <v>0</v>
      </c>
      <c r="S3827" s="27">
        <f>Table1[[#This Row],[Female Ballots]]/Table1[[#This Row],[Female Population]]</f>
        <v>0</v>
      </c>
      <c r="T3827" s="27">
        <f>Table1[[#This Row],[Male Ballots]]/Table1[[#This Row],[Male Population]]</f>
        <v>0</v>
      </c>
      <c r="U3827" s="27">
        <f>Table1[[#This Row],[Total Ballots]]/Table1[[#This Row],[Total Population]]</f>
        <v>0</v>
      </c>
      <c r="V3827" s="27" t="e">
        <f>Table1[[#This Row],[Female Ballots]]/Table1[[#This Row],[Female Voters]]</f>
        <v>#DIV/0!</v>
      </c>
      <c r="W3827" s="27" t="e">
        <f>Table1[[#This Row],[Male Ballots]]/Table1[[#This Row],[Male Voters]]</f>
        <v>#DIV/0!</v>
      </c>
      <c r="X3827" s="27" t="e">
        <f>Table1[[#This Row],[Total Ballots]]/Table1[[#This Row],[Total Voters]]</f>
        <v>#DIV/0!</v>
      </c>
    </row>
    <row r="3828" spans="1:24" s="12" customFormat="1" hidden="1" x14ac:dyDescent="0.25">
      <c r="A3828" s="8" t="s">
        <v>56</v>
      </c>
      <c r="B3828" s="17">
        <v>2003</v>
      </c>
      <c r="C3828" s="17" t="s">
        <v>77</v>
      </c>
      <c r="D3828" s="9" t="s">
        <v>70</v>
      </c>
      <c r="E3828" s="10">
        <v>33863</v>
      </c>
      <c r="F3828" s="10">
        <v>32645</v>
      </c>
      <c r="G3828" s="10">
        <v>66508</v>
      </c>
      <c r="H3828" s="44"/>
      <c r="I3828" s="44"/>
      <c r="J3828" s="44"/>
      <c r="K3828" s="44"/>
      <c r="L3828" s="10"/>
      <c r="M3828" s="10"/>
      <c r="N3828" s="10"/>
      <c r="O3828" s="11"/>
      <c r="P3828" s="27">
        <f>Table1[[#This Row],[Female Voters]]/Table1[[#This Row],[Female Population]]</f>
        <v>0</v>
      </c>
      <c r="Q3828" s="27">
        <f>Table1[[#This Row],[Male Voters]]/Table1[[#This Row],[Male Population]]</f>
        <v>0</v>
      </c>
      <c r="R3828" s="27">
        <f>Table1[[#This Row],[Total Voters]]/Table1[[#This Row],[Total Population]]</f>
        <v>0</v>
      </c>
      <c r="S3828" s="27">
        <f>Table1[[#This Row],[Female Ballots]]/Table1[[#This Row],[Female Population]]</f>
        <v>0</v>
      </c>
      <c r="T3828" s="27">
        <f>Table1[[#This Row],[Male Ballots]]/Table1[[#This Row],[Male Population]]</f>
        <v>0</v>
      </c>
      <c r="U3828" s="27">
        <f>Table1[[#This Row],[Total Ballots]]/Table1[[#This Row],[Total Population]]</f>
        <v>0</v>
      </c>
      <c r="V3828" s="27" t="e">
        <f>Table1[[#This Row],[Female Ballots]]/Table1[[#This Row],[Female Voters]]</f>
        <v>#DIV/0!</v>
      </c>
      <c r="W3828" s="27" t="e">
        <f>Table1[[#This Row],[Male Ballots]]/Table1[[#This Row],[Male Voters]]</f>
        <v>#DIV/0!</v>
      </c>
      <c r="X3828" s="27" t="e">
        <f>Table1[[#This Row],[Total Ballots]]/Table1[[#This Row],[Total Voters]]</f>
        <v>#DIV/0!</v>
      </c>
    </row>
    <row r="3829" spans="1:24" s="12" customFormat="1" hidden="1" x14ac:dyDescent="0.25">
      <c r="A3829" s="8" t="s">
        <v>56</v>
      </c>
      <c r="B3829" s="17">
        <v>2003</v>
      </c>
      <c r="C3829" s="17" t="s">
        <v>77</v>
      </c>
      <c r="D3829" s="9" t="s">
        <v>71</v>
      </c>
      <c r="E3829" s="10">
        <v>42687</v>
      </c>
      <c r="F3829" s="10">
        <v>31682</v>
      </c>
      <c r="G3829" s="10">
        <v>74369</v>
      </c>
      <c r="H3829" s="44"/>
      <c r="I3829" s="44"/>
      <c r="J3829" s="44"/>
      <c r="K3829" s="44"/>
      <c r="L3829" s="10"/>
      <c r="M3829" s="10"/>
      <c r="N3829" s="10"/>
      <c r="O3829" s="11"/>
      <c r="P3829" s="27">
        <f>Table1[[#This Row],[Female Voters]]/Table1[[#This Row],[Female Population]]</f>
        <v>0</v>
      </c>
      <c r="Q3829" s="27">
        <f>Table1[[#This Row],[Male Voters]]/Table1[[#This Row],[Male Population]]</f>
        <v>0</v>
      </c>
      <c r="R3829" s="27">
        <f>Table1[[#This Row],[Total Voters]]/Table1[[#This Row],[Total Population]]</f>
        <v>0</v>
      </c>
      <c r="S3829" s="27">
        <f>Table1[[#This Row],[Female Ballots]]/Table1[[#This Row],[Female Population]]</f>
        <v>0</v>
      </c>
      <c r="T3829" s="27">
        <f>Table1[[#This Row],[Male Ballots]]/Table1[[#This Row],[Male Population]]</f>
        <v>0</v>
      </c>
      <c r="U3829" s="27">
        <f>Table1[[#This Row],[Total Ballots]]/Table1[[#This Row],[Total Population]]</f>
        <v>0</v>
      </c>
      <c r="V3829" s="27" t="e">
        <f>Table1[[#This Row],[Female Ballots]]/Table1[[#This Row],[Female Voters]]</f>
        <v>#DIV/0!</v>
      </c>
      <c r="W3829" s="27" t="e">
        <f>Table1[[#This Row],[Male Ballots]]/Table1[[#This Row],[Male Voters]]</f>
        <v>#DIV/0!</v>
      </c>
      <c r="X3829" s="27" t="e">
        <f>Table1[[#This Row],[Total Ballots]]/Table1[[#This Row],[Total Voters]]</f>
        <v>#DIV/0!</v>
      </c>
    </row>
    <row r="3830" spans="1:24" s="12" customFormat="1" hidden="1" x14ac:dyDescent="0.25">
      <c r="A3830" s="8" t="s">
        <v>56</v>
      </c>
      <c r="B3830" s="17">
        <v>2003</v>
      </c>
      <c r="C3830" s="17" t="s">
        <v>77</v>
      </c>
      <c r="D3830" s="9" t="s">
        <v>453</v>
      </c>
      <c r="E3830" s="10">
        <v>273995</v>
      </c>
      <c r="F3830" s="10">
        <v>264784</v>
      </c>
      <c r="G3830" s="10">
        <v>538779</v>
      </c>
      <c r="H3830" s="44"/>
      <c r="I3830" s="44"/>
      <c r="J3830" s="44"/>
      <c r="K3830" s="44"/>
      <c r="L3830" s="10"/>
      <c r="M3830" s="10"/>
      <c r="N3830" s="10"/>
      <c r="O3830" s="11"/>
      <c r="P3830" s="27">
        <f>Table1[[#This Row],[Female Voters]]/Table1[[#This Row],[Female Population]]</f>
        <v>0</v>
      </c>
      <c r="Q3830" s="27">
        <f>Table1[[#This Row],[Male Voters]]/Table1[[#This Row],[Male Population]]</f>
        <v>0</v>
      </c>
      <c r="R3830" s="27">
        <f>Table1[[#This Row],[Total Voters]]/Table1[[#This Row],[Total Population]]</f>
        <v>0</v>
      </c>
      <c r="S3830" s="27">
        <f>Table1[[#This Row],[Female Ballots]]/Table1[[#This Row],[Female Population]]</f>
        <v>0</v>
      </c>
      <c r="T3830" s="27">
        <f>Table1[[#This Row],[Male Ballots]]/Table1[[#This Row],[Male Population]]</f>
        <v>0</v>
      </c>
      <c r="U3830" s="27">
        <f>Table1[[#This Row],[Total Ballots]]/Table1[[#This Row],[Total Population]]</f>
        <v>0</v>
      </c>
      <c r="V3830" s="27" t="e">
        <f>Table1[[#This Row],[Female Ballots]]/Table1[[#This Row],[Female Voters]]</f>
        <v>#DIV/0!</v>
      </c>
      <c r="W3830" s="27" t="e">
        <f>Table1[[#This Row],[Male Ballots]]/Table1[[#This Row],[Male Voters]]</f>
        <v>#DIV/0!</v>
      </c>
      <c r="X3830" s="27" t="e">
        <f>Table1[[#This Row],[Total Ballots]]/Table1[[#This Row],[Total Voters]]</f>
        <v>#DIV/0!</v>
      </c>
    </row>
    <row r="3831" spans="1:24" s="12" customFormat="1" hidden="1" x14ac:dyDescent="0.25">
      <c r="A3831" s="8" t="s">
        <v>24</v>
      </c>
      <c r="B3831" s="17">
        <v>2003</v>
      </c>
      <c r="C3831" s="17" t="s">
        <v>76</v>
      </c>
      <c r="D3831" s="9" t="s">
        <v>66</v>
      </c>
      <c r="E3831" s="10">
        <v>333</v>
      </c>
      <c r="F3831" s="10">
        <v>371</v>
      </c>
      <c r="G3831" s="10">
        <v>704</v>
      </c>
      <c r="H3831" s="44"/>
      <c r="I3831" s="44"/>
      <c r="J3831" s="44"/>
      <c r="K3831" s="44"/>
      <c r="L3831" s="10"/>
      <c r="M3831" s="10"/>
      <c r="N3831" s="10"/>
      <c r="O3831" s="11"/>
      <c r="P3831" s="27">
        <f>Table1[[#This Row],[Female Voters]]/Table1[[#This Row],[Female Population]]</f>
        <v>0</v>
      </c>
      <c r="Q3831" s="27">
        <f>Table1[[#This Row],[Male Voters]]/Table1[[#This Row],[Male Population]]</f>
        <v>0</v>
      </c>
      <c r="R3831" s="27">
        <f>Table1[[#This Row],[Total Voters]]/Table1[[#This Row],[Total Population]]</f>
        <v>0</v>
      </c>
      <c r="S3831" s="27">
        <f>Table1[[#This Row],[Female Ballots]]/Table1[[#This Row],[Female Population]]</f>
        <v>0</v>
      </c>
      <c r="T3831" s="27">
        <f>Table1[[#This Row],[Male Ballots]]/Table1[[#This Row],[Male Population]]</f>
        <v>0</v>
      </c>
      <c r="U3831" s="27">
        <f>Table1[[#This Row],[Total Ballots]]/Table1[[#This Row],[Total Population]]</f>
        <v>0</v>
      </c>
      <c r="V3831" s="27" t="e">
        <f>Table1[[#This Row],[Female Ballots]]/Table1[[#This Row],[Female Voters]]</f>
        <v>#DIV/0!</v>
      </c>
      <c r="W3831" s="27" t="e">
        <f>Table1[[#This Row],[Male Ballots]]/Table1[[#This Row],[Male Voters]]</f>
        <v>#DIV/0!</v>
      </c>
      <c r="X3831" s="27" t="e">
        <f>Table1[[#This Row],[Total Ballots]]/Table1[[#This Row],[Total Voters]]</f>
        <v>#DIV/0!</v>
      </c>
    </row>
    <row r="3832" spans="1:24" s="12" customFormat="1" hidden="1" x14ac:dyDescent="0.25">
      <c r="A3832" s="8" t="s">
        <v>24</v>
      </c>
      <c r="B3832" s="17">
        <v>2003</v>
      </c>
      <c r="C3832" s="17" t="s">
        <v>76</v>
      </c>
      <c r="D3832" s="9" t="s">
        <v>67</v>
      </c>
      <c r="E3832" s="10">
        <v>553</v>
      </c>
      <c r="F3832" s="10">
        <v>526</v>
      </c>
      <c r="G3832" s="10">
        <v>1079</v>
      </c>
      <c r="H3832" s="44"/>
      <c r="I3832" s="44"/>
      <c r="J3832" s="44"/>
      <c r="K3832" s="44"/>
      <c r="L3832" s="10"/>
      <c r="M3832" s="10"/>
      <c r="N3832" s="10"/>
      <c r="O3832" s="11"/>
      <c r="P3832" s="27">
        <f>Table1[[#This Row],[Female Voters]]/Table1[[#This Row],[Female Population]]</f>
        <v>0</v>
      </c>
      <c r="Q3832" s="27">
        <f>Table1[[#This Row],[Male Voters]]/Table1[[#This Row],[Male Population]]</f>
        <v>0</v>
      </c>
      <c r="R3832" s="27">
        <f>Table1[[#This Row],[Total Voters]]/Table1[[#This Row],[Total Population]]</f>
        <v>0</v>
      </c>
      <c r="S3832" s="27">
        <f>Table1[[#This Row],[Female Ballots]]/Table1[[#This Row],[Female Population]]</f>
        <v>0</v>
      </c>
      <c r="T3832" s="27">
        <f>Table1[[#This Row],[Male Ballots]]/Table1[[#This Row],[Male Population]]</f>
        <v>0</v>
      </c>
      <c r="U3832" s="27">
        <f>Table1[[#This Row],[Total Ballots]]/Table1[[#This Row],[Total Population]]</f>
        <v>0</v>
      </c>
      <c r="V3832" s="27" t="e">
        <f>Table1[[#This Row],[Female Ballots]]/Table1[[#This Row],[Female Voters]]</f>
        <v>#DIV/0!</v>
      </c>
      <c r="W3832" s="27" t="e">
        <f>Table1[[#This Row],[Male Ballots]]/Table1[[#This Row],[Male Voters]]</f>
        <v>#DIV/0!</v>
      </c>
      <c r="X3832" s="27" t="e">
        <f>Table1[[#This Row],[Total Ballots]]/Table1[[#This Row],[Total Voters]]</f>
        <v>#DIV/0!</v>
      </c>
    </row>
    <row r="3833" spans="1:24" s="12" customFormat="1" hidden="1" x14ac:dyDescent="0.25">
      <c r="A3833" s="8" t="s">
        <v>24</v>
      </c>
      <c r="B3833" s="17">
        <v>2003</v>
      </c>
      <c r="C3833" s="17" t="s">
        <v>76</v>
      </c>
      <c r="D3833" s="9" t="s">
        <v>68</v>
      </c>
      <c r="E3833" s="10">
        <v>1016</v>
      </c>
      <c r="F3833" s="10">
        <v>901</v>
      </c>
      <c r="G3833" s="10">
        <v>1917</v>
      </c>
      <c r="H3833" s="44"/>
      <c r="I3833" s="44"/>
      <c r="J3833" s="44"/>
      <c r="K3833" s="44"/>
      <c r="L3833" s="10"/>
      <c r="M3833" s="10"/>
      <c r="N3833" s="10"/>
      <c r="O3833" s="11"/>
      <c r="P3833" s="27">
        <f>Table1[[#This Row],[Female Voters]]/Table1[[#This Row],[Female Population]]</f>
        <v>0</v>
      </c>
      <c r="Q3833" s="27">
        <f>Table1[[#This Row],[Male Voters]]/Table1[[#This Row],[Male Population]]</f>
        <v>0</v>
      </c>
      <c r="R3833" s="27">
        <f>Table1[[#This Row],[Total Voters]]/Table1[[#This Row],[Total Population]]</f>
        <v>0</v>
      </c>
      <c r="S3833" s="27">
        <f>Table1[[#This Row],[Female Ballots]]/Table1[[#This Row],[Female Population]]</f>
        <v>0</v>
      </c>
      <c r="T3833" s="27">
        <f>Table1[[#This Row],[Male Ballots]]/Table1[[#This Row],[Male Population]]</f>
        <v>0</v>
      </c>
      <c r="U3833" s="27">
        <f>Table1[[#This Row],[Total Ballots]]/Table1[[#This Row],[Total Population]]</f>
        <v>0</v>
      </c>
      <c r="V3833" s="27" t="e">
        <f>Table1[[#This Row],[Female Ballots]]/Table1[[#This Row],[Female Voters]]</f>
        <v>#DIV/0!</v>
      </c>
      <c r="W3833" s="27" t="e">
        <f>Table1[[#This Row],[Male Ballots]]/Table1[[#This Row],[Male Voters]]</f>
        <v>#DIV/0!</v>
      </c>
      <c r="X3833" s="27" t="e">
        <f>Table1[[#This Row],[Total Ballots]]/Table1[[#This Row],[Total Voters]]</f>
        <v>#DIV/0!</v>
      </c>
    </row>
    <row r="3834" spans="1:24" s="12" customFormat="1" hidden="1" x14ac:dyDescent="0.25">
      <c r="A3834" s="8" t="s">
        <v>24</v>
      </c>
      <c r="B3834" s="17">
        <v>2003</v>
      </c>
      <c r="C3834" s="17" t="s">
        <v>76</v>
      </c>
      <c r="D3834" s="9" t="s">
        <v>69</v>
      </c>
      <c r="E3834" s="10">
        <v>1534</v>
      </c>
      <c r="F3834" s="10">
        <v>1391</v>
      </c>
      <c r="G3834" s="10">
        <v>2925</v>
      </c>
      <c r="H3834" s="44"/>
      <c r="I3834" s="44"/>
      <c r="J3834" s="44"/>
      <c r="K3834" s="44"/>
      <c r="L3834" s="10"/>
      <c r="M3834" s="10"/>
      <c r="N3834" s="10"/>
      <c r="O3834" s="11"/>
      <c r="P3834" s="27">
        <f>Table1[[#This Row],[Female Voters]]/Table1[[#This Row],[Female Population]]</f>
        <v>0</v>
      </c>
      <c r="Q3834" s="27">
        <f>Table1[[#This Row],[Male Voters]]/Table1[[#This Row],[Male Population]]</f>
        <v>0</v>
      </c>
      <c r="R3834" s="27">
        <f>Table1[[#This Row],[Total Voters]]/Table1[[#This Row],[Total Population]]</f>
        <v>0</v>
      </c>
      <c r="S3834" s="27">
        <f>Table1[[#This Row],[Female Ballots]]/Table1[[#This Row],[Female Population]]</f>
        <v>0</v>
      </c>
      <c r="T3834" s="27">
        <f>Table1[[#This Row],[Male Ballots]]/Table1[[#This Row],[Male Population]]</f>
        <v>0</v>
      </c>
      <c r="U3834" s="27">
        <f>Table1[[#This Row],[Total Ballots]]/Table1[[#This Row],[Total Population]]</f>
        <v>0</v>
      </c>
      <c r="V3834" s="27" t="e">
        <f>Table1[[#This Row],[Female Ballots]]/Table1[[#This Row],[Female Voters]]</f>
        <v>#DIV/0!</v>
      </c>
      <c r="W3834" s="27" t="e">
        <f>Table1[[#This Row],[Male Ballots]]/Table1[[#This Row],[Male Voters]]</f>
        <v>#DIV/0!</v>
      </c>
      <c r="X3834" s="27" t="e">
        <f>Table1[[#This Row],[Total Ballots]]/Table1[[#This Row],[Total Voters]]</f>
        <v>#DIV/0!</v>
      </c>
    </row>
    <row r="3835" spans="1:24" s="12" customFormat="1" hidden="1" x14ac:dyDescent="0.25">
      <c r="A3835" s="8" t="s">
        <v>24</v>
      </c>
      <c r="B3835" s="17">
        <v>2003</v>
      </c>
      <c r="C3835" s="17" t="s">
        <v>76</v>
      </c>
      <c r="D3835" s="9" t="s">
        <v>70</v>
      </c>
      <c r="E3835" s="10">
        <v>1302</v>
      </c>
      <c r="F3835" s="10">
        <v>1274</v>
      </c>
      <c r="G3835" s="10">
        <v>2576</v>
      </c>
      <c r="H3835" s="44"/>
      <c r="I3835" s="44"/>
      <c r="J3835" s="44"/>
      <c r="K3835" s="44"/>
      <c r="L3835" s="10"/>
      <c r="M3835" s="10"/>
      <c r="N3835" s="10"/>
      <c r="O3835" s="11"/>
      <c r="P3835" s="27">
        <f>Table1[[#This Row],[Female Voters]]/Table1[[#This Row],[Female Population]]</f>
        <v>0</v>
      </c>
      <c r="Q3835" s="27">
        <f>Table1[[#This Row],[Male Voters]]/Table1[[#This Row],[Male Population]]</f>
        <v>0</v>
      </c>
      <c r="R3835" s="27">
        <f>Table1[[#This Row],[Total Voters]]/Table1[[#This Row],[Total Population]]</f>
        <v>0</v>
      </c>
      <c r="S3835" s="27">
        <f>Table1[[#This Row],[Female Ballots]]/Table1[[#This Row],[Female Population]]</f>
        <v>0</v>
      </c>
      <c r="T3835" s="27">
        <f>Table1[[#This Row],[Male Ballots]]/Table1[[#This Row],[Male Population]]</f>
        <v>0</v>
      </c>
      <c r="U3835" s="27">
        <f>Table1[[#This Row],[Total Ballots]]/Table1[[#This Row],[Total Population]]</f>
        <v>0</v>
      </c>
      <c r="V3835" s="27" t="e">
        <f>Table1[[#This Row],[Female Ballots]]/Table1[[#This Row],[Female Voters]]</f>
        <v>#DIV/0!</v>
      </c>
      <c r="W3835" s="27" t="e">
        <f>Table1[[#This Row],[Male Ballots]]/Table1[[#This Row],[Male Voters]]</f>
        <v>#DIV/0!</v>
      </c>
      <c r="X3835" s="27" t="e">
        <f>Table1[[#This Row],[Total Ballots]]/Table1[[#This Row],[Total Voters]]</f>
        <v>#DIV/0!</v>
      </c>
    </row>
    <row r="3836" spans="1:24" s="12" customFormat="1" hidden="1" x14ac:dyDescent="0.25">
      <c r="A3836" s="8" t="s">
        <v>24</v>
      </c>
      <c r="B3836" s="17">
        <v>2003</v>
      </c>
      <c r="C3836" s="17" t="s">
        <v>76</v>
      </c>
      <c r="D3836" s="9" t="s">
        <v>71</v>
      </c>
      <c r="E3836" s="10">
        <v>1513</v>
      </c>
      <c r="F3836" s="10">
        <v>1387</v>
      </c>
      <c r="G3836" s="10">
        <v>2900</v>
      </c>
      <c r="H3836" s="44"/>
      <c r="I3836" s="44"/>
      <c r="J3836" s="44"/>
      <c r="K3836" s="44"/>
      <c r="L3836" s="10"/>
      <c r="M3836" s="10"/>
      <c r="N3836" s="10"/>
      <c r="O3836" s="11"/>
      <c r="P3836" s="27">
        <f>Table1[[#This Row],[Female Voters]]/Table1[[#This Row],[Female Population]]</f>
        <v>0</v>
      </c>
      <c r="Q3836" s="27">
        <f>Table1[[#This Row],[Male Voters]]/Table1[[#This Row],[Male Population]]</f>
        <v>0</v>
      </c>
      <c r="R3836" s="27">
        <f>Table1[[#This Row],[Total Voters]]/Table1[[#This Row],[Total Population]]</f>
        <v>0</v>
      </c>
      <c r="S3836" s="27">
        <f>Table1[[#This Row],[Female Ballots]]/Table1[[#This Row],[Female Population]]</f>
        <v>0</v>
      </c>
      <c r="T3836" s="27">
        <f>Table1[[#This Row],[Male Ballots]]/Table1[[#This Row],[Male Population]]</f>
        <v>0</v>
      </c>
      <c r="U3836" s="27">
        <f>Table1[[#This Row],[Total Ballots]]/Table1[[#This Row],[Total Population]]</f>
        <v>0</v>
      </c>
      <c r="V3836" s="27" t="e">
        <f>Table1[[#This Row],[Female Ballots]]/Table1[[#This Row],[Female Voters]]</f>
        <v>#DIV/0!</v>
      </c>
      <c r="W3836" s="27" t="e">
        <f>Table1[[#This Row],[Male Ballots]]/Table1[[#This Row],[Male Voters]]</f>
        <v>#DIV/0!</v>
      </c>
      <c r="X3836" s="27" t="e">
        <f>Table1[[#This Row],[Total Ballots]]/Table1[[#This Row],[Total Voters]]</f>
        <v>#DIV/0!</v>
      </c>
    </row>
    <row r="3837" spans="1:24" s="12" customFormat="1" hidden="1" x14ac:dyDescent="0.25">
      <c r="A3837" s="8" t="s">
        <v>24</v>
      </c>
      <c r="B3837" s="17">
        <v>2003</v>
      </c>
      <c r="C3837" s="17" t="s">
        <v>76</v>
      </c>
      <c r="D3837" s="9" t="s">
        <v>453</v>
      </c>
      <c r="E3837" s="10">
        <v>6251</v>
      </c>
      <c r="F3837" s="10">
        <v>5850</v>
      </c>
      <c r="G3837" s="10">
        <v>12101</v>
      </c>
      <c r="H3837" s="44"/>
      <c r="I3837" s="44"/>
      <c r="J3837" s="44"/>
      <c r="K3837" s="44"/>
      <c r="L3837" s="10"/>
      <c r="M3837" s="10"/>
      <c r="N3837" s="10"/>
      <c r="O3837" s="11"/>
      <c r="P3837" s="27">
        <f>Table1[[#This Row],[Female Voters]]/Table1[[#This Row],[Female Population]]</f>
        <v>0</v>
      </c>
      <c r="Q3837" s="27">
        <f>Table1[[#This Row],[Male Voters]]/Table1[[#This Row],[Male Population]]</f>
        <v>0</v>
      </c>
      <c r="R3837" s="27">
        <f>Table1[[#This Row],[Total Voters]]/Table1[[#This Row],[Total Population]]</f>
        <v>0</v>
      </c>
      <c r="S3837" s="27">
        <f>Table1[[#This Row],[Female Ballots]]/Table1[[#This Row],[Female Population]]</f>
        <v>0</v>
      </c>
      <c r="T3837" s="27">
        <f>Table1[[#This Row],[Male Ballots]]/Table1[[#This Row],[Male Population]]</f>
        <v>0</v>
      </c>
      <c r="U3837" s="27">
        <f>Table1[[#This Row],[Total Ballots]]/Table1[[#This Row],[Total Population]]</f>
        <v>0</v>
      </c>
      <c r="V3837" s="27" t="e">
        <f>Table1[[#This Row],[Female Ballots]]/Table1[[#This Row],[Female Voters]]</f>
        <v>#DIV/0!</v>
      </c>
      <c r="W3837" s="27" t="e">
        <f>Table1[[#This Row],[Male Ballots]]/Table1[[#This Row],[Male Voters]]</f>
        <v>#DIV/0!</v>
      </c>
      <c r="X3837" s="27" t="e">
        <f>Table1[[#This Row],[Total Ballots]]/Table1[[#This Row],[Total Voters]]</f>
        <v>#DIV/0!</v>
      </c>
    </row>
    <row r="3838" spans="1:24" s="12" customFormat="1" hidden="1" x14ac:dyDescent="0.25">
      <c r="A3838" s="8" t="s">
        <v>39</v>
      </c>
      <c r="B3838" s="17">
        <v>2003</v>
      </c>
      <c r="C3838" s="17"/>
      <c r="D3838" s="9" t="s">
        <v>66</v>
      </c>
      <c r="E3838" s="10">
        <v>4512</v>
      </c>
      <c r="F3838" s="10">
        <v>4904</v>
      </c>
      <c r="G3838" s="10">
        <v>9416</v>
      </c>
      <c r="H3838" s="44"/>
      <c r="I3838" s="44"/>
      <c r="J3838" s="44"/>
      <c r="K3838" s="44"/>
      <c r="L3838" s="10"/>
      <c r="M3838" s="10"/>
      <c r="N3838" s="10"/>
      <c r="O3838" s="11"/>
      <c r="P3838" s="27">
        <f>Table1[[#This Row],[Female Voters]]/Table1[[#This Row],[Female Population]]</f>
        <v>0</v>
      </c>
      <c r="Q3838" s="27">
        <f>Table1[[#This Row],[Male Voters]]/Table1[[#This Row],[Male Population]]</f>
        <v>0</v>
      </c>
      <c r="R3838" s="27">
        <f>Table1[[#This Row],[Total Voters]]/Table1[[#This Row],[Total Population]]</f>
        <v>0</v>
      </c>
      <c r="S3838" s="27">
        <f>Table1[[#This Row],[Female Ballots]]/Table1[[#This Row],[Female Population]]</f>
        <v>0</v>
      </c>
      <c r="T3838" s="27">
        <f>Table1[[#This Row],[Male Ballots]]/Table1[[#This Row],[Male Population]]</f>
        <v>0</v>
      </c>
      <c r="U3838" s="27">
        <f>Table1[[#This Row],[Total Ballots]]/Table1[[#This Row],[Total Population]]</f>
        <v>0</v>
      </c>
      <c r="V3838" s="27" t="e">
        <f>Table1[[#This Row],[Female Ballots]]/Table1[[#This Row],[Female Voters]]</f>
        <v>#DIV/0!</v>
      </c>
      <c r="W3838" s="27" t="e">
        <f>Table1[[#This Row],[Male Ballots]]/Table1[[#This Row],[Male Voters]]</f>
        <v>#DIV/0!</v>
      </c>
      <c r="X3838" s="27" t="e">
        <f>Table1[[#This Row],[Total Ballots]]/Table1[[#This Row],[Total Voters]]</f>
        <v>#DIV/0!</v>
      </c>
    </row>
    <row r="3839" spans="1:24" s="12" customFormat="1" hidden="1" x14ac:dyDescent="0.25">
      <c r="A3839" s="8" t="s">
        <v>39</v>
      </c>
      <c r="B3839" s="17">
        <v>2003</v>
      </c>
      <c r="C3839" s="17"/>
      <c r="D3839" s="9" t="s">
        <v>67</v>
      </c>
      <c r="E3839" s="10">
        <v>6169</v>
      </c>
      <c r="F3839" s="10">
        <v>6341</v>
      </c>
      <c r="G3839" s="10">
        <v>12510</v>
      </c>
      <c r="H3839" s="44"/>
      <c r="I3839" s="44"/>
      <c r="J3839" s="44"/>
      <c r="K3839" s="44"/>
      <c r="L3839" s="10"/>
      <c r="M3839" s="10"/>
      <c r="N3839" s="10"/>
      <c r="O3839" s="11"/>
      <c r="P3839" s="27">
        <f>Table1[[#This Row],[Female Voters]]/Table1[[#This Row],[Female Population]]</f>
        <v>0</v>
      </c>
      <c r="Q3839" s="27">
        <f>Table1[[#This Row],[Male Voters]]/Table1[[#This Row],[Male Population]]</f>
        <v>0</v>
      </c>
      <c r="R3839" s="27">
        <f>Table1[[#This Row],[Total Voters]]/Table1[[#This Row],[Total Population]]</f>
        <v>0</v>
      </c>
      <c r="S3839" s="27">
        <f>Table1[[#This Row],[Female Ballots]]/Table1[[#This Row],[Female Population]]</f>
        <v>0</v>
      </c>
      <c r="T3839" s="27">
        <f>Table1[[#This Row],[Male Ballots]]/Table1[[#This Row],[Male Population]]</f>
        <v>0</v>
      </c>
      <c r="U3839" s="27">
        <f>Table1[[#This Row],[Total Ballots]]/Table1[[#This Row],[Total Population]]</f>
        <v>0</v>
      </c>
      <c r="V3839" s="27" t="e">
        <f>Table1[[#This Row],[Female Ballots]]/Table1[[#This Row],[Female Voters]]</f>
        <v>#DIV/0!</v>
      </c>
      <c r="W3839" s="27" t="e">
        <f>Table1[[#This Row],[Male Ballots]]/Table1[[#This Row],[Male Voters]]</f>
        <v>#DIV/0!</v>
      </c>
      <c r="X3839" s="27" t="e">
        <f>Table1[[#This Row],[Total Ballots]]/Table1[[#This Row],[Total Voters]]</f>
        <v>#DIV/0!</v>
      </c>
    </row>
    <row r="3840" spans="1:24" s="12" customFormat="1" hidden="1" x14ac:dyDescent="0.25">
      <c r="A3840" s="8" t="s">
        <v>39</v>
      </c>
      <c r="B3840" s="17">
        <v>2003</v>
      </c>
      <c r="C3840" s="17"/>
      <c r="D3840" s="9" t="s">
        <v>68</v>
      </c>
      <c r="E3840" s="10">
        <v>7452</v>
      </c>
      <c r="F3840" s="10">
        <v>7385</v>
      </c>
      <c r="G3840" s="10">
        <v>14837</v>
      </c>
      <c r="H3840" s="44"/>
      <c r="I3840" s="44"/>
      <c r="J3840" s="44"/>
      <c r="K3840" s="44"/>
      <c r="L3840" s="10"/>
      <c r="M3840" s="10"/>
      <c r="N3840" s="10"/>
      <c r="O3840" s="11"/>
      <c r="P3840" s="27">
        <f>Table1[[#This Row],[Female Voters]]/Table1[[#This Row],[Female Population]]</f>
        <v>0</v>
      </c>
      <c r="Q3840" s="27">
        <f>Table1[[#This Row],[Male Voters]]/Table1[[#This Row],[Male Population]]</f>
        <v>0</v>
      </c>
      <c r="R3840" s="27">
        <f>Table1[[#This Row],[Total Voters]]/Table1[[#This Row],[Total Population]]</f>
        <v>0</v>
      </c>
      <c r="S3840" s="27">
        <f>Table1[[#This Row],[Female Ballots]]/Table1[[#This Row],[Female Population]]</f>
        <v>0</v>
      </c>
      <c r="T3840" s="27">
        <f>Table1[[#This Row],[Male Ballots]]/Table1[[#This Row],[Male Population]]</f>
        <v>0</v>
      </c>
      <c r="U3840" s="27">
        <f>Table1[[#This Row],[Total Ballots]]/Table1[[#This Row],[Total Population]]</f>
        <v>0</v>
      </c>
      <c r="V3840" s="27" t="e">
        <f>Table1[[#This Row],[Female Ballots]]/Table1[[#This Row],[Female Voters]]</f>
        <v>#DIV/0!</v>
      </c>
      <c r="W3840" s="27" t="e">
        <f>Table1[[#This Row],[Male Ballots]]/Table1[[#This Row],[Male Voters]]</f>
        <v>#DIV/0!</v>
      </c>
      <c r="X3840" s="27" t="e">
        <f>Table1[[#This Row],[Total Ballots]]/Table1[[#This Row],[Total Voters]]</f>
        <v>#DIV/0!</v>
      </c>
    </row>
    <row r="3841" spans="1:24" s="12" customFormat="1" hidden="1" x14ac:dyDescent="0.25">
      <c r="A3841" s="8" t="s">
        <v>39</v>
      </c>
      <c r="B3841" s="17">
        <v>2003</v>
      </c>
      <c r="C3841" s="17"/>
      <c r="D3841" s="9" t="s">
        <v>69</v>
      </c>
      <c r="E3841" s="10">
        <v>7967</v>
      </c>
      <c r="F3841" s="10">
        <v>7797</v>
      </c>
      <c r="G3841" s="10">
        <v>15764</v>
      </c>
      <c r="H3841" s="44"/>
      <c r="I3841" s="44"/>
      <c r="J3841" s="44"/>
      <c r="K3841" s="44"/>
      <c r="L3841" s="10"/>
      <c r="M3841" s="10"/>
      <c r="N3841" s="10"/>
      <c r="O3841" s="11"/>
      <c r="P3841" s="27">
        <f>Table1[[#This Row],[Female Voters]]/Table1[[#This Row],[Female Population]]</f>
        <v>0</v>
      </c>
      <c r="Q3841" s="27">
        <f>Table1[[#This Row],[Male Voters]]/Table1[[#This Row],[Male Population]]</f>
        <v>0</v>
      </c>
      <c r="R3841" s="27">
        <f>Table1[[#This Row],[Total Voters]]/Table1[[#This Row],[Total Population]]</f>
        <v>0</v>
      </c>
      <c r="S3841" s="27">
        <f>Table1[[#This Row],[Female Ballots]]/Table1[[#This Row],[Female Population]]</f>
        <v>0</v>
      </c>
      <c r="T3841" s="27">
        <f>Table1[[#This Row],[Male Ballots]]/Table1[[#This Row],[Male Population]]</f>
        <v>0</v>
      </c>
      <c r="U3841" s="27">
        <f>Table1[[#This Row],[Total Ballots]]/Table1[[#This Row],[Total Population]]</f>
        <v>0</v>
      </c>
      <c r="V3841" s="27" t="e">
        <f>Table1[[#This Row],[Female Ballots]]/Table1[[#This Row],[Female Voters]]</f>
        <v>#DIV/0!</v>
      </c>
      <c r="W3841" s="27" t="e">
        <f>Table1[[#This Row],[Male Ballots]]/Table1[[#This Row],[Male Voters]]</f>
        <v>#DIV/0!</v>
      </c>
      <c r="X3841" s="27" t="e">
        <f>Table1[[#This Row],[Total Ballots]]/Table1[[#This Row],[Total Voters]]</f>
        <v>#DIV/0!</v>
      </c>
    </row>
    <row r="3842" spans="1:24" s="12" customFormat="1" hidden="1" x14ac:dyDescent="0.25">
      <c r="A3842" s="8" t="s">
        <v>39</v>
      </c>
      <c r="B3842" s="17">
        <v>2003</v>
      </c>
      <c r="C3842" s="17"/>
      <c r="D3842" s="9" t="s">
        <v>70</v>
      </c>
      <c r="E3842" s="10">
        <v>5733</v>
      </c>
      <c r="F3842" s="10">
        <v>5591</v>
      </c>
      <c r="G3842" s="10">
        <v>11324</v>
      </c>
      <c r="H3842" s="44"/>
      <c r="I3842" s="44"/>
      <c r="J3842" s="44"/>
      <c r="K3842" s="44"/>
      <c r="L3842" s="10"/>
      <c r="M3842" s="10"/>
      <c r="N3842" s="10"/>
      <c r="O3842" s="11"/>
      <c r="P3842" s="27">
        <f>Table1[[#This Row],[Female Voters]]/Table1[[#This Row],[Female Population]]</f>
        <v>0</v>
      </c>
      <c r="Q3842" s="27">
        <f>Table1[[#This Row],[Male Voters]]/Table1[[#This Row],[Male Population]]</f>
        <v>0</v>
      </c>
      <c r="R3842" s="27">
        <f>Table1[[#This Row],[Total Voters]]/Table1[[#This Row],[Total Population]]</f>
        <v>0</v>
      </c>
      <c r="S3842" s="27">
        <f>Table1[[#This Row],[Female Ballots]]/Table1[[#This Row],[Female Population]]</f>
        <v>0</v>
      </c>
      <c r="T3842" s="27">
        <f>Table1[[#This Row],[Male Ballots]]/Table1[[#This Row],[Male Population]]</f>
        <v>0</v>
      </c>
      <c r="U3842" s="27">
        <f>Table1[[#This Row],[Total Ballots]]/Table1[[#This Row],[Total Population]]</f>
        <v>0</v>
      </c>
      <c r="V3842" s="27" t="e">
        <f>Table1[[#This Row],[Female Ballots]]/Table1[[#This Row],[Female Voters]]</f>
        <v>#DIV/0!</v>
      </c>
      <c r="W3842" s="27" t="e">
        <f>Table1[[#This Row],[Male Ballots]]/Table1[[#This Row],[Male Voters]]</f>
        <v>#DIV/0!</v>
      </c>
      <c r="X3842" s="27" t="e">
        <f>Table1[[#This Row],[Total Ballots]]/Table1[[#This Row],[Total Voters]]</f>
        <v>#DIV/0!</v>
      </c>
    </row>
    <row r="3843" spans="1:24" s="12" customFormat="1" hidden="1" x14ac:dyDescent="0.25">
      <c r="A3843" s="8" t="s">
        <v>39</v>
      </c>
      <c r="B3843" s="17">
        <v>2003</v>
      </c>
      <c r="C3843" s="17"/>
      <c r="D3843" s="9" t="s">
        <v>71</v>
      </c>
      <c r="E3843" s="10">
        <v>8635</v>
      </c>
      <c r="F3843" s="10">
        <v>7015</v>
      </c>
      <c r="G3843" s="10">
        <v>15650</v>
      </c>
      <c r="H3843" s="44"/>
      <c r="I3843" s="44"/>
      <c r="J3843" s="44"/>
      <c r="K3843" s="44"/>
      <c r="L3843" s="10"/>
      <c r="M3843" s="10"/>
      <c r="N3843" s="10"/>
      <c r="O3843" s="11"/>
      <c r="P3843" s="27">
        <f>Table1[[#This Row],[Female Voters]]/Table1[[#This Row],[Female Population]]</f>
        <v>0</v>
      </c>
      <c r="Q3843" s="27">
        <f>Table1[[#This Row],[Male Voters]]/Table1[[#This Row],[Male Population]]</f>
        <v>0</v>
      </c>
      <c r="R3843" s="27">
        <f>Table1[[#This Row],[Total Voters]]/Table1[[#This Row],[Total Population]]</f>
        <v>0</v>
      </c>
      <c r="S3843" s="27">
        <f>Table1[[#This Row],[Female Ballots]]/Table1[[#This Row],[Female Population]]</f>
        <v>0</v>
      </c>
      <c r="T3843" s="27">
        <f>Table1[[#This Row],[Male Ballots]]/Table1[[#This Row],[Male Population]]</f>
        <v>0</v>
      </c>
      <c r="U3843" s="27">
        <f>Table1[[#This Row],[Total Ballots]]/Table1[[#This Row],[Total Population]]</f>
        <v>0</v>
      </c>
      <c r="V3843" s="27" t="e">
        <f>Table1[[#This Row],[Female Ballots]]/Table1[[#This Row],[Female Voters]]</f>
        <v>#DIV/0!</v>
      </c>
      <c r="W3843" s="27" t="e">
        <f>Table1[[#This Row],[Male Ballots]]/Table1[[#This Row],[Male Voters]]</f>
        <v>#DIV/0!</v>
      </c>
      <c r="X3843" s="27" t="e">
        <f>Table1[[#This Row],[Total Ballots]]/Table1[[#This Row],[Total Voters]]</f>
        <v>#DIV/0!</v>
      </c>
    </row>
    <row r="3844" spans="1:24" s="12" customFormat="1" hidden="1" x14ac:dyDescent="0.25">
      <c r="A3844" s="8" t="s">
        <v>39</v>
      </c>
      <c r="B3844" s="17">
        <v>2003</v>
      </c>
      <c r="C3844" s="17"/>
      <c r="D3844" s="9" t="s">
        <v>453</v>
      </c>
      <c r="E3844" s="10">
        <v>40468</v>
      </c>
      <c r="F3844" s="10">
        <v>39033</v>
      </c>
      <c r="G3844" s="10">
        <v>79501</v>
      </c>
      <c r="H3844" s="44"/>
      <c r="I3844" s="44"/>
      <c r="J3844" s="44"/>
      <c r="K3844" s="44"/>
      <c r="L3844" s="10"/>
      <c r="M3844" s="10"/>
      <c r="N3844" s="10"/>
      <c r="O3844" s="11"/>
      <c r="P3844" s="27">
        <f>Table1[[#This Row],[Female Voters]]/Table1[[#This Row],[Female Population]]</f>
        <v>0</v>
      </c>
      <c r="Q3844" s="27">
        <f>Table1[[#This Row],[Male Voters]]/Table1[[#This Row],[Male Population]]</f>
        <v>0</v>
      </c>
      <c r="R3844" s="27">
        <f>Table1[[#This Row],[Total Voters]]/Table1[[#This Row],[Total Population]]</f>
        <v>0</v>
      </c>
      <c r="S3844" s="27">
        <f>Table1[[#This Row],[Female Ballots]]/Table1[[#This Row],[Female Population]]</f>
        <v>0</v>
      </c>
      <c r="T3844" s="27">
        <f>Table1[[#This Row],[Male Ballots]]/Table1[[#This Row],[Male Population]]</f>
        <v>0</v>
      </c>
      <c r="U3844" s="27">
        <f>Table1[[#This Row],[Total Ballots]]/Table1[[#This Row],[Total Population]]</f>
        <v>0</v>
      </c>
      <c r="V3844" s="27" t="e">
        <f>Table1[[#This Row],[Female Ballots]]/Table1[[#This Row],[Female Voters]]</f>
        <v>#DIV/0!</v>
      </c>
      <c r="W3844" s="27" t="e">
        <f>Table1[[#This Row],[Male Ballots]]/Table1[[#This Row],[Male Voters]]</f>
        <v>#DIV/0!</v>
      </c>
      <c r="X3844" s="27" t="e">
        <f>Table1[[#This Row],[Total Ballots]]/Table1[[#This Row],[Total Voters]]</f>
        <v>#DIV/0!</v>
      </c>
    </row>
    <row r="3845" spans="1:24" s="12" customFormat="1" hidden="1" x14ac:dyDescent="0.25">
      <c r="A3845" s="8" t="s">
        <v>37</v>
      </c>
      <c r="B3845" s="17">
        <v>2003</v>
      </c>
      <c r="C3845" s="17"/>
      <c r="D3845" s="9" t="s">
        <v>66</v>
      </c>
      <c r="E3845" s="10">
        <v>327</v>
      </c>
      <c r="F3845" s="10">
        <v>360</v>
      </c>
      <c r="G3845" s="10">
        <v>687</v>
      </c>
      <c r="H3845" s="44"/>
      <c r="I3845" s="44"/>
      <c r="J3845" s="44"/>
      <c r="K3845" s="44"/>
      <c r="L3845" s="10"/>
      <c r="M3845" s="10"/>
      <c r="N3845" s="10"/>
      <c r="O3845" s="11"/>
      <c r="P3845" s="27">
        <f>Table1[[#This Row],[Female Voters]]/Table1[[#This Row],[Female Population]]</f>
        <v>0</v>
      </c>
      <c r="Q3845" s="27">
        <f>Table1[[#This Row],[Male Voters]]/Table1[[#This Row],[Male Population]]</f>
        <v>0</v>
      </c>
      <c r="R3845" s="27">
        <f>Table1[[#This Row],[Total Voters]]/Table1[[#This Row],[Total Population]]</f>
        <v>0</v>
      </c>
      <c r="S3845" s="27">
        <f>Table1[[#This Row],[Female Ballots]]/Table1[[#This Row],[Female Population]]</f>
        <v>0</v>
      </c>
      <c r="T3845" s="27">
        <f>Table1[[#This Row],[Male Ballots]]/Table1[[#This Row],[Male Population]]</f>
        <v>0</v>
      </c>
      <c r="U3845" s="27">
        <f>Table1[[#This Row],[Total Ballots]]/Table1[[#This Row],[Total Population]]</f>
        <v>0</v>
      </c>
      <c r="V3845" s="27" t="e">
        <f>Table1[[#This Row],[Female Ballots]]/Table1[[#This Row],[Female Voters]]</f>
        <v>#DIV/0!</v>
      </c>
      <c r="W3845" s="27" t="e">
        <f>Table1[[#This Row],[Male Ballots]]/Table1[[#This Row],[Male Voters]]</f>
        <v>#DIV/0!</v>
      </c>
      <c r="X3845" s="27" t="e">
        <f>Table1[[#This Row],[Total Ballots]]/Table1[[#This Row],[Total Voters]]</f>
        <v>#DIV/0!</v>
      </c>
    </row>
    <row r="3846" spans="1:24" s="12" customFormat="1" hidden="1" x14ac:dyDescent="0.25">
      <c r="A3846" s="8" t="s">
        <v>37</v>
      </c>
      <c r="B3846" s="17">
        <v>2003</v>
      </c>
      <c r="C3846" s="17"/>
      <c r="D3846" s="9" t="s">
        <v>67</v>
      </c>
      <c r="E3846" s="10">
        <v>528</v>
      </c>
      <c r="F3846" s="10">
        <v>524</v>
      </c>
      <c r="G3846" s="10">
        <v>1052</v>
      </c>
      <c r="H3846" s="44"/>
      <c r="I3846" s="44"/>
      <c r="J3846" s="44"/>
      <c r="K3846" s="44"/>
      <c r="L3846" s="10"/>
      <c r="M3846" s="10"/>
      <c r="N3846" s="10"/>
      <c r="O3846" s="11"/>
      <c r="P3846" s="27">
        <f>Table1[[#This Row],[Female Voters]]/Table1[[#This Row],[Female Population]]</f>
        <v>0</v>
      </c>
      <c r="Q3846" s="27">
        <f>Table1[[#This Row],[Male Voters]]/Table1[[#This Row],[Male Population]]</f>
        <v>0</v>
      </c>
      <c r="R3846" s="27">
        <f>Table1[[#This Row],[Total Voters]]/Table1[[#This Row],[Total Population]]</f>
        <v>0</v>
      </c>
      <c r="S3846" s="27">
        <f>Table1[[#This Row],[Female Ballots]]/Table1[[#This Row],[Female Population]]</f>
        <v>0</v>
      </c>
      <c r="T3846" s="27">
        <f>Table1[[#This Row],[Male Ballots]]/Table1[[#This Row],[Male Population]]</f>
        <v>0</v>
      </c>
      <c r="U3846" s="27">
        <f>Table1[[#This Row],[Total Ballots]]/Table1[[#This Row],[Total Population]]</f>
        <v>0</v>
      </c>
      <c r="V3846" s="27" t="e">
        <f>Table1[[#This Row],[Female Ballots]]/Table1[[#This Row],[Female Voters]]</f>
        <v>#DIV/0!</v>
      </c>
      <c r="W3846" s="27" t="e">
        <f>Table1[[#This Row],[Male Ballots]]/Table1[[#This Row],[Male Voters]]</f>
        <v>#DIV/0!</v>
      </c>
      <c r="X3846" s="27" t="e">
        <f>Table1[[#This Row],[Total Ballots]]/Table1[[#This Row],[Total Voters]]</f>
        <v>#DIV/0!</v>
      </c>
    </row>
    <row r="3847" spans="1:24" s="12" customFormat="1" hidden="1" x14ac:dyDescent="0.25">
      <c r="A3847" s="8" t="s">
        <v>37</v>
      </c>
      <c r="B3847" s="17">
        <v>2003</v>
      </c>
      <c r="C3847" s="17"/>
      <c r="D3847" s="9" t="s">
        <v>68</v>
      </c>
      <c r="E3847" s="10">
        <v>817</v>
      </c>
      <c r="F3847" s="10">
        <v>815</v>
      </c>
      <c r="G3847" s="10">
        <v>1632</v>
      </c>
      <c r="H3847" s="44"/>
      <c r="I3847" s="44"/>
      <c r="J3847" s="44"/>
      <c r="K3847" s="44"/>
      <c r="L3847" s="10"/>
      <c r="M3847" s="10"/>
      <c r="N3847" s="10"/>
      <c r="O3847" s="11"/>
      <c r="P3847" s="27">
        <f>Table1[[#This Row],[Female Voters]]/Table1[[#This Row],[Female Population]]</f>
        <v>0</v>
      </c>
      <c r="Q3847" s="27">
        <f>Table1[[#This Row],[Male Voters]]/Table1[[#This Row],[Male Population]]</f>
        <v>0</v>
      </c>
      <c r="R3847" s="27">
        <f>Table1[[#This Row],[Total Voters]]/Table1[[#This Row],[Total Population]]</f>
        <v>0</v>
      </c>
      <c r="S3847" s="27">
        <f>Table1[[#This Row],[Female Ballots]]/Table1[[#This Row],[Female Population]]</f>
        <v>0</v>
      </c>
      <c r="T3847" s="27">
        <f>Table1[[#This Row],[Male Ballots]]/Table1[[#This Row],[Male Population]]</f>
        <v>0</v>
      </c>
      <c r="U3847" s="27">
        <f>Table1[[#This Row],[Total Ballots]]/Table1[[#This Row],[Total Population]]</f>
        <v>0</v>
      </c>
      <c r="V3847" s="27" t="e">
        <f>Table1[[#This Row],[Female Ballots]]/Table1[[#This Row],[Female Voters]]</f>
        <v>#DIV/0!</v>
      </c>
      <c r="W3847" s="27" t="e">
        <f>Table1[[#This Row],[Male Ballots]]/Table1[[#This Row],[Male Voters]]</f>
        <v>#DIV/0!</v>
      </c>
      <c r="X3847" s="27" t="e">
        <f>Table1[[#This Row],[Total Ballots]]/Table1[[#This Row],[Total Voters]]</f>
        <v>#DIV/0!</v>
      </c>
    </row>
    <row r="3848" spans="1:24" s="12" customFormat="1" hidden="1" x14ac:dyDescent="0.25">
      <c r="A3848" s="8" t="s">
        <v>37</v>
      </c>
      <c r="B3848" s="17">
        <v>2003</v>
      </c>
      <c r="C3848" s="17"/>
      <c r="D3848" s="9" t="s">
        <v>69</v>
      </c>
      <c r="E3848" s="10">
        <v>890</v>
      </c>
      <c r="F3848" s="10">
        <v>900</v>
      </c>
      <c r="G3848" s="10">
        <v>1790</v>
      </c>
      <c r="H3848" s="44"/>
      <c r="I3848" s="44"/>
      <c r="J3848" s="44"/>
      <c r="K3848" s="44"/>
      <c r="L3848" s="10"/>
      <c r="M3848" s="10"/>
      <c r="N3848" s="10"/>
      <c r="O3848" s="11"/>
      <c r="P3848" s="27">
        <f>Table1[[#This Row],[Female Voters]]/Table1[[#This Row],[Female Population]]</f>
        <v>0</v>
      </c>
      <c r="Q3848" s="27">
        <f>Table1[[#This Row],[Male Voters]]/Table1[[#This Row],[Male Population]]</f>
        <v>0</v>
      </c>
      <c r="R3848" s="27">
        <f>Table1[[#This Row],[Total Voters]]/Table1[[#This Row],[Total Population]]</f>
        <v>0</v>
      </c>
      <c r="S3848" s="27">
        <f>Table1[[#This Row],[Female Ballots]]/Table1[[#This Row],[Female Population]]</f>
        <v>0</v>
      </c>
      <c r="T3848" s="27">
        <f>Table1[[#This Row],[Male Ballots]]/Table1[[#This Row],[Male Population]]</f>
        <v>0</v>
      </c>
      <c r="U3848" s="27">
        <f>Table1[[#This Row],[Total Ballots]]/Table1[[#This Row],[Total Population]]</f>
        <v>0</v>
      </c>
      <c r="V3848" s="27" t="e">
        <f>Table1[[#This Row],[Female Ballots]]/Table1[[#This Row],[Female Voters]]</f>
        <v>#DIV/0!</v>
      </c>
      <c r="W3848" s="27" t="e">
        <f>Table1[[#This Row],[Male Ballots]]/Table1[[#This Row],[Male Voters]]</f>
        <v>#DIV/0!</v>
      </c>
      <c r="X3848" s="27" t="e">
        <f>Table1[[#This Row],[Total Ballots]]/Table1[[#This Row],[Total Voters]]</f>
        <v>#DIV/0!</v>
      </c>
    </row>
    <row r="3849" spans="1:24" s="12" customFormat="1" hidden="1" x14ac:dyDescent="0.25">
      <c r="A3849" s="8" t="s">
        <v>37</v>
      </c>
      <c r="B3849" s="17">
        <v>2003</v>
      </c>
      <c r="C3849" s="17"/>
      <c r="D3849" s="9" t="s">
        <v>70</v>
      </c>
      <c r="E3849" s="10">
        <v>590</v>
      </c>
      <c r="F3849" s="10">
        <v>643</v>
      </c>
      <c r="G3849" s="10">
        <v>1233</v>
      </c>
      <c r="H3849" s="44"/>
      <c r="I3849" s="44"/>
      <c r="J3849" s="44"/>
      <c r="K3849" s="44"/>
      <c r="L3849" s="10"/>
      <c r="M3849" s="10"/>
      <c r="N3849" s="10"/>
      <c r="O3849" s="11"/>
      <c r="P3849" s="27">
        <f>Table1[[#This Row],[Female Voters]]/Table1[[#This Row],[Female Population]]</f>
        <v>0</v>
      </c>
      <c r="Q3849" s="27">
        <f>Table1[[#This Row],[Male Voters]]/Table1[[#This Row],[Male Population]]</f>
        <v>0</v>
      </c>
      <c r="R3849" s="27">
        <f>Table1[[#This Row],[Total Voters]]/Table1[[#This Row],[Total Population]]</f>
        <v>0</v>
      </c>
      <c r="S3849" s="27">
        <f>Table1[[#This Row],[Female Ballots]]/Table1[[#This Row],[Female Population]]</f>
        <v>0</v>
      </c>
      <c r="T3849" s="27">
        <f>Table1[[#This Row],[Male Ballots]]/Table1[[#This Row],[Male Population]]</f>
        <v>0</v>
      </c>
      <c r="U3849" s="27">
        <f>Table1[[#This Row],[Total Ballots]]/Table1[[#This Row],[Total Population]]</f>
        <v>0</v>
      </c>
      <c r="V3849" s="27" t="e">
        <f>Table1[[#This Row],[Female Ballots]]/Table1[[#This Row],[Female Voters]]</f>
        <v>#DIV/0!</v>
      </c>
      <c r="W3849" s="27" t="e">
        <f>Table1[[#This Row],[Male Ballots]]/Table1[[#This Row],[Male Voters]]</f>
        <v>#DIV/0!</v>
      </c>
      <c r="X3849" s="27" t="e">
        <f>Table1[[#This Row],[Total Ballots]]/Table1[[#This Row],[Total Voters]]</f>
        <v>#DIV/0!</v>
      </c>
    </row>
    <row r="3850" spans="1:24" s="12" customFormat="1" hidden="1" x14ac:dyDescent="0.25">
      <c r="A3850" s="8" t="s">
        <v>37</v>
      </c>
      <c r="B3850" s="17">
        <v>2003</v>
      </c>
      <c r="C3850" s="17"/>
      <c r="D3850" s="9" t="s">
        <v>71</v>
      </c>
      <c r="E3850" s="10">
        <v>629</v>
      </c>
      <c r="F3850" s="10">
        <v>558</v>
      </c>
      <c r="G3850" s="10">
        <v>1187</v>
      </c>
      <c r="H3850" s="44"/>
      <c r="I3850" s="44"/>
      <c r="J3850" s="44"/>
      <c r="K3850" s="44"/>
      <c r="L3850" s="10"/>
      <c r="M3850" s="10"/>
      <c r="N3850" s="10"/>
      <c r="O3850" s="11"/>
      <c r="P3850" s="27">
        <f>Table1[[#This Row],[Female Voters]]/Table1[[#This Row],[Female Population]]</f>
        <v>0</v>
      </c>
      <c r="Q3850" s="27">
        <f>Table1[[#This Row],[Male Voters]]/Table1[[#This Row],[Male Population]]</f>
        <v>0</v>
      </c>
      <c r="R3850" s="27">
        <f>Table1[[#This Row],[Total Voters]]/Table1[[#This Row],[Total Population]]</f>
        <v>0</v>
      </c>
      <c r="S3850" s="27">
        <f>Table1[[#This Row],[Female Ballots]]/Table1[[#This Row],[Female Population]]</f>
        <v>0</v>
      </c>
      <c r="T3850" s="27">
        <f>Table1[[#This Row],[Male Ballots]]/Table1[[#This Row],[Male Population]]</f>
        <v>0</v>
      </c>
      <c r="U3850" s="27">
        <f>Table1[[#This Row],[Total Ballots]]/Table1[[#This Row],[Total Population]]</f>
        <v>0</v>
      </c>
      <c r="V3850" s="27" t="e">
        <f>Table1[[#This Row],[Female Ballots]]/Table1[[#This Row],[Female Voters]]</f>
        <v>#DIV/0!</v>
      </c>
      <c r="W3850" s="27" t="e">
        <f>Table1[[#This Row],[Male Ballots]]/Table1[[#This Row],[Male Voters]]</f>
        <v>#DIV/0!</v>
      </c>
      <c r="X3850" s="27" t="e">
        <f>Table1[[#This Row],[Total Ballots]]/Table1[[#This Row],[Total Voters]]</f>
        <v>#DIV/0!</v>
      </c>
    </row>
    <row r="3851" spans="1:24" s="12" customFormat="1" hidden="1" x14ac:dyDescent="0.25">
      <c r="A3851" s="8" t="s">
        <v>37</v>
      </c>
      <c r="B3851" s="17">
        <v>2003</v>
      </c>
      <c r="C3851" s="17"/>
      <c r="D3851" s="9" t="s">
        <v>453</v>
      </c>
      <c r="E3851" s="10">
        <v>3781</v>
      </c>
      <c r="F3851" s="10">
        <v>3800</v>
      </c>
      <c r="G3851" s="10">
        <v>7581</v>
      </c>
      <c r="H3851" s="44"/>
      <c r="I3851" s="44"/>
      <c r="J3851" s="44"/>
      <c r="K3851" s="44"/>
      <c r="L3851" s="10"/>
      <c r="M3851" s="10"/>
      <c r="N3851" s="10"/>
      <c r="O3851" s="11"/>
      <c r="P3851" s="27">
        <f>Table1[[#This Row],[Female Voters]]/Table1[[#This Row],[Female Population]]</f>
        <v>0</v>
      </c>
      <c r="Q3851" s="27">
        <f>Table1[[#This Row],[Male Voters]]/Table1[[#This Row],[Male Population]]</f>
        <v>0</v>
      </c>
      <c r="R3851" s="27">
        <f>Table1[[#This Row],[Total Voters]]/Table1[[#This Row],[Total Population]]</f>
        <v>0</v>
      </c>
      <c r="S3851" s="27">
        <f>Table1[[#This Row],[Female Ballots]]/Table1[[#This Row],[Female Population]]</f>
        <v>0</v>
      </c>
      <c r="T3851" s="27">
        <f>Table1[[#This Row],[Male Ballots]]/Table1[[#This Row],[Male Population]]</f>
        <v>0</v>
      </c>
      <c r="U3851" s="27">
        <f>Table1[[#This Row],[Total Ballots]]/Table1[[#This Row],[Total Population]]</f>
        <v>0</v>
      </c>
      <c r="V3851" s="27" t="e">
        <f>Table1[[#This Row],[Female Ballots]]/Table1[[#This Row],[Female Voters]]</f>
        <v>#DIV/0!</v>
      </c>
      <c r="W3851" s="27" t="e">
        <f>Table1[[#This Row],[Male Ballots]]/Table1[[#This Row],[Male Voters]]</f>
        <v>#DIV/0!</v>
      </c>
      <c r="X3851" s="27" t="e">
        <f>Table1[[#This Row],[Total Ballots]]/Table1[[#This Row],[Total Voters]]</f>
        <v>#DIV/0!</v>
      </c>
    </row>
    <row r="3852" spans="1:24" s="12" customFormat="1" hidden="1" x14ac:dyDescent="0.25">
      <c r="A3852" s="8" t="s">
        <v>53</v>
      </c>
      <c r="B3852" s="17">
        <v>2003</v>
      </c>
      <c r="C3852" s="17" t="s">
        <v>77</v>
      </c>
      <c r="D3852" s="9" t="s">
        <v>66</v>
      </c>
      <c r="E3852" s="10">
        <v>27456</v>
      </c>
      <c r="F3852" s="10">
        <v>29969</v>
      </c>
      <c r="G3852" s="10">
        <v>57425</v>
      </c>
      <c r="H3852" s="44"/>
      <c r="I3852" s="44"/>
      <c r="J3852" s="44"/>
      <c r="K3852" s="44"/>
      <c r="L3852" s="10"/>
      <c r="M3852" s="10"/>
      <c r="N3852" s="10"/>
      <c r="O3852" s="11"/>
      <c r="P3852" s="27">
        <f>Table1[[#This Row],[Female Voters]]/Table1[[#This Row],[Female Population]]</f>
        <v>0</v>
      </c>
      <c r="Q3852" s="27">
        <f>Table1[[#This Row],[Male Voters]]/Table1[[#This Row],[Male Population]]</f>
        <v>0</v>
      </c>
      <c r="R3852" s="27">
        <f>Table1[[#This Row],[Total Voters]]/Table1[[#This Row],[Total Population]]</f>
        <v>0</v>
      </c>
      <c r="S3852" s="27">
        <f>Table1[[#This Row],[Female Ballots]]/Table1[[#This Row],[Female Population]]</f>
        <v>0</v>
      </c>
      <c r="T3852" s="27">
        <f>Table1[[#This Row],[Male Ballots]]/Table1[[#This Row],[Male Population]]</f>
        <v>0</v>
      </c>
      <c r="U3852" s="27">
        <f>Table1[[#This Row],[Total Ballots]]/Table1[[#This Row],[Total Population]]</f>
        <v>0</v>
      </c>
      <c r="V3852" s="27" t="e">
        <f>Table1[[#This Row],[Female Ballots]]/Table1[[#This Row],[Female Voters]]</f>
        <v>#DIV/0!</v>
      </c>
      <c r="W3852" s="27" t="e">
        <f>Table1[[#This Row],[Male Ballots]]/Table1[[#This Row],[Male Voters]]</f>
        <v>#DIV/0!</v>
      </c>
      <c r="X3852" s="27" t="e">
        <f>Table1[[#This Row],[Total Ballots]]/Table1[[#This Row],[Total Voters]]</f>
        <v>#DIV/0!</v>
      </c>
    </row>
    <row r="3853" spans="1:24" s="12" customFormat="1" hidden="1" x14ac:dyDescent="0.25">
      <c r="A3853" s="8" t="s">
        <v>53</v>
      </c>
      <c r="B3853" s="17">
        <v>2003</v>
      </c>
      <c r="C3853" s="17" t="s">
        <v>77</v>
      </c>
      <c r="D3853" s="9" t="s">
        <v>67</v>
      </c>
      <c r="E3853" s="10">
        <v>43908</v>
      </c>
      <c r="F3853" s="10">
        <v>45772</v>
      </c>
      <c r="G3853" s="10">
        <v>89680</v>
      </c>
      <c r="H3853" s="44"/>
      <c r="I3853" s="44"/>
      <c r="J3853" s="44"/>
      <c r="K3853" s="44"/>
      <c r="L3853" s="10"/>
      <c r="M3853" s="10"/>
      <c r="N3853" s="10"/>
      <c r="O3853" s="11"/>
      <c r="P3853" s="27">
        <f>Table1[[#This Row],[Female Voters]]/Table1[[#This Row],[Female Population]]</f>
        <v>0</v>
      </c>
      <c r="Q3853" s="27">
        <f>Table1[[#This Row],[Male Voters]]/Table1[[#This Row],[Male Population]]</f>
        <v>0</v>
      </c>
      <c r="R3853" s="27">
        <f>Table1[[#This Row],[Total Voters]]/Table1[[#This Row],[Total Population]]</f>
        <v>0</v>
      </c>
      <c r="S3853" s="27">
        <f>Table1[[#This Row],[Female Ballots]]/Table1[[#This Row],[Female Population]]</f>
        <v>0</v>
      </c>
      <c r="T3853" s="27">
        <f>Table1[[#This Row],[Male Ballots]]/Table1[[#This Row],[Male Population]]</f>
        <v>0</v>
      </c>
      <c r="U3853" s="27">
        <f>Table1[[#This Row],[Total Ballots]]/Table1[[#This Row],[Total Population]]</f>
        <v>0</v>
      </c>
      <c r="V3853" s="27" t="e">
        <f>Table1[[#This Row],[Female Ballots]]/Table1[[#This Row],[Female Voters]]</f>
        <v>#DIV/0!</v>
      </c>
      <c r="W3853" s="27" t="e">
        <f>Table1[[#This Row],[Male Ballots]]/Table1[[#This Row],[Male Voters]]</f>
        <v>#DIV/0!</v>
      </c>
      <c r="X3853" s="27" t="e">
        <f>Table1[[#This Row],[Total Ballots]]/Table1[[#This Row],[Total Voters]]</f>
        <v>#DIV/0!</v>
      </c>
    </row>
    <row r="3854" spans="1:24" s="12" customFormat="1" hidden="1" x14ac:dyDescent="0.25">
      <c r="A3854" s="8" t="s">
        <v>53</v>
      </c>
      <c r="B3854" s="17">
        <v>2003</v>
      </c>
      <c r="C3854" s="17" t="s">
        <v>77</v>
      </c>
      <c r="D3854" s="9" t="s">
        <v>68</v>
      </c>
      <c r="E3854" s="10">
        <v>53410</v>
      </c>
      <c r="F3854" s="10">
        <v>55596</v>
      </c>
      <c r="G3854" s="10">
        <v>109006</v>
      </c>
      <c r="H3854" s="44"/>
      <c r="I3854" s="44"/>
      <c r="J3854" s="44"/>
      <c r="K3854" s="44"/>
      <c r="L3854" s="10"/>
      <c r="M3854" s="10"/>
      <c r="N3854" s="10"/>
      <c r="O3854" s="11"/>
      <c r="P3854" s="27">
        <f>Table1[[#This Row],[Female Voters]]/Table1[[#This Row],[Female Population]]</f>
        <v>0</v>
      </c>
      <c r="Q3854" s="27">
        <f>Table1[[#This Row],[Male Voters]]/Table1[[#This Row],[Male Population]]</f>
        <v>0</v>
      </c>
      <c r="R3854" s="27">
        <f>Table1[[#This Row],[Total Voters]]/Table1[[#This Row],[Total Population]]</f>
        <v>0</v>
      </c>
      <c r="S3854" s="27">
        <f>Table1[[#This Row],[Female Ballots]]/Table1[[#This Row],[Female Population]]</f>
        <v>0</v>
      </c>
      <c r="T3854" s="27">
        <f>Table1[[#This Row],[Male Ballots]]/Table1[[#This Row],[Male Population]]</f>
        <v>0</v>
      </c>
      <c r="U3854" s="27">
        <f>Table1[[#This Row],[Total Ballots]]/Table1[[#This Row],[Total Population]]</f>
        <v>0</v>
      </c>
      <c r="V3854" s="27" t="e">
        <f>Table1[[#This Row],[Female Ballots]]/Table1[[#This Row],[Female Voters]]</f>
        <v>#DIV/0!</v>
      </c>
      <c r="W3854" s="27" t="e">
        <f>Table1[[#This Row],[Male Ballots]]/Table1[[#This Row],[Male Voters]]</f>
        <v>#DIV/0!</v>
      </c>
      <c r="X3854" s="27" t="e">
        <f>Table1[[#This Row],[Total Ballots]]/Table1[[#This Row],[Total Voters]]</f>
        <v>#DIV/0!</v>
      </c>
    </row>
    <row r="3855" spans="1:24" s="12" customFormat="1" hidden="1" x14ac:dyDescent="0.25">
      <c r="A3855" s="8" t="s">
        <v>53</v>
      </c>
      <c r="B3855" s="17">
        <v>2003</v>
      </c>
      <c r="C3855" s="17" t="s">
        <v>77</v>
      </c>
      <c r="D3855" s="9" t="s">
        <v>69</v>
      </c>
      <c r="E3855" s="10">
        <v>49124</v>
      </c>
      <c r="F3855" s="10">
        <v>49097</v>
      </c>
      <c r="G3855" s="10">
        <v>98221</v>
      </c>
      <c r="H3855" s="44"/>
      <c r="I3855" s="44"/>
      <c r="J3855" s="44"/>
      <c r="K3855" s="44"/>
      <c r="L3855" s="10"/>
      <c r="M3855" s="10"/>
      <c r="N3855" s="10"/>
      <c r="O3855" s="11"/>
      <c r="P3855" s="27">
        <f>Table1[[#This Row],[Female Voters]]/Table1[[#This Row],[Female Population]]</f>
        <v>0</v>
      </c>
      <c r="Q3855" s="27">
        <f>Table1[[#This Row],[Male Voters]]/Table1[[#This Row],[Male Population]]</f>
        <v>0</v>
      </c>
      <c r="R3855" s="27">
        <f>Table1[[#This Row],[Total Voters]]/Table1[[#This Row],[Total Population]]</f>
        <v>0</v>
      </c>
      <c r="S3855" s="27">
        <f>Table1[[#This Row],[Female Ballots]]/Table1[[#This Row],[Female Population]]</f>
        <v>0</v>
      </c>
      <c r="T3855" s="27">
        <f>Table1[[#This Row],[Male Ballots]]/Table1[[#This Row],[Male Population]]</f>
        <v>0</v>
      </c>
      <c r="U3855" s="27">
        <f>Table1[[#This Row],[Total Ballots]]/Table1[[#This Row],[Total Population]]</f>
        <v>0</v>
      </c>
      <c r="V3855" s="27" t="e">
        <f>Table1[[#This Row],[Female Ballots]]/Table1[[#This Row],[Female Voters]]</f>
        <v>#DIV/0!</v>
      </c>
      <c r="W3855" s="27" t="e">
        <f>Table1[[#This Row],[Male Ballots]]/Table1[[#This Row],[Male Voters]]</f>
        <v>#DIV/0!</v>
      </c>
      <c r="X3855" s="27" t="e">
        <f>Table1[[#This Row],[Total Ballots]]/Table1[[#This Row],[Total Voters]]</f>
        <v>#DIV/0!</v>
      </c>
    </row>
    <row r="3856" spans="1:24" s="12" customFormat="1" hidden="1" x14ac:dyDescent="0.25">
      <c r="A3856" s="8" t="s">
        <v>53</v>
      </c>
      <c r="B3856" s="17">
        <v>2003</v>
      </c>
      <c r="C3856" s="17" t="s">
        <v>77</v>
      </c>
      <c r="D3856" s="9" t="s">
        <v>70</v>
      </c>
      <c r="E3856" s="10">
        <v>29200</v>
      </c>
      <c r="F3856" s="10">
        <v>28719</v>
      </c>
      <c r="G3856" s="10">
        <v>57919</v>
      </c>
      <c r="H3856" s="44"/>
      <c r="I3856" s="44"/>
      <c r="J3856" s="44"/>
      <c r="K3856" s="44"/>
      <c r="L3856" s="10"/>
      <c r="M3856" s="10"/>
      <c r="N3856" s="10"/>
      <c r="O3856" s="11"/>
      <c r="P3856" s="27">
        <f>Table1[[#This Row],[Female Voters]]/Table1[[#This Row],[Female Population]]</f>
        <v>0</v>
      </c>
      <c r="Q3856" s="27">
        <f>Table1[[#This Row],[Male Voters]]/Table1[[#This Row],[Male Population]]</f>
        <v>0</v>
      </c>
      <c r="R3856" s="27">
        <f>Table1[[#This Row],[Total Voters]]/Table1[[#This Row],[Total Population]]</f>
        <v>0</v>
      </c>
      <c r="S3856" s="27">
        <f>Table1[[#This Row],[Female Ballots]]/Table1[[#This Row],[Female Population]]</f>
        <v>0</v>
      </c>
      <c r="T3856" s="27">
        <f>Table1[[#This Row],[Male Ballots]]/Table1[[#This Row],[Male Population]]</f>
        <v>0</v>
      </c>
      <c r="U3856" s="27">
        <f>Table1[[#This Row],[Total Ballots]]/Table1[[#This Row],[Total Population]]</f>
        <v>0</v>
      </c>
      <c r="V3856" s="27" t="e">
        <f>Table1[[#This Row],[Female Ballots]]/Table1[[#This Row],[Female Voters]]</f>
        <v>#DIV/0!</v>
      </c>
      <c r="W3856" s="27" t="e">
        <f>Table1[[#This Row],[Male Ballots]]/Table1[[#This Row],[Male Voters]]</f>
        <v>#DIV/0!</v>
      </c>
      <c r="X3856" s="27" t="e">
        <f>Table1[[#This Row],[Total Ballots]]/Table1[[#This Row],[Total Voters]]</f>
        <v>#DIV/0!</v>
      </c>
    </row>
    <row r="3857" spans="1:24" s="12" customFormat="1" hidden="1" x14ac:dyDescent="0.25">
      <c r="A3857" s="8" t="s">
        <v>53</v>
      </c>
      <c r="B3857" s="17">
        <v>2003</v>
      </c>
      <c r="C3857" s="17" t="s">
        <v>77</v>
      </c>
      <c r="D3857" s="9" t="s">
        <v>71</v>
      </c>
      <c r="E3857" s="10">
        <v>34092</v>
      </c>
      <c r="F3857" s="10">
        <v>25006</v>
      </c>
      <c r="G3857" s="10">
        <v>59098</v>
      </c>
      <c r="H3857" s="44"/>
      <c r="I3857" s="44"/>
      <c r="J3857" s="44"/>
      <c r="K3857" s="44"/>
      <c r="L3857" s="10"/>
      <c r="M3857" s="10"/>
      <c r="N3857" s="10"/>
      <c r="O3857" s="11"/>
      <c r="P3857" s="27">
        <f>Table1[[#This Row],[Female Voters]]/Table1[[#This Row],[Female Population]]</f>
        <v>0</v>
      </c>
      <c r="Q3857" s="27">
        <f>Table1[[#This Row],[Male Voters]]/Table1[[#This Row],[Male Population]]</f>
        <v>0</v>
      </c>
      <c r="R3857" s="27">
        <f>Table1[[#This Row],[Total Voters]]/Table1[[#This Row],[Total Population]]</f>
        <v>0</v>
      </c>
      <c r="S3857" s="27">
        <f>Table1[[#This Row],[Female Ballots]]/Table1[[#This Row],[Female Population]]</f>
        <v>0</v>
      </c>
      <c r="T3857" s="27">
        <f>Table1[[#This Row],[Male Ballots]]/Table1[[#This Row],[Male Population]]</f>
        <v>0</v>
      </c>
      <c r="U3857" s="27">
        <f>Table1[[#This Row],[Total Ballots]]/Table1[[#This Row],[Total Population]]</f>
        <v>0</v>
      </c>
      <c r="V3857" s="27" t="e">
        <f>Table1[[#This Row],[Female Ballots]]/Table1[[#This Row],[Female Voters]]</f>
        <v>#DIV/0!</v>
      </c>
      <c r="W3857" s="27" t="e">
        <f>Table1[[#This Row],[Male Ballots]]/Table1[[#This Row],[Male Voters]]</f>
        <v>#DIV/0!</v>
      </c>
      <c r="X3857" s="27" t="e">
        <f>Table1[[#This Row],[Total Ballots]]/Table1[[#This Row],[Total Voters]]</f>
        <v>#DIV/0!</v>
      </c>
    </row>
    <row r="3858" spans="1:24" s="12" customFormat="1" hidden="1" x14ac:dyDescent="0.25">
      <c r="A3858" s="8" t="s">
        <v>53</v>
      </c>
      <c r="B3858" s="17">
        <v>2003</v>
      </c>
      <c r="C3858" s="17" t="s">
        <v>77</v>
      </c>
      <c r="D3858" s="9" t="s">
        <v>453</v>
      </c>
      <c r="E3858" s="10">
        <v>237190</v>
      </c>
      <c r="F3858" s="10">
        <v>234159</v>
      </c>
      <c r="G3858" s="10">
        <v>471349</v>
      </c>
      <c r="H3858" s="44"/>
      <c r="I3858" s="44"/>
      <c r="J3858" s="44"/>
      <c r="K3858" s="44"/>
      <c r="L3858" s="10"/>
      <c r="M3858" s="10"/>
      <c r="N3858" s="10"/>
      <c r="O3858" s="11"/>
      <c r="P3858" s="27">
        <f>Table1[[#This Row],[Female Voters]]/Table1[[#This Row],[Female Population]]</f>
        <v>0</v>
      </c>
      <c r="Q3858" s="27">
        <f>Table1[[#This Row],[Male Voters]]/Table1[[#This Row],[Male Population]]</f>
        <v>0</v>
      </c>
      <c r="R3858" s="27">
        <f>Table1[[#This Row],[Total Voters]]/Table1[[#This Row],[Total Population]]</f>
        <v>0</v>
      </c>
      <c r="S3858" s="27">
        <f>Table1[[#This Row],[Female Ballots]]/Table1[[#This Row],[Female Population]]</f>
        <v>0</v>
      </c>
      <c r="T3858" s="27">
        <f>Table1[[#This Row],[Male Ballots]]/Table1[[#This Row],[Male Population]]</f>
        <v>0</v>
      </c>
      <c r="U3858" s="27">
        <f>Table1[[#This Row],[Total Ballots]]/Table1[[#This Row],[Total Population]]</f>
        <v>0</v>
      </c>
      <c r="V3858" s="27" t="e">
        <f>Table1[[#This Row],[Female Ballots]]/Table1[[#This Row],[Female Voters]]</f>
        <v>#DIV/0!</v>
      </c>
      <c r="W3858" s="27" t="e">
        <f>Table1[[#This Row],[Male Ballots]]/Table1[[#This Row],[Male Voters]]</f>
        <v>#DIV/0!</v>
      </c>
      <c r="X3858" s="27" t="e">
        <f>Table1[[#This Row],[Total Ballots]]/Table1[[#This Row],[Total Voters]]</f>
        <v>#DIV/0!</v>
      </c>
    </row>
    <row r="3859" spans="1:24" s="12" customFormat="1" hidden="1" x14ac:dyDescent="0.25">
      <c r="A3859" s="8" t="s">
        <v>41</v>
      </c>
      <c r="B3859" s="17">
        <v>2003</v>
      </c>
      <c r="C3859" s="17"/>
      <c r="D3859" s="9" t="s">
        <v>66</v>
      </c>
      <c r="E3859" s="10">
        <v>24230</v>
      </c>
      <c r="F3859" s="10">
        <v>24174</v>
      </c>
      <c r="G3859" s="10">
        <v>48404</v>
      </c>
      <c r="H3859" s="44"/>
      <c r="I3859" s="44"/>
      <c r="J3859" s="44"/>
      <c r="K3859" s="44"/>
      <c r="L3859" s="10"/>
      <c r="M3859" s="10"/>
      <c r="N3859" s="10"/>
      <c r="O3859" s="11"/>
      <c r="P3859" s="27">
        <f>Table1[[#This Row],[Female Voters]]/Table1[[#This Row],[Female Population]]</f>
        <v>0</v>
      </c>
      <c r="Q3859" s="27">
        <f>Table1[[#This Row],[Male Voters]]/Table1[[#This Row],[Male Population]]</f>
        <v>0</v>
      </c>
      <c r="R3859" s="27">
        <f>Table1[[#This Row],[Total Voters]]/Table1[[#This Row],[Total Population]]</f>
        <v>0</v>
      </c>
      <c r="S3859" s="27">
        <f>Table1[[#This Row],[Female Ballots]]/Table1[[#This Row],[Female Population]]</f>
        <v>0</v>
      </c>
      <c r="T3859" s="27">
        <f>Table1[[#This Row],[Male Ballots]]/Table1[[#This Row],[Male Population]]</f>
        <v>0</v>
      </c>
      <c r="U3859" s="27">
        <f>Table1[[#This Row],[Total Ballots]]/Table1[[#This Row],[Total Population]]</f>
        <v>0</v>
      </c>
      <c r="V3859" s="27" t="e">
        <f>Table1[[#This Row],[Female Ballots]]/Table1[[#This Row],[Female Voters]]</f>
        <v>#DIV/0!</v>
      </c>
      <c r="W3859" s="27" t="e">
        <f>Table1[[#This Row],[Male Ballots]]/Table1[[#This Row],[Male Voters]]</f>
        <v>#DIV/0!</v>
      </c>
      <c r="X3859" s="27" t="e">
        <f>Table1[[#This Row],[Total Ballots]]/Table1[[#This Row],[Total Voters]]</f>
        <v>#DIV/0!</v>
      </c>
    </row>
    <row r="3860" spans="1:24" s="12" customFormat="1" hidden="1" x14ac:dyDescent="0.25">
      <c r="A3860" s="8" t="s">
        <v>41</v>
      </c>
      <c r="B3860" s="17">
        <v>2003</v>
      </c>
      <c r="C3860" s="17"/>
      <c r="D3860" s="9" t="s">
        <v>67</v>
      </c>
      <c r="E3860" s="10">
        <v>26671</v>
      </c>
      <c r="F3860" s="10">
        <v>27992</v>
      </c>
      <c r="G3860" s="10">
        <v>54663</v>
      </c>
      <c r="H3860" s="44"/>
      <c r="I3860" s="44"/>
      <c r="J3860" s="44"/>
      <c r="K3860" s="44"/>
      <c r="L3860" s="10"/>
      <c r="M3860" s="10"/>
      <c r="N3860" s="10"/>
      <c r="O3860" s="11"/>
      <c r="P3860" s="27">
        <f>Table1[[#This Row],[Female Voters]]/Table1[[#This Row],[Female Population]]</f>
        <v>0</v>
      </c>
      <c r="Q3860" s="27">
        <f>Table1[[#This Row],[Male Voters]]/Table1[[#This Row],[Male Population]]</f>
        <v>0</v>
      </c>
      <c r="R3860" s="27">
        <f>Table1[[#This Row],[Total Voters]]/Table1[[#This Row],[Total Population]]</f>
        <v>0</v>
      </c>
      <c r="S3860" s="27">
        <f>Table1[[#This Row],[Female Ballots]]/Table1[[#This Row],[Female Population]]</f>
        <v>0</v>
      </c>
      <c r="T3860" s="27">
        <f>Table1[[#This Row],[Male Ballots]]/Table1[[#This Row],[Male Population]]</f>
        <v>0</v>
      </c>
      <c r="U3860" s="27">
        <f>Table1[[#This Row],[Total Ballots]]/Table1[[#This Row],[Total Population]]</f>
        <v>0</v>
      </c>
      <c r="V3860" s="27" t="e">
        <f>Table1[[#This Row],[Female Ballots]]/Table1[[#This Row],[Female Voters]]</f>
        <v>#DIV/0!</v>
      </c>
      <c r="W3860" s="27" t="e">
        <f>Table1[[#This Row],[Male Ballots]]/Table1[[#This Row],[Male Voters]]</f>
        <v>#DIV/0!</v>
      </c>
      <c r="X3860" s="27" t="e">
        <f>Table1[[#This Row],[Total Ballots]]/Table1[[#This Row],[Total Voters]]</f>
        <v>#DIV/0!</v>
      </c>
    </row>
    <row r="3861" spans="1:24" s="12" customFormat="1" hidden="1" x14ac:dyDescent="0.25">
      <c r="A3861" s="8" t="s">
        <v>41</v>
      </c>
      <c r="B3861" s="17">
        <v>2003</v>
      </c>
      <c r="C3861" s="17"/>
      <c r="D3861" s="9" t="s">
        <v>68</v>
      </c>
      <c r="E3861" s="10">
        <v>31269</v>
      </c>
      <c r="F3861" s="10">
        <v>31372</v>
      </c>
      <c r="G3861" s="10">
        <v>62641</v>
      </c>
      <c r="H3861" s="44"/>
      <c r="I3861" s="44"/>
      <c r="J3861" s="44"/>
      <c r="K3861" s="44"/>
      <c r="L3861" s="10"/>
      <c r="M3861" s="10"/>
      <c r="N3861" s="10"/>
      <c r="O3861" s="11"/>
      <c r="P3861" s="27">
        <f>Table1[[#This Row],[Female Voters]]/Table1[[#This Row],[Female Population]]</f>
        <v>0</v>
      </c>
      <c r="Q3861" s="27">
        <f>Table1[[#This Row],[Male Voters]]/Table1[[#This Row],[Male Population]]</f>
        <v>0</v>
      </c>
      <c r="R3861" s="27">
        <f>Table1[[#This Row],[Total Voters]]/Table1[[#This Row],[Total Population]]</f>
        <v>0</v>
      </c>
      <c r="S3861" s="27">
        <f>Table1[[#This Row],[Female Ballots]]/Table1[[#This Row],[Female Population]]</f>
        <v>0</v>
      </c>
      <c r="T3861" s="27">
        <f>Table1[[#This Row],[Male Ballots]]/Table1[[#This Row],[Male Population]]</f>
        <v>0</v>
      </c>
      <c r="U3861" s="27">
        <f>Table1[[#This Row],[Total Ballots]]/Table1[[#This Row],[Total Population]]</f>
        <v>0</v>
      </c>
      <c r="V3861" s="27" t="e">
        <f>Table1[[#This Row],[Female Ballots]]/Table1[[#This Row],[Female Voters]]</f>
        <v>#DIV/0!</v>
      </c>
      <c r="W3861" s="27" t="e">
        <f>Table1[[#This Row],[Male Ballots]]/Table1[[#This Row],[Male Voters]]</f>
        <v>#DIV/0!</v>
      </c>
      <c r="X3861" s="27" t="e">
        <f>Table1[[#This Row],[Total Ballots]]/Table1[[#This Row],[Total Voters]]</f>
        <v>#DIV/0!</v>
      </c>
    </row>
    <row r="3862" spans="1:24" s="12" customFormat="1" hidden="1" x14ac:dyDescent="0.25">
      <c r="A3862" s="8" t="s">
        <v>41</v>
      </c>
      <c r="B3862" s="17">
        <v>2003</v>
      </c>
      <c r="C3862" s="17"/>
      <c r="D3862" s="9" t="s">
        <v>69</v>
      </c>
      <c r="E3862" s="10">
        <v>31936</v>
      </c>
      <c r="F3862" s="10">
        <v>31260</v>
      </c>
      <c r="G3862" s="10">
        <v>63196</v>
      </c>
      <c r="H3862" s="44"/>
      <c r="I3862" s="44"/>
      <c r="J3862" s="44"/>
      <c r="K3862" s="44"/>
      <c r="L3862" s="10"/>
      <c r="M3862" s="10"/>
      <c r="N3862" s="10"/>
      <c r="O3862" s="11"/>
      <c r="P3862" s="27">
        <f>Table1[[#This Row],[Female Voters]]/Table1[[#This Row],[Female Population]]</f>
        <v>0</v>
      </c>
      <c r="Q3862" s="27">
        <f>Table1[[#This Row],[Male Voters]]/Table1[[#This Row],[Male Population]]</f>
        <v>0</v>
      </c>
      <c r="R3862" s="27">
        <f>Table1[[#This Row],[Total Voters]]/Table1[[#This Row],[Total Population]]</f>
        <v>0</v>
      </c>
      <c r="S3862" s="27">
        <f>Table1[[#This Row],[Female Ballots]]/Table1[[#This Row],[Female Population]]</f>
        <v>0</v>
      </c>
      <c r="T3862" s="27">
        <f>Table1[[#This Row],[Male Ballots]]/Table1[[#This Row],[Male Population]]</f>
        <v>0</v>
      </c>
      <c r="U3862" s="27">
        <f>Table1[[#This Row],[Total Ballots]]/Table1[[#This Row],[Total Population]]</f>
        <v>0</v>
      </c>
      <c r="V3862" s="27" t="e">
        <f>Table1[[#This Row],[Female Ballots]]/Table1[[#This Row],[Female Voters]]</f>
        <v>#DIV/0!</v>
      </c>
      <c r="W3862" s="27" t="e">
        <f>Table1[[#This Row],[Male Ballots]]/Table1[[#This Row],[Male Voters]]</f>
        <v>#DIV/0!</v>
      </c>
      <c r="X3862" s="27" t="e">
        <f>Table1[[#This Row],[Total Ballots]]/Table1[[#This Row],[Total Voters]]</f>
        <v>#DIV/0!</v>
      </c>
    </row>
    <row r="3863" spans="1:24" s="12" customFormat="1" hidden="1" x14ac:dyDescent="0.25">
      <c r="A3863" s="8" t="s">
        <v>41</v>
      </c>
      <c r="B3863" s="17">
        <v>2003</v>
      </c>
      <c r="C3863" s="17"/>
      <c r="D3863" s="9" t="s">
        <v>70</v>
      </c>
      <c r="E3863" s="10">
        <v>20941</v>
      </c>
      <c r="F3863" s="10">
        <v>19970</v>
      </c>
      <c r="G3863" s="10">
        <v>40911</v>
      </c>
      <c r="H3863" s="44"/>
      <c r="I3863" s="44"/>
      <c r="J3863" s="44"/>
      <c r="K3863" s="44"/>
      <c r="L3863" s="10"/>
      <c r="M3863" s="10"/>
      <c r="N3863" s="10"/>
      <c r="O3863" s="11"/>
      <c r="P3863" s="27">
        <f>Table1[[#This Row],[Female Voters]]/Table1[[#This Row],[Female Population]]</f>
        <v>0</v>
      </c>
      <c r="Q3863" s="27">
        <f>Table1[[#This Row],[Male Voters]]/Table1[[#This Row],[Male Population]]</f>
        <v>0</v>
      </c>
      <c r="R3863" s="27">
        <f>Table1[[#This Row],[Total Voters]]/Table1[[#This Row],[Total Population]]</f>
        <v>0</v>
      </c>
      <c r="S3863" s="27">
        <f>Table1[[#This Row],[Female Ballots]]/Table1[[#This Row],[Female Population]]</f>
        <v>0</v>
      </c>
      <c r="T3863" s="27">
        <f>Table1[[#This Row],[Male Ballots]]/Table1[[#This Row],[Male Population]]</f>
        <v>0</v>
      </c>
      <c r="U3863" s="27">
        <f>Table1[[#This Row],[Total Ballots]]/Table1[[#This Row],[Total Population]]</f>
        <v>0</v>
      </c>
      <c r="V3863" s="27" t="e">
        <f>Table1[[#This Row],[Female Ballots]]/Table1[[#This Row],[Female Voters]]</f>
        <v>#DIV/0!</v>
      </c>
      <c r="W3863" s="27" t="e">
        <f>Table1[[#This Row],[Male Ballots]]/Table1[[#This Row],[Male Voters]]</f>
        <v>#DIV/0!</v>
      </c>
      <c r="X3863" s="27" t="e">
        <f>Table1[[#This Row],[Total Ballots]]/Table1[[#This Row],[Total Voters]]</f>
        <v>#DIV/0!</v>
      </c>
    </row>
    <row r="3864" spans="1:24" s="12" customFormat="1" hidden="1" x14ac:dyDescent="0.25">
      <c r="A3864" s="8" t="s">
        <v>41</v>
      </c>
      <c r="B3864" s="17">
        <v>2003</v>
      </c>
      <c r="C3864" s="17"/>
      <c r="D3864" s="9" t="s">
        <v>71</v>
      </c>
      <c r="E3864" s="10">
        <v>30706</v>
      </c>
      <c r="F3864" s="10">
        <v>21808</v>
      </c>
      <c r="G3864" s="10">
        <v>52514</v>
      </c>
      <c r="H3864" s="44"/>
      <c r="I3864" s="44"/>
      <c r="J3864" s="44"/>
      <c r="K3864" s="44"/>
      <c r="L3864" s="10"/>
      <c r="M3864" s="10"/>
      <c r="N3864" s="10"/>
      <c r="O3864" s="11"/>
      <c r="P3864" s="27">
        <f>Table1[[#This Row],[Female Voters]]/Table1[[#This Row],[Female Population]]</f>
        <v>0</v>
      </c>
      <c r="Q3864" s="27">
        <f>Table1[[#This Row],[Male Voters]]/Table1[[#This Row],[Male Population]]</f>
        <v>0</v>
      </c>
      <c r="R3864" s="27">
        <f>Table1[[#This Row],[Total Voters]]/Table1[[#This Row],[Total Population]]</f>
        <v>0</v>
      </c>
      <c r="S3864" s="27">
        <f>Table1[[#This Row],[Female Ballots]]/Table1[[#This Row],[Female Population]]</f>
        <v>0</v>
      </c>
      <c r="T3864" s="27">
        <f>Table1[[#This Row],[Male Ballots]]/Table1[[#This Row],[Male Population]]</f>
        <v>0</v>
      </c>
      <c r="U3864" s="27">
        <f>Table1[[#This Row],[Total Ballots]]/Table1[[#This Row],[Total Population]]</f>
        <v>0</v>
      </c>
      <c r="V3864" s="27" t="e">
        <f>Table1[[#This Row],[Female Ballots]]/Table1[[#This Row],[Female Voters]]</f>
        <v>#DIV/0!</v>
      </c>
      <c r="W3864" s="27" t="e">
        <f>Table1[[#This Row],[Male Ballots]]/Table1[[#This Row],[Male Voters]]</f>
        <v>#DIV/0!</v>
      </c>
      <c r="X3864" s="27" t="e">
        <f>Table1[[#This Row],[Total Ballots]]/Table1[[#This Row],[Total Voters]]</f>
        <v>#DIV/0!</v>
      </c>
    </row>
    <row r="3865" spans="1:24" s="12" customFormat="1" hidden="1" x14ac:dyDescent="0.25">
      <c r="A3865" s="8" t="s">
        <v>41</v>
      </c>
      <c r="B3865" s="17">
        <v>2003</v>
      </c>
      <c r="C3865" s="17"/>
      <c r="D3865" s="9" t="s">
        <v>453</v>
      </c>
      <c r="E3865" s="10">
        <v>165753</v>
      </c>
      <c r="F3865" s="10">
        <v>156576</v>
      </c>
      <c r="G3865" s="10">
        <v>322329</v>
      </c>
      <c r="H3865" s="44"/>
      <c r="I3865" s="44"/>
      <c r="J3865" s="44"/>
      <c r="K3865" s="44"/>
      <c r="L3865" s="10"/>
      <c r="M3865" s="10"/>
      <c r="N3865" s="10"/>
      <c r="O3865" s="11"/>
      <c r="P3865" s="27">
        <f>Table1[[#This Row],[Female Voters]]/Table1[[#This Row],[Female Population]]</f>
        <v>0</v>
      </c>
      <c r="Q3865" s="27">
        <f>Table1[[#This Row],[Male Voters]]/Table1[[#This Row],[Male Population]]</f>
        <v>0</v>
      </c>
      <c r="R3865" s="27">
        <f>Table1[[#This Row],[Total Voters]]/Table1[[#This Row],[Total Population]]</f>
        <v>0</v>
      </c>
      <c r="S3865" s="27">
        <f>Table1[[#This Row],[Female Ballots]]/Table1[[#This Row],[Female Population]]</f>
        <v>0</v>
      </c>
      <c r="T3865" s="27">
        <f>Table1[[#This Row],[Male Ballots]]/Table1[[#This Row],[Male Population]]</f>
        <v>0</v>
      </c>
      <c r="U3865" s="27">
        <f>Table1[[#This Row],[Total Ballots]]/Table1[[#This Row],[Total Population]]</f>
        <v>0</v>
      </c>
      <c r="V3865" s="27" t="e">
        <f>Table1[[#This Row],[Female Ballots]]/Table1[[#This Row],[Female Voters]]</f>
        <v>#DIV/0!</v>
      </c>
      <c r="W3865" s="27" t="e">
        <f>Table1[[#This Row],[Male Ballots]]/Table1[[#This Row],[Male Voters]]</f>
        <v>#DIV/0!</v>
      </c>
      <c r="X3865" s="27" t="e">
        <f>Table1[[#This Row],[Total Ballots]]/Table1[[#This Row],[Total Voters]]</f>
        <v>#DIV/0!</v>
      </c>
    </row>
    <row r="3866" spans="1:24" s="12" customFormat="1" hidden="1" x14ac:dyDescent="0.25">
      <c r="A3866" s="8" t="s">
        <v>29</v>
      </c>
      <c r="B3866" s="17">
        <v>2003</v>
      </c>
      <c r="C3866" s="17"/>
      <c r="D3866" s="9" t="s">
        <v>66</v>
      </c>
      <c r="E3866" s="10">
        <v>1271</v>
      </c>
      <c r="F3866" s="10">
        <v>1434</v>
      </c>
      <c r="G3866" s="10">
        <v>2705</v>
      </c>
      <c r="H3866" s="44"/>
      <c r="I3866" s="44"/>
      <c r="J3866" s="44"/>
      <c r="K3866" s="44"/>
      <c r="L3866" s="10"/>
      <c r="M3866" s="10"/>
      <c r="N3866" s="10"/>
      <c r="O3866" s="11"/>
      <c r="P3866" s="27">
        <f>Table1[[#This Row],[Female Voters]]/Table1[[#This Row],[Female Population]]</f>
        <v>0</v>
      </c>
      <c r="Q3866" s="27">
        <f>Table1[[#This Row],[Male Voters]]/Table1[[#This Row],[Male Population]]</f>
        <v>0</v>
      </c>
      <c r="R3866" s="27">
        <f>Table1[[#This Row],[Total Voters]]/Table1[[#This Row],[Total Population]]</f>
        <v>0</v>
      </c>
      <c r="S3866" s="27">
        <f>Table1[[#This Row],[Female Ballots]]/Table1[[#This Row],[Female Population]]</f>
        <v>0</v>
      </c>
      <c r="T3866" s="27">
        <f>Table1[[#This Row],[Male Ballots]]/Table1[[#This Row],[Male Population]]</f>
        <v>0</v>
      </c>
      <c r="U3866" s="27">
        <f>Table1[[#This Row],[Total Ballots]]/Table1[[#This Row],[Total Population]]</f>
        <v>0</v>
      </c>
      <c r="V3866" s="27" t="e">
        <f>Table1[[#This Row],[Female Ballots]]/Table1[[#This Row],[Female Voters]]</f>
        <v>#DIV/0!</v>
      </c>
      <c r="W3866" s="27" t="e">
        <f>Table1[[#This Row],[Male Ballots]]/Table1[[#This Row],[Male Voters]]</f>
        <v>#DIV/0!</v>
      </c>
      <c r="X3866" s="27" t="e">
        <f>Table1[[#This Row],[Total Ballots]]/Table1[[#This Row],[Total Voters]]</f>
        <v>#DIV/0!</v>
      </c>
    </row>
    <row r="3867" spans="1:24" s="12" customFormat="1" hidden="1" x14ac:dyDescent="0.25">
      <c r="A3867" s="8" t="s">
        <v>29</v>
      </c>
      <c r="B3867" s="17">
        <v>2003</v>
      </c>
      <c r="C3867" s="17"/>
      <c r="D3867" s="9" t="s">
        <v>67</v>
      </c>
      <c r="E3867" s="10">
        <v>1899</v>
      </c>
      <c r="F3867" s="10">
        <v>1718</v>
      </c>
      <c r="G3867" s="10">
        <v>3617</v>
      </c>
      <c r="H3867" s="44"/>
      <c r="I3867" s="44"/>
      <c r="J3867" s="44"/>
      <c r="K3867" s="44"/>
      <c r="L3867" s="10"/>
      <c r="M3867" s="10"/>
      <c r="N3867" s="10"/>
      <c r="O3867" s="11"/>
      <c r="P3867" s="27">
        <f>Table1[[#This Row],[Female Voters]]/Table1[[#This Row],[Female Population]]</f>
        <v>0</v>
      </c>
      <c r="Q3867" s="27">
        <f>Table1[[#This Row],[Male Voters]]/Table1[[#This Row],[Male Population]]</f>
        <v>0</v>
      </c>
      <c r="R3867" s="27">
        <f>Table1[[#This Row],[Total Voters]]/Table1[[#This Row],[Total Population]]</f>
        <v>0</v>
      </c>
      <c r="S3867" s="27">
        <f>Table1[[#This Row],[Female Ballots]]/Table1[[#This Row],[Female Population]]</f>
        <v>0</v>
      </c>
      <c r="T3867" s="27">
        <f>Table1[[#This Row],[Male Ballots]]/Table1[[#This Row],[Male Population]]</f>
        <v>0</v>
      </c>
      <c r="U3867" s="27">
        <f>Table1[[#This Row],[Total Ballots]]/Table1[[#This Row],[Total Population]]</f>
        <v>0</v>
      </c>
      <c r="V3867" s="27" t="e">
        <f>Table1[[#This Row],[Female Ballots]]/Table1[[#This Row],[Female Voters]]</f>
        <v>#DIV/0!</v>
      </c>
      <c r="W3867" s="27" t="e">
        <f>Table1[[#This Row],[Male Ballots]]/Table1[[#This Row],[Male Voters]]</f>
        <v>#DIV/0!</v>
      </c>
      <c r="X3867" s="27" t="e">
        <f>Table1[[#This Row],[Total Ballots]]/Table1[[#This Row],[Total Voters]]</f>
        <v>#DIV/0!</v>
      </c>
    </row>
    <row r="3868" spans="1:24" s="12" customFormat="1" hidden="1" x14ac:dyDescent="0.25">
      <c r="A3868" s="8" t="s">
        <v>29</v>
      </c>
      <c r="B3868" s="17">
        <v>2003</v>
      </c>
      <c r="C3868" s="17"/>
      <c r="D3868" s="9" t="s">
        <v>68</v>
      </c>
      <c r="E3868" s="10">
        <v>2961</v>
      </c>
      <c r="F3868" s="10">
        <v>2867</v>
      </c>
      <c r="G3868" s="10">
        <v>5828</v>
      </c>
      <c r="H3868" s="44"/>
      <c r="I3868" s="44"/>
      <c r="J3868" s="44"/>
      <c r="K3868" s="44"/>
      <c r="L3868" s="10"/>
      <c r="M3868" s="10"/>
      <c r="N3868" s="10"/>
      <c r="O3868" s="11"/>
      <c r="P3868" s="27">
        <f>Table1[[#This Row],[Female Voters]]/Table1[[#This Row],[Female Population]]</f>
        <v>0</v>
      </c>
      <c r="Q3868" s="27">
        <f>Table1[[#This Row],[Male Voters]]/Table1[[#This Row],[Male Population]]</f>
        <v>0</v>
      </c>
      <c r="R3868" s="27">
        <f>Table1[[#This Row],[Total Voters]]/Table1[[#This Row],[Total Population]]</f>
        <v>0</v>
      </c>
      <c r="S3868" s="27">
        <f>Table1[[#This Row],[Female Ballots]]/Table1[[#This Row],[Female Population]]</f>
        <v>0</v>
      </c>
      <c r="T3868" s="27">
        <f>Table1[[#This Row],[Male Ballots]]/Table1[[#This Row],[Male Population]]</f>
        <v>0</v>
      </c>
      <c r="U3868" s="27">
        <f>Table1[[#This Row],[Total Ballots]]/Table1[[#This Row],[Total Population]]</f>
        <v>0</v>
      </c>
      <c r="V3868" s="27" t="e">
        <f>Table1[[#This Row],[Female Ballots]]/Table1[[#This Row],[Female Voters]]</f>
        <v>#DIV/0!</v>
      </c>
      <c r="W3868" s="27" t="e">
        <f>Table1[[#This Row],[Male Ballots]]/Table1[[#This Row],[Male Voters]]</f>
        <v>#DIV/0!</v>
      </c>
      <c r="X3868" s="27" t="e">
        <f>Table1[[#This Row],[Total Ballots]]/Table1[[#This Row],[Total Voters]]</f>
        <v>#DIV/0!</v>
      </c>
    </row>
    <row r="3869" spans="1:24" s="12" customFormat="1" hidden="1" x14ac:dyDescent="0.25">
      <c r="A3869" s="8" t="s">
        <v>29</v>
      </c>
      <c r="B3869" s="17">
        <v>2003</v>
      </c>
      <c r="C3869" s="17"/>
      <c r="D3869" s="9" t="s">
        <v>69</v>
      </c>
      <c r="E3869" s="10">
        <v>3446</v>
      </c>
      <c r="F3869" s="10">
        <v>3340</v>
      </c>
      <c r="G3869" s="10">
        <v>6786</v>
      </c>
      <c r="H3869" s="44"/>
      <c r="I3869" s="44"/>
      <c r="J3869" s="44"/>
      <c r="K3869" s="44"/>
      <c r="L3869" s="10"/>
      <c r="M3869" s="10"/>
      <c r="N3869" s="10"/>
      <c r="O3869" s="11"/>
      <c r="P3869" s="27">
        <f>Table1[[#This Row],[Female Voters]]/Table1[[#This Row],[Female Population]]</f>
        <v>0</v>
      </c>
      <c r="Q3869" s="27">
        <f>Table1[[#This Row],[Male Voters]]/Table1[[#This Row],[Male Population]]</f>
        <v>0</v>
      </c>
      <c r="R3869" s="27">
        <f>Table1[[#This Row],[Total Voters]]/Table1[[#This Row],[Total Population]]</f>
        <v>0</v>
      </c>
      <c r="S3869" s="27">
        <f>Table1[[#This Row],[Female Ballots]]/Table1[[#This Row],[Female Population]]</f>
        <v>0</v>
      </c>
      <c r="T3869" s="27">
        <f>Table1[[#This Row],[Male Ballots]]/Table1[[#This Row],[Male Population]]</f>
        <v>0</v>
      </c>
      <c r="U3869" s="27">
        <f>Table1[[#This Row],[Total Ballots]]/Table1[[#This Row],[Total Population]]</f>
        <v>0</v>
      </c>
      <c r="V3869" s="27" t="e">
        <f>Table1[[#This Row],[Female Ballots]]/Table1[[#This Row],[Female Voters]]</f>
        <v>#DIV/0!</v>
      </c>
      <c r="W3869" s="27" t="e">
        <f>Table1[[#This Row],[Male Ballots]]/Table1[[#This Row],[Male Voters]]</f>
        <v>#DIV/0!</v>
      </c>
      <c r="X3869" s="27" t="e">
        <f>Table1[[#This Row],[Total Ballots]]/Table1[[#This Row],[Total Voters]]</f>
        <v>#DIV/0!</v>
      </c>
    </row>
    <row r="3870" spans="1:24" s="12" customFormat="1" hidden="1" x14ac:dyDescent="0.25">
      <c r="A3870" s="8" t="s">
        <v>29</v>
      </c>
      <c r="B3870" s="17">
        <v>2003</v>
      </c>
      <c r="C3870" s="17"/>
      <c r="D3870" s="9" t="s">
        <v>70</v>
      </c>
      <c r="E3870" s="10">
        <v>2538</v>
      </c>
      <c r="F3870" s="10">
        <v>2672</v>
      </c>
      <c r="G3870" s="10">
        <v>5210</v>
      </c>
      <c r="H3870" s="44"/>
      <c r="I3870" s="44"/>
      <c r="J3870" s="44"/>
      <c r="K3870" s="44"/>
      <c r="L3870" s="10"/>
      <c r="M3870" s="10"/>
      <c r="N3870" s="10"/>
      <c r="O3870" s="11"/>
      <c r="P3870" s="27">
        <f>Table1[[#This Row],[Female Voters]]/Table1[[#This Row],[Female Population]]</f>
        <v>0</v>
      </c>
      <c r="Q3870" s="27">
        <f>Table1[[#This Row],[Male Voters]]/Table1[[#This Row],[Male Population]]</f>
        <v>0</v>
      </c>
      <c r="R3870" s="27">
        <f>Table1[[#This Row],[Total Voters]]/Table1[[#This Row],[Total Population]]</f>
        <v>0</v>
      </c>
      <c r="S3870" s="27">
        <f>Table1[[#This Row],[Female Ballots]]/Table1[[#This Row],[Female Population]]</f>
        <v>0</v>
      </c>
      <c r="T3870" s="27">
        <f>Table1[[#This Row],[Male Ballots]]/Table1[[#This Row],[Male Population]]</f>
        <v>0</v>
      </c>
      <c r="U3870" s="27">
        <f>Table1[[#This Row],[Total Ballots]]/Table1[[#This Row],[Total Population]]</f>
        <v>0</v>
      </c>
      <c r="V3870" s="27" t="e">
        <f>Table1[[#This Row],[Female Ballots]]/Table1[[#This Row],[Female Voters]]</f>
        <v>#DIV/0!</v>
      </c>
      <c r="W3870" s="27" t="e">
        <f>Table1[[#This Row],[Male Ballots]]/Table1[[#This Row],[Male Voters]]</f>
        <v>#DIV/0!</v>
      </c>
      <c r="X3870" s="27" t="e">
        <f>Table1[[#This Row],[Total Ballots]]/Table1[[#This Row],[Total Voters]]</f>
        <v>#DIV/0!</v>
      </c>
    </row>
    <row r="3871" spans="1:24" s="12" customFormat="1" hidden="1" x14ac:dyDescent="0.25">
      <c r="A3871" s="8" t="s">
        <v>29</v>
      </c>
      <c r="B3871" s="17">
        <v>2003</v>
      </c>
      <c r="C3871" s="17"/>
      <c r="D3871" s="9" t="s">
        <v>71</v>
      </c>
      <c r="E3871" s="10">
        <v>2968</v>
      </c>
      <c r="F3871" s="10">
        <v>2683</v>
      </c>
      <c r="G3871" s="10">
        <v>5651</v>
      </c>
      <c r="H3871" s="44"/>
      <c r="I3871" s="44"/>
      <c r="J3871" s="44"/>
      <c r="K3871" s="44"/>
      <c r="L3871" s="10"/>
      <c r="M3871" s="10"/>
      <c r="N3871" s="10"/>
      <c r="O3871" s="11"/>
      <c r="P3871" s="27">
        <f>Table1[[#This Row],[Female Voters]]/Table1[[#This Row],[Female Population]]</f>
        <v>0</v>
      </c>
      <c r="Q3871" s="27">
        <f>Table1[[#This Row],[Male Voters]]/Table1[[#This Row],[Male Population]]</f>
        <v>0</v>
      </c>
      <c r="R3871" s="27">
        <f>Table1[[#This Row],[Total Voters]]/Table1[[#This Row],[Total Population]]</f>
        <v>0</v>
      </c>
      <c r="S3871" s="27">
        <f>Table1[[#This Row],[Female Ballots]]/Table1[[#This Row],[Female Population]]</f>
        <v>0</v>
      </c>
      <c r="T3871" s="27">
        <f>Table1[[#This Row],[Male Ballots]]/Table1[[#This Row],[Male Population]]</f>
        <v>0</v>
      </c>
      <c r="U3871" s="27">
        <f>Table1[[#This Row],[Total Ballots]]/Table1[[#This Row],[Total Population]]</f>
        <v>0</v>
      </c>
      <c r="V3871" s="27" t="e">
        <f>Table1[[#This Row],[Female Ballots]]/Table1[[#This Row],[Female Voters]]</f>
        <v>#DIV/0!</v>
      </c>
      <c r="W3871" s="27" t="e">
        <f>Table1[[#This Row],[Male Ballots]]/Table1[[#This Row],[Male Voters]]</f>
        <v>#DIV/0!</v>
      </c>
      <c r="X3871" s="27" t="e">
        <f>Table1[[#This Row],[Total Ballots]]/Table1[[#This Row],[Total Voters]]</f>
        <v>#DIV/0!</v>
      </c>
    </row>
    <row r="3872" spans="1:24" s="12" customFormat="1" hidden="1" x14ac:dyDescent="0.25">
      <c r="A3872" s="8" t="s">
        <v>29</v>
      </c>
      <c r="B3872" s="17">
        <v>2003</v>
      </c>
      <c r="C3872" s="17"/>
      <c r="D3872" s="9" t="s">
        <v>453</v>
      </c>
      <c r="E3872" s="10">
        <v>15083</v>
      </c>
      <c r="F3872" s="10">
        <v>14714</v>
      </c>
      <c r="G3872" s="10">
        <v>29797</v>
      </c>
      <c r="H3872" s="44"/>
      <c r="I3872" s="44"/>
      <c r="J3872" s="44"/>
      <c r="K3872" s="44"/>
      <c r="L3872" s="10"/>
      <c r="M3872" s="10"/>
      <c r="N3872" s="10"/>
      <c r="O3872" s="11"/>
      <c r="P3872" s="27">
        <f>Table1[[#This Row],[Female Voters]]/Table1[[#This Row],[Female Population]]</f>
        <v>0</v>
      </c>
      <c r="Q3872" s="27">
        <f>Table1[[#This Row],[Male Voters]]/Table1[[#This Row],[Male Population]]</f>
        <v>0</v>
      </c>
      <c r="R3872" s="27">
        <f>Table1[[#This Row],[Total Voters]]/Table1[[#This Row],[Total Population]]</f>
        <v>0</v>
      </c>
      <c r="S3872" s="27">
        <f>Table1[[#This Row],[Female Ballots]]/Table1[[#This Row],[Female Population]]</f>
        <v>0</v>
      </c>
      <c r="T3872" s="27">
        <f>Table1[[#This Row],[Male Ballots]]/Table1[[#This Row],[Male Population]]</f>
        <v>0</v>
      </c>
      <c r="U3872" s="27">
        <f>Table1[[#This Row],[Total Ballots]]/Table1[[#This Row],[Total Population]]</f>
        <v>0</v>
      </c>
      <c r="V3872" s="27" t="e">
        <f>Table1[[#This Row],[Female Ballots]]/Table1[[#This Row],[Female Voters]]</f>
        <v>#DIV/0!</v>
      </c>
      <c r="W3872" s="27" t="e">
        <f>Table1[[#This Row],[Male Ballots]]/Table1[[#This Row],[Male Voters]]</f>
        <v>#DIV/0!</v>
      </c>
      <c r="X3872" s="27" t="e">
        <f>Table1[[#This Row],[Total Ballots]]/Table1[[#This Row],[Total Voters]]</f>
        <v>#DIV/0!</v>
      </c>
    </row>
    <row r="3873" spans="1:24" s="12" customFormat="1" hidden="1" x14ac:dyDescent="0.25">
      <c r="A3873" s="8" t="s">
        <v>44</v>
      </c>
      <c r="B3873" s="17">
        <v>2003</v>
      </c>
      <c r="C3873" s="17"/>
      <c r="D3873" s="9" t="s">
        <v>66</v>
      </c>
      <c r="E3873" s="10">
        <v>10479</v>
      </c>
      <c r="F3873" s="10">
        <v>10531</v>
      </c>
      <c r="G3873" s="10">
        <v>21010</v>
      </c>
      <c r="H3873" s="44"/>
      <c r="I3873" s="44"/>
      <c r="J3873" s="44"/>
      <c r="K3873" s="44"/>
      <c r="L3873" s="10"/>
      <c r="M3873" s="10"/>
      <c r="N3873" s="10"/>
      <c r="O3873" s="11"/>
      <c r="P3873" s="27">
        <f>Table1[[#This Row],[Female Voters]]/Table1[[#This Row],[Female Population]]</f>
        <v>0</v>
      </c>
      <c r="Q3873" s="27">
        <f>Table1[[#This Row],[Male Voters]]/Table1[[#This Row],[Male Population]]</f>
        <v>0</v>
      </c>
      <c r="R3873" s="27">
        <f>Table1[[#This Row],[Total Voters]]/Table1[[#This Row],[Total Population]]</f>
        <v>0</v>
      </c>
      <c r="S3873" s="27">
        <f>Table1[[#This Row],[Female Ballots]]/Table1[[#This Row],[Female Population]]</f>
        <v>0</v>
      </c>
      <c r="T3873" s="27">
        <f>Table1[[#This Row],[Male Ballots]]/Table1[[#This Row],[Male Population]]</f>
        <v>0</v>
      </c>
      <c r="U3873" s="27">
        <f>Table1[[#This Row],[Total Ballots]]/Table1[[#This Row],[Total Population]]</f>
        <v>0</v>
      </c>
      <c r="V3873" s="27" t="e">
        <f>Table1[[#This Row],[Female Ballots]]/Table1[[#This Row],[Female Voters]]</f>
        <v>#DIV/0!</v>
      </c>
      <c r="W3873" s="27" t="e">
        <f>Table1[[#This Row],[Male Ballots]]/Table1[[#This Row],[Male Voters]]</f>
        <v>#DIV/0!</v>
      </c>
      <c r="X3873" s="27" t="e">
        <f>Table1[[#This Row],[Total Ballots]]/Table1[[#This Row],[Total Voters]]</f>
        <v>#DIV/0!</v>
      </c>
    </row>
    <row r="3874" spans="1:24" s="12" customFormat="1" hidden="1" x14ac:dyDescent="0.25">
      <c r="A3874" s="8" t="s">
        <v>44</v>
      </c>
      <c r="B3874" s="17">
        <v>2003</v>
      </c>
      <c r="C3874" s="17"/>
      <c r="D3874" s="9" t="s">
        <v>67</v>
      </c>
      <c r="E3874" s="10">
        <v>13961</v>
      </c>
      <c r="F3874" s="10">
        <v>14023</v>
      </c>
      <c r="G3874" s="10">
        <v>27984</v>
      </c>
      <c r="H3874" s="44"/>
      <c r="I3874" s="44"/>
      <c r="J3874" s="44"/>
      <c r="K3874" s="44"/>
      <c r="L3874" s="10"/>
      <c r="M3874" s="10"/>
      <c r="N3874" s="10"/>
      <c r="O3874" s="11"/>
      <c r="P3874" s="27">
        <f>Table1[[#This Row],[Female Voters]]/Table1[[#This Row],[Female Population]]</f>
        <v>0</v>
      </c>
      <c r="Q3874" s="27">
        <f>Table1[[#This Row],[Male Voters]]/Table1[[#This Row],[Male Population]]</f>
        <v>0</v>
      </c>
      <c r="R3874" s="27">
        <f>Table1[[#This Row],[Total Voters]]/Table1[[#This Row],[Total Population]]</f>
        <v>0</v>
      </c>
      <c r="S3874" s="27">
        <f>Table1[[#This Row],[Female Ballots]]/Table1[[#This Row],[Female Population]]</f>
        <v>0</v>
      </c>
      <c r="T3874" s="27">
        <f>Table1[[#This Row],[Male Ballots]]/Table1[[#This Row],[Male Population]]</f>
        <v>0</v>
      </c>
      <c r="U3874" s="27">
        <f>Table1[[#This Row],[Total Ballots]]/Table1[[#This Row],[Total Population]]</f>
        <v>0</v>
      </c>
      <c r="V3874" s="27" t="e">
        <f>Table1[[#This Row],[Female Ballots]]/Table1[[#This Row],[Female Voters]]</f>
        <v>#DIV/0!</v>
      </c>
      <c r="W3874" s="27" t="e">
        <f>Table1[[#This Row],[Male Ballots]]/Table1[[#This Row],[Male Voters]]</f>
        <v>#DIV/0!</v>
      </c>
      <c r="X3874" s="27" t="e">
        <f>Table1[[#This Row],[Total Ballots]]/Table1[[#This Row],[Total Voters]]</f>
        <v>#DIV/0!</v>
      </c>
    </row>
    <row r="3875" spans="1:24" s="12" customFormat="1" hidden="1" x14ac:dyDescent="0.25">
      <c r="A3875" s="8" t="s">
        <v>44</v>
      </c>
      <c r="B3875" s="17">
        <v>2003</v>
      </c>
      <c r="C3875" s="17"/>
      <c r="D3875" s="9" t="s">
        <v>68</v>
      </c>
      <c r="E3875" s="10">
        <v>17010</v>
      </c>
      <c r="F3875" s="10">
        <v>16066</v>
      </c>
      <c r="G3875" s="10">
        <v>33076</v>
      </c>
      <c r="H3875" s="44"/>
      <c r="I3875" s="44"/>
      <c r="J3875" s="44"/>
      <c r="K3875" s="44"/>
      <c r="L3875" s="10"/>
      <c r="M3875" s="10"/>
      <c r="N3875" s="10"/>
      <c r="O3875" s="11"/>
      <c r="P3875" s="27">
        <f>Table1[[#This Row],[Female Voters]]/Table1[[#This Row],[Female Population]]</f>
        <v>0</v>
      </c>
      <c r="Q3875" s="27">
        <f>Table1[[#This Row],[Male Voters]]/Table1[[#This Row],[Male Population]]</f>
        <v>0</v>
      </c>
      <c r="R3875" s="27">
        <f>Table1[[#This Row],[Total Voters]]/Table1[[#This Row],[Total Population]]</f>
        <v>0</v>
      </c>
      <c r="S3875" s="27">
        <f>Table1[[#This Row],[Female Ballots]]/Table1[[#This Row],[Female Population]]</f>
        <v>0</v>
      </c>
      <c r="T3875" s="27">
        <f>Table1[[#This Row],[Male Ballots]]/Table1[[#This Row],[Male Population]]</f>
        <v>0</v>
      </c>
      <c r="U3875" s="27">
        <f>Table1[[#This Row],[Total Ballots]]/Table1[[#This Row],[Total Population]]</f>
        <v>0</v>
      </c>
      <c r="V3875" s="27" t="e">
        <f>Table1[[#This Row],[Female Ballots]]/Table1[[#This Row],[Female Voters]]</f>
        <v>#DIV/0!</v>
      </c>
      <c r="W3875" s="27" t="e">
        <f>Table1[[#This Row],[Male Ballots]]/Table1[[#This Row],[Male Voters]]</f>
        <v>#DIV/0!</v>
      </c>
      <c r="X3875" s="27" t="e">
        <f>Table1[[#This Row],[Total Ballots]]/Table1[[#This Row],[Total Voters]]</f>
        <v>#DIV/0!</v>
      </c>
    </row>
    <row r="3876" spans="1:24" s="12" customFormat="1" hidden="1" x14ac:dyDescent="0.25">
      <c r="A3876" s="8" t="s">
        <v>44</v>
      </c>
      <c r="B3876" s="17">
        <v>2003</v>
      </c>
      <c r="C3876" s="17"/>
      <c r="D3876" s="9" t="s">
        <v>69</v>
      </c>
      <c r="E3876" s="10">
        <v>17908</v>
      </c>
      <c r="F3876" s="10">
        <v>16675</v>
      </c>
      <c r="G3876" s="10">
        <v>34583</v>
      </c>
      <c r="H3876" s="44"/>
      <c r="I3876" s="44"/>
      <c r="J3876" s="44"/>
      <c r="K3876" s="44"/>
      <c r="L3876" s="10"/>
      <c r="M3876" s="10"/>
      <c r="N3876" s="10"/>
      <c r="O3876" s="11"/>
      <c r="P3876" s="27">
        <f>Table1[[#This Row],[Female Voters]]/Table1[[#This Row],[Female Population]]</f>
        <v>0</v>
      </c>
      <c r="Q3876" s="27">
        <f>Table1[[#This Row],[Male Voters]]/Table1[[#This Row],[Male Population]]</f>
        <v>0</v>
      </c>
      <c r="R3876" s="27">
        <f>Table1[[#This Row],[Total Voters]]/Table1[[#This Row],[Total Population]]</f>
        <v>0</v>
      </c>
      <c r="S3876" s="27">
        <f>Table1[[#This Row],[Female Ballots]]/Table1[[#This Row],[Female Population]]</f>
        <v>0</v>
      </c>
      <c r="T3876" s="27">
        <f>Table1[[#This Row],[Male Ballots]]/Table1[[#This Row],[Male Population]]</f>
        <v>0</v>
      </c>
      <c r="U3876" s="27">
        <f>Table1[[#This Row],[Total Ballots]]/Table1[[#This Row],[Total Population]]</f>
        <v>0</v>
      </c>
      <c r="V3876" s="27" t="e">
        <f>Table1[[#This Row],[Female Ballots]]/Table1[[#This Row],[Female Voters]]</f>
        <v>#DIV/0!</v>
      </c>
      <c r="W3876" s="27" t="e">
        <f>Table1[[#This Row],[Male Ballots]]/Table1[[#This Row],[Male Voters]]</f>
        <v>#DIV/0!</v>
      </c>
      <c r="X3876" s="27" t="e">
        <f>Table1[[#This Row],[Total Ballots]]/Table1[[#This Row],[Total Voters]]</f>
        <v>#DIV/0!</v>
      </c>
    </row>
    <row r="3877" spans="1:24" s="12" customFormat="1" hidden="1" x14ac:dyDescent="0.25">
      <c r="A3877" s="8" t="s">
        <v>44</v>
      </c>
      <c r="B3877" s="17">
        <v>2003</v>
      </c>
      <c r="C3877" s="17"/>
      <c r="D3877" s="9" t="s">
        <v>70</v>
      </c>
      <c r="E3877" s="10">
        <v>11732</v>
      </c>
      <c r="F3877" s="10">
        <v>11107</v>
      </c>
      <c r="G3877" s="10">
        <v>22839</v>
      </c>
      <c r="H3877" s="44"/>
      <c r="I3877" s="44"/>
      <c r="J3877" s="44"/>
      <c r="K3877" s="44"/>
      <c r="L3877" s="10"/>
      <c r="M3877" s="10"/>
      <c r="N3877" s="10"/>
      <c r="O3877" s="11"/>
      <c r="P3877" s="27">
        <f>Table1[[#This Row],[Female Voters]]/Table1[[#This Row],[Female Population]]</f>
        <v>0</v>
      </c>
      <c r="Q3877" s="27">
        <f>Table1[[#This Row],[Male Voters]]/Table1[[#This Row],[Male Population]]</f>
        <v>0</v>
      </c>
      <c r="R3877" s="27">
        <f>Table1[[#This Row],[Total Voters]]/Table1[[#This Row],[Total Population]]</f>
        <v>0</v>
      </c>
      <c r="S3877" s="27">
        <f>Table1[[#This Row],[Female Ballots]]/Table1[[#This Row],[Female Population]]</f>
        <v>0</v>
      </c>
      <c r="T3877" s="27">
        <f>Table1[[#This Row],[Male Ballots]]/Table1[[#This Row],[Male Population]]</f>
        <v>0</v>
      </c>
      <c r="U3877" s="27">
        <f>Table1[[#This Row],[Total Ballots]]/Table1[[#This Row],[Total Population]]</f>
        <v>0</v>
      </c>
      <c r="V3877" s="27" t="e">
        <f>Table1[[#This Row],[Female Ballots]]/Table1[[#This Row],[Female Voters]]</f>
        <v>#DIV/0!</v>
      </c>
      <c r="W3877" s="27" t="e">
        <f>Table1[[#This Row],[Male Ballots]]/Table1[[#This Row],[Male Voters]]</f>
        <v>#DIV/0!</v>
      </c>
      <c r="X3877" s="27" t="e">
        <f>Table1[[#This Row],[Total Ballots]]/Table1[[#This Row],[Total Voters]]</f>
        <v>#DIV/0!</v>
      </c>
    </row>
    <row r="3878" spans="1:24" s="12" customFormat="1" hidden="1" x14ac:dyDescent="0.25">
      <c r="A3878" s="8" t="s">
        <v>44</v>
      </c>
      <c r="B3878" s="17">
        <v>2003</v>
      </c>
      <c r="C3878" s="17"/>
      <c r="D3878" s="9" t="s">
        <v>71</v>
      </c>
      <c r="E3878" s="10">
        <v>14475</v>
      </c>
      <c r="F3878" s="10">
        <v>10819</v>
      </c>
      <c r="G3878" s="10">
        <v>25294</v>
      </c>
      <c r="H3878" s="44"/>
      <c r="I3878" s="44"/>
      <c r="J3878" s="44"/>
      <c r="K3878" s="44"/>
      <c r="L3878" s="10"/>
      <c r="M3878" s="10"/>
      <c r="N3878" s="10"/>
      <c r="O3878" s="11"/>
      <c r="P3878" s="27">
        <f>Table1[[#This Row],[Female Voters]]/Table1[[#This Row],[Female Population]]</f>
        <v>0</v>
      </c>
      <c r="Q3878" s="27">
        <f>Table1[[#This Row],[Male Voters]]/Table1[[#This Row],[Male Population]]</f>
        <v>0</v>
      </c>
      <c r="R3878" s="27">
        <f>Table1[[#This Row],[Total Voters]]/Table1[[#This Row],[Total Population]]</f>
        <v>0</v>
      </c>
      <c r="S3878" s="27">
        <f>Table1[[#This Row],[Female Ballots]]/Table1[[#This Row],[Female Population]]</f>
        <v>0</v>
      </c>
      <c r="T3878" s="27">
        <f>Table1[[#This Row],[Male Ballots]]/Table1[[#This Row],[Male Population]]</f>
        <v>0</v>
      </c>
      <c r="U3878" s="27">
        <f>Table1[[#This Row],[Total Ballots]]/Table1[[#This Row],[Total Population]]</f>
        <v>0</v>
      </c>
      <c r="V3878" s="27" t="e">
        <f>Table1[[#This Row],[Female Ballots]]/Table1[[#This Row],[Female Voters]]</f>
        <v>#DIV/0!</v>
      </c>
      <c r="W3878" s="27" t="e">
        <f>Table1[[#This Row],[Male Ballots]]/Table1[[#This Row],[Male Voters]]</f>
        <v>#DIV/0!</v>
      </c>
      <c r="X3878" s="27" t="e">
        <f>Table1[[#This Row],[Total Ballots]]/Table1[[#This Row],[Total Voters]]</f>
        <v>#DIV/0!</v>
      </c>
    </row>
    <row r="3879" spans="1:24" s="12" customFormat="1" hidden="1" x14ac:dyDescent="0.25">
      <c r="A3879" s="8" t="s">
        <v>44</v>
      </c>
      <c r="B3879" s="17">
        <v>2003</v>
      </c>
      <c r="C3879" s="17"/>
      <c r="D3879" s="9" t="s">
        <v>453</v>
      </c>
      <c r="E3879" s="10">
        <v>85565</v>
      </c>
      <c r="F3879" s="10">
        <v>79221</v>
      </c>
      <c r="G3879" s="10">
        <v>164786</v>
      </c>
      <c r="H3879" s="44"/>
      <c r="I3879" s="44"/>
      <c r="J3879" s="44"/>
      <c r="K3879" s="44"/>
      <c r="L3879" s="10"/>
      <c r="M3879" s="10"/>
      <c r="N3879" s="10"/>
      <c r="O3879" s="11"/>
      <c r="P3879" s="27">
        <f>Table1[[#This Row],[Female Voters]]/Table1[[#This Row],[Female Population]]</f>
        <v>0</v>
      </c>
      <c r="Q3879" s="27">
        <f>Table1[[#This Row],[Male Voters]]/Table1[[#This Row],[Male Population]]</f>
        <v>0</v>
      </c>
      <c r="R3879" s="27">
        <f>Table1[[#This Row],[Total Voters]]/Table1[[#This Row],[Total Population]]</f>
        <v>0</v>
      </c>
      <c r="S3879" s="27">
        <f>Table1[[#This Row],[Female Ballots]]/Table1[[#This Row],[Female Population]]</f>
        <v>0</v>
      </c>
      <c r="T3879" s="27">
        <f>Table1[[#This Row],[Male Ballots]]/Table1[[#This Row],[Male Population]]</f>
        <v>0</v>
      </c>
      <c r="U3879" s="27">
        <f>Table1[[#This Row],[Total Ballots]]/Table1[[#This Row],[Total Population]]</f>
        <v>0</v>
      </c>
      <c r="V3879" s="27" t="e">
        <f>Table1[[#This Row],[Female Ballots]]/Table1[[#This Row],[Female Voters]]</f>
        <v>#DIV/0!</v>
      </c>
      <c r="W3879" s="27" t="e">
        <f>Table1[[#This Row],[Male Ballots]]/Table1[[#This Row],[Male Voters]]</f>
        <v>#DIV/0!</v>
      </c>
      <c r="X3879" s="27" t="e">
        <f>Table1[[#This Row],[Total Ballots]]/Table1[[#This Row],[Total Voters]]</f>
        <v>#DIV/0!</v>
      </c>
    </row>
    <row r="3880" spans="1:24" s="12" customFormat="1" hidden="1" x14ac:dyDescent="0.25">
      <c r="A3880" s="8" t="s">
        <v>27</v>
      </c>
      <c r="B3880" s="17">
        <v>2003</v>
      </c>
      <c r="C3880" s="17"/>
      <c r="D3880" s="9" t="s">
        <v>66</v>
      </c>
      <c r="E3880" s="10">
        <v>88</v>
      </c>
      <c r="F3880" s="10">
        <v>110</v>
      </c>
      <c r="G3880" s="10">
        <v>198</v>
      </c>
      <c r="H3880" s="44"/>
      <c r="I3880" s="44"/>
      <c r="J3880" s="44"/>
      <c r="K3880" s="44"/>
      <c r="L3880" s="10"/>
      <c r="M3880" s="10"/>
      <c r="N3880" s="10"/>
      <c r="O3880" s="11"/>
      <c r="P3880" s="27">
        <f>Table1[[#This Row],[Female Voters]]/Table1[[#This Row],[Female Population]]</f>
        <v>0</v>
      </c>
      <c r="Q3880" s="27">
        <f>Table1[[#This Row],[Male Voters]]/Table1[[#This Row],[Male Population]]</f>
        <v>0</v>
      </c>
      <c r="R3880" s="27">
        <f>Table1[[#This Row],[Total Voters]]/Table1[[#This Row],[Total Population]]</f>
        <v>0</v>
      </c>
      <c r="S3880" s="27">
        <f>Table1[[#This Row],[Female Ballots]]/Table1[[#This Row],[Female Population]]</f>
        <v>0</v>
      </c>
      <c r="T3880" s="27">
        <f>Table1[[#This Row],[Male Ballots]]/Table1[[#This Row],[Male Population]]</f>
        <v>0</v>
      </c>
      <c r="U3880" s="27">
        <f>Table1[[#This Row],[Total Ballots]]/Table1[[#This Row],[Total Population]]</f>
        <v>0</v>
      </c>
      <c r="V3880" s="27" t="e">
        <f>Table1[[#This Row],[Female Ballots]]/Table1[[#This Row],[Female Voters]]</f>
        <v>#DIV/0!</v>
      </c>
      <c r="W3880" s="27" t="e">
        <f>Table1[[#This Row],[Male Ballots]]/Table1[[#This Row],[Male Voters]]</f>
        <v>#DIV/0!</v>
      </c>
      <c r="X3880" s="27" t="e">
        <f>Table1[[#This Row],[Total Ballots]]/Table1[[#This Row],[Total Voters]]</f>
        <v>#DIV/0!</v>
      </c>
    </row>
    <row r="3881" spans="1:24" s="12" customFormat="1" hidden="1" x14ac:dyDescent="0.25">
      <c r="A3881" s="8" t="s">
        <v>27</v>
      </c>
      <c r="B3881" s="17">
        <v>2003</v>
      </c>
      <c r="C3881" s="17"/>
      <c r="D3881" s="9" t="s">
        <v>67</v>
      </c>
      <c r="E3881" s="10">
        <v>154</v>
      </c>
      <c r="F3881" s="10">
        <v>152</v>
      </c>
      <c r="G3881" s="10">
        <v>306</v>
      </c>
      <c r="H3881" s="44"/>
      <c r="I3881" s="44"/>
      <c r="J3881" s="44"/>
      <c r="K3881" s="44"/>
      <c r="L3881" s="10"/>
      <c r="M3881" s="10"/>
      <c r="N3881" s="10"/>
      <c r="O3881" s="11"/>
      <c r="P3881" s="27">
        <f>Table1[[#This Row],[Female Voters]]/Table1[[#This Row],[Female Population]]</f>
        <v>0</v>
      </c>
      <c r="Q3881" s="27">
        <f>Table1[[#This Row],[Male Voters]]/Table1[[#This Row],[Male Population]]</f>
        <v>0</v>
      </c>
      <c r="R3881" s="27">
        <f>Table1[[#This Row],[Total Voters]]/Table1[[#This Row],[Total Population]]</f>
        <v>0</v>
      </c>
      <c r="S3881" s="27">
        <f>Table1[[#This Row],[Female Ballots]]/Table1[[#This Row],[Female Population]]</f>
        <v>0</v>
      </c>
      <c r="T3881" s="27">
        <f>Table1[[#This Row],[Male Ballots]]/Table1[[#This Row],[Male Population]]</f>
        <v>0</v>
      </c>
      <c r="U3881" s="27">
        <f>Table1[[#This Row],[Total Ballots]]/Table1[[#This Row],[Total Population]]</f>
        <v>0</v>
      </c>
      <c r="V3881" s="27" t="e">
        <f>Table1[[#This Row],[Female Ballots]]/Table1[[#This Row],[Female Voters]]</f>
        <v>#DIV/0!</v>
      </c>
      <c r="W3881" s="27" t="e">
        <f>Table1[[#This Row],[Male Ballots]]/Table1[[#This Row],[Male Voters]]</f>
        <v>#DIV/0!</v>
      </c>
      <c r="X3881" s="27" t="e">
        <f>Table1[[#This Row],[Total Ballots]]/Table1[[#This Row],[Total Voters]]</f>
        <v>#DIV/0!</v>
      </c>
    </row>
    <row r="3882" spans="1:24" s="12" customFormat="1" hidden="1" x14ac:dyDescent="0.25">
      <c r="A3882" s="8" t="s">
        <v>27</v>
      </c>
      <c r="B3882" s="17">
        <v>2003</v>
      </c>
      <c r="C3882" s="17"/>
      <c r="D3882" s="9" t="s">
        <v>68</v>
      </c>
      <c r="E3882" s="10">
        <v>241</v>
      </c>
      <c r="F3882" s="10">
        <v>242</v>
      </c>
      <c r="G3882" s="10">
        <v>483</v>
      </c>
      <c r="H3882" s="44"/>
      <c r="I3882" s="44"/>
      <c r="J3882" s="44"/>
      <c r="K3882" s="44"/>
      <c r="L3882" s="10"/>
      <c r="M3882" s="10"/>
      <c r="N3882" s="10"/>
      <c r="O3882" s="11"/>
      <c r="P3882" s="27">
        <f>Table1[[#This Row],[Female Voters]]/Table1[[#This Row],[Female Population]]</f>
        <v>0</v>
      </c>
      <c r="Q3882" s="27">
        <f>Table1[[#This Row],[Male Voters]]/Table1[[#This Row],[Male Population]]</f>
        <v>0</v>
      </c>
      <c r="R3882" s="27">
        <f>Table1[[#This Row],[Total Voters]]/Table1[[#This Row],[Total Population]]</f>
        <v>0</v>
      </c>
      <c r="S3882" s="27">
        <f>Table1[[#This Row],[Female Ballots]]/Table1[[#This Row],[Female Population]]</f>
        <v>0</v>
      </c>
      <c r="T3882" s="27">
        <f>Table1[[#This Row],[Male Ballots]]/Table1[[#This Row],[Male Population]]</f>
        <v>0</v>
      </c>
      <c r="U3882" s="27">
        <f>Table1[[#This Row],[Total Ballots]]/Table1[[#This Row],[Total Population]]</f>
        <v>0</v>
      </c>
      <c r="V3882" s="27" t="e">
        <f>Table1[[#This Row],[Female Ballots]]/Table1[[#This Row],[Female Voters]]</f>
        <v>#DIV/0!</v>
      </c>
      <c r="W3882" s="27" t="e">
        <f>Table1[[#This Row],[Male Ballots]]/Table1[[#This Row],[Male Voters]]</f>
        <v>#DIV/0!</v>
      </c>
      <c r="X3882" s="27" t="e">
        <f>Table1[[#This Row],[Total Ballots]]/Table1[[#This Row],[Total Voters]]</f>
        <v>#DIV/0!</v>
      </c>
    </row>
    <row r="3883" spans="1:24" s="12" customFormat="1" hidden="1" x14ac:dyDescent="0.25">
      <c r="A3883" s="8" t="s">
        <v>27</v>
      </c>
      <c r="B3883" s="17">
        <v>2003</v>
      </c>
      <c r="C3883" s="17"/>
      <c r="D3883" s="9" t="s">
        <v>69</v>
      </c>
      <c r="E3883" s="10">
        <v>309</v>
      </c>
      <c r="F3883" s="10">
        <v>314</v>
      </c>
      <c r="G3883" s="10">
        <v>623</v>
      </c>
      <c r="H3883" s="44"/>
      <c r="I3883" s="44"/>
      <c r="J3883" s="44"/>
      <c r="K3883" s="44"/>
      <c r="L3883" s="10"/>
      <c r="M3883" s="10"/>
      <c r="N3883" s="10"/>
      <c r="O3883" s="11"/>
      <c r="P3883" s="27">
        <f>Table1[[#This Row],[Female Voters]]/Table1[[#This Row],[Female Population]]</f>
        <v>0</v>
      </c>
      <c r="Q3883" s="27">
        <f>Table1[[#This Row],[Male Voters]]/Table1[[#This Row],[Male Population]]</f>
        <v>0</v>
      </c>
      <c r="R3883" s="27">
        <f>Table1[[#This Row],[Total Voters]]/Table1[[#This Row],[Total Population]]</f>
        <v>0</v>
      </c>
      <c r="S3883" s="27">
        <f>Table1[[#This Row],[Female Ballots]]/Table1[[#This Row],[Female Population]]</f>
        <v>0</v>
      </c>
      <c r="T3883" s="27">
        <f>Table1[[#This Row],[Male Ballots]]/Table1[[#This Row],[Male Population]]</f>
        <v>0</v>
      </c>
      <c r="U3883" s="27">
        <f>Table1[[#This Row],[Total Ballots]]/Table1[[#This Row],[Total Population]]</f>
        <v>0</v>
      </c>
      <c r="V3883" s="27" t="e">
        <f>Table1[[#This Row],[Female Ballots]]/Table1[[#This Row],[Female Voters]]</f>
        <v>#DIV/0!</v>
      </c>
      <c r="W3883" s="27" t="e">
        <f>Table1[[#This Row],[Male Ballots]]/Table1[[#This Row],[Male Voters]]</f>
        <v>#DIV/0!</v>
      </c>
      <c r="X3883" s="27" t="e">
        <f>Table1[[#This Row],[Total Ballots]]/Table1[[#This Row],[Total Voters]]</f>
        <v>#DIV/0!</v>
      </c>
    </row>
    <row r="3884" spans="1:24" s="12" customFormat="1" hidden="1" x14ac:dyDescent="0.25">
      <c r="A3884" s="8" t="s">
        <v>27</v>
      </c>
      <c r="B3884" s="17">
        <v>2003</v>
      </c>
      <c r="C3884" s="17"/>
      <c r="D3884" s="9" t="s">
        <v>70</v>
      </c>
      <c r="E3884" s="10">
        <v>309</v>
      </c>
      <c r="F3884" s="10">
        <v>295</v>
      </c>
      <c r="G3884" s="10">
        <v>604</v>
      </c>
      <c r="H3884" s="44"/>
      <c r="I3884" s="44"/>
      <c r="J3884" s="44"/>
      <c r="K3884" s="44"/>
      <c r="L3884" s="10"/>
      <c r="M3884" s="10"/>
      <c r="N3884" s="10"/>
      <c r="O3884" s="11"/>
      <c r="P3884" s="27">
        <f>Table1[[#This Row],[Female Voters]]/Table1[[#This Row],[Female Population]]</f>
        <v>0</v>
      </c>
      <c r="Q3884" s="27">
        <f>Table1[[#This Row],[Male Voters]]/Table1[[#This Row],[Male Population]]</f>
        <v>0</v>
      </c>
      <c r="R3884" s="27">
        <f>Table1[[#This Row],[Total Voters]]/Table1[[#This Row],[Total Population]]</f>
        <v>0</v>
      </c>
      <c r="S3884" s="27">
        <f>Table1[[#This Row],[Female Ballots]]/Table1[[#This Row],[Female Population]]</f>
        <v>0</v>
      </c>
      <c r="T3884" s="27">
        <f>Table1[[#This Row],[Male Ballots]]/Table1[[#This Row],[Male Population]]</f>
        <v>0</v>
      </c>
      <c r="U3884" s="27">
        <f>Table1[[#This Row],[Total Ballots]]/Table1[[#This Row],[Total Population]]</f>
        <v>0</v>
      </c>
      <c r="V3884" s="27" t="e">
        <f>Table1[[#This Row],[Female Ballots]]/Table1[[#This Row],[Female Voters]]</f>
        <v>#DIV/0!</v>
      </c>
      <c r="W3884" s="27" t="e">
        <f>Table1[[#This Row],[Male Ballots]]/Table1[[#This Row],[Male Voters]]</f>
        <v>#DIV/0!</v>
      </c>
      <c r="X3884" s="27" t="e">
        <f>Table1[[#This Row],[Total Ballots]]/Table1[[#This Row],[Total Voters]]</f>
        <v>#DIV/0!</v>
      </c>
    </row>
    <row r="3885" spans="1:24" s="12" customFormat="1" hidden="1" x14ac:dyDescent="0.25">
      <c r="A3885" s="8" t="s">
        <v>27</v>
      </c>
      <c r="B3885" s="17">
        <v>2003</v>
      </c>
      <c r="C3885" s="17"/>
      <c r="D3885" s="9" t="s">
        <v>71</v>
      </c>
      <c r="E3885" s="10">
        <v>400</v>
      </c>
      <c r="F3885" s="10">
        <v>368</v>
      </c>
      <c r="G3885" s="10">
        <v>768</v>
      </c>
      <c r="H3885" s="44"/>
      <c r="I3885" s="44"/>
      <c r="J3885" s="44"/>
      <c r="K3885" s="44"/>
      <c r="L3885" s="10"/>
      <c r="M3885" s="10"/>
      <c r="N3885" s="10"/>
      <c r="O3885" s="11"/>
      <c r="P3885" s="27">
        <f>Table1[[#This Row],[Female Voters]]/Table1[[#This Row],[Female Population]]</f>
        <v>0</v>
      </c>
      <c r="Q3885" s="27">
        <f>Table1[[#This Row],[Male Voters]]/Table1[[#This Row],[Male Population]]</f>
        <v>0</v>
      </c>
      <c r="R3885" s="27">
        <f>Table1[[#This Row],[Total Voters]]/Table1[[#This Row],[Total Population]]</f>
        <v>0</v>
      </c>
      <c r="S3885" s="27">
        <f>Table1[[#This Row],[Female Ballots]]/Table1[[#This Row],[Female Population]]</f>
        <v>0</v>
      </c>
      <c r="T3885" s="27">
        <f>Table1[[#This Row],[Male Ballots]]/Table1[[#This Row],[Male Population]]</f>
        <v>0</v>
      </c>
      <c r="U3885" s="27">
        <f>Table1[[#This Row],[Total Ballots]]/Table1[[#This Row],[Total Population]]</f>
        <v>0</v>
      </c>
      <c r="V3885" s="27" t="e">
        <f>Table1[[#This Row],[Female Ballots]]/Table1[[#This Row],[Female Voters]]</f>
        <v>#DIV/0!</v>
      </c>
      <c r="W3885" s="27" t="e">
        <f>Table1[[#This Row],[Male Ballots]]/Table1[[#This Row],[Male Voters]]</f>
        <v>#DIV/0!</v>
      </c>
      <c r="X3885" s="27" t="e">
        <f>Table1[[#This Row],[Total Ballots]]/Table1[[#This Row],[Total Voters]]</f>
        <v>#DIV/0!</v>
      </c>
    </row>
    <row r="3886" spans="1:24" s="12" customFormat="1" hidden="1" x14ac:dyDescent="0.25">
      <c r="A3886" s="8" t="s">
        <v>27</v>
      </c>
      <c r="B3886" s="17">
        <v>2003</v>
      </c>
      <c r="C3886" s="17"/>
      <c r="D3886" s="9" t="s">
        <v>453</v>
      </c>
      <c r="E3886" s="10">
        <v>1501</v>
      </c>
      <c r="F3886" s="10">
        <v>1481</v>
      </c>
      <c r="G3886" s="10">
        <v>2982</v>
      </c>
      <c r="H3886" s="44"/>
      <c r="I3886" s="44"/>
      <c r="J3886" s="44"/>
      <c r="K3886" s="44"/>
      <c r="L3886" s="10"/>
      <c r="M3886" s="10"/>
      <c r="N3886" s="10"/>
      <c r="O3886" s="11"/>
      <c r="P3886" s="27">
        <f>Table1[[#This Row],[Female Voters]]/Table1[[#This Row],[Female Population]]</f>
        <v>0</v>
      </c>
      <c r="Q3886" s="27">
        <f>Table1[[#This Row],[Male Voters]]/Table1[[#This Row],[Male Population]]</f>
        <v>0</v>
      </c>
      <c r="R3886" s="27">
        <f>Table1[[#This Row],[Total Voters]]/Table1[[#This Row],[Total Population]]</f>
        <v>0</v>
      </c>
      <c r="S3886" s="27">
        <f>Table1[[#This Row],[Female Ballots]]/Table1[[#This Row],[Female Population]]</f>
        <v>0</v>
      </c>
      <c r="T3886" s="27">
        <f>Table1[[#This Row],[Male Ballots]]/Table1[[#This Row],[Male Population]]</f>
        <v>0</v>
      </c>
      <c r="U3886" s="27">
        <f>Table1[[#This Row],[Total Ballots]]/Table1[[#This Row],[Total Population]]</f>
        <v>0</v>
      </c>
      <c r="V3886" s="27" t="e">
        <f>Table1[[#This Row],[Female Ballots]]/Table1[[#This Row],[Female Voters]]</f>
        <v>#DIV/0!</v>
      </c>
      <c r="W3886" s="27" t="e">
        <f>Table1[[#This Row],[Male Ballots]]/Table1[[#This Row],[Male Voters]]</f>
        <v>#DIV/0!</v>
      </c>
      <c r="X3886" s="27" t="e">
        <f>Table1[[#This Row],[Total Ballots]]/Table1[[#This Row],[Total Voters]]</f>
        <v>#DIV/0!</v>
      </c>
    </row>
    <row r="3887" spans="1:24" s="12" customFormat="1" hidden="1" x14ac:dyDescent="0.25">
      <c r="A3887" s="8" t="s">
        <v>46</v>
      </c>
      <c r="B3887" s="17">
        <v>2003</v>
      </c>
      <c r="C3887" s="17"/>
      <c r="D3887" s="9" t="s">
        <v>66</v>
      </c>
      <c r="E3887" s="10">
        <v>3534</v>
      </c>
      <c r="F3887" s="10">
        <v>4164</v>
      </c>
      <c r="G3887" s="10">
        <v>7698</v>
      </c>
      <c r="H3887" s="44"/>
      <c r="I3887" s="44"/>
      <c r="J3887" s="44"/>
      <c r="K3887" s="44"/>
      <c r="L3887" s="10"/>
      <c r="M3887" s="10"/>
      <c r="N3887" s="10"/>
      <c r="O3887" s="11"/>
      <c r="P3887" s="27">
        <f>Table1[[#This Row],[Female Voters]]/Table1[[#This Row],[Female Population]]</f>
        <v>0</v>
      </c>
      <c r="Q3887" s="27">
        <f>Table1[[#This Row],[Male Voters]]/Table1[[#This Row],[Male Population]]</f>
        <v>0</v>
      </c>
      <c r="R3887" s="27">
        <f>Table1[[#This Row],[Total Voters]]/Table1[[#This Row],[Total Population]]</f>
        <v>0</v>
      </c>
      <c r="S3887" s="27">
        <f>Table1[[#This Row],[Female Ballots]]/Table1[[#This Row],[Female Population]]</f>
        <v>0</v>
      </c>
      <c r="T3887" s="27">
        <f>Table1[[#This Row],[Male Ballots]]/Table1[[#This Row],[Male Population]]</f>
        <v>0</v>
      </c>
      <c r="U3887" s="27">
        <f>Table1[[#This Row],[Total Ballots]]/Table1[[#This Row],[Total Population]]</f>
        <v>0</v>
      </c>
      <c r="V3887" s="27" t="e">
        <f>Table1[[#This Row],[Female Ballots]]/Table1[[#This Row],[Female Voters]]</f>
        <v>#DIV/0!</v>
      </c>
      <c r="W3887" s="27" t="e">
        <f>Table1[[#This Row],[Male Ballots]]/Table1[[#This Row],[Male Voters]]</f>
        <v>#DIV/0!</v>
      </c>
      <c r="X3887" s="27" t="e">
        <f>Table1[[#This Row],[Total Ballots]]/Table1[[#This Row],[Total Voters]]</f>
        <v>#DIV/0!</v>
      </c>
    </row>
    <row r="3888" spans="1:24" s="12" customFormat="1" hidden="1" x14ac:dyDescent="0.25">
      <c r="A3888" s="8" t="s">
        <v>46</v>
      </c>
      <c r="B3888" s="17">
        <v>2003</v>
      </c>
      <c r="C3888" s="17"/>
      <c r="D3888" s="9" t="s">
        <v>67</v>
      </c>
      <c r="E3888" s="10">
        <v>2917</v>
      </c>
      <c r="F3888" s="10">
        <v>3732</v>
      </c>
      <c r="G3888" s="10">
        <v>6649</v>
      </c>
      <c r="H3888" s="44"/>
      <c r="I3888" s="44"/>
      <c r="J3888" s="44"/>
      <c r="K3888" s="44"/>
      <c r="L3888" s="10"/>
      <c r="M3888" s="10"/>
      <c r="N3888" s="10"/>
      <c r="O3888" s="11"/>
      <c r="P3888" s="27">
        <f>Table1[[#This Row],[Female Voters]]/Table1[[#This Row],[Female Population]]</f>
        <v>0</v>
      </c>
      <c r="Q3888" s="27">
        <f>Table1[[#This Row],[Male Voters]]/Table1[[#This Row],[Male Population]]</f>
        <v>0</v>
      </c>
      <c r="R3888" s="27">
        <f>Table1[[#This Row],[Total Voters]]/Table1[[#This Row],[Total Population]]</f>
        <v>0</v>
      </c>
      <c r="S3888" s="27">
        <f>Table1[[#This Row],[Female Ballots]]/Table1[[#This Row],[Female Population]]</f>
        <v>0</v>
      </c>
      <c r="T3888" s="27">
        <f>Table1[[#This Row],[Male Ballots]]/Table1[[#This Row],[Male Population]]</f>
        <v>0</v>
      </c>
      <c r="U3888" s="27">
        <f>Table1[[#This Row],[Total Ballots]]/Table1[[#This Row],[Total Population]]</f>
        <v>0</v>
      </c>
      <c r="V3888" s="27" t="e">
        <f>Table1[[#This Row],[Female Ballots]]/Table1[[#This Row],[Female Voters]]</f>
        <v>#DIV/0!</v>
      </c>
      <c r="W3888" s="27" t="e">
        <f>Table1[[#This Row],[Male Ballots]]/Table1[[#This Row],[Male Voters]]</f>
        <v>#DIV/0!</v>
      </c>
      <c r="X3888" s="27" t="e">
        <f>Table1[[#This Row],[Total Ballots]]/Table1[[#This Row],[Total Voters]]</f>
        <v>#DIV/0!</v>
      </c>
    </row>
    <row r="3889" spans="1:24" s="12" customFormat="1" hidden="1" x14ac:dyDescent="0.25">
      <c r="A3889" s="8" t="s">
        <v>46</v>
      </c>
      <c r="B3889" s="17">
        <v>2003</v>
      </c>
      <c r="C3889" s="17"/>
      <c r="D3889" s="9" t="s">
        <v>68</v>
      </c>
      <c r="E3889" s="10">
        <v>3497</v>
      </c>
      <c r="F3889" s="10">
        <v>3907</v>
      </c>
      <c r="G3889" s="10">
        <v>7404</v>
      </c>
      <c r="H3889" s="44"/>
      <c r="I3889" s="44"/>
      <c r="J3889" s="44"/>
      <c r="K3889" s="44"/>
      <c r="L3889" s="10"/>
      <c r="M3889" s="10"/>
      <c r="N3889" s="10"/>
      <c r="O3889" s="11"/>
      <c r="P3889" s="27">
        <f>Table1[[#This Row],[Female Voters]]/Table1[[#This Row],[Female Population]]</f>
        <v>0</v>
      </c>
      <c r="Q3889" s="27">
        <f>Table1[[#This Row],[Male Voters]]/Table1[[#This Row],[Male Population]]</f>
        <v>0</v>
      </c>
      <c r="R3889" s="27">
        <f>Table1[[#This Row],[Total Voters]]/Table1[[#This Row],[Total Population]]</f>
        <v>0</v>
      </c>
      <c r="S3889" s="27">
        <f>Table1[[#This Row],[Female Ballots]]/Table1[[#This Row],[Female Population]]</f>
        <v>0</v>
      </c>
      <c r="T3889" s="27">
        <f>Table1[[#This Row],[Male Ballots]]/Table1[[#This Row],[Male Population]]</f>
        <v>0</v>
      </c>
      <c r="U3889" s="27">
        <f>Table1[[#This Row],[Total Ballots]]/Table1[[#This Row],[Total Population]]</f>
        <v>0</v>
      </c>
      <c r="V3889" s="27" t="e">
        <f>Table1[[#This Row],[Female Ballots]]/Table1[[#This Row],[Female Voters]]</f>
        <v>#DIV/0!</v>
      </c>
      <c r="W3889" s="27" t="e">
        <f>Table1[[#This Row],[Male Ballots]]/Table1[[#This Row],[Male Voters]]</f>
        <v>#DIV/0!</v>
      </c>
      <c r="X3889" s="27" t="e">
        <f>Table1[[#This Row],[Total Ballots]]/Table1[[#This Row],[Total Voters]]</f>
        <v>#DIV/0!</v>
      </c>
    </row>
    <row r="3890" spans="1:24" s="12" customFormat="1" hidden="1" x14ac:dyDescent="0.25">
      <c r="A3890" s="8" t="s">
        <v>46</v>
      </c>
      <c r="B3890" s="17">
        <v>2003</v>
      </c>
      <c r="C3890" s="17"/>
      <c r="D3890" s="9" t="s">
        <v>69</v>
      </c>
      <c r="E3890" s="10">
        <v>3601</v>
      </c>
      <c r="F3890" s="10">
        <v>3814</v>
      </c>
      <c r="G3890" s="10">
        <v>7415</v>
      </c>
      <c r="H3890" s="44"/>
      <c r="I3890" s="44"/>
      <c r="J3890" s="44"/>
      <c r="K3890" s="44"/>
      <c r="L3890" s="10"/>
      <c r="M3890" s="10"/>
      <c r="N3890" s="10"/>
      <c r="O3890" s="11"/>
      <c r="P3890" s="27">
        <f>Table1[[#This Row],[Female Voters]]/Table1[[#This Row],[Female Population]]</f>
        <v>0</v>
      </c>
      <c r="Q3890" s="27">
        <f>Table1[[#This Row],[Male Voters]]/Table1[[#This Row],[Male Population]]</f>
        <v>0</v>
      </c>
      <c r="R3890" s="27">
        <f>Table1[[#This Row],[Total Voters]]/Table1[[#This Row],[Total Population]]</f>
        <v>0</v>
      </c>
      <c r="S3890" s="27">
        <f>Table1[[#This Row],[Female Ballots]]/Table1[[#This Row],[Female Population]]</f>
        <v>0</v>
      </c>
      <c r="T3890" s="27">
        <f>Table1[[#This Row],[Male Ballots]]/Table1[[#This Row],[Male Population]]</f>
        <v>0</v>
      </c>
      <c r="U3890" s="27">
        <f>Table1[[#This Row],[Total Ballots]]/Table1[[#This Row],[Total Population]]</f>
        <v>0</v>
      </c>
      <c r="V3890" s="27" t="e">
        <f>Table1[[#This Row],[Female Ballots]]/Table1[[#This Row],[Female Voters]]</f>
        <v>#DIV/0!</v>
      </c>
      <c r="W3890" s="27" t="e">
        <f>Table1[[#This Row],[Male Ballots]]/Table1[[#This Row],[Male Voters]]</f>
        <v>#DIV/0!</v>
      </c>
      <c r="X3890" s="27" t="e">
        <f>Table1[[#This Row],[Total Ballots]]/Table1[[#This Row],[Total Voters]]</f>
        <v>#DIV/0!</v>
      </c>
    </row>
    <row r="3891" spans="1:24" s="12" customFormat="1" hidden="1" x14ac:dyDescent="0.25">
      <c r="A3891" s="8" t="s">
        <v>46</v>
      </c>
      <c r="B3891" s="17">
        <v>2003</v>
      </c>
      <c r="C3891" s="17"/>
      <c r="D3891" s="9" t="s">
        <v>70</v>
      </c>
      <c r="E3891" s="10">
        <v>2561</v>
      </c>
      <c r="F3891" s="10">
        <v>2534</v>
      </c>
      <c r="G3891" s="10">
        <v>5095</v>
      </c>
      <c r="H3891" s="44"/>
      <c r="I3891" s="44"/>
      <c r="J3891" s="44"/>
      <c r="K3891" s="44"/>
      <c r="L3891" s="10"/>
      <c r="M3891" s="10"/>
      <c r="N3891" s="10"/>
      <c r="O3891" s="11"/>
      <c r="P3891" s="27">
        <f>Table1[[#This Row],[Female Voters]]/Table1[[#This Row],[Female Population]]</f>
        <v>0</v>
      </c>
      <c r="Q3891" s="27">
        <f>Table1[[#This Row],[Male Voters]]/Table1[[#This Row],[Male Population]]</f>
        <v>0</v>
      </c>
      <c r="R3891" s="27">
        <f>Table1[[#This Row],[Total Voters]]/Table1[[#This Row],[Total Population]]</f>
        <v>0</v>
      </c>
      <c r="S3891" s="27">
        <f>Table1[[#This Row],[Female Ballots]]/Table1[[#This Row],[Female Population]]</f>
        <v>0</v>
      </c>
      <c r="T3891" s="27">
        <f>Table1[[#This Row],[Male Ballots]]/Table1[[#This Row],[Male Population]]</f>
        <v>0</v>
      </c>
      <c r="U3891" s="27">
        <f>Table1[[#This Row],[Total Ballots]]/Table1[[#This Row],[Total Population]]</f>
        <v>0</v>
      </c>
      <c r="V3891" s="27" t="e">
        <f>Table1[[#This Row],[Female Ballots]]/Table1[[#This Row],[Female Voters]]</f>
        <v>#DIV/0!</v>
      </c>
      <c r="W3891" s="27" t="e">
        <f>Table1[[#This Row],[Male Ballots]]/Table1[[#This Row],[Male Voters]]</f>
        <v>#DIV/0!</v>
      </c>
      <c r="X3891" s="27" t="e">
        <f>Table1[[#This Row],[Total Ballots]]/Table1[[#This Row],[Total Voters]]</f>
        <v>#DIV/0!</v>
      </c>
    </row>
    <row r="3892" spans="1:24" s="12" customFormat="1" hidden="1" x14ac:dyDescent="0.25">
      <c r="A3892" s="8" t="s">
        <v>46</v>
      </c>
      <c r="B3892" s="17">
        <v>2003</v>
      </c>
      <c r="C3892" s="17"/>
      <c r="D3892" s="9" t="s">
        <v>71</v>
      </c>
      <c r="E3892" s="10">
        <v>4710</v>
      </c>
      <c r="F3892" s="10">
        <v>3345</v>
      </c>
      <c r="G3892" s="10">
        <v>8055</v>
      </c>
      <c r="H3892" s="44"/>
      <c r="I3892" s="44"/>
      <c r="J3892" s="44"/>
      <c r="K3892" s="44"/>
      <c r="L3892" s="10"/>
      <c r="M3892" s="10"/>
      <c r="N3892" s="10"/>
      <c r="O3892" s="11"/>
      <c r="P3892" s="27">
        <f>Table1[[#This Row],[Female Voters]]/Table1[[#This Row],[Female Population]]</f>
        <v>0</v>
      </c>
      <c r="Q3892" s="27">
        <f>Table1[[#This Row],[Male Voters]]/Table1[[#This Row],[Male Population]]</f>
        <v>0</v>
      </c>
      <c r="R3892" s="27">
        <f>Table1[[#This Row],[Total Voters]]/Table1[[#This Row],[Total Population]]</f>
        <v>0</v>
      </c>
      <c r="S3892" s="27">
        <f>Table1[[#This Row],[Female Ballots]]/Table1[[#This Row],[Female Population]]</f>
        <v>0</v>
      </c>
      <c r="T3892" s="27">
        <f>Table1[[#This Row],[Male Ballots]]/Table1[[#This Row],[Male Population]]</f>
        <v>0</v>
      </c>
      <c r="U3892" s="27">
        <f>Table1[[#This Row],[Total Ballots]]/Table1[[#This Row],[Total Population]]</f>
        <v>0</v>
      </c>
      <c r="V3892" s="27" t="e">
        <f>Table1[[#This Row],[Female Ballots]]/Table1[[#This Row],[Female Voters]]</f>
        <v>#DIV/0!</v>
      </c>
      <c r="W3892" s="27" t="e">
        <f>Table1[[#This Row],[Male Ballots]]/Table1[[#This Row],[Male Voters]]</f>
        <v>#DIV/0!</v>
      </c>
      <c r="X3892" s="27" t="e">
        <f>Table1[[#This Row],[Total Ballots]]/Table1[[#This Row],[Total Voters]]</f>
        <v>#DIV/0!</v>
      </c>
    </row>
    <row r="3893" spans="1:24" s="12" customFormat="1" hidden="1" x14ac:dyDescent="0.25">
      <c r="A3893" s="8" t="s">
        <v>46</v>
      </c>
      <c r="B3893" s="17">
        <v>2003</v>
      </c>
      <c r="C3893" s="17"/>
      <c r="D3893" s="9" t="s">
        <v>453</v>
      </c>
      <c r="E3893" s="10">
        <v>20820</v>
      </c>
      <c r="F3893" s="10">
        <v>21496</v>
      </c>
      <c r="G3893" s="10">
        <v>42316</v>
      </c>
      <c r="H3893" s="44"/>
      <c r="I3893" s="44"/>
      <c r="J3893" s="44"/>
      <c r="K3893" s="44"/>
      <c r="L3893" s="10"/>
      <c r="M3893" s="10"/>
      <c r="N3893" s="10"/>
      <c r="O3893" s="11"/>
      <c r="P3893" s="27">
        <f>Table1[[#This Row],[Female Voters]]/Table1[[#This Row],[Female Population]]</f>
        <v>0</v>
      </c>
      <c r="Q3893" s="27">
        <f>Table1[[#This Row],[Male Voters]]/Table1[[#This Row],[Male Population]]</f>
        <v>0</v>
      </c>
      <c r="R3893" s="27">
        <f>Table1[[#This Row],[Total Voters]]/Table1[[#This Row],[Total Population]]</f>
        <v>0</v>
      </c>
      <c r="S3893" s="27">
        <f>Table1[[#This Row],[Female Ballots]]/Table1[[#This Row],[Female Population]]</f>
        <v>0</v>
      </c>
      <c r="T3893" s="27">
        <f>Table1[[#This Row],[Male Ballots]]/Table1[[#This Row],[Male Population]]</f>
        <v>0</v>
      </c>
      <c r="U3893" s="27">
        <f>Table1[[#This Row],[Total Ballots]]/Table1[[#This Row],[Total Population]]</f>
        <v>0</v>
      </c>
      <c r="V3893" s="27" t="e">
        <f>Table1[[#This Row],[Female Ballots]]/Table1[[#This Row],[Female Voters]]</f>
        <v>#DIV/0!</v>
      </c>
      <c r="W3893" s="27" t="e">
        <f>Table1[[#This Row],[Male Ballots]]/Table1[[#This Row],[Male Voters]]</f>
        <v>#DIV/0!</v>
      </c>
      <c r="X3893" s="27" t="e">
        <f>Table1[[#This Row],[Total Ballots]]/Table1[[#This Row],[Total Voters]]</f>
        <v>#DIV/0!</v>
      </c>
    </row>
    <row r="3894" spans="1:24" s="12" customFormat="1" hidden="1" x14ac:dyDescent="0.25">
      <c r="A3894" s="8" t="s">
        <v>36</v>
      </c>
      <c r="B3894" s="17">
        <v>2003</v>
      </c>
      <c r="C3894" s="17"/>
      <c r="D3894" s="9" t="s">
        <v>66</v>
      </c>
      <c r="E3894" s="10">
        <v>13255</v>
      </c>
      <c r="F3894" s="10">
        <v>12815</v>
      </c>
      <c r="G3894" s="10">
        <v>26069.99</v>
      </c>
      <c r="H3894" s="44"/>
      <c r="I3894" s="44"/>
      <c r="J3894" s="44"/>
      <c r="K3894" s="44"/>
      <c r="L3894" s="10"/>
      <c r="M3894" s="10"/>
      <c r="N3894" s="10"/>
      <c r="O3894" s="11"/>
      <c r="P3894" s="27">
        <f>Table1[[#This Row],[Female Voters]]/Table1[[#This Row],[Female Population]]</f>
        <v>0</v>
      </c>
      <c r="Q3894" s="27">
        <f>Table1[[#This Row],[Male Voters]]/Table1[[#This Row],[Male Population]]</f>
        <v>0</v>
      </c>
      <c r="R3894" s="27">
        <f>Table1[[#This Row],[Total Voters]]/Table1[[#This Row],[Total Population]]</f>
        <v>0</v>
      </c>
      <c r="S3894" s="27">
        <f>Table1[[#This Row],[Female Ballots]]/Table1[[#This Row],[Female Population]]</f>
        <v>0</v>
      </c>
      <c r="T3894" s="27">
        <f>Table1[[#This Row],[Male Ballots]]/Table1[[#This Row],[Male Population]]</f>
        <v>0</v>
      </c>
      <c r="U3894" s="27">
        <f>Table1[[#This Row],[Total Ballots]]/Table1[[#This Row],[Total Population]]</f>
        <v>0</v>
      </c>
      <c r="V3894" s="27" t="e">
        <f>Table1[[#This Row],[Female Ballots]]/Table1[[#This Row],[Female Voters]]</f>
        <v>#DIV/0!</v>
      </c>
      <c r="W3894" s="27" t="e">
        <f>Table1[[#This Row],[Male Ballots]]/Table1[[#This Row],[Male Voters]]</f>
        <v>#DIV/0!</v>
      </c>
      <c r="X3894" s="27" t="e">
        <f>Table1[[#This Row],[Total Ballots]]/Table1[[#This Row],[Total Voters]]</f>
        <v>#DIV/0!</v>
      </c>
    </row>
    <row r="3895" spans="1:24" s="12" customFormat="1" hidden="1" x14ac:dyDescent="0.25">
      <c r="A3895" s="8" t="s">
        <v>36</v>
      </c>
      <c r="B3895" s="17">
        <v>2003</v>
      </c>
      <c r="C3895" s="17"/>
      <c r="D3895" s="9" t="s">
        <v>67</v>
      </c>
      <c r="E3895" s="10">
        <v>10646</v>
      </c>
      <c r="F3895" s="10">
        <v>11356</v>
      </c>
      <c r="G3895" s="10">
        <v>22002</v>
      </c>
      <c r="H3895" s="44"/>
      <c r="I3895" s="44"/>
      <c r="J3895" s="44"/>
      <c r="K3895" s="44"/>
      <c r="L3895" s="10"/>
      <c r="M3895" s="10"/>
      <c r="N3895" s="10"/>
      <c r="O3895" s="11"/>
      <c r="P3895" s="27">
        <f>Table1[[#This Row],[Female Voters]]/Table1[[#This Row],[Female Population]]</f>
        <v>0</v>
      </c>
      <c r="Q3895" s="27">
        <f>Table1[[#This Row],[Male Voters]]/Table1[[#This Row],[Male Population]]</f>
        <v>0</v>
      </c>
      <c r="R3895" s="27">
        <f>Table1[[#This Row],[Total Voters]]/Table1[[#This Row],[Total Population]]</f>
        <v>0</v>
      </c>
      <c r="S3895" s="27">
        <f>Table1[[#This Row],[Female Ballots]]/Table1[[#This Row],[Female Population]]</f>
        <v>0</v>
      </c>
      <c r="T3895" s="27">
        <f>Table1[[#This Row],[Male Ballots]]/Table1[[#This Row],[Male Population]]</f>
        <v>0</v>
      </c>
      <c r="U3895" s="27">
        <f>Table1[[#This Row],[Total Ballots]]/Table1[[#This Row],[Total Population]]</f>
        <v>0</v>
      </c>
      <c r="V3895" s="27" t="e">
        <f>Table1[[#This Row],[Female Ballots]]/Table1[[#This Row],[Female Voters]]</f>
        <v>#DIV/0!</v>
      </c>
      <c r="W3895" s="27" t="e">
        <f>Table1[[#This Row],[Male Ballots]]/Table1[[#This Row],[Male Voters]]</f>
        <v>#DIV/0!</v>
      </c>
      <c r="X3895" s="27" t="e">
        <f>Table1[[#This Row],[Total Ballots]]/Table1[[#This Row],[Total Voters]]</f>
        <v>#DIV/0!</v>
      </c>
    </row>
    <row r="3896" spans="1:24" s="12" customFormat="1" hidden="1" x14ac:dyDescent="0.25">
      <c r="A3896" s="8" t="s">
        <v>36</v>
      </c>
      <c r="B3896" s="17">
        <v>2003</v>
      </c>
      <c r="C3896" s="17"/>
      <c r="D3896" s="9" t="s">
        <v>68</v>
      </c>
      <c r="E3896" s="10">
        <v>12131</v>
      </c>
      <c r="F3896" s="10">
        <v>11913</v>
      </c>
      <c r="G3896" s="10">
        <v>24044</v>
      </c>
      <c r="H3896" s="44"/>
      <c r="I3896" s="44"/>
      <c r="J3896" s="44"/>
      <c r="K3896" s="44"/>
      <c r="L3896" s="10"/>
      <c r="M3896" s="10"/>
      <c r="N3896" s="10"/>
      <c r="O3896" s="11"/>
      <c r="P3896" s="27">
        <f>Table1[[#This Row],[Female Voters]]/Table1[[#This Row],[Female Population]]</f>
        <v>0</v>
      </c>
      <c r="Q3896" s="27">
        <f>Table1[[#This Row],[Male Voters]]/Table1[[#This Row],[Male Population]]</f>
        <v>0</v>
      </c>
      <c r="R3896" s="27">
        <f>Table1[[#This Row],[Total Voters]]/Table1[[#This Row],[Total Population]]</f>
        <v>0</v>
      </c>
      <c r="S3896" s="27">
        <f>Table1[[#This Row],[Female Ballots]]/Table1[[#This Row],[Female Population]]</f>
        <v>0</v>
      </c>
      <c r="T3896" s="27">
        <f>Table1[[#This Row],[Male Ballots]]/Table1[[#This Row],[Male Population]]</f>
        <v>0</v>
      </c>
      <c r="U3896" s="27">
        <f>Table1[[#This Row],[Total Ballots]]/Table1[[#This Row],[Total Population]]</f>
        <v>0</v>
      </c>
      <c r="V3896" s="27" t="e">
        <f>Table1[[#This Row],[Female Ballots]]/Table1[[#This Row],[Female Voters]]</f>
        <v>#DIV/0!</v>
      </c>
      <c r="W3896" s="27" t="e">
        <f>Table1[[#This Row],[Male Ballots]]/Table1[[#This Row],[Male Voters]]</f>
        <v>#DIV/0!</v>
      </c>
      <c r="X3896" s="27" t="e">
        <f>Table1[[#This Row],[Total Ballots]]/Table1[[#This Row],[Total Voters]]</f>
        <v>#DIV/0!</v>
      </c>
    </row>
    <row r="3897" spans="1:24" s="12" customFormat="1" hidden="1" x14ac:dyDescent="0.25">
      <c r="A3897" s="8" t="s">
        <v>36</v>
      </c>
      <c r="B3897" s="17">
        <v>2003</v>
      </c>
      <c r="C3897" s="17"/>
      <c r="D3897" s="9" t="s">
        <v>69</v>
      </c>
      <c r="E3897" s="10">
        <v>12986</v>
      </c>
      <c r="F3897" s="10">
        <v>12583</v>
      </c>
      <c r="G3897" s="10">
        <v>25569</v>
      </c>
      <c r="H3897" s="44"/>
      <c r="I3897" s="44"/>
      <c r="J3897" s="44"/>
      <c r="K3897" s="44"/>
      <c r="L3897" s="10"/>
      <c r="M3897" s="10"/>
      <c r="N3897" s="10"/>
      <c r="O3897" s="11"/>
      <c r="P3897" s="27">
        <f>Table1[[#This Row],[Female Voters]]/Table1[[#This Row],[Female Population]]</f>
        <v>0</v>
      </c>
      <c r="Q3897" s="27">
        <f>Table1[[#This Row],[Male Voters]]/Table1[[#This Row],[Male Population]]</f>
        <v>0</v>
      </c>
      <c r="R3897" s="27">
        <f>Table1[[#This Row],[Total Voters]]/Table1[[#This Row],[Total Population]]</f>
        <v>0</v>
      </c>
      <c r="S3897" s="27">
        <f>Table1[[#This Row],[Female Ballots]]/Table1[[#This Row],[Female Population]]</f>
        <v>0</v>
      </c>
      <c r="T3897" s="27">
        <f>Table1[[#This Row],[Male Ballots]]/Table1[[#This Row],[Male Population]]</f>
        <v>0</v>
      </c>
      <c r="U3897" s="27">
        <f>Table1[[#This Row],[Total Ballots]]/Table1[[#This Row],[Total Population]]</f>
        <v>0</v>
      </c>
      <c r="V3897" s="27" t="e">
        <f>Table1[[#This Row],[Female Ballots]]/Table1[[#This Row],[Female Voters]]</f>
        <v>#DIV/0!</v>
      </c>
      <c r="W3897" s="27" t="e">
        <f>Table1[[#This Row],[Male Ballots]]/Table1[[#This Row],[Male Voters]]</f>
        <v>#DIV/0!</v>
      </c>
      <c r="X3897" s="27" t="e">
        <f>Table1[[#This Row],[Total Ballots]]/Table1[[#This Row],[Total Voters]]</f>
        <v>#DIV/0!</v>
      </c>
    </row>
    <row r="3898" spans="1:24" s="12" customFormat="1" hidden="1" x14ac:dyDescent="0.25">
      <c r="A3898" s="8" t="s">
        <v>36</v>
      </c>
      <c r="B3898" s="17">
        <v>2003</v>
      </c>
      <c r="C3898" s="17"/>
      <c r="D3898" s="9" t="s">
        <v>70</v>
      </c>
      <c r="E3898" s="10">
        <v>8630</v>
      </c>
      <c r="F3898" s="10">
        <v>8481</v>
      </c>
      <c r="G3898" s="10">
        <v>17111</v>
      </c>
      <c r="H3898" s="44"/>
      <c r="I3898" s="44"/>
      <c r="J3898" s="44"/>
      <c r="K3898" s="44"/>
      <c r="L3898" s="10"/>
      <c r="M3898" s="10"/>
      <c r="N3898" s="10"/>
      <c r="O3898" s="11"/>
      <c r="P3898" s="27">
        <f>Table1[[#This Row],[Female Voters]]/Table1[[#This Row],[Female Population]]</f>
        <v>0</v>
      </c>
      <c r="Q3898" s="27">
        <f>Table1[[#This Row],[Male Voters]]/Table1[[#This Row],[Male Population]]</f>
        <v>0</v>
      </c>
      <c r="R3898" s="27">
        <f>Table1[[#This Row],[Total Voters]]/Table1[[#This Row],[Total Population]]</f>
        <v>0</v>
      </c>
      <c r="S3898" s="27">
        <f>Table1[[#This Row],[Female Ballots]]/Table1[[#This Row],[Female Population]]</f>
        <v>0</v>
      </c>
      <c r="T3898" s="27">
        <f>Table1[[#This Row],[Male Ballots]]/Table1[[#This Row],[Male Population]]</f>
        <v>0</v>
      </c>
      <c r="U3898" s="27">
        <f>Table1[[#This Row],[Total Ballots]]/Table1[[#This Row],[Total Population]]</f>
        <v>0</v>
      </c>
      <c r="V3898" s="27" t="e">
        <f>Table1[[#This Row],[Female Ballots]]/Table1[[#This Row],[Female Voters]]</f>
        <v>#DIV/0!</v>
      </c>
      <c r="W3898" s="27" t="e">
        <f>Table1[[#This Row],[Male Ballots]]/Table1[[#This Row],[Male Voters]]</f>
        <v>#DIV/0!</v>
      </c>
      <c r="X3898" s="27" t="e">
        <f>Table1[[#This Row],[Total Ballots]]/Table1[[#This Row],[Total Voters]]</f>
        <v>#DIV/0!</v>
      </c>
    </row>
    <row r="3899" spans="1:24" s="12" customFormat="1" hidden="1" x14ac:dyDescent="0.25">
      <c r="A3899" s="8" t="s">
        <v>36</v>
      </c>
      <c r="B3899" s="17">
        <v>2003</v>
      </c>
      <c r="C3899" s="17"/>
      <c r="D3899" s="9" t="s">
        <v>71</v>
      </c>
      <c r="E3899" s="10">
        <v>11586</v>
      </c>
      <c r="F3899" s="10">
        <v>9165</v>
      </c>
      <c r="G3899" s="10">
        <v>20751</v>
      </c>
      <c r="H3899" s="44"/>
      <c r="I3899" s="44"/>
      <c r="J3899" s="44"/>
      <c r="K3899" s="44"/>
      <c r="L3899" s="10"/>
      <c r="M3899" s="10"/>
      <c r="N3899" s="10"/>
      <c r="O3899" s="11"/>
      <c r="P3899" s="27">
        <f>Table1[[#This Row],[Female Voters]]/Table1[[#This Row],[Female Population]]</f>
        <v>0</v>
      </c>
      <c r="Q3899" s="27">
        <f>Table1[[#This Row],[Male Voters]]/Table1[[#This Row],[Male Population]]</f>
        <v>0</v>
      </c>
      <c r="R3899" s="27">
        <f>Table1[[#This Row],[Total Voters]]/Table1[[#This Row],[Total Population]]</f>
        <v>0</v>
      </c>
      <c r="S3899" s="27">
        <f>Table1[[#This Row],[Female Ballots]]/Table1[[#This Row],[Female Population]]</f>
        <v>0</v>
      </c>
      <c r="T3899" s="27">
        <f>Table1[[#This Row],[Male Ballots]]/Table1[[#This Row],[Male Population]]</f>
        <v>0</v>
      </c>
      <c r="U3899" s="27">
        <f>Table1[[#This Row],[Total Ballots]]/Table1[[#This Row],[Total Population]]</f>
        <v>0</v>
      </c>
      <c r="V3899" s="27" t="e">
        <f>Table1[[#This Row],[Female Ballots]]/Table1[[#This Row],[Female Voters]]</f>
        <v>#DIV/0!</v>
      </c>
      <c r="W3899" s="27" t="e">
        <f>Table1[[#This Row],[Male Ballots]]/Table1[[#This Row],[Male Voters]]</f>
        <v>#DIV/0!</v>
      </c>
      <c r="X3899" s="27" t="e">
        <f>Table1[[#This Row],[Total Ballots]]/Table1[[#This Row],[Total Voters]]</f>
        <v>#DIV/0!</v>
      </c>
    </row>
    <row r="3900" spans="1:24" s="12" customFormat="1" hidden="1" x14ac:dyDescent="0.25">
      <c r="A3900" s="8" t="s">
        <v>36</v>
      </c>
      <c r="B3900" s="17">
        <v>2003</v>
      </c>
      <c r="C3900" s="17"/>
      <c r="D3900" s="9" t="s">
        <v>453</v>
      </c>
      <c r="E3900" s="10">
        <v>69234</v>
      </c>
      <c r="F3900" s="10">
        <v>66313</v>
      </c>
      <c r="G3900" s="10">
        <v>135546.99</v>
      </c>
      <c r="H3900" s="44"/>
      <c r="I3900" s="44"/>
      <c r="J3900" s="44"/>
      <c r="K3900" s="44"/>
      <c r="L3900" s="10"/>
      <c r="M3900" s="10"/>
      <c r="N3900" s="10"/>
      <c r="O3900" s="11"/>
      <c r="P3900" s="27">
        <f>Table1[[#This Row],[Female Voters]]/Table1[[#This Row],[Female Population]]</f>
        <v>0</v>
      </c>
      <c r="Q3900" s="27">
        <f>Table1[[#This Row],[Male Voters]]/Table1[[#This Row],[Male Population]]</f>
        <v>0</v>
      </c>
      <c r="R3900" s="27">
        <f>Table1[[#This Row],[Total Voters]]/Table1[[#This Row],[Total Population]]</f>
        <v>0</v>
      </c>
      <c r="S3900" s="27">
        <f>Table1[[#This Row],[Female Ballots]]/Table1[[#This Row],[Female Population]]</f>
        <v>0</v>
      </c>
      <c r="T3900" s="27">
        <f>Table1[[#This Row],[Male Ballots]]/Table1[[#This Row],[Male Population]]</f>
        <v>0</v>
      </c>
      <c r="U3900" s="27">
        <f>Table1[[#This Row],[Total Ballots]]/Table1[[#This Row],[Total Population]]</f>
        <v>0</v>
      </c>
      <c r="V3900" s="27" t="e">
        <f>Table1[[#This Row],[Female Ballots]]/Table1[[#This Row],[Female Voters]]</f>
        <v>#DIV/0!</v>
      </c>
      <c r="W3900" s="27" t="e">
        <f>Table1[[#This Row],[Male Ballots]]/Table1[[#This Row],[Male Voters]]</f>
        <v>#DIV/0!</v>
      </c>
      <c r="X3900" s="27" t="e">
        <f>Table1[[#This Row],[Total Ballots]]/Table1[[#This Row],[Total Voters]]</f>
        <v>#DIV/0!</v>
      </c>
    </row>
    <row r="3901" spans="1:24" s="12" customFormat="1" hidden="1" x14ac:dyDescent="0.25">
      <c r="A3901" s="8" t="s">
        <v>58</v>
      </c>
      <c r="B3901" s="17">
        <v>2003</v>
      </c>
      <c r="C3901" s="17"/>
      <c r="D3901" s="9" t="s">
        <v>66</v>
      </c>
      <c r="E3901" s="10">
        <v>6918.39</v>
      </c>
      <c r="F3901" s="10">
        <v>7392.32</v>
      </c>
      <c r="G3901" s="10">
        <v>14310.710000000001</v>
      </c>
      <c r="H3901" s="44"/>
      <c r="I3901" s="44"/>
      <c r="J3901" s="44"/>
      <c r="K3901" s="44"/>
      <c r="L3901" s="10"/>
      <c r="M3901" s="10"/>
      <c r="N3901" s="10"/>
      <c r="O3901" s="11"/>
      <c r="P3901" s="27">
        <f>Table1[[#This Row],[Female Voters]]/Table1[[#This Row],[Female Population]]</f>
        <v>0</v>
      </c>
      <c r="Q3901" s="27">
        <f>Table1[[#This Row],[Male Voters]]/Table1[[#This Row],[Male Population]]</f>
        <v>0</v>
      </c>
      <c r="R3901" s="27">
        <f>Table1[[#This Row],[Total Voters]]/Table1[[#This Row],[Total Population]]</f>
        <v>0</v>
      </c>
      <c r="S3901" s="27">
        <f>Table1[[#This Row],[Female Ballots]]/Table1[[#This Row],[Female Population]]</f>
        <v>0</v>
      </c>
      <c r="T3901" s="27">
        <f>Table1[[#This Row],[Male Ballots]]/Table1[[#This Row],[Male Population]]</f>
        <v>0</v>
      </c>
      <c r="U3901" s="27">
        <f>Table1[[#This Row],[Total Ballots]]/Table1[[#This Row],[Total Population]]</f>
        <v>0</v>
      </c>
      <c r="V3901" s="27" t="e">
        <f>Table1[[#This Row],[Female Ballots]]/Table1[[#This Row],[Female Voters]]</f>
        <v>#DIV/0!</v>
      </c>
      <c r="W3901" s="27" t="e">
        <f>Table1[[#This Row],[Male Ballots]]/Table1[[#This Row],[Male Voters]]</f>
        <v>#DIV/0!</v>
      </c>
      <c r="X3901" s="27" t="e">
        <f>Table1[[#This Row],[Total Ballots]]/Table1[[#This Row],[Total Voters]]</f>
        <v>#DIV/0!</v>
      </c>
    </row>
    <row r="3902" spans="1:24" s="12" customFormat="1" hidden="1" x14ac:dyDescent="0.25">
      <c r="A3902" s="8" t="s">
        <v>58</v>
      </c>
      <c r="B3902" s="17">
        <v>2003</v>
      </c>
      <c r="C3902" s="17"/>
      <c r="D3902" s="9" t="s">
        <v>67</v>
      </c>
      <c r="E3902" s="10">
        <v>2433.1</v>
      </c>
      <c r="F3902" s="10">
        <v>2732.99</v>
      </c>
      <c r="G3902" s="10">
        <v>5166.09</v>
      </c>
      <c r="H3902" s="44"/>
      <c r="I3902" s="44"/>
      <c r="J3902" s="44"/>
      <c r="K3902" s="44"/>
      <c r="L3902" s="10"/>
      <c r="M3902" s="10"/>
      <c r="N3902" s="10"/>
      <c r="O3902" s="11"/>
      <c r="P3902" s="27">
        <f>Table1[[#This Row],[Female Voters]]/Table1[[#This Row],[Female Population]]</f>
        <v>0</v>
      </c>
      <c r="Q3902" s="27">
        <f>Table1[[#This Row],[Male Voters]]/Table1[[#This Row],[Male Population]]</f>
        <v>0</v>
      </c>
      <c r="R3902" s="27">
        <f>Table1[[#This Row],[Total Voters]]/Table1[[#This Row],[Total Population]]</f>
        <v>0</v>
      </c>
      <c r="S3902" s="27">
        <f>Table1[[#This Row],[Female Ballots]]/Table1[[#This Row],[Female Population]]</f>
        <v>0</v>
      </c>
      <c r="T3902" s="27">
        <f>Table1[[#This Row],[Male Ballots]]/Table1[[#This Row],[Male Population]]</f>
        <v>0</v>
      </c>
      <c r="U3902" s="27">
        <f>Table1[[#This Row],[Total Ballots]]/Table1[[#This Row],[Total Population]]</f>
        <v>0</v>
      </c>
      <c r="V3902" s="27" t="e">
        <f>Table1[[#This Row],[Female Ballots]]/Table1[[#This Row],[Female Voters]]</f>
        <v>#DIV/0!</v>
      </c>
      <c r="W3902" s="27" t="e">
        <f>Table1[[#This Row],[Male Ballots]]/Table1[[#This Row],[Male Voters]]</f>
        <v>#DIV/0!</v>
      </c>
      <c r="X3902" s="27" t="e">
        <f>Table1[[#This Row],[Total Ballots]]/Table1[[#This Row],[Total Voters]]</f>
        <v>#DIV/0!</v>
      </c>
    </row>
    <row r="3903" spans="1:24" s="12" customFormat="1" hidden="1" x14ac:dyDescent="0.25">
      <c r="A3903" s="8" t="s">
        <v>58</v>
      </c>
      <c r="B3903" s="17">
        <v>2003</v>
      </c>
      <c r="C3903" s="17"/>
      <c r="D3903" s="9" t="s">
        <v>68</v>
      </c>
      <c r="E3903" s="10">
        <v>2048.29</v>
      </c>
      <c r="F3903" s="10">
        <v>2016.2600000000002</v>
      </c>
      <c r="G3903" s="10">
        <v>4064.54</v>
      </c>
      <c r="H3903" s="44"/>
      <c r="I3903" s="44"/>
      <c r="J3903" s="44"/>
      <c r="K3903" s="44"/>
      <c r="L3903" s="10"/>
      <c r="M3903" s="10"/>
      <c r="N3903" s="10"/>
      <c r="O3903" s="11"/>
      <c r="P3903" s="27">
        <f>Table1[[#This Row],[Female Voters]]/Table1[[#This Row],[Female Population]]</f>
        <v>0</v>
      </c>
      <c r="Q3903" s="27">
        <f>Table1[[#This Row],[Male Voters]]/Table1[[#This Row],[Male Population]]</f>
        <v>0</v>
      </c>
      <c r="R3903" s="27">
        <f>Table1[[#This Row],[Total Voters]]/Table1[[#This Row],[Total Population]]</f>
        <v>0</v>
      </c>
      <c r="S3903" s="27">
        <f>Table1[[#This Row],[Female Ballots]]/Table1[[#This Row],[Female Population]]</f>
        <v>0</v>
      </c>
      <c r="T3903" s="27">
        <f>Table1[[#This Row],[Male Ballots]]/Table1[[#This Row],[Male Population]]</f>
        <v>0</v>
      </c>
      <c r="U3903" s="27">
        <f>Table1[[#This Row],[Total Ballots]]/Table1[[#This Row],[Total Population]]</f>
        <v>0</v>
      </c>
      <c r="V3903" s="27" t="e">
        <f>Table1[[#This Row],[Female Ballots]]/Table1[[#This Row],[Female Voters]]</f>
        <v>#DIV/0!</v>
      </c>
      <c r="W3903" s="27" t="e">
        <f>Table1[[#This Row],[Male Ballots]]/Table1[[#This Row],[Male Voters]]</f>
        <v>#DIV/0!</v>
      </c>
      <c r="X3903" s="27" t="e">
        <f>Table1[[#This Row],[Total Ballots]]/Table1[[#This Row],[Total Voters]]</f>
        <v>#DIV/0!</v>
      </c>
    </row>
    <row r="3904" spans="1:24" s="12" customFormat="1" hidden="1" x14ac:dyDescent="0.25">
      <c r="A3904" s="8" t="s">
        <v>58</v>
      </c>
      <c r="B3904" s="17">
        <v>2003</v>
      </c>
      <c r="C3904" s="17"/>
      <c r="D3904" s="9" t="s">
        <v>69</v>
      </c>
      <c r="E3904" s="10">
        <v>1988.29</v>
      </c>
      <c r="F3904" s="10">
        <v>2002.29</v>
      </c>
      <c r="G3904" s="10">
        <v>3990.58</v>
      </c>
      <c r="H3904" s="44"/>
      <c r="I3904" s="44"/>
      <c r="J3904" s="44"/>
      <c r="K3904" s="44"/>
      <c r="L3904" s="10"/>
      <c r="M3904" s="10"/>
      <c r="N3904" s="10"/>
      <c r="O3904" s="11"/>
      <c r="P3904" s="27">
        <f>Table1[[#This Row],[Female Voters]]/Table1[[#This Row],[Female Population]]</f>
        <v>0</v>
      </c>
      <c r="Q3904" s="27">
        <f>Table1[[#This Row],[Male Voters]]/Table1[[#This Row],[Male Population]]</f>
        <v>0</v>
      </c>
      <c r="R3904" s="27">
        <f>Table1[[#This Row],[Total Voters]]/Table1[[#This Row],[Total Population]]</f>
        <v>0</v>
      </c>
      <c r="S3904" s="27">
        <f>Table1[[#This Row],[Female Ballots]]/Table1[[#This Row],[Female Population]]</f>
        <v>0</v>
      </c>
      <c r="T3904" s="27">
        <f>Table1[[#This Row],[Male Ballots]]/Table1[[#This Row],[Male Population]]</f>
        <v>0</v>
      </c>
      <c r="U3904" s="27">
        <f>Table1[[#This Row],[Total Ballots]]/Table1[[#This Row],[Total Population]]</f>
        <v>0</v>
      </c>
      <c r="V3904" s="27" t="e">
        <f>Table1[[#This Row],[Female Ballots]]/Table1[[#This Row],[Female Voters]]</f>
        <v>#DIV/0!</v>
      </c>
      <c r="W3904" s="27" t="e">
        <f>Table1[[#This Row],[Male Ballots]]/Table1[[#This Row],[Male Voters]]</f>
        <v>#DIV/0!</v>
      </c>
      <c r="X3904" s="27" t="e">
        <f>Table1[[#This Row],[Total Ballots]]/Table1[[#This Row],[Total Voters]]</f>
        <v>#DIV/0!</v>
      </c>
    </row>
    <row r="3905" spans="1:24" s="12" customFormat="1" hidden="1" x14ac:dyDescent="0.25">
      <c r="A3905" s="8" t="s">
        <v>58</v>
      </c>
      <c r="B3905" s="17">
        <v>2003</v>
      </c>
      <c r="C3905" s="17"/>
      <c r="D3905" s="9" t="s">
        <v>70</v>
      </c>
      <c r="E3905" s="10">
        <v>1414.23</v>
      </c>
      <c r="F3905" s="10">
        <v>1391.22</v>
      </c>
      <c r="G3905" s="10">
        <v>2805.45</v>
      </c>
      <c r="H3905" s="44"/>
      <c r="I3905" s="44"/>
      <c r="J3905" s="44"/>
      <c r="K3905" s="44"/>
      <c r="L3905" s="10"/>
      <c r="M3905" s="10"/>
      <c r="N3905" s="10"/>
      <c r="O3905" s="11"/>
      <c r="P3905" s="27">
        <f>Table1[[#This Row],[Female Voters]]/Table1[[#This Row],[Female Population]]</f>
        <v>0</v>
      </c>
      <c r="Q3905" s="27">
        <f>Table1[[#This Row],[Male Voters]]/Table1[[#This Row],[Male Population]]</f>
        <v>0</v>
      </c>
      <c r="R3905" s="27">
        <f>Table1[[#This Row],[Total Voters]]/Table1[[#This Row],[Total Population]]</f>
        <v>0</v>
      </c>
      <c r="S3905" s="27">
        <f>Table1[[#This Row],[Female Ballots]]/Table1[[#This Row],[Female Population]]</f>
        <v>0</v>
      </c>
      <c r="T3905" s="27">
        <f>Table1[[#This Row],[Male Ballots]]/Table1[[#This Row],[Male Population]]</f>
        <v>0</v>
      </c>
      <c r="U3905" s="27">
        <f>Table1[[#This Row],[Total Ballots]]/Table1[[#This Row],[Total Population]]</f>
        <v>0</v>
      </c>
      <c r="V3905" s="27" t="e">
        <f>Table1[[#This Row],[Female Ballots]]/Table1[[#This Row],[Female Voters]]</f>
        <v>#DIV/0!</v>
      </c>
      <c r="W3905" s="27" t="e">
        <f>Table1[[#This Row],[Male Ballots]]/Table1[[#This Row],[Male Voters]]</f>
        <v>#DIV/0!</v>
      </c>
      <c r="X3905" s="27" t="e">
        <f>Table1[[#This Row],[Total Ballots]]/Table1[[#This Row],[Total Voters]]</f>
        <v>#DIV/0!</v>
      </c>
    </row>
    <row r="3906" spans="1:24" s="12" customFormat="1" hidden="1" x14ac:dyDescent="0.25">
      <c r="A3906" s="8" t="s">
        <v>58</v>
      </c>
      <c r="B3906" s="17">
        <v>2003</v>
      </c>
      <c r="C3906" s="17"/>
      <c r="D3906" s="9" t="s">
        <v>71</v>
      </c>
      <c r="E3906" s="10">
        <v>2010.34</v>
      </c>
      <c r="F3906" s="10">
        <v>1666.3</v>
      </c>
      <c r="G3906" s="10">
        <v>3676.64</v>
      </c>
      <c r="H3906" s="44"/>
      <c r="I3906" s="44"/>
      <c r="J3906" s="44"/>
      <c r="K3906" s="44"/>
      <c r="L3906" s="10"/>
      <c r="M3906" s="10"/>
      <c r="N3906" s="10"/>
      <c r="O3906" s="11"/>
      <c r="P3906" s="27">
        <f>Table1[[#This Row],[Female Voters]]/Table1[[#This Row],[Female Population]]</f>
        <v>0</v>
      </c>
      <c r="Q3906" s="27">
        <f>Table1[[#This Row],[Male Voters]]/Table1[[#This Row],[Male Population]]</f>
        <v>0</v>
      </c>
      <c r="R3906" s="27">
        <f>Table1[[#This Row],[Total Voters]]/Table1[[#This Row],[Total Population]]</f>
        <v>0</v>
      </c>
      <c r="S3906" s="27">
        <f>Table1[[#This Row],[Female Ballots]]/Table1[[#This Row],[Female Population]]</f>
        <v>0</v>
      </c>
      <c r="T3906" s="27">
        <f>Table1[[#This Row],[Male Ballots]]/Table1[[#This Row],[Male Population]]</f>
        <v>0</v>
      </c>
      <c r="U3906" s="27">
        <f>Table1[[#This Row],[Total Ballots]]/Table1[[#This Row],[Total Population]]</f>
        <v>0</v>
      </c>
      <c r="V3906" s="27" t="e">
        <f>Table1[[#This Row],[Female Ballots]]/Table1[[#This Row],[Female Voters]]</f>
        <v>#DIV/0!</v>
      </c>
      <c r="W3906" s="27" t="e">
        <f>Table1[[#This Row],[Male Ballots]]/Table1[[#This Row],[Male Voters]]</f>
        <v>#DIV/0!</v>
      </c>
      <c r="X3906" s="27" t="e">
        <f>Table1[[#This Row],[Total Ballots]]/Table1[[#This Row],[Total Voters]]</f>
        <v>#DIV/0!</v>
      </c>
    </row>
    <row r="3907" spans="1:24" s="12" customFormat="1" hidden="1" x14ac:dyDescent="0.25">
      <c r="A3907" s="8" t="s">
        <v>58</v>
      </c>
      <c r="B3907" s="17">
        <v>2003</v>
      </c>
      <c r="C3907" s="17"/>
      <c r="D3907" s="9" t="s">
        <v>453</v>
      </c>
      <c r="E3907" s="10">
        <v>16812.64</v>
      </c>
      <c r="F3907" s="10">
        <v>17201.38</v>
      </c>
      <c r="G3907" s="10">
        <v>34014.010000000009</v>
      </c>
      <c r="H3907" s="44"/>
      <c r="I3907" s="44"/>
      <c r="J3907" s="44"/>
      <c r="K3907" s="44"/>
      <c r="L3907" s="10"/>
      <c r="M3907" s="10"/>
      <c r="N3907" s="10"/>
      <c r="O3907" s="11"/>
      <c r="P3907" s="27">
        <f>Table1[[#This Row],[Female Voters]]/Table1[[#This Row],[Female Population]]</f>
        <v>0</v>
      </c>
      <c r="Q3907" s="27">
        <f>Table1[[#This Row],[Male Voters]]/Table1[[#This Row],[Male Population]]</f>
        <v>0</v>
      </c>
      <c r="R3907" s="27">
        <f>Table1[[#This Row],[Total Voters]]/Table1[[#This Row],[Total Population]]</f>
        <v>0</v>
      </c>
      <c r="S3907" s="27">
        <f>Table1[[#This Row],[Female Ballots]]/Table1[[#This Row],[Female Population]]</f>
        <v>0</v>
      </c>
      <c r="T3907" s="27">
        <f>Table1[[#This Row],[Male Ballots]]/Table1[[#This Row],[Male Population]]</f>
        <v>0</v>
      </c>
      <c r="U3907" s="27">
        <f>Table1[[#This Row],[Total Ballots]]/Table1[[#This Row],[Total Population]]</f>
        <v>0</v>
      </c>
      <c r="V3907" s="27" t="e">
        <f>Table1[[#This Row],[Female Ballots]]/Table1[[#This Row],[Female Voters]]</f>
        <v>#DIV/0!</v>
      </c>
      <c r="W3907" s="27" t="e">
        <f>Table1[[#This Row],[Male Ballots]]/Table1[[#This Row],[Male Voters]]</f>
        <v>#DIV/0!</v>
      </c>
      <c r="X3907" s="27" t="e">
        <f>Table1[[#This Row],[Total Ballots]]/Table1[[#This Row],[Total Voters]]</f>
        <v>#DIV/0!</v>
      </c>
    </row>
    <row r="3908" spans="1:24" s="12" customFormat="1" hidden="1" x14ac:dyDescent="0.25">
      <c r="A3908" s="8" t="s">
        <v>59</v>
      </c>
      <c r="B3908" s="17">
        <v>2003</v>
      </c>
      <c r="C3908" s="17" t="s">
        <v>76</v>
      </c>
      <c r="D3908" s="9" t="s">
        <v>66</v>
      </c>
      <c r="E3908" s="10">
        <v>11138</v>
      </c>
      <c r="F3908" s="10">
        <v>12310</v>
      </c>
      <c r="G3908" s="10">
        <v>23448.010000000002</v>
      </c>
      <c r="H3908" s="44"/>
      <c r="I3908" s="44"/>
      <c r="J3908" s="44"/>
      <c r="K3908" s="44"/>
      <c r="L3908" s="10"/>
      <c r="M3908" s="10"/>
      <c r="N3908" s="10"/>
      <c r="O3908" s="11"/>
      <c r="P3908" s="27">
        <f>Table1[[#This Row],[Female Voters]]/Table1[[#This Row],[Female Population]]</f>
        <v>0</v>
      </c>
      <c r="Q3908" s="27">
        <f>Table1[[#This Row],[Male Voters]]/Table1[[#This Row],[Male Population]]</f>
        <v>0</v>
      </c>
      <c r="R3908" s="27">
        <f>Table1[[#This Row],[Total Voters]]/Table1[[#This Row],[Total Population]]</f>
        <v>0</v>
      </c>
      <c r="S3908" s="27">
        <f>Table1[[#This Row],[Female Ballots]]/Table1[[#This Row],[Female Population]]</f>
        <v>0</v>
      </c>
      <c r="T3908" s="27">
        <f>Table1[[#This Row],[Male Ballots]]/Table1[[#This Row],[Male Population]]</f>
        <v>0</v>
      </c>
      <c r="U3908" s="27">
        <f>Table1[[#This Row],[Total Ballots]]/Table1[[#This Row],[Total Population]]</f>
        <v>0</v>
      </c>
      <c r="V3908" s="27" t="e">
        <f>Table1[[#This Row],[Female Ballots]]/Table1[[#This Row],[Female Voters]]</f>
        <v>#DIV/0!</v>
      </c>
      <c r="W3908" s="27" t="e">
        <f>Table1[[#This Row],[Male Ballots]]/Table1[[#This Row],[Male Voters]]</f>
        <v>#DIV/0!</v>
      </c>
      <c r="X3908" s="27" t="e">
        <f>Table1[[#This Row],[Total Ballots]]/Table1[[#This Row],[Total Voters]]</f>
        <v>#DIV/0!</v>
      </c>
    </row>
    <row r="3909" spans="1:24" s="12" customFormat="1" hidden="1" x14ac:dyDescent="0.25">
      <c r="A3909" s="8" t="s">
        <v>59</v>
      </c>
      <c r="B3909" s="17">
        <v>2003</v>
      </c>
      <c r="C3909" s="17" t="s">
        <v>76</v>
      </c>
      <c r="D3909" s="9" t="s">
        <v>67</v>
      </c>
      <c r="E3909" s="10">
        <v>14440</v>
      </c>
      <c r="F3909" s="10">
        <v>15005</v>
      </c>
      <c r="G3909" s="10">
        <v>29445.02</v>
      </c>
      <c r="H3909" s="44"/>
      <c r="I3909" s="44"/>
      <c r="J3909" s="44"/>
      <c r="K3909" s="44"/>
      <c r="L3909" s="10"/>
      <c r="M3909" s="10"/>
      <c r="N3909" s="10"/>
      <c r="O3909" s="11"/>
      <c r="P3909" s="27">
        <f>Table1[[#This Row],[Female Voters]]/Table1[[#This Row],[Female Population]]</f>
        <v>0</v>
      </c>
      <c r="Q3909" s="27">
        <f>Table1[[#This Row],[Male Voters]]/Table1[[#This Row],[Male Population]]</f>
        <v>0</v>
      </c>
      <c r="R3909" s="27">
        <f>Table1[[#This Row],[Total Voters]]/Table1[[#This Row],[Total Population]]</f>
        <v>0</v>
      </c>
      <c r="S3909" s="27">
        <f>Table1[[#This Row],[Female Ballots]]/Table1[[#This Row],[Female Population]]</f>
        <v>0</v>
      </c>
      <c r="T3909" s="27">
        <f>Table1[[#This Row],[Male Ballots]]/Table1[[#This Row],[Male Population]]</f>
        <v>0</v>
      </c>
      <c r="U3909" s="27">
        <f>Table1[[#This Row],[Total Ballots]]/Table1[[#This Row],[Total Population]]</f>
        <v>0</v>
      </c>
      <c r="V3909" s="27" t="e">
        <f>Table1[[#This Row],[Female Ballots]]/Table1[[#This Row],[Female Voters]]</f>
        <v>#DIV/0!</v>
      </c>
      <c r="W3909" s="27" t="e">
        <f>Table1[[#This Row],[Male Ballots]]/Table1[[#This Row],[Male Voters]]</f>
        <v>#DIV/0!</v>
      </c>
      <c r="X3909" s="27" t="e">
        <f>Table1[[#This Row],[Total Ballots]]/Table1[[#This Row],[Total Voters]]</f>
        <v>#DIV/0!</v>
      </c>
    </row>
    <row r="3910" spans="1:24" s="12" customFormat="1" hidden="1" x14ac:dyDescent="0.25">
      <c r="A3910" s="8" t="s">
        <v>59</v>
      </c>
      <c r="B3910" s="17">
        <v>2003</v>
      </c>
      <c r="C3910" s="17" t="s">
        <v>76</v>
      </c>
      <c r="D3910" s="9" t="s">
        <v>68</v>
      </c>
      <c r="E3910" s="10">
        <v>15156</v>
      </c>
      <c r="F3910" s="10">
        <v>15531</v>
      </c>
      <c r="G3910" s="10">
        <v>30687.010000000002</v>
      </c>
      <c r="H3910" s="44"/>
      <c r="I3910" s="44"/>
      <c r="J3910" s="44"/>
      <c r="K3910" s="44"/>
      <c r="L3910" s="10"/>
      <c r="M3910" s="10"/>
      <c r="N3910" s="10"/>
      <c r="O3910" s="11"/>
      <c r="P3910" s="27">
        <f>Table1[[#This Row],[Female Voters]]/Table1[[#This Row],[Female Population]]</f>
        <v>0</v>
      </c>
      <c r="Q3910" s="27">
        <f>Table1[[#This Row],[Male Voters]]/Table1[[#This Row],[Male Population]]</f>
        <v>0</v>
      </c>
      <c r="R3910" s="27">
        <f>Table1[[#This Row],[Total Voters]]/Table1[[#This Row],[Total Population]]</f>
        <v>0</v>
      </c>
      <c r="S3910" s="27">
        <f>Table1[[#This Row],[Female Ballots]]/Table1[[#This Row],[Female Population]]</f>
        <v>0</v>
      </c>
      <c r="T3910" s="27">
        <f>Table1[[#This Row],[Male Ballots]]/Table1[[#This Row],[Male Population]]</f>
        <v>0</v>
      </c>
      <c r="U3910" s="27">
        <f>Table1[[#This Row],[Total Ballots]]/Table1[[#This Row],[Total Population]]</f>
        <v>0</v>
      </c>
      <c r="V3910" s="27" t="e">
        <f>Table1[[#This Row],[Female Ballots]]/Table1[[#This Row],[Female Voters]]</f>
        <v>#DIV/0!</v>
      </c>
      <c r="W3910" s="27" t="e">
        <f>Table1[[#This Row],[Male Ballots]]/Table1[[#This Row],[Male Voters]]</f>
        <v>#DIV/0!</v>
      </c>
      <c r="X3910" s="27" t="e">
        <f>Table1[[#This Row],[Total Ballots]]/Table1[[#This Row],[Total Voters]]</f>
        <v>#DIV/0!</v>
      </c>
    </row>
    <row r="3911" spans="1:24" s="12" customFormat="1" hidden="1" x14ac:dyDescent="0.25">
      <c r="A3911" s="8" t="s">
        <v>59</v>
      </c>
      <c r="B3911" s="17">
        <v>2003</v>
      </c>
      <c r="C3911" s="17" t="s">
        <v>76</v>
      </c>
      <c r="D3911" s="9" t="s">
        <v>69</v>
      </c>
      <c r="E3911" s="10">
        <v>14322</v>
      </c>
      <c r="F3911" s="10">
        <v>14211</v>
      </c>
      <c r="G3911" s="10">
        <v>28533</v>
      </c>
      <c r="H3911" s="44"/>
      <c r="I3911" s="44"/>
      <c r="J3911" s="44"/>
      <c r="K3911" s="44"/>
      <c r="L3911" s="10"/>
      <c r="M3911" s="10"/>
      <c r="N3911" s="10"/>
      <c r="O3911" s="11"/>
      <c r="P3911" s="27">
        <f>Table1[[#This Row],[Female Voters]]/Table1[[#This Row],[Female Population]]</f>
        <v>0</v>
      </c>
      <c r="Q3911" s="27">
        <f>Table1[[#This Row],[Male Voters]]/Table1[[#This Row],[Male Population]]</f>
        <v>0</v>
      </c>
      <c r="R3911" s="27">
        <f>Table1[[#This Row],[Total Voters]]/Table1[[#This Row],[Total Population]]</f>
        <v>0</v>
      </c>
      <c r="S3911" s="27">
        <f>Table1[[#This Row],[Female Ballots]]/Table1[[#This Row],[Female Population]]</f>
        <v>0</v>
      </c>
      <c r="T3911" s="27">
        <f>Table1[[#This Row],[Male Ballots]]/Table1[[#This Row],[Male Population]]</f>
        <v>0</v>
      </c>
      <c r="U3911" s="27">
        <f>Table1[[#This Row],[Total Ballots]]/Table1[[#This Row],[Total Population]]</f>
        <v>0</v>
      </c>
      <c r="V3911" s="27" t="e">
        <f>Table1[[#This Row],[Female Ballots]]/Table1[[#This Row],[Female Voters]]</f>
        <v>#DIV/0!</v>
      </c>
      <c r="W3911" s="27" t="e">
        <f>Table1[[#This Row],[Male Ballots]]/Table1[[#This Row],[Male Voters]]</f>
        <v>#DIV/0!</v>
      </c>
      <c r="X3911" s="27" t="e">
        <f>Table1[[#This Row],[Total Ballots]]/Table1[[#This Row],[Total Voters]]</f>
        <v>#DIV/0!</v>
      </c>
    </row>
    <row r="3912" spans="1:24" s="12" customFormat="1" hidden="1" x14ac:dyDescent="0.25">
      <c r="A3912" s="8" t="s">
        <v>59</v>
      </c>
      <c r="B3912" s="17">
        <v>2003</v>
      </c>
      <c r="C3912" s="17" t="s">
        <v>76</v>
      </c>
      <c r="D3912" s="9" t="s">
        <v>70</v>
      </c>
      <c r="E3912" s="10">
        <v>9801</v>
      </c>
      <c r="F3912" s="10">
        <v>9626</v>
      </c>
      <c r="G3912" s="10">
        <v>19427</v>
      </c>
      <c r="H3912" s="44"/>
      <c r="I3912" s="44"/>
      <c r="J3912" s="44"/>
      <c r="K3912" s="44"/>
      <c r="L3912" s="10"/>
      <c r="M3912" s="10"/>
      <c r="N3912" s="10"/>
      <c r="O3912" s="11"/>
      <c r="P3912" s="27">
        <f>Table1[[#This Row],[Female Voters]]/Table1[[#This Row],[Female Population]]</f>
        <v>0</v>
      </c>
      <c r="Q3912" s="27">
        <f>Table1[[#This Row],[Male Voters]]/Table1[[#This Row],[Male Population]]</f>
        <v>0</v>
      </c>
      <c r="R3912" s="27">
        <f>Table1[[#This Row],[Total Voters]]/Table1[[#This Row],[Total Population]]</f>
        <v>0</v>
      </c>
      <c r="S3912" s="27">
        <f>Table1[[#This Row],[Female Ballots]]/Table1[[#This Row],[Female Population]]</f>
        <v>0</v>
      </c>
      <c r="T3912" s="27">
        <f>Table1[[#This Row],[Male Ballots]]/Table1[[#This Row],[Male Population]]</f>
        <v>0</v>
      </c>
      <c r="U3912" s="27">
        <f>Table1[[#This Row],[Total Ballots]]/Table1[[#This Row],[Total Population]]</f>
        <v>0</v>
      </c>
      <c r="V3912" s="27" t="e">
        <f>Table1[[#This Row],[Female Ballots]]/Table1[[#This Row],[Female Voters]]</f>
        <v>#DIV/0!</v>
      </c>
      <c r="W3912" s="27" t="e">
        <f>Table1[[#This Row],[Male Ballots]]/Table1[[#This Row],[Male Voters]]</f>
        <v>#DIV/0!</v>
      </c>
      <c r="X3912" s="27" t="e">
        <f>Table1[[#This Row],[Total Ballots]]/Table1[[#This Row],[Total Voters]]</f>
        <v>#DIV/0!</v>
      </c>
    </row>
    <row r="3913" spans="1:24" s="12" customFormat="1" hidden="1" x14ac:dyDescent="0.25">
      <c r="A3913" s="8" t="s">
        <v>59</v>
      </c>
      <c r="B3913" s="17">
        <v>2003</v>
      </c>
      <c r="C3913" s="17" t="s">
        <v>76</v>
      </c>
      <c r="D3913" s="9" t="s">
        <v>71</v>
      </c>
      <c r="E3913" s="10">
        <v>14348</v>
      </c>
      <c r="F3913" s="10">
        <v>10718</v>
      </c>
      <c r="G3913" s="10">
        <v>25066</v>
      </c>
      <c r="H3913" s="44"/>
      <c r="I3913" s="44"/>
      <c r="J3913" s="44"/>
      <c r="K3913" s="44"/>
      <c r="L3913" s="10"/>
      <c r="M3913" s="10"/>
      <c r="N3913" s="10"/>
      <c r="O3913" s="11"/>
      <c r="P3913" s="27">
        <f>Table1[[#This Row],[Female Voters]]/Table1[[#This Row],[Female Population]]</f>
        <v>0</v>
      </c>
      <c r="Q3913" s="27">
        <f>Table1[[#This Row],[Male Voters]]/Table1[[#This Row],[Male Population]]</f>
        <v>0</v>
      </c>
      <c r="R3913" s="27">
        <f>Table1[[#This Row],[Total Voters]]/Table1[[#This Row],[Total Population]]</f>
        <v>0</v>
      </c>
      <c r="S3913" s="27">
        <f>Table1[[#This Row],[Female Ballots]]/Table1[[#This Row],[Female Population]]</f>
        <v>0</v>
      </c>
      <c r="T3913" s="27">
        <f>Table1[[#This Row],[Male Ballots]]/Table1[[#This Row],[Male Population]]</f>
        <v>0</v>
      </c>
      <c r="U3913" s="27">
        <f>Table1[[#This Row],[Total Ballots]]/Table1[[#This Row],[Total Population]]</f>
        <v>0</v>
      </c>
      <c r="V3913" s="27" t="e">
        <f>Table1[[#This Row],[Female Ballots]]/Table1[[#This Row],[Female Voters]]</f>
        <v>#DIV/0!</v>
      </c>
      <c r="W3913" s="27" t="e">
        <f>Table1[[#This Row],[Male Ballots]]/Table1[[#This Row],[Male Voters]]</f>
        <v>#DIV/0!</v>
      </c>
      <c r="X3913" s="27" t="e">
        <f>Table1[[#This Row],[Total Ballots]]/Table1[[#This Row],[Total Voters]]</f>
        <v>#DIV/0!</v>
      </c>
    </row>
    <row r="3914" spans="1:24" s="12" customFormat="1" hidden="1" x14ac:dyDescent="0.25">
      <c r="A3914" s="8" t="s">
        <v>59</v>
      </c>
      <c r="B3914" s="17">
        <v>2003</v>
      </c>
      <c r="C3914" s="17" t="s">
        <v>76</v>
      </c>
      <c r="D3914" s="9" t="s">
        <v>453</v>
      </c>
      <c r="E3914" s="10">
        <v>79205</v>
      </c>
      <c r="F3914" s="10">
        <v>77401</v>
      </c>
      <c r="G3914" s="10">
        <v>156606.04</v>
      </c>
      <c r="H3914" s="44"/>
      <c r="I3914" s="44"/>
      <c r="J3914" s="44"/>
      <c r="K3914" s="44"/>
      <c r="L3914" s="10"/>
      <c r="M3914" s="10"/>
      <c r="N3914" s="10"/>
      <c r="O3914" s="11"/>
      <c r="P3914" s="27">
        <f>Table1[[#This Row],[Female Voters]]/Table1[[#This Row],[Female Population]]</f>
        <v>0</v>
      </c>
      <c r="Q3914" s="27">
        <f>Table1[[#This Row],[Male Voters]]/Table1[[#This Row],[Male Population]]</f>
        <v>0</v>
      </c>
      <c r="R3914" s="27">
        <f>Table1[[#This Row],[Total Voters]]/Table1[[#This Row],[Total Population]]</f>
        <v>0</v>
      </c>
      <c r="S3914" s="27">
        <f>Table1[[#This Row],[Female Ballots]]/Table1[[#This Row],[Female Population]]</f>
        <v>0</v>
      </c>
      <c r="T3914" s="27">
        <f>Table1[[#This Row],[Male Ballots]]/Table1[[#This Row],[Male Population]]</f>
        <v>0</v>
      </c>
      <c r="U3914" s="27">
        <f>Table1[[#This Row],[Total Ballots]]/Table1[[#This Row],[Total Population]]</f>
        <v>0</v>
      </c>
      <c r="V3914" s="27" t="e">
        <f>Table1[[#This Row],[Female Ballots]]/Table1[[#This Row],[Female Voters]]</f>
        <v>#DIV/0!</v>
      </c>
      <c r="W3914" s="27" t="e">
        <f>Table1[[#This Row],[Male Ballots]]/Table1[[#This Row],[Male Voters]]</f>
        <v>#DIV/0!</v>
      </c>
      <c r="X3914" s="27" t="e">
        <f>Table1[[#This Row],[Total Ballots]]/Table1[[#This Row],[Total Voters]]</f>
        <v>#DIV/0!</v>
      </c>
    </row>
    <row r="3915" spans="1:24" s="12" customFormat="1" hidden="1" x14ac:dyDescent="0.25">
      <c r="A3915" s="8" t="s">
        <v>73</v>
      </c>
      <c r="B3915" s="17">
        <v>2003</v>
      </c>
      <c r="C3915" s="17"/>
      <c r="D3915" s="9" t="s">
        <v>66</v>
      </c>
      <c r="E3915" s="10">
        <v>295830.24</v>
      </c>
      <c r="F3915" s="10">
        <v>313626.19</v>
      </c>
      <c r="G3915" s="10">
        <v>609456.41999999993</v>
      </c>
      <c r="H3915" s="44"/>
      <c r="I3915" s="44"/>
      <c r="J3915" s="44"/>
      <c r="K3915" s="44"/>
      <c r="L3915" s="10"/>
      <c r="M3915" s="10"/>
      <c r="N3915" s="10"/>
      <c r="O3915" s="11"/>
      <c r="P3915" s="27">
        <f>Table1[[#This Row],[Female Voters]]/Table1[[#This Row],[Female Population]]</f>
        <v>0</v>
      </c>
      <c r="Q3915" s="27">
        <f>Table1[[#This Row],[Male Voters]]/Table1[[#This Row],[Male Population]]</f>
        <v>0</v>
      </c>
      <c r="R3915" s="27">
        <f>Table1[[#This Row],[Total Voters]]/Table1[[#This Row],[Total Population]]</f>
        <v>0</v>
      </c>
      <c r="S3915" s="27">
        <f>Table1[[#This Row],[Female Ballots]]/Table1[[#This Row],[Female Population]]</f>
        <v>0</v>
      </c>
      <c r="T3915" s="27">
        <f>Table1[[#This Row],[Male Ballots]]/Table1[[#This Row],[Male Population]]</f>
        <v>0</v>
      </c>
      <c r="U3915" s="27">
        <f>Table1[[#This Row],[Total Ballots]]/Table1[[#This Row],[Total Population]]</f>
        <v>0</v>
      </c>
      <c r="V3915" s="27" t="e">
        <f>Table1[[#This Row],[Female Ballots]]/Table1[[#This Row],[Female Voters]]</f>
        <v>#DIV/0!</v>
      </c>
      <c r="W3915" s="27" t="e">
        <f>Table1[[#This Row],[Male Ballots]]/Table1[[#This Row],[Male Voters]]</f>
        <v>#DIV/0!</v>
      </c>
      <c r="X3915" s="27" t="e">
        <f>Table1[[#This Row],[Total Ballots]]/Table1[[#This Row],[Total Voters]]</f>
        <v>#DIV/0!</v>
      </c>
    </row>
    <row r="3916" spans="1:24" s="12" customFormat="1" hidden="1" x14ac:dyDescent="0.25">
      <c r="A3916" s="8" t="s">
        <v>73</v>
      </c>
      <c r="B3916" s="17">
        <v>2003</v>
      </c>
      <c r="C3916" s="17"/>
      <c r="D3916" s="9" t="s">
        <v>67</v>
      </c>
      <c r="E3916" s="10">
        <v>411121.14</v>
      </c>
      <c r="F3916" s="10">
        <v>431702.02</v>
      </c>
      <c r="G3916" s="10">
        <v>842823.16</v>
      </c>
      <c r="H3916" s="44"/>
      <c r="I3916" s="44"/>
      <c r="J3916" s="44"/>
      <c r="K3916" s="44"/>
      <c r="L3916" s="10"/>
      <c r="M3916" s="10"/>
      <c r="N3916" s="10"/>
      <c r="O3916" s="11"/>
      <c r="P3916" s="27">
        <f>Table1[[#This Row],[Female Voters]]/Table1[[#This Row],[Female Population]]</f>
        <v>0</v>
      </c>
      <c r="Q3916" s="27">
        <f>Table1[[#This Row],[Male Voters]]/Table1[[#This Row],[Male Population]]</f>
        <v>0</v>
      </c>
      <c r="R3916" s="27">
        <f>Table1[[#This Row],[Total Voters]]/Table1[[#This Row],[Total Population]]</f>
        <v>0</v>
      </c>
      <c r="S3916" s="27">
        <f>Table1[[#This Row],[Female Ballots]]/Table1[[#This Row],[Female Population]]</f>
        <v>0</v>
      </c>
      <c r="T3916" s="27">
        <f>Table1[[#This Row],[Male Ballots]]/Table1[[#This Row],[Male Population]]</f>
        <v>0</v>
      </c>
      <c r="U3916" s="27">
        <f>Table1[[#This Row],[Total Ballots]]/Table1[[#This Row],[Total Population]]</f>
        <v>0</v>
      </c>
      <c r="V3916" s="27" t="e">
        <f>Table1[[#This Row],[Female Ballots]]/Table1[[#This Row],[Female Voters]]</f>
        <v>#DIV/0!</v>
      </c>
      <c r="W3916" s="27" t="e">
        <f>Table1[[#This Row],[Male Ballots]]/Table1[[#This Row],[Male Voters]]</f>
        <v>#DIV/0!</v>
      </c>
      <c r="X3916" s="27" t="e">
        <f>Table1[[#This Row],[Total Ballots]]/Table1[[#This Row],[Total Voters]]</f>
        <v>#DIV/0!</v>
      </c>
    </row>
    <row r="3917" spans="1:24" s="12" customFormat="1" hidden="1" x14ac:dyDescent="0.25">
      <c r="A3917" s="8" t="s">
        <v>73</v>
      </c>
      <c r="B3917" s="17">
        <v>2003</v>
      </c>
      <c r="C3917" s="17"/>
      <c r="D3917" s="9" t="s">
        <v>68</v>
      </c>
      <c r="E3917" s="10">
        <v>471010.32999999996</v>
      </c>
      <c r="F3917" s="10">
        <v>479433.31000000006</v>
      </c>
      <c r="G3917" s="10">
        <v>950443.6399999999</v>
      </c>
      <c r="H3917" s="44"/>
      <c r="I3917" s="44"/>
      <c r="J3917" s="44"/>
      <c r="K3917" s="44"/>
      <c r="L3917" s="10"/>
      <c r="M3917" s="10"/>
      <c r="N3917" s="10"/>
      <c r="O3917" s="11"/>
      <c r="P3917" s="27">
        <f>Table1[[#This Row],[Female Voters]]/Table1[[#This Row],[Female Population]]</f>
        <v>0</v>
      </c>
      <c r="Q3917" s="27">
        <f>Table1[[#This Row],[Male Voters]]/Table1[[#This Row],[Male Population]]</f>
        <v>0</v>
      </c>
      <c r="R3917" s="27">
        <f>Table1[[#This Row],[Total Voters]]/Table1[[#This Row],[Total Population]]</f>
        <v>0</v>
      </c>
      <c r="S3917" s="27">
        <f>Table1[[#This Row],[Female Ballots]]/Table1[[#This Row],[Female Population]]</f>
        <v>0</v>
      </c>
      <c r="T3917" s="27">
        <f>Table1[[#This Row],[Male Ballots]]/Table1[[#This Row],[Male Population]]</f>
        <v>0</v>
      </c>
      <c r="U3917" s="27">
        <f>Table1[[#This Row],[Total Ballots]]/Table1[[#This Row],[Total Population]]</f>
        <v>0</v>
      </c>
      <c r="V3917" s="27" t="e">
        <f>Table1[[#This Row],[Female Ballots]]/Table1[[#This Row],[Female Voters]]</f>
        <v>#DIV/0!</v>
      </c>
      <c r="W3917" s="27" t="e">
        <f>Table1[[#This Row],[Male Ballots]]/Table1[[#This Row],[Male Voters]]</f>
        <v>#DIV/0!</v>
      </c>
      <c r="X3917" s="27" t="e">
        <f>Table1[[#This Row],[Total Ballots]]/Table1[[#This Row],[Total Voters]]</f>
        <v>#DIV/0!</v>
      </c>
    </row>
    <row r="3918" spans="1:24" s="12" customFormat="1" hidden="1" x14ac:dyDescent="0.25">
      <c r="A3918" s="8" t="s">
        <v>73</v>
      </c>
      <c r="B3918" s="17">
        <v>2003</v>
      </c>
      <c r="C3918" s="17"/>
      <c r="D3918" s="9" t="s">
        <v>69</v>
      </c>
      <c r="E3918" s="10">
        <v>460043.31</v>
      </c>
      <c r="F3918" s="10">
        <v>454483.32</v>
      </c>
      <c r="G3918" s="10">
        <v>914526.63</v>
      </c>
      <c r="H3918" s="44"/>
      <c r="I3918" s="44"/>
      <c r="J3918" s="44"/>
      <c r="K3918" s="44"/>
      <c r="L3918" s="10"/>
      <c r="M3918" s="10"/>
      <c r="N3918" s="10"/>
      <c r="O3918" s="11"/>
      <c r="P3918" s="27">
        <f>Table1[[#This Row],[Female Voters]]/Table1[[#This Row],[Female Population]]</f>
        <v>0</v>
      </c>
      <c r="Q3918" s="27">
        <f>Table1[[#This Row],[Male Voters]]/Table1[[#This Row],[Male Population]]</f>
        <v>0</v>
      </c>
      <c r="R3918" s="27">
        <f>Table1[[#This Row],[Total Voters]]/Table1[[#This Row],[Total Population]]</f>
        <v>0</v>
      </c>
      <c r="S3918" s="27">
        <f>Table1[[#This Row],[Female Ballots]]/Table1[[#This Row],[Female Population]]</f>
        <v>0</v>
      </c>
      <c r="T3918" s="27">
        <f>Table1[[#This Row],[Male Ballots]]/Table1[[#This Row],[Male Population]]</f>
        <v>0</v>
      </c>
      <c r="U3918" s="27">
        <f>Table1[[#This Row],[Total Ballots]]/Table1[[#This Row],[Total Population]]</f>
        <v>0</v>
      </c>
      <c r="V3918" s="27" t="e">
        <f>Table1[[#This Row],[Female Ballots]]/Table1[[#This Row],[Female Voters]]</f>
        <v>#DIV/0!</v>
      </c>
      <c r="W3918" s="27" t="e">
        <f>Table1[[#This Row],[Male Ballots]]/Table1[[#This Row],[Male Voters]]</f>
        <v>#DIV/0!</v>
      </c>
      <c r="X3918" s="27" t="e">
        <f>Table1[[#This Row],[Total Ballots]]/Table1[[#This Row],[Total Voters]]</f>
        <v>#DIV/0!</v>
      </c>
    </row>
    <row r="3919" spans="1:24" s="12" customFormat="1" hidden="1" x14ac:dyDescent="0.25">
      <c r="A3919" s="8" t="s">
        <v>73</v>
      </c>
      <c r="B3919" s="17">
        <v>2003</v>
      </c>
      <c r="C3919" s="17"/>
      <c r="D3919" s="9" t="s">
        <v>70</v>
      </c>
      <c r="E3919" s="10">
        <v>299778.24</v>
      </c>
      <c r="F3919" s="10">
        <v>293927.23</v>
      </c>
      <c r="G3919" s="10">
        <v>593705.47</v>
      </c>
      <c r="H3919" s="44"/>
      <c r="I3919" s="44"/>
      <c r="J3919" s="44"/>
      <c r="K3919" s="44"/>
      <c r="L3919" s="10"/>
      <c r="M3919" s="10"/>
      <c r="N3919" s="10"/>
      <c r="O3919" s="11"/>
      <c r="P3919" s="27">
        <f>Table1[[#This Row],[Female Voters]]/Table1[[#This Row],[Female Population]]</f>
        <v>0</v>
      </c>
      <c r="Q3919" s="27">
        <f>Table1[[#This Row],[Male Voters]]/Table1[[#This Row],[Male Population]]</f>
        <v>0</v>
      </c>
      <c r="R3919" s="27">
        <f>Table1[[#This Row],[Total Voters]]/Table1[[#This Row],[Total Population]]</f>
        <v>0</v>
      </c>
      <c r="S3919" s="27">
        <f>Table1[[#This Row],[Female Ballots]]/Table1[[#This Row],[Female Population]]</f>
        <v>0</v>
      </c>
      <c r="T3919" s="27">
        <f>Table1[[#This Row],[Male Ballots]]/Table1[[#This Row],[Male Population]]</f>
        <v>0</v>
      </c>
      <c r="U3919" s="27">
        <f>Table1[[#This Row],[Total Ballots]]/Table1[[#This Row],[Total Population]]</f>
        <v>0</v>
      </c>
      <c r="V3919" s="27" t="e">
        <f>Table1[[#This Row],[Female Ballots]]/Table1[[#This Row],[Female Voters]]</f>
        <v>#DIV/0!</v>
      </c>
      <c r="W3919" s="27" t="e">
        <f>Table1[[#This Row],[Male Ballots]]/Table1[[#This Row],[Male Voters]]</f>
        <v>#DIV/0!</v>
      </c>
      <c r="X3919" s="27" t="e">
        <f>Table1[[#This Row],[Total Ballots]]/Table1[[#This Row],[Total Voters]]</f>
        <v>#DIV/0!</v>
      </c>
    </row>
    <row r="3920" spans="1:24" s="12" customFormat="1" hidden="1" x14ac:dyDescent="0.25">
      <c r="A3920" s="8" t="s">
        <v>73</v>
      </c>
      <c r="B3920" s="17">
        <v>2003</v>
      </c>
      <c r="C3920" s="17"/>
      <c r="D3920" s="9" t="s">
        <v>71</v>
      </c>
      <c r="E3920" s="10">
        <v>391074.34</v>
      </c>
      <c r="F3920" s="10">
        <v>297606.28999999998</v>
      </c>
      <c r="G3920" s="10">
        <v>688680.61</v>
      </c>
      <c r="H3920" s="44"/>
      <c r="I3920" s="44"/>
      <c r="J3920" s="44"/>
      <c r="K3920" s="44"/>
      <c r="L3920" s="10"/>
      <c r="M3920" s="10"/>
      <c r="N3920" s="10"/>
      <c r="O3920" s="11"/>
      <c r="P3920" s="27">
        <f>Table1[[#This Row],[Female Voters]]/Table1[[#This Row],[Female Population]]</f>
        <v>0</v>
      </c>
      <c r="Q3920" s="27">
        <f>Table1[[#This Row],[Male Voters]]/Table1[[#This Row],[Male Population]]</f>
        <v>0</v>
      </c>
      <c r="R3920" s="27">
        <f>Table1[[#This Row],[Total Voters]]/Table1[[#This Row],[Total Population]]</f>
        <v>0</v>
      </c>
      <c r="S3920" s="27">
        <f>Table1[[#This Row],[Female Ballots]]/Table1[[#This Row],[Female Population]]</f>
        <v>0</v>
      </c>
      <c r="T3920" s="27">
        <f>Table1[[#This Row],[Male Ballots]]/Table1[[#This Row],[Male Population]]</f>
        <v>0</v>
      </c>
      <c r="U3920" s="27">
        <f>Table1[[#This Row],[Total Ballots]]/Table1[[#This Row],[Total Population]]</f>
        <v>0</v>
      </c>
      <c r="V3920" s="27" t="e">
        <f>Table1[[#This Row],[Female Ballots]]/Table1[[#This Row],[Female Voters]]</f>
        <v>#DIV/0!</v>
      </c>
      <c r="W3920" s="27" t="e">
        <f>Table1[[#This Row],[Male Ballots]]/Table1[[#This Row],[Male Voters]]</f>
        <v>#DIV/0!</v>
      </c>
      <c r="X3920" s="27" t="e">
        <f>Table1[[#This Row],[Total Ballots]]/Table1[[#This Row],[Total Voters]]</f>
        <v>#DIV/0!</v>
      </c>
    </row>
    <row r="3921" spans="1:24" s="12" customFormat="1" hidden="1" x14ac:dyDescent="0.25">
      <c r="A3921" s="14" t="s">
        <v>73</v>
      </c>
      <c r="B3921" s="17">
        <v>2003</v>
      </c>
      <c r="C3921" s="18"/>
      <c r="D3921" s="32" t="s">
        <v>453</v>
      </c>
      <c r="E3921" s="15">
        <v>2328857.6000000001</v>
      </c>
      <c r="F3921" s="15">
        <v>2270778.36</v>
      </c>
      <c r="G3921" s="15">
        <v>4599635.93</v>
      </c>
      <c r="H3921" s="45"/>
      <c r="I3921" s="45"/>
      <c r="J3921" s="45"/>
      <c r="K3921" s="45"/>
      <c r="L3921" s="15"/>
      <c r="M3921" s="15"/>
      <c r="N3921" s="15"/>
      <c r="O3921" s="33"/>
      <c r="P3921" s="27">
        <f>Table1[[#This Row],[Female Voters]]/Table1[[#This Row],[Female Population]]</f>
        <v>0</v>
      </c>
      <c r="Q3921" s="27">
        <f>Table1[[#This Row],[Male Voters]]/Table1[[#This Row],[Male Population]]</f>
        <v>0</v>
      </c>
      <c r="R3921" s="27">
        <f>Table1[[#This Row],[Total Voters]]/Table1[[#This Row],[Total Population]]</f>
        <v>0</v>
      </c>
      <c r="S3921" s="27">
        <f>Table1[[#This Row],[Female Ballots]]/Table1[[#This Row],[Female Population]]</f>
        <v>0</v>
      </c>
      <c r="T3921" s="27">
        <f>Table1[[#This Row],[Male Ballots]]/Table1[[#This Row],[Male Population]]</f>
        <v>0</v>
      </c>
      <c r="U3921" s="27">
        <f>Table1[[#This Row],[Total Ballots]]/Table1[[#This Row],[Total Population]]</f>
        <v>0</v>
      </c>
      <c r="V3921" s="27" t="e">
        <f>Table1[[#This Row],[Female Ballots]]/Table1[[#This Row],[Female Voters]]</f>
        <v>#DIV/0!</v>
      </c>
      <c r="W3921" s="27" t="e">
        <f>Table1[[#This Row],[Male Ballots]]/Table1[[#This Row],[Male Voters]]</f>
        <v>#DIV/0!</v>
      </c>
      <c r="X3921" s="27" t="e">
        <f>Table1[[#This Row],[Total Ballots]]/Table1[[#This Row],[Total Voters]]</f>
        <v>#DIV/0!</v>
      </c>
    </row>
    <row r="3922" spans="1:24" s="12" customFormat="1" hidden="1" x14ac:dyDescent="0.25">
      <c r="A3922" s="8" t="s">
        <v>60</v>
      </c>
      <c r="B3922" s="17">
        <v>2002</v>
      </c>
      <c r="C3922" s="17"/>
      <c r="D3922" s="9" t="s">
        <v>66</v>
      </c>
      <c r="E3922" s="10">
        <v>801</v>
      </c>
      <c r="F3922" s="10">
        <v>912</v>
      </c>
      <c r="G3922" s="10">
        <v>1713</v>
      </c>
      <c r="H3922" s="44"/>
      <c r="I3922" s="44"/>
      <c r="J3922" s="44"/>
      <c r="K3922" s="44"/>
      <c r="L3922" s="10"/>
      <c r="M3922" s="10"/>
      <c r="N3922" s="10"/>
      <c r="O3922" s="11"/>
      <c r="P3922" s="27">
        <f>Table1[[#This Row],[Female Voters]]/Table1[[#This Row],[Female Population]]</f>
        <v>0</v>
      </c>
      <c r="Q3922" s="27">
        <f>Table1[[#This Row],[Male Voters]]/Table1[[#This Row],[Male Population]]</f>
        <v>0</v>
      </c>
      <c r="R3922" s="27">
        <f>Table1[[#This Row],[Total Voters]]/Table1[[#This Row],[Total Population]]</f>
        <v>0</v>
      </c>
      <c r="S3922" s="27">
        <f>Table1[[#This Row],[Female Ballots]]/Table1[[#This Row],[Female Population]]</f>
        <v>0</v>
      </c>
      <c r="T3922" s="27">
        <f>Table1[[#This Row],[Male Ballots]]/Table1[[#This Row],[Male Population]]</f>
        <v>0</v>
      </c>
      <c r="U3922" s="27">
        <f>Table1[[#This Row],[Total Ballots]]/Table1[[#This Row],[Total Population]]</f>
        <v>0</v>
      </c>
      <c r="V3922" s="27" t="e">
        <f>Table1[[#This Row],[Female Ballots]]/Table1[[#This Row],[Female Voters]]</f>
        <v>#DIV/0!</v>
      </c>
      <c r="W3922" s="27" t="e">
        <f>Table1[[#This Row],[Male Ballots]]/Table1[[#This Row],[Male Voters]]</f>
        <v>#DIV/0!</v>
      </c>
      <c r="X3922" s="27" t="e">
        <f>Table1[[#This Row],[Total Ballots]]/Table1[[#This Row],[Total Voters]]</f>
        <v>#DIV/0!</v>
      </c>
    </row>
    <row r="3923" spans="1:24" s="12" customFormat="1" hidden="1" x14ac:dyDescent="0.25">
      <c r="A3923" s="8" t="s">
        <v>60</v>
      </c>
      <c r="B3923" s="17">
        <v>2002</v>
      </c>
      <c r="C3923" s="17"/>
      <c r="D3923" s="9" t="s">
        <v>67</v>
      </c>
      <c r="E3923" s="10">
        <v>1054</v>
      </c>
      <c r="F3923" s="10">
        <v>1136</v>
      </c>
      <c r="G3923" s="10">
        <v>2190</v>
      </c>
      <c r="H3923" s="44"/>
      <c r="I3923" s="44"/>
      <c r="J3923" s="44"/>
      <c r="K3923" s="44"/>
      <c r="L3923" s="10"/>
      <c r="M3923" s="10"/>
      <c r="N3923" s="10"/>
      <c r="O3923" s="11"/>
      <c r="P3923" s="27">
        <f>Table1[[#This Row],[Female Voters]]/Table1[[#This Row],[Female Population]]</f>
        <v>0</v>
      </c>
      <c r="Q3923" s="27">
        <f>Table1[[#This Row],[Male Voters]]/Table1[[#This Row],[Male Population]]</f>
        <v>0</v>
      </c>
      <c r="R3923" s="27">
        <f>Table1[[#This Row],[Total Voters]]/Table1[[#This Row],[Total Population]]</f>
        <v>0</v>
      </c>
      <c r="S3923" s="27">
        <f>Table1[[#This Row],[Female Ballots]]/Table1[[#This Row],[Female Population]]</f>
        <v>0</v>
      </c>
      <c r="T3923" s="27">
        <f>Table1[[#This Row],[Male Ballots]]/Table1[[#This Row],[Male Population]]</f>
        <v>0</v>
      </c>
      <c r="U3923" s="27">
        <f>Table1[[#This Row],[Total Ballots]]/Table1[[#This Row],[Total Population]]</f>
        <v>0</v>
      </c>
      <c r="V3923" s="27" t="e">
        <f>Table1[[#This Row],[Female Ballots]]/Table1[[#This Row],[Female Voters]]</f>
        <v>#DIV/0!</v>
      </c>
      <c r="W3923" s="27" t="e">
        <f>Table1[[#This Row],[Male Ballots]]/Table1[[#This Row],[Male Voters]]</f>
        <v>#DIV/0!</v>
      </c>
      <c r="X3923" s="27" t="e">
        <f>Table1[[#This Row],[Total Ballots]]/Table1[[#This Row],[Total Voters]]</f>
        <v>#DIV/0!</v>
      </c>
    </row>
    <row r="3924" spans="1:24" s="12" customFormat="1" hidden="1" x14ac:dyDescent="0.25">
      <c r="A3924" s="8" t="s">
        <v>60</v>
      </c>
      <c r="B3924" s="17">
        <v>2002</v>
      </c>
      <c r="C3924" s="17"/>
      <c r="D3924" s="9" t="s">
        <v>68</v>
      </c>
      <c r="E3924" s="10">
        <v>1050</v>
      </c>
      <c r="F3924" s="10">
        <v>1103</v>
      </c>
      <c r="G3924" s="10">
        <v>2153</v>
      </c>
      <c r="H3924" s="44"/>
      <c r="I3924" s="44"/>
      <c r="J3924" s="44"/>
      <c r="K3924" s="44"/>
      <c r="L3924" s="10"/>
      <c r="M3924" s="10"/>
      <c r="N3924" s="10"/>
      <c r="O3924" s="11"/>
      <c r="P3924" s="27">
        <f>Table1[[#This Row],[Female Voters]]/Table1[[#This Row],[Female Population]]</f>
        <v>0</v>
      </c>
      <c r="Q3924" s="27">
        <f>Table1[[#This Row],[Male Voters]]/Table1[[#This Row],[Male Population]]</f>
        <v>0</v>
      </c>
      <c r="R3924" s="27">
        <f>Table1[[#This Row],[Total Voters]]/Table1[[#This Row],[Total Population]]</f>
        <v>0</v>
      </c>
      <c r="S3924" s="27">
        <f>Table1[[#This Row],[Female Ballots]]/Table1[[#This Row],[Female Population]]</f>
        <v>0</v>
      </c>
      <c r="T3924" s="27">
        <f>Table1[[#This Row],[Male Ballots]]/Table1[[#This Row],[Male Population]]</f>
        <v>0</v>
      </c>
      <c r="U3924" s="27">
        <f>Table1[[#This Row],[Total Ballots]]/Table1[[#This Row],[Total Population]]</f>
        <v>0</v>
      </c>
      <c r="V3924" s="27" t="e">
        <f>Table1[[#This Row],[Female Ballots]]/Table1[[#This Row],[Female Voters]]</f>
        <v>#DIV/0!</v>
      </c>
      <c r="W3924" s="27" t="e">
        <f>Table1[[#This Row],[Male Ballots]]/Table1[[#This Row],[Male Voters]]</f>
        <v>#DIV/0!</v>
      </c>
      <c r="X3924" s="27" t="e">
        <f>Table1[[#This Row],[Total Ballots]]/Table1[[#This Row],[Total Voters]]</f>
        <v>#DIV/0!</v>
      </c>
    </row>
    <row r="3925" spans="1:24" s="12" customFormat="1" hidden="1" x14ac:dyDescent="0.25">
      <c r="A3925" s="8" t="s">
        <v>60</v>
      </c>
      <c r="B3925" s="17">
        <v>2002</v>
      </c>
      <c r="C3925" s="17"/>
      <c r="D3925" s="9" t="s">
        <v>69</v>
      </c>
      <c r="E3925" s="10">
        <v>1005</v>
      </c>
      <c r="F3925" s="10">
        <v>990</v>
      </c>
      <c r="G3925" s="10">
        <v>1995</v>
      </c>
      <c r="H3925" s="44"/>
      <c r="I3925" s="44"/>
      <c r="J3925" s="44"/>
      <c r="K3925" s="44"/>
      <c r="L3925" s="10"/>
      <c r="M3925" s="10"/>
      <c r="N3925" s="10"/>
      <c r="O3925" s="11"/>
      <c r="P3925" s="27">
        <f>Table1[[#This Row],[Female Voters]]/Table1[[#This Row],[Female Population]]</f>
        <v>0</v>
      </c>
      <c r="Q3925" s="27">
        <f>Table1[[#This Row],[Male Voters]]/Table1[[#This Row],[Male Population]]</f>
        <v>0</v>
      </c>
      <c r="R3925" s="27">
        <f>Table1[[#This Row],[Total Voters]]/Table1[[#This Row],[Total Population]]</f>
        <v>0</v>
      </c>
      <c r="S3925" s="27">
        <f>Table1[[#This Row],[Female Ballots]]/Table1[[#This Row],[Female Population]]</f>
        <v>0</v>
      </c>
      <c r="T3925" s="27">
        <f>Table1[[#This Row],[Male Ballots]]/Table1[[#This Row],[Male Population]]</f>
        <v>0</v>
      </c>
      <c r="U3925" s="27">
        <f>Table1[[#This Row],[Total Ballots]]/Table1[[#This Row],[Total Population]]</f>
        <v>0</v>
      </c>
      <c r="V3925" s="27" t="e">
        <f>Table1[[#This Row],[Female Ballots]]/Table1[[#This Row],[Female Voters]]</f>
        <v>#DIV/0!</v>
      </c>
      <c r="W3925" s="27" t="e">
        <f>Table1[[#This Row],[Male Ballots]]/Table1[[#This Row],[Male Voters]]</f>
        <v>#DIV/0!</v>
      </c>
      <c r="X3925" s="27" t="e">
        <f>Table1[[#This Row],[Total Ballots]]/Table1[[#This Row],[Total Voters]]</f>
        <v>#DIV/0!</v>
      </c>
    </row>
    <row r="3926" spans="1:24" s="12" customFormat="1" hidden="1" x14ac:dyDescent="0.25">
      <c r="A3926" s="8" t="s">
        <v>60</v>
      </c>
      <c r="B3926" s="17">
        <v>2002</v>
      </c>
      <c r="C3926" s="17"/>
      <c r="D3926" s="9" t="s">
        <v>70</v>
      </c>
      <c r="E3926" s="10">
        <v>655</v>
      </c>
      <c r="F3926" s="10">
        <v>686</v>
      </c>
      <c r="G3926" s="10">
        <v>1341</v>
      </c>
      <c r="H3926" s="44"/>
      <c r="I3926" s="44"/>
      <c r="J3926" s="44"/>
      <c r="K3926" s="44"/>
      <c r="L3926" s="10"/>
      <c r="M3926" s="10"/>
      <c r="N3926" s="10"/>
      <c r="O3926" s="11"/>
      <c r="P3926" s="27">
        <f>Table1[[#This Row],[Female Voters]]/Table1[[#This Row],[Female Population]]</f>
        <v>0</v>
      </c>
      <c r="Q3926" s="27">
        <f>Table1[[#This Row],[Male Voters]]/Table1[[#This Row],[Male Population]]</f>
        <v>0</v>
      </c>
      <c r="R3926" s="27">
        <f>Table1[[#This Row],[Total Voters]]/Table1[[#This Row],[Total Population]]</f>
        <v>0</v>
      </c>
      <c r="S3926" s="27">
        <f>Table1[[#This Row],[Female Ballots]]/Table1[[#This Row],[Female Population]]</f>
        <v>0</v>
      </c>
      <c r="T3926" s="27">
        <f>Table1[[#This Row],[Male Ballots]]/Table1[[#This Row],[Male Population]]</f>
        <v>0</v>
      </c>
      <c r="U3926" s="27">
        <f>Table1[[#This Row],[Total Ballots]]/Table1[[#This Row],[Total Population]]</f>
        <v>0</v>
      </c>
      <c r="V3926" s="27" t="e">
        <f>Table1[[#This Row],[Female Ballots]]/Table1[[#This Row],[Female Voters]]</f>
        <v>#DIV/0!</v>
      </c>
      <c r="W3926" s="27" t="e">
        <f>Table1[[#This Row],[Male Ballots]]/Table1[[#This Row],[Male Voters]]</f>
        <v>#DIV/0!</v>
      </c>
      <c r="X3926" s="27" t="e">
        <f>Table1[[#This Row],[Total Ballots]]/Table1[[#This Row],[Total Voters]]</f>
        <v>#DIV/0!</v>
      </c>
    </row>
    <row r="3927" spans="1:24" s="12" customFormat="1" hidden="1" x14ac:dyDescent="0.25">
      <c r="A3927" s="8" t="s">
        <v>60</v>
      </c>
      <c r="B3927" s="17">
        <v>2002</v>
      </c>
      <c r="C3927" s="17"/>
      <c r="D3927" s="9" t="s">
        <v>71</v>
      </c>
      <c r="E3927" s="10">
        <v>926</v>
      </c>
      <c r="F3927" s="10">
        <v>787</v>
      </c>
      <c r="G3927" s="10">
        <v>1713</v>
      </c>
      <c r="H3927" s="44"/>
      <c r="I3927" s="44"/>
      <c r="J3927" s="44"/>
      <c r="K3927" s="44"/>
      <c r="L3927" s="10"/>
      <c r="M3927" s="10"/>
      <c r="N3927" s="10"/>
      <c r="O3927" s="11"/>
      <c r="P3927" s="27">
        <f>Table1[[#This Row],[Female Voters]]/Table1[[#This Row],[Female Population]]</f>
        <v>0</v>
      </c>
      <c r="Q3927" s="27">
        <f>Table1[[#This Row],[Male Voters]]/Table1[[#This Row],[Male Population]]</f>
        <v>0</v>
      </c>
      <c r="R3927" s="27">
        <f>Table1[[#This Row],[Total Voters]]/Table1[[#This Row],[Total Population]]</f>
        <v>0</v>
      </c>
      <c r="S3927" s="27">
        <f>Table1[[#This Row],[Female Ballots]]/Table1[[#This Row],[Female Population]]</f>
        <v>0</v>
      </c>
      <c r="T3927" s="27">
        <f>Table1[[#This Row],[Male Ballots]]/Table1[[#This Row],[Male Population]]</f>
        <v>0</v>
      </c>
      <c r="U3927" s="27">
        <f>Table1[[#This Row],[Total Ballots]]/Table1[[#This Row],[Total Population]]</f>
        <v>0</v>
      </c>
      <c r="V3927" s="27" t="e">
        <f>Table1[[#This Row],[Female Ballots]]/Table1[[#This Row],[Female Voters]]</f>
        <v>#DIV/0!</v>
      </c>
      <c r="W3927" s="27" t="e">
        <f>Table1[[#This Row],[Male Ballots]]/Table1[[#This Row],[Male Voters]]</f>
        <v>#DIV/0!</v>
      </c>
      <c r="X3927" s="27" t="e">
        <f>Table1[[#This Row],[Total Ballots]]/Table1[[#This Row],[Total Voters]]</f>
        <v>#DIV/0!</v>
      </c>
    </row>
    <row r="3928" spans="1:24" s="12" customFormat="1" hidden="1" x14ac:dyDescent="0.25">
      <c r="A3928" s="8" t="s">
        <v>60</v>
      </c>
      <c r="B3928" s="17">
        <v>2002</v>
      </c>
      <c r="C3928" s="17"/>
      <c r="D3928" s="9" t="s">
        <v>453</v>
      </c>
      <c r="E3928" s="10">
        <v>5491</v>
      </c>
      <c r="F3928" s="10">
        <v>5614</v>
      </c>
      <c r="G3928" s="10">
        <v>11105</v>
      </c>
      <c r="H3928" s="44"/>
      <c r="I3928" s="44"/>
      <c r="J3928" s="44"/>
      <c r="K3928" s="44"/>
      <c r="L3928" s="10"/>
      <c r="M3928" s="10"/>
      <c r="N3928" s="10"/>
      <c r="O3928" s="11"/>
      <c r="P3928" s="27">
        <f>Table1[[#This Row],[Female Voters]]/Table1[[#This Row],[Female Population]]</f>
        <v>0</v>
      </c>
      <c r="Q3928" s="27">
        <f>Table1[[#This Row],[Male Voters]]/Table1[[#This Row],[Male Population]]</f>
        <v>0</v>
      </c>
      <c r="R3928" s="27">
        <f>Table1[[#This Row],[Total Voters]]/Table1[[#This Row],[Total Population]]</f>
        <v>0</v>
      </c>
      <c r="S3928" s="27">
        <f>Table1[[#This Row],[Female Ballots]]/Table1[[#This Row],[Female Population]]</f>
        <v>0</v>
      </c>
      <c r="T3928" s="27">
        <f>Table1[[#This Row],[Male Ballots]]/Table1[[#This Row],[Male Population]]</f>
        <v>0</v>
      </c>
      <c r="U3928" s="27">
        <f>Table1[[#This Row],[Total Ballots]]/Table1[[#This Row],[Total Population]]</f>
        <v>0</v>
      </c>
      <c r="V3928" s="27" t="e">
        <f>Table1[[#This Row],[Female Ballots]]/Table1[[#This Row],[Female Voters]]</f>
        <v>#DIV/0!</v>
      </c>
      <c r="W3928" s="27" t="e">
        <f>Table1[[#This Row],[Male Ballots]]/Table1[[#This Row],[Male Voters]]</f>
        <v>#DIV/0!</v>
      </c>
      <c r="X3928" s="27" t="e">
        <f>Table1[[#This Row],[Total Ballots]]/Table1[[#This Row],[Total Voters]]</f>
        <v>#DIV/0!</v>
      </c>
    </row>
    <row r="3929" spans="1:24" s="12" customFormat="1" hidden="1" x14ac:dyDescent="0.25">
      <c r="A3929" s="8" t="s">
        <v>38</v>
      </c>
      <c r="B3929" s="17">
        <v>2002</v>
      </c>
      <c r="C3929" s="17"/>
      <c r="D3929" s="9" t="s">
        <v>66</v>
      </c>
      <c r="E3929" s="10">
        <v>881</v>
      </c>
      <c r="F3929" s="10">
        <v>845</v>
      </c>
      <c r="G3929" s="10">
        <v>1726</v>
      </c>
      <c r="H3929" s="44"/>
      <c r="I3929" s="44"/>
      <c r="J3929" s="44"/>
      <c r="K3929" s="44"/>
      <c r="L3929" s="10"/>
      <c r="M3929" s="10"/>
      <c r="N3929" s="10"/>
      <c r="O3929" s="11"/>
      <c r="P3929" s="27">
        <f>Table1[[#This Row],[Female Voters]]/Table1[[#This Row],[Female Population]]</f>
        <v>0</v>
      </c>
      <c r="Q3929" s="27">
        <f>Table1[[#This Row],[Male Voters]]/Table1[[#This Row],[Male Population]]</f>
        <v>0</v>
      </c>
      <c r="R3929" s="27">
        <f>Table1[[#This Row],[Total Voters]]/Table1[[#This Row],[Total Population]]</f>
        <v>0</v>
      </c>
      <c r="S3929" s="27">
        <f>Table1[[#This Row],[Female Ballots]]/Table1[[#This Row],[Female Population]]</f>
        <v>0</v>
      </c>
      <c r="T3929" s="27">
        <f>Table1[[#This Row],[Male Ballots]]/Table1[[#This Row],[Male Population]]</f>
        <v>0</v>
      </c>
      <c r="U3929" s="27">
        <f>Table1[[#This Row],[Total Ballots]]/Table1[[#This Row],[Total Population]]</f>
        <v>0</v>
      </c>
      <c r="V3929" s="27" t="e">
        <f>Table1[[#This Row],[Female Ballots]]/Table1[[#This Row],[Female Voters]]</f>
        <v>#DIV/0!</v>
      </c>
      <c r="W3929" s="27" t="e">
        <f>Table1[[#This Row],[Male Ballots]]/Table1[[#This Row],[Male Voters]]</f>
        <v>#DIV/0!</v>
      </c>
      <c r="X3929" s="27" t="e">
        <f>Table1[[#This Row],[Total Ballots]]/Table1[[#This Row],[Total Voters]]</f>
        <v>#DIV/0!</v>
      </c>
    </row>
    <row r="3930" spans="1:24" s="12" customFormat="1" hidden="1" x14ac:dyDescent="0.25">
      <c r="A3930" s="8" t="s">
        <v>38</v>
      </c>
      <c r="B3930" s="17">
        <v>2002</v>
      </c>
      <c r="C3930" s="17"/>
      <c r="D3930" s="9" t="s">
        <v>67</v>
      </c>
      <c r="E3930" s="10">
        <v>1187</v>
      </c>
      <c r="F3930" s="10">
        <v>1093</v>
      </c>
      <c r="G3930" s="10">
        <v>2280</v>
      </c>
      <c r="H3930" s="44"/>
      <c r="I3930" s="44"/>
      <c r="J3930" s="44"/>
      <c r="K3930" s="44"/>
      <c r="L3930" s="10"/>
      <c r="M3930" s="10"/>
      <c r="N3930" s="10"/>
      <c r="O3930" s="11"/>
      <c r="P3930" s="27">
        <f>Table1[[#This Row],[Female Voters]]/Table1[[#This Row],[Female Population]]</f>
        <v>0</v>
      </c>
      <c r="Q3930" s="27">
        <f>Table1[[#This Row],[Male Voters]]/Table1[[#This Row],[Male Population]]</f>
        <v>0</v>
      </c>
      <c r="R3930" s="27">
        <f>Table1[[#This Row],[Total Voters]]/Table1[[#This Row],[Total Population]]</f>
        <v>0</v>
      </c>
      <c r="S3930" s="27">
        <f>Table1[[#This Row],[Female Ballots]]/Table1[[#This Row],[Female Population]]</f>
        <v>0</v>
      </c>
      <c r="T3930" s="27">
        <f>Table1[[#This Row],[Male Ballots]]/Table1[[#This Row],[Male Population]]</f>
        <v>0</v>
      </c>
      <c r="U3930" s="27">
        <f>Table1[[#This Row],[Total Ballots]]/Table1[[#This Row],[Total Population]]</f>
        <v>0</v>
      </c>
      <c r="V3930" s="27" t="e">
        <f>Table1[[#This Row],[Female Ballots]]/Table1[[#This Row],[Female Voters]]</f>
        <v>#DIV/0!</v>
      </c>
      <c r="W3930" s="27" t="e">
        <f>Table1[[#This Row],[Male Ballots]]/Table1[[#This Row],[Male Voters]]</f>
        <v>#DIV/0!</v>
      </c>
      <c r="X3930" s="27" t="e">
        <f>Table1[[#This Row],[Total Ballots]]/Table1[[#This Row],[Total Voters]]</f>
        <v>#DIV/0!</v>
      </c>
    </row>
    <row r="3931" spans="1:24" s="12" customFormat="1" hidden="1" x14ac:dyDescent="0.25">
      <c r="A3931" s="8" t="s">
        <v>38</v>
      </c>
      <c r="B3931" s="17">
        <v>2002</v>
      </c>
      <c r="C3931" s="17"/>
      <c r="D3931" s="9" t="s">
        <v>68</v>
      </c>
      <c r="E3931" s="10">
        <v>1508</v>
      </c>
      <c r="F3931" s="10">
        <v>1392</v>
      </c>
      <c r="G3931" s="10">
        <v>2900</v>
      </c>
      <c r="H3931" s="44"/>
      <c r="I3931" s="44"/>
      <c r="J3931" s="44"/>
      <c r="K3931" s="44"/>
      <c r="L3931" s="10"/>
      <c r="M3931" s="10"/>
      <c r="N3931" s="10"/>
      <c r="O3931" s="11"/>
      <c r="P3931" s="27">
        <f>Table1[[#This Row],[Female Voters]]/Table1[[#This Row],[Female Population]]</f>
        <v>0</v>
      </c>
      <c r="Q3931" s="27">
        <f>Table1[[#This Row],[Male Voters]]/Table1[[#This Row],[Male Population]]</f>
        <v>0</v>
      </c>
      <c r="R3931" s="27">
        <f>Table1[[#This Row],[Total Voters]]/Table1[[#This Row],[Total Population]]</f>
        <v>0</v>
      </c>
      <c r="S3931" s="27">
        <f>Table1[[#This Row],[Female Ballots]]/Table1[[#This Row],[Female Population]]</f>
        <v>0</v>
      </c>
      <c r="T3931" s="27">
        <f>Table1[[#This Row],[Male Ballots]]/Table1[[#This Row],[Male Population]]</f>
        <v>0</v>
      </c>
      <c r="U3931" s="27">
        <f>Table1[[#This Row],[Total Ballots]]/Table1[[#This Row],[Total Population]]</f>
        <v>0</v>
      </c>
      <c r="V3931" s="27" t="e">
        <f>Table1[[#This Row],[Female Ballots]]/Table1[[#This Row],[Female Voters]]</f>
        <v>#DIV/0!</v>
      </c>
      <c r="W3931" s="27" t="e">
        <f>Table1[[#This Row],[Male Ballots]]/Table1[[#This Row],[Male Voters]]</f>
        <v>#DIV/0!</v>
      </c>
      <c r="X3931" s="27" t="e">
        <f>Table1[[#This Row],[Total Ballots]]/Table1[[#This Row],[Total Voters]]</f>
        <v>#DIV/0!</v>
      </c>
    </row>
    <row r="3932" spans="1:24" s="12" customFormat="1" hidden="1" x14ac:dyDescent="0.25">
      <c r="A3932" s="8" t="s">
        <v>38</v>
      </c>
      <c r="B3932" s="17">
        <v>2002</v>
      </c>
      <c r="C3932" s="17"/>
      <c r="D3932" s="9" t="s">
        <v>69</v>
      </c>
      <c r="E3932" s="10">
        <v>1516</v>
      </c>
      <c r="F3932" s="10">
        <v>1408</v>
      </c>
      <c r="G3932" s="10">
        <v>2924</v>
      </c>
      <c r="H3932" s="44"/>
      <c r="I3932" s="44"/>
      <c r="J3932" s="44"/>
      <c r="K3932" s="44"/>
      <c r="L3932" s="10"/>
      <c r="M3932" s="10"/>
      <c r="N3932" s="10"/>
      <c r="O3932" s="11"/>
      <c r="P3932" s="27">
        <f>Table1[[#This Row],[Female Voters]]/Table1[[#This Row],[Female Population]]</f>
        <v>0</v>
      </c>
      <c r="Q3932" s="27">
        <f>Table1[[#This Row],[Male Voters]]/Table1[[#This Row],[Male Population]]</f>
        <v>0</v>
      </c>
      <c r="R3932" s="27">
        <f>Table1[[#This Row],[Total Voters]]/Table1[[#This Row],[Total Population]]</f>
        <v>0</v>
      </c>
      <c r="S3932" s="27">
        <f>Table1[[#This Row],[Female Ballots]]/Table1[[#This Row],[Female Population]]</f>
        <v>0</v>
      </c>
      <c r="T3932" s="27">
        <f>Table1[[#This Row],[Male Ballots]]/Table1[[#This Row],[Male Population]]</f>
        <v>0</v>
      </c>
      <c r="U3932" s="27">
        <f>Table1[[#This Row],[Total Ballots]]/Table1[[#This Row],[Total Population]]</f>
        <v>0</v>
      </c>
      <c r="V3932" s="27" t="e">
        <f>Table1[[#This Row],[Female Ballots]]/Table1[[#This Row],[Female Voters]]</f>
        <v>#DIV/0!</v>
      </c>
      <c r="W3932" s="27" t="e">
        <f>Table1[[#This Row],[Male Ballots]]/Table1[[#This Row],[Male Voters]]</f>
        <v>#DIV/0!</v>
      </c>
      <c r="X3932" s="27" t="e">
        <f>Table1[[#This Row],[Total Ballots]]/Table1[[#This Row],[Total Voters]]</f>
        <v>#DIV/0!</v>
      </c>
    </row>
    <row r="3933" spans="1:24" s="12" customFormat="1" hidden="1" x14ac:dyDescent="0.25">
      <c r="A3933" s="8" t="s">
        <v>38</v>
      </c>
      <c r="B3933" s="17">
        <v>2002</v>
      </c>
      <c r="C3933" s="17"/>
      <c r="D3933" s="9" t="s">
        <v>70</v>
      </c>
      <c r="E3933" s="10">
        <v>1184</v>
      </c>
      <c r="F3933" s="10">
        <v>1092</v>
      </c>
      <c r="G3933" s="10">
        <v>2276</v>
      </c>
      <c r="H3933" s="44"/>
      <c r="I3933" s="44"/>
      <c r="J3933" s="44"/>
      <c r="K3933" s="44"/>
      <c r="L3933" s="10"/>
      <c r="M3933" s="10"/>
      <c r="N3933" s="10"/>
      <c r="O3933" s="11"/>
      <c r="P3933" s="27">
        <f>Table1[[#This Row],[Female Voters]]/Table1[[#This Row],[Female Population]]</f>
        <v>0</v>
      </c>
      <c r="Q3933" s="27">
        <f>Table1[[#This Row],[Male Voters]]/Table1[[#This Row],[Male Population]]</f>
        <v>0</v>
      </c>
      <c r="R3933" s="27">
        <f>Table1[[#This Row],[Total Voters]]/Table1[[#This Row],[Total Population]]</f>
        <v>0</v>
      </c>
      <c r="S3933" s="27">
        <f>Table1[[#This Row],[Female Ballots]]/Table1[[#This Row],[Female Population]]</f>
        <v>0</v>
      </c>
      <c r="T3933" s="27">
        <f>Table1[[#This Row],[Male Ballots]]/Table1[[#This Row],[Male Population]]</f>
        <v>0</v>
      </c>
      <c r="U3933" s="27">
        <f>Table1[[#This Row],[Total Ballots]]/Table1[[#This Row],[Total Population]]</f>
        <v>0</v>
      </c>
      <c r="V3933" s="27" t="e">
        <f>Table1[[#This Row],[Female Ballots]]/Table1[[#This Row],[Female Voters]]</f>
        <v>#DIV/0!</v>
      </c>
      <c r="W3933" s="27" t="e">
        <f>Table1[[#This Row],[Male Ballots]]/Table1[[#This Row],[Male Voters]]</f>
        <v>#DIV/0!</v>
      </c>
      <c r="X3933" s="27" t="e">
        <f>Table1[[#This Row],[Total Ballots]]/Table1[[#This Row],[Total Voters]]</f>
        <v>#DIV/0!</v>
      </c>
    </row>
    <row r="3934" spans="1:24" s="12" customFormat="1" hidden="1" x14ac:dyDescent="0.25">
      <c r="A3934" s="8" t="s">
        <v>38</v>
      </c>
      <c r="B3934" s="17">
        <v>2002</v>
      </c>
      <c r="C3934" s="17"/>
      <c r="D3934" s="9" t="s">
        <v>71</v>
      </c>
      <c r="E3934" s="10">
        <v>2011</v>
      </c>
      <c r="F3934" s="10">
        <v>1420</v>
      </c>
      <c r="G3934" s="10">
        <v>3431</v>
      </c>
      <c r="H3934" s="44"/>
      <c r="I3934" s="44"/>
      <c r="J3934" s="44"/>
      <c r="K3934" s="44"/>
      <c r="L3934" s="10"/>
      <c r="M3934" s="10"/>
      <c r="N3934" s="10"/>
      <c r="O3934" s="11"/>
      <c r="P3934" s="27">
        <f>Table1[[#This Row],[Female Voters]]/Table1[[#This Row],[Female Population]]</f>
        <v>0</v>
      </c>
      <c r="Q3934" s="27">
        <f>Table1[[#This Row],[Male Voters]]/Table1[[#This Row],[Male Population]]</f>
        <v>0</v>
      </c>
      <c r="R3934" s="27">
        <f>Table1[[#This Row],[Total Voters]]/Table1[[#This Row],[Total Population]]</f>
        <v>0</v>
      </c>
      <c r="S3934" s="27">
        <f>Table1[[#This Row],[Female Ballots]]/Table1[[#This Row],[Female Population]]</f>
        <v>0</v>
      </c>
      <c r="T3934" s="27">
        <f>Table1[[#This Row],[Male Ballots]]/Table1[[#This Row],[Male Population]]</f>
        <v>0</v>
      </c>
      <c r="U3934" s="27">
        <f>Table1[[#This Row],[Total Ballots]]/Table1[[#This Row],[Total Population]]</f>
        <v>0</v>
      </c>
      <c r="V3934" s="27" t="e">
        <f>Table1[[#This Row],[Female Ballots]]/Table1[[#This Row],[Female Voters]]</f>
        <v>#DIV/0!</v>
      </c>
      <c r="W3934" s="27" t="e">
        <f>Table1[[#This Row],[Male Ballots]]/Table1[[#This Row],[Male Voters]]</f>
        <v>#DIV/0!</v>
      </c>
      <c r="X3934" s="27" t="e">
        <f>Table1[[#This Row],[Total Ballots]]/Table1[[#This Row],[Total Voters]]</f>
        <v>#DIV/0!</v>
      </c>
    </row>
    <row r="3935" spans="1:24" s="12" customFormat="1" hidden="1" x14ac:dyDescent="0.25">
      <c r="A3935" s="8" t="s">
        <v>38</v>
      </c>
      <c r="B3935" s="17">
        <v>2002</v>
      </c>
      <c r="C3935" s="17"/>
      <c r="D3935" s="9" t="s">
        <v>453</v>
      </c>
      <c r="E3935" s="10">
        <v>8287</v>
      </c>
      <c r="F3935" s="10">
        <v>7250</v>
      </c>
      <c r="G3935" s="10">
        <v>15537</v>
      </c>
      <c r="H3935" s="44"/>
      <c r="I3935" s="44"/>
      <c r="J3935" s="44"/>
      <c r="K3935" s="44"/>
      <c r="L3935" s="10"/>
      <c r="M3935" s="10"/>
      <c r="N3935" s="10"/>
      <c r="O3935" s="11"/>
      <c r="P3935" s="27">
        <f>Table1[[#This Row],[Female Voters]]/Table1[[#This Row],[Female Population]]</f>
        <v>0</v>
      </c>
      <c r="Q3935" s="27">
        <f>Table1[[#This Row],[Male Voters]]/Table1[[#This Row],[Male Population]]</f>
        <v>0</v>
      </c>
      <c r="R3935" s="27">
        <f>Table1[[#This Row],[Total Voters]]/Table1[[#This Row],[Total Population]]</f>
        <v>0</v>
      </c>
      <c r="S3935" s="27">
        <f>Table1[[#This Row],[Female Ballots]]/Table1[[#This Row],[Female Population]]</f>
        <v>0</v>
      </c>
      <c r="T3935" s="27">
        <f>Table1[[#This Row],[Male Ballots]]/Table1[[#This Row],[Male Population]]</f>
        <v>0</v>
      </c>
      <c r="U3935" s="27">
        <f>Table1[[#This Row],[Total Ballots]]/Table1[[#This Row],[Total Population]]</f>
        <v>0</v>
      </c>
      <c r="V3935" s="27" t="e">
        <f>Table1[[#This Row],[Female Ballots]]/Table1[[#This Row],[Female Voters]]</f>
        <v>#DIV/0!</v>
      </c>
      <c r="W3935" s="27" t="e">
        <f>Table1[[#This Row],[Male Ballots]]/Table1[[#This Row],[Male Voters]]</f>
        <v>#DIV/0!</v>
      </c>
      <c r="X3935" s="27" t="e">
        <f>Table1[[#This Row],[Total Ballots]]/Table1[[#This Row],[Total Voters]]</f>
        <v>#DIV/0!</v>
      </c>
    </row>
    <row r="3936" spans="1:24" s="12" customFormat="1" hidden="1" x14ac:dyDescent="0.25">
      <c r="A3936" s="8" t="s">
        <v>49</v>
      </c>
      <c r="B3936" s="17">
        <v>2002</v>
      </c>
      <c r="C3936" s="17"/>
      <c r="D3936" s="9" t="s">
        <v>66</v>
      </c>
      <c r="E3936" s="10">
        <v>6563.98</v>
      </c>
      <c r="F3936" s="10">
        <v>6676.9699999999993</v>
      </c>
      <c r="G3936" s="10">
        <v>13240.939999999999</v>
      </c>
      <c r="H3936" s="44"/>
      <c r="I3936" s="44"/>
      <c r="J3936" s="44"/>
      <c r="K3936" s="44"/>
      <c r="L3936" s="10"/>
      <c r="M3936" s="10"/>
      <c r="N3936" s="10"/>
      <c r="O3936" s="11"/>
      <c r="P3936" s="27">
        <f>Table1[[#This Row],[Female Voters]]/Table1[[#This Row],[Female Population]]</f>
        <v>0</v>
      </c>
      <c r="Q3936" s="27">
        <f>Table1[[#This Row],[Male Voters]]/Table1[[#This Row],[Male Population]]</f>
        <v>0</v>
      </c>
      <c r="R3936" s="27">
        <f>Table1[[#This Row],[Total Voters]]/Table1[[#This Row],[Total Population]]</f>
        <v>0</v>
      </c>
      <c r="S3936" s="27">
        <f>Table1[[#This Row],[Female Ballots]]/Table1[[#This Row],[Female Population]]</f>
        <v>0</v>
      </c>
      <c r="T3936" s="27">
        <f>Table1[[#This Row],[Male Ballots]]/Table1[[#This Row],[Male Population]]</f>
        <v>0</v>
      </c>
      <c r="U3936" s="27">
        <f>Table1[[#This Row],[Total Ballots]]/Table1[[#This Row],[Total Population]]</f>
        <v>0</v>
      </c>
      <c r="V3936" s="27" t="e">
        <f>Table1[[#This Row],[Female Ballots]]/Table1[[#This Row],[Female Voters]]</f>
        <v>#DIV/0!</v>
      </c>
      <c r="W3936" s="27" t="e">
        <f>Table1[[#This Row],[Male Ballots]]/Table1[[#This Row],[Male Voters]]</f>
        <v>#DIV/0!</v>
      </c>
      <c r="X3936" s="27" t="e">
        <f>Table1[[#This Row],[Total Ballots]]/Table1[[#This Row],[Total Voters]]</f>
        <v>#DIV/0!</v>
      </c>
    </row>
    <row r="3937" spans="1:24" s="12" customFormat="1" hidden="1" x14ac:dyDescent="0.25">
      <c r="A3937" s="8" t="s">
        <v>49</v>
      </c>
      <c r="B3937" s="17">
        <v>2002</v>
      </c>
      <c r="C3937" s="17"/>
      <c r="D3937" s="9" t="s">
        <v>67</v>
      </c>
      <c r="E3937" s="10">
        <v>9212.9599999999991</v>
      </c>
      <c r="F3937" s="10">
        <v>9170.9599999999991</v>
      </c>
      <c r="G3937" s="10">
        <v>18383.93</v>
      </c>
      <c r="H3937" s="44"/>
      <c r="I3937" s="44"/>
      <c r="J3937" s="44"/>
      <c r="K3937" s="44"/>
      <c r="L3937" s="10"/>
      <c r="M3937" s="10"/>
      <c r="N3937" s="10"/>
      <c r="O3937" s="11"/>
      <c r="P3937" s="27">
        <f>Table1[[#This Row],[Female Voters]]/Table1[[#This Row],[Female Population]]</f>
        <v>0</v>
      </c>
      <c r="Q3937" s="27">
        <f>Table1[[#This Row],[Male Voters]]/Table1[[#This Row],[Male Population]]</f>
        <v>0</v>
      </c>
      <c r="R3937" s="27">
        <f>Table1[[#This Row],[Total Voters]]/Table1[[#This Row],[Total Population]]</f>
        <v>0</v>
      </c>
      <c r="S3937" s="27">
        <f>Table1[[#This Row],[Female Ballots]]/Table1[[#This Row],[Female Population]]</f>
        <v>0</v>
      </c>
      <c r="T3937" s="27">
        <f>Table1[[#This Row],[Male Ballots]]/Table1[[#This Row],[Male Population]]</f>
        <v>0</v>
      </c>
      <c r="U3937" s="27">
        <f>Table1[[#This Row],[Total Ballots]]/Table1[[#This Row],[Total Population]]</f>
        <v>0</v>
      </c>
      <c r="V3937" s="27" t="e">
        <f>Table1[[#This Row],[Female Ballots]]/Table1[[#This Row],[Female Voters]]</f>
        <v>#DIV/0!</v>
      </c>
      <c r="W3937" s="27" t="e">
        <f>Table1[[#This Row],[Male Ballots]]/Table1[[#This Row],[Male Voters]]</f>
        <v>#DIV/0!</v>
      </c>
      <c r="X3937" s="27" t="e">
        <f>Table1[[#This Row],[Total Ballots]]/Table1[[#This Row],[Total Voters]]</f>
        <v>#DIV/0!</v>
      </c>
    </row>
    <row r="3938" spans="1:24" s="12" customFormat="1" hidden="1" x14ac:dyDescent="0.25">
      <c r="A3938" s="8" t="s">
        <v>49</v>
      </c>
      <c r="B3938" s="17">
        <v>2002</v>
      </c>
      <c r="C3938" s="17"/>
      <c r="D3938" s="9" t="s">
        <v>68</v>
      </c>
      <c r="E3938" s="10">
        <v>11326.55</v>
      </c>
      <c r="F3938" s="10">
        <v>11216.96</v>
      </c>
      <c r="G3938" s="10">
        <v>22543.51</v>
      </c>
      <c r="H3938" s="44"/>
      <c r="I3938" s="44"/>
      <c r="J3938" s="44"/>
      <c r="K3938" s="44"/>
      <c r="L3938" s="10"/>
      <c r="M3938" s="10"/>
      <c r="N3938" s="10"/>
      <c r="O3938" s="11"/>
      <c r="P3938" s="27">
        <f>Table1[[#This Row],[Female Voters]]/Table1[[#This Row],[Female Population]]</f>
        <v>0</v>
      </c>
      <c r="Q3938" s="27">
        <f>Table1[[#This Row],[Male Voters]]/Table1[[#This Row],[Male Population]]</f>
        <v>0</v>
      </c>
      <c r="R3938" s="27">
        <f>Table1[[#This Row],[Total Voters]]/Table1[[#This Row],[Total Population]]</f>
        <v>0</v>
      </c>
      <c r="S3938" s="27">
        <f>Table1[[#This Row],[Female Ballots]]/Table1[[#This Row],[Female Population]]</f>
        <v>0</v>
      </c>
      <c r="T3938" s="27">
        <f>Table1[[#This Row],[Male Ballots]]/Table1[[#This Row],[Male Population]]</f>
        <v>0</v>
      </c>
      <c r="U3938" s="27">
        <f>Table1[[#This Row],[Total Ballots]]/Table1[[#This Row],[Total Population]]</f>
        <v>0</v>
      </c>
      <c r="V3938" s="27" t="e">
        <f>Table1[[#This Row],[Female Ballots]]/Table1[[#This Row],[Female Voters]]</f>
        <v>#DIV/0!</v>
      </c>
      <c r="W3938" s="27" t="e">
        <f>Table1[[#This Row],[Male Ballots]]/Table1[[#This Row],[Male Voters]]</f>
        <v>#DIV/0!</v>
      </c>
      <c r="X3938" s="27" t="e">
        <f>Table1[[#This Row],[Total Ballots]]/Table1[[#This Row],[Total Voters]]</f>
        <v>#DIV/0!</v>
      </c>
    </row>
    <row r="3939" spans="1:24" s="12" customFormat="1" hidden="1" x14ac:dyDescent="0.25">
      <c r="A3939" s="8" t="s">
        <v>49</v>
      </c>
      <c r="B3939" s="17">
        <v>2002</v>
      </c>
      <c r="C3939" s="17"/>
      <c r="D3939" s="9" t="s">
        <v>69</v>
      </c>
      <c r="E3939" s="10">
        <v>10834.96</v>
      </c>
      <c r="F3939" s="10">
        <v>11031.96</v>
      </c>
      <c r="G3939" s="10">
        <v>21866.91</v>
      </c>
      <c r="H3939" s="44"/>
      <c r="I3939" s="44"/>
      <c r="J3939" s="44"/>
      <c r="K3939" s="44"/>
      <c r="L3939" s="10"/>
      <c r="M3939" s="10"/>
      <c r="N3939" s="10"/>
      <c r="O3939" s="11"/>
      <c r="P3939" s="27">
        <f>Table1[[#This Row],[Female Voters]]/Table1[[#This Row],[Female Population]]</f>
        <v>0</v>
      </c>
      <c r="Q3939" s="27">
        <f>Table1[[#This Row],[Male Voters]]/Table1[[#This Row],[Male Population]]</f>
        <v>0</v>
      </c>
      <c r="R3939" s="27">
        <f>Table1[[#This Row],[Total Voters]]/Table1[[#This Row],[Total Population]]</f>
        <v>0</v>
      </c>
      <c r="S3939" s="27">
        <f>Table1[[#This Row],[Female Ballots]]/Table1[[#This Row],[Female Population]]</f>
        <v>0</v>
      </c>
      <c r="T3939" s="27">
        <f>Table1[[#This Row],[Male Ballots]]/Table1[[#This Row],[Male Population]]</f>
        <v>0</v>
      </c>
      <c r="U3939" s="27">
        <f>Table1[[#This Row],[Total Ballots]]/Table1[[#This Row],[Total Population]]</f>
        <v>0</v>
      </c>
      <c r="V3939" s="27" t="e">
        <f>Table1[[#This Row],[Female Ballots]]/Table1[[#This Row],[Female Voters]]</f>
        <v>#DIV/0!</v>
      </c>
      <c r="W3939" s="27" t="e">
        <f>Table1[[#This Row],[Male Ballots]]/Table1[[#This Row],[Male Voters]]</f>
        <v>#DIV/0!</v>
      </c>
      <c r="X3939" s="27" t="e">
        <f>Table1[[#This Row],[Total Ballots]]/Table1[[#This Row],[Total Voters]]</f>
        <v>#DIV/0!</v>
      </c>
    </row>
    <row r="3940" spans="1:24" s="12" customFormat="1" hidden="1" x14ac:dyDescent="0.25">
      <c r="A3940" s="8" t="s">
        <v>49</v>
      </c>
      <c r="B3940" s="17">
        <v>2002</v>
      </c>
      <c r="C3940" s="17"/>
      <c r="D3940" s="9" t="s">
        <v>70</v>
      </c>
      <c r="E3940" s="10">
        <v>6749.9699999999993</v>
      </c>
      <c r="F3940" s="10">
        <v>6932.9699999999993</v>
      </c>
      <c r="G3940" s="10">
        <v>13682.95</v>
      </c>
      <c r="H3940" s="44"/>
      <c r="I3940" s="44"/>
      <c r="J3940" s="44"/>
      <c r="K3940" s="44"/>
      <c r="L3940" s="10"/>
      <c r="M3940" s="10"/>
      <c r="N3940" s="10"/>
      <c r="O3940" s="11"/>
      <c r="P3940" s="27">
        <f>Table1[[#This Row],[Female Voters]]/Table1[[#This Row],[Female Population]]</f>
        <v>0</v>
      </c>
      <c r="Q3940" s="27">
        <f>Table1[[#This Row],[Male Voters]]/Table1[[#This Row],[Male Population]]</f>
        <v>0</v>
      </c>
      <c r="R3940" s="27">
        <f>Table1[[#This Row],[Total Voters]]/Table1[[#This Row],[Total Population]]</f>
        <v>0</v>
      </c>
      <c r="S3940" s="27">
        <f>Table1[[#This Row],[Female Ballots]]/Table1[[#This Row],[Female Population]]</f>
        <v>0</v>
      </c>
      <c r="T3940" s="27">
        <f>Table1[[#This Row],[Male Ballots]]/Table1[[#This Row],[Male Population]]</f>
        <v>0</v>
      </c>
      <c r="U3940" s="27">
        <f>Table1[[#This Row],[Total Ballots]]/Table1[[#This Row],[Total Population]]</f>
        <v>0</v>
      </c>
      <c r="V3940" s="27" t="e">
        <f>Table1[[#This Row],[Female Ballots]]/Table1[[#This Row],[Female Voters]]</f>
        <v>#DIV/0!</v>
      </c>
      <c r="W3940" s="27" t="e">
        <f>Table1[[#This Row],[Male Ballots]]/Table1[[#This Row],[Male Voters]]</f>
        <v>#DIV/0!</v>
      </c>
      <c r="X3940" s="27" t="e">
        <f>Table1[[#This Row],[Total Ballots]]/Table1[[#This Row],[Total Voters]]</f>
        <v>#DIV/0!</v>
      </c>
    </row>
    <row r="3941" spans="1:24" s="12" customFormat="1" hidden="1" x14ac:dyDescent="0.25">
      <c r="A3941" s="8" t="s">
        <v>49</v>
      </c>
      <c r="B3941" s="17">
        <v>2002</v>
      </c>
      <c r="C3941" s="17"/>
      <c r="D3941" s="9" t="s">
        <v>71</v>
      </c>
      <c r="E3941" s="10">
        <v>8698.9599999999991</v>
      </c>
      <c r="F3941" s="10">
        <v>6669.9699999999993</v>
      </c>
      <c r="G3941" s="10">
        <v>15368.929999999998</v>
      </c>
      <c r="H3941" s="44"/>
      <c r="I3941" s="44"/>
      <c r="J3941" s="44"/>
      <c r="K3941" s="44"/>
      <c r="L3941" s="10"/>
      <c r="M3941" s="10"/>
      <c r="N3941" s="10"/>
      <c r="O3941" s="11"/>
      <c r="P3941" s="27">
        <f>Table1[[#This Row],[Female Voters]]/Table1[[#This Row],[Female Population]]</f>
        <v>0</v>
      </c>
      <c r="Q3941" s="27">
        <f>Table1[[#This Row],[Male Voters]]/Table1[[#This Row],[Male Population]]</f>
        <v>0</v>
      </c>
      <c r="R3941" s="27">
        <f>Table1[[#This Row],[Total Voters]]/Table1[[#This Row],[Total Population]]</f>
        <v>0</v>
      </c>
      <c r="S3941" s="27">
        <f>Table1[[#This Row],[Female Ballots]]/Table1[[#This Row],[Female Population]]</f>
        <v>0</v>
      </c>
      <c r="T3941" s="27">
        <f>Table1[[#This Row],[Male Ballots]]/Table1[[#This Row],[Male Population]]</f>
        <v>0</v>
      </c>
      <c r="U3941" s="27">
        <f>Table1[[#This Row],[Total Ballots]]/Table1[[#This Row],[Total Population]]</f>
        <v>0</v>
      </c>
      <c r="V3941" s="27" t="e">
        <f>Table1[[#This Row],[Female Ballots]]/Table1[[#This Row],[Female Voters]]</f>
        <v>#DIV/0!</v>
      </c>
      <c r="W3941" s="27" t="e">
        <f>Table1[[#This Row],[Male Ballots]]/Table1[[#This Row],[Male Voters]]</f>
        <v>#DIV/0!</v>
      </c>
      <c r="X3941" s="27" t="e">
        <f>Table1[[#This Row],[Total Ballots]]/Table1[[#This Row],[Total Voters]]</f>
        <v>#DIV/0!</v>
      </c>
    </row>
    <row r="3942" spans="1:24" s="12" customFormat="1" hidden="1" x14ac:dyDescent="0.25">
      <c r="A3942" s="8" t="s">
        <v>49</v>
      </c>
      <c r="B3942" s="17">
        <v>2002</v>
      </c>
      <c r="C3942" s="17"/>
      <c r="D3942" s="9" t="s">
        <v>453</v>
      </c>
      <c r="E3942" s="10">
        <v>53387.38</v>
      </c>
      <c r="F3942" s="10">
        <v>51699.79</v>
      </c>
      <c r="G3942" s="10">
        <v>105087.16999999998</v>
      </c>
      <c r="H3942" s="44"/>
      <c r="I3942" s="44"/>
      <c r="J3942" s="44"/>
      <c r="K3942" s="44"/>
      <c r="L3942" s="10"/>
      <c r="M3942" s="10"/>
      <c r="N3942" s="10"/>
      <c r="O3942" s="11"/>
      <c r="P3942" s="27">
        <f>Table1[[#This Row],[Female Voters]]/Table1[[#This Row],[Female Population]]</f>
        <v>0</v>
      </c>
      <c r="Q3942" s="27">
        <f>Table1[[#This Row],[Male Voters]]/Table1[[#This Row],[Male Population]]</f>
        <v>0</v>
      </c>
      <c r="R3942" s="27">
        <f>Table1[[#This Row],[Total Voters]]/Table1[[#This Row],[Total Population]]</f>
        <v>0</v>
      </c>
      <c r="S3942" s="27">
        <f>Table1[[#This Row],[Female Ballots]]/Table1[[#This Row],[Female Population]]</f>
        <v>0</v>
      </c>
      <c r="T3942" s="27">
        <f>Table1[[#This Row],[Male Ballots]]/Table1[[#This Row],[Male Population]]</f>
        <v>0</v>
      </c>
      <c r="U3942" s="27">
        <f>Table1[[#This Row],[Total Ballots]]/Table1[[#This Row],[Total Population]]</f>
        <v>0</v>
      </c>
      <c r="V3942" s="27" t="e">
        <f>Table1[[#This Row],[Female Ballots]]/Table1[[#This Row],[Female Voters]]</f>
        <v>#DIV/0!</v>
      </c>
      <c r="W3942" s="27" t="e">
        <f>Table1[[#This Row],[Male Ballots]]/Table1[[#This Row],[Male Voters]]</f>
        <v>#DIV/0!</v>
      </c>
      <c r="X3942" s="27" t="e">
        <f>Table1[[#This Row],[Total Ballots]]/Table1[[#This Row],[Total Voters]]</f>
        <v>#DIV/0!</v>
      </c>
    </row>
    <row r="3943" spans="1:24" s="12" customFormat="1" hidden="1" x14ac:dyDescent="0.25">
      <c r="A3943" s="8" t="s">
        <v>45</v>
      </c>
      <c r="B3943" s="17">
        <v>2002</v>
      </c>
      <c r="C3943" s="17"/>
      <c r="D3943" s="9" t="s">
        <v>66</v>
      </c>
      <c r="E3943" s="10">
        <v>2773</v>
      </c>
      <c r="F3943" s="10">
        <v>3033</v>
      </c>
      <c r="G3943" s="10">
        <v>5806</v>
      </c>
      <c r="H3943" s="44"/>
      <c r="I3943" s="44"/>
      <c r="J3943" s="44"/>
      <c r="K3943" s="44"/>
      <c r="L3943" s="10"/>
      <c r="M3943" s="10"/>
      <c r="N3943" s="10"/>
      <c r="O3943" s="11"/>
      <c r="P3943" s="27">
        <f>Table1[[#This Row],[Female Voters]]/Table1[[#This Row],[Female Population]]</f>
        <v>0</v>
      </c>
      <c r="Q3943" s="27">
        <f>Table1[[#This Row],[Male Voters]]/Table1[[#This Row],[Male Population]]</f>
        <v>0</v>
      </c>
      <c r="R3943" s="27">
        <f>Table1[[#This Row],[Total Voters]]/Table1[[#This Row],[Total Population]]</f>
        <v>0</v>
      </c>
      <c r="S3943" s="27">
        <f>Table1[[#This Row],[Female Ballots]]/Table1[[#This Row],[Female Population]]</f>
        <v>0</v>
      </c>
      <c r="T3943" s="27">
        <f>Table1[[#This Row],[Male Ballots]]/Table1[[#This Row],[Male Population]]</f>
        <v>0</v>
      </c>
      <c r="U3943" s="27">
        <f>Table1[[#This Row],[Total Ballots]]/Table1[[#This Row],[Total Population]]</f>
        <v>0</v>
      </c>
      <c r="V3943" s="27" t="e">
        <f>Table1[[#This Row],[Female Ballots]]/Table1[[#This Row],[Female Voters]]</f>
        <v>#DIV/0!</v>
      </c>
      <c r="W3943" s="27" t="e">
        <f>Table1[[#This Row],[Male Ballots]]/Table1[[#This Row],[Male Voters]]</f>
        <v>#DIV/0!</v>
      </c>
      <c r="X3943" s="27" t="e">
        <f>Table1[[#This Row],[Total Ballots]]/Table1[[#This Row],[Total Voters]]</f>
        <v>#DIV/0!</v>
      </c>
    </row>
    <row r="3944" spans="1:24" s="12" customFormat="1" hidden="1" x14ac:dyDescent="0.25">
      <c r="A3944" s="8" t="s">
        <v>45</v>
      </c>
      <c r="B3944" s="17">
        <v>2002</v>
      </c>
      <c r="C3944" s="17"/>
      <c r="D3944" s="9" t="s">
        <v>67</v>
      </c>
      <c r="E3944" s="10">
        <v>3866</v>
      </c>
      <c r="F3944" s="10">
        <v>4020</v>
      </c>
      <c r="G3944" s="10">
        <v>7886</v>
      </c>
      <c r="H3944" s="44"/>
      <c r="I3944" s="44"/>
      <c r="J3944" s="44"/>
      <c r="K3944" s="44"/>
      <c r="L3944" s="10"/>
      <c r="M3944" s="10"/>
      <c r="N3944" s="10"/>
      <c r="O3944" s="11"/>
      <c r="P3944" s="27">
        <f>Table1[[#This Row],[Female Voters]]/Table1[[#This Row],[Female Population]]</f>
        <v>0</v>
      </c>
      <c r="Q3944" s="27">
        <f>Table1[[#This Row],[Male Voters]]/Table1[[#This Row],[Male Population]]</f>
        <v>0</v>
      </c>
      <c r="R3944" s="27">
        <f>Table1[[#This Row],[Total Voters]]/Table1[[#This Row],[Total Population]]</f>
        <v>0</v>
      </c>
      <c r="S3944" s="27">
        <f>Table1[[#This Row],[Female Ballots]]/Table1[[#This Row],[Female Population]]</f>
        <v>0</v>
      </c>
      <c r="T3944" s="27">
        <f>Table1[[#This Row],[Male Ballots]]/Table1[[#This Row],[Male Population]]</f>
        <v>0</v>
      </c>
      <c r="U3944" s="27">
        <f>Table1[[#This Row],[Total Ballots]]/Table1[[#This Row],[Total Population]]</f>
        <v>0</v>
      </c>
      <c r="V3944" s="27" t="e">
        <f>Table1[[#This Row],[Female Ballots]]/Table1[[#This Row],[Female Voters]]</f>
        <v>#DIV/0!</v>
      </c>
      <c r="W3944" s="27" t="e">
        <f>Table1[[#This Row],[Male Ballots]]/Table1[[#This Row],[Male Voters]]</f>
        <v>#DIV/0!</v>
      </c>
      <c r="X3944" s="27" t="e">
        <f>Table1[[#This Row],[Total Ballots]]/Table1[[#This Row],[Total Voters]]</f>
        <v>#DIV/0!</v>
      </c>
    </row>
    <row r="3945" spans="1:24" s="12" customFormat="1" hidden="1" x14ac:dyDescent="0.25">
      <c r="A3945" s="8" t="s">
        <v>45</v>
      </c>
      <c r="B3945" s="17">
        <v>2002</v>
      </c>
      <c r="C3945" s="17"/>
      <c r="D3945" s="9" t="s">
        <v>68</v>
      </c>
      <c r="E3945" s="10">
        <v>4894</v>
      </c>
      <c r="F3945" s="10">
        <v>4828</v>
      </c>
      <c r="G3945" s="10">
        <v>9722</v>
      </c>
      <c r="H3945" s="44"/>
      <c r="I3945" s="44"/>
      <c r="J3945" s="44"/>
      <c r="K3945" s="44"/>
      <c r="L3945" s="10"/>
      <c r="M3945" s="10"/>
      <c r="N3945" s="10"/>
      <c r="O3945" s="11"/>
      <c r="P3945" s="27">
        <f>Table1[[#This Row],[Female Voters]]/Table1[[#This Row],[Female Population]]</f>
        <v>0</v>
      </c>
      <c r="Q3945" s="27">
        <f>Table1[[#This Row],[Male Voters]]/Table1[[#This Row],[Male Population]]</f>
        <v>0</v>
      </c>
      <c r="R3945" s="27">
        <f>Table1[[#This Row],[Total Voters]]/Table1[[#This Row],[Total Population]]</f>
        <v>0</v>
      </c>
      <c r="S3945" s="27">
        <f>Table1[[#This Row],[Female Ballots]]/Table1[[#This Row],[Female Population]]</f>
        <v>0</v>
      </c>
      <c r="T3945" s="27">
        <f>Table1[[#This Row],[Male Ballots]]/Table1[[#This Row],[Male Population]]</f>
        <v>0</v>
      </c>
      <c r="U3945" s="27">
        <f>Table1[[#This Row],[Total Ballots]]/Table1[[#This Row],[Total Population]]</f>
        <v>0</v>
      </c>
      <c r="V3945" s="27" t="e">
        <f>Table1[[#This Row],[Female Ballots]]/Table1[[#This Row],[Female Voters]]</f>
        <v>#DIV/0!</v>
      </c>
      <c r="W3945" s="27" t="e">
        <f>Table1[[#This Row],[Male Ballots]]/Table1[[#This Row],[Male Voters]]</f>
        <v>#DIV/0!</v>
      </c>
      <c r="X3945" s="27" t="e">
        <f>Table1[[#This Row],[Total Ballots]]/Table1[[#This Row],[Total Voters]]</f>
        <v>#DIV/0!</v>
      </c>
    </row>
    <row r="3946" spans="1:24" s="12" customFormat="1" hidden="1" x14ac:dyDescent="0.25">
      <c r="A3946" s="8" t="s">
        <v>45</v>
      </c>
      <c r="B3946" s="17">
        <v>2002</v>
      </c>
      <c r="C3946" s="17"/>
      <c r="D3946" s="9" t="s">
        <v>69</v>
      </c>
      <c r="E3946" s="10">
        <v>4818</v>
      </c>
      <c r="F3946" s="10">
        <v>4941</v>
      </c>
      <c r="G3946" s="10">
        <v>9759</v>
      </c>
      <c r="H3946" s="44"/>
      <c r="I3946" s="44"/>
      <c r="J3946" s="44"/>
      <c r="K3946" s="44"/>
      <c r="L3946" s="10"/>
      <c r="M3946" s="10"/>
      <c r="N3946" s="10"/>
      <c r="O3946" s="11"/>
      <c r="P3946" s="27">
        <f>Table1[[#This Row],[Female Voters]]/Table1[[#This Row],[Female Population]]</f>
        <v>0</v>
      </c>
      <c r="Q3946" s="27">
        <f>Table1[[#This Row],[Male Voters]]/Table1[[#This Row],[Male Population]]</f>
        <v>0</v>
      </c>
      <c r="R3946" s="27">
        <f>Table1[[#This Row],[Total Voters]]/Table1[[#This Row],[Total Population]]</f>
        <v>0</v>
      </c>
      <c r="S3946" s="27">
        <f>Table1[[#This Row],[Female Ballots]]/Table1[[#This Row],[Female Population]]</f>
        <v>0</v>
      </c>
      <c r="T3946" s="27">
        <f>Table1[[#This Row],[Male Ballots]]/Table1[[#This Row],[Male Population]]</f>
        <v>0</v>
      </c>
      <c r="U3946" s="27">
        <f>Table1[[#This Row],[Total Ballots]]/Table1[[#This Row],[Total Population]]</f>
        <v>0</v>
      </c>
      <c r="V3946" s="27" t="e">
        <f>Table1[[#This Row],[Female Ballots]]/Table1[[#This Row],[Female Voters]]</f>
        <v>#DIV/0!</v>
      </c>
      <c r="W3946" s="27" t="e">
        <f>Table1[[#This Row],[Male Ballots]]/Table1[[#This Row],[Male Voters]]</f>
        <v>#DIV/0!</v>
      </c>
      <c r="X3946" s="27" t="e">
        <f>Table1[[#This Row],[Total Ballots]]/Table1[[#This Row],[Total Voters]]</f>
        <v>#DIV/0!</v>
      </c>
    </row>
    <row r="3947" spans="1:24" s="12" customFormat="1" hidden="1" x14ac:dyDescent="0.25">
      <c r="A3947" s="8" t="s">
        <v>45</v>
      </c>
      <c r="B3947" s="17">
        <v>2002</v>
      </c>
      <c r="C3947" s="17"/>
      <c r="D3947" s="9" t="s">
        <v>70</v>
      </c>
      <c r="E3947" s="10">
        <v>3204</v>
      </c>
      <c r="F3947" s="10">
        <v>3225</v>
      </c>
      <c r="G3947" s="10">
        <v>6429</v>
      </c>
      <c r="H3947" s="44"/>
      <c r="I3947" s="44"/>
      <c r="J3947" s="44"/>
      <c r="K3947" s="44"/>
      <c r="L3947" s="10"/>
      <c r="M3947" s="10"/>
      <c r="N3947" s="10"/>
      <c r="O3947" s="11"/>
      <c r="P3947" s="27">
        <f>Table1[[#This Row],[Female Voters]]/Table1[[#This Row],[Female Population]]</f>
        <v>0</v>
      </c>
      <c r="Q3947" s="27">
        <f>Table1[[#This Row],[Male Voters]]/Table1[[#This Row],[Male Population]]</f>
        <v>0</v>
      </c>
      <c r="R3947" s="27">
        <f>Table1[[#This Row],[Total Voters]]/Table1[[#This Row],[Total Population]]</f>
        <v>0</v>
      </c>
      <c r="S3947" s="27">
        <f>Table1[[#This Row],[Female Ballots]]/Table1[[#This Row],[Female Population]]</f>
        <v>0</v>
      </c>
      <c r="T3947" s="27">
        <f>Table1[[#This Row],[Male Ballots]]/Table1[[#This Row],[Male Population]]</f>
        <v>0</v>
      </c>
      <c r="U3947" s="27">
        <f>Table1[[#This Row],[Total Ballots]]/Table1[[#This Row],[Total Population]]</f>
        <v>0</v>
      </c>
      <c r="V3947" s="27" t="e">
        <f>Table1[[#This Row],[Female Ballots]]/Table1[[#This Row],[Female Voters]]</f>
        <v>#DIV/0!</v>
      </c>
      <c r="W3947" s="27" t="e">
        <f>Table1[[#This Row],[Male Ballots]]/Table1[[#This Row],[Male Voters]]</f>
        <v>#DIV/0!</v>
      </c>
      <c r="X3947" s="27" t="e">
        <f>Table1[[#This Row],[Total Ballots]]/Table1[[#This Row],[Total Voters]]</f>
        <v>#DIV/0!</v>
      </c>
    </row>
    <row r="3948" spans="1:24" s="12" customFormat="1" hidden="1" x14ac:dyDescent="0.25">
      <c r="A3948" s="8" t="s">
        <v>45</v>
      </c>
      <c r="B3948" s="17">
        <v>2002</v>
      </c>
      <c r="C3948" s="17"/>
      <c r="D3948" s="9" t="s">
        <v>71</v>
      </c>
      <c r="E3948" s="10">
        <v>5270</v>
      </c>
      <c r="F3948" s="10">
        <v>4087</v>
      </c>
      <c r="G3948" s="10">
        <v>9357</v>
      </c>
      <c r="H3948" s="44"/>
      <c r="I3948" s="44"/>
      <c r="J3948" s="44"/>
      <c r="K3948" s="44"/>
      <c r="L3948" s="10"/>
      <c r="M3948" s="10"/>
      <c r="N3948" s="10"/>
      <c r="O3948" s="11"/>
      <c r="P3948" s="27">
        <f>Table1[[#This Row],[Female Voters]]/Table1[[#This Row],[Female Population]]</f>
        <v>0</v>
      </c>
      <c r="Q3948" s="27">
        <f>Table1[[#This Row],[Male Voters]]/Table1[[#This Row],[Male Population]]</f>
        <v>0</v>
      </c>
      <c r="R3948" s="27">
        <f>Table1[[#This Row],[Total Voters]]/Table1[[#This Row],[Total Population]]</f>
        <v>0</v>
      </c>
      <c r="S3948" s="27">
        <f>Table1[[#This Row],[Female Ballots]]/Table1[[#This Row],[Female Population]]</f>
        <v>0</v>
      </c>
      <c r="T3948" s="27">
        <f>Table1[[#This Row],[Male Ballots]]/Table1[[#This Row],[Male Population]]</f>
        <v>0</v>
      </c>
      <c r="U3948" s="27">
        <f>Table1[[#This Row],[Total Ballots]]/Table1[[#This Row],[Total Population]]</f>
        <v>0</v>
      </c>
      <c r="V3948" s="27" t="e">
        <f>Table1[[#This Row],[Female Ballots]]/Table1[[#This Row],[Female Voters]]</f>
        <v>#DIV/0!</v>
      </c>
      <c r="W3948" s="27" t="e">
        <f>Table1[[#This Row],[Male Ballots]]/Table1[[#This Row],[Male Voters]]</f>
        <v>#DIV/0!</v>
      </c>
      <c r="X3948" s="27" t="e">
        <f>Table1[[#This Row],[Total Ballots]]/Table1[[#This Row],[Total Voters]]</f>
        <v>#DIV/0!</v>
      </c>
    </row>
    <row r="3949" spans="1:24" s="12" customFormat="1" hidden="1" x14ac:dyDescent="0.25">
      <c r="A3949" s="8" t="s">
        <v>45</v>
      </c>
      <c r="B3949" s="17">
        <v>2002</v>
      </c>
      <c r="C3949" s="17"/>
      <c r="D3949" s="9" t="s">
        <v>453</v>
      </c>
      <c r="E3949" s="10">
        <v>24825</v>
      </c>
      <c r="F3949" s="10">
        <v>24134</v>
      </c>
      <c r="G3949" s="10">
        <v>48959</v>
      </c>
      <c r="H3949" s="44"/>
      <c r="I3949" s="44"/>
      <c r="J3949" s="44"/>
      <c r="K3949" s="44"/>
      <c r="L3949" s="10"/>
      <c r="M3949" s="10"/>
      <c r="N3949" s="10"/>
      <c r="O3949" s="11"/>
      <c r="P3949" s="27">
        <f>Table1[[#This Row],[Female Voters]]/Table1[[#This Row],[Female Population]]</f>
        <v>0</v>
      </c>
      <c r="Q3949" s="27">
        <f>Table1[[#This Row],[Male Voters]]/Table1[[#This Row],[Male Population]]</f>
        <v>0</v>
      </c>
      <c r="R3949" s="27">
        <f>Table1[[#This Row],[Total Voters]]/Table1[[#This Row],[Total Population]]</f>
        <v>0</v>
      </c>
      <c r="S3949" s="27">
        <f>Table1[[#This Row],[Female Ballots]]/Table1[[#This Row],[Female Population]]</f>
        <v>0</v>
      </c>
      <c r="T3949" s="27">
        <f>Table1[[#This Row],[Male Ballots]]/Table1[[#This Row],[Male Population]]</f>
        <v>0</v>
      </c>
      <c r="U3949" s="27">
        <f>Table1[[#This Row],[Total Ballots]]/Table1[[#This Row],[Total Population]]</f>
        <v>0</v>
      </c>
      <c r="V3949" s="27" t="e">
        <f>Table1[[#This Row],[Female Ballots]]/Table1[[#This Row],[Female Voters]]</f>
        <v>#DIV/0!</v>
      </c>
      <c r="W3949" s="27" t="e">
        <f>Table1[[#This Row],[Male Ballots]]/Table1[[#This Row],[Male Voters]]</f>
        <v>#DIV/0!</v>
      </c>
      <c r="X3949" s="27" t="e">
        <f>Table1[[#This Row],[Total Ballots]]/Table1[[#This Row],[Total Voters]]</f>
        <v>#DIV/0!</v>
      </c>
    </row>
    <row r="3950" spans="1:24" s="12" customFormat="1" hidden="1" x14ac:dyDescent="0.25">
      <c r="A3950" s="8" t="s">
        <v>34</v>
      </c>
      <c r="B3950" s="17">
        <v>2002</v>
      </c>
      <c r="C3950" s="17"/>
      <c r="D3950" s="9" t="s">
        <v>66</v>
      </c>
      <c r="E3950" s="10">
        <v>2095</v>
      </c>
      <c r="F3950" s="10">
        <v>2727</v>
      </c>
      <c r="G3950" s="10">
        <v>4822</v>
      </c>
      <c r="H3950" s="44"/>
      <c r="I3950" s="44"/>
      <c r="J3950" s="44"/>
      <c r="K3950" s="44"/>
      <c r="L3950" s="10"/>
      <c r="M3950" s="10"/>
      <c r="N3950" s="10"/>
      <c r="O3950" s="11"/>
      <c r="P3950" s="27">
        <f>Table1[[#This Row],[Female Voters]]/Table1[[#This Row],[Female Population]]</f>
        <v>0</v>
      </c>
      <c r="Q3950" s="27">
        <f>Table1[[#This Row],[Male Voters]]/Table1[[#This Row],[Male Population]]</f>
        <v>0</v>
      </c>
      <c r="R3950" s="27">
        <f>Table1[[#This Row],[Total Voters]]/Table1[[#This Row],[Total Population]]</f>
        <v>0</v>
      </c>
      <c r="S3950" s="27">
        <f>Table1[[#This Row],[Female Ballots]]/Table1[[#This Row],[Female Population]]</f>
        <v>0</v>
      </c>
      <c r="T3950" s="27">
        <f>Table1[[#This Row],[Male Ballots]]/Table1[[#This Row],[Male Population]]</f>
        <v>0</v>
      </c>
      <c r="U3950" s="27">
        <f>Table1[[#This Row],[Total Ballots]]/Table1[[#This Row],[Total Population]]</f>
        <v>0</v>
      </c>
      <c r="V3950" s="27" t="e">
        <f>Table1[[#This Row],[Female Ballots]]/Table1[[#This Row],[Female Voters]]</f>
        <v>#DIV/0!</v>
      </c>
      <c r="W3950" s="27" t="e">
        <f>Table1[[#This Row],[Male Ballots]]/Table1[[#This Row],[Male Voters]]</f>
        <v>#DIV/0!</v>
      </c>
      <c r="X3950" s="27" t="e">
        <f>Table1[[#This Row],[Total Ballots]]/Table1[[#This Row],[Total Voters]]</f>
        <v>#DIV/0!</v>
      </c>
    </row>
    <row r="3951" spans="1:24" s="12" customFormat="1" hidden="1" x14ac:dyDescent="0.25">
      <c r="A3951" s="8" t="s">
        <v>34</v>
      </c>
      <c r="B3951" s="17">
        <v>2002</v>
      </c>
      <c r="C3951" s="17"/>
      <c r="D3951" s="9" t="s">
        <v>67</v>
      </c>
      <c r="E3951" s="10">
        <v>2796</v>
      </c>
      <c r="F3951" s="10">
        <v>3202</v>
      </c>
      <c r="G3951" s="10">
        <v>5998</v>
      </c>
      <c r="H3951" s="44"/>
      <c r="I3951" s="44"/>
      <c r="J3951" s="44"/>
      <c r="K3951" s="44"/>
      <c r="L3951" s="10"/>
      <c r="M3951" s="10"/>
      <c r="N3951" s="10"/>
      <c r="O3951" s="11"/>
      <c r="P3951" s="27">
        <f>Table1[[#This Row],[Female Voters]]/Table1[[#This Row],[Female Population]]</f>
        <v>0</v>
      </c>
      <c r="Q3951" s="27">
        <f>Table1[[#This Row],[Male Voters]]/Table1[[#This Row],[Male Population]]</f>
        <v>0</v>
      </c>
      <c r="R3951" s="27">
        <f>Table1[[#This Row],[Total Voters]]/Table1[[#This Row],[Total Population]]</f>
        <v>0</v>
      </c>
      <c r="S3951" s="27">
        <f>Table1[[#This Row],[Female Ballots]]/Table1[[#This Row],[Female Population]]</f>
        <v>0</v>
      </c>
      <c r="T3951" s="27">
        <f>Table1[[#This Row],[Male Ballots]]/Table1[[#This Row],[Male Population]]</f>
        <v>0</v>
      </c>
      <c r="U3951" s="27">
        <f>Table1[[#This Row],[Total Ballots]]/Table1[[#This Row],[Total Population]]</f>
        <v>0</v>
      </c>
      <c r="V3951" s="27" t="e">
        <f>Table1[[#This Row],[Female Ballots]]/Table1[[#This Row],[Female Voters]]</f>
        <v>#DIV/0!</v>
      </c>
      <c r="W3951" s="27" t="e">
        <f>Table1[[#This Row],[Male Ballots]]/Table1[[#This Row],[Male Voters]]</f>
        <v>#DIV/0!</v>
      </c>
      <c r="X3951" s="27" t="e">
        <f>Table1[[#This Row],[Total Ballots]]/Table1[[#This Row],[Total Voters]]</f>
        <v>#DIV/0!</v>
      </c>
    </row>
    <row r="3952" spans="1:24" s="12" customFormat="1" hidden="1" x14ac:dyDescent="0.25">
      <c r="A3952" s="8" t="s">
        <v>34</v>
      </c>
      <c r="B3952" s="17">
        <v>2002</v>
      </c>
      <c r="C3952" s="17"/>
      <c r="D3952" s="9" t="s">
        <v>68</v>
      </c>
      <c r="E3952" s="10">
        <v>4271</v>
      </c>
      <c r="F3952" s="10">
        <v>4146</v>
      </c>
      <c r="G3952" s="10">
        <v>8417</v>
      </c>
      <c r="H3952" s="44"/>
      <c r="I3952" s="44"/>
      <c r="J3952" s="44"/>
      <c r="K3952" s="44"/>
      <c r="L3952" s="10"/>
      <c r="M3952" s="10"/>
      <c r="N3952" s="10"/>
      <c r="O3952" s="11"/>
      <c r="P3952" s="27">
        <f>Table1[[#This Row],[Female Voters]]/Table1[[#This Row],[Female Population]]</f>
        <v>0</v>
      </c>
      <c r="Q3952" s="27">
        <f>Table1[[#This Row],[Male Voters]]/Table1[[#This Row],[Male Population]]</f>
        <v>0</v>
      </c>
      <c r="R3952" s="27">
        <f>Table1[[#This Row],[Total Voters]]/Table1[[#This Row],[Total Population]]</f>
        <v>0</v>
      </c>
      <c r="S3952" s="27">
        <f>Table1[[#This Row],[Female Ballots]]/Table1[[#This Row],[Female Population]]</f>
        <v>0</v>
      </c>
      <c r="T3952" s="27">
        <f>Table1[[#This Row],[Male Ballots]]/Table1[[#This Row],[Male Population]]</f>
        <v>0</v>
      </c>
      <c r="U3952" s="27">
        <f>Table1[[#This Row],[Total Ballots]]/Table1[[#This Row],[Total Population]]</f>
        <v>0</v>
      </c>
      <c r="V3952" s="27" t="e">
        <f>Table1[[#This Row],[Female Ballots]]/Table1[[#This Row],[Female Voters]]</f>
        <v>#DIV/0!</v>
      </c>
      <c r="W3952" s="27" t="e">
        <f>Table1[[#This Row],[Male Ballots]]/Table1[[#This Row],[Male Voters]]</f>
        <v>#DIV/0!</v>
      </c>
      <c r="X3952" s="27" t="e">
        <f>Table1[[#This Row],[Total Ballots]]/Table1[[#This Row],[Total Voters]]</f>
        <v>#DIV/0!</v>
      </c>
    </row>
    <row r="3953" spans="1:24" s="12" customFormat="1" hidden="1" x14ac:dyDescent="0.25">
      <c r="A3953" s="8" t="s">
        <v>34</v>
      </c>
      <c r="B3953" s="17">
        <v>2002</v>
      </c>
      <c r="C3953" s="17"/>
      <c r="D3953" s="9" t="s">
        <v>69</v>
      </c>
      <c r="E3953" s="10">
        <v>5077</v>
      </c>
      <c r="F3953" s="10">
        <v>4869</v>
      </c>
      <c r="G3953" s="10">
        <v>9946</v>
      </c>
      <c r="H3953" s="44"/>
      <c r="I3953" s="44"/>
      <c r="J3953" s="44"/>
      <c r="K3953" s="44"/>
      <c r="L3953" s="10"/>
      <c r="M3953" s="10"/>
      <c r="N3953" s="10"/>
      <c r="O3953" s="11"/>
      <c r="P3953" s="27">
        <f>Table1[[#This Row],[Female Voters]]/Table1[[#This Row],[Female Population]]</f>
        <v>0</v>
      </c>
      <c r="Q3953" s="27">
        <f>Table1[[#This Row],[Male Voters]]/Table1[[#This Row],[Male Population]]</f>
        <v>0</v>
      </c>
      <c r="R3953" s="27">
        <f>Table1[[#This Row],[Total Voters]]/Table1[[#This Row],[Total Population]]</f>
        <v>0</v>
      </c>
      <c r="S3953" s="27">
        <f>Table1[[#This Row],[Female Ballots]]/Table1[[#This Row],[Female Population]]</f>
        <v>0</v>
      </c>
      <c r="T3953" s="27">
        <f>Table1[[#This Row],[Male Ballots]]/Table1[[#This Row],[Male Population]]</f>
        <v>0</v>
      </c>
      <c r="U3953" s="27">
        <f>Table1[[#This Row],[Total Ballots]]/Table1[[#This Row],[Total Population]]</f>
        <v>0</v>
      </c>
      <c r="V3953" s="27" t="e">
        <f>Table1[[#This Row],[Female Ballots]]/Table1[[#This Row],[Female Voters]]</f>
        <v>#DIV/0!</v>
      </c>
      <c r="W3953" s="27" t="e">
        <f>Table1[[#This Row],[Male Ballots]]/Table1[[#This Row],[Male Voters]]</f>
        <v>#DIV/0!</v>
      </c>
      <c r="X3953" s="27" t="e">
        <f>Table1[[#This Row],[Total Ballots]]/Table1[[#This Row],[Total Voters]]</f>
        <v>#DIV/0!</v>
      </c>
    </row>
    <row r="3954" spans="1:24" s="12" customFormat="1" hidden="1" x14ac:dyDescent="0.25">
      <c r="A3954" s="8" t="s">
        <v>34</v>
      </c>
      <c r="B3954" s="17">
        <v>2002</v>
      </c>
      <c r="C3954" s="17"/>
      <c r="D3954" s="9" t="s">
        <v>70</v>
      </c>
      <c r="E3954" s="10">
        <v>4287</v>
      </c>
      <c r="F3954" s="10">
        <v>4024</v>
      </c>
      <c r="G3954" s="10">
        <v>8311</v>
      </c>
      <c r="H3954" s="44"/>
      <c r="I3954" s="44"/>
      <c r="J3954" s="44"/>
      <c r="K3954" s="44"/>
      <c r="L3954" s="10"/>
      <c r="M3954" s="10"/>
      <c r="N3954" s="10"/>
      <c r="O3954" s="11"/>
      <c r="P3954" s="27">
        <f>Table1[[#This Row],[Female Voters]]/Table1[[#This Row],[Female Population]]</f>
        <v>0</v>
      </c>
      <c r="Q3954" s="27">
        <f>Table1[[#This Row],[Male Voters]]/Table1[[#This Row],[Male Population]]</f>
        <v>0</v>
      </c>
      <c r="R3954" s="27">
        <f>Table1[[#This Row],[Total Voters]]/Table1[[#This Row],[Total Population]]</f>
        <v>0</v>
      </c>
      <c r="S3954" s="27">
        <f>Table1[[#This Row],[Female Ballots]]/Table1[[#This Row],[Female Population]]</f>
        <v>0</v>
      </c>
      <c r="T3954" s="27">
        <f>Table1[[#This Row],[Male Ballots]]/Table1[[#This Row],[Male Population]]</f>
        <v>0</v>
      </c>
      <c r="U3954" s="27">
        <f>Table1[[#This Row],[Total Ballots]]/Table1[[#This Row],[Total Population]]</f>
        <v>0</v>
      </c>
      <c r="V3954" s="27" t="e">
        <f>Table1[[#This Row],[Female Ballots]]/Table1[[#This Row],[Female Voters]]</f>
        <v>#DIV/0!</v>
      </c>
      <c r="W3954" s="27" t="e">
        <f>Table1[[#This Row],[Male Ballots]]/Table1[[#This Row],[Male Voters]]</f>
        <v>#DIV/0!</v>
      </c>
      <c r="X3954" s="27" t="e">
        <f>Table1[[#This Row],[Total Ballots]]/Table1[[#This Row],[Total Voters]]</f>
        <v>#DIV/0!</v>
      </c>
    </row>
    <row r="3955" spans="1:24" s="12" customFormat="1" hidden="1" x14ac:dyDescent="0.25">
      <c r="A3955" s="8" t="s">
        <v>34</v>
      </c>
      <c r="B3955" s="17">
        <v>2002</v>
      </c>
      <c r="C3955" s="17"/>
      <c r="D3955" s="9" t="s">
        <v>71</v>
      </c>
      <c r="E3955" s="10">
        <v>7642</v>
      </c>
      <c r="F3955" s="10">
        <v>6365</v>
      </c>
      <c r="G3955" s="10">
        <v>14007</v>
      </c>
      <c r="H3955" s="44"/>
      <c r="I3955" s="44"/>
      <c r="J3955" s="44"/>
      <c r="K3955" s="44"/>
      <c r="L3955" s="10"/>
      <c r="M3955" s="10"/>
      <c r="N3955" s="10"/>
      <c r="O3955" s="11"/>
      <c r="P3955" s="27">
        <f>Table1[[#This Row],[Female Voters]]/Table1[[#This Row],[Female Population]]</f>
        <v>0</v>
      </c>
      <c r="Q3955" s="27">
        <f>Table1[[#This Row],[Male Voters]]/Table1[[#This Row],[Male Population]]</f>
        <v>0</v>
      </c>
      <c r="R3955" s="27">
        <f>Table1[[#This Row],[Total Voters]]/Table1[[#This Row],[Total Population]]</f>
        <v>0</v>
      </c>
      <c r="S3955" s="27">
        <f>Table1[[#This Row],[Female Ballots]]/Table1[[#This Row],[Female Population]]</f>
        <v>0</v>
      </c>
      <c r="T3955" s="27">
        <f>Table1[[#This Row],[Male Ballots]]/Table1[[#This Row],[Male Population]]</f>
        <v>0</v>
      </c>
      <c r="U3955" s="27">
        <f>Table1[[#This Row],[Total Ballots]]/Table1[[#This Row],[Total Population]]</f>
        <v>0</v>
      </c>
      <c r="V3955" s="27" t="e">
        <f>Table1[[#This Row],[Female Ballots]]/Table1[[#This Row],[Female Voters]]</f>
        <v>#DIV/0!</v>
      </c>
      <c r="W3955" s="27" t="e">
        <f>Table1[[#This Row],[Male Ballots]]/Table1[[#This Row],[Male Voters]]</f>
        <v>#DIV/0!</v>
      </c>
      <c r="X3955" s="27" t="e">
        <f>Table1[[#This Row],[Total Ballots]]/Table1[[#This Row],[Total Voters]]</f>
        <v>#DIV/0!</v>
      </c>
    </row>
    <row r="3956" spans="1:24" s="12" customFormat="1" hidden="1" x14ac:dyDescent="0.25">
      <c r="A3956" s="8" t="s">
        <v>34</v>
      </c>
      <c r="B3956" s="17">
        <v>2002</v>
      </c>
      <c r="C3956" s="17"/>
      <c r="D3956" s="9" t="s">
        <v>453</v>
      </c>
      <c r="E3956" s="10">
        <v>26168</v>
      </c>
      <c r="F3956" s="10">
        <v>25333</v>
      </c>
      <c r="G3956" s="10">
        <v>51501</v>
      </c>
      <c r="H3956" s="44"/>
      <c r="I3956" s="44"/>
      <c r="J3956" s="44"/>
      <c r="K3956" s="44"/>
      <c r="L3956" s="10"/>
      <c r="M3956" s="10"/>
      <c r="N3956" s="10"/>
      <c r="O3956" s="11"/>
      <c r="P3956" s="27">
        <f>Table1[[#This Row],[Female Voters]]/Table1[[#This Row],[Female Population]]</f>
        <v>0</v>
      </c>
      <c r="Q3956" s="27">
        <f>Table1[[#This Row],[Male Voters]]/Table1[[#This Row],[Male Population]]</f>
        <v>0</v>
      </c>
      <c r="R3956" s="27">
        <f>Table1[[#This Row],[Total Voters]]/Table1[[#This Row],[Total Population]]</f>
        <v>0</v>
      </c>
      <c r="S3956" s="27">
        <f>Table1[[#This Row],[Female Ballots]]/Table1[[#This Row],[Female Population]]</f>
        <v>0</v>
      </c>
      <c r="T3956" s="27">
        <f>Table1[[#This Row],[Male Ballots]]/Table1[[#This Row],[Male Population]]</f>
        <v>0</v>
      </c>
      <c r="U3956" s="27">
        <f>Table1[[#This Row],[Total Ballots]]/Table1[[#This Row],[Total Population]]</f>
        <v>0</v>
      </c>
      <c r="V3956" s="27" t="e">
        <f>Table1[[#This Row],[Female Ballots]]/Table1[[#This Row],[Female Voters]]</f>
        <v>#DIV/0!</v>
      </c>
      <c r="W3956" s="27" t="e">
        <f>Table1[[#This Row],[Male Ballots]]/Table1[[#This Row],[Male Voters]]</f>
        <v>#DIV/0!</v>
      </c>
      <c r="X3956" s="27" t="e">
        <f>Table1[[#This Row],[Total Ballots]]/Table1[[#This Row],[Total Voters]]</f>
        <v>#DIV/0!</v>
      </c>
    </row>
    <row r="3957" spans="1:24" s="12" customFormat="1" hidden="1" x14ac:dyDescent="0.25">
      <c r="A3957" s="8" t="s">
        <v>52</v>
      </c>
      <c r="B3957" s="17">
        <v>2002</v>
      </c>
      <c r="C3957" s="17" t="s">
        <v>76</v>
      </c>
      <c r="D3957" s="9" t="s">
        <v>66</v>
      </c>
      <c r="E3957" s="10">
        <v>15814</v>
      </c>
      <c r="F3957" s="10">
        <v>15805</v>
      </c>
      <c r="G3957" s="10">
        <v>31619</v>
      </c>
      <c r="H3957" s="44"/>
      <c r="I3957" s="44"/>
      <c r="J3957" s="44"/>
      <c r="K3957" s="44"/>
      <c r="L3957" s="10"/>
      <c r="M3957" s="10"/>
      <c r="N3957" s="10"/>
      <c r="O3957" s="11"/>
      <c r="P3957" s="27">
        <f>Table1[[#This Row],[Female Voters]]/Table1[[#This Row],[Female Population]]</f>
        <v>0</v>
      </c>
      <c r="Q3957" s="27">
        <f>Table1[[#This Row],[Male Voters]]/Table1[[#This Row],[Male Population]]</f>
        <v>0</v>
      </c>
      <c r="R3957" s="27">
        <f>Table1[[#This Row],[Total Voters]]/Table1[[#This Row],[Total Population]]</f>
        <v>0</v>
      </c>
      <c r="S3957" s="27">
        <f>Table1[[#This Row],[Female Ballots]]/Table1[[#This Row],[Female Population]]</f>
        <v>0</v>
      </c>
      <c r="T3957" s="27">
        <f>Table1[[#This Row],[Male Ballots]]/Table1[[#This Row],[Male Population]]</f>
        <v>0</v>
      </c>
      <c r="U3957" s="27">
        <f>Table1[[#This Row],[Total Ballots]]/Table1[[#This Row],[Total Population]]</f>
        <v>0</v>
      </c>
      <c r="V3957" s="27" t="e">
        <f>Table1[[#This Row],[Female Ballots]]/Table1[[#This Row],[Female Voters]]</f>
        <v>#DIV/0!</v>
      </c>
      <c r="W3957" s="27" t="e">
        <f>Table1[[#This Row],[Male Ballots]]/Table1[[#This Row],[Male Voters]]</f>
        <v>#DIV/0!</v>
      </c>
      <c r="X3957" s="27" t="e">
        <f>Table1[[#This Row],[Total Ballots]]/Table1[[#This Row],[Total Voters]]</f>
        <v>#DIV/0!</v>
      </c>
    </row>
    <row r="3958" spans="1:24" s="12" customFormat="1" hidden="1" x14ac:dyDescent="0.25">
      <c r="A3958" s="8" t="s">
        <v>52</v>
      </c>
      <c r="B3958" s="17">
        <v>2002</v>
      </c>
      <c r="C3958" s="17" t="s">
        <v>76</v>
      </c>
      <c r="D3958" s="9" t="s">
        <v>67</v>
      </c>
      <c r="E3958" s="10">
        <v>24827</v>
      </c>
      <c r="F3958" s="10">
        <v>24704</v>
      </c>
      <c r="G3958" s="10">
        <v>49531</v>
      </c>
      <c r="H3958" s="44"/>
      <c r="I3958" s="44"/>
      <c r="J3958" s="44"/>
      <c r="K3958" s="44"/>
      <c r="L3958" s="10"/>
      <c r="M3958" s="10"/>
      <c r="N3958" s="10"/>
      <c r="O3958" s="11"/>
      <c r="P3958" s="27">
        <f>Table1[[#This Row],[Female Voters]]/Table1[[#This Row],[Female Population]]</f>
        <v>0</v>
      </c>
      <c r="Q3958" s="27">
        <f>Table1[[#This Row],[Male Voters]]/Table1[[#This Row],[Male Population]]</f>
        <v>0</v>
      </c>
      <c r="R3958" s="27">
        <f>Table1[[#This Row],[Total Voters]]/Table1[[#This Row],[Total Population]]</f>
        <v>0</v>
      </c>
      <c r="S3958" s="27">
        <f>Table1[[#This Row],[Female Ballots]]/Table1[[#This Row],[Female Population]]</f>
        <v>0</v>
      </c>
      <c r="T3958" s="27">
        <f>Table1[[#This Row],[Male Ballots]]/Table1[[#This Row],[Male Population]]</f>
        <v>0</v>
      </c>
      <c r="U3958" s="27">
        <f>Table1[[#This Row],[Total Ballots]]/Table1[[#This Row],[Total Population]]</f>
        <v>0</v>
      </c>
      <c r="V3958" s="27" t="e">
        <f>Table1[[#This Row],[Female Ballots]]/Table1[[#This Row],[Female Voters]]</f>
        <v>#DIV/0!</v>
      </c>
      <c r="W3958" s="27" t="e">
        <f>Table1[[#This Row],[Male Ballots]]/Table1[[#This Row],[Male Voters]]</f>
        <v>#DIV/0!</v>
      </c>
      <c r="X3958" s="27" t="e">
        <f>Table1[[#This Row],[Total Ballots]]/Table1[[#This Row],[Total Voters]]</f>
        <v>#DIV/0!</v>
      </c>
    </row>
    <row r="3959" spans="1:24" s="12" customFormat="1" hidden="1" x14ac:dyDescent="0.25">
      <c r="A3959" s="8" t="s">
        <v>52</v>
      </c>
      <c r="B3959" s="17">
        <v>2002</v>
      </c>
      <c r="C3959" s="17" t="s">
        <v>76</v>
      </c>
      <c r="D3959" s="9" t="s">
        <v>68</v>
      </c>
      <c r="E3959" s="10">
        <v>29241</v>
      </c>
      <c r="F3959" s="10">
        <v>29385</v>
      </c>
      <c r="G3959" s="10">
        <v>58626</v>
      </c>
      <c r="H3959" s="44"/>
      <c r="I3959" s="44"/>
      <c r="J3959" s="44"/>
      <c r="K3959" s="44"/>
      <c r="L3959" s="10"/>
      <c r="M3959" s="10"/>
      <c r="N3959" s="10"/>
      <c r="O3959" s="11"/>
      <c r="P3959" s="27">
        <f>Table1[[#This Row],[Female Voters]]/Table1[[#This Row],[Female Population]]</f>
        <v>0</v>
      </c>
      <c r="Q3959" s="27">
        <f>Table1[[#This Row],[Male Voters]]/Table1[[#This Row],[Male Population]]</f>
        <v>0</v>
      </c>
      <c r="R3959" s="27">
        <f>Table1[[#This Row],[Total Voters]]/Table1[[#This Row],[Total Population]]</f>
        <v>0</v>
      </c>
      <c r="S3959" s="27">
        <f>Table1[[#This Row],[Female Ballots]]/Table1[[#This Row],[Female Population]]</f>
        <v>0</v>
      </c>
      <c r="T3959" s="27">
        <f>Table1[[#This Row],[Male Ballots]]/Table1[[#This Row],[Male Population]]</f>
        <v>0</v>
      </c>
      <c r="U3959" s="27">
        <f>Table1[[#This Row],[Total Ballots]]/Table1[[#This Row],[Total Population]]</f>
        <v>0</v>
      </c>
      <c r="V3959" s="27" t="e">
        <f>Table1[[#This Row],[Female Ballots]]/Table1[[#This Row],[Female Voters]]</f>
        <v>#DIV/0!</v>
      </c>
      <c r="W3959" s="27" t="e">
        <f>Table1[[#This Row],[Male Ballots]]/Table1[[#This Row],[Male Voters]]</f>
        <v>#DIV/0!</v>
      </c>
      <c r="X3959" s="27" t="e">
        <f>Table1[[#This Row],[Total Ballots]]/Table1[[#This Row],[Total Voters]]</f>
        <v>#DIV/0!</v>
      </c>
    </row>
    <row r="3960" spans="1:24" s="12" customFormat="1" hidden="1" x14ac:dyDescent="0.25">
      <c r="A3960" s="8" t="s">
        <v>52</v>
      </c>
      <c r="B3960" s="17">
        <v>2002</v>
      </c>
      <c r="C3960" s="17" t="s">
        <v>76</v>
      </c>
      <c r="D3960" s="9" t="s">
        <v>69</v>
      </c>
      <c r="E3960" s="10">
        <v>27217</v>
      </c>
      <c r="F3960" s="10">
        <v>26771</v>
      </c>
      <c r="G3960" s="10">
        <v>53988</v>
      </c>
      <c r="H3960" s="44"/>
      <c r="I3960" s="44"/>
      <c r="J3960" s="44"/>
      <c r="K3960" s="44"/>
      <c r="L3960" s="10"/>
      <c r="M3960" s="10"/>
      <c r="N3960" s="10"/>
      <c r="O3960" s="11"/>
      <c r="P3960" s="27">
        <f>Table1[[#This Row],[Female Voters]]/Table1[[#This Row],[Female Population]]</f>
        <v>0</v>
      </c>
      <c r="Q3960" s="27">
        <f>Table1[[#This Row],[Male Voters]]/Table1[[#This Row],[Male Population]]</f>
        <v>0</v>
      </c>
      <c r="R3960" s="27">
        <f>Table1[[#This Row],[Total Voters]]/Table1[[#This Row],[Total Population]]</f>
        <v>0</v>
      </c>
      <c r="S3960" s="27">
        <f>Table1[[#This Row],[Female Ballots]]/Table1[[#This Row],[Female Population]]</f>
        <v>0</v>
      </c>
      <c r="T3960" s="27">
        <f>Table1[[#This Row],[Male Ballots]]/Table1[[#This Row],[Male Population]]</f>
        <v>0</v>
      </c>
      <c r="U3960" s="27">
        <f>Table1[[#This Row],[Total Ballots]]/Table1[[#This Row],[Total Population]]</f>
        <v>0</v>
      </c>
      <c r="V3960" s="27" t="e">
        <f>Table1[[#This Row],[Female Ballots]]/Table1[[#This Row],[Female Voters]]</f>
        <v>#DIV/0!</v>
      </c>
      <c r="W3960" s="27" t="e">
        <f>Table1[[#This Row],[Male Ballots]]/Table1[[#This Row],[Male Voters]]</f>
        <v>#DIV/0!</v>
      </c>
      <c r="X3960" s="27" t="e">
        <f>Table1[[#This Row],[Total Ballots]]/Table1[[#This Row],[Total Voters]]</f>
        <v>#DIV/0!</v>
      </c>
    </row>
    <row r="3961" spans="1:24" s="12" customFormat="1" hidden="1" x14ac:dyDescent="0.25">
      <c r="A3961" s="8" t="s">
        <v>52</v>
      </c>
      <c r="B3961" s="17">
        <v>2002</v>
      </c>
      <c r="C3961" s="17" t="s">
        <v>76</v>
      </c>
      <c r="D3961" s="9" t="s">
        <v>70</v>
      </c>
      <c r="E3961" s="10">
        <v>16550</v>
      </c>
      <c r="F3961" s="10">
        <v>16400</v>
      </c>
      <c r="G3961" s="10">
        <v>32950</v>
      </c>
      <c r="H3961" s="44"/>
      <c r="I3961" s="44"/>
      <c r="J3961" s="44"/>
      <c r="K3961" s="44"/>
      <c r="L3961" s="10"/>
      <c r="M3961" s="10"/>
      <c r="N3961" s="10"/>
      <c r="O3961" s="11"/>
      <c r="P3961" s="27">
        <f>Table1[[#This Row],[Female Voters]]/Table1[[#This Row],[Female Population]]</f>
        <v>0</v>
      </c>
      <c r="Q3961" s="27">
        <f>Table1[[#This Row],[Male Voters]]/Table1[[#This Row],[Male Population]]</f>
        <v>0</v>
      </c>
      <c r="R3961" s="27">
        <f>Table1[[#This Row],[Total Voters]]/Table1[[#This Row],[Total Population]]</f>
        <v>0</v>
      </c>
      <c r="S3961" s="27">
        <f>Table1[[#This Row],[Female Ballots]]/Table1[[#This Row],[Female Population]]</f>
        <v>0</v>
      </c>
      <c r="T3961" s="27">
        <f>Table1[[#This Row],[Male Ballots]]/Table1[[#This Row],[Male Population]]</f>
        <v>0</v>
      </c>
      <c r="U3961" s="27">
        <f>Table1[[#This Row],[Total Ballots]]/Table1[[#This Row],[Total Population]]</f>
        <v>0</v>
      </c>
      <c r="V3961" s="27" t="e">
        <f>Table1[[#This Row],[Female Ballots]]/Table1[[#This Row],[Female Voters]]</f>
        <v>#DIV/0!</v>
      </c>
      <c r="W3961" s="27" t="e">
        <f>Table1[[#This Row],[Male Ballots]]/Table1[[#This Row],[Male Voters]]</f>
        <v>#DIV/0!</v>
      </c>
      <c r="X3961" s="27" t="e">
        <f>Table1[[#This Row],[Total Ballots]]/Table1[[#This Row],[Total Voters]]</f>
        <v>#DIV/0!</v>
      </c>
    </row>
    <row r="3962" spans="1:24" s="12" customFormat="1" hidden="1" x14ac:dyDescent="0.25">
      <c r="A3962" s="8" t="s">
        <v>52</v>
      </c>
      <c r="B3962" s="17">
        <v>2002</v>
      </c>
      <c r="C3962" s="17" t="s">
        <v>76</v>
      </c>
      <c r="D3962" s="9" t="s">
        <v>71</v>
      </c>
      <c r="E3962" s="10">
        <v>20167</v>
      </c>
      <c r="F3962" s="10">
        <v>15258</v>
      </c>
      <c r="G3962" s="10">
        <v>35425</v>
      </c>
      <c r="H3962" s="44"/>
      <c r="I3962" s="44"/>
      <c r="J3962" s="44"/>
      <c r="K3962" s="44"/>
      <c r="L3962" s="10"/>
      <c r="M3962" s="10"/>
      <c r="N3962" s="10"/>
      <c r="O3962" s="11"/>
      <c r="P3962" s="27">
        <f>Table1[[#This Row],[Female Voters]]/Table1[[#This Row],[Female Population]]</f>
        <v>0</v>
      </c>
      <c r="Q3962" s="27">
        <f>Table1[[#This Row],[Male Voters]]/Table1[[#This Row],[Male Population]]</f>
        <v>0</v>
      </c>
      <c r="R3962" s="27">
        <f>Table1[[#This Row],[Total Voters]]/Table1[[#This Row],[Total Population]]</f>
        <v>0</v>
      </c>
      <c r="S3962" s="27">
        <f>Table1[[#This Row],[Female Ballots]]/Table1[[#This Row],[Female Population]]</f>
        <v>0</v>
      </c>
      <c r="T3962" s="27">
        <f>Table1[[#This Row],[Male Ballots]]/Table1[[#This Row],[Male Population]]</f>
        <v>0</v>
      </c>
      <c r="U3962" s="27">
        <f>Table1[[#This Row],[Total Ballots]]/Table1[[#This Row],[Total Population]]</f>
        <v>0</v>
      </c>
      <c r="V3962" s="27" t="e">
        <f>Table1[[#This Row],[Female Ballots]]/Table1[[#This Row],[Female Voters]]</f>
        <v>#DIV/0!</v>
      </c>
      <c r="W3962" s="27" t="e">
        <f>Table1[[#This Row],[Male Ballots]]/Table1[[#This Row],[Male Voters]]</f>
        <v>#DIV/0!</v>
      </c>
      <c r="X3962" s="27" t="e">
        <f>Table1[[#This Row],[Total Ballots]]/Table1[[#This Row],[Total Voters]]</f>
        <v>#DIV/0!</v>
      </c>
    </row>
    <row r="3963" spans="1:24" s="12" customFormat="1" hidden="1" x14ac:dyDescent="0.25">
      <c r="A3963" s="8" t="s">
        <v>52</v>
      </c>
      <c r="B3963" s="17">
        <v>2002</v>
      </c>
      <c r="C3963" s="17" t="s">
        <v>76</v>
      </c>
      <c r="D3963" s="9" t="s">
        <v>453</v>
      </c>
      <c r="E3963" s="10">
        <v>133816</v>
      </c>
      <c r="F3963" s="10">
        <v>128323</v>
      </c>
      <c r="G3963" s="10">
        <v>262139</v>
      </c>
      <c r="H3963" s="44"/>
      <c r="I3963" s="44"/>
      <c r="J3963" s="44"/>
      <c r="K3963" s="44"/>
      <c r="L3963" s="10"/>
      <c r="M3963" s="10"/>
      <c r="N3963" s="10"/>
      <c r="O3963" s="11"/>
      <c r="P3963" s="27">
        <f>Table1[[#This Row],[Female Voters]]/Table1[[#This Row],[Female Population]]</f>
        <v>0</v>
      </c>
      <c r="Q3963" s="27">
        <f>Table1[[#This Row],[Male Voters]]/Table1[[#This Row],[Male Population]]</f>
        <v>0</v>
      </c>
      <c r="R3963" s="27">
        <f>Table1[[#This Row],[Total Voters]]/Table1[[#This Row],[Total Population]]</f>
        <v>0</v>
      </c>
      <c r="S3963" s="27">
        <f>Table1[[#This Row],[Female Ballots]]/Table1[[#This Row],[Female Population]]</f>
        <v>0</v>
      </c>
      <c r="T3963" s="27">
        <f>Table1[[#This Row],[Male Ballots]]/Table1[[#This Row],[Male Population]]</f>
        <v>0</v>
      </c>
      <c r="U3963" s="27">
        <f>Table1[[#This Row],[Total Ballots]]/Table1[[#This Row],[Total Population]]</f>
        <v>0</v>
      </c>
      <c r="V3963" s="27" t="e">
        <f>Table1[[#This Row],[Female Ballots]]/Table1[[#This Row],[Female Voters]]</f>
        <v>#DIV/0!</v>
      </c>
      <c r="W3963" s="27" t="e">
        <f>Table1[[#This Row],[Male Ballots]]/Table1[[#This Row],[Male Voters]]</f>
        <v>#DIV/0!</v>
      </c>
      <c r="X3963" s="27" t="e">
        <f>Table1[[#This Row],[Total Ballots]]/Table1[[#This Row],[Total Voters]]</f>
        <v>#DIV/0!</v>
      </c>
    </row>
    <row r="3964" spans="1:24" s="12" customFormat="1" hidden="1" x14ac:dyDescent="0.25">
      <c r="A3964" s="8" t="s">
        <v>26</v>
      </c>
      <c r="B3964" s="17">
        <v>2002</v>
      </c>
      <c r="C3964" s="17"/>
      <c r="D3964" s="9" t="s">
        <v>66</v>
      </c>
      <c r="E3964" s="10">
        <v>128</v>
      </c>
      <c r="F3964" s="10">
        <v>151</v>
      </c>
      <c r="G3964" s="10">
        <v>279</v>
      </c>
      <c r="H3964" s="44"/>
      <c r="I3964" s="44"/>
      <c r="J3964" s="44"/>
      <c r="K3964" s="44"/>
      <c r="L3964" s="10"/>
      <c r="M3964" s="10"/>
      <c r="N3964" s="10"/>
      <c r="O3964" s="11"/>
      <c r="P3964" s="27">
        <f>Table1[[#This Row],[Female Voters]]/Table1[[#This Row],[Female Population]]</f>
        <v>0</v>
      </c>
      <c r="Q3964" s="27">
        <f>Table1[[#This Row],[Male Voters]]/Table1[[#This Row],[Male Population]]</f>
        <v>0</v>
      </c>
      <c r="R3964" s="27">
        <f>Table1[[#This Row],[Total Voters]]/Table1[[#This Row],[Total Population]]</f>
        <v>0</v>
      </c>
      <c r="S3964" s="27">
        <f>Table1[[#This Row],[Female Ballots]]/Table1[[#This Row],[Female Population]]</f>
        <v>0</v>
      </c>
      <c r="T3964" s="27">
        <f>Table1[[#This Row],[Male Ballots]]/Table1[[#This Row],[Male Population]]</f>
        <v>0</v>
      </c>
      <c r="U3964" s="27">
        <f>Table1[[#This Row],[Total Ballots]]/Table1[[#This Row],[Total Population]]</f>
        <v>0</v>
      </c>
      <c r="V3964" s="27" t="e">
        <f>Table1[[#This Row],[Female Ballots]]/Table1[[#This Row],[Female Voters]]</f>
        <v>#DIV/0!</v>
      </c>
      <c r="W3964" s="27" t="e">
        <f>Table1[[#This Row],[Male Ballots]]/Table1[[#This Row],[Male Voters]]</f>
        <v>#DIV/0!</v>
      </c>
      <c r="X3964" s="27" t="e">
        <f>Table1[[#This Row],[Total Ballots]]/Table1[[#This Row],[Total Voters]]</f>
        <v>#DIV/0!</v>
      </c>
    </row>
    <row r="3965" spans="1:24" s="12" customFormat="1" hidden="1" x14ac:dyDescent="0.25">
      <c r="A3965" s="8" t="s">
        <v>26</v>
      </c>
      <c r="B3965" s="17">
        <v>2002</v>
      </c>
      <c r="C3965" s="17"/>
      <c r="D3965" s="9" t="s">
        <v>67</v>
      </c>
      <c r="E3965" s="10">
        <v>176</v>
      </c>
      <c r="F3965" s="10">
        <v>179</v>
      </c>
      <c r="G3965" s="10">
        <v>355</v>
      </c>
      <c r="H3965" s="44"/>
      <c r="I3965" s="44"/>
      <c r="J3965" s="44"/>
      <c r="K3965" s="44"/>
      <c r="L3965" s="10"/>
      <c r="M3965" s="10"/>
      <c r="N3965" s="10"/>
      <c r="O3965" s="11"/>
      <c r="P3965" s="27">
        <f>Table1[[#This Row],[Female Voters]]/Table1[[#This Row],[Female Population]]</f>
        <v>0</v>
      </c>
      <c r="Q3965" s="27">
        <f>Table1[[#This Row],[Male Voters]]/Table1[[#This Row],[Male Population]]</f>
        <v>0</v>
      </c>
      <c r="R3965" s="27">
        <f>Table1[[#This Row],[Total Voters]]/Table1[[#This Row],[Total Population]]</f>
        <v>0</v>
      </c>
      <c r="S3965" s="27">
        <f>Table1[[#This Row],[Female Ballots]]/Table1[[#This Row],[Female Population]]</f>
        <v>0</v>
      </c>
      <c r="T3965" s="27">
        <f>Table1[[#This Row],[Male Ballots]]/Table1[[#This Row],[Male Population]]</f>
        <v>0</v>
      </c>
      <c r="U3965" s="27">
        <f>Table1[[#This Row],[Total Ballots]]/Table1[[#This Row],[Total Population]]</f>
        <v>0</v>
      </c>
      <c r="V3965" s="27" t="e">
        <f>Table1[[#This Row],[Female Ballots]]/Table1[[#This Row],[Female Voters]]</f>
        <v>#DIV/0!</v>
      </c>
      <c r="W3965" s="27" t="e">
        <f>Table1[[#This Row],[Male Ballots]]/Table1[[#This Row],[Male Voters]]</f>
        <v>#DIV/0!</v>
      </c>
      <c r="X3965" s="27" t="e">
        <f>Table1[[#This Row],[Total Ballots]]/Table1[[#This Row],[Total Voters]]</f>
        <v>#DIV/0!</v>
      </c>
    </row>
    <row r="3966" spans="1:24" s="12" customFormat="1" hidden="1" x14ac:dyDescent="0.25">
      <c r="A3966" s="8" t="s">
        <v>26</v>
      </c>
      <c r="B3966" s="17">
        <v>2002</v>
      </c>
      <c r="C3966" s="17"/>
      <c r="D3966" s="9" t="s">
        <v>68</v>
      </c>
      <c r="E3966" s="10">
        <v>284</v>
      </c>
      <c r="F3966" s="10">
        <v>266</v>
      </c>
      <c r="G3966" s="10">
        <v>550</v>
      </c>
      <c r="H3966" s="44"/>
      <c r="I3966" s="44"/>
      <c r="J3966" s="44"/>
      <c r="K3966" s="44"/>
      <c r="L3966" s="10"/>
      <c r="M3966" s="10"/>
      <c r="N3966" s="10"/>
      <c r="O3966" s="11"/>
      <c r="P3966" s="27">
        <f>Table1[[#This Row],[Female Voters]]/Table1[[#This Row],[Female Population]]</f>
        <v>0</v>
      </c>
      <c r="Q3966" s="27">
        <f>Table1[[#This Row],[Male Voters]]/Table1[[#This Row],[Male Population]]</f>
        <v>0</v>
      </c>
      <c r="R3966" s="27">
        <f>Table1[[#This Row],[Total Voters]]/Table1[[#This Row],[Total Population]]</f>
        <v>0</v>
      </c>
      <c r="S3966" s="27">
        <f>Table1[[#This Row],[Female Ballots]]/Table1[[#This Row],[Female Population]]</f>
        <v>0</v>
      </c>
      <c r="T3966" s="27">
        <f>Table1[[#This Row],[Male Ballots]]/Table1[[#This Row],[Male Population]]</f>
        <v>0</v>
      </c>
      <c r="U3966" s="27">
        <f>Table1[[#This Row],[Total Ballots]]/Table1[[#This Row],[Total Population]]</f>
        <v>0</v>
      </c>
      <c r="V3966" s="27" t="e">
        <f>Table1[[#This Row],[Female Ballots]]/Table1[[#This Row],[Female Voters]]</f>
        <v>#DIV/0!</v>
      </c>
      <c r="W3966" s="27" t="e">
        <f>Table1[[#This Row],[Male Ballots]]/Table1[[#This Row],[Male Voters]]</f>
        <v>#DIV/0!</v>
      </c>
      <c r="X3966" s="27" t="e">
        <f>Table1[[#This Row],[Total Ballots]]/Table1[[#This Row],[Total Voters]]</f>
        <v>#DIV/0!</v>
      </c>
    </row>
    <row r="3967" spans="1:24" s="12" customFormat="1" hidden="1" x14ac:dyDescent="0.25">
      <c r="A3967" s="8" t="s">
        <v>26</v>
      </c>
      <c r="B3967" s="17">
        <v>2002</v>
      </c>
      <c r="C3967" s="17"/>
      <c r="D3967" s="9" t="s">
        <v>69</v>
      </c>
      <c r="E3967" s="10">
        <v>329</v>
      </c>
      <c r="F3967" s="10">
        <v>345</v>
      </c>
      <c r="G3967" s="10">
        <v>674</v>
      </c>
      <c r="H3967" s="44"/>
      <c r="I3967" s="44"/>
      <c r="J3967" s="44"/>
      <c r="K3967" s="44"/>
      <c r="L3967" s="10"/>
      <c r="M3967" s="10"/>
      <c r="N3967" s="10"/>
      <c r="O3967" s="11"/>
      <c r="P3967" s="27">
        <f>Table1[[#This Row],[Female Voters]]/Table1[[#This Row],[Female Population]]</f>
        <v>0</v>
      </c>
      <c r="Q3967" s="27">
        <f>Table1[[#This Row],[Male Voters]]/Table1[[#This Row],[Male Population]]</f>
        <v>0</v>
      </c>
      <c r="R3967" s="27">
        <f>Table1[[#This Row],[Total Voters]]/Table1[[#This Row],[Total Population]]</f>
        <v>0</v>
      </c>
      <c r="S3967" s="27">
        <f>Table1[[#This Row],[Female Ballots]]/Table1[[#This Row],[Female Population]]</f>
        <v>0</v>
      </c>
      <c r="T3967" s="27">
        <f>Table1[[#This Row],[Male Ballots]]/Table1[[#This Row],[Male Population]]</f>
        <v>0</v>
      </c>
      <c r="U3967" s="27">
        <f>Table1[[#This Row],[Total Ballots]]/Table1[[#This Row],[Total Population]]</f>
        <v>0</v>
      </c>
      <c r="V3967" s="27" t="e">
        <f>Table1[[#This Row],[Female Ballots]]/Table1[[#This Row],[Female Voters]]</f>
        <v>#DIV/0!</v>
      </c>
      <c r="W3967" s="27" t="e">
        <f>Table1[[#This Row],[Male Ballots]]/Table1[[#This Row],[Male Voters]]</f>
        <v>#DIV/0!</v>
      </c>
      <c r="X3967" s="27" t="e">
        <f>Table1[[#This Row],[Total Ballots]]/Table1[[#This Row],[Total Voters]]</f>
        <v>#DIV/0!</v>
      </c>
    </row>
    <row r="3968" spans="1:24" s="12" customFormat="1" hidden="1" x14ac:dyDescent="0.25">
      <c r="A3968" s="8" t="s">
        <v>26</v>
      </c>
      <c r="B3968" s="17">
        <v>2002</v>
      </c>
      <c r="C3968" s="17"/>
      <c r="D3968" s="9" t="s">
        <v>70</v>
      </c>
      <c r="E3968" s="10">
        <v>273</v>
      </c>
      <c r="F3968" s="10">
        <v>259</v>
      </c>
      <c r="G3968" s="10">
        <v>532</v>
      </c>
      <c r="H3968" s="44"/>
      <c r="I3968" s="44"/>
      <c r="J3968" s="44"/>
      <c r="K3968" s="44"/>
      <c r="L3968" s="10"/>
      <c r="M3968" s="10"/>
      <c r="N3968" s="10"/>
      <c r="O3968" s="11"/>
      <c r="P3968" s="27">
        <f>Table1[[#This Row],[Female Voters]]/Table1[[#This Row],[Female Population]]</f>
        <v>0</v>
      </c>
      <c r="Q3968" s="27">
        <f>Table1[[#This Row],[Male Voters]]/Table1[[#This Row],[Male Population]]</f>
        <v>0</v>
      </c>
      <c r="R3968" s="27">
        <f>Table1[[#This Row],[Total Voters]]/Table1[[#This Row],[Total Population]]</f>
        <v>0</v>
      </c>
      <c r="S3968" s="27">
        <f>Table1[[#This Row],[Female Ballots]]/Table1[[#This Row],[Female Population]]</f>
        <v>0</v>
      </c>
      <c r="T3968" s="27">
        <f>Table1[[#This Row],[Male Ballots]]/Table1[[#This Row],[Male Population]]</f>
        <v>0</v>
      </c>
      <c r="U3968" s="27">
        <f>Table1[[#This Row],[Total Ballots]]/Table1[[#This Row],[Total Population]]</f>
        <v>0</v>
      </c>
      <c r="V3968" s="27" t="e">
        <f>Table1[[#This Row],[Female Ballots]]/Table1[[#This Row],[Female Voters]]</f>
        <v>#DIV/0!</v>
      </c>
      <c r="W3968" s="27" t="e">
        <f>Table1[[#This Row],[Male Ballots]]/Table1[[#This Row],[Male Voters]]</f>
        <v>#DIV/0!</v>
      </c>
      <c r="X3968" s="27" t="e">
        <f>Table1[[#This Row],[Total Ballots]]/Table1[[#This Row],[Total Voters]]</f>
        <v>#DIV/0!</v>
      </c>
    </row>
    <row r="3969" spans="1:24" s="12" customFormat="1" hidden="1" x14ac:dyDescent="0.25">
      <c r="A3969" s="8" t="s">
        <v>26</v>
      </c>
      <c r="B3969" s="17">
        <v>2002</v>
      </c>
      <c r="C3969" s="17"/>
      <c r="D3969" s="9" t="s">
        <v>71</v>
      </c>
      <c r="E3969" s="10">
        <v>429</v>
      </c>
      <c r="F3969" s="10">
        <v>340</v>
      </c>
      <c r="G3969" s="10">
        <v>769</v>
      </c>
      <c r="H3969" s="44"/>
      <c r="I3969" s="44"/>
      <c r="J3969" s="44"/>
      <c r="K3969" s="44"/>
      <c r="L3969" s="10"/>
      <c r="M3969" s="10"/>
      <c r="N3969" s="10"/>
      <c r="O3969" s="11"/>
      <c r="P3969" s="27">
        <f>Table1[[#This Row],[Female Voters]]/Table1[[#This Row],[Female Population]]</f>
        <v>0</v>
      </c>
      <c r="Q3969" s="27">
        <f>Table1[[#This Row],[Male Voters]]/Table1[[#This Row],[Male Population]]</f>
        <v>0</v>
      </c>
      <c r="R3969" s="27">
        <f>Table1[[#This Row],[Total Voters]]/Table1[[#This Row],[Total Population]]</f>
        <v>0</v>
      </c>
      <c r="S3969" s="27">
        <f>Table1[[#This Row],[Female Ballots]]/Table1[[#This Row],[Female Population]]</f>
        <v>0</v>
      </c>
      <c r="T3969" s="27">
        <f>Table1[[#This Row],[Male Ballots]]/Table1[[#This Row],[Male Population]]</f>
        <v>0</v>
      </c>
      <c r="U3969" s="27">
        <f>Table1[[#This Row],[Total Ballots]]/Table1[[#This Row],[Total Population]]</f>
        <v>0</v>
      </c>
      <c r="V3969" s="27" t="e">
        <f>Table1[[#This Row],[Female Ballots]]/Table1[[#This Row],[Female Voters]]</f>
        <v>#DIV/0!</v>
      </c>
      <c r="W3969" s="27" t="e">
        <f>Table1[[#This Row],[Male Ballots]]/Table1[[#This Row],[Male Voters]]</f>
        <v>#DIV/0!</v>
      </c>
      <c r="X3969" s="27" t="e">
        <f>Table1[[#This Row],[Total Ballots]]/Table1[[#This Row],[Total Voters]]</f>
        <v>#DIV/0!</v>
      </c>
    </row>
    <row r="3970" spans="1:24" s="12" customFormat="1" hidden="1" x14ac:dyDescent="0.25">
      <c r="A3970" s="8" t="s">
        <v>26</v>
      </c>
      <c r="B3970" s="17">
        <v>2002</v>
      </c>
      <c r="C3970" s="17"/>
      <c r="D3970" s="9" t="s">
        <v>453</v>
      </c>
      <c r="E3970" s="10">
        <v>1619</v>
      </c>
      <c r="F3970" s="10">
        <v>1540</v>
      </c>
      <c r="G3970" s="10">
        <v>3159</v>
      </c>
      <c r="H3970" s="44"/>
      <c r="I3970" s="44"/>
      <c r="J3970" s="44"/>
      <c r="K3970" s="44"/>
      <c r="L3970" s="10"/>
      <c r="M3970" s="10"/>
      <c r="N3970" s="10"/>
      <c r="O3970" s="11"/>
      <c r="P3970" s="27">
        <f>Table1[[#This Row],[Female Voters]]/Table1[[#This Row],[Female Population]]</f>
        <v>0</v>
      </c>
      <c r="Q3970" s="27">
        <f>Table1[[#This Row],[Male Voters]]/Table1[[#This Row],[Male Population]]</f>
        <v>0</v>
      </c>
      <c r="R3970" s="27">
        <f>Table1[[#This Row],[Total Voters]]/Table1[[#This Row],[Total Population]]</f>
        <v>0</v>
      </c>
      <c r="S3970" s="27">
        <f>Table1[[#This Row],[Female Ballots]]/Table1[[#This Row],[Female Population]]</f>
        <v>0</v>
      </c>
      <c r="T3970" s="27">
        <f>Table1[[#This Row],[Male Ballots]]/Table1[[#This Row],[Male Population]]</f>
        <v>0</v>
      </c>
      <c r="U3970" s="27">
        <f>Table1[[#This Row],[Total Ballots]]/Table1[[#This Row],[Total Population]]</f>
        <v>0</v>
      </c>
      <c r="V3970" s="27" t="e">
        <f>Table1[[#This Row],[Female Ballots]]/Table1[[#This Row],[Female Voters]]</f>
        <v>#DIV/0!</v>
      </c>
      <c r="W3970" s="27" t="e">
        <f>Table1[[#This Row],[Male Ballots]]/Table1[[#This Row],[Male Voters]]</f>
        <v>#DIV/0!</v>
      </c>
      <c r="X3970" s="27" t="e">
        <f>Table1[[#This Row],[Total Ballots]]/Table1[[#This Row],[Total Voters]]</f>
        <v>#DIV/0!</v>
      </c>
    </row>
    <row r="3971" spans="1:24" s="12" customFormat="1" hidden="1" x14ac:dyDescent="0.25">
      <c r="A3971" s="8" t="s">
        <v>47</v>
      </c>
      <c r="B3971" s="17">
        <v>2002</v>
      </c>
      <c r="C3971" s="17" t="s">
        <v>76</v>
      </c>
      <c r="D3971" s="9" t="s">
        <v>66</v>
      </c>
      <c r="E3971" s="10">
        <v>3970</v>
      </c>
      <c r="F3971" s="10">
        <v>4154</v>
      </c>
      <c r="G3971" s="10">
        <v>8124</v>
      </c>
      <c r="H3971" s="44"/>
      <c r="I3971" s="44"/>
      <c r="J3971" s="44"/>
      <c r="K3971" s="44"/>
      <c r="L3971" s="10"/>
      <c r="M3971" s="10"/>
      <c r="N3971" s="10"/>
      <c r="O3971" s="11"/>
      <c r="P3971" s="27">
        <f>Table1[[#This Row],[Female Voters]]/Table1[[#This Row],[Female Population]]</f>
        <v>0</v>
      </c>
      <c r="Q3971" s="27">
        <f>Table1[[#This Row],[Male Voters]]/Table1[[#This Row],[Male Population]]</f>
        <v>0</v>
      </c>
      <c r="R3971" s="27">
        <f>Table1[[#This Row],[Total Voters]]/Table1[[#This Row],[Total Population]]</f>
        <v>0</v>
      </c>
      <c r="S3971" s="27">
        <f>Table1[[#This Row],[Female Ballots]]/Table1[[#This Row],[Female Population]]</f>
        <v>0</v>
      </c>
      <c r="T3971" s="27">
        <f>Table1[[#This Row],[Male Ballots]]/Table1[[#This Row],[Male Population]]</f>
        <v>0</v>
      </c>
      <c r="U3971" s="27">
        <f>Table1[[#This Row],[Total Ballots]]/Table1[[#This Row],[Total Population]]</f>
        <v>0</v>
      </c>
      <c r="V3971" s="27" t="e">
        <f>Table1[[#This Row],[Female Ballots]]/Table1[[#This Row],[Female Voters]]</f>
        <v>#DIV/0!</v>
      </c>
      <c r="W3971" s="27" t="e">
        <f>Table1[[#This Row],[Male Ballots]]/Table1[[#This Row],[Male Voters]]</f>
        <v>#DIV/0!</v>
      </c>
      <c r="X3971" s="27" t="e">
        <f>Table1[[#This Row],[Total Ballots]]/Table1[[#This Row],[Total Voters]]</f>
        <v>#DIV/0!</v>
      </c>
    </row>
    <row r="3972" spans="1:24" s="12" customFormat="1" hidden="1" x14ac:dyDescent="0.25">
      <c r="A3972" s="8" t="s">
        <v>47</v>
      </c>
      <c r="B3972" s="17">
        <v>2002</v>
      </c>
      <c r="C3972" s="17" t="s">
        <v>76</v>
      </c>
      <c r="D3972" s="9" t="s">
        <v>67</v>
      </c>
      <c r="E3972" s="10">
        <v>5633</v>
      </c>
      <c r="F3972" s="10">
        <v>5613</v>
      </c>
      <c r="G3972" s="10">
        <v>11246</v>
      </c>
      <c r="H3972" s="44"/>
      <c r="I3972" s="44"/>
      <c r="J3972" s="44"/>
      <c r="K3972" s="44"/>
      <c r="L3972" s="10"/>
      <c r="M3972" s="10"/>
      <c r="N3972" s="10"/>
      <c r="O3972" s="11"/>
      <c r="P3972" s="27">
        <f>Table1[[#This Row],[Female Voters]]/Table1[[#This Row],[Female Population]]</f>
        <v>0</v>
      </c>
      <c r="Q3972" s="27">
        <f>Table1[[#This Row],[Male Voters]]/Table1[[#This Row],[Male Population]]</f>
        <v>0</v>
      </c>
      <c r="R3972" s="27">
        <f>Table1[[#This Row],[Total Voters]]/Table1[[#This Row],[Total Population]]</f>
        <v>0</v>
      </c>
      <c r="S3972" s="27">
        <f>Table1[[#This Row],[Female Ballots]]/Table1[[#This Row],[Female Population]]</f>
        <v>0</v>
      </c>
      <c r="T3972" s="27">
        <f>Table1[[#This Row],[Male Ballots]]/Table1[[#This Row],[Male Population]]</f>
        <v>0</v>
      </c>
      <c r="U3972" s="27">
        <f>Table1[[#This Row],[Total Ballots]]/Table1[[#This Row],[Total Population]]</f>
        <v>0</v>
      </c>
      <c r="V3972" s="27" t="e">
        <f>Table1[[#This Row],[Female Ballots]]/Table1[[#This Row],[Female Voters]]</f>
        <v>#DIV/0!</v>
      </c>
      <c r="W3972" s="27" t="e">
        <f>Table1[[#This Row],[Male Ballots]]/Table1[[#This Row],[Male Voters]]</f>
        <v>#DIV/0!</v>
      </c>
      <c r="X3972" s="27" t="e">
        <f>Table1[[#This Row],[Total Ballots]]/Table1[[#This Row],[Total Voters]]</f>
        <v>#DIV/0!</v>
      </c>
    </row>
    <row r="3973" spans="1:24" s="12" customFormat="1" hidden="1" x14ac:dyDescent="0.25">
      <c r="A3973" s="8" t="s">
        <v>47</v>
      </c>
      <c r="B3973" s="17">
        <v>2002</v>
      </c>
      <c r="C3973" s="17" t="s">
        <v>76</v>
      </c>
      <c r="D3973" s="9" t="s">
        <v>68</v>
      </c>
      <c r="E3973" s="10">
        <v>6899</v>
      </c>
      <c r="F3973" s="10">
        <v>6944</v>
      </c>
      <c r="G3973" s="10">
        <v>13843</v>
      </c>
      <c r="H3973" s="44"/>
      <c r="I3973" s="44"/>
      <c r="J3973" s="44"/>
      <c r="K3973" s="44"/>
      <c r="L3973" s="10"/>
      <c r="M3973" s="10"/>
      <c r="N3973" s="10"/>
      <c r="O3973" s="11"/>
      <c r="P3973" s="27">
        <f>Table1[[#This Row],[Female Voters]]/Table1[[#This Row],[Female Population]]</f>
        <v>0</v>
      </c>
      <c r="Q3973" s="27">
        <f>Table1[[#This Row],[Male Voters]]/Table1[[#This Row],[Male Population]]</f>
        <v>0</v>
      </c>
      <c r="R3973" s="27">
        <f>Table1[[#This Row],[Total Voters]]/Table1[[#This Row],[Total Population]]</f>
        <v>0</v>
      </c>
      <c r="S3973" s="27">
        <f>Table1[[#This Row],[Female Ballots]]/Table1[[#This Row],[Female Population]]</f>
        <v>0</v>
      </c>
      <c r="T3973" s="27">
        <f>Table1[[#This Row],[Male Ballots]]/Table1[[#This Row],[Male Population]]</f>
        <v>0</v>
      </c>
      <c r="U3973" s="27">
        <f>Table1[[#This Row],[Total Ballots]]/Table1[[#This Row],[Total Population]]</f>
        <v>0</v>
      </c>
      <c r="V3973" s="27" t="e">
        <f>Table1[[#This Row],[Female Ballots]]/Table1[[#This Row],[Female Voters]]</f>
        <v>#DIV/0!</v>
      </c>
      <c r="W3973" s="27" t="e">
        <f>Table1[[#This Row],[Male Ballots]]/Table1[[#This Row],[Male Voters]]</f>
        <v>#DIV/0!</v>
      </c>
      <c r="X3973" s="27" t="e">
        <f>Table1[[#This Row],[Total Ballots]]/Table1[[#This Row],[Total Voters]]</f>
        <v>#DIV/0!</v>
      </c>
    </row>
    <row r="3974" spans="1:24" s="12" customFormat="1" hidden="1" x14ac:dyDescent="0.25">
      <c r="A3974" s="8" t="s">
        <v>47</v>
      </c>
      <c r="B3974" s="17">
        <v>2002</v>
      </c>
      <c r="C3974" s="17" t="s">
        <v>76</v>
      </c>
      <c r="D3974" s="9" t="s">
        <v>69</v>
      </c>
      <c r="E3974" s="10">
        <v>7073</v>
      </c>
      <c r="F3974" s="10">
        <v>7112</v>
      </c>
      <c r="G3974" s="10">
        <v>14185</v>
      </c>
      <c r="H3974" s="44"/>
      <c r="I3974" s="44"/>
      <c r="J3974" s="44"/>
      <c r="K3974" s="44"/>
      <c r="L3974" s="10"/>
      <c r="M3974" s="10"/>
      <c r="N3974" s="10"/>
      <c r="O3974" s="11"/>
      <c r="P3974" s="27">
        <f>Table1[[#This Row],[Female Voters]]/Table1[[#This Row],[Female Population]]</f>
        <v>0</v>
      </c>
      <c r="Q3974" s="27">
        <f>Table1[[#This Row],[Male Voters]]/Table1[[#This Row],[Male Population]]</f>
        <v>0</v>
      </c>
      <c r="R3974" s="27">
        <f>Table1[[#This Row],[Total Voters]]/Table1[[#This Row],[Total Population]]</f>
        <v>0</v>
      </c>
      <c r="S3974" s="27">
        <f>Table1[[#This Row],[Female Ballots]]/Table1[[#This Row],[Female Population]]</f>
        <v>0</v>
      </c>
      <c r="T3974" s="27">
        <f>Table1[[#This Row],[Male Ballots]]/Table1[[#This Row],[Male Population]]</f>
        <v>0</v>
      </c>
      <c r="U3974" s="27">
        <f>Table1[[#This Row],[Total Ballots]]/Table1[[#This Row],[Total Population]]</f>
        <v>0</v>
      </c>
      <c r="V3974" s="27" t="e">
        <f>Table1[[#This Row],[Female Ballots]]/Table1[[#This Row],[Female Voters]]</f>
        <v>#DIV/0!</v>
      </c>
      <c r="W3974" s="27" t="e">
        <f>Table1[[#This Row],[Male Ballots]]/Table1[[#This Row],[Male Voters]]</f>
        <v>#DIV/0!</v>
      </c>
      <c r="X3974" s="27" t="e">
        <f>Table1[[#This Row],[Total Ballots]]/Table1[[#This Row],[Total Voters]]</f>
        <v>#DIV/0!</v>
      </c>
    </row>
    <row r="3975" spans="1:24" s="12" customFormat="1" hidden="1" x14ac:dyDescent="0.25">
      <c r="A3975" s="8" t="s">
        <v>47</v>
      </c>
      <c r="B3975" s="17">
        <v>2002</v>
      </c>
      <c r="C3975" s="17" t="s">
        <v>76</v>
      </c>
      <c r="D3975" s="9" t="s">
        <v>70</v>
      </c>
      <c r="E3975" s="10">
        <v>4902</v>
      </c>
      <c r="F3975" s="10">
        <v>4918</v>
      </c>
      <c r="G3975" s="10">
        <v>9820</v>
      </c>
      <c r="H3975" s="44"/>
      <c r="I3975" s="44"/>
      <c r="J3975" s="44"/>
      <c r="K3975" s="44"/>
      <c r="L3975" s="10"/>
      <c r="M3975" s="10"/>
      <c r="N3975" s="10"/>
      <c r="O3975" s="11"/>
      <c r="P3975" s="27">
        <f>Table1[[#This Row],[Female Voters]]/Table1[[#This Row],[Female Population]]</f>
        <v>0</v>
      </c>
      <c r="Q3975" s="27">
        <f>Table1[[#This Row],[Male Voters]]/Table1[[#This Row],[Male Population]]</f>
        <v>0</v>
      </c>
      <c r="R3975" s="27">
        <f>Table1[[#This Row],[Total Voters]]/Table1[[#This Row],[Total Population]]</f>
        <v>0</v>
      </c>
      <c r="S3975" s="27">
        <f>Table1[[#This Row],[Female Ballots]]/Table1[[#This Row],[Female Population]]</f>
        <v>0</v>
      </c>
      <c r="T3975" s="27">
        <f>Table1[[#This Row],[Male Ballots]]/Table1[[#This Row],[Male Population]]</f>
        <v>0</v>
      </c>
      <c r="U3975" s="27">
        <f>Table1[[#This Row],[Total Ballots]]/Table1[[#This Row],[Total Population]]</f>
        <v>0</v>
      </c>
      <c r="V3975" s="27" t="e">
        <f>Table1[[#This Row],[Female Ballots]]/Table1[[#This Row],[Female Voters]]</f>
        <v>#DIV/0!</v>
      </c>
      <c r="W3975" s="27" t="e">
        <f>Table1[[#This Row],[Male Ballots]]/Table1[[#This Row],[Male Voters]]</f>
        <v>#DIV/0!</v>
      </c>
      <c r="X3975" s="27" t="e">
        <f>Table1[[#This Row],[Total Ballots]]/Table1[[#This Row],[Total Voters]]</f>
        <v>#DIV/0!</v>
      </c>
    </row>
    <row r="3976" spans="1:24" s="12" customFormat="1" hidden="1" x14ac:dyDescent="0.25">
      <c r="A3976" s="8" t="s">
        <v>47</v>
      </c>
      <c r="B3976" s="17">
        <v>2002</v>
      </c>
      <c r="C3976" s="17" t="s">
        <v>76</v>
      </c>
      <c r="D3976" s="9" t="s">
        <v>71</v>
      </c>
      <c r="E3976" s="10">
        <v>7191</v>
      </c>
      <c r="F3976" s="10">
        <v>5546</v>
      </c>
      <c r="G3976" s="10">
        <v>12737</v>
      </c>
      <c r="H3976" s="44"/>
      <c r="I3976" s="44"/>
      <c r="J3976" s="44"/>
      <c r="K3976" s="44"/>
      <c r="L3976" s="10"/>
      <c r="M3976" s="10"/>
      <c r="N3976" s="10"/>
      <c r="O3976" s="11"/>
      <c r="P3976" s="27">
        <f>Table1[[#This Row],[Female Voters]]/Table1[[#This Row],[Female Population]]</f>
        <v>0</v>
      </c>
      <c r="Q3976" s="27">
        <f>Table1[[#This Row],[Male Voters]]/Table1[[#This Row],[Male Population]]</f>
        <v>0</v>
      </c>
      <c r="R3976" s="27">
        <f>Table1[[#This Row],[Total Voters]]/Table1[[#This Row],[Total Population]]</f>
        <v>0</v>
      </c>
      <c r="S3976" s="27">
        <f>Table1[[#This Row],[Female Ballots]]/Table1[[#This Row],[Female Population]]</f>
        <v>0</v>
      </c>
      <c r="T3976" s="27">
        <f>Table1[[#This Row],[Male Ballots]]/Table1[[#This Row],[Male Population]]</f>
        <v>0</v>
      </c>
      <c r="U3976" s="27">
        <f>Table1[[#This Row],[Total Ballots]]/Table1[[#This Row],[Total Population]]</f>
        <v>0</v>
      </c>
      <c r="V3976" s="27" t="e">
        <f>Table1[[#This Row],[Female Ballots]]/Table1[[#This Row],[Female Voters]]</f>
        <v>#DIV/0!</v>
      </c>
      <c r="W3976" s="27" t="e">
        <f>Table1[[#This Row],[Male Ballots]]/Table1[[#This Row],[Male Voters]]</f>
        <v>#DIV/0!</v>
      </c>
      <c r="X3976" s="27" t="e">
        <f>Table1[[#This Row],[Total Ballots]]/Table1[[#This Row],[Total Voters]]</f>
        <v>#DIV/0!</v>
      </c>
    </row>
    <row r="3977" spans="1:24" s="12" customFormat="1" hidden="1" x14ac:dyDescent="0.25">
      <c r="A3977" s="8" t="s">
        <v>47</v>
      </c>
      <c r="B3977" s="17">
        <v>2002</v>
      </c>
      <c r="C3977" s="17" t="s">
        <v>76</v>
      </c>
      <c r="D3977" s="9" t="s">
        <v>453</v>
      </c>
      <c r="E3977" s="10">
        <v>35668</v>
      </c>
      <c r="F3977" s="10">
        <v>34287</v>
      </c>
      <c r="G3977" s="10">
        <v>69955</v>
      </c>
      <c r="H3977" s="44"/>
      <c r="I3977" s="44"/>
      <c r="J3977" s="44"/>
      <c r="K3977" s="44"/>
      <c r="L3977" s="10"/>
      <c r="M3977" s="10"/>
      <c r="N3977" s="10"/>
      <c r="O3977" s="11"/>
      <c r="P3977" s="27">
        <f>Table1[[#This Row],[Female Voters]]/Table1[[#This Row],[Female Population]]</f>
        <v>0</v>
      </c>
      <c r="Q3977" s="27">
        <f>Table1[[#This Row],[Male Voters]]/Table1[[#This Row],[Male Population]]</f>
        <v>0</v>
      </c>
      <c r="R3977" s="27">
        <f>Table1[[#This Row],[Total Voters]]/Table1[[#This Row],[Total Population]]</f>
        <v>0</v>
      </c>
      <c r="S3977" s="27">
        <f>Table1[[#This Row],[Female Ballots]]/Table1[[#This Row],[Female Population]]</f>
        <v>0</v>
      </c>
      <c r="T3977" s="27">
        <f>Table1[[#This Row],[Male Ballots]]/Table1[[#This Row],[Male Population]]</f>
        <v>0</v>
      </c>
      <c r="U3977" s="27">
        <f>Table1[[#This Row],[Total Ballots]]/Table1[[#This Row],[Total Population]]</f>
        <v>0</v>
      </c>
      <c r="V3977" s="27" t="e">
        <f>Table1[[#This Row],[Female Ballots]]/Table1[[#This Row],[Female Voters]]</f>
        <v>#DIV/0!</v>
      </c>
      <c r="W3977" s="27" t="e">
        <f>Table1[[#This Row],[Male Ballots]]/Table1[[#This Row],[Male Voters]]</f>
        <v>#DIV/0!</v>
      </c>
      <c r="X3977" s="27" t="e">
        <f>Table1[[#This Row],[Total Ballots]]/Table1[[#This Row],[Total Voters]]</f>
        <v>#DIV/0!</v>
      </c>
    </row>
    <row r="3978" spans="1:24" s="12" customFormat="1" hidden="1" x14ac:dyDescent="0.25">
      <c r="A3978" s="8" t="s">
        <v>54</v>
      </c>
      <c r="B3978" s="17">
        <v>2002</v>
      </c>
      <c r="C3978" s="17"/>
      <c r="D3978" s="9" t="s">
        <v>66</v>
      </c>
      <c r="E3978" s="10">
        <v>1345</v>
      </c>
      <c r="F3978" s="10">
        <v>1438</v>
      </c>
      <c r="G3978" s="10">
        <v>2783</v>
      </c>
      <c r="H3978" s="44"/>
      <c r="I3978" s="44"/>
      <c r="J3978" s="44"/>
      <c r="K3978" s="44"/>
      <c r="L3978" s="10"/>
      <c r="M3978" s="10"/>
      <c r="N3978" s="10"/>
      <c r="O3978" s="11"/>
      <c r="P3978" s="27">
        <f>Table1[[#This Row],[Female Voters]]/Table1[[#This Row],[Female Population]]</f>
        <v>0</v>
      </c>
      <c r="Q3978" s="27">
        <f>Table1[[#This Row],[Male Voters]]/Table1[[#This Row],[Male Population]]</f>
        <v>0</v>
      </c>
      <c r="R3978" s="27">
        <f>Table1[[#This Row],[Total Voters]]/Table1[[#This Row],[Total Population]]</f>
        <v>0</v>
      </c>
      <c r="S3978" s="27">
        <f>Table1[[#This Row],[Female Ballots]]/Table1[[#This Row],[Female Population]]</f>
        <v>0</v>
      </c>
      <c r="T3978" s="27">
        <f>Table1[[#This Row],[Male Ballots]]/Table1[[#This Row],[Male Population]]</f>
        <v>0</v>
      </c>
      <c r="U3978" s="27">
        <f>Table1[[#This Row],[Total Ballots]]/Table1[[#This Row],[Total Population]]</f>
        <v>0</v>
      </c>
      <c r="V3978" s="27" t="e">
        <f>Table1[[#This Row],[Female Ballots]]/Table1[[#This Row],[Female Voters]]</f>
        <v>#DIV/0!</v>
      </c>
      <c r="W3978" s="27" t="e">
        <f>Table1[[#This Row],[Male Ballots]]/Table1[[#This Row],[Male Voters]]</f>
        <v>#DIV/0!</v>
      </c>
      <c r="X3978" s="27" t="e">
        <f>Table1[[#This Row],[Total Ballots]]/Table1[[#This Row],[Total Voters]]</f>
        <v>#DIV/0!</v>
      </c>
    </row>
    <row r="3979" spans="1:24" s="12" customFormat="1" hidden="1" x14ac:dyDescent="0.25">
      <c r="A3979" s="8" t="s">
        <v>54</v>
      </c>
      <c r="B3979" s="17">
        <v>2002</v>
      </c>
      <c r="C3979" s="17"/>
      <c r="D3979" s="9" t="s">
        <v>67</v>
      </c>
      <c r="E3979" s="10">
        <v>1906</v>
      </c>
      <c r="F3979" s="10">
        <v>1858</v>
      </c>
      <c r="G3979" s="10">
        <v>3764</v>
      </c>
      <c r="H3979" s="44"/>
      <c r="I3979" s="44"/>
      <c r="J3979" s="44"/>
      <c r="K3979" s="44"/>
      <c r="L3979" s="10"/>
      <c r="M3979" s="10"/>
      <c r="N3979" s="10"/>
      <c r="O3979" s="11"/>
      <c r="P3979" s="27">
        <f>Table1[[#This Row],[Female Voters]]/Table1[[#This Row],[Female Population]]</f>
        <v>0</v>
      </c>
      <c r="Q3979" s="27">
        <f>Table1[[#This Row],[Male Voters]]/Table1[[#This Row],[Male Population]]</f>
        <v>0</v>
      </c>
      <c r="R3979" s="27">
        <f>Table1[[#This Row],[Total Voters]]/Table1[[#This Row],[Total Population]]</f>
        <v>0</v>
      </c>
      <c r="S3979" s="27">
        <f>Table1[[#This Row],[Female Ballots]]/Table1[[#This Row],[Female Population]]</f>
        <v>0</v>
      </c>
      <c r="T3979" s="27">
        <f>Table1[[#This Row],[Male Ballots]]/Table1[[#This Row],[Male Population]]</f>
        <v>0</v>
      </c>
      <c r="U3979" s="27">
        <f>Table1[[#This Row],[Total Ballots]]/Table1[[#This Row],[Total Population]]</f>
        <v>0</v>
      </c>
      <c r="V3979" s="27" t="e">
        <f>Table1[[#This Row],[Female Ballots]]/Table1[[#This Row],[Female Voters]]</f>
        <v>#DIV/0!</v>
      </c>
      <c r="W3979" s="27" t="e">
        <f>Table1[[#This Row],[Male Ballots]]/Table1[[#This Row],[Male Voters]]</f>
        <v>#DIV/0!</v>
      </c>
      <c r="X3979" s="27" t="e">
        <f>Table1[[#This Row],[Total Ballots]]/Table1[[#This Row],[Total Voters]]</f>
        <v>#DIV/0!</v>
      </c>
    </row>
    <row r="3980" spans="1:24" s="12" customFormat="1" hidden="1" x14ac:dyDescent="0.25">
      <c r="A3980" s="8" t="s">
        <v>54</v>
      </c>
      <c r="B3980" s="17">
        <v>2002</v>
      </c>
      <c r="C3980" s="17"/>
      <c r="D3980" s="9" t="s">
        <v>68</v>
      </c>
      <c r="E3980" s="10">
        <v>2482</v>
      </c>
      <c r="F3980" s="10">
        <v>2428</v>
      </c>
      <c r="G3980" s="10">
        <v>4910</v>
      </c>
      <c r="H3980" s="44"/>
      <c r="I3980" s="44"/>
      <c r="J3980" s="44"/>
      <c r="K3980" s="44"/>
      <c r="L3980" s="10"/>
      <c r="M3980" s="10"/>
      <c r="N3980" s="10"/>
      <c r="O3980" s="11"/>
      <c r="P3980" s="27">
        <f>Table1[[#This Row],[Female Voters]]/Table1[[#This Row],[Female Population]]</f>
        <v>0</v>
      </c>
      <c r="Q3980" s="27">
        <f>Table1[[#This Row],[Male Voters]]/Table1[[#This Row],[Male Population]]</f>
        <v>0</v>
      </c>
      <c r="R3980" s="27">
        <f>Table1[[#This Row],[Total Voters]]/Table1[[#This Row],[Total Population]]</f>
        <v>0</v>
      </c>
      <c r="S3980" s="27">
        <f>Table1[[#This Row],[Female Ballots]]/Table1[[#This Row],[Female Population]]</f>
        <v>0</v>
      </c>
      <c r="T3980" s="27">
        <f>Table1[[#This Row],[Male Ballots]]/Table1[[#This Row],[Male Population]]</f>
        <v>0</v>
      </c>
      <c r="U3980" s="27">
        <f>Table1[[#This Row],[Total Ballots]]/Table1[[#This Row],[Total Population]]</f>
        <v>0</v>
      </c>
      <c r="V3980" s="27" t="e">
        <f>Table1[[#This Row],[Female Ballots]]/Table1[[#This Row],[Female Voters]]</f>
        <v>#DIV/0!</v>
      </c>
      <c r="W3980" s="27" t="e">
        <f>Table1[[#This Row],[Male Ballots]]/Table1[[#This Row],[Male Voters]]</f>
        <v>#DIV/0!</v>
      </c>
      <c r="X3980" s="27" t="e">
        <f>Table1[[#This Row],[Total Ballots]]/Table1[[#This Row],[Total Voters]]</f>
        <v>#DIV/0!</v>
      </c>
    </row>
    <row r="3981" spans="1:24" s="12" customFormat="1" hidden="1" x14ac:dyDescent="0.25">
      <c r="A3981" s="8" t="s">
        <v>54</v>
      </c>
      <c r="B3981" s="17">
        <v>2002</v>
      </c>
      <c r="C3981" s="17"/>
      <c r="D3981" s="9" t="s">
        <v>69</v>
      </c>
      <c r="E3981" s="10">
        <v>2278</v>
      </c>
      <c r="F3981" s="10">
        <v>2320</v>
      </c>
      <c r="G3981" s="10">
        <v>4598</v>
      </c>
      <c r="H3981" s="44"/>
      <c r="I3981" s="44"/>
      <c r="J3981" s="44"/>
      <c r="K3981" s="44"/>
      <c r="L3981" s="10"/>
      <c r="M3981" s="10"/>
      <c r="N3981" s="10"/>
      <c r="O3981" s="11"/>
      <c r="P3981" s="27">
        <f>Table1[[#This Row],[Female Voters]]/Table1[[#This Row],[Female Population]]</f>
        <v>0</v>
      </c>
      <c r="Q3981" s="27">
        <f>Table1[[#This Row],[Male Voters]]/Table1[[#This Row],[Male Population]]</f>
        <v>0</v>
      </c>
      <c r="R3981" s="27">
        <f>Table1[[#This Row],[Total Voters]]/Table1[[#This Row],[Total Population]]</f>
        <v>0</v>
      </c>
      <c r="S3981" s="27">
        <f>Table1[[#This Row],[Female Ballots]]/Table1[[#This Row],[Female Population]]</f>
        <v>0</v>
      </c>
      <c r="T3981" s="27">
        <f>Table1[[#This Row],[Male Ballots]]/Table1[[#This Row],[Male Population]]</f>
        <v>0</v>
      </c>
      <c r="U3981" s="27">
        <f>Table1[[#This Row],[Total Ballots]]/Table1[[#This Row],[Total Population]]</f>
        <v>0</v>
      </c>
      <c r="V3981" s="27" t="e">
        <f>Table1[[#This Row],[Female Ballots]]/Table1[[#This Row],[Female Voters]]</f>
        <v>#DIV/0!</v>
      </c>
      <c r="W3981" s="27" t="e">
        <f>Table1[[#This Row],[Male Ballots]]/Table1[[#This Row],[Male Voters]]</f>
        <v>#DIV/0!</v>
      </c>
      <c r="X3981" s="27" t="e">
        <f>Table1[[#This Row],[Total Ballots]]/Table1[[#This Row],[Total Voters]]</f>
        <v>#DIV/0!</v>
      </c>
    </row>
    <row r="3982" spans="1:24" s="12" customFormat="1" hidden="1" x14ac:dyDescent="0.25">
      <c r="A3982" s="8" t="s">
        <v>54</v>
      </c>
      <c r="B3982" s="17">
        <v>2002</v>
      </c>
      <c r="C3982" s="17"/>
      <c r="D3982" s="9" t="s">
        <v>70</v>
      </c>
      <c r="E3982" s="10">
        <v>1571</v>
      </c>
      <c r="F3982" s="10">
        <v>1534</v>
      </c>
      <c r="G3982" s="10">
        <v>3105</v>
      </c>
      <c r="H3982" s="44"/>
      <c r="I3982" s="44"/>
      <c r="J3982" s="44"/>
      <c r="K3982" s="44"/>
      <c r="L3982" s="10"/>
      <c r="M3982" s="10"/>
      <c r="N3982" s="10"/>
      <c r="O3982" s="11"/>
      <c r="P3982" s="27">
        <f>Table1[[#This Row],[Female Voters]]/Table1[[#This Row],[Female Population]]</f>
        <v>0</v>
      </c>
      <c r="Q3982" s="27">
        <f>Table1[[#This Row],[Male Voters]]/Table1[[#This Row],[Male Population]]</f>
        <v>0</v>
      </c>
      <c r="R3982" s="27">
        <f>Table1[[#This Row],[Total Voters]]/Table1[[#This Row],[Total Population]]</f>
        <v>0</v>
      </c>
      <c r="S3982" s="27">
        <f>Table1[[#This Row],[Female Ballots]]/Table1[[#This Row],[Female Population]]</f>
        <v>0</v>
      </c>
      <c r="T3982" s="27">
        <f>Table1[[#This Row],[Male Ballots]]/Table1[[#This Row],[Male Population]]</f>
        <v>0</v>
      </c>
      <c r="U3982" s="27">
        <f>Table1[[#This Row],[Total Ballots]]/Table1[[#This Row],[Total Population]]</f>
        <v>0</v>
      </c>
      <c r="V3982" s="27" t="e">
        <f>Table1[[#This Row],[Female Ballots]]/Table1[[#This Row],[Female Voters]]</f>
        <v>#DIV/0!</v>
      </c>
      <c r="W3982" s="27" t="e">
        <f>Table1[[#This Row],[Male Ballots]]/Table1[[#This Row],[Male Voters]]</f>
        <v>#DIV/0!</v>
      </c>
      <c r="X3982" s="27" t="e">
        <f>Table1[[#This Row],[Total Ballots]]/Table1[[#This Row],[Total Voters]]</f>
        <v>#DIV/0!</v>
      </c>
    </row>
    <row r="3983" spans="1:24" s="12" customFormat="1" hidden="1" x14ac:dyDescent="0.25">
      <c r="A3983" s="8" t="s">
        <v>54</v>
      </c>
      <c r="B3983" s="17">
        <v>2002</v>
      </c>
      <c r="C3983" s="17"/>
      <c r="D3983" s="9" t="s">
        <v>71</v>
      </c>
      <c r="E3983" s="10">
        <v>2271</v>
      </c>
      <c r="F3983" s="10">
        <v>1894</v>
      </c>
      <c r="G3983" s="10">
        <v>4165</v>
      </c>
      <c r="H3983" s="44"/>
      <c r="I3983" s="44"/>
      <c r="J3983" s="44"/>
      <c r="K3983" s="44"/>
      <c r="L3983" s="10"/>
      <c r="M3983" s="10"/>
      <c r="N3983" s="10"/>
      <c r="O3983" s="11"/>
      <c r="P3983" s="27">
        <f>Table1[[#This Row],[Female Voters]]/Table1[[#This Row],[Female Population]]</f>
        <v>0</v>
      </c>
      <c r="Q3983" s="27">
        <f>Table1[[#This Row],[Male Voters]]/Table1[[#This Row],[Male Population]]</f>
        <v>0</v>
      </c>
      <c r="R3983" s="27">
        <f>Table1[[#This Row],[Total Voters]]/Table1[[#This Row],[Total Population]]</f>
        <v>0</v>
      </c>
      <c r="S3983" s="27">
        <f>Table1[[#This Row],[Female Ballots]]/Table1[[#This Row],[Female Population]]</f>
        <v>0</v>
      </c>
      <c r="T3983" s="27">
        <f>Table1[[#This Row],[Male Ballots]]/Table1[[#This Row],[Male Population]]</f>
        <v>0</v>
      </c>
      <c r="U3983" s="27">
        <f>Table1[[#This Row],[Total Ballots]]/Table1[[#This Row],[Total Population]]</f>
        <v>0</v>
      </c>
      <c r="V3983" s="27" t="e">
        <f>Table1[[#This Row],[Female Ballots]]/Table1[[#This Row],[Female Voters]]</f>
        <v>#DIV/0!</v>
      </c>
      <c r="W3983" s="27" t="e">
        <f>Table1[[#This Row],[Male Ballots]]/Table1[[#This Row],[Male Voters]]</f>
        <v>#DIV/0!</v>
      </c>
      <c r="X3983" s="27" t="e">
        <f>Table1[[#This Row],[Total Ballots]]/Table1[[#This Row],[Total Voters]]</f>
        <v>#DIV/0!</v>
      </c>
    </row>
    <row r="3984" spans="1:24" s="12" customFormat="1" hidden="1" x14ac:dyDescent="0.25">
      <c r="A3984" s="8" t="s">
        <v>54</v>
      </c>
      <c r="B3984" s="17">
        <v>2002</v>
      </c>
      <c r="C3984" s="17"/>
      <c r="D3984" s="9" t="s">
        <v>453</v>
      </c>
      <c r="E3984" s="10">
        <v>11853</v>
      </c>
      <c r="F3984" s="10">
        <v>11472</v>
      </c>
      <c r="G3984" s="10">
        <v>23325</v>
      </c>
      <c r="H3984" s="44"/>
      <c r="I3984" s="44"/>
      <c r="J3984" s="44"/>
      <c r="K3984" s="44"/>
      <c r="L3984" s="10"/>
      <c r="M3984" s="10"/>
      <c r="N3984" s="10"/>
      <c r="O3984" s="11"/>
      <c r="P3984" s="27">
        <f>Table1[[#This Row],[Female Voters]]/Table1[[#This Row],[Female Population]]</f>
        <v>0</v>
      </c>
      <c r="Q3984" s="27">
        <f>Table1[[#This Row],[Male Voters]]/Table1[[#This Row],[Male Population]]</f>
        <v>0</v>
      </c>
      <c r="R3984" s="27">
        <f>Table1[[#This Row],[Total Voters]]/Table1[[#This Row],[Total Population]]</f>
        <v>0</v>
      </c>
      <c r="S3984" s="27">
        <f>Table1[[#This Row],[Female Ballots]]/Table1[[#This Row],[Female Population]]</f>
        <v>0</v>
      </c>
      <c r="T3984" s="27">
        <f>Table1[[#This Row],[Male Ballots]]/Table1[[#This Row],[Male Population]]</f>
        <v>0</v>
      </c>
      <c r="U3984" s="27">
        <f>Table1[[#This Row],[Total Ballots]]/Table1[[#This Row],[Total Population]]</f>
        <v>0</v>
      </c>
      <c r="V3984" s="27" t="e">
        <f>Table1[[#This Row],[Female Ballots]]/Table1[[#This Row],[Female Voters]]</f>
        <v>#DIV/0!</v>
      </c>
      <c r="W3984" s="27" t="e">
        <f>Table1[[#This Row],[Male Ballots]]/Table1[[#This Row],[Male Voters]]</f>
        <v>#DIV/0!</v>
      </c>
      <c r="X3984" s="27" t="e">
        <f>Table1[[#This Row],[Total Ballots]]/Table1[[#This Row],[Total Voters]]</f>
        <v>#DIV/0!</v>
      </c>
    </row>
    <row r="3985" spans="1:24" s="12" customFormat="1" hidden="1" x14ac:dyDescent="0.25">
      <c r="A3985" s="8" t="s">
        <v>33</v>
      </c>
      <c r="B3985" s="17">
        <v>2002</v>
      </c>
      <c r="C3985" s="17"/>
      <c r="D3985" s="9" t="s">
        <v>66</v>
      </c>
      <c r="E3985" s="10">
        <v>250</v>
      </c>
      <c r="F3985" s="10">
        <v>337</v>
      </c>
      <c r="G3985" s="10">
        <v>587</v>
      </c>
      <c r="H3985" s="44"/>
      <c r="I3985" s="44"/>
      <c r="J3985" s="44"/>
      <c r="K3985" s="44"/>
      <c r="L3985" s="10"/>
      <c r="M3985" s="10"/>
      <c r="N3985" s="10"/>
      <c r="O3985" s="11"/>
      <c r="P3985" s="27">
        <f>Table1[[#This Row],[Female Voters]]/Table1[[#This Row],[Female Population]]</f>
        <v>0</v>
      </c>
      <c r="Q3985" s="27">
        <f>Table1[[#This Row],[Male Voters]]/Table1[[#This Row],[Male Population]]</f>
        <v>0</v>
      </c>
      <c r="R3985" s="27">
        <f>Table1[[#This Row],[Total Voters]]/Table1[[#This Row],[Total Population]]</f>
        <v>0</v>
      </c>
      <c r="S3985" s="27">
        <f>Table1[[#This Row],[Female Ballots]]/Table1[[#This Row],[Female Population]]</f>
        <v>0</v>
      </c>
      <c r="T3985" s="27">
        <f>Table1[[#This Row],[Male Ballots]]/Table1[[#This Row],[Male Population]]</f>
        <v>0</v>
      </c>
      <c r="U3985" s="27">
        <f>Table1[[#This Row],[Total Ballots]]/Table1[[#This Row],[Total Population]]</f>
        <v>0</v>
      </c>
      <c r="V3985" s="27" t="e">
        <f>Table1[[#This Row],[Female Ballots]]/Table1[[#This Row],[Female Voters]]</f>
        <v>#DIV/0!</v>
      </c>
      <c r="W3985" s="27" t="e">
        <f>Table1[[#This Row],[Male Ballots]]/Table1[[#This Row],[Male Voters]]</f>
        <v>#DIV/0!</v>
      </c>
      <c r="X3985" s="27" t="e">
        <f>Table1[[#This Row],[Total Ballots]]/Table1[[#This Row],[Total Voters]]</f>
        <v>#DIV/0!</v>
      </c>
    </row>
    <row r="3986" spans="1:24" s="12" customFormat="1" hidden="1" x14ac:dyDescent="0.25">
      <c r="A3986" s="8" t="s">
        <v>33</v>
      </c>
      <c r="B3986" s="17">
        <v>2002</v>
      </c>
      <c r="C3986" s="17"/>
      <c r="D3986" s="9" t="s">
        <v>67</v>
      </c>
      <c r="E3986" s="10">
        <v>338</v>
      </c>
      <c r="F3986" s="10">
        <v>320</v>
      </c>
      <c r="G3986" s="10">
        <v>658</v>
      </c>
      <c r="H3986" s="44"/>
      <c r="I3986" s="44"/>
      <c r="J3986" s="44"/>
      <c r="K3986" s="44"/>
      <c r="L3986" s="10"/>
      <c r="M3986" s="10"/>
      <c r="N3986" s="10"/>
      <c r="O3986" s="11"/>
      <c r="P3986" s="27">
        <f>Table1[[#This Row],[Female Voters]]/Table1[[#This Row],[Female Population]]</f>
        <v>0</v>
      </c>
      <c r="Q3986" s="27">
        <f>Table1[[#This Row],[Male Voters]]/Table1[[#This Row],[Male Population]]</f>
        <v>0</v>
      </c>
      <c r="R3986" s="27">
        <f>Table1[[#This Row],[Total Voters]]/Table1[[#This Row],[Total Population]]</f>
        <v>0</v>
      </c>
      <c r="S3986" s="27">
        <f>Table1[[#This Row],[Female Ballots]]/Table1[[#This Row],[Female Population]]</f>
        <v>0</v>
      </c>
      <c r="T3986" s="27">
        <f>Table1[[#This Row],[Male Ballots]]/Table1[[#This Row],[Male Population]]</f>
        <v>0</v>
      </c>
      <c r="U3986" s="27">
        <f>Table1[[#This Row],[Total Ballots]]/Table1[[#This Row],[Total Population]]</f>
        <v>0</v>
      </c>
      <c r="V3986" s="27" t="e">
        <f>Table1[[#This Row],[Female Ballots]]/Table1[[#This Row],[Female Voters]]</f>
        <v>#DIV/0!</v>
      </c>
      <c r="W3986" s="27" t="e">
        <f>Table1[[#This Row],[Male Ballots]]/Table1[[#This Row],[Male Voters]]</f>
        <v>#DIV/0!</v>
      </c>
      <c r="X3986" s="27" t="e">
        <f>Table1[[#This Row],[Total Ballots]]/Table1[[#This Row],[Total Voters]]</f>
        <v>#DIV/0!</v>
      </c>
    </row>
    <row r="3987" spans="1:24" s="12" customFormat="1" hidden="1" x14ac:dyDescent="0.25">
      <c r="A3987" s="8" t="s">
        <v>33</v>
      </c>
      <c r="B3987" s="17">
        <v>2002</v>
      </c>
      <c r="C3987" s="17"/>
      <c r="D3987" s="9" t="s">
        <v>68</v>
      </c>
      <c r="E3987" s="10">
        <v>498</v>
      </c>
      <c r="F3987" s="10">
        <v>483</v>
      </c>
      <c r="G3987" s="10">
        <v>981</v>
      </c>
      <c r="H3987" s="44"/>
      <c r="I3987" s="44"/>
      <c r="J3987" s="44"/>
      <c r="K3987" s="44"/>
      <c r="L3987" s="10"/>
      <c r="M3987" s="10"/>
      <c r="N3987" s="10"/>
      <c r="O3987" s="11"/>
      <c r="P3987" s="27">
        <f>Table1[[#This Row],[Female Voters]]/Table1[[#This Row],[Female Population]]</f>
        <v>0</v>
      </c>
      <c r="Q3987" s="27">
        <f>Table1[[#This Row],[Male Voters]]/Table1[[#This Row],[Male Population]]</f>
        <v>0</v>
      </c>
      <c r="R3987" s="27">
        <f>Table1[[#This Row],[Total Voters]]/Table1[[#This Row],[Total Population]]</f>
        <v>0</v>
      </c>
      <c r="S3987" s="27">
        <f>Table1[[#This Row],[Female Ballots]]/Table1[[#This Row],[Female Population]]</f>
        <v>0</v>
      </c>
      <c r="T3987" s="27">
        <f>Table1[[#This Row],[Male Ballots]]/Table1[[#This Row],[Male Population]]</f>
        <v>0</v>
      </c>
      <c r="U3987" s="27">
        <f>Table1[[#This Row],[Total Ballots]]/Table1[[#This Row],[Total Population]]</f>
        <v>0</v>
      </c>
      <c r="V3987" s="27" t="e">
        <f>Table1[[#This Row],[Female Ballots]]/Table1[[#This Row],[Female Voters]]</f>
        <v>#DIV/0!</v>
      </c>
      <c r="W3987" s="27" t="e">
        <f>Table1[[#This Row],[Male Ballots]]/Table1[[#This Row],[Male Voters]]</f>
        <v>#DIV/0!</v>
      </c>
      <c r="X3987" s="27" t="e">
        <f>Table1[[#This Row],[Total Ballots]]/Table1[[#This Row],[Total Voters]]</f>
        <v>#DIV/0!</v>
      </c>
    </row>
    <row r="3988" spans="1:24" s="12" customFormat="1" hidden="1" x14ac:dyDescent="0.25">
      <c r="A3988" s="8" t="s">
        <v>33</v>
      </c>
      <c r="B3988" s="17">
        <v>2002</v>
      </c>
      <c r="C3988" s="17"/>
      <c r="D3988" s="9" t="s">
        <v>69</v>
      </c>
      <c r="E3988" s="10">
        <v>617</v>
      </c>
      <c r="F3988" s="10">
        <v>681</v>
      </c>
      <c r="G3988" s="10">
        <v>1298</v>
      </c>
      <c r="H3988" s="44"/>
      <c r="I3988" s="44"/>
      <c r="J3988" s="44"/>
      <c r="K3988" s="44"/>
      <c r="L3988" s="10"/>
      <c r="M3988" s="10"/>
      <c r="N3988" s="10"/>
      <c r="O3988" s="11"/>
      <c r="P3988" s="27">
        <f>Table1[[#This Row],[Female Voters]]/Table1[[#This Row],[Female Population]]</f>
        <v>0</v>
      </c>
      <c r="Q3988" s="27">
        <f>Table1[[#This Row],[Male Voters]]/Table1[[#This Row],[Male Population]]</f>
        <v>0</v>
      </c>
      <c r="R3988" s="27">
        <f>Table1[[#This Row],[Total Voters]]/Table1[[#This Row],[Total Population]]</f>
        <v>0</v>
      </c>
      <c r="S3988" s="27">
        <f>Table1[[#This Row],[Female Ballots]]/Table1[[#This Row],[Female Population]]</f>
        <v>0</v>
      </c>
      <c r="T3988" s="27">
        <f>Table1[[#This Row],[Male Ballots]]/Table1[[#This Row],[Male Population]]</f>
        <v>0</v>
      </c>
      <c r="U3988" s="27">
        <f>Table1[[#This Row],[Total Ballots]]/Table1[[#This Row],[Total Population]]</f>
        <v>0</v>
      </c>
      <c r="V3988" s="27" t="e">
        <f>Table1[[#This Row],[Female Ballots]]/Table1[[#This Row],[Female Voters]]</f>
        <v>#DIV/0!</v>
      </c>
      <c r="W3988" s="27" t="e">
        <f>Table1[[#This Row],[Male Ballots]]/Table1[[#This Row],[Male Voters]]</f>
        <v>#DIV/0!</v>
      </c>
      <c r="X3988" s="27" t="e">
        <f>Table1[[#This Row],[Total Ballots]]/Table1[[#This Row],[Total Voters]]</f>
        <v>#DIV/0!</v>
      </c>
    </row>
    <row r="3989" spans="1:24" s="12" customFormat="1" hidden="1" x14ac:dyDescent="0.25">
      <c r="A3989" s="8" t="s">
        <v>33</v>
      </c>
      <c r="B3989" s="17">
        <v>2002</v>
      </c>
      <c r="C3989" s="17"/>
      <c r="D3989" s="9" t="s">
        <v>70</v>
      </c>
      <c r="E3989" s="10">
        <v>481</v>
      </c>
      <c r="F3989" s="10">
        <v>513</v>
      </c>
      <c r="G3989" s="10">
        <v>994</v>
      </c>
      <c r="H3989" s="44"/>
      <c r="I3989" s="44"/>
      <c r="J3989" s="44"/>
      <c r="K3989" s="44"/>
      <c r="L3989" s="10"/>
      <c r="M3989" s="10"/>
      <c r="N3989" s="10"/>
      <c r="O3989" s="11"/>
      <c r="P3989" s="27">
        <f>Table1[[#This Row],[Female Voters]]/Table1[[#This Row],[Female Population]]</f>
        <v>0</v>
      </c>
      <c r="Q3989" s="27">
        <f>Table1[[#This Row],[Male Voters]]/Table1[[#This Row],[Male Population]]</f>
        <v>0</v>
      </c>
      <c r="R3989" s="27">
        <f>Table1[[#This Row],[Total Voters]]/Table1[[#This Row],[Total Population]]</f>
        <v>0</v>
      </c>
      <c r="S3989" s="27">
        <f>Table1[[#This Row],[Female Ballots]]/Table1[[#This Row],[Female Population]]</f>
        <v>0</v>
      </c>
      <c r="T3989" s="27">
        <f>Table1[[#This Row],[Male Ballots]]/Table1[[#This Row],[Male Population]]</f>
        <v>0</v>
      </c>
      <c r="U3989" s="27">
        <f>Table1[[#This Row],[Total Ballots]]/Table1[[#This Row],[Total Population]]</f>
        <v>0</v>
      </c>
      <c r="V3989" s="27" t="e">
        <f>Table1[[#This Row],[Female Ballots]]/Table1[[#This Row],[Female Voters]]</f>
        <v>#DIV/0!</v>
      </c>
      <c r="W3989" s="27" t="e">
        <f>Table1[[#This Row],[Male Ballots]]/Table1[[#This Row],[Male Voters]]</f>
        <v>#DIV/0!</v>
      </c>
      <c r="X3989" s="27" t="e">
        <f>Table1[[#This Row],[Total Ballots]]/Table1[[#This Row],[Total Voters]]</f>
        <v>#DIV/0!</v>
      </c>
    </row>
    <row r="3990" spans="1:24" s="12" customFormat="1" hidden="1" x14ac:dyDescent="0.25">
      <c r="A3990" s="8" t="s">
        <v>33</v>
      </c>
      <c r="B3990" s="17">
        <v>2002</v>
      </c>
      <c r="C3990" s="17"/>
      <c r="D3990" s="9" t="s">
        <v>71</v>
      </c>
      <c r="E3990" s="10">
        <v>490</v>
      </c>
      <c r="F3990" s="10">
        <v>493</v>
      </c>
      <c r="G3990" s="10">
        <v>983</v>
      </c>
      <c r="H3990" s="44"/>
      <c r="I3990" s="44"/>
      <c r="J3990" s="44"/>
      <c r="K3990" s="44"/>
      <c r="L3990" s="10"/>
      <c r="M3990" s="10"/>
      <c r="N3990" s="10"/>
      <c r="O3990" s="11"/>
      <c r="P3990" s="27">
        <f>Table1[[#This Row],[Female Voters]]/Table1[[#This Row],[Female Population]]</f>
        <v>0</v>
      </c>
      <c r="Q3990" s="27">
        <f>Table1[[#This Row],[Male Voters]]/Table1[[#This Row],[Male Population]]</f>
        <v>0</v>
      </c>
      <c r="R3990" s="27">
        <f>Table1[[#This Row],[Total Voters]]/Table1[[#This Row],[Total Population]]</f>
        <v>0</v>
      </c>
      <c r="S3990" s="27">
        <f>Table1[[#This Row],[Female Ballots]]/Table1[[#This Row],[Female Population]]</f>
        <v>0</v>
      </c>
      <c r="T3990" s="27">
        <f>Table1[[#This Row],[Male Ballots]]/Table1[[#This Row],[Male Population]]</f>
        <v>0</v>
      </c>
      <c r="U3990" s="27">
        <f>Table1[[#This Row],[Total Ballots]]/Table1[[#This Row],[Total Population]]</f>
        <v>0</v>
      </c>
      <c r="V3990" s="27" t="e">
        <f>Table1[[#This Row],[Female Ballots]]/Table1[[#This Row],[Female Voters]]</f>
        <v>#DIV/0!</v>
      </c>
      <c r="W3990" s="27" t="e">
        <f>Table1[[#This Row],[Male Ballots]]/Table1[[#This Row],[Male Voters]]</f>
        <v>#DIV/0!</v>
      </c>
      <c r="X3990" s="27" t="e">
        <f>Table1[[#This Row],[Total Ballots]]/Table1[[#This Row],[Total Voters]]</f>
        <v>#DIV/0!</v>
      </c>
    </row>
    <row r="3991" spans="1:24" s="12" customFormat="1" hidden="1" x14ac:dyDescent="0.25">
      <c r="A3991" s="8" t="s">
        <v>33</v>
      </c>
      <c r="B3991" s="17">
        <v>2002</v>
      </c>
      <c r="C3991" s="17"/>
      <c r="D3991" s="9" t="s">
        <v>453</v>
      </c>
      <c r="E3991" s="10">
        <v>2674</v>
      </c>
      <c r="F3991" s="10">
        <v>2827</v>
      </c>
      <c r="G3991" s="10">
        <v>5501</v>
      </c>
      <c r="H3991" s="44"/>
      <c r="I3991" s="44"/>
      <c r="J3991" s="44"/>
      <c r="K3991" s="44"/>
      <c r="L3991" s="10"/>
      <c r="M3991" s="10"/>
      <c r="N3991" s="10"/>
      <c r="O3991" s="11"/>
      <c r="P3991" s="27">
        <f>Table1[[#This Row],[Female Voters]]/Table1[[#This Row],[Female Population]]</f>
        <v>0</v>
      </c>
      <c r="Q3991" s="27">
        <f>Table1[[#This Row],[Male Voters]]/Table1[[#This Row],[Male Population]]</f>
        <v>0</v>
      </c>
      <c r="R3991" s="27">
        <f>Table1[[#This Row],[Total Voters]]/Table1[[#This Row],[Total Population]]</f>
        <v>0</v>
      </c>
      <c r="S3991" s="27">
        <f>Table1[[#This Row],[Female Ballots]]/Table1[[#This Row],[Female Population]]</f>
        <v>0</v>
      </c>
      <c r="T3991" s="27">
        <f>Table1[[#This Row],[Male Ballots]]/Table1[[#This Row],[Male Population]]</f>
        <v>0</v>
      </c>
      <c r="U3991" s="27">
        <f>Table1[[#This Row],[Total Ballots]]/Table1[[#This Row],[Total Population]]</f>
        <v>0</v>
      </c>
      <c r="V3991" s="27" t="e">
        <f>Table1[[#This Row],[Female Ballots]]/Table1[[#This Row],[Female Voters]]</f>
        <v>#DIV/0!</v>
      </c>
      <c r="W3991" s="27" t="e">
        <f>Table1[[#This Row],[Male Ballots]]/Table1[[#This Row],[Male Voters]]</f>
        <v>#DIV/0!</v>
      </c>
      <c r="X3991" s="27" t="e">
        <f>Table1[[#This Row],[Total Ballots]]/Table1[[#This Row],[Total Voters]]</f>
        <v>#DIV/0!</v>
      </c>
    </row>
    <row r="3992" spans="1:24" s="12" customFormat="1" hidden="1" x14ac:dyDescent="0.25">
      <c r="A3992" s="8" t="s">
        <v>61</v>
      </c>
      <c r="B3992" s="17">
        <v>2002</v>
      </c>
      <c r="C3992" s="17"/>
      <c r="D3992" s="9" t="s">
        <v>66</v>
      </c>
      <c r="E3992" s="10">
        <v>2644</v>
      </c>
      <c r="F3992" s="10">
        <v>3130</v>
      </c>
      <c r="G3992" s="10">
        <v>5774</v>
      </c>
      <c r="H3992" s="44"/>
      <c r="I3992" s="44"/>
      <c r="J3992" s="44"/>
      <c r="K3992" s="44"/>
      <c r="L3992" s="10"/>
      <c r="M3992" s="10"/>
      <c r="N3992" s="10"/>
      <c r="O3992" s="11"/>
      <c r="P3992" s="27">
        <f>Table1[[#This Row],[Female Voters]]/Table1[[#This Row],[Female Population]]</f>
        <v>0</v>
      </c>
      <c r="Q3992" s="27">
        <f>Table1[[#This Row],[Male Voters]]/Table1[[#This Row],[Male Population]]</f>
        <v>0</v>
      </c>
      <c r="R3992" s="27">
        <f>Table1[[#This Row],[Total Voters]]/Table1[[#This Row],[Total Population]]</f>
        <v>0</v>
      </c>
      <c r="S3992" s="27">
        <f>Table1[[#This Row],[Female Ballots]]/Table1[[#This Row],[Female Population]]</f>
        <v>0</v>
      </c>
      <c r="T3992" s="27">
        <f>Table1[[#This Row],[Male Ballots]]/Table1[[#This Row],[Male Population]]</f>
        <v>0</v>
      </c>
      <c r="U3992" s="27">
        <f>Table1[[#This Row],[Total Ballots]]/Table1[[#This Row],[Total Population]]</f>
        <v>0</v>
      </c>
      <c r="V3992" s="27" t="e">
        <f>Table1[[#This Row],[Female Ballots]]/Table1[[#This Row],[Female Voters]]</f>
        <v>#DIV/0!</v>
      </c>
      <c r="W3992" s="27" t="e">
        <f>Table1[[#This Row],[Male Ballots]]/Table1[[#This Row],[Male Voters]]</f>
        <v>#DIV/0!</v>
      </c>
      <c r="X3992" s="27" t="e">
        <f>Table1[[#This Row],[Total Ballots]]/Table1[[#This Row],[Total Voters]]</f>
        <v>#DIV/0!</v>
      </c>
    </row>
    <row r="3993" spans="1:24" s="12" customFormat="1" hidden="1" x14ac:dyDescent="0.25">
      <c r="A3993" s="8" t="s">
        <v>61</v>
      </c>
      <c r="B3993" s="17">
        <v>2002</v>
      </c>
      <c r="C3993" s="17"/>
      <c r="D3993" s="9" t="s">
        <v>67</v>
      </c>
      <c r="E3993" s="10">
        <v>3565</v>
      </c>
      <c r="F3993" s="10">
        <v>4090</v>
      </c>
      <c r="G3993" s="10">
        <v>7655</v>
      </c>
      <c r="H3993" s="44"/>
      <c r="I3993" s="44"/>
      <c r="J3993" s="44"/>
      <c r="K3993" s="44"/>
      <c r="L3993" s="10"/>
      <c r="M3993" s="10"/>
      <c r="N3993" s="10"/>
      <c r="O3993" s="11"/>
      <c r="P3993" s="27">
        <f>Table1[[#This Row],[Female Voters]]/Table1[[#This Row],[Female Population]]</f>
        <v>0</v>
      </c>
      <c r="Q3993" s="27">
        <f>Table1[[#This Row],[Male Voters]]/Table1[[#This Row],[Male Population]]</f>
        <v>0</v>
      </c>
      <c r="R3993" s="27">
        <f>Table1[[#This Row],[Total Voters]]/Table1[[#This Row],[Total Population]]</f>
        <v>0</v>
      </c>
      <c r="S3993" s="27">
        <f>Table1[[#This Row],[Female Ballots]]/Table1[[#This Row],[Female Population]]</f>
        <v>0</v>
      </c>
      <c r="T3993" s="27">
        <f>Table1[[#This Row],[Male Ballots]]/Table1[[#This Row],[Male Population]]</f>
        <v>0</v>
      </c>
      <c r="U3993" s="27">
        <f>Table1[[#This Row],[Total Ballots]]/Table1[[#This Row],[Total Population]]</f>
        <v>0</v>
      </c>
      <c r="V3993" s="27" t="e">
        <f>Table1[[#This Row],[Female Ballots]]/Table1[[#This Row],[Female Voters]]</f>
        <v>#DIV/0!</v>
      </c>
      <c r="W3993" s="27" t="e">
        <f>Table1[[#This Row],[Male Ballots]]/Table1[[#This Row],[Male Voters]]</f>
        <v>#DIV/0!</v>
      </c>
      <c r="X3993" s="27" t="e">
        <f>Table1[[#This Row],[Total Ballots]]/Table1[[#This Row],[Total Voters]]</f>
        <v>#DIV/0!</v>
      </c>
    </row>
    <row r="3994" spans="1:24" s="12" customFormat="1" hidden="1" x14ac:dyDescent="0.25">
      <c r="A3994" s="8" t="s">
        <v>61</v>
      </c>
      <c r="B3994" s="17">
        <v>2002</v>
      </c>
      <c r="C3994" s="17"/>
      <c r="D3994" s="9" t="s">
        <v>68</v>
      </c>
      <c r="E3994" s="10">
        <v>3333</v>
      </c>
      <c r="F3994" s="10">
        <v>3677</v>
      </c>
      <c r="G3994" s="10">
        <v>7010</v>
      </c>
      <c r="H3994" s="44"/>
      <c r="I3994" s="44"/>
      <c r="J3994" s="44"/>
      <c r="K3994" s="44"/>
      <c r="L3994" s="10"/>
      <c r="M3994" s="10"/>
      <c r="N3994" s="10"/>
      <c r="O3994" s="11"/>
      <c r="P3994" s="27">
        <f>Table1[[#This Row],[Female Voters]]/Table1[[#This Row],[Female Population]]</f>
        <v>0</v>
      </c>
      <c r="Q3994" s="27">
        <f>Table1[[#This Row],[Male Voters]]/Table1[[#This Row],[Male Population]]</f>
        <v>0</v>
      </c>
      <c r="R3994" s="27">
        <f>Table1[[#This Row],[Total Voters]]/Table1[[#This Row],[Total Population]]</f>
        <v>0</v>
      </c>
      <c r="S3994" s="27">
        <f>Table1[[#This Row],[Female Ballots]]/Table1[[#This Row],[Female Population]]</f>
        <v>0</v>
      </c>
      <c r="T3994" s="27">
        <f>Table1[[#This Row],[Male Ballots]]/Table1[[#This Row],[Male Population]]</f>
        <v>0</v>
      </c>
      <c r="U3994" s="27">
        <f>Table1[[#This Row],[Total Ballots]]/Table1[[#This Row],[Total Population]]</f>
        <v>0</v>
      </c>
      <c r="V3994" s="27" t="e">
        <f>Table1[[#This Row],[Female Ballots]]/Table1[[#This Row],[Female Voters]]</f>
        <v>#DIV/0!</v>
      </c>
      <c r="W3994" s="27" t="e">
        <f>Table1[[#This Row],[Male Ballots]]/Table1[[#This Row],[Male Voters]]</f>
        <v>#DIV/0!</v>
      </c>
      <c r="X3994" s="27" t="e">
        <f>Table1[[#This Row],[Total Ballots]]/Table1[[#This Row],[Total Voters]]</f>
        <v>#DIV/0!</v>
      </c>
    </row>
    <row r="3995" spans="1:24" s="12" customFormat="1" hidden="1" x14ac:dyDescent="0.25">
      <c r="A3995" s="8" t="s">
        <v>61</v>
      </c>
      <c r="B3995" s="17">
        <v>2002</v>
      </c>
      <c r="C3995" s="17"/>
      <c r="D3995" s="9" t="s">
        <v>69</v>
      </c>
      <c r="E3995" s="10">
        <v>2883</v>
      </c>
      <c r="F3995" s="10">
        <v>3130</v>
      </c>
      <c r="G3995" s="10">
        <v>6013</v>
      </c>
      <c r="H3995" s="44"/>
      <c r="I3995" s="44"/>
      <c r="J3995" s="44"/>
      <c r="K3995" s="44"/>
      <c r="L3995" s="10"/>
      <c r="M3995" s="10"/>
      <c r="N3995" s="10"/>
      <c r="O3995" s="11"/>
      <c r="P3995" s="27">
        <f>Table1[[#This Row],[Female Voters]]/Table1[[#This Row],[Female Population]]</f>
        <v>0</v>
      </c>
      <c r="Q3995" s="27">
        <f>Table1[[#This Row],[Male Voters]]/Table1[[#This Row],[Male Population]]</f>
        <v>0</v>
      </c>
      <c r="R3995" s="27">
        <f>Table1[[#This Row],[Total Voters]]/Table1[[#This Row],[Total Population]]</f>
        <v>0</v>
      </c>
      <c r="S3995" s="27">
        <f>Table1[[#This Row],[Female Ballots]]/Table1[[#This Row],[Female Population]]</f>
        <v>0</v>
      </c>
      <c r="T3995" s="27">
        <f>Table1[[#This Row],[Male Ballots]]/Table1[[#This Row],[Male Population]]</f>
        <v>0</v>
      </c>
      <c r="U3995" s="27">
        <f>Table1[[#This Row],[Total Ballots]]/Table1[[#This Row],[Total Population]]</f>
        <v>0</v>
      </c>
      <c r="V3995" s="27" t="e">
        <f>Table1[[#This Row],[Female Ballots]]/Table1[[#This Row],[Female Voters]]</f>
        <v>#DIV/0!</v>
      </c>
      <c r="W3995" s="27" t="e">
        <f>Table1[[#This Row],[Male Ballots]]/Table1[[#This Row],[Male Voters]]</f>
        <v>#DIV/0!</v>
      </c>
      <c r="X3995" s="27" t="e">
        <f>Table1[[#This Row],[Total Ballots]]/Table1[[#This Row],[Total Voters]]</f>
        <v>#DIV/0!</v>
      </c>
    </row>
    <row r="3996" spans="1:24" s="12" customFormat="1" hidden="1" x14ac:dyDescent="0.25">
      <c r="A3996" s="8" t="s">
        <v>61</v>
      </c>
      <c r="B3996" s="17">
        <v>2002</v>
      </c>
      <c r="C3996" s="17"/>
      <c r="D3996" s="9" t="s">
        <v>70</v>
      </c>
      <c r="E3996" s="10">
        <v>1743</v>
      </c>
      <c r="F3996" s="10">
        <v>1901</v>
      </c>
      <c r="G3996" s="10">
        <v>3644</v>
      </c>
      <c r="H3996" s="44"/>
      <c r="I3996" s="44"/>
      <c r="J3996" s="44"/>
      <c r="K3996" s="44"/>
      <c r="L3996" s="10"/>
      <c r="M3996" s="10"/>
      <c r="N3996" s="10"/>
      <c r="O3996" s="11"/>
      <c r="P3996" s="27">
        <f>Table1[[#This Row],[Female Voters]]/Table1[[#This Row],[Female Population]]</f>
        <v>0</v>
      </c>
      <c r="Q3996" s="27">
        <f>Table1[[#This Row],[Male Voters]]/Table1[[#This Row],[Male Population]]</f>
        <v>0</v>
      </c>
      <c r="R3996" s="27">
        <f>Table1[[#This Row],[Total Voters]]/Table1[[#This Row],[Total Population]]</f>
        <v>0</v>
      </c>
      <c r="S3996" s="27">
        <f>Table1[[#This Row],[Female Ballots]]/Table1[[#This Row],[Female Population]]</f>
        <v>0</v>
      </c>
      <c r="T3996" s="27">
        <f>Table1[[#This Row],[Male Ballots]]/Table1[[#This Row],[Male Population]]</f>
        <v>0</v>
      </c>
      <c r="U3996" s="27">
        <f>Table1[[#This Row],[Total Ballots]]/Table1[[#This Row],[Total Population]]</f>
        <v>0</v>
      </c>
      <c r="V3996" s="27" t="e">
        <f>Table1[[#This Row],[Female Ballots]]/Table1[[#This Row],[Female Voters]]</f>
        <v>#DIV/0!</v>
      </c>
      <c r="W3996" s="27" t="e">
        <f>Table1[[#This Row],[Male Ballots]]/Table1[[#This Row],[Male Voters]]</f>
        <v>#DIV/0!</v>
      </c>
      <c r="X3996" s="27" t="e">
        <f>Table1[[#This Row],[Total Ballots]]/Table1[[#This Row],[Total Voters]]</f>
        <v>#DIV/0!</v>
      </c>
    </row>
    <row r="3997" spans="1:24" s="12" customFormat="1" hidden="1" x14ac:dyDescent="0.25">
      <c r="A3997" s="8" t="s">
        <v>61</v>
      </c>
      <c r="B3997" s="17">
        <v>2002</v>
      </c>
      <c r="C3997" s="17"/>
      <c r="D3997" s="9" t="s">
        <v>71</v>
      </c>
      <c r="E3997" s="10">
        <v>2270</v>
      </c>
      <c r="F3997" s="10">
        <v>1904</v>
      </c>
      <c r="G3997" s="10">
        <v>4174</v>
      </c>
      <c r="H3997" s="44"/>
      <c r="I3997" s="44"/>
      <c r="J3997" s="44"/>
      <c r="K3997" s="44"/>
      <c r="L3997" s="10"/>
      <c r="M3997" s="10"/>
      <c r="N3997" s="10"/>
      <c r="O3997" s="11"/>
      <c r="P3997" s="27">
        <f>Table1[[#This Row],[Female Voters]]/Table1[[#This Row],[Female Population]]</f>
        <v>0</v>
      </c>
      <c r="Q3997" s="27">
        <f>Table1[[#This Row],[Male Voters]]/Table1[[#This Row],[Male Population]]</f>
        <v>0</v>
      </c>
      <c r="R3997" s="27">
        <f>Table1[[#This Row],[Total Voters]]/Table1[[#This Row],[Total Population]]</f>
        <v>0</v>
      </c>
      <c r="S3997" s="27">
        <f>Table1[[#This Row],[Female Ballots]]/Table1[[#This Row],[Female Population]]</f>
        <v>0</v>
      </c>
      <c r="T3997" s="27">
        <f>Table1[[#This Row],[Male Ballots]]/Table1[[#This Row],[Male Population]]</f>
        <v>0</v>
      </c>
      <c r="U3997" s="27">
        <f>Table1[[#This Row],[Total Ballots]]/Table1[[#This Row],[Total Population]]</f>
        <v>0</v>
      </c>
      <c r="V3997" s="27" t="e">
        <f>Table1[[#This Row],[Female Ballots]]/Table1[[#This Row],[Female Voters]]</f>
        <v>#DIV/0!</v>
      </c>
      <c r="W3997" s="27" t="e">
        <f>Table1[[#This Row],[Male Ballots]]/Table1[[#This Row],[Male Voters]]</f>
        <v>#DIV/0!</v>
      </c>
      <c r="X3997" s="27" t="e">
        <f>Table1[[#This Row],[Total Ballots]]/Table1[[#This Row],[Total Voters]]</f>
        <v>#DIV/0!</v>
      </c>
    </row>
    <row r="3998" spans="1:24" s="12" customFormat="1" hidden="1" x14ac:dyDescent="0.25">
      <c r="A3998" s="8" t="s">
        <v>61</v>
      </c>
      <c r="B3998" s="17">
        <v>2002</v>
      </c>
      <c r="C3998" s="17"/>
      <c r="D3998" s="9" t="s">
        <v>453</v>
      </c>
      <c r="E3998" s="10">
        <v>16438</v>
      </c>
      <c r="F3998" s="10">
        <v>17832</v>
      </c>
      <c r="G3998" s="10">
        <v>34270</v>
      </c>
      <c r="H3998" s="44"/>
      <c r="I3998" s="44"/>
      <c r="J3998" s="44"/>
      <c r="K3998" s="44"/>
      <c r="L3998" s="10"/>
      <c r="M3998" s="10"/>
      <c r="N3998" s="10"/>
      <c r="O3998" s="11"/>
      <c r="P3998" s="27">
        <f>Table1[[#This Row],[Female Voters]]/Table1[[#This Row],[Female Population]]</f>
        <v>0</v>
      </c>
      <c r="Q3998" s="27">
        <f>Table1[[#This Row],[Male Voters]]/Table1[[#This Row],[Male Population]]</f>
        <v>0</v>
      </c>
      <c r="R3998" s="27">
        <f>Table1[[#This Row],[Total Voters]]/Table1[[#This Row],[Total Population]]</f>
        <v>0</v>
      </c>
      <c r="S3998" s="27">
        <f>Table1[[#This Row],[Female Ballots]]/Table1[[#This Row],[Female Population]]</f>
        <v>0</v>
      </c>
      <c r="T3998" s="27">
        <f>Table1[[#This Row],[Male Ballots]]/Table1[[#This Row],[Male Population]]</f>
        <v>0</v>
      </c>
      <c r="U3998" s="27">
        <f>Table1[[#This Row],[Total Ballots]]/Table1[[#This Row],[Total Population]]</f>
        <v>0</v>
      </c>
      <c r="V3998" s="27" t="e">
        <f>Table1[[#This Row],[Female Ballots]]/Table1[[#This Row],[Female Voters]]</f>
        <v>#DIV/0!</v>
      </c>
      <c r="W3998" s="27" t="e">
        <f>Table1[[#This Row],[Male Ballots]]/Table1[[#This Row],[Male Voters]]</f>
        <v>#DIV/0!</v>
      </c>
      <c r="X3998" s="27" t="e">
        <f>Table1[[#This Row],[Total Ballots]]/Table1[[#This Row],[Total Voters]]</f>
        <v>#DIV/0!</v>
      </c>
    </row>
    <row r="3999" spans="1:24" s="12" customFormat="1" hidden="1" x14ac:dyDescent="0.25">
      <c r="A3999" s="8" t="s">
        <v>23</v>
      </c>
      <c r="B3999" s="17">
        <v>2002</v>
      </c>
      <c r="C3999" s="17"/>
      <c r="D3999" s="9" t="s">
        <v>66</v>
      </c>
      <c r="E3999" s="10">
        <v>61</v>
      </c>
      <c r="F3999" s="10">
        <v>68</v>
      </c>
      <c r="G3999" s="10">
        <v>129</v>
      </c>
      <c r="H3999" s="44"/>
      <c r="I3999" s="44"/>
      <c r="J3999" s="44"/>
      <c r="K3999" s="44"/>
      <c r="L3999" s="10"/>
      <c r="M3999" s="10"/>
      <c r="N3999" s="10"/>
      <c r="O3999" s="11"/>
      <c r="P3999" s="27">
        <f>Table1[[#This Row],[Female Voters]]/Table1[[#This Row],[Female Population]]</f>
        <v>0</v>
      </c>
      <c r="Q3999" s="27">
        <f>Table1[[#This Row],[Male Voters]]/Table1[[#This Row],[Male Population]]</f>
        <v>0</v>
      </c>
      <c r="R3999" s="27">
        <f>Table1[[#This Row],[Total Voters]]/Table1[[#This Row],[Total Population]]</f>
        <v>0</v>
      </c>
      <c r="S3999" s="27">
        <f>Table1[[#This Row],[Female Ballots]]/Table1[[#This Row],[Female Population]]</f>
        <v>0</v>
      </c>
      <c r="T3999" s="27">
        <f>Table1[[#This Row],[Male Ballots]]/Table1[[#This Row],[Male Population]]</f>
        <v>0</v>
      </c>
      <c r="U3999" s="27">
        <f>Table1[[#This Row],[Total Ballots]]/Table1[[#This Row],[Total Population]]</f>
        <v>0</v>
      </c>
      <c r="V3999" s="27" t="e">
        <f>Table1[[#This Row],[Female Ballots]]/Table1[[#This Row],[Female Voters]]</f>
        <v>#DIV/0!</v>
      </c>
      <c r="W3999" s="27" t="e">
        <f>Table1[[#This Row],[Male Ballots]]/Table1[[#This Row],[Male Voters]]</f>
        <v>#DIV/0!</v>
      </c>
      <c r="X3999" s="27" t="e">
        <f>Table1[[#This Row],[Total Ballots]]/Table1[[#This Row],[Total Voters]]</f>
        <v>#DIV/0!</v>
      </c>
    </row>
    <row r="4000" spans="1:24" s="12" customFormat="1" hidden="1" x14ac:dyDescent="0.25">
      <c r="A4000" s="8" t="s">
        <v>23</v>
      </c>
      <c r="B4000" s="17">
        <v>2002</v>
      </c>
      <c r="C4000" s="17"/>
      <c r="D4000" s="9" t="s">
        <v>67</v>
      </c>
      <c r="E4000" s="10">
        <v>99</v>
      </c>
      <c r="F4000" s="10">
        <v>84</v>
      </c>
      <c r="G4000" s="10">
        <v>183</v>
      </c>
      <c r="H4000" s="44"/>
      <c r="I4000" s="44"/>
      <c r="J4000" s="44"/>
      <c r="K4000" s="44"/>
      <c r="L4000" s="10"/>
      <c r="M4000" s="10"/>
      <c r="N4000" s="10"/>
      <c r="O4000" s="11"/>
      <c r="P4000" s="27">
        <f>Table1[[#This Row],[Female Voters]]/Table1[[#This Row],[Female Population]]</f>
        <v>0</v>
      </c>
      <c r="Q4000" s="27">
        <f>Table1[[#This Row],[Male Voters]]/Table1[[#This Row],[Male Population]]</f>
        <v>0</v>
      </c>
      <c r="R4000" s="27">
        <f>Table1[[#This Row],[Total Voters]]/Table1[[#This Row],[Total Population]]</f>
        <v>0</v>
      </c>
      <c r="S4000" s="27">
        <f>Table1[[#This Row],[Female Ballots]]/Table1[[#This Row],[Female Population]]</f>
        <v>0</v>
      </c>
      <c r="T4000" s="27">
        <f>Table1[[#This Row],[Male Ballots]]/Table1[[#This Row],[Male Population]]</f>
        <v>0</v>
      </c>
      <c r="U4000" s="27">
        <f>Table1[[#This Row],[Total Ballots]]/Table1[[#This Row],[Total Population]]</f>
        <v>0</v>
      </c>
      <c r="V4000" s="27" t="e">
        <f>Table1[[#This Row],[Female Ballots]]/Table1[[#This Row],[Female Voters]]</f>
        <v>#DIV/0!</v>
      </c>
      <c r="W4000" s="27" t="e">
        <f>Table1[[#This Row],[Male Ballots]]/Table1[[#This Row],[Male Voters]]</f>
        <v>#DIV/0!</v>
      </c>
      <c r="X4000" s="27" t="e">
        <f>Table1[[#This Row],[Total Ballots]]/Table1[[#This Row],[Total Voters]]</f>
        <v>#DIV/0!</v>
      </c>
    </row>
    <row r="4001" spans="1:24" s="12" customFormat="1" hidden="1" x14ac:dyDescent="0.25">
      <c r="A4001" s="8" t="s">
        <v>23</v>
      </c>
      <c r="B4001" s="17">
        <v>2002</v>
      </c>
      <c r="C4001" s="17"/>
      <c r="D4001" s="9" t="s">
        <v>68</v>
      </c>
      <c r="E4001" s="10">
        <v>157</v>
      </c>
      <c r="F4001" s="10">
        <v>158</v>
      </c>
      <c r="G4001" s="10">
        <v>315</v>
      </c>
      <c r="H4001" s="44"/>
      <c r="I4001" s="44"/>
      <c r="J4001" s="44"/>
      <c r="K4001" s="44"/>
      <c r="L4001" s="10"/>
      <c r="M4001" s="10"/>
      <c r="N4001" s="10"/>
      <c r="O4001" s="11"/>
      <c r="P4001" s="27">
        <f>Table1[[#This Row],[Female Voters]]/Table1[[#This Row],[Female Population]]</f>
        <v>0</v>
      </c>
      <c r="Q4001" s="27">
        <f>Table1[[#This Row],[Male Voters]]/Table1[[#This Row],[Male Population]]</f>
        <v>0</v>
      </c>
      <c r="R4001" s="27">
        <f>Table1[[#This Row],[Total Voters]]/Table1[[#This Row],[Total Population]]</f>
        <v>0</v>
      </c>
      <c r="S4001" s="27">
        <f>Table1[[#This Row],[Female Ballots]]/Table1[[#This Row],[Female Population]]</f>
        <v>0</v>
      </c>
      <c r="T4001" s="27">
        <f>Table1[[#This Row],[Male Ballots]]/Table1[[#This Row],[Male Population]]</f>
        <v>0</v>
      </c>
      <c r="U4001" s="27">
        <f>Table1[[#This Row],[Total Ballots]]/Table1[[#This Row],[Total Population]]</f>
        <v>0</v>
      </c>
      <c r="V4001" s="27" t="e">
        <f>Table1[[#This Row],[Female Ballots]]/Table1[[#This Row],[Female Voters]]</f>
        <v>#DIV/0!</v>
      </c>
      <c r="W4001" s="27" t="e">
        <f>Table1[[#This Row],[Male Ballots]]/Table1[[#This Row],[Male Voters]]</f>
        <v>#DIV/0!</v>
      </c>
      <c r="X4001" s="27" t="e">
        <f>Table1[[#This Row],[Total Ballots]]/Table1[[#This Row],[Total Voters]]</f>
        <v>#DIV/0!</v>
      </c>
    </row>
    <row r="4002" spans="1:24" s="12" customFormat="1" hidden="1" x14ac:dyDescent="0.25">
      <c r="A4002" s="8" t="s">
        <v>23</v>
      </c>
      <c r="B4002" s="17">
        <v>2002</v>
      </c>
      <c r="C4002" s="17"/>
      <c r="D4002" s="9" t="s">
        <v>69</v>
      </c>
      <c r="E4002" s="10">
        <v>191</v>
      </c>
      <c r="F4002" s="10">
        <v>195</v>
      </c>
      <c r="G4002" s="10">
        <v>386</v>
      </c>
      <c r="H4002" s="44"/>
      <c r="I4002" s="44"/>
      <c r="J4002" s="44"/>
      <c r="K4002" s="44"/>
      <c r="L4002" s="10"/>
      <c r="M4002" s="10"/>
      <c r="N4002" s="10"/>
      <c r="O4002" s="11"/>
      <c r="P4002" s="27">
        <f>Table1[[#This Row],[Female Voters]]/Table1[[#This Row],[Female Population]]</f>
        <v>0</v>
      </c>
      <c r="Q4002" s="27">
        <f>Table1[[#This Row],[Male Voters]]/Table1[[#This Row],[Male Population]]</f>
        <v>0</v>
      </c>
      <c r="R4002" s="27">
        <f>Table1[[#This Row],[Total Voters]]/Table1[[#This Row],[Total Population]]</f>
        <v>0</v>
      </c>
      <c r="S4002" s="27">
        <f>Table1[[#This Row],[Female Ballots]]/Table1[[#This Row],[Female Population]]</f>
        <v>0</v>
      </c>
      <c r="T4002" s="27">
        <f>Table1[[#This Row],[Male Ballots]]/Table1[[#This Row],[Male Population]]</f>
        <v>0</v>
      </c>
      <c r="U4002" s="27">
        <f>Table1[[#This Row],[Total Ballots]]/Table1[[#This Row],[Total Population]]</f>
        <v>0</v>
      </c>
      <c r="V4002" s="27" t="e">
        <f>Table1[[#This Row],[Female Ballots]]/Table1[[#This Row],[Female Voters]]</f>
        <v>#DIV/0!</v>
      </c>
      <c r="W4002" s="27" t="e">
        <f>Table1[[#This Row],[Male Ballots]]/Table1[[#This Row],[Male Voters]]</f>
        <v>#DIV/0!</v>
      </c>
      <c r="X4002" s="27" t="e">
        <f>Table1[[#This Row],[Total Ballots]]/Table1[[#This Row],[Total Voters]]</f>
        <v>#DIV/0!</v>
      </c>
    </row>
    <row r="4003" spans="1:24" s="12" customFormat="1" hidden="1" x14ac:dyDescent="0.25">
      <c r="A4003" s="8" t="s">
        <v>23</v>
      </c>
      <c r="B4003" s="17">
        <v>2002</v>
      </c>
      <c r="C4003" s="17"/>
      <c r="D4003" s="9" t="s">
        <v>70</v>
      </c>
      <c r="E4003" s="10">
        <v>130</v>
      </c>
      <c r="F4003" s="10">
        <v>138</v>
      </c>
      <c r="G4003" s="10">
        <v>268</v>
      </c>
      <c r="H4003" s="44"/>
      <c r="I4003" s="44"/>
      <c r="J4003" s="44"/>
      <c r="K4003" s="44"/>
      <c r="L4003" s="10"/>
      <c r="M4003" s="10"/>
      <c r="N4003" s="10"/>
      <c r="O4003" s="11"/>
      <c r="P4003" s="27">
        <f>Table1[[#This Row],[Female Voters]]/Table1[[#This Row],[Female Population]]</f>
        <v>0</v>
      </c>
      <c r="Q4003" s="27">
        <f>Table1[[#This Row],[Male Voters]]/Table1[[#This Row],[Male Population]]</f>
        <v>0</v>
      </c>
      <c r="R4003" s="27">
        <f>Table1[[#This Row],[Total Voters]]/Table1[[#This Row],[Total Population]]</f>
        <v>0</v>
      </c>
      <c r="S4003" s="27">
        <f>Table1[[#This Row],[Female Ballots]]/Table1[[#This Row],[Female Population]]</f>
        <v>0</v>
      </c>
      <c r="T4003" s="27">
        <f>Table1[[#This Row],[Male Ballots]]/Table1[[#This Row],[Male Population]]</f>
        <v>0</v>
      </c>
      <c r="U4003" s="27">
        <f>Table1[[#This Row],[Total Ballots]]/Table1[[#This Row],[Total Population]]</f>
        <v>0</v>
      </c>
      <c r="V4003" s="27" t="e">
        <f>Table1[[#This Row],[Female Ballots]]/Table1[[#This Row],[Female Voters]]</f>
        <v>#DIV/0!</v>
      </c>
      <c r="W4003" s="27" t="e">
        <f>Table1[[#This Row],[Male Ballots]]/Table1[[#This Row],[Male Voters]]</f>
        <v>#DIV/0!</v>
      </c>
      <c r="X4003" s="27" t="e">
        <f>Table1[[#This Row],[Total Ballots]]/Table1[[#This Row],[Total Voters]]</f>
        <v>#DIV/0!</v>
      </c>
    </row>
    <row r="4004" spans="1:24" s="12" customFormat="1" hidden="1" x14ac:dyDescent="0.25">
      <c r="A4004" s="8" t="s">
        <v>23</v>
      </c>
      <c r="B4004" s="17">
        <v>2002</v>
      </c>
      <c r="C4004" s="17"/>
      <c r="D4004" s="9" t="s">
        <v>71</v>
      </c>
      <c r="E4004" s="10">
        <v>275</v>
      </c>
      <c r="F4004" s="10">
        <v>218</v>
      </c>
      <c r="G4004" s="10">
        <v>493</v>
      </c>
      <c r="H4004" s="44"/>
      <c r="I4004" s="44"/>
      <c r="J4004" s="44"/>
      <c r="K4004" s="44"/>
      <c r="L4004" s="10"/>
      <c r="M4004" s="10"/>
      <c r="N4004" s="10"/>
      <c r="O4004" s="11"/>
      <c r="P4004" s="27">
        <f>Table1[[#This Row],[Female Voters]]/Table1[[#This Row],[Female Population]]</f>
        <v>0</v>
      </c>
      <c r="Q4004" s="27">
        <f>Table1[[#This Row],[Male Voters]]/Table1[[#This Row],[Male Population]]</f>
        <v>0</v>
      </c>
      <c r="R4004" s="27">
        <f>Table1[[#This Row],[Total Voters]]/Table1[[#This Row],[Total Population]]</f>
        <v>0</v>
      </c>
      <c r="S4004" s="27">
        <f>Table1[[#This Row],[Female Ballots]]/Table1[[#This Row],[Female Population]]</f>
        <v>0</v>
      </c>
      <c r="T4004" s="27">
        <f>Table1[[#This Row],[Male Ballots]]/Table1[[#This Row],[Male Population]]</f>
        <v>0</v>
      </c>
      <c r="U4004" s="27">
        <f>Table1[[#This Row],[Total Ballots]]/Table1[[#This Row],[Total Population]]</f>
        <v>0</v>
      </c>
      <c r="V4004" s="27" t="e">
        <f>Table1[[#This Row],[Female Ballots]]/Table1[[#This Row],[Female Voters]]</f>
        <v>#DIV/0!</v>
      </c>
      <c r="W4004" s="27" t="e">
        <f>Table1[[#This Row],[Male Ballots]]/Table1[[#This Row],[Male Voters]]</f>
        <v>#DIV/0!</v>
      </c>
      <c r="X4004" s="27" t="e">
        <f>Table1[[#This Row],[Total Ballots]]/Table1[[#This Row],[Total Voters]]</f>
        <v>#DIV/0!</v>
      </c>
    </row>
    <row r="4005" spans="1:24" s="12" customFormat="1" hidden="1" x14ac:dyDescent="0.25">
      <c r="A4005" s="8" t="s">
        <v>23</v>
      </c>
      <c r="B4005" s="17">
        <v>2002</v>
      </c>
      <c r="C4005" s="17"/>
      <c r="D4005" s="9" t="s">
        <v>453</v>
      </c>
      <c r="E4005" s="10">
        <v>913</v>
      </c>
      <c r="F4005" s="10">
        <v>861</v>
      </c>
      <c r="G4005" s="10">
        <v>1774</v>
      </c>
      <c r="H4005" s="44"/>
      <c r="I4005" s="44"/>
      <c r="J4005" s="44"/>
      <c r="K4005" s="44"/>
      <c r="L4005" s="10"/>
      <c r="M4005" s="10"/>
      <c r="N4005" s="10"/>
      <c r="O4005" s="11"/>
      <c r="P4005" s="27">
        <f>Table1[[#This Row],[Female Voters]]/Table1[[#This Row],[Female Population]]</f>
        <v>0</v>
      </c>
      <c r="Q4005" s="27">
        <f>Table1[[#This Row],[Male Voters]]/Table1[[#This Row],[Male Population]]</f>
        <v>0</v>
      </c>
      <c r="R4005" s="27">
        <f>Table1[[#This Row],[Total Voters]]/Table1[[#This Row],[Total Population]]</f>
        <v>0</v>
      </c>
      <c r="S4005" s="27">
        <f>Table1[[#This Row],[Female Ballots]]/Table1[[#This Row],[Female Population]]</f>
        <v>0</v>
      </c>
      <c r="T4005" s="27">
        <f>Table1[[#This Row],[Male Ballots]]/Table1[[#This Row],[Male Population]]</f>
        <v>0</v>
      </c>
      <c r="U4005" s="27">
        <f>Table1[[#This Row],[Total Ballots]]/Table1[[#This Row],[Total Population]]</f>
        <v>0</v>
      </c>
      <c r="V4005" s="27" t="e">
        <f>Table1[[#This Row],[Female Ballots]]/Table1[[#This Row],[Female Voters]]</f>
        <v>#DIV/0!</v>
      </c>
      <c r="W4005" s="27" t="e">
        <f>Table1[[#This Row],[Male Ballots]]/Table1[[#This Row],[Male Voters]]</f>
        <v>#DIV/0!</v>
      </c>
      <c r="X4005" s="27" t="e">
        <f>Table1[[#This Row],[Total Ballots]]/Table1[[#This Row],[Total Voters]]</f>
        <v>#DIV/0!</v>
      </c>
    </row>
    <row r="4006" spans="1:24" s="12" customFormat="1" hidden="1" x14ac:dyDescent="0.25">
      <c r="A4006" s="8" t="s">
        <v>57</v>
      </c>
      <c r="B4006" s="17">
        <v>2002</v>
      </c>
      <c r="C4006" s="17"/>
      <c r="D4006" s="9" t="s">
        <v>66</v>
      </c>
      <c r="E4006" s="10">
        <v>3565</v>
      </c>
      <c r="F4006" s="10">
        <v>4248</v>
      </c>
      <c r="G4006" s="10">
        <v>7813</v>
      </c>
      <c r="H4006" s="44"/>
      <c r="I4006" s="44"/>
      <c r="J4006" s="44"/>
      <c r="K4006" s="44"/>
      <c r="L4006" s="10"/>
      <c r="M4006" s="10"/>
      <c r="N4006" s="10"/>
      <c r="O4006" s="11"/>
      <c r="P4006" s="27">
        <f>Table1[[#This Row],[Female Voters]]/Table1[[#This Row],[Female Population]]</f>
        <v>0</v>
      </c>
      <c r="Q4006" s="27">
        <f>Table1[[#This Row],[Male Voters]]/Table1[[#This Row],[Male Population]]</f>
        <v>0</v>
      </c>
      <c r="R4006" s="27">
        <f>Table1[[#This Row],[Total Voters]]/Table1[[#This Row],[Total Population]]</f>
        <v>0</v>
      </c>
      <c r="S4006" s="27">
        <f>Table1[[#This Row],[Female Ballots]]/Table1[[#This Row],[Female Population]]</f>
        <v>0</v>
      </c>
      <c r="T4006" s="27">
        <f>Table1[[#This Row],[Male Ballots]]/Table1[[#This Row],[Male Population]]</f>
        <v>0</v>
      </c>
      <c r="U4006" s="27">
        <f>Table1[[#This Row],[Total Ballots]]/Table1[[#This Row],[Total Population]]</f>
        <v>0</v>
      </c>
      <c r="V4006" s="27" t="e">
        <f>Table1[[#This Row],[Female Ballots]]/Table1[[#This Row],[Female Voters]]</f>
        <v>#DIV/0!</v>
      </c>
      <c r="W4006" s="27" t="e">
        <f>Table1[[#This Row],[Male Ballots]]/Table1[[#This Row],[Male Voters]]</f>
        <v>#DIV/0!</v>
      </c>
      <c r="X4006" s="27" t="e">
        <f>Table1[[#This Row],[Total Ballots]]/Table1[[#This Row],[Total Voters]]</f>
        <v>#DIV/0!</v>
      </c>
    </row>
    <row r="4007" spans="1:24" s="12" customFormat="1" hidden="1" x14ac:dyDescent="0.25">
      <c r="A4007" s="8" t="s">
        <v>57</v>
      </c>
      <c r="B4007" s="17">
        <v>2002</v>
      </c>
      <c r="C4007" s="17"/>
      <c r="D4007" s="9" t="s">
        <v>67</v>
      </c>
      <c r="E4007" s="10">
        <v>4732</v>
      </c>
      <c r="F4007" s="10">
        <v>5136</v>
      </c>
      <c r="G4007" s="10">
        <v>9868</v>
      </c>
      <c r="H4007" s="44"/>
      <c r="I4007" s="44"/>
      <c r="J4007" s="44"/>
      <c r="K4007" s="44"/>
      <c r="L4007" s="10"/>
      <c r="M4007" s="10"/>
      <c r="N4007" s="10"/>
      <c r="O4007" s="11"/>
      <c r="P4007" s="27">
        <f>Table1[[#This Row],[Female Voters]]/Table1[[#This Row],[Female Population]]</f>
        <v>0</v>
      </c>
      <c r="Q4007" s="27">
        <f>Table1[[#This Row],[Male Voters]]/Table1[[#This Row],[Male Population]]</f>
        <v>0</v>
      </c>
      <c r="R4007" s="27">
        <f>Table1[[#This Row],[Total Voters]]/Table1[[#This Row],[Total Population]]</f>
        <v>0</v>
      </c>
      <c r="S4007" s="27">
        <f>Table1[[#This Row],[Female Ballots]]/Table1[[#This Row],[Female Population]]</f>
        <v>0</v>
      </c>
      <c r="T4007" s="27">
        <f>Table1[[#This Row],[Male Ballots]]/Table1[[#This Row],[Male Population]]</f>
        <v>0</v>
      </c>
      <c r="U4007" s="27">
        <f>Table1[[#This Row],[Total Ballots]]/Table1[[#This Row],[Total Population]]</f>
        <v>0</v>
      </c>
      <c r="V4007" s="27" t="e">
        <f>Table1[[#This Row],[Female Ballots]]/Table1[[#This Row],[Female Voters]]</f>
        <v>#DIV/0!</v>
      </c>
      <c r="W4007" s="27" t="e">
        <f>Table1[[#This Row],[Male Ballots]]/Table1[[#This Row],[Male Voters]]</f>
        <v>#DIV/0!</v>
      </c>
      <c r="X4007" s="27" t="e">
        <f>Table1[[#This Row],[Total Ballots]]/Table1[[#This Row],[Total Voters]]</f>
        <v>#DIV/0!</v>
      </c>
    </row>
    <row r="4008" spans="1:24" s="12" customFormat="1" hidden="1" x14ac:dyDescent="0.25">
      <c r="A4008" s="8" t="s">
        <v>57</v>
      </c>
      <c r="B4008" s="17">
        <v>2002</v>
      </c>
      <c r="C4008" s="17"/>
      <c r="D4008" s="9" t="s">
        <v>68</v>
      </c>
      <c r="E4008" s="10">
        <v>5059</v>
      </c>
      <c r="F4008" s="10">
        <v>5300</v>
      </c>
      <c r="G4008" s="10">
        <v>10359</v>
      </c>
      <c r="H4008" s="44"/>
      <c r="I4008" s="44"/>
      <c r="J4008" s="44"/>
      <c r="K4008" s="44"/>
      <c r="L4008" s="10"/>
      <c r="M4008" s="10"/>
      <c r="N4008" s="10"/>
      <c r="O4008" s="11"/>
      <c r="P4008" s="27">
        <f>Table1[[#This Row],[Female Voters]]/Table1[[#This Row],[Female Population]]</f>
        <v>0</v>
      </c>
      <c r="Q4008" s="27">
        <f>Table1[[#This Row],[Male Voters]]/Table1[[#This Row],[Male Population]]</f>
        <v>0</v>
      </c>
      <c r="R4008" s="27">
        <f>Table1[[#This Row],[Total Voters]]/Table1[[#This Row],[Total Population]]</f>
        <v>0</v>
      </c>
      <c r="S4008" s="27">
        <f>Table1[[#This Row],[Female Ballots]]/Table1[[#This Row],[Female Population]]</f>
        <v>0</v>
      </c>
      <c r="T4008" s="27">
        <f>Table1[[#This Row],[Male Ballots]]/Table1[[#This Row],[Male Population]]</f>
        <v>0</v>
      </c>
      <c r="U4008" s="27">
        <f>Table1[[#This Row],[Total Ballots]]/Table1[[#This Row],[Total Population]]</f>
        <v>0</v>
      </c>
      <c r="V4008" s="27" t="e">
        <f>Table1[[#This Row],[Female Ballots]]/Table1[[#This Row],[Female Voters]]</f>
        <v>#DIV/0!</v>
      </c>
      <c r="W4008" s="27" t="e">
        <f>Table1[[#This Row],[Male Ballots]]/Table1[[#This Row],[Male Voters]]</f>
        <v>#DIV/0!</v>
      </c>
      <c r="X4008" s="27" t="e">
        <f>Table1[[#This Row],[Total Ballots]]/Table1[[#This Row],[Total Voters]]</f>
        <v>#DIV/0!</v>
      </c>
    </row>
    <row r="4009" spans="1:24" s="12" customFormat="1" hidden="1" x14ac:dyDescent="0.25">
      <c r="A4009" s="8" t="s">
        <v>57</v>
      </c>
      <c r="B4009" s="17">
        <v>2002</v>
      </c>
      <c r="C4009" s="17"/>
      <c r="D4009" s="9" t="s">
        <v>69</v>
      </c>
      <c r="E4009" s="10">
        <v>4590</v>
      </c>
      <c r="F4009" s="10">
        <v>4820</v>
      </c>
      <c r="G4009" s="10">
        <v>9410</v>
      </c>
      <c r="H4009" s="44"/>
      <c r="I4009" s="44"/>
      <c r="J4009" s="44"/>
      <c r="K4009" s="44"/>
      <c r="L4009" s="10"/>
      <c r="M4009" s="10"/>
      <c r="N4009" s="10"/>
      <c r="O4009" s="11"/>
      <c r="P4009" s="27">
        <f>Table1[[#This Row],[Female Voters]]/Table1[[#This Row],[Female Population]]</f>
        <v>0</v>
      </c>
      <c r="Q4009" s="27">
        <f>Table1[[#This Row],[Male Voters]]/Table1[[#This Row],[Male Population]]</f>
        <v>0</v>
      </c>
      <c r="R4009" s="27">
        <f>Table1[[#This Row],[Total Voters]]/Table1[[#This Row],[Total Population]]</f>
        <v>0</v>
      </c>
      <c r="S4009" s="27">
        <f>Table1[[#This Row],[Female Ballots]]/Table1[[#This Row],[Female Population]]</f>
        <v>0</v>
      </c>
      <c r="T4009" s="27">
        <f>Table1[[#This Row],[Male Ballots]]/Table1[[#This Row],[Male Population]]</f>
        <v>0</v>
      </c>
      <c r="U4009" s="27">
        <f>Table1[[#This Row],[Total Ballots]]/Table1[[#This Row],[Total Population]]</f>
        <v>0</v>
      </c>
      <c r="V4009" s="27" t="e">
        <f>Table1[[#This Row],[Female Ballots]]/Table1[[#This Row],[Female Voters]]</f>
        <v>#DIV/0!</v>
      </c>
      <c r="W4009" s="27" t="e">
        <f>Table1[[#This Row],[Male Ballots]]/Table1[[#This Row],[Male Voters]]</f>
        <v>#DIV/0!</v>
      </c>
      <c r="X4009" s="27" t="e">
        <f>Table1[[#This Row],[Total Ballots]]/Table1[[#This Row],[Total Voters]]</f>
        <v>#DIV/0!</v>
      </c>
    </row>
    <row r="4010" spans="1:24" s="12" customFormat="1" hidden="1" x14ac:dyDescent="0.25">
      <c r="A4010" s="8" t="s">
        <v>57</v>
      </c>
      <c r="B4010" s="17">
        <v>2002</v>
      </c>
      <c r="C4010" s="17"/>
      <c r="D4010" s="9" t="s">
        <v>70</v>
      </c>
      <c r="E4010" s="10">
        <v>3145</v>
      </c>
      <c r="F4010" s="10">
        <v>3240</v>
      </c>
      <c r="G4010" s="10">
        <v>6385</v>
      </c>
      <c r="H4010" s="44"/>
      <c r="I4010" s="44"/>
      <c r="J4010" s="44"/>
      <c r="K4010" s="44"/>
      <c r="L4010" s="10"/>
      <c r="M4010" s="10"/>
      <c r="N4010" s="10"/>
      <c r="O4010" s="11"/>
      <c r="P4010" s="27">
        <f>Table1[[#This Row],[Female Voters]]/Table1[[#This Row],[Female Population]]</f>
        <v>0</v>
      </c>
      <c r="Q4010" s="27">
        <f>Table1[[#This Row],[Male Voters]]/Table1[[#This Row],[Male Population]]</f>
        <v>0</v>
      </c>
      <c r="R4010" s="27">
        <f>Table1[[#This Row],[Total Voters]]/Table1[[#This Row],[Total Population]]</f>
        <v>0</v>
      </c>
      <c r="S4010" s="27">
        <f>Table1[[#This Row],[Female Ballots]]/Table1[[#This Row],[Female Population]]</f>
        <v>0</v>
      </c>
      <c r="T4010" s="27">
        <f>Table1[[#This Row],[Male Ballots]]/Table1[[#This Row],[Male Population]]</f>
        <v>0</v>
      </c>
      <c r="U4010" s="27">
        <f>Table1[[#This Row],[Total Ballots]]/Table1[[#This Row],[Total Population]]</f>
        <v>0</v>
      </c>
      <c r="V4010" s="27" t="e">
        <f>Table1[[#This Row],[Female Ballots]]/Table1[[#This Row],[Female Voters]]</f>
        <v>#DIV/0!</v>
      </c>
      <c r="W4010" s="27" t="e">
        <f>Table1[[#This Row],[Male Ballots]]/Table1[[#This Row],[Male Voters]]</f>
        <v>#DIV/0!</v>
      </c>
      <c r="X4010" s="27" t="e">
        <f>Table1[[#This Row],[Total Ballots]]/Table1[[#This Row],[Total Voters]]</f>
        <v>#DIV/0!</v>
      </c>
    </row>
    <row r="4011" spans="1:24" s="12" customFormat="1" hidden="1" x14ac:dyDescent="0.25">
      <c r="A4011" s="8" t="s">
        <v>57</v>
      </c>
      <c r="B4011" s="17">
        <v>2002</v>
      </c>
      <c r="C4011" s="17"/>
      <c r="D4011" s="9" t="s">
        <v>71</v>
      </c>
      <c r="E4011" s="10">
        <v>4678</v>
      </c>
      <c r="F4011" s="10">
        <v>4013</v>
      </c>
      <c r="G4011" s="10">
        <v>8691</v>
      </c>
      <c r="H4011" s="44"/>
      <c r="I4011" s="44"/>
      <c r="J4011" s="44"/>
      <c r="K4011" s="44"/>
      <c r="L4011" s="10"/>
      <c r="M4011" s="10"/>
      <c r="N4011" s="10"/>
      <c r="O4011" s="11"/>
      <c r="P4011" s="27">
        <f>Table1[[#This Row],[Female Voters]]/Table1[[#This Row],[Female Population]]</f>
        <v>0</v>
      </c>
      <c r="Q4011" s="27">
        <f>Table1[[#This Row],[Male Voters]]/Table1[[#This Row],[Male Population]]</f>
        <v>0</v>
      </c>
      <c r="R4011" s="27">
        <f>Table1[[#This Row],[Total Voters]]/Table1[[#This Row],[Total Population]]</f>
        <v>0</v>
      </c>
      <c r="S4011" s="27">
        <f>Table1[[#This Row],[Female Ballots]]/Table1[[#This Row],[Female Population]]</f>
        <v>0</v>
      </c>
      <c r="T4011" s="27">
        <f>Table1[[#This Row],[Male Ballots]]/Table1[[#This Row],[Male Population]]</f>
        <v>0</v>
      </c>
      <c r="U4011" s="27">
        <f>Table1[[#This Row],[Total Ballots]]/Table1[[#This Row],[Total Population]]</f>
        <v>0</v>
      </c>
      <c r="V4011" s="27" t="e">
        <f>Table1[[#This Row],[Female Ballots]]/Table1[[#This Row],[Female Voters]]</f>
        <v>#DIV/0!</v>
      </c>
      <c r="W4011" s="27" t="e">
        <f>Table1[[#This Row],[Male Ballots]]/Table1[[#This Row],[Male Voters]]</f>
        <v>#DIV/0!</v>
      </c>
      <c r="X4011" s="27" t="e">
        <f>Table1[[#This Row],[Total Ballots]]/Table1[[#This Row],[Total Voters]]</f>
        <v>#DIV/0!</v>
      </c>
    </row>
    <row r="4012" spans="1:24" s="12" customFormat="1" hidden="1" x14ac:dyDescent="0.25">
      <c r="A4012" s="8" t="s">
        <v>57</v>
      </c>
      <c r="B4012" s="17">
        <v>2002</v>
      </c>
      <c r="C4012" s="17"/>
      <c r="D4012" s="9" t="s">
        <v>453</v>
      </c>
      <c r="E4012" s="10">
        <v>25769</v>
      </c>
      <c r="F4012" s="10">
        <v>26757</v>
      </c>
      <c r="G4012" s="10">
        <v>52526</v>
      </c>
      <c r="H4012" s="44"/>
      <c r="I4012" s="44"/>
      <c r="J4012" s="44"/>
      <c r="K4012" s="44"/>
      <c r="L4012" s="10"/>
      <c r="M4012" s="10"/>
      <c r="N4012" s="10"/>
      <c r="O4012" s="11"/>
      <c r="P4012" s="27">
        <f>Table1[[#This Row],[Female Voters]]/Table1[[#This Row],[Female Population]]</f>
        <v>0</v>
      </c>
      <c r="Q4012" s="27">
        <f>Table1[[#This Row],[Male Voters]]/Table1[[#This Row],[Male Population]]</f>
        <v>0</v>
      </c>
      <c r="R4012" s="27">
        <f>Table1[[#This Row],[Total Voters]]/Table1[[#This Row],[Total Population]]</f>
        <v>0</v>
      </c>
      <c r="S4012" s="27">
        <f>Table1[[#This Row],[Female Ballots]]/Table1[[#This Row],[Female Population]]</f>
        <v>0</v>
      </c>
      <c r="T4012" s="27">
        <f>Table1[[#This Row],[Male Ballots]]/Table1[[#This Row],[Male Population]]</f>
        <v>0</v>
      </c>
      <c r="U4012" s="27">
        <f>Table1[[#This Row],[Total Ballots]]/Table1[[#This Row],[Total Population]]</f>
        <v>0</v>
      </c>
      <c r="V4012" s="27" t="e">
        <f>Table1[[#This Row],[Female Ballots]]/Table1[[#This Row],[Female Voters]]</f>
        <v>#DIV/0!</v>
      </c>
      <c r="W4012" s="27" t="e">
        <f>Table1[[#This Row],[Male Ballots]]/Table1[[#This Row],[Male Voters]]</f>
        <v>#DIV/0!</v>
      </c>
      <c r="X4012" s="27" t="e">
        <f>Table1[[#This Row],[Total Ballots]]/Table1[[#This Row],[Total Voters]]</f>
        <v>#DIV/0!</v>
      </c>
    </row>
    <row r="4013" spans="1:24" s="12" customFormat="1" hidden="1" x14ac:dyDescent="0.25">
      <c r="A4013" s="8" t="s">
        <v>55</v>
      </c>
      <c r="B4013" s="17">
        <v>2002</v>
      </c>
      <c r="C4013" s="17"/>
      <c r="D4013" s="9" t="s">
        <v>66</v>
      </c>
      <c r="E4013" s="10">
        <v>2740</v>
      </c>
      <c r="F4013" s="10">
        <v>3025</v>
      </c>
      <c r="G4013" s="10">
        <v>5765</v>
      </c>
      <c r="H4013" s="44"/>
      <c r="I4013" s="44"/>
      <c r="J4013" s="44"/>
      <c r="K4013" s="44"/>
      <c r="L4013" s="10"/>
      <c r="M4013" s="10"/>
      <c r="N4013" s="10"/>
      <c r="O4013" s="11"/>
      <c r="P4013" s="27">
        <f>Table1[[#This Row],[Female Voters]]/Table1[[#This Row],[Female Population]]</f>
        <v>0</v>
      </c>
      <c r="Q4013" s="27">
        <f>Table1[[#This Row],[Male Voters]]/Table1[[#This Row],[Male Population]]</f>
        <v>0</v>
      </c>
      <c r="R4013" s="27">
        <f>Table1[[#This Row],[Total Voters]]/Table1[[#This Row],[Total Population]]</f>
        <v>0</v>
      </c>
      <c r="S4013" s="27">
        <f>Table1[[#This Row],[Female Ballots]]/Table1[[#This Row],[Female Population]]</f>
        <v>0</v>
      </c>
      <c r="T4013" s="27">
        <f>Table1[[#This Row],[Male Ballots]]/Table1[[#This Row],[Male Population]]</f>
        <v>0</v>
      </c>
      <c r="U4013" s="27">
        <f>Table1[[#This Row],[Total Ballots]]/Table1[[#This Row],[Total Population]]</f>
        <v>0</v>
      </c>
      <c r="V4013" s="27" t="e">
        <f>Table1[[#This Row],[Female Ballots]]/Table1[[#This Row],[Female Voters]]</f>
        <v>#DIV/0!</v>
      </c>
      <c r="W4013" s="27" t="e">
        <f>Table1[[#This Row],[Male Ballots]]/Table1[[#This Row],[Male Voters]]</f>
        <v>#DIV/0!</v>
      </c>
      <c r="X4013" s="27" t="e">
        <f>Table1[[#This Row],[Total Ballots]]/Table1[[#This Row],[Total Voters]]</f>
        <v>#DIV/0!</v>
      </c>
    </row>
    <row r="4014" spans="1:24" s="12" customFormat="1" hidden="1" x14ac:dyDescent="0.25">
      <c r="A4014" s="8" t="s">
        <v>55</v>
      </c>
      <c r="B4014" s="17">
        <v>2002</v>
      </c>
      <c r="C4014" s="17"/>
      <c r="D4014" s="9" t="s">
        <v>67</v>
      </c>
      <c r="E4014" s="10">
        <v>3711</v>
      </c>
      <c r="F4014" s="10">
        <v>4031</v>
      </c>
      <c r="G4014" s="10">
        <v>7742</v>
      </c>
      <c r="H4014" s="44"/>
      <c r="I4014" s="44"/>
      <c r="J4014" s="44"/>
      <c r="K4014" s="44"/>
      <c r="L4014" s="10"/>
      <c r="M4014" s="10"/>
      <c r="N4014" s="10"/>
      <c r="O4014" s="11"/>
      <c r="P4014" s="27">
        <f>Table1[[#This Row],[Female Voters]]/Table1[[#This Row],[Female Population]]</f>
        <v>0</v>
      </c>
      <c r="Q4014" s="27">
        <f>Table1[[#This Row],[Male Voters]]/Table1[[#This Row],[Male Population]]</f>
        <v>0</v>
      </c>
      <c r="R4014" s="27">
        <f>Table1[[#This Row],[Total Voters]]/Table1[[#This Row],[Total Population]]</f>
        <v>0</v>
      </c>
      <c r="S4014" s="27">
        <f>Table1[[#This Row],[Female Ballots]]/Table1[[#This Row],[Female Population]]</f>
        <v>0</v>
      </c>
      <c r="T4014" s="27">
        <f>Table1[[#This Row],[Male Ballots]]/Table1[[#This Row],[Male Population]]</f>
        <v>0</v>
      </c>
      <c r="U4014" s="27">
        <f>Table1[[#This Row],[Total Ballots]]/Table1[[#This Row],[Total Population]]</f>
        <v>0</v>
      </c>
      <c r="V4014" s="27" t="e">
        <f>Table1[[#This Row],[Female Ballots]]/Table1[[#This Row],[Female Voters]]</f>
        <v>#DIV/0!</v>
      </c>
      <c r="W4014" s="27" t="e">
        <f>Table1[[#This Row],[Male Ballots]]/Table1[[#This Row],[Male Voters]]</f>
        <v>#DIV/0!</v>
      </c>
      <c r="X4014" s="27" t="e">
        <f>Table1[[#This Row],[Total Ballots]]/Table1[[#This Row],[Total Voters]]</f>
        <v>#DIV/0!</v>
      </c>
    </row>
    <row r="4015" spans="1:24" s="12" customFormat="1" hidden="1" x14ac:dyDescent="0.25">
      <c r="A4015" s="8" t="s">
        <v>55</v>
      </c>
      <c r="B4015" s="17">
        <v>2002</v>
      </c>
      <c r="C4015" s="17"/>
      <c r="D4015" s="9" t="s">
        <v>68</v>
      </c>
      <c r="E4015" s="10">
        <v>4906</v>
      </c>
      <c r="F4015" s="10">
        <v>4891</v>
      </c>
      <c r="G4015" s="10">
        <v>9797</v>
      </c>
      <c r="H4015" s="44"/>
      <c r="I4015" s="44"/>
      <c r="J4015" s="44"/>
      <c r="K4015" s="44"/>
      <c r="L4015" s="10"/>
      <c r="M4015" s="10"/>
      <c r="N4015" s="10"/>
      <c r="O4015" s="11"/>
      <c r="P4015" s="27">
        <f>Table1[[#This Row],[Female Voters]]/Table1[[#This Row],[Female Population]]</f>
        <v>0</v>
      </c>
      <c r="Q4015" s="27">
        <f>Table1[[#This Row],[Male Voters]]/Table1[[#This Row],[Male Population]]</f>
        <v>0</v>
      </c>
      <c r="R4015" s="27">
        <f>Table1[[#This Row],[Total Voters]]/Table1[[#This Row],[Total Population]]</f>
        <v>0</v>
      </c>
      <c r="S4015" s="27">
        <f>Table1[[#This Row],[Female Ballots]]/Table1[[#This Row],[Female Population]]</f>
        <v>0</v>
      </c>
      <c r="T4015" s="27">
        <f>Table1[[#This Row],[Male Ballots]]/Table1[[#This Row],[Male Population]]</f>
        <v>0</v>
      </c>
      <c r="U4015" s="27">
        <f>Table1[[#This Row],[Total Ballots]]/Table1[[#This Row],[Total Population]]</f>
        <v>0</v>
      </c>
      <c r="V4015" s="27" t="e">
        <f>Table1[[#This Row],[Female Ballots]]/Table1[[#This Row],[Female Voters]]</f>
        <v>#DIV/0!</v>
      </c>
      <c r="W4015" s="27" t="e">
        <f>Table1[[#This Row],[Male Ballots]]/Table1[[#This Row],[Male Voters]]</f>
        <v>#DIV/0!</v>
      </c>
      <c r="X4015" s="27" t="e">
        <f>Table1[[#This Row],[Total Ballots]]/Table1[[#This Row],[Total Voters]]</f>
        <v>#DIV/0!</v>
      </c>
    </row>
    <row r="4016" spans="1:24" s="12" customFormat="1" hidden="1" x14ac:dyDescent="0.25">
      <c r="A4016" s="8" t="s">
        <v>55</v>
      </c>
      <c r="B4016" s="17">
        <v>2002</v>
      </c>
      <c r="C4016" s="17"/>
      <c r="D4016" s="9" t="s">
        <v>69</v>
      </c>
      <c r="E4016" s="10">
        <v>5202</v>
      </c>
      <c r="F4016" s="10">
        <v>5309</v>
      </c>
      <c r="G4016" s="10">
        <v>10511</v>
      </c>
      <c r="H4016" s="44"/>
      <c r="I4016" s="44"/>
      <c r="J4016" s="44"/>
      <c r="K4016" s="44"/>
      <c r="L4016" s="10"/>
      <c r="M4016" s="10"/>
      <c r="N4016" s="10"/>
      <c r="O4016" s="11"/>
      <c r="P4016" s="27">
        <f>Table1[[#This Row],[Female Voters]]/Table1[[#This Row],[Female Population]]</f>
        <v>0</v>
      </c>
      <c r="Q4016" s="27">
        <f>Table1[[#This Row],[Male Voters]]/Table1[[#This Row],[Male Population]]</f>
        <v>0</v>
      </c>
      <c r="R4016" s="27">
        <f>Table1[[#This Row],[Total Voters]]/Table1[[#This Row],[Total Population]]</f>
        <v>0</v>
      </c>
      <c r="S4016" s="27">
        <f>Table1[[#This Row],[Female Ballots]]/Table1[[#This Row],[Female Population]]</f>
        <v>0</v>
      </c>
      <c r="T4016" s="27">
        <f>Table1[[#This Row],[Male Ballots]]/Table1[[#This Row],[Male Population]]</f>
        <v>0</v>
      </c>
      <c r="U4016" s="27">
        <f>Table1[[#This Row],[Total Ballots]]/Table1[[#This Row],[Total Population]]</f>
        <v>0</v>
      </c>
      <c r="V4016" s="27" t="e">
        <f>Table1[[#This Row],[Female Ballots]]/Table1[[#This Row],[Female Voters]]</f>
        <v>#DIV/0!</v>
      </c>
      <c r="W4016" s="27" t="e">
        <f>Table1[[#This Row],[Male Ballots]]/Table1[[#This Row],[Male Voters]]</f>
        <v>#DIV/0!</v>
      </c>
      <c r="X4016" s="27" t="e">
        <f>Table1[[#This Row],[Total Ballots]]/Table1[[#This Row],[Total Voters]]</f>
        <v>#DIV/0!</v>
      </c>
    </row>
    <row r="4017" spans="1:24" s="12" customFormat="1" hidden="1" x14ac:dyDescent="0.25">
      <c r="A4017" s="8" t="s">
        <v>55</v>
      </c>
      <c r="B4017" s="17">
        <v>2002</v>
      </c>
      <c r="C4017" s="17"/>
      <c r="D4017" s="9" t="s">
        <v>70</v>
      </c>
      <c r="E4017" s="10">
        <v>3886</v>
      </c>
      <c r="F4017" s="10">
        <v>3821</v>
      </c>
      <c r="G4017" s="10">
        <v>7707</v>
      </c>
      <c r="H4017" s="44"/>
      <c r="I4017" s="44"/>
      <c r="J4017" s="44"/>
      <c r="K4017" s="44"/>
      <c r="L4017" s="10"/>
      <c r="M4017" s="10"/>
      <c r="N4017" s="10"/>
      <c r="O4017" s="11"/>
      <c r="P4017" s="27">
        <f>Table1[[#This Row],[Female Voters]]/Table1[[#This Row],[Female Population]]</f>
        <v>0</v>
      </c>
      <c r="Q4017" s="27">
        <f>Table1[[#This Row],[Male Voters]]/Table1[[#This Row],[Male Population]]</f>
        <v>0</v>
      </c>
      <c r="R4017" s="27">
        <f>Table1[[#This Row],[Total Voters]]/Table1[[#This Row],[Total Population]]</f>
        <v>0</v>
      </c>
      <c r="S4017" s="27">
        <f>Table1[[#This Row],[Female Ballots]]/Table1[[#This Row],[Female Population]]</f>
        <v>0</v>
      </c>
      <c r="T4017" s="27">
        <f>Table1[[#This Row],[Male Ballots]]/Table1[[#This Row],[Male Population]]</f>
        <v>0</v>
      </c>
      <c r="U4017" s="27">
        <f>Table1[[#This Row],[Total Ballots]]/Table1[[#This Row],[Total Population]]</f>
        <v>0</v>
      </c>
      <c r="V4017" s="27" t="e">
        <f>Table1[[#This Row],[Female Ballots]]/Table1[[#This Row],[Female Voters]]</f>
        <v>#DIV/0!</v>
      </c>
      <c r="W4017" s="27" t="e">
        <f>Table1[[#This Row],[Male Ballots]]/Table1[[#This Row],[Male Voters]]</f>
        <v>#DIV/0!</v>
      </c>
      <c r="X4017" s="27" t="e">
        <f>Table1[[#This Row],[Total Ballots]]/Table1[[#This Row],[Total Voters]]</f>
        <v>#DIV/0!</v>
      </c>
    </row>
    <row r="4018" spans="1:24" s="12" customFormat="1" hidden="1" x14ac:dyDescent="0.25">
      <c r="A4018" s="8" t="s">
        <v>55</v>
      </c>
      <c r="B4018" s="17">
        <v>2002</v>
      </c>
      <c r="C4018" s="17"/>
      <c r="D4018" s="9" t="s">
        <v>71</v>
      </c>
      <c r="E4018" s="10">
        <v>5763</v>
      </c>
      <c r="F4018" s="10">
        <v>4742</v>
      </c>
      <c r="G4018" s="10">
        <v>10505</v>
      </c>
      <c r="H4018" s="44"/>
      <c r="I4018" s="44"/>
      <c r="J4018" s="44"/>
      <c r="K4018" s="44"/>
      <c r="L4018" s="10"/>
      <c r="M4018" s="10"/>
      <c r="N4018" s="10"/>
      <c r="O4018" s="11"/>
      <c r="P4018" s="27">
        <f>Table1[[#This Row],[Female Voters]]/Table1[[#This Row],[Female Population]]</f>
        <v>0</v>
      </c>
      <c r="Q4018" s="27">
        <f>Table1[[#This Row],[Male Voters]]/Table1[[#This Row],[Male Population]]</f>
        <v>0</v>
      </c>
      <c r="R4018" s="27">
        <f>Table1[[#This Row],[Total Voters]]/Table1[[#This Row],[Total Population]]</f>
        <v>0</v>
      </c>
      <c r="S4018" s="27">
        <f>Table1[[#This Row],[Female Ballots]]/Table1[[#This Row],[Female Population]]</f>
        <v>0</v>
      </c>
      <c r="T4018" s="27">
        <f>Table1[[#This Row],[Male Ballots]]/Table1[[#This Row],[Male Population]]</f>
        <v>0</v>
      </c>
      <c r="U4018" s="27">
        <f>Table1[[#This Row],[Total Ballots]]/Table1[[#This Row],[Total Population]]</f>
        <v>0</v>
      </c>
      <c r="V4018" s="27" t="e">
        <f>Table1[[#This Row],[Female Ballots]]/Table1[[#This Row],[Female Voters]]</f>
        <v>#DIV/0!</v>
      </c>
      <c r="W4018" s="27" t="e">
        <f>Table1[[#This Row],[Male Ballots]]/Table1[[#This Row],[Male Voters]]</f>
        <v>#DIV/0!</v>
      </c>
      <c r="X4018" s="27" t="e">
        <f>Table1[[#This Row],[Total Ballots]]/Table1[[#This Row],[Total Voters]]</f>
        <v>#DIV/0!</v>
      </c>
    </row>
    <row r="4019" spans="1:24" s="12" customFormat="1" hidden="1" x14ac:dyDescent="0.25">
      <c r="A4019" s="8" t="s">
        <v>55</v>
      </c>
      <c r="B4019" s="17">
        <v>2002</v>
      </c>
      <c r="C4019" s="17"/>
      <c r="D4019" s="9" t="s">
        <v>453</v>
      </c>
      <c r="E4019" s="10">
        <v>26208</v>
      </c>
      <c r="F4019" s="10">
        <v>25819</v>
      </c>
      <c r="G4019" s="10">
        <v>52027</v>
      </c>
      <c r="H4019" s="44"/>
      <c r="I4019" s="44"/>
      <c r="J4019" s="44"/>
      <c r="K4019" s="44"/>
      <c r="L4019" s="10"/>
      <c r="M4019" s="10"/>
      <c r="N4019" s="10"/>
      <c r="O4019" s="11"/>
      <c r="P4019" s="27">
        <f>Table1[[#This Row],[Female Voters]]/Table1[[#This Row],[Female Population]]</f>
        <v>0</v>
      </c>
      <c r="Q4019" s="27">
        <f>Table1[[#This Row],[Male Voters]]/Table1[[#This Row],[Male Population]]</f>
        <v>0</v>
      </c>
      <c r="R4019" s="27">
        <f>Table1[[#This Row],[Total Voters]]/Table1[[#This Row],[Total Population]]</f>
        <v>0</v>
      </c>
      <c r="S4019" s="27">
        <f>Table1[[#This Row],[Female Ballots]]/Table1[[#This Row],[Female Population]]</f>
        <v>0</v>
      </c>
      <c r="T4019" s="27">
        <f>Table1[[#This Row],[Male Ballots]]/Table1[[#This Row],[Male Population]]</f>
        <v>0</v>
      </c>
      <c r="U4019" s="27">
        <f>Table1[[#This Row],[Total Ballots]]/Table1[[#This Row],[Total Population]]</f>
        <v>0</v>
      </c>
      <c r="V4019" s="27" t="e">
        <f>Table1[[#This Row],[Female Ballots]]/Table1[[#This Row],[Female Voters]]</f>
        <v>#DIV/0!</v>
      </c>
      <c r="W4019" s="27" t="e">
        <f>Table1[[#This Row],[Male Ballots]]/Table1[[#This Row],[Male Voters]]</f>
        <v>#DIV/0!</v>
      </c>
      <c r="X4019" s="27" t="e">
        <f>Table1[[#This Row],[Total Ballots]]/Table1[[#This Row],[Total Voters]]</f>
        <v>#DIV/0!</v>
      </c>
    </row>
    <row r="4020" spans="1:24" s="12" customFormat="1" hidden="1" x14ac:dyDescent="0.25">
      <c r="A4020" s="8" t="s">
        <v>31</v>
      </c>
      <c r="B4020" s="17">
        <v>2002</v>
      </c>
      <c r="C4020" s="17"/>
      <c r="D4020" s="9" t="s">
        <v>66</v>
      </c>
      <c r="E4020" s="10">
        <v>2901</v>
      </c>
      <c r="F4020" s="10">
        <v>3597</v>
      </c>
      <c r="G4020" s="10">
        <v>6498</v>
      </c>
      <c r="H4020" s="44"/>
      <c r="I4020" s="44"/>
      <c r="J4020" s="44"/>
      <c r="K4020" s="44"/>
      <c r="L4020" s="10"/>
      <c r="M4020" s="10"/>
      <c r="N4020" s="10"/>
      <c r="O4020" s="11"/>
      <c r="P4020" s="27">
        <f>Table1[[#This Row],[Female Voters]]/Table1[[#This Row],[Female Population]]</f>
        <v>0</v>
      </c>
      <c r="Q4020" s="27">
        <f>Table1[[#This Row],[Male Voters]]/Table1[[#This Row],[Male Population]]</f>
        <v>0</v>
      </c>
      <c r="R4020" s="27">
        <f>Table1[[#This Row],[Total Voters]]/Table1[[#This Row],[Total Population]]</f>
        <v>0</v>
      </c>
      <c r="S4020" s="27">
        <f>Table1[[#This Row],[Female Ballots]]/Table1[[#This Row],[Female Population]]</f>
        <v>0</v>
      </c>
      <c r="T4020" s="27">
        <f>Table1[[#This Row],[Male Ballots]]/Table1[[#This Row],[Male Population]]</f>
        <v>0</v>
      </c>
      <c r="U4020" s="27">
        <f>Table1[[#This Row],[Total Ballots]]/Table1[[#This Row],[Total Population]]</f>
        <v>0</v>
      </c>
      <c r="V4020" s="27" t="e">
        <f>Table1[[#This Row],[Female Ballots]]/Table1[[#This Row],[Female Voters]]</f>
        <v>#DIV/0!</v>
      </c>
      <c r="W4020" s="27" t="e">
        <f>Table1[[#This Row],[Male Ballots]]/Table1[[#This Row],[Male Voters]]</f>
        <v>#DIV/0!</v>
      </c>
      <c r="X4020" s="27" t="e">
        <f>Table1[[#This Row],[Total Ballots]]/Table1[[#This Row],[Total Voters]]</f>
        <v>#DIV/0!</v>
      </c>
    </row>
    <row r="4021" spans="1:24" s="12" customFormat="1" hidden="1" x14ac:dyDescent="0.25">
      <c r="A4021" s="8" t="s">
        <v>31</v>
      </c>
      <c r="B4021" s="17">
        <v>2002</v>
      </c>
      <c r="C4021" s="17"/>
      <c r="D4021" s="9" t="s">
        <v>67</v>
      </c>
      <c r="E4021" s="10">
        <v>4259</v>
      </c>
      <c r="F4021" s="10">
        <v>4758</v>
      </c>
      <c r="G4021" s="10">
        <v>9017</v>
      </c>
      <c r="H4021" s="44"/>
      <c r="I4021" s="44"/>
      <c r="J4021" s="44"/>
      <c r="K4021" s="44"/>
      <c r="L4021" s="10"/>
      <c r="M4021" s="10"/>
      <c r="N4021" s="10"/>
      <c r="O4021" s="11"/>
      <c r="P4021" s="27">
        <f>Table1[[#This Row],[Female Voters]]/Table1[[#This Row],[Female Population]]</f>
        <v>0</v>
      </c>
      <c r="Q4021" s="27">
        <f>Table1[[#This Row],[Male Voters]]/Table1[[#This Row],[Male Population]]</f>
        <v>0</v>
      </c>
      <c r="R4021" s="27">
        <f>Table1[[#This Row],[Total Voters]]/Table1[[#This Row],[Total Population]]</f>
        <v>0</v>
      </c>
      <c r="S4021" s="27">
        <f>Table1[[#This Row],[Female Ballots]]/Table1[[#This Row],[Female Population]]</f>
        <v>0</v>
      </c>
      <c r="T4021" s="27">
        <f>Table1[[#This Row],[Male Ballots]]/Table1[[#This Row],[Male Population]]</f>
        <v>0</v>
      </c>
      <c r="U4021" s="27">
        <f>Table1[[#This Row],[Total Ballots]]/Table1[[#This Row],[Total Population]]</f>
        <v>0</v>
      </c>
      <c r="V4021" s="27" t="e">
        <f>Table1[[#This Row],[Female Ballots]]/Table1[[#This Row],[Female Voters]]</f>
        <v>#DIV/0!</v>
      </c>
      <c r="W4021" s="27" t="e">
        <f>Table1[[#This Row],[Male Ballots]]/Table1[[#This Row],[Male Voters]]</f>
        <v>#DIV/0!</v>
      </c>
      <c r="X4021" s="27" t="e">
        <f>Table1[[#This Row],[Total Ballots]]/Table1[[#This Row],[Total Voters]]</f>
        <v>#DIV/0!</v>
      </c>
    </row>
    <row r="4022" spans="1:24" s="12" customFormat="1" hidden="1" x14ac:dyDescent="0.25">
      <c r="A4022" s="8" t="s">
        <v>31</v>
      </c>
      <c r="B4022" s="17">
        <v>2002</v>
      </c>
      <c r="C4022" s="17"/>
      <c r="D4022" s="9" t="s">
        <v>68</v>
      </c>
      <c r="E4022" s="10">
        <v>5250</v>
      </c>
      <c r="F4022" s="10">
        <v>5194</v>
      </c>
      <c r="G4022" s="10">
        <v>10444</v>
      </c>
      <c r="H4022" s="44"/>
      <c r="I4022" s="44"/>
      <c r="J4022" s="44"/>
      <c r="K4022" s="44"/>
      <c r="L4022" s="10"/>
      <c r="M4022" s="10"/>
      <c r="N4022" s="10"/>
      <c r="O4022" s="11"/>
      <c r="P4022" s="27">
        <f>Table1[[#This Row],[Female Voters]]/Table1[[#This Row],[Female Population]]</f>
        <v>0</v>
      </c>
      <c r="Q4022" s="27">
        <f>Table1[[#This Row],[Male Voters]]/Table1[[#This Row],[Male Population]]</f>
        <v>0</v>
      </c>
      <c r="R4022" s="27">
        <f>Table1[[#This Row],[Total Voters]]/Table1[[#This Row],[Total Population]]</f>
        <v>0</v>
      </c>
      <c r="S4022" s="27">
        <f>Table1[[#This Row],[Female Ballots]]/Table1[[#This Row],[Female Population]]</f>
        <v>0</v>
      </c>
      <c r="T4022" s="27">
        <f>Table1[[#This Row],[Male Ballots]]/Table1[[#This Row],[Male Population]]</f>
        <v>0</v>
      </c>
      <c r="U4022" s="27">
        <f>Table1[[#This Row],[Total Ballots]]/Table1[[#This Row],[Total Population]]</f>
        <v>0</v>
      </c>
      <c r="V4022" s="27" t="e">
        <f>Table1[[#This Row],[Female Ballots]]/Table1[[#This Row],[Female Voters]]</f>
        <v>#DIV/0!</v>
      </c>
      <c r="W4022" s="27" t="e">
        <f>Table1[[#This Row],[Male Ballots]]/Table1[[#This Row],[Male Voters]]</f>
        <v>#DIV/0!</v>
      </c>
      <c r="X4022" s="27" t="e">
        <f>Table1[[#This Row],[Total Ballots]]/Table1[[#This Row],[Total Voters]]</f>
        <v>#DIV/0!</v>
      </c>
    </row>
    <row r="4023" spans="1:24" s="12" customFormat="1" hidden="1" x14ac:dyDescent="0.25">
      <c r="A4023" s="8" t="s">
        <v>31</v>
      </c>
      <c r="B4023" s="17">
        <v>2002</v>
      </c>
      <c r="C4023" s="17"/>
      <c r="D4023" s="9" t="s">
        <v>69</v>
      </c>
      <c r="E4023" s="10">
        <v>5379</v>
      </c>
      <c r="F4023" s="10">
        <v>4890</v>
      </c>
      <c r="G4023" s="10">
        <v>10269</v>
      </c>
      <c r="H4023" s="44"/>
      <c r="I4023" s="44"/>
      <c r="J4023" s="44"/>
      <c r="K4023" s="44"/>
      <c r="L4023" s="10"/>
      <c r="M4023" s="10"/>
      <c r="N4023" s="10"/>
      <c r="O4023" s="11"/>
      <c r="P4023" s="27">
        <f>Table1[[#This Row],[Female Voters]]/Table1[[#This Row],[Female Population]]</f>
        <v>0</v>
      </c>
      <c r="Q4023" s="27">
        <f>Table1[[#This Row],[Male Voters]]/Table1[[#This Row],[Male Population]]</f>
        <v>0</v>
      </c>
      <c r="R4023" s="27">
        <f>Table1[[#This Row],[Total Voters]]/Table1[[#This Row],[Total Population]]</f>
        <v>0</v>
      </c>
      <c r="S4023" s="27">
        <f>Table1[[#This Row],[Female Ballots]]/Table1[[#This Row],[Female Population]]</f>
        <v>0</v>
      </c>
      <c r="T4023" s="27">
        <f>Table1[[#This Row],[Male Ballots]]/Table1[[#This Row],[Male Population]]</f>
        <v>0</v>
      </c>
      <c r="U4023" s="27">
        <f>Table1[[#This Row],[Total Ballots]]/Table1[[#This Row],[Total Population]]</f>
        <v>0</v>
      </c>
      <c r="V4023" s="27" t="e">
        <f>Table1[[#This Row],[Female Ballots]]/Table1[[#This Row],[Female Voters]]</f>
        <v>#DIV/0!</v>
      </c>
      <c r="W4023" s="27" t="e">
        <f>Table1[[#This Row],[Male Ballots]]/Table1[[#This Row],[Male Voters]]</f>
        <v>#DIV/0!</v>
      </c>
      <c r="X4023" s="27" t="e">
        <f>Table1[[#This Row],[Total Ballots]]/Table1[[#This Row],[Total Voters]]</f>
        <v>#DIV/0!</v>
      </c>
    </row>
    <row r="4024" spans="1:24" s="12" customFormat="1" hidden="1" x14ac:dyDescent="0.25">
      <c r="A4024" s="8" t="s">
        <v>31</v>
      </c>
      <c r="B4024" s="17">
        <v>2002</v>
      </c>
      <c r="C4024" s="17"/>
      <c r="D4024" s="9" t="s">
        <v>70</v>
      </c>
      <c r="E4024" s="10">
        <v>4293</v>
      </c>
      <c r="F4024" s="10">
        <v>3886</v>
      </c>
      <c r="G4024" s="10">
        <v>8179</v>
      </c>
      <c r="H4024" s="44"/>
      <c r="I4024" s="44"/>
      <c r="J4024" s="44"/>
      <c r="K4024" s="44"/>
      <c r="L4024" s="10"/>
      <c r="M4024" s="10"/>
      <c r="N4024" s="10"/>
      <c r="O4024" s="11"/>
      <c r="P4024" s="27">
        <f>Table1[[#This Row],[Female Voters]]/Table1[[#This Row],[Female Population]]</f>
        <v>0</v>
      </c>
      <c r="Q4024" s="27">
        <f>Table1[[#This Row],[Male Voters]]/Table1[[#This Row],[Male Population]]</f>
        <v>0</v>
      </c>
      <c r="R4024" s="27">
        <f>Table1[[#This Row],[Total Voters]]/Table1[[#This Row],[Total Population]]</f>
        <v>0</v>
      </c>
      <c r="S4024" s="27">
        <f>Table1[[#This Row],[Female Ballots]]/Table1[[#This Row],[Female Population]]</f>
        <v>0</v>
      </c>
      <c r="T4024" s="27">
        <f>Table1[[#This Row],[Male Ballots]]/Table1[[#This Row],[Male Population]]</f>
        <v>0</v>
      </c>
      <c r="U4024" s="27">
        <f>Table1[[#This Row],[Total Ballots]]/Table1[[#This Row],[Total Population]]</f>
        <v>0</v>
      </c>
      <c r="V4024" s="27" t="e">
        <f>Table1[[#This Row],[Female Ballots]]/Table1[[#This Row],[Female Voters]]</f>
        <v>#DIV/0!</v>
      </c>
      <c r="W4024" s="27" t="e">
        <f>Table1[[#This Row],[Male Ballots]]/Table1[[#This Row],[Male Voters]]</f>
        <v>#DIV/0!</v>
      </c>
      <c r="X4024" s="27" t="e">
        <f>Table1[[#This Row],[Total Ballots]]/Table1[[#This Row],[Total Voters]]</f>
        <v>#DIV/0!</v>
      </c>
    </row>
    <row r="4025" spans="1:24" s="12" customFormat="1" hidden="1" x14ac:dyDescent="0.25">
      <c r="A4025" s="8" t="s">
        <v>31</v>
      </c>
      <c r="B4025" s="17">
        <v>2002</v>
      </c>
      <c r="C4025" s="17"/>
      <c r="D4025" s="9" t="s">
        <v>71</v>
      </c>
      <c r="E4025" s="10">
        <v>5821</v>
      </c>
      <c r="F4025" s="10">
        <v>4982</v>
      </c>
      <c r="G4025" s="10">
        <v>10803</v>
      </c>
      <c r="H4025" s="44"/>
      <c r="I4025" s="44"/>
      <c r="J4025" s="44"/>
      <c r="K4025" s="44"/>
      <c r="L4025" s="10"/>
      <c r="M4025" s="10"/>
      <c r="N4025" s="10"/>
      <c r="O4025" s="11"/>
      <c r="P4025" s="27">
        <f>Table1[[#This Row],[Female Voters]]/Table1[[#This Row],[Female Population]]</f>
        <v>0</v>
      </c>
      <c r="Q4025" s="27">
        <f>Table1[[#This Row],[Male Voters]]/Table1[[#This Row],[Male Population]]</f>
        <v>0</v>
      </c>
      <c r="R4025" s="27">
        <f>Table1[[#This Row],[Total Voters]]/Table1[[#This Row],[Total Population]]</f>
        <v>0</v>
      </c>
      <c r="S4025" s="27">
        <f>Table1[[#This Row],[Female Ballots]]/Table1[[#This Row],[Female Population]]</f>
        <v>0</v>
      </c>
      <c r="T4025" s="27">
        <f>Table1[[#This Row],[Male Ballots]]/Table1[[#This Row],[Male Population]]</f>
        <v>0</v>
      </c>
      <c r="U4025" s="27">
        <f>Table1[[#This Row],[Total Ballots]]/Table1[[#This Row],[Total Population]]</f>
        <v>0</v>
      </c>
      <c r="V4025" s="27" t="e">
        <f>Table1[[#This Row],[Female Ballots]]/Table1[[#This Row],[Female Voters]]</f>
        <v>#DIV/0!</v>
      </c>
      <c r="W4025" s="27" t="e">
        <f>Table1[[#This Row],[Male Ballots]]/Table1[[#This Row],[Male Voters]]</f>
        <v>#DIV/0!</v>
      </c>
      <c r="X4025" s="27" t="e">
        <f>Table1[[#This Row],[Total Ballots]]/Table1[[#This Row],[Total Voters]]</f>
        <v>#DIV/0!</v>
      </c>
    </row>
    <row r="4026" spans="1:24" s="12" customFormat="1" hidden="1" x14ac:dyDescent="0.25">
      <c r="A4026" s="8" t="s">
        <v>31</v>
      </c>
      <c r="B4026" s="17">
        <v>2002</v>
      </c>
      <c r="C4026" s="17"/>
      <c r="D4026" s="9" t="s">
        <v>453</v>
      </c>
      <c r="E4026" s="10">
        <v>27903</v>
      </c>
      <c r="F4026" s="10">
        <v>27307</v>
      </c>
      <c r="G4026" s="10">
        <v>55210</v>
      </c>
      <c r="H4026" s="44"/>
      <c r="I4026" s="44"/>
      <c r="J4026" s="44"/>
      <c r="K4026" s="44"/>
      <c r="L4026" s="10"/>
      <c r="M4026" s="10"/>
      <c r="N4026" s="10"/>
      <c r="O4026" s="11"/>
      <c r="P4026" s="27">
        <f>Table1[[#This Row],[Female Voters]]/Table1[[#This Row],[Female Population]]</f>
        <v>0</v>
      </c>
      <c r="Q4026" s="27">
        <f>Table1[[#This Row],[Male Voters]]/Table1[[#This Row],[Male Population]]</f>
        <v>0</v>
      </c>
      <c r="R4026" s="27">
        <f>Table1[[#This Row],[Total Voters]]/Table1[[#This Row],[Total Population]]</f>
        <v>0</v>
      </c>
      <c r="S4026" s="27">
        <f>Table1[[#This Row],[Female Ballots]]/Table1[[#This Row],[Female Population]]</f>
        <v>0</v>
      </c>
      <c r="T4026" s="27">
        <f>Table1[[#This Row],[Male Ballots]]/Table1[[#This Row],[Male Population]]</f>
        <v>0</v>
      </c>
      <c r="U4026" s="27">
        <f>Table1[[#This Row],[Total Ballots]]/Table1[[#This Row],[Total Population]]</f>
        <v>0</v>
      </c>
      <c r="V4026" s="27" t="e">
        <f>Table1[[#This Row],[Female Ballots]]/Table1[[#This Row],[Female Voters]]</f>
        <v>#DIV/0!</v>
      </c>
      <c r="W4026" s="27" t="e">
        <f>Table1[[#This Row],[Male Ballots]]/Table1[[#This Row],[Male Voters]]</f>
        <v>#DIV/0!</v>
      </c>
      <c r="X4026" s="27" t="e">
        <f>Table1[[#This Row],[Total Ballots]]/Table1[[#This Row],[Total Voters]]</f>
        <v>#DIV/0!</v>
      </c>
    </row>
    <row r="4027" spans="1:24" s="12" customFormat="1" hidden="1" x14ac:dyDescent="0.25">
      <c r="A4027" s="8" t="s">
        <v>25</v>
      </c>
      <c r="B4027" s="17">
        <v>2002</v>
      </c>
      <c r="C4027" s="17"/>
      <c r="D4027" s="9" t="s">
        <v>66</v>
      </c>
      <c r="E4027" s="10">
        <v>652</v>
      </c>
      <c r="F4027" s="10">
        <v>748</v>
      </c>
      <c r="G4027" s="10">
        <v>1400</v>
      </c>
      <c r="H4027" s="44"/>
      <c r="I4027" s="44"/>
      <c r="J4027" s="44"/>
      <c r="K4027" s="44"/>
      <c r="L4027" s="10"/>
      <c r="M4027" s="10"/>
      <c r="N4027" s="10"/>
      <c r="O4027" s="11"/>
      <c r="P4027" s="27">
        <f>Table1[[#This Row],[Female Voters]]/Table1[[#This Row],[Female Population]]</f>
        <v>0</v>
      </c>
      <c r="Q4027" s="27">
        <f>Table1[[#This Row],[Male Voters]]/Table1[[#This Row],[Male Population]]</f>
        <v>0</v>
      </c>
      <c r="R4027" s="27">
        <f>Table1[[#This Row],[Total Voters]]/Table1[[#This Row],[Total Population]]</f>
        <v>0</v>
      </c>
      <c r="S4027" s="27">
        <f>Table1[[#This Row],[Female Ballots]]/Table1[[#This Row],[Female Population]]</f>
        <v>0</v>
      </c>
      <c r="T4027" s="27">
        <f>Table1[[#This Row],[Male Ballots]]/Table1[[#This Row],[Male Population]]</f>
        <v>0</v>
      </c>
      <c r="U4027" s="27">
        <f>Table1[[#This Row],[Total Ballots]]/Table1[[#This Row],[Total Population]]</f>
        <v>0</v>
      </c>
      <c r="V4027" s="27" t="e">
        <f>Table1[[#This Row],[Female Ballots]]/Table1[[#This Row],[Female Voters]]</f>
        <v>#DIV/0!</v>
      </c>
      <c r="W4027" s="27" t="e">
        <f>Table1[[#This Row],[Male Ballots]]/Table1[[#This Row],[Male Voters]]</f>
        <v>#DIV/0!</v>
      </c>
      <c r="X4027" s="27" t="e">
        <f>Table1[[#This Row],[Total Ballots]]/Table1[[#This Row],[Total Voters]]</f>
        <v>#DIV/0!</v>
      </c>
    </row>
    <row r="4028" spans="1:24" s="12" customFormat="1" hidden="1" x14ac:dyDescent="0.25">
      <c r="A4028" s="8" t="s">
        <v>25</v>
      </c>
      <c r="B4028" s="17">
        <v>2002</v>
      </c>
      <c r="C4028" s="17"/>
      <c r="D4028" s="9" t="s">
        <v>67</v>
      </c>
      <c r="E4028" s="10">
        <v>1027</v>
      </c>
      <c r="F4028" s="10">
        <v>1007</v>
      </c>
      <c r="G4028" s="10">
        <v>2034</v>
      </c>
      <c r="H4028" s="44"/>
      <c r="I4028" s="44"/>
      <c r="J4028" s="44"/>
      <c r="K4028" s="44"/>
      <c r="L4028" s="10"/>
      <c r="M4028" s="10"/>
      <c r="N4028" s="10"/>
      <c r="O4028" s="11"/>
      <c r="P4028" s="27">
        <f>Table1[[#This Row],[Female Voters]]/Table1[[#This Row],[Female Population]]</f>
        <v>0</v>
      </c>
      <c r="Q4028" s="27">
        <f>Table1[[#This Row],[Male Voters]]/Table1[[#This Row],[Male Population]]</f>
        <v>0</v>
      </c>
      <c r="R4028" s="27">
        <f>Table1[[#This Row],[Total Voters]]/Table1[[#This Row],[Total Population]]</f>
        <v>0</v>
      </c>
      <c r="S4028" s="27">
        <f>Table1[[#This Row],[Female Ballots]]/Table1[[#This Row],[Female Population]]</f>
        <v>0</v>
      </c>
      <c r="T4028" s="27">
        <f>Table1[[#This Row],[Male Ballots]]/Table1[[#This Row],[Male Population]]</f>
        <v>0</v>
      </c>
      <c r="U4028" s="27">
        <f>Table1[[#This Row],[Total Ballots]]/Table1[[#This Row],[Total Population]]</f>
        <v>0</v>
      </c>
      <c r="V4028" s="27" t="e">
        <f>Table1[[#This Row],[Female Ballots]]/Table1[[#This Row],[Female Voters]]</f>
        <v>#DIV/0!</v>
      </c>
      <c r="W4028" s="27" t="e">
        <f>Table1[[#This Row],[Male Ballots]]/Table1[[#This Row],[Male Voters]]</f>
        <v>#DIV/0!</v>
      </c>
      <c r="X4028" s="27" t="e">
        <f>Table1[[#This Row],[Total Ballots]]/Table1[[#This Row],[Total Voters]]</f>
        <v>#DIV/0!</v>
      </c>
    </row>
    <row r="4029" spans="1:24" s="12" customFormat="1" hidden="1" x14ac:dyDescent="0.25">
      <c r="A4029" s="8" t="s">
        <v>25</v>
      </c>
      <c r="B4029" s="17">
        <v>2002</v>
      </c>
      <c r="C4029" s="17"/>
      <c r="D4029" s="9" t="s">
        <v>68</v>
      </c>
      <c r="E4029" s="10">
        <v>1827</v>
      </c>
      <c r="F4029" s="10">
        <v>1707</v>
      </c>
      <c r="G4029" s="10">
        <v>3534</v>
      </c>
      <c r="H4029" s="44"/>
      <c r="I4029" s="44"/>
      <c r="J4029" s="44"/>
      <c r="K4029" s="44"/>
      <c r="L4029" s="10"/>
      <c r="M4029" s="10"/>
      <c r="N4029" s="10"/>
      <c r="O4029" s="11"/>
      <c r="P4029" s="27">
        <f>Table1[[#This Row],[Female Voters]]/Table1[[#This Row],[Female Population]]</f>
        <v>0</v>
      </c>
      <c r="Q4029" s="27">
        <f>Table1[[#This Row],[Male Voters]]/Table1[[#This Row],[Male Population]]</f>
        <v>0</v>
      </c>
      <c r="R4029" s="27">
        <f>Table1[[#This Row],[Total Voters]]/Table1[[#This Row],[Total Population]]</f>
        <v>0</v>
      </c>
      <c r="S4029" s="27">
        <f>Table1[[#This Row],[Female Ballots]]/Table1[[#This Row],[Female Population]]</f>
        <v>0</v>
      </c>
      <c r="T4029" s="27">
        <f>Table1[[#This Row],[Male Ballots]]/Table1[[#This Row],[Male Population]]</f>
        <v>0</v>
      </c>
      <c r="U4029" s="27">
        <f>Table1[[#This Row],[Total Ballots]]/Table1[[#This Row],[Total Population]]</f>
        <v>0</v>
      </c>
      <c r="V4029" s="27" t="e">
        <f>Table1[[#This Row],[Female Ballots]]/Table1[[#This Row],[Female Voters]]</f>
        <v>#DIV/0!</v>
      </c>
      <c r="W4029" s="27" t="e">
        <f>Table1[[#This Row],[Male Ballots]]/Table1[[#This Row],[Male Voters]]</f>
        <v>#DIV/0!</v>
      </c>
      <c r="X4029" s="27" t="e">
        <f>Table1[[#This Row],[Total Ballots]]/Table1[[#This Row],[Total Voters]]</f>
        <v>#DIV/0!</v>
      </c>
    </row>
    <row r="4030" spans="1:24" s="12" customFormat="1" hidden="1" x14ac:dyDescent="0.25">
      <c r="A4030" s="8" t="s">
        <v>25</v>
      </c>
      <c r="B4030" s="17">
        <v>2002</v>
      </c>
      <c r="C4030" s="17"/>
      <c r="D4030" s="9" t="s">
        <v>69</v>
      </c>
      <c r="E4030" s="10">
        <v>2600</v>
      </c>
      <c r="F4030" s="10">
        <v>2379</v>
      </c>
      <c r="G4030" s="10">
        <v>4979</v>
      </c>
      <c r="H4030" s="44"/>
      <c r="I4030" s="44"/>
      <c r="J4030" s="44"/>
      <c r="K4030" s="44"/>
      <c r="L4030" s="10"/>
      <c r="M4030" s="10"/>
      <c r="N4030" s="10"/>
      <c r="O4030" s="11"/>
      <c r="P4030" s="27">
        <f>Table1[[#This Row],[Female Voters]]/Table1[[#This Row],[Female Population]]</f>
        <v>0</v>
      </c>
      <c r="Q4030" s="27">
        <f>Table1[[#This Row],[Male Voters]]/Table1[[#This Row],[Male Population]]</f>
        <v>0</v>
      </c>
      <c r="R4030" s="27">
        <f>Table1[[#This Row],[Total Voters]]/Table1[[#This Row],[Total Population]]</f>
        <v>0</v>
      </c>
      <c r="S4030" s="27">
        <f>Table1[[#This Row],[Female Ballots]]/Table1[[#This Row],[Female Population]]</f>
        <v>0</v>
      </c>
      <c r="T4030" s="27">
        <f>Table1[[#This Row],[Male Ballots]]/Table1[[#This Row],[Male Population]]</f>
        <v>0</v>
      </c>
      <c r="U4030" s="27">
        <f>Table1[[#This Row],[Total Ballots]]/Table1[[#This Row],[Total Population]]</f>
        <v>0</v>
      </c>
      <c r="V4030" s="27" t="e">
        <f>Table1[[#This Row],[Female Ballots]]/Table1[[#This Row],[Female Voters]]</f>
        <v>#DIV/0!</v>
      </c>
      <c r="W4030" s="27" t="e">
        <f>Table1[[#This Row],[Male Ballots]]/Table1[[#This Row],[Male Voters]]</f>
        <v>#DIV/0!</v>
      </c>
      <c r="X4030" s="27" t="e">
        <f>Table1[[#This Row],[Total Ballots]]/Table1[[#This Row],[Total Voters]]</f>
        <v>#DIV/0!</v>
      </c>
    </row>
    <row r="4031" spans="1:24" s="12" customFormat="1" hidden="1" x14ac:dyDescent="0.25">
      <c r="A4031" s="8" t="s">
        <v>25</v>
      </c>
      <c r="B4031" s="17">
        <v>2002</v>
      </c>
      <c r="C4031" s="17"/>
      <c r="D4031" s="9" t="s">
        <v>70</v>
      </c>
      <c r="E4031" s="10">
        <v>2194</v>
      </c>
      <c r="F4031" s="10">
        <v>2054</v>
      </c>
      <c r="G4031" s="10">
        <v>4248</v>
      </c>
      <c r="H4031" s="44"/>
      <c r="I4031" s="44"/>
      <c r="J4031" s="44"/>
      <c r="K4031" s="44"/>
      <c r="L4031" s="10"/>
      <c r="M4031" s="10"/>
      <c r="N4031" s="10"/>
      <c r="O4031" s="11"/>
      <c r="P4031" s="27">
        <f>Table1[[#This Row],[Female Voters]]/Table1[[#This Row],[Female Population]]</f>
        <v>0</v>
      </c>
      <c r="Q4031" s="27">
        <f>Table1[[#This Row],[Male Voters]]/Table1[[#This Row],[Male Population]]</f>
        <v>0</v>
      </c>
      <c r="R4031" s="27">
        <f>Table1[[#This Row],[Total Voters]]/Table1[[#This Row],[Total Population]]</f>
        <v>0</v>
      </c>
      <c r="S4031" s="27">
        <f>Table1[[#This Row],[Female Ballots]]/Table1[[#This Row],[Female Population]]</f>
        <v>0</v>
      </c>
      <c r="T4031" s="27">
        <f>Table1[[#This Row],[Male Ballots]]/Table1[[#This Row],[Male Population]]</f>
        <v>0</v>
      </c>
      <c r="U4031" s="27">
        <f>Table1[[#This Row],[Total Ballots]]/Table1[[#This Row],[Total Population]]</f>
        <v>0</v>
      </c>
      <c r="V4031" s="27" t="e">
        <f>Table1[[#This Row],[Female Ballots]]/Table1[[#This Row],[Female Voters]]</f>
        <v>#DIV/0!</v>
      </c>
      <c r="W4031" s="27" t="e">
        <f>Table1[[#This Row],[Male Ballots]]/Table1[[#This Row],[Male Voters]]</f>
        <v>#DIV/0!</v>
      </c>
      <c r="X4031" s="27" t="e">
        <f>Table1[[#This Row],[Total Ballots]]/Table1[[#This Row],[Total Voters]]</f>
        <v>#DIV/0!</v>
      </c>
    </row>
    <row r="4032" spans="1:24" s="12" customFormat="1" hidden="1" x14ac:dyDescent="0.25">
      <c r="A4032" s="8" t="s">
        <v>25</v>
      </c>
      <c r="B4032" s="17">
        <v>2002</v>
      </c>
      <c r="C4032" s="17"/>
      <c r="D4032" s="9" t="s">
        <v>71</v>
      </c>
      <c r="E4032" s="10">
        <v>3009</v>
      </c>
      <c r="F4032" s="10">
        <v>2872</v>
      </c>
      <c r="G4032" s="10">
        <v>5881</v>
      </c>
      <c r="H4032" s="44"/>
      <c r="I4032" s="44"/>
      <c r="J4032" s="44"/>
      <c r="K4032" s="44"/>
      <c r="L4032" s="10"/>
      <c r="M4032" s="10"/>
      <c r="N4032" s="10"/>
      <c r="O4032" s="11"/>
      <c r="P4032" s="27">
        <f>Table1[[#This Row],[Female Voters]]/Table1[[#This Row],[Female Population]]</f>
        <v>0</v>
      </c>
      <c r="Q4032" s="27">
        <f>Table1[[#This Row],[Male Voters]]/Table1[[#This Row],[Male Population]]</f>
        <v>0</v>
      </c>
      <c r="R4032" s="27">
        <f>Table1[[#This Row],[Total Voters]]/Table1[[#This Row],[Total Population]]</f>
        <v>0</v>
      </c>
      <c r="S4032" s="27">
        <f>Table1[[#This Row],[Female Ballots]]/Table1[[#This Row],[Female Population]]</f>
        <v>0</v>
      </c>
      <c r="T4032" s="27">
        <f>Table1[[#This Row],[Male Ballots]]/Table1[[#This Row],[Male Population]]</f>
        <v>0</v>
      </c>
      <c r="U4032" s="27">
        <f>Table1[[#This Row],[Total Ballots]]/Table1[[#This Row],[Total Population]]</f>
        <v>0</v>
      </c>
      <c r="V4032" s="27" t="e">
        <f>Table1[[#This Row],[Female Ballots]]/Table1[[#This Row],[Female Voters]]</f>
        <v>#DIV/0!</v>
      </c>
      <c r="W4032" s="27" t="e">
        <f>Table1[[#This Row],[Male Ballots]]/Table1[[#This Row],[Male Voters]]</f>
        <v>#DIV/0!</v>
      </c>
      <c r="X4032" s="27" t="e">
        <f>Table1[[#This Row],[Total Ballots]]/Table1[[#This Row],[Total Voters]]</f>
        <v>#DIV/0!</v>
      </c>
    </row>
    <row r="4033" spans="1:24" s="12" customFormat="1" hidden="1" x14ac:dyDescent="0.25">
      <c r="A4033" s="8" t="s">
        <v>25</v>
      </c>
      <c r="B4033" s="17">
        <v>2002</v>
      </c>
      <c r="C4033" s="17"/>
      <c r="D4033" s="9" t="s">
        <v>453</v>
      </c>
      <c r="E4033" s="10">
        <v>11309</v>
      </c>
      <c r="F4033" s="10">
        <v>10767</v>
      </c>
      <c r="G4033" s="10">
        <v>22076</v>
      </c>
      <c r="H4033" s="44"/>
      <c r="I4033" s="44"/>
      <c r="J4033" s="44"/>
      <c r="K4033" s="44"/>
      <c r="L4033" s="10"/>
      <c r="M4033" s="10"/>
      <c r="N4033" s="10"/>
      <c r="O4033" s="11"/>
      <c r="P4033" s="27">
        <f>Table1[[#This Row],[Female Voters]]/Table1[[#This Row],[Female Population]]</f>
        <v>0</v>
      </c>
      <c r="Q4033" s="27">
        <f>Table1[[#This Row],[Male Voters]]/Table1[[#This Row],[Male Population]]</f>
        <v>0</v>
      </c>
      <c r="R4033" s="27">
        <f>Table1[[#This Row],[Total Voters]]/Table1[[#This Row],[Total Population]]</f>
        <v>0</v>
      </c>
      <c r="S4033" s="27">
        <f>Table1[[#This Row],[Female Ballots]]/Table1[[#This Row],[Female Population]]</f>
        <v>0</v>
      </c>
      <c r="T4033" s="27">
        <f>Table1[[#This Row],[Male Ballots]]/Table1[[#This Row],[Male Population]]</f>
        <v>0</v>
      </c>
      <c r="U4033" s="27">
        <f>Table1[[#This Row],[Total Ballots]]/Table1[[#This Row],[Total Population]]</f>
        <v>0</v>
      </c>
      <c r="V4033" s="27" t="e">
        <f>Table1[[#This Row],[Female Ballots]]/Table1[[#This Row],[Female Voters]]</f>
        <v>#DIV/0!</v>
      </c>
      <c r="W4033" s="27" t="e">
        <f>Table1[[#This Row],[Male Ballots]]/Table1[[#This Row],[Male Voters]]</f>
        <v>#DIV/0!</v>
      </c>
      <c r="X4033" s="27" t="e">
        <f>Table1[[#This Row],[Total Ballots]]/Table1[[#This Row],[Total Voters]]</f>
        <v>#DIV/0!</v>
      </c>
    </row>
    <row r="4034" spans="1:24" s="12" customFormat="1" hidden="1" x14ac:dyDescent="0.25">
      <c r="A4034" s="8" t="s">
        <v>48</v>
      </c>
      <c r="B4034" s="17">
        <v>2002</v>
      </c>
      <c r="C4034" s="17" t="s">
        <v>76</v>
      </c>
      <c r="D4034" s="9" t="s">
        <v>66</v>
      </c>
      <c r="E4034" s="10">
        <v>83947</v>
      </c>
      <c r="F4034" s="10">
        <v>85707</v>
      </c>
      <c r="G4034" s="10">
        <v>169654</v>
      </c>
      <c r="H4034" s="44"/>
      <c r="I4034" s="44"/>
      <c r="J4034" s="44"/>
      <c r="K4034" s="44"/>
      <c r="L4034" s="10"/>
      <c r="M4034" s="10"/>
      <c r="N4034" s="10"/>
      <c r="O4034" s="11"/>
      <c r="P4034" s="27">
        <f>Table1[[#This Row],[Female Voters]]/Table1[[#This Row],[Female Population]]</f>
        <v>0</v>
      </c>
      <c r="Q4034" s="27">
        <f>Table1[[#This Row],[Male Voters]]/Table1[[#This Row],[Male Population]]</f>
        <v>0</v>
      </c>
      <c r="R4034" s="27">
        <f>Table1[[#This Row],[Total Voters]]/Table1[[#This Row],[Total Population]]</f>
        <v>0</v>
      </c>
      <c r="S4034" s="27">
        <f>Table1[[#This Row],[Female Ballots]]/Table1[[#This Row],[Female Population]]</f>
        <v>0</v>
      </c>
      <c r="T4034" s="27">
        <f>Table1[[#This Row],[Male Ballots]]/Table1[[#This Row],[Male Population]]</f>
        <v>0</v>
      </c>
      <c r="U4034" s="27">
        <f>Table1[[#This Row],[Total Ballots]]/Table1[[#This Row],[Total Population]]</f>
        <v>0</v>
      </c>
      <c r="V4034" s="27" t="e">
        <f>Table1[[#This Row],[Female Ballots]]/Table1[[#This Row],[Female Voters]]</f>
        <v>#DIV/0!</v>
      </c>
      <c r="W4034" s="27" t="e">
        <f>Table1[[#This Row],[Male Ballots]]/Table1[[#This Row],[Male Voters]]</f>
        <v>#DIV/0!</v>
      </c>
      <c r="X4034" s="27" t="e">
        <f>Table1[[#This Row],[Total Ballots]]/Table1[[#This Row],[Total Voters]]</f>
        <v>#DIV/0!</v>
      </c>
    </row>
    <row r="4035" spans="1:24" s="12" customFormat="1" hidden="1" x14ac:dyDescent="0.25">
      <c r="A4035" s="8" t="s">
        <v>48</v>
      </c>
      <c r="B4035" s="17">
        <v>2002</v>
      </c>
      <c r="C4035" s="17" t="s">
        <v>76</v>
      </c>
      <c r="D4035" s="9" t="s">
        <v>67</v>
      </c>
      <c r="E4035" s="10">
        <v>141555</v>
      </c>
      <c r="F4035" s="10">
        <v>151091</v>
      </c>
      <c r="G4035" s="10">
        <v>292646</v>
      </c>
      <c r="H4035" s="44"/>
      <c r="I4035" s="44"/>
      <c r="J4035" s="44"/>
      <c r="K4035" s="44"/>
      <c r="L4035" s="10"/>
      <c r="M4035" s="10"/>
      <c r="N4035" s="10"/>
      <c r="O4035" s="11"/>
      <c r="P4035" s="27">
        <f>Table1[[#This Row],[Female Voters]]/Table1[[#This Row],[Female Population]]</f>
        <v>0</v>
      </c>
      <c r="Q4035" s="27">
        <f>Table1[[#This Row],[Male Voters]]/Table1[[#This Row],[Male Population]]</f>
        <v>0</v>
      </c>
      <c r="R4035" s="27">
        <f>Table1[[#This Row],[Total Voters]]/Table1[[#This Row],[Total Population]]</f>
        <v>0</v>
      </c>
      <c r="S4035" s="27">
        <f>Table1[[#This Row],[Female Ballots]]/Table1[[#This Row],[Female Population]]</f>
        <v>0</v>
      </c>
      <c r="T4035" s="27">
        <f>Table1[[#This Row],[Male Ballots]]/Table1[[#This Row],[Male Population]]</f>
        <v>0</v>
      </c>
      <c r="U4035" s="27">
        <f>Table1[[#This Row],[Total Ballots]]/Table1[[#This Row],[Total Population]]</f>
        <v>0</v>
      </c>
      <c r="V4035" s="27" t="e">
        <f>Table1[[#This Row],[Female Ballots]]/Table1[[#This Row],[Female Voters]]</f>
        <v>#DIV/0!</v>
      </c>
      <c r="W4035" s="27" t="e">
        <f>Table1[[#This Row],[Male Ballots]]/Table1[[#This Row],[Male Voters]]</f>
        <v>#DIV/0!</v>
      </c>
      <c r="X4035" s="27" t="e">
        <f>Table1[[#This Row],[Total Ballots]]/Table1[[#This Row],[Total Voters]]</f>
        <v>#DIV/0!</v>
      </c>
    </row>
    <row r="4036" spans="1:24" s="12" customFormat="1" hidden="1" x14ac:dyDescent="0.25">
      <c r="A4036" s="8" t="s">
        <v>48</v>
      </c>
      <c r="B4036" s="17">
        <v>2002</v>
      </c>
      <c r="C4036" s="17" t="s">
        <v>76</v>
      </c>
      <c r="D4036" s="9" t="s">
        <v>68</v>
      </c>
      <c r="E4036" s="10">
        <v>150477</v>
      </c>
      <c r="F4036" s="10">
        <v>155874</v>
      </c>
      <c r="G4036" s="10">
        <v>306351</v>
      </c>
      <c r="H4036" s="44"/>
      <c r="I4036" s="44"/>
      <c r="J4036" s="44"/>
      <c r="K4036" s="44"/>
      <c r="L4036" s="10"/>
      <c r="M4036" s="10"/>
      <c r="N4036" s="10"/>
      <c r="O4036" s="11"/>
      <c r="P4036" s="27">
        <f>Table1[[#This Row],[Female Voters]]/Table1[[#This Row],[Female Population]]</f>
        <v>0</v>
      </c>
      <c r="Q4036" s="27">
        <f>Table1[[#This Row],[Male Voters]]/Table1[[#This Row],[Male Population]]</f>
        <v>0</v>
      </c>
      <c r="R4036" s="27">
        <f>Table1[[#This Row],[Total Voters]]/Table1[[#This Row],[Total Population]]</f>
        <v>0</v>
      </c>
      <c r="S4036" s="27">
        <f>Table1[[#This Row],[Female Ballots]]/Table1[[#This Row],[Female Population]]</f>
        <v>0</v>
      </c>
      <c r="T4036" s="27">
        <f>Table1[[#This Row],[Male Ballots]]/Table1[[#This Row],[Male Population]]</f>
        <v>0</v>
      </c>
      <c r="U4036" s="27">
        <f>Table1[[#This Row],[Total Ballots]]/Table1[[#This Row],[Total Population]]</f>
        <v>0</v>
      </c>
      <c r="V4036" s="27" t="e">
        <f>Table1[[#This Row],[Female Ballots]]/Table1[[#This Row],[Female Voters]]</f>
        <v>#DIV/0!</v>
      </c>
      <c r="W4036" s="27" t="e">
        <f>Table1[[#This Row],[Male Ballots]]/Table1[[#This Row],[Male Voters]]</f>
        <v>#DIV/0!</v>
      </c>
      <c r="X4036" s="27" t="e">
        <f>Table1[[#This Row],[Total Ballots]]/Table1[[#This Row],[Total Voters]]</f>
        <v>#DIV/0!</v>
      </c>
    </row>
    <row r="4037" spans="1:24" s="12" customFormat="1" hidden="1" x14ac:dyDescent="0.25">
      <c r="A4037" s="8" t="s">
        <v>48</v>
      </c>
      <c r="B4037" s="17">
        <v>2002</v>
      </c>
      <c r="C4037" s="17" t="s">
        <v>76</v>
      </c>
      <c r="D4037" s="9" t="s">
        <v>69</v>
      </c>
      <c r="E4037" s="10">
        <v>137242</v>
      </c>
      <c r="F4037" s="10">
        <v>135453</v>
      </c>
      <c r="G4037" s="10">
        <v>272695</v>
      </c>
      <c r="H4037" s="44"/>
      <c r="I4037" s="44"/>
      <c r="J4037" s="44"/>
      <c r="K4037" s="44"/>
      <c r="L4037" s="10"/>
      <c r="M4037" s="10"/>
      <c r="N4037" s="10"/>
      <c r="O4037" s="11"/>
      <c r="P4037" s="27">
        <f>Table1[[#This Row],[Female Voters]]/Table1[[#This Row],[Female Population]]</f>
        <v>0</v>
      </c>
      <c r="Q4037" s="27">
        <f>Table1[[#This Row],[Male Voters]]/Table1[[#This Row],[Male Population]]</f>
        <v>0</v>
      </c>
      <c r="R4037" s="27">
        <f>Table1[[#This Row],[Total Voters]]/Table1[[#This Row],[Total Population]]</f>
        <v>0</v>
      </c>
      <c r="S4037" s="27">
        <f>Table1[[#This Row],[Female Ballots]]/Table1[[#This Row],[Female Population]]</f>
        <v>0</v>
      </c>
      <c r="T4037" s="27">
        <f>Table1[[#This Row],[Male Ballots]]/Table1[[#This Row],[Male Population]]</f>
        <v>0</v>
      </c>
      <c r="U4037" s="27">
        <f>Table1[[#This Row],[Total Ballots]]/Table1[[#This Row],[Total Population]]</f>
        <v>0</v>
      </c>
      <c r="V4037" s="27" t="e">
        <f>Table1[[#This Row],[Female Ballots]]/Table1[[#This Row],[Female Voters]]</f>
        <v>#DIV/0!</v>
      </c>
      <c r="W4037" s="27" t="e">
        <f>Table1[[#This Row],[Male Ballots]]/Table1[[#This Row],[Male Voters]]</f>
        <v>#DIV/0!</v>
      </c>
      <c r="X4037" s="27" t="e">
        <f>Table1[[#This Row],[Total Ballots]]/Table1[[#This Row],[Total Voters]]</f>
        <v>#DIV/0!</v>
      </c>
    </row>
    <row r="4038" spans="1:24" s="12" customFormat="1" hidden="1" x14ac:dyDescent="0.25">
      <c r="A4038" s="8" t="s">
        <v>48</v>
      </c>
      <c r="B4038" s="17">
        <v>2002</v>
      </c>
      <c r="C4038" s="17" t="s">
        <v>76</v>
      </c>
      <c r="D4038" s="9" t="s">
        <v>70</v>
      </c>
      <c r="E4038" s="10">
        <v>79039</v>
      </c>
      <c r="F4038" s="10">
        <v>78076</v>
      </c>
      <c r="G4038" s="10">
        <v>157115</v>
      </c>
      <c r="H4038" s="44"/>
      <c r="I4038" s="44"/>
      <c r="J4038" s="44"/>
      <c r="K4038" s="44"/>
      <c r="L4038" s="10"/>
      <c r="M4038" s="10"/>
      <c r="N4038" s="10"/>
      <c r="O4038" s="11"/>
      <c r="P4038" s="27">
        <f>Table1[[#This Row],[Female Voters]]/Table1[[#This Row],[Female Population]]</f>
        <v>0</v>
      </c>
      <c r="Q4038" s="27">
        <f>Table1[[#This Row],[Male Voters]]/Table1[[#This Row],[Male Population]]</f>
        <v>0</v>
      </c>
      <c r="R4038" s="27">
        <f>Table1[[#This Row],[Total Voters]]/Table1[[#This Row],[Total Population]]</f>
        <v>0</v>
      </c>
      <c r="S4038" s="27">
        <f>Table1[[#This Row],[Female Ballots]]/Table1[[#This Row],[Female Population]]</f>
        <v>0</v>
      </c>
      <c r="T4038" s="27">
        <f>Table1[[#This Row],[Male Ballots]]/Table1[[#This Row],[Male Population]]</f>
        <v>0</v>
      </c>
      <c r="U4038" s="27">
        <f>Table1[[#This Row],[Total Ballots]]/Table1[[#This Row],[Total Population]]</f>
        <v>0</v>
      </c>
      <c r="V4038" s="27" t="e">
        <f>Table1[[#This Row],[Female Ballots]]/Table1[[#This Row],[Female Voters]]</f>
        <v>#DIV/0!</v>
      </c>
      <c r="W4038" s="27" t="e">
        <f>Table1[[#This Row],[Male Ballots]]/Table1[[#This Row],[Male Voters]]</f>
        <v>#DIV/0!</v>
      </c>
      <c r="X4038" s="27" t="e">
        <f>Table1[[#This Row],[Total Ballots]]/Table1[[#This Row],[Total Voters]]</f>
        <v>#DIV/0!</v>
      </c>
    </row>
    <row r="4039" spans="1:24" s="12" customFormat="1" hidden="1" x14ac:dyDescent="0.25">
      <c r="A4039" s="8" t="s">
        <v>48</v>
      </c>
      <c r="B4039" s="17">
        <v>2002</v>
      </c>
      <c r="C4039" s="17" t="s">
        <v>76</v>
      </c>
      <c r="D4039" s="9" t="s">
        <v>71</v>
      </c>
      <c r="E4039" s="10">
        <v>106935</v>
      </c>
      <c r="F4039" s="10">
        <v>76538</v>
      </c>
      <c r="G4039" s="10">
        <v>183473</v>
      </c>
      <c r="H4039" s="44"/>
      <c r="I4039" s="44"/>
      <c r="J4039" s="44"/>
      <c r="K4039" s="44"/>
      <c r="L4039" s="10"/>
      <c r="M4039" s="10"/>
      <c r="N4039" s="10"/>
      <c r="O4039" s="11"/>
      <c r="P4039" s="27">
        <f>Table1[[#This Row],[Female Voters]]/Table1[[#This Row],[Female Population]]</f>
        <v>0</v>
      </c>
      <c r="Q4039" s="27">
        <f>Table1[[#This Row],[Male Voters]]/Table1[[#This Row],[Male Population]]</f>
        <v>0</v>
      </c>
      <c r="R4039" s="27">
        <f>Table1[[#This Row],[Total Voters]]/Table1[[#This Row],[Total Population]]</f>
        <v>0</v>
      </c>
      <c r="S4039" s="27">
        <f>Table1[[#This Row],[Female Ballots]]/Table1[[#This Row],[Female Population]]</f>
        <v>0</v>
      </c>
      <c r="T4039" s="27">
        <f>Table1[[#This Row],[Male Ballots]]/Table1[[#This Row],[Male Population]]</f>
        <v>0</v>
      </c>
      <c r="U4039" s="27">
        <f>Table1[[#This Row],[Total Ballots]]/Table1[[#This Row],[Total Population]]</f>
        <v>0</v>
      </c>
      <c r="V4039" s="27" t="e">
        <f>Table1[[#This Row],[Female Ballots]]/Table1[[#This Row],[Female Voters]]</f>
        <v>#DIV/0!</v>
      </c>
      <c r="W4039" s="27" t="e">
        <f>Table1[[#This Row],[Male Ballots]]/Table1[[#This Row],[Male Voters]]</f>
        <v>#DIV/0!</v>
      </c>
      <c r="X4039" s="27" t="e">
        <f>Table1[[#This Row],[Total Ballots]]/Table1[[#This Row],[Total Voters]]</f>
        <v>#DIV/0!</v>
      </c>
    </row>
    <row r="4040" spans="1:24" s="12" customFormat="1" hidden="1" x14ac:dyDescent="0.25">
      <c r="A4040" s="8" t="s">
        <v>48</v>
      </c>
      <c r="B4040" s="17">
        <v>2002</v>
      </c>
      <c r="C4040" s="17" t="s">
        <v>76</v>
      </c>
      <c r="D4040" s="9" t="s">
        <v>453</v>
      </c>
      <c r="E4040" s="10">
        <v>699195</v>
      </c>
      <c r="F4040" s="10">
        <v>682739</v>
      </c>
      <c r="G4040" s="10">
        <v>1381934</v>
      </c>
      <c r="H4040" s="44"/>
      <c r="I4040" s="44"/>
      <c r="J4040" s="44"/>
      <c r="K4040" s="44"/>
      <c r="L4040" s="10"/>
      <c r="M4040" s="10"/>
      <c r="N4040" s="10"/>
      <c r="O4040" s="11"/>
      <c r="P4040" s="27">
        <f>Table1[[#This Row],[Female Voters]]/Table1[[#This Row],[Female Population]]</f>
        <v>0</v>
      </c>
      <c r="Q4040" s="27">
        <f>Table1[[#This Row],[Male Voters]]/Table1[[#This Row],[Male Population]]</f>
        <v>0</v>
      </c>
      <c r="R4040" s="27">
        <f>Table1[[#This Row],[Total Voters]]/Table1[[#This Row],[Total Population]]</f>
        <v>0</v>
      </c>
      <c r="S4040" s="27">
        <f>Table1[[#This Row],[Female Ballots]]/Table1[[#This Row],[Female Population]]</f>
        <v>0</v>
      </c>
      <c r="T4040" s="27">
        <f>Table1[[#This Row],[Male Ballots]]/Table1[[#This Row],[Male Population]]</f>
        <v>0</v>
      </c>
      <c r="U4040" s="27">
        <f>Table1[[#This Row],[Total Ballots]]/Table1[[#This Row],[Total Population]]</f>
        <v>0</v>
      </c>
      <c r="V4040" s="27" t="e">
        <f>Table1[[#This Row],[Female Ballots]]/Table1[[#This Row],[Female Voters]]</f>
        <v>#DIV/0!</v>
      </c>
      <c r="W4040" s="27" t="e">
        <f>Table1[[#This Row],[Male Ballots]]/Table1[[#This Row],[Male Voters]]</f>
        <v>#DIV/0!</v>
      </c>
      <c r="X4040" s="27" t="e">
        <f>Table1[[#This Row],[Total Ballots]]/Table1[[#This Row],[Total Voters]]</f>
        <v>#DIV/0!</v>
      </c>
    </row>
    <row r="4041" spans="1:24" s="12" customFormat="1" hidden="1" x14ac:dyDescent="0.25">
      <c r="A4041" s="8" t="s">
        <v>40</v>
      </c>
      <c r="B4041" s="17">
        <v>2002</v>
      </c>
      <c r="C4041" s="17" t="s">
        <v>77</v>
      </c>
      <c r="D4041" s="9" t="s">
        <v>66</v>
      </c>
      <c r="E4041" s="10">
        <v>9949</v>
      </c>
      <c r="F4041" s="10">
        <v>12998</v>
      </c>
      <c r="G4041" s="10">
        <v>22947</v>
      </c>
      <c r="H4041" s="44"/>
      <c r="I4041" s="44"/>
      <c r="J4041" s="44"/>
      <c r="K4041" s="44"/>
      <c r="L4041" s="10"/>
      <c r="M4041" s="10"/>
      <c r="N4041" s="10"/>
      <c r="O4041" s="11"/>
      <c r="P4041" s="27">
        <f>Table1[[#This Row],[Female Voters]]/Table1[[#This Row],[Female Population]]</f>
        <v>0</v>
      </c>
      <c r="Q4041" s="27">
        <f>Table1[[#This Row],[Male Voters]]/Table1[[#This Row],[Male Population]]</f>
        <v>0</v>
      </c>
      <c r="R4041" s="27">
        <f>Table1[[#This Row],[Total Voters]]/Table1[[#This Row],[Total Population]]</f>
        <v>0</v>
      </c>
      <c r="S4041" s="27">
        <f>Table1[[#This Row],[Female Ballots]]/Table1[[#This Row],[Female Population]]</f>
        <v>0</v>
      </c>
      <c r="T4041" s="27">
        <f>Table1[[#This Row],[Male Ballots]]/Table1[[#This Row],[Male Population]]</f>
        <v>0</v>
      </c>
      <c r="U4041" s="27">
        <f>Table1[[#This Row],[Total Ballots]]/Table1[[#This Row],[Total Population]]</f>
        <v>0</v>
      </c>
      <c r="V4041" s="27" t="e">
        <f>Table1[[#This Row],[Female Ballots]]/Table1[[#This Row],[Female Voters]]</f>
        <v>#DIV/0!</v>
      </c>
      <c r="W4041" s="27" t="e">
        <f>Table1[[#This Row],[Male Ballots]]/Table1[[#This Row],[Male Voters]]</f>
        <v>#DIV/0!</v>
      </c>
      <c r="X4041" s="27" t="e">
        <f>Table1[[#This Row],[Total Ballots]]/Table1[[#This Row],[Total Voters]]</f>
        <v>#DIV/0!</v>
      </c>
    </row>
    <row r="4042" spans="1:24" s="12" customFormat="1" hidden="1" x14ac:dyDescent="0.25">
      <c r="A4042" s="8" t="s">
        <v>40</v>
      </c>
      <c r="B4042" s="17">
        <v>2002</v>
      </c>
      <c r="C4042" s="17" t="s">
        <v>77</v>
      </c>
      <c r="D4042" s="9" t="s">
        <v>67</v>
      </c>
      <c r="E4042" s="10">
        <v>14085</v>
      </c>
      <c r="F4042" s="10">
        <v>15609</v>
      </c>
      <c r="G4042" s="10">
        <v>29694</v>
      </c>
      <c r="H4042" s="44"/>
      <c r="I4042" s="44"/>
      <c r="J4042" s="44"/>
      <c r="K4042" s="44"/>
      <c r="L4042" s="10"/>
      <c r="M4042" s="10"/>
      <c r="N4042" s="10"/>
      <c r="O4042" s="11"/>
      <c r="P4042" s="27">
        <f>Table1[[#This Row],[Female Voters]]/Table1[[#This Row],[Female Population]]</f>
        <v>0</v>
      </c>
      <c r="Q4042" s="27">
        <f>Table1[[#This Row],[Male Voters]]/Table1[[#This Row],[Male Population]]</f>
        <v>0</v>
      </c>
      <c r="R4042" s="27">
        <f>Table1[[#This Row],[Total Voters]]/Table1[[#This Row],[Total Population]]</f>
        <v>0</v>
      </c>
      <c r="S4042" s="27">
        <f>Table1[[#This Row],[Female Ballots]]/Table1[[#This Row],[Female Population]]</f>
        <v>0</v>
      </c>
      <c r="T4042" s="27">
        <f>Table1[[#This Row],[Male Ballots]]/Table1[[#This Row],[Male Population]]</f>
        <v>0</v>
      </c>
      <c r="U4042" s="27">
        <f>Table1[[#This Row],[Total Ballots]]/Table1[[#This Row],[Total Population]]</f>
        <v>0</v>
      </c>
      <c r="V4042" s="27" t="e">
        <f>Table1[[#This Row],[Female Ballots]]/Table1[[#This Row],[Female Voters]]</f>
        <v>#DIV/0!</v>
      </c>
      <c r="W4042" s="27" t="e">
        <f>Table1[[#This Row],[Male Ballots]]/Table1[[#This Row],[Male Voters]]</f>
        <v>#DIV/0!</v>
      </c>
      <c r="X4042" s="27" t="e">
        <f>Table1[[#This Row],[Total Ballots]]/Table1[[#This Row],[Total Voters]]</f>
        <v>#DIV/0!</v>
      </c>
    </row>
    <row r="4043" spans="1:24" s="12" customFormat="1" hidden="1" x14ac:dyDescent="0.25">
      <c r="A4043" s="8" t="s">
        <v>40</v>
      </c>
      <c r="B4043" s="17">
        <v>2002</v>
      </c>
      <c r="C4043" s="17" t="s">
        <v>77</v>
      </c>
      <c r="D4043" s="9" t="s">
        <v>68</v>
      </c>
      <c r="E4043" s="10">
        <v>18424</v>
      </c>
      <c r="F4043" s="10">
        <v>18899</v>
      </c>
      <c r="G4043" s="10">
        <v>37323</v>
      </c>
      <c r="H4043" s="44"/>
      <c r="I4043" s="44"/>
      <c r="J4043" s="44"/>
      <c r="K4043" s="44"/>
      <c r="L4043" s="10"/>
      <c r="M4043" s="10"/>
      <c r="N4043" s="10"/>
      <c r="O4043" s="11"/>
      <c r="P4043" s="27">
        <f>Table1[[#This Row],[Female Voters]]/Table1[[#This Row],[Female Population]]</f>
        <v>0</v>
      </c>
      <c r="Q4043" s="27">
        <f>Table1[[#This Row],[Male Voters]]/Table1[[#This Row],[Male Population]]</f>
        <v>0</v>
      </c>
      <c r="R4043" s="27">
        <f>Table1[[#This Row],[Total Voters]]/Table1[[#This Row],[Total Population]]</f>
        <v>0</v>
      </c>
      <c r="S4043" s="27">
        <f>Table1[[#This Row],[Female Ballots]]/Table1[[#This Row],[Female Population]]</f>
        <v>0</v>
      </c>
      <c r="T4043" s="27">
        <f>Table1[[#This Row],[Male Ballots]]/Table1[[#This Row],[Male Population]]</f>
        <v>0</v>
      </c>
      <c r="U4043" s="27">
        <f>Table1[[#This Row],[Total Ballots]]/Table1[[#This Row],[Total Population]]</f>
        <v>0</v>
      </c>
      <c r="V4043" s="27" t="e">
        <f>Table1[[#This Row],[Female Ballots]]/Table1[[#This Row],[Female Voters]]</f>
        <v>#DIV/0!</v>
      </c>
      <c r="W4043" s="27" t="e">
        <f>Table1[[#This Row],[Male Ballots]]/Table1[[#This Row],[Male Voters]]</f>
        <v>#DIV/0!</v>
      </c>
      <c r="X4043" s="27" t="e">
        <f>Table1[[#This Row],[Total Ballots]]/Table1[[#This Row],[Total Voters]]</f>
        <v>#DIV/0!</v>
      </c>
    </row>
    <row r="4044" spans="1:24" s="12" customFormat="1" hidden="1" x14ac:dyDescent="0.25">
      <c r="A4044" s="8" t="s">
        <v>40</v>
      </c>
      <c r="B4044" s="17">
        <v>2002</v>
      </c>
      <c r="C4044" s="17" t="s">
        <v>77</v>
      </c>
      <c r="D4044" s="9" t="s">
        <v>69</v>
      </c>
      <c r="E4044" s="10">
        <v>18740</v>
      </c>
      <c r="F4044" s="10">
        <v>18308</v>
      </c>
      <c r="G4044" s="10">
        <v>37048</v>
      </c>
      <c r="H4044" s="44"/>
      <c r="I4044" s="44"/>
      <c r="J4044" s="44"/>
      <c r="K4044" s="44"/>
      <c r="L4044" s="10"/>
      <c r="M4044" s="10"/>
      <c r="N4044" s="10"/>
      <c r="O4044" s="11"/>
      <c r="P4044" s="27">
        <f>Table1[[#This Row],[Female Voters]]/Table1[[#This Row],[Female Population]]</f>
        <v>0</v>
      </c>
      <c r="Q4044" s="27">
        <f>Table1[[#This Row],[Male Voters]]/Table1[[#This Row],[Male Population]]</f>
        <v>0</v>
      </c>
      <c r="R4044" s="27">
        <f>Table1[[#This Row],[Total Voters]]/Table1[[#This Row],[Total Population]]</f>
        <v>0</v>
      </c>
      <c r="S4044" s="27">
        <f>Table1[[#This Row],[Female Ballots]]/Table1[[#This Row],[Female Population]]</f>
        <v>0</v>
      </c>
      <c r="T4044" s="27">
        <f>Table1[[#This Row],[Male Ballots]]/Table1[[#This Row],[Male Population]]</f>
        <v>0</v>
      </c>
      <c r="U4044" s="27">
        <f>Table1[[#This Row],[Total Ballots]]/Table1[[#This Row],[Total Population]]</f>
        <v>0</v>
      </c>
      <c r="V4044" s="27" t="e">
        <f>Table1[[#This Row],[Female Ballots]]/Table1[[#This Row],[Female Voters]]</f>
        <v>#DIV/0!</v>
      </c>
      <c r="W4044" s="27" t="e">
        <f>Table1[[#This Row],[Male Ballots]]/Table1[[#This Row],[Male Voters]]</f>
        <v>#DIV/0!</v>
      </c>
      <c r="X4044" s="27" t="e">
        <f>Table1[[#This Row],[Total Ballots]]/Table1[[#This Row],[Total Voters]]</f>
        <v>#DIV/0!</v>
      </c>
    </row>
    <row r="4045" spans="1:24" s="12" customFormat="1" hidden="1" x14ac:dyDescent="0.25">
      <c r="A4045" s="8" t="s">
        <v>40</v>
      </c>
      <c r="B4045" s="17">
        <v>2002</v>
      </c>
      <c r="C4045" s="17" t="s">
        <v>77</v>
      </c>
      <c r="D4045" s="9" t="s">
        <v>70</v>
      </c>
      <c r="E4045" s="10">
        <v>11327</v>
      </c>
      <c r="F4045" s="10">
        <v>11441</v>
      </c>
      <c r="G4045" s="10">
        <v>22768</v>
      </c>
      <c r="H4045" s="44"/>
      <c r="I4045" s="44"/>
      <c r="J4045" s="44"/>
      <c r="K4045" s="44"/>
      <c r="L4045" s="10"/>
      <c r="M4045" s="10"/>
      <c r="N4045" s="10"/>
      <c r="O4045" s="11"/>
      <c r="P4045" s="27">
        <f>Table1[[#This Row],[Female Voters]]/Table1[[#This Row],[Female Population]]</f>
        <v>0</v>
      </c>
      <c r="Q4045" s="27">
        <f>Table1[[#This Row],[Male Voters]]/Table1[[#This Row],[Male Population]]</f>
        <v>0</v>
      </c>
      <c r="R4045" s="27">
        <f>Table1[[#This Row],[Total Voters]]/Table1[[#This Row],[Total Population]]</f>
        <v>0</v>
      </c>
      <c r="S4045" s="27">
        <f>Table1[[#This Row],[Female Ballots]]/Table1[[#This Row],[Female Population]]</f>
        <v>0</v>
      </c>
      <c r="T4045" s="27">
        <f>Table1[[#This Row],[Male Ballots]]/Table1[[#This Row],[Male Population]]</f>
        <v>0</v>
      </c>
      <c r="U4045" s="27">
        <f>Table1[[#This Row],[Total Ballots]]/Table1[[#This Row],[Total Population]]</f>
        <v>0</v>
      </c>
      <c r="V4045" s="27" t="e">
        <f>Table1[[#This Row],[Female Ballots]]/Table1[[#This Row],[Female Voters]]</f>
        <v>#DIV/0!</v>
      </c>
      <c r="W4045" s="27" t="e">
        <f>Table1[[#This Row],[Male Ballots]]/Table1[[#This Row],[Male Voters]]</f>
        <v>#DIV/0!</v>
      </c>
      <c r="X4045" s="27" t="e">
        <f>Table1[[#This Row],[Total Ballots]]/Table1[[#This Row],[Total Voters]]</f>
        <v>#DIV/0!</v>
      </c>
    </row>
    <row r="4046" spans="1:24" s="12" customFormat="1" hidden="1" x14ac:dyDescent="0.25">
      <c r="A4046" s="8" t="s">
        <v>40</v>
      </c>
      <c r="B4046" s="17">
        <v>2002</v>
      </c>
      <c r="C4046" s="17" t="s">
        <v>77</v>
      </c>
      <c r="D4046" s="9" t="s">
        <v>71</v>
      </c>
      <c r="E4046" s="10">
        <v>14513</v>
      </c>
      <c r="F4046" s="10">
        <v>11200</v>
      </c>
      <c r="G4046" s="10">
        <v>25713</v>
      </c>
      <c r="H4046" s="44"/>
      <c r="I4046" s="44"/>
      <c r="J4046" s="44"/>
      <c r="K4046" s="44"/>
      <c r="L4046" s="10"/>
      <c r="M4046" s="10"/>
      <c r="N4046" s="10"/>
      <c r="O4046" s="11"/>
      <c r="P4046" s="27">
        <f>Table1[[#This Row],[Female Voters]]/Table1[[#This Row],[Female Population]]</f>
        <v>0</v>
      </c>
      <c r="Q4046" s="27">
        <f>Table1[[#This Row],[Male Voters]]/Table1[[#This Row],[Male Population]]</f>
        <v>0</v>
      </c>
      <c r="R4046" s="27">
        <f>Table1[[#This Row],[Total Voters]]/Table1[[#This Row],[Total Population]]</f>
        <v>0</v>
      </c>
      <c r="S4046" s="27">
        <f>Table1[[#This Row],[Female Ballots]]/Table1[[#This Row],[Female Population]]</f>
        <v>0</v>
      </c>
      <c r="T4046" s="27">
        <f>Table1[[#This Row],[Male Ballots]]/Table1[[#This Row],[Male Population]]</f>
        <v>0</v>
      </c>
      <c r="U4046" s="27">
        <f>Table1[[#This Row],[Total Ballots]]/Table1[[#This Row],[Total Population]]</f>
        <v>0</v>
      </c>
      <c r="V4046" s="27" t="e">
        <f>Table1[[#This Row],[Female Ballots]]/Table1[[#This Row],[Female Voters]]</f>
        <v>#DIV/0!</v>
      </c>
      <c r="W4046" s="27" t="e">
        <f>Table1[[#This Row],[Male Ballots]]/Table1[[#This Row],[Male Voters]]</f>
        <v>#DIV/0!</v>
      </c>
      <c r="X4046" s="27" t="e">
        <f>Table1[[#This Row],[Total Ballots]]/Table1[[#This Row],[Total Voters]]</f>
        <v>#DIV/0!</v>
      </c>
    </row>
    <row r="4047" spans="1:24" s="12" customFormat="1" hidden="1" x14ac:dyDescent="0.25">
      <c r="A4047" s="8" t="s">
        <v>40</v>
      </c>
      <c r="B4047" s="17">
        <v>2002</v>
      </c>
      <c r="C4047" s="17" t="s">
        <v>77</v>
      </c>
      <c r="D4047" s="9" t="s">
        <v>453</v>
      </c>
      <c r="E4047" s="10">
        <v>87038</v>
      </c>
      <c r="F4047" s="10">
        <v>88455</v>
      </c>
      <c r="G4047" s="10">
        <v>175493</v>
      </c>
      <c r="H4047" s="44"/>
      <c r="I4047" s="44"/>
      <c r="J4047" s="44"/>
      <c r="K4047" s="44"/>
      <c r="L4047" s="10"/>
      <c r="M4047" s="10"/>
      <c r="N4047" s="10"/>
      <c r="O4047" s="11"/>
      <c r="P4047" s="27">
        <f>Table1[[#This Row],[Female Voters]]/Table1[[#This Row],[Female Population]]</f>
        <v>0</v>
      </c>
      <c r="Q4047" s="27">
        <f>Table1[[#This Row],[Male Voters]]/Table1[[#This Row],[Male Population]]</f>
        <v>0</v>
      </c>
      <c r="R4047" s="27">
        <f>Table1[[#This Row],[Total Voters]]/Table1[[#This Row],[Total Population]]</f>
        <v>0</v>
      </c>
      <c r="S4047" s="27">
        <f>Table1[[#This Row],[Female Ballots]]/Table1[[#This Row],[Female Population]]</f>
        <v>0</v>
      </c>
      <c r="T4047" s="27">
        <f>Table1[[#This Row],[Male Ballots]]/Table1[[#This Row],[Male Population]]</f>
        <v>0</v>
      </c>
      <c r="U4047" s="27">
        <f>Table1[[#This Row],[Total Ballots]]/Table1[[#This Row],[Total Population]]</f>
        <v>0</v>
      </c>
      <c r="V4047" s="27" t="e">
        <f>Table1[[#This Row],[Female Ballots]]/Table1[[#This Row],[Female Voters]]</f>
        <v>#DIV/0!</v>
      </c>
      <c r="W4047" s="27" t="e">
        <f>Table1[[#This Row],[Male Ballots]]/Table1[[#This Row],[Male Voters]]</f>
        <v>#DIV/0!</v>
      </c>
      <c r="X4047" s="27" t="e">
        <f>Table1[[#This Row],[Total Ballots]]/Table1[[#This Row],[Total Voters]]</f>
        <v>#DIV/0!</v>
      </c>
    </row>
    <row r="4048" spans="1:24" s="12" customFormat="1" hidden="1" x14ac:dyDescent="0.25">
      <c r="A4048" s="8" t="s">
        <v>51</v>
      </c>
      <c r="B4048" s="17">
        <v>2002</v>
      </c>
      <c r="C4048" s="17"/>
      <c r="D4048" s="9" t="s">
        <v>66</v>
      </c>
      <c r="E4048" s="10">
        <v>3901</v>
      </c>
      <c r="F4048" s="10">
        <v>3926</v>
      </c>
      <c r="G4048" s="10">
        <v>7827</v>
      </c>
      <c r="H4048" s="44"/>
      <c r="I4048" s="44"/>
      <c r="J4048" s="44"/>
      <c r="K4048" s="44"/>
      <c r="L4048" s="10"/>
      <c r="M4048" s="10"/>
      <c r="N4048" s="10"/>
      <c r="O4048" s="11"/>
      <c r="P4048" s="27">
        <f>Table1[[#This Row],[Female Voters]]/Table1[[#This Row],[Female Population]]</f>
        <v>0</v>
      </c>
      <c r="Q4048" s="27">
        <f>Table1[[#This Row],[Male Voters]]/Table1[[#This Row],[Male Population]]</f>
        <v>0</v>
      </c>
      <c r="R4048" s="27">
        <f>Table1[[#This Row],[Total Voters]]/Table1[[#This Row],[Total Population]]</f>
        <v>0</v>
      </c>
      <c r="S4048" s="27">
        <f>Table1[[#This Row],[Female Ballots]]/Table1[[#This Row],[Female Population]]</f>
        <v>0</v>
      </c>
      <c r="T4048" s="27">
        <f>Table1[[#This Row],[Male Ballots]]/Table1[[#This Row],[Male Population]]</f>
        <v>0</v>
      </c>
      <c r="U4048" s="27">
        <f>Table1[[#This Row],[Total Ballots]]/Table1[[#This Row],[Total Population]]</f>
        <v>0</v>
      </c>
      <c r="V4048" s="27" t="e">
        <f>Table1[[#This Row],[Female Ballots]]/Table1[[#This Row],[Female Voters]]</f>
        <v>#DIV/0!</v>
      </c>
      <c r="W4048" s="27" t="e">
        <f>Table1[[#This Row],[Male Ballots]]/Table1[[#This Row],[Male Voters]]</f>
        <v>#DIV/0!</v>
      </c>
      <c r="X4048" s="27" t="e">
        <f>Table1[[#This Row],[Total Ballots]]/Table1[[#This Row],[Total Voters]]</f>
        <v>#DIV/0!</v>
      </c>
    </row>
    <row r="4049" spans="1:24" s="12" customFormat="1" hidden="1" x14ac:dyDescent="0.25">
      <c r="A4049" s="8" t="s">
        <v>51</v>
      </c>
      <c r="B4049" s="17">
        <v>2002</v>
      </c>
      <c r="C4049" s="17"/>
      <c r="D4049" s="9" t="s">
        <v>67</v>
      </c>
      <c r="E4049" s="10">
        <v>1849</v>
      </c>
      <c r="F4049" s="10">
        <v>2052</v>
      </c>
      <c r="G4049" s="10">
        <v>3901</v>
      </c>
      <c r="H4049" s="44"/>
      <c r="I4049" s="44"/>
      <c r="J4049" s="44"/>
      <c r="K4049" s="44"/>
      <c r="L4049" s="10"/>
      <c r="M4049" s="10"/>
      <c r="N4049" s="10"/>
      <c r="O4049" s="11"/>
      <c r="P4049" s="27">
        <f>Table1[[#This Row],[Female Voters]]/Table1[[#This Row],[Female Population]]</f>
        <v>0</v>
      </c>
      <c r="Q4049" s="27">
        <f>Table1[[#This Row],[Male Voters]]/Table1[[#This Row],[Male Population]]</f>
        <v>0</v>
      </c>
      <c r="R4049" s="27">
        <f>Table1[[#This Row],[Total Voters]]/Table1[[#This Row],[Total Population]]</f>
        <v>0</v>
      </c>
      <c r="S4049" s="27">
        <f>Table1[[#This Row],[Female Ballots]]/Table1[[#This Row],[Female Population]]</f>
        <v>0</v>
      </c>
      <c r="T4049" s="27">
        <f>Table1[[#This Row],[Male Ballots]]/Table1[[#This Row],[Male Population]]</f>
        <v>0</v>
      </c>
      <c r="U4049" s="27">
        <f>Table1[[#This Row],[Total Ballots]]/Table1[[#This Row],[Total Population]]</f>
        <v>0</v>
      </c>
      <c r="V4049" s="27" t="e">
        <f>Table1[[#This Row],[Female Ballots]]/Table1[[#This Row],[Female Voters]]</f>
        <v>#DIV/0!</v>
      </c>
      <c r="W4049" s="27" t="e">
        <f>Table1[[#This Row],[Male Ballots]]/Table1[[#This Row],[Male Voters]]</f>
        <v>#DIV/0!</v>
      </c>
      <c r="X4049" s="27" t="e">
        <f>Table1[[#This Row],[Total Ballots]]/Table1[[#This Row],[Total Voters]]</f>
        <v>#DIV/0!</v>
      </c>
    </row>
    <row r="4050" spans="1:24" s="12" customFormat="1" hidden="1" x14ac:dyDescent="0.25">
      <c r="A4050" s="8" t="s">
        <v>51</v>
      </c>
      <c r="B4050" s="17">
        <v>2002</v>
      </c>
      <c r="C4050" s="17"/>
      <c r="D4050" s="9" t="s">
        <v>68</v>
      </c>
      <c r="E4050" s="10">
        <v>2141</v>
      </c>
      <c r="F4050" s="10">
        <v>2101</v>
      </c>
      <c r="G4050" s="10">
        <v>4242</v>
      </c>
      <c r="H4050" s="44"/>
      <c r="I4050" s="44"/>
      <c r="J4050" s="44"/>
      <c r="K4050" s="44"/>
      <c r="L4050" s="10"/>
      <c r="M4050" s="10"/>
      <c r="N4050" s="10"/>
      <c r="O4050" s="11"/>
      <c r="P4050" s="27">
        <f>Table1[[#This Row],[Female Voters]]/Table1[[#This Row],[Female Population]]</f>
        <v>0</v>
      </c>
      <c r="Q4050" s="27">
        <f>Table1[[#This Row],[Male Voters]]/Table1[[#This Row],[Male Population]]</f>
        <v>0</v>
      </c>
      <c r="R4050" s="27">
        <f>Table1[[#This Row],[Total Voters]]/Table1[[#This Row],[Total Population]]</f>
        <v>0</v>
      </c>
      <c r="S4050" s="27">
        <f>Table1[[#This Row],[Female Ballots]]/Table1[[#This Row],[Female Population]]</f>
        <v>0</v>
      </c>
      <c r="T4050" s="27">
        <f>Table1[[#This Row],[Male Ballots]]/Table1[[#This Row],[Male Population]]</f>
        <v>0</v>
      </c>
      <c r="U4050" s="27">
        <f>Table1[[#This Row],[Total Ballots]]/Table1[[#This Row],[Total Population]]</f>
        <v>0</v>
      </c>
      <c r="V4050" s="27" t="e">
        <f>Table1[[#This Row],[Female Ballots]]/Table1[[#This Row],[Female Voters]]</f>
        <v>#DIV/0!</v>
      </c>
      <c r="W4050" s="27" t="e">
        <f>Table1[[#This Row],[Male Ballots]]/Table1[[#This Row],[Male Voters]]</f>
        <v>#DIV/0!</v>
      </c>
      <c r="X4050" s="27" t="e">
        <f>Table1[[#This Row],[Total Ballots]]/Table1[[#This Row],[Total Voters]]</f>
        <v>#DIV/0!</v>
      </c>
    </row>
    <row r="4051" spans="1:24" s="12" customFormat="1" hidden="1" x14ac:dyDescent="0.25">
      <c r="A4051" s="8" t="s">
        <v>51</v>
      </c>
      <c r="B4051" s="17">
        <v>2002</v>
      </c>
      <c r="C4051" s="17"/>
      <c r="D4051" s="9" t="s">
        <v>69</v>
      </c>
      <c r="E4051" s="10">
        <v>2213</v>
      </c>
      <c r="F4051" s="10">
        <v>2205</v>
      </c>
      <c r="G4051" s="10">
        <v>4418</v>
      </c>
      <c r="H4051" s="44"/>
      <c r="I4051" s="44"/>
      <c r="J4051" s="44"/>
      <c r="K4051" s="44"/>
      <c r="L4051" s="10"/>
      <c r="M4051" s="10"/>
      <c r="N4051" s="10"/>
      <c r="O4051" s="11"/>
      <c r="P4051" s="27">
        <f>Table1[[#This Row],[Female Voters]]/Table1[[#This Row],[Female Population]]</f>
        <v>0</v>
      </c>
      <c r="Q4051" s="27">
        <f>Table1[[#This Row],[Male Voters]]/Table1[[#This Row],[Male Population]]</f>
        <v>0</v>
      </c>
      <c r="R4051" s="27">
        <f>Table1[[#This Row],[Total Voters]]/Table1[[#This Row],[Total Population]]</f>
        <v>0</v>
      </c>
      <c r="S4051" s="27">
        <f>Table1[[#This Row],[Female Ballots]]/Table1[[#This Row],[Female Population]]</f>
        <v>0</v>
      </c>
      <c r="T4051" s="27">
        <f>Table1[[#This Row],[Male Ballots]]/Table1[[#This Row],[Male Population]]</f>
        <v>0</v>
      </c>
      <c r="U4051" s="27">
        <f>Table1[[#This Row],[Total Ballots]]/Table1[[#This Row],[Total Population]]</f>
        <v>0</v>
      </c>
      <c r="V4051" s="27" t="e">
        <f>Table1[[#This Row],[Female Ballots]]/Table1[[#This Row],[Female Voters]]</f>
        <v>#DIV/0!</v>
      </c>
      <c r="W4051" s="27" t="e">
        <f>Table1[[#This Row],[Male Ballots]]/Table1[[#This Row],[Male Voters]]</f>
        <v>#DIV/0!</v>
      </c>
      <c r="X4051" s="27" t="e">
        <f>Table1[[#This Row],[Total Ballots]]/Table1[[#This Row],[Total Voters]]</f>
        <v>#DIV/0!</v>
      </c>
    </row>
    <row r="4052" spans="1:24" s="12" customFormat="1" hidden="1" x14ac:dyDescent="0.25">
      <c r="A4052" s="8" t="s">
        <v>51</v>
      </c>
      <c r="B4052" s="17">
        <v>2002</v>
      </c>
      <c r="C4052" s="17"/>
      <c r="D4052" s="9" t="s">
        <v>70</v>
      </c>
      <c r="E4052" s="10">
        <v>1625</v>
      </c>
      <c r="F4052" s="10">
        <v>1641</v>
      </c>
      <c r="G4052" s="10">
        <v>3266</v>
      </c>
      <c r="H4052" s="44"/>
      <c r="I4052" s="44"/>
      <c r="J4052" s="44"/>
      <c r="K4052" s="44"/>
      <c r="L4052" s="10"/>
      <c r="M4052" s="10"/>
      <c r="N4052" s="10"/>
      <c r="O4052" s="11"/>
      <c r="P4052" s="27">
        <f>Table1[[#This Row],[Female Voters]]/Table1[[#This Row],[Female Population]]</f>
        <v>0</v>
      </c>
      <c r="Q4052" s="27">
        <f>Table1[[#This Row],[Male Voters]]/Table1[[#This Row],[Male Population]]</f>
        <v>0</v>
      </c>
      <c r="R4052" s="27">
        <f>Table1[[#This Row],[Total Voters]]/Table1[[#This Row],[Total Population]]</f>
        <v>0</v>
      </c>
      <c r="S4052" s="27">
        <f>Table1[[#This Row],[Female Ballots]]/Table1[[#This Row],[Female Population]]</f>
        <v>0</v>
      </c>
      <c r="T4052" s="27">
        <f>Table1[[#This Row],[Male Ballots]]/Table1[[#This Row],[Male Population]]</f>
        <v>0</v>
      </c>
      <c r="U4052" s="27">
        <f>Table1[[#This Row],[Total Ballots]]/Table1[[#This Row],[Total Population]]</f>
        <v>0</v>
      </c>
      <c r="V4052" s="27" t="e">
        <f>Table1[[#This Row],[Female Ballots]]/Table1[[#This Row],[Female Voters]]</f>
        <v>#DIV/0!</v>
      </c>
      <c r="W4052" s="27" t="e">
        <f>Table1[[#This Row],[Male Ballots]]/Table1[[#This Row],[Male Voters]]</f>
        <v>#DIV/0!</v>
      </c>
      <c r="X4052" s="27" t="e">
        <f>Table1[[#This Row],[Total Ballots]]/Table1[[#This Row],[Total Voters]]</f>
        <v>#DIV/0!</v>
      </c>
    </row>
    <row r="4053" spans="1:24" s="12" customFormat="1" hidden="1" x14ac:dyDescent="0.25">
      <c r="A4053" s="8" t="s">
        <v>51</v>
      </c>
      <c r="B4053" s="17">
        <v>2002</v>
      </c>
      <c r="C4053" s="17"/>
      <c r="D4053" s="9" t="s">
        <v>71</v>
      </c>
      <c r="E4053" s="10">
        <v>2169</v>
      </c>
      <c r="F4053" s="10">
        <v>1807</v>
      </c>
      <c r="G4053" s="10">
        <v>3976</v>
      </c>
      <c r="H4053" s="44"/>
      <c r="I4053" s="44"/>
      <c r="J4053" s="44"/>
      <c r="K4053" s="44"/>
      <c r="L4053" s="10"/>
      <c r="M4053" s="10"/>
      <c r="N4053" s="10"/>
      <c r="O4053" s="11"/>
      <c r="P4053" s="27">
        <f>Table1[[#This Row],[Female Voters]]/Table1[[#This Row],[Female Population]]</f>
        <v>0</v>
      </c>
      <c r="Q4053" s="27">
        <f>Table1[[#This Row],[Male Voters]]/Table1[[#This Row],[Male Population]]</f>
        <v>0</v>
      </c>
      <c r="R4053" s="27">
        <f>Table1[[#This Row],[Total Voters]]/Table1[[#This Row],[Total Population]]</f>
        <v>0</v>
      </c>
      <c r="S4053" s="27">
        <f>Table1[[#This Row],[Female Ballots]]/Table1[[#This Row],[Female Population]]</f>
        <v>0</v>
      </c>
      <c r="T4053" s="27">
        <f>Table1[[#This Row],[Male Ballots]]/Table1[[#This Row],[Male Population]]</f>
        <v>0</v>
      </c>
      <c r="U4053" s="27">
        <f>Table1[[#This Row],[Total Ballots]]/Table1[[#This Row],[Total Population]]</f>
        <v>0</v>
      </c>
      <c r="V4053" s="27" t="e">
        <f>Table1[[#This Row],[Female Ballots]]/Table1[[#This Row],[Female Voters]]</f>
        <v>#DIV/0!</v>
      </c>
      <c r="W4053" s="27" t="e">
        <f>Table1[[#This Row],[Male Ballots]]/Table1[[#This Row],[Male Voters]]</f>
        <v>#DIV/0!</v>
      </c>
      <c r="X4053" s="27" t="e">
        <f>Table1[[#This Row],[Total Ballots]]/Table1[[#This Row],[Total Voters]]</f>
        <v>#DIV/0!</v>
      </c>
    </row>
    <row r="4054" spans="1:24" s="12" customFormat="1" hidden="1" x14ac:dyDescent="0.25">
      <c r="A4054" s="8" t="s">
        <v>51</v>
      </c>
      <c r="B4054" s="17">
        <v>2002</v>
      </c>
      <c r="C4054" s="17"/>
      <c r="D4054" s="9" t="s">
        <v>453</v>
      </c>
      <c r="E4054" s="10">
        <v>13898</v>
      </c>
      <c r="F4054" s="10">
        <v>13732</v>
      </c>
      <c r="G4054" s="10">
        <v>27630</v>
      </c>
      <c r="H4054" s="44"/>
      <c r="I4054" s="44"/>
      <c r="J4054" s="44"/>
      <c r="K4054" s="44"/>
      <c r="L4054" s="10"/>
      <c r="M4054" s="10"/>
      <c r="N4054" s="10"/>
      <c r="O4054" s="11"/>
      <c r="P4054" s="27">
        <f>Table1[[#This Row],[Female Voters]]/Table1[[#This Row],[Female Population]]</f>
        <v>0</v>
      </c>
      <c r="Q4054" s="27">
        <f>Table1[[#This Row],[Male Voters]]/Table1[[#This Row],[Male Population]]</f>
        <v>0</v>
      </c>
      <c r="R4054" s="27">
        <f>Table1[[#This Row],[Total Voters]]/Table1[[#This Row],[Total Population]]</f>
        <v>0</v>
      </c>
      <c r="S4054" s="27">
        <f>Table1[[#This Row],[Female Ballots]]/Table1[[#This Row],[Female Population]]</f>
        <v>0</v>
      </c>
      <c r="T4054" s="27">
        <f>Table1[[#This Row],[Male Ballots]]/Table1[[#This Row],[Male Population]]</f>
        <v>0</v>
      </c>
      <c r="U4054" s="27">
        <f>Table1[[#This Row],[Total Ballots]]/Table1[[#This Row],[Total Population]]</f>
        <v>0</v>
      </c>
      <c r="V4054" s="27" t="e">
        <f>Table1[[#This Row],[Female Ballots]]/Table1[[#This Row],[Female Voters]]</f>
        <v>#DIV/0!</v>
      </c>
      <c r="W4054" s="27" t="e">
        <f>Table1[[#This Row],[Male Ballots]]/Table1[[#This Row],[Male Voters]]</f>
        <v>#DIV/0!</v>
      </c>
      <c r="X4054" s="27" t="e">
        <f>Table1[[#This Row],[Total Ballots]]/Table1[[#This Row],[Total Voters]]</f>
        <v>#DIV/0!</v>
      </c>
    </row>
    <row r="4055" spans="1:24" s="12" customFormat="1" hidden="1" x14ac:dyDescent="0.25">
      <c r="A4055" s="8" t="s">
        <v>30</v>
      </c>
      <c r="B4055" s="17">
        <v>2002</v>
      </c>
      <c r="C4055" s="17"/>
      <c r="D4055" s="9" t="s">
        <v>66</v>
      </c>
      <c r="E4055" s="10">
        <v>610</v>
      </c>
      <c r="F4055" s="10">
        <v>670</v>
      </c>
      <c r="G4055" s="10">
        <v>1280</v>
      </c>
      <c r="H4055" s="44"/>
      <c r="I4055" s="44"/>
      <c r="J4055" s="44"/>
      <c r="K4055" s="44"/>
      <c r="L4055" s="10"/>
      <c r="M4055" s="10"/>
      <c r="N4055" s="10"/>
      <c r="O4055" s="11"/>
      <c r="P4055" s="27">
        <f>Table1[[#This Row],[Female Voters]]/Table1[[#This Row],[Female Population]]</f>
        <v>0</v>
      </c>
      <c r="Q4055" s="27">
        <f>Table1[[#This Row],[Male Voters]]/Table1[[#This Row],[Male Population]]</f>
        <v>0</v>
      </c>
      <c r="R4055" s="27">
        <f>Table1[[#This Row],[Total Voters]]/Table1[[#This Row],[Total Population]]</f>
        <v>0</v>
      </c>
      <c r="S4055" s="27">
        <f>Table1[[#This Row],[Female Ballots]]/Table1[[#This Row],[Female Population]]</f>
        <v>0</v>
      </c>
      <c r="T4055" s="27">
        <f>Table1[[#This Row],[Male Ballots]]/Table1[[#This Row],[Male Population]]</f>
        <v>0</v>
      </c>
      <c r="U4055" s="27">
        <f>Table1[[#This Row],[Total Ballots]]/Table1[[#This Row],[Total Population]]</f>
        <v>0</v>
      </c>
      <c r="V4055" s="27" t="e">
        <f>Table1[[#This Row],[Female Ballots]]/Table1[[#This Row],[Female Voters]]</f>
        <v>#DIV/0!</v>
      </c>
      <c r="W4055" s="27" t="e">
        <f>Table1[[#This Row],[Male Ballots]]/Table1[[#This Row],[Male Voters]]</f>
        <v>#DIV/0!</v>
      </c>
      <c r="X4055" s="27" t="e">
        <f>Table1[[#This Row],[Total Ballots]]/Table1[[#This Row],[Total Voters]]</f>
        <v>#DIV/0!</v>
      </c>
    </row>
    <row r="4056" spans="1:24" s="12" customFormat="1" hidden="1" x14ac:dyDescent="0.25">
      <c r="A4056" s="8" t="s">
        <v>30</v>
      </c>
      <c r="B4056" s="17">
        <v>2002</v>
      </c>
      <c r="C4056" s="17"/>
      <c r="D4056" s="9" t="s">
        <v>67</v>
      </c>
      <c r="E4056" s="10">
        <v>963</v>
      </c>
      <c r="F4056" s="10">
        <v>968</v>
      </c>
      <c r="G4056" s="10">
        <v>1931</v>
      </c>
      <c r="H4056" s="44"/>
      <c r="I4056" s="44"/>
      <c r="J4056" s="44"/>
      <c r="K4056" s="44"/>
      <c r="L4056" s="10"/>
      <c r="M4056" s="10"/>
      <c r="N4056" s="10"/>
      <c r="O4056" s="11"/>
      <c r="P4056" s="27">
        <f>Table1[[#This Row],[Female Voters]]/Table1[[#This Row],[Female Population]]</f>
        <v>0</v>
      </c>
      <c r="Q4056" s="27">
        <f>Table1[[#This Row],[Male Voters]]/Table1[[#This Row],[Male Population]]</f>
        <v>0</v>
      </c>
      <c r="R4056" s="27">
        <f>Table1[[#This Row],[Total Voters]]/Table1[[#This Row],[Total Population]]</f>
        <v>0</v>
      </c>
      <c r="S4056" s="27">
        <f>Table1[[#This Row],[Female Ballots]]/Table1[[#This Row],[Female Population]]</f>
        <v>0</v>
      </c>
      <c r="T4056" s="27">
        <f>Table1[[#This Row],[Male Ballots]]/Table1[[#This Row],[Male Population]]</f>
        <v>0</v>
      </c>
      <c r="U4056" s="27">
        <f>Table1[[#This Row],[Total Ballots]]/Table1[[#This Row],[Total Population]]</f>
        <v>0</v>
      </c>
      <c r="V4056" s="27" t="e">
        <f>Table1[[#This Row],[Female Ballots]]/Table1[[#This Row],[Female Voters]]</f>
        <v>#DIV/0!</v>
      </c>
      <c r="W4056" s="27" t="e">
        <f>Table1[[#This Row],[Male Ballots]]/Table1[[#This Row],[Male Voters]]</f>
        <v>#DIV/0!</v>
      </c>
      <c r="X4056" s="27" t="e">
        <f>Table1[[#This Row],[Total Ballots]]/Table1[[#This Row],[Total Voters]]</f>
        <v>#DIV/0!</v>
      </c>
    </row>
    <row r="4057" spans="1:24" s="12" customFormat="1" hidden="1" x14ac:dyDescent="0.25">
      <c r="A4057" s="8" t="s">
        <v>30</v>
      </c>
      <c r="B4057" s="17">
        <v>2002</v>
      </c>
      <c r="C4057" s="17"/>
      <c r="D4057" s="9" t="s">
        <v>68</v>
      </c>
      <c r="E4057" s="10">
        <v>1432</v>
      </c>
      <c r="F4057" s="10">
        <v>1414</v>
      </c>
      <c r="G4057" s="10">
        <v>2846</v>
      </c>
      <c r="H4057" s="44"/>
      <c r="I4057" s="44"/>
      <c r="J4057" s="44"/>
      <c r="K4057" s="44"/>
      <c r="L4057" s="10"/>
      <c r="M4057" s="10"/>
      <c r="N4057" s="10"/>
      <c r="O4057" s="11"/>
      <c r="P4057" s="27">
        <f>Table1[[#This Row],[Female Voters]]/Table1[[#This Row],[Female Population]]</f>
        <v>0</v>
      </c>
      <c r="Q4057" s="27">
        <f>Table1[[#This Row],[Male Voters]]/Table1[[#This Row],[Male Population]]</f>
        <v>0</v>
      </c>
      <c r="R4057" s="27">
        <f>Table1[[#This Row],[Total Voters]]/Table1[[#This Row],[Total Population]]</f>
        <v>0</v>
      </c>
      <c r="S4057" s="27">
        <f>Table1[[#This Row],[Female Ballots]]/Table1[[#This Row],[Female Population]]</f>
        <v>0</v>
      </c>
      <c r="T4057" s="27">
        <f>Table1[[#This Row],[Male Ballots]]/Table1[[#This Row],[Male Population]]</f>
        <v>0</v>
      </c>
      <c r="U4057" s="27">
        <f>Table1[[#This Row],[Total Ballots]]/Table1[[#This Row],[Total Population]]</f>
        <v>0</v>
      </c>
      <c r="V4057" s="27" t="e">
        <f>Table1[[#This Row],[Female Ballots]]/Table1[[#This Row],[Female Voters]]</f>
        <v>#DIV/0!</v>
      </c>
      <c r="W4057" s="27" t="e">
        <f>Table1[[#This Row],[Male Ballots]]/Table1[[#This Row],[Male Voters]]</f>
        <v>#DIV/0!</v>
      </c>
      <c r="X4057" s="27" t="e">
        <f>Table1[[#This Row],[Total Ballots]]/Table1[[#This Row],[Total Voters]]</f>
        <v>#DIV/0!</v>
      </c>
    </row>
    <row r="4058" spans="1:24" s="12" customFormat="1" hidden="1" x14ac:dyDescent="0.25">
      <c r="A4058" s="8" t="s">
        <v>30</v>
      </c>
      <c r="B4058" s="17">
        <v>2002</v>
      </c>
      <c r="C4058" s="17"/>
      <c r="D4058" s="9" t="s">
        <v>69</v>
      </c>
      <c r="E4058" s="10">
        <v>1566</v>
      </c>
      <c r="F4058" s="10">
        <v>1587</v>
      </c>
      <c r="G4058" s="10">
        <v>3153</v>
      </c>
      <c r="H4058" s="44"/>
      <c r="I4058" s="44"/>
      <c r="J4058" s="44"/>
      <c r="K4058" s="44"/>
      <c r="L4058" s="10"/>
      <c r="M4058" s="10"/>
      <c r="N4058" s="10"/>
      <c r="O4058" s="11"/>
      <c r="P4058" s="27">
        <f>Table1[[#This Row],[Female Voters]]/Table1[[#This Row],[Female Population]]</f>
        <v>0</v>
      </c>
      <c r="Q4058" s="27">
        <f>Table1[[#This Row],[Male Voters]]/Table1[[#This Row],[Male Population]]</f>
        <v>0</v>
      </c>
      <c r="R4058" s="27">
        <f>Table1[[#This Row],[Total Voters]]/Table1[[#This Row],[Total Population]]</f>
        <v>0</v>
      </c>
      <c r="S4058" s="27">
        <f>Table1[[#This Row],[Female Ballots]]/Table1[[#This Row],[Female Population]]</f>
        <v>0</v>
      </c>
      <c r="T4058" s="27">
        <f>Table1[[#This Row],[Male Ballots]]/Table1[[#This Row],[Male Population]]</f>
        <v>0</v>
      </c>
      <c r="U4058" s="27">
        <f>Table1[[#This Row],[Total Ballots]]/Table1[[#This Row],[Total Population]]</f>
        <v>0</v>
      </c>
      <c r="V4058" s="27" t="e">
        <f>Table1[[#This Row],[Female Ballots]]/Table1[[#This Row],[Female Voters]]</f>
        <v>#DIV/0!</v>
      </c>
      <c r="W4058" s="27" t="e">
        <f>Table1[[#This Row],[Male Ballots]]/Table1[[#This Row],[Male Voters]]</f>
        <v>#DIV/0!</v>
      </c>
      <c r="X4058" s="27" t="e">
        <f>Table1[[#This Row],[Total Ballots]]/Table1[[#This Row],[Total Voters]]</f>
        <v>#DIV/0!</v>
      </c>
    </row>
    <row r="4059" spans="1:24" s="12" customFormat="1" hidden="1" x14ac:dyDescent="0.25">
      <c r="A4059" s="8" t="s">
        <v>30</v>
      </c>
      <c r="B4059" s="17">
        <v>2002</v>
      </c>
      <c r="C4059" s="17"/>
      <c r="D4059" s="9" t="s">
        <v>70</v>
      </c>
      <c r="E4059" s="10">
        <v>1156</v>
      </c>
      <c r="F4059" s="10">
        <v>1181</v>
      </c>
      <c r="G4059" s="10">
        <v>2337</v>
      </c>
      <c r="H4059" s="44"/>
      <c r="I4059" s="44"/>
      <c r="J4059" s="44"/>
      <c r="K4059" s="44"/>
      <c r="L4059" s="10"/>
      <c r="M4059" s="10"/>
      <c r="N4059" s="10"/>
      <c r="O4059" s="11"/>
      <c r="P4059" s="27">
        <f>Table1[[#This Row],[Female Voters]]/Table1[[#This Row],[Female Population]]</f>
        <v>0</v>
      </c>
      <c r="Q4059" s="27">
        <f>Table1[[#This Row],[Male Voters]]/Table1[[#This Row],[Male Population]]</f>
        <v>0</v>
      </c>
      <c r="R4059" s="27">
        <f>Table1[[#This Row],[Total Voters]]/Table1[[#This Row],[Total Population]]</f>
        <v>0</v>
      </c>
      <c r="S4059" s="27">
        <f>Table1[[#This Row],[Female Ballots]]/Table1[[#This Row],[Female Population]]</f>
        <v>0</v>
      </c>
      <c r="T4059" s="27">
        <f>Table1[[#This Row],[Male Ballots]]/Table1[[#This Row],[Male Population]]</f>
        <v>0</v>
      </c>
      <c r="U4059" s="27">
        <f>Table1[[#This Row],[Total Ballots]]/Table1[[#This Row],[Total Population]]</f>
        <v>0</v>
      </c>
      <c r="V4059" s="27" t="e">
        <f>Table1[[#This Row],[Female Ballots]]/Table1[[#This Row],[Female Voters]]</f>
        <v>#DIV/0!</v>
      </c>
      <c r="W4059" s="27" t="e">
        <f>Table1[[#This Row],[Male Ballots]]/Table1[[#This Row],[Male Voters]]</f>
        <v>#DIV/0!</v>
      </c>
      <c r="X4059" s="27" t="e">
        <f>Table1[[#This Row],[Total Ballots]]/Table1[[#This Row],[Total Voters]]</f>
        <v>#DIV/0!</v>
      </c>
    </row>
    <row r="4060" spans="1:24" s="12" customFormat="1" hidden="1" x14ac:dyDescent="0.25">
      <c r="A4060" s="8" t="s">
        <v>30</v>
      </c>
      <c r="B4060" s="17">
        <v>2002</v>
      </c>
      <c r="C4060" s="17"/>
      <c r="D4060" s="9" t="s">
        <v>71</v>
      </c>
      <c r="E4060" s="10">
        <v>1449</v>
      </c>
      <c r="F4060" s="10">
        <v>1310</v>
      </c>
      <c r="G4060" s="10">
        <v>2759</v>
      </c>
      <c r="H4060" s="44"/>
      <c r="I4060" s="44"/>
      <c r="J4060" s="44"/>
      <c r="K4060" s="44"/>
      <c r="L4060" s="10"/>
      <c r="M4060" s="10"/>
      <c r="N4060" s="10"/>
      <c r="O4060" s="11"/>
      <c r="P4060" s="27">
        <f>Table1[[#This Row],[Female Voters]]/Table1[[#This Row],[Female Population]]</f>
        <v>0</v>
      </c>
      <c r="Q4060" s="27">
        <f>Table1[[#This Row],[Male Voters]]/Table1[[#This Row],[Male Population]]</f>
        <v>0</v>
      </c>
      <c r="R4060" s="27">
        <f>Table1[[#This Row],[Total Voters]]/Table1[[#This Row],[Total Population]]</f>
        <v>0</v>
      </c>
      <c r="S4060" s="27">
        <f>Table1[[#This Row],[Female Ballots]]/Table1[[#This Row],[Female Population]]</f>
        <v>0</v>
      </c>
      <c r="T4060" s="27">
        <f>Table1[[#This Row],[Male Ballots]]/Table1[[#This Row],[Male Population]]</f>
        <v>0</v>
      </c>
      <c r="U4060" s="27">
        <f>Table1[[#This Row],[Total Ballots]]/Table1[[#This Row],[Total Population]]</f>
        <v>0</v>
      </c>
      <c r="V4060" s="27" t="e">
        <f>Table1[[#This Row],[Female Ballots]]/Table1[[#This Row],[Female Voters]]</f>
        <v>#DIV/0!</v>
      </c>
      <c r="W4060" s="27" t="e">
        <f>Table1[[#This Row],[Male Ballots]]/Table1[[#This Row],[Male Voters]]</f>
        <v>#DIV/0!</v>
      </c>
      <c r="X4060" s="27" t="e">
        <f>Table1[[#This Row],[Total Ballots]]/Table1[[#This Row],[Total Voters]]</f>
        <v>#DIV/0!</v>
      </c>
    </row>
    <row r="4061" spans="1:24" s="12" customFormat="1" hidden="1" x14ac:dyDescent="0.25">
      <c r="A4061" s="8" t="s">
        <v>30</v>
      </c>
      <c r="B4061" s="17">
        <v>2002</v>
      </c>
      <c r="C4061" s="17"/>
      <c r="D4061" s="9" t="s">
        <v>453</v>
      </c>
      <c r="E4061" s="10">
        <v>7176</v>
      </c>
      <c r="F4061" s="10">
        <v>7130</v>
      </c>
      <c r="G4061" s="10">
        <v>14306</v>
      </c>
      <c r="H4061" s="44"/>
      <c r="I4061" s="44"/>
      <c r="J4061" s="44"/>
      <c r="K4061" s="44"/>
      <c r="L4061" s="10"/>
      <c r="M4061" s="10"/>
      <c r="N4061" s="10"/>
      <c r="O4061" s="11"/>
      <c r="P4061" s="27">
        <f>Table1[[#This Row],[Female Voters]]/Table1[[#This Row],[Female Population]]</f>
        <v>0</v>
      </c>
      <c r="Q4061" s="27">
        <f>Table1[[#This Row],[Male Voters]]/Table1[[#This Row],[Male Population]]</f>
        <v>0</v>
      </c>
      <c r="R4061" s="27">
        <f>Table1[[#This Row],[Total Voters]]/Table1[[#This Row],[Total Population]]</f>
        <v>0</v>
      </c>
      <c r="S4061" s="27">
        <f>Table1[[#This Row],[Female Ballots]]/Table1[[#This Row],[Female Population]]</f>
        <v>0</v>
      </c>
      <c r="T4061" s="27">
        <f>Table1[[#This Row],[Male Ballots]]/Table1[[#This Row],[Male Population]]</f>
        <v>0</v>
      </c>
      <c r="U4061" s="27">
        <f>Table1[[#This Row],[Total Ballots]]/Table1[[#This Row],[Total Population]]</f>
        <v>0</v>
      </c>
      <c r="V4061" s="27" t="e">
        <f>Table1[[#This Row],[Female Ballots]]/Table1[[#This Row],[Female Voters]]</f>
        <v>#DIV/0!</v>
      </c>
      <c r="W4061" s="27" t="e">
        <f>Table1[[#This Row],[Male Ballots]]/Table1[[#This Row],[Male Voters]]</f>
        <v>#DIV/0!</v>
      </c>
      <c r="X4061" s="27" t="e">
        <f>Table1[[#This Row],[Total Ballots]]/Table1[[#This Row],[Total Voters]]</f>
        <v>#DIV/0!</v>
      </c>
    </row>
    <row r="4062" spans="1:24" s="12" customFormat="1" hidden="1" x14ac:dyDescent="0.25">
      <c r="A4062" s="8" t="s">
        <v>43</v>
      </c>
      <c r="B4062" s="17">
        <v>2002</v>
      </c>
      <c r="C4062" s="17"/>
      <c r="D4062" s="9" t="s">
        <v>66</v>
      </c>
      <c r="E4062" s="10">
        <v>2849</v>
      </c>
      <c r="F4062" s="10">
        <v>3110</v>
      </c>
      <c r="G4062" s="10">
        <v>5959</v>
      </c>
      <c r="H4062" s="44"/>
      <c r="I4062" s="44"/>
      <c r="J4062" s="44"/>
      <c r="K4062" s="44"/>
      <c r="L4062" s="10"/>
      <c r="M4062" s="10"/>
      <c r="N4062" s="10"/>
      <c r="O4062" s="11"/>
      <c r="P4062" s="27">
        <f>Table1[[#This Row],[Female Voters]]/Table1[[#This Row],[Female Population]]</f>
        <v>0</v>
      </c>
      <c r="Q4062" s="27">
        <f>Table1[[#This Row],[Male Voters]]/Table1[[#This Row],[Male Population]]</f>
        <v>0</v>
      </c>
      <c r="R4062" s="27">
        <f>Table1[[#This Row],[Total Voters]]/Table1[[#This Row],[Total Population]]</f>
        <v>0</v>
      </c>
      <c r="S4062" s="27">
        <f>Table1[[#This Row],[Female Ballots]]/Table1[[#This Row],[Female Population]]</f>
        <v>0</v>
      </c>
      <c r="T4062" s="27">
        <f>Table1[[#This Row],[Male Ballots]]/Table1[[#This Row],[Male Population]]</f>
        <v>0</v>
      </c>
      <c r="U4062" s="27">
        <f>Table1[[#This Row],[Total Ballots]]/Table1[[#This Row],[Total Population]]</f>
        <v>0</v>
      </c>
      <c r="V4062" s="27" t="e">
        <f>Table1[[#This Row],[Female Ballots]]/Table1[[#This Row],[Female Voters]]</f>
        <v>#DIV/0!</v>
      </c>
      <c r="W4062" s="27" t="e">
        <f>Table1[[#This Row],[Male Ballots]]/Table1[[#This Row],[Male Voters]]</f>
        <v>#DIV/0!</v>
      </c>
      <c r="X4062" s="27" t="e">
        <f>Table1[[#This Row],[Total Ballots]]/Table1[[#This Row],[Total Voters]]</f>
        <v>#DIV/0!</v>
      </c>
    </row>
    <row r="4063" spans="1:24" s="12" customFormat="1" hidden="1" x14ac:dyDescent="0.25">
      <c r="A4063" s="8" t="s">
        <v>43</v>
      </c>
      <c r="B4063" s="17">
        <v>2002</v>
      </c>
      <c r="C4063" s="17"/>
      <c r="D4063" s="9" t="s">
        <v>67</v>
      </c>
      <c r="E4063" s="10">
        <v>3677</v>
      </c>
      <c r="F4063" s="10">
        <v>3816</v>
      </c>
      <c r="G4063" s="10">
        <v>7493</v>
      </c>
      <c r="H4063" s="44"/>
      <c r="I4063" s="44"/>
      <c r="J4063" s="44"/>
      <c r="K4063" s="44"/>
      <c r="L4063" s="10"/>
      <c r="M4063" s="10"/>
      <c r="N4063" s="10"/>
      <c r="O4063" s="11"/>
      <c r="P4063" s="27">
        <f>Table1[[#This Row],[Female Voters]]/Table1[[#This Row],[Female Population]]</f>
        <v>0</v>
      </c>
      <c r="Q4063" s="27">
        <f>Table1[[#This Row],[Male Voters]]/Table1[[#This Row],[Male Population]]</f>
        <v>0</v>
      </c>
      <c r="R4063" s="27">
        <f>Table1[[#This Row],[Total Voters]]/Table1[[#This Row],[Total Population]]</f>
        <v>0</v>
      </c>
      <c r="S4063" s="27">
        <f>Table1[[#This Row],[Female Ballots]]/Table1[[#This Row],[Female Population]]</f>
        <v>0</v>
      </c>
      <c r="T4063" s="27">
        <f>Table1[[#This Row],[Male Ballots]]/Table1[[#This Row],[Male Population]]</f>
        <v>0</v>
      </c>
      <c r="U4063" s="27">
        <f>Table1[[#This Row],[Total Ballots]]/Table1[[#This Row],[Total Population]]</f>
        <v>0</v>
      </c>
      <c r="V4063" s="27" t="e">
        <f>Table1[[#This Row],[Female Ballots]]/Table1[[#This Row],[Female Voters]]</f>
        <v>#DIV/0!</v>
      </c>
      <c r="W4063" s="27" t="e">
        <f>Table1[[#This Row],[Male Ballots]]/Table1[[#This Row],[Male Voters]]</f>
        <v>#DIV/0!</v>
      </c>
      <c r="X4063" s="27" t="e">
        <f>Table1[[#This Row],[Total Ballots]]/Table1[[#This Row],[Total Voters]]</f>
        <v>#DIV/0!</v>
      </c>
    </row>
    <row r="4064" spans="1:24" s="12" customFormat="1" hidden="1" x14ac:dyDescent="0.25">
      <c r="A4064" s="8" t="s">
        <v>43</v>
      </c>
      <c r="B4064" s="17">
        <v>2002</v>
      </c>
      <c r="C4064" s="17"/>
      <c r="D4064" s="9" t="s">
        <v>68</v>
      </c>
      <c r="E4064" s="10">
        <v>4910</v>
      </c>
      <c r="F4064" s="10">
        <v>4783</v>
      </c>
      <c r="G4064" s="10">
        <v>9693</v>
      </c>
      <c r="H4064" s="44"/>
      <c r="I4064" s="44"/>
      <c r="J4064" s="44"/>
      <c r="K4064" s="44"/>
      <c r="L4064" s="10"/>
      <c r="M4064" s="10"/>
      <c r="N4064" s="10"/>
      <c r="O4064" s="11"/>
      <c r="P4064" s="27">
        <f>Table1[[#This Row],[Female Voters]]/Table1[[#This Row],[Female Population]]</f>
        <v>0</v>
      </c>
      <c r="Q4064" s="27">
        <f>Table1[[#This Row],[Male Voters]]/Table1[[#This Row],[Male Population]]</f>
        <v>0</v>
      </c>
      <c r="R4064" s="27">
        <f>Table1[[#This Row],[Total Voters]]/Table1[[#This Row],[Total Population]]</f>
        <v>0</v>
      </c>
      <c r="S4064" s="27">
        <f>Table1[[#This Row],[Female Ballots]]/Table1[[#This Row],[Female Population]]</f>
        <v>0</v>
      </c>
      <c r="T4064" s="27">
        <f>Table1[[#This Row],[Male Ballots]]/Table1[[#This Row],[Male Population]]</f>
        <v>0</v>
      </c>
      <c r="U4064" s="27">
        <f>Table1[[#This Row],[Total Ballots]]/Table1[[#This Row],[Total Population]]</f>
        <v>0</v>
      </c>
      <c r="V4064" s="27" t="e">
        <f>Table1[[#This Row],[Female Ballots]]/Table1[[#This Row],[Female Voters]]</f>
        <v>#DIV/0!</v>
      </c>
      <c r="W4064" s="27" t="e">
        <f>Table1[[#This Row],[Male Ballots]]/Table1[[#This Row],[Male Voters]]</f>
        <v>#DIV/0!</v>
      </c>
      <c r="X4064" s="27" t="e">
        <f>Table1[[#This Row],[Total Ballots]]/Table1[[#This Row],[Total Voters]]</f>
        <v>#DIV/0!</v>
      </c>
    </row>
    <row r="4065" spans="1:24" s="12" customFormat="1" hidden="1" x14ac:dyDescent="0.25">
      <c r="A4065" s="8" t="s">
        <v>43</v>
      </c>
      <c r="B4065" s="17">
        <v>2002</v>
      </c>
      <c r="C4065" s="17"/>
      <c r="D4065" s="9" t="s">
        <v>69</v>
      </c>
      <c r="E4065" s="10">
        <v>5179</v>
      </c>
      <c r="F4065" s="10">
        <v>5161</v>
      </c>
      <c r="G4065" s="10">
        <v>10340</v>
      </c>
      <c r="H4065" s="44"/>
      <c r="I4065" s="44"/>
      <c r="J4065" s="44"/>
      <c r="K4065" s="44"/>
      <c r="L4065" s="10"/>
      <c r="M4065" s="10"/>
      <c r="N4065" s="10"/>
      <c r="O4065" s="11"/>
      <c r="P4065" s="27">
        <f>Table1[[#This Row],[Female Voters]]/Table1[[#This Row],[Female Population]]</f>
        <v>0</v>
      </c>
      <c r="Q4065" s="27">
        <f>Table1[[#This Row],[Male Voters]]/Table1[[#This Row],[Male Population]]</f>
        <v>0</v>
      </c>
      <c r="R4065" s="27">
        <f>Table1[[#This Row],[Total Voters]]/Table1[[#This Row],[Total Population]]</f>
        <v>0</v>
      </c>
      <c r="S4065" s="27">
        <f>Table1[[#This Row],[Female Ballots]]/Table1[[#This Row],[Female Population]]</f>
        <v>0</v>
      </c>
      <c r="T4065" s="27">
        <f>Table1[[#This Row],[Male Ballots]]/Table1[[#This Row],[Male Population]]</f>
        <v>0</v>
      </c>
      <c r="U4065" s="27">
        <f>Table1[[#This Row],[Total Ballots]]/Table1[[#This Row],[Total Population]]</f>
        <v>0</v>
      </c>
      <c r="V4065" s="27" t="e">
        <f>Table1[[#This Row],[Female Ballots]]/Table1[[#This Row],[Female Voters]]</f>
        <v>#DIV/0!</v>
      </c>
      <c r="W4065" s="27" t="e">
        <f>Table1[[#This Row],[Male Ballots]]/Table1[[#This Row],[Male Voters]]</f>
        <v>#DIV/0!</v>
      </c>
      <c r="X4065" s="27" t="e">
        <f>Table1[[#This Row],[Total Ballots]]/Table1[[#This Row],[Total Voters]]</f>
        <v>#DIV/0!</v>
      </c>
    </row>
    <row r="4066" spans="1:24" s="12" customFormat="1" hidden="1" x14ac:dyDescent="0.25">
      <c r="A4066" s="8" t="s">
        <v>43</v>
      </c>
      <c r="B4066" s="17">
        <v>2002</v>
      </c>
      <c r="C4066" s="17"/>
      <c r="D4066" s="9" t="s">
        <v>70</v>
      </c>
      <c r="E4066" s="10">
        <v>3817</v>
      </c>
      <c r="F4066" s="10">
        <v>3780</v>
      </c>
      <c r="G4066" s="10">
        <v>7597</v>
      </c>
      <c r="H4066" s="44"/>
      <c r="I4066" s="44"/>
      <c r="J4066" s="44"/>
      <c r="K4066" s="44"/>
      <c r="L4066" s="10"/>
      <c r="M4066" s="10"/>
      <c r="N4066" s="10"/>
      <c r="O4066" s="11"/>
      <c r="P4066" s="27">
        <f>Table1[[#This Row],[Female Voters]]/Table1[[#This Row],[Female Population]]</f>
        <v>0</v>
      </c>
      <c r="Q4066" s="27">
        <f>Table1[[#This Row],[Male Voters]]/Table1[[#This Row],[Male Population]]</f>
        <v>0</v>
      </c>
      <c r="R4066" s="27">
        <f>Table1[[#This Row],[Total Voters]]/Table1[[#This Row],[Total Population]]</f>
        <v>0</v>
      </c>
      <c r="S4066" s="27">
        <f>Table1[[#This Row],[Female Ballots]]/Table1[[#This Row],[Female Population]]</f>
        <v>0</v>
      </c>
      <c r="T4066" s="27">
        <f>Table1[[#This Row],[Male Ballots]]/Table1[[#This Row],[Male Population]]</f>
        <v>0</v>
      </c>
      <c r="U4066" s="27">
        <f>Table1[[#This Row],[Total Ballots]]/Table1[[#This Row],[Total Population]]</f>
        <v>0</v>
      </c>
      <c r="V4066" s="27" t="e">
        <f>Table1[[#This Row],[Female Ballots]]/Table1[[#This Row],[Female Voters]]</f>
        <v>#DIV/0!</v>
      </c>
      <c r="W4066" s="27" t="e">
        <f>Table1[[#This Row],[Male Ballots]]/Table1[[#This Row],[Male Voters]]</f>
        <v>#DIV/0!</v>
      </c>
      <c r="X4066" s="27" t="e">
        <f>Table1[[#This Row],[Total Ballots]]/Table1[[#This Row],[Total Voters]]</f>
        <v>#DIV/0!</v>
      </c>
    </row>
    <row r="4067" spans="1:24" s="12" customFormat="1" hidden="1" x14ac:dyDescent="0.25">
      <c r="A4067" s="8" t="s">
        <v>43</v>
      </c>
      <c r="B4067" s="17">
        <v>2002</v>
      </c>
      <c r="C4067" s="17"/>
      <c r="D4067" s="9" t="s">
        <v>71</v>
      </c>
      <c r="E4067" s="10">
        <v>6057</v>
      </c>
      <c r="F4067" s="10">
        <v>4835</v>
      </c>
      <c r="G4067" s="10">
        <v>10892</v>
      </c>
      <c r="H4067" s="44"/>
      <c r="I4067" s="44"/>
      <c r="J4067" s="44"/>
      <c r="K4067" s="44"/>
      <c r="L4067" s="10"/>
      <c r="M4067" s="10"/>
      <c r="N4067" s="10"/>
      <c r="O4067" s="11"/>
      <c r="P4067" s="27">
        <f>Table1[[#This Row],[Female Voters]]/Table1[[#This Row],[Female Population]]</f>
        <v>0</v>
      </c>
      <c r="Q4067" s="27">
        <f>Table1[[#This Row],[Male Voters]]/Table1[[#This Row],[Male Population]]</f>
        <v>0</v>
      </c>
      <c r="R4067" s="27">
        <f>Table1[[#This Row],[Total Voters]]/Table1[[#This Row],[Total Population]]</f>
        <v>0</v>
      </c>
      <c r="S4067" s="27">
        <f>Table1[[#This Row],[Female Ballots]]/Table1[[#This Row],[Female Population]]</f>
        <v>0</v>
      </c>
      <c r="T4067" s="27">
        <f>Table1[[#This Row],[Male Ballots]]/Table1[[#This Row],[Male Population]]</f>
        <v>0</v>
      </c>
      <c r="U4067" s="27">
        <f>Table1[[#This Row],[Total Ballots]]/Table1[[#This Row],[Total Population]]</f>
        <v>0</v>
      </c>
      <c r="V4067" s="27" t="e">
        <f>Table1[[#This Row],[Female Ballots]]/Table1[[#This Row],[Female Voters]]</f>
        <v>#DIV/0!</v>
      </c>
      <c r="W4067" s="27" t="e">
        <f>Table1[[#This Row],[Male Ballots]]/Table1[[#This Row],[Male Voters]]</f>
        <v>#DIV/0!</v>
      </c>
      <c r="X4067" s="27" t="e">
        <f>Table1[[#This Row],[Total Ballots]]/Table1[[#This Row],[Total Voters]]</f>
        <v>#DIV/0!</v>
      </c>
    </row>
    <row r="4068" spans="1:24" s="12" customFormat="1" hidden="1" x14ac:dyDescent="0.25">
      <c r="A4068" s="8" t="s">
        <v>43</v>
      </c>
      <c r="B4068" s="17">
        <v>2002</v>
      </c>
      <c r="C4068" s="17"/>
      <c r="D4068" s="9" t="s">
        <v>453</v>
      </c>
      <c r="E4068" s="10">
        <v>26489</v>
      </c>
      <c r="F4068" s="10">
        <v>25485</v>
      </c>
      <c r="G4068" s="10">
        <v>51974</v>
      </c>
      <c r="H4068" s="44"/>
      <c r="I4068" s="44"/>
      <c r="J4068" s="44"/>
      <c r="K4068" s="44"/>
      <c r="L4068" s="10"/>
      <c r="M4068" s="10"/>
      <c r="N4068" s="10"/>
      <c r="O4068" s="11"/>
      <c r="P4068" s="27">
        <f>Table1[[#This Row],[Female Voters]]/Table1[[#This Row],[Female Population]]</f>
        <v>0</v>
      </c>
      <c r="Q4068" s="27">
        <f>Table1[[#This Row],[Male Voters]]/Table1[[#This Row],[Male Population]]</f>
        <v>0</v>
      </c>
      <c r="R4068" s="27">
        <f>Table1[[#This Row],[Total Voters]]/Table1[[#This Row],[Total Population]]</f>
        <v>0</v>
      </c>
      <c r="S4068" s="27">
        <f>Table1[[#This Row],[Female Ballots]]/Table1[[#This Row],[Female Population]]</f>
        <v>0</v>
      </c>
      <c r="T4068" s="27">
        <f>Table1[[#This Row],[Male Ballots]]/Table1[[#This Row],[Male Population]]</f>
        <v>0</v>
      </c>
      <c r="U4068" s="27">
        <f>Table1[[#This Row],[Total Ballots]]/Table1[[#This Row],[Total Population]]</f>
        <v>0</v>
      </c>
      <c r="V4068" s="27" t="e">
        <f>Table1[[#This Row],[Female Ballots]]/Table1[[#This Row],[Female Voters]]</f>
        <v>#DIV/0!</v>
      </c>
      <c r="W4068" s="27" t="e">
        <f>Table1[[#This Row],[Male Ballots]]/Table1[[#This Row],[Male Voters]]</f>
        <v>#DIV/0!</v>
      </c>
      <c r="X4068" s="27" t="e">
        <f>Table1[[#This Row],[Total Ballots]]/Table1[[#This Row],[Total Voters]]</f>
        <v>#DIV/0!</v>
      </c>
    </row>
    <row r="4069" spans="1:24" s="12" customFormat="1" hidden="1" x14ac:dyDescent="0.25">
      <c r="A4069" s="8" t="s">
        <v>28</v>
      </c>
      <c r="B4069" s="17">
        <v>2002</v>
      </c>
      <c r="C4069" s="17"/>
      <c r="D4069" s="9" t="s">
        <v>66</v>
      </c>
      <c r="E4069" s="10">
        <v>275</v>
      </c>
      <c r="F4069" s="10">
        <v>284</v>
      </c>
      <c r="G4069" s="10">
        <v>559</v>
      </c>
      <c r="H4069" s="44"/>
      <c r="I4069" s="44"/>
      <c r="J4069" s="44"/>
      <c r="K4069" s="44"/>
      <c r="L4069" s="10"/>
      <c r="M4069" s="10"/>
      <c r="N4069" s="10"/>
      <c r="O4069" s="11"/>
      <c r="P4069" s="27">
        <f>Table1[[#This Row],[Female Voters]]/Table1[[#This Row],[Female Population]]</f>
        <v>0</v>
      </c>
      <c r="Q4069" s="27">
        <f>Table1[[#This Row],[Male Voters]]/Table1[[#This Row],[Male Population]]</f>
        <v>0</v>
      </c>
      <c r="R4069" s="27">
        <f>Table1[[#This Row],[Total Voters]]/Table1[[#This Row],[Total Population]]</f>
        <v>0</v>
      </c>
      <c r="S4069" s="27">
        <f>Table1[[#This Row],[Female Ballots]]/Table1[[#This Row],[Female Population]]</f>
        <v>0</v>
      </c>
      <c r="T4069" s="27">
        <f>Table1[[#This Row],[Male Ballots]]/Table1[[#This Row],[Male Population]]</f>
        <v>0</v>
      </c>
      <c r="U4069" s="27">
        <f>Table1[[#This Row],[Total Ballots]]/Table1[[#This Row],[Total Population]]</f>
        <v>0</v>
      </c>
      <c r="V4069" s="27" t="e">
        <f>Table1[[#This Row],[Female Ballots]]/Table1[[#This Row],[Female Voters]]</f>
        <v>#DIV/0!</v>
      </c>
      <c r="W4069" s="27" t="e">
        <f>Table1[[#This Row],[Male Ballots]]/Table1[[#This Row],[Male Voters]]</f>
        <v>#DIV/0!</v>
      </c>
      <c r="X4069" s="27" t="e">
        <f>Table1[[#This Row],[Total Ballots]]/Table1[[#This Row],[Total Voters]]</f>
        <v>#DIV/0!</v>
      </c>
    </row>
    <row r="4070" spans="1:24" s="12" customFormat="1" hidden="1" x14ac:dyDescent="0.25">
      <c r="A4070" s="8" t="s">
        <v>28</v>
      </c>
      <c r="B4070" s="17">
        <v>2002</v>
      </c>
      <c r="C4070" s="17"/>
      <c r="D4070" s="9" t="s">
        <v>67</v>
      </c>
      <c r="E4070" s="10">
        <v>439</v>
      </c>
      <c r="F4070" s="10">
        <v>426</v>
      </c>
      <c r="G4070" s="10">
        <v>865</v>
      </c>
      <c r="H4070" s="44"/>
      <c r="I4070" s="44"/>
      <c r="J4070" s="44"/>
      <c r="K4070" s="44"/>
      <c r="L4070" s="10"/>
      <c r="M4070" s="10"/>
      <c r="N4070" s="10"/>
      <c r="O4070" s="11"/>
      <c r="P4070" s="27">
        <f>Table1[[#This Row],[Female Voters]]/Table1[[#This Row],[Female Population]]</f>
        <v>0</v>
      </c>
      <c r="Q4070" s="27">
        <f>Table1[[#This Row],[Male Voters]]/Table1[[#This Row],[Male Population]]</f>
        <v>0</v>
      </c>
      <c r="R4070" s="27">
        <f>Table1[[#This Row],[Total Voters]]/Table1[[#This Row],[Total Population]]</f>
        <v>0</v>
      </c>
      <c r="S4070" s="27">
        <f>Table1[[#This Row],[Female Ballots]]/Table1[[#This Row],[Female Population]]</f>
        <v>0</v>
      </c>
      <c r="T4070" s="27">
        <f>Table1[[#This Row],[Male Ballots]]/Table1[[#This Row],[Male Population]]</f>
        <v>0</v>
      </c>
      <c r="U4070" s="27">
        <f>Table1[[#This Row],[Total Ballots]]/Table1[[#This Row],[Total Population]]</f>
        <v>0</v>
      </c>
      <c r="V4070" s="27" t="e">
        <f>Table1[[#This Row],[Female Ballots]]/Table1[[#This Row],[Female Voters]]</f>
        <v>#DIV/0!</v>
      </c>
      <c r="W4070" s="27" t="e">
        <f>Table1[[#This Row],[Male Ballots]]/Table1[[#This Row],[Male Voters]]</f>
        <v>#DIV/0!</v>
      </c>
      <c r="X4070" s="27" t="e">
        <f>Table1[[#This Row],[Total Ballots]]/Table1[[#This Row],[Total Voters]]</f>
        <v>#DIV/0!</v>
      </c>
    </row>
    <row r="4071" spans="1:24" s="12" customFormat="1" hidden="1" x14ac:dyDescent="0.25">
      <c r="A4071" s="8" t="s">
        <v>28</v>
      </c>
      <c r="B4071" s="17">
        <v>2002</v>
      </c>
      <c r="C4071" s="17"/>
      <c r="D4071" s="9" t="s">
        <v>68</v>
      </c>
      <c r="E4071" s="10">
        <v>714</v>
      </c>
      <c r="F4071" s="10">
        <v>683</v>
      </c>
      <c r="G4071" s="10">
        <v>1397</v>
      </c>
      <c r="H4071" s="44"/>
      <c r="I4071" s="44"/>
      <c r="J4071" s="44"/>
      <c r="K4071" s="44"/>
      <c r="L4071" s="10"/>
      <c r="M4071" s="10"/>
      <c r="N4071" s="10"/>
      <c r="O4071" s="11"/>
      <c r="P4071" s="27">
        <f>Table1[[#This Row],[Female Voters]]/Table1[[#This Row],[Female Population]]</f>
        <v>0</v>
      </c>
      <c r="Q4071" s="27">
        <f>Table1[[#This Row],[Male Voters]]/Table1[[#This Row],[Male Population]]</f>
        <v>0</v>
      </c>
      <c r="R4071" s="27">
        <f>Table1[[#This Row],[Total Voters]]/Table1[[#This Row],[Total Population]]</f>
        <v>0</v>
      </c>
      <c r="S4071" s="27">
        <f>Table1[[#This Row],[Female Ballots]]/Table1[[#This Row],[Female Population]]</f>
        <v>0</v>
      </c>
      <c r="T4071" s="27">
        <f>Table1[[#This Row],[Male Ballots]]/Table1[[#This Row],[Male Population]]</f>
        <v>0</v>
      </c>
      <c r="U4071" s="27">
        <f>Table1[[#This Row],[Total Ballots]]/Table1[[#This Row],[Total Population]]</f>
        <v>0</v>
      </c>
      <c r="V4071" s="27" t="e">
        <f>Table1[[#This Row],[Female Ballots]]/Table1[[#This Row],[Female Voters]]</f>
        <v>#DIV/0!</v>
      </c>
      <c r="W4071" s="27" t="e">
        <f>Table1[[#This Row],[Male Ballots]]/Table1[[#This Row],[Male Voters]]</f>
        <v>#DIV/0!</v>
      </c>
      <c r="X4071" s="27" t="e">
        <f>Table1[[#This Row],[Total Ballots]]/Table1[[#This Row],[Total Voters]]</f>
        <v>#DIV/0!</v>
      </c>
    </row>
    <row r="4072" spans="1:24" s="12" customFormat="1" hidden="1" x14ac:dyDescent="0.25">
      <c r="A4072" s="8" t="s">
        <v>28</v>
      </c>
      <c r="B4072" s="17">
        <v>2002</v>
      </c>
      <c r="C4072" s="17"/>
      <c r="D4072" s="9" t="s">
        <v>69</v>
      </c>
      <c r="E4072" s="10">
        <v>807</v>
      </c>
      <c r="F4072" s="10">
        <v>817</v>
      </c>
      <c r="G4072" s="10">
        <v>1624</v>
      </c>
      <c r="H4072" s="44"/>
      <c r="I4072" s="44"/>
      <c r="J4072" s="44"/>
      <c r="K4072" s="44"/>
      <c r="L4072" s="10"/>
      <c r="M4072" s="10"/>
      <c r="N4072" s="10"/>
      <c r="O4072" s="11"/>
      <c r="P4072" s="27">
        <f>Table1[[#This Row],[Female Voters]]/Table1[[#This Row],[Female Population]]</f>
        <v>0</v>
      </c>
      <c r="Q4072" s="27">
        <f>Table1[[#This Row],[Male Voters]]/Table1[[#This Row],[Male Population]]</f>
        <v>0</v>
      </c>
      <c r="R4072" s="27">
        <f>Table1[[#This Row],[Total Voters]]/Table1[[#This Row],[Total Population]]</f>
        <v>0</v>
      </c>
      <c r="S4072" s="27">
        <f>Table1[[#This Row],[Female Ballots]]/Table1[[#This Row],[Female Population]]</f>
        <v>0</v>
      </c>
      <c r="T4072" s="27">
        <f>Table1[[#This Row],[Male Ballots]]/Table1[[#This Row],[Male Population]]</f>
        <v>0</v>
      </c>
      <c r="U4072" s="27">
        <f>Table1[[#This Row],[Total Ballots]]/Table1[[#This Row],[Total Population]]</f>
        <v>0</v>
      </c>
      <c r="V4072" s="27" t="e">
        <f>Table1[[#This Row],[Female Ballots]]/Table1[[#This Row],[Female Voters]]</f>
        <v>#DIV/0!</v>
      </c>
      <c r="W4072" s="27" t="e">
        <f>Table1[[#This Row],[Male Ballots]]/Table1[[#This Row],[Male Voters]]</f>
        <v>#DIV/0!</v>
      </c>
      <c r="X4072" s="27" t="e">
        <f>Table1[[#This Row],[Total Ballots]]/Table1[[#This Row],[Total Voters]]</f>
        <v>#DIV/0!</v>
      </c>
    </row>
    <row r="4073" spans="1:24" s="12" customFormat="1" hidden="1" x14ac:dyDescent="0.25">
      <c r="A4073" s="8" t="s">
        <v>28</v>
      </c>
      <c r="B4073" s="17">
        <v>2002</v>
      </c>
      <c r="C4073" s="17"/>
      <c r="D4073" s="9" t="s">
        <v>70</v>
      </c>
      <c r="E4073" s="10">
        <v>670</v>
      </c>
      <c r="F4073" s="10">
        <v>664</v>
      </c>
      <c r="G4073" s="10">
        <v>1334</v>
      </c>
      <c r="H4073" s="44"/>
      <c r="I4073" s="44"/>
      <c r="J4073" s="44"/>
      <c r="K4073" s="44"/>
      <c r="L4073" s="10"/>
      <c r="M4073" s="10"/>
      <c r="N4073" s="10"/>
      <c r="O4073" s="11"/>
      <c r="P4073" s="27">
        <f>Table1[[#This Row],[Female Voters]]/Table1[[#This Row],[Female Population]]</f>
        <v>0</v>
      </c>
      <c r="Q4073" s="27">
        <f>Table1[[#This Row],[Male Voters]]/Table1[[#This Row],[Male Population]]</f>
        <v>0</v>
      </c>
      <c r="R4073" s="27">
        <f>Table1[[#This Row],[Total Voters]]/Table1[[#This Row],[Total Population]]</f>
        <v>0</v>
      </c>
      <c r="S4073" s="27">
        <f>Table1[[#This Row],[Female Ballots]]/Table1[[#This Row],[Female Population]]</f>
        <v>0</v>
      </c>
      <c r="T4073" s="27">
        <f>Table1[[#This Row],[Male Ballots]]/Table1[[#This Row],[Male Population]]</f>
        <v>0</v>
      </c>
      <c r="U4073" s="27">
        <f>Table1[[#This Row],[Total Ballots]]/Table1[[#This Row],[Total Population]]</f>
        <v>0</v>
      </c>
      <c r="V4073" s="27" t="e">
        <f>Table1[[#This Row],[Female Ballots]]/Table1[[#This Row],[Female Voters]]</f>
        <v>#DIV/0!</v>
      </c>
      <c r="W4073" s="27" t="e">
        <f>Table1[[#This Row],[Male Ballots]]/Table1[[#This Row],[Male Voters]]</f>
        <v>#DIV/0!</v>
      </c>
      <c r="X4073" s="27" t="e">
        <f>Table1[[#This Row],[Total Ballots]]/Table1[[#This Row],[Total Voters]]</f>
        <v>#DIV/0!</v>
      </c>
    </row>
    <row r="4074" spans="1:24" s="12" customFormat="1" hidden="1" x14ac:dyDescent="0.25">
      <c r="A4074" s="8" t="s">
        <v>28</v>
      </c>
      <c r="B4074" s="17">
        <v>2002</v>
      </c>
      <c r="C4074" s="17"/>
      <c r="D4074" s="9" t="s">
        <v>71</v>
      </c>
      <c r="E4074" s="10">
        <v>1037</v>
      </c>
      <c r="F4074" s="10">
        <v>903</v>
      </c>
      <c r="G4074" s="10">
        <v>1940</v>
      </c>
      <c r="H4074" s="44"/>
      <c r="I4074" s="44"/>
      <c r="J4074" s="44"/>
      <c r="K4074" s="44"/>
      <c r="L4074" s="10"/>
      <c r="M4074" s="10"/>
      <c r="N4074" s="10"/>
      <c r="O4074" s="11"/>
      <c r="P4074" s="27">
        <f>Table1[[#This Row],[Female Voters]]/Table1[[#This Row],[Female Population]]</f>
        <v>0</v>
      </c>
      <c r="Q4074" s="27">
        <f>Table1[[#This Row],[Male Voters]]/Table1[[#This Row],[Male Population]]</f>
        <v>0</v>
      </c>
      <c r="R4074" s="27">
        <f>Table1[[#This Row],[Total Voters]]/Table1[[#This Row],[Total Population]]</f>
        <v>0</v>
      </c>
      <c r="S4074" s="27">
        <f>Table1[[#This Row],[Female Ballots]]/Table1[[#This Row],[Female Population]]</f>
        <v>0</v>
      </c>
      <c r="T4074" s="27">
        <f>Table1[[#This Row],[Male Ballots]]/Table1[[#This Row],[Male Population]]</f>
        <v>0</v>
      </c>
      <c r="U4074" s="27">
        <f>Table1[[#This Row],[Total Ballots]]/Table1[[#This Row],[Total Population]]</f>
        <v>0</v>
      </c>
      <c r="V4074" s="27" t="e">
        <f>Table1[[#This Row],[Female Ballots]]/Table1[[#This Row],[Female Voters]]</f>
        <v>#DIV/0!</v>
      </c>
      <c r="W4074" s="27" t="e">
        <f>Table1[[#This Row],[Male Ballots]]/Table1[[#This Row],[Male Voters]]</f>
        <v>#DIV/0!</v>
      </c>
      <c r="X4074" s="27" t="e">
        <f>Table1[[#This Row],[Total Ballots]]/Table1[[#This Row],[Total Voters]]</f>
        <v>#DIV/0!</v>
      </c>
    </row>
    <row r="4075" spans="1:24" s="12" customFormat="1" hidden="1" x14ac:dyDescent="0.25">
      <c r="A4075" s="8" t="s">
        <v>28</v>
      </c>
      <c r="B4075" s="17">
        <v>2002</v>
      </c>
      <c r="C4075" s="17"/>
      <c r="D4075" s="9" t="s">
        <v>453</v>
      </c>
      <c r="E4075" s="10">
        <v>3942</v>
      </c>
      <c r="F4075" s="10">
        <v>3777</v>
      </c>
      <c r="G4075" s="10">
        <v>7719</v>
      </c>
      <c r="H4075" s="44"/>
      <c r="I4075" s="44"/>
      <c r="J4075" s="44"/>
      <c r="K4075" s="44"/>
      <c r="L4075" s="10"/>
      <c r="M4075" s="10"/>
      <c r="N4075" s="10"/>
      <c r="O4075" s="11"/>
      <c r="P4075" s="27">
        <f>Table1[[#This Row],[Female Voters]]/Table1[[#This Row],[Female Population]]</f>
        <v>0</v>
      </c>
      <c r="Q4075" s="27">
        <f>Table1[[#This Row],[Male Voters]]/Table1[[#This Row],[Male Population]]</f>
        <v>0</v>
      </c>
      <c r="R4075" s="27">
        <f>Table1[[#This Row],[Total Voters]]/Table1[[#This Row],[Total Population]]</f>
        <v>0</v>
      </c>
      <c r="S4075" s="27">
        <f>Table1[[#This Row],[Female Ballots]]/Table1[[#This Row],[Female Population]]</f>
        <v>0</v>
      </c>
      <c r="T4075" s="27">
        <f>Table1[[#This Row],[Male Ballots]]/Table1[[#This Row],[Male Population]]</f>
        <v>0</v>
      </c>
      <c r="U4075" s="27">
        <f>Table1[[#This Row],[Total Ballots]]/Table1[[#This Row],[Total Population]]</f>
        <v>0</v>
      </c>
      <c r="V4075" s="27" t="e">
        <f>Table1[[#This Row],[Female Ballots]]/Table1[[#This Row],[Female Voters]]</f>
        <v>#DIV/0!</v>
      </c>
      <c r="W4075" s="27" t="e">
        <f>Table1[[#This Row],[Male Ballots]]/Table1[[#This Row],[Male Voters]]</f>
        <v>#DIV/0!</v>
      </c>
      <c r="X4075" s="27" t="e">
        <f>Table1[[#This Row],[Total Ballots]]/Table1[[#This Row],[Total Voters]]</f>
        <v>#DIV/0!</v>
      </c>
    </row>
    <row r="4076" spans="1:24" s="12" customFormat="1" hidden="1" x14ac:dyDescent="0.25">
      <c r="A4076" s="8" t="s">
        <v>42</v>
      </c>
      <c r="B4076" s="17">
        <v>2002</v>
      </c>
      <c r="C4076" s="17"/>
      <c r="D4076" s="9" t="s">
        <v>66</v>
      </c>
      <c r="E4076" s="10">
        <v>1694</v>
      </c>
      <c r="F4076" s="10">
        <v>2347</v>
      </c>
      <c r="G4076" s="10">
        <v>4041</v>
      </c>
      <c r="H4076" s="44"/>
      <c r="I4076" s="44"/>
      <c r="J4076" s="44"/>
      <c r="K4076" s="44"/>
      <c r="L4076" s="10"/>
      <c r="M4076" s="10"/>
      <c r="N4076" s="10"/>
      <c r="O4076" s="11"/>
      <c r="P4076" s="27">
        <f>Table1[[#This Row],[Female Voters]]/Table1[[#This Row],[Female Population]]</f>
        <v>0</v>
      </c>
      <c r="Q4076" s="27">
        <f>Table1[[#This Row],[Male Voters]]/Table1[[#This Row],[Male Population]]</f>
        <v>0</v>
      </c>
      <c r="R4076" s="27">
        <f>Table1[[#This Row],[Total Voters]]/Table1[[#This Row],[Total Population]]</f>
        <v>0</v>
      </c>
      <c r="S4076" s="27">
        <f>Table1[[#This Row],[Female Ballots]]/Table1[[#This Row],[Female Population]]</f>
        <v>0</v>
      </c>
      <c r="T4076" s="27">
        <f>Table1[[#This Row],[Male Ballots]]/Table1[[#This Row],[Male Population]]</f>
        <v>0</v>
      </c>
      <c r="U4076" s="27">
        <f>Table1[[#This Row],[Total Ballots]]/Table1[[#This Row],[Total Population]]</f>
        <v>0</v>
      </c>
      <c r="V4076" s="27" t="e">
        <f>Table1[[#This Row],[Female Ballots]]/Table1[[#This Row],[Female Voters]]</f>
        <v>#DIV/0!</v>
      </c>
      <c r="W4076" s="27" t="e">
        <f>Table1[[#This Row],[Male Ballots]]/Table1[[#This Row],[Male Voters]]</f>
        <v>#DIV/0!</v>
      </c>
      <c r="X4076" s="27" t="e">
        <f>Table1[[#This Row],[Total Ballots]]/Table1[[#This Row],[Total Voters]]</f>
        <v>#DIV/0!</v>
      </c>
    </row>
    <row r="4077" spans="1:24" s="12" customFormat="1" hidden="1" x14ac:dyDescent="0.25">
      <c r="A4077" s="8" t="s">
        <v>42</v>
      </c>
      <c r="B4077" s="17">
        <v>2002</v>
      </c>
      <c r="C4077" s="17"/>
      <c r="D4077" s="9" t="s">
        <v>67</v>
      </c>
      <c r="E4077" s="10">
        <v>2441</v>
      </c>
      <c r="F4077" s="10">
        <v>3167</v>
      </c>
      <c r="G4077" s="10">
        <v>5608</v>
      </c>
      <c r="H4077" s="44"/>
      <c r="I4077" s="44"/>
      <c r="J4077" s="44"/>
      <c r="K4077" s="44"/>
      <c r="L4077" s="10"/>
      <c r="M4077" s="10"/>
      <c r="N4077" s="10"/>
      <c r="O4077" s="11"/>
      <c r="P4077" s="27">
        <f>Table1[[#This Row],[Female Voters]]/Table1[[#This Row],[Female Population]]</f>
        <v>0</v>
      </c>
      <c r="Q4077" s="27">
        <f>Table1[[#This Row],[Male Voters]]/Table1[[#This Row],[Male Population]]</f>
        <v>0</v>
      </c>
      <c r="R4077" s="27">
        <f>Table1[[#This Row],[Total Voters]]/Table1[[#This Row],[Total Population]]</f>
        <v>0</v>
      </c>
      <c r="S4077" s="27">
        <f>Table1[[#This Row],[Female Ballots]]/Table1[[#This Row],[Female Population]]</f>
        <v>0</v>
      </c>
      <c r="T4077" s="27">
        <f>Table1[[#This Row],[Male Ballots]]/Table1[[#This Row],[Male Population]]</f>
        <v>0</v>
      </c>
      <c r="U4077" s="27">
        <f>Table1[[#This Row],[Total Ballots]]/Table1[[#This Row],[Total Population]]</f>
        <v>0</v>
      </c>
      <c r="V4077" s="27" t="e">
        <f>Table1[[#This Row],[Female Ballots]]/Table1[[#This Row],[Female Voters]]</f>
        <v>#DIV/0!</v>
      </c>
      <c r="W4077" s="27" t="e">
        <f>Table1[[#This Row],[Male Ballots]]/Table1[[#This Row],[Male Voters]]</f>
        <v>#DIV/0!</v>
      </c>
      <c r="X4077" s="27" t="e">
        <f>Table1[[#This Row],[Total Ballots]]/Table1[[#This Row],[Total Voters]]</f>
        <v>#DIV/0!</v>
      </c>
    </row>
    <row r="4078" spans="1:24" s="12" customFormat="1" hidden="1" x14ac:dyDescent="0.25">
      <c r="A4078" s="8" t="s">
        <v>42</v>
      </c>
      <c r="B4078" s="17">
        <v>2002</v>
      </c>
      <c r="C4078" s="17"/>
      <c r="D4078" s="9" t="s">
        <v>68</v>
      </c>
      <c r="E4078" s="10">
        <v>3533</v>
      </c>
      <c r="F4078" s="10">
        <v>3864</v>
      </c>
      <c r="G4078" s="10">
        <v>7397</v>
      </c>
      <c r="H4078" s="44"/>
      <c r="I4078" s="44"/>
      <c r="J4078" s="44"/>
      <c r="K4078" s="44"/>
      <c r="L4078" s="10"/>
      <c r="M4078" s="10"/>
      <c r="N4078" s="10"/>
      <c r="O4078" s="11"/>
      <c r="P4078" s="27">
        <f>Table1[[#This Row],[Female Voters]]/Table1[[#This Row],[Female Population]]</f>
        <v>0</v>
      </c>
      <c r="Q4078" s="27">
        <f>Table1[[#This Row],[Male Voters]]/Table1[[#This Row],[Male Population]]</f>
        <v>0</v>
      </c>
      <c r="R4078" s="27">
        <f>Table1[[#This Row],[Total Voters]]/Table1[[#This Row],[Total Population]]</f>
        <v>0</v>
      </c>
      <c r="S4078" s="27">
        <f>Table1[[#This Row],[Female Ballots]]/Table1[[#This Row],[Female Population]]</f>
        <v>0</v>
      </c>
      <c r="T4078" s="27">
        <f>Table1[[#This Row],[Male Ballots]]/Table1[[#This Row],[Male Population]]</f>
        <v>0</v>
      </c>
      <c r="U4078" s="27">
        <f>Table1[[#This Row],[Total Ballots]]/Table1[[#This Row],[Total Population]]</f>
        <v>0</v>
      </c>
      <c r="V4078" s="27" t="e">
        <f>Table1[[#This Row],[Female Ballots]]/Table1[[#This Row],[Female Voters]]</f>
        <v>#DIV/0!</v>
      </c>
      <c r="W4078" s="27" t="e">
        <f>Table1[[#This Row],[Male Ballots]]/Table1[[#This Row],[Male Voters]]</f>
        <v>#DIV/0!</v>
      </c>
      <c r="X4078" s="27" t="e">
        <f>Table1[[#This Row],[Total Ballots]]/Table1[[#This Row],[Total Voters]]</f>
        <v>#DIV/0!</v>
      </c>
    </row>
    <row r="4079" spans="1:24" s="12" customFormat="1" hidden="1" x14ac:dyDescent="0.25">
      <c r="A4079" s="8" t="s">
        <v>42</v>
      </c>
      <c r="B4079" s="17">
        <v>2002</v>
      </c>
      <c r="C4079" s="17"/>
      <c r="D4079" s="9" t="s">
        <v>69</v>
      </c>
      <c r="E4079" s="10">
        <v>3763</v>
      </c>
      <c r="F4079" s="10">
        <v>3942</v>
      </c>
      <c r="G4079" s="10">
        <v>7705</v>
      </c>
      <c r="H4079" s="44"/>
      <c r="I4079" s="44"/>
      <c r="J4079" s="44"/>
      <c r="K4079" s="44"/>
      <c r="L4079" s="10"/>
      <c r="M4079" s="10"/>
      <c r="N4079" s="10"/>
      <c r="O4079" s="11"/>
      <c r="P4079" s="27">
        <f>Table1[[#This Row],[Female Voters]]/Table1[[#This Row],[Female Population]]</f>
        <v>0</v>
      </c>
      <c r="Q4079" s="27">
        <f>Table1[[#This Row],[Male Voters]]/Table1[[#This Row],[Male Population]]</f>
        <v>0</v>
      </c>
      <c r="R4079" s="27">
        <f>Table1[[#This Row],[Total Voters]]/Table1[[#This Row],[Total Population]]</f>
        <v>0</v>
      </c>
      <c r="S4079" s="27">
        <f>Table1[[#This Row],[Female Ballots]]/Table1[[#This Row],[Female Population]]</f>
        <v>0</v>
      </c>
      <c r="T4079" s="27">
        <f>Table1[[#This Row],[Male Ballots]]/Table1[[#This Row],[Male Population]]</f>
        <v>0</v>
      </c>
      <c r="U4079" s="27">
        <f>Table1[[#This Row],[Total Ballots]]/Table1[[#This Row],[Total Population]]</f>
        <v>0</v>
      </c>
      <c r="V4079" s="27" t="e">
        <f>Table1[[#This Row],[Female Ballots]]/Table1[[#This Row],[Female Voters]]</f>
        <v>#DIV/0!</v>
      </c>
      <c r="W4079" s="27" t="e">
        <f>Table1[[#This Row],[Male Ballots]]/Table1[[#This Row],[Male Voters]]</f>
        <v>#DIV/0!</v>
      </c>
      <c r="X4079" s="27" t="e">
        <f>Table1[[#This Row],[Total Ballots]]/Table1[[#This Row],[Total Voters]]</f>
        <v>#DIV/0!</v>
      </c>
    </row>
    <row r="4080" spans="1:24" s="12" customFormat="1" hidden="1" x14ac:dyDescent="0.25">
      <c r="A4080" s="8" t="s">
        <v>42</v>
      </c>
      <c r="B4080" s="17">
        <v>2002</v>
      </c>
      <c r="C4080" s="17"/>
      <c r="D4080" s="9" t="s">
        <v>70</v>
      </c>
      <c r="E4080" s="10">
        <v>3131</v>
      </c>
      <c r="F4080" s="10">
        <v>3032</v>
      </c>
      <c r="G4080" s="10">
        <v>6163</v>
      </c>
      <c r="H4080" s="44"/>
      <c r="I4080" s="44"/>
      <c r="J4080" s="44"/>
      <c r="K4080" s="44"/>
      <c r="L4080" s="10"/>
      <c r="M4080" s="10"/>
      <c r="N4080" s="10"/>
      <c r="O4080" s="11"/>
      <c r="P4080" s="27">
        <f>Table1[[#This Row],[Female Voters]]/Table1[[#This Row],[Female Population]]</f>
        <v>0</v>
      </c>
      <c r="Q4080" s="27">
        <f>Table1[[#This Row],[Male Voters]]/Table1[[#This Row],[Male Population]]</f>
        <v>0</v>
      </c>
      <c r="R4080" s="27">
        <f>Table1[[#This Row],[Total Voters]]/Table1[[#This Row],[Total Population]]</f>
        <v>0</v>
      </c>
      <c r="S4080" s="27">
        <f>Table1[[#This Row],[Female Ballots]]/Table1[[#This Row],[Female Population]]</f>
        <v>0</v>
      </c>
      <c r="T4080" s="27">
        <f>Table1[[#This Row],[Male Ballots]]/Table1[[#This Row],[Male Population]]</f>
        <v>0</v>
      </c>
      <c r="U4080" s="27">
        <f>Table1[[#This Row],[Total Ballots]]/Table1[[#This Row],[Total Population]]</f>
        <v>0</v>
      </c>
      <c r="V4080" s="27" t="e">
        <f>Table1[[#This Row],[Female Ballots]]/Table1[[#This Row],[Female Voters]]</f>
        <v>#DIV/0!</v>
      </c>
      <c r="W4080" s="27" t="e">
        <f>Table1[[#This Row],[Male Ballots]]/Table1[[#This Row],[Male Voters]]</f>
        <v>#DIV/0!</v>
      </c>
      <c r="X4080" s="27" t="e">
        <f>Table1[[#This Row],[Total Ballots]]/Table1[[#This Row],[Total Voters]]</f>
        <v>#DIV/0!</v>
      </c>
    </row>
    <row r="4081" spans="1:24" s="12" customFormat="1" hidden="1" x14ac:dyDescent="0.25">
      <c r="A4081" s="8" t="s">
        <v>42</v>
      </c>
      <c r="B4081" s="17">
        <v>2002</v>
      </c>
      <c r="C4081" s="17"/>
      <c r="D4081" s="9" t="s">
        <v>71</v>
      </c>
      <c r="E4081" s="10">
        <v>4382</v>
      </c>
      <c r="F4081" s="10">
        <v>4013</v>
      </c>
      <c r="G4081" s="10">
        <v>8395</v>
      </c>
      <c r="H4081" s="44"/>
      <c r="I4081" s="44"/>
      <c r="J4081" s="44"/>
      <c r="K4081" s="44"/>
      <c r="L4081" s="10"/>
      <c r="M4081" s="10"/>
      <c r="N4081" s="10"/>
      <c r="O4081" s="11"/>
      <c r="P4081" s="27">
        <f>Table1[[#This Row],[Female Voters]]/Table1[[#This Row],[Female Population]]</f>
        <v>0</v>
      </c>
      <c r="Q4081" s="27">
        <f>Table1[[#This Row],[Male Voters]]/Table1[[#This Row],[Male Population]]</f>
        <v>0</v>
      </c>
      <c r="R4081" s="27">
        <f>Table1[[#This Row],[Total Voters]]/Table1[[#This Row],[Total Population]]</f>
        <v>0</v>
      </c>
      <c r="S4081" s="27">
        <f>Table1[[#This Row],[Female Ballots]]/Table1[[#This Row],[Female Population]]</f>
        <v>0</v>
      </c>
      <c r="T4081" s="27">
        <f>Table1[[#This Row],[Male Ballots]]/Table1[[#This Row],[Male Population]]</f>
        <v>0</v>
      </c>
      <c r="U4081" s="27">
        <f>Table1[[#This Row],[Total Ballots]]/Table1[[#This Row],[Total Population]]</f>
        <v>0</v>
      </c>
      <c r="V4081" s="27" t="e">
        <f>Table1[[#This Row],[Female Ballots]]/Table1[[#This Row],[Female Voters]]</f>
        <v>#DIV/0!</v>
      </c>
      <c r="W4081" s="27" t="e">
        <f>Table1[[#This Row],[Male Ballots]]/Table1[[#This Row],[Male Voters]]</f>
        <v>#DIV/0!</v>
      </c>
      <c r="X4081" s="27" t="e">
        <f>Table1[[#This Row],[Total Ballots]]/Table1[[#This Row],[Total Voters]]</f>
        <v>#DIV/0!</v>
      </c>
    </row>
    <row r="4082" spans="1:24" s="12" customFormat="1" hidden="1" x14ac:dyDescent="0.25">
      <c r="A4082" s="8" t="s">
        <v>42</v>
      </c>
      <c r="B4082" s="17">
        <v>2002</v>
      </c>
      <c r="C4082" s="17"/>
      <c r="D4082" s="9" t="s">
        <v>453</v>
      </c>
      <c r="E4082" s="10">
        <v>18944</v>
      </c>
      <c r="F4082" s="10">
        <v>20365</v>
      </c>
      <c r="G4082" s="10">
        <v>39309</v>
      </c>
      <c r="H4082" s="44"/>
      <c r="I4082" s="44"/>
      <c r="J4082" s="44"/>
      <c r="K4082" s="44"/>
      <c r="L4082" s="10"/>
      <c r="M4082" s="10"/>
      <c r="N4082" s="10"/>
      <c r="O4082" s="11"/>
      <c r="P4082" s="27">
        <f>Table1[[#This Row],[Female Voters]]/Table1[[#This Row],[Female Population]]</f>
        <v>0</v>
      </c>
      <c r="Q4082" s="27">
        <f>Table1[[#This Row],[Male Voters]]/Table1[[#This Row],[Male Population]]</f>
        <v>0</v>
      </c>
      <c r="R4082" s="27">
        <f>Table1[[#This Row],[Total Voters]]/Table1[[#This Row],[Total Population]]</f>
        <v>0</v>
      </c>
      <c r="S4082" s="27">
        <f>Table1[[#This Row],[Female Ballots]]/Table1[[#This Row],[Female Population]]</f>
        <v>0</v>
      </c>
      <c r="T4082" s="27">
        <f>Table1[[#This Row],[Male Ballots]]/Table1[[#This Row],[Male Population]]</f>
        <v>0</v>
      </c>
      <c r="U4082" s="27">
        <f>Table1[[#This Row],[Total Ballots]]/Table1[[#This Row],[Total Population]]</f>
        <v>0</v>
      </c>
      <c r="V4082" s="27" t="e">
        <f>Table1[[#This Row],[Female Ballots]]/Table1[[#This Row],[Female Voters]]</f>
        <v>#DIV/0!</v>
      </c>
      <c r="W4082" s="27" t="e">
        <f>Table1[[#This Row],[Male Ballots]]/Table1[[#This Row],[Male Voters]]</f>
        <v>#DIV/0!</v>
      </c>
      <c r="X4082" s="27" t="e">
        <f>Table1[[#This Row],[Total Ballots]]/Table1[[#This Row],[Total Voters]]</f>
        <v>#DIV/0!</v>
      </c>
    </row>
    <row r="4083" spans="1:24" s="12" customFormat="1" hidden="1" x14ac:dyDescent="0.25">
      <c r="A4083" s="8" t="s">
        <v>50</v>
      </c>
      <c r="B4083" s="17">
        <v>2002</v>
      </c>
      <c r="C4083" s="17"/>
      <c r="D4083" s="9" t="s">
        <v>66</v>
      </c>
      <c r="E4083" s="10">
        <v>1424</v>
      </c>
      <c r="F4083" s="10">
        <v>1577</v>
      </c>
      <c r="G4083" s="10">
        <v>3001</v>
      </c>
      <c r="H4083" s="44"/>
      <c r="I4083" s="44"/>
      <c r="J4083" s="44"/>
      <c r="K4083" s="44"/>
      <c r="L4083" s="10"/>
      <c r="M4083" s="10"/>
      <c r="N4083" s="10"/>
      <c r="O4083" s="11"/>
      <c r="P4083" s="27">
        <f>Table1[[#This Row],[Female Voters]]/Table1[[#This Row],[Female Population]]</f>
        <v>0</v>
      </c>
      <c r="Q4083" s="27">
        <f>Table1[[#This Row],[Male Voters]]/Table1[[#This Row],[Male Population]]</f>
        <v>0</v>
      </c>
      <c r="R4083" s="27">
        <f>Table1[[#This Row],[Total Voters]]/Table1[[#This Row],[Total Population]]</f>
        <v>0</v>
      </c>
      <c r="S4083" s="27">
        <f>Table1[[#This Row],[Female Ballots]]/Table1[[#This Row],[Female Population]]</f>
        <v>0</v>
      </c>
      <c r="T4083" s="27">
        <f>Table1[[#This Row],[Male Ballots]]/Table1[[#This Row],[Male Population]]</f>
        <v>0</v>
      </c>
      <c r="U4083" s="27">
        <f>Table1[[#This Row],[Total Ballots]]/Table1[[#This Row],[Total Population]]</f>
        <v>0</v>
      </c>
      <c r="V4083" s="27" t="e">
        <f>Table1[[#This Row],[Female Ballots]]/Table1[[#This Row],[Female Voters]]</f>
        <v>#DIV/0!</v>
      </c>
      <c r="W4083" s="27" t="e">
        <f>Table1[[#This Row],[Male Ballots]]/Table1[[#This Row],[Male Voters]]</f>
        <v>#DIV/0!</v>
      </c>
      <c r="X4083" s="27" t="e">
        <f>Table1[[#This Row],[Total Ballots]]/Table1[[#This Row],[Total Voters]]</f>
        <v>#DIV/0!</v>
      </c>
    </row>
    <row r="4084" spans="1:24" s="12" customFormat="1" hidden="1" x14ac:dyDescent="0.25">
      <c r="A4084" s="8" t="s">
        <v>50</v>
      </c>
      <c r="B4084" s="17">
        <v>2002</v>
      </c>
      <c r="C4084" s="17"/>
      <c r="D4084" s="9" t="s">
        <v>67</v>
      </c>
      <c r="E4084" s="10">
        <v>2075</v>
      </c>
      <c r="F4084" s="10">
        <v>2165</v>
      </c>
      <c r="G4084" s="10">
        <v>4240</v>
      </c>
      <c r="H4084" s="44"/>
      <c r="I4084" s="44"/>
      <c r="J4084" s="44"/>
      <c r="K4084" s="44"/>
      <c r="L4084" s="10"/>
      <c r="M4084" s="10"/>
      <c r="N4084" s="10"/>
      <c r="O4084" s="11"/>
      <c r="P4084" s="27">
        <f>Table1[[#This Row],[Female Voters]]/Table1[[#This Row],[Female Population]]</f>
        <v>0</v>
      </c>
      <c r="Q4084" s="27">
        <f>Table1[[#This Row],[Male Voters]]/Table1[[#This Row],[Male Population]]</f>
        <v>0</v>
      </c>
      <c r="R4084" s="27">
        <f>Table1[[#This Row],[Total Voters]]/Table1[[#This Row],[Total Population]]</f>
        <v>0</v>
      </c>
      <c r="S4084" s="27">
        <f>Table1[[#This Row],[Female Ballots]]/Table1[[#This Row],[Female Population]]</f>
        <v>0</v>
      </c>
      <c r="T4084" s="27">
        <f>Table1[[#This Row],[Male Ballots]]/Table1[[#This Row],[Male Population]]</f>
        <v>0</v>
      </c>
      <c r="U4084" s="27">
        <f>Table1[[#This Row],[Total Ballots]]/Table1[[#This Row],[Total Population]]</f>
        <v>0</v>
      </c>
      <c r="V4084" s="27" t="e">
        <f>Table1[[#This Row],[Female Ballots]]/Table1[[#This Row],[Female Voters]]</f>
        <v>#DIV/0!</v>
      </c>
      <c r="W4084" s="27" t="e">
        <f>Table1[[#This Row],[Male Ballots]]/Table1[[#This Row],[Male Voters]]</f>
        <v>#DIV/0!</v>
      </c>
      <c r="X4084" s="27" t="e">
        <f>Table1[[#This Row],[Total Ballots]]/Table1[[#This Row],[Total Voters]]</f>
        <v>#DIV/0!</v>
      </c>
    </row>
    <row r="4085" spans="1:24" s="12" customFormat="1" hidden="1" x14ac:dyDescent="0.25">
      <c r="A4085" s="8" t="s">
        <v>50</v>
      </c>
      <c r="B4085" s="17">
        <v>2002</v>
      </c>
      <c r="C4085" s="17"/>
      <c r="D4085" s="9" t="s">
        <v>68</v>
      </c>
      <c r="E4085" s="10">
        <v>2858</v>
      </c>
      <c r="F4085" s="10">
        <v>2706</v>
      </c>
      <c r="G4085" s="10">
        <v>5564</v>
      </c>
      <c r="H4085" s="44"/>
      <c r="I4085" s="44"/>
      <c r="J4085" s="44"/>
      <c r="K4085" s="44"/>
      <c r="L4085" s="10"/>
      <c r="M4085" s="10"/>
      <c r="N4085" s="10"/>
      <c r="O4085" s="11"/>
      <c r="P4085" s="27">
        <f>Table1[[#This Row],[Female Voters]]/Table1[[#This Row],[Female Population]]</f>
        <v>0</v>
      </c>
      <c r="Q4085" s="27">
        <f>Table1[[#This Row],[Male Voters]]/Table1[[#This Row],[Male Population]]</f>
        <v>0</v>
      </c>
      <c r="R4085" s="27">
        <f>Table1[[#This Row],[Total Voters]]/Table1[[#This Row],[Total Population]]</f>
        <v>0</v>
      </c>
      <c r="S4085" s="27">
        <f>Table1[[#This Row],[Female Ballots]]/Table1[[#This Row],[Female Population]]</f>
        <v>0</v>
      </c>
      <c r="T4085" s="27">
        <f>Table1[[#This Row],[Male Ballots]]/Table1[[#This Row],[Male Population]]</f>
        <v>0</v>
      </c>
      <c r="U4085" s="27">
        <f>Table1[[#This Row],[Total Ballots]]/Table1[[#This Row],[Total Population]]</f>
        <v>0</v>
      </c>
      <c r="V4085" s="27" t="e">
        <f>Table1[[#This Row],[Female Ballots]]/Table1[[#This Row],[Female Voters]]</f>
        <v>#DIV/0!</v>
      </c>
      <c r="W4085" s="27" t="e">
        <f>Table1[[#This Row],[Male Ballots]]/Table1[[#This Row],[Male Voters]]</f>
        <v>#DIV/0!</v>
      </c>
      <c r="X4085" s="27" t="e">
        <f>Table1[[#This Row],[Total Ballots]]/Table1[[#This Row],[Total Voters]]</f>
        <v>#DIV/0!</v>
      </c>
    </row>
    <row r="4086" spans="1:24" s="12" customFormat="1" hidden="1" x14ac:dyDescent="0.25">
      <c r="A4086" s="8" t="s">
        <v>50</v>
      </c>
      <c r="B4086" s="17">
        <v>2002</v>
      </c>
      <c r="C4086" s="17"/>
      <c r="D4086" s="9" t="s">
        <v>69</v>
      </c>
      <c r="E4086" s="10">
        <v>3069</v>
      </c>
      <c r="F4086" s="10">
        <v>3080</v>
      </c>
      <c r="G4086" s="10">
        <v>6149</v>
      </c>
      <c r="H4086" s="44"/>
      <c r="I4086" s="44"/>
      <c r="J4086" s="44"/>
      <c r="K4086" s="44"/>
      <c r="L4086" s="10"/>
      <c r="M4086" s="10"/>
      <c r="N4086" s="10"/>
      <c r="O4086" s="11"/>
      <c r="P4086" s="27">
        <f>Table1[[#This Row],[Female Voters]]/Table1[[#This Row],[Female Population]]</f>
        <v>0</v>
      </c>
      <c r="Q4086" s="27">
        <f>Table1[[#This Row],[Male Voters]]/Table1[[#This Row],[Male Population]]</f>
        <v>0</v>
      </c>
      <c r="R4086" s="27">
        <f>Table1[[#This Row],[Total Voters]]/Table1[[#This Row],[Total Population]]</f>
        <v>0</v>
      </c>
      <c r="S4086" s="27">
        <f>Table1[[#This Row],[Female Ballots]]/Table1[[#This Row],[Female Population]]</f>
        <v>0</v>
      </c>
      <c r="T4086" s="27">
        <f>Table1[[#This Row],[Male Ballots]]/Table1[[#This Row],[Male Population]]</f>
        <v>0</v>
      </c>
      <c r="U4086" s="27">
        <f>Table1[[#This Row],[Total Ballots]]/Table1[[#This Row],[Total Population]]</f>
        <v>0</v>
      </c>
      <c r="V4086" s="27" t="e">
        <f>Table1[[#This Row],[Female Ballots]]/Table1[[#This Row],[Female Voters]]</f>
        <v>#DIV/0!</v>
      </c>
      <c r="W4086" s="27" t="e">
        <f>Table1[[#This Row],[Male Ballots]]/Table1[[#This Row],[Male Voters]]</f>
        <v>#DIV/0!</v>
      </c>
      <c r="X4086" s="27" t="e">
        <f>Table1[[#This Row],[Total Ballots]]/Table1[[#This Row],[Total Voters]]</f>
        <v>#DIV/0!</v>
      </c>
    </row>
    <row r="4087" spans="1:24" s="12" customFormat="1" hidden="1" x14ac:dyDescent="0.25">
      <c r="A4087" s="8" t="s">
        <v>50</v>
      </c>
      <c r="B4087" s="17">
        <v>2002</v>
      </c>
      <c r="C4087" s="17"/>
      <c r="D4087" s="9" t="s">
        <v>70</v>
      </c>
      <c r="E4087" s="10">
        <v>2229</v>
      </c>
      <c r="F4087" s="10">
        <v>2340</v>
      </c>
      <c r="G4087" s="10">
        <v>4569</v>
      </c>
      <c r="H4087" s="44"/>
      <c r="I4087" s="44"/>
      <c r="J4087" s="44"/>
      <c r="K4087" s="44"/>
      <c r="L4087" s="10"/>
      <c r="M4087" s="10"/>
      <c r="N4087" s="10"/>
      <c r="O4087" s="11"/>
      <c r="P4087" s="27">
        <f>Table1[[#This Row],[Female Voters]]/Table1[[#This Row],[Female Population]]</f>
        <v>0</v>
      </c>
      <c r="Q4087" s="27">
        <f>Table1[[#This Row],[Male Voters]]/Table1[[#This Row],[Male Population]]</f>
        <v>0</v>
      </c>
      <c r="R4087" s="27">
        <f>Table1[[#This Row],[Total Voters]]/Table1[[#This Row],[Total Population]]</f>
        <v>0</v>
      </c>
      <c r="S4087" s="27">
        <f>Table1[[#This Row],[Female Ballots]]/Table1[[#This Row],[Female Population]]</f>
        <v>0</v>
      </c>
      <c r="T4087" s="27">
        <f>Table1[[#This Row],[Male Ballots]]/Table1[[#This Row],[Male Population]]</f>
        <v>0</v>
      </c>
      <c r="U4087" s="27">
        <f>Table1[[#This Row],[Total Ballots]]/Table1[[#This Row],[Total Population]]</f>
        <v>0</v>
      </c>
      <c r="V4087" s="27" t="e">
        <f>Table1[[#This Row],[Female Ballots]]/Table1[[#This Row],[Female Voters]]</f>
        <v>#DIV/0!</v>
      </c>
      <c r="W4087" s="27" t="e">
        <f>Table1[[#This Row],[Male Ballots]]/Table1[[#This Row],[Male Voters]]</f>
        <v>#DIV/0!</v>
      </c>
      <c r="X4087" s="27" t="e">
        <f>Table1[[#This Row],[Total Ballots]]/Table1[[#This Row],[Total Voters]]</f>
        <v>#DIV/0!</v>
      </c>
    </row>
    <row r="4088" spans="1:24" s="12" customFormat="1" hidden="1" x14ac:dyDescent="0.25">
      <c r="A4088" s="8" t="s">
        <v>50</v>
      </c>
      <c r="B4088" s="17">
        <v>2002</v>
      </c>
      <c r="C4088" s="17"/>
      <c r="D4088" s="9" t="s">
        <v>71</v>
      </c>
      <c r="E4088" s="10">
        <v>3056</v>
      </c>
      <c r="F4088" s="10">
        <v>2647</v>
      </c>
      <c r="G4088" s="10">
        <v>5703</v>
      </c>
      <c r="H4088" s="44"/>
      <c r="I4088" s="44"/>
      <c r="J4088" s="44"/>
      <c r="K4088" s="44"/>
      <c r="L4088" s="10"/>
      <c r="M4088" s="10"/>
      <c r="N4088" s="10"/>
      <c r="O4088" s="11"/>
      <c r="P4088" s="27">
        <f>Table1[[#This Row],[Female Voters]]/Table1[[#This Row],[Female Population]]</f>
        <v>0</v>
      </c>
      <c r="Q4088" s="27">
        <f>Table1[[#This Row],[Male Voters]]/Table1[[#This Row],[Male Population]]</f>
        <v>0</v>
      </c>
      <c r="R4088" s="27">
        <f>Table1[[#This Row],[Total Voters]]/Table1[[#This Row],[Total Population]]</f>
        <v>0</v>
      </c>
      <c r="S4088" s="27">
        <f>Table1[[#This Row],[Female Ballots]]/Table1[[#This Row],[Female Population]]</f>
        <v>0</v>
      </c>
      <c r="T4088" s="27">
        <f>Table1[[#This Row],[Male Ballots]]/Table1[[#This Row],[Male Population]]</f>
        <v>0</v>
      </c>
      <c r="U4088" s="27">
        <f>Table1[[#This Row],[Total Ballots]]/Table1[[#This Row],[Total Population]]</f>
        <v>0</v>
      </c>
      <c r="V4088" s="27" t="e">
        <f>Table1[[#This Row],[Female Ballots]]/Table1[[#This Row],[Female Voters]]</f>
        <v>#DIV/0!</v>
      </c>
      <c r="W4088" s="27" t="e">
        <f>Table1[[#This Row],[Male Ballots]]/Table1[[#This Row],[Male Voters]]</f>
        <v>#DIV/0!</v>
      </c>
      <c r="X4088" s="27" t="e">
        <f>Table1[[#This Row],[Total Ballots]]/Table1[[#This Row],[Total Voters]]</f>
        <v>#DIV/0!</v>
      </c>
    </row>
    <row r="4089" spans="1:24" s="12" customFormat="1" hidden="1" x14ac:dyDescent="0.25">
      <c r="A4089" s="8" t="s">
        <v>50</v>
      </c>
      <c r="B4089" s="17">
        <v>2002</v>
      </c>
      <c r="C4089" s="17"/>
      <c r="D4089" s="9" t="s">
        <v>453</v>
      </c>
      <c r="E4089" s="10">
        <v>14711</v>
      </c>
      <c r="F4089" s="10">
        <v>14515</v>
      </c>
      <c r="G4089" s="10">
        <v>29226</v>
      </c>
      <c r="H4089" s="44"/>
      <c r="I4089" s="44"/>
      <c r="J4089" s="44"/>
      <c r="K4089" s="44"/>
      <c r="L4089" s="10"/>
      <c r="M4089" s="10"/>
      <c r="N4089" s="10"/>
      <c r="O4089" s="11"/>
      <c r="P4089" s="27">
        <f>Table1[[#This Row],[Female Voters]]/Table1[[#This Row],[Female Population]]</f>
        <v>0</v>
      </c>
      <c r="Q4089" s="27">
        <f>Table1[[#This Row],[Male Voters]]/Table1[[#This Row],[Male Population]]</f>
        <v>0</v>
      </c>
      <c r="R4089" s="27">
        <f>Table1[[#This Row],[Total Voters]]/Table1[[#This Row],[Total Population]]</f>
        <v>0</v>
      </c>
      <c r="S4089" s="27">
        <f>Table1[[#This Row],[Female Ballots]]/Table1[[#This Row],[Female Population]]</f>
        <v>0</v>
      </c>
      <c r="T4089" s="27">
        <f>Table1[[#This Row],[Male Ballots]]/Table1[[#This Row],[Male Population]]</f>
        <v>0</v>
      </c>
      <c r="U4089" s="27">
        <f>Table1[[#This Row],[Total Ballots]]/Table1[[#This Row],[Total Population]]</f>
        <v>0</v>
      </c>
      <c r="V4089" s="27" t="e">
        <f>Table1[[#This Row],[Female Ballots]]/Table1[[#This Row],[Female Voters]]</f>
        <v>#DIV/0!</v>
      </c>
      <c r="W4089" s="27" t="e">
        <f>Table1[[#This Row],[Male Ballots]]/Table1[[#This Row],[Male Voters]]</f>
        <v>#DIV/0!</v>
      </c>
      <c r="X4089" s="27" t="e">
        <f>Table1[[#This Row],[Total Ballots]]/Table1[[#This Row],[Total Voters]]</f>
        <v>#DIV/0!</v>
      </c>
    </row>
    <row r="4090" spans="1:24" s="12" customFormat="1" hidden="1" x14ac:dyDescent="0.25">
      <c r="A4090" s="8" t="s">
        <v>35</v>
      </c>
      <c r="B4090" s="17">
        <v>2002</v>
      </c>
      <c r="C4090" s="17"/>
      <c r="D4090" s="9" t="s">
        <v>66</v>
      </c>
      <c r="E4090" s="10">
        <v>587</v>
      </c>
      <c r="F4090" s="10">
        <v>711</v>
      </c>
      <c r="G4090" s="10">
        <v>1298</v>
      </c>
      <c r="H4090" s="44"/>
      <c r="I4090" s="44"/>
      <c r="J4090" s="44"/>
      <c r="K4090" s="44"/>
      <c r="L4090" s="10"/>
      <c r="M4090" s="10"/>
      <c r="N4090" s="10"/>
      <c r="O4090" s="11"/>
      <c r="P4090" s="27">
        <f>Table1[[#This Row],[Female Voters]]/Table1[[#This Row],[Female Population]]</f>
        <v>0</v>
      </c>
      <c r="Q4090" s="27">
        <f>Table1[[#This Row],[Male Voters]]/Table1[[#This Row],[Male Population]]</f>
        <v>0</v>
      </c>
      <c r="R4090" s="27">
        <f>Table1[[#This Row],[Total Voters]]/Table1[[#This Row],[Total Population]]</f>
        <v>0</v>
      </c>
      <c r="S4090" s="27">
        <f>Table1[[#This Row],[Female Ballots]]/Table1[[#This Row],[Female Population]]</f>
        <v>0</v>
      </c>
      <c r="T4090" s="27">
        <f>Table1[[#This Row],[Male Ballots]]/Table1[[#This Row],[Male Population]]</f>
        <v>0</v>
      </c>
      <c r="U4090" s="27">
        <f>Table1[[#This Row],[Total Ballots]]/Table1[[#This Row],[Total Population]]</f>
        <v>0</v>
      </c>
      <c r="V4090" s="27" t="e">
        <f>Table1[[#This Row],[Female Ballots]]/Table1[[#This Row],[Female Voters]]</f>
        <v>#DIV/0!</v>
      </c>
      <c r="W4090" s="27" t="e">
        <f>Table1[[#This Row],[Male Ballots]]/Table1[[#This Row],[Male Voters]]</f>
        <v>#DIV/0!</v>
      </c>
      <c r="X4090" s="27" t="e">
        <f>Table1[[#This Row],[Total Ballots]]/Table1[[#This Row],[Total Voters]]</f>
        <v>#DIV/0!</v>
      </c>
    </row>
    <row r="4091" spans="1:24" s="12" customFormat="1" hidden="1" x14ac:dyDescent="0.25">
      <c r="A4091" s="8" t="s">
        <v>35</v>
      </c>
      <c r="B4091" s="17">
        <v>2002</v>
      </c>
      <c r="C4091" s="17"/>
      <c r="D4091" s="9" t="s">
        <v>67</v>
      </c>
      <c r="E4091" s="10">
        <v>848</v>
      </c>
      <c r="F4091" s="10">
        <v>901</v>
      </c>
      <c r="G4091" s="10">
        <v>1749</v>
      </c>
      <c r="H4091" s="44"/>
      <c r="I4091" s="44"/>
      <c r="J4091" s="44"/>
      <c r="K4091" s="44"/>
      <c r="L4091" s="10"/>
      <c r="M4091" s="10"/>
      <c r="N4091" s="10"/>
      <c r="O4091" s="11"/>
      <c r="P4091" s="27">
        <f>Table1[[#This Row],[Female Voters]]/Table1[[#This Row],[Female Population]]</f>
        <v>0</v>
      </c>
      <c r="Q4091" s="27">
        <f>Table1[[#This Row],[Male Voters]]/Table1[[#This Row],[Male Population]]</f>
        <v>0</v>
      </c>
      <c r="R4091" s="27">
        <f>Table1[[#This Row],[Total Voters]]/Table1[[#This Row],[Total Population]]</f>
        <v>0</v>
      </c>
      <c r="S4091" s="27">
        <f>Table1[[#This Row],[Female Ballots]]/Table1[[#This Row],[Female Population]]</f>
        <v>0</v>
      </c>
      <c r="T4091" s="27">
        <f>Table1[[#This Row],[Male Ballots]]/Table1[[#This Row],[Male Population]]</f>
        <v>0</v>
      </c>
      <c r="U4091" s="27">
        <f>Table1[[#This Row],[Total Ballots]]/Table1[[#This Row],[Total Population]]</f>
        <v>0</v>
      </c>
      <c r="V4091" s="27" t="e">
        <f>Table1[[#This Row],[Female Ballots]]/Table1[[#This Row],[Female Voters]]</f>
        <v>#DIV/0!</v>
      </c>
      <c r="W4091" s="27" t="e">
        <f>Table1[[#This Row],[Male Ballots]]/Table1[[#This Row],[Male Voters]]</f>
        <v>#DIV/0!</v>
      </c>
      <c r="X4091" s="27" t="e">
        <f>Table1[[#This Row],[Total Ballots]]/Table1[[#This Row],[Total Voters]]</f>
        <v>#DIV/0!</v>
      </c>
    </row>
    <row r="4092" spans="1:24" s="12" customFormat="1" hidden="1" x14ac:dyDescent="0.25">
      <c r="A4092" s="8" t="s">
        <v>35</v>
      </c>
      <c r="B4092" s="17">
        <v>2002</v>
      </c>
      <c r="C4092" s="17"/>
      <c r="D4092" s="9" t="s">
        <v>68</v>
      </c>
      <c r="E4092" s="10">
        <v>1322</v>
      </c>
      <c r="F4092" s="10">
        <v>1218</v>
      </c>
      <c r="G4092" s="10">
        <v>2540</v>
      </c>
      <c r="H4092" s="44"/>
      <c r="I4092" s="44"/>
      <c r="J4092" s="44"/>
      <c r="K4092" s="44"/>
      <c r="L4092" s="10"/>
      <c r="M4092" s="10"/>
      <c r="N4092" s="10"/>
      <c r="O4092" s="11"/>
      <c r="P4092" s="27">
        <f>Table1[[#This Row],[Female Voters]]/Table1[[#This Row],[Female Population]]</f>
        <v>0</v>
      </c>
      <c r="Q4092" s="27">
        <f>Table1[[#This Row],[Male Voters]]/Table1[[#This Row],[Male Population]]</f>
        <v>0</v>
      </c>
      <c r="R4092" s="27">
        <f>Table1[[#This Row],[Total Voters]]/Table1[[#This Row],[Total Population]]</f>
        <v>0</v>
      </c>
      <c r="S4092" s="27">
        <f>Table1[[#This Row],[Female Ballots]]/Table1[[#This Row],[Female Population]]</f>
        <v>0</v>
      </c>
      <c r="T4092" s="27">
        <f>Table1[[#This Row],[Male Ballots]]/Table1[[#This Row],[Male Population]]</f>
        <v>0</v>
      </c>
      <c r="U4092" s="27">
        <f>Table1[[#This Row],[Total Ballots]]/Table1[[#This Row],[Total Population]]</f>
        <v>0</v>
      </c>
      <c r="V4092" s="27" t="e">
        <f>Table1[[#This Row],[Female Ballots]]/Table1[[#This Row],[Female Voters]]</f>
        <v>#DIV/0!</v>
      </c>
      <c r="W4092" s="27" t="e">
        <f>Table1[[#This Row],[Male Ballots]]/Table1[[#This Row],[Male Voters]]</f>
        <v>#DIV/0!</v>
      </c>
      <c r="X4092" s="27" t="e">
        <f>Table1[[#This Row],[Total Ballots]]/Table1[[#This Row],[Total Voters]]</f>
        <v>#DIV/0!</v>
      </c>
    </row>
    <row r="4093" spans="1:24" s="12" customFormat="1" hidden="1" x14ac:dyDescent="0.25">
      <c r="A4093" s="8" t="s">
        <v>35</v>
      </c>
      <c r="B4093" s="17">
        <v>2002</v>
      </c>
      <c r="C4093" s="17"/>
      <c r="D4093" s="9" t="s">
        <v>69</v>
      </c>
      <c r="E4093" s="10">
        <v>1606</v>
      </c>
      <c r="F4093" s="10">
        <v>1604</v>
      </c>
      <c r="G4093" s="10">
        <v>3210</v>
      </c>
      <c r="H4093" s="44"/>
      <c r="I4093" s="44"/>
      <c r="J4093" s="44"/>
      <c r="K4093" s="44"/>
      <c r="L4093" s="10"/>
      <c r="M4093" s="10"/>
      <c r="N4093" s="10"/>
      <c r="O4093" s="11"/>
      <c r="P4093" s="27">
        <f>Table1[[#This Row],[Female Voters]]/Table1[[#This Row],[Female Population]]</f>
        <v>0</v>
      </c>
      <c r="Q4093" s="27">
        <f>Table1[[#This Row],[Male Voters]]/Table1[[#This Row],[Male Population]]</f>
        <v>0</v>
      </c>
      <c r="R4093" s="27">
        <f>Table1[[#This Row],[Total Voters]]/Table1[[#This Row],[Total Population]]</f>
        <v>0</v>
      </c>
      <c r="S4093" s="27">
        <f>Table1[[#This Row],[Female Ballots]]/Table1[[#This Row],[Female Population]]</f>
        <v>0</v>
      </c>
      <c r="T4093" s="27">
        <f>Table1[[#This Row],[Male Ballots]]/Table1[[#This Row],[Male Population]]</f>
        <v>0</v>
      </c>
      <c r="U4093" s="27">
        <f>Table1[[#This Row],[Total Ballots]]/Table1[[#This Row],[Total Population]]</f>
        <v>0</v>
      </c>
      <c r="V4093" s="27" t="e">
        <f>Table1[[#This Row],[Female Ballots]]/Table1[[#This Row],[Female Voters]]</f>
        <v>#DIV/0!</v>
      </c>
      <c r="W4093" s="27" t="e">
        <f>Table1[[#This Row],[Male Ballots]]/Table1[[#This Row],[Male Voters]]</f>
        <v>#DIV/0!</v>
      </c>
      <c r="X4093" s="27" t="e">
        <f>Table1[[#This Row],[Total Ballots]]/Table1[[#This Row],[Total Voters]]</f>
        <v>#DIV/0!</v>
      </c>
    </row>
    <row r="4094" spans="1:24" s="12" customFormat="1" hidden="1" x14ac:dyDescent="0.25">
      <c r="A4094" s="8" t="s">
        <v>35</v>
      </c>
      <c r="B4094" s="17">
        <v>2002</v>
      </c>
      <c r="C4094" s="17"/>
      <c r="D4094" s="9" t="s">
        <v>70</v>
      </c>
      <c r="E4094" s="10">
        <v>1585</v>
      </c>
      <c r="F4094" s="10">
        <v>1455</v>
      </c>
      <c r="G4094" s="10">
        <v>3040</v>
      </c>
      <c r="H4094" s="44"/>
      <c r="I4094" s="44"/>
      <c r="J4094" s="44"/>
      <c r="K4094" s="44"/>
      <c r="L4094" s="10"/>
      <c r="M4094" s="10"/>
      <c r="N4094" s="10"/>
      <c r="O4094" s="11"/>
      <c r="P4094" s="27">
        <f>Table1[[#This Row],[Female Voters]]/Table1[[#This Row],[Female Population]]</f>
        <v>0</v>
      </c>
      <c r="Q4094" s="27">
        <f>Table1[[#This Row],[Male Voters]]/Table1[[#This Row],[Male Population]]</f>
        <v>0</v>
      </c>
      <c r="R4094" s="27">
        <f>Table1[[#This Row],[Total Voters]]/Table1[[#This Row],[Total Population]]</f>
        <v>0</v>
      </c>
      <c r="S4094" s="27">
        <f>Table1[[#This Row],[Female Ballots]]/Table1[[#This Row],[Female Population]]</f>
        <v>0</v>
      </c>
      <c r="T4094" s="27">
        <f>Table1[[#This Row],[Male Ballots]]/Table1[[#This Row],[Male Population]]</f>
        <v>0</v>
      </c>
      <c r="U4094" s="27">
        <f>Table1[[#This Row],[Total Ballots]]/Table1[[#This Row],[Total Population]]</f>
        <v>0</v>
      </c>
      <c r="V4094" s="27" t="e">
        <f>Table1[[#This Row],[Female Ballots]]/Table1[[#This Row],[Female Voters]]</f>
        <v>#DIV/0!</v>
      </c>
      <c r="W4094" s="27" t="e">
        <f>Table1[[#This Row],[Male Ballots]]/Table1[[#This Row],[Male Voters]]</f>
        <v>#DIV/0!</v>
      </c>
      <c r="X4094" s="27" t="e">
        <f>Table1[[#This Row],[Total Ballots]]/Table1[[#This Row],[Total Voters]]</f>
        <v>#DIV/0!</v>
      </c>
    </row>
    <row r="4095" spans="1:24" s="12" customFormat="1" hidden="1" x14ac:dyDescent="0.25">
      <c r="A4095" s="8" t="s">
        <v>35</v>
      </c>
      <c r="B4095" s="17">
        <v>2002</v>
      </c>
      <c r="C4095" s="17"/>
      <c r="D4095" s="9" t="s">
        <v>71</v>
      </c>
      <c r="E4095" s="10">
        <v>2468</v>
      </c>
      <c r="F4095" s="10">
        <v>2218</v>
      </c>
      <c r="G4095" s="10">
        <v>4686</v>
      </c>
      <c r="H4095" s="44"/>
      <c r="I4095" s="44"/>
      <c r="J4095" s="44"/>
      <c r="K4095" s="44"/>
      <c r="L4095" s="10"/>
      <c r="M4095" s="10"/>
      <c r="N4095" s="10"/>
      <c r="O4095" s="11"/>
      <c r="P4095" s="27">
        <f>Table1[[#This Row],[Female Voters]]/Table1[[#This Row],[Female Population]]</f>
        <v>0</v>
      </c>
      <c r="Q4095" s="27">
        <f>Table1[[#This Row],[Male Voters]]/Table1[[#This Row],[Male Population]]</f>
        <v>0</v>
      </c>
      <c r="R4095" s="27">
        <f>Table1[[#This Row],[Total Voters]]/Table1[[#This Row],[Total Population]]</f>
        <v>0</v>
      </c>
      <c r="S4095" s="27">
        <f>Table1[[#This Row],[Female Ballots]]/Table1[[#This Row],[Female Population]]</f>
        <v>0</v>
      </c>
      <c r="T4095" s="27">
        <f>Table1[[#This Row],[Male Ballots]]/Table1[[#This Row],[Male Population]]</f>
        <v>0</v>
      </c>
      <c r="U4095" s="27">
        <f>Table1[[#This Row],[Total Ballots]]/Table1[[#This Row],[Total Population]]</f>
        <v>0</v>
      </c>
      <c r="V4095" s="27" t="e">
        <f>Table1[[#This Row],[Female Ballots]]/Table1[[#This Row],[Female Voters]]</f>
        <v>#DIV/0!</v>
      </c>
      <c r="W4095" s="27" t="e">
        <f>Table1[[#This Row],[Male Ballots]]/Table1[[#This Row],[Male Voters]]</f>
        <v>#DIV/0!</v>
      </c>
      <c r="X4095" s="27" t="e">
        <f>Table1[[#This Row],[Total Ballots]]/Table1[[#This Row],[Total Voters]]</f>
        <v>#DIV/0!</v>
      </c>
    </row>
    <row r="4096" spans="1:24" s="12" customFormat="1" hidden="1" x14ac:dyDescent="0.25">
      <c r="A4096" s="8" t="s">
        <v>35</v>
      </c>
      <c r="B4096" s="17">
        <v>2002</v>
      </c>
      <c r="C4096" s="17"/>
      <c r="D4096" s="9" t="s">
        <v>453</v>
      </c>
      <c r="E4096" s="10">
        <v>8416</v>
      </c>
      <c r="F4096" s="10">
        <v>8107</v>
      </c>
      <c r="G4096" s="10">
        <v>16523</v>
      </c>
      <c r="H4096" s="44"/>
      <c r="I4096" s="44"/>
      <c r="J4096" s="44"/>
      <c r="K4096" s="44"/>
      <c r="L4096" s="10"/>
      <c r="M4096" s="10"/>
      <c r="N4096" s="10"/>
      <c r="O4096" s="11"/>
      <c r="P4096" s="27">
        <f>Table1[[#This Row],[Female Voters]]/Table1[[#This Row],[Female Population]]</f>
        <v>0</v>
      </c>
      <c r="Q4096" s="27">
        <f>Table1[[#This Row],[Male Voters]]/Table1[[#This Row],[Male Population]]</f>
        <v>0</v>
      </c>
      <c r="R4096" s="27">
        <f>Table1[[#This Row],[Total Voters]]/Table1[[#This Row],[Total Population]]</f>
        <v>0</v>
      </c>
      <c r="S4096" s="27">
        <f>Table1[[#This Row],[Female Ballots]]/Table1[[#This Row],[Female Population]]</f>
        <v>0</v>
      </c>
      <c r="T4096" s="27">
        <f>Table1[[#This Row],[Male Ballots]]/Table1[[#This Row],[Male Population]]</f>
        <v>0</v>
      </c>
      <c r="U4096" s="27">
        <f>Table1[[#This Row],[Total Ballots]]/Table1[[#This Row],[Total Population]]</f>
        <v>0</v>
      </c>
      <c r="V4096" s="27" t="e">
        <f>Table1[[#This Row],[Female Ballots]]/Table1[[#This Row],[Female Voters]]</f>
        <v>#DIV/0!</v>
      </c>
      <c r="W4096" s="27" t="e">
        <f>Table1[[#This Row],[Male Ballots]]/Table1[[#This Row],[Male Voters]]</f>
        <v>#DIV/0!</v>
      </c>
      <c r="X4096" s="27" t="e">
        <f>Table1[[#This Row],[Total Ballots]]/Table1[[#This Row],[Total Voters]]</f>
        <v>#DIV/0!</v>
      </c>
    </row>
    <row r="4097" spans="1:24" s="12" customFormat="1" hidden="1" x14ac:dyDescent="0.25">
      <c r="A4097" s="8" t="s">
        <v>32</v>
      </c>
      <c r="B4097" s="17">
        <v>2002</v>
      </c>
      <c r="C4097" s="17"/>
      <c r="D4097" s="9" t="s">
        <v>66</v>
      </c>
      <c r="E4097" s="10">
        <v>316</v>
      </c>
      <c r="F4097" s="10">
        <v>367</v>
      </c>
      <c r="G4097" s="10">
        <v>683</v>
      </c>
      <c r="H4097" s="44"/>
      <c r="I4097" s="44"/>
      <c r="J4097" s="44"/>
      <c r="K4097" s="44"/>
      <c r="L4097" s="10"/>
      <c r="M4097" s="10"/>
      <c r="N4097" s="10"/>
      <c r="O4097" s="11"/>
      <c r="P4097" s="27">
        <f>Table1[[#This Row],[Female Voters]]/Table1[[#This Row],[Female Population]]</f>
        <v>0</v>
      </c>
      <c r="Q4097" s="27">
        <f>Table1[[#This Row],[Male Voters]]/Table1[[#This Row],[Male Population]]</f>
        <v>0</v>
      </c>
      <c r="R4097" s="27">
        <f>Table1[[#This Row],[Total Voters]]/Table1[[#This Row],[Total Population]]</f>
        <v>0</v>
      </c>
      <c r="S4097" s="27">
        <f>Table1[[#This Row],[Female Ballots]]/Table1[[#This Row],[Female Population]]</f>
        <v>0</v>
      </c>
      <c r="T4097" s="27">
        <f>Table1[[#This Row],[Male Ballots]]/Table1[[#This Row],[Male Population]]</f>
        <v>0</v>
      </c>
      <c r="U4097" s="27">
        <f>Table1[[#This Row],[Total Ballots]]/Table1[[#This Row],[Total Population]]</f>
        <v>0</v>
      </c>
      <c r="V4097" s="27" t="e">
        <f>Table1[[#This Row],[Female Ballots]]/Table1[[#This Row],[Female Voters]]</f>
        <v>#DIV/0!</v>
      </c>
      <c r="W4097" s="27" t="e">
        <f>Table1[[#This Row],[Male Ballots]]/Table1[[#This Row],[Male Voters]]</f>
        <v>#DIV/0!</v>
      </c>
      <c r="X4097" s="27" t="e">
        <f>Table1[[#This Row],[Total Ballots]]/Table1[[#This Row],[Total Voters]]</f>
        <v>#DIV/0!</v>
      </c>
    </row>
    <row r="4098" spans="1:24" s="12" customFormat="1" hidden="1" x14ac:dyDescent="0.25">
      <c r="A4098" s="8" t="s">
        <v>32</v>
      </c>
      <c r="B4098" s="17">
        <v>2002</v>
      </c>
      <c r="C4098" s="17"/>
      <c r="D4098" s="9" t="s">
        <v>67</v>
      </c>
      <c r="E4098" s="10">
        <v>516</v>
      </c>
      <c r="F4098" s="10">
        <v>444</v>
      </c>
      <c r="G4098" s="10">
        <v>960</v>
      </c>
      <c r="H4098" s="44"/>
      <c r="I4098" s="44"/>
      <c r="J4098" s="44"/>
      <c r="K4098" s="44"/>
      <c r="L4098" s="10"/>
      <c r="M4098" s="10"/>
      <c r="N4098" s="10"/>
      <c r="O4098" s="11"/>
      <c r="P4098" s="27">
        <f>Table1[[#This Row],[Female Voters]]/Table1[[#This Row],[Female Population]]</f>
        <v>0</v>
      </c>
      <c r="Q4098" s="27">
        <f>Table1[[#This Row],[Male Voters]]/Table1[[#This Row],[Male Population]]</f>
        <v>0</v>
      </c>
      <c r="R4098" s="27">
        <f>Table1[[#This Row],[Total Voters]]/Table1[[#This Row],[Total Population]]</f>
        <v>0</v>
      </c>
      <c r="S4098" s="27">
        <f>Table1[[#This Row],[Female Ballots]]/Table1[[#This Row],[Female Population]]</f>
        <v>0</v>
      </c>
      <c r="T4098" s="27">
        <f>Table1[[#This Row],[Male Ballots]]/Table1[[#This Row],[Male Population]]</f>
        <v>0</v>
      </c>
      <c r="U4098" s="27">
        <f>Table1[[#This Row],[Total Ballots]]/Table1[[#This Row],[Total Population]]</f>
        <v>0</v>
      </c>
      <c r="V4098" s="27" t="e">
        <f>Table1[[#This Row],[Female Ballots]]/Table1[[#This Row],[Female Voters]]</f>
        <v>#DIV/0!</v>
      </c>
      <c r="W4098" s="27" t="e">
        <f>Table1[[#This Row],[Male Ballots]]/Table1[[#This Row],[Male Voters]]</f>
        <v>#DIV/0!</v>
      </c>
      <c r="X4098" s="27" t="e">
        <f>Table1[[#This Row],[Total Ballots]]/Table1[[#This Row],[Total Voters]]</f>
        <v>#DIV/0!</v>
      </c>
    </row>
    <row r="4099" spans="1:24" s="12" customFormat="1" hidden="1" x14ac:dyDescent="0.25">
      <c r="A4099" s="8" t="s">
        <v>32</v>
      </c>
      <c r="B4099" s="17">
        <v>2002</v>
      </c>
      <c r="C4099" s="17"/>
      <c r="D4099" s="9" t="s">
        <v>68</v>
      </c>
      <c r="E4099" s="10">
        <v>901</v>
      </c>
      <c r="F4099" s="10">
        <v>848</v>
      </c>
      <c r="G4099" s="10">
        <v>1749</v>
      </c>
      <c r="H4099" s="44"/>
      <c r="I4099" s="44"/>
      <c r="J4099" s="44"/>
      <c r="K4099" s="44"/>
      <c r="L4099" s="10"/>
      <c r="M4099" s="10"/>
      <c r="N4099" s="10"/>
      <c r="O4099" s="11"/>
      <c r="P4099" s="27">
        <f>Table1[[#This Row],[Female Voters]]/Table1[[#This Row],[Female Population]]</f>
        <v>0</v>
      </c>
      <c r="Q4099" s="27">
        <f>Table1[[#This Row],[Male Voters]]/Table1[[#This Row],[Male Population]]</f>
        <v>0</v>
      </c>
      <c r="R4099" s="27">
        <f>Table1[[#This Row],[Total Voters]]/Table1[[#This Row],[Total Population]]</f>
        <v>0</v>
      </c>
      <c r="S4099" s="27">
        <f>Table1[[#This Row],[Female Ballots]]/Table1[[#This Row],[Female Population]]</f>
        <v>0</v>
      </c>
      <c r="T4099" s="27">
        <f>Table1[[#This Row],[Male Ballots]]/Table1[[#This Row],[Male Population]]</f>
        <v>0</v>
      </c>
      <c r="U4099" s="27">
        <f>Table1[[#This Row],[Total Ballots]]/Table1[[#This Row],[Total Population]]</f>
        <v>0</v>
      </c>
      <c r="V4099" s="27" t="e">
        <f>Table1[[#This Row],[Female Ballots]]/Table1[[#This Row],[Female Voters]]</f>
        <v>#DIV/0!</v>
      </c>
      <c r="W4099" s="27" t="e">
        <f>Table1[[#This Row],[Male Ballots]]/Table1[[#This Row],[Male Voters]]</f>
        <v>#DIV/0!</v>
      </c>
      <c r="X4099" s="27" t="e">
        <f>Table1[[#This Row],[Total Ballots]]/Table1[[#This Row],[Total Voters]]</f>
        <v>#DIV/0!</v>
      </c>
    </row>
    <row r="4100" spans="1:24" s="12" customFormat="1" hidden="1" x14ac:dyDescent="0.25">
      <c r="A4100" s="8" t="s">
        <v>32</v>
      </c>
      <c r="B4100" s="17">
        <v>2002</v>
      </c>
      <c r="C4100" s="17"/>
      <c r="D4100" s="9" t="s">
        <v>69</v>
      </c>
      <c r="E4100" s="10">
        <v>1018</v>
      </c>
      <c r="F4100" s="10">
        <v>1085</v>
      </c>
      <c r="G4100" s="10">
        <v>2103</v>
      </c>
      <c r="H4100" s="44"/>
      <c r="I4100" s="44"/>
      <c r="J4100" s="44"/>
      <c r="K4100" s="44"/>
      <c r="L4100" s="10"/>
      <c r="M4100" s="10"/>
      <c r="N4100" s="10"/>
      <c r="O4100" s="11"/>
      <c r="P4100" s="27">
        <f>Table1[[#This Row],[Female Voters]]/Table1[[#This Row],[Female Population]]</f>
        <v>0</v>
      </c>
      <c r="Q4100" s="27">
        <f>Table1[[#This Row],[Male Voters]]/Table1[[#This Row],[Male Population]]</f>
        <v>0</v>
      </c>
      <c r="R4100" s="27">
        <f>Table1[[#This Row],[Total Voters]]/Table1[[#This Row],[Total Population]]</f>
        <v>0</v>
      </c>
      <c r="S4100" s="27">
        <f>Table1[[#This Row],[Female Ballots]]/Table1[[#This Row],[Female Population]]</f>
        <v>0</v>
      </c>
      <c r="T4100" s="27">
        <f>Table1[[#This Row],[Male Ballots]]/Table1[[#This Row],[Male Population]]</f>
        <v>0</v>
      </c>
      <c r="U4100" s="27">
        <f>Table1[[#This Row],[Total Ballots]]/Table1[[#This Row],[Total Population]]</f>
        <v>0</v>
      </c>
      <c r="V4100" s="27" t="e">
        <f>Table1[[#This Row],[Female Ballots]]/Table1[[#This Row],[Female Voters]]</f>
        <v>#DIV/0!</v>
      </c>
      <c r="W4100" s="27" t="e">
        <f>Table1[[#This Row],[Male Ballots]]/Table1[[#This Row],[Male Voters]]</f>
        <v>#DIV/0!</v>
      </c>
      <c r="X4100" s="27" t="e">
        <f>Table1[[#This Row],[Total Ballots]]/Table1[[#This Row],[Total Voters]]</f>
        <v>#DIV/0!</v>
      </c>
    </row>
    <row r="4101" spans="1:24" s="12" customFormat="1" hidden="1" x14ac:dyDescent="0.25">
      <c r="A4101" s="8" t="s">
        <v>32</v>
      </c>
      <c r="B4101" s="17">
        <v>2002</v>
      </c>
      <c r="C4101" s="17"/>
      <c r="D4101" s="9" t="s">
        <v>70</v>
      </c>
      <c r="E4101" s="10">
        <v>764</v>
      </c>
      <c r="F4101" s="10">
        <v>850</v>
      </c>
      <c r="G4101" s="10">
        <v>1614</v>
      </c>
      <c r="H4101" s="44"/>
      <c r="I4101" s="44"/>
      <c r="J4101" s="44"/>
      <c r="K4101" s="44"/>
      <c r="L4101" s="10"/>
      <c r="M4101" s="10"/>
      <c r="N4101" s="10"/>
      <c r="O4101" s="11"/>
      <c r="P4101" s="27">
        <f>Table1[[#This Row],[Female Voters]]/Table1[[#This Row],[Female Population]]</f>
        <v>0</v>
      </c>
      <c r="Q4101" s="27">
        <f>Table1[[#This Row],[Male Voters]]/Table1[[#This Row],[Male Population]]</f>
        <v>0</v>
      </c>
      <c r="R4101" s="27">
        <f>Table1[[#This Row],[Total Voters]]/Table1[[#This Row],[Total Population]]</f>
        <v>0</v>
      </c>
      <c r="S4101" s="27">
        <f>Table1[[#This Row],[Female Ballots]]/Table1[[#This Row],[Female Population]]</f>
        <v>0</v>
      </c>
      <c r="T4101" s="27">
        <f>Table1[[#This Row],[Male Ballots]]/Table1[[#This Row],[Male Population]]</f>
        <v>0</v>
      </c>
      <c r="U4101" s="27">
        <f>Table1[[#This Row],[Total Ballots]]/Table1[[#This Row],[Total Population]]</f>
        <v>0</v>
      </c>
      <c r="V4101" s="27" t="e">
        <f>Table1[[#This Row],[Female Ballots]]/Table1[[#This Row],[Female Voters]]</f>
        <v>#DIV/0!</v>
      </c>
      <c r="W4101" s="27" t="e">
        <f>Table1[[#This Row],[Male Ballots]]/Table1[[#This Row],[Male Voters]]</f>
        <v>#DIV/0!</v>
      </c>
      <c r="X4101" s="27" t="e">
        <f>Table1[[#This Row],[Total Ballots]]/Table1[[#This Row],[Total Voters]]</f>
        <v>#DIV/0!</v>
      </c>
    </row>
    <row r="4102" spans="1:24" s="12" customFormat="1" hidden="1" x14ac:dyDescent="0.25">
      <c r="A4102" s="8" t="s">
        <v>32</v>
      </c>
      <c r="B4102" s="17">
        <v>2002</v>
      </c>
      <c r="C4102" s="17"/>
      <c r="D4102" s="9" t="s">
        <v>71</v>
      </c>
      <c r="E4102" s="10">
        <v>957</v>
      </c>
      <c r="F4102" s="10">
        <v>886</v>
      </c>
      <c r="G4102" s="10">
        <v>1843</v>
      </c>
      <c r="H4102" s="44"/>
      <c r="I4102" s="44"/>
      <c r="J4102" s="44"/>
      <c r="K4102" s="44"/>
      <c r="L4102" s="10"/>
      <c r="M4102" s="10"/>
      <c r="N4102" s="10"/>
      <c r="O4102" s="11"/>
      <c r="P4102" s="27">
        <f>Table1[[#This Row],[Female Voters]]/Table1[[#This Row],[Female Population]]</f>
        <v>0</v>
      </c>
      <c r="Q4102" s="27">
        <f>Table1[[#This Row],[Male Voters]]/Table1[[#This Row],[Male Population]]</f>
        <v>0</v>
      </c>
      <c r="R4102" s="27">
        <f>Table1[[#This Row],[Total Voters]]/Table1[[#This Row],[Total Population]]</f>
        <v>0</v>
      </c>
      <c r="S4102" s="27">
        <f>Table1[[#This Row],[Female Ballots]]/Table1[[#This Row],[Female Population]]</f>
        <v>0</v>
      </c>
      <c r="T4102" s="27">
        <f>Table1[[#This Row],[Male Ballots]]/Table1[[#This Row],[Male Population]]</f>
        <v>0</v>
      </c>
      <c r="U4102" s="27">
        <f>Table1[[#This Row],[Total Ballots]]/Table1[[#This Row],[Total Population]]</f>
        <v>0</v>
      </c>
      <c r="V4102" s="27" t="e">
        <f>Table1[[#This Row],[Female Ballots]]/Table1[[#This Row],[Female Voters]]</f>
        <v>#DIV/0!</v>
      </c>
      <c r="W4102" s="27" t="e">
        <f>Table1[[#This Row],[Male Ballots]]/Table1[[#This Row],[Male Voters]]</f>
        <v>#DIV/0!</v>
      </c>
      <c r="X4102" s="27" t="e">
        <f>Table1[[#This Row],[Total Ballots]]/Table1[[#This Row],[Total Voters]]</f>
        <v>#DIV/0!</v>
      </c>
    </row>
    <row r="4103" spans="1:24" s="12" customFormat="1" hidden="1" x14ac:dyDescent="0.25">
      <c r="A4103" s="8" t="s">
        <v>32</v>
      </c>
      <c r="B4103" s="17">
        <v>2002</v>
      </c>
      <c r="C4103" s="17"/>
      <c r="D4103" s="9" t="s">
        <v>453</v>
      </c>
      <c r="E4103" s="10">
        <v>4472</v>
      </c>
      <c r="F4103" s="10">
        <v>4480</v>
      </c>
      <c r="G4103" s="10">
        <v>8952</v>
      </c>
      <c r="H4103" s="44"/>
      <c r="I4103" s="44"/>
      <c r="J4103" s="44"/>
      <c r="K4103" s="44"/>
      <c r="L4103" s="10"/>
      <c r="M4103" s="10"/>
      <c r="N4103" s="10"/>
      <c r="O4103" s="11"/>
      <c r="P4103" s="27">
        <f>Table1[[#This Row],[Female Voters]]/Table1[[#This Row],[Female Population]]</f>
        <v>0</v>
      </c>
      <c r="Q4103" s="27">
        <f>Table1[[#This Row],[Male Voters]]/Table1[[#This Row],[Male Population]]</f>
        <v>0</v>
      </c>
      <c r="R4103" s="27">
        <f>Table1[[#This Row],[Total Voters]]/Table1[[#This Row],[Total Population]]</f>
        <v>0</v>
      </c>
      <c r="S4103" s="27">
        <f>Table1[[#This Row],[Female Ballots]]/Table1[[#This Row],[Female Population]]</f>
        <v>0</v>
      </c>
      <c r="T4103" s="27">
        <f>Table1[[#This Row],[Male Ballots]]/Table1[[#This Row],[Male Population]]</f>
        <v>0</v>
      </c>
      <c r="U4103" s="27">
        <f>Table1[[#This Row],[Total Ballots]]/Table1[[#This Row],[Total Population]]</f>
        <v>0</v>
      </c>
      <c r="V4103" s="27" t="e">
        <f>Table1[[#This Row],[Female Ballots]]/Table1[[#This Row],[Female Voters]]</f>
        <v>#DIV/0!</v>
      </c>
      <c r="W4103" s="27" t="e">
        <f>Table1[[#This Row],[Male Ballots]]/Table1[[#This Row],[Male Voters]]</f>
        <v>#DIV/0!</v>
      </c>
      <c r="X4103" s="27" t="e">
        <f>Table1[[#This Row],[Total Ballots]]/Table1[[#This Row],[Total Voters]]</f>
        <v>#DIV/0!</v>
      </c>
    </row>
    <row r="4104" spans="1:24" s="12" customFormat="1" hidden="1" x14ac:dyDescent="0.25">
      <c r="A4104" s="8" t="s">
        <v>56</v>
      </c>
      <c r="B4104" s="17">
        <v>2002</v>
      </c>
      <c r="C4104" s="17" t="s">
        <v>77</v>
      </c>
      <c r="D4104" s="9" t="s">
        <v>66</v>
      </c>
      <c r="E4104" s="10">
        <v>35234.990000000005</v>
      </c>
      <c r="F4104" s="10">
        <v>37755.990000000005</v>
      </c>
      <c r="G4104" s="10">
        <v>72990.989999999991</v>
      </c>
      <c r="H4104" s="44"/>
      <c r="I4104" s="44"/>
      <c r="J4104" s="44"/>
      <c r="K4104" s="44"/>
      <c r="L4104" s="10"/>
      <c r="M4104" s="10"/>
      <c r="N4104" s="10"/>
      <c r="O4104" s="11"/>
      <c r="P4104" s="27">
        <f>Table1[[#This Row],[Female Voters]]/Table1[[#This Row],[Female Population]]</f>
        <v>0</v>
      </c>
      <c r="Q4104" s="27">
        <f>Table1[[#This Row],[Male Voters]]/Table1[[#This Row],[Male Population]]</f>
        <v>0</v>
      </c>
      <c r="R4104" s="27">
        <f>Table1[[#This Row],[Total Voters]]/Table1[[#This Row],[Total Population]]</f>
        <v>0</v>
      </c>
      <c r="S4104" s="27">
        <f>Table1[[#This Row],[Female Ballots]]/Table1[[#This Row],[Female Population]]</f>
        <v>0</v>
      </c>
      <c r="T4104" s="27">
        <f>Table1[[#This Row],[Male Ballots]]/Table1[[#This Row],[Male Population]]</f>
        <v>0</v>
      </c>
      <c r="U4104" s="27">
        <f>Table1[[#This Row],[Total Ballots]]/Table1[[#This Row],[Total Population]]</f>
        <v>0</v>
      </c>
      <c r="V4104" s="27" t="e">
        <f>Table1[[#This Row],[Female Ballots]]/Table1[[#This Row],[Female Voters]]</f>
        <v>#DIV/0!</v>
      </c>
      <c r="W4104" s="27" t="e">
        <f>Table1[[#This Row],[Male Ballots]]/Table1[[#This Row],[Male Voters]]</f>
        <v>#DIV/0!</v>
      </c>
      <c r="X4104" s="27" t="e">
        <f>Table1[[#This Row],[Total Ballots]]/Table1[[#This Row],[Total Voters]]</f>
        <v>#DIV/0!</v>
      </c>
    </row>
    <row r="4105" spans="1:24" s="12" customFormat="1" hidden="1" x14ac:dyDescent="0.25">
      <c r="A4105" s="8" t="s">
        <v>56</v>
      </c>
      <c r="B4105" s="17">
        <v>2002</v>
      </c>
      <c r="C4105" s="17" t="s">
        <v>77</v>
      </c>
      <c r="D4105" s="9" t="s">
        <v>67</v>
      </c>
      <c r="E4105" s="10">
        <v>50195.98</v>
      </c>
      <c r="F4105" s="10">
        <v>51378.98</v>
      </c>
      <c r="G4105" s="10">
        <v>101574.98</v>
      </c>
      <c r="H4105" s="44"/>
      <c r="I4105" s="44"/>
      <c r="J4105" s="44"/>
      <c r="K4105" s="44"/>
      <c r="L4105" s="10"/>
      <c r="M4105" s="10"/>
      <c r="N4105" s="10"/>
      <c r="O4105" s="11"/>
      <c r="P4105" s="27">
        <f>Table1[[#This Row],[Female Voters]]/Table1[[#This Row],[Female Population]]</f>
        <v>0</v>
      </c>
      <c r="Q4105" s="27">
        <f>Table1[[#This Row],[Male Voters]]/Table1[[#This Row],[Male Population]]</f>
        <v>0</v>
      </c>
      <c r="R4105" s="27">
        <f>Table1[[#This Row],[Total Voters]]/Table1[[#This Row],[Total Population]]</f>
        <v>0</v>
      </c>
      <c r="S4105" s="27">
        <f>Table1[[#This Row],[Female Ballots]]/Table1[[#This Row],[Female Population]]</f>
        <v>0</v>
      </c>
      <c r="T4105" s="27">
        <f>Table1[[#This Row],[Male Ballots]]/Table1[[#This Row],[Male Population]]</f>
        <v>0</v>
      </c>
      <c r="U4105" s="27">
        <f>Table1[[#This Row],[Total Ballots]]/Table1[[#This Row],[Total Population]]</f>
        <v>0</v>
      </c>
      <c r="V4105" s="27" t="e">
        <f>Table1[[#This Row],[Female Ballots]]/Table1[[#This Row],[Female Voters]]</f>
        <v>#DIV/0!</v>
      </c>
      <c r="W4105" s="27" t="e">
        <f>Table1[[#This Row],[Male Ballots]]/Table1[[#This Row],[Male Voters]]</f>
        <v>#DIV/0!</v>
      </c>
      <c r="X4105" s="27" t="e">
        <f>Table1[[#This Row],[Total Ballots]]/Table1[[#This Row],[Total Voters]]</f>
        <v>#DIV/0!</v>
      </c>
    </row>
    <row r="4106" spans="1:24" s="12" customFormat="1" hidden="1" x14ac:dyDescent="0.25">
      <c r="A4106" s="8" t="s">
        <v>56</v>
      </c>
      <c r="B4106" s="17">
        <v>2002</v>
      </c>
      <c r="C4106" s="17" t="s">
        <v>77</v>
      </c>
      <c r="D4106" s="9" t="s">
        <v>68</v>
      </c>
      <c r="E4106" s="10">
        <v>58037.98</v>
      </c>
      <c r="F4106" s="10">
        <v>58519.98</v>
      </c>
      <c r="G4106" s="10">
        <v>116557.98</v>
      </c>
      <c r="H4106" s="44"/>
      <c r="I4106" s="44"/>
      <c r="J4106" s="44"/>
      <c r="K4106" s="44"/>
      <c r="L4106" s="10"/>
      <c r="M4106" s="10"/>
      <c r="N4106" s="10"/>
      <c r="O4106" s="11"/>
      <c r="P4106" s="27">
        <f>Table1[[#This Row],[Female Voters]]/Table1[[#This Row],[Female Population]]</f>
        <v>0</v>
      </c>
      <c r="Q4106" s="27">
        <f>Table1[[#This Row],[Male Voters]]/Table1[[#This Row],[Male Population]]</f>
        <v>0</v>
      </c>
      <c r="R4106" s="27">
        <f>Table1[[#This Row],[Total Voters]]/Table1[[#This Row],[Total Population]]</f>
        <v>0</v>
      </c>
      <c r="S4106" s="27">
        <f>Table1[[#This Row],[Female Ballots]]/Table1[[#This Row],[Female Population]]</f>
        <v>0</v>
      </c>
      <c r="T4106" s="27">
        <f>Table1[[#This Row],[Male Ballots]]/Table1[[#This Row],[Male Population]]</f>
        <v>0</v>
      </c>
      <c r="U4106" s="27">
        <f>Table1[[#This Row],[Total Ballots]]/Table1[[#This Row],[Total Population]]</f>
        <v>0</v>
      </c>
      <c r="V4106" s="27" t="e">
        <f>Table1[[#This Row],[Female Ballots]]/Table1[[#This Row],[Female Voters]]</f>
        <v>#DIV/0!</v>
      </c>
      <c r="W4106" s="27" t="e">
        <f>Table1[[#This Row],[Male Ballots]]/Table1[[#This Row],[Male Voters]]</f>
        <v>#DIV/0!</v>
      </c>
      <c r="X4106" s="27" t="e">
        <f>Table1[[#This Row],[Total Ballots]]/Table1[[#This Row],[Total Voters]]</f>
        <v>#DIV/0!</v>
      </c>
    </row>
    <row r="4107" spans="1:24" s="12" customFormat="1" hidden="1" x14ac:dyDescent="0.25">
      <c r="A4107" s="8" t="s">
        <v>56</v>
      </c>
      <c r="B4107" s="17">
        <v>2002</v>
      </c>
      <c r="C4107" s="17" t="s">
        <v>77</v>
      </c>
      <c r="D4107" s="9" t="s">
        <v>69</v>
      </c>
      <c r="E4107" s="10">
        <v>51555.98</v>
      </c>
      <c r="F4107" s="10">
        <v>50636.98</v>
      </c>
      <c r="G4107" s="10">
        <v>102192.98</v>
      </c>
      <c r="H4107" s="44"/>
      <c r="I4107" s="44"/>
      <c r="J4107" s="44"/>
      <c r="K4107" s="44"/>
      <c r="L4107" s="10"/>
      <c r="M4107" s="10"/>
      <c r="N4107" s="10"/>
      <c r="O4107" s="11"/>
      <c r="P4107" s="27">
        <f>Table1[[#This Row],[Female Voters]]/Table1[[#This Row],[Female Population]]</f>
        <v>0</v>
      </c>
      <c r="Q4107" s="27">
        <f>Table1[[#This Row],[Male Voters]]/Table1[[#This Row],[Male Population]]</f>
        <v>0</v>
      </c>
      <c r="R4107" s="27">
        <f>Table1[[#This Row],[Total Voters]]/Table1[[#This Row],[Total Population]]</f>
        <v>0</v>
      </c>
      <c r="S4107" s="27">
        <f>Table1[[#This Row],[Female Ballots]]/Table1[[#This Row],[Female Population]]</f>
        <v>0</v>
      </c>
      <c r="T4107" s="27">
        <f>Table1[[#This Row],[Male Ballots]]/Table1[[#This Row],[Male Population]]</f>
        <v>0</v>
      </c>
      <c r="U4107" s="27">
        <f>Table1[[#This Row],[Total Ballots]]/Table1[[#This Row],[Total Population]]</f>
        <v>0</v>
      </c>
      <c r="V4107" s="27" t="e">
        <f>Table1[[#This Row],[Female Ballots]]/Table1[[#This Row],[Female Voters]]</f>
        <v>#DIV/0!</v>
      </c>
      <c r="W4107" s="27" t="e">
        <f>Table1[[#This Row],[Male Ballots]]/Table1[[#This Row],[Male Voters]]</f>
        <v>#DIV/0!</v>
      </c>
      <c r="X4107" s="27" t="e">
        <f>Table1[[#This Row],[Total Ballots]]/Table1[[#This Row],[Total Voters]]</f>
        <v>#DIV/0!</v>
      </c>
    </row>
    <row r="4108" spans="1:24" s="12" customFormat="1" hidden="1" x14ac:dyDescent="0.25">
      <c r="A4108" s="8" t="s">
        <v>56</v>
      </c>
      <c r="B4108" s="17">
        <v>2002</v>
      </c>
      <c r="C4108" s="17" t="s">
        <v>77</v>
      </c>
      <c r="D4108" s="9" t="s">
        <v>70</v>
      </c>
      <c r="E4108" s="10">
        <v>31680</v>
      </c>
      <c r="F4108" s="10">
        <v>30595</v>
      </c>
      <c r="G4108" s="10">
        <v>62274.979999999996</v>
      </c>
      <c r="H4108" s="44"/>
      <c r="I4108" s="44"/>
      <c r="J4108" s="44"/>
      <c r="K4108" s="44"/>
      <c r="L4108" s="10"/>
      <c r="M4108" s="10"/>
      <c r="N4108" s="10"/>
      <c r="O4108" s="11"/>
      <c r="P4108" s="27">
        <f>Table1[[#This Row],[Female Voters]]/Table1[[#This Row],[Female Population]]</f>
        <v>0</v>
      </c>
      <c r="Q4108" s="27">
        <f>Table1[[#This Row],[Male Voters]]/Table1[[#This Row],[Male Population]]</f>
        <v>0</v>
      </c>
      <c r="R4108" s="27">
        <f>Table1[[#This Row],[Total Voters]]/Table1[[#This Row],[Total Population]]</f>
        <v>0</v>
      </c>
      <c r="S4108" s="27">
        <f>Table1[[#This Row],[Female Ballots]]/Table1[[#This Row],[Female Population]]</f>
        <v>0</v>
      </c>
      <c r="T4108" s="27">
        <f>Table1[[#This Row],[Male Ballots]]/Table1[[#This Row],[Male Population]]</f>
        <v>0</v>
      </c>
      <c r="U4108" s="27">
        <f>Table1[[#This Row],[Total Ballots]]/Table1[[#This Row],[Total Population]]</f>
        <v>0</v>
      </c>
      <c r="V4108" s="27" t="e">
        <f>Table1[[#This Row],[Female Ballots]]/Table1[[#This Row],[Female Voters]]</f>
        <v>#DIV/0!</v>
      </c>
      <c r="W4108" s="27" t="e">
        <f>Table1[[#This Row],[Male Ballots]]/Table1[[#This Row],[Male Voters]]</f>
        <v>#DIV/0!</v>
      </c>
      <c r="X4108" s="27" t="e">
        <f>Table1[[#This Row],[Total Ballots]]/Table1[[#This Row],[Total Voters]]</f>
        <v>#DIV/0!</v>
      </c>
    </row>
    <row r="4109" spans="1:24" s="12" customFormat="1" hidden="1" x14ac:dyDescent="0.25">
      <c r="A4109" s="8" t="s">
        <v>56</v>
      </c>
      <c r="B4109" s="17">
        <v>2002</v>
      </c>
      <c r="C4109" s="17" t="s">
        <v>77</v>
      </c>
      <c r="D4109" s="9" t="s">
        <v>71</v>
      </c>
      <c r="E4109" s="10">
        <v>42086</v>
      </c>
      <c r="F4109" s="10">
        <v>31005</v>
      </c>
      <c r="G4109" s="10">
        <v>73091</v>
      </c>
      <c r="H4109" s="44"/>
      <c r="I4109" s="44"/>
      <c r="J4109" s="44"/>
      <c r="K4109" s="44"/>
      <c r="L4109" s="10"/>
      <c r="M4109" s="10"/>
      <c r="N4109" s="10"/>
      <c r="O4109" s="11"/>
      <c r="P4109" s="27">
        <f>Table1[[#This Row],[Female Voters]]/Table1[[#This Row],[Female Population]]</f>
        <v>0</v>
      </c>
      <c r="Q4109" s="27">
        <f>Table1[[#This Row],[Male Voters]]/Table1[[#This Row],[Male Population]]</f>
        <v>0</v>
      </c>
      <c r="R4109" s="27">
        <f>Table1[[#This Row],[Total Voters]]/Table1[[#This Row],[Total Population]]</f>
        <v>0</v>
      </c>
      <c r="S4109" s="27">
        <f>Table1[[#This Row],[Female Ballots]]/Table1[[#This Row],[Female Population]]</f>
        <v>0</v>
      </c>
      <c r="T4109" s="27">
        <f>Table1[[#This Row],[Male Ballots]]/Table1[[#This Row],[Male Population]]</f>
        <v>0</v>
      </c>
      <c r="U4109" s="27">
        <f>Table1[[#This Row],[Total Ballots]]/Table1[[#This Row],[Total Population]]</f>
        <v>0</v>
      </c>
      <c r="V4109" s="27" t="e">
        <f>Table1[[#This Row],[Female Ballots]]/Table1[[#This Row],[Female Voters]]</f>
        <v>#DIV/0!</v>
      </c>
      <c r="W4109" s="27" t="e">
        <f>Table1[[#This Row],[Male Ballots]]/Table1[[#This Row],[Male Voters]]</f>
        <v>#DIV/0!</v>
      </c>
      <c r="X4109" s="27" t="e">
        <f>Table1[[#This Row],[Total Ballots]]/Table1[[#This Row],[Total Voters]]</f>
        <v>#DIV/0!</v>
      </c>
    </row>
    <row r="4110" spans="1:24" s="12" customFormat="1" hidden="1" x14ac:dyDescent="0.25">
      <c r="A4110" s="8" t="s">
        <v>56</v>
      </c>
      <c r="B4110" s="17">
        <v>2002</v>
      </c>
      <c r="C4110" s="17" t="s">
        <v>77</v>
      </c>
      <c r="D4110" s="9" t="s">
        <v>453</v>
      </c>
      <c r="E4110" s="10">
        <v>268790.93000000005</v>
      </c>
      <c r="F4110" s="10">
        <v>259891.93000000002</v>
      </c>
      <c r="G4110" s="10">
        <v>528682.90999999992</v>
      </c>
      <c r="H4110" s="44"/>
      <c r="I4110" s="44"/>
      <c r="J4110" s="44"/>
      <c r="K4110" s="44"/>
      <c r="L4110" s="10"/>
      <c r="M4110" s="10"/>
      <c r="N4110" s="10"/>
      <c r="O4110" s="11"/>
      <c r="P4110" s="27">
        <f>Table1[[#This Row],[Female Voters]]/Table1[[#This Row],[Female Population]]</f>
        <v>0</v>
      </c>
      <c r="Q4110" s="27">
        <f>Table1[[#This Row],[Male Voters]]/Table1[[#This Row],[Male Population]]</f>
        <v>0</v>
      </c>
      <c r="R4110" s="27">
        <f>Table1[[#This Row],[Total Voters]]/Table1[[#This Row],[Total Population]]</f>
        <v>0</v>
      </c>
      <c r="S4110" s="27">
        <f>Table1[[#This Row],[Female Ballots]]/Table1[[#This Row],[Female Population]]</f>
        <v>0</v>
      </c>
      <c r="T4110" s="27">
        <f>Table1[[#This Row],[Male Ballots]]/Table1[[#This Row],[Male Population]]</f>
        <v>0</v>
      </c>
      <c r="U4110" s="27">
        <f>Table1[[#This Row],[Total Ballots]]/Table1[[#This Row],[Total Population]]</f>
        <v>0</v>
      </c>
      <c r="V4110" s="27" t="e">
        <f>Table1[[#This Row],[Female Ballots]]/Table1[[#This Row],[Female Voters]]</f>
        <v>#DIV/0!</v>
      </c>
      <c r="W4110" s="27" t="e">
        <f>Table1[[#This Row],[Male Ballots]]/Table1[[#This Row],[Male Voters]]</f>
        <v>#DIV/0!</v>
      </c>
      <c r="X4110" s="27" t="e">
        <f>Table1[[#This Row],[Total Ballots]]/Table1[[#This Row],[Total Voters]]</f>
        <v>#DIV/0!</v>
      </c>
    </row>
    <row r="4111" spans="1:24" s="12" customFormat="1" hidden="1" x14ac:dyDescent="0.25">
      <c r="A4111" s="8" t="s">
        <v>24</v>
      </c>
      <c r="B4111" s="17">
        <v>2002</v>
      </c>
      <c r="C4111" s="17" t="s">
        <v>76</v>
      </c>
      <c r="D4111" s="9" t="s">
        <v>66</v>
      </c>
      <c r="E4111" s="10">
        <v>328</v>
      </c>
      <c r="F4111" s="10">
        <v>363</v>
      </c>
      <c r="G4111" s="10">
        <v>691</v>
      </c>
      <c r="H4111" s="44"/>
      <c r="I4111" s="44"/>
      <c r="J4111" s="44"/>
      <c r="K4111" s="44"/>
      <c r="L4111" s="10"/>
      <c r="M4111" s="10"/>
      <c r="N4111" s="10"/>
      <c r="O4111" s="11"/>
      <c r="P4111" s="27">
        <f>Table1[[#This Row],[Female Voters]]/Table1[[#This Row],[Female Population]]</f>
        <v>0</v>
      </c>
      <c r="Q4111" s="27">
        <f>Table1[[#This Row],[Male Voters]]/Table1[[#This Row],[Male Population]]</f>
        <v>0</v>
      </c>
      <c r="R4111" s="27">
        <f>Table1[[#This Row],[Total Voters]]/Table1[[#This Row],[Total Population]]</f>
        <v>0</v>
      </c>
      <c r="S4111" s="27">
        <f>Table1[[#This Row],[Female Ballots]]/Table1[[#This Row],[Female Population]]</f>
        <v>0</v>
      </c>
      <c r="T4111" s="27">
        <f>Table1[[#This Row],[Male Ballots]]/Table1[[#This Row],[Male Population]]</f>
        <v>0</v>
      </c>
      <c r="U4111" s="27">
        <f>Table1[[#This Row],[Total Ballots]]/Table1[[#This Row],[Total Population]]</f>
        <v>0</v>
      </c>
      <c r="V4111" s="27" t="e">
        <f>Table1[[#This Row],[Female Ballots]]/Table1[[#This Row],[Female Voters]]</f>
        <v>#DIV/0!</v>
      </c>
      <c r="W4111" s="27" t="e">
        <f>Table1[[#This Row],[Male Ballots]]/Table1[[#This Row],[Male Voters]]</f>
        <v>#DIV/0!</v>
      </c>
      <c r="X4111" s="27" t="e">
        <f>Table1[[#This Row],[Total Ballots]]/Table1[[#This Row],[Total Voters]]</f>
        <v>#DIV/0!</v>
      </c>
    </row>
    <row r="4112" spans="1:24" s="12" customFormat="1" hidden="1" x14ac:dyDescent="0.25">
      <c r="A4112" s="8" t="s">
        <v>24</v>
      </c>
      <c r="B4112" s="17">
        <v>2002</v>
      </c>
      <c r="C4112" s="17" t="s">
        <v>76</v>
      </c>
      <c r="D4112" s="9" t="s">
        <v>67</v>
      </c>
      <c r="E4112" s="10">
        <v>548</v>
      </c>
      <c r="F4112" s="10">
        <v>522</v>
      </c>
      <c r="G4112" s="10">
        <v>1070</v>
      </c>
      <c r="H4112" s="44"/>
      <c r="I4112" s="44"/>
      <c r="J4112" s="44"/>
      <c r="K4112" s="44"/>
      <c r="L4112" s="10"/>
      <c r="M4112" s="10"/>
      <c r="N4112" s="10"/>
      <c r="O4112" s="11"/>
      <c r="P4112" s="27">
        <f>Table1[[#This Row],[Female Voters]]/Table1[[#This Row],[Female Population]]</f>
        <v>0</v>
      </c>
      <c r="Q4112" s="27">
        <f>Table1[[#This Row],[Male Voters]]/Table1[[#This Row],[Male Population]]</f>
        <v>0</v>
      </c>
      <c r="R4112" s="27">
        <f>Table1[[#This Row],[Total Voters]]/Table1[[#This Row],[Total Population]]</f>
        <v>0</v>
      </c>
      <c r="S4112" s="27">
        <f>Table1[[#This Row],[Female Ballots]]/Table1[[#This Row],[Female Population]]</f>
        <v>0</v>
      </c>
      <c r="T4112" s="27">
        <f>Table1[[#This Row],[Male Ballots]]/Table1[[#This Row],[Male Population]]</f>
        <v>0</v>
      </c>
      <c r="U4112" s="27">
        <f>Table1[[#This Row],[Total Ballots]]/Table1[[#This Row],[Total Population]]</f>
        <v>0</v>
      </c>
      <c r="V4112" s="27" t="e">
        <f>Table1[[#This Row],[Female Ballots]]/Table1[[#This Row],[Female Voters]]</f>
        <v>#DIV/0!</v>
      </c>
      <c r="W4112" s="27" t="e">
        <f>Table1[[#This Row],[Male Ballots]]/Table1[[#This Row],[Male Voters]]</f>
        <v>#DIV/0!</v>
      </c>
      <c r="X4112" s="27" t="e">
        <f>Table1[[#This Row],[Total Ballots]]/Table1[[#This Row],[Total Voters]]</f>
        <v>#DIV/0!</v>
      </c>
    </row>
    <row r="4113" spans="1:24" s="12" customFormat="1" hidden="1" x14ac:dyDescent="0.25">
      <c r="A4113" s="8" t="s">
        <v>24</v>
      </c>
      <c r="B4113" s="17">
        <v>2002</v>
      </c>
      <c r="C4113" s="17" t="s">
        <v>76</v>
      </c>
      <c r="D4113" s="9" t="s">
        <v>68</v>
      </c>
      <c r="E4113" s="10">
        <v>1055</v>
      </c>
      <c r="F4113" s="10">
        <v>924</v>
      </c>
      <c r="G4113" s="10">
        <v>1979</v>
      </c>
      <c r="H4113" s="44"/>
      <c r="I4113" s="44"/>
      <c r="J4113" s="44"/>
      <c r="K4113" s="44"/>
      <c r="L4113" s="10"/>
      <c r="M4113" s="10"/>
      <c r="N4113" s="10"/>
      <c r="O4113" s="11"/>
      <c r="P4113" s="27">
        <f>Table1[[#This Row],[Female Voters]]/Table1[[#This Row],[Female Population]]</f>
        <v>0</v>
      </c>
      <c r="Q4113" s="27">
        <f>Table1[[#This Row],[Male Voters]]/Table1[[#This Row],[Male Population]]</f>
        <v>0</v>
      </c>
      <c r="R4113" s="27">
        <f>Table1[[#This Row],[Total Voters]]/Table1[[#This Row],[Total Population]]</f>
        <v>0</v>
      </c>
      <c r="S4113" s="27">
        <f>Table1[[#This Row],[Female Ballots]]/Table1[[#This Row],[Female Population]]</f>
        <v>0</v>
      </c>
      <c r="T4113" s="27">
        <f>Table1[[#This Row],[Male Ballots]]/Table1[[#This Row],[Male Population]]</f>
        <v>0</v>
      </c>
      <c r="U4113" s="27">
        <f>Table1[[#This Row],[Total Ballots]]/Table1[[#This Row],[Total Population]]</f>
        <v>0</v>
      </c>
      <c r="V4113" s="27" t="e">
        <f>Table1[[#This Row],[Female Ballots]]/Table1[[#This Row],[Female Voters]]</f>
        <v>#DIV/0!</v>
      </c>
      <c r="W4113" s="27" t="e">
        <f>Table1[[#This Row],[Male Ballots]]/Table1[[#This Row],[Male Voters]]</f>
        <v>#DIV/0!</v>
      </c>
      <c r="X4113" s="27" t="e">
        <f>Table1[[#This Row],[Total Ballots]]/Table1[[#This Row],[Total Voters]]</f>
        <v>#DIV/0!</v>
      </c>
    </row>
    <row r="4114" spans="1:24" s="12" customFormat="1" hidden="1" x14ac:dyDescent="0.25">
      <c r="A4114" s="8" t="s">
        <v>24</v>
      </c>
      <c r="B4114" s="17">
        <v>2002</v>
      </c>
      <c r="C4114" s="17" t="s">
        <v>76</v>
      </c>
      <c r="D4114" s="9" t="s">
        <v>69</v>
      </c>
      <c r="E4114" s="10">
        <v>1555</v>
      </c>
      <c r="F4114" s="10">
        <v>1410</v>
      </c>
      <c r="G4114" s="10">
        <v>2965</v>
      </c>
      <c r="H4114" s="44"/>
      <c r="I4114" s="44"/>
      <c r="J4114" s="44"/>
      <c r="K4114" s="44"/>
      <c r="L4114" s="10"/>
      <c r="M4114" s="10"/>
      <c r="N4114" s="10"/>
      <c r="O4114" s="11"/>
      <c r="P4114" s="27">
        <f>Table1[[#This Row],[Female Voters]]/Table1[[#This Row],[Female Population]]</f>
        <v>0</v>
      </c>
      <c r="Q4114" s="27">
        <f>Table1[[#This Row],[Male Voters]]/Table1[[#This Row],[Male Population]]</f>
        <v>0</v>
      </c>
      <c r="R4114" s="27">
        <f>Table1[[#This Row],[Total Voters]]/Table1[[#This Row],[Total Population]]</f>
        <v>0</v>
      </c>
      <c r="S4114" s="27">
        <f>Table1[[#This Row],[Female Ballots]]/Table1[[#This Row],[Female Population]]</f>
        <v>0</v>
      </c>
      <c r="T4114" s="27">
        <f>Table1[[#This Row],[Male Ballots]]/Table1[[#This Row],[Male Population]]</f>
        <v>0</v>
      </c>
      <c r="U4114" s="27">
        <f>Table1[[#This Row],[Total Ballots]]/Table1[[#This Row],[Total Population]]</f>
        <v>0</v>
      </c>
      <c r="V4114" s="27" t="e">
        <f>Table1[[#This Row],[Female Ballots]]/Table1[[#This Row],[Female Voters]]</f>
        <v>#DIV/0!</v>
      </c>
      <c r="W4114" s="27" t="e">
        <f>Table1[[#This Row],[Male Ballots]]/Table1[[#This Row],[Male Voters]]</f>
        <v>#DIV/0!</v>
      </c>
      <c r="X4114" s="27" t="e">
        <f>Table1[[#This Row],[Total Ballots]]/Table1[[#This Row],[Total Voters]]</f>
        <v>#DIV/0!</v>
      </c>
    </row>
    <row r="4115" spans="1:24" s="12" customFormat="1" hidden="1" x14ac:dyDescent="0.25">
      <c r="A4115" s="8" t="s">
        <v>24</v>
      </c>
      <c r="B4115" s="17">
        <v>2002</v>
      </c>
      <c r="C4115" s="17" t="s">
        <v>76</v>
      </c>
      <c r="D4115" s="9" t="s">
        <v>70</v>
      </c>
      <c r="E4115" s="10">
        <v>1212</v>
      </c>
      <c r="F4115" s="10">
        <v>1211</v>
      </c>
      <c r="G4115" s="10">
        <v>2423</v>
      </c>
      <c r="H4115" s="44"/>
      <c r="I4115" s="44"/>
      <c r="J4115" s="44"/>
      <c r="K4115" s="44"/>
      <c r="L4115" s="10"/>
      <c r="M4115" s="10"/>
      <c r="N4115" s="10"/>
      <c r="O4115" s="11"/>
      <c r="P4115" s="27">
        <f>Table1[[#This Row],[Female Voters]]/Table1[[#This Row],[Female Population]]</f>
        <v>0</v>
      </c>
      <c r="Q4115" s="27">
        <f>Table1[[#This Row],[Male Voters]]/Table1[[#This Row],[Male Population]]</f>
        <v>0</v>
      </c>
      <c r="R4115" s="27">
        <f>Table1[[#This Row],[Total Voters]]/Table1[[#This Row],[Total Population]]</f>
        <v>0</v>
      </c>
      <c r="S4115" s="27">
        <f>Table1[[#This Row],[Female Ballots]]/Table1[[#This Row],[Female Population]]</f>
        <v>0</v>
      </c>
      <c r="T4115" s="27">
        <f>Table1[[#This Row],[Male Ballots]]/Table1[[#This Row],[Male Population]]</f>
        <v>0</v>
      </c>
      <c r="U4115" s="27">
        <f>Table1[[#This Row],[Total Ballots]]/Table1[[#This Row],[Total Population]]</f>
        <v>0</v>
      </c>
      <c r="V4115" s="27" t="e">
        <f>Table1[[#This Row],[Female Ballots]]/Table1[[#This Row],[Female Voters]]</f>
        <v>#DIV/0!</v>
      </c>
      <c r="W4115" s="27" t="e">
        <f>Table1[[#This Row],[Male Ballots]]/Table1[[#This Row],[Male Voters]]</f>
        <v>#DIV/0!</v>
      </c>
      <c r="X4115" s="27" t="e">
        <f>Table1[[#This Row],[Total Ballots]]/Table1[[#This Row],[Total Voters]]</f>
        <v>#DIV/0!</v>
      </c>
    </row>
    <row r="4116" spans="1:24" s="12" customFormat="1" hidden="1" x14ac:dyDescent="0.25">
      <c r="A4116" s="8" t="s">
        <v>24</v>
      </c>
      <c r="B4116" s="17">
        <v>2002</v>
      </c>
      <c r="C4116" s="17" t="s">
        <v>76</v>
      </c>
      <c r="D4116" s="9" t="s">
        <v>71</v>
      </c>
      <c r="E4116" s="10">
        <v>1478</v>
      </c>
      <c r="F4116" s="10">
        <v>1352</v>
      </c>
      <c r="G4116" s="10">
        <v>2830</v>
      </c>
      <c r="H4116" s="44"/>
      <c r="I4116" s="44"/>
      <c r="J4116" s="44"/>
      <c r="K4116" s="44"/>
      <c r="L4116" s="10"/>
      <c r="M4116" s="10"/>
      <c r="N4116" s="10"/>
      <c r="O4116" s="11"/>
      <c r="P4116" s="27">
        <f>Table1[[#This Row],[Female Voters]]/Table1[[#This Row],[Female Population]]</f>
        <v>0</v>
      </c>
      <c r="Q4116" s="27">
        <f>Table1[[#This Row],[Male Voters]]/Table1[[#This Row],[Male Population]]</f>
        <v>0</v>
      </c>
      <c r="R4116" s="27">
        <f>Table1[[#This Row],[Total Voters]]/Table1[[#This Row],[Total Population]]</f>
        <v>0</v>
      </c>
      <c r="S4116" s="27">
        <f>Table1[[#This Row],[Female Ballots]]/Table1[[#This Row],[Female Population]]</f>
        <v>0</v>
      </c>
      <c r="T4116" s="27">
        <f>Table1[[#This Row],[Male Ballots]]/Table1[[#This Row],[Male Population]]</f>
        <v>0</v>
      </c>
      <c r="U4116" s="27">
        <f>Table1[[#This Row],[Total Ballots]]/Table1[[#This Row],[Total Population]]</f>
        <v>0</v>
      </c>
      <c r="V4116" s="27" t="e">
        <f>Table1[[#This Row],[Female Ballots]]/Table1[[#This Row],[Female Voters]]</f>
        <v>#DIV/0!</v>
      </c>
      <c r="W4116" s="27" t="e">
        <f>Table1[[#This Row],[Male Ballots]]/Table1[[#This Row],[Male Voters]]</f>
        <v>#DIV/0!</v>
      </c>
      <c r="X4116" s="27" t="e">
        <f>Table1[[#This Row],[Total Ballots]]/Table1[[#This Row],[Total Voters]]</f>
        <v>#DIV/0!</v>
      </c>
    </row>
    <row r="4117" spans="1:24" s="12" customFormat="1" hidden="1" x14ac:dyDescent="0.25">
      <c r="A4117" s="8" t="s">
        <v>24</v>
      </c>
      <c r="B4117" s="17">
        <v>2002</v>
      </c>
      <c r="C4117" s="17" t="s">
        <v>76</v>
      </c>
      <c r="D4117" s="9" t="s">
        <v>453</v>
      </c>
      <c r="E4117" s="10">
        <v>6176</v>
      </c>
      <c r="F4117" s="10">
        <v>5782</v>
      </c>
      <c r="G4117" s="10">
        <v>11958</v>
      </c>
      <c r="H4117" s="44"/>
      <c r="I4117" s="44"/>
      <c r="J4117" s="44"/>
      <c r="K4117" s="44"/>
      <c r="L4117" s="10"/>
      <c r="M4117" s="10"/>
      <c r="N4117" s="10"/>
      <c r="O4117" s="11"/>
      <c r="P4117" s="27">
        <f>Table1[[#This Row],[Female Voters]]/Table1[[#This Row],[Female Population]]</f>
        <v>0</v>
      </c>
      <c r="Q4117" s="27">
        <f>Table1[[#This Row],[Male Voters]]/Table1[[#This Row],[Male Population]]</f>
        <v>0</v>
      </c>
      <c r="R4117" s="27">
        <f>Table1[[#This Row],[Total Voters]]/Table1[[#This Row],[Total Population]]</f>
        <v>0</v>
      </c>
      <c r="S4117" s="27">
        <f>Table1[[#This Row],[Female Ballots]]/Table1[[#This Row],[Female Population]]</f>
        <v>0</v>
      </c>
      <c r="T4117" s="27">
        <f>Table1[[#This Row],[Male Ballots]]/Table1[[#This Row],[Male Population]]</f>
        <v>0</v>
      </c>
      <c r="U4117" s="27">
        <f>Table1[[#This Row],[Total Ballots]]/Table1[[#This Row],[Total Population]]</f>
        <v>0</v>
      </c>
      <c r="V4117" s="27" t="e">
        <f>Table1[[#This Row],[Female Ballots]]/Table1[[#This Row],[Female Voters]]</f>
        <v>#DIV/0!</v>
      </c>
      <c r="W4117" s="27" t="e">
        <f>Table1[[#This Row],[Male Ballots]]/Table1[[#This Row],[Male Voters]]</f>
        <v>#DIV/0!</v>
      </c>
      <c r="X4117" s="27" t="e">
        <f>Table1[[#This Row],[Total Ballots]]/Table1[[#This Row],[Total Voters]]</f>
        <v>#DIV/0!</v>
      </c>
    </row>
    <row r="4118" spans="1:24" s="12" customFormat="1" hidden="1" x14ac:dyDescent="0.25">
      <c r="A4118" s="8" t="s">
        <v>39</v>
      </c>
      <c r="B4118" s="17">
        <v>2002</v>
      </c>
      <c r="C4118" s="17"/>
      <c r="D4118" s="9" t="s">
        <v>66</v>
      </c>
      <c r="E4118" s="10">
        <v>4446</v>
      </c>
      <c r="F4118" s="10">
        <v>4844</v>
      </c>
      <c r="G4118" s="10">
        <v>9290</v>
      </c>
      <c r="H4118" s="44"/>
      <c r="I4118" s="44"/>
      <c r="J4118" s="44"/>
      <c r="K4118" s="44"/>
      <c r="L4118" s="10"/>
      <c r="M4118" s="10"/>
      <c r="N4118" s="10"/>
      <c r="O4118" s="11"/>
      <c r="P4118" s="27">
        <f>Table1[[#This Row],[Female Voters]]/Table1[[#This Row],[Female Population]]</f>
        <v>0</v>
      </c>
      <c r="Q4118" s="27">
        <f>Table1[[#This Row],[Male Voters]]/Table1[[#This Row],[Male Population]]</f>
        <v>0</v>
      </c>
      <c r="R4118" s="27">
        <f>Table1[[#This Row],[Total Voters]]/Table1[[#This Row],[Total Population]]</f>
        <v>0</v>
      </c>
      <c r="S4118" s="27">
        <f>Table1[[#This Row],[Female Ballots]]/Table1[[#This Row],[Female Population]]</f>
        <v>0</v>
      </c>
      <c r="T4118" s="27">
        <f>Table1[[#This Row],[Male Ballots]]/Table1[[#This Row],[Male Population]]</f>
        <v>0</v>
      </c>
      <c r="U4118" s="27">
        <f>Table1[[#This Row],[Total Ballots]]/Table1[[#This Row],[Total Population]]</f>
        <v>0</v>
      </c>
      <c r="V4118" s="27" t="e">
        <f>Table1[[#This Row],[Female Ballots]]/Table1[[#This Row],[Female Voters]]</f>
        <v>#DIV/0!</v>
      </c>
      <c r="W4118" s="27" t="e">
        <f>Table1[[#This Row],[Male Ballots]]/Table1[[#This Row],[Male Voters]]</f>
        <v>#DIV/0!</v>
      </c>
      <c r="X4118" s="27" t="e">
        <f>Table1[[#This Row],[Total Ballots]]/Table1[[#This Row],[Total Voters]]</f>
        <v>#DIV/0!</v>
      </c>
    </row>
    <row r="4119" spans="1:24" s="12" customFormat="1" hidden="1" x14ac:dyDescent="0.25">
      <c r="A4119" s="8" t="s">
        <v>39</v>
      </c>
      <c r="B4119" s="17">
        <v>2002</v>
      </c>
      <c r="C4119" s="17"/>
      <c r="D4119" s="9" t="s">
        <v>67</v>
      </c>
      <c r="E4119" s="10">
        <v>6178</v>
      </c>
      <c r="F4119" s="10">
        <v>6317</v>
      </c>
      <c r="G4119" s="10">
        <v>12495</v>
      </c>
      <c r="H4119" s="44"/>
      <c r="I4119" s="44"/>
      <c r="J4119" s="44"/>
      <c r="K4119" s="44"/>
      <c r="L4119" s="10"/>
      <c r="M4119" s="10"/>
      <c r="N4119" s="10"/>
      <c r="O4119" s="11"/>
      <c r="P4119" s="27">
        <f>Table1[[#This Row],[Female Voters]]/Table1[[#This Row],[Female Population]]</f>
        <v>0</v>
      </c>
      <c r="Q4119" s="27">
        <f>Table1[[#This Row],[Male Voters]]/Table1[[#This Row],[Male Population]]</f>
        <v>0</v>
      </c>
      <c r="R4119" s="27">
        <f>Table1[[#This Row],[Total Voters]]/Table1[[#This Row],[Total Population]]</f>
        <v>0</v>
      </c>
      <c r="S4119" s="27">
        <f>Table1[[#This Row],[Female Ballots]]/Table1[[#This Row],[Female Population]]</f>
        <v>0</v>
      </c>
      <c r="T4119" s="27">
        <f>Table1[[#This Row],[Male Ballots]]/Table1[[#This Row],[Male Population]]</f>
        <v>0</v>
      </c>
      <c r="U4119" s="27">
        <f>Table1[[#This Row],[Total Ballots]]/Table1[[#This Row],[Total Population]]</f>
        <v>0</v>
      </c>
      <c r="V4119" s="27" t="e">
        <f>Table1[[#This Row],[Female Ballots]]/Table1[[#This Row],[Female Voters]]</f>
        <v>#DIV/0!</v>
      </c>
      <c r="W4119" s="27" t="e">
        <f>Table1[[#This Row],[Male Ballots]]/Table1[[#This Row],[Male Voters]]</f>
        <v>#DIV/0!</v>
      </c>
      <c r="X4119" s="27" t="e">
        <f>Table1[[#This Row],[Total Ballots]]/Table1[[#This Row],[Total Voters]]</f>
        <v>#DIV/0!</v>
      </c>
    </row>
    <row r="4120" spans="1:24" s="12" customFormat="1" hidden="1" x14ac:dyDescent="0.25">
      <c r="A4120" s="8" t="s">
        <v>39</v>
      </c>
      <c r="B4120" s="17">
        <v>2002</v>
      </c>
      <c r="C4120" s="17"/>
      <c r="D4120" s="9" t="s">
        <v>68</v>
      </c>
      <c r="E4120" s="10">
        <v>7617</v>
      </c>
      <c r="F4120" s="10">
        <v>7501</v>
      </c>
      <c r="G4120" s="10">
        <v>15118</v>
      </c>
      <c r="H4120" s="44"/>
      <c r="I4120" s="44"/>
      <c r="J4120" s="44"/>
      <c r="K4120" s="44"/>
      <c r="L4120" s="10"/>
      <c r="M4120" s="10"/>
      <c r="N4120" s="10"/>
      <c r="O4120" s="11"/>
      <c r="P4120" s="27">
        <f>Table1[[#This Row],[Female Voters]]/Table1[[#This Row],[Female Population]]</f>
        <v>0</v>
      </c>
      <c r="Q4120" s="27">
        <f>Table1[[#This Row],[Male Voters]]/Table1[[#This Row],[Male Population]]</f>
        <v>0</v>
      </c>
      <c r="R4120" s="27">
        <f>Table1[[#This Row],[Total Voters]]/Table1[[#This Row],[Total Population]]</f>
        <v>0</v>
      </c>
      <c r="S4120" s="27">
        <f>Table1[[#This Row],[Female Ballots]]/Table1[[#This Row],[Female Population]]</f>
        <v>0</v>
      </c>
      <c r="T4120" s="27">
        <f>Table1[[#This Row],[Male Ballots]]/Table1[[#This Row],[Male Population]]</f>
        <v>0</v>
      </c>
      <c r="U4120" s="27">
        <f>Table1[[#This Row],[Total Ballots]]/Table1[[#This Row],[Total Population]]</f>
        <v>0</v>
      </c>
      <c r="V4120" s="27" t="e">
        <f>Table1[[#This Row],[Female Ballots]]/Table1[[#This Row],[Female Voters]]</f>
        <v>#DIV/0!</v>
      </c>
      <c r="W4120" s="27" t="e">
        <f>Table1[[#This Row],[Male Ballots]]/Table1[[#This Row],[Male Voters]]</f>
        <v>#DIV/0!</v>
      </c>
      <c r="X4120" s="27" t="e">
        <f>Table1[[#This Row],[Total Ballots]]/Table1[[#This Row],[Total Voters]]</f>
        <v>#DIV/0!</v>
      </c>
    </row>
    <row r="4121" spans="1:24" s="12" customFormat="1" hidden="1" x14ac:dyDescent="0.25">
      <c r="A4121" s="8" t="s">
        <v>39</v>
      </c>
      <c r="B4121" s="17">
        <v>2002</v>
      </c>
      <c r="C4121" s="17"/>
      <c r="D4121" s="9" t="s">
        <v>69</v>
      </c>
      <c r="E4121" s="10">
        <v>7892</v>
      </c>
      <c r="F4121" s="10">
        <v>7737</v>
      </c>
      <c r="G4121" s="10">
        <v>15629</v>
      </c>
      <c r="H4121" s="44"/>
      <c r="I4121" s="44"/>
      <c r="J4121" s="44"/>
      <c r="K4121" s="44"/>
      <c r="L4121" s="10"/>
      <c r="M4121" s="10"/>
      <c r="N4121" s="10"/>
      <c r="O4121" s="11"/>
      <c r="P4121" s="27">
        <f>Table1[[#This Row],[Female Voters]]/Table1[[#This Row],[Female Population]]</f>
        <v>0</v>
      </c>
      <c r="Q4121" s="27">
        <f>Table1[[#This Row],[Male Voters]]/Table1[[#This Row],[Male Population]]</f>
        <v>0</v>
      </c>
      <c r="R4121" s="27">
        <f>Table1[[#This Row],[Total Voters]]/Table1[[#This Row],[Total Population]]</f>
        <v>0</v>
      </c>
      <c r="S4121" s="27">
        <f>Table1[[#This Row],[Female Ballots]]/Table1[[#This Row],[Female Population]]</f>
        <v>0</v>
      </c>
      <c r="T4121" s="27">
        <f>Table1[[#This Row],[Male Ballots]]/Table1[[#This Row],[Male Population]]</f>
        <v>0</v>
      </c>
      <c r="U4121" s="27">
        <f>Table1[[#This Row],[Total Ballots]]/Table1[[#This Row],[Total Population]]</f>
        <v>0</v>
      </c>
      <c r="V4121" s="27" t="e">
        <f>Table1[[#This Row],[Female Ballots]]/Table1[[#This Row],[Female Voters]]</f>
        <v>#DIV/0!</v>
      </c>
      <c r="W4121" s="27" t="e">
        <f>Table1[[#This Row],[Male Ballots]]/Table1[[#This Row],[Male Voters]]</f>
        <v>#DIV/0!</v>
      </c>
      <c r="X4121" s="27" t="e">
        <f>Table1[[#This Row],[Total Ballots]]/Table1[[#This Row],[Total Voters]]</f>
        <v>#DIV/0!</v>
      </c>
    </row>
    <row r="4122" spans="1:24" s="12" customFormat="1" hidden="1" x14ac:dyDescent="0.25">
      <c r="A4122" s="8" t="s">
        <v>39</v>
      </c>
      <c r="B4122" s="17">
        <v>2002</v>
      </c>
      <c r="C4122" s="17"/>
      <c r="D4122" s="9" t="s">
        <v>70</v>
      </c>
      <c r="E4122" s="10">
        <v>5358</v>
      </c>
      <c r="F4122" s="10">
        <v>5251</v>
      </c>
      <c r="G4122" s="10">
        <v>10609</v>
      </c>
      <c r="H4122" s="44"/>
      <c r="I4122" s="44"/>
      <c r="J4122" s="44"/>
      <c r="K4122" s="44"/>
      <c r="L4122" s="10"/>
      <c r="M4122" s="10"/>
      <c r="N4122" s="10"/>
      <c r="O4122" s="11"/>
      <c r="P4122" s="27">
        <f>Table1[[#This Row],[Female Voters]]/Table1[[#This Row],[Female Population]]</f>
        <v>0</v>
      </c>
      <c r="Q4122" s="27">
        <f>Table1[[#This Row],[Male Voters]]/Table1[[#This Row],[Male Population]]</f>
        <v>0</v>
      </c>
      <c r="R4122" s="27">
        <f>Table1[[#This Row],[Total Voters]]/Table1[[#This Row],[Total Population]]</f>
        <v>0</v>
      </c>
      <c r="S4122" s="27">
        <f>Table1[[#This Row],[Female Ballots]]/Table1[[#This Row],[Female Population]]</f>
        <v>0</v>
      </c>
      <c r="T4122" s="27">
        <f>Table1[[#This Row],[Male Ballots]]/Table1[[#This Row],[Male Population]]</f>
        <v>0</v>
      </c>
      <c r="U4122" s="27">
        <f>Table1[[#This Row],[Total Ballots]]/Table1[[#This Row],[Total Population]]</f>
        <v>0</v>
      </c>
      <c r="V4122" s="27" t="e">
        <f>Table1[[#This Row],[Female Ballots]]/Table1[[#This Row],[Female Voters]]</f>
        <v>#DIV/0!</v>
      </c>
      <c r="W4122" s="27" t="e">
        <f>Table1[[#This Row],[Male Ballots]]/Table1[[#This Row],[Male Voters]]</f>
        <v>#DIV/0!</v>
      </c>
      <c r="X4122" s="27" t="e">
        <f>Table1[[#This Row],[Total Ballots]]/Table1[[#This Row],[Total Voters]]</f>
        <v>#DIV/0!</v>
      </c>
    </row>
    <row r="4123" spans="1:24" s="12" customFormat="1" hidden="1" x14ac:dyDescent="0.25">
      <c r="A4123" s="8" t="s">
        <v>39</v>
      </c>
      <c r="B4123" s="17">
        <v>2002</v>
      </c>
      <c r="C4123" s="17"/>
      <c r="D4123" s="9" t="s">
        <v>71</v>
      </c>
      <c r="E4123" s="10">
        <v>8549</v>
      </c>
      <c r="F4123" s="10">
        <v>6890</v>
      </c>
      <c r="G4123" s="10">
        <v>15439</v>
      </c>
      <c r="H4123" s="44"/>
      <c r="I4123" s="44"/>
      <c r="J4123" s="44"/>
      <c r="K4123" s="44"/>
      <c r="L4123" s="10"/>
      <c r="M4123" s="10"/>
      <c r="N4123" s="10"/>
      <c r="O4123" s="11"/>
      <c r="P4123" s="27">
        <f>Table1[[#This Row],[Female Voters]]/Table1[[#This Row],[Female Population]]</f>
        <v>0</v>
      </c>
      <c r="Q4123" s="27">
        <f>Table1[[#This Row],[Male Voters]]/Table1[[#This Row],[Male Population]]</f>
        <v>0</v>
      </c>
      <c r="R4123" s="27">
        <f>Table1[[#This Row],[Total Voters]]/Table1[[#This Row],[Total Population]]</f>
        <v>0</v>
      </c>
      <c r="S4123" s="27">
        <f>Table1[[#This Row],[Female Ballots]]/Table1[[#This Row],[Female Population]]</f>
        <v>0</v>
      </c>
      <c r="T4123" s="27">
        <f>Table1[[#This Row],[Male Ballots]]/Table1[[#This Row],[Male Population]]</f>
        <v>0</v>
      </c>
      <c r="U4123" s="27">
        <f>Table1[[#This Row],[Total Ballots]]/Table1[[#This Row],[Total Population]]</f>
        <v>0</v>
      </c>
      <c r="V4123" s="27" t="e">
        <f>Table1[[#This Row],[Female Ballots]]/Table1[[#This Row],[Female Voters]]</f>
        <v>#DIV/0!</v>
      </c>
      <c r="W4123" s="27" t="e">
        <f>Table1[[#This Row],[Male Ballots]]/Table1[[#This Row],[Male Voters]]</f>
        <v>#DIV/0!</v>
      </c>
      <c r="X4123" s="27" t="e">
        <f>Table1[[#This Row],[Total Ballots]]/Table1[[#This Row],[Total Voters]]</f>
        <v>#DIV/0!</v>
      </c>
    </row>
    <row r="4124" spans="1:24" s="12" customFormat="1" hidden="1" x14ac:dyDescent="0.25">
      <c r="A4124" s="8" t="s">
        <v>39</v>
      </c>
      <c r="B4124" s="17">
        <v>2002</v>
      </c>
      <c r="C4124" s="17"/>
      <c r="D4124" s="9" t="s">
        <v>453</v>
      </c>
      <c r="E4124" s="10">
        <v>40040</v>
      </c>
      <c r="F4124" s="10">
        <v>38540</v>
      </c>
      <c r="G4124" s="10">
        <v>78580</v>
      </c>
      <c r="H4124" s="44"/>
      <c r="I4124" s="44"/>
      <c r="J4124" s="44"/>
      <c r="K4124" s="44"/>
      <c r="L4124" s="10"/>
      <c r="M4124" s="10"/>
      <c r="N4124" s="10"/>
      <c r="O4124" s="11"/>
      <c r="P4124" s="27">
        <f>Table1[[#This Row],[Female Voters]]/Table1[[#This Row],[Female Population]]</f>
        <v>0</v>
      </c>
      <c r="Q4124" s="27">
        <f>Table1[[#This Row],[Male Voters]]/Table1[[#This Row],[Male Population]]</f>
        <v>0</v>
      </c>
      <c r="R4124" s="27">
        <f>Table1[[#This Row],[Total Voters]]/Table1[[#This Row],[Total Population]]</f>
        <v>0</v>
      </c>
      <c r="S4124" s="27">
        <f>Table1[[#This Row],[Female Ballots]]/Table1[[#This Row],[Female Population]]</f>
        <v>0</v>
      </c>
      <c r="T4124" s="27">
        <f>Table1[[#This Row],[Male Ballots]]/Table1[[#This Row],[Male Population]]</f>
        <v>0</v>
      </c>
      <c r="U4124" s="27">
        <f>Table1[[#This Row],[Total Ballots]]/Table1[[#This Row],[Total Population]]</f>
        <v>0</v>
      </c>
      <c r="V4124" s="27" t="e">
        <f>Table1[[#This Row],[Female Ballots]]/Table1[[#This Row],[Female Voters]]</f>
        <v>#DIV/0!</v>
      </c>
      <c r="W4124" s="27" t="e">
        <f>Table1[[#This Row],[Male Ballots]]/Table1[[#This Row],[Male Voters]]</f>
        <v>#DIV/0!</v>
      </c>
      <c r="X4124" s="27" t="e">
        <f>Table1[[#This Row],[Total Ballots]]/Table1[[#This Row],[Total Voters]]</f>
        <v>#DIV/0!</v>
      </c>
    </row>
    <row r="4125" spans="1:24" s="12" customFormat="1" hidden="1" x14ac:dyDescent="0.25">
      <c r="A4125" s="8" t="s">
        <v>37</v>
      </c>
      <c r="B4125" s="17">
        <v>2002</v>
      </c>
      <c r="C4125" s="17"/>
      <c r="D4125" s="9" t="s">
        <v>66</v>
      </c>
      <c r="E4125" s="10">
        <v>329</v>
      </c>
      <c r="F4125" s="10">
        <v>351</v>
      </c>
      <c r="G4125" s="10">
        <v>680</v>
      </c>
      <c r="H4125" s="44"/>
      <c r="I4125" s="44"/>
      <c r="J4125" s="44"/>
      <c r="K4125" s="44"/>
      <c r="L4125" s="10"/>
      <c r="M4125" s="10"/>
      <c r="N4125" s="10"/>
      <c r="O4125" s="11"/>
      <c r="P4125" s="27">
        <f>Table1[[#This Row],[Female Voters]]/Table1[[#This Row],[Female Population]]</f>
        <v>0</v>
      </c>
      <c r="Q4125" s="27">
        <f>Table1[[#This Row],[Male Voters]]/Table1[[#This Row],[Male Population]]</f>
        <v>0</v>
      </c>
      <c r="R4125" s="27">
        <f>Table1[[#This Row],[Total Voters]]/Table1[[#This Row],[Total Population]]</f>
        <v>0</v>
      </c>
      <c r="S4125" s="27">
        <f>Table1[[#This Row],[Female Ballots]]/Table1[[#This Row],[Female Population]]</f>
        <v>0</v>
      </c>
      <c r="T4125" s="27">
        <f>Table1[[#This Row],[Male Ballots]]/Table1[[#This Row],[Male Population]]</f>
        <v>0</v>
      </c>
      <c r="U4125" s="27">
        <f>Table1[[#This Row],[Total Ballots]]/Table1[[#This Row],[Total Population]]</f>
        <v>0</v>
      </c>
      <c r="V4125" s="27" t="e">
        <f>Table1[[#This Row],[Female Ballots]]/Table1[[#This Row],[Female Voters]]</f>
        <v>#DIV/0!</v>
      </c>
      <c r="W4125" s="27" t="e">
        <f>Table1[[#This Row],[Male Ballots]]/Table1[[#This Row],[Male Voters]]</f>
        <v>#DIV/0!</v>
      </c>
      <c r="X4125" s="27" t="e">
        <f>Table1[[#This Row],[Total Ballots]]/Table1[[#This Row],[Total Voters]]</f>
        <v>#DIV/0!</v>
      </c>
    </row>
    <row r="4126" spans="1:24" s="12" customFormat="1" hidden="1" x14ac:dyDescent="0.25">
      <c r="A4126" s="8" t="s">
        <v>37</v>
      </c>
      <c r="B4126" s="17">
        <v>2002</v>
      </c>
      <c r="C4126" s="17"/>
      <c r="D4126" s="9" t="s">
        <v>67</v>
      </c>
      <c r="E4126" s="10">
        <v>539</v>
      </c>
      <c r="F4126" s="10">
        <v>524</v>
      </c>
      <c r="G4126" s="10">
        <v>1063</v>
      </c>
      <c r="H4126" s="44"/>
      <c r="I4126" s="44"/>
      <c r="J4126" s="44"/>
      <c r="K4126" s="44"/>
      <c r="L4126" s="10"/>
      <c r="M4126" s="10"/>
      <c r="N4126" s="10"/>
      <c r="O4126" s="11"/>
      <c r="P4126" s="27">
        <f>Table1[[#This Row],[Female Voters]]/Table1[[#This Row],[Female Population]]</f>
        <v>0</v>
      </c>
      <c r="Q4126" s="27">
        <f>Table1[[#This Row],[Male Voters]]/Table1[[#This Row],[Male Population]]</f>
        <v>0</v>
      </c>
      <c r="R4126" s="27">
        <f>Table1[[#This Row],[Total Voters]]/Table1[[#This Row],[Total Population]]</f>
        <v>0</v>
      </c>
      <c r="S4126" s="27">
        <f>Table1[[#This Row],[Female Ballots]]/Table1[[#This Row],[Female Population]]</f>
        <v>0</v>
      </c>
      <c r="T4126" s="27">
        <f>Table1[[#This Row],[Male Ballots]]/Table1[[#This Row],[Male Population]]</f>
        <v>0</v>
      </c>
      <c r="U4126" s="27">
        <f>Table1[[#This Row],[Total Ballots]]/Table1[[#This Row],[Total Population]]</f>
        <v>0</v>
      </c>
      <c r="V4126" s="27" t="e">
        <f>Table1[[#This Row],[Female Ballots]]/Table1[[#This Row],[Female Voters]]</f>
        <v>#DIV/0!</v>
      </c>
      <c r="W4126" s="27" t="e">
        <f>Table1[[#This Row],[Male Ballots]]/Table1[[#This Row],[Male Voters]]</f>
        <v>#DIV/0!</v>
      </c>
      <c r="X4126" s="27" t="e">
        <f>Table1[[#This Row],[Total Ballots]]/Table1[[#This Row],[Total Voters]]</f>
        <v>#DIV/0!</v>
      </c>
    </row>
    <row r="4127" spans="1:24" s="12" customFormat="1" hidden="1" x14ac:dyDescent="0.25">
      <c r="A4127" s="8" t="s">
        <v>37</v>
      </c>
      <c r="B4127" s="17">
        <v>2002</v>
      </c>
      <c r="C4127" s="17"/>
      <c r="D4127" s="9" t="s">
        <v>68</v>
      </c>
      <c r="E4127" s="10">
        <v>828</v>
      </c>
      <c r="F4127" s="10">
        <v>834</v>
      </c>
      <c r="G4127" s="10">
        <v>1662</v>
      </c>
      <c r="H4127" s="44"/>
      <c r="I4127" s="44"/>
      <c r="J4127" s="44"/>
      <c r="K4127" s="44"/>
      <c r="L4127" s="10"/>
      <c r="M4127" s="10"/>
      <c r="N4127" s="10"/>
      <c r="O4127" s="11"/>
      <c r="P4127" s="27">
        <f>Table1[[#This Row],[Female Voters]]/Table1[[#This Row],[Female Population]]</f>
        <v>0</v>
      </c>
      <c r="Q4127" s="27">
        <f>Table1[[#This Row],[Male Voters]]/Table1[[#This Row],[Male Population]]</f>
        <v>0</v>
      </c>
      <c r="R4127" s="27">
        <f>Table1[[#This Row],[Total Voters]]/Table1[[#This Row],[Total Population]]</f>
        <v>0</v>
      </c>
      <c r="S4127" s="27">
        <f>Table1[[#This Row],[Female Ballots]]/Table1[[#This Row],[Female Population]]</f>
        <v>0</v>
      </c>
      <c r="T4127" s="27">
        <f>Table1[[#This Row],[Male Ballots]]/Table1[[#This Row],[Male Population]]</f>
        <v>0</v>
      </c>
      <c r="U4127" s="27">
        <f>Table1[[#This Row],[Total Ballots]]/Table1[[#This Row],[Total Population]]</f>
        <v>0</v>
      </c>
      <c r="V4127" s="27" t="e">
        <f>Table1[[#This Row],[Female Ballots]]/Table1[[#This Row],[Female Voters]]</f>
        <v>#DIV/0!</v>
      </c>
      <c r="W4127" s="27" t="e">
        <f>Table1[[#This Row],[Male Ballots]]/Table1[[#This Row],[Male Voters]]</f>
        <v>#DIV/0!</v>
      </c>
      <c r="X4127" s="27" t="e">
        <f>Table1[[#This Row],[Total Ballots]]/Table1[[#This Row],[Total Voters]]</f>
        <v>#DIV/0!</v>
      </c>
    </row>
    <row r="4128" spans="1:24" s="12" customFormat="1" hidden="1" x14ac:dyDescent="0.25">
      <c r="A4128" s="8" t="s">
        <v>37</v>
      </c>
      <c r="B4128" s="17">
        <v>2002</v>
      </c>
      <c r="C4128" s="17"/>
      <c r="D4128" s="9" t="s">
        <v>69</v>
      </c>
      <c r="E4128" s="10">
        <v>865</v>
      </c>
      <c r="F4128" s="10">
        <v>874</v>
      </c>
      <c r="G4128" s="10">
        <v>1739</v>
      </c>
      <c r="H4128" s="44"/>
      <c r="I4128" s="44"/>
      <c r="J4128" s="44"/>
      <c r="K4128" s="44"/>
      <c r="L4128" s="10"/>
      <c r="M4128" s="10"/>
      <c r="N4128" s="10"/>
      <c r="O4128" s="11"/>
      <c r="P4128" s="27">
        <f>Table1[[#This Row],[Female Voters]]/Table1[[#This Row],[Female Population]]</f>
        <v>0</v>
      </c>
      <c r="Q4128" s="27">
        <f>Table1[[#This Row],[Male Voters]]/Table1[[#This Row],[Male Population]]</f>
        <v>0</v>
      </c>
      <c r="R4128" s="27">
        <f>Table1[[#This Row],[Total Voters]]/Table1[[#This Row],[Total Population]]</f>
        <v>0</v>
      </c>
      <c r="S4128" s="27">
        <f>Table1[[#This Row],[Female Ballots]]/Table1[[#This Row],[Female Population]]</f>
        <v>0</v>
      </c>
      <c r="T4128" s="27">
        <f>Table1[[#This Row],[Male Ballots]]/Table1[[#This Row],[Male Population]]</f>
        <v>0</v>
      </c>
      <c r="U4128" s="27">
        <f>Table1[[#This Row],[Total Ballots]]/Table1[[#This Row],[Total Population]]</f>
        <v>0</v>
      </c>
      <c r="V4128" s="27" t="e">
        <f>Table1[[#This Row],[Female Ballots]]/Table1[[#This Row],[Female Voters]]</f>
        <v>#DIV/0!</v>
      </c>
      <c r="W4128" s="27" t="e">
        <f>Table1[[#This Row],[Male Ballots]]/Table1[[#This Row],[Male Voters]]</f>
        <v>#DIV/0!</v>
      </c>
      <c r="X4128" s="27" t="e">
        <f>Table1[[#This Row],[Total Ballots]]/Table1[[#This Row],[Total Voters]]</f>
        <v>#DIV/0!</v>
      </c>
    </row>
    <row r="4129" spans="1:24" s="12" customFormat="1" hidden="1" x14ac:dyDescent="0.25">
      <c r="A4129" s="8" t="s">
        <v>37</v>
      </c>
      <c r="B4129" s="17">
        <v>2002</v>
      </c>
      <c r="C4129" s="17"/>
      <c r="D4129" s="9" t="s">
        <v>70</v>
      </c>
      <c r="E4129" s="10">
        <v>552</v>
      </c>
      <c r="F4129" s="10">
        <v>606</v>
      </c>
      <c r="G4129" s="10">
        <v>1158</v>
      </c>
      <c r="H4129" s="44"/>
      <c r="I4129" s="44"/>
      <c r="J4129" s="44"/>
      <c r="K4129" s="44"/>
      <c r="L4129" s="10"/>
      <c r="M4129" s="10"/>
      <c r="N4129" s="10"/>
      <c r="O4129" s="11"/>
      <c r="P4129" s="27">
        <f>Table1[[#This Row],[Female Voters]]/Table1[[#This Row],[Female Population]]</f>
        <v>0</v>
      </c>
      <c r="Q4129" s="27">
        <f>Table1[[#This Row],[Male Voters]]/Table1[[#This Row],[Male Population]]</f>
        <v>0</v>
      </c>
      <c r="R4129" s="27">
        <f>Table1[[#This Row],[Total Voters]]/Table1[[#This Row],[Total Population]]</f>
        <v>0</v>
      </c>
      <c r="S4129" s="27">
        <f>Table1[[#This Row],[Female Ballots]]/Table1[[#This Row],[Female Population]]</f>
        <v>0</v>
      </c>
      <c r="T4129" s="27">
        <f>Table1[[#This Row],[Male Ballots]]/Table1[[#This Row],[Male Population]]</f>
        <v>0</v>
      </c>
      <c r="U4129" s="27">
        <f>Table1[[#This Row],[Total Ballots]]/Table1[[#This Row],[Total Population]]</f>
        <v>0</v>
      </c>
      <c r="V4129" s="27" t="e">
        <f>Table1[[#This Row],[Female Ballots]]/Table1[[#This Row],[Female Voters]]</f>
        <v>#DIV/0!</v>
      </c>
      <c r="W4129" s="27" t="e">
        <f>Table1[[#This Row],[Male Ballots]]/Table1[[#This Row],[Male Voters]]</f>
        <v>#DIV/0!</v>
      </c>
      <c r="X4129" s="27" t="e">
        <f>Table1[[#This Row],[Total Ballots]]/Table1[[#This Row],[Total Voters]]</f>
        <v>#DIV/0!</v>
      </c>
    </row>
    <row r="4130" spans="1:24" s="12" customFormat="1" hidden="1" x14ac:dyDescent="0.25">
      <c r="A4130" s="8" t="s">
        <v>37</v>
      </c>
      <c r="B4130" s="17">
        <v>2002</v>
      </c>
      <c r="C4130" s="17"/>
      <c r="D4130" s="9" t="s">
        <v>71</v>
      </c>
      <c r="E4130" s="10">
        <v>612</v>
      </c>
      <c r="F4130" s="10">
        <v>537</v>
      </c>
      <c r="G4130" s="10">
        <v>1149</v>
      </c>
      <c r="H4130" s="44"/>
      <c r="I4130" s="44"/>
      <c r="J4130" s="44"/>
      <c r="K4130" s="44"/>
      <c r="L4130" s="10"/>
      <c r="M4130" s="10"/>
      <c r="N4130" s="10"/>
      <c r="O4130" s="11"/>
      <c r="P4130" s="27">
        <f>Table1[[#This Row],[Female Voters]]/Table1[[#This Row],[Female Population]]</f>
        <v>0</v>
      </c>
      <c r="Q4130" s="27">
        <f>Table1[[#This Row],[Male Voters]]/Table1[[#This Row],[Male Population]]</f>
        <v>0</v>
      </c>
      <c r="R4130" s="27">
        <f>Table1[[#This Row],[Total Voters]]/Table1[[#This Row],[Total Population]]</f>
        <v>0</v>
      </c>
      <c r="S4130" s="27">
        <f>Table1[[#This Row],[Female Ballots]]/Table1[[#This Row],[Female Population]]</f>
        <v>0</v>
      </c>
      <c r="T4130" s="27">
        <f>Table1[[#This Row],[Male Ballots]]/Table1[[#This Row],[Male Population]]</f>
        <v>0</v>
      </c>
      <c r="U4130" s="27">
        <f>Table1[[#This Row],[Total Ballots]]/Table1[[#This Row],[Total Population]]</f>
        <v>0</v>
      </c>
      <c r="V4130" s="27" t="e">
        <f>Table1[[#This Row],[Female Ballots]]/Table1[[#This Row],[Female Voters]]</f>
        <v>#DIV/0!</v>
      </c>
      <c r="W4130" s="27" t="e">
        <f>Table1[[#This Row],[Male Ballots]]/Table1[[#This Row],[Male Voters]]</f>
        <v>#DIV/0!</v>
      </c>
      <c r="X4130" s="27" t="e">
        <f>Table1[[#This Row],[Total Ballots]]/Table1[[#This Row],[Total Voters]]</f>
        <v>#DIV/0!</v>
      </c>
    </row>
    <row r="4131" spans="1:24" s="12" customFormat="1" hidden="1" x14ac:dyDescent="0.25">
      <c r="A4131" s="8" t="s">
        <v>37</v>
      </c>
      <c r="B4131" s="17">
        <v>2002</v>
      </c>
      <c r="C4131" s="17"/>
      <c r="D4131" s="9" t="s">
        <v>453</v>
      </c>
      <c r="E4131" s="10">
        <v>3725</v>
      </c>
      <c r="F4131" s="10">
        <v>3726</v>
      </c>
      <c r="G4131" s="10">
        <v>7451</v>
      </c>
      <c r="H4131" s="44"/>
      <c r="I4131" s="44"/>
      <c r="J4131" s="44"/>
      <c r="K4131" s="44"/>
      <c r="L4131" s="10"/>
      <c r="M4131" s="10"/>
      <c r="N4131" s="10"/>
      <c r="O4131" s="11"/>
      <c r="P4131" s="27">
        <f>Table1[[#This Row],[Female Voters]]/Table1[[#This Row],[Female Population]]</f>
        <v>0</v>
      </c>
      <c r="Q4131" s="27">
        <f>Table1[[#This Row],[Male Voters]]/Table1[[#This Row],[Male Population]]</f>
        <v>0</v>
      </c>
      <c r="R4131" s="27">
        <f>Table1[[#This Row],[Total Voters]]/Table1[[#This Row],[Total Population]]</f>
        <v>0</v>
      </c>
      <c r="S4131" s="27">
        <f>Table1[[#This Row],[Female Ballots]]/Table1[[#This Row],[Female Population]]</f>
        <v>0</v>
      </c>
      <c r="T4131" s="27">
        <f>Table1[[#This Row],[Male Ballots]]/Table1[[#This Row],[Male Population]]</f>
        <v>0</v>
      </c>
      <c r="U4131" s="27">
        <f>Table1[[#This Row],[Total Ballots]]/Table1[[#This Row],[Total Population]]</f>
        <v>0</v>
      </c>
      <c r="V4131" s="27" t="e">
        <f>Table1[[#This Row],[Female Ballots]]/Table1[[#This Row],[Female Voters]]</f>
        <v>#DIV/0!</v>
      </c>
      <c r="W4131" s="27" t="e">
        <f>Table1[[#This Row],[Male Ballots]]/Table1[[#This Row],[Male Voters]]</f>
        <v>#DIV/0!</v>
      </c>
      <c r="X4131" s="27" t="e">
        <f>Table1[[#This Row],[Total Ballots]]/Table1[[#This Row],[Total Voters]]</f>
        <v>#DIV/0!</v>
      </c>
    </row>
    <row r="4132" spans="1:24" s="12" customFormat="1" hidden="1" x14ac:dyDescent="0.25">
      <c r="A4132" s="8" t="s">
        <v>53</v>
      </c>
      <c r="B4132" s="17">
        <v>2002</v>
      </c>
      <c r="C4132" s="17" t="s">
        <v>77</v>
      </c>
      <c r="D4132" s="9" t="s">
        <v>66</v>
      </c>
      <c r="E4132" s="10">
        <v>26625</v>
      </c>
      <c r="F4132" s="10">
        <v>29022</v>
      </c>
      <c r="G4132" s="10">
        <v>55647</v>
      </c>
      <c r="H4132" s="44"/>
      <c r="I4132" s="44"/>
      <c r="J4132" s="44"/>
      <c r="K4132" s="44"/>
      <c r="L4132" s="10"/>
      <c r="M4132" s="10"/>
      <c r="N4132" s="10"/>
      <c r="O4132" s="11"/>
      <c r="P4132" s="27">
        <f>Table1[[#This Row],[Female Voters]]/Table1[[#This Row],[Female Population]]</f>
        <v>0</v>
      </c>
      <c r="Q4132" s="27">
        <f>Table1[[#This Row],[Male Voters]]/Table1[[#This Row],[Male Population]]</f>
        <v>0</v>
      </c>
      <c r="R4132" s="27">
        <f>Table1[[#This Row],[Total Voters]]/Table1[[#This Row],[Total Population]]</f>
        <v>0</v>
      </c>
      <c r="S4132" s="27">
        <f>Table1[[#This Row],[Female Ballots]]/Table1[[#This Row],[Female Population]]</f>
        <v>0</v>
      </c>
      <c r="T4132" s="27">
        <f>Table1[[#This Row],[Male Ballots]]/Table1[[#This Row],[Male Population]]</f>
        <v>0</v>
      </c>
      <c r="U4132" s="27">
        <f>Table1[[#This Row],[Total Ballots]]/Table1[[#This Row],[Total Population]]</f>
        <v>0</v>
      </c>
      <c r="V4132" s="27" t="e">
        <f>Table1[[#This Row],[Female Ballots]]/Table1[[#This Row],[Female Voters]]</f>
        <v>#DIV/0!</v>
      </c>
      <c r="W4132" s="27" t="e">
        <f>Table1[[#This Row],[Male Ballots]]/Table1[[#This Row],[Male Voters]]</f>
        <v>#DIV/0!</v>
      </c>
      <c r="X4132" s="27" t="e">
        <f>Table1[[#This Row],[Total Ballots]]/Table1[[#This Row],[Total Voters]]</f>
        <v>#DIV/0!</v>
      </c>
    </row>
    <row r="4133" spans="1:24" s="12" customFormat="1" hidden="1" x14ac:dyDescent="0.25">
      <c r="A4133" s="8" t="s">
        <v>53</v>
      </c>
      <c r="B4133" s="17">
        <v>2002</v>
      </c>
      <c r="C4133" s="17" t="s">
        <v>77</v>
      </c>
      <c r="D4133" s="9" t="s">
        <v>67</v>
      </c>
      <c r="E4133" s="10">
        <v>43856</v>
      </c>
      <c r="F4133" s="10">
        <v>45573</v>
      </c>
      <c r="G4133" s="10">
        <v>89429</v>
      </c>
      <c r="H4133" s="44"/>
      <c r="I4133" s="44"/>
      <c r="J4133" s="44"/>
      <c r="K4133" s="44"/>
      <c r="L4133" s="10"/>
      <c r="M4133" s="10"/>
      <c r="N4133" s="10"/>
      <c r="O4133" s="11"/>
      <c r="P4133" s="27">
        <f>Table1[[#This Row],[Female Voters]]/Table1[[#This Row],[Female Population]]</f>
        <v>0</v>
      </c>
      <c r="Q4133" s="27">
        <f>Table1[[#This Row],[Male Voters]]/Table1[[#This Row],[Male Population]]</f>
        <v>0</v>
      </c>
      <c r="R4133" s="27">
        <f>Table1[[#This Row],[Total Voters]]/Table1[[#This Row],[Total Population]]</f>
        <v>0</v>
      </c>
      <c r="S4133" s="27">
        <f>Table1[[#This Row],[Female Ballots]]/Table1[[#This Row],[Female Population]]</f>
        <v>0</v>
      </c>
      <c r="T4133" s="27">
        <f>Table1[[#This Row],[Male Ballots]]/Table1[[#This Row],[Male Population]]</f>
        <v>0</v>
      </c>
      <c r="U4133" s="27">
        <f>Table1[[#This Row],[Total Ballots]]/Table1[[#This Row],[Total Population]]</f>
        <v>0</v>
      </c>
      <c r="V4133" s="27" t="e">
        <f>Table1[[#This Row],[Female Ballots]]/Table1[[#This Row],[Female Voters]]</f>
        <v>#DIV/0!</v>
      </c>
      <c r="W4133" s="27" t="e">
        <f>Table1[[#This Row],[Male Ballots]]/Table1[[#This Row],[Male Voters]]</f>
        <v>#DIV/0!</v>
      </c>
      <c r="X4133" s="27" t="e">
        <f>Table1[[#This Row],[Total Ballots]]/Table1[[#This Row],[Total Voters]]</f>
        <v>#DIV/0!</v>
      </c>
    </row>
    <row r="4134" spans="1:24" s="12" customFormat="1" hidden="1" x14ac:dyDescent="0.25">
      <c r="A4134" s="8" t="s">
        <v>53</v>
      </c>
      <c r="B4134" s="17">
        <v>2002</v>
      </c>
      <c r="C4134" s="17" t="s">
        <v>77</v>
      </c>
      <c r="D4134" s="9" t="s">
        <v>68</v>
      </c>
      <c r="E4134" s="10">
        <v>53871</v>
      </c>
      <c r="F4134" s="10">
        <v>56046</v>
      </c>
      <c r="G4134" s="10">
        <v>109917</v>
      </c>
      <c r="H4134" s="44"/>
      <c r="I4134" s="44"/>
      <c r="J4134" s="44"/>
      <c r="K4134" s="44"/>
      <c r="L4134" s="10"/>
      <c r="M4134" s="10"/>
      <c r="N4134" s="10"/>
      <c r="O4134" s="11"/>
      <c r="P4134" s="27">
        <f>Table1[[#This Row],[Female Voters]]/Table1[[#This Row],[Female Population]]</f>
        <v>0</v>
      </c>
      <c r="Q4134" s="27">
        <f>Table1[[#This Row],[Male Voters]]/Table1[[#This Row],[Male Population]]</f>
        <v>0</v>
      </c>
      <c r="R4134" s="27">
        <f>Table1[[#This Row],[Total Voters]]/Table1[[#This Row],[Total Population]]</f>
        <v>0</v>
      </c>
      <c r="S4134" s="27">
        <f>Table1[[#This Row],[Female Ballots]]/Table1[[#This Row],[Female Population]]</f>
        <v>0</v>
      </c>
      <c r="T4134" s="27">
        <f>Table1[[#This Row],[Male Ballots]]/Table1[[#This Row],[Male Population]]</f>
        <v>0</v>
      </c>
      <c r="U4134" s="27">
        <f>Table1[[#This Row],[Total Ballots]]/Table1[[#This Row],[Total Population]]</f>
        <v>0</v>
      </c>
      <c r="V4134" s="27" t="e">
        <f>Table1[[#This Row],[Female Ballots]]/Table1[[#This Row],[Female Voters]]</f>
        <v>#DIV/0!</v>
      </c>
      <c r="W4134" s="27" t="e">
        <f>Table1[[#This Row],[Male Ballots]]/Table1[[#This Row],[Male Voters]]</f>
        <v>#DIV/0!</v>
      </c>
      <c r="X4134" s="27" t="e">
        <f>Table1[[#This Row],[Total Ballots]]/Table1[[#This Row],[Total Voters]]</f>
        <v>#DIV/0!</v>
      </c>
    </row>
    <row r="4135" spans="1:24" s="12" customFormat="1" hidden="1" x14ac:dyDescent="0.25">
      <c r="A4135" s="8" t="s">
        <v>53</v>
      </c>
      <c r="B4135" s="17">
        <v>2002</v>
      </c>
      <c r="C4135" s="17" t="s">
        <v>77</v>
      </c>
      <c r="D4135" s="9" t="s">
        <v>69</v>
      </c>
      <c r="E4135" s="10">
        <v>47489</v>
      </c>
      <c r="F4135" s="10">
        <v>47323</v>
      </c>
      <c r="G4135" s="10">
        <v>94812</v>
      </c>
      <c r="H4135" s="44"/>
      <c r="I4135" s="44"/>
      <c r="J4135" s="44"/>
      <c r="K4135" s="44"/>
      <c r="L4135" s="10"/>
      <c r="M4135" s="10"/>
      <c r="N4135" s="10"/>
      <c r="O4135" s="11"/>
      <c r="P4135" s="27">
        <f>Table1[[#This Row],[Female Voters]]/Table1[[#This Row],[Female Population]]</f>
        <v>0</v>
      </c>
      <c r="Q4135" s="27">
        <f>Table1[[#This Row],[Male Voters]]/Table1[[#This Row],[Male Population]]</f>
        <v>0</v>
      </c>
      <c r="R4135" s="27">
        <f>Table1[[#This Row],[Total Voters]]/Table1[[#This Row],[Total Population]]</f>
        <v>0</v>
      </c>
      <c r="S4135" s="27">
        <f>Table1[[#This Row],[Female Ballots]]/Table1[[#This Row],[Female Population]]</f>
        <v>0</v>
      </c>
      <c r="T4135" s="27">
        <f>Table1[[#This Row],[Male Ballots]]/Table1[[#This Row],[Male Population]]</f>
        <v>0</v>
      </c>
      <c r="U4135" s="27">
        <f>Table1[[#This Row],[Total Ballots]]/Table1[[#This Row],[Total Population]]</f>
        <v>0</v>
      </c>
      <c r="V4135" s="27" t="e">
        <f>Table1[[#This Row],[Female Ballots]]/Table1[[#This Row],[Female Voters]]</f>
        <v>#DIV/0!</v>
      </c>
      <c r="W4135" s="27" t="e">
        <f>Table1[[#This Row],[Male Ballots]]/Table1[[#This Row],[Male Voters]]</f>
        <v>#DIV/0!</v>
      </c>
      <c r="X4135" s="27" t="e">
        <f>Table1[[#This Row],[Total Ballots]]/Table1[[#This Row],[Total Voters]]</f>
        <v>#DIV/0!</v>
      </c>
    </row>
    <row r="4136" spans="1:24" s="12" customFormat="1" hidden="1" x14ac:dyDescent="0.25">
      <c r="A4136" s="8" t="s">
        <v>53</v>
      </c>
      <c r="B4136" s="17">
        <v>2002</v>
      </c>
      <c r="C4136" s="17" t="s">
        <v>77</v>
      </c>
      <c r="D4136" s="9" t="s">
        <v>70</v>
      </c>
      <c r="E4136" s="10">
        <v>26988</v>
      </c>
      <c r="F4136" s="10">
        <v>26622</v>
      </c>
      <c r="G4136" s="10">
        <v>53610</v>
      </c>
      <c r="H4136" s="44"/>
      <c r="I4136" s="44"/>
      <c r="J4136" s="44"/>
      <c r="K4136" s="44"/>
      <c r="L4136" s="10"/>
      <c r="M4136" s="10"/>
      <c r="N4136" s="10"/>
      <c r="O4136" s="11"/>
      <c r="P4136" s="27">
        <f>Table1[[#This Row],[Female Voters]]/Table1[[#This Row],[Female Population]]</f>
        <v>0</v>
      </c>
      <c r="Q4136" s="27">
        <f>Table1[[#This Row],[Male Voters]]/Table1[[#This Row],[Male Population]]</f>
        <v>0</v>
      </c>
      <c r="R4136" s="27">
        <f>Table1[[#This Row],[Total Voters]]/Table1[[#This Row],[Total Population]]</f>
        <v>0</v>
      </c>
      <c r="S4136" s="27">
        <f>Table1[[#This Row],[Female Ballots]]/Table1[[#This Row],[Female Population]]</f>
        <v>0</v>
      </c>
      <c r="T4136" s="27">
        <f>Table1[[#This Row],[Male Ballots]]/Table1[[#This Row],[Male Population]]</f>
        <v>0</v>
      </c>
      <c r="U4136" s="27">
        <f>Table1[[#This Row],[Total Ballots]]/Table1[[#This Row],[Total Population]]</f>
        <v>0</v>
      </c>
      <c r="V4136" s="27" t="e">
        <f>Table1[[#This Row],[Female Ballots]]/Table1[[#This Row],[Female Voters]]</f>
        <v>#DIV/0!</v>
      </c>
      <c r="W4136" s="27" t="e">
        <f>Table1[[#This Row],[Male Ballots]]/Table1[[#This Row],[Male Voters]]</f>
        <v>#DIV/0!</v>
      </c>
      <c r="X4136" s="27" t="e">
        <f>Table1[[#This Row],[Total Ballots]]/Table1[[#This Row],[Total Voters]]</f>
        <v>#DIV/0!</v>
      </c>
    </row>
    <row r="4137" spans="1:24" s="12" customFormat="1" hidden="1" x14ac:dyDescent="0.25">
      <c r="A4137" s="8" t="s">
        <v>53</v>
      </c>
      <c r="B4137" s="17">
        <v>2002</v>
      </c>
      <c r="C4137" s="17" t="s">
        <v>77</v>
      </c>
      <c r="D4137" s="9" t="s">
        <v>71</v>
      </c>
      <c r="E4137" s="10">
        <v>33380</v>
      </c>
      <c r="F4137" s="10">
        <v>24313</v>
      </c>
      <c r="G4137" s="10">
        <v>57693</v>
      </c>
      <c r="H4137" s="44"/>
      <c r="I4137" s="44"/>
      <c r="J4137" s="44"/>
      <c r="K4137" s="44"/>
      <c r="L4137" s="10"/>
      <c r="M4137" s="10"/>
      <c r="N4137" s="10"/>
      <c r="O4137" s="11"/>
      <c r="P4137" s="27">
        <f>Table1[[#This Row],[Female Voters]]/Table1[[#This Row],[Female Population]]</f>
        <v>0</v>
      </c>
      <c r="Q4137" s="27">
        <f>Table1[[#This Row],[Male Voters]]/Table1[[#This Row],[Male Population]]</f>
        <v>0</v>
      </c>
      <c r="R4137" s="27">
        <f>Table1[[#This Row],[Total Voters]]/Table1[[#This Row],[Total Population]]</f>
        <v>0</v>
      </c>
      <c r="S4137" s="27">
        <f>Table1[[#This Row],[Female Ballots]]/Table1[[#This Row],[Female Population]]</f>
        <v>0</v>
      </c>
      <c r="T4137" s="27">
        <f>Table1[[#This Row],[Male Ballots]]/Table1[[#This Row],[Male Population]]</f>
        <v>0</v>
      </c>
      <c r="U4137" s="27">
        <f>Table1[[#This Row],[Total Ballots]]/Table1[[#This Row],[Total Population]]</f>
        <v>0</v>
      </c>
      <c r="V4137" s="27" t="e">
        <f>Table1[[#This Row],[Female Ballots]]/Table1[[#This Row],[Female Voters]]</f>
        <v>#DIV/0!</v>
      </c>
      <c r="W4137" s="27" t="e">
        <f>Table1[[#This Row],[Male Ballots]]/Table1[[#This Row],[Male Voters]]</f>
        <v>#DIV/0!</v>
      </c>
      <c r="X4137" s="27" t="e">
        <f>Table1[[#This Row],[Total Ballots]]/Table1[[#This Row],[Total Voters]]</f>
        <v>#DIV/0!</v>
      </c>
    </row>
    <row r="4138" spans="1:24" s="12" customFormat="1" hidden="1" x14ac:dyDescent="0.25">
      <c r="A4138" s="8" t="s">
        <v>53</v>
      </c>
      <c r="B4138" s="17">
        <v>2002</v>
      </c>
      <c r="C4138" s="17" t="s">
        <v>77</v>
      </c>
      <c r="D4138" s="9" t="s">
        <v>453</v>
      </c>
      <c r="E4138" s="10">
        <v>232209</v>
      </c>
      <c r="F4138" s="10">
        <v>228899</v>
      </c>
      <c r="G4138" s="10">
        <v>461108</v>
      </c>
      <c r="H4138" s="44"/>
      <c r="I4138" s="44"/>
      <c r="J4138" s="44"/>
      <c r="K4138" s="44"/>
      <c r="L4138" s="10"/>
      <c r="M4138" s="10"/>
      <c r="N4138" s="10"/>
      <c r="O4138" s="11"/>
      <c r="P4138" s="27">
        <f>Table1[[#This Row],[Female Voters]]/Table1[[#This Row],[Female Population]]</f>
        <v>0</v>
      </c>
      <c r="Q4138" s="27">
        <f>Table1[[#This Row],[Male Voters]]/Table1[[#This Row],[Male Population]]</f>
        <v>0</v>
      </c>
      <c r="R4138" s="27">
        <f>Table1[[#This Row],[Total Voters]]/Table1[[#This Row],[Total Population]]</f>
        <v>0</v>
      </c>
      <c r="S4138" s="27">
        <f>Table1[[#This Row],[Female Ballots]]/Table1[[#This Row],[Female Population]]</f>
        <v>0</v>
      </c>
      <c r="T4138" s="27">
        <f>Table1[[#This Row],[Male Ballots]]/Table1[[#This Row],[Male Population]]</f>
        <v>0</v>
      </c>
      <c r="U4138" s="27">
        <f>Table1[[#This Row],[Total Ballots]]/Table1[[#This Row],[Total Population]]</f>
        <v>0</v>
      </c>
      <c r="V4138" s="27" t="e">
        <f>Table1[[#This Row],[Female Ballots]]/Table1[[#This Row],[Female Voters]]</f>
        <v>#DIV/0!</v>
      </c>
      <c r="W4138" s="27" t="e">
        <f>Table1[[#This Row],[Male Ballots]]/Table1[[#This Row],[Male Voters]]</f>
        <v>#DIV/0!</v>
      </c>
      <c r="X4138" s="27" t="e">
        <f>Table1[[#This Row],[Total Ballots]]/Table1[[#This Row],[Total Voters]]</f>
        <v>#DIV/0!</v>
      </c>
    </row>
    <row r="4139" spans="1:24" s="12" customFormat="1" hidden="1" x14ac:dyDescent="0.25">
      <c r="A4139" s="8" t="s">
        <v>41</v>
      </c>
      <c r="B4139" s="17">
        <v>2002</v>
      </c>
      <c r="C4139" s="17"/>
      <c r="D4139" s="9" t="s">
        <v>66</v>
      </c>
      <c r="E4139" s="10">
        <v>23792</v>
      </c>
      <c r="F4139" s="10">
        <v>23745</v>
      </c>
      <c r="G4139" s="10">
        <v>47537</v>
      </c>
      <c r="H4139" s="44"/>
      <c r="I4139" s="44"/>
      <c r="J4139" s="44"/>
      <c r="K4139" s="44"/>
      <c r="L4139" s="10"/>
      <c r="M4139" s="10"/>
      <c r="N4139" s="10"/>
      <c r="O4139" s="11"/>
      <c r="P4139" s="27">
        <f>Table1[[#This Row],[Female Voters]]/Table1[[#This Row],[Female Population]]</f>
        <v>0</v>
      </c>
      <c r="Q4139" s="27">
        <f>Table1[[#This Row],[Male Voters]]/Table1[[#This Row],[Male Population]]</f>
        <v>0</v>
      </c>
      <c r="R4139" s="27">
        <f>Table1[[#This Row],[Total Voters]]/Table1[[#This Row],[Total Population]]</f>
        <v>0</v>
      </c>
      <c r="S4139" s="27">
        <f>Table1[[#This Row],[Female Ballots]]/Table1[[#This Row],[Female Population]]</f>
        <v>0</v>
      </c>
      <c r="T4139" s="27">
        <f>Table1[[#This Row],[Male Ballots]]/Table1[[#This Row],[Male Population]]</f>
        <v>0</v>
      </c>
      <c r="U4139" s="27">
        <f>Table1[[#This Row],[Total Ballots]]/Table1[[#This Row],[Total Population]]</f>
        <v>0</v>
      </c>
      <c r="V4139" s="27" t="e">
        <f>Table1[[#This Row],[Female Ballots]]/Table1[[#This Row],[Female Voters]]</f>
        <v>#DIV/0!</v>
      </c>
      <c r="W4139" s="27" t="e">
        <f>Table1[[#This Row],[Male Ballots]]/Table1[[#This Row],[Male Voters]]</f>
        <v>#DIV/0!</v>
      </c>
      <c r="X4139" s="27" t="e">
        <f>Table1[[#This Row],[Total Ballots]]/Table1[[#This Row],[Total Voters]]</f>
        <v>#DIV/0!</v>
      </c>
    </row>
    <row r="4140" spans="1:24" s="12" customFormat="1" hidden="1" x14ac:dyDescent="0.25">
      <c r="A4140" s="8" t="s">
        <v>41</v>
      </c>
      <c r="B4140" s="17">
        <v>2002</v>
      </c>
      <c r="C4140" s="17"/>
      <c r="D4140" s="9" t="s">
        <v>67</v>
      </c>
      <c r="E4140" s="10">
        <v>26875</v>
      </c>
      <c r="F4140" s="10">
        <v>28194</v>
      </c>
      <c r="G4140" s="10">
        <v>55069</v>
      </c>
      <c r="H4140" s="44"/>
      <c r="I4140" s="44"/>
      <c r="J4140" s="44"/>
      <c r="K4140" s="44"/>
      <c r="L4140" s="10"/>
      <c r="M4140" s="10"/>
      <c r="N4140" s="10"/>
      <c r="O4140" s="11"/>
      <c r="P4140" s="27">
        <f>Table1[[#This Row],[Female Voters]]/Table1[[#This Row],[Female Population]]</f>
        <v>0</v>
      </c>
      <c r="Q4140" s="27">
        <f>Table1[[#This Row],[Male Voters]]/Table1[[#This Row],[Male Population]]</f>
        <v>0</v>
      </c>
      <c r="R4140" s="27">
        <f>Table1[[#This Row],[Total Voters]]/Table1[[#This Row],[Total Population]]</f>
        <v>0</v>
      </c>
      <c r="S4140" s="27">
        <f>Table1[[#This Row],[Female Ballots]]/Table1[[#This Row],[Female Population]]</f>
        <v>0</v>
      </c>
      <c r="T4140" s="27">
        <f>Table1[[#This Row],[Male Ballots]]/Table1[[#This Row],[Male Population]]</f>
        <v>0</v>
      </c>
      <c r="U4140" s="27">
        <f>Table1[[#This Row],[Total Ballots]]/Table1[[#This Row],[Total Population]]</f>
        <v>0</v>
      </c>
      <c r="V4140" s="27" t="e">
        <f>Table1[[#This Row],[Female Ballots]]/Table1[[#This Row],[Female Voters]]</f>
        <v>#DIV/0!</v>
      </c>
      <c r="W4140" s="27" t="e">
        <f>Table1[[#This Row],[Male Ballots]]/Table1[[#This Row],[Male Voters]]</f>
        <v>#DIV/0!</v>
      </c>
      <c r="X4140" s="27" t="e">
        <f>Table1[[#This Row],[Total Ballots]]/Table1[[#This Row],[Total Voters]]</f>
        <v>#DIV/0!</v>
      </c>
    </row>
    <row r="4141" spans="1:24" s="12" customFormat="1" hidden="1" x14ac:dyDescent="0.25">
      <c r="A4141" s="8" t="s">
        <v>41</v>
      </c>
      <c r="B4141" s="17">
        <v>2002</v>
      </c>
      <c r="C4141" s="17"/>
      <c r="D4141" s="9" t="s">
        <v>68</v>
      </c>
      <c r="E4141" s="10">
        <v>32199</v>
      </c>
      <c r="F4141" s="10">
        <v>32179</v>
      </c>
      <c r="G4141" s="10">
        <v>64378</v>
      </c>
      <c r="H4141" s="44"/>
      <c r="I4141" s="44"/>
      <c r="J4141" s="44"/>
      <c r="K4141" s="44"/>
      <c r="L4141" s="10"/>
      <c r="M4141" s="10"/>
      <c r="N4141" s="10"/>
      <c r="O4141" s="11"/>
      <c r="P4141" s="27">
        <f>Table1[[#This Row],[Female Voters]]/Table1[[#This Row],[Female Population]]</f>
        <v>0</v>
      </c>
      <c r="Q4141" s="27">
        <f>Table1[[#This Row],[Male Voters]]/Table1[[#This Row],[Male Population]]</f>
        <v>0</v>
      </c>
      <c r="R4141" s="27">
        <f>Table1[[#This Row],[Total Voters]]/Table1[[#This Row],[Total Population]]</f>
        <v>0</v>
      </c>
      <c r="S4141" s="27">
        <f>Table1[[#This Row],[Female Ballots]]/Table1[[#This Row],[Female Population]]</f>
        <v>0</v>
      </c>
      <c r="T4141" s="27">
        <f>Table1[[#This Row],[Male Ballots]]/Table1[[#This Row],[Male Population]]</f>
        <v>0</v>
      </c>
      <c r="U4141" s="27">
        <f>Table1[[#This Row],[Total Ballots]]/Table1[[#This Row],[Total Population]]</f>
        <v>0</v>
      </c>
      <c r="V4141" s="27" t="e">
        <f>Table1[[#This Row],[Female Ballots]]/Table1[[#This Row],[Female Voters]]</f>
        <v>#DIV/0!</v>
      </c>
      <c r="W4141" s="27" t="e">
        <f>Table1[[#This Row],[Male Ballots]]/Table1[[#This Row],[Male Voters]]</f>
        <v>#DIV/0!</v>
      </c>
      <c r="X4141" s="27" t="e">
        <f>Table1[[#This Row],[Total Ballots]]/Table1[[#This Row],[Total Voters]]</f>
        <v>#DIV/0!</v>
      </c>
    </row>
    <row r="4142" spans="1:24" s="12" customFormat="1" hidden="1" x14ac:dyDescent="0.25">
      <c r="A4142" s="8" t="s">
        <v>41</v>
      </c>
      <c r="B4142" s="17">
        <v>2002</v>
      </c>
      <c r="C4142" s="17"/>
      <c r="D4142" s="9" t="s">
        <v>69</v>
      </c>
      <c r="E4142" s="10">
        <v>31698</v>
      </c>
      <c r="F4142" s="10">
        <v>31058</v>
      </c>
      <c r="G4142" s="10">
        <v>62756</v>
      </c>
      <c r="H4142" s="44"/>
      <c r="I4142" s="44"/>
      <c r="J4142" s="44"/>
      <c r="K4142" s="44"/>
      <c r="L4142" s="10"/>
      <c r="M4142" s="10"/>
      <c r="N4142" s="10"/>
      <c r="O4142" s="11"/>
      <c r="P4142" s="27">
        <f>Table1[[#This Row],[Female Voters]]/Table1[[#This Row],[Female Population]]</f>
        <v>0</v>
      </c>
      <c r="Q4142" s="27">
        <f>Table1[[#This Row],[Male Voters]]/Table1[[#This Row],[Male Population]]</f>
        <v>0</v>
      </c>
      <c r="R4142" s="27">
        <f>Table1[[#This Row],[Total Voters]]/Table1[[#This Row],[Total Population]]</f>
        <v>0</v>
      </c>
      <c r="S4142" s="27">
        <f>Table1[[#This Row],[Female Ballots]]/Table1[[#This Row],[Female Population]]</f>
        <v>0</v>
      </c>
      <c r="T4142" s="27">
        <f>Table1[[#This Row],[Male Ballots]]/Table1[[#This Row],[Male Population]]</f>
        <v>0</v>
      </c>
      <c r="U4142" s="27">
        <f>Table1[[#This Row],[Total Ballots]]/Table1[[#This Row],[Total Population]]</f>
        <v>0</v>
      </c>
      <c r="V4142" s="27" t="e">
        <f>Table1[[#This Row],[Female Ballots]]/Table1[[#This Row],[Female Voters]]</f>
        <v>#DIV/0!</v>
      </c>
      <c r="W4142" s="27" t="e">
        <f>Table1[[#This Row],[Male Ballots]]/Table1[[#This Row],[Male Voters]]</f>
        <v>#DIV/0!</v>
      </c>
      <c r="X4142" s="27" t="e">
        <f>Table1[[#This Row],[Total Ballots]]/Table1[[#This Row],[Total Voters]]</f>
        <v>#DIV/0!</v>
      </c>
    </row>
    <row r="4143" spans="1:24" s="12" customFormat="1" hidden="1" x14ac:dyDescent="0.25">
      <c r="A4143" s="8" t="s">
        <v>41</v>
      </c>
      <c r="B4143" s="17">
        <v>2002</v>
      </c>
      <c r="C4143" s="17"/>
      <c r="D4143" s="9" t="s">
        <v>70</v>
      </c>
      <c r="E4143" s="10">
        <v>19781</v>
      </c>
      <c r="F4143" s="10">
        <v>18805</v>
      </c>
      <c r="G4143" s="10">
        <v>38586</v>
      </c>
      <c r="H4143" s="44"/>
      <c r="I4143" s="44"/>
      <c r="J4143" s="44"/>
      <c r="K4143" s="44"/>
      <c r="L4143" s="10"/>
      <c r="M4143" s="10"/>
      <c r="N4143" s="10"/>
      <c r="O4143" s="11"/>
      <c r="P4143" s="27">
        <f>Table1[[#This Row],[Female Voters]]/Table1[[#This Row],[Female Population]]</f>
        <v>0</v>
      </c>
      <c r="Q4143" s="27">
        <f>Table1[[#This Row],[Male Voters]]/Table1[[#This Row],[Male Population]]</f>
        <v>0</v>
      </c>
      <c r="R4143" s="27">
        <f>Table1[[#This Row],[Total Voters]]/Table1[[#This Row],[Total Population]]</f>
        <v>0</v>
      </c>
      <c r="S4143" s="27">
        <f>Table1[[#This Row],[Female Ballots]]/Table1[[#This Row],[Female Population]]</f>
        <v>0</v>
      </c>
      <c r="T4143" s="27">
        <f>Table1[[#This Row],[Male Ballots]]/Table1[[#This Row],[Male Population]]</f>
        <v>0</v>
      </c>
      <c r="U4143" s="27">
        <f>Table1[[#This Row],[Total Ballots]]/Table1[[#This Row],[Total Population]]</f>
        <v>0</v>
      </c>
      <c r="V4143" s="27" t="e">
        <f>Table1[[#This Row],[Female Ballots]]/Table1[[#This Row],[Female Voters]]</f>
        <v>#DIV/0!</v>
      </c>
      <c r="W4143" s="27" t="e">
        <f>Table1[[#This Row],[Male Ballots]]/Table1[[#This Row],[Male Voters]]</f>
        <v>#DIV/0!</v>
      </c>
      <c r="X4143" s="27" t="e">
        <f>Table1[[#This Row],[Total Ballots]]/Table1[[#This Row],[Total Voters]]</f>
        <v>#DIV/0!</v>
      </c>
    </row>
    <row r="4144" spans="1:24" s="12" customFormat="1" hidden="1" x14ac:dyDescent="0.25">
      <c r="A4144" s="8" t="s">
        <v>41</v>
      </c>
      <c r="B4144" s="17">
        <v>2002</v>
      </c>
      <c r="C4144" s="17"/>
      <c r="D4144" s="9" t="s">
        <v>71</v>
      </c>
      <c r="E4144" s="10">
        <v>30858</v>
      </c>
      <c r="F4144" s="10">
        <v>21668</v>
      </c>
      <c r="G4144" s="10">
        <v>52526</v>
      </c>
      <c r="H4144" s="44"/>
      <c r="I4144" s="44"/>
      <c r="J4144" s="44"/>
      <c r="K4144" s="44"/>
      <c r="L4144" s="10"/>
      <c r="M4144" s="10"/>
      <c r="N4144" s="10"/>
      <c r="O4144" s="11"/>
      <c r="P4144" s="27">
        <f>Table1[[#This Row],[Female Voters]]/Table1[[#This Row],[Female Population]]</f>
        <v>0</v>
      </c>
      <c r="Q4144" s="27">
        <f>Table1[[#This Row],[Male Voters]]/Table1[[#This Row],[Male Population]]</f>
        <v>0</v>
      </c>
      <c r="R4144" s="27">
        <f>Table1[[#This Row],[Total Voters]]/Table1[[#This Row],[Total Population]]</f>
        <v>0</v>
      </c>
      <c r="S4144" s="27">
        <f>Table1[[#This Row],[Female Ballots]]/Table1[[#This Row],[Female Population]]</f>
        <v>0</v>
      </c>
      <c r="T4144" s="27">
        <f>Table1[[#This Row],[Male Ballots]]/Table1[[#This Row],[Male Population]]</f>
        <v>0</v>
      </c>
      <c r="U4144" s="27">
        <f>Table1[[#This Row],[Total Ballots]]/Table1[[#This Row],[Total Population]]</f>
        <v>0</v>
      </c>
      <c r="V4144" s="27" t="e">
        <f>Table1[[#This Row],[Female Ballots]]/Table1[[#This Row],[Female Voters]]</f>
        <v>#DIV/0!</v>
      </c>
      <c r="W4144" s="27" t="e">
        <f>Table1[[#This Row],[Male Ballots]]/Table1[[#This Row],[Male Voters]]</f>
        <v>#DIV/0!</v>
      </c>
      <c r="X4144" s="27" t="e">
        <f>Table1[[#This Row],[Total Ballots]]/Table1[[#This Row],[Total Voters]]</f>
        <v>#DIV/0!</v>
      </c>
    </row>
    <row r="4145" spans="1:24" s="12" customFormat="1" hidden="1" x14ac:dyDescent="0.25">
      <c r="A4145" s="8" t="s">
        <v>41</v>
      </c>
      <c r="B4145" s="17">
        <v>2002</v>
      </c>
      <c r="C4145" s="17"/>
      <c r="D4145" s="9" t="s">
        <v>453</v>
      </c>
      <c r="E4145" s="10">
        <v>165203</v>
      </c>
      <c r="F4145" s="10">
        <v>155649</v>
      </c>
      <c r="G4145" s="10">
        <v>320852</v>
      </c>
      <c r="H4145" s="44"/>
      <c r="I4145" s="44"/>
      <c r="J4145" s="44"/>
      <c r="K4145" s="44"/>
      <c r="L4145" s="10"/>
      <c r="M4145" s="10"/>
      <c r="N4145" s="10"/>
      <c r="O4145" s="11"/>
      <c r="P4145" s="27">
        <f>Table1[[#This Row],[Female Voters]]/Table1[[#This Row],[Female Population]]</f>
        <v>0</v>
      </c>
      <c r="Q4145" s="27">
        <f>Table1[[#This Row],[Male Voters]]/Table1[[#This Row],[Male Population]]</f>
        <v>0</v>
      </c>
      <c r="R4145" s="27">
        <f>Table1[[#This Row],[Total Voters]]/Table1[[#This Row],[Total Population]]</f>
        <v>0</v>
      </c>
      <c r="S4145" s="27">
        <f>Table1[[#This Row],[Female Ballots]]/Table1[[#This Row],[Female Population]]</f>
        <v>0</v>
      </c>
      <c r="T4145" s="27">
        <f>Table1[[#This Row],[Male Ballots]]/Table1[[#This Row],[Male Population]]</f>
        <v>0</v>
      </c>
      <c r="U4145" s="27">
        <f>Table1[[#This Row],[Total Ballots]]/Table1[[#This Row],[Total Population]]</f>
        <v>0</v>
      </c>
      <c r="V4145" s="27" t="e">
        <f>Table1[[#This Row],[Female Ballots]]/Table1[[#This Row],[Female Voters]]</f>
        <v>#DIV/0!</v>
      </c>
      <c r="W4145" s="27" t="e">
        <f>Table1[[#This Row],[Male Ballots]]/Table1[[#This Row],[Male Voters]]</f>
        <v>#DIV/0!</v>
      </c>
      <c r="X4145" s="27" t="e">
        <f>Table1[[#This Row],[Total Ballots]]/Table1[[#This Row],[Total Voters]]</f>
        <v>#DIV/0!</v>
      </c>
    </row>
    <row r="4146" spans="1:24" s="12" customFormat="1" hidden="1" x14ac:dyDescent="0.25">
      <c r="A4146" s="8" t="s">
        <v>29</v>
      </c>
      <c r="B4146" s="17">
        <v>2002</v>
      </c>
      <c r="C4146" s="17"/>
      <c r="D4146" s="9" t="s">
        <v>66</v>
      </c>
      <c r="E4146" s="10">
        <v>1254</v>
      </c>
      <c r="F4146" s="10">
        <v>1412</v>
      </c>
      <c r="G4146" s="10">
        <v>2666</v>
      </c>
      <c r="H4146" s="44"/>
      <c r="I4146" s="44"/>
      <c r="J4146" s="44"/>
      <c r="K4146" s="44"/>
      <c r="L4146" s="10"/>
      <c r="M4146" s="10"/>
      <c r="N4146" s="10"/>
      <c r="O4146" s="11"/>
      <c r="P4146" s="27">
        <f>Table1[[#This Row],[Female Voters]]/Table1[[#This Row],[Female Population]]</f>
        <v>0</v>
      </c>
      <c r="Q4146" s="27">
        <f>Table1[[#This Row],[Male Voters]]/Table1[[#This Row],[Male Population]]</f>
        <v>0</v>
      </c>
      <c r="R4146" s="27">
        <f>Table1[[#This Row],[Total Voters]]/Table1[[#This Row],[Total Population]]</f>
        <v>0</v>
      </c>
      <c r="S4146" s="27">
        <f>Table1[[#This Row],[Female Ballots]]/Table1[[#This Row],[Female Population]]</f>
        <v>0</v>
      </c>
      <c r="T4146" s="27">
        <f>Table1[[#This Row],[Male Ballots]]/Table1[[#This Row],[Male Population]]</f>
        <v>0</v>
      </c>
      <c r="U4146" s="27">
        <f>Table1[[#This Row],[Total Ballots]]/Table1[[#This Row],[Total Population]]</f>
        <v>0</v>
      </c>
      <c r="V4146" s="27" t="e">
        <f>Table1[[#This Row],[Female Ballots]]/Table1[[#This Row],[Female Voters]]</f>
        <v>#DIV/0!</v>
      </c>
      <c r="W4146" s="27" t="e">
        <f>Table1[[#This Row],[Male Ballots]]/Table1[[#This Row],[Male Voters]]</f>
        <v>#DIV/0!</v>
      </c>
      <c r="X4146" s="27" t="e">
        <f>Table1[[#This Row],[Total Ballots]]/Table1[[#This Row],[Total Voters]]</f>
        <v>#DIV/0!</v>
      </c>
    </row>
    <row r="4147" spans="1:24" s="12" customFormat="1" hidden="1" x14ac:dyDescent="0.25">
      <c r="A4147" s="8" t="s">
        <v>29</v>
      </c>
      <c r="B4147" s="17">
        <v>2002</v>
      </c>
      <c r="C4147" s="17"/>
      <c r="D4147" s="9" t="s">
        <v>67</v>
      </c>
      <c r="E4147" s="10">
        <v>1910</v>
      </c>
      <c r="F4147" s="10">
        <v>1727</v>
      </c>
      <c r="G4147" s="10">
        <v>3637</v>
      </c>
      <c r="H4147" s="44"/>
      <c r="I4147" s="44"/>
      <c r="J4147" s="44"/>
      <c r="K4147" s="44"/>
      <c r="L4147" s="10"/>
      <c r="M4147" s="10"/>
      <c r="N4147" s="10"/>
      <c r="O4147" s="11"/>
      <c r="P4147" s="27">
        <f>Table1[[#This Row],[Female Voters]]/Table1[[#This Row],[Female Population]]</f>
        <v>0</v>
      </c>
      <c r="Q4147" s="27">
        <f>Table1[[#This Row],[Male Voters]]/Table1[[#This Row],[Male Population]]</f>
        <v>0</v>
      </c>
      <c r="R4147" s="27">
        <f>Table1[[#This Row],[Total Voters]]/Table1[[#This Row],[Total Population]]</f>
        <v>0</v>
      </c>
      <c r="S4147" s="27">
        <f>Table1[[#This Row],[Female Ballots]]/Table1[[#This Row],[Female Population]]</f>
        <v>0</v>
      </c>
      <c r="T4147" s="27">
        <f>Table1[[#This Row],[Male Ballots]]/Table1[[#This Row],[Male Population]]</f>
        <v>0</v>
      </c>
      <c r="U4147" s="27">
        <f>Table1[[#This Row],[Total Ballots]]/Table1[[#This Row],[Total Population]]</f>
        <v>0</v>
      </c>
      <c r="V4147" s="27" t="e">
        <f>Table1[[#This Row],[Female Ballots]]/Table1[[#This Row],[Female Voters]]</f>
        <v>#DIV/0!</v>
      </c>
      <c r="W4147" s="27" t="e">
        <f>Table1[[#This Row],[Male Ballots]]/Table1[[#This Row],[Male Voters]]</f>
        <v>#DIV/0!</v>
      </c>
      <c r="X4147" s="27" t="e">
        <f>Table1[[#This Row],[Total Ballots]]/Table1[[#This Row],[Total Voters]]</f>
        <v>#DIV/0!</v>
      </c>
    </row>
    <row r="4148" spans="1:24" s="12" customFormat="1" hidden="1" x14ac:dyDescent="0.25">
      <c r="A4148" s="8" t="s">
        <v>29</v>
      </c>
      <c r="B4148" s="17">
        <v>2002</v>
      </c>
      <c r="C4148" s="17"/>
      <c r="D4148" s="9" t="s">
        <v>68</v>
      </c>
      <c r="E4148" s="10">
        <v>3035</v>
      </c>
      <c r="F4148" s="10">
        <v>2938</v>
      </c>
      <c r="G4148" s="10">
        <v>5973.01</v>
      </c>
      <c r="H4148" s="44"/>
      <c r="I4148" s="44"/>
      <c r="J4148" s="44"/>
      <c r="K4148" s="44"/>
      <c r="L4148" s="10"/>
      <c r="M4148" s="10"/>
      <c r="N4148" s="10"/>
      <c r="O4148" s="11"/>
      <c r="P4148" s="27">
        <f>Table1[[#This Row],[Female Voters]]/Table1[[#This Row],[Female Population]]</f>
        <v>0</v>
      </c>
      <c r="Q4148" s="27">
        <f>Table1[[#This Row],[Male Voters]]/Table1[[#This Row],[Male Population]]</f>
        <v>0</v>
      </c>
      <c r="R4148" s="27">
        <f>Table1[[#This Row],[Total Voters]]/Table1[[#This Row],[Total Population]]</f>
        <v>0</v>
      </c>
      <c r="S4148" s="27">
        <f>Table1[[#This Row],[Female Ballots]]/Table1[[#This Row],[Female Population]]</f>
        <v>0</v>
      </c>
      <c r="T4148" s="27">
        <f>Table1[[#This Row],[Male Ballots]]/Table1[[#This Row],[Male Population]]</f>
        <v>0</v>
      </c>
      <c r="U4148" s="27">
        <f>Table1[[#This Row],[Total Ballots]]/Table1[[#This Row],[Total Population]]</f>
        <v>0</v>
      </c>
      <c r="V4148" s="27" t="e">
        <f>Table1[[#This Row],[Female Ballots]]/Table1[[#This Row],[Female Voters]]</f>
        <v>#DIV/0!</v>
      </c>
      <c r="W4148" s="27" t="e">
        <f>Table1[[#This Row],[Male Ballots]]/Table1[[#This Row],[Male Voters]]</f>
        <v>#DIV/0!</v>
      </c>
      <c r="X4148" s="27" t="e">
        <f>Table1[[#This Row],[Total Ballots]]/Table1[[#This Row],[Total Voters]]</f>
        <v>#DIV/0!</v>
      </c>
    </row>
    <row r="4149" spans="1:24" s="12" customFormat="1" hidden="1" x14ac:dyDescent="0.25">
      <c r="A4149" s="8" t="s">
        <v>29</v>
      </c>
      <c r="B4149" s="17">
        <v>2002</v>
      </c>
      <c r="C4149" s="17"/>
      <c r="D4149" s="9" t="s">
        <v>69</v>
      </c>
      <c r="E4149" s="10">
        <v>3408</v>
      </c>
      <c r="F4149" s="10">
        <v>3308</v>
      </c>
      <c r="G4149" s="10">
        <v>6716.02</v>
      </c>
      <c r="H4149" s="44"/>
      <c r="I4149" s="44"/>
      <c r="J4149" s="44"/>
      <c r="K4149" s="44"/>
      <c r="L4149" s="10"/>
      <c r="M4149" s="10"/>
      <c r="N4149" s="10"/>
      <c r="O4149" s="11"/>
      <c r="P4149" s="27">
        <f>Table1[[#This Row],[Female Voters]]/Table1[[#This Row],[Female Population]]</f>
        <v>0</v>
      </c>
      <c r="Q4149" s="27">
        <f>Table1[[#This Row],[Male Voters]]/Table1[[#This Row],[Male Population]]</f>
        <v>0</v>
      </c>
      <c r="R4149" s="27">
        <f>Table1[[#This Row],[Total Voters]]/Table1[[#This Row],[Total Population]]</f>
        <v>0</v>
      </c>
      <c r="S4149" s="27">
        <f>Table1[[#This Row],[Female Ballots]]/Table1[[#This Row],[Female Population]]</f>
        <v>0</v>
      </c>
      <c r="T4149" s="27">
        <f>Table1[[#This Row],[Male Ballots]]/Table1[[#This Row],[Male Population]]</f>
        <v>0</v>
      </c>
      <c r="U4149" s="27">
        <f>Table1[[#This Row],[Total Ballots]]/Table1[[#This Row],[Total Population]]</f>
        <v>0</v>
      </c>
      <c r="V4149" s="27" t="e">
        <f>Table1[[#This Row],[Female Ballots]]/Table1[[#This Row],[Female Voters]]</f>
        <v>#DIV/0!</v>
      </c>
      <c r="W4149" s="27" t="e">
        <f>Table1[[#This Row],[Male Ballots]]/Table1[[#This Row],[Male Voters]]</f>
        <v>#DIV/0!</v>
      </c>
      <c r="X4149" s="27" t="e">
        <f>Table1[[#This Row],[Total Ballots]]/Table1[[#This Row],[Total Voters]]</f>
        <v>#DIV/0!</v>
      </c>
    </row>
    <row r="4150" spans="1:24" s="12" customFormat="1" hidden="1" x14ac:dyDescent="0.25">
      <c r="A4150" s="8" t="s">
        <v>29</v>
      </c>
      <c r="B4150" s="17">
        <v>2002</v>
      </c>
      <c r="C4150" s="17"/>
      <c r="D4150" s="9" t="s">
        <v>70</v>
      </c>
      <c r="E4150" s="10">
        <v>2371</v>
      </c>
      <c r="F4150" s="10">
        <v>2507</v>
      </c>
      <c r="G4150" s="10">
        <v>4878</v>
      </c>
      <c r="H4150" s="44"/>
      <c r="I4150" s="44"/>
      <c r="J4150" s="44"/>
      <c r="K4150" s="44"/>
      <c r="L4150" s="10"/>
      <c r="M4150" s="10"/>
      <c r="N4150" s="10"/>
      <c r="O4150" s="11"/>
      <c r="P4150" s="27">
        <f>Table1[[#This Row],[Female Voters]]/Table1[[#This Row],[Female Population]]</f>
        <v>0</v>
      </c>
      <c r="Q4150" s="27">
        <f>Table1[[#This Row],[Male Voters]]/Table1[[#This Row],[Male Population]]</f>
        <v>0</v>
      </c>
      <c r="R4150" s="27">
        <f>Table1[[#This Row],[Total Voters]]/Table1[[#This Row],[Total Population]]</f>
        <v>0</v>
      </c>
      <c r="S4150" s="27">
        <f>Table1[[#This Row],[Female Ballots]]/Table1[[#This Row],[Female Population]]</f>
        <v>0</v>
      </c>
      <c r="T4150" s="27">
        <f>Table1[[#This Row],[Male Ballots]]/Table1[[#This Row],[Male Population]]</f>
        <v>0</v>
      </c>
      <c r="U4150" s="27">
        <f>Table1[[#This Row],[Total Ballots]]/Table1[[#This Row],[Total Population]]</f>
        <v>0</v>
      </c>
      <c r="V4150" s="27" t="e">
        <f>Table1[[#This Row],[Female Ballots]]/Table1[[#This Row],[Female Voters]]</f>
        <v>#DIV/0!</v>
      </c>
      <c r="W4150" s="27" t="e">
        <f>Table1[[#This Row],[Male Ballots]]/Table1[[#This Row],[Male Voters]]</f>
        <v>#DIV/0!</v>
      </c>
      <c r="X4150" s="27" t="e">
        <f>Table1[[#This Row],[Total Ballots]]/Table1[[#This Row],[Total Voters]]</f>
        <v>#DIV/0!</v>
      </c>
    </row>
    <row r="4151" spans="1:24" s="12" customFormat="1" hidden="1" x14ac:dyDescent="0.25">
      <c r="A4151" s="8" t="s">
        <v>29</v>
      </c>
      <c r="B4151" s="17">
        <v>2002</v>
      </c>
      <c r="C4151" s="17"/>
      <c r="D4151" s="9" t="s">
        <v>71</v>
      </c>
      <c r="E4151" s="10">
        <v>2893</v>
      </c>
      <c r="F4151" s="10">
        <v>2566</v>
      </c>
      <c r="G4151" s="10">
        <v>5459</v>
      </c>
      <c r="H4151" s="44"/>
      <c r="I4151" s="44"/>
      <c r="J4151" s="44"/>
      <c r="K4151" s="44"/>
      <c r="L4151" s="10"/>
      <c r="M4151" s="10"/>
      <c r="N4151" s="10"/>
      <c r="O4151" s="11"/>
      <c r="P4151" s="27">
        <f>Table1[[#This Row],[Female Voters]]/Table1[[#This Row],[Female Population]]</f>
        <v>0</v>
      </c>
      <c r="Q4151" s="27">
        <f>Table1[[#This Row],[Male Voters]]/Table1[[#This Row],[Male Population]]</f>
        <v>0</v>
      </c>
      <c r="R4151" s="27">
        <f>Table1[[#This Row],[Total Voters]]/Table1[[#This Row],[Total Population]]</f>
        <v>0</v>
      </c>
      <c r="S4151" s="27">
        <f>Table1[[#This Row],[Female Ballots]]/Table1[[#This Row],[Female Population]]</f>
        <v>0</v>
      </c>
      <c r="T4151" s="27">
        <f>Table1[[#This Row],[Male Ballots]]/Table1[[#This Row],[Male Population]]</f>
        <v>0</v>
      </c>
      <c r="U4151" s="27">
        <f>Table1[[#This Row],[Total Ballots]]/Table1[[#This Row],[Total Population]]</f>
        <v>0</v>
      </c>
      <c r="V4151" s="27" t="e">
        <f>Table1[[#This Row],[Female Ballots]]/Table1[[#This Row],[Female Voters]]</f>
        <v>#DIV/0!</v>
      </c>
      <c r="W4151" s="27" t="e">
        <f>Table1[[#This Row],[Male Ballots]]/Table1[[#This Row],[Male Voters]]</f>
        <v>#DIV/0!</v>
      </c>
      <c r="X4151" s="27" t="e">
        <f>Table1[[#This Row],[Total Ballots]]/Table1[[#This Row],[Total Voters]]</f>
        <v>#DIV/0!</v>
      </c>
    </row>
    <row r="4152" spans="1:24" s="12" customFormat="1" hidden="1" x14ac:dyDescent="0.25">
      <c r="A4152" s="8" t="s">
        <v>29</v>
      </c>
      <c r="B4152" s="17">
        <v>2002</v>
      </c>
      <c r="C4152" s="17"/>
      <c r="D4152" s="9" t="s">
        <v>453</v>
      </c>
      <c r="E4152" s="10">
        <v>14871</v>
      </c>
      <c r="F4152" s="10">
        <v>14458</v>
      </c>
      <c r="G4152" s="10">
        <v>29329.03</v>
      </c>
      <c r="H4152" s="44"/>
      <c r="I4152" s="44"/>
      <c r="J4152" s="44"/>
      <c r="K4152" s="44"/>
      <c r="L4152" s="10"/>
      <c r="M4152" s="10"/>
      <c r="N4152" s="10"/>
      <c r="O4152" s="11"/>
      <c r="P4152" s="27">
        <f>Table1[[#This Row],[Female Voters]]/Table1[[#This Row],[Female Population]]</f>
        <v>0</v>
      </c>
      <c r="Q4152" s="27">
        <f>Table1[[#This Row],[Male Voters]]/Table1[[#This Row],[Male Population]]</f>
        <v>0</v>
      </c>
      <c r="R4152" s="27">
        <f>Table1[[#This Row],[Total Voters]]/Table1[[#This Row],[Total Population]]</f>
        <v>0</v>
      </c>
      <c r="S4152" s="27">
        <f>Table1[[#This Row],[Female Ballots]]/Table1[[#This Row],[Female Population]]</f>
        <v>0</v>
      </c>
      <c r="T4152" s="27">
        <f>Table1[[#This Row],[Male Ballots]]/Table1[[#This Row],[Male Population]]</f>
        <v>0</v>
      </c>
      <c r="U4152" s="27">
        <f>Table1[[#This Row],[Total Ballots]]/Table1[[#This Row],[Total Population]]</f>
        <v>0</v>
      </c>
      <c r="V4152" s="27" t="e">
        <f>Table1[[#This Row],[Female Ballots]]/Table1[[#This Row],[Female Voters]]</f>
        <v>#DIV/0!</v>
      </c>
      <c r="W4152" s="27" t="e">
        <f>Table1[[#This Row],[Male Ballots]]/Table1[[#This Row],[Male Voters]]</f>
        <v>#DIV/0!</v>
      </c>
      <c r="X4152" s="27" t="e">
        <f>Table1[[#This Row],[Total Ballots]]/Table1[[#This Row],[Total Voters]]</f>
        <v>#DIV/0!</v>
      </c>
    </row>
    <row r="4153" spans="1:24" s="12" customFormat="1" hidden="1" x14ac:dyDescent="0.25">
      <c r="A4153" s="8" t="s">
        <v>44</v>
      </c>
      <c r="B4153" s="17">
        <v>2002</v>
      </c>
      <c r="C4153" s="17"/>
      <c r="D4153" s="9" t="s">
        <v>66</v>
      </c>
      <c r="E4153" s="10">
        <v>10181</v>
      </c>
      <c r="F4153" s="10">
        <v>10261</v>
      </c>
      <c r="G4153" s="10">
        <v>20442</v>
      </c>
      <c r="H4153" s="44"/>
      <c r="I4153" s="44"/>
      <c r="J4153" s="44"/>
      <c r="K4153" s="44"/>
      <c r="L4153" s="10"/>
      <c r="M4153" s="10"/>
      <c r="N4153" s="10"/>
      <c r="O4153" s="11"/>
      <c r="P4153" s="27">
        <f>Table1[[#This Row],[Female Voters]]/Table1[[#This Row],[Female Population]]</f>
        <v>0</v>
      </c>
      <c r="Q4153" s="27">
        <f>Table1[[#This Row],[Male Voters]]/Table1[[#This Row],[Male Population]]</f>
        <v>0</v>
      </c>
      <c r="R4153" s="27">
        <f>Table1[[#This Row],[Total Voters]]/Table1[[#This Row],[Total Population]]</f>
        <v>0</v>
      </c>
      <c r="S4153" s="27">
        <f>Table1[[#This Row],[Female Ballots]]/Table1[[#This Row],[Female Population]]</f>
        <v>0</v>
      </c>
      <c r="T4153" s="27">
        <f>Table1[[#This Row],[Male Ballots]]/Table1[[#This Row],[Male Population]]</f>
        <v>0</v>
      </c>
      <c r="U4153" s="27">
        <f>Table1[[#This Row],[Total Ballots]]/Table1[[#This Row],[Total Population]]</f>
        <v>0</v>
      </c>
      <c r="V4153" s="27" t="e">
        <f>Table1[[#This Row],[Female Ballots]]/Table1[[#This Row],[Female Voters]]</f>
        <v>#DIV/0!</v>
      </c>
      <c r="W4153" s="27" t="e">
        <f>Table1[[#This Row],[Male Ballots]]/Table1[[#This Row],[Male Voters]]</f>
        <v>#DIV/0!</v>
      </c>
      <c r="X4153" s="27" t="e">
        <f>Table1[[#This Row],[Total Ballots]]/Table1[[#This Row],[Total Voters]]</f>
        <v>#DIV/0!</v>
      </c>
    </row>
    <row r="4154" spans="1:24" s="12" customFormat="1" hidden="1" x14ac:dyDescent="0.25">
      <c r="A4154" s="8" t="s">
        <v>44</v>
      </c>
      <c r="B4154" s="17">
        <v>2002</v>
      </c>
      <c r="C4154" s="17"/>
      <c r="D4154" s="9" t="s">
        <v>67</v>
      </c>
      <c r="E4154" s="10">
        <v>13742</v>
      </c>
      <c r="F4154" s="10">
        <v>13843</v>
      </c>
      <c r="G4154" s="10">
        <v>27585</v>
      </c>
      <c r="H4154" s="44"/>
      <c r="I4154" s="44"/>
      <c r="J4154" s="44"/>
      <c r="K4154" s="44"/>
      <c r="L4154" s="10"/>
      <c r="M4154" s="10"/>
      <c r="N4154" s="10"/>
      <c r="O4154" s="11"/>
      <c r="P4154" s="27">
        <f>Table1[[#This Row],[Female Voters]]/Table1[[#This Row],[Female Population]]</f>
        <v>0</v>
      </c>
      <c r="Q4154" s="27">
        <f>Table1[[#This Row],[Male Voters]]/Table1[[#This Row],[Male Population]]</f>
        <v>0</v>
      </c>
      <c r="R4154" s="27">
        <f>Table1[[#This Row],[Total Voters]]/Table1[[#This Row],[Total Population]]</f>
        <v>0</v>
      </c>
      <c r="S4154" s="27">
        <f>Table1[[#This Row],[Female Ballots]]/Table1[[#This Row],[Female Population]]</f>
        <v>0</v>
      </c>
      <c r="T4154" s="27">
        <f>Table1[[#This Row],[Male Ballots]]/Table1[[#This Row],[Male Population]]</f>
        <v>0</v>
      </c>
      <c r="U4154" s="27">
        <f>Table1[[#This Row],[Total Ballots]]/Table1[[#This Row],[Total Population]]</f>
        <v>0</v>
      </c>
      <c r="V4154" s="27" t="e">
        <f>Table1[[#This Row],[Female Ballots]]/Table1[[#This Row],[Female Voters]]</f>
        <v>#DIV/0!</v>
      </c>
      <c r="W4154" s="27" t="e">
        <f>Table1[[#This Row],[Male Ballots]]/Table1[[#This Row],[Male Voters]]</f>
        <v>#DIV/0!</v>
      </c>
      <c r="X4154" s="27" t="e">
        <f>Table1[[#This Row],[Total Ballots]]/Table1[[#This Row],[Total Voters]]</f>
        <v>#DIV/0!</v>
      </c>
    </row>
    <row r="4155" spans="1:24" s="12" customFormat="1" hidden="1" x14ac:dyDescent="0.25">
      <c r="A4155" s="8" t="s">
        <v>44</v>
      </c>
      <c r="B4155" s="17">
        <v>2002</v>
      </c>
      <c r="C4155" s="17"/>
      <c r="D4155" s="9" t="s">
        <v>68</v>
      </c>
      <c r="E4155" s="10">
        <v>17166</v>
      </c>
      <c r="F4155" s="10">
        <v>16114</v>
      </c>
      <c r="G4155" s="10">
        <v>33280</v>
      </c>
      <c r="H4155" s="44"/>
      <c r="I4155" s="44"/>
      <c r="J4155" s="44"/>
      <c r="K4155" s="44"/>
      <c r="L4155" s="10"/>
      <c r="M4155" s="10"/>
      <c r="N4155" s="10"/>
      <c r="O4155" s="11"/>
      <c r="P4155" s="27">
        <f>Table1[[#This Row],[Female Voters]]/Table1[[#This Row],[Female Population]]</f>
        <v>0</v>
      </c>
      <c r="Q4155" s="27">
        <f>Table1[[#This Row],[Male Voters]]/Table1[[#This Row],[Male Population]]</f>
        <v>0</v>
      </c>
      <c r="R4155" s="27">
        <f>Table1[[#This Row],[Total Voters]]/Table1[[#This Row],[Total Population]]</f>
        <v>0</v>
      </c>
      <c r="S4155" s="27">
        <f>Table1[[#This Row],[Female Ballots]]/Table1[[#This Row],[Female Population]]</f>
        <v>0</v>
      </c>
      <c r="T4155" s="27">
        <f>Table1[[#This Row],[Male Ballots]]/Table1[[#This Row],[Male Population]]</f>
        <v>0</v>
      </c>
      <c r="U4155" s="27">
        <f>Table1[[#This Row],[Total Ballots]]/Table1[[#This Row],[Total Population]]</f>
        <v>0</v>
      </c>
      <c r="V4155" s="27" t="e">
        <f>Table1[[#This Row],[Female Ballots]]/Table1[[#This Row],[Female Voters]]</f>
        <v>#DIV/0!</v>
      </c>
      <c r="W4155" s="27" t="e">
        <f>Table1[[#This Row],[Male Ballots]]/Table1[[#This Row],[Male Voters]]</f>
        <v>#DIV/0!</v>
      </c>
      <c r="X4155" s="27" t="e">
        <f>Table1[[#This Row],[Total Ballots]]/Table1[[#This Row],[Total Voters]]</f>
        <v>#DIV/0!</v>
      </c>
    </row>
    <row r="4156" spans="1:24" s="12" customFormat="1" hidden="1" x14ac:dyDescent="0.25">
      <c r="A4156" s="8" t="s">
        <v>44</v>
      </c>
      <c r="B4156" s="17">
        <v>2002</v>
      </c>
      <c r="C4156" s="17"/>
      <c r="D4156" s="9" t="s">
        <v>69</v>
      </c>
      <c r="E4156" s="10">
        <v>17586</v>
      </c>
      <c r="F4156" s="10">
        <v>16412</v>
      </c>
      <c r="G4156" s="10">
        <v>33998</v>
      </c>
      <c r="H4156" s="44"/>
      <c r="I4156" s="44"/>
      <c r="J4156" s="44"/>
      <c r="K4156" s="44"/>
      <c r="L4156" s="10"/>
      <c r="M4156" s="10"/>
      <c r="N4156" s="10"/>
      <c r="O4156" s="11"/>
      <c r="P4156" s="27">
        <f>Table1[[#This Row],[Female Voters]]/Table1[[#This Row],[Female Population]]</f>
        <v>0</v>
      </c>
      <c r="Q4156" s="27">
        <f>Table1[[#This Row],[Male Voters]]/Table1[[#This Row],[Male Population]]</f>
        <v>0</v>
      </c>
      <c r="R4156" s="27">
        <f>Table1[[#This Row],[Total Voters]]/Table1[[#This Row],[Total Population]]</f>
        <v>0</v>
      </c>
      <c r="S4156" s="27">
        <f>Table1[[#This Row],[Female Ballots]]/Table1[[#This Row],[Female Population]]</f>
        <v>0</v>
      </c>
      <c r="T4156" s="27">
        <f>Table1[[#This Row],[Male Ballots]]/Table1[[#This Row],[Male Population]]</f>
        <v>0</v>
      </c>
      <c r="U4156" s="27">
        <f>Table1[[#This Row],[Total Ballots]]/Table1[[#This Row],[Total Population]]</f>
        <v>0</v>
      </c>
      <c r="V4156" s="27" t="e">
        <f>Table1[[#This Row],[Female Ballots]]/Table1[[#This Row],[Female Voters]]</f>
        <v>#DIV/0!</v>
      </c>
      <c r="W4156" s="27" t="e">
        <f>Table1[[#This Row],[Male Ballots]]/Table1[[#This Row],[Male Voters]]</f>
        <v>#DIV/0!</v>
      </c>
      <c r="X4156" s="27" t="e">
        <f>Table1[[#This Row],[Total Ballots]]/Table1[[#This Row],[Total Voters]]</f>
        <v>#DIV/0!</v>
      </c>
    </row>
    <row r="4157" spans="1:24" s="12" customFormat="1" hidden="1" x14ac:dyDescent="0.25">
      <c r="A4157" s="8" t="s">
        <v>44</v>
      </c>
      <c r="B4157" s="17">
        <v>2002</v>
      </c>
      <c r="C4157" s="17"/>
      <c r="D4157" s="9" t="s">
        <v>70</v>
      </c>
      <c r="E4157" s="10">
        <v>10782</v>
      </c>
      <c r="F4157" s="10">
        <v>10338</v>
      </c>
      <c r="G4157" s="10">
        <v>21120</v>
      </c>
      <c r="H4157" s="44"/>
      <c r="I4157" s="44"/>
      <c r="J4157" s="44"/>
      <c r="K4157" s="44"/>
      <c r="L4157" s="10"/>
      <c r="M4157" s="10"/>
      <c r="N4157" s="10"/>
      <c r="O4157" s="11"/>
      <c r="P4157" s="27">
        <f>Table1[[#This Row],[Female Voters]]/Table1[[#This Row],[Female Population]]</f>
        <v>0</v>
      </c>
      <c r="Q4157" s="27">
        <f>Table1[[#This Row],[Male Voters]]/Table1[[#This Row],[Male Population]]</f>
        <v>0</v>
      </c>
      <c r="R4157" s="27">
        <f>Table1[[#This Row],[Total Voters]]/Table1[[#This Row],[Total Population]]</f>
        <v>0</v>
      </c>
      <c r="S4157" s="27">
        <f>Table1[[#This Row],[Female Ballots]]/Table1[[#This Row],[Female Population]]</f>
        <v>0</v>
      </c>
      <c r="T4157" s="27">
        <f>Table1[[#This Row],[Male Ballots]]/Table1[[#This Row],[Male Population]]</f>
        <v>0</v>
      </c>
      <c r="U4157" s="27">
        <f>Table1[[#This Row],[Total Ballots]]/Table1[[#This Row],[Total Population]]</f>
        <v>0</v>
      </c>
      <c r="V4157" s="27" t="e">
        <f>Table1[[#This Row],[Female Ballots]]/Table1[[#This Row],[Female Voters]]</f>
        <v>#DIV/0!</v>
      </c>
      <c r="W4157" s="27" t="e">
        <f>Table1[[#This Row],[Male Ballots]]/Table1[[#This Row],[Male Voters]]</f>
        <v>#DIV/0!</v>
      </c>
      <c r="X4157" s="27" t="e">
        <f>Table1[[#This Row],[Total Ballots]]/Table1[[#This Row],[Total Voters]]</f>
        <v>#DIV/0!</v>
      </c>
    </row>
    <row r="4158" spans="1:24" s="12" customFormat="1" hidden="1" x14ac:dyDescent="0.25">
      <c r="A4158" s="8" t="s">
        <v>44</v>
      </c>
      <c r="B4158" s="17">
        <v>2002</v>
      </c>
      <c r="C4158" s="17"/>
      <c r="D4158" s="9" t="s">
        <v>71</v>
      </c>
      <c r="E4158" s="10">
        <v>14146</v>
      </c>
      <c r="F4158" s="10">
        <v>10465</v>
      </c>
      <c r="G4158" s="10">
        <v>24611</v>
      </c>
      <c r="H4158" s="44"/>
      <c r="I4158" s="44"/>
      <c r="J4158" s="44"/>
      <c r="K4158" s="44"/>
      <c r="L4158" s="10"/>
      <c r="M4158" s="10"/>
      <c r="N4158" s="10"/>
      <c r="O4158" s="11"/>
      <c r="P4158" s="27">
        <f>Table1[[#This Row],[Female Voters]]/Table1[[#This Row],[Female Population]]</f>
        <v>0</v>
      </c>
      <c r="Q4158" s="27">
        <f>Table1[[#This Row],[Male Voters]]/Table1[[#This Row],[Male Population]]</f>
        <v>0</v>
      </c>
      <c r="R4158" s="27">
        <f>Table1[[#This Row],[Total Voters]]/Table1[[#This Row],[Total Population]]</f>
        <v>0</v>
      </c>
      <c r="S4158" s="27">
        <f>Table1[[#This Row],[Female Ballots]]/Table1[[#This Row],[Female Population]]</f>
        <v>0</v>
      </c>
      <c r="T4158" s="27">
        <f>Table1[[#This Row],[Male Ballots]]/Table1[[#This Row],[Male Population]]</f>
        <v>0</v>
      </c>
      <c r="U4158" s="27">
        <f>Table1[[#This Row],[Total Ballots]]/Table1[[#This Row],[Total Population]]</f>
        <v>0</v>
      </c>
      <c r="V4158" s="27" t="e">
        <f>Table1[[#This Row],[Female Ballots]]/Table1[[#This Row],[Female Voters]]</f>
        <v>#DIV/0!</v>
      </c>
      <c r="W4158" s="27" t="e">
        <f>Table1[[#This Row],[Male Ballots]]/Table1[[#This Row],[Male Voters]]</f>
        <v>#DIV/0!</v>
      </c>
      <c r="X4158" s="27" t="e">
        <f>Table1[[#This Row],[Total Ballots]]/Table1[[#This Row],[Total Voters]]</f>
        <v>#DIV/0!</v>
      </c>
    </row>
    <row r="4159" spans="1:24" s="12" customFormat="1" hidden="1" x14ac:dyDescent="0.25">
      <c r="A4159" s="8" t="s">
        <v>44</v>
      </c>
      <c r="B4159" s="17">
        <v>2002</v>
      </c>
      <c r="C4159" s="17"/>
      <c r="D4159" s="9" t="s">
        <v>453</v>
      </c>
      <c r="E4159" s="10">
        <v>83603</v>
      </c>
      <c r="F4159" s="10">
        <v>77433</v>
      </c>
      <c r="G4159" s="10">
        <v>161036</v>
      </c>
      <c r="H4159" s="44"/>
      <c r="I4159" s="44"/>
      <c r="J4159" s="44"/>
      <c r="K4159" s="44"/>
      <c r="L4159" s="10"/>
      <c r="M4159" s="10"/>
      <c r="N4159" s="10"/>
      <c r="O4159" s="11"/>
      <c r="P4159" s="27">
        <f>Table1[[#This Row],[Female Voters]]/Table1[[#This Row],[Female Population]]</f>
        <v>0</v>
      </c>
      <c r="Q4159" s="27">
        <f>Table1[[#This Row],[Male Voters]]/Table1[[#This Row],[Male Population]]</f>
        <v>0</v>
      </c>
      <c r="R4159" s="27">
        <f>Table1[[#This Row],[Total Voters]]/Table1[[#This Row],[Total Population]]</f>
        <v>0</v>
      </c>
      <c r="S4159" s="27">
        <f>Table1[[#This Row],[Female Ballots]]/Table1[[#This Row],[Female Population]]</f>
        <v>0</v>
      </c>
      <c r="T4159" s="27">
        <f>Table1[[#This Row],[Male Ballots]]/Table1[[#This Row],[Male Population]]</f>
        <v>0</v>
      </c>
      <c r="U4159" s="27">
        <f>Table1[[#This Row],[Total Ballots]]/Table1[[#This Row],[Total Population]]</f>
        <v>0</v>
      </c>
      <c r="V4159" s="27" t="e">
        <f>Table1[[#This Row],[Female Ballots]]/Table1[[#This Row],[Female Voters]]</f>
        <v>#DIV/0!</v>
      </c>
      <c r="W4159" s="27" t="e">
        <f>Table1[[#This Row],[Male Ballots]]/Table1[[#This Row],[Male Voters]]</f>
        <v>#DIV/0!</v>
      </c>
      <c r="X4159" s="27" t="e">
        <f>Table1[[#This Row],[Total Ballots]]/Table1[[#This Row],[Total Voters]]</f>
        <v>#DIV/0!</v>
      </c>
    </row>
    <row r="4160" spans="1:24" s="12" customFormat="1" hidden="1" x14ac:dyDescent="0.25">
      <c r="A4160" s="8" t="s">
        <v>27</v>
      </c>
      <c r="B4160" s="17">
        <v>2002</v>
      </c>
      <c r="C4160" s="17"/>
      <c r="D4160" s="9" t="s">
        <v>66</v>
      </c>
      <c r="E4160" s="10">
        <v>85</v>
      </c>
      <c r="F4160" s="10">
        <v>116</v>
      </c>
      <c r="G4160" s="10">
        <v>201</v>
      </c>
      <c r="H4160" s="44"/>
      <c r="I4160" s="44"/>
      <c r="J4160" s="44"/>
      <c r="K4160" s="44"/>
      <c r="L4160" s="10"/>
      <c r="M4160" s="10"/>
      <c r="N4160" s="10"/>
      <c r="O4160" s="11"/>
      <c r="P4160" s="27">
        <f>Table1[[#This Row],[Female Voters]]/Table1[[#This Row],[Female Population]]</f>
        <v>0</v>
      </c>
      <c r="Q4160" s="27">
        <f>Table1[[#This Row],[Male Voters]]/Table1[[#This Row],[Male Population]]</f>
        <v>0</v>
      </c>
      <c r="R4160" s="27">
        <f>Table1[[#This Row],[Total Voters]]/Table1[[#This Row],[Total Population]]</f>
        <v>0</v>
      </c>
      <c r="S4160" s="27">
        <f>Table1[[#This Row],[Female Ballots]]/Table1[[#This Row],[Female Population]]</f>
        <v>0</v>
      </c>
      <c r="T4160" s="27">
        <f>Table1[[#This Row],[Male Ballots]]/Table1[[#This Row],[Male Population]]</f>
        <v>0</v>
      </c>
      <c r="U4160" s="27">
        <f>Table1[[#This Row],[Total Ballots]]/Table1[[#This Row],[Total Population]]</f>
        <v>0</v>
      </c>
      <c r="V4160" s="27" t="e">
        <f>Table1[[#This Row],[Female Ballots]]/Table1[[#This Row],[Female Voters]]</f>
        <v>#DIV/0!</v>
      </c>
      <c r="W4160" s="27" t="e">
        <f>Table1[[#This Row],[Male Ballots]]/Table1[[#This Row],[Male Voters]]</f>
        <v>#DIV/0!</v>
      </c>
      <c r="X4160" s="27" t="e">
        <f>Table1[[#This Row],[Total Ballots]]/Table1[[#This Row],[Total Voters]]</f>
        <v>#DIV/0!</v>
      </c>
    </row>
    <row r="4161" spans="1:24" s="12" customFormat="1" hidden="1" x14ac:dyDescent="0.25">
      <c r="A4161" s="8" t="s">
        <v>27</v>
      </c>
      <c r="B4161" s="17">
        <v>2002</v>
      </c>
      <c r="C4161" s="17"/>
      <c r="D4161" s="9" t="s">
        <v>67</v>
      </c>
      <c r="E4161" s="10">
        <v>160</v>
      </c>
      <c r="F4161" s="10">
        <v>152</v>
      </c>
      <c r="G4161" s="10">
        <v>312</v>
      </c>
      <c r="H4161" s="44"/>
      <c r="I4161" s="44"/>
      <c r="J4161" s="44"/>
      <c r="K4161" s="44"/>
      <c r="L4161" s="10"/>
      <c r="M4161" s="10"/>
      <c r="N4161" s="10"/>
      <c r="O4161" s="11"/>
      <c r="P4161" s="27">
        <f>Table1[[#This Row],[Female Voters]]/Table1[[#This Row],[Female Population]]</f>
        <v>0</v>
      </c>
      <c r="Q4161" s="27">
        <f>Table1[[#This Row],[Male Voters]]/Table1[[#This Row],[Male Population]]</f>
        <v>0</v>
      </c>
      <c r="R4161" s="27">
        <f>Table1[[#This Row],[Total Voters]]/Table1[[#This Row],[Total Population]]</f>
        <v>0</v>
      </c>
      <c r="S4161" s="27">
        <f>Table1[[#This Row],[Female Ballots]]/Table1[[#This Row],[Female Population]]</f>
        <v>0</v>
      </c>
      <c r="T4161" s="27">
        <f>Table1[[#This Row],[Male Ballots]]/Table1[[#This Row],[Male Population]]</f>
        <v>0</v>
      </c>
      <c r="U4161" s="27">
        <f>Table1[[#This Row],[Total Ballots]]/Table1[[#This Row],[Total Population]]</f>
        <v>0</v>
      </c>
      <c r="V4161" s="27" t="e">
        <f>Table1[[#This Row],[Female Ballots]]/Table1[[#This Row],[Female Voters]]</f>
        <v>#DIV/0!</v>
      </c>
      <c r="W4161" s="27" t="e">
        <f>Table1[[#This Row],[Male Ballots]]/Table1[[#This Row],[Male Voters]]</f>
        <v>#DIV/0!</v>
      </c>
      <c r="X4161" s="27" t="e">
        <f>Table1[[#This Row],[Total Ballots]]/Table1[[#This Row],[Total Voters]]</f>
        <v>#DIV/0!</v>
      </c>
    </row>
    <row r="4162" spans="1:24" s="12" customFormat="1" hidden="1" x14ac:dyDescent="0.25">
      <c r="A4162" s="8" t="s">
        <v>27</v>
      </c>
      <c r="B4162" s="17">
        <v>2002</v>
      </c>
      <c r="C4162" s="17"/>
      <c r="D4162" s="9" t="s">
        <v>68</v>
      </c>
      <c r="E4162" s="10">
        <v>247</v>
      </c>
      <c r="F4162" s="10">
        <v>247</v>
      </c>
      <c r="G4162" s="10">
        <v>494</v>
      </c>
      <c r="H4162" s="44"/>
      <c r="I4162" s="44"/>
      <c r="J4162" s="44"/>
      <c r="K4162" s="44"/>
      <c r="L4162" s="10"/>
      <c r="M4162" s="10"/>
      <c r="N4162" s="10"/>
      <c r="O4162" s="11"/>
      <c r="P4162" s="27">
        <f>Table1[[#This Row],[Female Voters]]/Table1[[#This Row],[Female Population]]</f>
        <v>0</v>
      </c>
      <c r="Q4162" s="27">
        <f>Table1[[#This Row],[Male Voters]]/Table1[[#This Row],[Male Population]]</f>
        <v>0</v>
      </c>
      <c r="R4162" s="27">
        <f>Table1[[#This Row],[Total Voters]]/Table1[[#This Row],[Total Population]]</f>
        <v>0</v>
      </c>
      <c r="S4162" s="27">
        <f>Table1[[#This Row],[Female Ballots]]/Table1[[#This Row],[Female Population]]</f>
        <v>0</v>
      </c>
      <c r="T4162" s="27">
        <f>Table1[[#This Row],[Male Ballots]]/Table1[[#This Row],[Male Population]]</f>
        <v>0</v>
      </c>
      <c r="U4162" s="27">
        <f>Table1[[#This Row],[Total Ballots]]/Table1[[#This Row],[Total Population]]</f>
        <v>0</v>
      </c>
      <c r="V4162" s="27" t="e">
        <f>Table1[[#This Row],[Female Ballots]]/Table1[[#This Row],[Female Voters]]</f>
        <v>#DIV/0!</v>
      </c>
      <c r="W4162" s="27" t="e">
        <f>Table1[[#This Row],[Male Ballots]]/Table1[[#This Row],[Male Voters]]</f>
        <v>#DIV/0!</v>
      </c>
      <c r="X4162" s="27" t="e">
        <f>Table1[[#This Row],[Total Ballots]]/Table1[[#This Row],[Total Voters]]</f>
        <v>#DIV/0!</v>
      </c>
    </row>
    <row r="4163" spans="1:24" s="12" customFormat="1" hidden="1" x14ac:dyDescent="0.25">
      <c r="A4163" s="8" t="s">
        <v>27</v>
      </c>
      <c r="B4163" s="17">
        <v>2002</v>
      </c>
      <c r="C4163" s="17"/>
      <c r="D4163" s="9" t="s">
        <v>69</v>
      </c>
      <c r="E4163" s="10">
        <v>308</v>
      </c>
      <c r="F4163" s="10">
        <v>319</v>
      </c>
      <c r="G4163" s="10">
        <v>627</v>
      </c>
      <c r="H4163" s="44"/>
      <c r="I4163" s="44"/>
      <c r="J4163" s="44"/>
      <c r="K4163" s="44"/>
      <c r="L4163" s="10"/>
      <c r="M4163" s="10"/>
      <c r="N4163" s="10"/>
      <c r="O4163" s="11"/>
      <c r="P4163" s="27">
        <f>Table1[[#This Row],[Female Voters]]/Table1[[#This Row],[Female Population]]</f>
        <v>0</v>
      </c>
      <c r="Q4163" s="27">
        <f>Table1[[#This Row],[Male Voters]]/Table1[[#This Row],[Male Population]]</f>
        <v>0</v>
      </c>
      <c r="R4163" s="27">
        <f>Table1[[#This Row],[Total Voters]]/Table1[[#This Row],[Total Population]]</f>
        <v>0</v>
      </c>
      <c r="S4163" s="27">
        <f>Table1[[#This Row],[Female Ballots]]/Table1[[#This Row],[Female Population]]</f>
        <v>0</v>
      </c>
      <c r="T4163" s="27">
        <f>Table1[[#This Row],[Male Ballots]]/Table1[[#This Row],[Male Population]]</f>
        <v>0</v>
      </c>
      <c r="U4163" s="27">
        <f>Table1[[#This Row],[Total Ballots]]/Table1[[#This Row],[Total Population]]</f>
        <v>0</v>
      </c>
      <c r="V4163" s="27" t="e">
        <f>Table1[[#This Row],[Female Ballots]]/Table1[[#This Row],[Female Voters]]</f>
        <v>#DIV/0!</v>
      </c>
      <c r="W4163" s="27" t="e">
        <f>Table1[[#This Row],[Male Ballots]]/Table1[[#This Row],[Male Voters]]</f>
        <v>#DIV/0!</v>
      </c>
      <c r="X4163" s="27" t="e">
        <f>Table1[[#This Row],[Total Ballots]]/Table1[[#This Row],[Total Voters]]</f>
        <v>#DIV/0!</v>
      </c>
    </row>
    <row r="4164" spans="1:24" s="12" customFormat="1" hidden="1" x14ac:dyDescent="0.25">
      <c r="A4164" s="8" t="s">
        <v>27</v>
      </c>
      <c r="B4164" s="17">
        <v>2002</v>
      </c>
      <c r="C4164" s="17"/>
      <c r="D4164" s="9" t="s">
        <v>70</v>
      </c>
      <c r="E4164" s="10">
        <v>292</v>
      </c>
      <c r="F4164" s="10">
        <v>284</v>
      </c>
      <c r="G4164" s="10">
        <v>576</v>
      </c>
      <c r="H4164" s="44"/>
      <c r="I4164" s="44"/>
      <c r="J4164" s="44"/>
      <c r="K4164" s="44"/>
      <c r="L4164" s="10"/>
      <c r="M4164" s="10"/>
      <c r="N4164" s="10"/>
      <c r="O4164" s="11"/>
      <c r="P4164" s="27">
        <f>Table1[[#This Row],[Female Voters]]/Table1[[#This Row],[Female Population]]</f>
        <v>0</v>
      </c>
      <c r="Q4164" s="27">
        <f>Table1[[#This Row],[Male Voters]]/Table1[[#This Row],[Male Population]]</f>
        <v>0</v>
      </c>
      <c r="R4164" s="27">
        <f>Table1[[#This Row],[Total Voters]]/Table1[[#This Row],[Total Population]]</f>
        <v>0</v>
      </c>
      <c r="S4164" s="27">
        <f>Table1[[#This Row],[Female Ballots]]/Table1[[#This Row],[Female Population]]</f>
        <v>0</v>
      </c>
      <c r="T4164" s="27">
        <f>Table1[[#This Row],[Male Ballots]]/Table1[[#This Row],[Male Population]]</f>
        <v>0</v>
      </c>
      <c r="U4164" s="27">
        <f>Table1[[#This Row],[Total Ballots]]/Table1[[#This Row],[Total Population]]</f>
        <v>0</v>
      </c>
      <c r="V4164" s="27" t="e">
        <f>Table1[[#This Row],[Female Ballots]]/Table1[[#This Row],[Female Voters]]</f>
        <v>#DIV/0!</v>
      </c>
      <c r="W4164" s="27" t="e">
        <f>Table1[[#This Row],[Male Ballots]]/Table1[[#This Row],[Male Voters]]</f>
        <v>#DIV/0!</v>
      </c>
      <c r="X4164" s="27" t="e">
        <f>Table1[[#This Row],[Total Ballots]]/Table1[[#This Row],[Total Voters]]</f>
        <v>#DIV/0!</v>
      </c>
    </row>
    <row r="4165" spans="1:24" s="12" customFormat="1" hidden="1" x14ac:dyDescent="0.25">
      <c r="A4165" s="8" t="s">
        <v>27</v>
      </c>
      <c r="B4165" s="17">
        <v>2002</v>
      </c>
      <c r="C4165" s="17"/>
      <c r="D4165" s="9" t="s">
        <v>71</v>
      </c>
      <c r="E4165" s="10">
        <v>396</v>
      </c>
      <c r="F4165" s="10">
        <v>357</v>
      </c>
      <c r="G4165" s="10">
        <v>753</v>
      </c>
      <c r="H4165" s="44"/>
      <c r="I4165" s="44"/>
      <c r="J4165" s="44"/>
      <c r="K4165" s="44"/>
      <c r="L4165" s="10"/>
      <c r="M4165" s="10"/>
      <c r="N4165" s="10"/>
      <c r="O4165" s="11"/>
      <c r="P4165" s="27">
        <f>Table1[[#This Row],[Female Voters]]/Table1[[#This Row],[Female Population]]</f>
        <v>0</v>
      </c>
      <c r="Q4165" s="27">
        <f>Table1[[#This Row],[Male Voters]]/Table1[[#This Row],[Male Population]]</f>
        <v>0</v>
      </c>
      <c r="R4165" s="27">
        <f>Table1[[#This Row],[Total Voters]]/Table1[[#This Row],[Total Population]]</f>
        <v>0</v>
      </c>
      <c r="S4165" s="27">
        <f>Table1[[#This Row],[Female Ballots]]/Table1[[#This Row],[Female Population]]</f>
        <v>0</v>
      </c>
      <c r="T4165" s="27">
        <f>Table1[[#This Row],[Male Ballots]]/Table1[[#This Row],[Male Population]]</f>
        <v>0</v>
      </c>
      <c r="U4165" s="27">
        <f>Table1[[#This Row],[Total Ballots]]/Table1[[#This Row],[Total Population]]</f>
        <v>0</v>
      </c>
      <c r="V4165" s="27" t="e">
        <f>Table1[[#This Row],[Female Ballots]]/Table1[[#This Row],[Female Voters]]</f>
        <v>#DIV/0!</v>
      </c>
      <c r="W4165" s="27" t="e">
        <f>Table1[[#This Row],[Male Ballots]]/Table1[[#This Row],[Male Voters]]</f>
        <v>#DIV/0!</v>
      </c>
      <c r="X4165" s="27" t="e">
        <f>Table1[[#This Row],[Total Ballots]]/Table1[[#This Row],[Total Voters]]</f>
        <v>#DIV/0!</v>
      </c>
    </row>
    <row r="4166" spans="1:24" s="12" customFormat="1" hidden="1" x14ac:dyDescent="0.25">
      <c r="A4166" s="8" t="s">
        <v>27</v>
      </c>
      <c r="B4166" s="17">
        <v>2002</v>
      </c>
      <c r="C4166" s="17"/>
      <c r="D4166" s="9" t="s">
        <v>453</v>
      </c>
      <c r="E4166" s="10">
        <v>1488</v>
      </c>
      <c r="F4166" s="10">
        <v>1475</v>
      </c>
      <c r="G4166" s="10">
        <v>2963</v>
      </c>
      <c r="H4166" s="44"/>
      <c r="I4166" s="44"/>
      <c r="J4166" s="44"/>
      <c r="K4166" s="44"/>
      <c r="L4166" s="10"/>
      <c r="M4166" s="10"/>
      <c r="N4166" s="10"/>
      <c r="O4166" s="11"/>
      <c r="P4166" s="27">
        <f>Table1[[#This Row],[Female Voters]]/Table1[[#This Row],[Female Population]]</f>
        <v>0</v>
      </c>
      <c r="Q4166" s="27">
        <f>Table1[[#This Row],[Male Voters]]/Table1[[#This Row],[Male Population]]</f>
        <v>0</v>
      </c>
      <c r="R4166" s="27">
        <f>Table1[[#This Row],[Total Voters]]/Table1[[#This Row],[Total Population]]</f>
        <v>0</v>
      </c>
      <c r="S4166" s="27">
        <f>Table1[[#This Row],[Female Ballots]]/Table1[[#This Row],[Female Population]]</f>
        <v>0</v>
      </c>
      <c r="T4166" s="27">
        <f>Table1[[#This Row],[Male Ballots]]/Table1[[#This Row],[Male Population]]</f>
        <v>0</v>
      </c>
      <c r="U4166" s="27">
        <f>Table1[[#This Row],[Total Ballots]]/Table1[[#This Row],[Total Population]]</f>
        <v>0</v>
      </c>
      <c r="V4166" s="27" t="e">
        <f>Table1[[#This Row],[Female Ballots]]/Table1[[#This Row],[Female Voters]]</f>
        <v>#DIV/0!</v>
      </c>
      <c r="W4166" s="27" t="e">
        <f>Table1[[#This Row],[Male Ballots]]/Table1[[#This Row],[Male Voters]]</f>
        <v>#DIV/0!</v>
      </c>
      <c r="X4166" s="27" t="e">
        <f>Table1[[#This Row],[Total Ballots]]/Table1[[#This Row],[Total Voters]]</f>
        <v>#DIV/0!</v>
      </c>
    </row>
    <row r="4167" spans="1:24" s="12" customFormat="1" hidden="1" x14ac:dyDescent="0.25">
      <c r="A4167" s="8" t="s">
        <v>46</v>
      </c>
      <c r="B4167" s="17">
        <v>2002</v>
      </c>
      <c r="C4167" s="17"/>
      <c r="D4167" s="9" t="s">
        <v>66</v>
      </c>
      <c r="E4167" s="10">
        <v>3483</v>
      </c>
      <c r="F4167" s="10">
        <v>4125</v>
      </c>
      <c r="G4167" s="10">
        <v>7608</v>
      </c>
      <c r="H4167" s="44"/>
      <c r="I4167" s="44"/>
      <c r="J4167" s="44"/>
      <c r="K4167" s="44"/>
      <c r="L4167" s="10"/>
      <c r="M4167" s="10"/>
      <c r="N4167" s="10"/>
      <c r="O4167" s="11"/>
      <c r="P4167" s="27">
        <f>Table1[[#This Row],[Female Voters]]/Table1[[#This Row],[Female Population]]</f>
        <v>0</v>
      </c>
      <c r="Q4167" s="27">
        <f>Table1[[#This Row],[Male Voters]]/Table1[[#This Row],[Male Population]]</f>
        <v>0</v>
      </c>
      <c r="R4167" s="27">
        <f>Table1[[#This Row],[Total Voters]]/Table1[[#This Row],[Total Population]]</f>
        <v>0</v>
      </c>
      <c r="S4167" s="27">
        <f>Table1[[#This Row],[Female Ballots]]/Table1[[#This Row],[Female Population]]</f>
        <v>0</v>
      </c>
      <c r="T4167" s="27">
        <f>Table1[[#This Row],[Male Ballots]]/Table1[[#This Row],[Male Population]]</f>
        <v>0</v>
      </c>
      <c r="U4167" s="27">
        <f>Table1[[#This Row],[Total Ballots]]/Table1[[#This Row],[Total Population]]</f>
        <v>0</v>
      </c>
      <c r="V4167" s="27" t="e">
        <f>Table1[[#This Row],[Female Ballots]]/Table1[[#This Row],[Female Voters]]</f>
        <v>#DIV/0!</v>
      </c>
      <c r="W4167" s="27" t="e">
        <f>Table1[[#This Row],[Male Ballots]]/Table1[[#This Row],[Male Voters]]</f>
        <v>#DIV/0!</v>
      </c>
      <c r="X4167" s="27" t="e">
        <f>Table1[[#This Row],[Total Ballots]]/Table1[[#This Row],[Total Voters]]</f>
        <v>#DIV/0!</v>
      </c>
    </row>
    <row r="4168" spans="1:24" s="12" customFormat="1" hidden="1" x14ac:dyDescent="0.25">
      <c r="A4168" s="8" t="s">
        <v>46</v>
      </c>
      <c r="B4168" s="17">
        <v>2002</v>
      </c>
      <c r="C4168" s="17"/>
      <c r="D4168" s="9" t="s">
        <v>67</v>
      </c>
      <c r="E4168" s="10">
        <v>2923</v>
      </c>
      <c r="F4168" s="10">
        <v>3733</v>
      </c>
      <c r="G4168" s="10">
        <v>6656</v>
      </c>
      <c r="H4168" s="44"/>
      <c r="I4168" s="44"/>
      <c r="J4168" s="44"/>
      <c r="K4168" s="44"/>
      <c r="L4168" s="10"/>
      <c r="M4168" s="10"/>
      <c r="N4168" s="10"/>
      <c r="O4168" s="11"/>
      <c r="P4168" s="27">
        <f>Table1[[#This Row],[Female Voters]]/Table1[[#This Row],[Female Population]]</f>
        <v>0</v>
      </c>
      <c r="Q4168" s="27">
        <f>Table1[[#This Row],[Male Voters]]/Table1[[#This Row],[Male Population]]</f>
        <v>0</v>
      </c>
      <c r="R4168" s="27">
        <f>Table1[[#This Row],[Total Voters]]/Table1[[#This Row],[Total Population]]</f>
        <v>0</v>
      </c>
      <c r="S4168" s="27">
        <f>Table1[[#This Row],[Female Ballots]]/Table1[[#This Row],[Female Population]]</f>
        <v>0</v>
      </c>
      <c r="T4168" s="27">
        <f>Table1[[#This Row],[Male Ballots]]/Table1[[#This Row],[Male Population]]</f>
        <v>0</v>
      </c>
      <c r="U4168" s="27">
        <f>Table1[[#This Row],[Total Ballots]]/Table1[[#This Row],[Total Population]]</f>
        <v>0</v>
      </c>
      <c r="V4168" s="27" t="e">
        <f>Table1[[#This Row],[Female Ballots]]/Table1[[#This Row],[Female Voters]]</f>
        <v>#DIV/0!</v>
      </c>
      <c r="W4168" s="27" t="e">
        <f>Table1[[#This Row],[Male Ballots]]/Table1[[#This Row],[Male Voters]]</f>
        <v>#DIV/0!</v>
      </c>
      <c r="X4168" s="27" t="e">
        <f>Table1[[#This Row],[Total Ballots]]/Table1[[#This Row],[Total Voters]]</f>
        <v>#DIV/0!</v>
      </c>
    </row>
    <row r="4169" spans="1:24" s="12" customFormat="1" hidden="1" x14ac:dyDescent="0.25">
      <c r="A4169" s="8" t="s">
        <v>46</v>
      </c>
      <c r="B4169" s="17">
        <v>2002</v>
      </c>
      <c r="C4169" s="17"/>
      <c r="D4169" s="9" t="s">
        <v>68</v>
      </c>
      <c r="E4169" s="10">
        <v>3557</v>
      </c>
      <c r="F4169" s="10">
        <v>3969</v>
      </c>
      <c r="G4169" s="10">
        <v>7526</v>
      </c>
      <c r="H4169" s="44"/>
      <c r="I4169" s="44"/>
      <c r="J4169" s="44"/>
      <c r="K4169" s="44"/>
      <c r="L4169" s="10"/>
      <c r="M4169" s="10"/>
      <c r="N4169" s="10"/>
      <c r="O4169" s="11"/>
      <c r="P4169" s="27">
        <f>Table1[[#This Row],[Female Voters]]/Table1[[#This Row],[Female Population]]</f>
        <v>0</v>
      </c>
      <c r="Q4169" s="27">
        <f>Table1[[#This Row],[Male Voters]]/Table1[[#This Row],[Male Population]]</f>
        <v>0</v>
      </c>
      <c r="R4169" s="27">
        <f>Table1[[#This Row],[Total Voters]]/Table1[[#This Row],[Total Population]]</f>
        <v>0</v>
      </c>
      <c r="S4169" s="27">
        <f>Table1[[#This Row],[Female Ballots]]/Table1[[#This Row],[Female Population]]</f>
        <v>0</v>
      </c>
      <c r="T4169" s="27">
        <f>Table1[[#This Row],[Male Ballots]]/Table1[[#This Row],[Male Population]]</f>
        <v>0</v>
      </c>
      <c r="U4169" s="27">
        <f>Table1[[#This Row],[Total Ballots]]/Table1[[#This Row],[Total Population]]</f>
        <v>0</v>
      </c>
      <c r="V4169" s="27" t="e">
        <f>Table1[[#This Row],[Female Ballots]]/Table1[[#This Row],[Female Voters]]</f>
        <v>#DIV/0!</v>
      </c>
      <c r="W4169" s="27" t="e">
        <f>Table1[[#This Row],[Male Ballots]]/Table1[[#This Row],[Male Voters]]</f>
        <v>#DIV/0!</v>
      </c>
      <c r="X4169" s="27" t="e">
        <f>Table1[[#This Row],[Total Ballots]]/Table1[[#This Row],[Total Voters]]</f>
        <v>#DIV/0!</v>
      </c>
    </row>
    <row r="4170" spans="1:24" s="12" customFormat="1" hidden="1" x14ac:dyDescent="0.25">
      <c r="A4170" s="8" t="s">
        <v>46</v>
      </c>
      <c r="B4170" s="17">
        <v>2002</v>
      </c>
      <c r="C4170" s="17"/>
      <c r="D4170" s="9" t="s">
        <v>69</v>
      </c>
      <c r="E4170" s="10">
        <v>3538</v>
      </c>
      <c r="F4170" s="10">
        <v>3757</v>
      </c>
      <c r="G4170" s="10">
        <v>7295</v>
      </c>
      <c r="H4170" s="44"/>
      <c r="I4170" s="44"/>
      <c r="J4170" s="44"/>
      <c r="K4170" s="44"/>
      <c r="L4170" s="10"/>
      <c r="M4170" s="10"/>
      <c r="N4170" s="10"/>
      <c r="O4170" s="11"/>
      <c r="P4170" s="27">
        <f>Table1[[#This Row],[Female Voters]]/Table1[[#This Row],[Female Population]]</f>
        <v>0</v>
      </c>
      <c r="Q4170" s="27">
        <f>Table1[[#This Row],[Male Voters]]/Table1[[#This Row],[Male Population]]</f>
        <v>0</v>
      </c>
      <c r="R4170" s="27">
        <f>Table1[[#This Row],[Total Voters]]/Table1[[#This Row],[Total Population]]</f>
        <v>0</v>
      </c>
      <c r="S4170" s="27">
        <f>Table1[[#This Row],[Female Ballots]]/Table1[[#This Row],[Female Population]]</f>
        <v>0</v>
      </c>
      <c r="T4170" s="27">
        <f>Table1[[#This Row],[Male Ballots]]/Table1[[#This Row],[Male Population]]</f>
        <v>0</v>
      </c>
      <c r="U4170" s="27">
        <f>Table1[[#This Row],[Total Ballots]]/Table1[[#This Row],[Total Population]]</f>
        <v>0</v>
      </c>
      <c r="V4170" s="27" t="e">
        <f>Table1[[#This Row],[Female Ballots]]/Table1[[#This Row],[Female Voters]]</f>
        <v>#DIV/0!</v>
      </c>
      <c r="W4170" s="27" t="e">
        <f>Table1[[#This Row],[Male Ballots]]/Table1[[#This Row],[Male Voters]]</f>
        <v>#DIV/0!</v>
      </c>
      <c r="X4170" s="27" t="e">
        <f>Table1[[#This Row],[Total Ballots]]/Table1[[#This Row],[Total Voters]]</f>
        <v>#DIV/0!</v>
      </c>
    </row>
    <row r="4171" spans="1:24" s="12" customFormat="1" hidden="1" x14ac:dyDescent="0.25">
      <c r="A4171" s="8" t="s">
        <v>46</v>
      </c>
      <c r="B4171" s="17">
        <v>2002</v>
      </c>
      <c r="C4171" s="17"/>
      <c r="D4171" s="9" t="s">
        <v>70</v>
      </c>
      <c r="E4171" s="10">
        <v>2420</v>
      </c>
      <c r="F4171" s="10">
        <v>2391</v>
      </c>
      <c r="G4171" s="10">
        <v>4811</v>
      </c>
      <c r="H4171" s="44"/>
      <c r="I4171" s="44"/>
      <c r="J4171" s="44"/>
      <c r="K4171" s="44"/>
      <c r="L4171" s="10"/>
      <c r="M4171" s="10"/>
      <c r="N4171" s="10"/>
      <c r="O4171" s="11"/>
      <c r="P4171" s="27">
        <f>Table1[[#This Row],[Female Voters]]/Table1[[#This Row],[Female Population]]</f>
        <v>0</v>
      </c>
      <c r="Q4171" s="27">
        <f>Table1[[#This Row],[Male Voters]]/Table1[[#This Row],[Male Population]]</f>
        <v>0</v>
      </c>
      <c r="R4171" s="27">
        <f>Table1[[#This Row],[Total Voters]]/Table1[[#This Row],[Total Population]]</f>
        <v>0</v>
      </c>
      <c r="S4171" s="27">
        <f>Table1[[#This Row],[Female Ballots]]/Table1[[#This Row],[Female Population]]</f>
        <v>0</v>
      </c>
      <c r="T4171" s="27">
        <f>Table1[[#This Row],[Male Ballots]]/Table1[[#This Row],[Male Population]]</f>
        <v>0</v>
      </c>
      <c r="U4171" s="27">
        <f>Table1[[#This Row],[Total Ballots]]/Table1[[#This Row],[Total Population]]</f>
        <v>0</v>
      </c>
      <c r="V4171" s="27" t="e">
        <f>Table1[[#This Row],[Female Ballots]]/Table1[[#This Row],[Female Voters]]</f>
        <v>#DIV/0!</v>
      </c>
      <c r="W4171" s="27" t="e">
        <f>Table1[[#This Row],[Male Ballots]]/Table1[[#This Row],[Male Voters]]</f>
        <v>#DIV/0!</v>
      </c>
      <c r="X4171" s="27" t="e">
        <f>Table1[[#This Row],[Total Ballots]]/Table1[[#This Row],[Total Voters]]</f>
        <v>#DIV/0!</v>
      </c>
    </row>
    <row r="4172" spans="1:24" s="12" customFormat="1" hidden="1" x14ac:dyDescent="0.25">
      <c r="A4172" s="8" t="s">
        <v>46</v>
      </c>
      <c r="B4172" s="17">
        <v>2002</v>
      </c>
      <c r="C4172" s="17"/>
      <c r="D4172" s="9" t="s">
        <v>71</v>
      </c>
      <c r="E4172" s="10">
        <v>4720</v>
      </c>
      <c r="F4172" s="10">
        <v>3319</v>
      </c>
      <c r="G4172" s="10">
        <v>8039</v>
      </c>
      <c r="H4172" s="44"/>
      <c r="I4172" s="44"/>
      <c r="J4172" s="44"/>
      <c r="K4172" s="44"/>
      <c r="L4172" s="10"/>
      <c r="M4172" s="10"/>
      <c r="N4172" s="10"/>
      <c r="O4172" s="11"/>
      <c r="P4172" s="27">
        <f>Table1[[#This Row],[Female Voters]]/Table1[[#This Row],[Female Population]]</f>
        <v>0</v>
      </c>
      <c r="Q4172" s="27">
        <f>Table1[[#This Row],[Male Voters]]/Table1[[#This Row],[Male Population]]</f>
        <v>0</v>
      </c>
      <c r="R4172" s="27">
        <f>Table1[[#This Row],[Total Voters]]/Table1[[#This Row],[Total Population]]</f>
        <v>0</v>
      </c>
      <c r="S4172" s="27">
        <f>Table1[[#This Row],[Female Ballots]]/Table1[[#This Row],[Female Population]]</f>
        <v>0</v>
      </c>
      <c r="T4172" s="27">
        <f>Table1[[#This Row],[Male Ballots]]/Table1[[#This Row],[Male Population]]</f>
        <v>0</v>
      </c>
      <c r="U4172" s="27">
        <f>Table1[[#This Row],[Total Ballots]]/Table1[[#This Row],[Total Population]]</f>
        <v>0</v>
      </c>
      <c r="V4172" s="27" t="e">
        <f>Table1[[#This Row],[Female Ballots]]/Table1[[#This Row],[Female Voters]]</f>
        <v>#DIV/0!</v>
      </c>
      <c r="W4172" s="27" t="e">
        <f>Table1[[#This Row],[Male Ballots]]/Table1[[#This Row],[Male Voters]]</f>
        <v>#DIV/0!</v>
      </c>
      <c r="X4172" s="27" t="e">
        <f>Table1[[#This Row],[Total Ballots]]/Table1[[#This Row],[Total Voters]]</f>
        <v>#DIV/0!</v>
      </c>
    </row>
    <row r="4173" spans="1:24" s="12" customFormat="1" hidden="1" x14ac:dyDescent="0.25">
      <c r="A4173" s="8" t="s">
        <v>46</v>
      </c>
      <c r="B4173" s="17">
        <v>2002</v>
      </c>
      <c r="C4173" s="17"/>
      <c r="D4173" s="9" t="s">
        <v>453</v>
      </c>
      <c r="E4173" s="10">
        <v>20641</v>
      </c>
      <c r="F4173" s="10">
        <v>21294</v>
      </c>
      <c r="G4173" s="10">
        <v>41935</v>
      </c>
      <c r="H4173" s="44"/>
      <c r="I4173" s="44"/>
      <c r="J4173" s="44"/>
      <c r="K4173" s="44"/>
      <c r="L4173" s="10"/>
      <c r="M4173" s="10"/>
      <c r="N4173" s="10"/>
      <c r="O4173" s="11"/>
      <c r="P4173" s="27">
        <f>Table1[[#This Row],[Female Voters]]/Table1[[#This Row],[Female Population]]</f>
        <v>0</v>
      </c>
      <c r="Q4173" s="27">
        <f>Table1[[#This Row],[Male Voters]]/Table1[[#This Row],[Male Population]]</f>
        <v>0</v>
      </c>
      <c r="R4173" s="27">
        <f>Table1[[#This Row],[Total Voters]]/Table1[[#This Row],[Total Population]]</f>
        <v>0</v>
      </c>
      <c r="S4173" s="27">
        <f>Table1[[#This Row],[Female Ballots]]/Table1[[#This Row],[Female Population]]</f>
        <v>0</v>
      </c>
      <c r="T4173" s="27">
        <f>Table1[[#This Row],[Male Ballots]]/Table1[[#This Row],[Male Population]]</f>
        <v>0</v>
      </c>
      <c r="U4173" s="27">
        <f>Table1[[#This Row],[Total Ballots]]/Table1[[#This Row],[Total Population]]</f>
        <v>0</v>
      </c>
      <c r="V4173" s="27" t="e">
        <f>Table1[[#This Row],[Female Ballots]]/Table1[[#This Row],[Female Voters]]</f>
        <v>#DIV/0!</v>
      </c>
      <c r="W4173" s="27" t="e">
        <f>Table1[[#This Row],[Male Ballots]]/Table1[[#This Row],[Male Voters]]</f>
        <v>#DIV/0!</v>
      </c>
      <c r="X4173" s="27" t="e">
        <f>Table1[[#This Row],[Total Ballots]]/Table1[[#This Row],[Total Voters]]</f>
        <v>#DIV/0!</v>
      </c>
    </row>
    <row r="4174" spans="1:24" s="12" customFormat="1" hidden="1" x14ac:dyDescent="0.25">
      <c r="A4174" s="8" t="s">
        <v>36</v>
      </c>
      <c r="B4174" s="17">
        <v>2002</v>
      </c>
      <c r="C4174" s="17"/>
      <c r="D4174" s="9" t="s">
        <v>66</v>
      </c>
      <c r="E4174" s="10">
        <v>13059</v>
      </c>
      <c r="F4174" s="10">
        <v>12550</v>
      </c>
      <c r="G4174" s="10">
        <v>25609</v>
      </c>
      <c r="H4174" s="44"/>
      <c r="I4174" s="44"/>
      <c r="J4174" s="44"/>
      <c r="K4174" s="44"/>
      <c r="L4174" s="10"/>
      <c r="M4174" s="10"/>
      <c r="N4174" s="10"/>
      <c r="O4174" s="11"/>
      <c r="P4174" s="27">
        <f>Table1[[#This Row],[Female Voters]]/Table1[[#This Row],[Female Population]]</f>
        <v>0</v>
      </c>
      <c r="Q4174" s="27">
        <f>Table1[[#This Row],[Male Voters]]/Table1[[#This Row],[Male Population]]</f>
        <v>0</v>
      </c>
      <c r="R4174" s="27">
        <f>Table1[[#This Row],[Total Voters]]/Table1[[#This Row],[Total Population]]</f>
        <v>0</v>
      </c>
      <c r="S4174" s="27">
        <f>Table1[[#This Row],[Female Ballots]]/Table1[[#This Row],[Female Population]]</f>
        <v>0</v>
      </c>
      <c r="T4174" s="27">
        <f>Table1[[#This Row],[Male Ballots]]/Table1[[#This Row],[Male Population]]</f>
        <v>0</v>
      </c>
      <c r="U4174" s="27">
        <f>Table1[[#This Row],[Total Ballots]]/Table1[[#This Row],[Total Population]]</f>
        <v>0</v>
      </c>
      <c r="V4174" s="27" t="e">
        <f>Table1[[#This Row],[Female Ballots]]/Table1[[#This Row],[Female Voters]]</f>
        <v>#DIV/0!</v>
      </c>
      <c r="W4174" s="27" t="e">
        <f>Table1[[#This Row],[Male Ballots]]/Table1[[#This Row],[Male Voters]]</f>
        <v>#DIV/0!</v>
      </c>
      <c r="X4174" s="27" t="e">
        <f>Table1[[#This Row],[Total Ballots]]/Table1[[#This Row],[Total Voters]]</f>
        <v>#DIV/0!</v>
      </c>
    </row>
    <row r="4175" spans="1:24" s="12" customFormat="1" hidden="1" x14ac:dyDescent="0.25">
      <c r="A4175" s="8" t="s">
        <v>36</v>
      </c>
      <c r="B4175" s="17">
        <v>2002</v>
      </c>
      <c r="C4175" s="17"/>
      <c r="D4175" s="9" t="s">
        <v>67</v>
      </c>
      <c r="E4175" s="10">
        <v>10618</v>
      </c>
      <c r="F4175" s="10">
        <v>11330</v>
      </c>
      <c r="G4175" s="10">
        <v>21948</v>
      </c>
      <c r="H4175" s="44"/>
      <c r="I4175" s="44"/>
      <c r="J4175" s="44"/>
      <c r="K4175" s="44"/>
      <c r="L4175" s="10"/>
      <c r="M4175" s="10"/>
      <c r="N4175" s="10"/>
      <c r="O4175" s="11"/>
      <c r="P4175" s="27">
        <f>Table1[[#This Row],[Female Voters]]/Table1[[#This Row],[Female Population]]</f>
        <v>0</v>
      </c>
      <c r="Q4175" s="27">
        <f>Table1[[#This Row],[Male Voters]]/Table1[[#This Row],[Male Population]]</f>
        <v>0</v>
      </c>
      <c r="R4175" s="27">
        <f>Table1[[#This Row],[Total Voters]]/Table1[[#This Row],[Total Population]]</f>
        <v>0</v>
      </c>
      <c r="S4175" s="27">
        <f>Table1[[#This Row],[Female Ballots]]/Table1[[#This Row],[Female Population]]</f>
        <v>0</v>
      </c>
      <c r="T4175" s="27">
        <f>Table1[[#This Row],[Male Ballots]]/Table1[[#This Row],[Male Population]]</f>
        <v>0</v>
      </c>
      <c r="U4175" s="27">
        <f>Table1[[#This Row],[Total Ballots]]/Table1[[#This Row],[Total Population]]</f>
        <v>0</v>
      </c>
      <c r="V4175" s="27" t="e">
        <f>Table1[[#This Row],[Female Ballots]]/Table1[[#This Row],[Female Voters]]</f>
        <v>#DIV/0!</v>
      </c>
      <c r="W4175" s="27" t="e">
        <f>Table1[[#This Row],[Male Ballots]]/Table1[[#This Row],[Male Voters]]</f>
        <v>#DIV/0!</v>
      </c>
      <c r="X4175" s="27" t="e">
        <f>Table1[[#This Row],[Total Ballots]]/Table1[[#This Row],[Total Voters]]</f>
        <v>#DIV/0!</v>
      </c>
    </row>
    <row r="4176" spans="1:24" s="12" customFormat="1" hidden="1" x14ac:dyDescent="0.25">
      <c r="A4176" s="8" t="s">
        <v>36</v>
      </c>
      <c r="B4176" s="17">
        <v>2002</v>
      </c>
      <c r="C4176" s="17"/>
      <c r="D4176" s="9" t="s">
        <v>68</v>
      </c>
      <c r="E4176" s="10">
        <v>12327</v>
      </c>
      <c r="F4176" s="10">
        <v>12047</v>
      </c>
      <c r="G4176" s="10">
        <v>24374</v>
      </c>
      <c r="H4176" s="44"/>
      <c r="I4176" s="44"/>
      <c r="J4176" s="44"/>
      <c r="K4176" s="44"/>
      <c r="L4176" s="10"/>
      <c r="M4176" s="10"/>
      <c r="N4176" s="10"/>
      <c r="O4176" s="11"/>
      <c r="P4176" s="27">
        <f>Table1[[#This Row],[Female Voters]]/Table1[[#This Row],[Female Population]]</f>
        <v>0</v>
      </c>
      <c r="Q4176" s="27">
        <f>Table1[[#This Row],[Male Voters]]/Table1[[#This Row],[Male Population]]</f>
        <v>0</v>
      </c>
      <c r="R4176" s="27">
        <f>Table1[[#This Row],[Total Voters]]/Table1[[#This Row],[Total Population]]</f>
        <v>0</v>
      </c>
      <c r="S4176" s="27">
        <f>Table1[[#This Row],[Female Ballots]]/Table1[[#This Row],[Female Population]]</f>
        <v>0</v>
      </c>
      <c r="T4176" s="27">
        <f>Table1[[#This Row],[Male Ballots]]/Table1[[#This Row],[Male Population]]</f>
        <v>0</v>
      </c>
      <c r="U4176" s="27">
        <f>Table1[[#This Row],[Total Ballots]]/Table1[[#This Row],[Total Population]]</f>
        <v>0</v>
      </c>
      <c r="V4176" s="27" t="e">
        <f>Table1[[#This Row],[Female Ballots]]/Table1[[#This Row],[Female Voters]]</f>
        <v>#DIV/0!</v>
      </c>
      <c r="W4176" s="27" t="e">
        <f>Table1[[#This Row],[Male Ballots]]/Table1[[#This Row],[Male Voters]]</f>
        <v>#DIV/0!</v>
      </c>
      <c r="X4176" s="27" t="e">
        <f>Table1[[#This Row],[Total Ballots]]/Table1[[#This Row],[Total Voters]]</f>
        <v>#DIV/0!</v>
      </c>
    </row>
    <row r="4177" spans="1:24" s="12" customFormat="1" hidden="1" x14ac:dyDescent="0.25">
      <c r="A4177" s="8" t="s">
        <v>36</v>
      </c>
      <c r="B4177" s="17">
        <v>2002</v>
      </c>
      <c r="C4177" s="17"/>
      <c r="D4177" s="9" t="s">
        <v>69</v>
      </c>
      <c r="E4177" s="10">
        <v>12887</v>
      </c>
      <c r="F4177" s="10">
        <v>12469</v>
      </c>
      <c r="G4177" s="10">
        <v>25356</v>
      </c>
      <c r="H4177" s="44"/>
      <c r="I4177" s="44"/>
      <c r="J4177" s="44"/>
      <c r="K4177" s="44"/>
      <c r="L4177" s="10"/>
      <c r="M4177" s="10"/>
      <c r="N4177" s="10"/>
      <c r="O4177" s="11"/>
      <c r="P4177" s="27">
        <f>Table1[[#This Row],[Female Voters]]/Table1[[#This Row],[Female Population]]</f>
        <v>0</v>
      </c>
      <c r="Q4177" s="27">
        <f>Table1[[#This Row],[Male Voters]]/Table1[[#This Row],[Male Population]]</f>
        <v>0</v>
      </c>
      <c r="R4177" s="27">
        <f>Table1[[#This Row],[Total Voters]]/Table1[[#This Row],[Total Population]]</f>
        <v>0</v>
      </c>
      <c r="S4177" s="27">
        <f>Table1[[#This Row],[Female Ballots]]/Table1[[#This Row],[Female Population]]</f>
        <v>0</v>
      </c>
      <c r="T4177" s="27">
        <f>Table1[[#This Row],[Male Ballots]]/Table1[[#This Row],[Male Population]]</f>
        <v>0</v>
      </c>
      <c r="U4177" s="27">
        <f>Table1[[#This Row],[Total Ballots]]/Table1[[#This Row],[Total Population]]</f>
        <v>0</v>
      </c>
      <c r="V4177" s="27" t="e">
        <f>Table1[[#This Row],[Female Ballots]]/Table1[[#This Row],[Female Voters]]</f>
        <v>#DIV/0!</v>
      </c>
      <c r="W4177" s="27" t="e">
        <f>Table1[[#This Row],[Male Ballots]]/Table1[[#This Row],[Male Voters]]</f>
        <v>#DIV/0!</v>
      </c>
      <c r="X4177" s="27" t="e">
        <f>Table1[[#This Row],[Total Ballots]]/Table1[[#This Row],[Total Voters]]</f>
        <v>#DIV/0!</v>
      </c>
    </row>
    <row r="4178" spans="1:24" s="12" customFormat="1" hidden="1" x14ac:dyDescent="0.25">
      <c r="A4178" s="8" t="s">
        <v>36</v>
      </c>
      <c r="B4178" s="17">
        <v>2002</v>
      </c>
      <c r="C4178" s="17"/>
      <c r="D4178" s="9" t="s">
        <v>70</v>
      </c>
      <c r="E4178" s="10">
        <v>7988</v>
      </c>
      <c r="F4178" s="10">
        <v>7930</v>
      </c>
      <c r="G4178" s="10">
        <v>15918</v>
      </c>
      <c r="H4178" s="44"/>
      <c r="I4178" s="44"/>
      <c r="J4178" s="44"/>
      <c r="K4178" s="44"/>
      <c r="L4178" s="10"/>
      <c r="M4178" s="10"/>
      <c r="N4178" s="10"/>
      <c r="O4178" s="11"/>
      <c r="P4178" s="27">
        <f>Table1[[#This Row],[Female Voters]]/Table1[[#This Row],[Female Population]]</f>
        <v>0</v>
      </c>
      <c r="Q4178" s="27">
        <f>Table1[[#This Row],[Male Voters]]/Table1[[#This Row],[Male Population]]</f>
        <v>0</v>
      </c>
      <c r="R4178" s="27">
        <f>Table1[[#This Row],[Total Voters]]/Table1[[#This Row],[Total Population]]</f>
        <v>0</v>
      </c>
      <c r="S4178" s="27">
        <f>Table1[[#This Row],[Female Ballots]]/Table1[[#This Row],[Female Population]]</f>
        <v>0</v>
      </c>
      <c r="T4178" s="27">
        <f>Table1[[#This Row],[Male Ballots]]/Table1[[#This Row],[Male Population]]</f>
        <v>0</v>
      </c>
      <c r="U4178" s="27">
        <f>Table1[[#This Row],[Total Ballots]]/Table1[[#This Row],[Total Population]]</f>
        <v>0</v>
      </c>
      <c r="V4178" s="27" t="e">
        <f>Table1[[#This Row],[Female Ballots]]/Table1[[#This Row],[Female Voters]]</f>
        <v>#DIV/0!</v>
      </c>
      <c r="W4178" s="27" t="e">
        <f>Table1[[#This Row],[Male Ballots]]/Table1[[#This Row],[Male Voters]]</f>
        <v>#DIV/0!</v>
      </c>
      <c r="X4178" s="27" t="e">
        <f>Table1[[#This Row],[Total Ballots]]/Table1[[#This Row],[Total Voters]]</f>
        <v>#DIV/0!</v>
      </c>
    </row>
    <row r="4179" spans="1:24" s="12" customFormat="1" hidden="1" x14ac:dyDescent="0.25">
      <c r="A4179" s="8" t="s">
        <v>36</v>
      </c>
      <c r="B4179" s="17">
        <v>2002</v>
      </c>
      <c r="C4179" s="17"/>
      <c r="D4179" s="9" t="s">
        <v>71</v>
      </c>
      <c r="E4179" s="10">
        <v>11411</v>
      </c>
      <c r="F4179" s="10">
        <v>8945</v>
      </c>
      <c r="G4179" s="10">
        <v>20356</v>
      </c>
      <c r="H4179" s="44"/>
      <c r="I4179" s="44"/>
      <c r="J4179" s="44"/>
      <c r="K4179" s="44"/>
      <c r="L4179" s="10"/>
      <c r="M4179" s="10"/>
      <c r="N4179" s="10"/>
      <c r="O4179" s="11"/>
      <c r="P4179" s="27">
        <f>Table1[[#This Row],[Female Voters]]/Table1[[#This Row],[Female Population]]</f>
        <v>0</v>
      </c>
      <c r="Q4179" s="27">
        <f>Table1[[#This Row],[Male Voters]]/Table1[[#This Row],[Male Population]]</f>
        <v>0</v>
      </c>
      <c r="R4179" s="27">
        <f>Table1[[#This Row],[Total Voters]]/Table1[[#This Row],[Total Population]]</f>
        <v>0</v>
      </c>
      <c r="S4179" s="27">
        <f>Table1[[#This Row],[Female Ballots]]/Table1[[#This Row],[Female Population]]</f>
        <v>0</v>
      </c>
      <c r="T4179" s="27">
        <f>Table1[[#This Row],[Male Ballots]]/Table1[[#This Row],[Male Population]]</f>
        <v>0</v>
      </c>
      <c r="U4179" s="27">
        <f>Table1[[#This Row],[Total Ballots]]/Table1[[#This Row],[Total Population]]</f>
        <v>0</v>
      </c>
      <c r="V4179" s="27" t="e">
        <f>Table1[[#This Row],[Female Ballots]]/Table1[[#This Row],[Female Voters]]</f>
        <v>#DIV/0!</v>
      </c>
      <c r="W4179" s="27" t="e">
        <f>Table1[[#This Row],[Male Ballots]]/Table1[[#This Row],[Male Voters]]</f>
        <v>#DIV/0!</v>
      </c>
      <c r="X4179" s="27" t="e">
        <f>Table1[[#This Row],[Total Ballots]]/Table1[[#This Row],[Total Voters]]</f>
        <v>#DIV/0!</v>
      </c>
    </row>
    <row r="4180" spans="1:24" s="12" customFormat="1" hidden="1" x14ac:dyDescent="0.25">
      <c r="A4180" s="8" t="s">
        <v>36</v>
      </c>
      <c r="B4180" s="17">
        <v>2002</v>
      </c>
      <c r="C4180" s="17"/>
      <c r="D4180" s="9" t="s">
        <v>453</v>
      </c>
      <c r="E4180" s="10">
        <v>68290</v>
      </c>
      <c r="F4180" s="10">
        <v>65271</v>
      </c>
      <c r="G4180" s="10">
        <v>133561</v>
      </c>
      <c r="H4180" s="44"/>
      <c r="I4180" s="44"/>
      <c r="J4180" s="44"/>
      <c r="K4180" s="44"/>
      <c r="L4180" s="10"/>
      <c r="M4180" s="10"/>
      <c r="N4180" s="10"/>
      <c r="O4180" s="11"/>
      <c r="P4180" s="27">
        <f>Table1[[#This Row],[Female Voters]]/Table1[[#This Row],[Female Population]]</f>
        <v>0</v>
      </c>
      <c r="Q4180" s="27">
        <f>Table1[[#This Row],[Male Voters]]/Table1[[#This Row],[Male Population]]</f>
        <v>0</v>
      </c>
      <c r="R4180" s="27">
        <f>Table1[[#This Row],[Total Voters]]/Table1[[#This Row],[Total Population]]</f>
        <v>0</v>
      </c>
      <c r="S4180" s="27">
        <f>Table1[[#This Row],[Female Ballots]]/Table1[[#This Row],[Female Population]]</f>
        <v>0</v>
      </c>
      <c r="T4180" s="27">
        <f>Table1[[#This Row],[Male Ballots]]/Table1[[#This Row],[Male Population]]</f>
        <v>0</v>
      </c>
      <c r="U4180" s="27">
        <f>Table1[[#This Row],[Total Ballots]]/Table1[[#This Row],[Total Population]]</f>
        <v>0</v>
      </c>
      <c r="V4180" s="27" t="e">
        <f>Table1[[#This Row],[Female Ballots]]/Table1[[#This Row],[Female Voters]]</f>
        <v>#DIV/0!</v>
      </c>
      <c r="W4180" s="27" t="e">
        <f>Table1[[#This Row],[Male Ballots]]/Table1[[#This Row],[Male Voters]]</f>
        <v>#DIV/0!</v>
      </c>
      <c r="X4180" s="27" t="e">
        <f>Table1[[#This Row],[Total Ballots]]/Table1[[#This Row],[Total Voters]]</f>
        <v>#DIV/0!</v>
      </c>
    </row>
    <row r="4181" spans="1:24" s="12" customFormat="1" hidden="1" x14ac:dyDescent="0.25">
      <c r="A4181" s="8" t="s">
        <v>58</v>
      </c>
      <c r="B4181" s="17">
        <v>2002</v>
      </c>
      <c r="C4181" s="17"/>
      <c r="D4181" s="9" t="s">
        <v>66</v>
      </c>
      <c r="E4181" s="10">
        <v>6769.93</v>
      </c>
      <c r="F4181" s="10">
        <v>7200.94</v>
      </c>
      <c r="G4181" s="10">
        <v>13970.880000000001</v>
      </c>
      <c r="H4181" s="44"/>
      <c r="I4181" s="44"/>
      <c r="J4181" s="44"/>
      <c r="K4181" s="44"/>
      <c r="L4181" s="10"/>
      <c r="M4181" s="10"/>
      <c r="N4181" s="10"/>
      <c r="O4181" s="11"/>
      <c r="P4181" s="27">
        <f>Table1[[#This Row],[Female Voters]]/Table1[[#This Row],[Female Population]]</f>
        <v>0</v>
      </c>
      <c r="Q4181" s="27">
        <f>Table1[[#This Row],[Male Voters]]/Table1[[#This Row],[Male Population]]</f>
        <v>0</v>
      </c>
      <c r="R4181" s="27">
        <f>Table1[[#This Row],[Total Voters]]/Table1[[#This Row],[Total Population]]</f>
        <v>0</v>
      </c>
      <c r="S4181" s="27">
        <f>Table1[[#This Row],[Female Ballots]]/Table1[[#This Row],[Female Population]]</f>
        <v>0</v>
      </c>
      <c r="T4181" s="27">
        <f>Table1[[#This Row],[Male Ballots]]/Table1[[#This Row],[Male Population]]</f>
        <v>0</v>
      </c>
      <c r="U4181" s="27">
        <f>Table1[[#This Row],[Total Ballots]]/Table1[[#This Row],[Total Population]]</f>
        <v>0</v>
      </c>
      <c r="V4181" s="27" t="e">
        <f>Table1[[#This Row],[Female Ballots]]/Table1[[#This Row],[Female Voters]]</f>
        <v>#DIV/0!</v>
      </c>
      <c r="W4181" s="27" t="e">
        <f>Table1[[#This Row],[Male Ballots]]/Table1[[#This Row],[Male Voters]]</f>
        <v>#DIV/0!</v>
      </c>
      <c r="X4181" s="27" t="e">
        <f>Table1[[#This Row],[Total Ballots]]/Table1[[#This Row],[Total Voters]]</f>
        <v>#DIV/0!</v>
      </c>
    </row>
    <row r="4182" spans="1:24" s="12" customFormat="1" hidden="1" x14ac:dyDescent="0.25">
      <c r="A4182" s="8" t="s">
        <v>58</v>
      </c>
      <c r="B4182" s="17">
        <v>2002</v>
      </c>
      <c r="C4182" s="17"/>
      <c r="D4182" s="9" t="s">
        <v>67</v>
      </c>
      <c r="E4182" s="10">
        <v>2433</v>
      </c>
      <c r="F4182" s="10">
        <v>2747</v>
      </c>
      <c r="G4182" s="10">
        <v>5180</v>
      </c>
      <c r="H4182" s="44"/>
      <c r="I4182" s="44"/>
      <c r="J4182" s="44"/>
      <c r="K4182" s="44"/>
      <c r="L4182" s="10"/>
      <c r="M4182" s="10"/>
      <c r="N4182" s="10"/>
      <c r="O4182" s="11"/>
      <c r="P4182" s="27">
        <f>Table1[[#This Row],[Female Voters]]/Table1[[#This Row],[Female Population]]</f>
        <v>0</v>
      </c>
      <c r="Q4182" s="27">
        <f>Table1[[#This Row],[Male Voters]]/Table1[[#This Row],[Male Population]]</f>
        <v>0</v>
      </c>
      <c r="R4182" s="27">
        <f>Table1[[#This Row],[Total Voters]]/Table1[[#This Row],[Total Population]]</f>
        <v>0</v>
      </c>
      <c r="S4182" s="27">
        <f>Table1[[#This Row],[Female Ballots]]/Table1[[#This Row],[Female Population]]</f>
        <v>0</v>
      </c>
      <c r="T4182" s="27">
        <f>Table1[[#This Row],[Male Ballots]]/Table1[[#This Row],[Male Population]]</f>
        <v>0</v>
      </c>
      <c r="U4182" s="27">
        <f>Table1[[#This Row],[Total Ballots]]/Table1[[#This Row],[Total Population]]</f>
        <v>0</v>
      </c>
      <c r="V4182" s="27" t="e">
        <f>Table1[[#This Row],[Female Ballots]]/Table1[[#This Row],[Female Voters]]</f>
        <v>#DIV/0!</v>
      </c>
      <c r="W4182" s="27" t="e">
        <f>Table1[[#This Row],[Male Ballots]]/Table1[[#This Row],[Male Voters]]</f>
        <v>#DIV/0!</v>
      </c>
      <c r="X4182" s="27" t="e">
        <f>Table1[[#This Row],[Total Ballots]]/Table1[[#This Row],[Total Voters]]</f>
        <v>#DIV/0!</v>
      </c>
    </row>
    <row r="4183" spans="1:24" s="12" customFormat="1" hidden="1" x14ac:dyDescent="0.25">
      <c r="A4183" s="8" t="s">
        <v>58</v>
      </c>
      <c r="B4183" s="17">
        <v>2002</v>
      </c>
      <c r="C4183" s="17"/>
      <c r="D4183" s="9" t="s">
        <v>68</v>
      </c>
      <c r="E4183" s="10">
        <v>2094.0100000000002</v>
      </c>
      <c r="F4183" s="10">
        <v>2059</v>
      </c>
      <c r="G4183" s="10">
        <v>4153.0200000000004</v>
      </c>
      <c r="H4183" s="44"/>
      <c r="I4183" s="44"/>
      <c r="J4183" s="44"/>
      <c r="K4183" s="44"/>
      <c r="L4183" s="10"/>
      <c r="M4183" s="10"/>
      <c r="N4183" s="10"/>
      <c r="O4183" s="11"/>
      <c r="P4183" s="27">
        <f>Table1[[#This Row],[Female Voters]]/Table1[[#This Row],[Female Population]]</f>
        <v>0</v>
      </c>
      <c r="Q4183" s="27">
        <f>Table1[[#This Row],[Male Voters]]/Table1[[#This Row],[Male Population]]</f>
        <v>0</v>
      </c>
      <c r="R4183" s="27">
        <f>Table1[[#This Row],[Total Voters]]/Table1[[#This Row],[Total Population]]</f>
        <v>0</v>
      </c>
      <c r="S4183" s="27">
        <f>Table1[[#This Row],[Female Ballots]]/Table1[[#This Row],[Female Population]]</f>
        <v>0</v>
      </c>
      <c r="T4183" s="27">
        <f>Table1[[#This Row],[Male Ballots]]/Table1[[#This Row],[Male Population]]</f>
        <v>0</v>
      </c>
      <c r="U4183" s="27">
        <f>Table1[[#This Row],[Total Ballots]]/Table1[[#This Row],[Total Population]]</f>
        <v>0</v>
      </c>
      <c r="V4183" s="27" t="e">
        <f>Table1[[#This Row],[Female Ballots]]/Table1[[#This Row],[Female Voters]]</f>
        <v>#DIV/0!</v>
      </c>
      <c r="W4183" s="27" t="e">
        <f>Table1[[#This Row],[Male Ballots]]/Table1[[#This Row],[Male Voters]]</f>
        <v>#DIV/0!</v>
      </c>
      <c r="X4183" s="27" t="e">
        <f>Table1[[#This Row],[Total Ballots]]/Table1[[#This Row],[Total Voters]]</f>
        <v>#DIV/0!</v>
      </c>
    </row>
    <row r="4184" spans="1:24" s="12" customFormat="1" hidden="1" x14ac:dyDescent="0.25">
      <c r="A4184" s="8" t="s">
        <v>58</v>
      </c>
      <c r="B4184" s="17">
        <v>2002</v>
      </c>
      <c r="C4184" s="17"/>
      <c r="D4184" s="9" t="s">
        <v>69</v>
      </c>
      <c r="E4184" s="10">
        <v>1961</v>
      </c>
      <c r="F4184" s="10">
        <v>1990.01</v>
      </c>
      <c r="G4184" s="10">
        <v>3951.0200000000004</v>
      </c>
      <c r="H4184" s="44"/>
      <c r="I4184" s="44"/>
      <c r="J4184" s="44"/>
      <c r="K4184" s="44"/>
      <c r="L4184" s="10"/>
      <c r="M4184" s="10"/>
      <c r="N4184" s="10"/>
      <c r="O4184" s="11"/>
      <c r="P4184" s="27">
        <f>Table1[[#This Row],[Female Voters]]/Table1[[#This Row],[Female Population]]</f>
        <v>0</v>
      </c>
      <c r="Q4184" s="27">
        <f>Table1[[#This Row],[Male Voters]]/Table1[[#This Row],[Male Population]]</f>
        <v>0</v>
      </c>
      <c r="R4184" s="27">
        <f>Table1[[#This Row],[Total Voters]]/Table1[[#This Row],[Total Population]]</f>
        <v>0</v>
      </c>
      <c r="S4184" s="27">
        <f>Table1[[#This Row],[Female Ballots]]/Table1[[#This Row],[Female Population]]</f>
        <v>0</v>
      </c>
      <c r="T4184" s="27">
        <f>Table1[[#This Row],[Male Ballots]]/Table1[[#This Row],[Male Population]]</f>
        <v>0</v>
      </c>
      <c r="U4184" s="27">
        <f>Table1[[#This Row],[Total Ballots]]/Table1[[#This Row],[Total Population]]</f>
        <v>0</v>
      </c>
      <c r="V4184" s="27" t="e">
        <f>Table1[[#This Row],[Female Ballots]]/Table1[[#This Row],[Female Voters]]</f>
        <v>#DIV/0!</v>
      </c>
      <c r="W4184" s="27" t="e">
        <f>Table1[[#This Row],[Male Ballots]]/Table1[[#This Row],[Male Voters]]</f>
        <v>#DIV/0!</v>
      </c>
      <c r="X4184" s="27" t="e">
        <f>Table1[[#This Row],[Total Ballots]]/Table1[[#This Row],[Total Voters]]</f>
        <v>#DIV/0!</v>
      </c>
    </row>
    <row r="4185" spans="1:24" s="12" customFormat="1" hidden="1" x14ac:dyDescent="0.25">
      <c r="A4185" s="8" t="s">
        <v>58</v>
      </c>
      <c r="B4185" s="17">
        <v>2002</v>
      </c>
      <c r="C4185" s="17"/>
      <c r="D4185" s="9" t="s">
        <v>70</v>
      </c>
      <c r="E4185" s="10">
        <v>1367</v>
      </c>
      <c r="F4185" s="10">
        <v>1330</v>
      </c>
      <c r="G4185" s="10">
        <v>2697.02</v>
      </c>
      <c r="H4185" s="44"/>
      <c r="I4185" s="44"/>
      <c r="J4185" s="44"/>
      <c r="K4185" s="44"/>
      <c r="L4185" s="10"/>
      <c r="M4185" s="10"/>
      <c r="N4185" s="10"/>
      <c r="O4185" s="11"/>
      <c r="P4185" s="27">
        <f>Table1[[#This Row],[Female Voters]]/Table1[[#This Row],[Female Population]]</f>
        <v>0</v>
      </c>
      <c r="Q4185" s="27">
        <f>Table1[[#This Row],[Male Voters]]/Table1[[#This Row],[Male Population]]</f>
        <v>0</v>
      </c>
      <c r="R4185" s="27">
        <f>Table1[[#This Row],[Total Voters]]/Table1[[#This Row],[Total Population]]</f>
        <v>0</v>
      </c>
      <c r="S4185" s="27">
        <f>Table1[[#This Row],[Female Ballots]]/Table1[[#This Row],[Female Population]]</f>
        <v>0</v>
      </c>
      <c r="T4185" s="27">
        <f>Table1[[#This Row],[Male Ballots]]/Table1[[#This Row],[Male Population]]</f>
        <v>0</v>
      </c>
      <c r="U4185" s="27">
        <f>Table1[[#This Row],[Total Ballots]]/Table1[[#This Row],[Total Population]]</f>
        <v>0</v>
      </c>
      <c r="V4185" s="27" t="e">
        <f>Table1[[#This Row],[Female Ballots]]/Table1[[#This Row],[Female Voters]]</f>
        <v>#DIV/0!</v>
      </c>
      <c r="W4185" s="27" t="e">
        <f>Table1[[#This Row],[Male Ballots]]/Table1[[#This Row],[Male Voters]]</f>
        <v>#DIV/0!</v>
      </c>
      <c r="X4185" s="27" t="e">
        <f>Table1[[#This Row],[Total Ballots]]/Table1[[#This Row],[Total Voters]]</f>
        <v>#DIV/0!</v>
      </c>
    </row>
    <row r="4186" spans="1:24" s="12" customFormat="1" hidden="1" x14ac:dyDescent="0.25">
      <c r="A4186" s="8" t="s">
        <v>58</v>
      </c>
      <c r="B4186" s="17">
        <v>2002</v>
      </c>
      <c r="C4186" s="17"/>
      <c r="D4186" s="9" t="s">
        <v>71</v>
      </c>
      <c r="E4186" s="10">
        <v>1993</v>
      </c>
      <c r="F4186" s="10">
        <v>1661</v>
      </c>
      <c r="G4186" s="10">
        <v>3654.01</v>
      </c>
      <c r="H4186" s="44"/>
      <c r="I4186" s="44"/>
      <c r="J4186" s="44"/>
      <c r="K4186" s="44"/>
      <c r="L4186" s="10"/>
      <c r="M4186" s="10"/>
      <c r="N4186" s="10"/>
      <c r="O4186" s="11"/>
      <c r="P4186" s="27">
        <f>Table1[[#This Row],[Female Voters]]/Table1[[#This Row],[Female Population]]</f>
        <v>0</v>
      </c>
      <c r="Q4186" s="27">
        <f>Table1[[#This Row],[Male Voters]]/Table1[[#This Row],[Male Population]]</f>
        <v>0</v>
      </c>
      <c r="R4186" s="27">
        <f>Table1[[#This Row],[Total Voters]]/Table1[[#This Row],[Total Population]]</f>
        <v>0</v>
      </c>
      <c r="S4186" s="27">
        <f>Table1[[#This Row],[Female Ballots]]/Table1[[#This Row],[Female Population]]</f>
        <v>0</v>
      </c>
      <c r="T4186" s="27">
        <f>Table1[[#This Row],[Male Ballots]]/Table1[[#This Row],[Male Population]]</f>
        <v>0</v>
      </c>
      <c r="U4186" s="27">
        <f>Table1[[#This Row],[Total Ballots]]/Table1[[#This Row],[Total Population]]</f>
        <v>0</v>
      </c>
      <c r="V4186" s="27" t="e">
        <f>Table1[[#This Row],[Female Ballots]]/Table1[[#This Row],[Female Voters]]</f>
        <v>#DIV/0!</v>
      </c>
      <c r="W4186" s="27" t="e">
        <f>Table1[[#This Row],[Male Ballots]]/Table1[[#This Row],[Male Voters]]</f>
        <v>#DIV/0!</v>
      </c>
      <c r="X4186" s="27" t="e">
        <f>Table1[[#This Row],[Total Ballots]]/Table1[[#This Row],[Total Voters]]</f>
        <v>#DIV/0!</v>
      </c>
    </row>
    <row r="4187" spans="1:24" s="12" customFormat="1" hidden="1" x14ac:dyDescent="0.25">
      <c r="A4187" s="8" t="s">
        <v>58</v>
      </c>
      <c r="B4187" s="17">
        <v>2002</v>
      </c>
      <c r="C4187" s="17"/>
      <c r="D4187" s="9" t="s">
        <v>453</v>
      </c>
      <c r="E4187" s="10">
        <v>16617.940000000002</v>
      </c>
      <c r="F4187" s="10">
        <v>16987.949999999997</v>
      </c>
      <c r="G4187" s="10">
        <v>33605.950000000004</v>
      </c>
      <c r="H4187" s="44"/>
      <c r="I4187" s="44"/>
      <c r="J4187" s="44"/>
      <c r="K4187" s="44"/>
      <c r="L4187" s="10"/>
      <c r="M4187" s="10"/>
      <c r="N4187" s="10"/>
      <c r="O4187" s="11"/>
      <c r="P4187" s="27">
        <f>Table1[[#This Row],[Female Voters]]/Table1[[#This Row],[Female Population]]</f>
        <v>0</v>
      </c>
      <c r="Q4187" s="27">
        <f>Table1[[#This Row],[Male Voters]]/Table1[[#This Row],[Male Population]]</f>
        <v>0</v>
      </c>
      <c r="R4187" s="27">
        <f>Table1[[#This Row],[Total Voters]]/Table1[[#This Row],[Total Population]]</f>
        <v>0</v>
      </c>
      <c r="S4187" s="27">
        <f>Table1[[#This Row],[Female Ballots]]/Table1[[#This Row],[Female Population]]</f>
        <v>0</v>
      </c>
      <c r="T4187" s="27">
        <f>Table1[[#This Row],[Male Ballots]]/Table1[[#This Row],[Male Population]]</f>
        <v>0</v>
      </c>
      <c r="U4187" s="27">
        <f>Table1[[#This Row],[Total Ballots]]/Table1[[#This Row],[Total Population]]</f>
        <v>0</v>
      </c>
      <c r="V4187" s="27" t="e">
        <f>Table1[[#This Row],[Female Ballots]]/Table1[[#This Row],[Female Voters]]</f>
        <v>#DIV/0!</v>
      </c>
      <c r="W4187" s="27" t="e">
        <f>Table1[[#This Row],[Male Ballots]]/Table1[[#This Row],[Male Voters]]</f>
        <v>#DIV/0!</v>
      </c>
      <c r="X4187" s="27" t="e">
        <f>Table1[[#This Row],[Total Ballots]]/Table1[[#This Row],[Total Voters]]</f>
        <v>#DIV/0!</v>
      </c>
    </row>
    <row r="4188" spans="1:24" s="12" customFormat="1" hidden="1" x14ac:dyDescent="0.25">
      <c r="A4188" s="8" t="s">
        <v>59</v>
      </c>
      <c r="B4188" s="17">
        <v>2002</v>
      </c>
      <c r="C4188" s="17" t="s">
        <v>76</v>
      </c>
      <c r="D4188" s="9" t="s">
        <v>66</v>
      </c>
      <c r="E4188" s="10">
        <v>10859</v>
      </c>
      <c r="F4188" s="10">
        <v>12002</v>
      </c>
      <c r="G4188" s="10">
        <v>22861</v>
      </c>
      <c r="H4188" s="44"/>
      <c r="I4188" s="44"/>
      <c r="J4188" s="44"/>
      <c r="K4188" s="44"/>
      <c r="L4188" s="10"/>
      <c r="M4188" s="10"/>
      <c r="N4188" s="10"/>
      <c r="O4188" s="11"/>
      <c r="P4188" s="27">
        <f>Table1[[#This Row],[Female Voters]]/Table1[[#This Row],[Female Population]]</f>
        <v>0</v>
      </c>
      <c r="Q4188" s="27">
        <f>Table1[[#This Row],[Male Voters]]/Table1[[#This Row],[Male Population]]</f>
        <v>0</v>
      </c>
      <c r="R4188" s="27">
        <f>Table1[[#This Row],[Total Voters]]/Table1[[#This Row],[Total Population]]</f>
        <v>0</v>
      </c>
      <c r="S4188" s="27">
        <f>Table1[[#This Row],[Female Ballots]]/Table1[[#This Row],[Female Population]]</f>
        <v>0</v>
      </c>
      <c r="T4188" s="27">
        <f>Table1[[#This Row],[Male Ballots]]/Table1[[#This Row],[Male Population]]</f>
        <v>0</v>
      </c>
      <c r="U4188" s="27">
        <f>Table1[[#This Row],[Total Ballots]]/Table1[[#This Row],[Total Population]]</f>
        <v>0</v>
      </c>
      <c r="V4188" s="27" t="e">
        <f>Table1[[#This Row],[Female Ballots]]/Table1[[#This Row],[Female Voters]]</f>
        <v>#DIV/0!</v>
      </c>
      <c r="W4188" s="27" t="e">
        <f>Table1[[#This Row],[Male Ballots]]/Table1[[#This Row],[Male Voters]]</f>
        <v>#DIV/0!</v>
      </c>
      <c r="X4188" s="27" t="e">
        <f>Table1[[#This Row],[Total Ballots]]/Table1[[#This Row],[Total Voters]]</f>
        <v>#DIV/0!</v>
      </c>
    </row>
    <row r="4189" spans="1:24" s="12" customFormat="1" hidden="1" x14ac:dyDescent="0.25">
      <c r="A4189" s="8" t="s">
        <v>59</v>
      </c>
      <c r="B4189" s="17">
        <v>2002</v>
      </c>
      <c r="C4189" s="17" t="s">
        <v>76</v>
      </c>
      <c r="D4189" s="9" t="s">
        <v>67</v>
      </c>
      <c r="E4189" s="10">
        <v>14360</v>
      </c>
      <c r="F4189" s="10">
        <v>14975</v>
      </c>
      <c r="G4189" s="10">
        <v>29335</v>
      </c>
      <c r="H4189" s="44"/>
      <c r="I4189" s="44"/>
      <c r="J4189" s="44"/>
      <c r="K4189" s="44"/>
      <c r="L4189" s="10"/>
      <c r="M4189" s="10"/>
      <c r="N4189" s="10"/>
      <c r="O4189" s="11"/>
      <c r="P4189" s="27">
        <f>Table1[[#This Row],[Female Voters]]/Table1[[#This Row],[Female Population]]</f>
        <v>0</v>
      </c>
      <c r="Q4189" s="27">
        <f>Table1[[#This Row],[Male Voters]]/Table1[[#This Row],[Male Population]]</f>
        <v>0</v>
      </c>
      <c r="R4189" s="27">
        <f>Table1[[#This Row],[Total Voters]]/Table1[[#This Row],[Total Population]]</f>
        <v>0</v>
      </c>
      <c r="S4189" s="27">
        <f>Table1[[#This Row],[Female Ballots]]/Table1[[#This Row],[Female Population]]</f>
        <v>0</v>
      </c>
      <c r="T4189" s="27">
        <f>Table1[[#This Row],[Male Ballots]]/Table1[[#This Row],[Male Population]]</f>
        <v>0</v>
      </c>
      <c r="U4189" s="27">
        <f>Table1[[#This Row],[Total Ballots]]/Table1[[#This Row],[Total Population]]</f>
        <v>0</v>
      </c>
      <c r="V4189" s="27" t="e">
        <f>Table1[[#This Row],[Female Ballots]]/Table1[[#This Row],[Female Voters]]</f>
        <v>#DIV/0!</v>
      </c>
      <c r="W4189" s="27" t="e">
        <f>Table1[[#This Row],[Male Ballots]]/Table1[[#This Row],[Male Voters]]</f>
        <v>#DIV/0!</v>
      </c>
      <c r="X4189" s="27" t="e">
        <f>Table1[[#This Row],[Total Ballots]]/Table1[[#This Row],[Total Voters]]</f>
        <v>#DIV/0!</v>
      </c>
    </row>
    <row r="4190" spans="1:24" s="12" customFormat="1" hidden="1" x14ac:dyDescent="0.25">
      <c r="A4190" s="8" t="s">
        <v>59</v>
      </c>
      <c r="B4190" s="17">
        <v>2002</v>
      </c>
      <c r="C4190" s="17" t="s">
        <v>76</v>
      </c>
      <c r="D4190" s="9" t="s">
        <v>68</v>
      </c>
      <c r="E4190" s="10">
        <v>15219</v>
      </c>
      <c r="F4190" s="10">
        <v>15580</v>
      </c>
      <c r="G4190" s="10">
        <v>30799</v>
      </c>
      <c r="H4190" s="44"/>
      <c r="I4190" s="44"/>
      <c r="J4190" s="44"/>
      <c r="K4190" s="44"/>
      <c r="L4190" s="10"/>
      <c r="M4190" s="10"/>
      <c r="N4190" s="10"/>
      <c r="O4190" s="11"/>
      <c r="P4190" s="27">
        <f>Table1[[#This Row],[Female Voters]]/Table1[[#This Row],[Female Population]]</f>
        <v>0</v>
      </c>
      <c r="Q4190" s="27">
        <f>Table1[[#This Row],[Male Voters]]/Table1[[#This Row],[Male Population]]</f>
        <v>0</v>
      </c>
      <c r="R4190" s="27">
        <f>Table1[[#This Row],[Total Voters]]/Table1[[#This Row],[Total Population]]</f>
        <v>0</v>
      </c>
      <c r="S4190" s="27">
        <f>Table1[[#This Row],[Female Ballots]]/Table1[[#This Row],[Female Population]]</f>
        <v>0</v>
      </c>
      <c r="T4190" s="27">
        <f>Table1[[#This Row],[Male Ballots]]/Table1[[#This Row],[Male Population]]</f>
        <v>0</v>
      </c>
      <c r="U4190" s="27">
        <f>Table1[[#This Row],[Total Ballots]]/Table1[[#This Row],[Total Population]]</f>
        <v>0</v>
      </c>
      <c r="V4190" s="27" t="e">
        <f>Table1[[#This Row],[Female Ballots]]/Table1[[#This Row],[Female Voters]]</f>
        <v>#DIV/0!</v>
      </c>
      <c r="W4190" s="27" t="e">
        <f>Table1[[#This Row],[Male Ballots]]/Table1[[#This Row],[Male Voters]]</f>
        <v>#DIV/0!</v>
      </c>
      <c r="X4190" s="27" t="e">
        <f>Table1[[#This Row],[Total Ballots]]/Table1[[#This Row],[Total Voters]]</f>
        <v>#DIV/0!</v>
      </c>
    </row>
    <row r="4191" spans="1:24" s="12" customFormat="1" hidden="1" x14ac:dyDescent="0.25">
      <c r="A4191" s="8" t="s">
        <v>59</v>
      </c>
      <c r="B4191" s="17">
        <v>2002</v>
      </c>
      <c r="C4191" s="17" t="s">
        <v>76</v>
      </c>
      <c r="D4191" s="9" t="s">
        <v>69</v>
      </c>
      <c r="E4191" s="10">
        <v>14016</v>
      </c>
      <c r="F4191" s="10">
        <v>13850</v>
      </c>
      <c r="G4191" s="10">
        <v>27866</v>
      </c>
      <c r="H4191" s="44"/>
      <c r="I4191" s="44"/>
      <c r="J4191" s="44"/>
      <c r="K4191" s="44"/>
      <c r="L4191" s="10"/>
      <c r="M4191" s="10"/>
      <c r="N4191" s="10"/>
      <c r="O4191" s="11"/>
      <c r="P4191" s="27">
        <f>Table1[[#This Row],[Female Voters]]/Table1[[#This Row],[Female Population]]</f>
        <v>0</v>
      </c>
      <c r="Q4191" s="27">
        <f>Table1[[#This Row],[Male Voters]]/Table1[[#This Row],[Male Population]]</f>
        <v>0</v>
      </c>
      <c r="R4191" s="27">
        <f>Table1[[#This Row],[Total Voters]]/Table1[[#This Row],[Total Population]]</f>
        <v>0</v>
      </c>
      <c r="S4191" s="27">
        <f>Table1[[#This Row],[Female Ballots]]/Table1[[#This Row],[Female Population]]</f>
        <v>0</v>
      </c>
      <c r="T4191" s="27">
        <f>Table1[[#This Row],[Male Ballots]]/Table1[[#This Row],[Male Population]]</f>
        <v>0</v>
      </c>
      <c r="U4191" s="27">
        <f>Table1[[#This Row],[Total Ballots]]/Table1[[#This Row],[Total Population]]</f>
        <v>0</v>
      </c>
      <c r="V4191" s="27" t="e">
        <f>Table1[[#This Row],[Female Ballots]]/Table1[[#This Row],[Female Voters]]</f>
        <v>#DIV/0!</v>
      </c>
      <c r="W4191" s="27" t="e">
        <f>Table1[[#This Row],[Male Ballots]]/Table1[[#This Row],[Male Voters]]</f>
        <v>#DIV/0!</v>
      </c>
      <c r="X4191" s="27" t="e">
        <f>Table1[[#This Row],[Total Ballots]]/Table1[[#This Row],[Total Voters]]</f>
        <v>#DIV/0!</v>
      </c>
    </row>
    <row r="4192" spans="1:24" s="12" customFormat="1" hidden="1" x14ac:dyDescent="0.25">
      <c r="A4192" s="8" t="s">
        <v>59</v>
      </c>
      <c r="B4192" s="17">
        <v>2002</v>
      </c>
      <c r="C4192" s="17" t="s">
        <v>76</v>
      </c>
      <c r="D4192" s="9" t="s">
        <v>70</v>
      </c>
      <c r="E4192" s="10">
        <v>9261</v>
      </c>
      <c r="F4192" s="10">
        <v>9122</v>
      </c>
      <c r="G4192" s="10">
        <v>18383</v>
      </c>
      <c r="H4192" s="44"/>
      <c r="I4192" s="44"/>
      <c r="J4192" s="44"/>
      <c r="K4192" s="44"/>
      <c r="L4192" s="10"/>
      <c r="M4192" s="10"/>
      <c r="N4192" s="10"/>
      <c r="O4192" s="11"/>
      <c r="P4192" s="27">
        <f>Table1[[#This Row],[Female Voters]]/Table1[[#This Row],[Female Population]]</f>
        <v>0</v>
      </c>
      <c r="Q4192" s="27">
        <f>Table1[[#This Row],[Male Voters]]/Table1[[#This Row],[Male Population]]</f>
        <v>0</v>
      </c>
      <c r="R4192" s="27">
        <f>Table1[[#This Row],[Total Voters]]/Table1[[#This Row],[Total Population]]</f>
        <v>0</v>
      </c>
      <c r="S4192" s="27">
        <f>Table1[[#This Row],[Female Ballots]]/Table1[[#This Row],[Female Population]]</f>
        <v>0</v>
      </c>
      <c r="T4192" s="27">
        <f>Table1[[#This Row],[Male Ballots]]/Table1[[#This Row],[Male Population]]</f>
        <v>0</v>
      </c>
      <c r="U4192" s="27">
        <f>Table1[[#This Row],[Total Ballots]]/Table1[[#This Row],[Total Population]]</f>
        <v>0</v>
      </c>
      <c r="V4192" s="27" t="e">
        <f>Table1[[#This Row],[Female Ballots]]/Table1[[#This Row],[Female Voters]]</f>
        <v>#DIV/0!</v>
      </c>
      <c r="W4192" s="27" t="e">
        <f>Table1[[#This Row],[Male Ballots]]/Table1[[#This Row],[Male Voters]]</f>
        <v>#DIV/0!</v>
      </c>
      <c r="X4192" s="27" t="e">
        <f>Table1[[#This Row],[Total Ballots]]/Table1[[#This Row],[Total Voters]]</f>
        <v>#DIV/0!</v>
      </c>
    </row>
    <row r="4193" spans="1:24" s="12" customFormat="1" hidden="1" x14ac:dyDescent="0.25">
      <c r="A4193" s="8" t="s">
        <v>59</v>
      </c>
      <c r="B4193" s="17">
        <v>2002</v>
      </c>
      <c r="C4193" s="17" t="s">
        <v>76</v>
      </c>
      <c r="D4193" s="9" t="s">
        <v>71</v>
      </c>
      <c r="E4193" s="10">
        <v>14245</v>
      </c>
      <c r="F4193" s="10">
        <v>10534</v>
      </c>
      <c r="G4193" s="10">
        <v>24779</v>
      </c>
      <c r="H4193" s="44"/>
      <c r="I4193" s="44"/>
      <c r="J4193" s="44"/>
      <c r="K4193" s="44"/>
      <c r="L4193" s="10"/>
      <c r="M4193" s="10"/>
      <c r="N4193" s="10"/>
      <c r="O4193" s="11"/>
      <c r="P4193" s="27">
        <f>Table1[[#This Row],[Female Voters]]/Table1[[#This Row],[Female Population]]</f>
        <v>0</v>
      </c>
      <c r="Q4193" s="27">
        <f>Table1[[#This Row],[Male Voters]]/Table1[[#This Row],[Male Population]]</f>
        <v>0</v>
      </c>
      <c r="R4193" s="27">
        <f>Table1[[#This Row],[Total Voters]]/Table1[[#This Row],[Total Population]]</f>
        <v>0</v>
      </c>
      <c r="S4193" s="27">
        <f>Table1[[#This Row],[Female Ballots]]/Table1[[#This Row],[Female Population]]</f>
        <v>0</v>
      </c>
      <c r="T4193" s="27">
        <f>Table1[[#This Row],[Male Ballots]]/Table1[[#This Row],[Male Population]]</f>
        <v>0</v>
      </c>
      <c r="U4193" s="27">
        <f>Table1[[#This Row],[Total Ballots]]/Table1[[#This Row],[Total Population]]</f>
        <v>0</v>
      </c>
      <c r="V4193" s="27" t="e">
        <f>Table1[[#This Row],[Female Ballots]]/Table1[[#This Row],[Female Voters]]</f>
        <v>#DIV/0!</v>
      </c>
      <c r="W4193" s="27" t="e">
        <f>Table1[[#This Row],[Male Ballots]]/Table1[[#This Row],[Male Voters]]</f>
        <v>#DIV/0!</v>
      </c>
      <c r="X4193" s="27" t="e">
        <f>Table1[[#This Row],[Total Ballots]]/Table1[[#This Row],[Total Voters]]</f>
        <v>#DIV/0!</v>
      </c>
    </row>
    <row r="4194" spans="1:24" s="12" customFormat="1" hidden="1" x14ac:dyDescent="0.25">
      <c r="A4194" s="8" t="s">
        <v>59</v>
      </c>
      <c r="B4194" s="17">
        <v>2002</v>
      </c>
      <c r="C4194" s="17" t="s">
        <v>76</v>
      </c>
      <c r="D4194" s="9" t="s">
        <v>453</v>
      </c>
      <c r="E4194" s="10">
        <v>77960</v>
      </c>
      <c r="F4194" s="10">
        <v>76063</v>
      </c>
      <c r="G4194" s="10">
        <v>154023</v>
      </c>
      <c r="H4194" s="44"/>
      <c r="I4194" s="44"/>
      <c r="J4194" s="44"/>
      <c r="K4194" s="44"/>
      <c r="L4194" s="10"/>
      <c r="M4194" s="10"/>
      <c r="N4194" s="10"/>
      <c r="O4194" s="11"/>
      <c r="P4194" s="27">
        <f>Table1[[#This Row],[Female Voters]]/Table1[[#This Row],[Female Population]]</f>
        <v>0</v>
      </c>
      <c r="Q4194" s="27">
        <f>Table1[[#This Row],[Male Voters]]/Table1[[#This Row],[Male Population]]</f>
        <v>0</v>
      </c>
      <c r="R4194" s="27">
        <f>Table1[[#This Row],[Total Voters]]/Table1[[#This Row],[Total Population]]</f>
        <v>0</v>
      </c>
      <c r="S4194" s="27">
        <f>Table1[[#This Row],[Female Ballots]]/Table1[[#This Row],[Female Population]]</f>
        <v>0</v>
      </c>
      <c r="T4194" s="27">
        <f>Table1[[#This Row],[Male Ballots]]/Table1[[#This Row],[Male Population]]</f>
        <v>0</v>
      </c>
      <c r="U4194" s="27">
        <f>Table1[[#This Row],[Total Ballots]]/Table1[[#This Row],[Total Population]]</f>
        <v>0</v>
      </c>
      <c r="V4194" s="27" t="e">
        <f>Table1[[#This Row],[Female Ballots]]/Table1[[#This Row],[Female Voters]]</f>
        <v>#DIV/0!</v>
      </c>
      <c r="W4194" s="27" t="e">
        <f>Table1[[#This Row],[Male Ballots]]/Table1[[#This Row],[Male Voters]]</f>
        <v>#DIV/0!</v>
      </c>
      <c r="X4194" s="27" t="e">
        <f>Table1[[#This Row],[Total Ballots]]/Table1[[#This Row],[Total Voters]]</f>
        <v>#DIV/0!</v>
      </c>
    </row>
    <row r="4195" spans="1:24" s="12" customFormat="1" hidden="1" x14ac:dyDescent="0.25">
      <c r="A4195" s="8" t="s">
        <v>73</v>
      </c>
      <c r="B4195" s="17">
        <v>2002</v>
      </c>
      <c r="C4195" s="17"/>
      <c r="D4195" s="9" t="s">
        <v>66</v>
      </c>
      <c r="E4195" s="10">
        <v>289181.92000000004</v>
      </c>
      <c r="F4195" s="10">
        <v>306339.91000000003</v>
      </c>
      <c r="G4195" s="10">
        <v>595521.83000000007</v>
      </c>
      <c r="H4195" s="44"/>
      <c r="I4195" s="44"/>
      <c r="J4195" s="44"/>
      <c r="K4195" s="44"/>
      <c r="L4195" s="10"/>
      <c r="M4195" s="10"/>
      <c r="N4195" s="10"/>
      <c r="O4195" s="11"/>
      <c r="P4195" s="27">
        <f>Table1[[#This Row],[Female Voters]]/Table1[[#This Row],[Female Population]]</f>
        <v>0</v>
      </c>
      <c r="Q4195" s="27">
        <f>Table1[[#This Row],[Male Voters]]/Table1[[#This Row],[Male Population]]</f>
        <v>0</v>
      </c>
      <c r="R4195" s="27">
        <f>Table1[[#This Row],[Total Voters]]/Table1[[#This Row],[Total Population]]</f>
        <v>0</v>
      </c>
      <c r="S4195" s="27">
        <f>Table1[[#This Row],[Female Ballots]]/Table1[[#This Row],[Female Population]]</f>
        <v>0</v>
      </c>
      <c r="T4195" s="27">
        <f>Table1[[#This Row],[Male Ballots]]/Table1[[#This Row],[Male Population]]</f>
        <v>0</v>
      </c>
      <c r="U4195" s="27">
        <f>Table1[[#This Row],[Total Ballots]]/Table1[[#This Row],[Total Population]]</f>
        <v>0</v>
      </c>
      <c r="V4195" s="27" t="e">
        <f>Table1[[#This Row],[Female Ballots]]/Table1[[#This Row],[Female Voters]]</f>
        <v>#DIV/0!</v>
      </c>
      <c r="W4195" s="27" t="e">
        <f>Table1[[#This Row],[Male Ballots]]/Table1[[#This Row],[Male Voters]]</f>
        <v>#DIV/0!</v>
      </c>
      <c r="X4195" s="27" t="e">
        <f>Table1[[#This Row],[Total Ballots]]/Table1[[#This Row],[Total Voters]]</f>
        <v>#DIV/0!</v>
      </c>
    </row>
    <row r="4196" spans="1:24" s="12" customFormat="1" hidden="1" x14ac:dyDescent="0.25">
      <c r="A4196" s="8" t="s">
        <v>73</v>
      </c>
      <c r="B4196" s="17">
        <v>2002</v>
      </c>
      <c r="C4196" s="17"/>
      <c r="D4196" s="9" t="s">
        <v>67</v>
      </c>
      <c r="E4196" s="10">
        <v>411174.98</v>
      </c>
      <c r="F4196" s="10">
        <v>432056.98</v>
      </c>
      <c r="G4196" s="10">
        <v>843231.95</v>
      </c>
      <c r="H4196" s="44"/>
      <c r="I4196" s="44"/>
      <c r="J4196" s="44"/>
      <c r="K4196" s="44"/>
      <c r="L4196" s="10"/>
      <c r="M4196" s="10"/>
      <c r="N4196" s="10"/>
      <c r="O4196" s="11"/>
      <c r="P4196" s="27">
        <f>Table1[[#This Row],[Female Voters]]/Table1[[#This Row],[Female Population]]</f>
        <v>0</v>
      </c>
      <c r="Q4196" s="27">
        <f>Table1[[#This Row],[Male Voters]]/Table1[[#This Row],[Male Population]]</f>
        <v>0</v>
      </c>
      <c r="R4196" s="27">
        <f>Table1[[#This Row],[Total Voters]]/Table1[[#This Row],[Total Population]]</f>
        <v>0</v>
      </c>
      <c r="S4196" s="27">
        <f>Table1[[#This Row],[Female Ballots]]/Table1[[#This Row],[Female Population]]</f>
        <v>0</v>
      </c>
      <c r="T4196" s="27">
        <f>Table1[[#This Row],[Male Ballots]]/Table1[[#This Row],[Male Population]]</f>
        <v>0</v>
      </c>
      <c r="U4196" s="27">
        <f>Table1[[#This Row],[Total Ballots]]/Table1[[#This Row],[Total Population]]</f>
        <v>0</v>
      </c>
      <c r="V4196" s="27" t="e">
        <f>Table1[[#This Row],[Female Ballots]]/Table1[[#This Row],[Female Voters]]</f>
        <v>#DIV/0!</v>
      </c>
      <c r="W4196" s="27" t="e">
        <f>Table1[[#This Row],[Male Ballots]]/Table1[[#This Row],[Male Voters]]</f>
        <v>#DIV/0!</v>
      </c>
      <c r="X4196" s="27" t="e">
        <f>Table1[[#This Row],[Total Ballots]]/Table1[[#This Row],[Total Voters]]</f>
        <v>#DIV/0!</v>
      </c>
    </row>
    <row r="4197" spans="1:24" s="12" customFormat="1" hidden="1" x14ac:dyDescent="0.25">
      <c r="A4197" s="8" t="s">
        <v>73</v>
      </c>
      <c r="B4197" s="17">
        <v>2002</v>
      </c>
      <c r="C4197" s="17"/>
      <c r="D4197" s="9" t="s">
        <v>68</v>
      </c>
      <c r="E4197" s="10">
        <v>476950.57999999996</v>
      </c>
      <c r="F4197" s="10">
        <v>484466.98</v>
      </c>
      <c r="G4197" s="10">
        <v>961417.56</v>
      </c>
      <c r="H4197" s="44"/>
      <c r="I4197" s="44"/>
      <c r="J4197" s="44"/>
      <c r="K4197" s="44"/>
      <c r="L4197" s="10"/>
      <c r="M4197" s="10"/>
      <c r="N4197" s="10"/>
      <c r="O4197" s="11"/>
      <c r="P4197" s="27">
        <f>Table1[[#This Row],[Female Voters]]/Table1[[#This Row],[Female Population]]</f>
        <v>0</v>
      </c>
      <c r="Q4197" s="27">
        <f>Table1[[#This Row],[Male Voters]]/Table1[[#This Row],[Male Population]]</f>
        <v>0</v>
      </c>
      <c r="R4197" s="27">
        <f>Table1[[#This Row],[Total Voters]]/Table1[[#This Row],[Total Population]]</f>
        <v>0</v>
      </c>
      <c r="S4197" s="27">
        <f>Table1[[#This Row],[Female Ballots]]/Table1[[#This Row],[Female Population]]</f>
        <v>0</v>
      </c>
      <c r="T4197" s="27">
        <f>Table1[[#This Row],[Male Ballots]]/Table1[[#This Row],[Male Population]]</f>
        <v>0</v>
      </c>
      <c r="U4197" s="27">
        <f>Table1[[#This Row],[Total Ballots]]/Table1[[#This Row],[Total Population]]</f>
        <v>0</v>
      </c>
      <c r="V4197" s="27" t="e">
        <f>Table1[[#This Row],[Female Ballots]]/Table1[[#This Row],[Female Voters]]</f>
        <v>#DIV/0!</v>
      </c>
      <c r="W4197" s="27" t="e">
        <f>Table1[[#This Row],[Male Ballots]]/Table1[[#This Row],[Male Voters]]</f>
        <v>#DIV/0!</v>
      </c>
      <c r="X4197" s="27" t="e">
        <f>Table1[[#This Row],[Total Ballots]]/Table1[[#This Row],[Total Voters]]</f>
        <v>#DIV/0!</v>
      </c>
    </row>
    <row r="4198" spans="1:24" s="12" customFormat="1" hidden="1" x14ac:dyDescent="0.25">
      <c r="A4198" s="8" t="s">
        <v>73</v>
      </c>
      <c r="B4198" s="17">
        <v>2002</v>
      </c>
      <c r="C4198" s="17"/>
      <c r="D4198" s="9" t="s">
        <v>69</v>
      </c>
      <c r="E4198" s="10">
        <v>451571.98</v>
      </c>
      <c r="F4198" s="10">
        <v>445577.98</v>
      </c>
      <c r="G4198" s="10">
        <v>897149.98</v>
      </c>
      <c r="H4198" s="44"/>
      <c r="I4198" s="44"/>
      <c r="J4198" s="44"/>
      <c r="K4198" s="44"/>
      <c r="L4198" s="10"/>
      <c r="M4198" s="10"/>
      <c r="N4198" s="10"/>
      <c r="O4198" s="11"/>
      <c r="P4198" s="27">
        <f>Table1[[#This Row],[Female Voters]]/Table1[[#This Row],[Female Population]]</f>
        <v>0</v>
      </c>
      <c r="Q4198" s="27">
        <f>Table1[[#This Row],[Male Voters]]/Table1[[#This Row],[Male Population]]</f>
        <v>0</v>
      </c>
      <c r="R4198" s="27">
        <f>Table1[[#This Row],[Total Voters]]/Table1[[#This Row],[Total Population]]</f>
        <v>0</v>
      </c>
      <c r="S4198" s="27">
        <f>Table1[[#This Row],[Female Ballots]]/Table1[[#This Row],[Female Population]]</f>
        <v>0</v>
      </c>
      <c r="T4198" s="27">
        <f>Table1[[#This Row],[Male Ballots]]/Table1[[#This Row],[Male Population]]</f>
        <v>0</v>
      </c>
      <c r="U4198" s="27">
        <f>Table1[[#This Row],[Total Ballots]]/Table1[[#This Row],[Total Population]]</f>
        <v>0</v>
      </c>
      <c r="V4198" s="27" t="e">
        <f>Table1[[#This Row],[Female Ballots]]/Table1[[#This Row],[Female Voters]]</f>
        <v>#DIV/0!</v>
      </c>
      <c r="W4198" s="27" t="e">
        <f>Table1[[#This Row],[Male Ballots]]/Table1[[#This Row],[Male Voters]]</f>
        <v>#DIV/0!</v>
      </c>
      <c r="X4198" s="27" t="e">
        <f>Table1[[#This Row],[Total Ballots]]/Table1[[#This Row],[Total Voters]]</f>
        <v>#DIV/0!</v>
      </c>
    </row>
    <row r="4199" spans="1:24" s="12" customFormat="1" hidden="1" x14ac:dyDescent="0.25">
      <c r="A4199" s="8" t="s">
        <v>73</v>
      </c>
      <c r="B4199" s="17">
        <v>2002</v>
      </c>
      <c r="C4199" s="17"/>
      <c r="D4199" s="9" t="s">
        <v>70</v>
      </c>
      <c r="E4199" s="10">
        <v>280643</v>
      </c>
      <c r="F4199" s="10">
        <v>276076</v>
      </c>
      <c r="G4199" s="10">
        <v>556718.99</v>
      </c>
      <c r="H4199" s="44"/>
      <c r="I4199" s="44"/>
      <c r="J4199" s="44"/>
      <c r="K4199" s="44"/>
      <c r="L4199" s="10"/>
      <c r="M4199" s="10"/>
      <c r="N4199" s="10"/>
      <c r="O4199" s="11"/>
      <c r="P4199" s="27">
        <f>Table1[[#This Row],[Female Voters]]/Table1[[#This Row],[Female Population]]</f>
        <v>0</v>
      </c>
      <c r="Q4199" s="27">
        <f>Table1[[#This Row],[Male Voters]]/Table1[[#This Row],[Male Population]]</f>
        <v>0</v>
      </c>
      <c r="R4199" s="27">
        <f>Table1[[#This Row],[Total Voters]]/Table1[[#This Row],[Total Population]]</f>
        <v>0</v>
      </c>
      <c r="S4199" s="27">
        <f>Table1[[#This Row],[Female Ballots]]/Table1[[#This Row],[Female Population]]</f>
        <v>0</v>
      </c>
      <c r="T4199" s="27">
        <f>Table1[[#This Row],[Male Ballots]]/Table1[[#This Row],[Male Population]]</f>
        <v>0</v>
      </c>
      <c r="U4199" s="27">
        <f>Table1[[#This Row],[Total Ballots]]/Table1[[#This Row],[Total Population]]</f>
        <v>0</v>
      </c>
      <c r="V4199" s="27" t="e">
        <f>Table1[[#This Row],[Female Ballots]]/Table1[[#This Row],[Female Voters]]</f>
        <v>#DIV/0!</v>
      </c>
      <c r="W4199" s="27" t="e">
        <f>Table1[[#This Row],[Male Ballots]]/Table1[[#This Row],[Male Voters]]</f>
        <v>#DIV/0!</v>
      </c>
      <c r="X4199" s="27" t="e">
        <f>Table1[[#This Row],[Total Ballots]]/Table1[[#This Row],[Total Voters]]</f>
        <v>#DIV/0!</v>
      </c>
    </row>
    <row r="4200" spans="1:24" s="12" customFormat="1" hidden="1" x14ac:dyDescent="0.25">
      <c r="A4200" s="8" t="s">
        <v>73</v>
      </c>
      <c r="B4200" s="17">
        <v>2002</v>
      </c>
      <c r="C4200" s="17"/>
      <c r="D4200" s="9" t="s">
        <v>71</v>
      </c>
      <c r="E4200" s="10">
        <v>386702</v>
      </c>
      <c r="F4200" s="10">
        <v>291560</v>
      </c>
      <c r="G4200" s="10">
        <v>678262</v>
      </c>
      <c r="H4200" s="44"/>
      <c r="I4200" s="44"/>
      <c r="J4200" s="44"/>
      <c r="K4200" s="44"/>
      <c r="L4200" s="10"/>
      <c r="M4200" s="10"/>
      <c r="N4200" s="10"/>
      <c r="O4200" s="11"/>
      <c r="P4200" s="27">
        <f>Table1[[#This Row],[Female Voters]]/Table1[[#This Row],[Female Population]]</f>
        <v>0</v>
      </c>
      <c r="Q4200" s="27">
        <f>Table1[[#This Row],[Male Voters]]/Table1[[#This Row],[Male Population]]</f>
        <v>0</v>
      </c>
      <c r="R4200" s="27">
        <f>Table1[[#This Row],[Total Voters]]/Table1[[#This Row],[Total Population]]</f>
        <v>0</v>
      </c>
      <c r="S4200" s="27">
        <f>Table1[[#This Row],[Female Ballots]]/Table1[[#This Row],[Female Population]]</f>
        <v>0</v>
      </c>
      <c r="T4200" s="27">
        <f>Table1[[#This Row],[Male Ballots]]/Table1[[#This Row],[Male Population]]</f>
        <v>0</v>
      </c>
      <c r="U4200" s="27">
        <f>Table1[[#This Row],[Total Ballots]]/Table1[[#This Row],[Total Population]]</f>
        <v>0</v>
      </c>
      <c r="V4200" s="27" t="e">
        <f>Table1[[#This Row],[Female Ballots]]/Table1[[#This Row],[Female Voters]]</f>
        <v>#DIV/0!</v>
      </c>
      <c r="W4200" s="27" t="e">
        <f>Table1[[#This Row],[Male Ballots]]/Table1[[#This Row],[Male Voters]]</f>
        <v>#DIV/0!</v>
      </c>
      <c r="X4200" s="27" t="e">
        <f>Table1[[#This Row],[Total Ballots]]/Table1[[#This Row],[Total Voters]]</f>
        <v>#DIV/0!</v>
      </c>
    </row>
    <row r="4201" spans="1:24" s="12" customFormat="1" hidden="1" x14ac:dyDescent="0.25">
      <c r="A4201" s="14" t="s">
        <v>73</v>
      </c>
      <c r="B4201" s="17">
        <v>2002</v>
      </c>
      <c r="C4201" s="18"/>
      <c r="D4201" s="32" t="s">
        <v>453</v>
      </c>
      <c r="E4201" s="15">
        <v>2296224.46</v>
      </c>
      <c r="F4201" s="15">
        <v>2236077.85</v>
      </c>
      <c r="G4201" s="15">
        <v>4532302.3099999996</v>
      </c>
      <c r="H4201" s="45"/>
      <c r="I4201" s="45"/>
      <c r="J4201" s="45"/>
      <c r="K4201" s="45"/>
      <c r="L4201" s="15"/>
      <c r="M4201" s="15"/>
      <c r="N4201" s="15"/>
      <c r="O4201" s="33"/>
      <c r="P4201" s="27">
        <f>Table1[[#This Row],[Female Voters]]/Table1[[#This Row],[Female Population]]</f>
        <v>0</v>
      </c>
      <c r="Q4201" s="27">
        <f>Table1[[#This Row],[Male Voters]]/Table1[[#This Row],[Male Population]]</f>
        <v>0</v>
      </c>
      <c r="R4201" s="27">
        <f>Table1[[#This Row],[Total Voters]]/Table1[[#This Row],[Total Population]]</f>
        <v>0</v>
      </c>
      <c r="S4201" s="27">
        <f>Table1[[#This Row],[Female Ballots]]/Table1[[#This Row],[Female Population]]</f>
        <v>0</v>
      </c>
      <c r="T4201" s="27">
        <f>Table1[[#This Row],[Male Ballots]]/Table1[[#This Row],[Male Population]]</f>
        <v>0</v>
      </c>
      <c r="U4201" s="27">
        <f>Table1[[#This Row],[Total Ballots]]/Table1[[#This Row],[Total Population]]</f>
        <v>0</v>
      </c>
      <c r="V4201" s="27" t="e">
        <f>Table1[[#This Row],[Female Ballots]]/Table1[[#This Row],[Female Voters]]</f>
        <v>#DIV/0!</v>
      </c>
      <c r="W4201" s="27" t="e">
        <f>Table1[[#This Row],[Male Ballots]]/Table1[[#This Row],[Male Voters]]</f>
        <v>#DIV/0!</v>
      </c>
      <c r="X4201" s="27" t="e">
        <f>Table1[[#This Row],[Total Ballots]]/Table1[[#This Row],[Total Voters]]</f>
        <v>#DIV/0!</v>
      </c>
    </row>
    <row r="4202" spans="1:24" s="12" customFormat="1" hidden="1" x14ac:dyDescent="0.25">
      <c r="A4202" s="8" t="s">
        <v>60</v>
      </c>
      <c r="B4202" s="17">
        <v>2001</v>
      </c>
      <c r="C4202" s="17"/>
      <c r="D4202" s="9" t="s">
        <v>66</v>
      </c>
      <c r="E4202" s="10">
        <v>778</v>
      </c>
      <c r="F4202" s="10">
        <v>882</v>
      </c>
      <c r="G4202" s="10">
        <v>1660</v>
      </c>
      <c r="H4202" s="44"/>
      <c r="I4202" s="44"/>
      <c r="J4202" s="44"/>
      <c r="K4202" s="44"/>
      <c r="L4202" s="10"/>
      <c r="M4202" s="10"/>
      <c r="N4202" s="10"/>
      <c r="O4202" s="11"/>
      <c r="P4202" s="27">
        <f>Table1[[#This Row],[Female Voters]]/Table1[[#This Row],[Female Population]]</f>
        <v>0</v>
      </c>
      <c r="Q4202" s="27">
        <f>Table1[[#This Row],[Male Voters]]/Table1[[#This Row],[Male Population]]</f>
        <v>0</v>
      </c>
      <c r="R4202" s="27">
        <f>Table1[[#This Row],[Total Voters]]/Table1[[#This Row],[Total Population]]</f>
        <v>0</v>
      </c>
      <c r="S4202" s="27">
        <f>Table1[[#This Row],[Female Ballots]]/Table1[[#This Row],[Female Population]]</f>
        <v>0</v>
      </c>
      <c r="T4202" s="27">
        <f>Table1[[#This Row],[Male Ballots]]/Table1[[#This Row],[Male Population]]</f>
        <v>0</v>
      </c>
      <c r="U4202" s="27">
        <f>Table1[[#This Row],[Total Ballots]]/Table1[[#This Row],[Total Population]]</f>
        <v>0</v>
      </c>
      <c r="V4202" s="27" t="e">
        <f>Table1[[#This Row],[Female Ballots]]/Table1[[#This Row],[Female Voters]]</f>
        <v>#DIV/0!</v>
      </c>
      <c r="W4202" s="27" t="e">
        <f>Table1[[#This Row],[Male Ballots]]/Table1[[#This Row],[Male Voters]]</f>
        <v>#DIV/0!</v>
      </c>
      <c r="X4202" s="27" t="e">
        <f>Table1[[#This Row],[Total Ballots]]/Table1[[#This Row],[Total Voters]]</f>
        <v>#DIV/0!</v>
      </c>
    </row>
    <row r="4203" spans="1:24" s="12" customFormat="1" hidden="1" x14ac:dyDescent="0.25">
      <c r="A4203" s="8" t="s">
        <v>60</v>
      </c>
      <c r="B4203" s="17">
        <v>2001</v>
      </c>
      <c r="C4203" s="17"/>
      <c r="D4203" s="9" t="s">
        <v>67</v>
      </c>
      <c r="E4203" s="10">
        <v>1039</v>
      </c>
      <c r="F4203" s="10">
        <v>1131</v>
      </c>
      <c r="G4203" s="10">
        <v>2170</v>
      </c>
      <c r="H4203" s="44"/>
      <c r="I4203" s="44"/>
      <c r="J4203" s="44"/>
      <c r="K4203" s="44"/>
      <c r="L4203" s="10"/>
      <c r="M4203" s="10"/>
      <c r="N4203" s="10"/>
      <c r="O4203" s="11"/>
      <c r="P4203" s="27">
        <f>Table1[[#This Row],[Female Voters]]/Table1[[#This Row],[Female Population]]</f>
        <v>0</v>
      </c>
      <c r="Q4203" s="27">
        <f>Table1[[#This Row],[Male Voters]]/Table1[[#This Row],[Male Population]]</f>
        <v>0</v>
      </c>
      <c r="R4203" s="27">
        <f>Table1[[#This Row],[Total Voters]]/Table1[[#This Row],[Total Population]]</f>
        <v>0</v>
      </c>
      <c r="S4203" s="27">
        <f>Table1[[#This Row],[Female Ballots]]/Table1[[#This Row],[Female Population]]</f>
        <v>0</v>
      </c>
      <c r="T4203" s="27">
        <f>Table1[[#This Row],[Male Ballots]]/Table1[[#This Row],[Male Population]]</f>
        <v>0</v>
      </c>
      <c r="U4203" s="27">
        <f>Table1[[#This Row],[Total Ballots]]/Table1[[#This Row],[Total Population]]</f>
        <v>0</v>
      </c>
      <c r="V4203" s="27" t="e">
        <f>Table1[[#This Row],[Female Ballots]]/Table1[[#This Row],[Female Voters]]</f>
        <v>#DIV/0!</v>
      </c>
      <c r="W4203" s="27" t="e">
        <f>Table1[[#This Row],[Male Ballots]]/Table1[[#This Row],[Male Voters]]</f>
        <v>#DIV/0!</v>
      </c>
      <c r="X4203" s="27" t="e">
        <f>Table1[[#This Row],[Total Ballots]]/Table1[[#This Row],[Total Voters]]</f>
        <v>#DIV/0!</v>
      </c>
    </row>
    <row r="4204" spans="1:24" s="12" customFormat="1" hidden="1" x14ac:dyDescent="0.25">
      <c r="A4204" s="8" t="s">
        <v>60</v>
      </c>
      <c r="B4204" s="17">
        <v>2001</v>
      </c>
      <c r="C4204" s="17"/>
      <c r="D4204" s="9" t="s">
        <v>68</v>
      </c>
      <c r="E4204" s="10">
        <v>1061</v>
      </c>
      <c r="F4204" s="10">
        <v>1110</v>
      </c>
      <c r="G4204" s="10">
        <v>2171</v>
      </c>
      <c r="H4204" s="44"/>
      <c r="I4204" s="44"/>
      <c r="J4204" s="44"/>
      <c r="K4204" s="44"/>
      <c r="L4204" s="10"/>
      <c r="M4204" s="10"/>
      <c r="N4204" s="10"/>
      <c r="O4204" s="11"/>
      <c r="P4204" s="27">
        <f>Table1[[#This Row],[Female Voters]]/Table1[[#This Row],[Female Population]]</f>
        <v>0</v>
      </c>
      <c r="Q4204" s="27">
        <f>Table1[[#This Row],[Male Voters]]/Table1[[#This Row],[Male Population]]</f>
        <v>0</v>
      </c>
      <c r="R4204" s="27">
        <f>Table1[[#This Row],[Total Voters]]/Table1[[#This Row],[Total Population]]</f>
        <v>0</v>
      </c>
      <c r="S4204" s="27">
        <f>Table1[[#This Row],[Female Ballots]]/Table1[[#This Row],[Female Population]]</f>
        <v>0</v>
      </c>
      <c r="T4204" s="27">
        <f>Table1[[#This Row],[Male Ballots]]/Table1[[#This Row],[Male Population]]</f>
        <v>0</v>
      </c>
      <c r="U4204" s="27">
        <f>Table1[[#This Row],[Total Ballots]]/Table1[[#This Row],[Total Population]]</f>
        <v>0</v>
      </c>
      <c r="V4204" s="27" t="e">
        <f>Table1[[#This Row],[Female Ballots]]/Table1[[#This Row],[Female Voters]]</f>
        <v>#DIV/0!</v>
      </c>
      <c r="W4204" s="27" t="e">
        <f>Table1[[#This Row],[Male Ballots]]/Table1[[#This Row],[Male Voters]]</f>
        <v>#DIV/0!</v>
      </c>
      <c r="X4204" s="27" t="e">
        <f>Table1[[#This Row],[Total Ballots]]/Table1[[#This Row],[Total Voters]]</f>
        <v>#DIV/0!</v>
      </c>
    </row>
    <row r="4205" spans="1:24" s="12" customFormat="1" hidden="1" x14ac:dyDescent="0.25">
      <c r="A4205" s="8" t="s">
        <v>60</v>
      </c>
      <c r="B4205" s="17">
        <v>2001</v>
      </c>
      <c r="C4205" s="17"/>
      <c r="D4205" s="9" t="s">
        <v>69</v>
      </c>
      <c r="E4205" s="10">
        <v>1002</v>
      </c>
      <c r="F4205" s="10">
        <v>986</v>
      </c>
      <c r="G4205" s="10">
        <v>1988</v>
      </c>
      <c r="H4205" s="44"/>
      <c r="I4205" s="44"/>
      <c r="J4205" s="44"/>
      <c r="K4205" s="44"/>
      <c r="L4205" s="10"/>
      <c r="M4205" s="10"/>
      <c r="N4205" s="10"/>
      <c r="O4205" s="11"/>
      <c r="P4205" s="27">
        <f>Table1[[#This Row],[Female Voters]]/Table1[[#This Row],[Female Population]]</f>
        <v>0</v>
      </c>
      <c r="Q4205" s="27">
        <f>Table1[[#This Row],[Male Voters]]/Table1[[#This Row],[Male Population]]</f>
        <v>0</v>
      </c>
      <c r="R4205" s="27">
        <f>Table1[[#This Row],[Total Voters]]/Table1[[#This Row],[Total Population]]</f>
        <v>0</v>
      </c>
      <c r="S4205" s="27">
        <f>Table1[[#This Row],[Female Ballots]]/Table1[[#This Row],[Female Population]]</f>
        <v>0</v>
      </c>
      <c r="T4205" s="27">
        <f>Table1[[#This Row],[Male Ballots]]/Table1[[#This Row],[Male Population]]</f>
        <v>0</v>
      </c>
      <c r="U4205" s="27">
        <f>Table1[[#This Row],[Total Ballots]]/Table1[[#This Row],[Total Population]]</f>
        <v>0</v>
      </c>
      <c r="V4205" s="27" t="e">
        <f>Table1[[#This Row],[Female Ballots]]/Table1[[#This Row],[Female Voters]]</f>
        <v>#DIV/0!</v>
      </c>
      <c r="W4205" s="27" t="e">
        <f>Table1[[#This Row],[Male Ballots]]/Table1[[#This Row],[Male Voters]]</f>
        <v>#DIV/0!</v>
      </c>
      <c r="X4205" s="27" t="e">
        <f>Table1[[#This Row],[Total Ballots]]/Table1[[#This Row],[Total Voters]]</f>
        <v>#DIV/0!</v>
      </c>
    </row>
    <row r="4206" spans="1:24" s="12" customFormat="1" hidden="1" x14ac:dyDescent="0.25">
      <c r="A4206" s="8" t="s">
        <v>60</v>
      </c>
      <c r="B4206" s="17">
        <v>2001</v>
      </c>
      <c r="C4206" s="17"/>
      <c r="D4206" s="9" t="s">
        <v>70</v>
      </c>
      <c r="E4206" s="10">
        <v>628</v>
      </c>
      <c r="F4206" s="10">
        <v>659</v>
      </c>
      <c r="G4206" s="10">
        <v>1287</v>
      </c>
      <c r="H4206" s="44"/>
      <c r="I4206" s="44"/>
      <c r="J4206" s="44"/>
      <c r="K4206" s="44"/>
      <c r="L4206" s="10"/>
      <c r="M4206" s="10"/>
      <c r="N4206" s="10"/>
      <c r="O4206" s="11"/>
      <c r="P4206" s="27">
        <f>Table1[[#This Row],[Female Voters]]/Table1[[#This Row],[Female Population]]</f>
        <v>0</v>
      </c>
      <c r="Q4206" s="27">
        <f>Table1[[#This Row],[Male Voters]]/Table1[[#This Row],[Male Population]]</f>
        <v>0</v>
      </c>
      <c r="R4206" s="27">
        <f>Table1[[#This Row],[Total Voters]]/Table1[[#This Row],[Total Population]]</f>
        <v>0</v>
      </c>
      <c r="S4206" s="27">
        <f>Table1[[#This Row],[Female Ballots]]/Table1[[#This Row],[Female Population]]</f>
        <v>0</v>
      </c>
      <c r="T4206" s="27">
        <f>Table1[[#This Row],[Male Ballots]]/Table1[[#This Row],[Male Population]]</f>
        <v>0</v>
      </c>
      <c r="U4206" s="27">
        <f>Table1[[#This Row],[Total Ballots]]/Table1[[#This Row],[Total Population]]</f>
        <v>0</v>
      </c>
      <c r="V4206" s="27" t="e">
        <f>Table1[[#This Row],[Female Ballots]]/Table1[[#This Row],[Female Voters]]</f>
        <v>#DIV/0!</v>
      </c>
      <c r="W4206" s="27" t="e">
        <f>Table1[[#This Row],[Male Ballots]]/Table1[[#This Row],[Male Voters]]</f>
        <v>#DIV/0!</v>
      </c>
      <c r="X4206" s="27" t="e">
        <f>Table1[[#This Row],[Total Ballots]]/Table1[[#This Row],[Total Voters]]</f>
        <v>#DIV/0!</v>
      </c>
    </row>
    <row r="4207" spans="1:24" s="12" customFormat="1" hidden="1" x14ac:dyDescent="0.25">
      <c r="A4207" s="8" t="s">
        <v>60</v>
      </c>
      <c r="B4207" s="17">
        <v>2001</v>
      </c>
      <c r="C4207" s="17"/>
      <c r="D4207" s="9" t="s">
        <v>71</v>
      </c>
      <c r="E4207" s="10">
        <v>924</v>
      </c>
      <c r="F4207" s="10">
        <v>776</v>
      </c>
      <c r="G4207" s="10">
        <v>1700</v>
      </c>
      <c r="H4207" s="44"/>
      <c r="I4207" s="44"/>
      <c r="J4207" s="44"/>
      <c r="K4207" s="44"/>
      <c r="L4207" s="10"/>
      <c r="M4207" s="10"/>
      <c r="N4207" s="10"/>
      <c r="O4207" s="11"/>
      <c r="P4207" s="27">
        <f>Table1[[#This Row],[Female Voters]]/Table1[[#This Row],[Female Population]]</f>
        <v>0</v>
      </c>
      <c r="Q4207" s="27">
        <f>Table1[[#This Row],[Male Voters]]/Table1[[#This Row],[Male Population]]</f>
        <v>0</v>
      </c>
      <c r="R4207" s="27">
        <f>Table1[[#This Row],[Total Voters]]/Table1[[#This Row],[Total Population]]</f>
        <v>0</v>
      </c>
      <c r="S4207" s="27">
        <f>Table1[[#This Row],[Female Ballots]]/Table1[[#This Row],[Female Population]]</f>
        <v>0</v>
      </c>
      <c r="T4207" s="27">
        <f>Table1[[#This Row],[Male Ballots]]/Table1[[#This Row],[Male Population]]</f>
        <v>0</v>
      </c>
      <c r="U4207" s="27">
        <f>Table1[[#This Row],[Total Ballots]]/Table1[[#This Row],[Total Population]]</f>
        <v>0</v>
      </c>
      <c r="V4207" s="27" t="e">
        <f>Table1[[#This Row],[Female Ballots]]/Table1[[#This Row],[Female Voters]]</f>
        <v>#DIV/0!</v>
      </c>
      <c r="W4207" s="27" t="e">
        <f>Table1[[#This Row],[Male Ballots]]/Table1[[#This Row],[Male Voters]]</f>
        <v>#DIV/0!</v>
      </c>
      <c r="X4207" s="27" t="e">
        <f>Table1[[#This Row],[Total Ballots]]/Table1[[#This Row],[Total Voters]]</f>
        <v>#DIV/0!</v>
      </c>
    </row>
    <row r="4208" spans="1:24" s="12" customFormat="1" hidden="1" x14ac:dyDescent="0.25">
      <c r="A4208" s="8" t="s">
        <v>60</v>
      </c>
      <c r="B4208" s="17">
        <v>2001</v>
      </c>
      <c r="C4208" s="17"/>
      <c r="D4208" s="9" t="s">
        <v>453</v>
      </c>
      <c r="E4208" s="10">
        <v>5432</v>
      </c>
      <c r="F4208" s="10">
        <v>5544</v>
      </c>
      <c r="G4208" s="10">
        <v>10976</v>
      </c>
      <c r="H4208" s="44"/>
      <c r="I4208" s="44"/>
      <c r="J4208" s="44"/>
      <c r="K4208" s="44"/>
      <c r="L4208" s="10"/>
      <c r="M4208" s="10"/>
      <c r="N4208" s="10"/>
      <c r="O4208" s="11"/>
      <c r="P4208" s="27">
        <f>Table1[[#This Row],[Female Voters]]/Table1[[#This Row],[Female Population]]</f>
        <v>0</v>
      </c>
      <c r="Q4208" s="27">
        <f>Table1[[#This Row],[Male Voters]]/Table1[[#This Row],[Male Population]]</f>
        <v>0</v>
      </c>
      <c r="R4208" s="27">
        <f>Table1[[#This Row],[Total Voters]]/Table1[[#This Row],[Total Population]]</f>
        <v>0</v>
      </c>
      <c r="S4208" s="27">
        <f>Table1[[#This Row],[Female Ballots]]/Table1[[#This Row],[Female Population]]</f>
        <v>0</v>
      </c>
      <c r="T4208" s="27">
        <f>Table1[[#This Row],[Male Ballots]]/Table1[[#This Row],[Male Population]]</f>
        <v>0</v>
      </c>
      <c r="U4208" s="27">
        <f>Table1[[#This Row],[Total Ballots]]/Table1[[#This Row],[Total Population]]</f>
        <v>0</v>
      </c>
      <c r="V4208" s="27" t="e">
        <f>Table1[[#This Row],[Female Ballots]]/Table1[[#This Row],[Female Voters]]</f>
        <v>#DIV/0!</v>
      </c>
      <c r="W4208" s="27" t="e">
        <f>Table1[[#This Row],[Male Ballots]]/Table1[[#This Row],[Male Voters]]</f>
        <v>#DIV/0!</v>
      </c>
      <c r="X4208" s="27" t="e">
        <f>Table1[[#This Row],[Total Ballots]]/Table1[[#This Row],[Total Voters]]</f>
        <v>#DIV/0!</v>
      </c>
    </row>
    <row r="4209" spans="1:24" s="12" customFormat="1" hidden="1" x14ac:dyDescent="0.25">
      <c r="A4209" s="8" t="s">
        <v>38</v>
      </c>
      <c r="B4209" s="17">
        <v>2001</v>
      </c>
      <c r="C4209" s="17"/>
      <c r="D4209" s="9" t="s">
        <v>66</v>
      </c>
      <c r="E4209" s="10">
        <v>868</v>
      </c>
      <c r="F4209" s="10">
        <v>833</v>
      </c>
      <c r="G4209" s="10">
        <v>1701</v>
      </c>
      <c r="H4209" s="44"/>
      <c r="I4209" s="44"/>
      <c r="J4209" s="44"/>
      <c r="K4209" s="44"/>
      <c r="L4209" s="10"/>
      <c r="M4209" s="10"/>
      <c r="N4209" s="10"/>
      <c r="O4209" s="11"/>
      <c r="P4209" s="27">
        <f>Table1[[#This Row],[Female Voters]]/Table1[[#This Row],[Female Population]]</f>
        <v>0</v>
      </c>
      <c r="Q4209" s="27">
        <f>Table1[[#This Row],[Male Voters]]/Table1[[#This Row],[Male Population]]</f>
        <v>0</v>
      </c>
      <c r="R4209" s="27">
        <f>Table1[[#This Row],[Total Voters]]/Table1[[#This Row],[Total Population]]</f>
        <v>0</v>
      </c>
      <c r="S4209" s="27">
        <f>Table1[[#This Row],[Female Ballots]]/Table1[[#This Row],[Female Population]]</f>
        <v>0</v>
      </c>
      <c r="T4209" s="27">
        <f>Table1[[#This Row],[Male Ballots]]/Table1[[#This Row],[Male Population]]</f>
        <v>0</v>
      </c>
      <c r="U4209" s="27">
        <f>Table1[[#This Row],[Total Ballots]]/Table1[[#This Row],[Total Population]]</f>
        <v>0</v>
      </c>
      <c r="V4209" s="27" t="e">
        <f>Table1[[#This Row],[Female Ballots]]/Table1[[#This Row],[Female Voters]]</f>
        <v>#DIV/0!</v>
      </c>
      <c r="W4209" s="27" t="e">
        <f>Table1[[#This Row],[Male Ballots]]/Table1[[#This Row],[Male Voters]]</f>
        <v>#DIV/0!</v>
      </c>
      <c r="X4209" s="27" t="e">
        <f>Table1[[#This Row],[Total Ballots]]/Table1[[#This Row],[Total Voters]]</f>
        <v>#DIV/0!</v>
      </c>
    </row>
    <row r="4210" spans="1:24" s="12" customFormat="1" hidden="1" x14ac:dyDescent="0.25">
      <c r="A4210" s="8" t="s">
        <v>38</v>
      </c>
      <c r="B4210" s="17">
        <v>2001</v>
      </c>
      <c r="C4210" s="17"/>
      <c r="D4210" s="9" t="s">
        <v>67</v>
      </c>
      <c r="E4210" s="10">
        <v>1203</v>
      </c>
      <c r="F4210" s="10">
        <v>1100</v>
      </c>
      <c r="G4210" s="10">
        <v>2303</v>
      </c>
      <c r="H4210" s="44"/>
      <c r="I4210" s="44"/>
      <c r="J4210" s="44"/>
      <c r="K4210" s="44"/>
      <c r="L4210" s="10"/>
      <c r="M4210" s="10"/>
      <c r="N4210" s="10"/>
      <c r="O4210" s="11"/>
      <c r="P4210" s="27">
        <f>Table1[[#This Row],[Female Voters]]/Table1[[#This Row],[Female Population]]</f>
        <v>0</v>
      </c>
      <c r="Q4210" s="27">
        <f>Table1[[#This Row],[Male Voters]]/Table1[[#This Row],[Male Population]]</f>
        <v>0</v>
      </c>
      <c r="R4210" s="27">
        <f>Table1[[#This Row],[Total Voters]]/Table1[[#This Row],[Total Population]]</f>
        <v>0</v>
      </c>
      <c r="S4210" s="27">
        <f>Table1[[#This Row],[Female Ballots]]/Table1[[#This Row],[Female Population]]</f>
        <v>0</v>
      </c>
      <c r="T4210" s="27">
        <f>Table1[[#This Row],[Male Ballots]]/Table1[[#This Row],[Male Population]]</f>
        <v>0</v>
      </c>
      <c r="U4210" s="27">
        <f>Table1[[#This Row],[Total Ballots]]/Table1[[#This Row],[Total Population]]</f>
        <v>0</v>
      </c>
      <c r="V4210" s="27" t="e">
        <f>Table1[[#This Row],[Female Ballots]]/Table1[[#This Row],[Female Voters]]</f>
        <v>#DIV/0!</v>
      </c>
      <c r="W4210" s="27" t="e">
        <f>Table1[[#This Row],[Male Ballots]]/Table1[[#This Row],[Male Voters]]</f>
        <v>#DIV/0!</v>
      </c>
      <c r="X4210" s="27" t="e">
        <f>Table1[[#This Row],[Total Ballots]]/Table1[[#This Row],[Total Voters]]</f>
        <v>#DIV/0!</v>
      </c>
    </row>
    <row r="4211" spans="1:24" s="12" customFormat="1" hidden="1" x14ac:dyDescent="0.25">
      <c r="A4211" s="8" t="s">
        <v>38</v>
      </c>
      <c r="B4211" s="17">
        <v>2001</v>
      </c>
      <c r="C4211" s="17"/>
      <c r="D4211" s="9" t="s">
        <v>68</v>
      </c>
      <c r="E4211" s="10">
        <v>1553</v>
      </c>
      <c r="F4211" s="10">
        <v>1431</v>
      </c>
      <c r="G4211" s="10">
        <v>2984</v>
      </c>
      <c r="H4211" s="44"/>
      <c r="I4211" s="44"/>
      <c r="J4211" s="44"/>
      <c r="K4211" s="44"/>
      <c r="L4211" s="10"/>
      <c r="M4211" s="10"/>
      <c r="N4211" s="10"/>
      <c r="O4211" s="11"/>
      <c r="P4211" s="27">
        <f>Table1[[#This Row],[Female Voters]]/Table1[[#This Row],[Female Population]]</f>
        <v>0</v>
      </c>
      <c r="Q4211" s="27">
        <f>Table1[[#This Row],[Male Voters]]/Table1[[#This Row],[Male Population]]</f>
        <v>0</v>
      </c>
      <c r="R4211" s="27">
        <f>Table1[[#This Row],[Total Voters]]/Table1[[#This Row],[Total Population]]</f>
        <v>0</v>
      </c>
      <c r="S4211" s="27">
        <f>Table1[[#This Row],[Female Ballots]]/Table1[[#This Row],[Female Population]]</f>
        <v>0</v>
      </c>
      <c r="T4211" s="27">
        <f>Table1[[#This Row],[Male Ballots]]/Table1[[#This Row],[Male Population]]</f>
        <v>0</v>
      </c>
      <c r="U4211" s="27">
        <f>Table1[[#This Row],[Total Ballots]]/Table1[[#This Row],[Total Population]]</f>
        <v>0</v>
      </c>
      <c r="V4211" s="27" t="e">
        <f>Table1[[#This Row],[Female Ballots]]/Table1[[#This Row],[Female Voters]]</f>
        <v>#DIV/0!</v>
      </c>
      <c r="W4211" s="27" t="e">
        <f>Table1[[#This Row],[Male Ballots]]/Table1[[#This Row],[Male Voters]]</f>
        <v>#DIV/0!</v>
      </c>
      <c r="X4211" s="27" t="e">
        <f>Table1[[#This Row],[Total Ballots]]/Table1[[#This Row],[Total Voters]]</f>
        <v>#DIV/0!</v>
      </c>
    </row>
    <row r="4212" spans="1:24" s="12" customFormat="1" hidden="1" x14ac:dyDescent="0.25">
      <c r="A4212" s="8" t="s">
        <v>38</v>
      </c>
      <c r="B4212" s="17">
        <v>2001</v>
      </c>
      <c r="C4212" s="17"/>
      <c r="D4212" s="9" t="s">
        <v>69</v>
      </c>
      <c r="E4212" s="10">
        <v>1496</v>
      </c>
      <c r="F4212" s="10">
        <v>1392</v>
      </c>
      <c r="G4212" s="10">
        <v>2888</v>
      </c>
      <c r="H4212" s="44"/>
      <c r="I4212" s="44"/>
      <c r="J4212" s="44"/>
      <c r="K4212" s="44"/>
      <c r="L4212" s="10"/>
      <c r="M4212" s="10"/>
      <c r="N4212" s="10"/>
      <c r="O4212" s="11"/>
      <c r="P4212" s="27">
        <f>Table1[[#This Row],[Female Voters]]/Table1[[#This Row],[Female Population]]</f>
        <v>0</v>
      </c>
      <c r="Q4212" s="27">
        <f>Table1[[#This Row],[Male Voters]]/Table1[[#This Row],[Male Population]]</f>
        <v>0</v>
      </c>
      <c r="R4212" s="27">
        <f>Table1[[#This Row],[Total Voters]]/Table1[[#This Row],[Total Population]]</f>
        <v>0</v>
      </c>
      <c r="S4212" s="27">
        <f>Table1[[#This Row],[Female Ballots]]/Table1[[#This Row],[Female Population]]</f>
        <v>0</v>
      </c>
      <c r="T4212" s="27">
        <f>Table1[[#This Row],[Male Ballots]]/Table1[[#This Row],[Male Population]]</f>
        <v>0</v>
      </c>
      <c r="U4212" s="27">
        <f>Table1[[#This Row],[Total Ballots]]/Table1[[#This Row],[Total Population]]</f>
        <v>0</v>
      </c>
      <c r="V4212" s="27" t="e">
        <f>Table1[[#This Row],[Female Ballots]]/Table1[[#This Row],[Female Voters]]</f>
        <v>#DIV/0!</v>
      </c>
      <c r="W4212" s="27" t="e">
        <f>Table1[[#This Row],[Male Ballots]]/Table1[[#This Row],[Male Voters]]</f>
        <v>#DIV/0!</v>
      </c>
      <c r="X4212" s="27" t="e">
        <f>Table1[[#This Row],[Total Ballots]]/Table1[[#This Row],[Total Voters]]</f>
        <v>#DIV/0!</v>
      </c>
    </row>
    <row r="4213" spans="1:24" s="12" customFormat="1" hidden="1" x14ac:dyDescent="0.25">
      <c r="A4213" s="8" t="s">
        <v>38</v>
      </c>
      <c r="B4213" s="17">
        <v>2001</v>
      </c>
      <c r="C4213" s="17"/>
      <c r="D4213" s="9" t="s">
        <v>70</v>
      </c>
      <c r="E4213" s="10">
        <v>1137</v>
      </c>
      <c r="F4213" s="10">
        <v>1049</v>
      </c>
      <c r="G4213" s="10">
        <v>2186</v>
      </c>
      <c r="H4213" s="44"/>
      <c r="I4213" s="44"/>
      <c r="J4213" s="44"/>
      <c r="K4213" s="44"/>
      <c r="L4213" s="10"/>
      <c r="M4213" s="10"/>
      <c r="N4213" s="10"/>
      <c r="O4213" s="11"/>
      <c r="P4213" s="27">
        <f>Table1[[#This Row],[Female Voters]]/Table1[[#This Row],[Female Population]]</f>
        <v>0</v>
      </c>
      <c r="Q4213" s="27">
        <f>Table1[[#This Row],[Male Voters]]/Table1[[#This Row],[Male Population]]</f>
        <v>0</v>
      </c>
      <c r="R4213" s="27">
        <f>Table1[[#This Row],[Total Voters]]/Table1[[#This Row],[Total Population]]</f>
        <v>0</v>
      </c>
      <c r="S4213" s="27">
        <f>Table1[[#This Row],[Female Ballots]]/Table1[[#This Row],[Female Population]]</f>
        <v>0</v>
      </c>
      <c r="T4213" s="27">
        <f>Table1[[#This Row],[Male Ballots]]/Table1[[#This Row],[Male Population]]</f>
        <v>0</v>
      </c>
      <c r="U4213" s="27">
        <f>Table1[[#This Row],[Total Ballots]]/Table1[[#This Row],[Total Population]]</f>
        <v>0</v>
      </c>
      <c r="V4213" s="27" t="e">
        <f>Table1[[#This Row],[Female Ballots]]/Table1[[#This Row],[Female Voters]]</f>
        <v>#DIV/0!</v>
      </c>
      <c r="W4213" s="27" t="e">
        <f>Table1[[#This Row],[Male Ballots]]/Table1[[#This Row],[Male Voters]]</f>
        <v>#DIV/0!</v>
      </c>
      <c r="X4213" s="27" t="e">
        <f>Table1[[#This Row],[Total Ballots]]/Table1[[#This Row],[Total Voters]]</f>
        <v>#DIV/0!</v>
      </c>
    </row>
    <row r="4214" spans="1:24" s="12" customFormat="1" hidden="1" x14ac:dyDescent="0.25">
      <c r="A4214" s="8" t="s">
        <v>38</v>
      </c>
      <c r="B4214" s="17">
        <v>2001</v>
      </c>
      <c r="C4214" s="17"/>
      <c r="D4214" s="9" t="s">
        <v>71</v>
      </c>
      <c r="E4214" s="10">
        <v>2014</v>
      </c>
      <c r="F4214" s="10">
        <v>1378</v>
      </c>
      <c r="G4214" s="10">
        <v>3392</v>
      </c>
      <c r="H4214" s="44"/>
      <c r="I4214" s="44"/>
      <c r="J4214" s="44"/>
      <c r="K4214" s="44"/>
      <c r="L4214" s="10"/>
      <c r="M4214" s="10"/>
      <c r="N4214" s="10"/>
      <c r="O4214" s="11"/>
      <c r="P4214" s="27">
        <f>Table1[[#This Row],[Female Voters]]/Table1[[#This Row],[Female Population]]</f>
        <v>0</v>
      </c>
      <c r="Q4214" s="27">
        <f>Table1[[#This Row],[Male Voters]]/Table1[[#This Row],[Male Population]]</f>
        <v>0</v>
      </c>
      <c r="R4214" s="27">
        <f>Table1[[#This Row],[Total Voters]]/Table1[[#This Row],[Total Population]]</f>
        <v>0</v>
      </c>
      <c r="S4214" s="27">
        <f>Table1[[#This Row],[Female Ballots]]/Table1[[#This Row],[Female Population]]</f>
        <v>0</v>
      </c>
      <c r="T4214" s="27">
        <f>Table1[[#This Row],[Male Ballots]]/Table1[[#This Row],[Male Population]]</f>
        <v>0</v>
      </c>
      <c r="U4214" s="27">
        <f>Table1[[#This Row],[Total Ballots]]/Table1[[#This Row],[Total Population]]</f>
        <v>0</v>
      </c>
      <c r="V4214" s="27" t="e">
        <f>Table1[[#This Row],[Female Ballots]]/Table1[[#This Row],[Female Voters]]</f>
        <v>#DIV/0!</v>
      </c>
      <c r="W4214" s="27" t="e">
        <f>Table1[[#This Row],[Male Ballots]]/Table1[[#This Row],[Male Voters]]</f>
        <v>#DIV/0!</v>
      </c>
      <c r="X4214" s="27" t="e">
        <f>Table1[[#This Row],[Total Ballots]]/Table1[[#This Row],[Total Voters]]</f>
        <v>#DIV/0!</v>
      </c>
    </row>
    <row r="4215" spans="1:24" s="12" customFormat="1" hidden="1" x14ac:dyDescent="0.25">
      <c r="A4215" s="8" t="s">
        <v>38</v>
      </c>
      <c r="B4215" s="17">
        <v>2001</v>
      </c>
      <c r="C4215" s="17"/>
      <c r="D4215" s="9" t="s">
        <v>453</v>
      </c>
      <c r="E4215" s="10">
        <v>8271</v>
      </c>
      <c r="F4215" s="10">
        <v>7183</v>
      </c>
      <c r="G4215" s="10">
        <v>15454</v>
      </c>
      <c r="H4215" s="44"/>
      <c r="I4215" s="44"/>
      <c r="J4215" s="44"/>
      <c r="K4215" s="44"/>
      <c r="L4215" s="10"/>
      <c r="M4215" s="10"/>
      <c r="N4215" s="10"/>
      <c r="O4215" s="11"/>
      <c r="P4215" s="27">
        <f>Table1[[#This Row],[Female Voters]]/Table1[[#This Row],[Female Population]]</f>
        <v>0</v>
      </c>
      <c r="Q4215" s="27">
        <f>Table1[[#This Row],[Male Voters]]/Table1[[#This Row],[Male Population]]</f>
        <v>0</v>
      </c>
      <c r="R4215" s="27">
        <f>Table1[[#This Row],[Total Voters]]/Table1[[#This Row],[Total Population]]</f>
        <v>0</v>
      </c>
      <c r="S4215" s="27">
        <f>Table1[[#This Row],[Female Ballots]]/Table1[[#This Row],[Female Population]]</f>
        <v>0</v>
      </c>
      <c r="T4215" s="27">
        <f>Table1[[#This Row],[Male Ballots]]/Table1[[#This Row],[Male Population]]</f>
        <v>0</v>
      </c>
      <c r="U4215" s="27">
        <f>Table1[[#This Row],[Total Ballots]]/Table1[[#This Row],[Total Population]]</f>
        <v>0</v>
      </c>
      <c r="V4215" s="27" t="e">
        <f>Table1[[#This Row],[Female Ballots]]/Table1[[#This Row],[Female Voters]]</f>
        <v>#DIV/0!</v>
      </c>
      <c r="W4215" s="27" t="e">
        <f>Table1[[#This Row],[Male Ballots]]/Table1[[#This Row],[Male Voters]]</f>
        <v>#DIV/0!</v>
      </c>
      <c r="X4215" s="27" t="e">
        <f>Table1[[#This Row],[Total Ballots]]/Table1[[#This Row],[Total Voters]]</f>
        <v>#DIV/0!</v>
      </c>
    </row>
    <row r="4216" spans="1:24" s="12" customFormat="1" hidden="1" x14ac:dyDescent="0.25">
      <c r="A4216" s="8" t="s">
        <v>49</v>
      </c>
      <c r="B4216" s="17">
        <v>2001</v>
      </c>
      <c r="C4216" s="17"/>
      <c r="D4216" s="9" t="s">
        <v>66</v>
      </c>
      <c r="E4216" s="10">
        <v>6307.99</v>
      </c>
      <c r="F4216" s="10">
        <v>6415.99</v>
      </c>
      <c r="G4216" s="10">
        <v>12723.97</v>
      </c>
      <c r="H4216" s="44"/>
      <c r="I4216" s="44"/>
      <c r="J4216" s="44"/>
      <c r="K4216" s="44"/>
      <c r="L4216" s="10"/>
      <c r="M4216" s="10"/>
      <c r="N4216" s="10"/>
      <c r="O4216" s="11"/>
      <c r="P4216" s="27">
        <f>Table1[[#This Row],[Female Voters]]/Table1[[#This Row],[Female Population]]</f>
        <v>0</v>
      </c>
      <c r="Q4216" s="27">
        <f>Table1[[#This Row],[Male Voters]]/Table1[[#This Row],[Male Population]]</f>
        <v>0</v>
      </c>
      <c r="R4216" s="27">
        <f>Table1[[#This Row],[Total Voters]]/Table1[[#This Row],[Total Population]]</f>
        <v>0</v>
      </c>
      <c r="S4216" s="27">
        <f>Table1[[#This Row],[Female Ballots]]/Table1[[#This Row],[Female Population]]</f>
        <v>0</v>
      </c>
      <c r="T4216" s="27">
        <f>Table1[[#This Row],[Male Ballots]]/Table1[[#This Row],[Male Population]]</f>
        <v>0</v>
      </c>
      <c r="U4216" s="27">
        <f>Table1[[#This Row],[Total Ballots]]/Table1[[#This Row],[Total Population]]</f>
        <v>0</v>
      </c>
      <c r="V4216" s="27" t="e">
        <f>Table1[[#This Row],[Female Ballots]]/Table1[[#This Row],[Female Voters]]</f>
        <v>#DIV/0!</v>
      </c>
      <c r="W4216" s="27" t="e">
        <f>Table1[[#This Row],[Male Ballots]]/Table1[[#This Row],[Male Voters]]</f>
        <v>#DIV/0!</v>
      </c>
      <c r="X4216" s="27" t="e">
        <f>Table1[[#This Row],[Total Ballots]]/Table1[[#This Row],[Total Voters]]</f>
        <v>#DIV/0!</v>
      </c>
    </row>
    <row r="4217" spans="1:24" s="12" customFormat="1" hidden="1" x14ac:dyDescent="0.25">
      <c r="A4217" s="8" t="s">
        <v>49</v>
      </c>
      <c r="B4217" s="17">
        <v>2001</v>
      </c>
      <c r="C4217" s="17"/>
      <c r="D4217" s="9" t="s">
        <v>67</v>
      </c>
      <c r="E4217" s="10">
        <v>9055.98</v>
      </c>
      <c r="F4217" s="10">
        <v>8940.98</v>
      </c>
      <c r="G4217" s="10">
        <v>17996.96</v>
      </c>
      <c r="H4217" s="44"/>
      <c r="I4217" s="44"/>
      <c r="J4217" s="44"/>
      <c r="K4217" s="44"/>
      <c r="L4217" s="10"/>
      <c r="M4217" s="10"/>
      <c r="N4217" s="10"/>
      <c r="O4217" s="11"/>
      <c r="P4217" s="27">
        <f>Table1[[#This Row],[Female Voters]]/Table1[[#This Row],[Female Population]]</f>
        <v>0</v>
      </c>
      <c r="Q4217" s="27">
        <f>Table1[[#This Row],[Male Voters]]/Table1[[#This Row],[Male Population]]</f>
        <v>0</v>
      </c>
      <c r="R4217" s="27">
        <f>Table1[[#This Row],[Total Voters]]/Table1[[#This Row],[Total Population]]</f>
        <v>0</v>
      </c>
      <c r="S4217" s="27">
        <f>Table1[[#This Row],[Female Ballots]]/Table1[[#This Row],[Female Population]]</f>
        <v>0</v>
      </c>
      <c r="T4217" s="27">
        <f>Table1[[#This Row],[Male Ballots]]/Table1[[#This Row],[Male Population]]</f>
        <v>0</v>
      </c>
      <c r="U4217" s="27">
        <f>Table1[[#This Row],[Total Ballots]]/Table1[[#This Row],[Total Population]]</f>
        <v>0</v>
      </c>
      <c r="V4217" s="27" t="e">
        <f>Table1[[#This Row],[Female Ballots]]/Table1[[#This Row],[Female Voters]]</f>
        <v>#DIV/0!</v>
      </c>
      <c r="W4217" s="27" t="e">
        <f>Table1[[#This Row],[Male Ballots]]/Table1[[#This Row],[Male Voters]]</f>
        <v>#DIV/0!</v>
      </c>
      <c r="X4217" s="27" t="e">
        <f>Table1[[#This Row],[Total Ballots]]/Table1[[#This Row],[Total Voters]]</f>
        <v>#DIV/0!</v>
      </c>
    </row>
    <row r="4218" spans="1:24" s="12" customFormat="1" hidden="1" x14ac:dyDescent="0.25">
      <c r="A4218" s="8" t="s">
        <v>49</v>
      </c>
      <c r="B4218" s="17">
        <v>2001</v>
      </c>
      <c r="C4218" s="17"/>
      <c r="D4218" s="9" t="s">
        <v>68</v>
      </c>
      <c r="E4218" s="10">
        <v>11432.279999999999</v>
      </c>
      <c r="F4218" s="10">
        <v>11307.98</v>
      </c>
      <c r="G4218" s="10">
        <v>22740.25</v>
      </c>
      <c r="H4218" s="44"/>
      <c r="I4218" s="44"/>
      <c r="J4218" s="44"/>
      <c r="K4218" s="44"/>
      <c r="L4218" s="10"/>
      <c r="M4218" s="10"/>
      <c r="N4218" s="10"/>
      <c r="O4218" s="11"/>
      <c r="P4218" s="27">
        <f>Table1[[#This Row],[Female Voters]]/Table1[[#This Row],[Female Population]]</f>
        <v>0</v>
      </c>
      <c r="Q4218" s="27">
        <f>Table1[[#This Row],[Male Voters]]/Table1[[#This Row],[Male Population]]</f>
        <v>0</v>
      </c>
      <c r="R4218" s="27">
        <f>Table1[[#This Row],[Total Voters]]/Table1[[#This Row],[Total Population]]</f>
        <v>0</v>
      </c>
      <c r="S4218" s="27">
        <f>Table1[[#This Row],[Female Ballots]]/Table1[[#This Row],[Female Population]]</f>
        <v>0</v>
      </c>
      <c r="T4218" s="27">
        <f>Table1[[#This Row],[Male Ballots]]/Table1[[#This Row],[Male Population]]</f>
        <v>0</v>
      </c>
      <c r="U4218" s="27">
        <f>Table1[[#This Row],[Total Ballots]]/Table1[[#This Row],[Total Population]]</f>
        <v>0</v>
      </c>
      <c r="V4218" s="27" t="e">
        <f>Table1[[#This Row],[Female Ballots]]/Table1[[#This Row],[Female Voters]]</f>
        <v>#DIV/0!</v>
      </c>
      <c r="W4218" s="27" t="e">
        <f>Table1[[#This Row],[Male Ballots]]/Table1[[#This Row],[Male Voters]]</f>
        <v>#DIV/0!</v>
      </c>
      <c r="X4218" s="27" t="e">
        <f>Table1[[#This Row],[Total Ballots]]/Table1[[#This Row],[Total Voters]]</f>
        <v>#DIV/0!</v>
      </c>
    </row>
    <row r="4219" spans="1:24" s="12" customFormat="1" hidden="1" x14ac:dyDescent="0.25">
      <c r="A4219" s="8" t="s">
        <v>49</v>
      </c>
      <c r="B4219" s="17">
        <v>2001</v>
      </c>
      <c r="C4219" s="17"/>
      <c r="D4219" s="9" t="s">
        <v>69</v>
      </c>
      <c r="E4219" s="10">
        <v>10567.98</v>
      </c>
      <c r="F4219" s="10">
        <v>10844.98</v>
      </c>
      <c r="G4219" s="10">
        <v>21412.959999999999</v>
      </c>
      <c r="H4219" s="44"/>
      <c r="I4219" s="44"/>
      <c r="J4219" s="44"/>
      <c r="K4219" s="44"/>
      <c r="L4219" s="10"/>
      <c r="M4219" s="10"/>
      <c r="N4219" s="10"/>
      <c r="O4219" s="11"/>
      <c r="P4219" s="27">
        <f>Table1[[#This Row],[Female Voters]]/Table1[[#This Row],[Female Population]]</f>
        <v>0</v>
      </c>
      <c r="Q4219" s="27">
        <f>Table1[[#This Row],[Male Voters]]/Table1[[#This Row],[Male Population]]</f>
        <v>0</v>
      </c>
      <c r="R4219" s="27">
        <f>Table1[[#This Row],[Total Voters]]/Table1[[#This Row],[Total Population]]</f>
        <v>0</v>
      </c>
      <c r="S4219" s="27">
        <f>Table1[[#This Row],[Female Ballots]]/Table1[[#This Row],[Female Population]]</f>
        <v>0</v>
      </c>
      <c r="T4219" s="27">
        <f>Table1[[#This Row],[Male Ballots]]/Table1[[#This Row],[Male Population]]</f>
        <v>0</v>
      </c>
      <c r="U4219" s="27">
        <f>Table1[[#This Row],[Total Ballots]]/Table1[[#This Row],[Total Population]]</f>
        <v>0</v>
      </c>
      <c r="V4219" s="27" t="e">
        <f>Table1[[#This Row],[Female Ballots]]/Table1[[#This Row],[Female Voters]]</f>
        <v>#DIV/0!</v>
      </c>
      <c r="W4219" s="27" t="e">
        <f>Table1[[#This Row],[Male Ballots]]/Table1[[#This Row],[Male Voters]]</f>
        <v>#DIV/0!</v>
      </c>
      <c r="X4219" s="27" t="e">
        <f>Table1[[#This Row],[Total Ballots]]/Table1[[#This Row],[Total Voters]]</f>
        <v>#DIV/0!</v>
      </c>
    </row>
    <row r="4220" spans="1:24" s="12" customFormat="1" hidden="1" x14ac:dyDescent="0.25">
      <c r="A4220" s="8" t="s">
        <v>49</v>
      </c>
      <c r="B4220" s="17">
        <v>2001</v>
      </c>
      <c r="C4220" s="17"/>
      <c r="D4220" s="9" t="s">
        <v>70</v>
      </c>
      <c r="E4220" s="10">
        <v>6253.98</v>
      </c>
      <c r="F4220" s="10">
        <v>6413.98</v>
      </c>
      <c r="G4220" s="10">
        <v>12667.97</v>
      </c>
      <c r="H4220" s="44"/>
      <c r="I4220" s="44"/>
      <c r="J4220" s="44"/>
      <c r="K4220" s="44"/>
      <c r="L4220" s="10"/>
      <c r="M4220" s="10"/>
      <c r="N4220" s="10"/>
      <c r="O4220" s="11"/>
      <c r="P4220" s="27">
        <f>Table1[[#This Row],[Female Voters]]/Table1[[#This Row],[Female Population]]</f>
        <v>0</v>
      </c>
      <c r="Q4220" s="27">
        <f>Table1[[#This Row],[Male Voters]]/Table1[[#This Row],[Male Population]]</f>
        <v>0</v>
      </c>
      <c r="R4220" s="27">
        <f>Table1[[#This Row],[Total Voters]]/Table1[[#This Row],[Total Population]]</f>
        <v>0</v>
      </c>
      <c r="S4220" s="27">
        <f>Table1[[#This Row],[Female Ballots]]/Table1[[#This Row],[Female Population]]</f>
        <v>0</v>
      </c>
      <c r="T4220" s="27">
        <f>Table1[[#This Row],[Male Ballots]]/Table1[[#This Row],[Male Population]]</f>
        <v>0</v>
      </c>
      <c r="U4220" s="27">
        <f>Table1[[#This Row],[Total Ballots]]/Table1[[#This Row],[Total Population]]</f>
        <v>0</v>
      </c>
      <c r="V4220" s="27" t="e">
        <f>Table1[[#This Row],[Female Ballots]]/Table1[[#This Row],[Female Voters]]</f>
        <v>#DIV/0!</v>
      </c>
      <c r="W4220" s="27" t="e">
        <f>Table1[[#This Row],[Male Ballots]]/Table1[[#This Row],[Male Voters]]</f>
        <v>#DIV/0!</v>
      </c>
      <c r="X4220" s="27" t="e">
        <f>Table1[[#This Row],[Total Ballots]]/Table1[[#This Row],[Total Voters]]</f>
        <v>#DIV/0!</v>
      </c>
    </row>
    <row r="4221" spans="1:24" s="12" customFormat="1" hidden="1" x14ac:dyDescent="0.25">
      <c r="A4221" s="8" t="s">
        <v>49</v>
      </c>
      <c r="B4221" s="17">
        <v>2001</v>
      </c>
      <c r="C4221" s="17"/>
      <c r="D4221" s="9" t="s">
        <v>71</v>
      </c>
      <c r="E4221" s="10">
        <v>8522</v>
      </c>
      <c r="F4221" s="10">
        <v>6470</v>
      </c>
      <c r="G4221" s="10">
        <v>14991.97</v>
      </c>
      <c r="H4221" s="44"/>
      <c r="I4221" s="44"/>
      <c r="J4221" s="44"/>
      <c r="K4221" s="44"/>
      <c r="L4221" s="10"/>
      <c r="M4221" s="10"/>
      <c r="N4221" s="10"/>
      <c r="O4221" s="11"/>
      <c r="P4221" s="27">
        <f>Table1[[#This Row],[Female Voters]]/Table1[[#This Row],[Female Population]]</f>
        <v>0</v>
      </c>
      <c r="Q4221" s="27">
        <f>Table1[[#This Row],[Male Voters]]/Table1[[#This Row],[Male Population]]</f>
        <v>0</v>
      </c>
      <c r="R4221" s="27">
        <f>Table1[[#This Row],[Total Voters]]/Table1[[#This Row],[Total Population]]</f>
        <v>0</v>
      </c>
      <c r="S4221" s="27">
        <f>Table1[[#This Row],[Female Ballots]]/Table1[[#This Row],[Female Population]]</f>
        <v>0</v>
      </c>
      <c r="T4221" s="27">
        <f>Table1[[#This Row],[Male Ballots]]/Table1[[#This Row],[Male Population]]</f>
        <v>0</v>
      </c>
      <c r="U4221" s="27">
        <f>Table1[[#This Row],[Total Ballots]]/Table1[[#This Row],[Total Population]]</f>
        <v>0</v>
      </c>
      <c r="V4221" s="27" t="e">
        <f>Table1[[#This Row],[Female Ballots]]/Table1[[#This Row],[Female Voters]]</f>
        <v>#DIV/0!</v>
      </c>
      <c r="W4221" s="27" t="e">
        <f>Table1[[#This Row],[Male Ballots]]/Table1[[#This Row],[Male Voters]]</f>
        <v>#DIV/0!</v>
      </c>
      <c r="X4221" s="27" t="e">
        <f>Table1[[#This Row],[Total Ballots]]/Table1[[#This Row],[Total Voters]]</f>
        <v>#DIV/0!</v>
      </c>
    </row>
    <row r="4222" spans="1:24" s="12" customFormat="1" hidden="1" x14ac:dyDescent="0.25">
      <c r="A4222" s="8" t="s">
        <v>49</v>
      </c>
      <c r="B4222" s="17">
        <v>2001</v>
      </c>
      <c r="C4222" s="17"/>
      <c r="D4222" s="9" t="s">
        <v>453</v>
      </c>
      <c r="E4222" s="10">
        <v>52140.209999999992</v>
      </c>
      <c r="F4222" s="10">
        <v>50393.909999999989</v>
      </c>
      <c r="G4222" s="10">
        <v>102534.08</v>
      </c>
      <c r="H4222" s="44"/>
      <c r="I4222" s="44"/>
      <c r="J4222" s="44"/>
      <c r="K4222" s="44"/>
      <c r="L4222" s="10"/>
      <c r="M4222" s="10"/>
      <c r="N4222" s="10"/>
      <c r="O4222" s="11"/>
      <c r="P4222" s="27">
        <f>Table1[[#This Row],[Female Voters]]/Table1[[#This Row],[Female Population]]</f>
        <v>0</v>
      </c>
      <c r="Q4222" s="27">
        <f>Table1[[#This Row],[Male Voters]]/Table1[[#This Row],[Male Population]]</f>
        <v>0</v>
      </c>
      <c r="R4222" s="27">
        <f>Table1[[#This Row],[Total Voters]]/Table1[[#This Row],[Total Population]]</f>
        <v>0</v>
      </c>
      <c r="S4222" s="27">
        <f>Table1[[#This Row],[Female Ballots]]/Table1[[#This Row],[Female Population]]</f>
        <v>0</v>
      </c>
      <c r="T4222" s="27">
        <f>Table1[[#This Row],[Male Ballots]]/Table1[[#This Row],[Male Population]]</f>
        <v>0</v>
      </c>
      <c r="U4222" s="27">
        <f>Table1[[#This Row],[Total Ballots]]/Table1[[#This Row],[Total Population]]</f>
        <v>0</v>
      </c>
      <c r="V4222" s="27" t="e">
        <f>Table1[[#This Row],[Female Ballots]]/Table1[[#This Row],[Female Voters]]</f>
        <v>#DIV/0!</v>
      </c>
      <c r="W4222" s="27" t="e">
        <f>Table1[[#This Row],[Male Ballots]]/Table1[[#This Row],[Male Voters]]</f>
        <v>#DIV/0!</v>
      </c>
      <c r="X4222" s="27" t="e">
        <f>Table1[[#This Row],[Total Ballots]]/Table1[[#This Row],[Total Voters]]</f>
        <v>#DIV/0!</v>
      </c>
    </row>
    <row r="4223" spans="1:24" s="12" customFormat="1" hidden="1" x14ac:dyDescent="0.25">
      <c r="A4223" s="8" t="s">
        <v>45</v>
      </c>
      <c r="B4223" s="17">
        <v>2001</v>
      </c>
      <c r="C4223" s="17"/>
      <c r="D4223" s="9" t="s">
        <v>66</v>
      </c>
      <c r="E4223" s="10">
        <v>2698</v>
      </c>
      <c r="F4223" s="10">
        <v>2956</v>
      </c>
      <c r="G4223" s="10">
        <v>5654</v>
      </c>
      <c r="H4223" s="44"/>
      <c r="I4223" s="44"/>
      <c r="J4223" s="44"/>
      <c r="K4223" s="44"/>
      <c r="L4223" s="10"/>
      <c r="M4223" s="10"/>
      <c r="N4223" s="10"/>
      <c r="O4223" s="11"/>
      <c r="P4223" s="27">
        <f>Table1[[#This Row],[Female Voters]]/Table1[[#This Row],[Female Population]]</f>
        <v>0</v>
      </c>
      <c r="Q4223" s="27">
        <f>Table1[[#This Row],[Male Voters]]/Table1[[#This Row],[Male Population]]</f>
        <v>0</v>
      </c>
      <c r="R4223" s="27">
        <f>Table1[[#This Row],[Total Voters]]/Table1[[#This Row],[Total Population]]</f>
        <v>0</v>
      </c>
      <c r="S4223" s="27">
        <f>Table1[[#This Row],[Female Ballots]]/Table1[[#This Row],[Female Population]]</f>
        <v>0</v>
      </c>
      <c r="T4223" s="27">
        <f>Table1[[#This Row],[Male Ballots]]/Table1[[#This Row],[Male Population]]</f>
        <v>0</v>
      </c>
      <c r="U4223" s="27">
        <f>Table1[[#This Row],[Total Ballots]]/Table1[[#This Row],[Total Population]]</f>
        <v>0</v>
      </c>
      <c r="V4223" s="27" t="e">
        <f>Table1[[#This Row],[Female Ballots]]/Table1[[#This Row],[Female Voters]]</f>
        <v>#DIV/0!</v>
      </c>
      <c r="W4223" s="27" t="e">
        <f>Table1[[#This Row],[Male Ballots]]/Table1[[#This Row],[Male Voters]]</f>
        <v>#DIV/0!</v>
      </c>
      <c r="X4223" s="27" t="e">
        <f>Table1[[#This Row],[Total Ballots]]/Table1[[#This Row],[Total Voters]]</f>
        <v>#DIV/0!</v>
      </c>
    </row>
    <row r="4224" spans="1:24" s="12" customFormat="1" hidden="1" x14ac:dyDescent="0.25">
      <c r="A4224" s="8" t="s">
        <v>45</v>
      </c>
      <c r="B4224" s="17">
        <v>2001</v>
      </c>
      <c r="C4224" s="17"/>
      <c r="D4224" s="9" t="s">
        <v>67</v>
      </c>
      <c r="E4224" s="10">
        <v>3884</v>
      </c>
      <c r="F4224" s="10">
        <v>4018</v>
      </c>
      <c r="G4224" s="10">
        <v>7902</v>
      </c>
      <c r="H4224" s="44"/>
      <c r="I4224" s="44"/>
      <c r="J4224" s="44"/>
      <c r="K4224" s="44"/>
      <c r="L4224" s="10"/>
      <c r="M4224" s="10"/>
      <c r="N4224" s="10"/>
      <c r="O4224" s="11"/>
      <c r="P4224" s="27">
        <f>Table1[[#This Row],[Female Voters]]/Table1[[#This Row],[Female Population]]</f>
        <v>0</v>
      </c>
      <c r="Q4224" s="27">
        <f>Table1[[#This Row],[Male Voters]]/Table1[[#This Row],[Male Population]]</f>
        <v>0</v>
      </c>
      <c r="R4224" s="27">
        <f>Table1[[#This Row],[Total Voters]]/Table1[[#This Row],[Total Population]]</f>
        <v>0</v>
      </c>
      <c r="S4224" s="27">
        <f>Table1[[#This Row],[Female Ballots]]/Table1[[#This Row],[Female Population]]</f>
        <v>0</v>
      </c>
      <c r="T4224" s="27">
        <f>Table1[[#This Row],[Male Ballots]]/Table1[[#This Row],[Male Population]]</f>
        <v>0</v>
      </c>
      <c r="U4224" s="27">
        <f>Table1[[#This Row],[Total Ballots]]/Table1[[#This Row],[Total Population]]</f>
        <v>0</v>
      </c>
      <c r="V4224" s="27" t="e">
        <f>Table1[[#This Row],[Female Ballots]]/Table1[[#This Row],[Female Voters]]</f>
        <v>#DIV/0!</v>
      </c>
      <c r="W4224" s="27" t="e">
        <f>Table1[[#This Row],[Male Ballots]]/Table1[[#This Row],[Male Voters]]</f>
        <v>#DIV/0!</v>
      </c>
      <c r="X4224" s="27" t="e">
        <f>Table1[[#This Row],[Total Ballots]]/Table1[[#This Row],[Total Voters]]</f>
        <v>#DIV/0!</v>
      </c>
    </row>
    <row r="4225" spans="1:24" s="12" customFormat="1" hidden="1" x14ac:dyDescent="0.25">
      <c r="A4225" s="8" t="s">
        <v>45</v>
      </c>
      <c r="B4225" s="17">
        <v>2001</v>
      </c>
      <c r="C4225" s="17"/>
      <c r="D4225" s="9" t="s">
        <v>68</v>
      </c>
      <c r="E4225" s="10">
        <v>5000</v>
      </c>
      <c r="F4225" s="10">
        <v>4930</v>
      </c>
      <c r="G4225" s="10">
        <v>9930</v>
      </c>
      <c r="H4225" s="44"/>
      <c r="I4225" s="44"/>
      <c r="J4225" s="44"/>
      <c r="K4225" s="44"/>
      <c r="L4225" s="10"/>
      <c r="M4225" s="10"/>
      <c r="N4225" s="10"/>
      <c r="O4225" s="11"/>
      <c r="P4225" s="27">
        <f>Table1[[#This Row],[Female Voters]]/Table1[[#This Row],[Female Population]]</f>
        <v>0</v>
      </c>
      <c r="Q4225" s="27">
        <f>Table1[[#This Row],[Male Voters]]/Table1[[#This Row],[Male Population]]</f>
        <v>0</v>
      </c>
      <c r="R4225" s="27">
        <f>Table1[[#This Row],[Total Voters]]/Table1[[#This Row],[Total Population]]</f>
        <v>0</v>
      </c>
      <c r="S4225" s="27">
        <f>Table1[[#This Row],[Female Ballots]]/Table1[[#This Row],[Female Population]]</f>
        <v>0</v>
      </c>
      <c r="T4225" s="27">
        <f>Table1[[#This Row],[Male Ballots]]/Table1[[#This Row],[Male Population]]</f>
        <v>0</v>
      </c>
      <c r="U4225" s="27">
        <f>Table1[[#This Row],[Total Ballots]]/Table1[[#This Row],[Total Population]]</f>
        <v>0</v>
      </c>
      <c r="V4225" s="27" t="e">
        <f>Table1[[#This Row],[Female Ballots]]/Table1[[#This Row],[Female Voters]]</f>
        <v>#DIV/0!</v>
      </c>
      <c r="W4225" s="27" t="e">
        <f>Table1[[#This Row],[Male Ballots]]/Table1[[#This Row],[Male Voters]]</f>
        <v>#DIV/0!</v>
      </c>
      <c r="X4225" s="27" t="e">
        <f>Table1[[#This Row],[Total Ballots]]/Table1[[#This Row],[Total Voters]]</f>
        <v>#DIV/0!</v>
      </c>
    </row>
    <row r="4226" spans="1:24" s="12" customFormat="1" hidden="1" x14ac:dyDescent="0.25">
      <c r="A4226" s="8" t="s">
        <v>45</v>
      </c>
      <c r="B4226" s="17">
        <v>2001</v>
      </c>
      <c r="C4226" s="17"/>
      <c r="D4226" s="9" t="s">
        <v>69</v>
      </c>
      <c r="E4226" s="10">
        <v>4723</v>
      </c>
      <c r="F4226" s="10">
        <v>4901</v>
      </c>
      <c r="G4226" s="10">
        <v>9624</v>
      </c>
      <c r="H4226" s="44"/>
      <c r="I4226" s="44"/>
      <c r="J4226" s="44"/>
      <c r="K4226" s="44"/>
      <c r="L4226" s="10"/>
      <c r="M4226" s="10"/>
      <c r="N4226" s="10"/>
      <c r="O4226" s="11"/>
      <c r="P4226" s="27">
        <f>Table1[[#This Row],[Female Voters]]/Table1[[#This Row],[Female Population]]</f>
        <v>0</v>
      </c>
      <c r="Q4226" s="27">
        <f>Table1[[#This Row],[Male Voters]]/Table1[[#This Row],[Male Population]]</f>
        <v>0</v>
      </c>
      <c r="R4226" s="27">
        <f>Table1[[#This Row],[Total Voters]]/Table1[[#This Row],[Total Population]]</f>
        <v>0</v>
      </c>
      <c r="S4226" s="27">
        <f>Table1[[#This Row],[Female Ballots]]/Table1[[#This Row],[Female Population]]</f>
        <v>0</v>
      </c>
      <c r="T4226" s="27">
        <f>Table1[[#This Row],[Male Ballots]]/Table1[[#This Row],[Male Population]]</f>
        <v>0</v>
      </c>
      <c r="U4226" s="27">
        <f>Table1[[#This Row],[Total Ballots]]/Table1[[#This Row],[Total Population]]</f>
        <v>0</v>
      </c>
      <c r="V4226" s="27" t="e">
        <f>Table1[[#This Row],[Female Ballots]]/Table1[[#This Row],[Female Voters]]</f>
        <v>#DIV/0!</v>
      </c>
      <c r="W4226" s="27" t="e">
        <f>Table1[[#This Row],[Male Ballots]]/Table1[[#This Row],[Male Voters]]</f>
        <v>#DIV/0!</v>
      </c>
      <c r="X4226" s="27" t="e">
        <f>Table1[[#This Row],[Total Ballots]]/Table1[[#This Row],[Total Voters]]</f>
        <v>#DIV/0!</v>
      </c>
    </row>
    <row r="4227" spans="1:24" s="12" customFormat="1" hidden="1" x14ac:dyDescent="0.25">
      <c r="A4227" s="8" t="s">
        <v>45</v>
      </c>
      <c r="B4227" s="17">
        <v>2001</v>
      </c>
      <c r="C4227" s="17"/>
      <c r="D4227" s="9" t="s">
        <v>70</v>
      </c>
      <c r="E4227" s="10">
        <v>3013</v>
      </c>
      <c r="F4227" s="10">
        <v>3006</v>
      </c>
      <c r="G4227" s="10">
        <v>6019</v>
      </c>
      <c r="H4227" s="44"/>
      <c r="I4227" s="44"/>
      <c r="J4227" s="44"/>
      <c r="K4227" s="44"/>
      <c r="L4227" s="10"/>
      <c r="M4227" s="10"/>
      <c r="N4227" s="10"/>
      <c r="O4227" s="11"/>
      <c r="P4227" s="27">
        <f>Table1[[#This Row],[Female Voters]]/Table1[[#This Row],[Female Population]]</f>
        <v>0</v>
      </c>
      <c r="Q4227" s="27">
        <f>Table1[[#This Row],[Male Voters]]/Table1[[#This Row],[Male Population]]</f>
        <v>0</v>
      </c>
      <c r="R4227" s="27">
        <f>Table1[[#This Row],[Total Voters]]/Table1[[#This Row],[Total Population]]</f>
        <v>0</v>
      </c>
      <c r="S4227" s="27">
        <f>Table1[[#This Row],[Female Ballots]]/Table1[[#This Row],[Female Population]]</f>
        <v>0</v>
      </c>
      <c r="T4227" s="27">
        <f>Table1[[#This Row],[Male Ballots]]/Table1[[#This Row],[Male Population]]</f>
        <v>0</v>
      </c>
      <c r="U4227" s="27">
        <f>Table1[[#This Row],[Total Ballots]]/Table1[[#This Row],[Total Population]]</f>
        <v>0</v>
      </c>
      <c r="V4227" s="27" t="e">
        <f>Table1[[#This Row],[Female Ballots]]/Table1[[#This Row],[Female Voters]]</f>
        <v>#DIV/0!</v>
      </c>
      <c r="W4227" s="27" t="e">
        <f>Table1[[#This Row],[Male Ballots]]/Table1[[#This Row],[Male Voters]]</f>
        <v>#DIV/0!</v>
      </c>
      <c r="X4227" s="27" t="e">
        <f>Table1[[#This Row],[Total Ballots]]/Table1[[#This Row],[Total Voters]]</f>
        <v>#DIV/0!</v>
      </c>
    </row>
    <row r="4228" spans="1:24" s="12" customFormat="1" hidden="1" x14ac:dyDescent="0.25">
      <c r="A4228" s="8" t="s">
        <v>45</v>
      </c>
      <c r="B4228" s="17">
        <v>2001</v>
      </c>
      <c r="C4228" s="17"/>
      <c r="D4228" s="9" t="s">
        <v>71</v>
      </c>
      <c r="E4228" s="10">
        <v>5247</v>
      </c>
      <c r="F4228" s="10">
        <v>4023</v>
      </c>
      <c r="G4228" s="10">
        <v>9270</v>
      </c>
      <c r="H4228" s="44"/>
      <c r="I4228" s="44"/>
      <c r="J4228" s="44"/>
      <c r="K4228" s="44"/>
      <c r="L4228" s="10"/>
      <c r="M4228" s="10"/>
      <c r="N4228" s="10"/>
      <c r="O4228" s="11"/>
      <c r="P4228" s="27">
        <f>Table1[[#This Row],[Female Voters]]/Table1[[#This Row],[Female Population]]</f>
        <v>0</v>
      </c>
      <c r="Q4228" s="27">
        <f>Table1[[#This Row],[Male Voters]]/Table1[[#This Row],[Male Population]]</f>
        <v>0</v>
      </c>
      <c r="R4228" s="27">
        <f>Table1[[#This Row],[Total Voters]]/Table1[[#This Row],[Total Population]]</f>
        <v>0</v>
      </c>
      <c r="S4228" s="27">
        <f>Table1[[#This Row],[Female Ballots]]/Table1[[#This Row],[Female Population]]</f>
        <v>0</v>
      </c>
      <c r="T4228" s="27">
        <f>Table1[[#This Row],[Male Ballots]]/Table1[[#This Row],[Male Population]]</f>
        <v>0</v>
      </c>
      <c r="U4228" s="27">
        <f>Table1[[#This Row],[Total Ballots]]/Table1[[#This Row],[Total Population]]</f>
        <v>0</v>
      </c>
      <c r="V4228" s="27" t="e">
        <f>Table1[[#This Row],[Female Ballots]]/Table1[[#This Row],[Female Voters]]</f>
        <v>#DIV/0!</v>
      </c>
      <c r="W4228" s="27" t="e">
        <f>Table1[[#This Row],[Male Ballots]]/Table1[[#This Row],[Male Voters]]</f>
        <v>#DIV/0!</v>
      </c>
      <c r="X4228" s="27" t="e">
        <f>Table1[[#This Row],[Total Ballots]]/Table1[[#This Row],[Total Voters]]</f>
        <v>#DIV/0!</v>
      </c>
    </row>
    <row r="4229" spans="1:24" s="12" customFormat="1" hidden="1" x14ac:dyDescent="0.25">
      <c r="A4229" s="8" t="s">
        <v>45</v>
      </c>
      <c r="B4229" s="17">
        <v>2001</v>
      </c>
      <c r="C4229" s="17"/>
      <c r="D4229" s="9" t="s">
        <v>453</v>
      </c>
      <c r="E4229" s="10">
        <v>24565</v>
      </c>
      <c r="F4229" s="10">
        <v>23834</v>
      </c>
      <c r="G4229" s="10">
        <v>48399</v>
      </c>
      <c r="H4229" s="44"/>
      <c r="I4229" s="44"/>
      <c r="J4229" s="44"/>
      <c r="K4229" s="44"/>
      <c r="L4229" s="10"/>
      <c r="M4229" s="10"/>
      <c r="N4229" s="10"/>
      <c r="O4229" s="11"/>
      <c r="P4229" s="27">
        <f>Table1[[#This Row],[Female Voters]]/Table1[[#This Row],[Female Population]]</f>
        <v>0</v>
      </c>
      <c r="Q4229" s="27">
        <f>Table1[[#This Row],[Male Voters]]/Table1[[#This Row],[Male Population]]</f>
        <v>0</v>
      </c>
      <c r="R4229" s="27">
        <f>Table1[[#This Row],[Total Voters]]/Table1[[#This Row],[Total Population]]</f>
        <v>0</v>
      </c>
      <c r="S4229" s="27">
        <f>Table1[[#This Row],[Female Ballots]]/Table1[[#This Row],[Female Population]]</f>
        <v>0</v>
      </c>
      <c r="T4229" s="27">
        <f>Table1[[#This Row],[Male Ballots]]/Table1[[#This Row],[Male Population]]</f>
        <v>0</v>
      </c>
      <c r="U4229" s="27">
        <f>Table1[[#This Row],[Total Ballots]]/Table1[[#This Row],[Total Population]]</f>
        <v>0</v>
      </c>
      <c r="V4229" s="27" t="e">
        <f>Table1[[#This Row],[Female Ballots]]/Table1[[#This Row],[Female Voters]]</f>
        <v>#DIV/0!</v>
      </c>
      <c r="W4229" s="27" t="e">
        <f>Table1[[#This Row],[Male Ballots]]/Table1[[#This Row],[Male Voters]]</f>
        <v>#DIV/0!</v>
      </c>
      <c r="X4229" s="27" t="e">
        <f>Table1[[#This Row],[Total Ballots]]/Table1[[#This Row],[Total Voters]]</f>
        <v>#DIV/0!</v>
      </c>
    </row>
    <row r="4230" spans="1:24" s="12" customFormat="1" hidden="1" x14ac:dyDescent="0.25">
      <c r="A4230" s="8" t="s">
        <v>34</v>
      </c>
      <c r="B4230" s="17">
        <v>2001</v>
      </c>
      <c r="C4230" s="17"/>
      <c r="D4230" s="9" t="s">
        <v>66</v>
      </c>
      <c r="E4230" s="10">
        <v>2027</v>
      </c>
      <c r="F4230" s="10">
        <v>2664</v>
      </c>
      <c r="G4230" s="10">
        <v>4691</v>
      </c>
      <c r="H4230" s="44"/>
      <c r="I4230" s="44"/>
      <c r="J4230" s="44"/>
      <c r="K4230" s="44"/>
      <c r="L4230" s="10"/>
      <c r="M4230" s="10"/>
      <c r="N4230" s="10"/>
      <c r="O4230" s="11"/>
      <c r="P4230" s="27">
        <f>Table1[[#This Row],[Female Voters]]/Table1[[#This Row],[Female Population]]</f>
        <v>0</v>
      </c>
      <c r="Q4230" s="27">
        <f>Table1[[#This Row],[Male Voters]]/Table1[[#This Row],[Male Population]]</f>
        <v>0</v>
      </c>
      <c r="R4230" s="27">
        <f>Table1[[#This Row],[Total Voters]]/Table1[[#This Row],[Total Population]]</f>
        <v>0</v>
      </c>
      <c r="S4230" s="27">
        <f>Table1[[#This Row],[Female Ballots]]/Table1[[#This Row],[Female Population]]</f>
        <v>0</v>
      </c>
      <c r="T4230" s="27">
        <f>Table1[[#This Row],[Male Ballots]]/Table1[[#This Row],[Male Population]]</f>
        <v>0</v>
      </c>
      <c r="U4230" s="27">
        <f>Table1[[#This Row],[Total Ballots]]/Table1[[#This Row],[Total Population]]</f>
        <v>0</v>
      </c>
      <c r="V4230" s="27" t="e">
        <f>Table1[[#This Row],[Female Ballots]]/Table1[[#This Row],[Female Voters]]</f>
        <v>#DIV/0!</v>
      </c>
      <c r="W4230" s="27" t="e">
        <f>Table1[[#This Row],[Male Ballots]]/Table1[[#This Row],[Male Voters]]</f>
        <v>#DIV/0!</v>
      </c>
      <c r="X4230" s="27" t="e">
        <f>Table1[[#This Row],[Total Ballots]]/Table1[[#This Row],[Total Voters]]</f>
        <v>#DIV/0!</v>
      </c>
    </row>
    <row r="4231" spans="1:24" s="12" customFormat="1" hidden="1" x14ac:dyDescent="0.25">
      <c r="A4231" s="8" t="s">
        <v>34</v>
      </c>
      <c r="B4231" s="17">
        <v>2001</v>
      </c>
      <c r="C4231" s="17"/>
      <c r="D4231" s="9" t="s">
        <v>67</v>
      </c>
      <c r="E4231" s="10">
        <v>2754</v>
      </c>
      <c r="F4231" s="10">
        <v>3144</v>
      </c>
      <c r="G4231" s="10">
        <v>5898</v>
      </c>
      <c r="H4231" s="44"/>
      <c r="I4231" s="44"/>
      <c r="J4231" s="44"/>
      <c r="K4231" s="44"/>
      <c r="L4231" s="10"/>
      <c r="M4231" s="10"/>
      <c r="N4231" s="10"/>
      <c r="O4231" s="11"/>
      <c r="P4231" s="27">
        <f>Table1[[#This Row],[Female Voters]]/Table1[[#This Row],[Female Population]]</f>
        <v>0</v>
      </c>
      <c r="Q4231" s="27">
        <f>Table1[[#This Row],[Male Voters]]/Table1[[#This Row],[Male Population]]</f>
        <v>0</v>
      </c>
      <c r="R4231" s="27">
        <f>Table1[[#This Row],[Total Voters]]/Table1[[#This Row],[Total Population]]</f>
        <v>0</v>
      </c>
      <c r="S4231" s="27">
        <f>Table1[[#This Row],[Female Ballots]]/Table1[[#This Row],[Female Population]]</f>
        <v>0</v>
      </c>
      <c r="T4231" s="27">
        <f>Table1[[#This Row],[Male Ballots]]/Table1[[#This Row],[Male Population]]</f>
        <v>0</v>
      </c>
      <c r="U4231" s="27">
        <f>Table1[[#This Row],[Total Ballots]]/Table1[[#This Row],[Total Population]]</f>
        <v>0</v>
      </c>
      <c r="V4231" s="27" t="e">
        <f>Table1[[#This Row],[Female Ballots]]/Table1[[#This Row],[Female Voters]]</f>
        <v>#DIV/0!</v>
      </c>
      <c r="W4231" s="27" t="e">
        <f>Table1[[#This Row],[Male Ballots]]/Table1[[#This Row],[Male Voters]]</f>
        <v>#DIV/0!</v>
      </c>
      <c r="X4231" s="27" t="e">
        <f>Table1[[#This Row],[Total Ballots]]/Table1[[#This Row],[Total Voters]]</f>
        <v>#DIV/0!</v>
      </c>
    </row>
    <row r="4232" spans="1:24" s="12" customFormat="1" hidden="1" x14ac:dyDescent="0.25">
      <c r="A4232" s="8" t="s">
        <v>34</v>
      </c>
      <c r="B4232" s="17">
        <v>2001</v>
      </c>
      <c r="C4232" s="17"/>
      <c r="D4232" s="9" t="s">
        <v>68</v>
      </c>
      <c r="E4232" s="10">
        <v>4385</v>
      </c>
      <c r="F4232" s="10">
        <v>4223</v>
      </c>
      <c r="G4232" s="10">
        <v>8608</v>
      </c>
      <c r="H4232" s="44"/>
      <c r="I4232" s="44"/>
      <c r="J4232" s="44"/>
      <c r="K4232" s="44"/>
      <c r="L4232" s="10"/>
      <c r="M4232" s="10"/>
      <c r="N4232" s="10"/>
      <c r="O4232" s="11"/>
      <c r="P4232" s="27">
        <f>Table1[[#This Row],[Female Voters]]/Table1[[#This Row],[Female Population]]</f>
        <v>0</v>
      </c>
      <c r="Q4232" s="27">
        <f>Table1[[#This Row],[Male Voters]]/Table1[[#This Row],[Male Population]]</f>
        <v>0</v>
      </c>
      <c r="R4232" s="27">
        <f>Table1[[#This Row],[Total Voters]]/Table1[[#This Row],[Total Population]]</f>
        <v>0</v>
      </c>
      <c r="S4232" s="27">
        <f>Table1[[#This Row],[Female Ballots]]/Table1[[#This Row],[Female Population]]</f>
        <v>0</v>
      </c>
      <c r="T4232" s="27">
        <f>Table1[[#This Row],[Male Ballots]]/Table1[[#This Row],[Male Population]]</f>
        <v>0</v>
      </c>
      <c r="U4232" s="27">
        <f>Table1[[#This Row],[Total Ballots]]/Table1[[#This Row],[Total Population]]</f>
        <v>0</v>
      </c>
      <c r="V4232" s="27" t="e">
        <f>Table1[[#This Row],[Female Ballots]]/Table1[[#This Row],[Female Voters]]</f>
        <v>#DIV/0!</v>
      </c>
      <c r="W4232" s="27" t="e">
        <f>Table1[[#This Row],[Male Ballots]]/Table1[[#This Row],[Male Voters]]</f>
        <v>#DIV/0!</v>
      </c>
      <c r="X4232" s="27" t="e">
        <f>Table1[[#This Row],[Total Ballots]]/Table1[[#This Row],[Total Voters]]</f>
        <v>#DIV/0!</v>
      </c>
    </row>
    <row r="4233" spans="1:24" s="12" customFormat="1" hidden="1" x14ac:dyDescent="0.25">
      <c r="A4233" s="8" t="s">
        <v>34</v>
      </c>
      <c r="B4233" s="17">
        <v>2001</v>
      </c>
      <c r="C4233" s="17"/>
      <c r="D4233" s="9" t="s">
        <v>69</v>
      </c>
      <c r="E4233" s="10">
        <v>5047</v>
      </c>
      <c r="F4233" s="10">
        <v>4863</v>
      </c>
      <c r="G4233" s="10">
        <v>9910</v>
      </c>
      <c r="H4233" s="44"/>
      <c r="I4233" s="44"/>
      <c r="J4233" s="44"/>
      <c r="K4233" s="44"/>
      <c r="L4233" s="10"/>
      <c r="M4233" s="10"/>
      <c r="N4233" s="10"/>
      <c r="O4233" s="11"/>
      <c r="P4233" s="27">
        <f>Table1[[#This Row],[Female Voters]]/Table1[[#This Row],[Female Population]]</f>
        <v>0</v>
      </c>
      <c r="Q4233" s="27">
        <f>Table1[[#This Row],[Male Voters]]/Table1[[#This Row],[Male Population]]</f>
        <v>0</v>
      </c>
      <c r="R4233" s="27">
        <f>Table1[[#This Row],[Total Voters]]/Table1[[#This Row],[Total Population]]</f>
        <v>0</v>
      </c>
      <c r="S4233" s="27">
        <f>Table1[[#This Row],[Female Ballots]]/Table1[[#This Row],[Female Population]]</f>
        <v>0</v>
      </c>
      <c r="T4233" s="27">
        <f>Table1[[#This Row],[Male Ballots]]/Table1[[#This Row],[Male Population]]</f>
        <v>0</v>
      </c>
      <c r="U4233" s="27">
        <f>Table1[[#This Row],[Total Ballots]]/Table1[[#This Row],[Total Population]]</f>
        <v>0</v>
      </c>
      <c r="V4233" s="27" t="e">
        <f>Table1[[#This Row],[Female Ballots]]/Table1[[#This Row],[Female Voters]]</f>
        <v>#DIV/0!</v>
      </c>
      <c r="W4233" s="27" t="e">
        <f>Table1[[#This Row],[Male Ballots]]/Table1[[#This Row],[Male Voters]]</f>
        <v>#DIV/0!</v>
      </c>
      <c r="X4233" s="27" t="e">
        <f>Table1[[#This Row],[Total Ballots]]/Table1[[#This Row],[Total Voters]]</f>
        <v>#DIV/0!</v>
      </c>
    </row>
    <row r="4234" spans="1:24" s="12" customFormat="1" hidden="1" x14ac:dyDescent="0.25">
      <c r="A4234" s="8" t="s">
        <v>34</v>
      </c>
      <c r="B4234" s="17">
        <v>2001</v>
      </c>
      <c r="C4234" s="17"/>
      <c r="D4234" s="9" t="s">
        <v>70</v>
      </c>
      <c r="E4234" s="10">
        <v>4027</v>
      </c>
      <c r="F4234" s="10">
        <v>3798</v>
      </c>
      <c r="G4234" s="10">
        <v>7825</v>
      </c>
      <c r="H4234" s="44"/>
      <c r="I4234" s="44"/>
      <c r="J4234" s="44"/>
      <c r="K4234" s="44"/>
      <c r="L4234" s="10"/>
      <c r="M4234" s="10"/>
      <c r="N4234" s="10"/>
      <c r="O4234" s="11"/>
      <c r="P4234" s="27">
        <f>Table1[[#This Row],[Female Voters]]/Table1[[#This Row],[Female Population]]</f>
        <v>0</v>
      </c>
      <c r="Q4234" s="27">
        <f>Table1[[#This Row],[Male Voters]]/Table1[[#This Row],[Male Population]]</f>
        <v>0</v>
      </c>
      <c r="R4234" s="27">
        <f>Table1[[#This Row],[Total Voters]]/Table1[[#This Row],[Total Population]]</f>
        <v>0</v>
      </c>
      <c r="S4234" s="27">
        <f>Table1[[#This Row],[Female Ballots]]/Table1[[#This Row],[Female Population]]</f>
        <v>0</v>
      </c>
      <c r="T4234" s="27">
        <f>Table1[[#This Row],[Male Ballots]]/Table1[[#This Row],[Male Population]]</f>
        <v>0</v>
      </c>
      <c r="U4234" s="27">
        <f>Table1[[#This Row],[Total Ballots]]/Table1[[#This Row],[Total Population]]</f>
        <v>0</v>
      </c>
      <c r="V4234" s="27" t="e">
        <f>Table1[[#This Row],[Female Ballots]]/Table1[[#This Row],[Female Voters]]</f>
        <v>#DIV/0!</v>
      </c>
      <c r="W4234" s="27" t="e">
        <f>Table1[[#This Row],[Male Ballots]]/Table1[[#This Row],[Male Voters]]</f>
        <v>#DIV/0!</v>
      </c>
      <c r="X4234" s="27" t="e">
        <f>Table1[[#This Row],[Total Ballots]]/Table1[[#This Row],[Total Voters]]</f>
        <v>#DIV/0!</v>
      </c>
    </row>
    <row r="4235" spans="1:24" s="12" customFormat="1" hidden="1" x14ac:dyDescent="0.25">
      <c r="A4235" s="8" t="s">
        <v>34</v>
      </c>
      <c r="B4235" s="17">
        <v>2001</v>
      </c>
      <c r="C4235" s="17"/>
      <c r="D4235" s="9" t="s">
        <v>71</v>
      </c>
      <c r="E4235" s="10">
        <v>7545</v>
      </c>
      <c r="F4235" s="10">
        <v>6246</v>
      </c>
      <c r="G4235" s="10">
        <v>13791</v>
      </c>
      <c r="H4235" s="44"/>
      <c r="I4235" s="44"/>
      <c r="J4235" s="44"/>
      <c r="K4235" s="44"/>
      <c r="L4235" s="10"/>
      <c r="M4235" s="10"/>
      <c r="N4235" s="10"/>
      <c r="O4235" s="11"/>
      <c r="P4235" s="27">
        <f>Table1[[#This Row],[Female Voters]]/Table1[[#This Row],[Female Population]]</f>
        <v>0</v>
      </c>
      <c r="Q4235" s="27">
        <f>Table1[[#This Row],[Male Voters]]/Table1[[#This Row],[Male Population]]</f>
        <v>0</v>
      </c>
      <c r="R4235" s="27">
        <f>Table1[[#This Row],[Total Voters]]/Table1[[#This Row],[Total Population]]</f>
        <v>0</v>
      </c>
      <c r="S4235" s="27">
        <f>Table1[[#This Row],[Female Ballots]]/Table1[[#This Row],[Female Population]]</f>
        <v>0</v>
      </c>
      <c r="T4235" s="27">
        <f>Table1[[#This Row],[Male Ballots]]/Table1[[#This Row],[Male Population]]</f>
        <v>0</v>
      </c>
      <c r="U4235" s="27">
        <f>Table1[[#This Row],[Total Ballots]]/Table1[[#This Row],[Total Population]]</f>
        <v>0</v>
      </c>
      <c r="V4235" s="27" t="e">
        <f>Table1[[#This Row],[Female Ballots]]/Table1[[#This Row],[Female Voters]]</f>
        <v>#DIV/0!</v>
      </c>
      <c r="W4235" s="27" t="e">
        <f>Table1[[#This Row],[Male Ballots]]/Table1[[#This Row],[Male Voters]]</f>
        <v>#DIV/0!</v>
      </c>
      <c r="X4235" s="27" t="e">
        <f>Table1[[#This Row],[Total Ballots]]/Table1[[#This Row],[Total Voters]]</f>
        <v>#DIV/0!</v>
      </c>
    </row>
    <row r="4236" spans="1:24" s="12" customFormat="1" hidden="1" x14ac:dyDescent="0.25">
      <c r="A4236" s="8" t="s">
        <v>34</v>
      </c>
      <c r="B4236" s="17">
        <v>2001</v>
      </c>
      <c r="C4236" s="17"/>
      <c r="D4236" s="9" t="s">
        <v>453</v>
      </c>
      <c r="E4236" s="10">
        <v>25785</v>
      </c>
      <c r="F4236" s="10">
        <v>24938</v>
      </c>
      <c r="G4236" s="10">
        <v>50723</v>
      </c>
      <c r="H4236" s="44"/>
      <c r="I4236" s="44"/>
      <c r="J4236" s="44"/>
      <c r="K4236" s="44"/>
      <c r="L4236" s="10"/>
      <c r="M4236" s="10"/>
      <c r="N4236" s="10"/>
      <c r="O4236" s="11"/>
      <c r="P4236" s="27">
        <f>Table1[[#This Row],[Female Voters]]/Table1[[#This Row],[Female Population]]</f>
        <v>0</v>
      </c>
      <c r="Q4236" s="27">
        <f>Table1[[#This Row],[Male Voters]]/Table1[[#This Row],[Male Population]]</f>
        <v>0</v>
      </c>
      <c r="R4236" s="27">
        <f>Table1[[#This Row],[Total Voters]]/Table1[[#This Row],[Total Population]]</f>
        <v>0</v>
      </c>
      <c r="S4236" s="27">
        <f>Table1[[#This Row],[Female Ballots]]/Table1[[#This Row],[Female Population]]</f>
        <v>0</v>
      </c>
      <c r="T4236" s="27">
        <f>Table1[[#This Row],[Male Ballots]]/Table1[[#This Row],[Male Population]]</f>
        <v>0</v>
      </c>
      <c r="U4236" s="27">
        <f>Table1[[#This Row],[Total Ballots]]/Table1[[#This Row],[Total Population]]</f>
        <v>0</v>
      </c>
      <c r="V4236" s="27" t="e">
        <f>Table1[[#This Row],[Female Ballots]]/Table1[[#This Row],[Female Voters]]</f>
        <v>#DIV/0!</v>
      </c>
      <c r="W4236" s="27" t="e">
        <f>Table1[[#This Row],[Male Ballots]]/Table1[[#This Row],[Male Voters]]</f>
        <v>#DIV/0!</v>
      </c>
      <c r="X4236" s="27" t="e">
        <f>Table1[[#This Row],[Total Ballots]]/Table1[[#This Row],[Total Voters]]</f>
        <v>#DIV/0!</v>
      </c>
    </row>
    <row r="4237" spans="1:24" s="12" customFormat="1" hidden="1" x14ac:dyDescent="0.25">
      <c r="A4237" s="8" t="s">
        <v>52</v>
      </c>
      <c r="B4237" s="17">
        <v>2001</v>
      </c>
      <c r="C4237" s="17" t="s">
        <v>76</v>
      </c>
      <c r="D4237" s="9" t="s">
        <v>66</v>
      </c>
      <c r="E4237" s="10">
        <v>15109</v>
      </c>
      <c r="F4237" s="10">
        <v>15071</v>
      </c>
      <c r="G4237" s="10">
        <v>30180</v>
      </c>
      <c r="H4237" s="44"/>
      <c r="I4237" s="44"/>
      <c r="J4237" s="44"/>
      <c r="K4237" s="44"/>
      <c r="L4237" s="10"/>
      <c r="M4237" s="10"/>
      <c r="N4237" s="10"/>
      <c r="O4237" s="11"/>
      <c r="P4237" s="27">
        <f>Table1[[#This Row],[Female Voters]]/Table1[[#This Row],[Female Population]]</f>
        <v>0</v>
      </c>
      <c r="Q4237" s="27">
        <f>Table1[[#This Row],[Male Voters]]/Table1[[#This Row],[Male Population]]</f>
        <v>0</v>
      </c>
      <c r="R4237" s="27">
        <f>Table1[[#This Row],[Total Voters]]/Table1[[#This Row],[Total Population]]</f>
        <v>0</v>
      </c>
      <c r="S4237" s="27">
        <f>Table1[[#This Row],[Female Ballots]]/Table1[[#This Row],[Female Population]]</f>
        <v>0</v>
      </c>
      <c r="T4237" s="27">
        <f>Table1[[#This Row],[Male Ballots]]/Table1[[#This Row],[Male Population]]</f>
        <v>0</v>
      </c>
      <c r="U4237" s="27">
        <f>Table1[[#This Row],[Total Ballots]]/Table1[[#This Row],[Total Population]]</f>
        <v>0</v>
      </c>
      <c r="V4237" s="27" t="e">
        <f>Table1[[#This Row],[Female Ballots]]/Table1[[#This Row],[Female Voters]]</f>
        <v>#DIV/0!</v>
      </c>
      <c r="W4237" s="27" t="e">
        <f>Table1[[#This Row],[Male Ballots]]/Table1[[#This Row],[Male Voters]]</f>
        <v>#DIV/0!</v>
      </c>
      <c r="X4237" s="27" t="e">
        <f>Table1[[#This Row],[Total Ballots]]/Table1[[#This Row],[Total Voters]]</f>
        <v>#DIV/0!</v>
      </c>
    </row>
    <row r="4238" spans="1:24" s="12" customFormat="1" hidden="1" x14ac:dyDescent="0.25">
      <c r="A4238" s="8" t="s">
        <v>52</v>
      </c>
      <c r="B4238" s="17">
        <v>2001</v>
      </c>
      <c r="C4238" s="17" t="s">
        <v>76</v>
      </c>
      <c r="D4238" s="9" t="s">
        <v>67</v>
      </c>
      <c r="E4238" s="10">
        <v>24384</v>
      </c>
      <c r="F4238" s="10">
        <v>24259</v>
      </c>
      <c r="G4238" s="10">
        <v>48643</v>
      </c>
      <c r="H4238" s="44"/>
      <c r="I4238" s="44"/>
      <c r="J4238" s="44"/>
      <c r="K4238" s="44"/>
      <c r="L4238" s="10"/>
      <c r="M4238" s="10"/>
      <c r="N4238" s="10"/>
      <c r="O4238" s="11"/>
      <c r="P4238" s="27">
        <f>Table1[[#This Row],[Female Voters]]/Table1[[#This Row],[Female Population]]</f>
        <v>0</v>
      </c>
      <c r="Q4238" s="27">
        <f>Table1[[#This Row],[Male Voters]]/Table1[[#This Row],[Male Population]]</f>
        <v>0</v>
      </c>
      <c r="R4238" s="27">
        <f>Table1[[#This Row],[Total Voters]]/Table1[[#This Row],[Total Population]]</f>
        <v>0</v>
      </c>
      <c r="S4238" s="27">
        <f>Table1[[#This Row],[Female Ballots]]/Table1[[#This Row],[Female Population]]</f>
        <v>0</v>
      </c>
      <c r="T4238" s="27">
        <f>Table1[[#This Row],[Male Ballots]]/Table1[[#This Row],[Male Population]]</f>
        <v>0</v>
      </c>
      <c r="U4238" s="27">
        <f>Table1[[#This Row],[Total Ballots]]/Table1[[#This Row],[Total Population]]</f>
        <v>0</v>
      </c>
      <c r="V4238" s="27" t="e">
        <f>Table1[[#This Row],[Female Ballots]]/Table1[[#This Row],[Female Voters]]</f>
        <v>#DIV/0!</v>
      </c>
      <c r="W4238" s="27" t="e">
        <f>Table1[[#This Row],[Male Ballots]]/Table1[[#This Row],[Male Voters]]</f>
        <v>#DIV/0!</v>
      </c>
      <c r="X4238" s="27" t="e">
        <f>Table1[[#This Row],[Total Ballots]]/Table1[[#This Row],[Total Voters]]</f>
        <v>#DIV/0!</v>
      </c>
    </row>
    <row r="4239" spans="1:24" s="12" customFormat="1" hidden="1" x14ac:dyDescent="0.25">
      <c r="A4239" s="8" t="s">
        <v>52</v>
      </c>
      <c r="B4239" s="17">
        <v>2001</v>
      </c>
      <c r="C4239" s="17" t="s">
        <v>76</v>
      </c>
      <c r="D4239" s="9" t="s">
        <v>68</v>
      </c>
      <c r="E4239" s="10">
        <v>28886</v>
      </c>
      <c r="F4239" s="10">
        <v>28996</v>
      </c>
      <c r="G4239" s="10">
        <v>57882</v>
      </c>
      <c r="H4239" s="44"/>
      <c r="I4239" s="44"/>
      <c r="J4239" s="44"/>
      <c r="K4239" s="44"/>
      <c r="L4239" s="10"/>
      <c r="M4239" s="10"/>
      <c r="N4239" s="10"/>
      <c r="O4239" s="11"/>
      <c r="P4239" s="27">
        <f>Table1[[#This Row],[Female Voters]]/Table1[[#This Row],[Female Population]]</f>
        <v>0</v>
      </c>
      <c r="Q4239" s="27">
        <f>Table1[[#This Row],[Male Voters]]/Table1[[#This Row],[Male Population]]</f>
        <v>0</v>
      </c>
      <c r="R4239" s="27">
        <f>Table1[[#This Row],[Total Voters]]/Table1[[#This Row],[Total Population]]</f>
        <v>0</v>
      </c>
      <c r="S4239" s="27">
        <f>Table1[[#This Row],[Female Ballots]]/Table1[[#This Row],[Female Population]]</f>
        <v>0</v>
      </c>
      <c r="T4239" s="27">
        <f>Table1[[#This Row],[Male Ballots]]/Table1[[#This Row],[Male Population]]</f>
        <v>0</v>
      </c>
      <c r="U4239" s="27">
        <f>Table1[[#This Row],[Total Ballots]]/Table1[[#This Row],[Total Population]]</f>
        <v>0</v>
      </c>
      <c r="V4239" s="27" t="e">
        <f>Table1[[#This Row],[Female Ballots]]/Table1[[#This Row],[Female Voters]]</f>
        <v>#DIV/0!</v>
      </c>
      <c r="W4239" s="27" t="e">
        <f>Table1[[#This Row],[Male Ballots]]/Table1[[#This Row],[Male Voters]]</f>
        <v>#DIV/0!</v>
      </c>
      <c r="X4239" s="27" t="e">
        <f>Table1[[#This Row],[Total Ballots]]/Table1[[#This Row],[Total Voters]]</f>
        <v>#DIV/0!</v>
      </c>
    </row>
    <row r="4240" spans="1:24" s="12" customFormat="1" hidden="1" x14ac:dyDescent="0.25">
      <c r="A4240" s="8" t="s">
        <v>52</v>
      </c>
      <c r="B4240" s="17">
        <v>2001</v>
      </c>
      <c r="C4240" s="17" t="s">
        <v>76</v>
      </c>
      <c r="D4240" s="9" t="s">
        <v>69</v>
      </c>
      <c r="E4240" s="10">
        <v>26198</v>
      </c>
      <c r="F4240" s="10">
        <v>25828</v>
      </c>
      <c r="G4240" s="10">
        <v>52026</v>
      </c>
      <c r="H4240" s="44"/>
      <c r="I4240" s="44"/>
      <c r="J4240" s="44"/>
      <c r="K4240" s="44"/>
      <c r="L4240" s="10"/>
      <c r="M4240" s="10"/>
      <c r="N4240" s="10"/>
      <c r="O4240" s="11"/>
      <c r="P4240" s="27">
        <f>Table1[[#This Row],[Female Voters]]/Table1[[#This Row],[Female Population]]</f>
        <v>0</v>
      </c>
      <c r="Q4240" s="27">
        <f>Table1[[#This Row],[Male Voters]]/Table1[[#This Row],[Male Population]]</f>
        <v>0</v>
      </c>
      <c r="R4240" s="27">
        <f>Table1[[#This Row],[Total Voters]]/Table1[[#This Row],[Total Population]]</f>
        <v>0</v>
      </c>
      <c r="S4240" s="27">
        <f>Table1[[#This Row],[Female Ballots]]/Table1[[#This Row],[Female Population]]</f>
        <v>0</v>
      </c>
      <c r="T4240" s="27">
        <f>Table1[[#This Row],[Male Ballots]]/Table1[[#This Row],[Male Population]]</f>
        <v>0</v>
      </c>
      <c r="U4240" s="27">
        <f>Table1[[#This Row],[Total Ballots]]/Table1[[#This Row],[Total Population]]</f>
        <v>0</v>
      </c>
      <c r="V4240" s="27" t="e">
        <f>Table1[[#This Row],[Female Ballots]]/Table1[[#This Row],[Female Voters]]</f>
        <v>#DIV/0!</v>
      </c>
      <c r="W4240" s="27" t="e">
        <f>Table1[[#This Row],[Male Ballots]]/Table1[[#This Row],[Male Voters]]</f>
        <v>#DIV/0!</v>
      </c>
      <c r="X4240" s="27" t="e">
        <f>Table1[[#This Row],[Total Ballots]]/Table1[[#This Row],[Total Voters]]</f>
        <v>#DIV/0!</v>
      </c>
    </row>
    <row r="4241" spans="1:24" s="12" customFormat="1" hidden="1" x14ac:dyDescent="0.25">
      <c r="A4241" s="8" t="s">
        <v>52</v>
      </c>
      <c r="B4241" s="17">
        <v>2001</v>
      </c>
      <c r="C4241" s="17" t="s">
        <v>76</v>
      </c>
      <c r="D4241" s="9" t="s">
        <v>70</v>
      </c>
      <c r="E4241" s="10">
        <v>14941</v>
      </c>
      <c r="F4241" s="10">
        <v>14949</v>
      </c>
      <c r="G4241" s="10">
        <v>29890</v>
      </c>
      <c r="H4241" s="44"/>
      <c r="I4241" s="44"/>
      <c r="J4241" s="44"/>
      <c r="K4241" s="44"/>
      <c r="L4241" s="10"/>
      <c r="M4241" s="10"/>
      <c r="N4241" s="10"/>
      <c r="O4241" s="11"/>
      <c r="P4241" s="27">
        <f>Table1[[#This Row],[Female Voters]]/Table1[[#This Row],[Female Population]]</f>
        <v>0</v>
      </c>
      <c r="Q4241" s="27">
        <f>Table1[[#This Row],[Male Voters]]/Table1[[#This Row],[Male Population]]</f>
        <v>0</v>
      </c>
      <c r="R4241" s="27">
        <f>Table1[[#This Row],[Total Voters]]/Table1[[#This Row],[Total Population]]</f>
        <v>0</v>
      </c>
      <c r="S4241" s="27">
        <f>Table1[[#This Row],[Female Ballots]]/Table1[[#This Row],[Female Population]]</f>
        <v>0</v>
      </c>
      <c r="T4241" s="27">
        <f>Table1[[#This Row],[Male Ballots]]/Table1[[#This Row],[Male Population]]</f>
        <v>0</v>
      </c>
      <c r="U4241" s="27">
        <f>Table1[[#This Row],[Total Ballots]]/Table1[[#This Row],[Total Population]]</f>
        <v>0</v>
      </c>
      <c r="V4241" s="27" t="e">
        <f>Table1[[#This Row],[Female Ballots]]/Table1[[#This Row],[Female Voters]]</f>
        <v>#DIV/0!</v>
      </c>
      <c r="W4241" s="27" t="e">
        <f>Table1[[#This Row],[Male Ballots]]/Table1[[#This Row],[Male Voters]]</f>
        <v>#DIV/0!</v>
      </c>
      <c r="X4241" s="27" t="e">
        <f>Table1[[#This Row],[Total Ballots]]/Table1[[#This Row],[Total Voters]]</f>
        <v>#DIV/0!</v>
      </c>
    </row>
    <row r="4242" spans="1:24" s="12" customFormat="1" hidden="1" x14ac:dyDescent="0.25">
      <c r="A4242" s="8" t="s">
        <v>52</v>
      </c>
      <c r="B4242" s="17">
        <v>2001</v>
      </c>
      <c r="C4242" s="17" t="s">
        <v>76</v>
      </c>
      <c r="D4242" s="9" t="s">
        <v>71</v>
      </c>
      <c r="E4242" s="10">
        <v>19389</v>
      </c>
      <c r="F4242" s="10">
        <v>14533</v>
      </c>
      <c r="G4242" s="10">
        <v>33922</v>
      </c>
      <c r="H4242" s="44"/>
      <c r="I4242" s="44"/>
      <c r="J4242" s="44"/>
      <c r="K4242" s="44"/>
      <c r="L4242" s="10"/>
      <c r="M4242" s="10"/>
      <c r="N4242" s="10"/>
      <c r="O4242" s="11"/>
      <c r="P4242" s="27">
        <f>Table1[[#This Row],[Female Voters]]/Table1[[#This Row],[Female Population]]</f>
        <v>0</v>
      </c>
      <c r="Q4242" s="27">
        <f>Table1[[#This Row],[Male Voters]]/Table1[[#This Row],[Male Population]]</f>
        <v>0</v>
      </c>
      <c r="R4242" s="27">
        <f>Table1[[#This Row],[Total Voters]]/Table1[[#This Row],[Total Population]]</f>
        <v>0</v>
      </c>
      <c r="S4242" s="27">
        <f>Table1[[#This Row],[Female Ballots]]/Table1[[#This Row],[Female Population]]</f>
        <v>0</v>
      </c>
      <c r="T4242" s="27">
        <f>Table1[[#This Row],[Male Ballots]]/Table1[[#This Row],[Male Population]]</f>
        <v>0</v>
      </c>
      <c r="U4242" s="27">
        <f>Table1[[#This Row],[Total Ballots]]/Table1[[#This Row],[Total Population]]</f>
        <v>0</v>
      </c>
      <c r="V4242" s="27" t="e">
        <f>Table1[[#This Row],[Female Ballots]]/Table1[[#This Row],[Female Voters]]</f>
        <v>#DIV/0!</v>
      </c>
      <c r="W4242" s="27" t="e">
        <f>Table1[[#This Row],[Male Ballots]]/Table1[[#This Row],[Male Voters]]</f>
        <v>#DIV/0!</v>
      </c>
      <c r="X4242" s="27" t="e">
        <f>Table1[[#This Row],[Total Ballots]]/Table1[[#This Row],[Total Voters]]</f>
        <v>#DIV/0!</v>
      </c>
    </row>
    <row r="4243" spans="1:24" s="12" customFormat="1" hidden="1" x14ac:dyDescent="0.25">
      <c r="A4243" s="8" t="s">
        <v>52</v>
      </c>
      <c r="B4243" s="17">
        <v>2001</v>
      </c>
      <c r="C4243" s="17" t="s">
        <v>76</v>
      </c>
      <c r="D4243" s="9" t="s">
        <v>453</v>
      </c>
      <c r="E4243" s="10">
        <v>128907</v>
      </c>
      <c r="F4243" s="10">
        <v>123636</v>
      </c>
      <c r="G4243" s="10">
        <v>252543</v>
      </c>
      <c r="H4243" s="44"/>
      <c r="I4243" s="44"/>
      <c r="J4243" s="44"/>
      <c r="K4243" s="44"/>
      <c r="L4243" s="10"/>
      <c r="M4243" s="10"/>
      <c r="N4243" s="10"/>
      <c r="O4243" s="11"/>
      <c r="P4243" s="27">
        <f>Table1[[#This Row],[Female Voters]]/Table1[[#This Row],[Female Population]]</f>
        <v>0</v>
      </c>
      <c r="Q4243" s="27">
        <f>Table1[[#This Row],[Male Voters]]/Table1[[#This Row],[Male Population]]</f>
        <v>0</v>
      </c>
      <c r="R4243" s="27">
        <f>Table1[[#This Row],[Total Voters]]/Table1[[#This Row],[Total Population]]</f>
        <v>0</v>
      </c>
      <c r="S4243" s="27">
        <f>Table1[[#This Row],[Female Ballots]]/Table1[[#This Row],[Female Population]]</f>
        <v>0</v>
      </c>
      <c r="T4243" s="27">
        <f>Table1[[#This Row],[Male Ballots]]/Table1[[#This Row],[Male Population]]</f>
        <v>0</v>
      </c>
      <c r="U4243" s="27">
        <f>Table1[[#This Row],[Total Ballots]]/Table1[[#This Row],[Total Population]]</f>
        <v>0</v>
      </c>
      <c r="V4243" s="27" t="e">
        <f>Table1[[#This Row],[Female Ballots]]/Table1[[#This Row],[Female Voters]]</f>
        <v>#DIV/0!</v>
      </c>
      <c r="W4243" s="27" t="e">
        <f>Table1[[#This Row],[Male Ballots]]/Table1[[#This Row],[Male Voters]]</f>
        <v>#DIV/0!</v>
      </c>
      <c r="X4243" s="27" t="e">
        <f>Table1[[#This Row],[Total Ballots]]/Table1[[#This Row],[Total Voters]]</f>
        <v>#DIV/0!</v>
      </c>
    </row>
    <row r="4244" spans="1:24" s="12" customFormat="1" hidden="1" x14ac:dyDescent="0.25">
      <c r="A4244" s="8" t="s">
        <v>26</v>
      </c>
      <c r="B4244" s="17">
        <v>2001</v>
      </c>
      <c r="C4244" s="17"/>
      <c r="D4244" s="9" t="s">
        <v>66</v>
      </c>
      <c r="E4244" s="10">
        <v>129</v>
      </c>
      <c r="F4244" s="10">
        <v>156</v>
      </c>
      <c r="G4244" s="10">
        <v>285</v>
      </c>
      <c r="H4244" s="44"/>
      <c r="I4244" s="44"/>
      <c r="J4244" s="44"/>
      <c r="K4244" s="44"/>
      <c r="L4244" s="10"/>
      <c r="M4244" s="10"/>
      <c r="N4244" s="10"/>
      <c r="O4244" s="11"/>
      <c r="P4244" s="27">
        <f>Table1[[#This Row],[Female Voters]]/Table1[[#This Row],[Female Population]]</f>
        <v>0</v>
      </c>
      <c r="Q4244" s="27">
        <f>Table1[[#This Row],[Male Voters]]/Table1[[#This Row],[Male Population]]</f>
        <v>0</v>
      </c>
      <c r="R4244" s="27">
        <f>Table1[[#This Row],[Total Voters]]/Table1[[#This Row],[Total Population]]</f>
        <v>0</v>
      </c>
      <c r="S4244" s="27">
        <f>Table1[[#This Row],[Female Ballots]]/Table1[[#This Row],[Female Population]]</f>
        <v>0</v>
      </c>
      <c r="T4244" s="27">
        <f>Table1[[#This Row],[Male Ballots]]/Table1[[#This Row],[Male Population]]</f>
        <v>0</v>
      </c>
      <c r="U4244" s="27">
        <f>Table1[[#This Row],[Total Ballots]]/Table1[[#This Row],[Total Population]]</f>
        <v>0</v>
      </c>
      <c r="V4244" s="27" t="e">
        <f>Table1[[#This Row],[Female Ballots]]/Table1[[#This Row],[Female Voters]]</f>
        <v>#DIV/0!</v>
      </c>
      <c r="W4244" s="27" t="e">
        <f>Table1[[#This Row],[Male Ballots]]/Table1[[#This Row],[Male Voters]]</f>
        <v>#DIV/0!</v>
      </c>
      <c r="X4244" s="27" t="e">
        <f>Table1[[#This Row],[Total Ballots]]/Table1[[#This Row],[Total Voters]]</f>
        <v>#DIV/0!</v>
      </c>
    </row>
    <row r="4245" spans="1:24" s="12" customFormat="1" hidden="1" x14ac:dyDescent="0.25">
      <c r="A4245" s="8" t="s">
        <v>26</v>
      </c>
      <c r="B4245" s="17">
        <v>2001</v>
      </c>
      <c r="C4245" s="17"/>
      <c r="D4245" s="9" t="s">
        <v>67</v>
      </c>
      <c r="E4245" s="10">
        <v>177</v>
      </c>
      <c r="F4245" s="10">
        <v>182</v>
      </c>
      <c r="G4245" s="10">
        <v>359</v>
      </c>
      <c r="H4245" s="44"/>
      <c r="I4245" s="44"/>
      <c r="J4245" s="44"/>
      <c r="K4245" s="44"/>
      <c r="L4245" s="10"/>
      <c r="M4245" s="10"/>
      <c r="N4245" s="10"/>
      <c r="O4245" s="11"/>
      <c r="P4245" s="27">
        <f>Table1[[#This Row],[Female Voters]]/Table1[[#This Row],[Female Population]]</f>
        <v>0</v>
      </c>
      <c r="Q4245" s="27">
        <f>Table1[[#This Row],[Male Voters]]/Table1[[#This Row],[Male Population]]</f>
        <v>0</v>
      </c>
      <c r="R4245" s="27">
        <f>Table1[[#This Row],[Total Voters]]/Table1[[#This Row],[Total Population]]</f>
        <v>0</v>
      </c>
      <c r="S4245" s="27">
        <f>Table1[[#This Row],[Female Ballots]]/Table1[[#This Row],[Female Population]]</f>
        <v>0</v>
      </c>
      <c r="T4245" s="27">
        <f>Table1[[#This Row],[Male Ballots]]/Table1[[#This Row],[Male Population]]</f>
        <v>0</v>
      </c>
      <c r="U4245" s="27">
        <f>Table1[[#This Row],[Total Ballots]]/Table1[[#This Row],[Total Population]]</f>
        <v>0</v>
      </c>
      <c r="V4245" s="27" t="e">
        <f>Table1[[#This Row],[Female Ballots]]/Table1[[#This Row],[Female Voters]]</f>
        <v>#DIV/0!</v>
      </c>
      <c r="W4245" s="27" t="e">
        <f>Table1[[#This Row],[Male Ballots]]/Table1[[#This Row],[Male Voters]]</f>
        <v>#DIV/0!</v>
      </c>
      <c r="X4245" s="27" t="e">
        <f>Table1[[#This Row],[Total Ballots]]/Table1[[#This Row],[Total Voters]]</f>
        <v>#DIV/0!</v>
      </c>
    </row>
    <row r="4246" spans="1:24" s="12" customFormat="1" hidden="1" x14ac:dyDescent="0.25">
      <c r="A4246" s="8" t="s">
        <v>26</v>
      </c>
      <c r="B4246" s="17">
        <v>2001</v>
      </c>
      <c r="C4246" s="17"/>
      <c r="D4246" s="9" t="s">
        <v>68</v>
      </c>
      <c r="E4246" s="10">
        <v>293</v>
      </c>
      <c r="F4246" s="10">
        <v>271</v>
      </c>
      <c r="G4246" s="10">
        <v>564</v>
      </c>
      <c r="H4246" s="44"/>
      <c r="I4246" s="44"/>
      <c r="J4246" s="44"/>
      <c r="K4246" s="44"/>
      <c r="L4246" s="10"/>
      <c r="M4246" s="10"/>
      <c r="N4246" s="10"/>
      <c r="O4246" s="11"/>
      <c r="P4246" s="27">
        <f>Table1[[#This Row],[Female Voters]]/Table1[[#This Row],[Female Population]]</f>
        <v>0</v>
      </c>
      <c r="Q4246" s="27">
        <f>Table1[[#This Row],[Male Voters]]/Table1[[#This Row],[Male Population]]</f>
        <v>0</v>
      </c>
      <c r="R4246" s="27">
        <f>Table1[[#This Row],[Total Voters]]/Table1[[#This Row],[Total Population]]</f>
        <v>0</v>
      </c>
      <c r="S4246" s="27">
        <f>Table1[[#This Row],[Female Ballots]]/Table1[[#This Row],[Female Population]]</f>
        <v>0</v>
      </c>
      <c r="T4246" s="27">
        <f>Table1[[#This Row],[Male Ballots]]/Table1[[#This Row],[Male Population]]</f>
        <v>0</v>
      </c>
      <c r="U4246" s="27">
        <f>Table1[[#This Row],[Total Ballots]]/Table1[[#This Row],[Total Population]]</f>
        <v>0</v>
      </c>
      <c r="V4246" s="27" t="e">
        <f>Table1[[#This Row],[Female Ballots]]/Table1[[#This Row],[Female Voters]]</f>
        <v>#DIV/0!</v>
      </c>
      <c r="W4246" s="27" t="e">
        <f>Table1[[#This Row],[Male Ballots]]/Table1[[#This Row],[Male Voters]]</f>
        <v>#DIV/0!</v>
      </c>
      <c r="X4246" s="27" t="e">
        <f>Table1[[#This Row],[Total Ballots]]/Table1[[#This Row],[Total Voters]]</f>
        <v>#DIV/0!</v>
      </c>
    </row>
    <row r="4247" spans="1:24" s="12" customFormat="1" hidden="1" x14ac:dyDescent="0.25">
      <c r="A4247" s="8" t="s">
        <v>26</v>
      </c>
      <c r="B4247" s="17">
        <v>2001</v>
      </c>
      <c r="C4247" s="17"/>
      <c r="D4247" s="9" t="s">
        <v>69</v>
      </c>
      <c r="E4247" s="10">
        <v>328</v>
      </c>
      <c r="F4247" s="10">
        <v>344</v>
      </c>
      <c r="G4247" s="10">
        <v>672</v>
      </c>
      <c r="H4247" s="44"/>
      <c r="I4247" s="44"/>
      <c r="J4247" s="44"/>
      <c r="K4247" s="44"/>
      <c r="L4247" s="10"/>
      <c r="M4247" s="10"/>
      <c r="N4247" s="10"/>
      <c r="O4247" s="11"/>
      <c r="P4247" s="27">
        <f>Table1[[#This Row],[Female Voters]]/Table1[[#This Row],[Female Population]]</f>
        <v>0</v>
      </c>
      <c r="Q4247" s="27">
        <f>Table1[[#This Row],[Male Voters]]/Table1[[#This Row],[Male Population]]</f>
        <v>0</v>
      </c>
      <c r="R4247" s="27">
        <f>Table1[[#This Row],[Total Voters]]/Table1[[#This Row],[Total Population]]</f>
        <v>0</v>
      </c>
      <c r="S4247" s="27">
        <f>Table1[[#This Row],[Female Ballots]]/Table1[[#This Row],[Female Population]]</f>
        <v>0</v>
      </c>
      <c r="T4247" s="27">
        <f>Table1[[#This Row],[Male Ballots]]/Table1[[#This Row],[Male Population]]</f>
        <v>0</v>
      </c>
      <c r="U4247" s="27">
        <f>Table1[[#This Row],[Total Ballots]]/Table1[[#This Row],[Total Population]]</f>
        <v>0</v>
      </c>
      <c r="V4247" s="27" t="e">
        <f>Table1[[#This Row],[Female Ballots]]/Table1[[#This Row],[Female Voters]]</f>
        <v>#DIV/0!</v>
      </c>
      <c r="W4247" s="27" t="e">
        <f>Table1[[#This Row],[Male Ballots]]/Table1[[#This Row],[Male Voters]]</f>
        <v>#DIV/0!</v>
      </c>
      <c r="X4247" s="27" t="e">
        <f>Table1[[#This Row],[Total Ballots]]/Table1[[#This Row],[Total Voters]]</f>
        <v>#DIV/0!</v>
      </c>
    </row>
    <row r="4248" spans="1:24" s="12" customFormat="1" hidden="1" x14ac:dyDescent="0.25">
      <c r="A4248" s="8" t="s">
        <v>26</v>
      </c>
      <c r="B4248" s="17">
        <v>2001</v>
      </c>
      <c r="C4248" s="17"/>
      <c r="D4248" s="9" t="s">
        <v>70</v>
      </c>
      <c r="E4248" s="10">
        <v>257</v>
      </c>
      <c r="F4248" s="10">
        <v>245</v>
      </c>
      <c r="G4248" s="10">
        <v>502</v>
      </c>
      <c r="H4248" s="44"/>
      <c r="I4248" s="44"/>
      <c r="J4248" s="44"/>
      <c r="K4248" s="44"/>
      <c r="L4248" s="10"/>
      <c r="M4248" s="10"/>
      <c r="N4248" s="10"/>
      <c r="O4248" s="11"/>
      <c r="P4248" s="27">
        <f>Table1[[#This Row],[Female Voters]]/Table1[[#This Row],[Female Population]]</f>
        <v>0</v>
      </c>
      <c r="Q4248" s="27">
        <f>Table1[[#This Row],[Male Voters]]/Table1[[#This Row],[Male Population]]</f>
        <v>0</v>
      </c>
      <c r="R4248" s="27">
        <f>Table1[[#This Row],[Total Voters]]/Table1[[#This Row],[Total Population]]</f>
        <v>0</v>
      </c>
      <c r="S4248" s="27">
        <f>Table1[[#This Row],[Female Ballots]]/Table1[[#This Row],[Female Population]]</f>
        <v>0</v>
      </c>
      <c r="T4248" s="27">
        <f>Table1[[#This Row],[Male Ballots]]/Table1[[#This Row],[Male Population]]</f>
        <v>0</v>
      </c>
      <c r="U4248" s="27">
        <f>Table1[[#This Row],[Total Ballots]]/Table1[[#This Row],[Total Population]]</f>
        <v>0</v>
      </c>
      <c r="V4248" s="27" t="e">
        <f>Table1[[#This Row],[Female Ballots]]/Table1[[#This Row],[Female Voters]]</f>
        <v>#DIV/0!</v>
      </c>
      <c r="W4248" s="27" t="e">
        <f>Table1[[#This Row],[Male Ballots]]/Table1[[#This Row],[Male Voters]]</f>
        <v>#DIV/0!</v>
      </c>
      <c r="X4248" s="27" t="e">
        <f>Table1[[#This Row],[Total Ballots]]/Table1[[#This Row],[Total Voters]]</f>
        <v>#DIV/0!</v>
      </c>
    </row>
    <row r="4249" spans="1:24" s="12" customFormat="1" hidden="1" x14ac:dyDescent="0.25">
      <c r="A4249" s="8" t="s">
        <v>26</v>
      </c>
      <c r="B4249" s="17">
        <v>2001</v>
      </c>
      <c r="C4249" s="17"/>
      <c r="D4249" s="9" t="s">
        <v>71</v>
      </c>
      <c r="E4249" s="10">
        <v>422</v>
      </c>
      <c r="F4249" s="10">
        <v>336</v>
      </c>
      <c r="G4249" s="10">
        <v>758</v>
      </c>
      <c r="H4249" s="44"/>
      <c r="I4249" s="44"/>
      <c r="J4249" s="44"/>
      <c r="K4249" s="44"/>
      <c r="L4249" s="10"/>
      <c r="M4249" s="10"/>
      <c r="N4249" s="10"/>
      <c r="O4249" s="11"/>
      <c r="P4249" s="27">
        <f>Table1[[#This Row],[Female Voters]]/Table1[[#This Row],[Female Population]]</f>
        <v>0</v>
      </c>
      <c r="Q4249" s="27">
        <f>Table1[[#This Row],[Male Voters]]/Table1[[#This Row],[Male Population]]</f>
        <v>0</v>
      </c>
      <c r="R4249" s="27">
        <f>Table1[[#This Row],[Total Voters]]/Table1[[#This Row],[Total Population]]</f>
        <v>0</v>
      </c>
      <c r="S4249" s="27">
        <f>Table1[[#This Row],[Female Ballots]]/Table1[[#This Row],[Female Population]]</f>
        <v>0</v>
      </c>
      <c r="T4249" s="27">
        <f>Table1[[#This Row],[Male Ballots]]/Table1[[#This Row],[Male Population]]</f>
        <v>0</v>
      </c>
      <c r="U4249" s="27">
        <f>Table1[[#This Row],[Total Ballots]]/Table1[[#This Row],[Total Population]]</f>
        <v>0</v>
      </c>
      <c r="V4249" s="27" t="e">
        <f>Table1[[#This Row],[Female Ballots]]/Table1[[#This Row],[Female Voters]]</f>
        <v>#DIV/0!</v>
      </c>
      <c r="W4249" s="27" t="e">
        <f>Table1[[#This Row],[Male Ballots]]/Table1[[#This Row],[Male Voters]]</f>
        <v>#DIV/0!</v>
      </c>
      <c r="X4249" s="27" t="e">
        <f>Table1[[#This Row],[Total Ballots]]/Table1[[#This Row],[Total Voters]]</f>
        <v>#DIV/0!</v>
      </c>
    </row>
    <row r="4250" spans="1:24" s="12" customFormat="1" hidden="1" x14ac:dyDescent="0.25">
      <c r="A4250" s="8" t="s">
        <v>26</v>
      </c>
      <c r="B4250" s="17">
        <v>2001</v>
      </c>
      <c r="C4250" s="17"/>
      <c r="D4250" s="9" t="s">
        <v>453</v>
      </c>
      <c r="E4250" s="10">
        <v>1606</v>
      </c>
      <c r="F4250" s="10">
        <v>1534</v>
      </c>
      <c r="G4250" s="10">
        <v>3140</v>
      </c>
      <c r="H4250" s="44"/>
      <c r="I4250" s="44"/>
      <c r="J4250" s="44"/>
      <c r="K4250" s="44"/>
      <c r="L4250" s="10"/>
      <c r="M4250" s="10"/>
      <c r="N4250" s="10"/>
      <c r="O4250" s="11"/>
      <c r="P4250" s="27">
        <f>Table1[[#This Row],[Female Voters]]/Table1[[#This Row],[Female Population]]</f>
        <v>0</v>
      </c>
      <c r="Q4250" s="27">
        <f>Table1[[#This Row],[Male Voters]]/Table1[[#This Row],[Male Population]]</f>
        <v>0</v>
      </c>
      <c r="R4250" s="27">
        <f>Table1[[#This Row],[Total Voters]]/Table1[[#This Row],[Total Population]]</f>
        <v>0</v>
      </c>
      <c r="S4250" s="27">
        <f>Table1[[#This Row],[Female Ballots]]/Table1[[#This Row],[Female Population]]</f>
        <v>0</v>
      </c>
      <c r="T4250" s="27">
        <f>Table1[[#This Row],[Male Ballots]]/Table1[[#This Row],[Male Population]]</f>
        <v>0</v>
      </c>
      <c r="U4250" s="27">
        <f>Table1[[#This Row],[Total Ballots]]/Table1[[#This Row],[Total Population]]</f>
        <v>0</v>
      </c>
      <c r="V4250" s="27" t="e">
        <f>Table1[[#This Row],[Female Ballots]]/Table1[[#This Row],[Female Voters]]</f>
        <v>#DIV/0!</v>
      </c>
      <c r="W4250" s="27" t="e">
        <f>Table1[[#This Row],[Male Ballots]]/Table1[[#This Row],[Male Voters]]</f>
        <v>#DIV/0!</v>
      </c>
      <c r="X4250" s="27" t="e">
        <f>Table1[[#This Row],[Total Ballots]]/Table1[[#This Row],[Total Voters]]</f>
        <v>#DIV/0!</v>
      </c>
    </row>
    <row r="4251" spans="1:24" s="12" customFormat="1" hidden="1" x14ac:dyDescent="0.25">
      <c r="A4251" s="8" t="s">
        <v>47</v>
      </c>
      <c r="B4251" s="17">
        <v>2001</v>
      </c>
      <c r="C4251" s="17" t="s">
        <v>76</v>
      </c>
      <c r="D4251" s="9" t="s">
        <v>66</v>
      </c>
      <c r="E4251" s="10">
        <v>3871</v>
      </c>
      <c r="F4251" s="10">
        <v>4072</v>
      </c>
      <c r="G4251" s="10">
        <v>7943</v>
      </c>
      <c r="H4251" s="44"/>
      <c r="I4251" s="44"/>
      <c r="J4251" s="44"/>
      <c r="K4251" s="44"/>
      <c r="L4251" s="10"/>
      <c r="M4251" s="10"/>
      <c r="N4251" s="10"/>
      <c r="O4251" s="11"/>
      <c r="P4251" s="27">
        <f>Table1[[#This Row],[Female Voters]]/Table1[[#This Row],[Female Population]]</f>
        <v>0</v>
      </c>
      <c r="Q4251" s="27">
        <f>Table1[[#This Row],[Male Voters]]/Table1[[#This Row],[Male Population]]</f>
        <v>0</v>
      </c>
      <c r="R4251" s="27">
        <f>Table1[[#This Row],[Total Voters]]/Table1[[#This Row],[Total Population]]</f>
        <v>0</v>
      </c>
      <c r="S4251" s="27">
        <f>Table1[[#This Row],[Female Ballots]]/Table1[[#This Row],[Female Population]]</f>
        <v>0</v>
      </c>
      <c r="T4251" s="27">
        <f>Table1[[#This Row],[Male Ballots]]/Table1[[#This Row],[Male Population]]</f>
        <v>0</v>
      </c>
      <c r="U4251" s="27">
        <f>Table1[[#This Row],[Total Ballots]]/Table1[[#This Row],[Total Population]]</f>
        <v>0</v>
      </c>
      <c r="V4251" s="27" t="e">
        <f>Table1[[#This Row],[Female Ballots]]/Table1[[#This Row],[Female Voters]]</f>
        <v>#DIV/0!</v>
      </c>
      <c r="W4251" s="27" t="e">
        <f>Table1[[#This Row],[Male Ballots]]/Table1[[#This Row],[Male Voters]]</f>
        <v>#DIV/0!</v>
      </c>
      <c r="X4251" s="27" t="e">
        <f>Table1[[#This Row],[Total Ballots]]/Table1[[#This Row],[Total Voters]]</f>
        <v>#DIV/0!</v>
      </c>
    </row>
    <row r="4252" spans="1:24" s="12" customFormat="1" hidden="1" x14ac:dyDescent="0.25">
      <c r="A4252" s="8" t="s">
        <v>47</v>
      </c>
      <c r="B4252" s="17">
        <v>2001</v>
      </c>
      <c r="C4252" s="17" t="s">
        <v>76</v>
      </c>
      <c r="D4252" s="9" t="s">
        <v>67</v>
      </c>
      <c r="E4252" s="10">
        <v>5676</v>
      </c>
      <c r="F4252" s="10">
        <v>5634</v>
      </c>
      <c r="G4252" s="10">
        <v>11310</v>
      </c>
      <c r="H4252" s="44"/>
      <c r="I4252" s="44"/>
      <c r="J4252" s="44"/>
      <c r="K4252" s="44"/>
      <c r="L4252" s="10"/>
      <c r="M4252" s="10"/>
      <c r="N4252" s="10"/>
      <c r="O4252" s="11"/>
      <c r="P4252" s="27">
        <f>Table1[[#This Row],[Female Voters]]/Table1[[#This Row],[Female Population]]</f>
        <v>0</v>
      </c>
      <c r="Q4252" s="27">
        <f>Table1[[#This Row],[Male Voters]]/Table1[[#This Row],[Male Population]]</f>
        <v>0</v>
      </c>
      <c r="R4252" s="27">
        <f>Table1[[#This Row],[Total Voters]]/Table1[[#This Row],[Total Population]]</f>
        <v>0</v>
      </c>
      <c r="S4252" s="27">
        <f>Table1[[#This Row],[Female Ballots]]/Table1[[#This Row],[Female Population]]</f>
        <v>0</v>
      </c>
      <c r="T4252" s="27">
        <f>Table1[[#This Row],[Male Ballots]]/Table1[[#This Row],[Male Population]]</f>
        <v>0</v>
      </c>
      <c r="U4252" s="27">
        <f>Table1[[#This Row],[Total Ballots]]/Table1[[#This Row],[Total Population]]</f>
        <v>0</v>
      </c>
      <c r="V4252" s="27" t="e">
        <f>Table1[[#This Row],[Female Ballots]]/Table1[[#This Row],[Female Voters]]</f>
        <v>#DIV/0!</v>
      </c>
      <c r="W4252" s="27" t="e">
        <f>Table1[[#This Row],[Male Ballots]]/Table1[[#This Row],[Male Voters]]</f>
        <v>#DIV/0!</v>
      </c>
      <c r="X4252" s="27" t="e">
        <f>Table1[[#This Row],[Total Ballots]]/Table1[[#This Row],[Total Voters]]</f>
        <v>#DIV/0!</v>
      </c>
    </row>
    <row r="4253" spans="1:24" s="12" customFormat="1" hidden="1" x14ac:dyDescent="0.25">
      <c r="A4253" s="8" t="s">
        <v>47</v>
      </c>
      <c r="B4253" s="17">
        <v>2001</v>
      </c>
      <c r="C4253" s="17" t="s">
        <v>76</v>
      </c>
      <c r="D4253" s="9" t="s">
        <v>68</v>
      </c>
      <c r="E4253" s="10">
        <v>7002</v>
      </c>
      <c r="F4253" s="10">
        <v>7052</v>
      </c>
      <c r="G4253" s="10">
        <v>14054</v>
      </c>
      <c r="H4253" s="44"/>
      <c r="I4253" s="44"/>
      <c r="J4253" s="44"/>
      <c r="K4253" s="44"/>
      <c r="L4253" s="10"/>
      <c r="M4253" s="10"/>
      <c r="N4253" s="10"/>
      <c r="O4253" s="11"/>
      <c r="P4253" s="27">
        <f>Table1[[#This Row],[Female Voters]]/Table1[[#This Row],[Female Population]]</f>
        <v>0</v>
      </c>
      <c r="Q4253" s="27">
        <f>Table1[[#This Row],[Male Voters]]/Table1[[#This Row],[Male Population]]</f>
        <v>0</v>
      </c>
      <c r="R4253" s="27">
        <f>Table1[[#This Row],[Total Voters]]/Table1[[#This Row],[Total Population]]</f>
        <v>0</v>
      </c>
      <c r="S4253" s="27">
        <f>Table1[[#This Row],[Female Ballots]]/Table1[[#This Row],[Female Population]]</f>
        <v>0</v>
      </c>
      <c r="T4253" s="27">
        <f>Table1[[#This Row],[Male Ballots]]/Table1[[#This Row],[Male Population]]</f>
        <v>0</v>
      </c>
      <c r="U4253" s="27">
        <f>Table1[[#This Row],[Total Ballots]]/Table1[[#This Row],[Total Population]]</f>
        <v>0</v>
      </c>
      <c r="V4253" s="27" t="e">
        <f>Table1[[#This Row],[Female Ballots]]/Table1[[#This Row],[Female Voters]]</f>
        <v>#DIV/0!</v>
      </c>
      <c r="W4253" s="27" t="e">
        <f>Table1[[#This Row],[Male Ballots]]/Table1[[#This Row],[Male Voters]]</f>
        <v>#DIV/0!</v>
      </c>
      <c r="X4253" s="27" t="e">
        <f>Table1[[#This Row],[Total Ballots]]/Table1[[#This Row],[Total Voters]]</f>
        <v>#DIV/0!</v>
      </c>
    </row>
    <row r="4254" spans="1:24" s="12" customFormat="1" hidden="1" x14ac:dyDescent="0.25">
      <c r="A4254" s="8" t="s">
        <v>47</v>
      </c>
      <c r="B4254" s="17">
        <v>2001</v>
      </c>
      <c r="C4254" s="17" t="s">
        <v>76</v>
      </c>
      <c r="D4254" s="9" t="s">
        <v>69</v>
      </c>
      <c r="E4254" s="10">
        <v>6990</v>
      </c>
      <c r="F4254" s="10">
        <v>7031</v>
      </c>
      <c r="G4254" s="10">
        <v>14021</v>
      </c>
      <c r="H4254" s="44"/>
      <c r="I4254" s="44"/>
      <c r="J4254" s="44"/>
      <c r="K4254" s="44"/>
      <c r="L4254" s="10"/>
      <c r="M4254" s="10"/>
      <c r="N4254" s="10"/>
      <c r="O4254" s="11"/>
      <c r="P4254" s="27">
        <f>Table1[[#This Row],[Female Voters]]/Table1[[#This Row],[Female Population]]</f>
        <v>0</v>
      </c>
      <c r="Q4254" s="27">
        <f>Table1[[#This Row],[Male Voters]]/Table1[[#This Row],[Male Population]]</f>
        <v>0</v>
      </c>
      <c r="R4254" s="27">
        <f>Table1[[#This Row],[Total Voters]]/Table1[[#This Row],[Total Population]]</f>
        <v>0</v>
      </c>
      <c r="S4254" s="27">
        <f>Table1[[#This Row],[Female Ballots]]/Table1[[#This Row],[Female Population]]</f>
        <v>0</v>
      </c>
      <c r="T4254" s="27">
        <f>Table1[[#This Row],[Male Ballots]]/Table1[[#This Row],[Male Population]]</f>
        <v>0</v>
      </c>
      <c r="U4254" s="27">
        <f>Table1[[#This Row],[Total Ballots]]/Table1[[#This Row],[Total Population]]</f>
        <v>0</v>
      </c>
      <c r="V4254" s="27" t="e">
        <f>Table1[[#This Row],[Female Ballots]]/Table1[[#This Row],[Female Voters]]</f>
        <v>#DIV/0!</v>
      </c>
      <c r="W4254" s="27" t="e">
        <f>Table1[[#This Row],[Male Ballots]]/Table1[[#This Row],[Male Voters]]</f>
        <v>#DIV/0!</v>
      </c>
      <c r="X4254" s="27" t="e">
        <f>Table1[[#This Row],[Total Ballots]]/Table1[[#This Row],[Total Voters]]</f>
        <v>#DIV/0!</v>
      </c>
    </row>
    <row r="4255" spans="1:24" s="12" customFormat="1" hidden="1" x14ac:dyDescent="0.25">
      <c r="A4255" s="8" t="s">
        <v>47</v>
      </c>
      <c r="B4255" s="17">
        <v>2001</v>
      </c>
      <c r="C4255" s="17" t="s">
        <v>76</v>
      </c>
      <c r="D4255" s="9" t="s">
        <v>70</v>
      </c>
      <c r="E4255" s="10">
        <v>4609</v>
      </c>
      <c r="F4255" s="10">
        <v>4620</v>
      </c>
      <c r="G4255" s="10">
        <v>9229</v>
      </c>
      <c r="H4255" s="44"/>
      <c r="I4255" s="44"/>
      <c r="J4255" s="44"/>
      <c r="K4255" s="44"/>
      <c r="L4255" s="10"/>
      <c r="M4255" s="10"/>
      <c r="N4255" s="10"/>
      <c r="O4255" s="11"/>
      <c r="P4255" s="27">
        <f>Table1[[#This Row],[Female Voters]]/Table1[[#This Row],[Female Population]]</f>
        <v>0</v>
      </c>
      <c r="Q4255" s="27">
        <f>Table1[[#This Row],[Male Voters]]/Table1[[#This Row],[Male Population]]</f>
        <v>0</v>
      </c>
      <c r="R4255" s="27">
        <f>Table1[[#This Row],[Total Voters]]/Table1[[#This Row],[Total Population]]</f>
        <v>0</v>
      </c>
      <c r="S4255" s="27">
        <f>Table1[[#This Row],[Female Ballots]]/Table1[[#This Row],[Female Population]]</f>
        <v>0</v>
      </c>
      <c r="T4255" s="27">
        <f>Table1[[#This Row],[Male Ballots]]/Table1[[#This Row],[Male Population]]</f>
        <v>0</v>
      </c>
      <c r="U4255" s="27">
        <f>Table1[[#This Row],[Total Ballots]]/Table1[[#This Row],[Total Population]]</f>
        <v>0</v>
      </c>
      <c r="V4255" s="27" t="e">
        <f>Table1[[#This Row],[Female Ballots]]/Table1[[#This Row],[Female Voters]]</f>
        <v>#DIV/0!</v>
      </c>
      <c r="W4255" s="27" t="e">
        <f>Table1[[#This Row],[Male Ballots]]/Table1[[#This Row],[Male Voters]]</f>
        <v>#DIV/0!</v>
      </c>
      <c r="X4255" s="27" t="e">
        <f>Table1[[#This Row],[Total Ballots]]/Table1[[#This Row],[Total Voters]]</f>
        <v>#DIV/0!</v>
      </c>
    </row>
    <row r="4256" spans="1:24" s="12" customFormat="1" hidden="1" x14ac:dyDescent="0.25">
      <c r="A4256" s="8" t="s">
        <v>47</v>
      </c>
      <c r="B4256" s="17">
        <v>2001</v>
      </c>
      <c r="C4256" s="17" t="s">
        <v>76</v>
      </c>
      <c r="D4256" s="9" t="s">
        <v>71</v>
      </c>
      <c r="E4256" s="10">
        <v>7130</v>
      </c>
      <c r="F4256" s="10">
        <v>5440</v>
      </c>
      <c r="G4256" s="10">
        <v>12570</v>
      </c>
      <c r="H4256" s="44"/>
      <c r="I4256" s="44"/>
      <c r="J4256" s="44"/>
      <c r="K4256" s="44"/>
      <c r="L4256" s="10"/>
      <c r="M4256" s="10"/>
      <c r="N4256" s="10"/>
      <c r="O4256" s="11"/>
      <c r="P4256" s="27">
        <f>Table1[[#This Row],[Female Voters]]/Table1[[#This Row],[Female Population]]</f>
        <v>0</v>
      </c>
      <c r="Q4256" s="27">
        <f>Table1[[#This Row],[Male Voters]]/Table1[[#This Row],[Male Population]]</f>
        <v>0</v>
      </c>
      <c r="R4256" s="27">
        <f>Table1[[#This Row],[Total Voters]]/Table1[[#This Row],[Total Population]]</f>
        <v>0</v>
      </c>
      <c r="S4256" s="27">
        <f>Table1[[#This Row],[Female Ballots]]/Table1[[#This Row],[Female Population]]</f>
        <v>0</v>
      </c>
      <c r="T4256" s="27">
        <f>Table1[[#This Row],[Male Ballots]]/Table1[[#This Row],[Male Population]]</f>
        <v>0</v>
      </c>
      <c r="U4256" s="27">
        <f>Table1[[#This Row],[Total Ballots]]/Table1[[#This Row],[Total Population]]</f>
        <v>0</v>
      </c>
      <c r="V4256" s="27" t="e">
        <f>Table1[[#This Row],[Female Ballots]]/Table1[[#This Row],[Female Voters]]</f>
        <v>#DIV/0!</v>
      </c>
      <c r="W4256" s="27" t="e">
        <f>Table1[[#This Row],[Male Ballots]]/Table1[[#This Row],[Male Voters]]</f>
        <v>#DIV/0!</v>
      </c>
      <c r="X4256" s="27" t="e">
        <f>Table1[[#This Row],[Total Ballots]]/Table1[[#This Row],[Total Voters]]</f>
        <v>#DIV/0!</v>
      </c>
    </row>
    <row r="4257" spans="1:24" s="12" customFormat="1" hidden="1" x14ac:dyDescent="0.25">
      <c r="A4257" s="8" t="s">
        <v>47</v>
      </c>
      <c r="B4257" s="17">
        <v>2001</v>
      </c>
      <c r="C4257" s="17" t="s">
        <v>76</v>
      </c>
      <c r="D4257" s="9" t="s">
        <v>453</v>
      </c>
      <c r="E4257" s="10">
        <v>35278</v>
      </c>
      <c r="F4257" s="10">
        <v>33849</v>
      </c>
      <c r="G4257" s="10">
        <v>69127</v>
      </c>
      <c r="H4257" s="44"/>
      <c r="I4257" s="44"/>
      <c r="J4257" s="44"/>
      <c r="K4257" s="44"/>
      <c r="L4257" s="10"/>
      <c r="M4257" s="10"/>
      <c r="N4257" s="10"/>
      <c r="O4257" s="11"/>
      <c r="P4257" s="27">
        <f>Table1[[#This Row],[Female Voters]]/Table1[[#This Row],[Female Population]]</f>
        <v>0</v>
      </c>
      <c r="Q4257" s="27">
        <f>Table1[[#This Row],[Male Voters]]/Table1[[#This Row],[Male Population]]</f>
        <v>0</v>
      </c>
      <c r="R4257" s="27">
        <f>Table1[[#This Row],[Total Voters]]/Table1[[#This Row],[Total Population]]</f>
        <v>0</v>
      </c>
      <c r="S4257" s="27">
        <f>Table1[[#This Row],[Female Ballots]]/Table1[[#This Row],[Female Population]]</f>
        <v>0</v>
      </c>
      <c r="T4257" s="27">
        <f>Table1[[#This Row],[Male Ballots]]/Table1[[#This Row],[Male Population]]</f>
        <v>0</v>
      </c>
      <c r="U4257" s="27">
        <f>Table1[[#This Row],[Total Ballots]]/Table1[[#This Row],[Total Population]]</f>
        <v>0</v>
      </c>
      <c r="V4257" s="27" t="e">
        <f>Table1[[#This Row],[Female Ballots]]/Table1[[#This Row],[Female Voters]]</f>
        <v>#DIV/0!</v>
      </c>
      <c r="W4257" s="27" t="e">
        <f>Table1[[#This Row],[Male Ballots]]/Table1[[#This Row],[Male Voters]]</f>
        <v>#DIV/0!</v>
      </c>
      <c r="X4257" s="27" t="e">
        <f>Table1[[#This Row],[Total Ballots]]/Table1[[#This Row],[Total Voters]]</f>
        <v>#DIV/0!</v>
      </c>
    </row>
    <row r="4258" spans="1:24" s="12" customFormat="1" hidden="1" x14ac:dyDescent="0.25">
      <c r="A4258" s="8" t="s">
        <v>54</v>
      </c>
      <c r="B4258" s="17">
        <v>2001</v>
      </c>
      <c r="C4258" s="17"/>
      <c r="D4258" s="9" t="s">
        <v>66</v>
      </c>
      <c r="E4258" s="10">
        <v>1328</v>
      </c>
      <c r="F4258" s="10">
        <v>1409</v>
      </c>
      <c r="G4258" s="10">
        <v>2737</v>
      </c>
      <c r="H4258" s="44"/>
      <c r="I4258" s="44"/>
      <c r="J4258" s="44"/>
      <c r="K4258" s="44"/>
      <c r="L4258" s="10"/>
      <c r="M4258" s="10"/>
      <c r="N4258" s="10"/>
      <c r="O4258" s="11"/>
      <c r="P4258" s="27">
        <f>Table1[[#This Row],[Female Voters]]/Table1[[#This Row],[Female Population]]</f>
        <v>0</v>
      </c>
      <c r="Q4258" s="27">
        <f>Table1[[#This Row],[Male Voters]]/Table1[[#This Row],[Male Population]]</f>
        <v>0</v>
      </c>
      <c r="R4258" s="27">
        <f>Table1[[#This Row],[Total Voters]]/Table1[[#This Row],[Total Population]]</f>
        <v>0</v>
      </c>
      <c r="S4258" s="27">
        <f>Table1[[#This Row],[Female Ballots]]/Table1[[#This Row],[Female Population]]</f>
        <v>0</v>
      </c>
      <c r="T4258" s="27">
        <f>Table1[[#This Row],[Male Ballots]]/Table1[[#This Row],[Male Population]]</f>
        <v>0</v>
      </c>
      <c r="U4258" s="27">
        <f>Table1[[#This Row],[Total Ballots]]/Table1[[#This Row],[Total Population]]</f>
        <v>0</v>
      </c>
      <c r="V4258" s="27" t="e">
        <f>Table1[[#This Row],[Female Ballots]]/Table1[[#This Row],[Female Voters]]</f>
        <v>#DIV/0!</v>
      </c>
      <c r="W4258" s="27" t="e">
        <f>Table1[[#This Row],[Male Ballots]]/Table1[[#This Row],[Male Voters]]</f>
        <v>#DIV/0!</v>
      </c>
      <c r="X4258" s="27" t="e">
        <f>Table1[[#This Row],[Total Ballots]]/Table1[[#This Row],[Total Voters]]</f>
        <v>#DIV/0!</v>
      </c>
    </row>
    <row r="4259" spans="1:24" s="12" customFormat="1" hidden="1" x14ac:dyDescent="0.25">
      <c r="A4259" s="8" t="s">
        <v>54</v>
      </c>
      <c r="B4259" s="17">
        <v>2001</v>
      </c>
      <c r="C4259" s="17"/>
      <c r="D4259" s="9" t="s">
        <v>67</v>
      </c>
      <c r="E4259" s="10">
        <v>1897</v>
      </c>
      <c r="F4259" s="10">
        <v>1851</v>
      </c>
      <c r="G4259" s="10">
        <v>3748</v>
      </c>
      <c r="H4259" s="44"/>
      <c r="I4259" s="44"/>
      <c r="J4259" s="44"/>
      <c r="K4259" s="44"/>
      <c r="L4259" s="10"/>
      <c r="M4259" s="10"/>
      <c r="N4259" s="10"/>
      <c r="O4259" s="11"/>
      <c r="P4259" s="27">
        <f>Table1[[#This Row],[Female Voters]]/Table1[[#This Row],[Female Population]]</f>
        <v>0</v>
      </c>
      <c r="Q4259" s="27">
        <f>Table1[[#This Row],[Male Voters]]/Table1[[#This Row],[Male Population]]</f>
        <v>0</v>
      </c>
      <c r="R4259" s="27">
        <f>Table1[[#This Row],[Total Voters]]/Table1[[#This Row],[Total Population]]</f>
        <v>0</v>
      </c>
      <c r="S4259" s="27">
        <f>Table1[[#This Row],[Female Ballots]]/Table1[[#This Row],[Female Population]]</f>
        <v>0</v>
      </c>
      <c r="T4259" s="27">
        <f>Table1[[#This Row],[Male Ballots]]/Table1[[#This Row],[Male Population]]</f>
        <v>0</v>
      </c>
      <c r="U4259" s="27">
        <f>Table1[[#This Row],[Total Ballots]]/Table1[[#This Row],[Total Population]]</f>
        <v>0</v>
      </c>
      <c r="V4259" s="27" t="e">
        <f>Table1[[#This Row],[Female Ballots]]/Table1[[#This Row],[Female Voters]]</f>
        <v>#DIV/0!</v>
      </c>
      <c r="W4259" s="27" t="e">
        <f>Table1[[#This Row],[Male Ballots]]/Table1[[#This Row],[Male Voters]]</f>
        <v>#DIV/0!</v>
      </c>
      <c r="X4259" s="27" t="e">
        <f>Table1[[#This Row],[Total Ballots]]/Table1[[#This Row],[Total Voters]]</f>
        <v>#DIV/0!</v>
      </c>
    </row>
    <row r="4260" spans="1:24" s="12" customFormat="1" hidden="1" x14ac:dyDescent="0.25">
      <c r="A4260" s="8" t="s">
        <v>54</v>
      </c>
      <c r="B4260" s="17">
        <v>2001</v>
      </c>
      <c r="C4260" s="17"/>
      <c r="D4260" s="9" t="s">
        <v>68</v>
      </c>
      <c r="E4260" s="10">
        <v>2563</v>
      </c>
      <c r="F4260" s="10">
        <v>2496</v>
      </c>
      <c r="G4260" s="10">
        <v>5059</v>
      </c>
      <c r="H4260" s="44"/>
      <c r="I4260" s="44"/>
      <c r="J4260" s="44"/>
      <c r="K4260" s="44"/>
      <c r="L4260" s="10"/>
      <c r="M4260" s="10"/>
      <c r="N4260" s="10"/>
      <c r="O4260" s="11"/>
      <c r="P4260" s="27">
        <f>Table1[[#This Row],[Female Voters]]/Table1[[#This Row],[Female Population]]</f>
        <v>0</v>
      </c>
      <c r="Q4260" s="27">
        <f>Table1[[#This Row],[Male Voters]]/Table1[[#This Row],[Male Population]]</f>
        <v>0</v>
      </c>
      <c r="R4260" s="27">
        <f>Table1[[#This Row],[Total Voters]]/Table1[[#This Row],[Total Population]]</f>
        <v>0</v>
      </c>
      <c r="S4260" s="27">
        <f>Table1[[#This Row],[Female Ballots]]/Table1[[#This Row],[Female Population]]</f>
        <v>0</v>
      </c>
      <c r="T4260" s="27">
        <f>Table1[[#This Row],[Male Ballots]]/Table1[[#This Row],[Male Population]]</f>
        <v>0</v>
      </c>
      <c r="U4260" s="27">
        <f>Table1[[#This Row],[Total Ballots]]/Table1[[#This Row],[Total Population]]</f>
        <v>0</v>
      </c>
      <c r="V4260" s="27" t="e">
        <f>Table1[[#This Row],[Female Ballots]]/Table1[[#This Row],[Female Voters]]</f>
        <v>#DIV/0!</v>
      </c>
      <c r="W4260" s="27" t="e">
        <f>Table1[[#This Row],[Male Ballots]]/Table1[[#This Row],[Male Voters]]</f>
        <v>#DIV/0!</v>
      </c>
      <c r="X4260" s="27" t="e">
        <f>Table1[[#This Row],[Total Ballots]]/Table1[[#This Row],[Total Voters]]</f>
        <v>#DIV/0!</v>
      </c>
    </row>
    <row r="4261" spans="1:24" s="12" customFormat="1" hidden="1" x14ac:dyDescent="0.25">
      <c r="A4261" s="8" t="s">
        <v>54</v>
      </c>
      <c r="B4261" s="17">
        <v>2001</v>
      </c>
      <c r="C4261" s="17"/>
      <c r="D4261" s="9" t="s">
        <v>69</v>
      </c>
      <c r="E4261" s="10">
        <v>2256</v>
      </c>
      <c r="F4261" s="10">
        <v>2314</v>
      </c>
      <c r="G4261" s="10">
        <v>4570</v>
      </c>
      <c r="H4261" s="44"/>
      <c r="I4261" s="44"/>
      <c r="J4261" s="44"/>
      <c r="K4261" s="44"/>
      <c r="L4261" s="10"/>
      <c r="M4261" s="10"/>
      <c r="N4261" s="10"/>
      <c r="O4261" s="11"/>
      <c r="P4261" s="27">
        <f>Table1[[#This Row],[Female Voters]]/Table1[[#This Row],[Female Population]]</f>
        <v>0</v>
      </c>
      <c r="Q4261" s="27">
        <f>Table1[[#This Row],[Male Voters]]/Table1[[#This Row],[Male Population]]</f>
        <v>0</v>
      </c>
      <c r="R4261" s="27">
        <f>Table1[[#This Row],[Total Voters]]/Table1[[#This Row],[Total Population]]</f>
        <v>0</v>
      </c>
      <c r="S4261" s="27">
        <f>Table1[[#This Row],[Female Ballots]]/Table1[[#This Row],[Female Population]]</f>
        <v>0</v>
      </c>
      <c r="T4261" s="27">
        <f>Table1[[#This Row],[Male Ballots]]/Table1[[#This Row],[Male Population]]</f>
        <v>0</v>
      </c>
      <c r="U4261" s="27">
        <f>Table1[[#This Row],[Total Ballots]]/Table1[[#This Row],[Total Population]]</f>
        <v>0</v>
      </c>
      <c r="V4261" s="27" t="e">
        <f>Table1[[#This Row],[Female Ballots]]/Table1[[#This Row],[Female Voters]]</f>
        <v>#DIV/0!</v>
      </c>
      <c r="W4261" s="27" t="e">
        <f>Table1[[#This Row],[Male Ballots]]/Table1[[#This Row],[Male Voters]]</f>
        <v>#DIV/0!</v>
      </c>
      <c r="X4261" s="27" t="e">
        <f>Table1[[#This Row],[Total Ballots]]/Table1[[#This Row],[Total Voters]]</f>
        <v>#DIV/0!</v>
      </c>
    </row>
    <row r="4262" spans="1:24" s="12" customFormat="1" hidden="1" x14ac:dyDescent="0.25">
      <c r="A4262" s="8" t="s">
        <v>54</v>
      </c>
      <c r="B4262" s="17">
        <v>2001</v>
      </c>
      <c r="C4262" s="17"/>
      <c r="D4262" s="9" t="s">
        <v>70</v>
      </c>
      <c r="E4262" s="10">
        <v>1489</v>
      </c>
      <c r="F4262" s="10">
        <v>1450</v>
      </c>
      <c r="G4262" s="10">
        <v>2939</v>
      </c>
      <c r="H4262" s="44"/>
      <c r="I4262" s="44"/>
      <c r="J4262" s="44"/>
      <c r="K4262" s="44"/>
      <c r="L4262" s="10"/>
      <c r="M4262" s="10"/>
      <c r="N4262" s="10"/>
      <c r="O4262" s="11"/>
      <c r="P4262" s="27">
        <f>Table1[[#This Row],[Female Voters]]/Table1[[#This Row],[Female Population]]</f>
        <v>0</v>
      </c>
      <c r="Q4262" s="27">
        <f>Table1[[#This Row],[Male Voters]]/Table1[[#This Row],[Male Population]]</f>
        <v>0</v>
      </c>
      <c r="R4262" s="27">
        <f>Table1[[#This Row],[Total Voters]]/Table1[[#This Row],[Total Population]]</f>
        <v>0</v>
      </c>
      <c r="S4262" s="27">
        <f>Table1[[#This Row],[Female Ballots]]/Table1[[#This Row],[Female Population]]</f>
        <v>0</v>
      </c>
      <c r="T4262" s="27">
        <f>Table1[[#This Row],[Male Ballots]]/Table1[[#This Row],[Male Population]]</f>
        <v>0</v>
      </c>
      <c r="U4262" s="27">
        <f>Table1[[#This Row],[Total Ballots]]/Table1[[#This Row],[Total Population]]</f>
        <v>0</v>
      </c>
      <c r="V4262" s="27" t="e">
        <f>Table1[[#This Row],[Female Ballots]]/Table1[[#This Row],[Female Voters]]</f>
        <v>#DIV/0!</v>
      </c>
      <c r="W4262" s="27" t="e">
        <f>Table1[[#This Row],[Male Ballots]]/Table1[[#This Row],[Male Voters]]</f>
        <v>#DIV/0!</v>
      </c>
      <c r="X4262" s="27" t="e">
        <f>Table1[[#This Row],[Total Ballots]]/Table1[[#This Row],[Total Voters]]</f>
        <v>#DIV/0!</v>
      </c>
    </row>
    <row r="4263" spans="1:24" s="12" customFormat="1" hidden="1" x14ac:dyDescent="0.25">
      <c r="A4263" s="8" t="s">
        <v>54</v>
      </c>
      <c r="B4263" s="17">
        <v>2001</v>
      </c>
      <c r="C4263" s="17"/>
      <c r="D4263" s="9" t="s">
        <v>71</v>
      </c>
      <c r="E4263" s="10">
        <v>2279</v>
      </c>
      <c r="F4263" s="10">
        <v>1887</v>
      </c>
      <c r="G4263" s="10">
        <v>4166</v>
      </c>
      <c r="H4263" s="44"/>
      <c r="I4263" s="44"/>
      <c r="J4263" s="44"/>
      <c r="K4263" s="44"/>
      <c r="L4263" s="10"/>
      <c r="M4263" s="10"/>
      <c r="N4263" s="10"/>
      <c r="O4263" s="11"/>
      <c r="P4263" s="27">
        <f>Table1[[#This Row],[Female Voters]]/Table1[[#This Row],[Female Population]]</f>
        <v>0</v>
      </c>
      <c r="Q4263" s="27">
        <f>Table1[[#This Row],[Male Voters]]/Table1[[#This Row],[Male Population]]</f>
        <v>0</v>
      </c>
      <c r="R4263" s="27">
        <f>Table1[[#This Row],[Total Voters]]/Table1[[#This Row],[Total Population]]</f>
        <v>0</v>
      </c>
      <c r="S4263" s="27">
        <f>Table1[[#This Row],[Female Ballots]]/Table1[[#This Row],[Female Population]]</f>
        <v>0</v>
      </c>
      <c r="T4263" s="27">
        <f>Table1[[#This Row],[Male Ballots]]/Table1[[#This Row],[Male Population]]</f>
        <v>0</v>
      </c>
      <c r="U4263" s="27">
        <f>Table1[[#This Row],[Total Ballots]]/Table1[[#This Row],[Total Population]]</f>
        <v>0</v>
      </c>
      <c r="V4263" s="27" t="e">
        <f>Table1[[#This Row],[Female Ballots]]/Table1[[#This Row],[Female Voters]]</f>
        <v>#DIV/0!</v>
      </c>
      <c r="W4263" s="27" t="e">
        <f>Table1[[#This Row],[Male Ballots]]/Table1[[#This Row],[Male Voters]]</f>
        <v>#DIV/0!</v>
      </c>
      <c r="X4263" s="27" t="e">
        <f>Table1[[#This Row],[Total Ballots]]/Table1[[#This Row],[Total Voters]]</f>
        <v>#DIV/0!</v>
      </c>
    </row>
    <row r="4264" spans="1:24" s="12" customFormat="1" hidden="1" x14ac:dyDescent="0.25">
      <c r="A4264" s="8" t="s">
        <v>54</v>
      </c>
      <c r="B4264" s="17">
        <v>2001</v>
      </c>
      <c r="C4264" s="17"/>
      <c r="D4264" s="9" t="s">
        <v>453</v>
      </c>
      <c r="E4264" s="10">
        <v>11812</v>
      </c>
      <c r="F4264" s="10">
        <v>11407</v>
      </c>
      <c r="G4264" s="10">
        <v>23219</v>
      </c>
      <c r="H4264" s="44"/>
      <c r="I4264" s="44"/>
      <c r="J4264" s="44"/>
      <c r="K4264" s="44"/>
      <c r="L4264" s="10"/>
      <c r="M4264" s="10"/>
      <c r="N4264" s="10"/>
      <c r="O4264" s="11"/>
      <c r="P4264" s="27">
        <f>Table1[[#This Row],[Female Voters]]/Table1[[#This Row],[Female Population]]</f>
        <v>0</v>
      </c>
      <c r="Q4264" s="27">
        <f>Table1[[#This Row],[Male Voters]]/Table1[[#This Row],[Male Population]]</f>
        <v>0</v>
      </c>
      <c r="R4264" s="27">
        <f>Table1[[#This Row],[Total Voters]]/Table1[[#This Row],[Total Population]]</f>
        <v>0</v>
      </c>
      <c r="S4264" s="27">
        <f>Table1[[#This Row],[Female Ballots]]/Table1[[#This Row],[Female Population]]</f>
        <v>0</v>
      </c>
      <c r="T4264" s="27">
        <f>Table1[[#This Row],[Male Ballots]]/Table1[[#This Row],[Male Population]]</f>
        <v>0</v>
      </c>
      <c r="U4264" s="27">
        <f>Table1[[#This Row],[Total Ballots]]/Table1[[#This Row],[Total Population]]</f>
        <v>0</v>
      </c>
      <c r="V4264" s="27" t="e">
        <f>Table1[[#This Row],[Female Ballots]]/Table1[[#This Row],[Female Voters]]</f>
        <v>#DIV/0!</v>
      </c>
      <c r="W4264" s="27" t="e">
        <f>Table1[[#This Row],[Male Ballots]]/Table1[[#This Row],[Male Voters]]</f>
        <v>#DIV/0!</v>
      </c>
      <c r="X4264" s="27" t="e">
        <f>Table1[[#This Row],[Total Ballots]]/Table1[[#This Row],[Total Voters]]</f>
        <v>#DIV/0!</v>
      </c>
    </row>
    <row r="4265" spans="1:24" s="12" customFormat="1" hidden="1" x14ac:dyDescent="0.25">
      <c r="A4265" s="8" t="s">
        <v>33</v>
      </c>
      <c r="B4265" s="17">
        <v>2001</v>
      </c>
      <c r="C4265" s="17"/>
      <c r="D4265" s="9" t="s">
        <v>66</v>
      </c>
      <c r="E4265" s="10">
        <v>249</v>
      </c>
      <c r="F4265" s="10">
        <v>322</v>
      </c>
      <c r="G4265" s="10">
        <v>571</v>
      </c>
      <c r="H4265" s="44"/>
      <c r="I4265" s="44"/>
      <c r="J4265" s="44"/>
      <c r="K4265" s="44"/>
      <c r="L4265" s="10"/>
      <c r="M4265" s="10"/>
      <c r="N4265" s="10"/>
      <c r="O4265" s="11"/>
      <c r="P4265" s="27">
        <f>Table1[[#This Row],[Female Voters]]/Table1[[#This Row],[Female Population]]</f>
        <v>0</v>
      </c>
      <c r="Q4265" s="27">
        <f>Table1[[#This Row],[Male Voters]]/Table1[[#This Row],[Male Population]]</f>
        <v>0</v>
      </c>
      <c r="R4265" s="27">
        <f>Table1[[#This Row],[Total Voters]]/Table1[[#This Row],[Total Population]]</f>
        <v>0</v>
      </c>
      <c r="S4265" s="27">
        <f>Table1[[#This Row],[Female Ballots]]/Table1[[#This Row],[Female Population]]</f>
        <v>0</v>
      </c>
      <c r="T4265" s="27">
        <f>Table1[[#This Row],[Male Ballots]]/Table1[[#This Row],[Male Population]]</f>
        <v>0</v>
      </c>
      <c r="U4265" s="27">
        <f>Table1[[#This Row],[Total Ballots]]/Table1[[#This Row],[Total Population]]</f>
        <v>0</v>
      </c>
      <c r="V4265" s="27" t="e">
        <f>Table1[[#This Row],[Female Ballots]]/Table1[[#This Row],[Female Voters]]</f>
        <v>#DIV/0!</v>
      </c>
      <c r="W4265" s="27" t="e">
        <f>Table1[[#This Row],[Male Ballots]]/Table1[[#This Row],[Male Voters]]</f>
        <v>#DIV/0!</v>
      </c>
      <c r="X4265" s="27" t="e">
        <f>Table1[[#This Row],[Total Ballots]]/Table1[[#This Row],[Total Voters]]</f>
        <v>#DIV/0!</v>
      </c>
    </row>
    <row r="4266" spans="1:24" s="12" customFormat="1" hidden="1" x14ac:dyDescent="0.25">
      <c r="A4266" s="8" t="s">
        <v>33</v>
      </c>
      <c r="B4266" s="17">
        <v>2001</v>
      </c>
      <c r="C4266" s="17"/>
      <c r="D4266" s="9" t="s">
        <v>67</v>
      </c>
      <c r="E4266" s="10">
        <v>345</v>
      </c>
      <c r="F4266" s="10">
        <v>319</v>
      </c>
      <c r="G4266" s="10">
        <v>664</v>
      </c>
      <c r="H4266" s="44"/>
      <c r="I4266" s="44"/>
      <c r="J4266" s="44"/>
      <c r="K4266" s="44"/>
      <c r="L4266" s="10"/>
      <c r="M4266" s="10"/>
      <c r="N4266" s="10"/>
      <c r="O4266" s="11"/>
      <c r="P4266" s="27">
        <f>Table1[[#This Row],[Female Voters]]/Table1[[#This Row],[Female Population]]</f>
        <v>0</v>
      </c>
      <c r="Q4266" s="27">
        <f>Table1[[#This Row],[Male Voters]]/Table1[[#This Row],[Male Population]]</f>
        <v>0</v>
      </c>
      <c r="R4266" s="27">
        <f>Table1[[#This Row],[Total Voters]]/Table1[[#This Row],[Total Population]]</f>
        <v>0</v>
      </c>
      <c r="S4266" s="27">
        <f>Table1[[#This Row],[Female Ballots]]/Table1[[#This Row],[Female Population]]</f>
        <v>0</v>
      </c>
      <c r="T4266" s="27">
        <f>Table1[[#This Row],[Male Ballots]]/Table1[[#This Row],[Male Population]]</f>
        <v>0</v>
      </c>
      <c r="U4266" s="27">
        <f>Table1[[#This Row],[Total Ballots]]/Table1[[#This Row],[Total Population]]</f>
        <v>0</v>
      </c>
      <c r="V4266" s="27" t="e">
        <f>Table1[[#This Row],[Female Ballots]]/Table1[[#This Row],[Female Voters]]</f>
        <v>#DIV/0!</v>
      </c>
      <c r="W4266" s="27" t="e">
        <f>Table1[[#This Row],[Male Ballots]]/Table1[[#This Row],[Male Voters]]</f>
        <v>#DIV/0!</v>
      </c>
      <c r="X4266" s="27" t="e">
        <f>Table1[[#This Row],[Total Ballots]]/Table1[[#This Row],[Total Voters]]</f>
        <v>#DIV/0!</v>
      </c>
    </row>
    <row r="4267" spans="1:24" s="12" customFormat="1" hidden="1" x14ac:dyDescent="0.25">
      <c r="A4267" s="8" t="s">
        <v>33</v>
      </c>
      <c r="B4267" s="17">
        <v>2001</v>
      </c>
      <c r="C4267" s="17"/>
      <c r="D4267" s="9" t="s">
        <v>68</v>
      </c>
      <c r="E4267" s="10">
        <v>514</v>
      </c>
      <c r="F4267" s="10">
        <v>499</v>
      </c>
      <c r="G4267" s="10">
        <v>1013</v>
      </c>
      <c r="H4267" s="44"/>
      <c r="I4267" s="44"/>
      <c r="J4267" s="44"/>
      <c r="K4267" s="44"/>
      <c r="L4267" s="10"/>
      <c r="M4267" s="10"/>
      <c r="N4267" s="10"/>
      <c r="O4267" s="11"/>
      <c r="P4267" s="27">
        <f>Table1[[#This Row],[Female Voters]]/Table1[[#This Row],[Female Population]]</f>
        <v>0</v>
      </c>
      <c r="Q4267" s="27">
        <f>Table1[[#This Row],[Male Voters]]/Table1[[#This Row],[Male Population]]</f>
        <v>0</v>
      </c>
      <c r="R4267" s="27">
        <f>Table1[[#This Row],[Total Voters]]/Table1[[#This Row],[Total Population]]</f>
        <v>0</v>
      </c>
      <c r="S4267" s="27">
        <f>Table1[[#This Row],[Female Ballots]]/Table1[[#This Row],[Female Population]]</f>
        <v>0</v>
      </c>
      <c r="T4267" s="27">
        <f>Table1[[#This Row],[Male Ballots]]/Table1[[#This Row],[Male Population]]</f>
        <v>0</v>
      </c>
      <c r="U4267" s="27">
        <f>Table1[[#This Row],[Total Ballots]]/Table1[[#This Row],[Total Population]]</f>
        <v>0</v>
      </c>
      <c r="V4267" s="27" t="e">
        <f>Table1[[#This Row],[Female Ballots]]/Table1[[#This Row],[Female Voters]]</f>
        <v>#DIV/0!</v>
      </c>
      <c r="W4267" s="27" t="e">
        <f>Table1[[#This Row],[Male Ballots]]/Table1[[#This Row],[Male Voters]]</f>
        <v>#DIV/0!</v>
      </c>
      <c r="X4267" s="27" t="e">
        <f>Table1[[#This Row],[Total Ballots]]/Table1[[#This Row],[Total Voters]]</f>
        <v>#DIV/0!</v>
      </c>
    </row>
    <row r="4268" spans="1:24" s="12" customFormat="1" hidden="1" x14ac:dyDescent="0.25">
      <c r="A4268" s="8" t="s">
        <v>33</v>
      </c>
      <c r="B4268" s="17">
        <v>2001</v>
      </c>
      <c r="C4268" s="17"/>
      <c r="D4268" s="9" t="s">
        <v>69</v>
      </c>
      <c r="E4268" s="10">
        <v>615</v>
      </c>
      <c r="F4268" s="10">
        <v>684</v>
      </c>
      <c r="G4268" s="10">
        <v>1299</v>
      </c>
      <c r="H4268" s="44"/>
      <c r="I4268" s="44"/>
      <c r="J4268" s="44"/>
      <c r="K4268" s="44"/>
      <c r="L4268" s="10"/>
      <c r="M4268" s="10"/>
      <c r="N4268" s="10"/>
      <c r="O4268" s="11"/>
      <c r="P4268" s="27">
        <f>Table1[[#This Row],[Female Voters]]/Table1[[#This Row],[Female Population]]</f>
        <v>0</v>
      </c>
      <c r="Q4268" s="27">
        <f>Table1[[#This Row],[Male Voters]]/Table1[[#This Row],[Male Population]]</f>
        <v>0</v>
      </c>
      <c r="R4268" s="27">
        <f>Table1[[#This Row],[Total Voters]]/Table1[[#This Row],[Total Population]]</f>
        <v>0</v>
      </c>
      <c r="S4268" s="27">
        <f>Table1[[#This Row],[Female Ballots]]/Table1[[#This Row],[Female Population]]</f>
        <v>0</v>
      </c>
      <c r="T4268" s="27">
        <f>Table1[[#This Row],[Male Ballots]]/Table1[[#This Row],[Male Population]]</f>
        <v>0</v>
      </c>
      <c r="U4268" s="27">
        <f>Table1[[#This Row],[Total Ballots]]/Table1[[#This Row],[Total Population]]</f>
        <v>0</v>
      </c>
      <c r="V4268" s="27" t="e">
        <f>Table1[[#This Row],[Female Ballots]]/Table1[[#This Row],[Female Voters]]</f>
        <v>#DIV/0!</v>
      </c>
      <c r="W4268" s="27" t="e">
        <f>Table1[[#This Row],[Male Ballots]]/Table1[[#This Row],[Male Voters]]</f>
        <v>#DIV/0!</v>
      </c>
      <c r="X4268" s="27" t="e">
        <f>Table1[[#This Row],[Total Ballots]]/Table1[[#This Row],[Total Voters]]</f>
        <v>#DIV/0!</v>
      </c>
    </row>
    <row r="4269" spans="1:24" s="12" customFormat="1" hidden="1" x14ac:dyDescent="0.25">
      <c r="A4269" s="8" t="s">
        <v>33</v>
      </c>
      <c r="B4269" s="17">
        <v>2001</v>
      </c>
      <c r="C4269" s="17"/>
      <c r="D4269" s="9" t="s">
        <v>70</v>
      </c>
      <c r="E4269" s="10">
        <v>448</v>
      </c>
      <c r="F4269" s="10">
        <v>476</v>
      </c>
      <c r="G4269" s="10">
        <v>924</v>
      </c>
      <c r="H4269" s="44"/>
      <c r="I4269" s="44"/>
      <c r="J4269" s="44"/>
      <c r="K4269" s="44"/>
      <c r="L4269" s="10"/>
      <c r="M4269" s="10"/>
      <c r="N4269" s="10"/>
      <c r="O4269" s="11"/>
      <c r="P4269" s="27">
        <f>Table1[[#This Row],[Female Voters]]/Table1[[#This Row],[Female Population]]</f>
        <v>0</v>
      </c>
      <c r="Q4269" s="27">
        <f>Table1[[#This Row],[Male Voters]]/Table1[[#This Row],[Male Population]]</f>
        <v>0</v>
      </c>
      <c r="R4269" s="27">
        <f>Table1[[#This Row],[Total Voters]]/Table1[[#This Row],[Total Population]]</f>
        <v>0</v>
      </c>
      <c r="S4269" s="27">
        <f>Table1[[#This Row],[Female Ballots]]/Table1[[#This Row],[Female Population]]</f>
        <v>0</v>
      </c>
      <c r="T4269" s="27">
        <f>Table1[[#This Row],[Male Ballots]]/Table1[[#This Row],[Male Population]]</f>
        <v>0</v>
      </c>
      <c r="U4269" s="27">
        <f>Table1[[#This Row],[Total Ballots]]/Table1[[#This Row],[Total Population]]</f>
        <v>0</v>
      </c>
      <c r="V4269" s="27" t="e">
        <f>Table1[[#This Row],[Female Ballots]]/Table1[[#This Row],[Female Voters]]</f>
        <v>#DIV/0!</v>
      </c>
      <c r="W4269" s="27" t="e">
        <f>Table1[[#This Row],[Male Ballots]]/Table1[[#This Row],[Male Voters]]</f>
        <v>#DIV/0!</v>
      </c>
      <c r="X4269" s="27" t="e">
        <f>Table1[[#This Row],[Total Ballots]]/Table1[[#This Row],[Total Voters]]</f>
        <v>#DIV/0!</v>
      </c>
    </row>
    <row r="4270" spans="1:24" s="12" customFormat="1" hidden="1" x14ac:dyDescent="0.25">
      <c r="A4270" s="8" t="s">
        <v>33</v>
      </c>
      <c r="B4270" s="17">
        <v>2001</v>
      </c>
      <c r="C4270" s="17"/>
      <c r="D4270" s="9" t="s">
        <v>71</v>
      </c>
      <c r="E4270" s="10">
        <v>463</v>
      </c>
      <c r="F4270" s="10">
        <v>477</v>
      </c>
      <c r="G4270" s="10">
        <v>940</v>
      </c>
      <c r="H4270" s="44"/>
      <c r="I4270" s="44"/>
      <c r="J4270" s="44"/>
      <c r="K4270" s="44"/>
      <c r="L4270" s="10"/>
      <c r="M4270" s="10"/>
      <c r="N4270" s="10"/>
      <c r="O4270" s="11"/>
      <c r="P4270" s="27">
        <f>Table1[[#This Row],[Female Voters]]/Table1[[#This Row],[Female Population]]</f>
        <v>0</v>
      </c>
      <c r="Q4270" s="27">
        <f>Table1[[#This Row],[Male Voters]]/Table1[[#This Row],[Male Population]]</f>
        <v>0</v>
      </c>
      <c r="R4270" s="27">
        <f>Table1[[#This Row],[Total Voters]]/Table1[[#This Row],[Total Population]]</f>
        <v>0</v>
      </c>
      <c r="S4270" s="27">
        <f>Table1[[#This Row],[Female Ballots]]/Table1[[#This Row],[Female Population]]</f>
        <v>0</v>
      </c>
      <c r="T4270" s="27">
        <f>Table1[[#This Row],[Male Ballots]]/Table1[[#This Row],[Male Population]]</f>
        <v>0</v>
      </c>
      <c r="U4270" s="27">
        <f>Table1[[#This Row],[Total Ballots]]/Table1[[#This Row],[Total Population]]</f>
        <v>0</v>
      </c>
      <c r="V4270" s="27" t="e">
        <f>Table1[[#This Row],[Female Ballots]]/Table1[[#This Row],[Female Voters]]</f>
        <v>#DIV/0!</v>
      </c>
      <c r="W4270" s="27" t="e">
        <f>Table1[[#This Row],[Male Ballots]]/Table1[[#This Row],[Male Voters]]</f>
        <v>#DIV/0!</v>
      </c>
      <c r="X4270" s="27" t="e">
        <f>Table1[[#This Row],[Total Ballots]]/Table1[[#This Row],[Total Voters]]</f>
        <v>#DIV/0!</v>
      </c>
    </row>
    <row r="4271" spans="1:24" s="12" customFormat="1" hidden="1" x14ac:dyDescent="0.25">
      <c r="A4271" s="8" t="s">
        <v>33</v>
      </c>
      <c r="B4271" s="17">
        <v>2001</v>
      </c>
      <c r="C4271" s="17"/>
      <c r="D4271" s="9" t="s">
        <v>453</v>
      </c>
      <c r="E4271" s="10">
        <v>2634</v>
      </c>
      <c r="F4271" s="10">
        <v>2777</v>
      </c>
      <c r="G4271" s="10">
        <v>5411</v>
      </c>
      <c r="H4271" s="44"/>
      <c r="I4271" s="44"/>
      <c r="J4271" s="44"/>
      <c r="K4271" s="44"/>
      <c r="L4271" s="10"/>
      <c r="M4271" s="10"/>
      <c r="N4271" s="10"/>
      <c r="O4271" s="11"/>
      <c r="P4271" s="27">
        <f>Table1[[#This Row],[Female Voters]]/Table1[[#This Row],[Female Population]]</f>
        <v>0</v>
      </c>
      <c r="Q4271" s="27">
        <f>Table1[[#This Row],[Male Voters]]/Table1[[#This Row],[Male Population]]</f>
        <v>0</v>
      </c>
      <c r="R4271" s="27">
        <f>Table1[[#This Row],[Total Voters]]/Table1[[#This Row],[Total Population]]</f>
        <v>0</v>
      </c>
      <c r="S4271" s="27">
        <f>Table1[[#This Row],[Female Ballots]]/Table1[[#This Row],[Female Population]]</f>
        <v>0</v>
      </c>
      <c r="T4271" s="27">
        <f>Table1[[#This Row],[Male Ballots]]/Table1[[#This Row],[Male Population]]</f>
        <v>0</v>
      </c>
      <c r="U4271" s="27">
        <f>Table1[[#This Row],[Total Ballots]]/Table1[[#This Row],[Total Population]]</f>
        <v>0</v>
      </c>
      <c r="V4271" s="27" t="e">
        <f>Table1[[#This Row],[Female Ballots]]/Table1[[#This Row],[Female Voters]]</f>
        <v>#DIV/0!</v>
      </c>
      <c r="W4271" s="27" t="e">
        <f>Table1[[#This Row],[Male Ballots]]/Table1[[#This Row],[Male Voters]]</f>
        <v>#DIV/0!</v>
      </c>
      <c r="X4271" s="27" t="e">
        <f>Table1[[#This Row],[Total Ballots]]/Table1[[#This Row],[Total Voters]]</f>
        <v>#DIV/0!</v>
      </c>
    </row>
    <row r="4272" spans="1:24" s="12" customFormat="1" hidden="1" x14ac:dyDescent="0.25">
      <c r="A4272" s="8" t="s">
        <v>61</v>
      </c>
      <c r="B4272" s="17">
        <v>2001</v>
      </c>
      <c r="C4272" s="17"/>
      <c r="D4272" s="9" t="s">
        <v>66</v>
      </c>
      <c r="E4272" s="10">
        <v>2514</v>
      </c>
      <c r="F4272" s="10">
        <v>3011</v>
      </c>
      <c r="G4272" s="10">
        <v>5525</v>
      </c>
      <c r="H4272" s="44"/>
      <c r="I4272" s="44"/>
      <c r="J4272" s="44"/>
      <c r="K4272" s="44"/>
      <c r="L4272" s="10"/>
      <c r="M4272" s="10"/>
      <c r="N4272" s="10"/>
      <c r="O4272" s="11"/>
      <c r="P4272" s="27">
        <f>Table1[[#This Row],[Female Voters]]/Table1[[#This Row],[Female Population]]</f>
        <v>0</v>
      </c>
      <c r="Q4272" s="27">
        <f>Table1[[#This Row],[Male Voters]]/Table1[[#This Row],[Male Population]]</f>
        <v>0</v>
      </c>
      <c r="R4272" s="27">
        <f>Table1[[#This Row],[Total Voters]]/Table1[[#This Row],[Total Population]]</f>
        <v>0</v>
      </c>
      <c r="S4272" s="27">
        <f>Table1[[#This Row],[Female Ballots]]/Table1[[#This Row],[Female Population]]</f>
        <v>0</v>
      </c>
      <c r="T4272" s="27">
        <f>Table1[[#This Row],[Male Ballots]]/Table1[[#This Row],[Male Population]]</f>
        <v>0</v>
      </c>
      <c r="U4272" s="27">
        <f>Table1[[#This Row],[Total Ballots]]/Table1[[#This Row],[Total Population]]</f>
        <v>0</v>
      </c>
      <c r="V4272" s="27" t="e">
        <f>Table1[[#This Row],[Female Ballots]]/Table1[[#This Row],[Female Voters]]</f>
        <v>#DIV/0!</v>
      </c>
      <c r="W4272" s="27" t="e">
        <f>Table1[[#This Row],[Male Ballots]]/Table1[[#This Row],[Male Voters]]</f>
        <v>#DIV/0!</v>
      </c>
      <c r="X4272" s="27" t="e">
        <f>Table1[[#This Row],[Total Ballots]]/Table1[[#This Row],[Total Voters]]</f>
        <v>#DIV/0!</v>
      </c>
    </row>
    <row r="4273" spans="1:24" s="12" customFormat="1" hidden="1" x14ac:dyDescent="0.25">
      <c r="A4273" s="8" t="s">
        <v>61</v>
      </c>
      <c r="B4273" s="17">
        <v>2001</v>
      </c>
      <c r="C4273" s="17"/>
      <c r="D4273" s="9" t="s">
        <v>67</v>
      </c>
      <c r="E4273" s="10">
        <v>3402</v>
      </c>
      <c r="F4273" s="10">
        <v>3924</v>
      </c>
      <c r="G4273" s="10">
        <v>7326</v>
      </c>
      <c r="H4273" s="44"/>
      <c r="I4273" s="44"/>
      <c r="J4273" s="44"/>
      <c r="K4273" s="44"/>
      <c r="L4273" s="10"/>
      <c r="M4273" s="10"/>
      <c r="N4273" s="10"/>
      <c r="O4273" s="11"/>
      <c r="P4273" s="27">
        <f>Table1[[#This Row],[Female Voters]]/Table1[[#This Row],[Female Population]]</f>
        <v>0</v>
      </c>
      <c r="Q4273" s="27">
        <f>Table1[[#This Row],[Male Voters]]/Table1[[#This Row],[Male Population]]</f>
        <v>0</v>
      </c>
      <c r="R4273" s="27">
        <f>Table1[[#This Row],[Total Voters]]/Table1[[#This Row],[Total Population]]</f>
        <v>0</v>
      </c>
      <c r="S4273" s="27">
        <f>Table1[[#This Row],[Female Ballots]]/Table1[[#This Row],[Female Population]]</f>
        <v>0</v>
      </c>
      <c r="T4273" s="27">
        <f>Table1[[#This Row],[Male Ballots]]/Table1[[#This Row],[Male Population]]</f>
        <v>0</v>
      </c>
      <c r="U4273" s="27">
        <f>Table1[[#This Row],[Total Ballots]]/Table1[[#This Row],[Total Population]]</f>
        <v>0</v>
      </c>
      <c r="V4273" s="27" t="e">
        <f>Table1[[#This Row],[Female Ballots]]/Table1[[#This Row],[Female Voters]]</f>
        <v>#DIV/0!</v>
      </c>
      <c r="W4273" s="27" t="e">
        <f>Table1[[#This Row],[Male Ballots]]/Table1[[#This Row],[Male Voters]]</f>
        <v>#DIV/0!</v>
      </c>
      <c r="X4273" s="27" t="e">
        <f>Table1[[#This Row],[Total Ballots]]/Table1[[#This Row],[Total Voters]]</f>
        <v>#DIV/0!</v>
      </c>
    </row>
    <row r="4274" spans="1:24" s="12" customFormat="1" hidden="1" x14ac:dyDescent="0.25">
      <c r="A4274" s="8" t="s">
        <v>61</v>
      </c>
      <c r="B4274" s="17">
        <v>2001</v>
      </c>
      <c r="C4274" s="17"/>
      <c r="D4274" s="9" t="s">
        <v>68</v>
      </c>
      <c r="E4274" s="10">
        <v>3267</v>
      </c>
      <c r="F4274" s="10">
        <v>3597</v>
      </c>
      <c r="G4274" s="10">
        <v>6864</v>
      </c>
      <c r="H4274" s="44"/>
      <c r="I4274" s="44"/>
      <c r="J4274" s="44"/>
      <c r="K4274" s="44"/>
      <c r="L4274" s="10"/>
      <c r="M4274" s="10"/>
      <c r="N4274" s="10"/>
      <c r="O4274" s="11"/>
      <c r="P4274" s="27">
        <f>Table1[[#This Row],[Female Voters]]/Table1[[#This Row],[Female Population]]</f>
        <v>0</v>
      </c>
      <c r="Q4274" s="27">
        <f>Table1[[#This Row],[Male Voters]]/Table1[[#This Row],[Male Population]]</f>
        <v>0</v>
      </c>
      <c r="R4274" s="27">
        <f>Table1[[#This Row],[Total Voters]]/Table1[[#This Row],[Total Population]]</f>
        <v>0</v>
      </c>
      <c r="S4274" s="27">
        <f>Table1[[#This Row],[Female Ballots]]/Table1[[#This Row],[Female Population]]</f>
        <v>0</v>
      </c>
      <c r="T4274" s="27">
        <f>Table1[[#This Row],[Male Ballots]]/Table1[[#This Row],[Male Population]]</f>
        <v>0</v>
      </c>
      <c r="U4274" s="27">
        <f>Table1[[#This Row],[Total Ballots]]/Table1[[#This Row],[Total Population]]</f>
        <v>0</v>
      </c>
      <c r="V4274" s="27" t="e">
        <f>Table1[[#This Row],[Female Ballots]]/Table1[[#This Row],[Female Voters]]</f>
        <v>#DIV/0!</v>
      </c>
      <c r="W4274" s="27" t="e">
        <f>Table1[[#This Row],[Male Ballots]]/Table1[[#This Row],[Male Voters]]</f>
        <v>#DIV/0!</v>
      </c>
      <c r="X4274" s="27" t="e">
        <f>Table1[[#This Row],[Total Ballots]]/Table1[[#This Row],[Total Voters]]</f>
        <v>#DIV/0!</v>
      </c>
    </row>
    <row r="4275" spans="1:24" s="12" customFormat="1" hidden="1" x14ac:dyDescent="0.25">
      <c r="A4275" s="8" t="s">
        <v>61</v>
      </c>
      <c r="B4275" s="17">
        <v>2001</v>
      </c>
      <c r="C4275" s="17"/>
      <c r="D4275" s="9" t="s">
        <v>69</v>
      </c>
      <c r="E4275" s="10">
        <v>2787</v>
      </c>
      <c r="F4275" s="10">
        <v>3049</v>
      </c>
      <c r="G4275" s="10">
        <v>5836</v>
      </c>
      <c r="H4275" s="44"/>
      <c r="I4275" s="44"/>
      <c r="J4275" s="44"/>
      <c r="K4275" s="44"/>
      <c r="L4275" s="10"/>
      <c r="M4275" s="10"/>
      <c r="N4275" s="10"/>
      <c r="O4275" s="11"/>
      <c r="P4275" s="27">
        <f>Table1[[#This Row],[Female Voters]]/Table1[[#This Row],[Female Population]]</f>
        <v>0</v>
      </c>
      <c r="Q4275" s="27">
        <f>Table1[[#This Row],[Male Voters]]/Table1[[#This Row],[Male Population]]</f>
        <v>0</v>
      </c>
      <c r="R4275" s="27">
        <f>Table1[[#This Row],[Total Voters]]/Table1[[#This Row],[Total Population]]</f>
        <v>0</v>
      </c>
      <c r="S4275" s="27">
        <f>Table1[[#This Row],[Female Ballots]]/Table1[[#This Row],[Female Population]]</f>
        <v>0</v>
      </c>
      <c r="T4275" s="27">
        <f>Table1[[#This Row],[Male Ballots]]/Table1[[#This Row],[Male Population]]</f>
        <v>0</v>
      </c>
      <c r="U4275" s="27">
        <f>Table1[[#This Row],[Total Ballots]]/Table1[[#This Row],[Total Population]]</f>
        <v>0</v>
      </c>
      <c r="V4275" s="27" t="e">
        <f>Table1[[#This Row],[Female Ballots]]/Table1[[#This Row],[Female Voters]]</f>
        <v>#DIV/0!</v>
      </c>
      <c r="W4275" s="27" t="e">
        <f>Table1[[#This Row],[Male Ballots]]/Table1[[#This Row],[Male Voters]]</f>
        <v>#DIV/0!</v>
      </c>
      <c r="X4275" s="27" t="e">
        <f>Table1[[#This Row],[Total Ballots]]/Table1[[#This Row],[Total Voters]]</f>
        <v>#DIV/0!</v>
      </c>
    </row>
    <row r="4276" spans="1:24" s="12" customFormat="1" hidden="1" x14ac:dyDescent="0.25">
      <c r="A4276" s="8" t="s">
        <v>61</v>
      </c>
      <c r="B4276" s="17">
        <v>2001</v>
      </c>
      <c r="C4276" s="17"/>
      <c r="D4276" s="9" t="s">
        <v>70</v>
      </c>
      <c r="E4276" s="10">
        <v>1602</v>
      </c>
      <c r="F4276" s="10">
        <v>1735</v>
      </c>
      <c r="G4276" s="10">
        <v>3337</v>
      </c>
      <c r="H4276" s="44"/>
      <c r="I4276" s="44"/>
      <c r="J4276" s="44"/>
      <c r="K4276" s="44"/>
      <c r="L4276" s="10"/>
      <c r="M4276" s="10"/>
      <c r="N4276" s="10"/>
      <c r="O4276" s="11"/>
      <c r="P4276" s="27">
        <f>Table1[[#This Row],[Female Voters]]/Table1[[#This Row],[Female Population]]</f>
        <v>0</v>
      </c>
      <c r="Q4276" s="27">
        <f>Table1[[#This Row],[Male Voters]]/Table1[[#This Row],[Male Population]]</f>
        <v>0</v>
      </c>
      <c r="R4276" s="27">
        <f>Table1[[#This Row],[Total Voters]]/Table1[[#This Row],[Total Population]]</f>
        <v>0</v>
      </c>
      <c r="S4276" s="27">
        <f>Table1[[#This Row],[Female Ballots]]/Table1[[#This Row],[Female Population]]</f>
        <v>0</v>
      </c>
      <c r="T4276" s="27">
        <f>Table1[[#This Row],[Male Ballots]]/Table1[[#This Row],[Male Population]]</f>
        <v>0</v>
      </c>
      <c r="U4276" s="27">
        <f>Table1[[#This Row],[Total Ballots]]/Table1[[#This Row],[Total Population]]</f>
        <v>0</v>
      </c>
      <c r="V4276" s="27" t="e">
        <f>Table1[[#This Row],[Female Ballots]]/Table1[[#This Row],[Female Voters]]</f>
        <v>#DIV/0!</v>
      </c>
      <c r="W4276" s="27" t="e">
        <f>Table1[[#This Row],[Male Ballots]]/Table1[[#This Row],[Male Voters]]</f>
        <v>#DIV/0!</v>
      </c>
      <c r="X4276" s="27" t="e">
        <f>Table1[[#This Row],[Total Ballots]]/Table1[[#This Row],[Total Voters]]</f>
        <v>#DIV/0!</v>
      </c>
    </row>
    <row r="4277" spans="1:24" s="12" customFormat="1" hidden="1" x14ac:dyDescent="0.25">
      <c r="A4277" s="8" t="s">
        <v>61</v>
      </c>
      <c r="B4277" s="17">
        <v>2001</v>
      </c>
      <c r="C4277" s="17"/>
      <c r="D4277" s="9" t="s">
        <v>71</v>
      </c>
      <c r="E4277" s="10">
        <v>2274</v>
      </c>
      <c r="F4277" s="10">
        <v>1886</v>
      </c>
      <c r="G4277" s="10">
        <v>4160</v>
      </c>
      <c r="H4277" s="44"/>
      <c r="I4277" s="44"/>
      <c r="J4277" s="44"/>
      <c r="K4277" s="44"/>
      <c r="L4277" s="10"/>
      <c r="M4277" s="10"/>
      <c r="N4277" s="10"/>
      <c r="O4277" s="11"/>
      <c r="P4277" s="27">
        <f>Table1[[#This Row],[Female Voters]]/Table1[[#This Row],[Female Population]]</f>
        <v>0</v>
      </c>
      <c r="Q4277" s="27">
        <f>Table1[[#This Row],[Male Voters]]/Table1[[#This Row],[Male Population]]</f>
        <v>0</v>
      </c>
      <c r="R4277" s="27">
        <f>Table1[[#This Row],[Total Voters]]/Table1[[#This Row],[Total Population]]</f>
        <v>0</v>
      </c>
      <c r="S4277" s="27">
        <f>Table1[[#This Row],[Female Ballots]]/Table1[[#This Row],[Female Population]]</f>
        <v>0</v>
      </c>
      <c r="T4277" s="27">
        <f>Table1[[#This Row],[Male Ballots]]/Table1[[#This Row],[Male Population]]</f>
        <v>0</v>
      </c>
      <c r="U4277" s="27">
        <f>Table1[[#This Row],[Total Ballots]]/Table1[[#This Row],[Total Population]]</f>
        <v>0</v>
      </c>
      <c r="V4277" s="27" t="e">
        <f>Table1[[#This Row],[Female Ballots]]/Table1[[#This Row],[Female Voters]]</f>
        <v>#DIV/0!</v>
      </c>
      <c r="W4277" s="27" t="e">
        <f>Table1[[#This Row],[Male Ballots]]/Table1[[#This Row],[Male Voters]]</f>
        <v>#DIV/0!</v>
      </c>
      <c r="X4277" s="27" t="e">
        <f>Table1[[#This Row],[Total Ballots]]/Table1[[#This Row],[Total Voters]]</f>
        <v>#DIV/0!</v>
      </c>
    </row>
    <row r="4278" spans="1:24" s="12" customFormat="1" hidden="1" x14ac:dyDescent="0.25">
      <c r="A4278" s="8" t="s">
        <v>61</v>
      </c>
      <c r="B4278" s="17">
        <v>2001</v>
      </c>
      <c r="C4278" s="17"/>
      <c r="D4278" s="9" t="s">
        <v>453</v>
      </c>
      <c r="E4278" s="10">
        <v>15846</v>
      </c>
      <c r="F4278" s="10">
        <v>17202</v>
      </c>
      <c r="G4278" s="10">
        <v>33048</v>
      </c>
      <c r="H4278" s="44"/>
      <c r="I4278" s="44"/>
      <c r="J4278" s="44"/>
      <c r="K4278" s="44"/>
      <c r="L4278" s="10"/>
      <c r="M4278" s="10"/>
      <c r="N4278" s="10"/>
      <c r="O4278" s="11"/>
      <c r="P4278" s="27">
        <f>Table1[[#This Row],[Female Voters]]/Table1[[#This Row],[Female Population]]</f>
        <v>0</v>
      </c>
      <c r="Q4278" s="27">
        <f>Table1[[#This Row],[Male Voters]]/Table1[[#This Row],[Male Population]]</f>
        <v>0</v>
      </c>
      <c r="R4278" s="27">
        <f>Table1[[#This Row],[Total Voters]]/Table1[[#This Row],[Total Population]]</f>
        <v>0</v>
      </c>
      <c r="S4278" s="27">
        <f>Table1[[#This Row],[Female Ballots]]/Table1[[#This Row],[Female Population]]</f>
        <v>0</v>
      </c>
      <c r="T4278" s="27">
        <f>Table1[[#This Row],[Male Ballots]]/Table1[[#This Row],[Male Population]]</f>
        <v>0</v>
      </c>
      <c r="U4278" s="27">
        <f>Table1[[#This Row],[Total Ballots]]/Table1[[#This Row],[Total Population]]</f>
        <v>0</v>
      </c>
      <c r="V4278" s="27" t="e">
        <f>Table1[[#This Row],[Female Ballots]]/Table1[[#This Row],[Female Voters]]</f>
        <v>#DIV/0!</v>
      </c>
      <c r="W4278" s="27" t="e">
        <f>Table1[[#This Row],[Male Ballots]]/Table1[[#This Row],[Male Voters]]</f>
        <v>#DIV/0!</v>
      </c>
      <c r="X4278" s="27" t="e">
        <f>Table1[[#This Row],[Total Ballots]]/Table1[[#This Row],[Total Voters]]</f>
        <v>#DIV/0!</v>
      </c>
    </row>
    <row r="4279" spans="1:24" s="12" customFormat="1" hidden="1" x14ac:dyDescent="0.25">
      <c r="A4279" s="8" t="s">
        <v>23</v>
      </c>
      <c r="B4279" s="17">
        <v>2001</v>
      </c>
      <c r="C4279" s="17"/>
      <c r="D4279" s="9" t="s">
        <v>66</v>
      </c>
      <c r="E4279" s="10">
        <v>62</v>
      </c>
      <c r="F4279" s="10">
        <v>67</v>
      </c>
      <c r="G4279" s="10">
        <v>129</v>
      </c>
      <c r="H4279" s="44"/>
      <c r="I4279" s="44"/>
      <c r="J4279" s="44"/>
      <c r="K4279" s="44"/>
      <c r="L4279" s="10"/>
      <c r="M4279" s="10"/>
      <c r="N4279" s="10"/>
      <c r="O4279" s="11"/>
      <c r="P4279" s="27">
        <f>Table1[[#This Row],[Female Voters]]/Table1[[#This Row],[Female Population]]</f>
        <v>0</v>
      </c>
      <c r="Q4279" s="27">
        <f>Table1[[#This Row],[Male Voters]]/Table1[[#This Row],[Male Population]]</f>
        <v>0</v>
      </c>
      <c r="R4279" s="27">
        <f>Table1[[#This Row],[Total Voters]]/Table1[[#This Row],[Total Population]]</f>
        <v>0</v>
      </c>
      <c r="S4279" s="27">
        <f>Table1[[#This Row],[Female Ballots]]/Table1[[#This Row],[Female Population]]</f>
        <v>0</v>
      </c>
      <c r="T4279" s="27">
        <f>Table1[[#This Row],[Male Ballots]]/Table1[[#This Row],[Male Population]]</f>
        <v>0</v>
      </c>
      <c r="U4279" s="27">
        <f>Table1[[#This Row],[Total Ballots]]/Table1[[#This Row],[Total Population]]</f>
        <v>0</v>
      </c>
      <c r="V4279" s="27" t="e">
        <f>Table1[[#This Row],[Female Ballots]]/Table1[[#This Row],[Female Voters]]</f>
        <v>#DIV/0!</v>
      </c>
      <c r="W4279" s="27" t="e">
        <f>Table1[[#This Row],[Male Ballots]]/Table1[[#This Row],[Male Voters]]</f>
        <v>#DIV/0!</v>
      </c>
      <c r="X4279" s="27" t="e">
        <f>Table1[[#This Row],[Total Ballots]]/Table1[[#This Row],[Total Voters]]</f>
        <v>#DIV/0!</v>
      </c>
    </row>
    <row r="4280" spans="1:24" s="12" customFormat="1" hidden="1" x14ac:dyDescent="0.25">
      <c r="A4280" s="8" t="s">
        <v>23</v>
      </c>
      <c r="B4280" s="17">
        <v>2001</v>
      </c>
      <c r="C4280" s="17"/>
      <c r="D4280" s="9" t="s">
        <v>67</v>
      </c>
      <c r="E4280" s="10">
        <v>100</v>
      </c>
      <c r="F4280" s="10">
        <v>87</v>
      </c>
      <c r="G4280" s="10">
        <v>187</v>
      </c>
      <c r="H4280" s="44"/>
      <c r="I4280" s="44"/>
      <c r="J4280" s="44"/>
      <c r="K4280" s="44"/>
      <c r="L4280" s="10"/>
      <c r="M4280" s="10"/>
      <c r="N4280" s="10"/>
      <c r="O4280" s="11"/>
      <c r="P4280" s="27">
        <f>Table1[[#This Row],[Female Voters]]/Table1[[#This Row],[Female Population]]</f>
        <v>0</v>
      </c>
      <c r="Q4280" s="27">
        <f>Table1[[#This Row],[Male Voters]]/Table1[[#This Row],[Male Population]]</f>
        <v>0</v>
      </c>
      <c r="R4280" s="27">
        <f>Table1[[#This Row],[Total Voters]]/Table1[[#This Row],[Total Population]]</f>
        <v>0</v>
      </c>
      <c r="S4280" s="27">
        <f>Table1[[#This Row],[Female Ballots]]/Table1[[#This Row],[Female Population]]</f>
        <v>0</v>
      </c>
      <c r="T4280" s="27">
        <f>Table1[[#This Row],[Male Ballots]]/Table1[[#This Row],[Male Population]]</f>
        <v>0</v>
      </c>
      <c r="U4280" s="27">
        <f>Table1[[#This Row],[Total Ballots]]/Table1[[#This Row],[Total Population]]</f>
        <v>0</v>
      </c>
      <c r="V4280" s="27" t="e">
        <f>Table1[[#This Row],[Female Ballots]]/Table1[[#This Row],[Female Voters]]</f>
        <v>#DIV/0!</v>
      </c>
      <c r="W4280" s="27" t="e">
        <f>Table1[[#This Row],[Male Ballots]]/Table1[[#This Row],[Male Voters]]</f>
        <v>#DIV/0!</v>
      </c>
      <c r="X4280" s="27" t="e">
        <f>Table1[[#This Row],[Total Ballots]]/Table1[[#This Row],[Total Voters]]</f>
        <v>#DIV/0!</v>
      </c>
    </row>
    <row r="4281" spans="1:24" s="12" customFormat="1" hidden="1" x14ac:dyDescent="0.25">
      <c r="A4281" s="8" t="s">
        <v>23</v>
      </c>
      <c r="B4281" s="17">
        <v>2001</v>
      </c>
      <c r="C4281" s="17"/>
      <c r="D4281" s="9" t="s">
        <v>68</v>
      </c>
      <c r="E4281" s="10">
        <v>164</v>
      </c>
      <c r="F4281" s="10">
        <v>166</v>
      </c>
      <c r="G4281" s="10">
        <v>330</v>
      </c>
      <c r="H4281" s="44"/>
      <c r="I4281" s="44"/>
      <c r="J4281" s="44"/>
      <c r="K4281" s="44"/>
      <c r="L4281" s="10"/>
      <c r="M4281" s="10"/>
      <c r="N4281" s="10"/>
      <c r="O4281" s="11"/>
      <c r="P4281" s="27">
        <f>Table1[[#This Row],[Female Voters]]/Table1[[#This Row],[Female Population]]</f>
        <v>0</v>
      </c>
      <c r="Q4281" s="27">
        <f>Table1[[#This Row],[Male Voters]]/Table1[[#This Row],[Male Population]]</f>
        <v>0</v>
      </c>
      <c r="R4281" s="27">
        <f>Table1[[#This Row],[Total Voters]]/Table1[[#This Row],[Total Population]]</f>
        <v>0</v>
      </c>
      <c r="S4281" s="27">
        <f>Table1[[#This Row],[Female Ballots]]/Table1[[#This Row],[Female Population]]</f>
        <v>0</v>
      </c>
      <c r="T4281" s="27">
        <f>Table1[[#This Row],[Male Ballots]]/Table1[[#This Row],[Male Population]]</f>
        <v>0</v>
      </c>
      <c r="U4281" s="27">
        <f>Table1[[#This Row],[Total Ballots]]/Table1[[#This Row],[Total Population]]</f>
        <v>0</v>
      </c>
      <c r="V4281" s="27" t="e">
        <f>Table1[[#This Row],[Female Ballots]]/Table1[[#This Row],[Female Voters]]</f>
        <v>#DIV/0!</v>
      </c>
      <c r="W4281" s="27" t="e">
        <f>Table1[[#This Row],[Male Ballots]]/Table1[[#This Row],[Male Voters]]</f>
        <v>#DIV/0!</v>
      </c>
      <c r="X4281" s="27" t="e">
        <f>Table1[[#This Row],[Total Ballots]]/Table1[[#This Row],[Total Voters]]</f>
        <v>#DIV/0!</v>
      </c>
    </row>
    <row r="4282" spans="1:24" s="12" customFormat="1" hidden="1" x14ac:dyDescent="0.25">
      <c r="A4282" s="8" t="s">
        <v>23</v>
      </c>
      <c r="B4282" s="17">
        <v>2001</v>
      </c>
      <c r="C4282" s="17"/>
      <c r="D4282" s="9" t="s">
        <v>69</v>
      </c>
      <c r="E4282" s="10">
        <v>195</v>
      </c>
      <c r="F4282" s="10">
        <v>195</v>
      </c>
      <c r="G4282" s="10">
        <v>390</v>
      </c>
      <c r="H4282" s="44"/>
      <c r="I4282" s="44"/>
      <c r="J4282" s="44"/>
      <c r="K4282" s="44"/>
      <c r="L4282" s="10"/>
      <c r="M4282" s="10"/>
      <c r="N4282" s="10"/>
      <c r="O4282" s="11"/>
      <c r="P4282" s="27">
        <f>Table1[[#This Row],[Female Voters]]/Table1[[#This Row],[Female Population]]</f>
        <v>0</v>
      </c>
      <c r="Q4282" s="27">
        <f>Table1[[#This Row],[Male Voters]]/Table1[[#This Row],[Male Population]]</f>
        <v>0</v>
      </c>
      <c r="R4282" s="27">
        <f>Table1[[#This Row],[Total Voters]]/Table1[[#This Row],[Total Population]]</f>
        <v>0</v>
      </c>
      <c r="S4282" s="27">
        <f>Table1[[#This Row],[Female Ballots]]/Table1[[#This Row],[Female Population]]</f>
        <v>0</v>
      </c>
      <c r="T4282" s="27">
        <f>Table1[[#This Row],[Male Ballots]]/Table1[[#This Row],[Male Population]]</f>
        <v>0</v>
      </c>
      <c r="U4282" s="27">
        <f>Table1[[#This Row],[Total Ballots]]/Table1[[#This Row],[Total Population]]</f>
        <v>0</v>
      </c>
      <c r="V4282" s="27" t="e">
        <f>Table1[[#This Row],[Female Ballots]]/Table1[[#This Row],[Female Voters]]</f>
        <v>#DIV/0!</v>
      </c>
      <c r="W4282" s="27" t="e">
        <f>Table1[[#This Row],[Male Ballots]]/Table1[[#This Row],[Male Voters]]</f>
        <v>#DIV/0!</v>
      </c>
      <c r="X4282" s="27" t="e">
        <f>Table1[[#This Row],[Total Ballots]]/Table1[[#This Row],[Total Voters]]</f>
        <v>#DIV/0!</v>
      </c>
    </row>
    <row r="4283" spans="1:24" s="12" customFormat="1" hidden="1" x14ac:dyDescent="0.25">
      <c r="A4283" s="8" t="s">
        <v>23</v>
      </c>
      <c r="B4283" s="17">
        <v>2001</v>
      </c>
      <c r="C4283" s="17"/>
      <c r="D4283" s="9" t="s">
        <v>70</v>
      </c>
      <c r="E4283" s="10">
        <v>121</v>
      </c>
      <c r="F4283" s="10">
        <v>126</v>
      </c>
      <c r="G4283" s="10">
        <v>247</v>
      </c>
      <c r="H4283" s="44"/>
      <c r="I4283" s="44"/>
      <c r="J4283" s="44"/>
      <c r="K4283" s="44"/>
      <c r="L4283" s="10"/>
      <c r="M4283" s="10"/>
      <c r="N4283" s="10"/>
      <c r="O4283" s="11"/>
      <c r="P4283" s="27">
        <f>Table1[[#This Row],[Female Voters]]/Table1[[#This Row],[Female Population]]</f>
        <v>0</v>
      </c>
      <c r="Q4283" s="27">
        <f>Table1[[#This Row],[Male Voters]]/Table1[[#This Row],[Male Population]]</f>
        <v>0</v>
      </c>
      <c r="R4283" s="27">
        <f>Table1[[#This Row],[Total Voters]]/Table1[[#This Row],[Total Population]]</f>
        <v>0</v>
      </c>
      <c r="S4283" s="27">
        <f>Table1[[#This Row],[Female Ballots]]/Table1[[#This Row],[Female Population]]</f>
        <v>0</v>
      </c>
      <c r="T4283" s="27">
        <f>Table1[[#This Row],[Male Ballots]]/Table1[[#This Row],[Male Population]]</f>
        <v>0</v>
      </c>
      <c r="U4283" s="27">
        <f>Table1[[#This Row],[Total Ballots]]/Table1[[#This Row],[Total Population]]</f>
        <v>0</v>
      </c>
      <c r="V4283" s="27" t="e">
        <f>Table1[[#This Row],[Female Ballots]]/Table1[[#This Row],[Female Voters]]</f>
        <v>#DIV/0!</v>
      </c>
      <c r="W4283" s="27" t="e">
        <f>Table1[[#This Row],[Male Ballots]]/Table1[[#This Row],[Male Voters]]</f>
        <v>#DIV/0!</v>
      </c>
      <c r="X4283" s="27" t="e">
        <f>Table1[[#This Row],[Total Ballots]]/Table1[[#This Row],[Total Voters]]</f>
        <v>#DIV/0!</v>
      </c>
    </row>
    <row r="4284" spans="1:24" s="12" customFormat="1" hidden="1" x14ac:dyDescent="0.25">
      <c r="A4284" s="8" t="s">
        <v>23</v>
      </c>
      <c r="B4284" s="17">
        <v>2001</v>
      </c>
      <c r="C4284" s="17"/>
      <c r="D4284" s="9" t="s">
        <v>71</v>
      </c>
      <c r="E4284" s="10">
        <v>274</v>
      </c>
      <c r="F4284" s="10">
        <v>218</v>
      </c>
      <c r="G4284" s="10">
        <v>492</v>
      </c>
      <c r="H4284" s="44"/>
      <c r="I4284" s="44"/>
      <c r="J4284" s="44"/>
      <c r="K4284" s="44"/>
      <c r="L4284" s="10"/>
      <c r="M4284" s="10"/>
      <c r="N4284" s="10"/>
      <c r="O4284" s="11"/>
      <c r="P4284" s="27">
        <f>Table1[[#This Row],[Female Voters]]/Table1[[#This Row],[Female Population]]</f>
        <v>0</v>
      </c>
      <c r="Q4284" s="27">
        <f>Table1[[#This Row],[Male Voters]]/Table1[[#This Row],[Male Population]]</f>
        <v>0</v>
      </c>
      <c r="R4284" s="27">
        <f>Table1[[#This Row],[Total Voters]]/Table1[[#This Row],[Total Population]]</f>
        <v>0</v>
      </c>
      <c r="S4284" s="27">
        <f>Table1[[#This Row],[Female Ballots]]/Table1[[#This Row],[Female Population]]</f>
        <v>0</v>
      </c>
      <c r="T4284" s="27">
        <f>Table1[[#This Row],[Male Ballots]]/Table1[[#This Row],[Male Population]]</f>
        <v>0</v>
      </c>
      <c r="U4284" s="27">
        <f>Table1[[#This Row],[Total Ballots]]/Table1[[#This Row],[Total Population]]</f>
        <v>0</v>
      </c>
      <c r="V4284" s="27" t="e">
        <f>Table1[[#This Row],[Female Ballots]]/Table1[[#This Row],[Female Voters]]</f>
        <v>#DIV/0!</v>
      </c>
      <c r="W4284" s="27" t="e">
        <f>Table1[[#This Row],[Male Ballots]]/Table1[[#This Row],[Male Voters]]</f>
        <v>#DIV/0!</v>
      </c>
      <c r="X4284" s="27" t="e">
        <f>Table1[[#This Row],[Total Ballots]]/Table1[[#This Row],[Total Voters]]</f>
        <v>#DIV/0!</v>
      </c>
    </row>
    <row r="4285" spans="1:24" s="12" customFormat="1" hidden="1" x14ac:dyDescent="0.25">
      <c r="A4285" s="8" t="s">
        <v>23</v>
      </c>
      <c r="B4285" s="17">
        <v>2001</v>
      </c>
      <c r="C4285" s="17"/>
      <c r="D4285" s="9" t="s">
        <v>453</v>
      </c>
      <c r="E4285" s="10">
        <v>916</v>
      </c>
      <c r="F4285" s="10">
        <v>859</v>
      </c>
      <c r="G4285" s="10">
        <v>1775</v>
      </c>
      <c r="H4285" s="44"/>
      <c r="I4285" s="44"/>
      <c r="J4285" s="44"/>
      <c r="K4285" s="44"/>
      <c r="L4285" s="10"/>
      <c r="M4285" s="10"/>
      <c r="N4285" s="10"/>
      <c r="O4285" s="11"/>
      <c r="P4285" s="27">
        <f>Table1[[#This Row],[Female Voters]]/Table1[[#This Row],[Female Population]]</f>
        <v>0</v>
      </c>
      <c r="Q4285" s="27">
        <f>Table1[[#This Row],[Male Voters]]/Table1[[#This Row],[Male Population]]</f>
        <v>0</v>
      </c>
      <c r="R4285" s="27">
        <f>Table1[[#This Row],[Total Voters]]/Table1[[#This Row],[Total Population]]</f>
        <v>0</v>
      </c>
      <c r="S4285" s="27">
        <f>Table1[[#This Row],[Female Ballots]]/Table1[[#This Row],[Female Population]]</f>
        <v>0</v>
      </c>
      <c r="T4285" s="27">
        <f>Table1[[#This Row],[Male Ballots]]/Table1[[#This Row],[Male Population]]</f>
        <v>0</v>
      </c>
      <c r="U4285" s="27">
        <f>Table1[[#This Row],[Total Ballots]]/Table1[[#This Row],[Total Population]]</f>
        <v>0</v>
      </c>
      <c r="V4285" s="27" t="e">
        <f>Table1[[#This Row],[Female Ballots]]/Table1[[#This Row],[Female Voters]]</f>
        <v>#DIV/0!</v>
      </c>
      <c r="W4285" s="27" t="e">
        <f>Table1[[#This Row],[Male Ballots]]/Table1[[#This Row],[Male Voters]]</f>
        <v>#DIV/0!</v>
      </c>
      <c r="X4285" s="27" t="e">
        <f>Table1[[#This Row],[Total Ballots]]/Table1[[#This Row],[Total Voters]]</f>
        <v>#DIV/0!</v>
      </c>
    </row>
    <row r="4286" spans="1:24" s="12" customFormat="1" hidden="1" x14ac:dyDescent="0.25">
      <c r="A4286" s="8" t="s">
        <v>57</v>
      </c>
      <c r="B4286" s="17">
        <v>2001</v>
      </c>
      <c r="C4286" s="17"/>
      <c r="D4286" s="9" t="s">
        <v>66</v>
      </c>
      <c r="E4286" s="10">
        <v>3454</v>
      </c>
      <c r="F4286" s="10">
        <v>4115</v>
      </c>
      <c r="G4286" s="10">
        <v>7569</v>
      </c>
      <c r="H4286" s="44"/>
      <c r="I4286" s="44"/>
      <c r="J4286" s="44"/>
      <c r="K4286" s="44"/>
      <c r="L4286" s="10"/>
      <c r="M4286" s="10"/>
      <c r="N4286" s="10"/>
      <c r="O4286" s="11"/>
      <c r="P4286" s="27">
        <f>Table1[[#This Row],[Female Voters]]/Table1[[#This Row],[Female Population]]</f>
        <v>0</v>
      </c>
      <c r="Q4286" s="27">
        <f>Table1[[#This Row],[Male Voters]]/Table1[[#This Row],[Male Population]]</f>
        <v>0</v>
      </c>
      <c r="R4286" s="27">
        <f>Table1[[#This Row],[Total Voters]]/Table1[[#This Row],[Total Population]]</f>
        <v>0</v>
      </c>
      <c r="S4286" s="27">
        <f>Table1[[#This Row],[Female Ballots]]/Table1[[#This Row],[Female Population]]</f>
        <v>0</v>
      </c>
      <c r="T4286" s="27">
        <f>Table1[[#This Row],[Male Ballots]]/Table1[[#This Row],[Male Population]]</f>
        <v>0</v>
      </c>
      <c r="U4286" s="27">
        <f>Table1[[#This Row],[Total Ballots]]/Table1[[#This Row],[Total Population]]</f>
        <v>0</v>
      </c>
      <c r="V4286" s="27" t="e">
        <f>Table1[[#This Row],[Female Ballots]]/Table1[[#This Row],[Female Voters]]</f>
        <v>#DIV/0!</v>
      </c>
      <c r="W4286" s="27" t="e">
        <f>Table1[[#This Row],[Male Ballots]]/Table1[[#This Row],[Male Voters]]</f>
        <v>#DIV/0!</v>
      </c>
      <c r="X4286" s="27" t="e">
        <f>Table1[[#This Row],[Total Ballots]]/Table1[[#This Row],[Total Voters]]</f>
        <v>#DIV/0!</v>
      </c>
    </row>
    <row r="4287" spans="1:24" s="12" customFormat="1" hidden="1" x14ac:dyDescent="0.25">
      <c r="A4287" s="8" t="s">
        <v>57</v>
      </c>
      <c r="B4287" s="17">
        <v>2001</v>
      </c>
      <c r="C4287" s="17"/>
      <c r="D4287" s="9" t="s">
        <v>67</v>
      </c>
      <c r="E4287" s="10">
        <v>4705</v>
      </c>
      <c r="F4287" s="10">
        <v>5089</v>
      </c>
      <c r="G4287" s="10">
        <v>9794</v>
      </c>
      <c r="H4287" s="44"/>
      <c r="I4287" s="44"/>
      <c r="J4287" s="44"/>
      <c r="K4287" s="44"/>
      <c r="L4287" s="10"/>
      <c r="M4287" s="10"/>
      <c r="N4287" s="10"/>
      <c r="O4287" s="11"/>
      <c r="P4287" s="27">
        <f>Table1[[#This Row],[Female Voters]]/Table1[[#This Row],[Female Population]]</f>
        <v>0</v>
      </c>
      <c r="Q4287" s="27">
        <f>Table1[[#This Row],[Male Voters]]/Table1[[#This Row],[Male Population]]</f>
        <v>0</v>
      </c>
      <c r="R4287" s="27">
        <f>Table1[[#This Row],[Total Voters]]/Table1[[#This Row],[Total Population]]</f>
        <v>0</v>
      </c>
      <c r="S4287" s="27">
        <f>Table1[[#This Row],[Female Ballots]]/Table1[[#This Row],[Female Population]]</f>
        <v>0</v>
      </c>
      <c r="T4287" s="27">
        <f>Table1[[#This Row],[Male Ballots]]/Table1[[#This Row],[Male Population]]</f>
        <v>0</v>
      </c>
      <c r="U4287" s="27">
        <f>Table1[[#This Row],[Total Ballots]]/Table1[[#This Row],[Total Population]]</f>
        <v>0</v>
      </c>
      <c r="V4287" s="27" t="e">
        <f>Table1[[#This Row],[Female Ballots]]/Table1[[#This Row],[Female Voters]]</f>
        <v>#DIV/0!</v>
      </c>
      <c r="W4287" s="27" t="e">
        <f>Table1[[#This Row],[Male Ballots]]/Table1[[#This Row],[Male Voters]]</f>
        <v>#DIV/0!</v>
      </c>
      <c r="X4287" s="27" t="e">
        <f>Table1[[#This Row],[Total Ballots]]/Table1[[#This Row],[Total Voters]]</f>
        <v>#DIV/0!</v>
      </c>
    </row>
    <row r="4288" spans="1:24" s="12" customFormat="1" hidden="1" x14ac:dyDescent="0.25">
      <c r="A4288" s="8" t="s">
        <v>57</v>
      </c>
      <c r="B4288" s="17">
        <v>2001</v>
      </c>
      <c r="C4288" s="17"/>
      <c r="D4288" s="9" t="s">
        <v>68</v>
      </c>
      <c r="E4288" s="10">
        <v>5087</v>
      </c>
      <c r="F4288" s="10">
        <v>5323</v>
      </c>
      <c r="G4288" s="10">
        <v>10410</v>
      </c>
      <c r="H4288" s="44"/>
      <c r="I4288" s="44"/>
      <c r="J4288" s="44"/>
      <c r="K4288" s="44"/>
      <c r="L4288" s="10"/>
      <c r="M4288" s="10"/>
      <c r="N4288" s="10"/>
      <c r="O4288" s="11"/>
      <c r="P4288" s="27">
        <f>Table1[[#This Row],[Female Voters]]/Table1[[#This Row],[Female Population]]</f>
        <v>0</v>
      </c>
      <c r="Q4288" s="27">
        <f>Table1[[#This Row],[Male Voters]]/Table1[[#This Row],[Male Population]]</f>
        <v>0</v>
      </c>
      <c r="R4288" s="27">
        <f>Table1[[#This Row],[Total Voters]]/Table1[[#This Row],[Total Population]]</f>
        <v>0</v>
      </c>
      <c r="S4288" s="27">
        <f>Table1[[#This Row],[Female Ballots]]/Table1[[#This Row],[Female Population]]</f>
        <v>0</v>
      </c>
      <c r="T4288" s="27">
        <f>Table1[[#This Row],[Male Ballots]]/Table1[[#This Row],[Male Population]]</f>
        <v>0</v>
      </c>
      <c r="U4288" s="27">
        <f>Table1[[#This Row],[Total Ballots]]/Table1[[#This Row],[Total Population]]</f>
        <v>0</v>
      </c>
      <c r="V4288" s="27" t="e">
        <f>Table1[[#This Row],[Female Ballots]]/Table1[[#This Row],[Female Voters]]</f>
        <v>#DIV/0!</v>
      </c>
      <c r="W4288" s="27" t="e">
        <f>Table1[[#This Row],[Male Ballots]]/Table1[[#This Row],[Male Voters]]</f>
        <v>#DIV/0!</v>
      </c>
      <c r="X4288" s="27" t="e">
        <f>Table1[[#This Row],[Total Ballots]]/Table1[[#This Row],[Total Voters]]</f>
        <v>#DIV/0!</v>
      </c>
    </row>
    <row r="4289" spans="1:24" s="12" customFormat="1" hidden="1" x14ac:dyDescent="0.25">
      <c r="A4289" s="8" t="s">
        <v>57</v>
      </c>
      <c r="B4289" s="17">
        <v>2001</v>
      </c>
      <c r="C4289" s="17"/>
      <c r="D4289" s="9" t="s">
        <v>69</v>
      </c>
      <c r="E4289" s="10">
        <v>4492</v>
      </c>
      <c r="F4289" s="10">
        <v>4744</v>
      </c>
      <c r="G4289" s="10">
        <v>9236</v>
      </c>
      <c r="H4289" s="44"/>
      <c r="I4289" s="44"/>
      <c r="J4289" s="44"/>
      <c r="K4289" s="44"/>
      <c r="L4289" s="10"/>
      <c r="M4289" s="10"/>
      <c r="N4289" s="10"/>
      <c r="O4289" s="11"/>
      <c r="P4289" s="27">
        <f>Table1[[#This Row],[Female Voters]]/Table1[[#This Row],[Female Population]]</f>
        <v>0</v>
      </c>
      <c r="Q4289" s="27">
        <f>Table1[[#This Row],[Male Voters]]/Table1[[#This Row],[Male Population]]</f>
        <v>0</v>
      </c>
      <c r="R4289" s="27">
        <f>Table1[[#This Row],[Total Voters]]/Table1[[#This Row],[Total Population]]</f>
        <v>0</v>
      </c>
      <c r="S4289" s="27">
        <f>Table1[[#This Row],[Female Ballots]]/Table1[[#This Row],[Female Population]]</f>
        <v>0</v>
      </c>
      <c r="T4289" s="27">
        <f>Table1[[#This Row],[Male Ballots]]/Table1[[#This Row],[Male Population]]</f>
        <v>0</v>
      </c>
      <c r="U4289" s="27">
        <f>Table1[[#This Row],[Total Ballots]]/Table1[[#This Row],[Total Population]]</f>
        <v>0</v>
      </c>
      <c r="V4289" s="27" t="e">
        <f>Table1[[#This Row],[Female Ballots]]/Table1[[#This Row],[Female Voters]]</f>
        <v>#DIV/0!</v>
      </c>
      <c r="W4289" s="27" t="e">
        <f>Table1[[#This Row],[Male Ballots]]/Table1[[#This Row],[Male Voters]]</f>
        <v>#DIV/0!</v>
      </c>
      <c r="X4289" s="27" t="e">
        <f>Table1[[#This Row],[Total Ballots]]/Table1[[#This Row],[Total Voters]]</f>
        <v>#DIV/0!</v>
      </c>
    </row>
    <row r="4290" spans="1:24" s="12" customFormat="1" hidden="1" x14ac:dyDescent="0.25">
      <c r="A4290" s="8" t="s">
        <v>57</v>
      </c>
      <c r="B4290" s="17">
        <v>2001</v>
      </c>
      <c r="C4290" s="17"/>
      <c r="D4290" s="9" t="s">
        <v>70</v>
      </c>
      <c r="E4290" s="10">
        <v>2963</v>
      </c>
      <c r="F4290" s="10">
        <v>3050</v>
      </c>
      <c r="G4290" s="10">
        <v>6013</v>
      </c>
      <c r="H4290" s="44"/>
      <c r="I4290" s="44"/>
      <c r="J4290" s="44"/>
      <c r="K4290" s="44"/>
      <c r="L4290" s="10"/>
      <c r="M4290" s="10"/>
      <c r="N4290" s="10"/>
      <c r="O4290" s="11"/>
      <c r="P4290" s="27">
        <f>Table1[[#This Row],[Female Voters]]/Table1[[#This Row],[Female Population]]</f>
        <v>0</v>
      </c>
      <c r="Q4290" s="27">
        <f>Table1[[#This Row],[Male Voters]]/Table1[[#This Row],[Male Population]]</f>
        <v>0</v>
      </c>
      <c r="R4290" s="27">
        <f>Table1[[#This Row],[Total Voters]]/Table1[[#This Row],[Total Population]]</f>
        <v>0</v>
      </c>
      <c r="S4290" s="27">
        <f>Table1[[#This Row],[Female Ballots]]/Table1[[#This Row],[Female Population]]</f>
        <v>0</v>
      </c>
      <c r="T4290" s="27">
        <f>Table1[[#This Row],[Male Ballots]]/Table1[[#This Row],[Male Population]]</f>
        <v>0</v>
      </c>
      <c r="U4290" s="27">
        <f>Table1[[#This Row],[Total Ballots]]/Table1[[#This Row],[Total Population]]</f>
        <v>0</v>
      </c>
      <c r="V4290" s="27" t="e">
        <f>Table1[[#This Row],[Female Ballots]]/Table1[[#This Row],[Female Voters]]</f>
        <v>#DIV/0!</v>
      </c>
      <c r="W4290" s="27" t="e">
        <f>Table1[[#This Row],[Male Ballots]]/Table1[[#This Row],[Male Voters]]</f>
        <v>#DIV/0!</v>
      </c>
      <c r="X4290" s="27" t="e">
        <f>Table1[[#This Row],[Total Ballots]]/Table1[[#This Row],[Total Voters]]</f>
        <v>#DIV/0!</v>
      </c>
    </row>
    <row r="4291" spans="1:24" s="12" customFormat="1" hidden="1" x14ac:dyDescent="0.25">
      <c r="A4291" s="8" t="s">
        <v>57</v>
      </c>
      <c r="B4291" s="17">
        <v>2001</v>
      </c>
      <c r="C4291" s="17"/>
      <c r="D4291" s="9" t="s">
        <v>71</v>
      </c>
      <c r="E4291" s="10">
        <v>4677</v>
      </c>
      <c r="F4291" s="10">
        <v>3981</v>
      </c>
      <c r="G4291" s="10">
        <v>8658</v>
      </c>
      <c r="H4291" s="44"/>
      <c r="I4291" s="44"/>
      <c r="J4291" s="44"/>
      <c r="K4291" s="44"/>
      <c r="L4291" s="10"/>
      <c r="M4291" s="10"/>
      <c r="N4291" s="10"/>
      <c r="O4291" s="11"/>
      <c r="P4291" s="27">
        <f>Table1[[#This Row],[Female Voters]]/Table1[[#This Row],[Female Population]]</f>
        <v>0</v>
      </c>
      <c r="Q4291" s="27">
        <f>Table1[[#This Row],[Male Voters]]/Table1[[#This Row],[Male Population]]</f>
        <v>0</v>
      </c>
      <c r="R4291" s="27">
        <f>Table1[[#This Row],[Total Voters]]/Table1[[#This Row],[Total Population]]</f>
        <v>0</v>
      </c>
      <c r="S4291" s="27">
        <f>Table1[[#This Row],[Female Ballots]]/Table1[[#This Row],[Female Population]]</f>
        <v>0</v>
      </c>
      <c r="T4291" s="27">
        <f>Table1[[#This Row],[Male Ballots]]/Table1[[#This Row],[Male Population]]</f>
        <v>0</v>
      </c>
      <c r="U4291" s="27">
        <f>Table1[[#This Row],[Total Ballots]]/Table1[[#This Row],[Total Population]]</f>
        <v>0</v>
      </c>
      <c r="V4291" s="27" t="e">
        <f>Table1[[#This Row],[Female Ballots]]/Table1[[#This Row],[Female Voters]]</f>
        <v>#DIV/0!</v>
      </c>
      <c r="W4291" s="27" t="e">
        <f>Table1[[#This Row],[Male Ballots]]/Table1[[#This Row],[Male Voters]]</f>
        <v>#DIV/0!</v>
      </c>
      <c r="X4291" s="27" t="e">
        <f>Table1[[#This Row],[Total Ballots]]/Table1[[#This Row],[Total Voters]]</f>
        <v>#DIV/0!</v>
      </c>
    </row>
    <row r="4292" spans="1:24" s="12" customFormat="1" hidden="1" x14ac:dyDescent="0.25">
      <c r="A4292" s="8" t="s">
        <v>57</v>
      </c>
      <c r="B4292" s="17">
        <v>2001</v>
      </c>
      <c r="C4292" s="17"/>
      <c r="D4292" s="9" t="s">
        <v>453</v>
      </c>
      <c r="E4292" s="10">
        <v>25378</v>
      </c>
      <c r="F4292" s="10">
        <v>26302</v>
      </c>
      <c r="G4292" s="10">
        <v>51680</v>
      </c>
      <c r="H4292" s="44"/>
      <c r="I4292" s="44"/>
      <c r="J4292" s="44"/>
      <c r="K4292" s="44"/>
      <c r="L4292" s="10"/>
      <c r="M4292" s="10"/>
      <c r="N4292" s="10"/>
      <c r="O4292" s="11"/>
      <c r="P4292" s="27">
        <f>Table1[[#This Row],[Female Voters]]/Table1[[#This Row],[Female Population]]</f>
        <v>0</v>
      </c>
      <c r="Q4292" s="27">
        <f>Table1[[#This Row],[Male Voters]]/Table1[[#This Row],[Male Population]]</f>
        <v>0</v>
      </c>
      <c r="R4292" s="27">
        <f>Table1[[#This Row],[Total Voters]]/Table1[[#This Row],[Total Population]]</f>
        <v>0</v>
      </c>
      <c r="S4292" s="27">
        <f>Table1[[#This Row],[Female Ballots]]/Table1[[#This Row],[Female Population]]</f>
        <v>0</v>
      </c>
      <c r="T4292" s="27">
        <f>Table1[[#This Row],[Male Ballots]]/Table1[[#This Row],[Male Population]]</f>
        <v>0</v>
      </c>
      <c r="U4292" s="27">
        <f>Table1[[#This Row],[Total Ballots]]/Table1[[#This Row],[Total Population]]</f>
        <v>0</v>
      </c>
      <c r="V4292" s="27" t="e">
        <f>Table1[[#This Row],[Female Ballots]]/Table1[[#This Row],[Female Voters]]</f>
        <v>#DIV/0!</v>
      </c>
      <c r="W4292" s="27" t="e">
        <f>Table1[[#This Row],[Male Ballots]]/Table1[[#This Row],[Male Voters]]</f>
        <v>#DIV/0!</v>
      </c>
      <c r="X4292" s="27" t="e">
        <f>Table1[[#This Row],[Total Ballots]]/Table1[[#This Row],[Total Voters]]</f>
        <v>#DIV/0!</v>
      </c>
    </row>
    <row r="4293" spans="1:24" s="12" customFormat="1" hidden="1" x14ac:dyDescent="0.25">
      <c r="A4293" s="8" t="s">
        <v>55</v>
      </c>
      <c r="B4293" s="17">
        <v>2001</v>
      </c>
      <c r="C4293" s="17"/>
      <c r="D4293" s="9" t="s">
        <v>66</v>
      </c>
      <c r="E4293" s="10">
        <v>2668</v>
      </c>
      <c r="F4293" s="10">
        <v>2913</v>
      </c>
      <c r="G4293" s="10">
        <v>5581</v>
      </c>
      <c r="H4293" s="44"/>
      <c r="I4293" s="44"/>
      <c r="J4293" s="44"/>
      <c r="K4293" s="44"/>
      <c r="L4293" s="10"/>
      <c r="M4293" s="10"/>
      <c r="N4293" s="10"/>
      <c r="O4293" s="11"/>
      <c r="P4293" s="27">
        <f>Table1[[#This Row],[Female Voters]]/Table1[[#This Row],[Female Population]]</f>
        <v>0</v>
      </c>
      <c r="Q4293" s="27">
        <f>Table1[[#This Row],[Male Voters]]/Table1[[#This Row],[Male Population]]</f>
        <v>0</v>
      </c>
      <c r="R4293" s="27">
        <f>Table1[[#This Row],[Total Voters]]/Table1[[#This Row],[Total Population]]</f>
        <v>0</v>
      </c>
      <c r="S4293" s="27">
        <f>Table1[[#This Row],[Female Ballots]]/Table1[[#This Row],[Female Population]]</f>
        <v>0</v>
      </c>
      <c r="T4293" s="27">
        <f>Table1[[#This Row],[Male Ballots]]/Table1[[#This Row],[Male Population]]</f>
        <v>0</v>
      </c>
      <c r="U4293" s="27">
        <f>Table1[[#This Row],[Total Ballots]]/Table1[[#This Row],[Total Population]]</f>
        <v>0</v>
      </c>
      <c r="V4293" s="27" t="e">
        <f>Table1[[#This Row],[Female Ballots]]/Table1[[#This Row],[Female Voters]]</f>
        <v>#DIV/0!</v>
      </c>
      <c r="W4293" s="27" t="e">
        <f>Table1[[#This Row],[Male Ballots]]/Table1[[#This Row],[Male Voters]]</f>
        <v>#DIV/0!</v>
      </c>
      <c r="X4293" s="27" t="e">
        <f>Table1[[#This Row],[Total Ballots]]/Table1[[#This Row],[Total Voters]]</f>
        <v>#DIV/0!</v>
      </c>
    </row>
    <row r="4294" spans="1:24" s="12" customFormat="1" hidden="1" x14ac:dyDescent="0.25">
      <c r="A4294" s="8" t="s">
        <v>55</v>
      </c>
      <c r="B4294" s="17">
        <v>2001</v>
      </c>
      <c r="C4294" s="17"/>
      <c r="D4294" s="9" t="s">
        <v>67</v>
      </c>
      <c r="E4294" s="10">
        <v>3720</v>
      </c>
      <c r="F4294" s="10">
        <v>3968</v>
      </c>
      <c r="G4294" s="10">
        <v>7688</v>
      </c>
      <c r="H4294" s="44"/>
      <c r="I4294" s="44"/>
      <c r="J4294" s="44"/>
      <c r="K4294" s="44"/>
      <c r="L4294" s="10"/>
      <c r="M4294" s="10"/>
      <c r="N4294" s="10"/>
      <c r="O4294" s="11"/>
      <c r="P4294" s="27">
        <f>Table1[[#This Row],[Female Voters]]/Table1[[#This Row],[Female Population]]</f>
        <v>0</v>
      </c>
      <c r="Q4294" s="27">
        <f>Table1[[#This Row],[Male Voters]]/Table1[[#This Row],[Male Population]]</f>
        <v>0</v>
      </c>
      <c r="R4294" s="27">
        <f>Table1[[#This Row],[Total Voters]]/Table1[[#This Row],[Total Population]]</f>
        <v>0</v>
      </c>
      <c r="S4294" s="27">
        <f>Table1[[#This Row],[Female Ballots]]/Table1[[#This Row],[Female Population]]</f>
        <v>0</v>
      </c>
      <c r="T4294" s="27">
        <f>Table1[[#This Row],[Male Ballots]]/Table1[[#This Row],[Male Population]]</f>
        <v>0</v>
      </c>
      <c r="U4294" s="27">
        <f>Table1[[#This Row],[Total Ballots]]/Table1[[#This Row],[Total Population]]</f>
        <v>0</v>
      </c>
      <c r="V4294" s="27" t="e">
        <f>Table1[[#This Row],[Female Ballots]]/Table1[[#This Row],[Female Voters]]</f>
        <v>#DIV/0!</v>
      </c>
      <c r="W4294" s="27" t="e">
        <f>Table1[[#This Row],[Male Ballots]]/Table1[[#This Row],[Male Voters]]</f>
        <v>#DIV/0!</v>
      </c>
      <c r="X4294" s="27" t="e">
        <f>Table1[[#This Row],[Total Ballots]]/Table1[[#This Row],[Total Voters]]</f>
        <v>#DIV/0!</v>
      </c>
    </row>
    <row r="4295" spans="1:24" s="12" customFormat="1" hidden="1" x14ac:dyDescent="0.25">
      <c r="A4295" s="8" t="s">
        <v>55</v>
      </c>
      <c r="B4295" s="17">
        <v>2001</v>
      </c>
      <c r="C4295" s="17"/>
      <c r="D4295" s="9" t="s">
        <v>68</v>
      </c>
      <c r="E4295" s="10">
        <v>5021</v>
      </c>
      <c r="F4295" s="10">
        <v>4930</v>
      </c>
      <c r="G4295" s="10">
        <v>9951</v>
      </c>
      <c r="H4295" s="44"/>
      <c r="I4295" s="44"/>
      <c r="J4295" s="44"/>
      <c r="K4295" s="44"/>
      <c r="L4295" s="10"/>
      <c r="M4295" s="10"/>
      <c r="N4295" s="10"/>
      <c r="O4295" s="11"/>
      <c r="P4295" s="27">
        <f>Table1[[#This Row],[Female Voters]]/Table1[[#This Row],[Female Population]]</f>
        <v>0</v>
      </c>
      <c r="Q4295" s="27">
        <f>Table1[[#This Row],[Male Voters]]/Table1[[#This Row],[Male Population]]</f>
        <v>0</v>
      </c>
      <c r="R4295" s="27">
        <f>Table1[[#This Row],[Total Voters]]/Table1[[#This Row],[Total Population]]</f>
        <v>0</v>
      </c>
      <c r="S4295" s="27">
        <f>Table1[[#This Row],[Female Ballots]]/Table1[[#This Row],[Female Population]]</f>
        <v>0</v>
      </c>
      <c r="T4295" s="27">
        <f>Table1[[#This Row],[Male Ballots]]/Table1[[#This Row],[Male Population]]</f>
        <v>0</v>
      </c>
      <c r="U4295" s="27">
        <f>Table1[[#This Row],[Total Ballots]]/Table1[[#This Row],[Total Population]]</f>
        <v>0</v>
      </c>
      <c r="V4295" s="27" t="e">
        <f>Table1[[#This Row],[Female Ballots]]/Table1[[#This Row],[Female Voters]]</f>
        <v>#DIV/0!</v>
      </c>
      <c r="W4295" s="27" t="e">
        <f>Table1[[#This Row],[Male Ballots]]/Table1[[#This Row],[Male Voters]]</f>
        <v>#DIV/0!</v>
      </c>
      <c r="X4295" s="27" t="e">
        <f>Table1[[#This Row],[Total Ballots]]/Table1[[#This Row],[Total Voters]]</f>
        <v>#DIV/0!</v>
      </c>
    </row>
    <row r="4296" spans="1:24" s="12" customFormat="1" hidden="1" x14ac:dyDescent="0.25">
      <c r="A4296" s="8" t="s">
        <v>55</v>
      </c>
      <c r="B4296" s="17">
        <v>2001</v>
      </c>
      <c r="C4296" s="17"/>
      <c r="D4296" s="9" t="s">
        <v>69</v>
      </c>
      <c r="E4296" s="10">
        <v>5147</v>
      </c>
      <c r="F4296" s="10">
        <v>5239</v>
      </c>
      <c r="G4296" s="10">
        <v>10386</v>
      </c>
      <c r="H4296" s="44"/>
      <c r="I4296" s="44"/>
      <c r="J4296" s="44"/>
      <c r="K4296" s="44"/>
      <c r="L4296" s="10"/>
      <c r="M4296" s="10"/>
      <c r="N4296" s="10"/>
      <c r="O4296" s="11"/>
      <c r="P4296" s="27">
        <f>Table1[[#This Row],[Female Voters]]/Table1[[#This Row],[Female Population]]</f>
        <v>0</v>
      </c>
      <c r="Q4296" s="27">
        <f>Table1[[#This Row],[Male Voters]]/Table1[[#This Row],[Male Population]]</f>
        <v>0</v>
      </c>
      <c r="R4296" s="27">
        <f>Table1[[#This Row],[Total Voters]]/Table1[[#This Row],[Total Population]]</f>
        <v>0</v>
      </c>
      <c r="S4296" s="27">
        <f>Table1[[#This Row],[Female Ballots]]/Table1[[#This Row],[Female Population]]</f>
        <v>0</v>
      </c>
      <c r="T4296" s="27">
        <f>Table1[[#This Row],[Male Ballots]]/Table1[[#This Row],[Male Population]]</f>
        <v>0</v>
      </c>
      <c r="U4296" s="27">
        <f>Table1[[#This Row],[Total Ballots]]/Table1[[#This Row],[Total Population]]</f>
        <v>0</v>
      </c>
      <c r="V4296" s="27" t="e">
        <f>Table1[[#This Row],[Female Ballots]]/Table1[[#This Row],[Female Voters]]</f>
        <v>#DIV/0!</v>
      </c>
      <c r="W4296" s="27" t="e">
        <f>Table1[[#This Row],[Male Ballots]]/Table1[[#This Row],[Male Voters]]</f>
        <v>#DIV/0!</v>
      </c>
      <c r="X4296" s="27" t="e">
        <f>Table1[[#This Row],[Total Ballots]]/Table1[[#This Row],[Total Voters]]</f>
        <v>#DIV/0!</v>
      </c>
    </row>
    <row r="4297" spans="1:24" s="12" customFormat="1" hidden="1" x14ac:dyDescent="0.25">
      <c r="A4297" s="8" t="s">
        <v>55</v>
      </c>
      <c r="B4297" s="17">
        <v>2001</v>
      </c>
      <c r="C4297" s="17"/>
      <c r="D4297" s="9" t="s">
        <v>70</v>
      </c>
      <c r="E4297" s="10">
        <v>3674</v>
      </c>
      <c r="F4297" s="10">
        <v>3577</v>
      </c>
      <c r="G4297" s="10">
        <v>7251</v>
      </c>
      <c r="H4297" s="44"/>
      <c r="I4297" s="44"/>
      <c r="J4297" s="44"/>
      <c r="K4297" s="44"/>
      <c r="L4297" s="10"/>
      <c r="M4297" s="10"/>
      <c r="N4297" s="10"/>
      <c r="O4297" s="11"/>
      <c r="P4297" s="27">
        <f>Table1[[#This Row],[Female Voters]]/Table1[[#This Row],[Female Population]]</f>
        <v>0</v>
      </c>
      <c r="Q4297" s="27">
        <f>Table1[[#This Row],[Male Voters]]/Table1[[#This Row],[Male Population]]</f>
        <v>0</v>
      </c>
      <c r="R4297" s="27">
        <f>Table1[[#This Row],[Total Voters]]/Table1[[#This Row],[Total Population]]</f>
        <v>0</v>
      </c>
      <c r="S4297" s="27">
        <f>Table1[[#This Row],[Female Ballots]]/Table1[[#This Row],[Female Population]]</f>
        <v>0</v>
      </c>
      <c r="T4297" s="27">
        <f>Table1[[#This Row],[Male Ballots]]/Table1[[#This Row],[Male Population]]</f>
        <v>0</v>
      </c>
      <c r="U4297" s="27">
        <f>Table1[[#This Row],[Total Ballots]]/Table1[[#This Row],[Total Population]]</f>
        <v>0</v>
      </c>
      <c r="V4297" s="27" t="e">
        <f>Table1[[#This Row],[Female Ballots]]/Table1[[#This Row],[Female Voters]]</f>
        <v>#DIV/0!</v>
      </c>
      <c r="W4297" s="27" t="e">
        <f>Table1[[#This Row],[Male Ballots]]/Table1[[#This Row],[Male Voters]]</f>
        <v>#DIV/0!</v>
      </c>
      <c r="X4297" s="27" t="e">
        <f>Table1[[#This Row],[Total Ballots]]/Table1[[#This Row],[Total Voters]]</f>
        <v>#DIV/0!</v>
      </c>
    </row>
    <row r="4298" spans="1:24" s="12" customFormat="1" hidden="1" x14ac:dyDescent="0.25">
      <c r="A4298" s="8" t="s">
        <v>55</v>
      </c>
      <c r="B4298" s="17">
        <v>2001</v>
      </c>
      <c r="C4298" s="17"/>
      <c r="D4298" s="9" t="s">
        <v>71</v>
      </c>
      <c r="E4298" s="10">
        <v>5785</v>
      </c>
      <c r="F4298" s="10">
        <v>4709</v>
      </c>
      <c r="G4298" s="10">
        <v>10494</v>
      </c>
      <c r="H4298" s="44"/>
      <c r="I4298" s="44"/>
      <c r="J4298" s="44"/>
      <c r="K4298" s="44"/>
      <c r="L4298" s="10"/>
      <c r="M4298" s="10"/>
      <c r="N4298" s="10"/>
      <c r="O4298" s="11"/>
      <c r="P4298" s="27">
        <f>Table1[[#This Row],[Female Voters]]/Table1[[#This Row],[Female Population]]</f>
        <v>0</v>
      </c>
      <c r="Q4298" s="27">
        <f>Table1[[#This Row],[Male Voters]]/Table1[[#This Row],[Male Population]]</f>
        <v>0</v>
      </c>
      <c r="R4298" s="27">
        <f>Table1[[#This Row],[Total Voters]]/Table1[[#This Row],[Total Population]]</f>
        <v>0</v>
      </c>
      <c r="S4298" s="27">
        <f>Table1[[#This Row],[Female Ballots]]/Table1[[#This Row],[Female Population]]</f>
        <v>0</v>
      </c>
      <c r="T4298" s="27">
        <f>Table1[[#This Row],[Male Ballots]]/Table1[[#This Row],[Male Population]]</f>
        <v>0</v>
      </c>
      <c r="U4298" s="27">
        <f>Table1[[#This Row],[Total Ballots]]/Table1[[#This Row],[Total Population]]</f>
        <v>0</v>
      </c>
      <c r="V4298" s="27" t="e">
        <f>Table1[[#This Row],[Female Ballots]]/Table1[[#This Row],[Female Voters]]</f>
        <v>#DIV/0!</v>
      </c>
      <c r="W4298" s="27" t="e">
        <f>Table1[[#This Row],[Male Ballots]]/Table1[[#This Row],[Male Voters]]</f>
        <v>#DIV/0!</v>
      </c>
      <c r="X4298" s="27" t="e">
        <f>Table1[[#This Row],[Total Ballots]]/Table1[[#This Row],[Total Voters]]</f>
        <v>#DIV/0!</v>
      </c>
    </row>
    <row r="4299" spans="1:24" s="12" customFormat="1" hidden="1" x14ac:dyDescent="0.25">
      <c r="A4299" s="8" t="s">
        <v>55</v>
      </c>
      <c r="B4299" s="17">
        <v>2001</v>
      </c>
      <c r="C4299" s="17"/>
      <c r="D4299" s="9" t="s">
        <v>453</v>
      </c>
      <c r="E4299" s="10">
        <v>26015</v>
      </c>
      <c r="F4299" s="10">
        <v>25336</v>
      </c>
      <c r="G4299" s="10">
        <v>51351</v>
      </c>
      <c r="H4299" s="44"/>
      <c r="I4299" s="44"/>
      <c r="J4299" s="44"/>
      <c r="K4299" s="44"/>
      <c r="L4299" s="10"/>
      <c r="M4299" s="10"/>
      <c r="N4299" s="10"/>
      <c r="O4299" s="11"/>
      <c r="P4299" s="27">
        <f>Table1[[#This Row],[Female Voters]]/Table1[[#This Row],[Female Population]]</f>
        <v>0</v>
      </c>
      <c r="Q4299" s="27">
        <f>Table1[[#This Row],[Male Voters]]/Table1[[#This Row],[Male Population]]</f>
        <v>0</v>
      </c>
      <c r="R4299" s="27">
        <f>Table1[[#This Row],[Total Voters]]/Table1[[#This Row],[Total Population]]</f>
        <v>0</v>
      </c>
      <c r="S4299" s="27">
        <f>Table1[[#This Row],[Female Ballots]]/Table1[[#This Row],[Female Population]]</f>
        <v>0</v>
      </c>
      <c r="T4299" s="27">
        <f>Table1[[#This Row],[Male Ballots]]/Table1[[#This Row],[Male Population]]</f>
        <v>0</v>
      </c>
      <c r="U4299" s="27">
        <f>Table1[[#This Row],[Total Ballots]]/Table1[[#This Row],[Total Population]]</f>
        <v>0</v>
      </c>
      <c r="V4299" s="27" t="e">
        <f>Table1[[#This Row],[Female Ballots]]/Table1[[#This Row],[Female Voters]]</f>
        <v>#DIV/0!</v>
      </c>
      <c r="W4299" s="27" t="e">
        <f>Table1[[#This Row],[Male Ballots]]/Table1[[#This Row],[Male Voters]]</f>
        <v>#DIV/0!</v>
      </c>
      <c r="X4299" s="27" t="e">
        <f>Table1[[#This Row],[Total Ballots]]/Table1[[#This Row],[Total Voters]]</f>
        <v>#DIV/0!</v>
      </c>
    </row>
    <row r="4300" spans="1:24" s="12" customFormat="1" hidden="1" x14ac:dyDescent="0.25">
      <c r="A4300" s="8" t="s">
        <v>31</v>
      </c>
      <c r="B4300" s="17">
        <v>2001</v>
      </c>
      <c r="C4300" s="17"/>
      <c r="D4300" s="9" t="s">
        <v>66</v>
      </c>
      <c r="E4300" s="10">
        <v>2815</v>
      </c>
      <c r="F4300" s="10">
        <v>3475</v>
      </c>
      <c r="G4300" s="10">
        <v>6290</v>
      </c>
      <c r="H4300" s="44"/>
      <c r="I4300" s="44"/>
      <c r="J4300" s="44"/>
      <c r="K4300" s="44"/>
      <c r="L4300" s="10"/>
      <c r="M4300" s="10"/>
      <c r="N4300" s="10"/>
      <c r="O4300" s="11"/>
      <c r="P4300" s="27">
        <f>Table1[[#This Row],[Female Voters]]/Table1[[#This Row],[Female Population]]</f>
        <v>0</v>
      </c>
      <c r="Q4300" s="27">
        <f>Table1[[#This Row],[Male Voters]]/Table1[[#This Row],[Male Population]]</f>
        <v>0</v>
      </c>
      <c r="R4300" s="27">
        <f>Table1[[#This Row],[Total Voters]]/Table1[[#This Row],[Total Population]]</f>
        <v>0</v>
      </c>
      <c r="S4300" s="27">
        <f>Table1[[#This Row],[Female Ballots]]/Table1[[#This Row],[Female Population]]</f>
        <v>0</v>
      </c>
      <c r="T4300" s="27">
        <f>Table1[[#This Row],[Male Ballots]]/Table1[[#This Row],[Male Population]]</f>
        <v>0</v>
      </c>
      <c r="U4300" s="27">
        <f>Table1[[#This Row],[Total Ballots]]/Table1[[#This Row],[Total Population]]</f>
        <v>0</v>
      </c>
      <c r="V4300" s="27" t="e">
        <f>Table1[[#This Row],[Female Ballots]]/Table1[[#This Row],[Female Voters]]</f>
        <v>#DIV/0!</v>
      </c>
      <c r="W4300" s="27" t="e">
        <f>Table1[[#This Row],[Male Ballots]]/Table1[[#This Row],[Male Voters]]</f>
        <v>#DIV/0!</v>
      </c>
      <c r="X4300" s="27" t="e">
        <f>Table1[[#This Row],[Total Ballots]]/Table1[[#This Row],[Total Voters]]</f>
        <v>#DIV/0!</v>
      </c>
    </row>
    <row r="4301" spans="1:24" s="12" customFormat="1" hidden="1" x14ac:dyDescent="0.25">
      <c r="A4301" s="8" t="s">
        <v>31</v>
      </c>
      <c r="B4301" s="17">
        <v>2001</v>
      </c>
      <c r="C4301" s="17"/>
      <c r="D4301" s="9" t="s">
        <v>67</v>
      </c>
      <c r="E4301" s="10">
        <v>4264</v>
      </c>
      <c r="F4301" s="10">
        <v>4752</v>
      </c>
      <c r="G4301" s="10">
        <v>9016</v>
      </c>
      <c r="H4301" s="44"/>
      <c r="I4301" s="44"/>
      <c r="J4301" s="44"/>
      <c r="K4301" s="44"/>
      <c r="L4301" s="10"/>
      <c r="M4301" s="10"/>
      <c r="N4301" s="10"/>
      <c r="O4301" s="11"/>
      <c r="P4301" s="27">
        <f>Table1[[#This Row],[Female Voters]]/Table1[[#This Row],[Female Population]]</f>
        <v>0</v>
      </c>
      <c r="Q4301" s="27">
        <f>Table1[[#This Row],[Male Voters]]/Table1[[#This Row],[Male Population]]</f>
        <v>0</v>
      </c>
      <c r="R4301" s="27">
        <f>Table1[[#This Row],[Total Voters]]/Table1[[#This Row],[Total Population]]</f>
        <v>0</v>
      </c>
      <c r="S4301" s="27">
        <f>Table1[[#This Row],[Female Ballots]]/Table1[[#This Row],[Female Population]]</f>
        <v>0</v>
      </c>
      <c r="T4301" s="27">
        <f>Table1[[#This Row],[Male Ballots]]/Table1[[#This Row],[Male Population]]</f>
        <v>0</v>
      </c>
      <c r="U4301" s="27">
        <f>Table1[[#This Row],[Total Ballots]]/Table1[[#This Row],[Total Population]]</f>
        <v>0</v>
      </c>
      <c r="V4301" s="27" t="e">
        <f>Table1[[#This Row],[Female Ballots]]/Table1[[#This Row],[Female Voters]]</f>
        <v>#DIV/0!</v>
      </c>
      <c r="W4301" s="27" t="e">
        <f>Table1[[#This Row],[Male Ballots]]/Table1[[#This Row],[Male Voters]]</f>
        <v>#DIV/0!</v>
      </c>
      <c r="X4301" s="27" t="e">
        <f>Table1[[#This Row],[Total Ballots]]/Table1[[#This Row],[Total Voters]]</f>
        <v>#DIV/0!</v>
      </c>
    </row>
    <row r="4302" spans="1:24" s="12" customFormat="1" hidden="1" x14ac:dyDescent="0.25">
      <c r="A4302" s="8" t="s">
        <v>31</v>
      </c>
      <c r="B4302" s="17">
        <v>2001</v>
      </c>
      <c r="C4302" s="17"/>
      <c r="D4302" s="9" t="s">
        <v>68</v>
      </c>
      <c r="E4302" s="10">
        <v>5357</v>
      </c>
      <c r="F4302" s="10">
        <v>5296</v>
      </c>
      <c r="G4302" s="10">
        <v>10653</v>
      </c>
      <c r="H4302" s="44"/>
      <c r="I4302" s="44"/>
      <c r="J4302" s="44"/>
      <c r="K4302" s="44"/>
      <c r="L4302" s="10"/>
      <c r="M4302" s="10"/>
      <c r="N4302" s="10"/>
      <c r="O4302" s="11"/>
      <c r="P4302" s="27">
        <f>Table1[[#This Row],[Female Voters]]/Table1[[#This Row],[Female Population]]</f>
        <v>0</v>
      </c>
      <c r="Q4302" s="27">
        <f>Table1[[#This Row],[Male Voters]]/Table1[[#This Row],[Male Population]]</f>
        <v>0</v>
      </c>
      <c r="R4302" s="27">
        <f>Table1[[#This Row],[Total Voters]]/Table1[[#This Row],[Total Population]]</f>
        <v>0</v>
      </c>
      <c r="S4302" s="27">
        <f>Table1[[#This Row],[Female Ballots]]/Table1[[#This Row],[Female Population]]</f>
        <v>0</v>
      </c>
      <c r="T4302" s="27">
        <f>Table1[[#This Row],[Male Ballots]]/Table1[[#This Row],[Male Population]]</f>
        <v>0</v>
      </c>
      <c r="U4302" s="27">
        <f>Table1[[#This Row],[Total Ballots]]/Table1[[#This Row],[Total Population]]</f>
        <v>0</v>
      </c>
      <c r="V4302" s="27" t="e">
        <f>Table1[[#This Row],[Female Ballots]]/Table1[[#This Row],[Female Voters]]</f>
        <v>#DIV/0!</v>
      </c>
      <c r="W4302" s="27" t="e">
        <f>Table1[[#This Row],[Male Ballots]]/Table1[[#This Row],[Male Voters]]</f>
        <v>#DIV/0!</v>
      </c>
      <c r="X4302" s="27" t="e">
        <f>Table1[[#This Row],[Total Ballots]]/Table1[[#This Row],[Total Voters]]</f>
        <v>#DIV/0!</v>
      </c>
    </row>
    <row r="4303" spans="1:24" s="12" customFormat="1" hidden="1" x14ac:dyDescent="0.25">
      <c r="A4303" s="8" t="s">
        <v>31</v>
      </c>
      <c r="B4303" s="17">
        <v>2001</v>
      </c>
      <c r="C4303" s="17"/>
      <c r="D4303" s="9" t="s">
        <v>69</v>
      </c>
      <c r="E4303" s="10">
        <v>5253</v>
      </c>
      <c r="F4303" s="10">
        <v>4804</v>
      </c>
      <c r="G4303" s="10">
        <v>10057</v>
      </c>
      <c r="H4303" s="44"/>
      <c r="I4303" s="44"/>
      <c r="J4303" s="44"/>
      <c r="K4303" s="44"/>
      <c r="L4303" s="10"/>
      <c r="M4303" s="10"/>
      <c r="N4303" s="10"/>
      <c r="O4303" s="11"/>
      <c r="P4303" s="27">
        <f>Table1[[#This Row],[Female Voters]]/Table1[[#This Row],[Female Population]]</f>
        <v>0</v>
      </c>
      <c r="Q4303" s="27">
        <f>Table1[[#This Row],[Male Voters]]/Table1[[#This Row],[Male Population]]</f>
        <v>0</v>
      </c>
      <c r="R4303" s="27">
        <f>Table1[[#This Row],[Total Voters]]/Table1[[#This Row],[Total Population]]</f>
        <v>0</v>
      </c>
      <c r="S4303" s="27">
        <f>Table1[[#This Row],[Female Ballots]]/Table1[[#This Row],[Female Population]]</f>
        <v>0</v>
      </c>
      <c r="T4303" s="27">
        <f>Table1[[#This Row],[Male Ballots]]/Table1[[#This Row],[Male Population]]</f>
        <v>0</v>
      </c>
      <c r="U4303" s="27">
        <f>Table1[[#This Row],[Total Ballots]]/Table1[[#This Row],[Total Population]]</f>
        <v>0</v>
      </c>
      <c r="V4303" s="27" t="e">
        <f>Table1[[#This Row],[Female Ballots]]/Table1[[#This Row],[Female Voters]]</f>
        <v>#DIV/0!</v>
      </c>
      <c r="W4303" s="27" t="e">
        <f>Table1[[#This Row],[Male Ballots]]/Table1[[#This Row],[Male Voters]]</f>
        <v>#DIV/0!</v>
      </c>
      <c r="X4303" s="27" t="e">
        <f>Table1[[#This Row],[Total Ballots]]/Table1[[#This Row],[Total Voters]]</f>
        <v>#DIV/0!</v>
      </c>
    </row>
    <row r="4304" spans="1:24" s="12" customFormat="1" hidden="1" x14ac:dyDescent="0.25">
      <c r="A4304" s="8" t="s">
        <v>31</v>
      </c>
      <c r="B4304" s="17">
        <v>2001</v>
      </c>
      <c r="C4304" s="17"/>
      <c r="D4304" s="9" t="s">
        <v>70</v>
      </c>
      <c r="E4304" s="10">
        <v>3962</v>
      </c>
      <c r="F4304" s="10">
        <v>3600</v>
      </c>
      <c r="G4304" s="10">
        <v>7562</v>
      </c>
      <c r="H4304" s="44"/>
      <c r="I4304" s="44"/>
      <c r="J4304" s="44"/>
      <c r="K4304" s="44"/>
      <c r="L4304" s="10"/>
      <c r="M4304" s="10"/>
      <c r="N4304" s="10"/>
      <c r="O4304" s="11"/>
      <c r="P4304" s="27">
        <f>Table1[[#This Row],[Female Voters]]/Table1[[#This Row],[Female Population]]</f>
        <v>0</v>
      </c>
      <c r="Q4304" s="27">
        <f>Table1[[#This Row],[Male Voters]]/Table1[[#This Row],[Male Population]]</f>
        <v>0</v>
      </c>
      <c r="R4304" s="27">
        <f>Table1[[#This Row],[Total Voters]]/Table1[[#This Row],[Total Population]]</f>
        <v>0</v>
      </c>
      <c r="S4304" s="27">
        <f>Table1[[#This Row],[Female Ballots]]/Table1[[#This Row],[Female Population]]</f>
        <v>0</v>
      </c>
      <c r="T4304" s="27">
        <f>Table1[[#This Row],[Male Ballots]]/Table1[[#This Row],[Male Population]]</f>
        <v>0</v>
      </c>
      <c r="U4304" s="27">
        <f>Table1[[#This Row],[Total Ballots]]/Table1[[#This Row],[Total Population]]</f>
        <v>0</v>
      </c>
      <c r="V4304" s="27" t="e">
        <f>Table1[[#This Row],[Female Ballots]]/Table1[[#This Row],[Female Voters]]</f>
        <v>#DIV/0!</v>
      </c>
      <c r="W4304" s="27" t="e">
        <f>Table1[[#This Row],[Male Ballots]]/Table1[[#This Row],[Male Voters]]</f>
        <v>#DIV/0!</v>
      </c>
      <c r="X4304" s="27" t="e">
        <f>Table1[[#This Row],[Total Ballots]]/Table1[[#This Row],[Total Voters]]</f>
        <v>#DIV/0!</v>
      </c>
    </row>
    <row r="4305" spans="1:24" s="12" customFormat="1" hidden="1" x14ac:dyDescent="0.25">
      <c r="A4305" s="8" t="s">
        <v>31</v>
      </c>
      <c r="B4305" s="17">
        <v>2001</v>
      </c>
      <c r="C4305" s="17"/>
      <c r="D4305" s="9" t="s">
        <v>71</v>
      </c>
      <c r="E4305" s="10">
        <v>5647</v>
      </c>
      <c r="F4305" s="10">
        <v>4803</v>
      </c>
      <c r="G4305" s="10">
        <v>10450</v>
      </c>
      <c r="H4305" s="44"/>
      <c r="I4305" s="44"/>
      <c r="J4305" s="44"/>
      <c r="K4305" s="44"/>
      <c r="L4305" s="10"/>
      <c r="M4305" s="10"/>
      <c r="N4305" s="10"/>
      <c r="O4305" s="11"/>
      <c r="P4305" s="27">
        <f>Table1[[#This Row],[Female Voters]]/Table1[[#This Row],[Female Population]]</f>
        <v>0</v>
      </c>
      <c r="Q4305" s="27">
        <f>Table1[[#This Row],[Male Voters]]/Table1[[#This Row],[Male Population]]</f>
        <v>0</v>
      </c>
      <c r="R4305" s="27">
        <f>Table1[[#This Row],[Total Voters]]/Table1[[#This Row],[Total Population]]</f>
        <v>0</v>
      </c>
      <c r="S4305" s="27">
        <f>Table1[[#This Row],[Female Ballots]]/Table1[[#This Row],[Female Population]]</f>
        <v>0</v>
      </c>
      <c r="T4305" s="27">
        <f>Table1[[#This Row],[Male Ballots]]/Table1[[#This Row],[Male Population]]</f>
        <v>0</v>
      </c>
      <c r="U4305" s="27">
        <f>Table1[[#This Row],[Total Ballots]]/Table1[[#This Row],[Total Population]]</f>
        <v>0</v>
      </c>
      <c r="V4305" s="27" t="e">
        <f>Table1[[#This Row],[Female Ballots]]/Table1[[#This Row],[Female Voters]]</f>
        <v>#DIV/0!</v>
      </c>
      <c r="W4305" s="27" t="e">
        <f>Table1[[#This Row],[Male Ballots]]/Table1[[#This Row],[Male Voters]]</f>
        <v>#DIV/0!</v>
      </c>
      <c r="X4305" s="27" t="e">
        <f>Table1[[#This Row],[Total Ballots]]/Table1[[#This Row],[Total Voters]]</f>
        <v>#DIV/0!</v>
      </c>
    </row>
    <row r="4306" spans="1:24" s="12" customFormat="1" hidden="1" x14ac:dyDescent="0.25">
      <c r="A4306" s="8" t="s">
        <v>31</v>
      </c>
      <c r="B4306" s="17">
        <v>2001</v>
      </c>
      <c r="C4306" s="17"/>
      <c r="D4306" s="9" t="s">
        <v>453</v>
      </c>
      <c r="E4306" s="10">
        <v>27298</v>
      </c>
      <c r="F4306" s="10">
        <v>26730</v>
      </c>
      <c r="G4306" s="10">
        <v>54028</v>
      </c>
      <c r="H4306" s="44"/>
      <c r="I4306" s="44"/>
      <c r="J4306" s="44"/>
      <c r="K4306" s="44"/>
      <c r="L4306" s="10"/>
      <c r="M4306" s="10"/>
      <c r="N4306" s="10"/>
      <c r="O4306" s="11"/>
      <c r="P4306" s="27">
        <f>Table1[[#This Row],[Female Voters]]/Table1[[#This Row],[Female Population]]</f>
        <v>0</v>
      </c>
      <c r="Q4306" s="27">
        <f>Table1[[#This Row],[Male Voters]]/Table1[[#This Row],[Male Population]]</f>
        <v>0</v>
      </c>
      <c r="R4306" s="27">
        <f>Table1[[#This Row],[Total Voters]]/Table1[[#This Row],[Total Population]]</f>
        <v>0</v>
      </c>
      <c r="S4306" s="27">
        <f>Table1[[#This Row],[Female Ballots]]/Table1[[#This Row],[Female Population]]</f>
        <v>0</v>
      </c>
      <c r="T4306" s="27">
        <f>Table1[[#This Row],[Male Ballots]]/Table1[[#This Row],[Male Population]]</f>
        <v>0</v>
      </c>
      <c r="U4306" s="27">
        <f>Table1[[#This Row],[Total Ballots]]/Table1[[#This Row],[Total Population]]</f>
        <v>0</v>
      </c>
      <c r="V4306" s="27" t="e">
        <f>Table1[[#This Row],[Female Ballots]]/Table1[[#This Row],[Female Voters]]</f>
        <v>#DIV/0!</v>
      </c>
      <c r="W4306" s="27" t="e">
        <f>Table1[[#This Row],[Male Ballots]]/Table1[[#This Row],[Male Voters]]</f>
        <v>#DIV/0!</v>
      </c>
      <c r="X4306" s="27" t="e">
        <f>Table1[[#This Row],[Total Ballots]]/Table1[[#This Row],[Total Voters]]</f>
        <v>#DIV/0!</v>
      </c>
    </row>
    <row r="4307" spans="1:24" s="12" customFormat="1" hidden="1" x14ac:dyDescent="0.25">
      <c r="A4307" s="8" t="s">
        <v>25</v>
      </c>
      <c r="B4307" s="17">
        <v>2001</v>
      </c>
      <c r="C4307" s="17"/>
      <c r="D4307" s="9" t="s">
        <v>66</v>
      </c>
      <c r="E4307" s="10">
        <v>632</v>
      </c>
      <c r="F4307" s="10">
        <v>719</v>
      </c>
      <c r="G4307" s="10">
        <v>1351</v>
      </c>
      <c r="H4307" s="44"/>
      <c r="I4307" s="44"/>
      <c r="J4307" s="44"/>
      <c r="K4307" s="44"/>
      <c r="L4307" s="10"/>
      <c r="M4307" s="10"/>
      <c r="N4307" s="10"/>
      <c r="O4307" s="11"/>
      <c r="P4307" s="27">
        <f>Table1[[#This Row],[Female Voters]]/Table1[[#This Row],[Female Population]]</f>
        <v>0</v>
      </c>
      <c r="Q4307" s="27">
        <f>Table1[[#This Row],[Male Voters]]/Table1[[#This Row],[Male Population]]</f>
        <v>0</v>
      </c>
      <c r="R4307" s="27">
        <f>Table1[[#This Row],[Total Voters]]/Table1[[#This Row],[Total Population]]</f>
        <v>0</v>
      </c>
      <c r="S4307" s="27">
        <f>Table1[[#This Row],[Female Ballots]]/Table1[[#This Row],[Female Population]]</f>
        <v>0</v>
      </c>
      <c r="T4307" s="27">
        <f>Table1[[#This Row],[Male Ballots]]/Table1[[#This Row],[Male Population]]</f>
        <v>0</v>
      </c>
      <c r="U4307" s="27">
        <f>Table1[[#This Row],[Total Ballots]]/Table1[[#This Row],[Total Population]]</f>
        <v>0</v>
      </c>
      <c r="V4307" s="27" t="e">
        <f>Table1[[#This Row],[Female Ballots]]/Table1[[#This Row],[Female Voters]]</f>
        <v>#DIV/0!</v>
      </c>
      <c r="W4307" s="27" t="e">
        <f>Table1[[#This Row],[Male Ballots]]/Table1[[#This Row],[Male Voters]]</f>
        <v>#DIV/0!</v>
      </c>
      <c r="X4307" s="27" t="e">
        <f>Table1[[#This Row],[Total Ballots]]/Table1[[#This Row],[Total Voters]]</f>
        <v>#DIV/0!</v>
      </c>
    </row>
    <row r="4308" spans="1:24" s="12" customFormat="1" hidden="1" x14ac:dyDescent="0.25">
      <c r="A4308" s="8" t="s">
        <v>25</v>
      </c>
      <c r="B4308" s="17">
        <v>2001</v>
      </c>
      <c r="C4308" s="17"/>
      <c r="D4308" s="9" t="s">
        <v>67</v>
      </c>
      <c r="E4308" s="10">
        <v>1025</v>
      </c>
      <c r="F4308" s="10">
        <v>973</v>
      </c>
      <c r="G4308" s="10">
        <v>1998</v>
      </c>
      <c r="H4308" s="44"/>
      <c r="I4308" s="44"/>
      <c r="J4308" s="44"/>
      <c r="K4308" s="44"/>
      <c r="L4308" s="10"/>
      <c r="M4308" s="10"/>
      <c r="N4308" s="10"/>
      <c r="O4308" s="11"/>
      <c r="P4308" s="27">
        <f>Table1[[#This Row],[Female Voters]]/Table1[[#This Row],[Female Population]]</f>
        <v>0</v>
      </c>
      <c r="Q4308" s="27">
        <f>Table1[[#This Row],[Male Voters]]/Table1[[#This Row],[Male Population]]</f>
        <v>0</v>
      </c>
      <c r="R4308" s="27">
        <f>Table1[[#This Row],[Total Voters]]/Table1[[#This Row],[Total Population]]</f>
        <v>0</v>
      </c>
      <c r="S4308" s="27">
        <f>Table1[[#This Row],[Female Ballots]]/Table1[[#This Row],[Female Population]]</f>
        <v>0</v>
      </c>
      <c r="T4308" s="27">
        <f>Table1[[#This Row],[Male Ballots]]/Table1[[#This Row],[Male Population]]</f>
        <v>0</v>
      </c>
      <c r="U4308" s="27">
        <f>Table1[[#This Row],[Total Ballots]]/Table1[[#This Row],[Total Population]]</f>
        <v>0</v>
      </c>
      <c r="V4308" s="27" t="e">
        <f>Table1[[#This Row],[Female Ballots]]/Table1[[#This Row],[Female Voters]]</f>
        <v>#DIV/0!</v>
      </c>
      <c r="W4308" s="27" t="e">
        <f>Table1[[#This Row],[Male Ballots]]/Table1[[#This Row],[Male Voters]]</f>
        <v>#DIV/0!</v>
      </c>
      <c r="X4308" s="27" t="e">
        <f>Table1[[#This Row],[Total Ballots]]/Table1[[#This Row],[Total Voters]]</f>
        <v>#DIV/0!</v>
      </c>
    </row>
    <row r="4309" spans="1:24" s="12" customFormat="1" hidden="1" x14ac:dyDescent="0.25">
      <c r="A4309" s="8" t="s">
        <v>25</v>
      </c>
      <c r="B4309" s="17">
        <v>2001</v>
      </c>
      <c r="C4309" s="17"/>
      <c r="D4309" s="9" t="s">
        <v>68</v>
      </c>
      <c r="E4309" s="10">
        <v>1885</v>
      </c>
      <c r="F4309" s="10">
        <v>1724</v>
      </c>
      <c r="G4309" s="10">
        <v>3609</v>
      </c>
      <c r="H4309" s="44"/>
      <c r="I4309" s="44"/>
      <c r="J4309" s="44"/>
      <c r="K4309" s="44"/>
      <c r="L4309" s="10"/>
      <c r="M4309" s="10"/>
      <c r="N4309" s="10"/>
      <c r="O4309" s="11"/>
      <c r="P4309" s="27">
        <f>Table1[[#This Row],[Female Voters]]/Table1[[#This Row],[Female Population]]</f>
        <v>0</v>
      </c>
      <c r="Q4309" s="27">
        <f>Table1[[#This Row],[Male Voters]]/Table1[[#This Row],[Male Population]]</f>
        <v>0</v>
      </c>
      <c r="R4309" s="27">
        <f>Table1[[#This Row],[Total Voters]]/Table1[[#This Row],[Total Population]]</f>
        <v>0</v>
      </c>
      <c r="S4309" s="27">
        <f>Table1[[#This Row],[Female Ballots]]/Table1[[#This Row],[Female Population]]</f>
        <v>0</v>
      </c>
      <c r="T4309" s="27">
        <f>Table1[[#This Row],[Male Ballots]]/Table1[[#This Row],[Male Population]]</f>
        <v>0</v>
      </c>
      <c r="U4309" s="27">
        <f>Table1[[#This Row],[Total Ballots]]/Table1[[#This Row],[Total Population]]</f>
        <v>0</v>
      </c>
      <c r="V4309" s="27" t="e">
        <f>Table1[[#This Row],[Female Ballots]]/Table1[[#This Row],[Female Voters]]</f>
        <v>#DIV/0!</v>
      </c>
      <c r="W4309" s="27" t="e">
        <f>Table1[[#This Row],[Male Ballots]]/Table1[[#This Row],[Male Voters]]</f>
        <v>#DIV/0!</v>
      </c>
      <c r="X4309" s="27" t="e">
        <f>Table1[[#This Row],[Total Ballots]]/Table1[[#This Row],[Total Voters]]</f>
        <v>#DIV/0!</v>
      </c>
    </row>
    <row r="4310" spans="1:24" s="12" customFormat="1" hidden="1" x14ac:dyDescent="0.25">
      <c r="A4310" s="8" t="s">
        <v>25</v>
      </c>
      <c r="B4310" s="17">
        <v>2001</v>
      </c>
      <c r="C4310" s="17"/>
      <c r="D4310" s="9" t="s">
        <v>69</v>
      </c>
      <c r="E4310" s="10">
        <v>2589</v>
      </c>
      <c r="F4310" s="10">
        <v>2388</v>
      </c>
      <c r="G4310" s="10">
        <v>4977</v>
      </c>
      <c r="H4310" s="44"/>
      <c r="I4310" s="44"/>
      <c r="J4310" s="44"/>
      <c r="K4310" s="44"/>
      <c r="L4310" s="10"/>
      <c r="M4310" s="10"/>
      <c r="N4310" s="10"/>
      <c r="O4310" s="11"/>
      <c r="P4310" s="27">
        <f>Table1[[#This Row],[Female Voters]]/Table1[[#This Row],[Female Population]]</f>
        <v>0</v>
      </c>
      <c r="Q4310" s="27">
        <f>Table1[[#This Row],[Male Voters]]/Table1[[#This Row],[Male Population]]</f>
        <v>0</v>
      </c>
      <c r="R4310" s="27">
        <f>Table1[[#This Row],[Total Voters]]/Table1[[#This Row],[Total Population]]</f>
        <v>0</v>
      </c>
      <c r="S4310" s="27">
        <f>Table1[[#This Row],[Female Ballots]]/Table1[[#This Row],[Female Population]]</f>
        <v>0</v>
      </c>
      <c r="T4310" s="27">
        <f>Table1[[#This Row],[Male Ballots]]/Table1[[#This Row],[Male Population]]</f>
        <v>0</v>
      </c>
      <c r="U4310" s="27">
        <f>Table1[[#This Row],[Total Ballots]]/Table1[[#This Row],[Total Population]]</f>
        <v>0</v>
      </c>
      <c r="V4310" s="27" t="e">
        <f>Table1[[#This Row],[Female Ballots]]/Table1[[#This Row],[Female Voters]]</f>
        <v>#DIV/0!</v>
      </c>
      <c r="W4310" s="27" t="e">
        <f>Table1[[#This Row],[Male Ballots]]/Table1[[#This Row],[Male Voters]]</f>
        <v>#DIV/0!</v>
      </c>
      <c r="X4310" s="27" t="e">
        <f>Table1[[#This Row],[Total Ballots]]/Table1[[#This Row],[Total Voters]]</f>
        <v>#DIV/0!</v>
      </c>
    </row>
    <row r="4311" spans="1:24" s="12" customFormat="1" hidden="1" x14ac:dyDescent="0.25">
      <c r="A4311" s="8" t="s">
        <v>25</v>
      </c>
      <c r="B4311" s="17">
        <v>2001</v>
      </c>
      <c r="C4311" s="17"/>
      <c r="D4311" s="9" t="s">
        <v>70</v>
      </c>
      <c r="E4311" s="10">
        <v>2013</v>
      </c>
      <c r="F4311" s="10">
        <v>1894</v>
      </c>
      <c r="G4311" s="10">
        <v>3907</v>
      </c>
      <c r="H4311" s="44"/>
      <c r="I4311" s="44"/>
      <c r="J4311" s="44"/>
      <c r="K4311" s="44"/>
      <c r="L4311" s="10"/>
      <c r="M4311" s="10"/>
      <c r="N4311" s="10"/>
      <c r="O4311" s="11"/>
      <c r="P4311" s="27">
        <f>Table1[[#This Row],[Female Voters]]/Table1[[#This Row],[Female Population]]</f>
        <v>0</v>
      </c>
      <c r="Q4311" s="27">
        <f>Table1[[#This Row],[Male Voters]]/Table1[[#This Row],[Male Population]]</f>
        <v>0</v>
      </c>
      <c r="R4311" s="27">
        <f>Table1[[#This Row],[Total Voters]]/Table1[[#This Row],[Total Population]]</f>
        <v>0</v>
      </c>
      <c r="S4311" s="27">
        <f>Table1[[#This Row],[Female Ballots]]/Table1[[#This Row],[Female Population]]</f>
        <v>0</v>
      </c>
      <c r="T4311" s="27">
        <f>Table1[[#This Row],[Male Ballots]]/Table1[[#This Row],[Male Population]]</f>
        <v>0</v>
      </c>
      <c r="U4311" s="27">
        <f>Table1[[#This Row],[Total Ballots]]/Table1[[#This Row],[Total Population]]</f>
        <v>0</v>
      </c>
      <c r="V4311" s="27" t="e">
        <f>Table1[[#This Row],[Female Ballots]]/Table1[[#This Row],[Female Voters]]</f>
        <v>#DIV/0!</v>
      </c>
      <c r="W4311" s="27" t="e">
        <f>Table1[[#This Row],[Male Ballots]]/Table1[[#This Row],[Male Voters]]</f>
        <v>#DIV/0!</v>
      </c>
      <c r="X4311" s="27" t="e">
        <f>Table1[[#This Row],[Total Ballots]]/Table1[[#This Row],[Total Voters]]</f>
        <v>#DIV/0!</v>
      </c>
    </row>
    <row r="4312" spans="1:24" s="12" customFormat="1" hidden="1" x14ac:dyDescent="0.25">
      <c r="A4312" s="8" t="s">
        <v>25</v>
      </c>
      <c r="B4312" s="17">
        <v>2001</v>
      </c>
      <c r="C4312" s="17"/>
      <c r="D4312" s="9" t="s">
        <v>71</v>
      </c>
      <c r="E4312" s="10">
        <v>2920</v>
      </c>
      <c r="F4312" s="10">
        <v>2775</v>
      </c>
      <c r="G4312" s="10">
        <v>5695</v>
      </c>
      <c r="H4312" s="44"/>
      <c r="I4312" s="44"/>
      <c r="J4312" s="44"/>
      <c r="K4312" s="44"/>
      <c r="L4312" s="10"/>
      <c r="M4312" s="10"/>
      <c r="N4312" s="10"/>
      <c r="O4312" s="11"/>
      <c r="P4312" s="27">
        <f>Table1[[#This Row],[Female Voters]]/Table1[[#This Row],[Female Population]]</f>
        <v>0</v>
      </c>
      <c r="Q4312" s="27">
        <f>Table1[[#This Row],[Male Voters]]/Table1[[#This Row],[Male Population]]</f>
        <v>0</v>
      </c>
      <c r="R4312" s="27">
        <f>Table1[[#This Row],[Total Voters]]/Table1[[#This Row],[Total Population]]</f>
        <v>0</v>
      </c>
      <c r="S4312" s="27">
        <f>Table1[[#This Row],[Female Ballots]]/Table1[[#This Row],[Female Population]]</f>
        <v>0</v>
      </c>
      <c r="T4312" s="27">
        <f>Table1[[#This Row],[Male Ballots]]/Table1[[#This Row],[Male Population]]</f>
        <v>0</v>
      </c>
      <c r="U4312" s="27">
        <f>Table1[[#This Row],[Total Ballots]]/Table1[[#This Row],[Total Population]]</f>
        <v>0</v>
      </c>
      <c r="V4312" s="27" t="e">
        <f>Table1[[#This Row],[Female Ballots]]/Table1[[#This Row],[Female Voters]]</f>
        <v>#DIV/0!</v>
      </c>
      <c r="W4312" s="27" t="e">
        <f>Table1[[#This Row],[Male Ballots]]/Table1[[#This Row],[Male Voters]]</f>
        <v>#DIV/0!</v>
      </c>
      <c r="X4312" s="27" t="e">
        <f>Table1[[#This Row],[Total Ballots]]/Table1[[#This Row],[Total Voters]]</f>
        <v>#DIV/0!</v>
      </c>
    </row>
    <row r="4313" spans="1:24" s="12" customFormat="1" hidden="1" x14ac:dyDescent="0.25">
      <c r="A4313" s="8" t="s">
        <v>25</v>
      </c>
      <c r="B4313" s="17">
        <v>2001</v>
      </c>
      <c r="C4313" s="17"/>
      <c r="D4313" s="9" t="s">
        <v>453</v>
      </c>
      <c r="E4313" s="10">
        <v>11064</v>
      </c>
      <c r="F4313" s="10">
        <v>10473</v>
      </c>
      <c r="G4313" s="10">
        <v>21537</v>
      </c>
      <c r="H4313" s="44"/>
      <c r="I4313" s="44"/>
      <c r="J4313" s="44"/>
      <c r="K4313" s="44"/>
      <c r="L4313" s="10"/>
      <c r="M4313" s="10"/>
      <c r="N4313" s="10"/>
      <c r="O4313" s="11"/>
      <c r="P4313" s="27">
        <f>Table1[[#This Row],[Female Voters]]/Table1[[#This Row],[Female Population]]</f>
        <v>0</v>
      </c>
      <c r="Q4313" s="27">
        <f>Table1[[#This Row],[Male Voters]]/Table1[[#This Row],[Male Population]]</f>
        <v>0</v>
      </c>
      <c r="R4313" s="27">
        <f>Table1[[#This Row],[Total Voters]]/Table1[[#This Row],[Total Population]]</f>
        <v>0</v>
      </c>
      <c r="S4313" s="27">
        <f>Table1[[#This Row],[Female Ballots]]/Table1[[#This Row],[Female Population]]</f>
        <v>0</v>
      </c>
      <c r="T4313" s="27">
        <f>Table1[[#This Row],[Male Ballots]]/Table1[[#This Row],[Male Population]]</f>
        <v>0</v>
      </c>
      <c r="U4313" s="27">
        <f>Table1[[#This Row],[Total Ballots]]/Table1[[#This Row],[Total Population]]</f>
        <v>0</v>
      </c>
      <c r="V4313" s="27" t="e">
        <f>Table1[[#This Row],[Female Ballots]]/Table1[[#This Row],[Female Voters]]</f>
        <v>#DIV/0!</v>
      </c>
      <c r="W4313" s="27" t="e">
        <f>Table1[[#This Row],[Male Ballots]]/Table1[[#This Row],[Male Voters]]</f>
        <v>#DIV/0!</v>
      </c>
      <c r="X4313" s="27" t="e">
        <f>Table1[[#This Row],[Total Ballots]]/Table1[[#This Row],[Total Voters]]</f>
        <v>#DIV/0!</v>
      </c>
    </row>
    <row r="4314" spans="1:24" s="12" customFormat="1" hidden="1" x14ac:dyDescent="0.25">
      <c r="A4314" s="8" t="s">
        <v>48</v>
      </c>
      <c r="B4314" s="17">
        <v>2001</v>
      </c>
      <c r="C4314" s="17" t="s">
        <v>76</v>
      </c>
      <c r="D4314" s="9" t="s">
        <v>66</v>
      </c>
      <c r="E4314" s="10">
        <v>81655</v>
      </c>
      <c r="F4314" s="10">
        <v>83378</v>
      </c>
      <c r="G4314" s="10">
        <v>165033.01</v>
      </c>
      <c r="H4314" s="44"/>
      <c r="I4314" s="44"/>
      <c r="J4314" s="44"/>
      <c r="K4314" s="44"/>
      <c r="L4314" s="10"/>
      <c r="M4314" s="10"/>
      <c r="N4314" s="10"/>
      <c r="O4314" s="11"/>
      <c r="P4314" s="27">
        <f>Table1[[#This Row],[Female Voters]]/Table1[[#This Row],[Female Population]]</f>
        <v>0</v>
      </c>
      <c r="Q4314" s="27">
        <f>Table1[[#This Row],[Male Voters]]/Table1[[#This Row],[Male Population]]</f>
        <v>0</v>
      </c>
      <c r="R4314" s="27">
        <f>Table1[[#This Row],[Total Voters]]/Table1[[#This Row],[Total Population]]</f>
        <v>0</v>
      </c>
      <c r="S4314" s="27">
        <f>Table1[[#This Row],[Female Ballots]]/Table1[[#This Row],[Female Population]]</f>
        <v>0</v>
      </c>
      <c r="T4314" s="27">
        <f>Table1[[#This Row],[Male Ballots]]/Table1[[#This Row],[Male Population]]</f>
        <v>0</v>
      </c>
      <c r="U4314" s="27">
        <f>Table1[[#This Row],[Total Ballots]]/Table1[[#This Row],[Total Population]]</f>
        <v>0</v>
      </c>
      <c r="V4314" s="27" t="e">
        <f>Table1[[#This Row],[Female Ballots]]/Table1[[#This Row],[Female Voters]]</f>
        <v>#DIV/0!</v>
      </c>
      <c r="W4314" s="27" t="e">
        <f>Table1[[#This Row],[Male Ballots]]/Table1[[#This Row],[Male Voters]]</f>
        <v>#DIV/0!</v>
      </c>
      <c r="X4314" s="27" t="e">
        <f>Table1[[#This Row],[Total Ballots]]/Table1[[#This Row],[Total Voters]]</f>
        <v>#DIV/0!</v>
      </c>
    </row>
    <row r="4315" spans="1:24" s="12" customFormat="1" hidden="1" x14ac:dyDescent="0.25">
      <c r="A4315" s="8" t="s">
        <v>48</v>
      </c>
      <c r="B4315" s="17">
        <v>2001</v>
      </c>
      <c r="C4315" s="17" t="s">
        <v>76</v>
      </c>
      <c r="D4315" s="9" t="s">
        <v>67</v>
      </c>
      <c r="E4315" s="10">
        <v>141443</v>
      </c>
      <c r="F4315" s="10">
        <v>150849</v>
      </c>
      <c r="G4315" s="10">
        <v>292292.02</v>
      </c>
      <c r="H4315" s="44"/>
      <c r="I4315" s="44"/>
      <c r="J4315" s="44"/>
      <c r="K4315" s="44"/>
      <c r="L4315" s="10"/>
      <c r="M4315" s="10"/>
      <c r="N4315" s="10"/>
      <c r="O4315" s="11"/>
      <c r="P4315" s="27">
        <f>Table1[[#This Row],[Female Voters]]/Table1[[#This Row],[Female Population]]</f>
        <v>0</v>
      </c>
      <c r="Q4315" s="27">
        <f>Table1[[#This Row],[Male Voters]]/Table1[[#This Row],[Male Population]]</f>
        <v>0</v>
      </c>
      <c r="R4315" s="27">
        <f>Table1[[#This Row],[Total Voters]]/Table1[[#This Row],[Total Population]]</f>
        <v>0</v>
      </c>
      <c r="S4315" s="27">
        <f>Table1[[#This Row],[Female Ballots]]/Table1[[#This Row],[Female Population]]</f>
        <v>0</v>
      </c>
      <c r="T4315" s="27">
        <f>Table1[[#This Row],[Male Ballots]]/Table1[[#This Row],[Male Population]]</f>
        <v>0</v>
      </c>
      <c r="U4315" s="27">
        <f>Table1[[#This Row],[Total Ballots]]/Table1[[#This Row],[Total Population]]</f>
        <v>0</v>
      </c>
      <c r="V4315" s="27" t="e">
        <f>Table1[[#This Row],[Female Ballots]]/Table1[[#This Row],[Female Voters]]</f>
        <v>#DIV/0!</v>
      </c>
      <c r="W4315" s="27" t="e">
        <f>Table1[[#This Row],[Male Ballots]]/Table1[[#This Row],[Male Voters]]</f>
        <v>#DIV/0!</v>
      </c>
      <c r="X4315" s="27" t="e">
        <f>Table1[[#This Row],[Total Ballots]]/Table1[[#This Row],[Total Voters]]</f>
        <v>#DIV/0!</v>
      </c>
    </row>
    <row r="4316" spans="1:24" s="12" customFormat="1" hidden="1" x14ac:dyDescent="0.25">
      <c r="A4316" s="8" t="s">
        <v>48</v>
      </c>
      <c r="B4316" s="17">
        <v>2001</v>
      </c>
      <c r="C4316" s="17" t="s">
        <v>76</v>
      </c>
      <c r="D4316" s="9" t="s">
        <v>68</v>
      </c>
      <c r="E4316" s="10">
        <v>151318</v>
      </c>
      <c r="F4316" s="10">
        <v>156533</v>
      </c>
      <c r="G4316" s="10">
        <v>307851.02</v>
      </c>
      <c r="H4316" s="44"/>
      <c r="I4316" s="44"/>
      <c r="J4316" s="44"/>
      <c r="K4316" s="44"/>
      <c r="L4316" s="10"/>
      <c r="M4316" s="10"/>
      <c r="N4316" s="10"/>
      <c r="O4316" s="11"/>
      <c r="P4316" s="27">
        <f>Table1[[#This Row],[Female Voters]]/Table1[[#This Row],[Female Population]]</f>
        <v>0</v>
      </c>
      <c r="Q4316" s="27">
        <f>Table1[[#This Row],[Male Voters]]/Table1[[#This Row],[Male Population]]</f>
        <v>0</v>
      </c>
      <c r="R4316" s="27">
        <f>Table1[[#This Row],[Total Voters]]/Table1[[#This Row],[Total Population]]</f>
        <v>0</v>
      </c>
      <c r="S4316" s="27">
        <f>Table1[[#This Row],[Female Ballots]]/Table1[[#This Row],[Female Population]]</f>
        <v>0</v>
      </c>
      <c r="T4316" s="27">
        <f>Table1[[#This Row],[Male Ballots]]/Table1[[#This Row],[Male Population]]</f>
        <v>0</v>
      </c>
      <c r="U4316" s="27">
        <f>Table1[[#This Row],[Total Ballots]]/Table1[[#This Row],[Total Population]]</f>
        <v>0</v>
      </c>
      <c r="V4316" s="27" t="e">
        <f>Table1[[#This Row],[Female Ballots]]/Table1[[#This Row],[Female Voters]]</f>
        <v>#DIV/0!</v>
      </c>
      <c r="W4316" s="27" t="e">
        <f>Table1[[#This Row],[Male Ballots]]/Table1[[#This Row],[Male Voters]]</f>
        <v>#DIV/0!</v>
      </c>
      <c r="X4316" s="27" t="e">
        <f>Table1[[#This Row],[Total Ballots]]/Table1[[#This Row],[Total Voters]]</f>
        <v>#DIV/0!</v>
      </c>
    </row>
    <row r="4317" spans="1:24" s="12" customFormat="1" hidden="1" x14ac:dyDescent="0.25">
      <c r="A4317" s="8" t="s">
        <v>48</v>
      </c>
      <c r="B4317" s="17">
        <v>2001</v>
      </c>
      <c r="C4317" s="17" t="s">
        <v>76</v>
      </c>
      <c r="D4317" s="9" t="s">
        <v>69</v>
      </c>
      <c r="E4317" s="10">
        <v>135245</v>
      </c>
      <c r="F4317" s="10">
        <v>133208</v>
      </c>
      <c r="G4317" s="10">
        <v>268453.02</v>
      </c>
      <c r="H4317" s="44"/>
      <c r="I4317" s="44"/>
      <c r="J4317" s="44"/>
      <c r="K4317" s="44"/>
      <c r="L4317" s="10"/>
      <c r="M4317" s="10"/>
      <c r="N4317" s="10"/>
      <c r="O4317" s="11"/>
      <c r="P4317" s="27">
        <f>Table1[[#This Row],[Female Voters]]/Table1[[#This Row],[Female Population]]</f>
        <v>0</v>
      </c>
      <c r="Q4317" s="27">
        <f>Table1[[#This Row],[Male Voters]]/Table1[[#This Row],[Male Population]]</f>
        <v>0</v>
      </c>
      <c r="R4317" s="27">
        <f>Table1[[#This Row],[Total Voters]]/Table1[[#This Row],[Total Population]]</f>
        <v>0</v>
      </c>
      <c r="S4317" s="27">
        <f>Table1[[#This Row],[Female Ballots]]/Table1[[#This Row],[Female Population]]</f>
        <v>0</v>
      </c>
      <c r="T4317" s="27">
        <f>Table1[[#This Row],[Male Ballots]]/Table1[[#This Row],[Male Population]]</f>
        <v>0</v>
      </c>
      <c r="U4317" s="27">
        <f>Table1[[#This Row],[Total Ballots]]/Table1[[#This Row],[Total Population]]</f>
        <v>0</v>
      </c>
      <c r="V4317" s="27" t="e">
        <f>Table1[[#This Row],[Female Ballots]]/Table1[[#This Row],[Female Voters]]</f>
        <v>#DIV/0!</v>
      </c>
      <c r="W4317" s="27" t="e">
        <f>Table1[[#This Row],[Male Ballots]]/Table1[[#This Row],[Male Voters]]</f>
        <v>#DIV/0!</v>
      </c>
      <c r="X4317" s="27" t="e">
        <f>Table1[[#This Row],[Total Ballots]]/Table1[[#This Row],[Total Voters]]</f>
        <v>#DIV/0!</v>
      </c>
    </row>
    <row r="4318" spans="1:24" s="12" customFormat="1" hidden="1" x14ac:dyDescent="0.25">
      <c r="A4318" s="8" t="s">
        <v>48</v>
      </c>
      <c r="B4318" s="17">
        <v>2001</v>
      </c>
      <c r="C4318" s="17" t="s">
        <v>76</v>
      </c>
      <c r="D4318" s="9" t="s">
        <v>70</v>
      </c>
      <c r="E4318" s="10">
        <v>73702</v>
      </c>
      <c r="F4318" s="10">
        <v>72864</v>
      </c>
      <c r="G4318" s="10">
        <v>146566</v>
      </c>
      <c r="H4318" s="44"/>
      <c r="I4318" s="44"/>
      <c r="J4318" s="44"/>
      <c r="K4318" s="44"/>
      <c r="L4318" s="10"/>
      <c r="M4318" s="10"/>
      <c r="N4318" s="10"/>
      <c r="O4318" s="11"/>
      <c r="P4318" s="27">
        <f>Table1[[#This Row],[Female Voters]]/Table1[[#This Row],[Female Population]]</f>
        <v>0</v>
      </c>
      <c r="Q4318" s="27">
        <f>Table1[[#This Row],[Male Voters]]/Table1[[#This Row],[Male Population]]</f>
        <v>0</v>
      </c>
      <c r="R4318" s="27">
        <f>Table1[[#This Row],[Total Voters]]/Table1[[#This Row],[Total Population]]</f>
        <v>0</v>
      </c>
      <c r="S4318" s="27">
        <f>Table1[[#This Row],[Female Ballots]]/Table1[[#This Row],[Female Population]]</f>
        <v>0</v>
      </c>
      <c r="T4318" s="27">
        <f>Table1[[#This Row],[Male Ballots]]/Table1[[#This Row],[Male Population]]</f>
        <v>0</v>
      </c>
      <c r="U4318" s="27">
        <f>Table1[[#This Row],[Total Ballots]]/Table1[[#This Row],[Total Population]]</f>
        <v>0</v>
      </c>
      <c r="V4318" s="27" t="e">
        <f>Table1[[#This Row],[Female Ballots]]/Table1[[#This Row],[Female Voters]]</f>
        <v>#DIV/0!</v>
      </c>
      <c r="W4318" s="27" t="e">
        <f>Table1[[#This Row],[Male Ballots]]/Table1[[#This Row],[Male Voters]]</f>
        <v>#DIV/0!</v>
      </c>
      <c r="X4318" s="27" t="e">
        <f>Table1[[#This Row],[Total Ballots]]/Table1[[#This Row],[Total Voters]]</f>
        <v>#DIV/0!</v>
      </c>
    </row>
    <row r="4319" spans="1:24" s="12" customFormat="1" hidden="1" x14ac:dyDescent="0.25">
      <c r="A4319" s="8" t="s">
        <v>48</v>
      </c>
      <c r="B4319" s="17">
        <v>2001</v>
      </c>
      <c r="C4319" s="17" t="s">
        <v>76</v>
      </c>
      <c r="D4319" s="9" t="s">
        <v>71</v>
      </c>
      <c r="E4319" s="10">
        <v>106679</v>
      </c>
      <c r="F4319" s="10">
        <v>75885</v>
      </c>
      <c r="G4319" s="10">
        <v>182564</v>
      </c>
      <c r="H4319" s="44"/>
      <c r="I4319" s="44"/>
      <c r="J4319" s="44"/>
      <c r="K4319" s="44"/>
      <c r="L4319" s="10"/>
      <c r="M4319" s="10"/>
      <c r="N4319" s="10"/>
      <c r="O4319" s="11"/>
      <c r="P4319" s="27">
        <f>Table1[[#This Row],[Female Voters]]/Table1[[#This Row],[Female Population]]</f>
        <v>0</v>
      </c>
      <c r="Q4319" s="27">
        <f>Table1[[#This Row],[Male Voters]]/Table1[[#This Row],[Male Population]]</f>
        <v>0</v>
      </c>
      <c r="R4319" s="27">
        <f>Table1[[#This Row],[Total Voters]]/Table1[[#This Row],[Total Population]]</f>
        <v>0</v>
      </c>
      <c r="S4319" s="27">
        <f>Table1[[#This Row],[Female Ballots]]/Table1[[#This Row],[Female Population]]</f>
        <v>0</v>
      </c>
      <c r="T4319" s="27">
        <f>Table1[[#This Row],[Male Ballots]]/Table1[[#This Row],[Male Population]]</f>
        <v>0</v>
      </c>
      <c r="U4319" s="27">
        <f>Table1[[#This Row],[Total Ballots]]/Table1[[#This Row],[Total Population]]</f>
        <v>0</v>
      </c>
      <c r="V4319" s="27" t="e">
        <f>Table1[[#This Row],[Female Ballots]]/Table1[[#This Row],[Female Voters]]</f>
        <v>#DIV/0!</v>
      </c>
      <c r="W4319" s="27" t="e">
        <f>Table1[[#This Row],[Male Ballots]]/Table1[[#This Row],[Male Voters]]</f>
        <v>#DIV/0!</v>
      </c>
      <c r="X4319" s="27" t="e">
        <f>Table1[[#This Row],[Total Ballots]]/Table1[[#This Row],[Total Voters]]</f>
        <v>#DIV/0!</v>
      </c>
    </row>
    <row r="4320" spans="1:24" s="12" customFormat="1" hidden="1" x14ac:dyDescent="0.25">
      <c r="A4320" s="8" t="s">
        <v>48</v>
      </c>
      <c r="B4320" s="17">
        <v>2001</v>
      </c>
      <c r="C4320" s="17" t="s">
        <v>76</v>
      </c>
      <c r="D4320" s="9" t="s">
        <v>453</v>
      </c>
      <c r="E4320" s="10">
        <v>690042</v>
      </c>
      <c r="F4320" s="10">
        <v>672717</v>
      </c>
      <c r="G4320" s="10">
        <v>1362759.07</v>
      </c>
      <c r="H4320" s="44"/>
      <c r="I4320" s="44"/>
      <c r="J4320" s="44"/>
      <c r="K4320" s="44"/>
      <c r="L4320" s="10"/>
      <c r="M4320" s="10"/>
      <c r="N4320" s="10"/>
      <c r="O4320" s="11"/>
      <c r="P4320" s="27">
        <f>Table1[[#This Row],[Female Voters]]/Table1[[#This Row],[Female Population]]</f>
        <v>0</v>
      </c>
      <c r="Q4320" s="27">
        <f>Table1[[#This Row],[Male Voters]]/Table1[[#This Row],[Male Population]]</f>
        <v>0</v>
      </c>
      <c r="R4320" s="27">
        <f>Table1[[#This Row],[Total Voters]]/Table1[[#This Row],[Total Population]]</f>
        <v>0</v>
      </c>
      <c r="S4320" s="27">
        <f>Table1[[#This Row],[Female Ballots]]/Table1[[#This Row],[Female Population]]</f>
        <v>0</v>
      </c>
      <c r="T4320" s="27">
        <f>Table1[[#This Row],[Male Ballots]]/Table1[[#This Row],[Male Population]]</f>
        <v>0</v>
      </c>
      <c r="U4320" s="27">
        <f>Table1[[#This Row],[Total Ballots]]/Table1[[#This Row],[Total Population]]</f>
        <v>0</v>
      </c>
      <c r="V4320" s="27" t="e">
        <f>Table1[[#This Row],[Female Ballots]]/Table1[[#This Row],[Female Voters]]</f>
        <v>#DIV/0!</v>
      </c>
      <c r="W4320" s="27" t="e">
        <f>Table1[[#This Row],[Male Ballots]]/Table1[[#This Row],[Male Voters]]</f>
        <v>#DIV/0!</v>
      </c>
      <c r="X4320" s="27" t="e">
        <f>Table1[[#This Row],[Total Ballots]]/Table1[[#This Row],[Total Voters]]</f>
        <v>#DIV/0!</v>
      </c>
    </row>
    <row r="4321" spans="1:24" s="12" customFormat="1" hidden="1" x14ac:dyDescent="0.25">
      <c r="A4321" s="8" t="s">
        <v>40</v>
      </c>
      <c r="B4321" s="17">
        <v>2001</v>
      </c>
      <c r="C4321" s="17" t="s">
        <v>77</v>
      </c>
      <c r="D4321" s="9" t="s">
        <v>66</v>
      </c>
      <c r="E4321" s="10">
        <v>9623</v>
      </c>
      <c r="F4321" s="10">
        <v>12492</v>
      </c>
      <c r="G4321" s="10">
        <v>22115</v>
      </c>
      <c r="H4321" s="44"/>
      <c r="I4321" s="44"/>
      <c r="J4321" s="44"/>
      <c r="K4321" s="44"/>
      <c r="L4321" s="10"/>
      <c r="M4321" s="10"/>
      <c r="N4321" s="10"/>
      <c r="O4321" s="11"/>
      <c r="P4321" s="27">
        <f>Table1[[#This Row],[Female Voters]]/Table1[[#This Row],[Female Population]]</f>
        <v>0</v>
      </c>
      <c r="Q4321" s="27">
        <f>Table1[[#This Row],[Male Voters]]/Table1[[#This Row],[Male Population]]</f>
        <v>0</v>
      </c>
      <c r="R4321" s="27">
        <f>Table1[[#This Row],[Total Voters]]/Table1[[#This Row],[Total Population]]</f>
        <v>0</v>
      </c>
      <c r="S4321" s="27">
        <f>Table1[[#This Row],[Female Ballots]]/Table1[[#This Row],[Female Population]]</f>
        <v>0</v>
      </c>
      <c r="T4321" s="27">
        <f>Table1[[#This Row],[Male Ballots]]/Table1[[#This Row],[Male Population]]</f>
        <v>0</v>
      </c>
      <c r="U4321" s="27">
        <f>Table1[[#This Row],[Total Ballots]]/Table1[[#This Row],[Total Population]]</f>
        <v>0</v>
      </c>
      <c r="V4321" s="27" t="e">
        <f>Table1[[#This Row],[Female Ballots]]/Table1[[#This Row],[Female Voters]]</f>
        <v>#DIV/0!</v>
      </c>
      <c r="W4321" s="27" t="e">
        <f>Table1[[#This Row],[Male Ballots]]/Table1[[#This Row],[Male Voters]]</f>
        <v>#DIV/0!</v>
      </c>
      <c r="X4321" s="27" t="e">
        <f>Table1[[#This Row],[Total Ballots]]/Table1[[#This Row],[Total Voters]]</f>
        <v>#DIV/0!</v>
      </c>
    </row>
    <row r="4322" spans="1:24" s="12" customFormat="1" hidden="1" x14ac:dyDescent="0.25">
      <c r="A4322" s="8" t="s">
        <v>40</v>
      </c>
      <c r="B4322" s="17">
        <v>2001</v>
      </c>
      <c r="C4322" s="17" t="s">
        <v>77</v>
      </c>
      <c r="D4322" s="9" t="s">
        <v>67</v>
      </c>
      <c r="E4322" s="10">
        <v>14119</v>
      </c>
      <c r="F4322" s="10">
        <v>15504</v>
      </c>
      <c r="G4322" s="10">
        <v>29623</v>
      </c>
      <c r="H4322" s="44"/>
      <c r="I4322" s="44"/>
      <c r="J4322" s="44"/>
      <c r="K4322" s="44"/>
      <c r="L4322" s="10"/>
      <c r="M4322" s="10"/>
      <c r="N4322" s="10"/>
      <c r="O4322" s="11"/>
      <c r="P4322" s="27">
        <f>Table1[[#This Row],[Female Voters]]/Table1[[#This Row],[Female Population]]</f>
        <v>0</v>
      </c>
      <c r="Q4322" s="27">
        <f>Table1[[#This Row],[Male Voters]]/Table1[[#This Row],[Male Population]]</f>
        <v>0</v>
      </c>
      <c r="R4322" s="27">
        <f>Table1[[#This Row],[Total Voters]]/Table1[[#This Row],[Total Population]]</f>
        <v>0</v>
      </c>
      <c r="S4322" s="27">
        <f>Table1[[#This Row],[Female Ballots]]/Table1[[#This Row],[Female Population]]</f>
        <v>0</v>
      </c>
      <c r="T4322" s="27">
        <f>Table1[[#This Row],[Male Ballots]]/Table1[[#This Row],[Male Population]]</f>
        <v>0</v>
      </c>
      <c r="U4322" s="27">
        <f>Table1[[#This Row],[Total Ballots]]/Table1[[#This Row],[Total Population]]</f>
        <v>0</v>
      </c>
      <c r="V4322" s="27" t="e">
        <f>Table1[[#This Row],[Female Ballots]]/Table1[[#This Row],[Female Voters]]</f>
        <v>#DIV/0!</v>
      </c>
      <c r="W4322" s="27" t="e">
        <f>Table1[[#This Row],[Male Ballots]]/Table1[[#This Row],[Male Voters]]</f>
        <v>#DIV/0!</v>
      </c>
      <c r="X4322" s="27" t="e">
        <f>Table1[[#This Row],[Total Ballots]]/Table1[[#This Row],[Total Voters]]</f>
        <v>#DIV/0!</v>
      </c>
    </row>
    <row r="4323" spans="1:24" s="12" customFormat="1" hidden="1" x14ac:dyDescent="0.25">
      <c r="A4323" s="8" t="s">
        <v>40</v>
      </c>
      <c r="B4323" s="17">
        <v>2001</v>
      </c>
      <c r="C4323" s="17" t="s">
        <v>77</v>
      </c>
      <c r="D4323" s="9" t="s">
        <v>68</v>
      </c>
      <c r="E4323" s="10">
        <v>18794</v>
      </c>
      <c r="F4323" s="10">
        <v>19332</v>
      </c>
      <c r="G4323" s="10">
        <v>38126</v>
      </c>
      <c r="H4323" s="44"/>
      <c r="I4323" s="44"/>
      <c r="J4323" s="44"/>
      <c r="K4323" s="44"/>
      <c r="L4323" s="10"/>
      <c r="M4323" s="10"/>
      <c r="N4323" s="10"/>
      <c r="O4323" s="11"/>
      <c r="P4323" s="27">
        <f>Table1[[#This Row],[Female Voters]]/Table1[[#This Row],[Female Population]]</f>
        <v>0</v>
      </c>
      <c r="Q4323" s="27">
        <f>Table1[[#This Row],[Male Voters]]/Table1[[#This Row],[Male Population]]</f>
        <v>0</v>
      </c>
      <c r="R4323" s="27">
        <f>Table1[[#This Row],[Total Voters]]/Table1[[#This Row],[Total Population]]</f>
        <v>0</v>
      </c>
      <c r="S4323" s="27">
        <f>Table1[[#This Row],[Female Ballots]]/Table1[[#This Row],[Female Population]]</f>
        <v>0</v>
      </c>
      <c r="T4323" s="27">
        <f>Table1[[#This Row],[Male Ballots]]/Table1[[#This Row],[Male Population]]</f>
        <v>0</v>
      </c>
      <c r="U4323" s="27">
        <f>Table1[[#This Row],[Total Ballots]]/Table1[[#This Row],[Total Population]]</f>
        <v>0</v>
      </c>
      <c r="V4323" s="27" t="e">
        <f>Table1[[#This Row],[Female Ballots]]/Table1[[#This Row],[Female Voters]]</f>
        <v>#DIV/0!</v>
      </c>
      <c r="W4323" s="27" t="e">
        <f>Table1[[#This Row],[Male Ballots]]/Table1[[#This Row],[Male Voters]]</f>
        <v>#DIV/0!</v>
      </c>
      <c r="X4323" s="27" t="e">
        <f>Table1[[#This Row],[Total Ballots]]/Table1[[#This Row],[Total Voters]]</f>
        <v>#DIV/0!</v>
      </c>
    </row>
    <row r="4324" spans="1:24" s="12" customFormat="1" hidden="1" x14ac:dyDescent="0.25">
      <c r="A4324" s="8" t="s">
        <v>40</v>
      </c>
      <c r="B4324" s="17">
        <v>2001</v>
      </c>
      <c r="C4324" s="17" t="s">
        <v>77</v>
      </c>
      <c r="D4324" s="9" t="s">
        <v>69</v>
      </c>
      <c r="E4324" s="10">
        <v>18459</v>
      </c>
      <c r="F4324" s="10">
        <v>18075</v>
      </c>
      <c r="G4324" s="10">
        <v>36534</v>
      </c>
      <c r="H4324" s="44"/>
      <c r="I4324" s="44"/>
      <c r="J4324" s="44"/>
      <c r="K4324" s="44"/>
      <c r="L4324" s="10"/>
      <c r="M4324" s="10"/>
      <c r="N4324" s="10"/>
      <c r="O4324" s="11"/>
      <c r="P4324" s="27">
        <f>Table1[[#This Row],[Female Voters]]/Table1[[#This Row],[Female Population]]</f>
        <v>0</v>
      </c>
      <c r="Q4324" s="27">
        <f>Table1[[#This Row],[Male Voters]]/Table1[[#This Row],[Male Population]]</f>
        <v>0</v>
      </c>
      <c r="R4324" s="27">
        <f>Table1[[#This Row],[Total Voters]]/Table1[[#This Row],[Total Population]]</f>
        <v>0</v>
      </c>
      <c r="S4324" s="27">
        <f>Table1[[#This Row],[Female Ballots]]/Table1[[#This Row],[Female Population]]</f>
        <v>0</v>
      </c>
      <c r="T4324" s="27">
        <f>Table1[[#This Row],[Male Ballots]]/Table1[[#This Row],[Male Population]]</f>
        <v>0</v>
      </c>
      <c r="U4324" s="27">
        <f>Table1[[#This Row],[Total Ballots]]/Table1[[#This Row],[Total Population]]</f>
        <v>0</v>
      </c>
      <c r="V4324" s="27" t="e">
        <f>Table1[[#This Row],[Female Ballots]]/Table1[[#This Row],[Female Voters]]</f>
        <v>#DIV/0!</v>
      </c>
      <c r="W4324" s="27" t="e">
        <f>Table1[[#This Row],[Male Ballots]]/Table1[[#This Row],[Male Voters]]</f>
        <v>#DIV/0!</v>
      </c>
      <c r="X4324" s="27" t="e">
        <f>Table1[[#This Row],[Total Ballots]]/Table1[[#This Row],[Total Voters]]</f>
        <v>#DIV/0!</v>
      </c>
    </row>
    <row r="4325" spans="1:24" s="12" customFormat="1" hidden="1" x14ac:dyDescent="0.25">
      <c r="A4325" s="8" t="s">
        <v>40</v>
      </c>
      <c r="B4325" s="17">
        <v>2001</v>
      </c>
      <c r="C4325" s="17" t="s">
        <v>77</v>
      </c>
      <c r="D4325" s="9" t="s">
        <v>70</v>
      </c>
      <c r="E4325" s="10">
        <v>10370</v>
      </c>
      <c r="F4325" s="10">
        <v>10555</v>
      </c>
      <c r="G4325" s="10">
        <v>20925</v>
      </c>
      <c r="H4325" s="44"/>
      <c r="I4325" s="44"/>
      <c r="J4325" s="44"/>
      <c r="K4325" s="44"/>
      <c r="L4325" s="10"/>
      <c r="M4325" s="10"/>
      <c r="N4325" s="10"/>
      <c r="O4325" s="11"/>
      <c r="P4325" s="27">
        <f>Table1[[#This Row],[Female Voters]]/Table1[[#This Row],[Female Population]]</f>
        <v>0</v>
      </c>
      <c r="Q4325" s="27">
        <f>Table1[[#This Row],[Male Voters]]/Table1[[#This Row],[Male Population]]</f>
        <v>0</v>
      </c>
      <c r="R4325" s="27">
        <f>Table1[[#This Row],[Total Voters]]/Table1[[#This Row],[Total Population]]</f>
        <v>0</v>
      </c>
      <c r="S4325" s="27">
        <f>Table1[[#This Row],[Female Ballots]]/Table1[[#This Row],[Female Population]]</f>
        <v>0</v>
      </c>
      <c r="T4325" s="27">
        <f>Table1[[#This Row],[Male Ballots]]/Table1[[#This Row],[Male Population]]</f>
        <v>0</v>
      </c>
      <c r="U4325" s="27">
        <f>Table1[[#This Row],[Total Ballots]]/Table1[[#This Row],[Total Population]]</f>
        <v>0</v>
      </c>
      <c r="V4325" s="27" t="e">
        <f>Table1[[#This Row],[Female Ballots]]/Table1[[#This Row],[Female Voters]]</f>
        <v>#DIV/0!</v>
      </c>
      <c r="W4325" s="27" t="e">
        <f>Table1[[#This Row],[Male Ballots]]/Table1[[#This Row],[Male Voters]]</f>
        <v>#DIV/0!</v>
      </c>
      <c r="X4325" s="27" t="e">
        <f>Table1[[#This Row],[Total Ballots]]/Table1[[#This Row],[Total Voters]]</f>
        <v>#DIV/0!</v>
      </c>
    </row>
    <row r="4326" spans="1:24" s="12" customFormat="1" hidden="1" x14ac:dyDescent="0.25">
      <c r="A4326" s="8" t="s">
        <v>40</v>
      </c>
      <c r="B4326" s="17">
        <v>2001</v>
      </c>
      <c r="C4326" s="17" t="s">
        <v>77</v>
      </c>
      <c r="D4326" s="9" t="s">
        <v>71</v>
      </c>
      <c r="E4326" s="10">
        <v>14252</v>
      </c>
      <c r="F4326" s="10">
        <v>10854</v>
      </c>
      <c r="G4326" s="10">
        <v>25106</v>
      </c>
      <c r="H4326" s="44"/>
      <c r="I4326" s="44"/>
      <c r="J4326" s="44"/>
      <c r="K4326" s="44"/>
      <c r="L4326" s="10"/>
      <c r="M4326" s="10"/>
      <c r="N4326" s="10"/>
      <c r="O4326" s="11"/>
      <c r="P4326" s="27">
        <f>Table1[[#This Row],[Female Voters]]/Table1[[#This Row],[Female Population]]</f>
        <v>0</v>
      </c>
      <c r="Q4326" s="27">
        <f>Table1[[#This Row],[Male Voters]]/Table1[[#This Row],[Male Population]]</f>
        <v>0</v>
      </c>
      <c r="R4326" s="27">
        <f>Table1[[#This Row],[Total Voters]]/Table1[[#This Row],[Total Population]]</f>
        <v>0</v>
      </c>
      <c r="S4326" s="27">
        <f>Table1[[#This Row],[Female Ballots]]/Table1[[#This Row],[Female Population]]</f>
        <v>0</v>
      </c>
      <c r="T4326" s="27">
        <f>Table1[[#This Row],[Male Ballots]]/Table1[[#This Row],[Male Population]]</f>
        <v>0</v>
      </c>
      <c r="U4326" s="27">
        <f>Table1[[#This Row],[Total Ballots]]/Table1[[#This Row],[Total Population]]</f>
        <v>0</v>
      </c>
      <c r="V4326" s="27" t="e">
        <f>Table1[[#This Row],[Female Ballots]]/Table1[[#This Row],[Female Voters]]</f>
        <v>#DIV/0!</v>
      </c>
      <c r="W4326" s="27" t="e">
        <f>Table1[[#This Row],[Male Ballots]]/Table1[[#This Row],[Male Voters]]</f>
        <v>#DIV/0!</v>
      </c>
      <c r="X4326" s="27" t="e">
        <f>Table1[[#This Row],[Total Ballots]]/Table1[[#This Row],[Total Voters]]</f>
        <v>#DIV/0!</v>
      </c>
    </row>
    <row r="4327" spans="1:24" s="12" customFormat="1" hidden="1" x14ac:dyDescent="0.25">
      <c r="A4327" s="8" t="s">
        <v>40</v>
      </c>
      <c r="B4327" s="17">
        <v>2001</v>
      </c>
      <c r="C4327" s="17" t="s">
        <v>77</v>
      </c>
      <c r="D4327" s="9" t="s">
        <v>453</v>
      </c>
      <c r="E4327" s="10">
        <v>85617</v>
      </c>
      <c r="F4327" s="10">
        <v>86812</v>
      </c>
      <c r="G4327" s="10">
        <v>172429</v>
      </c>
      <c r="H4327" s="44"/>
      <c r="I4327" s="44"/>
      <c r="J4327" s="44"/>
      <c r="K4327" s="44"/>
      <c r="L4327" s="10"/>
      <c r="M4327" s="10"/>
      <c r="N4327" s="10"/>
      <c r="O4327" s="11"/>
      <c r="P4327" s="27">
        <f>Table1[[#This Row],[Female Voters]]/Table1[[#This Row],[Female Population]]</f>
        <v>0</v>
      </c>
      <c r="Q4327" s="27">
        <f>Table1[[#This Row],[Male Voters]]/Table1[[#This Row],[Male Population]]</f>
        <v>0</v>
      </c>
      <c r="R4327" s="27">
        <f>Table1[[#This Row],[Total Voters]]/Table1[[#This Row],[Total Population]]</f>
        <v>0</v>
      </c>
      <c r="S4327" s="27">
        <f>Table1[[#This Row],[Female Ballots]]/Table1[[#This Row],[Female Population]]</f>
        <v>0</v>
      </c>
      <c r="T4327" s="27">
        <f>Table1[[#This Row],[Male Ballots]]/Table1[[#This Row],[Male Population]]</f>
        <v>0</v>
      </c>
      <c r="U4327" s="27">
        <f>Table1[[#This Row],[Total Ballots]]/Table1[[#This Row],[Total Population]]</f>
        <v>0</v>
      </c>
      <c r="V4327" s="27" t="e">
        <f>Table1[[#This Row],[Female Ballots]]/Table1[[#This Row],[Female Voters]]</f>
        <v>#DIV/0!</v>
      </c>
      <c r="W4327" s="27" t="e">
        <f>Table1[[#This Row],[Male Ballots]]/Table1[[#This Row],[Male Voters]]</f>
        <v>#DIV/0!</v>
      </c>
      <c r="X4327" s="27" t="e">
        <f>Table1[[#This Row],[Total Ballots]]/Table1[[#This Row],[Total Voters]]</f>
        <v>#DIV/0!</v>
      </c>
    </row>
    <row r="4328" spans="1:24" s="12" customFormat="1" hidden="1" x14ac:dyDescent="0.25">
      <c r="A4328" s="8" t="s">
        <v>51</v>
      </c>
      <c r="B4328" s="17">
        <v>2001</v>
      </c>
      <c r="C4328" s="17"/>
      <c r="D4328" s="9" t="s">
        <v>66</v>
      </c>
      <c r="E4328" s="10">
        <v>3786</v>
      </c>
      <c r="F4328" s="10">
        <v>3749</v>
      </c>
      <c r="G4328" s="10">
        <v>7534.99</v>
      </c>
      <c r="H4328" s="44"/>
      <c r="I4328" s="44"/>
      <c r="J4328" s="44"/>
      <c r="K4328" s="44"/>
      <c r="L4328" s="10"/>
      <c r="M4328" s="10"/>
      <c r="N4328" s="10"/>
      <c r="O4328" s="11"/>
      <c r="P4328" s="27">
        <f>Table1[[#This Row],[Female Voters]]/Table1[[#This Row],[Female Population]]</f>
        <v>0</v>
      </c>
      <c r="Q4328" s="27">
        <f>Table1[[#This Row],[Male Voters]]/Table1[[#This Row],[Male Population]]</f>
        <v>0</v>
      </c>
      <c r="R4328" s="27">
        <f>Table1[[#This Row],[Total Voters]]/Table1[[#This Row],[Total Population]]</f>
        <v>0</v>
      </c>
      <c r="S4328" s="27">
        <f>Table1[[#This Row],[Female Ballots]]/Table1[[#This Row],[Female Population]]</f>
        <v>0</v>
      </c>
      <c r="T4328" s="27">
        <f>Table1[[#This Row],[Male Ballots]]/Table1[[#This Row],[Male Population]]</f>
        <v>0</v>
      </c>
      <c r="U4328" s="27">
        <f>Table1[[#This Row],[Total Ballots]]/Table1[[#This Row],[Total Population]]</f>
        <v>0</v>
      </c>
      <c r="V4328" s="27" t="e">
        <f>Table1[[#This Row],[Female Ballots]]/Table1[[#This Row],[Female Voters]]</f>
        <v>#DIV/0!</v>
      </c>
      <c r="W4328" s="27" t="e">
        <f>Table1[[#This Row],[Male Ballots]]/Table1[[#This Row],[Male Voters]]</f>
        <v>#DIV/0!</v>
      </c>
      <c r="X4328" s="27" t="e">
        <f>Table1[[#This Row],[Total Ballots]]/Table1[[#This Row],[Total Voters]]</f>
        <v>#DIV/0!</v>
      </c>
    </row>
    <row r="4329" spans="1:24" s="12" customFormat="1" hidden="1" x14ac:dyDescent="0.25">
      <c r="A4329" s="8" t="s">
        <v>51</v>
      </c>
      <c r="B4329" s="17">
        <v>2001</v>
      </c>
      <c r="C4329" s="17"/>
      <c r="D4329" s="9" t="s">
        <v>67</v>
      </c>
      <c r="E4329" s="10">
        <v>1840</v>
      </c>
      <c r="F4329" s="10">
        <v>2032</v>
      </c>
      <c r="G4329" s="10">
        <v>3872</v>
      </c>
      <c r="H4329" s="44"/>
      <c r="I4329" s="44"/>
      <c r="J4329" s="44"/>
      <c r="K4329" s="44"/>
      <c r="L4329" s="10"/>
      <c r="M4329" s="10"/>
      <c r="N4329" s="10"/>
      <c r="O4329" s="11"/>
      <c r="P4329" s="27">
        <f>Table1[[#This Row],[Female Voters]]/Table1[[#This Row],[Female Population]]</f>
        <v>0</v>
      </c>
      <c r="Q4329" s="27">
        <f>Table1[[#This Row],[Male Voters]]/Table1[[#This Row],[Male Population]]</f>
        <v>0</v>
      </c>
      <c r="R4329" s="27">
        <f>Table1[[#This Row],[Total Voters]]/Table1[[#This Row],[Total Population]]</f>
        <v>0</v>
      </c>
      <c r="S4329" s="27">
        <f>Table1[[#This Row],[Female Ballots]]/Table1[[#This Row],[Female Population]]</f>
        <v>0</v>
      </c>
      <c r="T4329" s="27">
        <f>Table1[[#This Row],[Male Ballots]]/Table1[[#This Row],[Male Population]]</f>
        <v>0</v>
      </c>
      <c r="U4329" s="27">
        <f>Table1[[#This Row],[Total Ballots]]/Table1[[#This Row],[Total Population]]</f>
        <v>0</v>
      </c>
      <c r="V4329" s="27" t="e">
        <f>Table1[[#This Row],[Female Ballots]]/Table1[[#This Row],[Female Voters]]</f>
        <v>#DIV/0!</v>
      </c>
      <c r="W4329" s="27" t="e">
        <f>Table1[[#This Row],[Male Ballots]]/Table1[[#This Row],[Male Voters]]</f>
        <v>#DIV/0!</v>
      </c>
      <c r="X4329" s="27" t="e">
        <f>Table1[[#This Row],[Total Ballots]]/Table1[[#This Row],[Total Voters]]</f>
        <v>#DIV/0!</v>
      </c>
    </row>
    <row r="4330" spans="1:24" s="12" customFormat="1" hidden="1" x14ac:dyDescent="0.25">
      <c r="A4330" s="8" t="s">
        <v>51</v>
      </c>
      <c r="B4330" s="17">
        <v>2001</v>
      </c>
      <c r="C4330" s="17"/>
      <c r="D4330" s="9" t="s">
        <v>68</v>
      </c>
      <c r="E4330" s="10">
        <v>2176</v>
      </c>
      <c r="F4330" s="10">
        <v>2122</v>
      </c>
      <c r="G4330" s="10">
        <v>4298</v>
      </c>
      <c r="H4330" s="44"/>
      <c r="I4330" s="44"/>
      <c r="J4330" s="44"/>
      <c r="K4330" s="44"/>
      <c r="L4330" s="10"/>
      <c r="M4330" s="10"/>
      <c r="N4330" s="10"/>
      <c r="O4330" s="11"/>
      <c r="P4330" s="27">
        <f>Table1[[#This Row],[Female Voters]]/Table1[[#This Row],[Female Population]]</f>
        <v>0</v>
      </c>
      <c r="Q4330" s="27">
        <f>Table1[[#This Row],[Male Voters]]/Table1[[#This Row],[Male Population]]</f>
        <v>0</v>
      </c>
      <c r="R4330" s="27">
        <f>Table1[[#This Row],[Total Voters]]/Table1[[#This Row],[Total Population]]</f>
        <v>0</v>
      </c>
      <c r="S4330" s="27">
        <f>Table1[[#This Row],[Female Ballots]]/Table1[[#This Row],[Female Population]]</f>
        <v>0</v>
      </c>
      <c r="T4330" s="27">
        <f>Table1[[#This Row],[Male Ballots]]/Table1[[#This Row],[Male Population]]</f>
        <v>0</v>
      </c>
      <c r="U4330" s="27">
        <f>Table1[[#This Row],[Total Ballots]]/Table1[[#This Row],[Total Population]]</f>
        <v>0</v>
      </c>
      <c r="V4330" s="27" t="e">
        <f>Table1[[#This Row],[Female Ballots]]/Table1[[#This Row],[Female Voters]]</f>
        <v>#DIV/0!</v>
      </c>
      <c r="W4330" s="27" t="e">
        <f>Table1[[#This Row],[Male Ballots]]/Table1[[#This Row],[Male Voters]]</f>
        <v>#DIV/0!</v>
      </c>
      <c r="X4330" s="27" t="e">
        <f>Table1[[#This Row],[Total Ballots]]/Table1[[#This Row],[Total Voters]]</f>
        <v>#DIV/0!</v>
      </c>
    </row>
    <row r="4331" spans="1:24" s="12" customFormat="1" hidden="1" x14ac:dyDescent="0.25">
      <c r="A4331" s="8" t="s">
        <v>51</v>
      </c>
      <c r="B4331" s="17">
        <v>2001</v>
      </c>
      <c r="C4331" s="17"/>
      <c r="D4331" s="9" t="s">
        <v>69</v>
      </c>
      <c r="E4331" s="10">
        <v>2174</v>
      </c>
      <c r="F4331" s="10">
        <v>2163</v>
      </c>
      <c r="G4331" s="10">
        <v>4337</v>
      </c>
      <c r="H4331" s="44"/>
      <c r="I4331" s="44"/>
      <c r="J4331" s="44"/>
      <c r="K4331" s="44"/>
      <c r="L4331" s="10"/>
      <c r="M4331" s="10"/>
      <c r="N4331" s="10"/>
      <c r="O4331" s="11"/>
      <c r="P4331" s="27">
        <f>Table1[[#This Row],[Female Voters]]/Table1[[#This Row],[Female Population]]</f>
        <v>0</v>
      </c>
      <c r="Q4331" s="27">
        <f>Table1[[#This Row],[Male Voters]]/Table1[[#This Row],[Male Population]]</f>
        <v>0</v>
      </c>
      <c r="R4331" s="27">
        <f>Table1[[#This Row],[Total Voters]]/Table1[[#This Row],[Total Population]]</f>
        <v>0</v>
      </c>
      <c r="S4331" s="27">
        <f>Table1[[#This Row],[Female Ballots]]/Table1[[#This Row],[Female Population]]</f>
        <v>0</v>
      </c>
      <c r="T4331" s="27">
        <f>Table1[[#This Row],[Male Ballots]]/Table1[[#This Row],[Male Population]]</f>
        <v>0</v>
      </c>
      <c r="U4331" s="27">
        <f>Table1[[#This Row],[Total Ballots]]/Table1[[#This Row],[Total Population]]</f>
        <v>0</v>
      </c>
      <c r="V4331" s="27" t="e">
        <f>Table1[[#This Row],[Female Ballots]]/Table1[[#This Row],[Female Voters]]</f>
        <v>#DIV/0!</v>
      </c>
      <c r="W4331" s="27" t="e">
        <f>Table1[[#This Row],[Male Ballots]]/Table1[[#This Row],[Male Voters]]</f>
        <v>#DIV/0!</v>
      </c>
      <c r="X4331" s="27" t="e">
        <f>Table1[[#This Row],[Total Ballots]]/Table1[[#This Row],[Total Voters]]</f>
        <v>#DIV/0!</v>
      </c>
    </row>
    <row r="4332" spans="1:24" s="12" customFormat="1" hidden="1" x14ac:dyDescent="0.25">
      <c r="A4332" s="8" t="s">
        <v>51</v>
      </c>
      <c r="B4332" s="17">
        <v>2001</v>
      </c>
      <c r="C4332" s="17"/>
      <c r="D4332" s="9" t="s">
        <v>70</v>
      </c>
      <c r="E4332" s="10">
        <v>1540</v>
      </c>
      <c r="F4332" s="10">
        <v>1554</v>
      </c>
      <c r="G4332" s="10">
        <v>3094</v>
      </c>
      <c r="H4332" s="44"/>
      <c r="I4332" s="44"/>
      <c r="J4332" s="44"/>
      <c r="K4332" s="44"/>
      <c r="L4332" s="10"/>
      <c r="M4332" s="10"/>
      <c r="N4332" s="10"/>
      <c r="O4332" s="11"/>
      <c r="P4332" s="27">
        <f>Table1[[#This Row],[Female Voters]]/Table1[[#This Row],[Female Population]]</f>
        <v>0</v>
      </c>
      <c r="Q4332" s="27">
        <f>Table1[[#This Row],[Male Voters]]/Table1[[#This Row],[Male Population]]</f>
        <v>0</v>
      </c>
      <c r="R4332" s="27">
        <f>Table1[[#This Row],[Total Voters]]/Table1[[#This Row],[Total Population]]</f>
        <v>0</v>
      </c>
      <c r="S4332" s="27">
        <f>Table1[[#This Row],[Female Ballots]]/Table1[[#This Row],[Female Population]]</f>
        <v>0</v>
      </c>
      <c r="T4332" s="27">
        <f>Table1[[#This Row],[Male Ballots]]/Table1[[#This Row],[Male Population]]</f>
        <v>0</v>
      </c>
      <c r="U4332" s="27">
        <f>Table1[[#This Row],[Total Ballots]]/Table1[[#This Row],[Total Population]]</f>
        <v>0</v>
      </c>
      <c r="V4332" s="27" t="e">
        <f>Table1[[#This Row],[Female Ballots]]/Table1[[#This Row],[Female Voters]]</f>
        <v>#DIV/0!</v>
      </c>
      <c r="W4332" s="27" t="e">
        <f>Table1[[#This Row],[Male Ballots]]/Table1[[#This Row],[Male Voters]]</f>
        <v>#DIV/0!</v>
      </c>
      <c r="X4332" s="27" t="e">
        <f>Table1[[#This Row],[Total Ballots]]/Table1[[#This Row],[Total Voters]]</f>
        <v>#DIV/0!</v>
      </c>
    </row>
    <row r="4333" spans="1:24" s="12" customFormat="1" hidden="1" x14ac:dyDescent="0.25">
      <c r="A4333" s="8" t="s">
        <v>51</v>
      </c>
      <c r="B4333" s="17">
        <v>2001</v>
      </c>
      <c r="C4333" s="17"/>
      <c r="D4333" s="9" t="s">
        <v>71</v>
      </c>
      <c r="E4333" s="10">
        <v>2155</v>
      </c>
      <c r="F4333" s="10">
        <v>1768</v>
      </c>
      <c r="G4333" s="10">
        <v>3923</v>
      </c>
      <c r="H4333" s="44"/>
      <c r="I4333" s="44"/>
      <c r="J4333" s="44"/>
      <c r="K4333" s="44"/>
      <c r="L4333" s="10"/>
      <c r="M4333" s="10"/>
      <c r="N4333" s="10"/>
      <c r="O4333" s="11"/>
      <c r="P4333" s="27">
        <f>Table1[[#This Row],[Female Voters]]/Table1[[#This Row],[Female Population]]</f>
        <v>0</v>
      </c>
      <c r="Q4333" s="27">
        <f>Table1[[#This Row],[Male Voters]]/Table1[[#This Row],[Male Population]]</f>
        <v>0</v>
      </c>
      <c r="R4333" s="27">
        <f>Table1[[#This Row],[Total Voters]]/Table1[[#This Row],[Total Population]]</f>
        <v>0</v>
      </c>
      <c r="S4333" s="27">
        <f>Table1[[#This Row],[Female Ballots]]/Table1[[#This Row],[Female Population]]</f>
        <v>0</v>
      </c>
      <c r="T4333" s="27">
        <f>Table1[[#This Row],[Male Ballots]]/Table1[[#This Row],[Male Population]]</f>
        <v>0</v>
      </c>
      <c r="U4333" s="27">
        <f>Table1[[#This Row],[Total Ballots]]/Table1[[#This Row],[Total Population]]</f>
        <v>0</v>
      </c>
      <c r="V4333" s="27" t="e">
        <f>Table1[[#This Row],[Female Ballots]]/Table1[[#This Row],[Female Voters]]</f>
        <v>#DIV/0!</v>
      </c>
      <c r="W4333" s="27" t="e">
        <f>Table1[[#This Row],[Male Ballots]]/Table1[[#This Row],[Male Voters]]</f>
        <v>#DIV/0!</v>
      </c>
      <c r="X4333" s="27" t="e">
        <f>Table1[[#This Row],[Total Ballots]]/Table1[[#This Row],[Total Voters]]</f>
        <v>#DIV/0!</v>
      </c>
    </row>
    <row r="4334" spans="1:24" s="12" customFormat="1" hidden="1" x14ac:dyDescent="0.25">
      <c r="A4334" s="8" t="s">
        <v>51</v>
      </c>
      <c r="B4334" s="17">
        <v>2001</v>
      </c>
      <c r="C4334" s="17"/>
      <c r="D4334" s="9" t="s">
        <v>453</v>
      </c>
      <c r="E4334" s="10">
        <v>13671</v>
      </c>
      <c r="F4334" s="10">
        <v>13388</v>
      </c>
      <c r="G4334" s="10">
        <v>27058.989999999998</v>
      </c>
      <c r="H4334" s="44"/>
      <c r="I4334" s="44"/>
      <c r="J4334" s="44"/>
      <c r="K4334" s="44"/>
      <c r="L4334" s="10"/>
      <c r="M4334" s="10"/>
      <c r="N4334" s="10"/>
      <c r="O4334" s="11"/>
      <c r="P4334" s="27">
        <f>Table1[[#This Row],[Female Voters]]/Table1[[#This Row],[Female Population]]</f>
        <v>0</v>
      </c>
      <c r="Q4334" s="27">
        <f>Table1[[#This Row],[Male Voters]]/Table1[[#This Row],[Male Population]]</f>
        <v>0</v>
      </c>
      <c r="R4334" s="27">
        <f>Table1[[#This Row],[Total Voters]]/Table1[[#This Row],[Total Population]]</f>
        <v>0</v>
      </c>
      <c r="S4334" s="27">
        <f>Table1[[#This Row],[Female Ballots]]/Table1[[#This Row],[Female Population]]</f>
        <v>0</v>
      </c>
      <c r="T4334" s="27">
        <f>Table1[[#This Row],[Male Ballots]]/Table1[[#This Row],[Male Population]]</f>
        <v>0</v>
      </c>
      <c r="U4334" s="27">
        <f>Table1[[#This Row],[Total Ballots]]/Table1[[#This Row],[Total Population]]</f>
        <v>0</v>
      </c>
      <c r="V4334" s="27" t="e">
        <f>Table1[[#This Row],[Female Ballots]]/Table1[[#This Row],[Female Voters]]</f>
        <v>#DIV/0!</v>
      </c>
      <c r="W4334" s="27" t="e">
        <f>Table1[[#This Row],[Male Ballots]]/Table1[[#This Row],[Male Voters]]</f>
        <v>#DIV/0!</v>
      </c>
      <c r="X4334" s="27" t="e">
        <f>Table1[[#This Row],[Total Ballots]]/Table1[[#This Row],[Total Voters]]</f>
        <v>#DIV/0!</v>
      </c>
    </row>
    <row r="4335" spans="1:24" s="12" customFormat="1" hidden="1" x14ac:dyDescent="0.25">
      <c r="A4335" s="8" t="s">
        <v>30</v>
      </c>
      <c r="B4335" s="17">
        <v>2001</v>
      </c>
      <c r="C4335" s="17"/>
      <c r="D4335" s="9" t="s">
        <v>66</v>
      </c>
      <c r="E4335" s="10">
        <v>601</v>
      </c>
      <c r="F4335" s="10">
        <v>660</v>
      </c>
      <c r="G4335" s="10">
        <v>1261</v>
      </c>
      <c r="H4335" s="44"/>
      <c r="I4335" s="44"/>
      <c r="J4335" s="44"/>
      <c r="K4335" s="44"/>
      <c r="L4335" s="10"/>
      <c r="M4335" s="10"/>
      <c r="N4335" s="10"/>
      <c r="O4335" s="11"/>
      <c r="P4335" s="27">
        <f>Table1[[#This Row],[Female Voters]]/Table1[[#This Row],[Female Population]]</f>
        <v>0</v>
      </c>
      <c r="Q4335" s="27">
        <f>Table1[[#This Row],[Male Voters]]/Table1[[#This Row],[Male Population]]</f>
        <v>0</v>
      </c>
      <c r="R4335" s="27">
        <f>Table1[[#This Row],[Total Voters]]/Table1[[#This Row],[Total Population]]</f>
        <v>0</v>
      </c>
      <c r="S4335" s="27">
        <f>Table1[[#This Row],[Female Ballots]]/Table1[[#This Row],[Female Population]]</f>
        <v>0</v>
      </c>
      <c r="T4335" s="27">
        <f>Table1[[#This Row],[Male Ballots]]/Table1[[#This Row],[Male Population]]</f>
        <v>0</v>
      </c>
      <c r="U4335" s="27">
        <f>Table1[[#This Row],[Total Ballots]]/Table1[[#This Row],[Total Population]]</f>
        <v>0</v>
      </c>
      <c r="V4335" s="27" t="e">
        <f>Table1[[#This Row],[Female Ballots]]/Table1[[#This Row],[Female Voters]]</f>
        <v>#DIV/0!</v>
      </c>
      <c r="W4335" s="27" t="e">
        <f>Table1[[#This Row],[Male Ballots]]/Table1[[#This Row],[Male Voters]]</f>
        <v>#DIV/0!</v>
      </c>
      <c r="X4335" s="27" t="e">
        <f>Table1[[#This Row],[Total Ballots]]/Table1[[#This Row],[Total Voters]]</f>
        <v>#DIV/0!</v>
      </c>
    </row>
    <row r="4336" spans="1:24" s="12" customFormat="1" hidden="1" x14ac:dyDescent="0.25">
      <c r="A4336" s="8" t="s">
        <v>30</v>
      </c>
      <c r="B4336" s="17">
        <v>2001</v>
      </c>
      <c r="C4336" s="17"/>
      <c r="D4336" s="9" t="s">
        <v>67</v>
      </c>
      <c r="E4336" s="10">
        <v>970</v>
      </c>
      <c r="F4336" s="10">
        <v>975</v>
      </c>
      <c r="G4336" s="10">
        <v>1945</v>
      </c>
      <c r="H4336" s="44"/>
      <c r="I4336" s="44"/>
      <c r="J4336" s="44"/>
      <c r="K4336" s="44"/>
      <c r="L4336" s="10"/>
      <c r="M4336" s="10"/>
      <c r="N4336" s="10"/>
      <c r="O4336" s="11"/>
      <c r="P4336" s="27">
        <f>Table1[[#This Row],[Female Voters]]/Table1[[#This Row],[Female Population]]</f>
        <v>0</v>
      </c>
      <c r="Q4336" s="27">
        <f>Table1[[#This Row],[Male Voters]]/Table1[[#This Row],[Male Population]]</f>
        <v>0</v>
      </c>
      <c r="R4336" s="27">
        <f>Table1[[#This Row],[Total Voters]]/Table1[[#This Row],[Total Population]]</f>
        <v>0</v>
      </c>
      <c r="S4336" s="27">
        <f>Table1[[#This Row],[Female Ballots]]/Table1[[#This Row],[Female Population]]</f>
        <v>0</v>
      </c>
      <c r="T4336" s="27">
        <f>Table1[[#This Row],[Male Ballots]]/Table1[[#This Row],[Male Population]]</f>
        <v>0</v>
      </c>
      <c r="U4336" s="27">
        <f>Table1[[#This Row],[Total Ballots]]/Table1[[#This Row],[Total Population]]</f>
        <v>0</v>
      </c>
      <c r="V4336" s="27" t="e">
        <f>Table1[[#This Row],[Female Ballots]]/Table1[[#This Row],[Female Voters]]</f>
        <v>#DIV/0!</v>
      </c>
      <c r="W4336" s="27" t="e">
        <f>Table1[[#This Row],[Male Ballots]]/Table1[[#This Row],[Male Voters]]</f>
        <v>#DIV/0!</v>
      </c>
      <c r="X4336" s="27" t="e">
        <f>Table1[[#This Row],[Total Ballots]]/Table1[[#This Row],[Total Voters]]</f>
        <v>#DIV/0!</v>
      </c>
    </row>
    <row r="4337" spans="1:24" s="12" customFormat="1" hidden="1" x14ac:dyDescent="0.25">
      <c r="A4337" s="8" t="s">
        <v>30</v>
      </c>
      <c r="B4337" s="17">
        <v>2001</v>
      </c>
      <c r="C4337" s="17"/>
      <c r="D4337" s="9" t="s">
        <v>68</v>
      </c>
      <c r="E4337" s="10">
        <v>1475</v>
      </c>
      <c r="F4337" s="10">
        <v>1440</v>
      </c>
      <c r="G4337" s="10">
        <v>2915</v>
      </c>
      <c r="H4337" s="44"/>
      <c r="I4337" s="44"/>
      <c r="J4337" s="44"/>
      <c r="K4337" s="44"/>
      <c r="L4337" s="10"/>
      <c r="M4337" s="10"/>
      <c r="N4337" s="10"/>
      <c r="O4337" s="11"/>
      <c r="P4337" s="27">
        <f>Table1[[#This Row],[Female Voters]]/Table1[[#This Row],[Female Population]]</f>
        <v>0</v>
      </c>
      <c r="Q4337" s="27">
        <f>Table1[[#This Row],[Male Voters]]/Table1[[#This Row],[Male Population]]</f>
        <v>0</v>
      </c>
      <c r="R4337" s="27">
        <f>Table1[[#This Row],[Total Voters]]/Table1[[#This Row],[Total Population]]</f>
        <v>0</v>
      </c>
      <c r="S4337" s="27">
        <f>Table1[[#This Row],[Female Ballots]]/Table1[[#This Row],[Female Population]]</f>
        <v>0</v>
      </c>
      <c r="T4337" s="27">
        <f>Table1[[#This Row],[Male Ballots]]/Table1[[#This Row],[Male Population]]</f>
        <v>0</v>
      </c>
      <c r="U4337" s="27">
        <f>Table1[[#This Row],[Total Ballots]]/Table1[[#This Row],[Total Population]]</f>
        <v>0</v>
      </c>
      <c r="V4337" s="27" t="e">
        <f>Table1[[#This Row],[Female Ballots]]/Table1[[#This Row],[Female Voters]]</f>
        <v>#DIV/0!</v>
      </c>
      <c r="W4337" s="27" t="e">
        <f>Table1[[#This Row],[Male Ballots]]/Table1[[#This Row],[Male Voters]]</f>
        <v>#DIV/0!</v>
      </c>
      <c r="X4337" s="27" t="e">
        <f>Table1[[#This Row],[Total Ballots]]/Table1[[#This Row],[Total Voters]]</f>
        <v>#DIV/0!</v>
      </c>
    </row>
    <row r="4338" spans="1:24" s="12" customFormat="1" hidden="1" x14ac:dyDescent="0.25">
      <c r="A4338" s="8" t="s">
        <v>30</v>
      </c>
      <c r="B4338" s="17">
        <v>2001</v>
      </c>
      <c r="C4338" s="17"/>
      <c r="D4338" s="9" t="s">
        <v>69</v>
      </c>
      <c r="E4338" s="10">
        <v>1559</v>
      </c>
      <c r="F4338" s="10">
        <v>1604</v>
      </c>
      <c r="G4338" s="10">
        <v>3163</v>
      </c>
      <c r="H4338" s="44"/>
      <c r="I4338" s="44"/>
      <c r="J4338" s="44"/>
      <c r="K4338" s="44"/>
      <c r="L4338" s="10"/>
      <c r="M4338" s="10"/>
      <c r="N4338" s="10"/>
      <c r="O4338" s="11"/>
      <c r="P4338" s="27">
        <f>Table1[[#This Row],[Female Voters]]/Table1[[#This Row],[Female Population]]</f>
        <v>0</v>
      </c>
      <c r="Q4338" s="27">
        <f>Table1[[#This Row],[Male Voters]]/Table1[[#This Row],[Male Population]]</f>
        <v>0</v>
      </c>
      <c r="R4338" s="27">
        <f>Table1[[#This Row],[Total Voters]]/Table1[[#This Row],[Total Population]]</f>
        <v>0</v>
      </c>
      <c r="S4338" s="27">
        <f>Table1[[#This Row],[Female Ballots]]/Table1[[#This Row],[Female Population]]</f>
        <v>0</v>
      </c>
      <c r="T4338" s="27">
        <f>Table1[[#This Row],[Male Ballots]]/Table1[[#This Row],[Male Population]]</f>
        <v>0</v>
      </c>
      <c r="U4338" s="27">
        <f>Table1[[#This Row],[Total Ballots]]/Table1[[#This Row],[Total Population]]</f>
        <v>0</v>
      </c>
      <c r="V4338" s="27" t="e">
        <f>Table1[[#This Row],[Female Ballots]]/Table1[[#This Row],[Female Voters]]</f>
        <v>#DIV/0!</v>
      </c>
      <c r="W4338" s="27" t="e">
        <f>Table1[[#This Row],[Male Ballots]]/Table1[[#This Row],[Male Voters]]</f>
        <v>#DIV/0!</v>
      </c>
      <c r="X4338" s="27" t="e">
        <f>Table1[[#This Row],[Total Ballots]]/Table1[[#This Row],[Total Voters]]</f>
        <v>#DIV/0!</v>
      </c>
    </row>
    <row r="4339" spans="1:24" s="12" customFormat="1" hidden="1" x14ac:dyDescent="0.25">
      <c r="A4339" s="8" t="s">
        <v>30</v>
      </c>
      <c r="B4339" s="17">
        <v>2001</v>
      </c>
      <c r="C4339" s="17"/>
      <c r="D4339" s="9" t="s">
        <v>70</v>
      </c>
      <c r="E4339" s="10">
        <v>1068</v>
      </c>
      <c r="F4339" s="10">
        <v>1102</v>
      </c>
      <c r="G4339" s="10">
        <v>2170</v>
      </c>
      <c r="H4339" s="44"/>
      <c r="I4339" s="44"/>
      <c r="J4339" s="44"/>
      <c r="K4339" s="44"/>
      <c r="L4339" s="10"/>
      <c r="M4339" s="10"/>
      <c r="N4339" s="10"/>
      <c r="O4339" s="11"/>
      <c r="P4339" s="27">
        <f>Table1[[#This Row],[Female Voters]]/Table1[[#This Row],[Female Population]]</f>
        <v>0</v>
      </c>
      <c r="Q4339" s="27">
        <f>Table1[[#This Row],[Male Voters]]/Table1[[#This Row],[Male Population]]</f>
        <v>0</v>
      </c>
      <c r="R4339" s="27">
        <f>Table1[[#This Row],[Total Voters]]/Table1[[#This Row],[Total Population]]</f>
        <v>0</v>
      </c>
      <c r="S4339" s="27">
        <f>Table1[[#This Row],[Female Ballots]]/Table1[[#This Row],[Female Population]]</f>
        <v>0</v>
      </c>
      <c r="T4339" s="27">
        <f>Table1[[#This Row],[Male Ballots]]/Table1[[#This Row],[Male Population]]</f>
        <v>0</v>
      </c>
      <c r="U4339" s="27">
        <f>Table1[[#This Row],[Total Ballots]]/Table1[[#This Row],[Total Population]]</f>
        <v>0</v>
      </c>
      <c r="V4339" s="27" t="e">
        <f>Table1[[#This Row],[Female Ballots]]/Table1[[#This Row],[Female Voters]]</f>
        <v>#DIV/0!</v>
      </c>
      <c r="W4339" s="27" t="e">
        <f>Table1[[#This Row],[Male Ballots]]/Table1[[#This Row],[Male Voters]]</f>
        <v>#DIV/0!</v>
      </c>
      <c r="X4339" s="27" t="e">
        <f>Table1[[#This Row],[Total Ballots]]/Table1[[#This Row],[Total Voters]]</f>
        <v>#DIV/0!</v>
      </c>
    </row>
    <row r="4340" spans="1:24" s="12" customFormat="1" hidden="1" x14ac:dyDescent="0.25">
      <c r="A4340" s="8" t="s">
        <v>30</v>
      </c>
      <c r="B4340" s="17">
        <v>2001</v>
      </c>
      <c r="C4340" s="17"/>
      <c r="D4340" s="9" t="s">
        <v>71</v>
      </c>
      <c r="E4340" s="10">
        <v>1430</v>
      </c>
      <c r="F4340" s="10">
        <v>1267</v>
      </c>
      <c r="G4340" s="10">
        <v>2697</v>
      </c>
      <c r="H4340" s="44"/>
      <c r="I4340" s="44"/>
      <c r="J4340" s="44"/>
      <c r="K4340" s="44"/>
      <c r="L4340" s="10"/>
      <c r="M4340" s="10"/>
      <c r="N4340" s="10"/>
      <c r="O4340" s="11"/>
      <c r="P4340" s="27">
        <f>Table1[[#This Row],[Female Voters]]/Table1[[#This Row],[Female Population]]</f>
        <v>0</v>
      </c>
      <c r="Q4340" s="27">
        <f>Table1[[#This Row],[Male Voters]]/Table1[[#This Row],[Male Population]]</f>
        <v>0</v>
      </c>
      <c r="R4340" s="27">
        <f>Table1[[#This Row],[Total Voters]]/Table1[[#This Row],[Total Population]]</f>
        <v>0</v>
      </c>
      <c r="S4340" s="27">
        <f>Table1[[#This Row],[Female Ballots]]/Table1[[#This Row],[Female Population]]</f>
        <v>0</v>
      </c>
      <c r="T4340" s="27">
        <f>Table1[[#This Row],[Male Ballots]]/Table1[[#This Row],[Male Population]]</f>
        <v>0</v>
      </c>
      <c r="U4340" s="27">
        <f>Table1[[#This Row],[Total Ballots]]/Table1[[#This Row],[Total Population]]</f>
        <v>0</v>
      </c>
      <c r="V4340" s="27" t="e">
        <f>Table1[[#This Row],[Female Ballots]]/Table1[[#This Row],[Female Voters]]</f>
        <v>#DIV/0!</v>
      </c>
      <c r="W4340" s="27" t="e">
        <f>Table1[[#This Row],[Male Ballots]]/Table1[[#This Row],[Male Voters]]</f>
        <v>#DIV/0!</v>
      </c>
      <c r="X4340" s="27" t="e">
        <f>Table1[[#This Row],[Total Ballots]]/Table1[[#This Row],[Total Voters]]</f>
        <v>#DIV/0!</v>
      </c>
    </row>
    <row r="4341" spans="1:24" s="12" customFormat="1" hidden="1" x14ac:dyDescent="0.25">
      <c r="A4341" s="8" t="s">
        <v>30</v>
      </c>
      <c r="B4341" s="17">
        <v>2001</v>
      </c>
      <c r="C4341" s="17"/>
      <c r="D4341" s="9" t="s">
        <v>453</v>
      </c>
      <c r="E4341" s="10">
        <v>7103</v>
      </c>
      <c r="F4341" s="10">
        <v>7048</v>
      </c>
      <c r="G4341" s="10">
        <v>14151</v>
      </c>
      <c r="H4341" s="44"/>
      <c r="I4341" s="44"/>
      <c r="J4341" s="44"/>
      <c r="K4341" s="44"/>
      <c r="L4341" s="10"/>
      <c r="M4341" s="10"/>
      <c r="N4341" s="10"/>
      <c r="O4341" s="11"/>
      <c r="P4341" s="27">
        <f>Table1[[#This Row],[Female Voters]]/Table1[[#This Row],[Female Population]]</f>
        <v>0</v>
      </c>
      <c r="Q4341" s="27">
        <f>Table1[[#This Row],[Male Voters]]/Table1[[#This Row],[Male Population]]</f>
        <v>0</v>
      </c>
      <c r="R4341" s="27">
        <f>Table1[[#This Row],[Total Voters]]/Table1[[#This Row],[Total Population]]</f>
        <v>0</v>
      </c>
      <c r="S4341" s="27">
        <f>Table1[[#This Row],[Female Ballots]]/Table1[[#This Row],[Female Population]]</f>
        <v>0</v>
      </c>
      <c r="T4341" s="27">
        <f>Table1[[#This Row],[Male Ballots]]/Table1[[#This Row],[Male Population]]</f>
        <v>0</v>
      </c>
      <c r="U4341" s="27">
        <f>Table1[[#This Row],[Total Ballots]]/Table1[[#This Row],[Total Population]]</f>
        <v>0</v>
      </c>
      <c r="V4341" s="27" t="e">
        <f>Table1[[#This Row],[Female Ballots]]/Table1[[#This Row],[Female Voters]]</f>
        <v>#DIV/0!</v>
      </c>
      <c r="W4341" s="27" t="e">
        <f>Table1[[#This Row],[Male Ballots]]/Table1[[#This Row],[Male Voters]]</f>
        <v>#DIV/0!</v>
      </c>
      <c r="X4341" s="27" t="e">
        <f>Table1[[#This Row],[Total Ballots]]/Table1[[#This Row],[Total Voters]]</f>
        <v>#DIV/0!</v>
      </c>
    </row>
    <row r="4342" spans="1:24" s="12" customFormat="1" hidden="1" x14ac:dyDescent="0.25">
      <c r="A4342" s="8" t="s">
        <v>43</v>
      </c>
      <c r="B4342" s="17">
        <v>2001</v>
      </c>
      <c r="C4342" s="17"/>
      <c r="D4342" s="9" t="s">
        <v>66</v>
      </c>
      <c r="E4342" s="10">
        <v>2762</v>
      </c>
      <c r="F4342" s="10">
        <v>3018</v>
      </c>
      <c r="G4342" s="10">
        <v>5780</v>
      </c>
      <c r="H4342" s="44"/>
      <c r="I4342" s="44"/>
      <c r="J4342" s="44"/>
      <c r="K4342" s="44"/>
      <c r="L4342" s="10"/>
      <c r="M4342" s="10"/>
      <c r="N4342" s="10"/>
      <c r="O4342" s="11"/>
      <c r="P4342" s="27">
        <f>Table1[[#This Row],[Female Voters]]/Table1[[#This Row],[Female Population]]</f>
        <v>0</v>
      </c>
      <c r="Q4342" s="27">
        <f>Table1[[#This Row],[Male Voters]]/Table1[[#This Row],[Male Population]]</f>
        <v>0</v>
      </c>
      <c r="R4342" s="27">
        <f>Table1[[#This Row],[Total Voters]]/Table1[[#This Row],[Total Population]]</f>
        <v>0</v>
      </c>
      <c r="S4342" s="27">
        <f>Table1[[#This Row],[Female Ballots]]/Table1[[#This Row],[Female Population]]</f>
        <v>0</v>
      </c>
      <c r="T4342" s="27">
        <f>Table1[[#This Row],[Male Ballots]]/Table1[[#This Row],[Male Population]]</f>
        <v>0</v>
      </c>
      <c r="U4342" s="27">
        <f>Table1[[#This Row],[Total Ballots]]/Table1[[#This Row],[Total Population]]</f>
        <v>0</v>
      </c>
      <c r="V4342" s="27" t="e">
        <f>Table1[[#This Row],[Female Ballots]]/Table1[[#This Row],[Female Voters]]</f>
        <v>#DIV/0!</v>
      </c>
      <c r="W4342" s="27" t="e">
        <f>Table1[[#This Row],[Male Ballots]]/Table1[[#This Row],[Male Voters]]</f>
        <v>#DIV/0!</v>
      </c>
      <c r="X4342" s="27" t="e">
        <f>Table1[[#This Row],[Total Ballots]]/Table1[[#This Row],[Total Voters]]</f>
        <v>#DIV/0!</v>
      </c>
    </row>
    <row r="4343" spans="1:24" s="12" customFormat="1" hidden="1" x14ac:dyDescent="0.25">
      <c r="A4343" s="8" t="s">
        <v>43</v>
      </c>
      <c r="B4343" s="17">
        <v>2001</v>
      </c>
      <c r="C4343" s="17"/>
      <c r="D4343" s="9" t="s">
        <v>67</v>
      </c>
      <c r="E4343" s="10">
        <v>3635</v>
      </c>
      <c r="F4343" s="10">
        <v>3761</v>
      </c>
      <c r="G4343" s="10">
        <v>7396</v>
      </c>
      <c r="H4343" s="44"/>
      <c r="I4343" s="44"/>
      <c r="J4343" s="44"/>
      <c r="K4343" s="44"/>
      <c r="L4343" s="10"/>
      <c r="M4343" s="10"/>
      <c r="N4343" s="10"/>
      <c r="O4343" s="11"/>
      <c r="P4343" s="27">
        <f>Table1[[#This Row],[Female Voters]]/Table1[[#This Row],[Female Population]]</f>
        <v>0</v>
      </c>
      <c r="Q4343" s="27">
        <f>Table1[[#This Row],[Male Voters]]/Table1[[#This Row],[Male Population]]</f>
        <v>0</v>
      </c>
      <c r="R4343" s="27">
        <f>Table1[[#This Row],[Total Voters]]/Table1[[#This Row],[Total Population]]</f>
        <v>0</v>
      </c>
      <c r="S4343" s="27">
        <f>Table1[[#This Row],[Female Ballots]]/Table1[[#This Row],[Female Population]]</f>
        <v>0</v>
      </c>
      <c r="T4343" s="27">
        <f>Table1[[#This Row],[Male Ballots]]/Table1[[#This Row],[Male Population]]</f>
        <v>0</v>
      </c>
      <c r="U4343" s="27">
        <f>Table1[[#This Row],[Total Ballots]]/Table1[[#This Row],[Total Population]]</f>
        <v>0</v>
      </c>
      <c r="V4343" s="27" t="e">
        <f>Table1[[#This Row],[Female Ballots]]/Table1[[#This Row],[Female Voters]]</f>
        <v>#DIV/0!</v>
      </c>
      <c r="W4343" s="27" t="e">
        <f>Table1[[#This Row],[Male Ballots]]/Table1[[#This Row],[Male Voters]]</f>
        <v>#DIV/0!</v>
      </c>
      <c r="X4343" s="27" t="e">
        <f>Table1[[#This Row],[Total Ballots]]/Table1[[#This Row],[Total Voters]]</f>
        <v>#DIV/0!</v>
      </c>
    </row>
    <row r="4344" spans="1:24" s="12" customFormat="1" hidden="1" x14ac:dyDescent="0.25">
      <c r="A4344" s="8" t="s">
        <v>43</v>
      </c>
      <c r="B4344" s="17">
        <v>2001</v>
      </c>
      <c r="C4344" s="17"/>
      <c r="D4344" s="9" t="s">
        <v>68</v>
      </c>
      <c r="E4344" s="10">
        <v>5004</v>
      </c>
      <c r="F4344" s="10">
        <v>4842</v>
      </c>
      <c r="G4344" s="10">
        <v>9846</v>
      </c>
      <c r="H4344" s="44"/>
      <c r="I4344" s="44"/>
      <c r="J4344" s="44"/>
      <c r="K4344" s="44"/>
      <c r="L4344" s="10"/>
      <c r="M4344" s="10"/>
      <c r="N4344" s="10"/>
      <c r="O4344" s="11"/>
      <c r="P4344" s="27">
        <f>Table1[[#This Row],[Female Voters]]/Table1[[#This Row],[Female Population]]</f>
        <v>0</v>
      </c>
      <c r="Q4344" s="27">
        <f>Table1[[#This Row],[Male Voters]]/Table1[[#This Row],[Male Population]]</f>
        <v>0</v>
      </c>
      <c r="R4344" s="27">
        <f>Table1[[#This Row],[Total Voters]]/Table1[[#This Row],[Total Population]]</f>
        <v>0</v>
      </c>
      <c r="S4344" s="27">
        <f>Table1[[#This Row],[Female Ballots]]/Table1[[#This Row],[Female Population]]</f>
        <v>0</v>
      </c>
      <c r="T4344" s="27">
        <f>Table1[[#This Row],[Male Ballots]]/Table1[[#This Row],[Male Population]]</f>
        <v>0</v>
      </c>
      <c r="U4344" s="27">
        <f>Table1[[#This Row],[Total Ballots]]/Table1[[#This Row],[Total Population]]</f>
        <v>0</v>
      </c>
      <c r="V4344" s="27" t="e">
        <f>Table1[[#This Row],[Female Ballots]]/Table1[[#This Row],[Female Voters]]</f>
        <v>#DIV/0!</v>
      </c>
      <c r="W4344" s="27" t="e">
        <f>Table1[[#This Row],[Male Ballots]]/Table1[[#This Row],[Male Voters]]</f>
        <v>#DIV/0!</v>
      </c>
      <c r="X4344" s="27" t="e">
        <f>Table1[[#This Row],[Total Ballots]]/Table1[[#This Row],[Total Voters]]</f>
        <v>#DIV/0!</v>
      </c>
    </row>
    <row r="4345" spans="1:24" s="12" customFormat="1" hidden="1" x14ac:dyDescent="0.25">
      <c r="A4345" s="8" t="s">
        <v>43</v>
      </c>
      <c r="B4345" s="17">
        <v>2001</v>
      </c>
      <c r="C4345" s="17"/>
      <c r="D4345" s="9" t="s">
        <v>69</v>
      </c>
      <c r="E4345" s="10">
        <v>5112</v>
      </c>
      <c r="F4345" s="10">
        <v>5112</v>
      </c>
      <c r="G4345" s="10">
        <v>10224</v>
      </c>
      <c r="H4345" s="44"/>
      <c r="I4345" s="44"/>
      <c r="J4345" s="44"/>
      <c r="K4345" s="44"/>
      <c r="L4345" s="10"/>
      <c r="M4345" s="10"/>
      <c r="N4345" s="10"/>
      <c r="O4345" s="11"/>
      <c r="P4345" s="27">
        <f>Table1[[#This Row],[Female Voters]]/Table1[[#This Row],[Female Population]]</f>
        <v>0</v>
      </c>
      <c r="Q4345" s="27">
        <f>Table1[[#This Row],[Male Voters]]/Table1[[#This Row],[Male Population]]</f>
        <v>0</v>
      </c>
      <c r="R4345" s="27">
        <f>Table1[[#This Row],[Total Voters]]/Table1[[#This Row],[Total Population]]</f>
        <v>0</v>
      </c>
      <c r="S4345" s="27">
        <f>Table1[[#This Row],[Female Ballots]]/Table1[[#This Row],[Female Population]]</f>
        <v>0</v>
      </c>
      <c r="T4345" s="27">
        <f>Table1[[#This Row],[Male Ballots]]/Table1[[#This Row],[Male Population]]</f>
        <v>0</v>
      </c>
      <c r="U4345" s="27">
        <f>Table1[[#This Row],[Total Ballots]]/Table1[[#This Row],[Total Population]]</f>
        <v>0</v>
      </c>
      <c r="V4345" s="27" t="e">
        <f>Table1[[#This Row],[Female Ballots]]/Table1[[#This Row],[Female Voters]]</f>
        <v>#DIV/0!</v>
      </c>
      <c r="W4345" s="27" t="e">
        <f>Table1[[#This Row],[Male Ballots]]/Table1[[#This Row],[Male Voters]]</f>
        <v>#DIV/0!</v>
      </c>
      <c r="X4345" s="27" t="e">
        <f>Table1[[#This Row],[Total Ballots]]/Table1[[#This Row],[Total Voters]]</f>
        <v>#DIV/0!</v>
      </c>
    </row>
    <row r="4346" spans="1:24" s="12" customFormat="1" hidden="1" x14ac:dyDescent="0.25">
      <c r="A4346" s="8" t="s">
        <v>43</v>
      </c>
      <c r="B4346" s="17">
        <v>2001</v>
      </c>
      <c r="C4346" s="17"/>
      <c r="D4346" s="9" t="s">
        <v>70</v>
      </c>
      <c r="E4346" s="10">
        <v>3601</v>
      </c>
      <c r="F4346" s="10">
        <v>3549</v>
      </c>
      <c r="G4346" s="10">
        <v>7150</v>
      </c>
      <c r="H4346" s="44"/>
      <c r="I4346" s="44"/>
      <c r="J4346" s="44"/>
      <c r="K4346" s="44"/>
      <c r="L4346" s="10"/>
      <c r="M4346" s="10"/>
      <c r="N4346" s="10"/>
      <c r="O4346" s="11"/>
      <c r="P4346" s="27">
        <f>Table1[[#This Row],[Female Voters]]/Table1[[#This Row],[Female Population]]</f>
        <v>0</v>
      </c>
      <c r="Q4346" s="27">
        <f>Table1[[#This Row],[Male Voters]]/Table1[[#This Row],[Male Population]]</f>
        <v>0</v>
      </c>
      <c r="R4346" s="27">
        <f>Table1[[#This Row],[Total Voters]]/Table1[[#This Row],[Total Population]]</f>
        <v>0</v>
      </c>
      <c r="S4346" s="27">
        <f>Table1[[#This Row],[Female Ballots]]/Table1[[#This Row],[Female Population]]</f>
        <v>0</v>
      </c>
      <c r="T4346" s="27">
        <f>Table1[[#This Row],[Male Ballots]]/Table1[[#This Row],[Male Population]]</f>
        <v>0</v>
      </c>
      <c r="U4346" s="27">
        <f>Table1[[#This Row],[Total Ballots]]/Table1[[#This Row],[Total Population]]</f>
        <v>0</v>
      </c>
      <c r="V4346" s="27" t="e">
        <f>Table1[[#This Row],[Female Ballots]]/Table1[[#This Row],[Female Voters]]</f>
        <v>#DIV/0!</v>
      </c>
      <c r="W4346" s="27" t="e">
        <f>Table1[[#This Row],[Male Ballots]]/Table1[[#This Row],[Male Voters]]</f>
        <v>#DIV/0!</v>
      </c>
      <c r="X4346" s="27" t="e">
        <f>Table1[[#This Row],[Total Ballots]]/Table1[[#This Row],[Total Voters]]</f>
        <v>#DIV/0!</v>
      </c>
    </row>
    <row r="4347" spans="1:24" s="12" customFormat="1" hidden="1" x14ac:dyDescent="0.25">
      <c r="A4347" s="8" t="s">
        <v>43</v>
      </c>
      <c r="B4347" s="17">
        <v>2001</v>
      </c>
      <c r="C4347" s="17"/>
      <c r="D4347" s="9" t="s">
        <v>71</v>
      </c>
      <c r="E4347" s="10">
        <v>6020</v>
      </c>
      <c r="F4347" s="10">
        <v>4747</v>
      </c>
      <c r="G4347" s="10">
        <v>10767</v>
      </c>
      <c r="H4347" s="44"/>
      <c r="I4347" s="44"/>
      <c r="J4347" s="44"/>
      <c r="K4347" s="44"/>
      <c r="L4347" s="10"/>
      <c r="M4347" s="10"/>
      <c r="N4347" s="10"/>
      <c r="O4347" s="11"/>
      <c r="P4347" s="27">
        <f>Table1[[#This Row],[Female Voters]]/Table1[[#This Row],[Female Population]]</f>
        <v>0</v>
      </c>
      <c r="Q4347" s="27">
        <f>Table1[[#This Row],[Male Voters]]/Table1[[#This Row],[Male Population]]</f>
        <v>0</v>
      </c>
      <c r="R4347" s="27">
        <f>Table1[[#This Row],[Total Voters]]/Table1[[#This Row],[Total Population]]</f>
        <v>0</v>
      </c>
      <c r="S4347" s="27">
        <f>Table1[[#This Row],[Female Ballots]]/Table1[[#This Row],[Female Population]]</f>
        <v>0</v>
      </c>
      <c r="T4347" s="27">
        <f>Table1[[#This Row],[Male Ballots]]/Table1[[#This Row],[Male Population]]</f>
        <v>0</v>
      </c>
      <c r="U4347" s="27">
        <f>Table1[[#This Row],[Total Ballots]]/Table1[[#This Row],[Total Population]]</f>
        <v>0</v>
      </c>
      <c r="V4347" s="27" t="e">
        <f>Table1[[#This Row],[Female Ballots]]/Table1[[#This Row],[Female Voters]]</f>
        <v>#DIV/0!</v>
      </c>
      <c r="W4347" s="27" t="e">
        <f>Table1[[#This Row],[Male Ballots]]/Table1[[#This Row],[Male Voters]]</f>
        <v>#DIV/0!</v>
      </c>
      <c r="X4347" s="27" t="e">
        <f>Table1[[#This Row],[Total Ballots]]/Table1[[#This Row],[Total Voters]]</f>
        <v>#DIV/0!</v>
      </c>
    </row>
    <row r="4348" spans="1:24" s="12" customFormat="1" hidden="1" x14ac:dyDescent="0.25">
      <c r="A4348" s="8" t="s">
        <v>43</v>
      </c>
      <c r="B4348" s="17">
        <v>2001</v>
      </c>
      <c r="C4348" s="17"/>
      <c r="D4348" s="9" t="s">
        <v>453</v>
      </c>
      <c r="E4348" s="10">
        <v>26134</v>
      </c>
      <c r="F4348" s="10">
        <v>25029</v>
      </c>
      <c r="G4348" s="10">
        <v>51163</v>
      </c>
      <c r="H4348" s="44"/>
      <c r="I4348" s="44"/>
      <c r="J4348" s="44"/>
      <c r="K4348" s="44"/>
      <c r="L4348" s="10"/>
      <c r="M4348" s="10"/>
      <c r="N4348" s="10"/>
      <c r="O4348" s="11"/>
      <c r="P4348" s="27">
        <f>Table1[[#This Row],[Female Voters]]/Table1[[#This Row],[Female Population]]</f>
        <v>0</v>
      </c>
      <c r="Q4348" s="27">
        <f>Table1[[#This Row],[Male Voters]]/Table1[[#This Row],[Male Population]]</f>
        <v>0</v>
      </c>
      <c r="R4348" s="27">
        <f>Table1[[#This Row],[Total Voters]]/Table1[[#This Row],[Total Population]]</f>
        <v>0</v>
      </c>
      <c r="S4348" s="27">
        <f>Table1[[#This Row],[Female Ballots]]/Table1[[#This Row],[Female Population]]</f>
        <v>0</v>
      </c>
      <c r="T4348" s="27">
        <f>Table1[[#This Row],[Male Ballots]]/Table1[[#This Row],[Male Population]]</f>
        <v>0</v>
      </c>
      <c r="U4348" s="27">
        <f>Table1[[#This Row],[Total Ballots]]/Table1[[#This Row],[Total Population]]</f>
        <v>0</v>
      </c>
      <c r="V4348" s="27" t="e">
        <f>Table1[[#This Row],[Female Ballots]]/Table1[[#This Row],[Female Voters]]</f>
        <v>#DIV/0!</v>
      </c>
      <c r="W4348" s="27" t="e">
        <f>Table1[[#This Row],[Male Ballots]]/Table1[[#This Row],[Male Voters]]</f>
        <v>#DIV/0!</v>
      </c>
      <c r="X4348" s="27" t="e">
        <f>Table1[[#This Row],[Total Ballots]]/Table1[[#This Row],[Total Voters]]</f>
        <v>#DIV/0!</v>
      </c>
    </row>
    <row r="4349" spans="1:24" s="12" customFormat="1" hidden="1" x14ac:dyDescent="0.25">
      <c r="A4349" s="8" t="s">
        <v>28</v>
      </c>
      <c r="B4349" s="17">
        <v>2001</v>
      </c>
      <c r="C4349" s="17"/>
      <c r="D4349" s="9" t="s">
        <v>66</v>
      </c>
      <c r="E4349" s="10">
        <v>269</v>
      </c>
      <c r="F4349" s="10">
        <v>276</v>
      </c>
      <c r="G4349" s="10">
        <v>545</v>
      </c>
      <c r="H4349" s="44"/>
      <c r="I4349" s="44"/>
      <c r="J4349" s="44"/>
      <c r="K4349" s="44"/>
      <c r="L4349" s="10"/>
      <c r="M4349" s="10"/>
      <c r="N4349" s="10"/>
      <c r="O4349" s="11"/>
      <c r="P4349" s="27">
        <f>Table1[[#This Row],[Female Voters]]/Table1[[#This Row],[Female Population]]</f>
        <v>0</v>
      </c>
      <c r="Q4349" s="27">
        <f>Table1[[#This Row],[Male Voters]]/Table1[[#This Row],[Male Population]]</f>
        <v>0</v>
      </c>
      <c r="R4349" s="27">
        <f>Table1[[#This Row],[Total Voters]]/Table1[[#This Row],[Total Population]]</f>
        <v>0</v>
      </c>
      <c r="S4349" s="27">
        <f>Table1[[#This Row],[Female Ballots]]/Table1[[#This Row],[Female Population]]</f>
        <v>0</v>
      </c>
      <c r="T4349" s="27">
        <f>Table1[[#This Row],[Male Ballots]]/Table1[[#This Row],[Male Population]]</f>
        <v>0</v>
      </c>
      <c r="U4349" s="27">
        <f>Table1[[#This Row],[Total Ballots]]/Table1[[#This Row],[Total Population]]</f>
        <v>0</v>
      </c>
      <c r="V4349" s="27" t="e">
        <f>Table1[[#This Row],[Female Ballots]]/Table1[[#This Row],[Female Voters]]</f>
        <v>#DIV/0!</v>
      </c>
      <c r="W4349" s="27" t="e">
        <f>Table1[[#This Row],[Male Ballots]]/Table1[[#This Row],[Male Voters]]</f>
        <v>#DIV/0!</v>
      </c>
      <c r="X4349" s="27" t="e">
        <f>Table1[[#This Row],[Total Ballots]]/Table1[[#This Row],[Total Voters]]</f>
        <v>#DIV/0!</v>
      </c>
    </row>
    <row r="4350" spans="1:24" s="12" customFormat="1" hidden="1" x14ac:dyDescent="0.25">
      <c r="A4350" s="8" t="s">
        <v>28</v>
      </c>
      <c r="B4350" s="17">
        <v>2001</v>
      </c>
      <c r="C4350" s="17"/>
      <c r="D4350" s="9" t="s">
        <v>67</v>
      </c>
      <c r="E4350" s="10">
        <v>447</v>
      </c>
      <c r="F4350" s="10">
        <v>429</v>
      </c>
      <c r="G4350" s="10">
        <v>876</v>
      </c>
      <c r="H4350" s="44"/>
      <c r="I4350" s="44"/>
      <c r="J4350" s="44"/>
      <c r="K4350" s="44"/>
      <c r="L4350" s="10"/>
      <c r="M4350" s="10"/>
      <c r="N4350" s="10"/>
      <c r="O4350" s="11"/>
      <c r="P4350" s="27">
        <f>Table1[[#This Row],[Female Voters]]/Table1[[#This Row],[Female Population]]</f>
        <v>0</v>
      </c>
      <c r="Q4350" s="27">
        <f>Table1[[#This Row],[Male Voters]]/Table1[[#This Row],[Male Population]]</f>
        <v>0</v>
      </c>
      <c r="R4350" s="27">
        <f>Table1[[#This Row],[Total Voters]]/Table1[[#This Row],[Total Population]]</f>
        <v>0</v>
      </c>
      <c r="S4350" s="27">
        <f>Table1[[#This Row],[Female Ballots]]/Table1[[#This Row],[Female Population]]</f>
        <v>0</v>
      </c>
      <c r="T4350" s="27">
        <f>Table1[[#This Row],[Male Ballots]]/Table1[[#This Row],[Male Population]]</f>
        <v>0</v>
      </c>
      <c r="U4350" s="27">
        <f>Table1[[#This Row],[Total Ballots]]/Table1[[#This Row],[Total Population]]</f>
        <v>0</v>
      </c>
      <c r="V4350" s="27" t="e">
        <f>Table1[[#This Row],[Female Ballots]]/Table1[[#This Row],[Female Voters]]</f>
        <v>#DIV/0!</v>
      </c>
      <c r="W4350" s="27" t="e">
        <f>Table1[[#This Row],[Male Ballots]]/Table1[[#This Row],[Male Voters]]</f>
        <v>#DIV/0!</v>
      </c>
      <c r="X4350" s="27" t="e">
        <f>Table1[[#This Row],[Total Ballots]]/Table1[[#This Row],[Total Voters]]</f>
        <v>#DIV/0!</v>
      </c>
    </row>
    <row r="4351" spans="1:24" s="12" customFormat="1" hidden="1" x14ac:dyDescent="0.25">
      <c r="A4351" s="8" t="s">
        <v>28</v>
      </c>
      <c r="B4351" s="17">
        <v>2001</v>
      </c>
      <c r="C4351" s="17"/>
      <c r="D4351" s="9" t="s">
        <v>68</v>
      </c>
      <c r="E4351" s="10">
        <v>750</v>
      </c>
      <c r="F4351" s="10">
        <v>706</v>
      </c>
      <c r="G4351" s="10">
        <v>1456</v>
      </c>
      <c r="H4351" s="44"/>
      <c r="I4351" s="44"/>
      <c r="J4351" s="44"/>
      <c r="K4351" s="44"/>
      <c r="L4351" s="10"/>
      <c r="M4351" s="10"/>
      <c r="N4351" s="10"/>
      <c r="O4351" s="11"/>
      <c r="P4351" s="27">
        <f>Table1[[#This Row],[Female Voters]]/Table1[[#This Row],[Female Population]]</f>
        <v>0</v>
      </c>
      <c r="Q4351" s="27">
        <f>Table1[[#This Row],[Male Voters]]/Table1[[#This Row],[Male Population]]</f>
        <v>0</v>
      </c>
      <c r="R4351" s="27">
        <f>Table1[[#This Row],[Total Voters]]/Table1[[#This Row],[Total Population]]</f>
        <v>0</v>
      </c>
      <c r="S4351" s="27">
        <f>Table1[[#This Row],[Female Ballots]]/Table1[[#This Row],[Female Population]]</f>
        <v>0</v>
      </c>
      <c r="T4351" s="27">
        <f>Table1[[#This Row],[Male Ballots]]/Table1[[#This Row],[Male Population]]</f>
        <v>0</v>
      </c>
      <c r="U4351" s="27">
        <f>Table1[[#This Row],[Total Ballots]]/Table1[[#This Row],[Total Population]]</f>
        <v>0</v>
      </c>
      <c r="V4351" s="27" t="e">
        <f>Table1[[#This Row],[Female Ballots]]/Table1[[#This Row],[Female Voters]]</f>
        <v>#DIV/0!</v>
      </c>
      <c r="W4351" s="27" t="e">
        <f>Table1[[#This Row],[Male Ballots]]/Table1[[#This Row],[Male Voters]]</f>
        <v>#DIV/0!</v>
      </c>
      <c r="X4351" s="27" t="e">
        <f>Table1[[#This Row],[Total Ballots]]/Table1[[#This Row],[Total Voters]]</f>
        <v>#DIV/0!</v>
      </c>
    </row>
    <row r="4352" spans="1:24" s="12" customFormat="1" hidden="1" x14ac:dyDescent="0.25">
      <c r="A4352" s="8" t="s">
        <v>28</v>
      </c>
      <c r="B4352" s="17">
        <v>2001</v>
      </c>
      <c r="C4352" s="17"/>
      <c r="D4352" s="9" t="s">
        <v>69</v>
      </c>
      <c r="E4352" s="10">
        <v>804</v>
      </c>
      <c r="F4352" s="10">
        <v>816</v>
      </c>
      <c r="G4352" s="10">
        <v>1620</v>
      </c>
      <c r="H4352" s="44"/>
      <c r="I4352" s="44"/>
      <c r="J4352" s="44"/>
      <c r="K4352" s="44"/>
      <c r="L4352" s="10"/>
      <c r="M4352" s="10"/>
      <c r="N4352" s="10"/>
      <c r="O4352" s="11"/>
      <c r="P4352" s="27">
        <f>Table1[[#This Row],[Female Voters]]/Table1[[#This Row],[Female Population]]</f>
        <v>0</v>
      </c>
      <c r="Q4352" s="27">
        <f>Table1[[#This Row],[Male Voters]]/Table1[[#This Row],[Male Population]]</f>
        <v>0</v>
      </c>
      <c r="R4352" s="27">
        <f>Table1[[#This Row],[Total Voters]]/Table1[[#This Row],[Total Population]]</f>
        <v>0</v>
      </c>
      <c r="S4352" s="27">
        <f>Table1[[#This Row],[Female Ballots]]/Table1[[#This Row],[Female Population]]</f>
        <v>0</v>
      </c>
      <c r="T4352" s="27">
        <f>Table1[[#This Row],[Male Ballots]]/Table1[[#This Row],[Male Population]]</f>
        <v>0</v>
      </c>
      <c r="U4352" s="27">
        <f>Table1[[#This Row],[Total Ballots]]/Table1[[#This Row],[Total Population]]</f>
        <v>0</v>
      </c>
      <c r="V4352" s="27" t="e">
        <f>Table1[[#This Row],[Female Ballots]]/Table1[[#This Row],[Female Voters]]</f>
        <v>#DIV/0!</v>
      </c>
      <c r="W4352" s="27" t="e">
        <f>Table1[[#This Row],[Male Ballots]]/Table1[[#This Row],[Male Voters]]</f>
        <v>#DIV/0!</v>
      </c>
      <c r="X4352" s="27" t="e">
        <f>Table1[[#This Row],[Total Ballots]]/Table1[[#This Row],[Total Voters]]</f>
        <v>#DIV/0!</v>
      </c>
    </row>
    <row r="4353" spans="1:24" s="12" customFormat="1" hidden="1" x14ac:dyDescent="0.25">
      <c r="A4353" s="8" t="s">
        <v>28</v>
      </c>
      <c r="B4353" s="17">
        <v>2001</v>
      </c>
      <c r="C4353" s="17"/>
      <c r="D4353" s="9" t="s">
        <v>70</v>
      </c>
      <c r="E4353" s="10">
        <v>646</v>
      </c>
      <c r="F4353" s="10">
        <v>643</v>
      </c>
      <c r="G4353" s="10">
        <v>1289</v>
      </c>
      <c r="H4353" s="44"/>
      <c r="I4353" s="44"/>
      <c r="J4353" s="44"/>
      <c r="K4353" s="44"/>
      <c r="L4353" s="10"/>
      <c r="M4353" s="10"/>
      <c r="N4353" s="10"/>
      <c r="O4353" s="11"/>
      <c r="P4353" s="27">
        <f>Table1[[#This Row],[Female Voters]]/Table1[[#This Row],[Female Population]]</f>
        <v>0</v>
      </c>
      <c r="Q4353" s="27">
        <f>Table1[[#This Row],[Male Voters]]/Table1[[#This Row],[Male Population]]</f>
        <v>0</v>
      </c>
      <c r="R4353" s="27">
        <f>Table1[[#This Row],[Total Voters]]/Table1[[#This Row],[Total Population]]</f>
        <v>0</v>
      </c>
      <c r="S4353" s="27">
        <f>Table1[[#This Row],[Female Ballots]]/Table1[[#This Row],[Female Population]]</f>
        <v>0</v>
      </c>
      <c r="T4353" s="27">
        <f>Table1[[#This Row],[Male Ballots]]/Table1[[#This Row],[Male Population]]</f>
        <v>0</v>
      </c>
      <c r="U4353" s="27">
        <f>Table1[[#This Row],[Total Ballots]]/Table1[[#This Row],[Total Population]]</f>
        <v>0</v>
      </c>
      <c r="V4353" s="27" t="e">
        <f>Table1[[#This Row],[Female Ballots]]/Table1[[#This Row],[Female Voters]]</f>
        <v>#DIV/0!</v>
      </c>
      <c r="W4353" s="27" t="e">
        <f>Table1[[#This Row],[Male Ballots]]/Table1[[#This Row],[Male Voters]]</f>
        <v>#DIV/0!</v>
      </c>
      <c r="X4353" s="27" t="e">
        <f>Table1[[#This Row],[Total Ballots]]/Table1[[#This Row],[Total Voters]]</f>
        <v>#DIV/0!</v>
      </c>
    </row>
    <row r="4354" spans="1:24" s="12" customFormat="1" hidden="1" x14ac:dyDescent="0.25">
      <c r="A4354" s="8" t="s">
        <v>28</v>
      </c>
      <c r="B4354" s="17">
        <v>2001</v>
      </c>
      <c r="C4354" s="17"/>
      <c r="D4354" s="9" t="s">
        <v>71</v>
      </c>
      <c r="E4354" s="10">
        <v>1040</v>
      </c>
      <c r="F4354" s="10">
        <v>899</v>
      </c>
      <c r="G4354" s="10">
        <v>1939</v>
      </c>
      <c r="H4354" s="44"/>
      <c r="I4354" s="44"/>
      <c r="J4354" s="44"/>
      <c r="K4354" s="44"/>
      <c r="L4354" s="10"/>
      <c r="M4354" s="10"/>
      <c r="N4354" s="10"/>
      <c r="O4354" s="11"/>
      <c r="P4354" s="27">
        <f>Table1[[#This Row],[Female Voters]]/Table1[[#This Row],[Female Population]]</f>
        <v>0</v>
      </c>
      <c r="Q4354" s="27">
        <f>Table1[[#This Row],[Male Voters]]/Table1[[#This Row],[Male Population]]</f>
        <v>0</v>
      </c>
      <c r="R4354" s="27">
        <f>Table1[[#This Row],[Total Voters]]/Table1[[#This Row],[Total Population]]</f>
        <v>0</v>
      </c>
      <c r="S4354" s="27">
        <f>Table1[[#This Row],[Female Ballots]]/Table1[[#This Row],[Female Population]]</f>
        <v>0</v>
      </c>
      <c r="T4354" s="27">
        <f>Table1[[#This Row],[Male Ballots]]/Table1[[#This Row],[Male Population]]</f>
        <v>0</v>
      </c>
      <c r="U4354" s="27">
        <f>Table1[[#This Row],[Total Ballots]]/Table1[[#This Row],[Total Population]]</f>
        <v>0</v>
      </c>
      <c r="V4354" s="27" t="e">
        <f>Table1[[#This Row],[Female Ballots]]/Table1[[#This Row],[Female Voters]]</f>
        <v>#DIV/0!</v>
      </c>
      <c r="W4354" s="27" t="e">
        <f>Table1[[#This Row],[Male Ballots]]/Table1[[#This Row],[Male Voters]]</f>
        <v>#DIV/0!</v>
      </c>
      <c r="X4354" s="27" t="e">
        <f>Table1[[#This Row],[Total Ballots]]/Table1[[#This Row],[Total Voters]]</f>
        <v>#DIV/0!</v>
      </c>
    </row>
    <row r="4355" spans="1:24" s="12" customFormat="1" hidden="1" x14ac:dyDescent="0.25">
      <c r="A4355" s="8" t="s">
        <v>28</v>
      </c>
      <c r="B4355" s="17">
        <v>2001</v>
      </c>
      <c r="C4355" s="17"/>
      <c r="D4355" s="9" t="s">
        <v>453</v>
      </c>
      <c r="E4355" s="10">
        <v>3956</v>
      </c>
      <c r="F4355" s="10">
        <v>3769</v>
      </c>
      <c r="G4355" s="10">
        <v>7725</v>
      </c>
      <c r="H4355" s="44"/>
      <c r="I4355" s="44"/>
      <c r="J4355" s="44"/>
      <c r="K4355" s="44"/>
      <c r="L4355" s="10"/>
      <c r="M4355" s="10"/>
      <c r="N4355" s="10"/>
      <c r="O4355" s="11"/>
      <c r="P4355" s="27">
        <f>Table1[[#This Row],[Female Voters]]/Table1[[#This Row],[Female Population]]</f>
        <v>0</v>
      </c>
      <c r="Q4355" s="27">
        <f>Table1[[#This Row],[Male Voters]]/Table1[[#This Row],[Male Population]]</f>
        <v>0</v>
      </c>
      <c r="R4355" s="27">
        <f>Table1[[#This Row],[Total Voters]]/Table1[[#This Row],[Total Population]]</f>
        <v>0</v>
      </c>
      <c r="S4355" s="27">
        <f>Table1[[#This Row],[Female Ballots]]/Table1[[#This Row],[Female Population]]</f>
        <v>0</v>
      </c>
      <c r="T4355" s="27">
        <f>Table1[[#This Row],[Male Ballots]]/Table1[[#This Row],[Male Population]]</f>
        <v>0</v>
      </c>
      <c r="U4355" s="27">
        <f>Table1[[#This Row],[Total Ballots]]/Table1[[#This Row],[Total Population]]</f>
        <v>0</v>
      </c>
      <c r="V4355" s="27" t="e">
        <f>Table1[[#This Row],[Female Ballots]]/Table1[[#This Row],[Female Voters]]</f>
        <v>#DIV/0!</v>
      </c>
      <c r="W4355" s="27" t="e">
        <f>Table1[[#This Row],[Male Ballots]]/Table1[[#This Row],[Male Voters]]</f>
        <v>#DIV/0!</v>
      </c>
      <c r="X4355" s="27" t="e">
        <f>Table1[[#This Row],[Total Ballots]]/Table1[[#This Row],[Total Voters]]</f>
        <v>#DIV/0!</v>
      </c>
    </row>
    <row r="4356" spans="1:24" s="12" customFormat="1" hidden="1" x14ac:dyDescent="0.25">
      <c r="A4356" s="8" t="s">
        <v>42</v>
      </c>
      <c r="B4356" s="17">
        <v>2001</v>
      </c>
      <c r="C4356" s="17"/>
      <c r="D4356" s="9" t="s">
        <v>66</v>
      </c>
      <c r="E4356" s="10">
        <v>1624</v>
      </c>
      <c r="F4356" s="10">
        <v>2277</v>
      </c>
      <c r="G4356" s="10">
        <v>3901</v>
      </c>
      <c r="H4356" s="44"/>
      <c r="I4356" s="44"/>
      <c r="J4356" s="44"/>
      <c r="K4356" s="44"/>
      <c r="L4356" s="10"/>
      <c r="M4356" s="10"/>
      <c r="N4356" s="10"/>
      <c r="O4356" s="11"/>
      <c r="P4356" s="27">
        <f>Table1[[#This Row],[Female Voters]]/Table1[[#This Row],[Female Population]]</f>
        <v>0</v>
      </c>
      <c r="Q4356" s="27">
        <f>Table1[[#This Row],[Male Voters]]/Table1[[#This Row],[Male Population]]</f>
        <v>0</v>
      </c>
      <c r="R4356" s="27">
        <f>Table1[[#This Row],[Total Voters]]/Table1[[#This Row],[Total Population]]</f>
        <v>0</v>
      </c>
      <c r="S4356" s="27">
        <f>Table1[[#This Row],[Female Ballots]]/Table1[[#This Row],[Female Population]]</f>
        <v>0</v>
      </c>
      <c r="T4356" s="27">
        <f>Table1[[#This Row],[Male Ballots]]/Table1[[#This Row],[Male Population]]</f>
        <v>0</v>
      </c>
      <c r="U4356" s="27">
        <f>Table1[[#This Row],[Total Ballots]]/Table1[[#This Row],[Total Population]]</f>
        <v>0</v>
      </c>
      <c r="V4356" s="27" t="e">
        <f>Table1[[#This Row],[Female Ballots]]/Table1[[#This Row],[Female Voters]]</f>
        <v>#DIV/0!</v>
      </c>
      <c r="W4356" s="27" t="e">
        <f>Table1[[#This Row],[Male Ballots]]/Table1[[#This Row],[Male Voters]]</f>
        <v>#DIV/0!</v>
      </c>
      <c r="X4356" s="27" t="e">
        <f>Table1[[#This Row],[Total Ballots]]/Table1[[#This Row],[Total Voters]]</f>
        <v>#DIV/0!</v>
      </c>
    </row>
    <row r="4357" spans="1:24" s="12" customFormat="1" hidden="1" x14ac:dyDescent="0.25">
      <c r="A4357" s="8" t="s">
        <v>42</v>
      </c>
      <c r="B4357" s="17">
        <v>2001</v>
      </c>
      <c r="C4357" s="17"/>
      <c r="D4357" s="9" t="s">
        <v>67</v>
      </c>
      <c r="E4357" s="10">
        <v>2392</v>
      </c>
      <c r="F4357" s="10">
        <v>3100</v>
      </c>
      <c r="G4357" s="10">
        <v>5492</v>
      </c>
      <c r="H4357" s="44"/>
      <c r="I4357" s="44"/>
      <c r="J4357" s="44"/>
      <c r="K4357" s="44"/>
      <c r="L4357" s="10"/>
      <c r="M4357" s="10"/>
      <c r="N4357" s="10"/>
      <c r="O4357" s="11"/>
      <c r="P4357" s="27">
        <f>Table1[[#This Row],[Female Voters]]/Table1[[#This Row],[Female Population]]</f>
        <v>0</v>
      </c>
      <c r="Q4357" s="27">
        <f>Table1[[#This Row],[Male Voters]]/Table1[[#This Row],[Male Population]]</f>
        <v>0</v>
      </c>
      <c r="R4357" s="27">
        <f>Table1[[#This Row],[Total Voters]]/Table1[[#This Row],[Total Population]]</f>
        <v>0</v>
      </c>
      <c r="S4357" s="27">
        <f>Table1[[#This Row],[Female Ballots]]/Table1[[#This Row],[Female Population]]</f>
        <v>0</v>
      </c>
      <c r="T4357" s="27">
        <f>Table1[[#This Row],[Male Ballots]]/Table1[[#This Row],[Male Population]]</f>
        <v>0</v>
      </c>
      <c r="U4357" s="27">
        <f>Table1[[#This Row],[Total Ballots]]/Table1[[#This Row],[Total Population]]</f>
        <v>0</v>
      </c>
      <c r="V4357" s="27" t="e">
        <f>Table1[[#This Row],[Female Ballots]]/Table1[[#This Row],[Female Voters]]</f>
        <v>#DIV/0!</v>
      </c>
      <c r="W4357" s="27" t="e">
        <f>Table1[[#This Row],[Male Ballots]]/Table1[[#This Row],[Male Voters]]</f>
        <v>#DIV/0!</v>
      </c>
      <c r="X4357" s="27" t="e">
        <f>Table1[[#This Row],[Total Ballots]]/Table1[[#This Row],[Total Voters]]</f>
        <v>#DIV/0!</v>
      </c>
    </row>
    <row r="4358" spans="1:24" s="12" customFormat="1" hidden="1" x14ac:dyDescent="0.25">
      <c r="A4358" s="8" t="s">
        <v>42</v>
      </c>
      <c r="B4358" s="17">
        <v>2001</v>
      </c>
      <c r="C4358" s="17"/>
      <c r="D4358" s="9" t="s">
        <v>68</v>
      </c>
      <c r="E4358" s="10">
        <v>3591</v>
      </c>
      <c r="F4358" s="10">
        <v>3900</v>
      </c>
      <c r="G4358" s="10">
        <v>7491</v>
      </c>
      <c r="H4358" s="44"/>
      <c r="I4358" s="44"/>
      <c r="J4358" s="44"/>
      <c r="K4358" s="44"/>
      <c r="L4358" s="10"/>
      <c r="M4358" s="10"/>
      <c r="N4358" s="10"/>
      <c r="O4358" s="11"/>
      <c r="P4358" s="27">
        <f>Table1[[#This Row],[Female Voters]]/Table1[[#This Row],[Female Population]]</f>
        <v>0</v>
      </c>
      <c r="Q4358" s="27">
        <f>Table1[[#This Row],[Male Voters]]/Table1[[#This Row],[Male Population]]</f>
        <v>0</v>
      </c>
      <c r="R4358" s="27">
        <f>Table1[[#This Row],[Total Voters]]/Table1[[#This Row],[Total Population]]</f>
        <v>0</v>
      </c>
      <c r="S4358" s="27">
        <f>Table1[[#This Row],[Female Ballots]]/Table1[[#This Row],[Female Population]]</f>
        <v>0</v>
      </c>
      <c r="T4358" s="27">
        <f>Table1[[#This Row],[Male Ballots]]/Table1[[#This Row],[Male Population]]</f>
        <v>0</v>
      </c>
      <c r="U4358" s="27">
        <f>Table1[[#This Row],[Total Ballots]]/Table1[[#This Row],[Total Population]]</f>
        <v>0</v>
      </c>
      <c r="V4358" s="27" t="e">
        <f>Table1[[#This Row],[Female Ballots]]/Table1[[#This Row],[Female Voters]]</f>
        <v>#DIV/0!</v>
      </c>
      <c r="W4358" s="27" t="e">
        <f>Table1[[#This Row],[Male Ballots]]/Table1[[#This Row],[Male Voters]]</f>
        <v>#DIV/0!</v>
      </c>
      <c r="X4358" s="27" t="e">
        <f>Table1[[#This Row],[Total Ballots]]/Table1[[#This Row],[Total Voters]]</f>
        <v>#DIV/0!</v>
      </c>
    </row>
    <row r="4359" spans="1:24" s="12" customFormat="1" hidden="1" x14ac:dyDescent="0.25">
      <c r="A4359" s="8" t="s">
        <v>42</v>
      </c>
      <c r="B4359" s="17">
        <v>2001</v>
      </c>
      <c r="C4359" s="17"/>
      <c r="D4359" s="9" t="s">
        <v>69</v>
      </c>
      <c r="E4359" s="10">
        <v>3667</v>
      </c>
      <c r="F4359" s="10">
        <v>3855</v>
      </c>
      <c r="G4359" s="10">
        <v>7522</v>
      </c>
      <c r="H4359" s="44"/>
      <c r="I4359" s="44"/>
      <c r="J4359" s="44"/>
      <c r="K4359" s="44"/>
      <c r="L4359" s="10"/>
      <c r="M4359" s="10"/>
      <c r="N4359" s="10"/>
      <c r="O4359" s="11"/>
      <c r="P4359" s="27">
        <f>Table1[[#This Row],[Female Voters]]/Table1[[#This Row],[Female Population]]</f>
        <v>0</v>
      </c>
      <c r="Q4359" s="27">
        <f>Table1[[#This Row],[Male Voters]]/Table1[[#This Row],[Male Population]]</f>
        <v>0</v>
      </c>
      <c r="R4359" s="27">
        <f>Table1[[#This Row],[Total Voters]]/Table1[[#This Row],[Total Population]]</f>
        <v>0</v>
      </c>
      <c r="S4359" s="27">
        <f>Table1[[#This Row],[Female Ballots]]/Table1[[#This Row],[Female Population]]</f>
        <v>0</v>
      </c>
      <c r="T4359" s="27">
        <f>Table1[[#This Row],[Male Ballots]]/Table1[[#This Row],[Male Population]]</f>
        <v>0</v>
      </c>
      <c r="U4359" s="27">
        <f>Table1[[#This Row],[Total Ballots]]/Table1[[#This Row],[Total Population]]</f>
        <v>0</v>
      </c>
      <c r="V4359" s="27" t="e">
        <f>Table1[[#This Row],[Female Ballots]]/Table1[[#This Row],[Female Voters]]</f>
        <v>#DIV/0!</v>
      </c>
      <c r="W4359" s="27" t="e">
        <f>Table1[[#This Row],[Male Ballots]]/Table1[[#This Row],[Male Voters]]</f>
        <v>#DIV/0!</v>
      </c>
      <c r="X4359" s="27" t="e">
        <f>Table1[[#This Row],[Total Ballots]]/Table1[[#This Row],[Total Voters]]</f>
        <v>#DIV/0!</v>
      </c>
    </row>
    <row r="4360" spans="1:24" s="12" customFormat="1" hidden="1" x14ac:dyDescent="0.25">
      <c r="A4360" s="8" t="s">
        <v>42</v>
      </c>
      <c r="B4360" s="17">
        <v>2001</v>
      </c>
      <c r="C4360" s="17"/>
      <c r="D4360" s="9" t="s">
        <v>70</v>
      </c>
      <c r="E4360" s="10">
        <v>2927</v>
      </c>
      <c r="F4360" s="10">
        <v>2817</v>
      </c>
      <c r="G4360" s="10">
        <v>5744</v>
      </c>
      <c r="H4360" s="44"/>
      <c r="I4360" s="44"/>
      <c r="J4360" s="44"/>
      <c r="K4360" s="44"/>
      <c r="L4360" s="10"/>
      <c r="M4360" s="10"/>
      <c r="N4360" s="10"/>
      <c r="O4360" s="11"/>
      <c r="P4360" s="27">
        <f>Table1[[#This Row],[Female Voters]]/Table1[[#This Row],[Female Population]]</f>
        <v>0</v>
      </c>
      <c r="Q4360" s="27">
        <f>Table1[[#This Row],[Male Voters]]/Table1[[#This Row],[Male Population]]</f>
        <v>0</v>
      </c>
      <c r="R4360" s="27">
        <f>Table1[[#This Row],[Total Voters]]/Table1[[#This Row],[Total Population]]</f>
        <v>0</v>
      </c>
      <c r="S4360" s="27">
        <f>Table1[[#This Row],[Female Ballots]]/Table1[[#This Row],[Female Population]]</f>
        <v>0</v>
      </c>
      <c r="T4360" s="27">
        <f>Table1[[#This Row],[Male Ballots]]/Table1[[#This Row],[Male Population]]</f>
        <v>0</v>
      </c>
      <c r="U4360" s="27">
        <f>Table1[[#This Row],[Total Ballots]]/Table1[[#This Row],[Total Population]]</f>
        <v>0</v>
      </c>
      <c r="V4360" s="27" t="e">
        <f>Table1[[#This Row],[Female Ballots]]/Table1[[#This Row],[Female Voters]]</f>
        <v>#DIV/0!</v>
      </c>
      <c r="W4360" s="27" t="e">
        <f>Table1[[#This Row],[Male Ballots]]/Table1[[#This Row],[Male Voters]]</f>
        <v>#DIV/0!</v>
      </c>
      <c r="X4360" s="27" t="e">
        <f>Table1[[#This Row],[Total Ballots]]/Table1[[#This Row],[Total Voters]]</f>
        <v>#DIV/0!</v>
      </c>
    </row>
    <row r="4361" spans="1:24" s="12" customFormat="1" hidden="1" x14ac:dyDescent="0.25">
      <c r="A4361" s="8" t="s">
        <v>42</v>
      </c>
      <c r="B4361" s="17">
        <v>2001</v>
      </c>
      <c r="C4361" s="17"/>
      <c r="D4361" s="9" t="s">
        <v>71</v>
      </c>
      <c r="E4361" s="10">
        <v>4302</v>
      </c>
      <c r="F4361" s="10">
        <v>3930</v>
      </c>
      <c r="G4361" s="10">
        <v>8232</v>
      </c>
      <c r="H4361" s="44"/>
      <c r="I4361" s="44"/>
      <c r="J4361" s="44"/>
      <c r="K4361" s="44"/>
      <c r="L4361" s="10"/>
      <c r="M4361" s="10"/>
      <c r="N4361" s="10"/>
      <c r="O4361" s="11"/>
      <c r="P4361" s="27">
        <f>Table1[[#This Row],[Female Voters]]/Table1[[#This Row],[Female Population]]</f>
        <v>0</v>
      </c>
      <c r="Q4361" s="27">
        <f>Table1[[#This Row],[Male Voters]]/Table1[[#This Row],[Male Population]]</f>
        <v>0</v>
      </c>
      <c r="R4361" s="27">
        <f>Table1[[#This Row],[Total Voters]]/Table1[[#This Row],[Total Population]]</f>
        <v>0</v>
      </c>
      <c r="S4361" s="27">
        <f>Table1[[#This Row],[Female Ballots]]/Table1[[#This Row],[Female Population]]</f>
        <v>0</v>
      </c>
      <c r="T4361" s="27">
        <f>Table1[[#This Row],[Male Ballots]]/Table1[[#This Row],[Male Population]]</f>
        <v>0</v>
      </c>
      <c r="U4361" s="27">
        <f>Table1[[#This Row],[Total Ballots]]/Table1[[#This Row],[Total Population]]</f>
        <v>0</v>
      </c>
      <c r="V4361" s="27" t="e">
        <f>Table1[[#This Row],[Female Ballots]]/Table1[[#This Row],[Female Voters]]</f>
        <v>#DIV/0!</v>
      </c>
      <c r="W4361" s="27" t="e">
        <f>Table1[[#This Row],[Male Ballots]]/Table1[[#This Row],[Male Voters]]</f>
        <v>#DIV/0!</v>
      </c>
      <c r="X4361" s="27" t="e">
        <f>Table1[[#This Row],[Total Ballots]]/Table1[[#This Row],[Total Voters]]</f>
        <v>#DIV/0!</v>
      </c>
    </row>
    <row r="4362" spans="1:24" s="12" customFormat="1" hidden="1" x14ac:dyDescent="0.25">
      <c r="A4362" s="8" t="s">
        <v>42</v>
      </c>
      <c r="B4362" s="17">
        <v>2001</v>
      </c>
      <c r="C4362" s="17"/>
      <c r="D4362" s="9" t="s">
        <v>453</v>
      </c>
      <c r="E4362" s="10">
        <v>18503</v>
      </c>
      <c r="F4362" s="10">
        <v>19879</v>
      </c>
      <c r="G4362" s="10">
        <v>38382</v>
      </c>
      <c r="H4362" s="44"/>
      <c r="I4362" s="44"/>
      <c r="J4362" s="44"/>
      <c r="K4362" s="44"/>
      <c r="L4362" s="10"/>
      <c r="M4362" s="10"/>
      <c r="N4362" s="10"/>
      <c r="O4362" s="11"/>
      <c r="P4362" s="27">
        <f>Table1[[#This Row],[Female Voters]]/Table1[[#This Row],[Female Population]]</f>
        <v>0</v>
      </c>
      <c r="Q4362" s="27">
        <f>Table1[[#This Row],[Male Voters]]/Table1[[#This Row],[Male Population]]</f>
        <v>0</v>
      </c>
      <c r="R4362" s="27">
        <f>Table1[[#This Row],[Total Voters]]/Table1[[#This Row],[Total Population]]</f>
        <v>0</v>
      </c>
      <c r="S4362" s="27">
        <f>Table1[[#This Row],[Female Ballots]]/Table1[[#This Row],[Female Population]]</f>
        <v>0</v>
      </c>
      <c r="T4362" s="27">
        <f>Table1[[#This Row],[Male Ballots]]/Table1[[#This Row],[Male Population]]</f>
        <v>0</v>
      </c>
      <c r="U4362" s="27">
        <f>Table1[[#This Row],[Total Ballots]]/Table1[[#This Row],[Total Population]]</f>
        <v>0</v>
      </c>
      <c r="V4362" s="27" t="e">
        <f>Table1[[#This Row],[Female Ballots]]/Table1[[#This Row],[Female Voters]]</f>
        <v>#DIV/0!</v>
      </c>
      <c r="W4362" s="27" t="e">
        <f>Table1[[#This Row],[Male Ballots]]/Table1[[#This Row],[Male Voters]]</f>
        <v>#DIV/0!</v>
      </c>
      <c r="X4362" s="27" t="e">
        <f>Table1[[#This Row],[Total Ballots]]/Table1[[#This Row],[Total Voters]]</f>
        <v>#DIV/0!</v>
      </c>
    </row>
    <row r="4363" spans="1:24" s="12" customFormat="1" hidden="1" x14ac:dyDescent="0.25">
      <c r="A4363" s="8" t="s">
        <v>50</v>
      </c>
      <c r="B4363" s="17">
        <v>2001</v>
      </c>
      <c r="C4363" s="17"/>
      <c r="D4363" s="9" t="s">
        <v>66</v>
      </c>
      <c r="E4363" s="10">
        <v>1402</v>
      </c>
      <c r="F4363" s="10">
        <v>1553</v>
      </c>
      <c r="G4363" s="10">
        <v>2955</v>
      </c>
      <c r="H4363" s="44"/>
      <c r="I4363" s="44"/>
      <c r="J4363" s="44"/>
      <c r="K4363" s="44"/>
      <c r="L4363" s="10"/>
      <c r="M4363" s="10"/>
      <c r="N4363" s="10"/>
      <c r="O4363" s="11"/>
      <c r="P4363" s="27">
        <f>Table1[[#This Row],[Female Voters]]/Table1[[#This Row],[Female Population]]</f>
        <v>0</v>
      </c>
      <c r="Q4363" s="27">
        <f>Table1[[#This Row],[Male Voters]]/Table1[[#This Row],[Male Population]]</f>
        <v>0</v>
      </c>
      <c r="R4363" s="27">
        <f>Table1[[#This Row],[Total Voters]]/Table1[[#This Row],[Total Population]]</f>
        <v>0</v>
      </c>
      <c r="S4363" s="27">
        <f>Table1[[#This Row],[Female Ballots]]/Table1[[#This Row],[Female Population]]</f>
        <v>0</v>
      </c>
      <c r="T4363" s="27">
        <f>Table1[[#This Row],[Male Ballots]]/Table1[[#This Row],[Male Population]]</f>
        <v>0</v>
      </c>
      <c r="U4363" s="27">
        <f>Table1[[#This Row],[Total Ballots]]/Table1[[#This Row],[Total Population]]</f>
        <v>0</v>
      </c>
      <c r="V4363" s="27" t="e">
        <f>Table1[[#This Row],[Female Ballots]]/Table1[[#This Row],[Female Voters]]</f>
        <v>#DIV/0!</v>
      </c>
      <c r="W4363" s="27" t="e">
        <f>Table1[[#This Row],[Male Ballots]]/Table1[[#This Row],[Male Voters]]</f>
        <v>#DIV/0!</v>
      </c>
      <c r="X4363" s="27" t="e">
        <f>Table1[[#This Row],[Total Ballots]]/Table1[[#This Row],[Total Voters]]</f>
        <v>#DIV/0!</v>
      </c>
    </row>
    <row r="4364" spans="1:24" s="12" customFormat="1" hidden="1" x14ac:dyDescent="0.25">
      <c r="A4364" s="8" t="s">
        <v>50</v>
      </c>
      <c r="B4364" s="17">
        <v>2001</v>
      </c>
      <c r="C4364" s="17"/>
      <c r="D4364" s="9" t="s">
        <v>67</v>
      </c>
      <c r="E4364" s="10">
        <v>2088</v>
      </c>
      <c r="F4364" s="10">
        <v>2171</v>
      </c>
      <c r="G4364" s="10">
        <v>4259</v>
      </c>
      <c r="H4364" s="44"/>
      <c r="I4364" s="44"/>
      <c r="J4364" s="44"/>
      <c r="K4364" s="44"/>
      <c r="L4364" s="10"/>
      <c r="M4364" s="10"/>
      <c r="N4364" s="10"/>
      <c r="O4364" s="11"/>
      <c r="P4364" s="27">
        <f>Table1[[#This Row],[Female Voters]]/Table1[[#This Row],[Female Population]]</f>
        <v>0</v>
      </c>
      <c r="Q4364" s="27">
        <f>Table1[[#This Row],[Male Voters]]/Table1[[#This Row],[Male Population]]</f>
        <v>0</v>
      </c>
      <c r="R4364" s="27">
        <f>Table1[[#This Row],[Total Voters]]/Table1[[#This Row],[Total Population]]</f>
        <v>0</v>
      </c>
      <c r="S4364" s="27">
        <f>Table1[[#This Row],[Female Ballots]]/Table1[[#This Row],[Female Population]]</f>
        <v>0</v>
      </c>
      <c r="T4364" s="27">
        <f>Table1[[#This Row],[Male Ballots]]/Table1[[#This Row],[Male Population]]</f>
        <v>0</v>
      </c>
      <c r="U4364" s="27">
        <f>Table1[[#This Row],[Total Ballots]]/Table1[[#This Row],[Total Population]]</f>
        <v>0</v>
      </c>
      <c r="V4364" s="27" t="e">
        <f>Table1[[#This Row],[Female Ballots]]/Table1[[#This Row],[Female Voters]]</f>
        <v>#DIV/0!</v>
      </c>
      <c r="W4364" s="27" t="e">
        <f>Table1[[#This Row],[Male Ballots]]/Table1[[#This Row],[Male Voters]]</f>
        <v>#DIV/0!</v>
      </c>
      <c r="X4364" s="27" t="e">
        <f>Table1[[#This Row],[Total Ballots]]/Table1[[#This Row],[Total Voters]]</f>
        <v>#DIV/0!</v>
      </c>
    </row>
    <row r="4365" spans="1:24" s="12" customFormat="1" hidden="1" x14ac:dyDescent="0.25">
      <c r="A4365" s="8" t="s">
        <v>50</v>
      </c>
      <c r="B4365" s="17">
        <v>2001</v>
      </c>
      <c r="C4365" s="17"/>
      <c r="D4365" s="9" t="s">
        <v>68</v>
      </c>
      <c r="E4365" s="10">
        <v>2933</v>
      </c>
      <c r="F4365" s="10">
        <v>2757</v>
      </c>
      <c r="G4365" s="10">
        <v>5690</v>
      </c>
      <c r="H4365" s="44"/>
      <c r="I4365" s="44"/>
      <c r="J4365" s="44"/>
      <c r="K4365" s="44"/>
      <c r="L4365" s="10"/>
      <c r="M4365" s="10"/>
      <c r="N4365" s="10"/>
      <c r="O4365" s="11"/>
      <c r="P4365" s="27">
        <f>Table1[[#This Row],[Female Voters]]/Table1[[#This Row],[Female Population]]</f>
        <v>0</v>
      </c>
      <c r="Q4365" s="27">
        <f>Table1[[#This Row],[Male Voters]]/Table1[[#This Row],[Male Population]]</f>
        <v>0</v>
      </c>
      <c r="R4365" s="27">
        <f>Table1[[#This Row],[Total Voters]]/Table1[[#This Row],[Total Population]]</f>
        <v>0</v>
      </c>
      <c r="S4365" s="27">
        <f>Table1[[#This Row],[Female Ballots]]/Table1[[#This Row],[Female Population]]</f>
        <v>0</v>
      </c>
      <c r="T4365" s="27">
        <f>Table1[[#This Row],[Male Ballots]]/Table1[[#This Row],[Male Population]]</f>
        <v>0</v>
      </c>
      <c r="U4365" s="27">
        <f>Table1[[#This Row],[Total Ballots]]/Table1[[#This Row],[Total Population]]</f>
        <v>0</v>
      </c>
      <c r="V4365" s="27" t="e">
        <f>Table1[[#This Row],[Female Ballots]]/Table1[[#This Row],[Female Voters]]</f>
        <v>#DIV/0!</v>
      </c>
      <c r="W4365" s="27" t="e">
        <f>Table1[[#This Row],[Male Ballots]]/Table1[[#This Row],[Male Voters]]</f>
        <v>#DIV/0!</v>
      </c>
      <c r="X4365" s="27" t="e">
        <f>Table1[[#This Row],[Total Ballots]]/Table1[[#This Row],[Total Voters]]</f>
        <v>#DIV/0!</v>
      </c>
    </row>
    <row r="4366" spans="1:24" s="12" customFormat="1" hidden="1" x14ac:dyDescent="0.25">
      <c r="A4366" s="8" t="s">
        <v>50</v>
      </c>
      <c r="B4366" s="17">
        <v>2001</v>
      </c>
      <c r="C4366" s="17"/>
      <c r="D4366" s="9" t="s">
        <v>69</v>
      </c>
      <c r="E4366" s="10">
        <v>3044</v>
      </c>
      <c r="F4366" s="10">
        <v>3082</v>
      </c>
      <c r="G4366" s="10">
        <v>6126</v>
      </c>
      <c r="H4366" s="44"/>
      <c r="I4366" s="44"/>
      <c r="J4366" s="44"/>
      <c r="K4366" s="44"/>
      <c r="L4366" s="10"/>
      <c r="M4366" s="10"/>
      <c r="N4366" s="10"/>
      <c r="O4366" s="11"/>
      <c r="P4366" s="27">
        <f>Table1[[#This Row],[Female Voters]]/Table1[[#This Row],[Female Population]]</f>
        <v>0</v>
      </c>
      <c r="Q4366" s="27">
        <f>Table1[[#This Row],[Male Voters]]/Table1[[#This Row],[Male Population]]</f>
        <v>0</v>
      </c>
      <c r="R4366" s="27">
        <f>Table1[[#This Row],[Total Voters]]/Table1[[#This Row],[Total Population]]</f>
        <v>0</v>
      </c>
      <c r="S4366" s="27">
        <f>Table1[[#This Row],[Female Ballots]]/Table1[[#This Row],[Female Population]]</f>
        <v>0</v>
      </c>
      <c r="T4366" s="27">
        <f>Table1[[#This Row],[Male Ballots]]/Table1[[#This Row],[Male Population]]</f>
        <v>0</v>
      </c>
      <c r="U4366" s="27">
        <f>Table1[[#This Row],[Total Ballots]]/Table1[[#This Row],[Total Population]]</f>
        <v>0</v>
      </c>
      <c r="V4366" s="27" t="e">
        <f>Table1[[#This Row],[Female Ballots]]/Table1[[#This Row],[Female Voters]]</f>
        <v>#DIV/0!</v>
      </c>
      <c r="W4366" s="27" t="e">
        <f>Table1[[#This Row],[Male Ballots]]/Table1[[#This Row],[Male Voters]]</f>
        <v>#DIV/0!</v>
      </c>
      <c r="X4366" s="27" t="e">
        <f>Table1[[#This Row],[Total Ballots]]/Table1[[#This Row],[Total Voters]]</f>
        <v>#DIV/0!</v>
      </c>
    </row>
    <row r="4367" spans="1:24" s="12" customFormat="1" hidden="1" x14ac:dyDescent="0.25">
      <c r="A4367" s="8" t="s">
        <v>50</v>
      </c>
      <c r="B4367" s="17">
        <v>2001</v>
      </c>
      <c r="C4367" s="17"/>
      <c r="D4367" s="9" t="s">
        <v>70</v>
      </c>
      <c r="E4367" s="10">
        <v>2092</v>
      </c>
      <c r="F4367" s="10">
        <v>2203</v>
      </c>
      <c r="G4367" s="10">
        <v>4295</v>
      </c>
      <c r="H4367" s="44"/>
      <c r="I4367" s="44"/>
      <c r="J4367" s="44"/>
      <c r="K4367" s="44"/>
      <c r="L4367" s="10"/>
      <c r="M4367" s="10"/>
      <c r="N4367" s="10"/>
      <c r="O4367" s="11"/>
      <c r="P4367" s="27">
        <f>Table1[[#This Row],[Female Voters]]/Table1[[#This Row],[Female Population]]</f>
        <v>0</v>
      </c>
      <c r="Q4367" s="27">
        <f>Table1[[#This Row],[Male Voters]]/Table1[[#This Row],[Male Population]]</f>
        <v>0</v>
      </c>
      <c r="R4367" s="27">
        <f>Table1[[#This Row],[Total Voters]]/Table1[[#This Row],[Total Population]]</f>
        <v>0</v>
      </c>
      <c r="S4367" s="27">
        <f>Table1[[#This Row],[Female Ballots]]/Table1[[#This Row],[Female Population]]</f>
        <v>0</v>
      </c>
      <c r="T4367" s="27">
        <f>Table1[[#This Row],[Male Ballots]]/Table1[[#This Row],[Male Population]]</f>
        <v>0</v>
      </c>
      <c r="U4367" s="27">
        <f>Table1[[#This Row],[Total Ballots]]/Table1[[#This Row],[Total Population]]</f>
        <v>0</v>
      </c>
      <c r="V4367" s="27" t="e">
        <f>Table1[[#This Row],[Female Ballots]]/Table1[[#This Row],[Female Voters]]</f>
        <v>#DIV/0!</v>
      </c>
      <c r="W4367" s="27" t="e">
        <f>Table1[[#This Row],[Male Ballots]]/Table1[[#This Row],[Male Voters]]</f>
        <v>#DIV/0!</v>
      </c>
      <c r="X4367" s="27" t="e">
        <f>Table1[[#This Row],[Total Ballots]]/Table1[[#This Row],[Total Voters]]</f>
        <v>#DIV/0!</v>
      </c>
    </row>
    <row r="4368" spans="1:24" s="12" customFormat="1" hidden="1" x14ac:dyDescent="0.25">
      <c r="A4368" s="8" t="s">
        <v>50</v>
      </c>
      <c r="B4368" s="17">
        <v>2001</v>
      </c>
      <c r="C4368" s="17"/>
      <c r="D4368" s="9" t="s">
        <v>71</v>
      </c>
      <c r="E4368" s="10">
        <v>3034</v>
      </c>
      <c r="F4368" s="10">
        <v>2587</v>
      </c>
      <c r="G4368" s="10">
        <v>5621</v>
      </c>
      <c r="H4368" s="44"/>
      <c r="I4368" s="44"/>
      <c r="J4368" s="44"/>
      <c r="K4368" s="44"/>
      <c r="L4368" s="10"/>
      <c r="M4368" s="10"/>
      <c r="N4368" s="10"/>
      <c r="O4368" s="11"/>
      <c r="P4368" s="27">
        <f>Table1[[#This Row],[Female Voters]]/Table1[[#This Row],[Female Population]]</f>
        <v>0</v>
      </c>
      <c r="Q4368" s="27">
        <f>Table1[[#This Row],[Male Voters]]/Table1[[#This Row],[Male Population]]</f>
        <v>0</v>
      </c>
      <c r="R4368" s="27">
        <f>Table1[[#This Row],[Total Voters]]/Table1[[#This Row],[Total Population]]</f>
        <v>0</v>
      </c>
      <c r="S4368" s="27">
        <f>Table1[[#This Row],[Female Ballots]]/Table1[[#This Row],[Female Population]]</f>
        <v>0</v>
      </c>
      <c r="T4368" s="27">
        <f>Table1[[#This Row],[Male Ballots]]/Table1[[#This Row],[Male Population]]</f>
        <v>0</v>
      </c>
      <c r="U4368" s="27">
        <f>Table1[[#This Row],[Total Ballots]]/Table1[[#This Row],[Total Population]]</f>
        <v>0</v>
      </c>
      <c r="V4368" s="27" t="e">
        <f>Table1[[#This Row],[Female Ballots]]/Table1[[#This Row],[Female Voters]]</f>
        <v>#DIV/0!</v>
      </c>
      <c r="W4368" s="27" t="e">
        <f>Table1[[#This Row],[Male Ballots]]/Table1[[#This Row],[Male Voters]]</f>
        <v>#DIV/0!</v>
      </c>
      <c r="X4368" s="27" t="e">
        <f>Table1[[#This Row],[Total Ballots]]/Table1[[#This Row],[Total Voters]]</f>
        <v>#DIV/0!</v>
      </c>
    </row>
    <row r="4369" spans="1:24" s="12" customFormat="1" hidden="1" x14ac:dyDescent="0.25">
      <c r="A4369" s="8" t="s">
        <v>50</v>
      </c>
      <c r="B4369" s="17">
        <v>2001</v>
      </c>
      <c r="C4369" s="17"/>
      <c r="D4369" s="9" t="s">
        <v>453</v>
      </c>
      <c r="E4369" s="10">
        <v>14593</v>
      </c>
      <c r="F4369" s="10">
        <v>14353</v>
      </c>
      <c r="G4369" s="10">
        <v>28946</v>
      </c>
      <c r="H4369" s="44"/>
      <c r="I4369" s="44"/>
      <c r="J4369" s="44"/>
      <c r="K4369" s="44"/>
      <c r="L4369" s="10"/>
      <c r="M4369" s="10"/>
      <c r="N4369" s="10"/>
      <c r="O4369" s="11"/>
      <c r="P4369" s="27">
        <f>Table1[[#This Row],[Female Voters]]/Table1[[#This Row],[Female Population]]</f>
        <v>0</v>
      </c>
      <c r="Q4369" s="27">
        <f>Table1[[#This Row],[Male Voters]]/Table1[[#This Row],[Male Population]]</f>
        <v>0</v>
      </c>
      <c r="R4369" s="27">
        <f>Table1[[#This Row],[Total Voters]]/Table1[[#This Row],[Total Population]]</f>
        <v>0</v>
      </c>
      <c r="S4369" s="27">
        <f>Table1[[#This Row],[Female Ballots]]/Table1[[#This Row],[Female Population]]</f>
        <v>0</v>
      </c>
      <c r="T4369" s="27">
        <f>Table1[[#This Row],[Male Ballots]]/Table1[[#This Row],[Male Population]]</f>
        <v>0</v>
      </c>
      <c r="U4369" s="27">
        <f>Table1[[#This Row],[Total Ballots]]/Table1[[#This Row],[Total Population]]</f>
        <v>0</v>
      </c>
      <c r="V4369" s="27" t="e">
        <f>Table1[[#This Row],[Female Ballots]]/Table1[[#This Row],[Female Voters]]</f>
        <v>#DIV/0!</v>
      </c>
      <c r="W4369" s="27" t="e">
        <f>Table1[[#This Row],[Male Ballots]]/Table1[[#This Row],[Male Voters]]</f>
        <v>#DIV/0!</v>
      </c>
      <c r="X4369" s="27" t="e">
        <f>Table1[[#This Row],[Total Ballots]]/Table1[[#This Row],[Total Voters]]</f>
        <v>#DIV/0!</v>
      </c>
    </row>
    <row r="4370" spans="1:24" s="12" customFormat="1" hidden="1" x14ac:dyDescent="0.25">
      <c r="A4370" s="8" t="s">
        <v>35</v>
      </c>
      <c r="B4370" s="17">
        <v>2001</v>
      </c>
      <c r="C4370" s="17"/>
      <c r="D4370" s="9" t="s">
        <v>66</v>
      </c>
      <c r="E4370" s="10">
        <v>577</v>
      </c>
      <c r="F4370" s="10">
        <v>701</v>
      </c>
      <c r="G4370" s="10">
        <v>1278</v>
      </c>
      <c r="H4370" s="44"/>
      <c r="I4370" s="44"/>
      <c r="J4370" s="44"/>
      <c r="K4370" s="44"/>
      <c r="L4370" s="10"/>
      <c r="M4370" s="10"/>
      <c r="N4370" s="10"/>
      <c r="O4370" s="11"/>
      <c r="P4370" s="27">
        <f>Table1[[#This Row],[Female Voters]]/Table1[[#This Row],[Female Population]]</f>
        <v>0</v>
      </c>
      <c r="Q4370" s="27">
        <f>Table1[[#This Row],[Male Voters]]/Table1[[#This Row],[Male Population]]</f>
        <v>0</v>
      </c>
      <c r="R4370" s="27">
        <f>Table1[[#This Row],[Total Voters]]/Table1[[#This Row],[Total Population]]</f>
        <v>0</v>
      </c>
      <c r="S4370" s="27">
        <f>Table1[[#This Row],[Female Ballots]]/Table1[[#This Row],[Female Population]]</f>
        <v>0</v>
      </c>
      <c r="T4370" s="27">
        <f>Table1[[#This Row],[Male Ballots]]/Table1[[#This Row],[Male Population]]</f>
        <v>0</v>
      </c>
      <c r="U4370" s="27">
        <f>Table1[[#This Row],[Total Ballots]]/Table1[[#This Row],[Total Population]]</f>
        <v>0</v>
      </c>
      <c r="V4370" s="27" t="e">
        <f>Table1[[#This Row],[Female Ballots]]/Table1[[#This Row],[Female Voters]]</f>
        <v>#DIV/0!</v>
      </c>
      <c r="W4370" s="27" t="e">
        <f>Table1[[#This Row],[Male Ballots]]/Table1[[#This Row],[Male Voters]]</f>
        <v>#DIV/0!</v>
      </c>
      <c r="X4370" s="27" t="e">
        <f>Table1[[#This Row],[Total Ballots]]/Table1[[#This Row],[Total Voters]]</f>
        <v>#DIV/0!</v>
      </c>
    </row>
    <row r="4371" spans="1:24" s="12" customFormat="1" hidden="1" x14ac:dyDescent="0.25">
      <c r="A4371" s="8" t="s">
        <v>35</v>
      </c>
      <c r="B4371" s="17">
        <v>2001</v>
      </c>
      <c r="C4371" s="17"/>
      <c r="D4371" s="9" t="s">
        <v>67</v>
      </c>
      <c r="E4371" s="10">
        <v>847</v>
      </c>
      <c r="F4371" s="10">
        <v>895</v>
      </c>
      <c r="G4371" s="10">
        <v>1742</v>
      </c>
      <c r="H4371" s="44"/>
      <c r="I4371" s="44"/>
      <c r="J4371" s="44"/>
      <c r="K4371" s="44"/>
      <c r="L4371" s="10"/>
      <c r="M4371" s="10"/>
      <c r="N4371" s="10"/>
      <c r="O4371" s="11"/>
      <c r="P4371" s="27">
        <f>Table1[[#This Row],[Female Voters]]/Table1[[#This Row],[Female Population]]</f>
        <v>0</v>
      </c>
      <c r="Q4371" s="27">
        <f>Table1[[#This Row],[Male Voters]]/Table1[[#This Row],[Male Population]]</f>
        <v>0</v>
      </c>
      <c r="R4371" s="27">
        <f>Table1[[#This Row],[Total Voters]]/Table1[[#This Row],[Total Population]]</f>
        <v>0</v>
      </c>
      <c r="S4371" s="27">
        <f>Table1[[#This Row],[Female Ballots]]/Table1[[#This Row],[Female Population]]</f>
        <v>0</v>
      </c>
      <c r="T4371" s="27">
        <f>Table1[[#This Row],[Male Ballots]]/Table1[[#This Row],[Male Population]]</f>
        <v>0</v>
      </c>
      <c r="U4371" s="27">
        <f>Table1[[#This Row],[Total Ballots]]/Table1[[#This Row],[Total Population]]</f>
        <v>0</v>
      </c>
      <c r="V4371" s="27" t="e">
        <f>Table1[[#This Row],[Female Ballots]]/Table1[[#This Row],[Female Voters]]</f>
        <v>#DIV/0!</v>
      </c>
      <c r="W4371" s="27" t="e">
        <f>Table1[[#This Row],[Male Ballots]]/Table1[[#This Row],[Male Voters]]</f>
        <v>#DIV/0!</v>
      </c>
      <c r="X4371" s="27" t="e">
        <f>Table1[[#This Row],[Total Ballots]]/Table1[[#This Row],[Total Voters]]</f>
        <v>#DIV/0!</v>
      </c>
    </row>
    <row r="4372" spans="1:24" s="12" customFormat="1" hidden="1" x14ac:dyDescent="0.25">
      <c r="A4372" s="8" t="s">
        <v>35</v>
      </c>
      <c r="B4372" s="17">
        <v>2001</v>
      </c>
      <c r="C4372" s="17"/>
      <c r="D4372" s="9" t="s">
        <v>68</v>
      </c>
      <c r="E4372" s="10">
        <v>1367</v>
      </c>
      <c r="F4372" s="10">
        <v>1253</v>
      </c>
      <c r="G4372" s="10">
        <v>2620</v>
      </c>
      <c r="H4372" s="44"/>
      <c r="I4372" s="44"/>
      <c r="J4372" s="44"/>
      <c r="K4372" s="44"/>
      <c r="L4372" s="10"/>
      <c r="M4372" s="10"/>
      <c r="N4372" s="10"/>
      <c r="O4372" s="11"/>
      <c r="P4372" s="27">
        <f>Table1[[#This Row],[Female Voters]]/Table1[[#This Row],[Female Population]]</f>
        <v>0</v>
      </c>
      <c r="Q4372" s="27">
        <f>Table1[[#This Row],[Male Voters]]/Table1[[#This Row],[Male Population]]</f>
        <v>0</v>
      </c>
      <c r="R4372" s="27">
        <f>Table1[[#This Row],[Total Voters]]/Table1[[#This Row],[Total Population]]</f>
        <v>0</v>
      </c>
      <c r="S4372" s="27">
        <f>Table1[[#This Row],[Female Ballots]]/Table1[[#This Row],[Female Population]]</f>
        <v>0</v>
      </c>
      <c r="T4372" s="27">
        <f>Table1[[#This Row],[Male Ballots]]/Table1[[#This Row],[Male Population]]</f>
        <v>0</v>
      </c>
      <c r="U4372" s="27">
        <f>Table1[[#This Row],[Total Ballots]]/Table1[[#This Row],[Total Population]]</f>
        <v>0</v>
      </c>
      <c r="V4372" s="27" t="e">
        <f>Table1[[#This Row],[Female Ballots]]/Table1[[#This Row],[Female Voters]]</f>
        <v>#DIV/0!</v>
      </c>
      <c r="W4372" s="27" t="e">
        <f>Table1[[#This Row],[Male Ballots]]/Table1[[#This Row],[Male Voters]]</f>
        <v>#DIV/0!</v>
      </c>
      <c r="X4372" s="27" t="e">
        <f>Table1[[#This Row],[Total Ballots]]/Table1[[#This Row],[Total Voters]]</f>
        <v>#DIV/0!</v>
      </c>
    </row>
    <row r="4373" spans="1:24" s="12" customFormat="1" hidden="1" x14ac:dyDescent="0.25">
      <c r="A4373" s="8" t="s">
        <v>35</v>
      </c>
      <c r="B4373" s="17">
        <v>2001</v>
      </c>
      <c r="C4373" s="17"/>
      <c r="D4373" s="9" t="s">
        <v>69</v>
      </c>
      <c r="E4373" s="10">
        <v>1613</v>
      </c>
      <c r="F4373" s="10">
        <v>1622</v>
      </c>
      <c r="G4373" s="10">
        <v>3235</v>
      </c>
      <c r="H4373" s="44"/>
      <c r="I4373" s="44"/>
      <c r="J4373" s="44"/>
      <c r="K4373" s="44"/>
      <c r="L4373" s="10"/>
      <c r="M4373" s="10"/>
      <c r="N4373" s="10"/>
      <c r="O4373" s="11"/>
      <c r="P4373" s="27">
        <f>Table1[[#This Row],[Female Voters]]/Table1[[#This Row],[Female Population]]</f>
        <v>0</v>
      </c>
      <c r="Q4373" s="27">
        <f>Table1[[#This Row],[Male Voters]]/Table1[[#This Row],[Male Population]]</f>
        <v>0</v>
      </c>
      <c r="R4373" s="27">
        <f>Table1[[#This Row],[Total Voters]]/Table1[[#This Row],[Total Population]]</f>
        <v>0</v>
      </c>
      <c r="S4373" s="27">
        <f>Table1[[#This Row],[Female Ballots]]/Table1[[#This Row],[Female Population]]</f>
        <v>0</v>
      </c>
      <c r="T4373" s="27">
        <f>Table1[[#This Row],[Male Ballots]]/Table1[[#This Row],[Male Population]]</f>
        <v>0</v>
      </c>
      <c r="U4373" s="27">
        <f>Table1[[#This Row],[Total Ballots]]/Table1[[#This Row],[Total Population]]</f>
        <v>0</v>
      </c>
      <c r="V4373" s="27" t="e">
        <f>Table1[[#This Row],[Female Ballots]]/Table1[[#This Row],[Female Voters]]</f>
        <v>#DIV/0!</v>
      </c>
      <c r="W4373" s="27" t="e">
        <f>Table1[[#This Row],[Male Ballots]]/Table1[[#This Row],[Male Voters]]</f>
        <v>#DIV/0!</v>
      </c>
      <c r="X4373" s="27" t="e">
        <f>Table1[[#This Row],[Total Ballots]]/Table1[[#This Row],[Total Voters]]</f>
        <v>#DIV/0!</v>
      </c>
    </row>
    <row r="4374" spans="1:24" s="12" customFormat="1" hidden="1" x14ac:dyDescent="0.25">
      <c r="A4374" s="8" t="s">
        <v>35</v>
      </c>
      <c r="B4374" s="17">
        <v>2001</v>
      </c>
      <c r="C4374" s="17"/>
      <c r="D4374" s="9" t="s">
        <v>70</v>
      </c>
      <c r="E4374" s="10">
        <v>1528</v>
      </c>
      <c r="F4374" s="10">
        <v>1395</v>
      </c>
      <c r="G4374" s="10">
        <v>2923</v>
      </c>
      <c r="H4374" s="44"/>
      <c r="I4374" s="44"/>
      <c r="J4374" s="44"/>
      <c r="K4374" s="44"/>
      <c r="L4374" s="10"/>
      <c r="M4374" s="10"/>
      <c r="N4374" s="10"/>
      <c r="O4374" s="11"/>
      <c r="P4374" s="27">
        <f>Table1[[#This Row],[Female Voters]]/Table1[[#This Row],[Female Population]]</f>
        <v>0</v>
      </c>
      <c r="Q4374" s="27">
        <f>Table1[[#This Row],[Male Voters]]/Table1[[#This Row],[Male Population]]</f>
        <v>0</v>
      </c>
      <c r="R4374" s="27">
        <f>Table1[[#This Row],[Total Voters]]/Table1[[#This Row],[Total Population]]</f>
        <v>0</v>
      </c>
      <c r="S4374" s="27">
        <f>Table1[[#This Row],[Female Ballots]]/Table1[[#This Row],[Female Population]]</f>
        <v>0</v>
      </c>
      <c r="T4374" s="27">
        <f>Table1[[#This Row],[Male Ballots]]/Table1[[#This Row],[Male Population]]</f>
        <v>0</v>
      </c>
      <c r="U4374" s="27">
        <f>Table1[[#This Row],[Total Ballots]]/Table1[[#This Row],[Total Population]]</f>
        <v>0</v>
      </c>
      <c r="V4374" s="27" t="e">
        <f>Table1[[#This Row],[Female Ballots]]/Table1[[#This Row],[Female Voters]]</f>
        <v>#DIV/0!</v>
      </c>
      <c r="W4374" s="27" t="e">
        <f>Table1[[#This Row],[Male Ballots]]/Table1[[#This Row],[Male Voters]]</f>
        <v>#DIV/0!</v>
      </c>
      <c r="X4374" s="27" t="e">
        <f>Table1[[#This Row],[Total Ballots]]/Table1[[#This Row],[Total Voters]]</f>
        <v>#DIV/0!</v>
      </c>
    </row>
    <row r="4375" spans="1:24" s="12" customFormat="1" hidden="1" x14ac:dyDescent="0.25">
      <c r="A4375" s="8" t="s">
        <v>35</v>
      </c>
      <c r="B4375" s="17">
        <v>2001</v>
      </c>
      <c r="C4375" s="17"/>
      <c r="D4375" s="9" t="s">
        <v>71</v>
      </c>
      <c r="E4375" s="10">
        <v>2491</v>
      </c>
      <c r="F4375" s="10">
        <v>2230</v>
      </c>
      <c r="G4375" s="10">
        <v>4721</v>
      </c>
      <c r="H4375" s="44"/>
      <c r="I4375" s="44"/>
      <c r="J4375" s="44"/>
      <c r="K4375" s="44"/>
      <c r="L4375" s="10"/>
      <c r="M4375" s="10"/>
      <c r="N4375" s="10"/>
      <c r="O4375" s="11"/>
      <c r="P4375" s="27">
        <f>Table1[[#This Row],[Female Voters]]/Table1[[#This Row],[Female Population]]</f>
        <v>0</v>
      </c>
      <c r="Q4375" s="27">
        <f>Table1[[#This Row],[Male Voters]]/Table1[[#This Row],[Male Population]]</f>
        <v>0</v>
      </c>
      <c r="R4375" s="27">
        <f>Table1[[#This Row],[Total Voters]]/Table1[[#This Row],[Total Population]]</f>
        <v>0</v>
      </c>
      <c r="S4375" s="27">
        <f>Table1[[#This Row],[Female Ballots]]/Table1[[#This Row],[Female Population]]</f>
        <v>0</v>
      </c>
      <c r="T4375" s="27">
        <f>Table1[[#This Row],[Male Ballots]]/Table1[[#This Row],[Male Population]]</f>
        <v>0</v>
      </c>
      <c r="U4375" s="27">
        <f>Table1[[#This Row],[Total Ballots]]/Table1[[#This Row],[Total Population]]</f>
        <v>0</v>
      </c>
      <c r="V4375" s="27" t="e">
        <f>Table1[[#This Row],[Female Ballots]]/Table1[[#This Row],[Female Voters]]</f>
        <v>#DIV/0!</v>
      </c>
      <c r="W4375" s="27" t="e">
        <f>Table1[[#This Row],[Male Ballots]]/Table1[[#This Row],[Male Voters]]</f>
        <v>#DIV/0!</v>
      </c>
      <c r="X4375" s="27" t="e">
        <f>Table1[[#This Row],[Total Ballots]]/Table1[[#This Row],[Total Voters]]</f>
        <v>#DIV/0!</v>
      </c>
    </row>
    <row r="4376" spans="1:24" s="12" customFormat="1" hidden="1" x14ac:dyDescent="0.25">
      <c r="A4376" s="8" t="s">
        <v>35</v>
      </c>
      <c r="B4376" s="17">
        <v>2001</v>
      </c>
      <c r="C4376" s="17"/>
      <c r="D4376" s="9" t="s">
        <v>453</v>
      </c>
      <c r="E4376" s="10">
        <v>8423</v>
      </c>
      <c r="F4376" s="10">
        <v>8096</v>
      </c>
      <c r="G4376" s="10">
        <v>16519</v>
      </c>
      <c r="H4376" s="44"/>
      <c r="I4376" s="44"/>
      <c r="J4376" s="44"/>
      <c r="K4376" s="44"/>
      <c r="L4376" s="10"/>
      <c r="M4376" s="10"/>
      <c r="N4376" s="10"/>
      <c r="O4376" s="11"/>
      <c r="P4376" s="27">
        <f>Table1[[#This Row],[Female Voters]]/Table1[[#This Row],[Female Population]]</f>
        <v>0</v>
      </c>
      <c r="Q4376" s="27">
        <f>Table1[[#This Row],[Male Voters]]/Table1[[#This Row],[Male Population]]</f>
        <v>0</v>
      </c>
      <c r="R4376" s="27">
        <f>Table1[[#This Row],[Total Voters]]/Table1[[#This Row],[Total Population]]</f>
        <v>0</v>
      </c>
      <c r="S4376" s="27">
        <f>Table1[[#This Row],[Female Ballots]]/Table1[[#This Row],[Female Population]]</f>
        <v>0</v>
      </c>
      <c r="T4376" s="27">
        <f>Table1[[#This Row],[Male Ballots]]/Table1[[#This Row],[Male Population]]</f>
        <v>0</v>
      </c>
      <c r="U4376" s="27">
        <f>Table1[[#This Row],[Total Ballots]]/Table1[[#This Row],[Total Population]]</f>
        <v>0</v>
      </c>
      <c r="V4376" s="27" t="e">
        <f>Table1[[#This Row],[Female Ballots]]/Table1[[#This Row],[Female Voters]]</f>
        <v>#DIV/0!</v>
      </c>
      <c r="W4376" s="27" t="e">
        <f>Table1[[#This Row],[Male Ballots]]/Table1[[#This Row],[Male Voters]]</f>
        <v>#DIV/0!</v>
      </c>
      <c r="X4376" s="27" t="e">
        <f>Table1[[#This Row],[Total Ballots]]/Table1[[#This Row],[Total Voters]]</f>
        <v>#DIV/0!</v>
      </c>
    </row>
    <row r="4377" spans="1:24" s="12" customFormat="1" hidden="1" x14ac:dyDescent="0.25">
      <c r="A4377" s="8" t="s">
        <v>32</v>
      </c>
      <c r="B4377" s="17">
        <v>2001</v>
      </c>
      <c r="C4377" s="17"/>
      <c r="D4377" s="9" t="s">
        <v>66</v>
      </c>
      <c r="E4377" s="10">
        <v>308</v>
      </c>
      <c r="F4377" s="10">
        <v>363</v>
      </c>
      <c r="G4377" s="10">
        <v>671</v>
      </c>
      <c r="H4377" s="44"/>
      <c r="I4377" s="44"/>
      <c r="J4377" s="44"/>
      <c r="K4377" s="44"/>
      <c r="L4377" s="10"/>
      <c r="M4377" s="10"/>
      <c r="N4377" s="10"/>
      <c r="O4377" s="11"/>
      <c r="P4377" s="27">
        <f>Table1[[#This Row],[Female Voters]]/Table1[[#This Row],[Female Population]]</f>
        <v>0</v>
      </c>
      <c r="Q4377" s="27">
        <f>Table1[[#This Row],[Male Voters]]/Table1[[#This Row],[Male Population]]</f>
        <v>0</v>
      </c>
      <c r="R4377" s="27">
        <f>Table1[[#This Row],[Total Voters]]/Table1[[#This Row],[Total Population]]</f>
        <v>0</v>
      </c>
      <c r="S4377" s="27">
        <f>Table1[[#This Row],[Female Ballots]]/Table1[[#This Row],[Female Population]]</f>
        <v>0</v>
      </c>
      <c r="T4377" s="27">
        <f>Table1[[#This Row],[Male Ballots]]/Table1[[#This Row],[Male Population]]</f>
        <v>0</v>
      </c>
      <c r="U4377" s="27">
        <f>Table1[[#This Row],[Total Ballots]]/Table1[[#This Row],[Total Population]]</f>
        <v>0</v>
      </c>
      <c r="V4377" s="27" t="e">
        <f>Table1[[#This Row],[Female Ballots]]/Table1[[#This Row],[Female Voters]]</f>
        <v>#DIV/0!</v>
      </c>
      <c r="W4377" s="27" t="e">
        <f>Table1[[#This Row],[Male Ballots]]/Table1[[#This Row],[Male Voters]]</f>
        <v>#DIV/0!</v>
      </c>
      <c r="X4377" s="27" t="e">
        <f>Table1[[#This Row],[Total Ballots]]/Table1[[#This Row],[Total Voters]]</f>
        <v>#DIV/0!</v>
      </c>
    </row>
    <row r="4378" spans="1:24" s="12" customFormat="1" hidden="1" x14ac:dyDescent="0.25">
      <c r="A4378" s="8" t="s">
        <v>32</v>
      </c>
      <c r="B4378" s="17">
        <v>2001</v>
      </c>
      <c r="C4378" s="17"/>
      <c r="D4378" s="9" t="s">
        <v>67</v>
      </c>
      <c r="E4378" s="10">
        <v>521</v>
      </c>
      <c r="F4378" s="10">
        <v>439</v>
      </c>
      <c r="G4378" s="10">
        <v>960</v>
      </c>
      <c r="H4378" s="44"/>
      <c r="I4378" s="44"/>
      <c r="J4378" s="44"/>
      <c r="K4378" s="44"/>
      <c r="L4378" s="10"/>
      <c r="M4378" s="10"/>
      <c r="N4378" s="10"/>
      <c r="O4378" s="11"/>
      <c r="P4378" s="27">
        <f>Table1[[#This Row],[Female Voters]]/Table1[[#This Row],[Female Population]]</f>
        <v>0</v>
      </c>
      <c r="Q4378" s="27">
        <f>Table1[[#This Row],[Male Voters]]/Table1[[#This Row],[Male Population]]</f>
        <v>0</v>
      </c>
      <c r="R4378" s="27">
        <f>Table1[[#This Row],[Total Voters]]/Table1[[#This Row],[Total Population]]</f>
        <v>0</v>
      </c>
      <c r="S4378" s="27">
        <f>Table1[[#This Row],[Female Ballots]]/Table1[[#This Row],[Female Population]]</f>
        <v>0</v>
      </c>
      <c r="T4378" s="27">
        <f>Table1[[#This Row],[Male Ballots]]/Table1[[#This Row],[Male Population]]</f>
        <v>0</v>
      </c>
      <c r="U4378" s="27">
        <f>Table1[[#This Row],[Total Ballots]]/Table1[[#This Row],[Total Population]]</f>
        <v>0</v>
      </c>
      <c r="V4378" s="27" t="e">
        <f>Table1[[#This Row],[Female Ballots]]/Table1[[#This Row],[Female Voters]]</f>
        <v>#DIV/0!</v>
      </c>
      <c r="W4378" s="27" t="e">
        <f>Table1[[#This Row],[Male Ballots]]/Table1[[#This Row],[Male Voters]]</f>
        <v>#DIV/0!</v>
      </c>
      <c r="X4378" s="27" t="e">
        <f>Table1[[#This Row],[Total Ballots]]/Table1[[#This Row],[Total Voters]]</f>
        <v>#DIV/0!</v>
      </c>
    </row>
    <row r="4379" spans="1:24" s="12" customFormat="1" hidden="1" x14ac:dyDescent="0.25">
      <c r="A4379" s="8" t="s">
        <v>32</v>
      </c>
      <c r="B4379" s="17">
        <v>2001</v>
      </c>
      <c r="C4379" s="17"/>
      <c r="D4379" s="9" t="s">
        <v>68</v>
      </c>
      <c r="E4379" s="10">
        <v>940</v>
      </c>
      <c r="F4379" s="10">
        <v>881</v>
      </c>
      <c r="G4379" s="10">
        <v>1821</v>
      </c>
      <c r="H4379" s="44"/>
      <c r="I4379" s="44"/>
      <c r="J4379" s="44"/>
      <c r="K4379" s="44"/>
      <c r="L4379" s="10"/>
      <c r="M4379" s="10"/>
      <c r="N4379" s="10"/>
      <c r="O4379" s="11"/>
      <c r="P4379" s="27">
        <f>Table1[[#This Row],[Female Voters]]/Table1[[#This Row],[Female Population]]</f>
        <v>0</v>
      </c>
      <c r="Q4379" s="27">
        <f>Table1[[#This Row],[Male Voters]]/Table1[[#This Row],[Male Population]]</f>
        <v>0</v>
      </c>
      <c r="R4379" s="27">
        <f>Table1[[#This Row],[Total Voters]]/Table1[[#This Row],[Total Population]]</f>
        <v>0</v>
      </c>
      <c r="S4379" s="27">
        <f>Table1[[#This Row],[Female Ballots]]/Table1[[#This Row],[Female Population]]</f>
        <v>0</v>
      </c>
      <c r="T4379" s="27">
        <f>Table1[[#This Row],[Male Ballots]]/Table1[[#This Row],[Male Population]]</f>
        <v>0</v>
      </c>
      <c r="U4379" s="27">
        <f>Table1[[#This Row],[Total Ballots]]/Table1[[#This Row],[Total Population]]</f>
        <v>0</v>
      </c>
      <c r="V4379" s="27" t="e">
        <f>Table1[[#This Row],[Female Ballots]]/Table1[[#This Row],[Female Voters]]</f>
        <v>#DIV/0!</v>
      </c>
      <c r="W4379" s="27" t="e">
        <f>Table1[[#This Row],[Male Ballots]]/Table1[[#This Row],[Male Voters]]</f>
        <v>#DIV/0!</v>
      </c>
      <c r="X4379" s="27" t="e">
        <f>Table1[[#This Row],[Total Ballots]]/Table1[[#This Row],[Total Voters]]</f>
        <v>#DIV/0!</v>
      </c>
    </row>
    <row r="4380" spans="1:24" s="12" customFormat="1" hidden="1" x14ac:dyDescent="0.25">
      <c r="A4380" s="8" t="s">
        <v>32</v>
      </c>
      <c r="B4380" s="17">
        <v>2001</v>
      </c>
      <c r="C4380" s="17"/>
      <c r="D4380" s="9" t="s">
        <v>69</v>
      </c>
      <c r="E4380" s="10">
        <v>1011</v>
      </c>
      <c r="F4380" s="10">
        <v>1091</v>
      </c>
      <c r="G4380" s="10">
        <v>2102</v>
      </c>
      <c r="H4380" s="44"/>
      <c r="I4380" s="44"/>
      <c r="J4380" s="44"/>
      <c r="K4380" s="44"/>
      <c r="L4380" s="10"/>
      <c r="M4380" s="10"/>
      <c r="N4380" s="10"/>
      <c r="O4380" s="11"/>
      <c r="P4380" s="27">
        <f>Table1[[#This Row],[Female Voters]]/Table1[[#This Row],[Female Population]]</f>
        <v>0</v>
      </c>
      <c r="Q4380" s="27">
        <f>Table1[[#This Row],[Male Voters]]/Table1[[#This Row],[Male Population]]</f>
        <v>0</v>
      </c>
      <c r="R4380" s="27">
        <f>Table1[[#This Row],[Total Voters]]/Table1[[#This Row],[Total Population]]</f>
        <v>0</v>
      </c>
      <c r="S4380" s="27">
        <f>Table1[[#This Row],[Female Ballots]]/Table1[[#This Row],[Female Population]]</f>
        <v>0</v>
      </c>
      <c r="T4380" s="27">
        <f>Table1[[#This Row],[Male Ballots]]/Table1[[#This Row],[Male Population]]</f>
        <v>0</v>
      </c>
      <c r="U4380" s="27">
        <f>Table1[[#This Row],[Total Ballots]]/Table1[[#This Row],[Total Population]]</f>
        <v>0</v>
      </c>
      <c r="V4380" s="27" t="e">
        <f>Table1[[#This Row],[Female Ballots]]/Table1[[#This Row],[Female Voters]]</f>
        <v>#DIV/0!</v>
      </c>
      <c r="W4380" s="27" t="e">
        <f>Table1[[#This Row],[Male Ballots]]/Table1[[#This Row],[Male Voters]]</f>
        <v>#DIV/0!</v>
      </c>
      <c r="X4380" s="27" t="e">
        <f>Table1[[#This Row],[Total Ballots]]/Table1[[#This Row],[Total Voters]]</f>
        <v>#DIV/0!</v>
      </c>
    </row>
    <row r="4381" spans="1:24" s="12" customFormat="1" hidden="1" x14ac:dyDescent="0.25">
      <c r="A4381" s="8" t="s">
        <v>32</v>
      </c>
      <c r="B4381" s="17">
        <v>2001</v>
      </c>
      <c r="C4381" s="17"/>
      <c r="D4381" s="9" t="s">
        <v>70</v>
      </c>
      <c r="E4381" s="10">
        <v>725</v>
      </c>
      <c r="F4381" s="10">
        <v>804</v>
      </c>
      <c r="G4381" s="10">
        <v>1529</v>
      </c>
      <c r="H4381" s="44"/>
      <c r="I4381" s="44"/>
      <c r="J4381" s="44"/>
      <c r="K4381" s="44"/>
      <c r="L4381" s="10"/>
      <c r="M4381" s="10"/>
      <c r="N4381" s="10"/>
      <c r="O4381" s="11"/>
      <c r="P4381" s="27">
        <f>Table1[[#This Row],[Female Voters]]/Table1[[#This Row],[Female Population]]</f>
        <v>0</v>
      </c>
      <c r="Q4381" s="27">
        <f>Table1[[#This Row],[Male Voters]]/Table1[[#This Row],[Male Population]]</f>
        <v>0</v>
      </c>
      <c r="R4381" s="27">
        <f>Table1[[#This Row],[Total Voters]]/Table1[[#This Row],[Total Population]]</f>
        <v>0</v>
      </c>
      <c r="S4381" s="27">
        <f>Table1[[#This Row],[Female Ballots]]/Table1[[#This Row],[Female Population]]</f>
        <v>0</v>
      </c>
      <c r="T4381" s="27">
        <f>Table1[[#This Row],[Male Ballots]]/Table1[[#This Row],[Male Population]]</f>
        <v>0</v>
      </c>
      <c r="U4381" s="27">
        <f>Table1[[#This Row],[Total Ballots]]/Table1[[#This Row],[Total Population]]</f>
        <v>0</v>
      </c>
      <c r="V4381" s="27" t="e">
        <f>Table1[[#This Row],[Female Ballots]]/Table1[[#This Row],[Female Voters]]</f>
        <v>#DIV/0!</v>
      </c>
      <c r="W4381" s="27" t="e">
        <f>Table1[[#This Row],[Male Ballots]]/Table1[[#This Row],[Male Voters]]</f>
        <v>#DIV/0!</v>
      </c>
      <c r="X4381" s="27" t="e">
        <f>Table1[[#This Row],[Total Ballots]]/Table1[[#This Row],[Total Voters]]</f>
        <v>#DIV/0!</v>
      </c>
    </row>
    <row r="4382" spans="1:24" s="12" customFormat="1" hidden="1" x14ac:dyDescent="0.25">
      <c r="A4382" s="8" t="s">
        <v>32</v>
      </c>
      <c r="B4382" s="17">
        <v>2001</v>
      </c>
      <c r="C4382" s="17"/>
      <c r="D4382" s="9" t="s">
        <v>71</v>
      </c>
      <c r="E4382" s="10">
        <v>936</v>
      </c>
      <c r="F4382" s="10">
        <v>866</v>
      </c>
      <c r="G4382" s="10">
        <v>1802</v>
      </c>
      <c r="H4382" s="44"/>
      <c r="I4382" s="44"/>
      <c r="J4382" s="44"/>
      <c r="K4382" s="44"/>
      <c r="L4382" s="10"/>
      <c r="M4382" s="10"/>
      <c r="N4382" s="10"/>
      <c r="O4382" s="11"/>
      <c r="P4382" s="27">
        <f>Table1[[#This Row],[Female Voters]]/Table1[[#This Row],[Female Population]]</f>
        <v>0</v>
      </c>
      <c r="Q4382" s="27">
        <f>Table1[[#This Row],[Male Voters]]/Table1[[#This Row],[Male Population]]</f>
        <v>0</v>
      </c>
      <c r="R4382" s="27">
        <f>Table1[[#This Row],[Total Voters]]/Table1[[#This Row],[Total Population]]</f>
        <v>0</v>
      </c>
      <c r="S4382" s="27">
        <f>Table1[[#This Row],[Female Ballots]]/Table1[[#This Row],[Female Population]]</f>
        <v>0</v>
      </c>
      <c r="T4382" s="27">
        <f>Table1[[#This Row],[Male Ballots]]/Table1[[#This Row],[Male Population]]</f>
        <v>0</v>
      </c>
      <c r="U4382" s="27">
        <f>Table1[[#This Row],[Total Ballots]]/Table1[[#This Row],[Total Population]]</f>
        <v>0</v>
      </c>
      <c r="V4382" s="27" t="e">
        <f>Table1[[#This Row],[Female Ballots]]/Table1[[#This Row],[Female Voters]]</f>
        <v>#DIV/0!</v>
      </c>
      <c r="W4382" s="27" t="e">
        <f>Table1[[#This Row],[Male Ballots]]/Table1[[#This Row],[Male Voters]]</f>
        <v>#DIV/0!</v>
      </c>
      <c r="X4382" s="27" t="e">
        <f>Table1[[#This Row],[Total Ballots]]/Table1[[#This Row],[Total Voters]]</f>
        <v>#DIV/0!</v>
      </c>
    </row>
    <row r="4383" spans="1:24" s="12" customFormat="1" hidden="1" x14ac:dyDescent="0.25">
      <c r="A4383" s="8" t="s">
        <v>32</v>
      </c>
      <c r="B4383" s="17">
        <v>2001</v>
      </c>
      <c r="C4383" s="17"/>
      <c r="D4383" s="9" t="s">
        <v>453</v>
      </c>
      <c r="E4383" s="10">
        <v>4441</v>
      </c>
      <c r="F4383" s="10">
        <v>4444</v>
      </c>
      <c r="G4383" s="10">
        <v>8885</v>
      </c>
      <c r="H4383" s="44"/>
      <c r="I4383" s="44"/>
      <c r="J4383" s="44"/>
      <c r="K4383" s="44"/>
      <c r="L4383" s="10"/>
      <c r="M4383" s="10"/>
      <c r="N4383" s="10"/>
      <c r="O4383" s="11"/>
      <c r="P4383" s="27">
        <f>Table1[[#This Row],[Female Voters]]/Table1[[#This Row],[Female Population]]</f>
        <v>0</v>
      </c>
      <c r="Q4383" s="27">
        <f>Table1[[#This Row],[Male Voters]]/Table1[[#This Row],[Male Population]]</f>
        <v>0</v>
      </c>
      <c r="R4383" s="27">
        <f>Table1[[#This Row],[Total Voters]]/Table1[[#This Row],[Total Population]]</f>
        <v>0</v>
      </c>
      <c r="S4383" s="27">
        <f>Table1[[#This Row],[Female Ballots]]/Table1[[#This Row],[Female Population]]</f>
        <v>0</v>
      </c>
      <c r="T4383" s="27">
        <f>Table1[[#This Row],[Male Ballots]]/Table1[[#This Row],[Male Population]]</f>
        <v>0</v>
      </c>
      <c r="U4383" s="27">
        <f>Table1[[#This Row],[Total Ballots]]/Table1[[#This Row],[Total Population]]</f>
        <v>0</v>
      </c>
      <c r="V4383" s="27" t="e">
        <f>Table1[[#This Row],[Female Ballots]]/Table1[[#This Row],[Female Voters]]</f>
        <v>#DIV/0!</v>
      </c>
      <c r="W4383" s="27" t="e">
        <f>Table1[[#This Row],[Male Ballots]]/Table1[[#This Row],[Male Voters]]</f>
        <v>#DIV/0!</v>
      </c>
      <c r="X4383" s="27" t="e">
        <f>Table1[[#This Row],[Total Ballots]]/Table1[[#This Row],[Total Voters]]</f>
        <v>#DIV/0!</v>
      </c>
    </row>
    <row r="4384" spans="1:24" s="12" customFormat="1" hidden="1" x14ac:dyDescent="0.25">
      <c r="A4384" s="8" t="s">
        <v>56</v>
      </c>
      <c r="B4384" s="17">
        <v>2001</v>
      </c>
      <c r="C4384" s="17" t="s">
        <v>77</v>
      </c>
      <c r="D4384" s="9" t="s">
        <v>66</v>
      </c>
      <c r="E4384" s="10">
        <v>34047</v>
      </c>
      <c r="F4384" s="10">
        <v>36629</v>
      </c>
      <c r="G4384" s="10">
        <v>70676</v>
      </c>
      <c r="H4384" s="44"/>
      <c r="I4384" s="44"/>
      <c r="J4384" s="44"/>
      <c r="K4384" s="44"/>
      <c r="L4384" s="10"/>
      <c r="M4384" s="10"/>
      <c r="N4384" s="10"/>
      <c r="O4384" s="11"/>
      <c r="P4384" s="27">
        <f>Table1[[#This Row],[Female Voters]]/Table1[[#This Row],[Female Population]]</f>
        <v>0</v>
      </c>
      <c r="Q4384" s="27">
        <f>Table1[[#This Row],[Male Voters]]/Table1[[#This Row],[Male Population]]</f>
        <v>0</v>
      </c>
      <c r="R4384" s="27">
        <f>Table1[[#This Row],[Total Voters]]/Table1[[#This Row],[Total Population]]</f>
        <v>0</v>
      </c>
      <c r="S4384" s="27">
        <f>Table1[[#This Row],[Female Ballots]]/Table1[[#This Row],[Female Population]]</f>
        <v>0</v>
      </c>
      <c r="T4384" s="27">
        <f>Table1[[#This Row],[Male Ballots]]/Table1[[#This Row],[Male Population]]</f>
        <v>0</v>
      </c>
      <c r="U4384" s="27">
        <f>Table1[[#This Row],[Total Ballots]]/Table1[[#This Row],[Total Population]]</f>
        <v>0</v>
      </c>
      <c r="V4384" s="27" t="e">
        <f>Table1[[#This Row],[Female Ballots]]/Table1[[#This Row],[Female Voters]]</f>
        <v>#DIV/0!</v>
      </c>
      <c r="W4384" s="27" t="e">
        <f>Table1[[#This Row],[Male Ballots]]/Table1[[#This Row],[Male Voters]]</f>
        <v>#DIV/0!</v>
      </c>
      <c r="X4384" s="27" t="e">
        <f>Table1[[#This Row],[Total Ballots]]/Table1[[#This Row],[Total Voters]]</f>
        <v>#DIV/0!</v>
      </c>
    </row>
    <row r="4385" spans="1:24" s="12" customFormat="1" hidden="1" x14ac:dyDescent="0.25">
      <c r="A4385" s="8" t="s">
        <v>56</v>
      </c>
      <c r="B4385" s="17">
        <v>2001</v>
      </c>
      <c r="C4385" s="17" t="s">
        <v>77</v>
      </c>
      <c r="D4385" s="9" t="s">
        <v>67</v>
      </c>
      <c r="E4385" s="10">
        <v>49777</v>
      </c>
      <c r="F4385" s="10">
        <v>51019</v>
      </c>
      <c r="G4385" s="10">
        <v>100796</v>
      </c>
      <c r="H4385" s="44"/>
      <c r="I4385" s="44"/>
      <c r="J4385" s="44"/>
      <c r="K4385" s="44"/>
      <c r="L4385" s="10"/>
      <c r="M4385" s="10"/>
      <c r="N4385" s="10"/>
      <c r="O4385" s="11"/>
      <c r="P4385" s="27">
        <f>Table1[[#This Row],[Female Voters]]/Table1[[#This Row],[Female Population]]</f>
        <v>0</v>
      </c>
      <c r="Q4385" s="27">
        <f>Table1[[#This Row],[Male Voters]]/Table1[[#This Row],[Male Population]]</f>
        <v>0</v>
      </c>
      <c r="R4385" s="27">
        <f>Table1[[#This Row],[Total Voters]]/Table1[[#This Row],[Total Population]]</f>
        <v>0</v>
      </c>
      <c r="S4385" s="27">
        <f>Table1[[#This Row],[Female Ballots]]/Table1[[#This Row],[Female Population]]</f>
        <v>0</v>
      </c>
      <c r="T4385" s="27">
        <f>Table1[[#This Row],[Male Ballots]]/Table1[[#This Row],[Male Population]]</f>
        <v>0</v>
      </c>
      <c r="U4385" s="27">
        <f>Table1[[#This Row],[Total Ballots]]/Table1[[#This Row],[Total Population]]</f>
        <v>0</v>
      </c>
      <c r="V4385" s="27" t="e">
        <f>Table1[[#This Row],[Female Ballots]]/Table1[[#This Row],[Female Voters]]</f>
        <v>#DIV/0!</v>
      </c>
      <c r="W4385" s="27" t="e">
        <f>Table1[[#This Row],[Male Ballots]]/Table1[[#This Row],[Male Voters]]</f>
        <v>#DIV/0!</v>
      </c>
      <c r="X4385" s="27" t="e">
        <f>Table1[[#This Row],[Total Ballots]]/Table1[[#This Row],[Total Voters]]</f>
        <v>#DIV/0!</v>
      </c>
    </row>
    <row r="4386" spans="1:24" s="12" customFormat="1" hidden="1" x14ac:dyDescent="0.25">
      <c r="A4386" s="8" t="s">
        <v>56</v>
      </c>
      <c r="B4386" s="17">
        <v>2001</v>
      </c>
      <c r="C4386" s="17" t="s">
        <v>77</v>
      </c>
      <c r="D4386" s="9" t="s">
        <v>68</v>
      </c>
      <c r="E4386" s="10">
        <v>58411</v>
      </c>
      <c r="F4386" s="10">
        <v>58977</v>
      </c>
      <c r="G4386" s="10">
        <v>117388</v>
      </c>
      <c r="H4386" s="44"/>
      <c r="I4386" s="44"/>
      <c r="J4386" s="44"/>
      <c r="K4386" s="44"/>
      <c r="L4386" s="10"/>
      <c r="M4386" s="10"/>
      <c r="N4386" s="10"/>
      <c r="O4386" s="11"/>
      <c r="P4386" s="27">
        <f>Table1[[#This Row],[Female Voters]]/Table1[[#This Row],[Female Population]]</f>
        <v>0</v>
      </c>
      <c r="Q4386" s="27">
        <f>Table1[[#This Row],[Male Voters]]/Table1[[#This Row],[Male Population]]</f>
        <v>0</v>
      </c>
      <c r="R4386" s="27">
        <f>Table1[[#This Row],[Total Voters]]/Table1[[#This Row],[Total Population]]</f>
        <v>0</v>
      </c>
      <c r="S4386" s="27">
        <f>Table1[[#This Row],[Female Ballots]]/Table1[[#This Row],[Female Population]]</f>
        <v>0</v>
      </c>
      <c r="T4386" s="27">
        <f>Table1[[#This Row],[Male Ballots]]/Table1[[#This Row],[Male Population]]</f>
        <v>0</v>
      </c>
      <c r="U4386" s="27">
        <f>Table1[[#This Row],[Total Ballots]]/Table1[[#This Row],[Total Population]]</f>
        <v>0</v>
      </c>
      <c r="V4386" s="27" t="e">
        <f>Table1[[#This Row],[Female Ballots]]/Table1[[#This Row],[Female Voters]]</f>
        <v>#DIV/0!</v>
      </c>
      <c r="W4386" s="27" t="e">
        <f>Table1[[#This Row],[Male Ballots]]/Table1[[#This Row],[Male Voters]]</f>
        <v>#DIV/0!</v>
      </c>
      <c r="X4386" s="27" t="e">
        <f>Table1[[#This Row],[Total Ballots]]/Table1[[#This Row],[Total Voters]]</f>
        <v>#DIV/0!</v>
      </c>
    </row>
    <row r="4387" spans="1:24" s="12" customFormat="1" hidden="1" x14ac:dyDescent="0.25">
      <c r="A4387" s="8" t="s">
        <v>56</v>
      </c>
      <c r="B4387" s="17">
        <v>2001</v>
      </c>
      <c r="C4387" s="17" t="s">
        <v>77</v>
      </c>
      <c r="D4387" s="9" t="s">
        <v>69</v>
      </c>
      <c r="E4387" s="10">
        <v>50021</v>
      </c>
      <c r="F4387" s="10">
        <v>49135</v>
      </c>
      <c r="G4387" s="10">
        <v>99156</v>
      </c>
      <c r="H4387" s="44"/>
      <c r="I4387" s="44"/>
      <c r="J4387" s="44"/>
      <c r="K4387" s="44"/>
      <c r="L4387" s="10"/>
      <c r="M4387" s="10"/>
      <c r="N4387" s="10"/>
      <c r="O4387" s="11"/>
      <c r="P4387" s="27">
        <f>Table1[[#This Row],[Female Voters]]/Table1[[#This Row],[Female Population]]</f>
        <v>0</v>
      </c>
      <c r="Q4387" s="27">
        <f>Table1[[#This Row],[Male Voters]]/Table1[[#This Row],[Male Population]]</f>
        <v>0</v>
      </c>
      <c r="R4387" s="27">
        <f>Table1[[#This Row],[Total Voters]]/Table1[[#This Row],[Total Population]]</f>
        <v>0</v>
      </c>
      <c r="S4387" s="27">
        <f>Table1[[#This Row],[Female Ballots]]/Table1[[#This Row],[Female Population]]</f>
        <v>0</v>
      </c>
      <c r="T4387" s="27">
        <f>Table1[[#This Row],[Male Ballots]]/Table1[[#This Row],[Male Population]]</f>
        <v>0</v>
      </c>
      <c r="U4387" s="27">
        <f>Table1[[#This Row],[Total Ballots]]/Table1[[#This Row],[Total Population]]</f>
        <v>0</v>
      </c>
      <c r="V4387" s="27" t="e">
        <f>Table1[[#This Row],[Female Ballots]]/Table1[[#This Row],[Female Voters]]</f>
        <v>#DIV/0!</v>
      </c>
      <c r="W4387" s="27" t="e">
        <f>Table1[[#This Row],[Male Ballots]]/Table1[[#This Row],[Male Voters]]</f>
        <v>#DIV/0!</v>
      </c>
      <c r="X4387" s="27" t="e">
        <f>Table1[[#This Row],[Total Ballots]]/Table1[[#This Row],[Total Voters]]</f>
        <v>#DIV/0!</v>
      </c>
    </row>
    <row r="4388" spans="1:24" s="12" customFormat="1" hidden="1" x14ac:dyDescent="0.25">
      <c r="A4388" s="8" t="s">
        <v>56</v>
      </c>
      <c r="B4388" s="17">
        <v>2001</v>
      </c>
      <c r="C4388" s="17" t="s">
        <v>77</v>
      </c>
      <c r="D4388" s="9" t="s">
        <v>70</v>
      </c>
      <c r="E4388" s="10">
        <v>29510</v>
      </c>
      <c r="F4388" s="10">
        <v>28478</v>
      </c>
      <c r="G4388" s="10">
        <v>57988</v>
      </c>
      <c r="H4388" s="44"/>
      <c r="I4388" s="44"/>
      <c r="J4388" s="44"/>
      <c r="K4388" s="44"/>
      <c r="L4388" s="10"/>
      <c r="M4388" s="10"/>
      <c r="N4388" s="10"/>
      <c r="O4388" s="11"/>
      <c r="P4388" s="27">
        <f>Table1[[#This Row],[Female Voters]]/Table1[[#This Row],[Female Population]]</f>
        <v>0</v>
      </c>
      <c r="Q4388" s="27">
        <f>Table1[[#This Row],[Male Voters]]/Table1[[#This Row],[Male Population]]</f>
        <v>0</v>
      </c>
      <c r="R4388" s="27">
        <f>Table1[[#This Row],[Total Voters]]/Table1[[#This Row],[Total Population]]</f>
        <v>0</v>
      </c>
      <c r="S4388" s="27">
        <f>Table1[[#This Row],[Female Ballots]]/Table1[[#This Row],[Female Population]]</f>
        <v>0</v>
      </c>
      <c r="T4388" s="27">
        <f>Table1[[#This Row],[Male Ballots]]/Table1[[#This Row],[Male Population]]</f>
        <v>0</v>
      </c>
      <c r="U4388" s="27">
        <f>Table1[[#This Row],[Total Ballots]]/Table1[[#This Row],[Total Population]]</f>
        <v>0</v>
      </c>
      <c r="V4388" s="27" t="e">
        <f>Table1[[#This Row],[Female Ballots]]/Table1[[#This Row],[Female Voters]]</f>
        <v>#DIV/0!</v>
      </c>
      <c r="W4388" s="27" t="e">
        <f>Table1[[#This Row],[Male Ballots]]/Table1[[#This Row],[Male Voters]]</f>
        <v>#DIV/0!</v>
      </c>
      <c r="X4388" s="27" t="e">
        <f>Table1[[#This Row],[Total Ballots]]/Table1[[#This Row],[Total Voters]]</f>
        <v>#DIV/0!</v>
      </c>
    </row>
    <row r="4389" spans="1:24" s="12" customFormat="1" hidden="1" x14ac:dyDescent="0.25">
      <c r="A4389" s="8" t="s">
        <v>56</v>
      </c>
      <c r="B4389" s="17">
        <v>2001</v>
      </c>
      <c r="C4389" s="17" t="s">
        <v>77</v>
      </c>
      <c r="D4389" s="9" t="s">
        <v>71</v>
      </c>
      <c r="E4389" s="10">
        <v>41690</v>
      </c>
      <c r="F4389" s="10">
        <v>30530</v>
      </c>
      <c r="G4389" s="10">
        <v>72220</v>
      </c>
      <c r="H4389" s="44"/>
      <c r="I4389" s="44"/>
      <c r="J4389" s="44"/>
      <c r="K4389" s="44"/>
      <c r="L4389" s="10"/>
      <c r="M4389" s="10"/>
      <c r="N4389" s="10"/>
      <c r="O4389" s="11"/>
      <c r="P4389" s="27">
        <f>Table1[[#This Row],[Female Voters]]/Table1[[#This Row],[Female Population]]</f>
        <v>0</v>
      </c>
      <c r="Q4389" s="27">
        <f>Table1[[#This Row],[Male Voters]]/Table1[[#This Row],[Male Population]]</f>
        <v>0</v>
      </c>
      <c r="R4389" s="27">
        <f>Table1[[#This Row],[Total Voters]]/Table1[[#This Row],[Total Population]]</f>
        <v>0</v>
      </c>
      <c r="S4389" s="27">
        <f>Table1[[#This Row],[Female Ballots]]/Table1[[#This Row],[Female Population]]</f>
        <v>0</v>
      </c>
      <c r="T4389" s="27">
        <f>Table1[[#This Row],[Male Ballots]]/Table1[[#This Row],[Male Population]]</f>
        <v>0</v>
      </c>
      <c r="U4389" s="27">
        <f>Table1[[#This Row],[Total Ballots]]/Table1[[#This Row],[Total Population]]</f>
        <v>0</v>
      </c>
      <c r="V4389" s="27" t="e">
        <f>Table1[[#This Row],[Female Ballots]]/Table1[[#This Row],[Female Voters]]</f>
        <v>#DIV/0!</v>
      </c>
      <c r="W4389" s="27" t="e">
        <f>Table1[[#This Row],[Male Ballots]]/Table1[[#This Row],[Male Voters]]</f>
        <v>#DIV/0!</v>
      </c>
      <c r="X4389" s="27" t="e">
        <f>Table1[[#This Row],[Total Ballots]]/Table1[[#This Row],[Total Voters]]</f>
        <v>#DIV/0!</v>
      </c>
    </row>
    <row r="4390" spans="1:24" s="12" customFormat="1" hidden="1" x14ac:dyDescent="0.25">
      <c r="A4390" s="8" t="s">
        <v>56</v>
      </c>
      <c r="B4390" s="17">
        <v>2001</v>
      </c>
      <c r="C4390" s="17" t="s">
        <v>77</v>
      </c>
      <c r="D4390" s="9" t="s">
        <v>453</v>
      </c>
      <c r="E4390" s="10">
        <v>263456</v>
      </c>
      <c r="F4390" s="10">
        <v>254768</v>
      </c>
      <c r="G4390" s="10">
        <v>518224</v>
      </c>
      <c r="H4390" s="44"/>
      <c r="I4390" s="44"/>
      <c r="J4390" s="44"/>
      <c r="K4390" s="44"/>
      <c r="L4390" s="10"/>
      <c r="M4390" s="10"/>
      <c r="N4390" s="10"/>
      <c r="O4390" s="11"/>
      <c r="P4390" s="27">
        <f>Table1[[#This Row],[Female Voters]]/Table1[[#This Row],[Female Population]]</f>
        <v>0</v>
      </c>
      <c r="Q4390" s="27">
        <f>Table1[[#This Row],[Male Voters]]/Table1[[#This Row],[Male Population]]</f>
        <v>0</v>
      </c>
      <c r="R4390" s="27">
        <f>Table1[[#This Row],[Total Voters]]/Table1[[#This Row],[Total Population]]</f>
        <v>0</v>
      </c>
      <c r="S4390" s="27">
        <f>Table1[[#This Row],[Female Ballots]]/Table1[[#This Row],[Female Population]]</f>
        <v>0</v>
      </c>
      <c r="T4390" s="27">
        <f>Table1[[#This Row],[Male Ballots]]/Table1[[#This Row],[Male Population]]</f>
        <v>0</v>
      </c>
      <c r="U4390" s="27">
        <f>Table1[[#This Row],[Total Ballots]]/Table1[[#This Row],[Total Population]]</f>
        <v>0</v>
      </c>
      <c r="V4390" s="27" t="e">
        <f>Table1[[#This Row],[Female Ballots]]/Table1[[#This Row],[Female Voters]]</f>
        <v>#DIV/0!</v>
      </c>
      <c r="W4390" s="27" t="e">
        <f>Table1[[#This Row],[Male Ballots]]/Table1[[#This Row],[Male Voters]]</f>
        <v>#DIV/0!</v>
      </c>
      <c r="X4390" s="27" t="e">
        <f>Table1[[#This Row],[Total Ballots]]/Table1[[#This Row],[Total Voters]]</f>
        <v>#DIV/0!</v>
      </c>
    </row>
    <row r="4391" spans="1:24" s="12" customFormat="1" hidden="1" x14ac:dyDescent="0.25">
      <c r="A4391" s="8" t="s">
        <v>24</v>
      </c>
      <c r="B4391" s="17">
        <v>2001</v>
      </c>
      <c r="C4391" s="17" t="s">
        <v>76</v>
      </c>
      <c r="D4391" s="9" t="s">
        <v>66</v>
      </c>
      <c r="E4391" s="10">
        <v>312</v>
      </c>
      <c r="F4391" s="10">
        <v>346</v>
      </c>
      <c r="G4391" s="10">
        <v>658</v>
      </c>
      <c r="H4391" s="44"/>
      <c r="I4391" s="44"/>
      <c r="J4391" s="44"/>
      <c r="K4391" s="44"/>
      <c r="L4391" s="10"/>
      <c r="M4391" s="10"/>
      <c r="N4391" s="10"/>
      <c r="O4391" s="11"/>
      <c r="P4391" s="27">
        <f>Table1[[#This Row],[Female Voters]]/Table1[[#This Row],[Female Population]]</f>
        <v>0</v>
      </c>
      <c r="Q4391" s="27">
        <f>Table1[[#This Row],[Male Voters]]/Table1[[#This Row],[Male Population]]</f>
        <v>0</v>
      </c>
      <c r="R4391" s="27">
        <f>Table1[[#This Row],[Total Voters]]/Table1[[#This Row],[Total Population]]</f>
        <v>0</v>
      </c>
      <c r="S4391" s="27">
        <f>Table1[[#This Row],[Female Ballots]]/Table1[[#This Row],[Female Population]]</f>
        <v>0</v>
      </c>
      <c r="T4391" s="27">
        <f>Table1[[#This Row],[Male Ballots]]/Table1[[#This Row],[Male Population]]</f>
        <v>0</v>
      </c>
      <c r="U4391" s="27">
        <f>Table1[[#This Row],[Total Ballots]]/Table1[[#This Row],[Total Population]]</f>
        <v>0</v>
      </c>
      <c r="V4391" s="27" t="e">
        <f>Table1[[#This Row],[Female Ballots]]/Table1[[#This Row],[Female Voters]]</f>
        <v>#DIV/0!</v>
      </c>
      <c r="W4391" s="27" t="e">
        <f>Table1[[#This Row],[Male Ballots]]/Table1[[#This Row],[Male Voters]]</f>
        <v>#DIV/0!</v>
      </c>
      <c r="X4391" s="27" t="e">
        <f>Table1[[#This Row],[Total Ballots]]/Table1[[#This Row],[Total Voters]]</f>
        <v>#DIV/0!</v>
      </c>
    </row>
    <row r="4392" spans="1:24" s="12" customFormat="1" hidden="1" x14ac:dyDescent="0.25">
      <c r="A4392" s="8" t="s">
        <v>24</v>
      </c>
      <c r="B4392" s="17">
        <v>2001</v>
      </c>
      <c r="C4392" s="17" t="s">
        <v>76</v>
      </c>
      <c r="D4392" s="9" t="s">
        <v>67</v>
      </c>
      <c r="E4392" s="10">
        <v>530</v>
      </c>
      <c r="F4392" s="10">
        <v>510</v>
      </c>
      <c r="G4392" s="10">
        <v>1040</v>
      </c>
      <c r="H4392" s="44"/>
      <c r="I4392" s="44"/>
      <c r="J4392" s="44"/>
      <c r="K4392" s="44"/>
      <c r="L4392" s="10"/>
      <c r="M4392" s="10"/>
      <c r="N4392" s="10"/>
      <c r="O4392" s="11"/>
      <c r="P4392" s="27">
        <f>Table1[[#This Row],[Female Voters]]/Table1[[#This Row],[Female Population]]</f>
        <v>0</v>
      </c>
      <c r="Q4392" s="27">
        <f>Table1[[#This Row],[Male Voters]]/Table1[[#This Row],[Male Population]]</f>
        <v>0</v>
      </c>
      <c r="R4392" s="27">
        <f>Table1[[#This Row],[Total Voters]]/Table1[[#This Row],[Total Population]]</f>
        <v>0</v>
      </c>
      <c r="S4392" s="27">
        <f>Table1[[#This Row],[Female Ballots]]/Table1[[#This Row],[Female Population]]</f>
        <v>0</v>
      </c>
      <c r="T4392" s="27">
        <f>Table1[[#This Row],[Male Ballots]]/Table1[[#This Row],[Male Population]]</f>
        <v>0</v>
      </c>
      <c r="U4392" s="27">
        <f>Table1[[#This Row],[Total Ballots]]/Table1[[#This Row],[Total Population]]</f>
        <v>0</v>
      </c>
      <c r="V4392" s="27" t="e">
        <f>Table1[[#This Row],[Female Ballots]]/Table1[[#This Row],[Female Voters]]</f>
        <v>#DIV/0!</v>
      </c>
      <c r="W4392" s="27" t="e">
        <f>Table1[[#This Row],[Male Ballots]]/Table1[[#This Row],[Male Voters]]</f>
        <v>#DIV/0!</v>
      </c>
      <c r="X4392" s="27" t="e">
        <f>Table1[[#This Row],[Total Ballots]]/Table1[[#This Row],[Total Voters]]</f>
        <v>#DIV/0!</v>
      </c>
    </row>
    <row r="4393" spans="1:24" s="12" customFormat="1" hidden="1" x14ac:dyDescent="0.25">
      <c r="A4393" s="8" t="s">
        <v>24</v>
      </c>
      <c r="B4393" s="17">
        <v>2001</v>
      </c>
      <c r="C4393" s="17" t="s">
        <v>76</v>
      </c>
      <c r="D4393" s="9" t="s">
        <v>68</v>
      </c>
      <c r="E4393" s="10">
        <v>1080</v>
      </c>
      <c r="F4393" s="10">
        <v>936</v>
      </c>
      <c r="G4393" s="10">
        <v>2016</v>
      </c>
      <c r="H4393" s="44"/>
      <c r="I4393" s="44"/>
      <c r="J4393" s="44"/>
      <c r="K4393" s="44"/>
      <c r="L4393" s="10"/>
      <c r="M4393" s="10"/>
      <c r="N4393" s="10"/>
      <c r="O4393" s="11"/>
      <c r="P4393" s="27">
        <f>Table1[[#This Row],[Female Voters]]/Table1[[#This Row],[Female Population]]</f>
        <v>0</v>
      </c>
      <c r="Q4393" s="27">
        <f>Table1[[#This Row],[Male Voters]]/Table1[[#This Row],[Male Population]]</f>
        <v>0</v>
      </c>
      <c r="R4393" s="27">
        <f>Table1[[#This Row],[Total Voters]]/Table1[[#This Row],[Total Population]]</f>
        <v>0</v>
      </c>
      <c r="S4393" s="27">
        <f>Table1[[#This Row],[Female Ballots]]/Table1[[#This Row],[Female Population]]</f>
        <v>0</v>
      </c>
      <c r="T4393" s="27">
        <f>Table1[[#This Row],[Male Ballots]]/Table1[[#This Row],[Male Population]]</f>
        <v>0</v>
      </c>
      <c r="U4393" s="27">
        <f>Table1[[#This Row],[Total Ballots]]/Table1[[#This Row],[Total Population]]</f>
        <v>0</v>
      </c>
      <c r="V4393" s="27" t="e">
        <f>Table1[[#This Row],[Female Ballots]]/Table1[[#This Row],[Female Voters]]</f>
        <v>#DIV/0!</v>
      </c>
      <c r="W4393" s="27" t="e">
        <f>Table1[[#This Row],[Male Ballots]]/Table1[[#This Row],[Male Voters]]</f>
        <v>#DIV/0!</v>
      </c>
      <c r="X4393" s="27" t="e">
        <f>Table1[[#This Row],[Total Ballots]]/Table1[[#This Row],[Total Voters]]</f>
        <v>#DIV/0!</v>
      </c>
    </row>
    <row r="4394" spans="1:24" s="12" customFormat="1" hidden="1" x14ac:dyDescent="0.25">
      <c r="A4394" s="8" t="s">
        <v>24</v>
      </c>
      <c r="B4394" s="17">
        <v>2001</v>
      </c>
      <c r="C4394" s="17" t="s">
        <v>76</v>
      </c>
      <c r="D4394" s="9" t="s">
        <v>69</v>
      </c>
      <c r="E4394" s="10">
        <v>1559</v>
      </c>
      <c r="F4394" s="10">
        <v>1420</v>
      </c>
      <c r="G4394" s="10">
        <v>2979</v>
      </c>
      <c r="H4394" s="44"/>
      <c r="I4394" s="44"/>
      <c r="J4394" s="44"/>
      <c r="K4394" s="44"/>
      <c r="L4394" s="10"/>
      <c r="M4394" s="10"/>
      <c r="N4394" s="10"/>
      <c r="O4394" s="11"/>
      <c r="P4394" s="27">
        <f>Table1[[#This Row],[Female Voters]]/Table1[[#This Row],[Female Population]]</f>
        <v>0</v>
      </c>
      <c r="Q4394" s="27">
        <f>Table1[[#This Row],[Male Voters]]/Table1[[#This Row],[Male Population]]</f>
        <v>0</v>
      </c>
      <c r="R4394" s="27">
        <f>Table1[[#This Row],[Total Voters]]/Table1[[#This Row],[Total Population]]</f>
        <v>0</v>
      </c>
      <c r="S4394" s="27">
        <f>Table1[[#This Row],[Female Ballots]]/Table1[[#This Row],[Female Population]]</f>
        <v>0</v>
      </c>
      <c r="T4394" s="27">
        <f>Table1[[#This Row],[Male Ballots]]/Table1[[#This Row],[Male Population]]</f>
        <v>0</v>
      </c>
      <c r="U4394" s="27">
        <f>Table1[[#This Row],[Total Ballots]]/Table1[[#This Row],[Total Population]]</f>
        <v>0</v>
      </c>
      <c r="V4394" s="27" t="e">
        <f>Table1[[#This Row],[Female Ballots]]/Table1[[#This Row],[Female Voters]]</f>
        <v>#DIV/0!</v>
      </c>
      <c r="W4394" s="27" t="e">
        <f>Table1[[#This Row],[Male Ballots]]/Table1[[#This Row],[Male Voters]]</f>
        <v>#DIV/0!</v>
      </c>
      <c r="X4394" s="27" t="e">
        <f>Table1[[#This Row],[Total Ballots]]/Table1[[#This Row],[Total Voters]]</f>
        <v>#DIV/0!</v>
      </c>
    </row>
    <row r="4395" spans="1:24" s="12" customFormat="1" hidden="1" x14ac:dyDescent="0.25">
      <c r="A4395" s="8" t="s">
        <v>24</v>
      </c>
      <c r="B4395" s="17">
        <v>2001</v>
      </c>
      <c r="C4395" s="17" t="s">
        <v>76</v>
      </c>
      <c r="D4395" s="9" t="s">
        <v>70</v>
      </c>
      <c r="E4395" s="10">
        <v>1121</v>
      </c>
      <c r="F4395" s="10">
        <v>1126</v>
      </c>
      <c r="G4395" s="10">
        <v>2247</v>
      </c>
      <c r="H4395" s="44"/>
      <c r="I4395" s="44"/>
      <c r="J4395" s="44"/>
      <c r="K4395" s="44"/>
      <c r="L4395" s="10"/>
      <c r="M4395" s="10"/>
      <c r="N4395" s="10"/>
      <c r="O4395" s="11"/>
      <c r="P4395" s="27">
        <f>Table1[[#This Row],[Female Voters]]/Table1[[#This Row],[Female Population]]</f>
        <v>0</v>
      </c>
      <c r="Q4395" s="27">
        <f>Table1[[#This Row],[Male Voters]]/Table1[[#This Row],[Male Population]]</f>
        <v>0</v>
      </c>
      <c r="R4395" s="27">
        <f>Table1[[#This Row],[Total Voters]]/Table1[[#This Row],[Total Population]]</f>
        <v>0</v>
      </c>
      <c r="S4395" s="27">
        <f>Table1[[#This Row],[Female Ballots]]/Table1[[#This Row],[Female Population]]</f>
        <v>0</v>
      </c>
      <c r="T4395" s="27">
        <f>Table1[[#This Row],[Male Ballots]]/Table1[[#This Row],[Male Population]]</f>
        <v>0</v>
      </c>
      <c r="U4395" s="27">
        <f>Table1[[#This Row],[Total Ballots]]/Table1[[#This Row],[Total Population]]</f>
        <v>0</v>
      </c>
      <c r="V4395" s="27" t="e">
        <f>Table1[[#This Row],[Female Ballots]]/Table1[[#This Row],[Female Voters]]</f>
        <v>#DIV/0!</v>
      </c>
      <c r="W4395" s="27" t="e">
        <f>Table1[[#This Row],[Male Ballots]]/Table1[[#This Row],[Male Voters]]</f>
        <v>#DIV/0!</v>
      </c>
      <c r="X4395" s="27" t="e">
        <f>Table1[[#This Row],[Total Ballots]]/Table1[[#This Row],[Total Voters]]</f>
        <v>#DIV/0!</v>
      </c>
    </row>
    <row r="4396" spans="1:24" s="12" customFormat="1" hidden="1" x14ac:dyDescent="0.25">
      <c r="A4396" s="8" t="s">
        <v>24</v>
      </c>
      <c r="B4396" s="17">
        <v>2001</v>
      </c>
      <c r="C4396" s="17" t="s">
        <v>76</v>
      </c>
      <c r="D4396" s="9" t="s">
        <v>71</v>
      </c>
      <c r="E4396" s="10">
        <v>1452</v>
      </c>
      <c r="F4396" s="10">
        <v>1308</v>
      </c>
      <c r="G4396" s="10">
        <v>2760</v>
      </c>
      <c r="H4396" s="44"/>
      <c r="I4396" s="44"/>
      <c r="J4396" s="44"/>
      <c r="K4396" s="44"/>
      <c r="L4396" s="10"/>
      <c r="M4396" s="10"/>
      <c r="N4396" s="10"/>
      <c r="O4396" s="11"/>
      <c r="P4396" s="27">
        <f>Table1[[#This Row],[Female Voters]]/Table1[[#This Row],[Female Population]]</f>
        <v>0</v>
      </c>
      <c r="Q4396" s="27">
        <f>Table1[[#This Row],[Male Voters]]/Table1[[#This Row],[Male Population]]</f>
        <v>0</v>
      </c>
      <c r="R4396" s="27">
        <f>Table1[[#This Row],[Total Voters]]/Table1[[#This Row],[Total Population]]</f>
        <v>0</v>
      </c>
      <c r="S4396" s="27">
        <f>Table1[[#This Row],[Female Ballots]]/Table1[[#This Row],[Female Population]]</f>
        <v>0</v>
      </c>
      <c r="T4396" s="27">
        <f>Table1[[#This Row],[Male Ballots]]/Table1[[#This Row],[Male Population]]</f>
        <v>0</v>
      </c>
      <c r="U4396" s="27">
        <f>Table1[[#This Row],[Total Ballots]]/Table1[[#This Row],[Total Population]]</f>
        <v>0</v>
      </c>
      <c r="V4396" s="27" t="e">
        <f>Table1[[#This Row],[Female Ballots]]/Table1[[#This Row],[Female Voters]]</f>
        <v>#DIV/0!</v>
      </c>
      <c r="W4396" s="27" t="e">
        <f>Table1[[#This Row],[Male Ballots]]/Table1[[#This Row],[Male Voters]]</f>
        <v>#DIV/0!</v>
      </c>
      <c r="X4396" s="27" t="e">
        <f>Table1[[#This Row],[Total Ballots]]/Table1[[#This Row],[Total Voters]]</f>
        <v>#DIV/0!</v>
      </c>
    </row>
    <row r="4397" spans="1:24" s="12" customFormat="1" hidden="1" x14ac:dyDescent="0.25">
      <c r="A4397" s="8" t="s">
        <v>24</v>
      </c>
      <c r="B4397" s="17">
        <v>2001</v>
      </c>
      <c r="C4397" s="17" t="s">
        <v>76</v>
      </c>
      <c r="D4397" s="9" t="s">
        <v>453</v>
      </c>
      <c r="E4397" s="10">
        <v>6054</v>
      </c>
      <c r="F4397" s="10">
        <v>5646</v>
      </c>
      <c r="G4397" s="10">
        <v>11700</v>
      </c>
      <c r="H4397" s="44"/>
      <c r="I4397" s="44"/>
      <c r="J4397" s="44"/>
      <c r="K4397" s="44"/>
      <c r="L4397" s="10"/>
      <c r="M4397" s="10"/>
      <c r="N4397" s="10"/>
      <c r="O4397" s="11"/>
      <c r="P4397" s="27">
        <f>Table1[[#This Row],[Female Voters]]/Table1[[#This Row],[Female Population]]</f>
        <v>0</v>
      </c>
      <c r="Q4397" s="27">
        <f>Table1[[#This Row],[Male Voters]]/Table1[[#This Row],[Male Population]]</f>
        <v>0</v>
      </c>
      <c r="R4397" s="27">
        <f>Table1[[#This Row],[Total Voters]]/Table1[[#This Row],[Total Population]]</f>
        <v>0</v>
      </c>
      <c r="S4397" s="27">
        <f>Table1[[#This Row],[Female Ballots]]/Table1[[#This Row],[Female Population]]</f>
        <v>0</v>
      </c>
      <c r="T4397" s="27">
        <f>Table1[[#This Row],[Male Ballots]]/Table1[[#This Row],[Male Population]]</f>
        <v>0</v>
      </c>
      <c r="U4397" s="27">
        <f>Table1[[#This Row],[Total Ballots]]/Table1[[#This Row],[Total Population]]</f>
        <v>0</v>
      </c>
      <c r="V4397" s="27" t="e">
        <f>Table1[[#This Row],[Female Ballots]]/Table1[[#This Row],[Female Voters]]</f>
        <v>#DIV/0!</v>
      </c>
      <c r="W4397" s="27" t="e">
        <f>Table1[[#This Row],[Male Ballots]]/Table1[[#This Row],[Male Voters]]</f>
        <v>#DIV/0!</v>
      </c>
      <c r="X4397" s="27" t="e">
        <f>Table1[[#This Row],[Total Ballots]]/Table1[[#This Row],[Total Voters]]</f>
        <v>#DIV/0!</v>
      </c>
    </row>
    <row r="4398" spans="1:24" s="12" customFormat="1" hidden="1" x14ac:dyDescent="0.25">
      <c r="A4398" s="8" t="s">
        <v>39</v>
      </c>
      <c r="B4398" s="17">
        <v>2001</v>
      </c>
      <c r="C4398" s="17"/>
      <c r="D4398" s="9" t="s">
        <v>66</v>
      </c>
      <c r="E4398" s="10">
        <v>4327</v>
      </c>
      <c r="F4398" s="10">
        <v>4726</v>
      </c>
      <c r="G4398" s="10">
        <v>9053</v>
      </c>
      <c r="H4398" s="44"/>
      <c r="I4398" s="44"/>
      <c r="J4398" s="44"/>
      <c r="K4398" s="44"/>
      <c r="L4398" s="10"/>
      <c r="M4398" s="10"/>
      <c r="N4398" s="10"/>
      <c r="O4398" s="11"/>
      <c r="P4398" s="27">
        <f>Table1[[#This Row],[Female Voters]]/Table1[[#This Row],[Female Population]]</f>
        <v>0</v>
      </c>
      <c r="Q4398" s="27">
        <f>Table1[[#This Row],[Male Voters]]/Table1[[#This Row],[Male Population]]</f>
        <v>0</v>
      </c>
      <c r="R4398" s="27">
        <f>Table1[[#This Row],[Total Voters]]/Table1[[#This Row],[Total Population]]</f>
        <v>0</v>
      </c>
      <c r="S4398" s="27">
        <f>Table1[[#This Row],[Female Ballots]]/Table1[[#This Row],[Female Population]]</f>
        <v>0</v>
      </c>
      <c r="T4398" s="27">
        <f>Table1[[#This Row],[Male Ballots]]/Table1[[#This Row],[Male Population]]</f>
        <v>0</v>
      </c>
      <c r="U4398" s="27">
        <f>Table1[[#This Row],[Total Ballots]]/Table1[[#This Row],[Total Population]]</f>
        <v>0</v>
      </c>
      <c r="V4398" s="27" t="e">
        <f>Table1[[#This Row],[Female Ballots]]/Table1[[#This Row],[Female Voters]]</f>
        <v>#DIV/0!</v>
      </c>
      <c r="W4398" s="27" t="e">
        <f>Table1[[#This Row],[Male Ballots]]/Table1[[#This Row],[Male Voters]]</f>
        <v>#DIV/0!</v>
      </c>
      <c r="X4398" s="27" t="e">
        <f>Table1[[#This Row],[Total Ballots]]/Table1[[#This Row],[Total Voters]]</f>
        <v>#DIV/0!</v>
      </c>
    </row>
    <row r="4399" spans="1:24" s="12" customFormat="1" hidden="1" x14ac:dyDescent="0.25">
      <c r="A4399" s="8" t="s">
        <v>39</v>
      </c>
      <c r="B4399" s="17">
        <v>2001</v>
      </c>
      <c r="C4399" s="17"/>
      <c r="D4399" s="9" t="s">
        <v>67</v>
      </c>
      <c r="E4399" s="10">
        <v>6134</v>
      </c>
      <c r="F4399" s="10">
        <v>6223</v>
      </c>
      <c r="G4399" s="10">
        <v>12357</v>
      </c>
      <c r="H4399" s="44"/>
      <c r="I4399" s="44"/>
      <c r="J4399" s="44"/>
      <c r="K4399" s="44"/>
      <c r="L4399" s="10"/>
      <c r="M4399" s="10"/>
      <c r="N4399" s="10"/>
      <c r="O4399" s="11"/>
      <c r="P4399" s="27">
        <f>Table1[[#This Row],[Female Voters]]/Table1[[#This Row],[Female Population]]</f>
        <v>0</v>
      </c>
      <c r="Q4399" s="27">
        <f>Table1[[#This Row],[Male Voters]]/Table1[[#This Row],[Male Population]]</f>
        <v>0</v>
      </c>
      <c r="R4399" s="27">
        <f>Table1[[#This Row],[Total Voters]]/Table1[[#This Row],[Total Population]]</f>
        <v>0</v>
      </c>
      <c r="S4399" s="27">
        <f>Table1[[#This Row],[Female Ballots]]/Table1[[#This Row],[Female Population]]</f>
        <v>0</v>
      </c>
      <c r="T4399" s="27">
        <f>Table1[[#This Row],[Male Ballots]]/Table1[[#This Row],[Male Population]]</f>
        <v>0</v>
      </c>
      <c r="U4399" s="27">
        <f>Table1[[#This Row],[Total Ballots]]/Table1[[#This Row],[Total Population]]</f>
        <v>0</v>
      </c>
      <c r="V4399" s="27" t="e">
        <f>Table1[[#This Row],[Female Ballots]]/Table1[[#This Row],[Female Voters]]</f>
        <v>#DIV/0!</v>
      </c>
      <c r="W4399" s="27" t="e">
        <f>Table1[[#This Row],[Male Ballots]]/Table1[[#This Row],[Male Voters]]</f>
        <v>#DIV/0!</v>
      </c>
      <c r="X4399" s="27" t="e">
        <f>Table1[[#This Row],[Total Ballots]]/Table1[[#This Row],[Total Voters]]</f>
        <v>#DIV/0!</v>
      </c>
    </row>
    <row r="4400" spans="1:24" s="12" customFormat="1" hidden="1" x14ac:dyDescent="0.25">
      <c r="A4400" s="8" t="s">
        <v>39</v>
      </c>
      <c r="B4400" s="17">
        <v>2001</v>
      </c>
      <c r="C4400" s="17"/>
      <c r="D4400" s="9" t="s">
        <v>68</v>
      </c>
      <c r="E4400" s="10">
        <v>7712</v>
      </c>
      <c r="F4400" s="10">
        <v>7554</v>
      </c>
      <c r="G4400" s="10">
        <v>15266</v>
      </c>
      <c r="H4400" s="44"/>
      <c r="I4400" s="44"/>
      <c r="J4400" s="44"/>
      <c r="K4400" s="44"/>
      <c r="L4400" s="10"/>
      <c r="M4400" s="10"/>
      <c r="N4400" s="10"/>
      <c r="O4400" s="11"/>
      <c r="P4400" s="27">
        <f>Table1[[#This Row],[Female Voters]]/Table1[[#This Row],[Female Population]]</f>
        <v>0</v>
      </c>
      <c r="Q4400" s="27">
        <f>Table1[[#This Row],[Male Voters]]/Table1[[#This Row],[Male Population]]</f>
        <v>0</v>
      </c>
      <c r="R4400" s="27">
        <f>Table1[[#This Row],[Total Voters]]/Table1[[#This Row],[Total Population]]</f>
        <v>0</v>
      </c>
      <c r="S4400" s="27">
        <f>Table1[[#This Row],[Female Ballots]]/Table1[[#This Row],[Female Population]]</f>
        <v>0</v>
      </c>
      <c r="T4400" s="27">
        <f>Table1[[#This Row],[Male Ballots]]/Table1[[#This Row],[Male Population]]</f>
        <v>0</v>
      </c>
      <c r="U4400" s="27">
        <f>Table1[[#This Row],[Total Ballots]]/Table1[[#This Row],[Total Population]]</f>
        <v>0</v>
      </c>
      <c r="V4400" s="27" t="e">
        <f>Table1[[#This Row],[Female Ballots]]/Table1[[#This Row],[Female Voters]]</f>
        <v>#DIV/0!</v>
      </c>
      <c r="W4400" s="27" t="e">
        <f>Table1[[#This Row],[Male Ballots]]/Table1[[#This Row],[Male Voters]]</f>
        <v>#DIV/0!</v>
      </c>
      <c r="X4400" s="27" t="e">
        <f>Table1[[#This Row],[Total Ballots]]/Table1[[#This Row],[Total Voters]]</f>
        <v>#DIV/0!</v>
      </c>
    </row>
    <row r="4401" spans="1:24" s="12" customFormat="1" hidden="1" x14ac:dyDescent="0.25">
      <c r="A4401" s="8" t="s">
        <v>39</v>
      </c>
      <c r="B4401" s="17">
        <v>2001</v>
      </c>
      <c r="C4401" s="17"/>
      <c r="D4401" s="9" t="s">
        <v>69</v>
      </c>
      <c r="E4401" s="10">
        <v>7759</v>
      </c>
      <c r="F4401" s="10">
        <v>7621</v>
      </c>
      <c r="G4401" s="10">
        <v>15380</v>
      </c>
      <c r="H4401" s="44"/>
      <c r="I4401" s="44"/>
      <c r="J4401" s="44"/>
      <c r="K4401" s="44"/>
      <c r="L4401" s="10"/>
      <c r="M4401" s="10"/>
      <c r="N4401" s="10"/>
      <c r="O4401" s="11"/>
      <c r="P4401" s="27">
        <f>Table1[[#This Row],[Female Voters]]/Table1[[#This Row],[Female Population]]</f>
        <v>0</v>
      </c>
      <c r="Q4401" s="27">
        <f>Table1[[#This Row],[Male Voters]]/Table1[[#This Row],[Male Population]]</f>
        <v>0</v>
      </c>
      <c r="R4401" s="27">
        <f>Table1[[#This Row],[Total Voters]]/Table1[[#This Row],[Total Population]]</f>
        <v>0</v>
      </c>
      <c r="S4401" s="27">
        <f>Table1[[#This Row],[Female Ballots]]/Table1[[#This Row],[Female Population]]</f>
        <v>0</v>
      </c>
      <c r="T4401" s="27">
        <f>Table1[[#This Row],[Male Ballots]]/Table1[[#This Row],[Male Population]]</f>
        <v>0</v>
      </c>
      <c r="U4401" s="27">
        <f>Table1[[#This Row],[Total Ballots]]/Table1[[#This Row],[Total Population]]</f>
        <v>0</v>
      </c>
      <c r="V4401" s="27" t="e">
        <f>Table1[[#This Row],[Female Ballots]]/Table1[[#This Row],[Female Voters]]</f>
        <v>#DIV/0!</v>
      </c>
      <c r="W4401" s="27" t="e">
        <f>Table1[[#This Row],[Male Ballots]]/Table1[[#This Row],[Male Voters]]</f>
        <v>#DIV/0!</v>
      </c>
      <c r="X4401" s="27" t="e">
        <f>Table1[[#This Row],[Total Ballots]]/Table1[[#This Row],[Total Voters]]</f>
        <v>#DIV/0!</v>
      </c>
    </row>
    <row r="4402" spans="1:24" s="12" customFormat="1" hidden="1" x14ac:dyDescent="0.25">
      <c r="A4402" s="8" t="s">
        <v>39</v>
      </c>
      <c r="B4402" s="17">
        <v>2001</v>
      </c>
      <c r="C4402" s="17"/>
      <c r="D4402" s="9" t="s">
        <v>70</v>
      </c>
      <c r="E4402" s="10">
        <v>4960</v>
      </c>
      <c r="F4402" s="10">
        <v>4868</v>
      </c>
      <c r="G4402" s="10">
        <v>9828</v>
      </c>
      <c r="H4402" s="44"/>
      <c r="I4402" s="44"/>
      <c r="J4402" s="44"/>
      <c r="K4402" s="44"/>
      <c r="L4402" s="10"/>
      <c r="M4402" s="10"/>
      <c r="N4402" s="10"/>
      <c r="O4402" s="11"/>
      <c r="P4402" s="27">
        <f>Table1[[#This Row],[Female Voters]]/Table1[[#This Row],[Female Population]]</f>
        <v>0</v>
      </c>
      <c r="Q4402" s="27">
        <f>Table1[[#This Row],[Male Voters]]/Table1[[#This Row],[Male Population]]</f>
        <v>0</v>
      </c>
      <c r="R4402" s="27">
        <f>Table1[[#This Row],[Total Voters]]/Table1[[#This Row],[Total Population]]</f>
        <v>0</v>
      </c>
      <c r="S4402" s="27">
        <f>Table1[[#This Row],[Female Ballots]]/Table1[[#This Row],[Female Population]]</f>
        <v>0</v>
      </c>
      <c r="T4402" s="27">
        <f>Table1[[#This Row],[Male Ballots]]/Table1[[#This Row],[Male Population]]</f>
        <v>0</v>
      </c>
      <c r="U4402" s="27">
        <f>Table1[[#This Row],[Total Ballots]]/Table1[[#This Row],[Total Population]]</f>
        <v>0</v>
      </c>
      <c r="V4402" s="27" t="e">
        <f>Table1[[#This Row],[Female Ballots]]/Table1[[#This Row],[Female Voters]]</f>
        <v>#DIV/0!</v>
      </c>
      <c r="W4402" s="27" t="e">
        <f>Table1[[#This Row],[Male Ballots]]/Table1[[#This Row],[Male Voters]]</f>
        <v>#DIV/0!</v>
      </c>
      <c r="X4402" s="27" t="e">
        <f>Table1[[#This Row],[Total Ballots]]/Table1[[#This Row],[Total Voters]]</f>
        <v>#DIV/0!</v>
      </c>
    </row>
    <row r="4403" spans="1:24" s="12" customFormat="1" hidden="1" x14ac:dyDescent="0.25">
      <c r="A4403" s="8" t="s">
        <v>39</v>
      </c>
      <c r="B4403" s="17">
        <v>2001</v>
      </c>
      <c r="C4403" s="17"/>
      <c r="D4403" s="9" t="s">
        <v>71</v>
      </c>
      <c r="E4403" s="10">
        <v>8465</v>
      </c>
      <c r="F4403" s="10">
        <v>6772</v>
      </c>
      <c r="G4403" s="10">
        <v>15237</v>
      </c>
      <c r="H4403" s="44"/>
      <c r="I4403" s="44"/>
      <c r="J4403" s="44"/>
      <c r="K4403" s="44"/>
      <c r="L4403" s="10"/>
      <c r="M4403" s="10"/>
      <c r="N4403" s="10"/>
      <c r="O4403" s="11"/>
      <c r="P4403" s="27">
        <f>Table1[[#This Row],[Female Voters]]/Table1[[#This Row],[Female Population]]</f>
        <v>0</v>
      </c>
      <c r="Q4403" s="27">
        <f>Table1[[#This Row],[Male Voters]]/Table1[[#This Row],[Male Population]]</f>
        <v>0</v>
      </c>
      <c r="R4403" s="27">
        <f>Table1[[#This Row],[Total Voters]]/Table1[[#This Row],[Total Population]]</f>
        <v>0</v>
      </c>
      <c r="S4403" s="27">
        <f>Table1[[#This Row],[Female Ballots]]/Table1[[#This Row],[Female Population]]</f>
        <v>0</v>
      </c>
      <c r="T4403" s="27">
        <f>Table1[[#This Row],[Male Ballots]]/Table1[[#This Row],[Male Population]]</f>
        <v>0</v>
      </c>
      <c r="U4403" s="27">
        <f>Table1[[#This Row],[Total Ballots]]/Table1[[#This Row],[Total Population]]</f>
        <v>0</v>
      </c>
      <c r="V4403" s="27" t="e">
        <f>Table1[[#This Row],[Female Ballots]]/Table1[[#This Row],[Female Voters]]</f>
        <v>#DIV/0!</v>
      </c>
      <c r="W4403" s="27" t="e">
        <f>Table1[[#This Row],[Male Ballots]]/Table1[[#This Row],[Male Voters]]</f>
        <v>#DIV/0!</v>
      </c>
      <c r="X4403" s="27" t="e">
        <f>Table1[[#This Row],[Total Ballots]]/Table1[[#This Row],[Total Voters]]</f>
        <v>#DIV/0!</v>
      </c>
    </row>
    <row r="4404" spans="1:24" s="12" customFormat="1" hidden="1" x14ac:dyDescent="0.25">
      <c r="A4404" s="8" t="s">
        <v>39</v>
      </c>
      <c r="B4404" s="17">
        <v>2001</v>
      </c>
      <c r="C4404" s="17"/>
      <c r="D4404" s="9" t="s">
        <v>453</v>
      </c>
      <c r="E4404" s="10">
        <v>39357</v>
      </c>
      <c r="F4404" s="10">
        <v>37764</v>
      </c>
      <c r="G4404" s="10">
        <v>77121</v>
      </c>
      <c r="H4404" s="44"/>
      <c r="I4404" s="44"/>
      <c r="J4404" s="44"/>
      <c r="K4404" s="44"/>
      <c r="L4404" s="10"/>
      <c r="M4404" s="10"/>
      <c r="N4404" s="10"/>
      <c r="O4404" s="11"/>
      <c r="P4404" s="27">
        <f>Table1[[#This Row],[Female Voters]]/Table1[[#This Row],[Female Population]]</f>
        <v>0</v>
      </c>
      <c r="Q4404" s="27">
        <f>Table1[[#This Row],[Male Voters]]/Table1[[#This Row],[Male Population]]</f>
        <v>0</v>
      </c>
      <c r="R4404" s="27">
        <f>Table1[[#This Row],[Total Voters]]/Table1[[#This Row],[Total Population]]</f>
        <v>0</v>
      </c>
      <c r="S4404" s="27">
        <f>Table1[[#This Row],[Female Ballots]]/Table1[[#This Row],[Female Population]]</f>
        <v>0</v>
      </c>
      <c r="T4404" s="27">
        <f>Table1[[#This Row],[Male Ballots]]/Table1[[#This Row],[Male Population]]</f>
        <v>0</v>
      </c>
      <c r="U4404" s="27">
        <f>Table1[[#This Row],[Total Ballots]]/Table1[[#This Row],[Total Population]]</f>
        <v>0</v>
      </c>
      <c r="V4404" s="27" t="e">
        <f>Table1[[#This Row],[Female Ballots]]/Table1[[#This Row],[Female Voters]]</f>
        <v>#DIV/0!</v>
      </c>
      <c r="W4404" s="27" t="e">
        <f>Table1[[#This Row],[Male Ballots]]/Table1[[#This Row],[Male Voters]]</f>
        <v>#DIV/0!</v>
      </c>
      <c r="X4404" s="27" t="e">
        <f>Table1[[#This Row],[Total Ballots]]/Table1[[#This Row],[Total Voters]]</f>
        <v>#DIV/0!</v>
      </c>
    </row>
    <row r="4405" spans="1:24" s="12" customFormat="1" hidden="1" x14ac:dyDescent="0.25">
      <c r="A4405" s="8" t="s">
        <v>37</v>
      </c>
      <c r="B4405" s="17">
        <v>2001</v>
      </c>
      <c r="C4405" s="17"/>
      <c r="D4405" s="9" t="s">
        <v>66</v>
      </c>
      <c r="E4405" s="10">
        <v>323</v>
      </c>
      <c r="F4405" s="10">
        <v>346</v>
      </c>
      <c r="G4405" s="10">
        <v>669</v>
      </c>
      <c r="H4405" s="44"/>
      <c r="I4405" s="44"/>
      <c r="J4405" s="44"/>
      <c r="K4405" s="44"/>
      <c r="L4405" s="10"/>
      <c r="M4405" s="10"/>
      <c r="N4405" s="10"/>
      <c r="O4405" s="11"/>
      <c r="P4405" s="27">
        <f>Table1[[#This Row],[Female Voters]]/Table1[[#This Row],[Female Population]]</f>
        <v>0</v>
      </c>
      <c r="Q4405" s="27">
        <f>Table1[[#This Row],[Male Voters]]/Table1[[#This Row],[Male Population]]</f>
        <v>0</v>
      </c>
      <c r="R4405" s="27">
        <f>Table1[[#This Row],[Total Voters]]/Table1[[#This Row],[Total Population]]</f>
        <v>0</v>
      </c>
      <c r="S4405" s="27">
        <f>Table1[[#This Row],[Female Ballots]]/Table1[[#This Row],[Female Population]]</f>
        <v>0</v>
      </c>
      <c r="T4405" s="27">
        <f>Table1[[#This Row],[Male Ballots]]/Table1[[#This Row],[Male Population]]</f>
        <v>0</v>
      </c>
      <c r="U4405" s="27">
        <f>Table1[[#This Row],[Total Ballots]]/Table1[[#This Row],[Total Population]]</f>
        <v>0</v>
      </c>
      <c r="V4405" s="27" t="e">
        <f>Table1[[#This Row],[Female Ballots]]/Table1[[#This Row],[Female Voters]]</f>
        <v>#DIV/0!</v>
      </c>
      <c r="W4405" s="27" t="e">
        <f>Table1[[#This Row],[Male Ballots]]/Table1[[#This Row],[Male Voters]]</f>
        <v>#DIV/0!</v>
      </c>
      <c r="X4405" s="27" t="e">
        <f>Table1[[#This Row],[Total Ballots]]/Table1[[#This Row],[Total Voters]]</f>
        <v>#DIV/0!</v>
      </c>
    </row>
    <row r="4406" spans="1:24" s="12" customFormat="1" hidden="1" x14ac:dyDescent="0.25">
      <c r="A4406" s="8" t="s">
        <v>37</v>
      </c>
      <c r="B4406" s="17">
        <v>2001</v>
      </c>
      <c r="C4406" s="17"/>
      <c r="D4406" s="9" t="s">
        <v>67</v>
      </c>
      <c r="E4406" s="10">
        <v>539</v>
      </c>
      <c r="F4406" s="10">
        <v>524</v>
      </c>
      <c r="G4406" s="10">
        <v>1063</v>
      </c>
      <c r="H4406" s="44"/>
      <c r="I4406" s="44"/>
      <c r="J4406" s="44"/>
      <c r="K4406" s="44"/>
      <c r="L4406" s="10"/>
      <c r="M4406" s="10"/>
      <c r="N4406" s="10"/>
      <c r="O4406" s="11"/>
      <c r="P4406" s="27">
        <f>Table1[[#This Row],[Female Voters]]/Table1[[#This Row],[Female Population]]</f>
        <v>0</v>
      </c>
      <c r="Q4406" s="27">
        <f>Table1[[#This Row],[Male Voters]]/Table1[[#This Row],[Male Population]]</f>
        <v>0</v>
      </c>
      <c r="R4406" s="27">
        <f>Table1[[#This Row],[Total Voters]]/Table1[[#This Row],[Total Population]]</f>
        <v>0</v>
      </c>
      <c r="S4406" s="27">
        <f>Table1[[#This Row],[Female Ballots]]/Table1[[#This Row],[Female Population]]</f>
        <v>0</v>
      </c>
      <c r="T4406" s="27">
        <f>Table1[[#This Row],[Male Ballots]]/Table1[[#This Row],[Male Population]]</f>
        <v>0</v>
      </c>
      <c r="U4406" s="27">
        <f>Table1[[#This Row],[Total Ballots]]/Table1[[#This Row],[Total Population]]</f>
        <v>0</v>
      </c>
      <c r="V4406" s="27" t="e">
        <f>Table1[[#This Row],[Female Ballots]]/Table1[[#This Row],[Female Voters]]</f>
        <v>#DIV/0!</v>
      </c>
      <c r="W4406" s="27" t="e">
        <f>Table1[[#This Row],[Male Ballots]]/Table1[[#This Row],[Male Voters]]</f>
        <v>#DIV/0!</v>
      </c>
      <c r="X4406" s="27" t="e">
        <f>Table1[[#This Row],[Total Ballots]]/Table1[[#This Row],[Total Voters]]</f>
        <v>#DIV/0!</v>
      </c>
    </row>
    <row r="4407" spans="1:24" s="12" customFormat="1" hidden="1" x14ac:dyDescent="0.25">
      <c r="A4407" s="8" t="s">
        <v>37</v>
      </c>
      <c r="B4407" s="17">
        <v>2001</v>
      </c>
      <c r="C4407" s="17"/>
      <c r="D4407" s="9" t="s">
        <v>68</v>
      </c>
      <c r="E4407" s="10">
        <v>854</v>
      </c>
      <c r="F4407" s="10">
        <v>857</v>
      </c>
      <c r="G4407" s="10">
        <v>1711</v>
      </c>
      <c r="H4407" s="44"/>
      <c r="I4407" s="44"/>
      <c r="J4407" s="44"/>
      <c r="K4407" s="44"/>
      <c r="L4407" s="10"/>
      <c r="M4407" s="10"/>
      <c r="N4407" s="10"/>
      <c r="O4407" s="11"/>
      <c r="P4407" s="27">
        <f>Table1[[#This Row],[Female Voters]]/Table1[[#This Row],[Female Population]]</f>
        <v>0</v>
      </c>
      <c r="Q4407" s="27">
        <f>Table1[[#This Row],[Male Voters]]/Table1[[#This Row],[Male Population]]</f>
        <v>0</v>
      </c>
      <c r="R4407" s="27">
        <f>Table1[[#This Row],[Total Voters]]/Table1[[#This Row],[Total Population]]</f>
        <v>0</v>
      </c>
      <c r="S4407" s="27">
        <f>Table1[[#This Row],[Female Ballots]]/Table1[[#This Row],[Female Population]]</f>
        <v>0</v>
      </c>
      <c r="T4407" s="27">
        <f>Table1[[#This Row],[Male Ballots]]/Table1[[#This Row],[Male Population]]</f>
        <v>0</v>
      </c>
      <c r="U4407" s="27">
        <f>Table1[[#This Row],[Total Ballots]]/Table1[[#This Row],[Total Population]]</f>
        <v>0</v>
      </c>
      <c r="V4407" s="27" t="e">
        <f>Table1[[#This Row],[Female Ballots]]/Table1[[#This Row],[Female Voters]]</f>
        <v>#DIV/0!</v>
      </c>
      <c r="W4407" s="27" t="e">
        <f>Table1[[#This Row],[Male Ballots]]/Table1[[#This Row],[Male Voters]]</f>
        <v>#DIV/0!</v>
      </c>
      <c r="X4407" s="27" t="e">
        <f>Table1[[#This Row],[Total Ballots]]/Table1[[#This Row],[Total Voters]]</f>
        <v>#DIV/0!</v>
      </c>
    </row>
    <row r="4408" spans="1:24" s="12" customFormat="1" hidden="1" x14ac:dyDescent="0.25">
      <c r="A4408" s="8" t="s">
        <v>37</v>
      </c>
      <c r="B4408" s="17">
        <v>2001</v>
      </c>
      <c r="C4408" s="17"/>
      <c r="D4408" s="9" t="s">
        <v>69</v>
      </c>
      <c r="E4408" s="10">
        <v>855</v>
      </c>
      <c r="F4408" s="10">
        <v>867</v>
      </c>
      <c r="G4408" s="10">
        <v>1722</v>
      </c>
      <c r="H4408" s="44"/>
      <c r="I4408" s="44"/>
      <c r="J4408" s="44"/>
      <c r="K4408" s="44"/>
      <c r="L4408" s="10"/>
      <c r="M4408" s="10"/>
      <c r="N4408" s="10"/>
      <c r="O4408" s="11"/>
      <c r="P4408" s="27">
        <f>Table1[[#This Row],[Female Voters]]/Table1[[#This Row],[Female Population]]</f>
        <v>0</v>
      </c>
      <c r="Q4408" s="27">
        <f>Table1[[#This Row],[Male Voters]]/Table1[[#This Row],[Male Population]]</f>
        <v>0</v>
      </c>
      <c r="R4408" s="27">
        <f>Table1[[#This Row],[Total Voters]]/Table1[[#This Row],[Total Population]]</f>
        <v>0</v>
      </c>
      <c r="S4408" s="27">
        <f>Table1[[#This Row],[Female Ballots]]/Table1[[#This Row],[Female Population]]</f>
        <v>0</v>
      </c>
      <c r="T4408" s="27">
        <f>Table1[[#This Row],[Male Ballots]]/Table1[[#This Row],[Male Population]]</f>
        <v>0</v>
      </c>
      <c r="U4408" s="27">
        <f>Table1[[#This Row],[Total Ballots]]/Table1[[#This Row],[Total Population]]</f>
        <v>0</v>
      </c>
      <c r="V4408" s="27" t="e">
        <f>Table1[[#This Row],[Female Ballots]]/Table1[[#This Row],[Female Voters]]</f>
        <v>#DIV/0!</v>
      </c>
      <c r="W4408" s="27" t="e">
        <f>Table1[[#This Row],[Male Ballots]]/Table1[[#This Row],[Male Voters]]</f>
        <v>#DIV/0!</v>
      </c>
      <c r="X4408" s="27" t="e">
        <f>Table1[[#This Row],[Total Ballots]]/Table1[[#This Row],[Total Voters]]</f>
        <v>#DIV/0!</v>
      </c>
    </row>
    <row r="4409" spans="1:24" s="12" customFormat="1" hidden="1" x14ac:dyDescent="0.25">
      <c r="A4409" s="8" t="s">
        <v>37</v>
      </c>
      <c r="B4409" s="17">
        <v>2001</v>
      </c>
      <c r="C4409" s="17"/>
      <c r="D4409" s="9" t="s">
        <v>70</v>
      </c>
      <c r="E4409" s="10">
        <v>512</v>
      </c>
      <c r="F4409" s="10">
        <v>551</v>
      </c>
      <c r="G4409" s="10">
        <v>1063</v>
      </c>
      <c r="H4409" s="44"/>
      <c r="I4409" s="44"/>
      <c r="J4409" s="44"/>
      <c r="K4409" s="44"/>
      <c r="L4409" s="10"/>
      <c r="M4409" s="10"/>
      <c r="N4409" s="10"/>
      <c r="O4409" s="11"/>
      <c r="P4409" s="27">
        <f>Table1[[#This Row],[Female Voters]]/Table1[[#This Row],[Female Population]]</f>
        <v>0</v>
      </c>
      <c r="Q4409" s="27">
        <f>Table1[[#This Row],[Male Voters]]/Table1[[#This Row],[Male Population]]</f>
        <v>0</v>
      </c>
      <c r="R4409" s="27">
        <f>Table1[[#This Row],[Total Voters]]/Table1[[#This Row],[Total Population]]</f>
        <v>0</v>
      </c>
      <c r="S4409" s="27">
        <f>Table1[[#This Row],[Female Ballots]]/Table1[[#This Row],[Female Population]]</f>
        <v>0</v>
      </c>
      <c r="T4409" s="27">
        <f>Table1[[#This Row],[Male Ballots]]/Table1[[#This Row],[Male Population]]</f>
        <v>0</v>
      </c>
      <c r="U4409" s="27">
        <f>Table1[[#This Row],[Total Ballots]]/Table1[[#This Row],[Total Population]]</f>
        <v>0</v>
      </c>
      <c r="V4409" s="27" t="e">
        <f>Table1[[#This Row],[Female Ballots]]/Table1[[#This Row],[Female Voters]]</f>
        <v>#DIV/0!</v>
      </c>
      <c r="W4409" s="27" t="e">
        <f>Table1[[#This Row],[Male Ballots]]/Table1[[#This Row],[Male Voters]]</f>
        <v>#DIV/0!</v>
      </c>
      <c r="X4409" s="27" t="e">
        <f>Table1[[#This Row],[Total Ballots]]/Table1[[#This Row],[Total Voters]]</f>
        <v>#DIV/0!</v>
      </c>
    </row>
    <row r="4410" spans="1:24" s="12" customFormat="1" hidden="1" x14ac:dyDescent="0.25">
      <c r="A4410" s="8" t="s">
        <v>37</v>
      </c>
      <c r="B4410" s="17">
        <v>2001</v>
      </c>
      <c r="C4410" s="17"/>
      <c r="D4410" s="9" t="s">
        <v>71</v>
      </c>
      <c r="E4410" s="10">
        <v>596</v>
      </c>
      <c r="F4410" s="10">
        <v>519</v>
      </c>
      <c r="G4410" s="10">
        <v>1115</v>
      </c>
      <c r="H4410" s="44"/>
      <c r="I4410" s="44"/>
      <c r="J4410" s="44"/>
      <c r="K4410" s="44"/>
      <c r="L4410" s="10"/>
      <c r="M4410" s="10"/>
      <c r="N4410" s="10"/>
      <c r="O4410" s="11"/>
      <c r="P4410" s="27">
        <f>Table1[[#This Row],[Female Voters]]/Table1[[#This Row],[Female Population]]</f>
        <v>0</v>
      </c>
      <c r="Q4410" s="27">
        <f>Table1[[#This Row],[Male Voters]]/Table1[[#This Row],[Male Population]]</f>
        <v>0</v>
      </c>
      <c r="R4410" s="27">
        <f>Table1[[#This Row],[Total Voters]]/Table1[[#This Row],[Total Population]]</f>
        <v>0</v>
      </c>
      <c r="S4410" s="27">
        <f>Table1[[#This Row],[Female Ballots]]/Table1[[#This Row],[Female Population]]</f>
        <v>0</v>
      </c>
      <c r="T4410" s="27">
        <f>Table1[[#This Row],[Male Ballots]]/Table1[[#This Row],[Male Population]]</f>
        <v>0</v>
      </c>
      <c r="U4410" s="27">
        <f>Table1[[#This Row],[Total Ballots]]/Table1[[#This Row],[Total Population]]</f>
        <v>0</v>
      </c>
      <c r="V4410" s="27" t="e">
        <f>Table1[[#This Row],[Female Ballots]]/Table1[[#This Row],[Female Voters]]</f>
        <v>#DIV/0!</v>
      </c>
      <c r="W4410" s="27" t="e">
        <f>Table1[[#This Row],[Male Ballots]]/Table1[[#This Row],[Male Voters]]</f>
        <v>#DIV/0!</v>
      </c>
      <c r="X4410" s="27" t="e">
        <f>Table1[[#This Row],[Total Ballots]]/Table1[[#This Row],[Total Voters]]</f>
        <v>#DIV/0!</v>
      </c>
    </row>
    <row r="4411" spans="1:24" s="12" customFormat="1" hidden="1" x14ac:dyDescent="0.25">
      <c r="A4411" s="8" t="s">
        <v>37</v>
      </c>
      <c r="B4411" s="17">
        <v>2001</v>
      </c>
      <c r="C4411" s="17"/>
      <c r="D4411" s="9" t="s">
        <v>453</v>
      </c>
      <c r="E4411" s="10">
        <v>3679</v>
      </c>
      <c r="F4411" s="10">
        <v>3664</v>
      </c>
      <c r="G4411" s="10">
        <v>7343</v>
      </c>
      <c r="H4411" s="44"/>
      <c r="I4411" s="44"/>
      <c r="J4411" s="44"/>
      <c r="K4411" s="44"/>
      <c r="L4411" s="10"/>
      <c r="M4411" s="10"/>
      <c r="N4411" s="10"/>
      <c r="O4411" s="11"/>
      <c r="P4411" s="27">
        <f>Table1[[#This Row],[Female Voters]]/Table1[[#This Row],[Female Population]]</f>
        <v>0</v>
      </c>
      <c r="Q4411" s="27">
        <f>Table1[[#This Row],[Male Voters]]/Table1[[#This Row],[Male Population]]</f>
        <v>0</v>
      </c>
      <c r="R4411" s="27">
        <f>Table1[[#This Row],[Total Voters]]/Table1[[#This Row],[Total Population]]</f>
        <v>0</v>
      </c>
      <c r="S4411" s="27">
        <f>Table1[[#This Row],[Female Ballots]]/Table1[[#This Row],[Female Population]]</f>
        <v>0</v>
      </c>
      <c r="T4411" s="27">
        <f>Table1[[#This Row],[Male Ballots]]/Table1[[#This Row],[Male Population]]</f>
        <v>0</v>
      </c>
      <c r="U4411" s="27">
        <f>Table1[[#This Row],[Total Ballots]]/Table1[[#This Row],[Total Population]]</f>
        <v>0</v>
      </c>
      <c r="V4411" s="27" t="e">
        <f>Table1[[#This Row],[Female Ballots]]/Table1[[#This Row],[Female Voters]]</f>
        <v>#DIV/0!</v>
      </c>
      <c r="W4411" s="27" t="e">
        <f>Table1[[#This Row],[Male Ballots]]/Table1[[#This Row],[Male Voters]]</f>
        <v>#DIV/0!</v>
      </c>
      <c r="X4411" s="27" t="e">
        <f>Table1[[#This Row],[Total Ballots]]/Table1[[#This Row],[Total Voters]]</f>
        <v>#DIV/0!</v>
      </c>
    </row>
    <row r="4412" spans="1:24" s="12" customFormat="1" hidden="1" x14ac:dyDescent="0.25">
      <c r="A4412" s="8" t="s">
        <v>53</v>
      </c>
      <c r="B4412" s="17">
        <v>2001</v>
      </c>
      <c r="C4412" s="17" t="s">
        <v>77</v>
      </c>
      <c r="D4412" s="9" t="s">
        <v>66</v>
      </c>
      <c r="E4412" s="10">
        <v>25666</v>
      </c>
      <c r="F4412" s="10">
        <v>27950</v>
      </c>
      <c r="G4412" s="10">
        <v>53616</v>
      </c>
      <c r="H4412" s="44"/>
      <c r="I4412" s="44"/>
      <c r="J4412" s="44"/>
      <c r="K4412" s="44"/>
      <c r="L4412" s="10"/>
      <c r="M4412" s="10"/>
      <c r="N4412" s="10"/>
      <c r="O4412" s="11"/>
      <c r="P4412" s="27">
        <f>Table1[[#This Row],[Female Voters]]/Table1[[#This Row],[Female Population]]</f>
        <v>0</v>
      </c>
      <c r="Q4412" s="27">
        <f>Table1[[#This Row],[Male Voters]]/Table1[[#This Row],[Male Population]]</f>
        <v>0</v>
      </c>
      <c r="R4412" s="27">
        <f>Table1[[#This Row],[Total Voters]]/Table1[[#This Row],[Total Population]]</f>
        <v>0</v>
      </c>
      <c r="S4412" s="27">
        <f>Table1[[#This Row],[Female Ballots]]/Table1[[#This Row],[Female Population]]</f>
        <v>0</v>
      </c>
      <c r="T4412" s="27">
        <f>Table1[[#This Row],[Male Ballots]]/Table1[[#This Row],[Male Population]]</f>
        <v>0</v>
      </c>
      <c r="U4412" s="27">
        <f>Table1[[#This Row],[Total Ballots]]/Table1[[#This Row],[Total Population]]</f>
        <v>0</v>
      </c>
      <c r="V4412" s="27" t="e">
        <f>Table1[[#This Row],[Female Ballots]]/Table1[[#This Row],[Female Voters]]</f>
        <v>#DIV/0!</v>
      </c>
      <c r="W4412" s="27" t="e">
        <f>Table1[[#This Row],[Male Ballots]]/Table1[[#This Row],[Male Voters]]</f>
        <v>#DIV/0!</v>
      </c>
      <c r="X4412" s="27" t="e">
        <f>Table1[[#This Row],[Total Ballots]]/Table1[[#This Row],[Total Voters]]</f>
        <v>#DIV/0!</v>
      </c>
    </row>
    <row r="4413" spans="1:24" s="12" customFormat="1" hidden="1" x14ac:dyDescent="0.25">
      <c r="A4413" s="8" t="s">
        <v>53</v>
      </c>
      <c r="B4413" s="17">
        <v>2001</v>
      </c>
      <c r="C4413" s="17" t="s">
        <v>77</v>
      </c>
      <c r="D4413" s="9" t="s">
        <v>67</v>
      </c>
      <c r="E4413" s="10">
        <v>43707</v>
      </c>
      <c r="F4413" s="10">
        <v>45137</v>
      </c>
      <c r="G4413" s="10">
        <v>88844.010000000009</v>
      </c>
      <c r="H4413" s="44"/>
      <c r="I4413" s="44"/>
      <c r="J4413" s="44"/>
      <c r="K4413" s="44"/>
      <c r="L4413" s="10"/>
      <c r="M4413" s="10"/>
      <c r="N4413" s="10"/>
      <c r="O4413" s="11"/>
      <c r="P4413" s="27">
        <f>Table1[[#This Row],[Female Voters]]/Table1[[#This Row],[Female Population]]</f>
        <v>0</v>
      </c>
      <c r="Q4413" s="27">
        <f>Table1[[#This Row],[Male Voters]]/Table1[[#This Row],[Male Population]]</f>
        <v>0</v>
      </c>
      <c r="R4413" s="27">
        <f>Table1[[#This Row],[Total Voters]]/Table1[[#This Row],[Total Population]]</f>
        <v>0</v>
      </c>
      <c r="S4413" s="27">
        <f>Table1[[#This Row],[Female Ballots]]/Table1[[#This Row],[Female Population]]</f>
        <v>0</v>
      </c>
      <c r="T4413" s="27">
        <f>Table1[[#This Row],[Male Ballots]]/Table1[[#This Row],[Male Population]]</f>
        <v>0</v>
      </c>
      <c r="U4413" s="27">
        <f>Table1[[#This Row],[Total Ballots]]/Table1[[#This Row],[Total Population]]</f>
        <v>0</v>
      </c>
      <c r="V4413" s="27" t="e">
        <f>Table1[[#This Row],[Female Ballots]]/Table1[[#This Row],[Female Voters]]</f>
        <v>#DIV/0!</v>
      </c>
      <c r="W4413" s="27" t="e">
        <f>Table1[[#This Row],[Male Ballots]]/Table1[[#This Row],[Male Voters]]</f>
        <v>#DIV/0!</v>
      </c>
      <c r="X4413" s="27" t="e">
        <f>Table1[[#This Row],[Total Ballots]]/Table1[[#This Row],[Total Voters]]</f>
        <v>#DIV/0!</v>
      </c>
    </row>
    <row r="4414" spans="1:24" s="12" customFormat="1" hidden="1" x14ac:dyDescent="0.25">
      <c r="A4414" s="8" t="s">
        <v>53</v>
      </c>
      <c r="B4414" s="17">
        <v>2001</v>
      </c>
      <c r="C4414" s="17" t="s">
        <v>77</v>
      </c>
      <c r="D4414" s="9" t="s">
        <v>68</v>
      </c>
      <c r="E4414" s="10">
        <v>54279</v>
      </c>
      <c r="F4414" s="10">
        <v>56446</v>
      </c>
      <c r="G4414" s="10">
        <v>110725.02</v>
      </c>
      <c r="H4414" s="44"/>
      <c r="I4414" s="44"/>
      <c r="J4414" s="44"/>
      <c r="K4414" s="44"/>
      <c r="L4414" s="10"/>
      <c r="M4414" s="10"/>
      <c r="N4414" s="10"/>
      <c r="O4414" s="11"/>
      <c r="P4414" s="27">
        <f>Table1[[#This Row],[Female Voters]]/Table1[[#This Row],[Female Population]]</f>
        <v>0</v>
      </c>
      <c r="Q4414" s="27">
        <f>Table1[[#This Row],[Male Voters]]/Table1[[#This Row],[Male Population]]</f>
        <v>0</v>
      </c>
      <c r="R4414" s="27">
        <f>Table1[[#This Row],[Total Voters]]/Table1[[#This Row],[Total Population]]</f>
        <v>0</v>
      </c>
      <c r="S4414" s="27">
        <f>Table1[[#This Row],[Female Ballots]]/Table1[[#This Row],[Female Population]]</f>
        <v>0</v>
      </c>
      <c r="T4414" s="27">
        <f>Table1[[#This Row],[Male Ballots]]/Table1[[#This Row],[Male Population]]</f>
        <v>0</v>
      </c>
      <c r="U4414" s="27">
        <f>Table1[[#This Row],[Total Ballots]]/Table1[[#This Row],[Total Population]]</f>
        <v>0</v>
      </c>
      <c r="V4414" s="27" t="e">
        <f>Table1[[#This Row],[Female Ballots]]/Table1[[#This Row],[Female Voters]]</f>
        <v>#DIV/0!</v>
      </c>
      <c r="W4414" s="27" t="e">
        <f>Table1[[#This Row],[Male Ballots]]/Table1[[#This Row],[Male Voters]]</f>
        <v>#DIV/0!</v>
      </c>
      <c r="X4414" s="27" t="e">
        <f>Table1[[#This Row],[Total Ballots]]/Table1[[#This Row],[Total Voters]]</f>
        <v>#DIV/0!</v>
      </c>
    </row>
    <row r="4415" spans="1:24" s="12" customFormat="1" hidden="1" x14ac:dyDescent="0.25">
      <c r="A4415" s="8" t="s">
        <v>53</v>
      </c>
      <c r="B4415" s="17">
        <v>2001</v>
      </c>
      <c r="C4415" s="17" t="s">
        <v>77</v>
      </c>
      <c r="D4415" s="9" t="s">
        <v>69</v>
      </c>
      <c r="E4415" s="10">
        <v>45937</v>
      </c>
      <c r="F4415" s="10">
        <v>45717</v>
      </c>
      <c r="G4415" s="10">
        <v>91654.02</v>
      </c>
      <c r="H4415" s="44"/>
      <c r="I4415" s="44"/>
      <c r="J4415" s="44"/>
      <c r="K4415" s="44"/>
      <c r="L4415" s="10"/>
      <c r="M4415" s="10"/>
      <c r="N4415" s="10"/>
      <c r="O4415" s="11"/>
      <c r="P4415" s="27">
        <f>Table1[[#This Row],[Female Voters]]/Table1[[#This Row],[Female Population]]</f>
        <v>0</v>
      </c>
      <c r="Q4415" s="27">
        <f>Table1[[#This Row],[Male Voters]]/Table1[[#This Row],[Male Population]]</f>
        <v>0</v>
      </c>
      <c r="R4415" s="27">
        <f>Table1[[#This Row],[Total Voters]]/Table1[[#This Row],[Total Population]]</f>
        <v>0</v>
      </c>
      <c r="S4415" s="27">
        <f>Table1[[#This Row],[Female Ballots]]/Table1[[#This Row],[Female Population]]</f>
        <v>0</v>
      </c>
      <c r="T4415" s="27">
        <f>Table1[[#This Row],[Male Ballots]]/Table1[[#This Row],[Male Population]]</f>
        <v>0</v>
      </c>
      <c r="U4415" s="27">
        <f>Table1[[#This Row],[Total Ballots]]/Table1[[#This Row],[Total Population]]</f>
        <v>0</v>
      </c>
      <c r="V4415" s="27" t="e">
        <f>Table1[[#This Row],[Female Ballots]]/Table1[[#This Row],[Female Voters]]</f>
        <v>#DIV/0!</v>
      </c>
      <c r="W4415" s="27" t="e">
        <f>Table1[[#This Row],[Male Ballots]]/Table1[[#This Row],[Male Voters]]</f>
        <v>#DIV/0!</v>
      </c>
      <c r="X4415" s="27" t="e">
        <f>Table1[[#This Row],[Total Ballots]]/Table1[[#This Row],[Total Voters]]</f>
        <v>#DIV/0!</v>
      </c>
    </row>
    <row r="4416" spans="1:24" s="12" customFormat="1" hidden="1" x14ac:dyDescent="0.25">
      <c r="A4416" s="8" t="s">
        <v>53</v>
      </c>
      <c r="B4416" s="17">
        <v>2001</v>
      </c>
      <c r="C4416" s="17" t="s">
        <v>77</v>
      </c>
      <c r="D4416" s="9" t="s">
        <v>70</v>
      </c>
      <c r="E4416" s="10">
        <v>24777</v>
      </c>
      <c r="F4416" s="10">
        <v>24473</v>
      </c>
      <c r="G4416" s="10">
        <v>49250</v>
      </c>
      <c r="H4416" s="44"/>
      <c r="I4416" s="44"/>
      <c r="J4416" s="44"/>
      <c r="K4416" s="44"/>
      <c r="L4416" s="10"/>
      <c r="M4416" s="10"/>
      <c r="N4416" s="10"/>
      <c r="O4416" s="11"/>
      <c r="P4416" s="27">
        <f>Table1[[#This Row],[Female Voters]]/Table1[[#This Row],[Female Population]]</f>
        <v>0</v>
      </c>
      <c r="Q4416" s="27">
        <f>Table1[[#This Row],[Male Voters]]/Table1[[#This Row],[Male Population]]</f>
        <v>0</v>
      </c>
      <c r="R4416" s="27">
        <f>Table1[[#This Row],[Total Voters]]/Table1[[#This Row],[Total Population]]</f>
        <v>0</v>
      </c>
      <c r="S4416" s="27">
        <f>Table1[[#This Row],[Female Ballots]]/Table1[[#This Row],[Female Population]]</f>
        <v>0</v>
      </c>
      <c r="T4416" s="27">
        <f>Table1[[#This Row],[Male Ballots]]/Table1[[#This Row],[Male Population]]</f>
        <v>0</v>
      </c>
      <c r="U4416" s="27">
        <f>Table1[[#This Row],[Total Ballots]]/Table1[[#This Row],[Total Population]]</f>
        <v>0</v>
      </c>
      <c r="V4416" s="27" t="e">
        <f>Table1[[#This Row],[Female Ballots]]/Table1[[#This Row],[Female Voters]]</f>
        <v>#DIV/0!</v>
      </c>
      <c r="W4416" s="27" t="e">
        <f>Table1[[#This Row],[Male Ballots]]/Table1[[#This Row],[Male Voters]]</f>
        <v>#DIV/0!</v>
      </c>
      <c r="X4416" s="27" t="e">
        <f>Table1[[#This Row],[Total Ballots]]/Table1[[#This Row],[Total Voters]]</f>
        <v>#DIV/0!</v>
      </c>
    </row>
    <row r="4417" spans="1:24" s="12" customFormat="1" hidden="1" x14ac:dyDescent="0.25">
      <c r="A4417" s="8" t="s">
        <v>53</v>
      </c>
      <c r="B4417" s="17">
        <v>2001</v>
      </c>
      <c r="C4417" s="17" t="s">
        <v>77</v>
      </c>
      <c r="D4417" s="9" t="s">
        <v>71</v>
      </c>
      <c r="E4417" s="10">
        <v>32823</v>
      </c>
      <c r="F4417" s="10">
        <v>23758</v>
      </c>
      <c r="G4417" s="10">
        <v>56581</v>
      </c>
      <c r="H4417" s="44"/>
      <c r="I4417" s="44"/>
      <c r="J4417" s="44"/>
      <c r="K4417" s="44"/>
      <c r="L4417" s="10"/>
      <c r="M4417" s="10"/>
      <c r="N4417" s="10"/>
      <c r="O4417" s="11"/>
      <c r="P4417" s="27">
        <f>Table1[[#This Row],[Female Voters]]/Table1[[#This Row],[Female Population]]</f>
        <v>0</v>
      </c>
      <c r="Q4417" s="27">
        <f>Table1[[#This Row],[Male Voters]]/Table1[[#This Row],[Male Population]]</f>
        <v>0</v>
      </c>
      <c r="R4417" s="27">
        <f>Table1[[#This Row],[Total Voters]]/Table1[[#This Row],[Total Population]]</f>
        <v>0</v>
      </c>
      <c r="S4417" s="27">
        <f>Table1[[#This Row],[Female Ballots]]/Table1[[#This Row],[Female Population]]</f>
        <v>0</v>
      </c>
      <c r="T4417" s="27">
        <f>Table1[[#This Row],[Male Ballots]]/Table1[[#This Row],[Male Population]]</f>
        <v>0</v>
      </c>
      <c r="U4417" s="27">
        <f>Table1[[#This Row],[Total Ballots]]/Table1[[#This Row],[Total Population]]</f>
        <v>0</v>
      </c>
      <c r="V4417" s="27" t="e">
        <f>Table1[[#This Row],[Female Ballots]]/Table1[[#This Row],[Female Voters]]</f>
        <v>#DIV/0!</v>
      </c>
      <c r="W4417" s="27" t="e">
        <f>Table1[[#This Row],[Male Ballots]]/Table1[[#This Row],[Male Voters]]</f>
        <v>#DIV/0!</v>
      </c>
      <c r="X4417" s="27" t="e">
        <f>Table1[[#This Row],[Total Ballots]]/Table1[[#This Row],[Total Voters]]</f>
        <v>#DIV/0!</v>
      </c>
    </row>
    <row r="4418" spans="1:24" s="12" customFormat="1" hidden="1" x14ac:dyDescent="0.25">
      <c r="A4418" s="8" t="s">
        <v>53</v>
      </c>
      <c r="B4418" s="17">
        <v>2001</v>
      </c>
      <c r="C4418" s="17" t="s">
        <v>77</v>
      </c>
      <c r="D4418" s="9" t="s">
        <v>453</v>
      </c>
      <c r="E4418" s="10">
        <v>227189</v>
      </c>
      <c r="F4418" s="10">
        <v>223481</v>
      </c>
      <c r="G4418" s="10">
        <v>450670.05000000005</v>
      </c>
      <c r="H4418" s="44"/>
      <c r="I4418" s="44"/>
      <c r="J4418" s="44"/>
      <c r="K4418" s="44"/>
      <c r="L4418" s="10"/>
      <c r="M4418" s="10"/>
      <c r="N4418" s="10"/>
      <c r="O4418" s="11"/>
      <c r="P4418" s="27">
        <f>Table1[[#This Row],[Female Voters]]/Table1[[#This Row],[Female Population]]</f>
        <v>0</v>
      </c>
      <c r="Q4418" s="27">
        <f>Table1[[#This Row],[Male Voters]]/Table1[[#This Row],[Male Population]]</f>
        <v>0</v>
      </c>
      <c r="R4418" s="27">
        <f>Table1[[#This Row],[Total Voters]]/Table1[[#This Row],[Total Population]]</f>
        <v>0</v>
      </c>
      <c r="S4418" s="27">
        <f>Table1[[#This Row],[Female Ballots]]/Table1[[#This Row],[Female Population]]</f>
        <v>0</v>
      </c>
      <c r="T4418" s="27">
        <f>Table1[[#This Row],[Male Ballots]]/Table1[[#This Row],[Male Population]]</f>
        <v>0</v>
      </c>
      <c r="U4418" s="27">
        <f>Table1[[#This Row],[Total Ballots]]/Table1[[#This Row],[Total Population]]</f>
        <v>0</v>
      </c>
      <c r="V4418" s="27" t="e">
        <f>Table1[[#This Row],[Female Ballots]]/Table1[[#This Row],[Female Voters]]</f>
        <v>#DIV/0!</v>
      </c>
      <c r="W4418" s="27" t="e">
        <f>Table1[[#This Row],[Male Ballots]]/Table1[[#This Row],[Male Voters]]</f>
        <v>#DIV/0!</v>
      </c>
      <c r="X4418" s="27" t="e">
        <f>Table1[[#This Row],[Total Ballots]]/Table1[[#This Row],[Total Voters]]</f>
        <v>#DIV/0!</v>
      </c>
    </row>
    <row r="4419" spans="1:24" s="12" customFormat="1" hidden="1" x14ac:dyDescent="0.25">
      <c r="A4419" s="8" t="s">
        <v>41</v>
      </c>
      <c r="B4419" s="17">
        <v>2001</v>
      </c>
      <c r="C4419" s="17"/>
      <c r="D4419" s="9" t="s">
        <v>66</v>
      </c>
      <c r="E4419" s="10">
        <v>22904</v>
      </c>
      <c r="F4419" s="10">
        <v>22911</v>
      </c>
      <c r="G4419" s="10">
        <v>45815</v>
      </c>
      <c r="H4419" s="44"/>
      <c r="I4419" s="44"/>
      <c r="J4419" s="44"/>
      <c r="K4419" s="44"/>
      <c r="L4419" s="10"/>
      <c r="M4419" s="10"/>
      <c r="N4419" s="10"/>
      <c r="O4419" s="11"/>
      <c r="P4419" s="27">
        <f>Table1[[#This Row],[Female Voters]]/Table1[[#This Row],[Female Population]]</f>
        <v>0</v>
      </c>
      <c r="Q4419" s="27">
        <f>Table1[[#This Row],[Male Voters]]/Table1[[#This Row],[Male Population]]</f>
        <v>0</v>
      </c>
      <c r="R4419" s="27">
        <f>Table1[[#This Row],[Total Voters]]/Table1[[#This Row],[Total Population]]</f>
        <v>0</v>
      </c>
      <c r="S4419" s="27">
        <f>Table1[[#This Row],[Female Ballots]]/Table1[[#This Row],[Female Population]]</f>
        <v>0</v>
      </c>
      <c r="T4419" s="27">
        <f>Table1[[#This Row],[Male Ballots]]/Table1[[#This Row],[Male Population]]</f>
        <v>0</v>
      </c>
      <c r="U4419" s="27">
        <f>Table1[[#This Row],[Total Ballots]]/Table1[[#This Row],[Total Population]]</f>
        <v>0</v>
      </c>
      <c r="V4419" s="27" t="e">
        <f>Table1[[#This Row],[Female Ballots]]/Table1[[#This Row],[Female Voters]]</f>
        <v>#DIV/0!</v>
      </c>
      <c r="W4419" s="27" t="e">
        <f>Table1[[#This Row],[Male Ballots]]/Table1[[#This Row],[Male Voters]]</f>
        <v>#DIV/0!</v>
      </c>
      <c r="X4419" s="27" t="e">
        <f>Table1[[#This Row],[Total Ballots]]/Table1[[#This Row],[Total Voters]]</f>
        <v>#DIV/0!</v>
      </c>
    </row>
    <row r="4420" spans="1:24" s="12" customFormat="1" hidden="1" x14ac:dyDescent="0.25">
      <c r="A4420" s="8" t="s">
        <v>41</v>
      </c>
      <c r="B4420" s="17">
        <v>2001</v>
      </c>
      <c r="C4420" s="17"/>
      <c r="D4420" s="9" t="s">
        <v>67</v>
      </c>
      <c r="E4420" s="10">
        <v>26734</v>
      </c>
      <c r="F4420" s="10">
        <v>27925</v>
      </c>
      <c r="G4420" s="10">
        <v>54659</v>
      </c>
      <c r="H4420" s="44"/>
      <c r="I4420" s="44"/>
      <c r="J4420" s="44"/>
      <c r="K4420" s="44"/>
      <c r="L4420" s="10"/>
      <c r="M4420" s="10"/>
      <c r="N4420" s="10"/>
      <c r="O4420" s="11"/>
      <c r="P4420" s="27">
        <f>Table1[[#This Row],[Female Voters]]/Table1[[#This Row],[Female Population]]</f>
        <v>0</v>
      </c>
      <c r="Q4420" s="27">
        <f>Table1[[#This Row],[Male Voters]]/Table1[[#This Row],[Male Population]]</f>
        <v>0</v>
      </c>
      <c r="R4420" s="27">
        <f>Table1[[#This Row],[Total Voters]]/Table1[[#This Row],[Total Population]]</f>
        <v>0</v>
      </c>
      <c r="S4420" s="27">
        <f>Table1[[#This Row],[Female Ballots]]/Table1[[#This Row],[Female Population]]</f>
        <v>0</v>
      </c>
      <c r="T4420" s="27">
        <f>Table1[[#This Row],[Male Ballots]]/Table1[[#This Row],[Male Population]]</f>
        <v>0</v>
      </c>
      <c r="U4420" s="27">
        <f>Table1[[#This Row],[Total Ballots]]/Table1[[#This Row],[Total Population]]</f>
        <v>0</v>
      </c>
      <c r="V4420" s="27" t="e">
        <f>Table1[[#This Row],[Female Ballots]]/Table1[[#This Row],[Female Voters]]</f>
        <v>#DIV/0!</v>
      </c>
      <c r="W4420" s="27" t="e">
        <f>Table1[[#This Row],[Male Ballots]]/Table1[[#This Row],[Male Voters]]</f>
        <v>#DIV/0!</v>
      </c>
      <c r="X4420" s="27" t="e">
        <f>Table1[[#This Row],[Total Ballots]]/Table1[[#This Row],[Total Voters]]</f>
        <v>#DIV/0!</v>
      </c>
    </row>
    <row r="4421" spans="1:24" s="12" customFormat="1" hidden="1" x14ac:dyDescent="0.25">
      <c r="A4421" s="8" t="s">
        <v>41</v>
      </c>
      <c r="B4421" s="17">
        <v>2001</v>
      </c>
      <c r="C4421" s="17"/>
      <c r="D4421" s="9" t="s">
        <v>68</v>
      </c>
      <c r="E4421" s="10">
        <v>32717</v>
      </c>
      <c r="F4421" s="10">
        <v>32593</v>
      </c>
      <c r="G4421" s="10">
        <v>65310</v>
      </c>
      <c r="H4421" s="44"/>
      <c r="I4421" s="44"/>
      <c r="J4421" s="44"/>
      <c r="K4421" s="44"/>
      <c r="L4421" s="10"/>
      <c r="M4421" s="10"/>
      <c r="N4421" s="10"/>
      <c r="O4421" s="11"/>
      <c r="P4421" s="27">
        <f>Table1[[#This Row],[Female Voters]]/Table1[[#This Row],[Female Population]]</f>
        <v>0</v>
      </c>
      <c r="Q4421" s="27">
        <f>Table1[[#This Row],[Male Voters]]/Table1[[#This Row],[Male Population]]</f>
        <v>0</v>
      </c>
      <c r="R4421" s="27">
        <f>Table1[[#This Row],[Total Voters]]/Table1[[#This Row],[Total Population]]</f>
        <v>0</v>
      </c>
      <c r="S4421" s="27">
        <f>Table1[[#This Row],[Female Ballots]]/Table1[[#This Row],[Female Population]]</f>
        <v>0</v>
      </c>
      <c r="T4421" s="27">
        <f>Table1[[#This Row],[Male Ballots]]/Table1[[#This Row],[Male Population]]</f>
        <v>0</v>
      </c>
      <c r="U4421" s="27">
        <f>Table1[[#This Row],[Total Ballots]]/Table1[[#This Row],[Total Population]]</f>
        <v>0</v>
      </c>
      <c r="V4421" s="27" t="e">
        <f>Table1[[#This Row],[Female Ballots]]/Table1[[#This Row],[Female Voters]]</f>
        <v>#DIV/0!</v>
      </c>
      <c r="W4421" s="27" t="e">
        <f>Table1[[#This Row],[Male Ballots]]/Table1[[#This Row],[Male Voters]]</f>
        <v>#DIV/0!</v>
      </c>
      <c r="X4421" s="27" t="e">
        <f>Table1[[#This Row],[Total Ballots]]/Table1[[#This Row],[Total Voters]]</f>
        <v>#DIV/0!</v>
      </c>
    </row>
    <row r="4422" spans="1:24" s="12" customFormat="1" hidden="1" x14ac:dyDescent="0.25">
      <c r="A4422" s="8" t="s">
        <v>41</v>
      </c>
      <c r="B4422" s="17">
        <v>2001</v>
      </c>
      <c r="C4422" s="17"/>
      <c r="D4422" s="9" t="s">
        <v>69</v>
      </c>
      <c r="E4422" s="10">
        <v>31144</v>
      </c>
      <c r="F4422" s="10">
        <v>30591</v>
      </c>
      <c r="G4422" s="10">
        <v>61735</v>
      </c>
      <c r="H4422" s="44"/>
      <c r="I4422" s="44"/>
      <c r="J4422" s="44"/>
      <c r="K4422" s="44"/>
      <c r="L4422" s="10"/>
      <c r="M4422" s="10"/>
      <c r="N4422" s="10"/>
      <c r="O4422" s="11"/>
      <c r="P4422" s="27">
        <f>Table1[[#This Row],[Female Voters]]/Table1[[#This Row],[Female Population]]</f>
        <v>0</v>
      </c>
      <c r="Q4422" s="27">
        <f>Table1[[#This Row],[Male Voters]]/Table1[[#This Row],[Male Population]]</f>
        <v>0</v>
      </c>
      <c r="R4422" s="27">
        <f>Table1[[#This Row],[Total Voters]]/Table1[[#This Row],[Total Population]]</f>
        <v>0</v>
      </c>
      <c r="S4422" s="27">
        <f>Table1[[#This Row],[Female Ballots]]/Table1[[#This Row],[Female Population]]</f>
        <v>0</v>
      </c>
      <c r="T4422" s="27">
        <f>Table1[[#This Row],[Male Ballots]]/Table1[[#This Row],[Male Population]]</f>
        <v>0</v>
      </c>
      <c r="U4422" s="27">
        <f>Table1[[#This Row],[Total Ballots]]/Table1[[#This Row],[Total Population]]</f>
        <v>0</v>
      </c>
      <c r="V4422" s="27" t="e">
        <f>Table1[[#This Row],[Female Ballots]]/Table1[[#This Row],[Female Voters]]</f>
        <v>#DIV/0!</v>
      </c>
      <c r="W4422" s="27" t="e">
        <f>Table1[[#This Row],[Male Ballots]]/Table1[[#This Row],[Male Voters]]</f>
        <v>#DIV/0!</v>
      </c>
      <c r="X4422" s="27" t="e">
        <f>Table1[[#This Row],[Total Ballots]]/Table1[[#This Row],[Total Voters]]</f>
        <v>#DIV/0!</v>
      </c>
    </row>
    <row r="4423" spans="1:24" s="12" customFormat="1" hidden="1" x14ac:dyDescent="0.25">
      <c r="A4423" s="8" t="s">
        <v>41</v>
      </c>
      <c r="B4423" s="17">
        <v>2001</v>
      </c>
      <c r="C4423" s="17"/>
      <c r="D4423" s="9" t="s">
        <v>70</v>
      </c>
      <c r="E4423" s="10">
        <v>18361</v>
      </c>
      <c r="F4423" s="10">
        <v>17372</v>
      </c>
      <c r="G4423" s="10">
        <v>35733</v>
      </c>
      <c r="H4423" s="44"/>
      <c r="I4423" s="44"/>
      <c r="J4423" s="44"/>
      <c r="K4423" s="44"/>
      <c r="L4423" s="10"/>
      <c r="M4423" s="10"/>
      <c r="N4423" s="10"/>
      <c r="O4423" s="11"/>
      <c r="P4423" s="27">
        <f>Table1[[#This Row],[Female Voters]]/Table1[[#This Row],[Female Population]]</f>
        <v>0</v>
      </c>
      <c r="Q4423" s="27">
        <f>Table1[[#This Row],[Male Voters]]/Table1[[#This Row],[Male Population]]</f>
        <v>0</v>
      </c>
      <c r="R4423" s="27">
        <f>Table1[[#This Row],[Total Voters]]/Table1[[#This Row],[Total Population]]</f>
        <v>0</v>
      </c>
      <c r="S4423" s="27">
        <f>Table1[[#This Row],[Female Ballots]]/Table1[[#This Row],[Female Population]]</f>
        <v>0</v>
      </c>
      <c r="T4423" s="27">
        <f>Table1[[#This Row],[Male Ballots]]/Table1[[#This Row],[Male Population]]</f>
        <v>0</v>
      </c>
      <c r="U4423" s="27">
        <f>Table1[[#This Row],[Total Ballots]]/Table1[[#This Row],[Total Population]]</f>
        <v>0</v>
      </c>
      <c r="V4423" s="27" t="e">
        <f>Table1[[#This Row],[Female Ballots]]/Table1[[#This Row],[Female Voters]]</f>
        <v>#DIV/0!</v>
      </c>
      <c r="W4423" s="27" t="e">
        <f>Table1[[#This Row],[Male Ballots]]/Table1[[#This Row],[Male Voters]]</f>
        <v>#DIV/0!</v>
      </c>
      <c r="X4423" s="27" t="e">
        <f>Table1[[#This Row],[Total Ballots]]/Table1[[#This Row],[Total Voters]]</f>
        <v>#DIV/0!</v>
      </c>
    </row>
    <row r="4424" spans="1:24" s="12" customFormat="1" hidden="1" x14ac:dyDescent="0.25">
      <c r="A4424" s="8" t="s">
        <v>41</v>
      </c>
      <c r="B4424" s="17">
        <v>2001</v>
      </c>
      <c r="C4424" s="17"/>
      <c r="D4424" s="9" t="s">
        <v>71</v>
      </c>
      <c r="E4424" s="10">
        <v>30829</v>
      </c>
      <c r="F4424" s="10">
        <v>21415</v>
      </c>
      <c r="G4424" s="10">
        <v>52244</v>
      </c>
      <c r="H4424" s="44"/>
      <c r="I4424" s="44"/>
      <c r="J4424" s="44"/>
      <c r="K4424" s="44"/>
      <c r="L4424" s="10"/>
      <c r="M4424" s="10"/>
      <c r="N4424" s="10"/>
      <c r="O4424" s="11"/>
      <c r="P4424" s="27">
        <f>Table1[[#This Row],[Female Voters]]/Table1[[#This Row],[Female Population]]</f>
        <v>0</v>
      </c>
      <c r="Q4424" s="27">
        <f>Table1[[#This Row],[Male Voters]]/Table1[[#This Row],[Male Population]]</f>
        <v>0</v>
      </c>
      <c r="R4424" s="27">
        <f>Table1[[#This Row],[Total Voters]]/Table1[[#This Row],[Total Population]]</f>
        <v>0</v>
      </c>
      <c r="S4424" s="27">
        <f>Table1[[#This Row],[Female Ballots]]/Table1[[#This Row],[Female Population]]</f>
        <v>0</v>
      </c>
      <c r="T4424" s="27">
        <f>Table1[[#This Row],[Male Ballots]]/Table1[[#This Row],[Male Population]]</f>
        <v>0</v>
      </c>
      <c r="U4424" s="27">
        <f>Table1[[#This Row],[Total Ballots]]/Table1[[#This Row],[Total Population]]</f>
        <v>0</v>
      </c>
      <c r="V4424" s="27" t="e">
        <f>Table1[[#This Row],[Female Ballots]]/Table1[[#This Row],[Female Voters]]</f>
        <v>#DIV/0!</v>
      </c>
      <c r="W4424" s="27" t="e">
        <f>Table1[[#This Row],[Male Ballots]]/Table1[[#This Row],[Male Voters]]</f>
        <v>#DIV/0!</v>
      </c>
      <c r="X4424" s="27" t="e">
        <f>Table1[[#This Row],[Total Ballots]]/Table1[[#This Row],[Total Voters]]</f>
        <v>#DIV/0!</v>
      </c>
    </row>
    <row r="4425" spans="1:24" s="12" customFormat="1" hidden="1" x14ac:dyDescent="0.25">
      <c r="A4425" s="8" t="s">
        <v>41</v>
      </c>
      <c r="B4425" s="17">
        <v>2001</v>
      </c>
      <c r="C4425" s="17"/>
      <c r="D4425" s="9" t="s">
        <v>453</v>
      </c>
      <c r="E4425" s="10">
        <v>162689</v>
      </c>
      <c r="F4425" s="10">
        <v>152807</v>
      </c>
      <c r="G4425" s="10">
        <v>315496</v>
      </c>
      <c r="H4425" s="44"/>
      <c r="I4425" s="44"/>
      <c r="J4425" s="44"/>
      <c r="K4425" s="44"/>
      <c r="L4425" s="10"/>
      <c r="M4425" s="10"/>
      <c r="N4425" s="10"/>
      <c r="O4425" s="11"/>
      <c r="P4425" s="27">
        <f>Table1[[#This Row],[Female Voters]]/Table1[[#This Row],[Female Population]]</f>
        <v>0</v>
      </c>
      <c r="Q4425" s="27">
        <f>Table1[[#This Row],[Male Voters]]/Table1[[#This Row],[Male Population]]</f>
        <v>0</v>
      </c>
      <c r="R4425" s="27">
        <f>Table1[[#This Row],[Total Voters]]/Table1[[#This Row],[Total Population]]</f>
        <v>0</v>
      </c>
      <c r="S4425" s="27">
        <f>Table1[[#This Row],[Female Ballots]]/Table1[[#This Row],[Female Population]]</f>
        <v>0</v>
      </c>
      <c r="T4425" s="27">
        <f>Table1[[#This Row],[Male Ballots]]/Table1[[#This Row],[Male Population]]</f>
        <v>0</v>
      </c>
      <c r="U4425" s="27">
        <f>Table1[[#This Row],[Total Ballots]]/Table1[[#This Row],[Total Population]]</f>
        <v>0</v>
      </c>
      <c r="V4425" s="27" t="e">
        <f>Table1[[#This Row],[Female Ballots]]/Table1[[#This Row],[Female Voters]]</f>
        <v>#DIV/0!</v>
      </c>
      <c r="W4425" s="27" t="e">
        <f>Table1[[#This Row],[Male Ballots]]/Table1[[#This Row],[Male Voters]]</f>
        <v>#DIV/0!</v>
      </c>
      <c r="X4425" s="27" t="e">
        <f>Table1[[#This Row],[Total Ballots]]/Table1[[#This Row],[Total Voters]]</f>
        <v>#DIV/0!</v>
      </c>
    </row>
    <row r="4426" spans="1:24" s="12" customFormat="1" hidden="1" x14ac:dyDescent="0.25">
      <c r="A4426" s="8" t="s">
        <v>29</v>
      </c>
      <c r="B4426" s="17">
        <v>2001</v>
      </c>
      <c r="C4426" s="17"/>
      <c r="D4426" s="9" t="s">
        <v>66</v>
      </c>
      <c r="E4426" s="10">
        <v>1237</v>
      </c>
      <c r="F4426" s="10">
        <v>1389</v>
      </c>
      <c r="G4426" s="10">
        <v>2626</v>
      </c>
      <c r="H4426" s="44"/>
      <c r="I4426" s="44"/>
      <c r="J4426" s="44"/>
      <c r="K4426" s="44"/>
      <c r="L4426" s="10"/>
      <c r="M4426" s="10"/>
      <c r="N4426" s="10"/>
      <c r="O4426" s="11"/>
      <c r="P4426" s="27">
        <f>Table1[[#This Row],[Female Voters]]/Table1[[#This Row],[Female Population]]</f>
        <v>0</v>
      </c>
      <c r="Q4426" s="27">
        <f>Table1[[#This Row],[Male Voters]]/Table1[[#This Row],[Male Population]]</f>
        <v>0</v>
      </c>
      <c r="R4426" s="27">
        <f>Table1[[#This Row],[Total Voters]]/Table1[[#This Row],[Total Population]]</f>
        <v>0</v>
      </c>
      <c r="S4426" s="27">
        <f>Table1[[#This Row],[Female Ballots]]/Table1[[#This Row],[Female Population]]</f>
        <v>0</v>
      </c>
      <c r="T4426" s="27">
        <f>Table1[[#This Row],[Male Ballots]]/Table1[[#This Row],[Male Population]]</f>
        <v>0</v>
      </c>
      <c r="U4426" s="27">
        <f>Table1[[#This Row],[Total Ballots]]/Table1[[#This Row],[Total Population]]</f>
        <v>0</v>
      </c>
      <c r="V4426" s="27" t="e">
        <f>Table1[[#This Row],[Female Ballots]]/Table1[[#This Row],[Female Voters]]</f>
        <v>#DIV/0!</v>
      </c>
      <c r="W4426" s="27" t="e">
        <f>Table1[[#This Row],[Male Ballots]]/Table1[[#This Row],[Male Voters]]</f>
        <v>#DIV/0!</v>
      </c>
      <c r="X4426" s="27" t="e">
        <f>Table1[[#This Row],[Total Ballots]]/Table1[[#This Row],[Total Voters]]</f>
        <v>#DIV/0!</v>
      </c>
    </row>
    <row r="4427" spans="1:24" s="12" customFormat="1" hidden="1" x14ac:dyDescent="0.25">
      <c r="A4427" s="8" t="s">
        <v>29</v>
      </c>
      <c r="B4427" s="17">
        <v>2001</v>
      </c>
      <c r="C4427" s="17"/>
      <c r="D4427" s="9" t="s">
        <v>67</v>
      </c>
      <c r="E4427" s="10">
        <v>1935</v>
      </c>
      <c r="F4427" s="10">
        <v>1733</v>
      </c>
      <c r="G4427" s="10">
        <v>3668</v>
      </c>
      <c r="H4427" s="44"/>
      <c r="I4427" s="44"/>
      <c r="J4427" s="44"/>
      <c r="K4427" s="44"/>
      <c r="L4427" s="10"/>
      <c r="M4427" s="10"/>
      <c r="N4427" s="10"/>
      <c r="O4427" s="11"/>
      <c r="P4427" s="27">
        <f>Table1[[#This Row],[Female Voters]]/Table1[[#This Row],[Female Population]]</f>
        <v>0</v>
      </c>
      <c r="Q4427" s="27">
        <f>Table1[[#This Row],[Male Voters]]/Table1[[#This Row],[Male Population]]</f>
        <v>0</v>
      </c>
      <c r="R4427" s="27">
        <f>Table1[[#This Row],[Total Voters]]/Table1[[#This Row],[Total Population]]</f>
        <v>0</v>
      </c>
      <c r="S4427" s="27">
        <f>Table1[[#This Row],[Female Ballots]]/Table1[[#This Row],[Female Population]]</f>
        <v>0</v>
      </c>
      <c r="T4427" s="27">
        <f>Table1[[#This Row],[Male Ballots]]/Table1[[#This Row],[Male Population]]</f>
        <v>0</v>
      </c>
      <c r="U4427" s="27">
        <f>Table1[[#This Row],[Total Ballots]]/Table1[[#This Row],[Total Population]]</f>
        <v>0</v>
      </c>
      <c r="V4427" s="27" t="e">
        <f>Table1[[#This Row],[Female Ballots]]/Table1[[#This Row],[Female Voters]]</f>
        <v>#DIV/0!</v>
      </c>
      <c r="W4427" s="27" t="e">
        <f>Table1[[#This Row],[Male Ballots]]/Table1[[#This Row],[Male Voters]]</f>
        <v>#DIV/0!</v>
      </c>
      <c r="X4427" s="27" t="e">
        <f>Table1[[#This Row],[Total Ballots]]/Table1[[#This Row],[Total Voters]]</f>
        <v>#DIV/0!</v>
      </c>
    </row>
    <row r="4428" spans="1:24" s="12" customFormat="1" hidden="1" x14ac:dyDescent="0.25">
      <c r="A4428" s="8" t="s">
        <v>29</v>
      </c>
      <c r="B4428" s="17">
        <v>2001</v>
      </c>
      <c r="C4428" s="17"/>
      <c r="D4428" s="9" t="s">
        <v>68</v>
      </c>
      <c r="E4428" s="10">
        <v>3116</v>
      </c>
      <c r="F4428" s="10">
        <v>3013</v>
      </c>
      <c r="G4428" s="10">
        <v>6129</v>
      </c>
      <c r="H4428" s="44"/>
      <c r="I4428" s="44"/>
      <c r="J4428" s="44"/>
      <c r="K4428" s="44"/>
      <c r="L4428" s="10"/>
      <c r="M4428" s="10"/>
      <c r="N4428" s="10"/>
      <c r="O4428" s="11"/>
      <c r="P4428" s="27">
        <f>Table1[[#This Row],[Female Voters]]/Table1[[#This Row],[Female Population]]</f>
        <v>0</v>
      </c>
      <c r="Q4428" s="27">
        <f>Table1[[#This Row],[Male Voters]]/Table1[[#This Row],[Male Population]]</f>
        <v>0</v>
      </c>
      <c r="R4428" s="27">
        <f>Table1[[#This Row],[Total Voters]]/Table1[[#This Row],[Total Population]]</f>
        <v>0</v>
      </c>
      <c r="S4428" s="27">
        <f>Table1[[#This Row],[Female Ballots]]/Table1[[#This Row],[Female Population]]</f>
        <v>0</v>
      </c>
      <c r="T4428" s="27">
        <f>Table1[[#This Row],[Male Ballots]]/Table1[[#This Row],[Male Population]]</f>
        <v>0</v>
      </c>
      <c r="U4428" s="27">
        <f>Table1[[#This Row],[Total Ballots]]/Table1[[#This Row],[Total Population]]</f>
        <v>0</v>
      </c>
      <c r="V4428" s="27" t="e">
        <f>Table1[[#This Row],[Female Ballots]]/Table1[[#This Row],[Female Voters]]</f>
        <v>#DIV/0!</v>
      </c>
      <c r="W4428" s="27" t="e">
        <f>Table1[[#This Row],[Male Ballots]]/Table1[[#This Row],[Male Voters]]</f>
        <v>#DIV/0!</v>
      </c>
      <c r="X4428" s="27" t="e">
        <f>Table1[[#This Row],[Total Ballots]]/Table1[[#This Row],[Total Voters]]</f>
        <v>#DIV/0!</v>
      </c>
    </row>
    <row r="4429" spans="1:24" s="12" customFormat="1" hidden="1" x14ac:dyDescent="0.25">
      <c r="A4429" s="8" t="s">
        <v>29</v>
      </c>
      <c r="B4429" s="17">
        <v>2001</v>
      </c>
      <c r="C4429" s="17"/>
      <c r="D4429" s="9" t="s">
        <v>69</v>
      </c>
      <c r="E4429" s="10">
        <v>3359</v>
      </c>
      <c r="F4429" s="10">
        <v>3282</v>
      </c>
      <c r="G4429" s="10">
        <v>6641</v>
      </c>
      <c r="H4429" s="44"/>
      <c r="I4429" s="44"/>
      <c r="J4429" s="44"/>
      <c r="K4429" s="44"/>
      <c r="L4429" s="10"/>
      <c r="M4429" s="10"/>
      <c r="N4429" s="10"/>
      <c r="O4429" s="11"/>
      <c r="P4429" s="27">
        <f>Table1[[#This Row],[Female Voters]]/Table1[[#This Row],[Female Population]]</f>
        <v>0</v>
      </c>
      <c r="Q4429" s="27">
        <f>Table1[[#This Row],[Male Voters]]/Table1[[#This Row],[Male Population]]</f>
        <v>0</v>
      </c>
      <c r="R4429" s="27">
        <f>Table1[[#This Row],[Total Voters]]/Table1[[#This Row],[Total Population]]</f>
        <v>0</v>
      </c>
      <c r="S4429" s="27">
        <f>Table1[[#This Row],[Female Ballots]]/Table1[[#This Row],[Female Population]]</f>
        <v>0</v>
      </c>
      <c r="T4429" s="27">
        <f>Table1[[#This Row],[Male Ballots]]/Table1[[#This Row],[Male Population]]</f>
        <v>0</v>
      </c>
      <c r="U4429" s="27">
        <f>Table1[[#This Row],[Total Ballots]]/Table1[[#This Row],[Total Population]]</f>
        <v>0</v>
      </c>
      <c r="V4429" s="27" t="e">
        <f>Table1[[#This Row],[Female Ballots]]/Table1[[#This Row],[Female Voters]]</f>
        <v>#DIV/0!</v>
      </c>
      <c r="W4429" s="27" t="e">
        <f>Table1[[#This Row],[Male Ballots]]/Table1[[#This Row],[Male Voters]]</f>
        <v>#DIV/0!</v>
      </c>
      <c r="X4429" s="27" t="e">
        <f>Table1[[#This Row],[Total Ballots]]/Table1[[#This Row],[Total Voters]]</f>
        <v>#DIV/0!</v>
      </c>
    </row>
    <row r="4430" spans="1:24" s="12" customFormat="1" hidden="1" x14ac:dyDescent="0.25">
      <c r="A4430" s="8" t="s">
        <v>29</v>
      </c>
      <c r="B4430" s="17">
        <v>2001</v>
      </c>
      <c r="C4430" s="17"/>
      <c r="D4430" s="9" t="s">
        <v>70</v>
      </c>
      <c r="E4430" s="10">
        <v>2220</v>
      </c>
      <c r="F4430" s="10">
        <v>2359</v>
      </c>
      <c r="G4430" s="10">
        <v>4579</v>
      </c>
      <c r="H4430" s="44"/>
      <c r="I4430" s="44"/>
      <c r="J4430" s="44"/>
      <c r="K4430" s="44"/>
      <c r="L4430" s="10"/>
      <c r="M4430" s="10"/>
      <c r="N4430" s="10"/>
      <c r="O4430" s="11"/>
      <c r="P4430" s="27">
        <f>Table1[[#This Row],[Female Voters]]/Table1[[#This Row],[Female Population]]</f>
        <v>0</v>
      </c>
      <c r="Q4430" s="27">
        <f>Table1[[#This Row],[Male Voters]]/Table1[[#This Row],[Male Population]]</f>
        <v>0</v>
      </c>
      <c r="R4430" s="27">
        <f>Table1[[#This Row],[Total Voters]]/Table1[[#This Row],[Total Population]]</f>
        <v>0</v>
      </c>
      <c r="S4430" s="27">
        <f>Table1[[#This Row],[Female Ballots]]/Table1[[#This Row],[Female Population]]</f>
        <v>0</v>
      </c>
      <c r="T4430" s="27">
        <f>Table1[[#This Row],[Male Ballots]]/Table1[[#This Row],[Male Population]]</f>
        <v>0</v>
      </c>
      <c r="U4430" s="27">
        <f>Table1[[#This Row],[Total Ballots]]/Table1[[#This Row],[Total Population]]</f>
        <v>0</v>
      </c>
      <c r="V4430" s="27" t="e">
        <f>Table1[[#This Row],[Female Ballots]]/Table1[[#This Row],[Female Voters]]</f>
        <v>#DIV/0!</v>
      </c>
      <c r="W4430" s="27" t="e">
        <f>Table1[[#This Row],[Male Ballots]]/Table1[[#This Row],[Male Voters]]</f>
        <v>#DIV/0!</v>
      </c>
      <c r="X4430" s="27" t="e">
        <f>Table1[[#This Row],[Total Ballots]]/Table1[[#This Row],[Total Voters]]</f>
        <v>#DIV/0!</v>
      </c>
    </row>
    <row r="4431" spans="1:24" s="12" customFormat="1" hidden="1" x14ac:dyDescent="0.25">
      <c r="A4431" s="8" t="s">
        <v>29</v>
      </c>
      <c r="B4431" s="17">
        <v>2001</v>
      </c>
      <c r="C4431" s="17"/>
      <c r="D4431" s="9" t="s">
        <v>71</v>
      </c>
      <c r="E4431" s="10">
        <v>2832</v>
      </c>
      <c r="F4431" s="10">
        <v>2478</v>
      </c>
      <c r="G4431" s="10">
        <v>5310</v>
      </c>
      <c r="H4431" s="44"/>
      <c r="I4431" s="44"/>
      <c r="J4431" s="44"/>
      <c r="K4431" s="44"/>
      <c r="L4431" s="10"/>
      <c r="M4431" s="10"/>
      <c r="N4431" s="10"/>
      <c r="O4431" s="11"/>
      <c r="P4431" s="27">
        <f>Table1[[#This Row],[Female Voters]]/Table1[[#This Row],[Female Population]]</f>
        <v>0</v>
      </c>
      <c r="Q4431" s="27">
        <f>Table1[[#This Row],[Male Voters]]/Table1[[#This Row],[Male Population]]</f>
        <v>0</v>
      </c>
      <c r="R4431" s="27">
        <f>Table1[[#This Row],[Total Voters]]/Table1[[#This Row],[Total Population]]</f>
        <v>0</v>
      </c>
      <c r="S4431" s="27">
        <f>Table1[[#This Row],[Female Ballots]]/Table1[[#This Row],[Female Population]]</f>
        <v>0</v>
      </c>
      <c r="T4431" s="27">
        <f>Table1[[#This Row],[Male Ballots]]/Table1[[#This Row],[Male Population]]</f>
        <v>0</v>
      </c>
      <c r="U4431" s="27">
        <f>Table1[[#This Row],[Total Ballots]]/Table1[[#This Row],[Total Population]]</f>
        <v>0</v>
      </c>
      <c r="V4431" s="27" t="e">
        <f>Table1[[#This Row],[Female Ballots]]/Table1[[#This Row],[Female Voters]]</f>
        <v>#DIV/0!</v>
      </c>
      <c r="W4431" s="27" t="e">
        <f>Table1[[#This Row],[Male Ballots]]/Table1[[#This Row],[Male Voters]]</f>
        <v>#DIV/0!</v>
      </c>
      <c r="X4431" s="27" t="e">
        <f>Table1[[#This Row],[Total Ballots]]/Table1[[#This Row],[Total Voters]]</f>
        <v>#DIV/0!</v>
      </c>
    </row>
    <row r="4432" spans="1:24" s="12" customFormat="1" hidden="1" x14ac:dyDescent="0.25">
      <c r="A4432" s="8" t="s">
        <v>29</v>
      </c>
      <c r="B4432" s="17">
        <v>2001</v>
      </c>
      <c r="C4432" s="17"/>
      <c r="D4432" s="9" t="s">
        <v>453</v>
      </c>
      <c r="E4432" s="10">
        <v>14699</v>
      </c>
      <c r="F4432" s="10">
        <v>14254</v>
      </c>
      <c r="G4432" s="10">
        <v>28953</v>
      </c>
      <c r="H4432" s="44"/>
      <c r="I4432" s="44"/>
      <c r="J4432" s="44"/>
      <c r="K4432" s="44"/>
      <c r="L4432" s="10"/>
      <c r="M4432" s="10"/>
      <c r="N4432" s="10"/>
      <c r="O4432" s="11"/>
      <c r="P4432" s="27">
        <f>Table1[[#This Row],[Female Voters]]/Table1[[#This Row],[Female Population]]</f>
        <v>0</v>
      </c>
      <c r="Q4432" s="27">
        <f>Table1[[#This Row],[Male Voters]]/Table1[[#This Row],[Male Population]]</f>
        <v>0</v>
      </c>
      <c r="R4432" s="27">
        <f>Table1[[#This Row],[Total Voters]]/Table1[[#This Row],[Total Population]]</f>
        <v>0</v>
      </c>
      <c r="S4432" s="27">
        <f>Table1[[#This Row],[Female Ballots]]/Table1[[#This Row],[Female Population]]</f>
        <v>0</v>
      </c>
      <c r="T4432" s="27">
        <f>Table1[[#This Row],[Male Ballots]]/Table1[[#This Row],[Male Population]]</f>
        <v>0</v>
      </c>
      <c r="U4432" s="27">
        <f>Table1[[#This Row],[Total Ballots]]/Table1[[#This Row],[Total Population]]</f>
        <v>0</v>
      </c>
      <c r="V4432" s="27" t="e">
        <f>Table1[[#This Row],[Female Ballots]]/Table1[[#This Row],[Female Voters]]</f>
        <v>#DIV/0!</v>
      </c>
      <c r="W4432" s="27" t="e">
        <f>Table1[[#This Row],[Male Ballots]]/Table1[[#This Row],[Male Voters]]</f>
        <v>#DIV/0!</v>
      </c>
      <c r="X4432" s="27" t="e">
        <f>Table1[[#This Row],[Total Ballots]]/Table1[[#This Row],[Total Voters]]</f>
        <v>#DIV/0!</v>
      </c>
    </row>
    <row r="4433" spans="1:24" s="12" customFormat="1" hidden="1" x14ac:dyDescent="0.25">
      <c r="A4433" s="8" t="s">
        <v>44</v>
      </c>
      <c r="B4433" s="17">
        <v>2001</v>
      </c>
      <c r="C4433" s="17"/>
      <c r="D4433" s="9" t="s">
        <v>66</v>
      </c>
      <c r="E4433" s="10">
        <v>9847</v>
      </c>
      <c r="F4433" s="10">
        <v>9965</v>
      </c>
      <c r="G4433" s="10">
        <v>19812</v>
      </c>
      <c r="H4433" s="44"/>
      <c r="I4433" s="44"/>
      <c r="J4433" s="44"/>
      <c r="K4433" s="44"/>
      <c r="L4433" s="10"/>
      <c r="M4433" s="10"/>
      <c r="N4433" s="10"/>
      <c r="O4433" s="11"/>
      <c r="P4433" s="27">
        <f>Table1[[#This Row],[Female Voters]]/Table1[[#This Row],[Female Population]]</f>
        <v>0</v>
      </c>
      <c r="Q4433" s="27">
        <f>Table1[[#This Row],[Male Voters]]/Table1[[#This Row],[Male Population]]</f>
        <v>0</v>
      </c>
      <c r="R4433" s="27">
        <f>Table1[[#This Row],[Total Voters]]/Table1[[#This Row],[Total Population]]</f>
        <v>0</v>
      </c>
      <c r="S4433" s="27">
        <f>Table1[[#This Row],[Female Ballots]]/Table1[[#This Row],[Female Population]]</f>
        <v>0</v>
      </c>
      <c r="T4433" s="27">
        <f>Table1[[#This Row],[Male Ballots]]/Table1[[#This Row],[Male Population]]</f>
        <v>0</v>
      </c>
      <c r="U4433" s="27">
        <f>Table1[[#This Row],[Total Ballots]]/Table1[[#This Row],[Total Population]]</f>
        <v>0</v>
      </c>
      <c r="V4433" s="27" t="e">
        <f>Table1[[#This Row],[Female Ballots]]/Table1[[#This Row],[Female Voters]]</f>
        <v>#DIV/0!</v>
      </c>
      <c r="W4433" s="27" t="e">
        <f>Table1[[#This Row],[Male Ballots]]/Table1[[#This Row],[Male Voters]]</f>
        <v>#DIV/0!</v>
      </c>
      <c r="X4433" s="27" t="e">
        <f>Table1[[#This Row],[Total Ballots]]/Table1[[#This Row],[Total Voters]]</f>
        <v>#DIV/0!</v>
      </c>
    </row>
    <row r="4434" spans="1:24" s="12" customFormat="1" hidden="1" x14ac:dyDescent="0.25">
      <c r="A4434" s="8" t="s">
        <v>44</v>
      </c>
      <c r="B4434" s="17">
        <v>2001</v>
      </c>
      <c r="C4434" s="17"/>
      <c r="D4434" s="9" t="s">
        <v>67</v>
      </c>
      <c r="E4434" s="10">
        <v>13532</v>
      </c>
      <c r="F4434" s="10">
        <v>13644</v>
      </c>
      <c r="G4434" s="10">
        <v>27176</v>
      </c>
      <c r="H4434" s="44"/>
      <c r="I4434" s="44"/>
      <c r="J4434" s="44"/>
      <c r="K4434" s="44"/>
      <c r="L4434" s="10"/>
      <c r="M4434" s="10"/>
      <c r="N4434" s="10"/>
      <c r="O4434" s="11"/>
      <c r="P4434" s="27">
        <f>Table1[[#This Row],[Female Voters]]/Table1[[#This Row],[Female Population]]</f>
        <v>0</v>
      </c>
      <c r="Q4434" s="27">
        <f>Table1[[#This Row],[Male Voters]]/Table1[[#This Row],[Male Population]]</f>
        <v>0</v>
      </c>
      <c r="R4434" s="27">
        <f>Table1[[#This Row],[Total Voters]]/Table1[[#This Row],[Total Population]]</f>
        <v>0</v>
      </c>
      <c r="S4434" s="27">
        <f>Table1[[#This Row],[Female Ballots]]/Table1[[#This Row],[Female Population]]</f>
        <v>0</v>
      </c>
      <c r="T4434" s="27">
        <f>Table1[[#This Row],[Male Ballots]]/Table1[[#This Row],[Male Population]]</f>
        <v>0</v>
      </c>
      <c r="U4434" s="27">
        <f>Table1[[#This Row],[Total Ballots]]/Table1[[#This Row],[Total Population]]</f>
        <v>0</v>
      </c>
      <c r="V4434" s="27" t="e">
        <f>Table1[[#This Row],[Female Ballots]]/Table1[[#This Row],[Female Voters]]</f>
        <v>#DIV/0!</v>
      </c>
      <c r="W4434" s="27" t="e">
        <f>Table1[[#This Row],[Male Ballots]]/Table1[[#This Row],[Male Voters]]</f>
        <v>#DIV/0!</v>
      </c>
      <c r="X4434" s="27" t="e">
        <f>Table1[[#This Row],[Total Ballots]]/Table1[[#This Row],[Total Voters]]</f>
        <v>#DIV/0!</v>
      </c>
    </row>
    <row r="4435" spans="1:24" s="12" customFormat="1" hidden="1" x14ac:dyDescent="0.25">
      <c r="A4435" s="8" t="s">
        <v>44</v>
      </c>
      <c r="B4435" s="17">
        <v>2001</v>
      </c>
      <c r="C4435" s="17"/>
      <c r="D4435" s="9" t="s">
        <v>68</v>
      </c>
      <c r="E4435" s="10">
        <v>17316</v>
      </c>
      <c r="F4435" s="10">
        <v>16162</v>
      </c>
      <c r="G4435" s="10">
        <v>33478</v>
      </c>
      <c r="H4435" s="44"/>
      <c r="I4435" s="44"/>
      <c r="J4435" s="44"/>
      <c r="K4435" s="44"/>
      <c r="L4435" s="10"/>
      <c r="M4435" s="10"/>
      <c r="N4435" s="10"/>
      <c r="O4435" s="11"/>
      <c r="P4435" s="27">
        <f>Table1[[#This Row],[Female Voters]]/Table1[[#This Row],[Female Population]]</f>
        <v>0</v>
      </c>
      <c r="Q4435" s="27">
        <f>Table1[[#This Row],[Male Voters]]/Table1[[#This Row],[Male Population]]</f>
        <v>0</v>
      </c>
      <c r="R4435" s="27">
        <f>Table1[[#This Row],[Total Voters]]/Table1[[#This Row],[Total Population]]</f>
        <v>0</v>
      </c>
      <c r="S4435" s="27">
        <f>Table1[[#This Row],[Female Ballots]]/Table1[[#This Row],[Female Population]]</f>
        <v>0</v>
      </c>
      <c r="T4435" s="27">
        <f>Table1[[#This Row],[Male Ballots]]/Table1[[#This Row],[Male Population]]</f>
        <v>0</v>
      </c>
      <c r="U4435" s="27">
        <f>Table1[[#This Row],[Total Ballots]]/Table1[[#This Row],[Total Population]]</f>
        <v>0</v>
      </c>
      <c r="V4435" s="27" t="e">
        <f>Table1[[#This Row],[Female Ballots]]/Table1[[#This Row],[Female Voters]]</f>
        <v>#DIV/0!</v>
      </c>
      <c r="W4435" s="27" t="e">
        <f>Table1[[#This Row],[Male Ballots]]/Table1[[#This Row],[Male Voters]]</f>
        <v>#DIV/0!</v>
      </c>
      <c r="X4435" s="27" t="e">
        <f>Table1[[#This Row],[Total Ballots]]/Table1[[#This Row],[Total Voters]]</f>
        <v>#DIV/0!</v>
      </c>
    </row>
    <row r="4436" spans="1:24" s="12" customFormat="1" hidden="1" x14ac:dyDescent="0.25">
      <c r="A4436" s="8" t="s">
        <v>44</v>
      </c>
      <c r="B4436" s="17">
        <v>2001</v>
      </c>
      <c r="C4436" s="17"/>
      <c r="D4436" s="9" t="s">
        <v>69</v>
      </c>
      <c r="E4436" s="10">
        <v>17306</v>
      </c>
      <c r="F4436" s="10">
        <v>16226</v>
      </c>
      <c r="G4436" s="10">
        <v>33532</v>
      </c>
      <c r="H4436" s="44"/>
      <c r="I4436" s="44"/>
      <c r="J4436" s="44"/>
      <c r="K4436" s="44"/>
      <c r="L4436" s="10"/>
      <c r="M4436" s="10"/>
      <c r="N4436" s="10"/>
      <c r="O4436" s="11"/>
      <c r="P4436" s="27">
        <f>Table1[[#This Row],[Female Voters]]/Table1[[#This Row],[Female Population]]</f>
        <v>0</v>
      </c>
      <c r="Q4436" s="27">
        <f>Table1[[#This Row],[Male Voters]]/Table1[[#This Row],[Male Population]]</f>
        <v>0</v>
      </c>
      <c r="R4436" s="27">
        <f>Table1[[#This Row],[Total Voters]]/Table1[[#This Row],[Total Population]]</f>
        <v>0</v>
      </c>
      <c r="S4436" s="27">
        <f>Table1[[#This Row],[Female Ballots]]/Table1[[#This Row],[Female Population]]</f>
        <v>0</v>
      </c>
      <c r="T4436" s="27">
        <f>Table1[[#This Row],[Male Ballots]]/Table1[[#This Row],[Male Population]]</f>
        <v>0</v>
      </c>
      <c r="U4436" s="27">
        <f>Table1[[#This Row],[Total Ballots]]/Table1[[#This Row],[Total Population]]</f>
        <v>0</v>
      </c>
      <c r="V4436" s="27" t="e">
        <f>Table1[[#This Row],[Female Ballots]]/Table1[[#This Row],[Female Voters]]</f>
        <v>#DIV/0!</v>
      </c>
      <c r="W4436" s="27" t="e">
        <f>Table1[[#This Row],[Male Ballots]]/Table1[[#This Row],[Male Voters]]</f>
        <v>#DIV/0!</v>
      </c>
      <c r="X4436" s="27" t="e">
        <f>Table1[[#This Row],[Total Ballots]]/Table1[[#This Row],[Total Voters]]</f>
        <v>#DIV/0!</v>
      </c>
    </row>
    <row r="4437" spans="1:24" s="12" customFormat="1" hidden="1" x14ac:dyDescent="0.25">
      <c r="A4437" s="8" t="s">
        <v>44</v>
      </c>
      <c r="B4437" s="17">
        <v>2001</v>
      </c>
      <c r="C4437" s="17"/>
      <c r="D4437" s="9" t="s">
        <v>70</v>
      </c>
      <c r="E4437" s="10">
        <v>9852</v>
      </c>
      <c r="F4437" s="10">
        <v>9562</v>
      </c>
      <c r="G4437" s="10">
        <v>19414</v>
      </c>
      <c r="H4437" s="44"/>
      <c r="I4437" s="44"/>
      <c r="J4437" s="44"/>
      <c r="K4437" s="44"/>
      <c r="L4437" s="10"/>
      <c r="M4437" s="10"/>
      <c r="N4437" s="10"/>
      <c r="O4437" s="11"/>
      <c r="P4437" s="27">
        <f>Table1[[#This Row],[Female Voters]]/Table1[[#This Row],[Female Population]]</f>
        <v>0</v>
      </c>
      <c r="Q4437" s="27">
        <f>Table1[[#This Row],[Male Voters]]/Table1[[#This Row],[Male Population]]</f>
        <v>0</v>
      </c>
      <c r="R4437" s="27">
        <f>Table1[[#This Row],[Total Voters]]/Table1[[#This Row],[Total Population]]</f>
        <v>0</v>
      </c>
      <c r="S4437" s="27">
        <f>Table1[[#This Row],[Female Ballots]]/Table1[[#This Row],[Female Population]]</f>
        <v>0</v>
      </c>
      <c r="T4437" s="27">
        <f>Table1[[#This Row],[Male Ballots]]/Table1[[#This Row],[Male Population]]</f>
        <v>0</v>
      </c>
      <c r="U4437" s="27">
        <f>Table1[[#This Row],[Total Ballots]]/Table1[[#This Row],[Total Population]]</f>
        <v>0</v>
      </c>
      <c r="V4437" s="27" t="e">
        <f>Table1[[#This Row],[Female Ballots]]/Table1[[#This Row],[Female Voters]]</f>
        <v>#DIV/0!</v>
      </c>
      <c r="W4437" s="27" t="e">
        <f>Table1[[#This Row],[Male Ballots]]/Table1[[#This Row],[Male Voters]]</f>
        <v>#DIV/0!</v>
      </c>
      <c r="X4437" s="27" t="e">
        <f>Table1[[#This Row],[Total Ballots]]/Table1[[#This Row],[Total Voters]]</f>
        <v>#DIV/0!</v>
      </c>
    </row>
    <row r="4438" spans="1:24" s="12" customFormat="1" hidden="1" x14ac:dyDescent="0.25">
      <c r="A4438" s="8" t="s">
        <v>44</v>
      </c>
      <c r="B4438" s="17">
        <v>2001</v>
      </c>
      <c r="C4438" s="17"/>
      <c r="D4438" s="9" t="s">
        <v>71</v>
      </c>
      <c r="E4438" s="10">
        <v>13873</v>
      </c>
      <c r="F4438" s="10">
        <v>10178</v>
      </c>
      <c r="G4438" s="10">
        <v>24051</v>
      </c>
      <c r="H4438" s="44"/>
      <c r="I4438" s="44"/>
      <c r="J4438" s="44"/>
      <c r="K4438" s="44"/>
      <c r="L4438" s="10"/>
      <c r="M4438" s="10"/>
      <c r="N4438" s="10"/>
      <c r="O4438" s="11"/>
      <c r="P4438" s="27">
        <f>Table1[[#This Row],[Female Voters]]/Table1[[#This Row],[Female Population]]</f>
        <v>0</v>
      </c>
      <c r="Q4438" s="27">
        <f>Table1[[#This Row],[Male Voters]]/Table1[[#This Row],[Male Population]]</f>
        <v>0</v>
      </c>
      <c r="R4438" s="27">
        <f>Table1[[#This Row],[Total Voters]]/Table1[[#This Row],[Total Population]]</f>
        <v>0</v>
      </c>
      <c r="S4438" s="27">
        <f>Table1[[#This Row],[Female Ballots]]/Table1[[#This Row],[Female Population]]</f>
        <v>0</v>
      </c>
      <c r="T4438" s="27">
        <f>Table1[[#This Row],[Male Ballots]]/Table1[[#This Row],[Male Population]]</f>
        <v>0</v>
      </c>
      <c r="U4438" s="27">
        <f>Table1[[#This Row],[Total Ballots]]/Table1[[#This Row],[Total Population]]</f>
        <v>0</v>
      </c>
      <c r="V4438" s="27" t="e">
        <f>Table1[[#This Row],[Female Ballots]]/Table1[[#This Row],[Female Voters]]</f>
        <v>#DIV/0!</v>
      </c>
      <c r="W4438" s="27" t="e">
        <f>Table1[[#This Row],[Male Ballots]]/Table1[[#This Row],[Male Voters]]</f>
        <v>#DIV/0!</v>
      </c>
      <c r="X4438" s="27" t="e">
        <f>Table1[[#This Row],[Total Ballots]]/Table1[[#This Row],[Total Voters]]</f>
        <v>#DIV/0!</v>
      </c>
    </row>
    <row r="4439" spans="1:24" s="12" customFormat="1" hidden="1" x14ac:dyDescent="0.25">
      <c r="A4439" s="8" t="s">
        <v>44</v>
      </c>
      <c r="B4439" s="17">
        <v>2001</v>
      </c>
      <c r="C4439" s="17"/>
      <c r="D4439" s="9" t="s">
        <v>453</v>
      </c>
      <c r="E4439" s="10">
        <v>81726</v>
      </c>
      <c r="F4439" s="10">
        <v>75737</v>
      </c>
      <c r="G4439" s="10">
        <v>157463</v>
      </c>
      <c r="H4439" s="44"/>
      <c r="I4439" s="44"/>
      <c r="J4439" s="44"/>
      <c r="K4439" s="44"/>
      <c r="L4439" s="10"/>
      <c r="M4439" s="10"/>
      <c r="N4439" s="10"/>
      <c r="O4439" s="11"/>
      <c r="P4439" s="27">
        <f>Table1[[#This Row],[Female Voters]]/Table1[[#This Row],[Female Population]]</f>
        <v>0</v>
      </c>
      <c r="Q4439" s="27">
        <f>Table1[[#This Row],[Male Voters]]/Table1[[#This Row],[Male Population]]</f>
        <v>0</v>
      </c>
      <c r="R4439" s="27">
        <f>Table1[[#This Row],[Total Voters]]/Table1[[#This Row],[Total Population]]</f>
        <v>0</v>
      </c>
      <c r="S4439" s="27">
        <f>Table1[[#This Row],[Female Ballots]]/Table1[[#This Row],[Female Population]]</f>
        <v>0</v>
      </c>
      <c r="T4439" s="27">
        <f>Table1[[#This Row],[Male Ballots]]/Table1[[#This Row],[Male Population]]</f>
        <v>0</v>
      </c>
      <c r="U4439" s="27">
        <f>Table1[[#This Row],[Total Ballots]]/Table1[[#This Row],[Total Population]]</f>
        <v>0</v>
      </c>
      <c r="V4439" s="27" t="e">
        <f>Table1[[#This Row],[Female Ballots]]/Table1[[#This Row],[Female Voters]]</f>
        <v>#DIV/0!</v>
      </c>
      <c r="W4439" s="27" t="e">
        <f>Table1[[#This Row],[Male Ballots]]/Table1[[#This Row],[Male Voters]]</f>
        <v>#DIV/0!</v>
      </c>
      <c r="X4439" s="27" t="e">
        <f>Table1[[#This Row],[Total Ballots]]/Table1[[#This Row],[Total Voters]]</f>
        <v>#DIV/0!</v>
      </c>
    </row>
    <row r="4440" spans="1:24" s="12" customFormat="1" hidden="1" x14ac:dyDescent="0.25">
      <c r="A4440" s="8" t="s">
        <v>27</v>
      </c>
      <c r="B4440" s="17">
        <v>2001</v>
      </c>
      <c r="C4440" s="17"/>
      <c r="D4440" s="9" t="s">
        <v>66</v>
      </c>
      <c r="E4440" s="10">
        <v>87</v>
      </c>
      <c r="F4440" s="10">
        <v>115</v>
      </c>
      <c r="G4440" s="10">
        <v>202</v>
      </c>
      <c r="H4440" s="44"/>
      <c r="I4440" s="44"/>
      <c r="J4440" s="44"/>
      <c r="K4440" s="44"/>
      <c r="L4440" s="10"/>
      <c r="M4440" s="10"/>
      <c r="N4440" s="10"/>
      <c r="O4440" s="11"/>
      <c r="P4440" s="27">
        <f>Table1[[#This Row],[Female Voters]]/Table1[[#This Row],[Female Population]]</f>
        <v>0</v>
      </c>
      <c r="Q4440" s="27">
        <f>Table1[[#This Row],[Male Voters]]/Table1[[#This Row],[Male Population]]</f>
        <v>0</v>
      </c>
      <c r="R4440" s="27">
        <f>Table1[[#This Row],[Total Voters]]/Table1[[#This Row],[Total Population]]</f>
        <v>0</v>
      </c>
      <c r="S4440" s="27">
        <f>Table1[[#This Row],[Female Ballots]]/Table1[[#This Row],[Female Population]]</f>
        <v>0</v>
      </c>
      <c r="T4440" s="27">
        <f>Table1[[#This Row],[Male Ballots]]/Table1[[#This Row],[Male Population]]</f>
        <v>0</v>
      </c>
      <c r="U4440" s="27">
        <f>Table1[[#This Row],[Total Ballots]]/Table1[[#This Row],[Total Population]]</f>
        <v>0</v>
      </c>
      <c r="V4440" s="27" t="e">
        <f>Table1[[#This Row],[Female Ballots]]/Table1[[#This Row],[Female Voters]]</f>
        <v>#DIV/0!</v>
      </c>
      <c r="W4440" s="27" t="e">
        <f>Table1[[#This Row],[Male Ballots]]/Table1[[#This Row],[Male Voters]]</f>
        <v>#DIV/0!</v>
      </c>
      <c r="X4440" s="27" t="e">
        <f>Table1[[#This Row],[Total Ballots]]/Table1[[#This Row],[Total Voters]]</f>
        <v>#DIV/0!</v>
      </c>
    </row>
    <row r="4441" spans="1:24" s="12" customFormat="1" hidden="1" x14ac:dyDescent="0.25">
      <c r="A4441" s="8" t="s">
        <v>27</v>
      </c>
      <c r="B4441" s="17">
        <v>2001</v>
      </c>
      <c r="C4441" s="17"/>
      <c r="D4441" s="9" t="s">
        <v>67</v>
      </c>
      <c r="E4441" s="10">
        <v>162</v>
      </c>
      <c r="F4441" s="10">
        <v>154</v>
      </c>
      <c r="G4441" s="10">
        <v>316</v>
      </c>
      <c r="H4441" s="44"/>
      <c r="I4441" s="44"/>
      <c r="J4441" s="44"/>
      <c r="K4441" s="44"/>
      <c r="L4441" s="10"/>
      <c r="M4441" s="10"/>
      <c r="N4441" s="10"/>
      <c r="O4441" s="11"/>
      <c r="P4441" s="27">
        <f>Table1[[#This Row],[Female Voters]]/Table1[[#This Row],[Female Population]]</f>
        <v>0</v>
      </c>
      <c r="Q4441" s="27">
        <f>Table1[[#This Row],[Male Voters]]/Table1[[#This Row],[Male Population]]</f>
        <v>0</v>
      </c>
      <c r="R4441" s="27">
        <f>Table1[[#This Row],[Total Voters]]/Table1[[#This Row],[Total Population]]</f>
        <v>0</v>
      </c>
      <c r="S4441" s="27">
        <f>Table1[[#This Row],[Female Ballots]]/Table1[[#This Row],[Female Population]]</f>
        <v>0</v>
      </c>
      <c r="T4441" s="27">
        <f>Table1[[#This Row],[Male Ballots]]/Table1[[#This Row],[Male Population]]</f>
        <v>0</v>
      </c>
      <c r="U4441" s="27">
        <f>Table1[[#This Row],[Total Ballots]]/Table1[[#This Row],[Total Population]]</f>
        <v>0</v>
      </c>
      <c r="V4441" s="27" t="e">
        <f>Table1[[#This Row],[Female Ballots]]/Table1[[#This Row],[Female Voters]]</f>
        <v>#DIV/0!</v>
      </c>
      <c r="W4441" s="27" t="e">
        <f>Table1[[#This Row],[Male Ballots]]/Table1[[#This Row],[Male Voters]]</f>
        <v>#DIV/0!</v>
      </c>
      <c r="X4441" s="27" t="e">
        <f>Table1[[#This Row],[Total Ballots]]/Table1[[#This Row],[Total Voters]]</f>
        <v>#DIV/0!</v>
      </c>
    </row>
    <row r="4442" spans="1:24" s="12" customFormat="1" hidden="1" x14ac:dyDescent="0.25">
      <c r="A4442" s="8" t="s">
        <v>27</v>
      </c>
      <c r="B4442" s="17">
        <v>2001</v>
      </c>
      <c r="C4442" s="17"/>
      <c r="D4442" s="9" t="s">
        <v>68</v>
      </c>
      <c r="E4442" s="10">
        <v>257</v>
      </c>
      <c r="F4442" s="10">
        <v>257</v>
      </c>
      <c r="G4442" s="10">
        <v>514</v>
      </c>
      <c r="H4442" s="44"/>
      <c r="I4442" s="44"/>
      <c r="J4442" s="44"/>
      <c r="K4442" s="44"/>
      <c r="L4442" s="10"/>
      <c r="M4442" s="10"/>
      <c r="N4442" s="10"/>
      <c r="O4442" s="11"/>
      <c r="P4442" s="27">
        <f>Table1[[#This Row],[Female Voters]]/Table1[[#This Row],[Female Population]]</f>
        <v>0</v>
      </c>
      <c r="Q4442" s="27">
        <f>Table1[[#This Row],[Male Voters]]/Table1[[#This Row],[Male Population]]</f>
        <v>0</v>
      </c>
      <c r="R4442" s="27">
        <f>Table1[[#This Row],[Total Voters]]/Table1[[#This Row],[Total Population]]</f>
        <v>0</v>
      </c>
      <c r="S4442" s="27">
        <f>Table1[[#This Row],[Female Ballots]]/Table1[[#This Row],[Female Population]]</f>
        <v>0</v>
      </c>
      <c r="T4442" s="27">
        <f>Table1[[#This Row],[Male Ballots]]/Table1[[#This Row],[Male Population]]</f>
        <v>0</v>
      </c>
      <c r="U4442" s="27">
        <f>Table1[[#This Row],[Total Ballots]]/Table1[[#This Row],[Total Population]]</f>
        <v>0</v>
      </c>
      <c r="V4442" s="27" t="e">
        <f>Table1[[#This Row],[Female Ballots]]/Table1[[#This Row],[Female Voters]]</f>
        <v>#DIV/0!</v>
      </c>
      <c r="W4442" s="27" t="e">
        <f>Table1[[#This Row],[Male Ballots]]/Table1[[#This Row],[Male Voters]]</f>
        <v>#DIV/0!</v>
      </c>
      <c r="X4442" s="27" t="e">
        <f>Table1[[#This Row],[Total Ballots]]/Table1[[#This Row],[Total Voters]]</f>
        <v>#DIV/0!</v>
      </c>
    </row>
    <row r="4443" spans="1:24" s="12" customFormat="1" hidden="1" x14ac:dyDescent="0.25">
      <c r="A4443" s="8" t="s">
        <v>27</v>
      </c>
      <c r="B4443" s="17">
        <v>2001</v>
      </c>
      <c r="C4443" s="17"/>
      <c r="D4443" s="9" t="s">
        <v>69</v>
      </c>
      <c r="E4443" s="10">
        <v>312</v>
      </c>
      <c r="F4443" s="10">
        <v>325</v>
      </c>
      <c r="G4443" s="10">
        <v>637</v>
      </c>
      <c r="H4443" s="44"/>
      <c r="I4443" s="44"/>
      <c r="J4443" s="44"/>
      <c r="K4443" s="44"/>
      <c r="L4443" s="10"/>
      <c r="M4443" s="10"/>
      <c r="N4443" s="10"/>
      <c r="O4443" s="11"/>
      <c r="P4443" s="27">
        <f>Table1[[#This Row],[Female Voters]]/Table1[[#This Row],[Female Population]]</f>
        <v>0</v>
      </c>
      <c r="Q4443" s="27">
        <f>Table1[[#This Row],[Male Voters]]/Table1[[#This Row],[Male Population]]</f>
        <v>0</v>
      </c>
      <c r="R4443" s="27">
        <f>Table1[[#This Row],[Total Voters]]/Table1[[#This Row],[Total Population]]</f>
        <v>0</v>
      </c>
      <c r="S4443" s="27">
        <f>Table1[[#This Row],[Female Ballots]]/Table1[[#This Row],[Female Population]]</f>
        <v>0</v>
      </c>
      <c r="T4443" s="27">
        <f>Table1[[#This Row],[Male Ballots]]/Table1[[#This Row],[Male Population]]</f>
        <v>0</v>
      </c>
      <c r="U4443" s="27">
        <f>Table1[[#This Row],[Total Ballots]]/Table1[[#This Row],[Total Population]]</f>
        <v>0</v>
      </c>
      <c r="V4443" s="27" t="e">
        <f>Table1[[#This Row],[Female Ballots]]/Table1[[#This Row],[Female Voters]]</f>
        <v>#DIV/0!</v>
      </c>
      <c r="W4443" s="27" t="e">
        <f>Table1[[#This Row],[Male Ballots]]/Table1[[#This Row],[Male Voters]]</f>
        <v>#DIV/0!</v>
      </c>
      <c r="X4443" s="27" t="e">
        <f>Table1[[#This Row],[Total Ballots]]/Table1[[#This Row],[Total Voters]]</f>
        <v>#DIV/0!</v>
      </c>
    </row>
    <row r="4444" spans="1:24" s="12" customFormat="1" hidden="1" x14ac:dyDescent="0.25">
      <c r="A4444" s="8" t="s">
        <v>27</v>
      </c>
      <c r="B4444" s="17">
        <v>2001</v>
      </c>
      <c r="C4444" s="17"/>
      <c r="D4444" s="9" t="s">
        <v>70</v>
      </c>
      <c r="E4444" s="10">
        <v>280</v>
      </c>
      <c r="F4444" s="10">
        <v>273</v>
      </c>
      <c r="G4444" s="10">
        <v>553</v>
      </c>
      <c r="H4444" s="44"/>
      <c r="I4444" s="44"/>
      <c r="J4444" s="44"/>
      <c r="K4444" s="44"/>
      <c r="L4444" s="10"/>
      <c r="M4444" s="10"/>
      <c r="N4444" s="10"/>
      <c r="O4444" s="11"/>
      <c r="P4444" s="27">
        <f>Table1[[#This Row],[Female Voters]]/Table1[[#This Row],[Female Population]]</f>
        <v>0</v>
      </c>
      <c r="Q4444" s="27">
        <f>Table1[[#This Row],[Male Voters]]/Table1[[#This Row],[Male Population]]</f>
        <v>0</v>
      </c>
      <c r="R4444" s="27">
        <f>Table1[[#This Row],[Total Voters]]/Table1[[#This Row],[Total Population]]</f>
        <v>0</v>
      </c>
      <c r="S4444" s="27">
        <f>Table1[[#This Row],[Female Ballots]]/Table1[[#This Row],[Female Population]]</f>
        <v>0</v>
      </c>
      <c r="T4444" s="27">
        <f>Table1[[#This Row],[Male Ballots]]/Table1[[#This Row],[Male Population]]</f>
        <v>0</v>
      </c>
      <c r="U4444" s="27">
        <f>Table1[[#This Row],[Total Ballots]]/Table1[[#This Row],[Total Population]]</f>
        <v>0</v>
      </c>
      <c r="V4444" s="27" t="e">
        <f>Table1[[#This Row],[Female Ballots]]/Table1[[#This Row],[Female Voters]]</f>
        <v>#DIV/0!</v>
      </c>
      <c r="W4444" s="27" t="e">
        <f>Table1[[#This Row],[Male Ballots]]/Table1[[#This Row],[Male Voters]]</f>
        <v>#DIV/0!</v>
      </c>
      <c r="X4444" s="27" t="e">
        <f>Table1[[#This Row],[Total Ballots]]/Table1[[#This Row],[Total Voters]]</f>
        <v>#DIV/0!</v>
      </c>
    </row>
    <row r="4445" spans="1:24" s="12" customFormat="1" hidden="1" x14ac:dyDescent="0.25">
      <c r="A4445" s="8" t="s">
        <v>27</v>
      </c>
      <c r="B4445" s="17">
        <v>2001</v>
      </c>
      <c r="C4445" s="17"/>
      <c r="D4445" s="9" t="s">
        <v>71</v>
      </c>
      <c r="E4445" s="10">
        <v>381</v>
      </c>
      <c r="F4445" s="10">
        <v>342</v>
      </c>
      <c r="G4445" s="10">
        <v>723</v>
      </c>
      <c r="H4445" s="44"/>
      <c r="I4445" s="44"/>
      <c r="J4445" s="44"/>
      <c r="K4445" s="44"/>
      <c r="L4445" s="10"/>
      <c r="M4445" s="10"/>
      <c r="N4445" s="10"/>
      <c r="O4445" s="11"/>
      <c r="P4445" s="27">
        <f>Table1[[#This Row],[Female Voters]]/Table1[[#This Row],[Female Population]]</f>
        <v>0</v>
      </c>
      <c r="Q4445" s="27">
        <f>Table1[[#This Row],[Male Voters]]/Table1[[#This Row],[Male Population]]</f>
        <v>0</v>
      </c>
      <c r="R4445" s="27">
        <f>Table1[[#This Row],[Total Voters]]/Table1[[#This Row],[Total Population]]</f>
        <v>0</v>
      </c>
      <c r="S4445" s="27">
        <f>Table1[[#This Row],[Female Ballots]]/Table1[[#This Row],[Female Population]]</f>
        <v>0</v>
      </c>
      <c r="T4445" s="27">
        <f>Table1[[#This Row],[Male Ballots]]/Table1[[#This Row],[Male Population]]</f>
        <v>0</v>
      </c>
      <c r="U4445" s="27">
        <f>Table1[[#This Row],[Total Ballots]]/Table1[[#This Row],[Total Population]]</f>
        <v>0</v>
      </c>
      <c r="V4445" s="27" t="e">
        <f>Table1[[#This Row],[Female Ballots]]/Table1[[#This Row],[Female Voters]]</f>
        <v>#DIV/0!</v>
      </c>
      <c r="W4445" s="27" t="e">
        <f>Table1[[#This Row],[Male Ballots]]/Table1[[#This Row],[Male Voters]]</f>
        <v>#DIV/0!</v>
      </c>
      <c r="X4445" s="27" t="e">
        <f>Table1[[#This Row],[Total Ballots]]/Table1[[#This Row],[Total Voters]]</f>
        <v>#DIV/0!</v>
      </c>
    </row>
    <row r="4446" spans="1:24" s="12" customFormat="1" hidden="1" x14ac:dyDescent="0.25">
      <c r="A4446" s="8" t="s">
        <v>27</v>
      </c>
      <c r="B4446" s="17">
        <v>2001</v>
      </c>
      <c r="C4446" s="17"/>
      <c r="D4446" s="9" t="s">
        <v>453</v>
      </c>
      <c r="E4446" s="10">
        <v>1479</v>
      </c>
      <c r="F4446" s="10">
        <v>1466</v>
      </c>
      <c r="G4446" s="10">
        <v>2945</v>
      </c>
      <c r="H4446" s="44"/>
      <c r="I4446" s="44"/>
      <c r="J4446" s="44"/>
      <c r="K4446" s="44"/>
      <c r="L4446" s="10"/>
      <c r="M4446" s="10"/>
      <c r="N4446" s="10"/>
      <c r="O4446" s="11"/>
      <c r="P4446" s="27">
        <f>Table1[[#This Row],[Female Voters]]/Table1[[#This Row],[Female Population]]</f>
        <v>0</v>
      </c>
      <c r="Q4446" s="27">
        <f>Table1[[#This Row],[Male Voters]]/Table1[[#This Row],[Male Population]]</f>
        <v>0</v>
      </c>
      <c r="R4446" s="27">
        <f>Table1[[#This Row],[Total Voters]]/Table1[[#This Row],[Total Population]]</f>
        <v>0</v>
      </c>
      <c r="S4446" s="27">
        <f>Table1[[#This Row],[Female Ballots]]/Table1[[#This Row],[Female Population]]</f>
        <v>0</v>
      </c>
      <c r="T4446" s="27">
        <f>Table1[[#This Row],[Male Ballots]]/Table1[[#This Row],[Male Population]]</f>
        <v>0</v>
      </c>
      <c r="U4446" s="27">
        <f>Table1[[#This Row],[Total Ballots]]/Table1[[#This Row],[Total Population]]</f>
        <v>0</v>
      </c>
      <c r="V4446" s="27" t="e">
        <f>Table1[[#This Row],[Female Ballots]]/Table1[[#This Row],[Female Voters]]</f>
        <v>#DIV/0!</v>
      </c>
      <c r="W4446" s="27" t="e">
        <f>Table1[[#This Row],[Male Ballots]]/Table1[[#This Row],[Male Voters]]</f>
        <v>#DIV/0!</v>
      </c>
      <c r="X4446" s="27" t="e">
        <f>Table1[[#This Row],[Total Ballots]]/Table1[[#This Row],[Total Voters]]</f>
        <v>#DIV/0!</v>
      </c>
    </row>
    <row r="4447" spans="1:24" s="12" customFormat="1" hidden="1" x14ac:dyDescent="0.25">
      <c r="A4447" s="8" t="s">
        <v>46</v>
      </c>
      <c r="B4447" s="17">
        <v>2001</v>
      </c>
      <c r="C4447" s="17"/>
      <c r="D4447" s="9" t="s">
        <v>66</v>
      </c>
      <c r="E4447" s="10">
        <v>3407</v>
      </c>
      <c r="F4447" s="10">
        <v>4059</v>
      </c>
      <c r="G4447" s="10">
        <v>7466</v>
      </c>
      <c r="H4447" s="44"/>
      <c r="I4447" s="44"/>
      <c r="J4447" s="44"/>
      <c r="K4447" s="44"/>
      <c r="L4447" s="10"/>
      <c r="M4447" s="10"/>
      <c r="N4447" s="10"/>
      <c r="O4447" s="11"/>
      <c r="P4447" s="27">
        <f>Table1[[#This Row],[Female Voters]]/Table1[[#This Row],[Female Population]]</f>
        <v>0</v>
      </c>
      <c r="Q4447" s="27">
        <f>Table1[[#This Row],[Male Voters]]/Table1[[#This Row],[Male Population]]</f>
        <v>0</v>
      </c>
      <c r="R4447" s="27">
        <f>Table1[[#This Row],[Total Voters]]/Table1[[#This Row],[Total Population]]</f>
        <v>0</v>
      </c>
      <c r="S4447" s="27">
        <f>Table1[[#This Row],[Female Ballots]]/Table1[[#This Row],[Female Population]]</f>
        <v>0</v>
      </c>
      <c r="T4447" s="27">
        <f>Table1[[#This Row],[Male Ballots]]/Table1[[#This Row],[Male Population]]</f>
        <v>0</v>
      </c>
      <c r="U4447" s="27">
        <f>Table1[[#This Row],[Total Ballots]]/Table1[[#This Row],[Total Population]]</f>
        <v>0</v>
      </c>
      <c r="V4447" s="27" t="e">
        <f>Table1[[#This Row],[Female Ballots]]/Table1[[#This Row],[Female Voters]]</f>
        <v>#DIV/0!</v>
      </c>
      <c r="W4447" s="27" t="e">
        <f>Table1[[#This Row],[Male Ballots]]/Table1[[#This Row],[Male Voters]]</f>
        <v>#DIV/0!</v>
      </c>
      <c r="X4447" s="27" t="e">
        <f>Table1[[#This Row],[Total Ballots]]/Table1[[#This Row],[Total Voters]]</f>
        <v>#DIV/0!</v>
      </c>
    </row>
    <row r="4448" spans="1:24" s="12" customFormat="1" hidden="1" x14ac:dyDescent="0.25">
      <c r="A4448" s="8" t="s">
        <v>46</v>
      </c>
      <c r="B4448" s="17">
        <v>2001</v>
      </c>
      <c r="C4448" s="17"/>
      <c r="D4448" s="9" t="s">
        <v>67</v>
      </c>
      <c r="E4448" s="10">
        <v>2939</v>
      </c>
      <c r="F4448" s="10">
        <v>3746</v>
      </c>
      <c r="G4448" s="10">
        <v>6685</v>
      </c>
      <c r="H4448" s="44"/>
      <c r="I4448" s="44"/>
      <c r="J4448" s="44"/>
      <c r="K4448" s="44"/>
      <c r="L4448" s="10"/>
      <c r="M4448" s="10"/>
      <c r="N4448" s="10"/>
      <c r="O4448" s="11"/>
      <c r="P4448" s="27">
        <f>Table1[[#This Row],[Female Voters]]/Table1[[#This Row],[Female Population]]</f>
        <v>0</v>
      </c>
      <c r="Q4448" s="27">
        <f>Table1[[#This Row],[Male Voters]]/Table1[[#This Row],[Male Population]]</f>
        <v>0</v>
      </c>
      <c r="R4448" s="27">
        <f>Table1[[#This Row],[Total Voters]]/Table1[[#This Row],[Total Population]]</f>
        <v>0</v>
      </c>
      <c r="S4448" s="27">
        <f>Table1[[#This Row],[Female Ballots]]/Table1[[#This Row],[Female Population]]</f>
        <v>0</v>
      </c>
      <c r="T4448" s="27">
        <f>Table1[[#This Row],[Male Ballots]]/Table1[[#This Row],[Male Population]]</f>
        <v>0</v>
      </c>
      <c r="U4448" s="27">
        <f>Table1[[#This Row],[Total Ballots]]/Table1[[#This Row],[Total Population]]</f>
        <v>0</v>
      </c>
      <c r="V4448" s="27" t="e">
        <f>Table1[[#This Row],[Female Ballots]]/Table1[[#This Row],[Female Voters]]</f>
        <v>#DIV/0!</v>
      </c>
      <c r="W4448" s="27" t="e">
        <f>Table1[[#This Row],[Male Ballots]]/Table1[[#This Row],[Male Voters]]</f>
        <v>#DIV/0!</v>
      </c>
      <c r="X4448" s="27" t="e">
        <f>Table1[[#This Row],[Total Ballots]]/Table1[[#This Row],[Total Voters]]</f>
        <v>#DIV/0!</v>
      </c>
    </row>
    <row r="4449" spans="1:24" s="12" customFormat="1" hidden="1" x14ac:dyDescent="0.25">
      <c r="A4449" s="8" t="s">
        <v>46</v>
      </c>
      <c r="B4449" s="17">
        <v>2001</v>
      </c>
      <c r="C4449" s="17"/>
      <c r="D4449" s="9" t="s">
        <v>68</v>
      </c>
      <c r="E4449" s="10">
        <v>3636</v>
      </c>
      <c r="F4449" s="10">
        <v>4051</v>
      </c>
      <c r="G4449" s="10">
        <v>7687</v>
      </c>
      <c r="H4449" s="44"/>
      <c r="I4449" s="44"/>
      <c r="J4449" s="44"/>
      <c r="K4449" s="44"/>
      <c r="L4449" s="10"/>
      <c r="M4449" s="10"/>
      <c r="N4449" s="10"/>
      <c r="O4449" s="11"/>
      <c r="P4449" s="27">
        <f>Table1[[#This Row],[Female Voters]]/Table1[[#This Row],[Female Population]]</f>
        <v>0</v>
      </c>
      <c r="Q4449" s="27">
        <f>Table1[[#This Row],[Male Voters]]/Table1[[#This Row],[Male Population]]</f>
        <v>0</v>
      </c>
      <c r="R4449" s="27">
        <f>Table1[[#This Row],[Total Voters]]/Table1[[#This Row],[Total Population]]</f>
        <v>0</v>
      </c>
      <c r="S4449" s="27">
        <f>Table1[[#This Row],[Female Ballots]]/Table1[[#This Row],[Female Population]]</f>
        <v>0</v>
      </c>
      <c r="T4449" s="27">
        <f>Table1[[#This Row],[Male Ballots]]/Table1[[#This Row],[Male Population]]</f>
        <v>0</v>
      </c>
      <c r="U4449" s="27">
        <f>Table1[[#This Row],[Total Ballots]]/Table1[[#This Row],[Total Population]]</f>
        <v>0</v>
      </c>
      <c r="V4449" s="27" t="e">
        <f>Table1[[#This Row],[Female Ballots]]/Table1[[#This Row],[Female Voters]]</f>
        <v>#DIV/0!</v>
      </c>
      <c r="W4449" s="27" t="e">
        <f>Table1[[#This Row],[Male Ballots]]/Table1[[#This Row],[Male Voters]]</f>
        <v>#DIV/0!</v>
      </c>
      <c r="X4449" s="27" t="e">
        <f>Table1[[#This Row],[Total Ballots]]/Table1[[#This Row],[Total Voters]]</f>
        <v>#DIV/0!</v>
      </c>
    </row>
    <row r="4450" spans="1:24" s="12" customFormat="1" hidden="1" x14ac:dyDescent="0.25">
      <c r="A4450" s="8" t="s">
        <v>46</v>
      </c>
      <c r="B4450" s="17">
        <v>2001</v>
      </c>
      <c r="C4450" s="17"/>
      <c r="D4450" s="9" t="s">
        <v>69</v>
      </c>
      <c r="E4450" s="10">
        <v>3498</v>
      </c>
      <c r="F4450" s="10">
        <v>3741</v>
      </c>
      <c r="G4450" s="10">
        <v>7239</v>
      </c>
      <c r="H4450" s="44"/>
      <c r="I4450" s="44"/>
      <c r="J4450" s="44"/>
      <c r="K4450" s="44"/>
      <c r="L4450" s="10"/>
      <c r="M4450" s="10"/>
      <c r="N4450" s="10"/>
      <c r="O4450" s="11"/>
      <c r="P4450" s="27">
        <f>Table1[[#This Row],[Female Voters]]/Table1[[#This Row],[Female Population]]</f>
        <v>0</v>
      </c>
      <c r="Q4450" s="27">
        <f>Table1[[#This Row],[Male Voters]]/Table1[[#This Row],[Male Population]]</f>
        <v>0</v>
      </c>
      <c r="R4450" s="27">
        <f>Table1[[#This Row],[Total Voters]]/Table1[[#This Row],[Total Population]]</f>
        <v>0</v>
      </c>
      <c r="S4450" s="27">
        <f>Table1[[#This Row],[Female Ballots]]/Table1[[#This Row],[Female Population]]</f>
        <v>0</v>
      </c>
      <c r="T4450" s="27">
        <f>Table1[[#This Row],[Male Ballots]]/Table1[[#This Row],[Male Population]]</f>
        <v>0</v>
      </c>
      <c r="U4450" s="27">
        <f>Table1[[#This Row],[Total Ballots]]/Table1[[#This Row],[Total Population]]</f>
        <v>0</v>
      </c>
      <c r="V4450" s="27" t="e">
        <f>Table1[[#This Row],[Female Ballots]]/Table1[[#This Row],[Female Voters]]</f>
        <v>#DIV/0!</v>
      </c>
      <c r="W4450" s="27" t="e">
        <f>Table1[[#This Row],[Male Ballots]]/Table1[[#This Row],[Male Voters]]</f>
        <v>#DIV/0!</v>
      </c>
      <c r="X4450" s="27" t="e">
        <f>Table1[[#This Row],[Total Ballots]]/Table1[[#This Row],[Total Voters]]</f>
        <v>#DIV/0!</v>
      </c>
    </row>
    <row r="4451" spans="1:24" s="12" customFormat="1" hidden="1" x14ac:dyDescent="0.25">
      <c r="A4451" s="8" t="s">
        <v>46</v>
      </c>
      <c r="B4451" s="17">
        <v>2001</v>
      </c>
      <c r="C4451" s="17"/>
      <c r="D4451" s="9" t="s">
        <v>70</v>
      </c>
      <c r="E4451" s="10">
        <v>2280</v>
      </c>
      <c r="F4451" s="10">
        <v>2238</v>
      </c>
      <c r="G4451" s="10">
        <v>4518</v>
      </c>
      <c r="H4451" s="44"/>
      <c r="I4451" s="44"/>
      <c r="J4451" s="44"/>
      <c r="K4451" s="44"/>
      <c r="L4451" s="10"/>
      <c r="M4451" s="10"/>
      <c r="N4451" s="10"/>
      <c r="O4451" s="11"/>
      <c r="P4451" s="27">
        <f>Table1[[#This Row],[Female Voters]]/Table1[[#This Row],[Female Population]]</f>
        <v>0</v>
      </c>
      <c r="Q4451" s="27">
        <f>Table1[[#This Row],[Male Voters]]/Table1[[#This Row],[Male Population]]</f>
        <v>0</v>
      </c>
      <c r="R4451" s="27">
        <f>Table1[[#This Row],[Total Voters]]/Table1[[#This Row],[Total Population]]</f>
        <v>0</v>
      </c>
      <c r="S4451" s="27">
        <f>Table1[[#This Row],[Female Ballots]]/Table1[[#This Row],[Female Population]]</f>
        <v>0</v>
      </c>
      <c r="T4451" s="27">
        <f>Table1[[#This Row],[Male Ballots]]/Table1[[#This Row],[Male Population]]</f>
        <v>0</v>
      </c>
      <c r="U4451" s="27">
        <f>Table1[[#This Row],[Total Ballots]]/Table1[[#This Row],[Total Population]]</f>
        <v>0</v>
      </c>
      <c r="V4451" s="27" t="e">
        <f>Table1[[#This Row],[Female Ballots]]/Table1[[#This Row],[Female Voters]]</f>
        <v>#DIV/0!</v>
      </c>
      <c r="W4451" s="27" t="e">
        <f>Table1[[#This Row],[Male Ballots]]/Table1[[#This Row],[Male Voters]]</f>
        <v>#DIV/0!</v>
      </c>
      <c r="X4451" s="27" t="e">
        <f>Table1[[#This Row],[Total Ballots]]/Table1[[#This Row],[Total Voters]]</f>
        <v>#DIV/0!</v>
      </c>
    </row>
    <row r="4452" spans="1:24" s="12" customFormat="1" hidden="1" x14ac:dyDescent="0.25">
      <c r="A4452" s="8" t="s">
        <v>46</v>
      </c>
      <c r="B4452" s="17">
        <v>2001</v>
      </c>
      <c r="C4452" s="17"/>
      <c r="D4452" s="9" t="s">
        <v>71</v>
      </c>
      <c r="E4452" s="10">
        <v>4757</v>
      </c>
      <c r="F4452" s="10">
        <v>3329</v>
      </c>
      <c r="G4452" s="10">
        <v>8086</v>
      </c>
      <c r="H4452" s="44"/>
      <c r="I4452" s="44"/>
      <c r="J4452" s="44"/>
      <c r="K4452" s="44"/>
      <c r="L4452" s="10"/>
      <c r="M4452" s="10"/>
      <c r="N4452" s="10"/>
      <c r="O4452" s="11"/>
      <c r="P4452" s="27">
        <f>Table1[[#This Row],[Female Voters]]/Table1[[#This Row],[Female Population]]</f>
        <v>0</v>
      </c>
      <c r="Q4452" s="27">
        <f>Table1[[#This Row],[Male Voters]]/Table1[[#This Row],[Male Population]]</f>
        <v>0</v>
      </c>
      <c r="R4452" s="27">
        <f>Table1[[#This Row],[Total Voters]]/Table1[[#This Row],[Total Population]]</f>
        <v>0</v>
      </c>
      <c r="S4452" s="27">
        <f>Table1[[#This Row],[Female Ballots]]/Table1[[#This Row],[Female Population]]</f>
        <v>0</v>
      </c>
      <c r="T4452" s="27">
        <f>Table1[[#This Row],[Male Ballots]]/Table1[[#This Row],[Male Population]]</f>
        <v>0</v>
      </c>
      <c r="U4452" s="27">
        <f>Table1[[#This Row],[Total Ballots]]/Table1[[#This Row],[Total Population]]</f>
        <v>0</v>
      </c>
      <c r="V4452" s="27" t="e">
        <f>Table1[[#This Row],[Female Ballots]]/Table1[[#This Row],[Female Voters]]</f>
        <v>#DIV/0!</v>
      </c>
      <c r="W4452" s="27" t="e">
        <f>Table1[[#This Row],[Male Ballots]]/Table1[[#This Row],[Male Voters]]</f>
        <v>#DIV/0!</v>
      </c>
      <c r="X4452" s="27" t="e">
        <f>Table1[[#This Row],[Total Ballots]]/Table1[[#This Row],[Total Voters]]</f>
        <v>#DIV/0!</v>
      </c>
    </row>
    <row r="4453" spans="1:24" s="12" customFormat="1" hidden="1" x14ac:dyDescent="0.25">
      <c r="A4453" s="8" t="s">
        <v>46</v>
      </c>
      <c r="B4453" s="17">
        <v>2001</v>
      </c>
      <c r="C4453" s="17"/>
      <c r="D4453" s="9" t="s">
        <v>453</v>
      </c>
      <c r="E4453" s="10">
        <v>20517</v>
      </c>
      <c r="F4453" s="10">
        <v>21164</v>
      </c>
      <c r="G4453" s="10">
        <v>41681</v>
      </c>
      <c r="H4453" s="44"/>
      <c r="I4453" s="44"/>
      <c r="J4453" s="44"/>
      <c r="K4453" s="44"/>
      <c r="L4453" s="10"/>
      <c r="M4453" s="10"/>
      <c r="N4453" s="10"/>
      <c r="O4453" s="11"/>
      <c r="P4453" s="27">
        <f>Table1[[#This Row],[Female Voters]]/Table1[[#This Row],[Female Population]]</f>
        <v>0</v>
      </c>
      <c r="Q4453" s="27">
        <f>Table1[[#This Row],[Male Voters]]/Table1[[#This Row],[Male Population]]</f>
        <v>0</v>
      </c>
      <c r="R4453" s="27">
        <f>Table1[[#This Row],[Total Voters]]/Table1[[#This Row],[Total Population]]</f>
        <v>0</v>
      </c>
      <c r="S4453" s="27">
        <f>Table1[[#This Row],[Female Ballots]]/Table1[[#This Row],[Female Population]]</f>
        <v>0</v>
      </c>
      <c r="T4453" s="27">
        <f>Table1[[#This Row],[Male Ballots]]/Table1[[#This Row],[Male Population]]</f>
        <v>0</v>
      </c>
      <c r="U4453" s="27">
        <f>Table1[[#This Row],[Total Ballots]]/Table1[[#This Row],[Total Population]]</f>
        <v>0</v>
      </c>
      <c r="V4453" s="27" t="e">
        <f>Table1[[#This Row],[Female Ballots]]/Table1[[#This Row],[Female Voters]]</f>
        <v>#DIV/0!</v>
      </c>
      <c r="W4453" s="27" t="e">
        <f>Table1[[#This Row],[Male Ballots]]/Table1[[#This Row],[Male Voters]]</f>
        <v>#DIV/0!</v>
      </c>
      <c r="X4453" s="27" t="e">
        <f>Table1[[#This Row],[Total Ballots]]/Table1[[#This Row],[Total Voters]]</f>
        <v>#DIV/0!</v>
      </c>
    </row>
    <row r="4454" spans="1:24" s="12" customFormat="1" hidden="1" x14ac:dyDescent="0.25">
      <c r="A4454" s="8" t="s">
        <v>36</v>
      </c>
      <c r="B4454" s="17">
        <v>2001</v>
      </c>
      <c r="C4454" s="17"/>
      <c r="D4454" s="9" t="s">
        <v>66</v>
      </c>
      <c r="E4454" s="10">
        <v>12641</v>
      </c>
      <c r="F4454" s="10">
        <v>12077</v>
      </c>
      <c r="G4454" s="10">
        <v>24718</v>
      </c>
      <c r="H4454" s="44"/>
      <c r="I4454" s="44"/>
      <c r="J4454" s="44"/>
      <c r="K4454" s="44"/>
      <c r="L4454" s="10"/>
      <c r="M4454" s="10"/>
      <c r="N4454" s="10"/>
      <c r="O4454" s="11"/>
      <c r="P4454" s="27">
        <f>Table1[[#This Row],[Female Voters]]/Table1[[#This Row],[Female Population]]</f>
        <v>0</v>
      </c>
      <c r="Q4454" s="27">
        <f>Table1[[#This Row],[Male Voters]]/Table1[[#This Row],[Male Population]]</f>
        <v>0</v>
      </c>
      <c r="R4454" s="27">
        <f>Table1[[#This Row],[Total Voters]]/Table1[[#This Row],[Total Population]]</f>
        <v>0</v>
      </c>
      <c r="S4454" s="27">
        <f>Table1[[#This Row],[Female Ballots]]/Table1[[#This Row],[Female Population]]</f>
        <v>0</v>
      </c>
      <c r="T4454" s="27">
        <f>Table1[[#This Row],[Male Ballots]]/Table1[[#This Row],[Male Population]]</f>
        <v>0</v>
      </c>
      <c r="U4454" s="27">
        <f>Table1[[#This Row],[Total Ballots]]/Table1[[#This Row],[Total Population]]</f>
        <v>0</v>
      </c>
      <c r="V4454" s="27" t="e">
        <f>Table1[[#This Row],[Female Ballots]]/Table1[[#This Row],[Female Voters]]</f>
        <v>#DIV/0!</v>
      </c>
      <c r="W4454" s="27" t="e">
        <f>Table1[[#This Row],[Male Ballots]]/Table1[[#This Row],[Male Voters]]</f>
        <v>#DIV/0!</v>
      </c>
      <c r="X4454" s="27" t="e">
        <f>Table1[[#This Row],[Total Ballots]]/Table1[[#This Row],[Total Voters]]</f>
        <v>#DIV/0!</v>
      </c>
    </row>
    <row r="4455" spans="1:24" s="12" customFormat="1" hidden="1" x14ac:dyDescent="0.25">
      <c r="A4455" s="8" t="s">
        <v>36</v>
      </c>
      <c r="B4455" s="17">
        <v>2001</v>
      </c>
      <c r="C4455" s="17"/>
      <c r="D4455" s="9" t="s">
        <v>67</v>
      </c>
      <c r="E4455" s="10">
        <v>10508</v>
      </c>
      <c r="F4455" s="10">
        <v>11172</v>
      </c>
      <c r="G4455" s="10">
        <v>21680</v>
      </c>
      <c r="H4455" s="44"/>
      <c r="I4455" s="44"/>
      <c r="J4455" s="44"/>
      <c r="K4455" s="44"/>
      <c r="L4455" s="10"/>
      <c r="M4455" s="10"/>
      <c r="N4455" s="10"/>
      <c r="O4455" s="11"/>
      <c r="P4455" s="27">
        <f>Table1[[#This Row],[Female Voters]]/Table1[[#This Row],[Female Population]]</f>
        <v>0</v>
      </c>
      <c r="Q4455" s="27">
        <f>Table1[[#This Row],[Male Voters]]/Table1[[#This Row],[Male Population]]</f>
        <v>0</v>
      </c>
      <c r="R4455" s="27">
        <f>Table1[[#This Row],[Total Voters]]/Table1[[#This Row],[Total Population]]</f>
        <v>0</v>
      </c>
      <c r="S4455" s="27">
        <f>Table1[[#This Row],[Female Ballots]]/Table1[[#This Row],[Female Population]]</f>
        <v>0</v>
      </c>
      <c r="T4455" s="27">
        <f>Table1[[#This Row],[Male Ballots]]/Table1[[#This Row],[Male Population]]</f>
        <v>0</v>
      </c>
      <c r="U4455" s="27">
        <f>Table1[[#This Row],[Total Ballots]]/Table1[[#This Row],[Total Population]]</f>
        <v>0</v>
      </c>
      <c r="V4455" s="27" t="e">
        <f>Table1[[#This Row],[Female Ballots]]/Table1[[#This Row],[Female Voters]]</f>
        <v>#DIV/0!</v>
      </c>
      <c r="W4455" s="27" t="e">
        <f>Table1[[#This Row],[Male Ballots]]/Table1[[#This Row],[Male Voters]]</f>
        <v>#DIV/0!</v>
      </c>
      <c r="X4455" s="27" t="e">
        <f>Table1[[#This Row],[Total Ballots]]/Table1[[#This Row],[Total Voters]]</f>
        <v>#DIV/0!</v>
      </c>
    </row>
    <row r="4456" spans="1:24" s="12" customFormat="1" hidden="1" x14ac:dyDescent="0.25">
      <c r="A4456" s="8" t="s">
        <v>36</v>
      </c>
      <c r="B4456" s="17">
        <v>2001</v>
      </c>
      <c r="C4456" s="17"/>
      <c r="D4456" s="9" t="s">
        <v>68</v>
      </c>
      <c r="E4456" s="10">
        <v>12415</v>
      </c>
      <c r="F4456" s="10">
        <v>12098</v>
      </c>
      <c r="G4456" s="10">
        <v>24513</v>
      </c>
      <c r="H4456" s="44"/>
      <c r="I4456" s="44"/>
      <c r="J4456" s="44"/>
      <c r="K4456" s="44"/>
      <c r="L4456" s="10"/>
      <c r="M4456" s="10"/>
      <c r="N4456" s="10"/>
      <c r="O4456" s="11"/>
      <c r="P4456" s="27">
        <f>Table1[[#This Row],[Female Voters]]/Table1[[#This Row],[Female Population]]</f>
        <v>0</v>
      </c>
      <c r="Q4456" s="27">
        <f>Table1[[#This Row],[Male Voters]]/Table1[[#This Row],[Male Population]]</f>
        <v>0</v>
      </c>
      <c r="R4456" s="27">
        <f>Table1[[#This Row],[Total Voters]]/Table1[[#This Row],[Total Population]]</f>
        <v>0</v>
      </c>
      <c r="S4456" s="27">
        <f>Table1[[#This Row],[Female Ballots]]/Table1[[#This Row],[Female Population]]</f>
        <v>0</v>
      </c>
      <c r="T4456" s="27">
        <f>Table1[[#This Row],[Male Ballots]]/Table1[[#This Row],[Male Population]]</f>
        <v>0</v>
      </c>
      <c r="U4456" s="27">
        <f>Table1[[#This Row],[Total Ballots]]/Table1[[#This Row],[Total Population]]</f>
        <v>0</v>
      </c>
      <c r="V4456" s="27" t="e">
        <f>Table1[[#This Row],[Female Ballots]]/Table1[[#This Row],[Female Voters]]</f>
        <v>#DIV/0!</v>
      </c>
      <c r="W4456" s="27" t="e">
        <f>Table1[[#This Row],[Male Ballots]]/Table1[[#This Row],[Male Voters]]</f>
        <v>#DIV/0!</v>
      </c>
      <c r="X4456" s="27" t="e">
        <f>Table1[[#This Row],[Total Ballots]]/Table1[[#This Row],[Total Voters]]</f>
        <v>#DIV/0!</v>
      </c>
    </row>
    <row r="4457" spans="1:24" s="12" customFormat="1" hidden="1" x14ac:dyDescent="0.25">
      <c r="A4457" s="8" t="s">
        <v>36</v>
      </c>
      <c r="B4457" s="17">
        <v>2001</v>
      </c>
      <c r="C4457" s="17"/>
      <c r="D4457" s="9" t="s">
        <v>69</v>
      </c>
      <c r="E4457" s="10">
        <v>12703</v>
      </c>
      <c r="F4457" s="10">
        <v>12310</v>
      </c>
      <c r="G4457" s="10">
        <v>25013</v>
      </c>
      <c r="H4457" s="44"/>
      <c r="I4457" s="44"/>
      <c r="J4457" s="44"/>
      <c r="K4457" s="44"/>
      <c r="L4457" s="10"/>
      <c r="M4457" s="10"/>
      <c r="N4457" s="10"/>
      <c r="O4457" s="11"/>
      <c r="P4457" s="27">
        <f>Table1[[#This Row],[Female Voters]]/Table1[[#This Row],[Female Population]]</f>
        <v>0</v>
      </c>
      <c r="Q4457" s="27">
        <f>Table1[[#This Row],[Male Voters]]/Table1[[#This Row],[Male Population]]</f>
        <v>0</v>
      </c>
      <c r="R4457" s="27">
        <f>Table1[[#This Row],[Total Voters]]/Table1[[#This Row],[Total Population]]</f>
        <v>0</v>
      </c>
      <c r="S4457" s="27">
        <f>Table1[[#This Row],[Female Ballots]]/Table1[[#This Row],[Female Population]]</f>
        <v>0</v>
      </c>
      <c r="T4457" s="27">
        <f>Table1[[#This Row],[Male Ballots]]/Table1[[#This Row],[Male Population]]</f>
        <v>0</v>
      </c>
      <c r="U4457" s="27">
        <f>Table1[[#This Row],[Total Ballots]]/Table1[[#This Row],[Total Population]]</f>
        <v>0</v>
      </c>
      <c r="V4457" s="27" t="e">
        <f>Table1[[#This Row],[Female Ballots]]/Table1[[#This Row],[Female Voters]]</f>
        <v>#DIV/0!</v>
      </c>
      <c r="W4457" s="27" t="e">
        <f>Table1[[#This Row],[Male Ballots]]/Table1[[#This Row],[Male Voters]]</f>
        <v>#DIV/0!</v>
      </c>
      <c r="X4457" s="27" t="e">
        <f>Table1[[#This Row],[Total Ballots]]/Table1[[#This Row],[Total Voters]]</f>
        <v>#DIV/0!</v>
      </c>
    </row>
    <row r="4458" spans="1:24" s="12" customFormat="1" hidden="1" x14ac:dyDescent="0.25">
      <c r="A4458" s="8" t="s">
        <v>36</v>
      </c>
      <c r="B4458" s="17">
        <v>2001</v>
      </c>
      <c r="C4458" s="17"/>
      <c r="D4458" s="9" t="s">
        <v>70</v>
      </c>
      <c r="E4458" s="10">
        <v>7286</v>
      </c>
      <c r="F4458" s="10">
        <v>7267</v>
      </c>
      <c r="G4458" s="10">
        <v>14553</v>
      </c>
      <c r="H4458" s="44"/>
      <c r="I4458" s="44"/>
      <c r="J4458" s="44"/>
      <c r="K4458" s="44"/>
      <c r="L4458" s="10"/>
      <c r="M4458" s="10"/>
      <c r="N4458" s="10"/>
      <c r="O4458" s="11"/>
      <c r="P4458" s="27">
        <f>Table1[[#This Row],[Female Voters]]/Table1[[#This Row],[Female Population]]</f>
        <v>0</v>
      </c>
      <c r="Q4458" s="27">
        <f>Table1[[#This Row],[Male Voters]]/Table1[[#This Row],[Male Population]]</f>
        <v>0</v>
      </c>
      <c r="R4458" s="27">
        <f>Table1[[#This Row],[Total Voters]]/Table1[[#This Row],[Total Population]]</f>
        <v>0</v>
      </c>
      <c r="S4458" s="27">
        <f>Table1[[#This Row],[Female Ballots]]/Table1[[#This Row],[Female Population]]</f>
        <v>0</v>
      </c>
      <c r="T4458" s="27">
        <f>Table1[[#This Row],[Male Ballots]]/Table1[[#This Row],[Male Population]]</f>
        <v>0</v>
      </c>
      <c r="U4458" s="27">
        <f>Table1[[#This Row],[Total Ballots]]/Table1[[#This Row],[Total Population]]</f>
        <v>0</v>
      </c>
      <c r="V4458" s="27" t="e">
        <f>Table1[[#This Row],[Female Ballots]]/Table1[[#This Row],[Female Voters]]</f>
        <v>#DIV/0!</v>
      </c>
      <c r="W4458" s="27" t="e">
        <f>Table1[[#This Row],[Male Ballots]]/Table1[[#This Row],[Male Voters]]</f>
        <v>#DIV/0!</v>
      </c>
      <c r="X4458" s="27" t="e">
        <f>Table1[[#This Row],[Total Ballots]]/Table1[[#This Row],[Total Voters]]</f>
        <v>#DIV/0!</v>
      </c>
    </row>
    <row r="4459" spans="1:24" s="12" customFormat="1" hidden="1" x14ac:dyDescent="0.25">
      <c r="A4459" s="8" t="s">
        <v>36</v>
      </c>
      <c r="B4459" s="17">
        <v>2001</v>
      </c>
      <c r="C4459" s="17"/>
      <c r="D4459" s="9" t="s">
        <v>71</v>
      </c>
      <c r="E4459" s="10">
        <v>11209</v>
      </c>
      <c r="F4459" s="10">
        <v>8715</v>
      </c>
      <c r="G4459" s="10">
        <v>19924</v>
      </c>
      <c r="H4459" s="44"/>
      <c r="I4459" s="44"/>
      <c r="J4459" s="44"/>
      <c r="K4459" s="44"/>
      <c r="L4459" s="10"/>
      <c r="M4459" s="10"/>
      <c r="N4459" s="10"/>
      <c r="O4459" s="11"/>
      <c r="P4459" s="27">
        <f>Table1[[#This Row],[Female Voters]]/Table1[[#This Row],[Female Population]]</f>
        <v>0</v>
      </c>
      <c r="Q4459" s="27">
        <f>Table1[[#This Row],[Male Voters]]/Table1[[#This Row],[Male Population]]</f>
        <v>0</v>
      </c>
      <c r="R4459" s="27">
        <f>Table1[[#This Row],[Total Voters]]/Table1[[#This Row],[Total Population]]</f>
        <v>0</v>
      </c>
      <c r="S4459" s="27">
        <f>Table1[[#This Row],[Female Ballots]]/Table1[[#This Row],[Female Population]]</f>
        <v>0</v>
      </c>
      <c r="T4459" s="27">
        <f>Table1[[#This Row],[Male Ballots]]/Table1[[#This Row],[Male Population]]</f>
        <v>0</v>
      </c>
      <c r="U4459" s="27">
        <f>Table1[[#This Row],[Total Ballots]]/Table1[[#This Row],[Total Population]]</f>
        <v>0</v>
      </c>
      <c r="V4459" s="27" t="e">
        <f>Table1[[#This Row],[Female Ballots]]/Table1[[#This Row],[Female Voters]]</f>
        <v>#DIV/0!</v>
      </c>
      <c r="W4459" s="27" t="e">
        <f>Table1[[#This Row],[Male Ballots]]/Table1[[#This Row],[Male Voters]]</f>
        <v>#DIV/0!</v>
      </c>
      <c r="X4459" s="27" t="e">
        <f>Table1[[#This Row],[Total Ballots]]/Table1[[#This Row],[Total Voters]]</f>
        <v>#DIV/0!</v>
      </c>
    </row>
    <row r="4460" spans="1:24" s="12" customFormat="1" hidden="1" x14ac:dyDescent="0.25">
      <c r="A4460" s="8" t="s">
        <v>36</v>
      </c>
      <c r="B4460" s="17">
        <v>2001</v>
      </c>
      <c r="C4460" s="17"/>
      <c r="D4460" s="9" t="s">
        <v>453</v>
      </c>
      <c r="E4460" s="10">
        <v>66762</v>
      </c>
      <c r="F4460" s="10">
        <v>63639</v>
      </c>
      <c r="G4460" s="10">
        <v>130401</v>
      </c>
      <c r="H4460" s="44"/>
      <c r="I4460" s="44"/>
      <c r="J4460" s="44"/>
      <c r="K4460" s="44"/>
      <c r="L4460" s="10"/>
      <c r="M4460" s="10"/>
      <c r="N4460" s="10"/>
      <c r="O4460" s="11"/>
      <c r="P4460" s="27">
        <f>Table1[[#This Row],[Female Voters]]/Table1[[#This Row],[Female Population]]</f>
        <v>0</v>
      </c>
      <c r="Q4460" s="27">
        <f>Table1[[#This Row],[Male Voters]]/Table1[[#This Row],[Male Population]]</f>
        <v>0</v>
      </c>
      <c r="R4460" s="27">
        <f>Table1[[#This Row],[Total Voters]]/Table1[[#This Row],[Total Population]]</f>
        <v>0</v>
      </c>
      <c r="S4460" s="27">
        <f>Table1[[#This Row],[Female Ballots]]/Table1[[#This Row],[Female Population]]</f>
        <v>0</v>
      </c>
      <c r="T4460" s="27">
        <f>Table1[[#This Row],[Male Ballots]]/Table1[[#This Row],[Male Population]]</f>
        <v>0</v>
      </c>
      <c r="U4460" s="27">
        <f>Table1[[#This Row],[Total Ballots]]/Table1[[#This Row],[Total Population]]</f>
        <v>0</v>
      </c>
      <c r="V4460" s="27" t="e">
        <f>Table1[[#This Row],[Female Ballots]]/Table1[[#This Row],[Female Voters]]</f>
        <v>#DIV/0!</v>
      </c>
      <c r="W4460" s="27" t="e">
        <f>Table1[[#This Row],[Male Ballots]]/Table1[[#This Row],[Male Voters]]</f>
        <v>#DIV/0!</v>
      </c>
      <c r="X4460" s="27" t="e">
        <f>Table1[[#This Row],[Total Ballots]]/Table1[[#This Row],[Total Voters]]</f>
        <v>#DIV/0!</v>
      </c>
    </row>
    <row r="4461" spans="1:24" s="12" customFormat="1" hidden="1" x14ac:dyDescent="0.25">
      <c r="A4461" s="8" t="s">
        <v>58</v>
      </c>
      <c r="B4461" s="17">
        <v>2001</v>
      </c>
      <c r="C4461" s="17"/>
      <c r="D4461" s="9" t="s">
        <v>66</v>
      </c>
      <c r="E4461" s="10">
        <v>6559.96</v>
      </c>
      <c r="F4461" s="10">
        <v>6957.96</v>
      </c>
      <c r="G4461" s="10">
        <v>13517.91</v>
      </c>
      <c r="H4461" s="44"/>
      <c r="I4461" s="44"/>
      <c r="J4461" s="44"/>
      <c r="K4461" s="44"/>
      <c r="L4461" s="10"/>
      <c r="M4461" s="10"/>
      <c r="N4461" s="10"/>
      <c r="O4461" s="11"/>
      <c r="P4461" s="27">
        <f>Table1[[#This Row],[Female Voters]]/Table1[[#This Row],[Female Population]]</f>
        <v>0</v>
      </c>
      <c r="Q4461" s="27">
        <f>Table1[[#This Row],[Male Voters]]/Table1[[#This Row],[Male Population]]</f>
        <v>0</v>
      </c>
      <c r="R4461" s="27">
        <f>Table1[[#This Row],[Total Voters]]/Table1[[#This Row],[Total Population]]</f>
        <v>0</v>
      </c>
      <c r="S4461" s="27">
        <f>Table1[[#This Row],[Female Ballots]]/Table1[[#This Row],[Female Population]]</f>
        <v>0</v>
      </c>
      <c r="T4461" s="27">
        <f>Table1[[#This Row],[Male Ballots]]/Table1[[#This Row],[Male Population]]</f>
        <v>0</v>
      </c>
      <c r="U4461" s="27">
        <f>Table1[[#This Row],[Total Ballots]]/Table1[[#This Row],[Total Population]]</f>
        <v>0</v>
      </c>
      <c r="V4461" s="27" t="e">
        <f>Table1[[#This Row],[Female Ballots]]/Table1[[#This Row],[Female Voters]]</f>
        <v>#DIV/0!</v>
      </c>
      <c r="W4461" s="27" t="e">
        <f>Table1[[#This Row],[Male Ballots]]/Table1[[#This Row],[Male Voters]]</f>
        <v>#DIV/0!</v>
      </c>
      <c r="X4461" s="27" t="e">
        <f>Table1[[#This Row],[Total Ballots]]/Table1[[#This Row],[Total Voters]]</f>
        <v>#DIV/0!</v>
      </c>
    </row>
    <row r="4462" spans="1:24" s="12" customFormat="1" hidden="1" x14ac:dyDescent="0.25">
      <c r="A4462" s="8" t="s">
        <v>58</v>
      </c>
      <c r="B4462" s="17">
        <v>2001</v>
      </c>
      <c r="C4462" s="17"/>
      <c r="D4462" s="9" t="s">
        <v>67</v>
      </c>
      <c r="E4462" s="10">
        <v>2444</v>
      </c>
      <c r="F4462" s="10">
        <v>2767</v>
      </c>
      <c r="G4462" s="10">
        <v>5211.01</v>
      </c>
      <c r="H4462" s="44"/>
      <c r="I4462" s="44"/>
      <c r="J4462" s="44"/>
      <c r="K4462" s="44"/>
      <c r="L4462" s="10"/>
      <c r="M4462" s="10"/>
      <c r="N4462" s="10"/>
      <c r="O4462" s="11"/>
      <c r="P4462" s="27">
        <f>Table1[[#This Row],[Female Voters]]/Table1[[#This Row],[Female Population]]</f>
        <v>0</v>
      </c>
      <c r="Q4462" s="27">
        <f>Table1[[#This Row],[Male Voters]]/Table1[[#This Row],[Male Population]]</f>
        <v>0</v>
      </c>
      <c r="R4462" s="27">
        <f>Table1[[#This Row],[Total Voters]]/Table1[[#This Row],[Total Population]]</f>
        <v>0</v>
      </c>
      <c r="S4462" s="27">
        <f>Table1[[#This Row],[Female Ballots]]/Table1[[#This Row],[Female Population]]</f>
        <v>0</v>
      </c>
      <c r="T4462" s="27">
        <f>Table1[[#This Row],[Male Ballots]]/Table1[[#This Row],[Male Population]]</f>
        <v>0</v>
      </c>
      <c r="U4462" s="27">
        <f>Table1[[#This Row],[Total Ballots]]/Table1[[#This Row],[Total Population]]</f>
        <v>0</v>
      </c>
      <c r="V4462" s="27" t="e">
        <f>Table1[[#This Row],[Female Ballots]]/Table1[[#This Row],[Female Voters]]</f>
        <v>#DIV/0!</v>
      </c>
      <c r="W4462" s="27" t="e">
        <f>Table1[[#This Row],[Male Ballots]]/Table1[[#This Row],[Male Voters]]</f>
        <v>#DIV/0!</v>
      </c>
      <c r="X4462" s="27" t="e">
        <f>Table1[[#This Row],[Total Ballots]]/Table1[[#This Row],[Total Voters]]</f>
        <v>#DIV/0!</v>
      </c>
    </row>
    <row r="4463" spans="1:24" s="12" customFormat="1" hidden="1" x14ac:dyDescent="0.25">
      <c r="A4463" s="8" t="s">
        <v>58</v>
      </c>
      <c r="B4463" s="17">
        <v>2001</v>
      </c>
      <c r="C4463" s="17"/>
      <c r="D4463" s="9" t="s">
        <v>68</v>
      </c>
      <c r="E4463" s="10">
        <v>2151.0100000000002</v>
      </c>
      <c r="F4463" s="10">
        <v>2118.0100000000002</v>
      </c>
      <c r="G4463" s="10">
        <v>4269.0200000000004</v>
      </c>
      <c r="H4463" s="44"/>
      <c r="I4463" s="44"/>
      <c r="J4463" s="44"/>
      <c r="K4463" s="44"/>
      <c r="L4463" s="10"/>
      <c r="M4463" s="10"/>
      <c r="N4463" s="10"/>
      <c r="O4463" s="11"/>
      <c r="P4463" s="27">
        <f>Table1[[#This Row],[Female Voters]]/Table1[[#This Row],[Female Population]]</f>
        <v>0</v>
      </c>
      <c r="Q4463" s="27">
        <f>Table1[[#This Row],[Male Voters]]/Table1[[#This Row],[Male Population]]</f>
        <v>0</v>
      </c>
      <c r="R4463" s="27">
        <f>Table1[[#This Row],[Total Voters]]/Table1[[#This Row],[Total Population]]</f>
        <v>0</v>
      </c>
      <c r="S4463" s="27">
        <f>Table1[[#This Row],[Female Ballots]]/Table1[[#This Row],[Female Population]]</f>
        <v>0</v>
      </c>
      <c r="T4463" s="27">
        <f>Table1[[#This Row],[Male Ballots]]/Table1[[#This Row],[Male Population]]</f>
        <v>0</v>
      </c>
      <c r="U4463" s="27">
        <f>Table1[[#This Row],[Total Ballots]]/Table1[[#This Row],[Total Population]]</f>
        <v>0</v>
      </c>
      <c r="V4463" s="27" t="e">
        <f>Table1[[#This Row],[Female Ballots]]/Table1[[#This Row],[Female Voters]]</f>
        <v>#DIV/0!</v>
      </c>
      <c r="W4463" s="27" t="e">
        <f>Table1[[#This Row],[Male Ballots]]/Table1[[#This Row],[Male Voters]]</f>
        <v>#DIV/0!</v>
      </c>
      <c r="X4463" s="27" t="e">
        <f>Table1[[#This Row],[Total Ballots]]/Table1[[#This Row],[Total Voters]]</f>
        <v>#DIV/0!</v>
      </c>
    </row>
    <row r="4464" spans="1:24" s="12" customFormat="1" hidden="1" x14ac:dyDescent="0.25">
      <c r="A4464" s="8" t="s">
        <v>58</v>
      </c>
      <c r="B4464" s="17">
        <v>2001</v>
      </c>
      <c r="C4464" s="17"/>
      <c r="D4464" s="9" t="s">
        <v>69</v>
      </c>
      <c r="E4464" s="10">
        <v>1945</v>
      </c>
      <c r="F4464" s="10">
        <v>1988.01</v>
      </c>
      <c r="G4464" s="10">
        <v>3933.0200000000004</v>
      </c>
      <c r="H4464" s="44"/>
      <c r="I4464" s="44"/>
      <c r="J4464" s="44"/>
      <c r="K4464" s="44"/>
      <c r="L4464" s="10"/>
      <c r="M4464" s="10"/>
      <c r="N4464" s="10"/>
      <c r="O4464" s="11"/>
      <c r="P4464" s="27">
        <f>Table1[[#This Row],[Female Voters]]/Table1[[#This Row],[Female Population]]</f>
        <v>0</v>
      </c>
      <c r="Q4464" s="27">
        <f>Table1[[#This Row],[Male Voters]]/Table1[[#This Row],[Male Population]]</f>
        <v>0</v>
      </c>
      <c r="R4464" s="27">
        <f>Table1[[#This Row],[Total Voters]]/Table1[[#This Row],[Total Population]]</f>
        <v>0</v>
      </c>
      <c r="S4464" s="27">
        <f>Table1[[#This Row],[Female Ballots]]/Table1[[#This Row],[Female Population]]</f>
        <v>0</v>
      </c>
      <c r="T4464" s="27">
        <f>Table1[[#This Row],[Male Ballots]]/Table1[[#This Row],[Male Population]]</f>
        <v>0</v>
      </c>
      <c r="U4464" s="27">
        <f>Table1[[#This Row],[Total Ballots]]/Table1[[#This Row],[Total Population]]</f>
        <v>0</v>
      </c>
      <c r="V4464" s="27" t="e">
        <f>Table1[[#This Row],[Female Ballots]]/Table1[[#This Row],[Female Voters]]</f>
        <v>#DIV/0!</v>
      </c>
      <c r="W4464" s="27" t="e">
        <f>Table1[[#This Row],[Male Ballots]]/Table1[[#This Row],[Male Voters]]</f>
        <v>#DIV/0!</v>
      </c>
      <c r="X4464" s="27" t="e">
        <f>Table1[[#This Row],[Total Ballots]]/Table1[[#This Row],[Total Voters]]</f>
        <v>#DIV/0!</v>
      </c>
    </row>
    <row r="4465" spans="1:24" s="12" customFormat="1" hidden="1" x14ac:dyDescent="0.25">
      <c r="A4465" s="8" t="s">
        <v>58</v>
      </c>
      <c r="B4465" s="17">
        <v>2001</v>
      </c>
      <c r="C4465" s="17"/>
      <c r="D4465" s="9" t="s">
        <v>70</v>
      </c>
      <c r="E4465" s="10">
        <v>1313</v>
      </c>
      <c r="F4465" s="10">
        <v>1269</v>
      </c>
      <c r="G4465" s="10">
        <v>2582.02</v>
      </c>
      <c r="H4465" s="44"/>
      <c r="I4465" s="44"/>
      <c r="J4465" s="44"/>
      <c r="K4465" s="44"/>
      <c r="L4465" s="10"/>
      <c r="M4465" s="10"/>
      <c r="N4465" s="10"/>
      <c r="O4465" s="11"/>
      <c r="P4465" s="27">
        <f>Table1[[#This Row],[Female Voters]]/Table1[[#This Row],[Female Population]]</f>
        <v>0</v>
      </c>
      <c r="Q4465" s="27">
        <f>Table1[[#This Row],[Male Voters]]/Table1[[#This Row],[Male Population]]</f>
        <v>0</v>
      </c>
      <c r="R4465" s="27">
        <f>Table1[[#This Row],[Total Voters]]/Table1[[#This Row],[Total Population]]</f>
        <v>0</v>
      </c>
      <c r="S4465" s="27">
        <f>Table1[[#This Row],[Female Ballots]]/Table1[[#This Row],[Female Population]]</f>
        <v>0</v>
      </c>
      <c r="T4465" s="27">
        <f>Table1[[#This Row],[Male Ballots]]/Table1[[#This Row],[Male Population]]</f>
        <v>0</v>
      </c>
      <c r="U4465" s="27">
        <f>Table1[[#This Row],[Total Ballots]]/Table1[[#This Row],[Total Population]]</f>
        <v>0</v>
      </c>
      <c r="V4465" s="27" t="e">
        <f>Table1[[#This Row],[Female Ballots]]/Table1[[#This Row],[Female Voters]]</f>
        <v>#DIV/0!</v>
      </c>
      <c r="W4465" s="27" t="e">
        <f>Table1[[#This Row],[Male Ballots]]/Table1[[#This Row],[Male Voters]]</f>
        <v>#DIV/0!</v>
      </c>
      <c r="X4465" s="27" t="e">
        <f>Table1[[#This Row],[Total Ballots]]/Table1[[#This Row],[Total Voters]]</f>
        <v>#DIV/0!</v>
      </c>
    </row>
    <row r="4466" spans="1:24" s="12" customFormat="1" hidden="1" x14ac:dyDescent="0.25">
      <c r="A4466" s="8" t="s">
        <v>58</v>
      </c>
      <c r="B4466" s="17">
        <v>2001</v>
      </c>
      <c r="C4466" s="17"/>
      <c r="D4466" s="9" t="s">
        <v>71</v>
      </c>
      <c r="E4466" s="10">
        <v>2011</v>
      </c>
      <c r="F4466" s="10">
        <v>1675</v>
      </c>
      <c r="G4466" s="10">
        <v>3686.01</v>
      </c>
      <c r="H4466" s="44"/>
      <c r="I4466" s="44"/>
      <c r="J4466" s="44"/>
      <c r="K4466" s="44"/>
      <c r="L4466" s="10"/>
      <c r="M4466" s="10"/>
      <c r="N4466" s="10"/>
      <c r="O4466" s="11"/>
      <c r="P4466" s="27">
        <f>Table1[[#This Row],[Female Voters]]/Table1[[#This Row],[Female Population]]</f>
        <v>0</v>
      </c>
      <c r="Q4466" s="27">
        <f>Table1[[#This Row],[Male Voters]]/Table1[[#This Row],[Male Population]]</f>
        <v>0</v>
      </c>
      <c r="R4466" s="27">
        <f>Table1[[#This Row],[Total Voters]]/Table1[[#This Row],[Total Population]]</f>
        <v>0</v>
      </c>
      <c r="S4466" s="27">
        <f>Table1[[#This Row],[Female Ballots]]/Table1[[#This Row],[Female Population]]</f>
        <v>0</v>
      </c>
      <c r="T4466" s="27">
        <f>Table1[[#This Row],[Male Ballots]]/Table1[[#This Row],[Male Population]]</f>
        <v>0</v>
      </c>
      <c r="U4466" s="27">
        <f>Table1[[#This Row],[Total Ballots]]/Table1[[#This Row],[Total Population]]</f>
        <v>0</v>
      </c>
      <c r="V4466" s="27" t="e">
        <f>Table1[[#This Row],[Female Ballots]]/Table1[[#This Row],[Female Voters]]</f>
        <v>#DIV/0!</v>
      </c>
      <c r="W4466" s="27" t="e">
        <f>Table1[[#This Row],[Male Ballots]]/Table1[[#This Row],[Male Voters]]</f>
        <v>#DIV/0!</v>
      </c>
      <c r="X4466" s="27" t="e">
        <f>Table1[[#This Row],[Total Ballots]]/Table1[[#This Row],[Total Voters]]</f>
        <v>#DIV/0!</v>
      </c>
    </row>
    <row r="4467" spans="1:24" s="12" customFormat="1" hidden="1" x14ac:dyDescent="0.25">
      <c r="A4467" s="8" t="s">
        <v>58</v>
      </c>
      <c r="B4467" s="17">
        <v>2001</v>
      </c>
      <c r="C4467" s="17"/>
      <c r="D4467" s="9" t="s">
        <v>453</v>
      </c>
      <c r="E4467" s="10">
        <v>16423.97</v>
      </c>
      <c r="F4467" s="10">
        <v>16774.98</v>
      </c>
      <c r="G4467" s="10">
        <v>33198.99</v>
      </c>
      <c r="H4467" s="44"/>
      <c r="I4467" s="44"/>
      <c r="J4467" s="44"/>
      <c r="K4467" s="44"/>
      <c r="L4467" s="10"/>
      <c r="M4467" s="10"/>
      <c r="N4467" s="10"/>
      <c r="O4467" s="11"/>
      <c r="P4467" s="27">
        <f>Table1[[#This Row],[Female Voters]]/Table1[[#This Row],[Female Population]]</f>
        <v>0</v>
      </c>
      <c r="Q4467" s="27">
        <f>Table1[[#This Row],[Male Voters]]/Table1[[#This Row],[Male Population]]</f>
        <v>0</v>
      </c>
      <c r="R4467" s="27">
        <f>Table1[[#This Row],[Total Voters]]/Table1[[#This Row],[Total Population]]</f>
        <v>0</v>
      </c>
      <c r="S4467" s="27">
        <f>Table1[[#This Row],[Female Ballots]]/Table1[[#This Row],[Female Population]]</f>
        <v>0</v>
      </c>
      <c r="T4467" s="27">
        <f>Table1[[#This Row],[Male Ballots]]/Table1[[#This Row],[Male Population]]</f>
        <v>0</v>
      </c>
      <c r="U4467" s="27">
        <f>Table1[[#This Row],[Total Ballots]]/Table1[[#This Row],[Total Population]]</f>
        <v>0</v>
      </c>
      <c r="V4467" s="27" t="e">
        <f>Table1[[#This Row],[Female Ballots]]/Table1[[#This Row],[Female Voters]]</f>
        <v>#DIV/0!</v>
      </c>
      <c r="W4467" s="27" t="e">
        <f>Table1[[#This Row],[Male Ballots]]/Table1[[#This Row],[Male Voters]]</f>
        <v>#DIV/0!</v>
      </c>
      <c r="X4467" s="27" t="e">
        <f>Table1[[#This Row],[Total Ballots]]/Table1[[#This Row],[Total Voters]]</f>
        <v>#DIV/0!</v>
      </c>
    </row>
    <row r="4468" spans="1:24" s="12" customFormat="1" hidden="1" x14ac:dyDescent="0.25">
      <c r="A4468" s="8" t="s">
        <v>59</v>
      </c>
      <c r="B4468" s="17">
        <v>2001</v>
      </c>
      <c r="C4468" s="17" t="s">
        <v>76</v>
      </c>
      <c r="D4468" s="9" t="s">
        <v>66</v>
      </c>
      <c r="E4468" s="10">
        <v>10657</v>
      </c>
      <c r="F4468" s="10">
        <v>11788</v>
      </c>
      <c r="G4468" s="10">
        <v>22445</v>
      </c>
      <c r="H4468" s="44"/>
      <c r="I4468" s="44"/>
      <c r="J4468" s="44"/>
      <c r="K4468" s="44"/>
      <c r="L4468" s="10"/>
      <c r="M4468" s="10"/>
      <c r="N4468" s="10"/>
      <c r="O4468" s="11"/>
      <c r="P4468" s="27">
        <f>Table1[[#This Row],[Female Voters]]/Table1[[#This Row],[Female Population]]</f>
        <v>0</v>
      </c>
      <c r="Q4468" s="27">
        <f>Table1[[#This Row],[Male Voters]]/Table1[[#This Row],[Male Population]]</f>
        <v>0</v>
      </c>
      <c r="R4468" s="27">
        <f>Table1[[#This Row],[Total Voters]]/Table1[[#This Row],[Total Population]]</f>
        <v>0</v>
      </c>
      <c r="S4468" s="27">
        <f>Table1[[#This Row],[Female Ballots]]/Table1[[#This Row],[Female Population]]</f>
        <v>0</v>
      </c>
      <c r="T4468" s="27">
        <f>Table1[[#This Row],[Male Ballots]]/Table1[[#This Row],[Male Population]]</f>
        <v>0</v>
      </c>
      <c r="U4468" s="27">
        <f>Table1[[#This Row],[Total Ballots]]/Table1[[#This Row],[Total Population]]</f>
        <v>0</v>
      </c>
      <c r="V4468" s="27" t="e">
        <f>Table1[[#This Row],[Female Ballots]]/Table1[[#This Row],[Female Voters]]</f>
        <v>#DIV/0!</v>
      </c>
      <c r="W4468" s="27" t="e">
        <f>Table1[[#This Row],[Male Ballots]]/Table1[[#This Row],[Male Voters]]</f>
        <v>#DIV/0!</v>
      </c>
      <c r="X4468" s="27" t="e">
        <f>Table1[[#This Row],[Total Ballots]]/Table1[[#This Row],[Total Voters]]</f>
        <v>#DIV/0!</v>
      </c>
    </row>
    <row r="4469" spans="1:24" s="12" customFormat="1" hidden="1" x14ac:dyDescent="0.25">
      <c r="A4469" s="8" t="s">
        <v>59</v>
      </c>
      <c r="B4469" s="17">
        <v>2001</v>
      </c>
      <c r="C4469" s="17" t="s">
        <v>76</v>
      </c>
      <c r="D4469" s="9" t="s">
        <v>67</v>
      </c>
      <c r="E4469" s="10">
        <v>14416</v>
      </c>
      <c r="F4469" s="10">
        <v>15048</v>
      </c>
      <c r="G4469" s="10">
        <v>29464</v>
      </c>
      <c r="H4469" s="44"/>
      <c r="I4469" s="44"/>
      <c r="J4469" s="44"/>
      <c r="K4469" s="44"/>
      <c r="L4469" s="10"/>
      <c r="M4469" s="10"/>
      <c r="N4469" s="10"/>
      <c r="O4469" s="11"/>
      <c r="P4469" s="27">
        <f>Table1[[#This Row],[Female Voters]]/Table1[[#This Row],[Female Population]]</f>
        <v>0</v>
      </c>
      <c r="Q4469" s="27">
        <f>Table1[[#This Row],[Male Voters]]/Table1[[#This Row],[Male Population]]</f>
        <v>0</v>
      </c>
      <c r="R4469" s="27">
        <f>Table1[[#This Row],[Total Voters]]/Table1[[#This Row],[Total Population]]</f>
        <v>0</v>
      </c>
      <c r="S4469" s="27">
        <f>Table1[[#This Row],[Female Ballots]]/Table1[[#This Row],[Female Population]]</f>
        <v>0</v>
      </c>
      <c r="T4469" s="27">
        <f>Table1[[#This Row],[Male Ballots]]/Table1[[#This Row],[Male Population]]</f>
        <v>0</v>
      </c>
      <c r="U4469" s="27">
        <f>Table1[[#This Row],[Total Ballots]]/Table1[[#This Row],[Total Population]]</f>
        <v>0</v>
      </c>
      <c r="V4469" s="27" t="e">
        <f>Table1[[#This Row],[Female Ballots]]/Table1[[#This Row],[Female Voters]]</f>
        <v>#DIV/0!</v>
      </c>
      <c r="W4469" s="27" t="e">
        <f>Table1[[#This Row],[Male Ballots]]/Table1[[#This Row],[Male Voters]]</f>
        <v>#DIV/0!</v>
      </c>
      <c r="X4469" s="27" t="e">
        <f>Table1[[#This Row],[Total Ballots]]/Table1[[#This Row],[Total Voters]]</f>
        <v>#DIV/0!</v>
      </c>
    </row>
    <row r="4470" spans="1:24" s="12" customFormat="1" hidden="1" x14ac:dyDescent="0.25">
      <c r="A4470" s="8" t="s">
        <v>59</v>
      </c>
      <c r="B4470" s="17">
        <v>2001</v>
      </c>
      <c r="C4470" s="17" t="s">
        <v>76</v>
      </c>
      <c r="D4470" s="9" t="s">
        <v>68</v>
      </c>
      <c r="E4470" s="10">
        <v>15451</v>
      </c>
      <c r="F4470" s="10">
        <v>15831</v>
      </c>
      <c r="G4470" s="10">
        <v>31282</v>
      </c>
      <c r="H4470" s="44"/>
      <c r="I4470" s="44"/>
      <c r="J4470" s="44"/>
      <c r="K4470" s="44"/>
      <c r="L4470" s="10"/>
      <c r="M4470" s="10"/>
      <c r="N4470" s="10"/>
      <c r="O4470" s="11"/>
      <c r="P4470" s="27">
        <f>Table1[[#This Row],[Female Voters]]/Table1[[#This Row],[Female Population]]</f>
        <v>0</v>
      </c>
      <c r="Q4470" s="27">
        <f>Table1[[#This Row],[Male Voters]]/Table1[[#This Row],[Male Population]]</f>
        <v>0</v>
      </c>
      <c r="R4470" s="27">
        <f>Table1[[#This Row],[Total Voters]]/Table1[[#This Row],[Total Population]]</f>
        <v>0</v>
      </c>
      <c r="S4470" s="27">
        <f>Table1[[#This Row],[Female Ballots]]/Table1[[#This Row],[Female Population]]</f>
        <v>0</v>
      </c>
      <c r="T4470" s="27">
        <f>Table1[[#This Row],[Male Ballots]]/Table1[[#This Row],[Male Population]]</f>
        <v>0</v>
      </c>
      <c r="U4470" s="27">
        <f>Table1[[#This Row],[Total Ballots]]/Table1[[#This Row],[Total Population]]</f>
        <v>0</v>
      </c>
      <c r="V4470" s="27" t="e">
        <f>Table1[[#This Row],[Female Ballots]]/Table1[[#This Row],[Female Voters]]</f>
        <v>#DIV/0!</v>
      </c>
      <c r="W4470" s="27" t="e">
        <f>Table1[[#This Row],[Male Ballots]]/Table1[[#This Row],[Male Voters]]</f>
        <v>#DIV/0!</v>
      </c>
      <c r="X4470" s="27" t="e">
        <f>Table1[[#This Row],[Total Ballots]]/Table1[[#This Row],[Total Voters]]</f>
        <v>#DIV/0!</v>
      </c>
    </row>
    <row r="4471" spans="1:24" s="12" customFormat="1" hidden="1" x14ac:dyDescent="0.25">
      <c r="A4471" s="8" t="s">
        <v>59</v>
      </c>
      <c r="B4471" s="17">
        <v>2001</v>
      </c>
      <c r="C4471" s="17" t="s">
        <v>76</v>
      </c>
      <c r="D4471" s="9" t="s">
        <v>69</v>
      </c>
      <c r="E4471" s="10">
        <v>13907</v>
      </c>
      <c r="F4471" s="10">
        <v>13708</v>
      </c>
      <c r="G4471" s="10">
        <v>27615</v>
      </c>
      <c r="H4471" s="44"/>
      <c r="I4471" s="44"/>
      <c r="J4471" s="44"/>
      <c r="K4471" s="44"/>
      <c r="L4471" s="10"/>
      <c r="M4471" s="10"/>
      <c r="N4471" s="10"/>
      <c r="O4471" s="11"/>
      <c r="P4471" s="27">
        <f>Table1[[#This Row],[Female Voters]]/Table1[[#This Row],[Female Population]]</f>
        <v>0</v>
      </c>
      <c r="Q4471" s="27">
        <f>Table1[[#This Row],[Male Voters]]/Table1[[#This Row],[Male Population]]</f>
        <v>0</v>
      </c>
      <c r="R4471" s="27">
        <f>Table1[[#This Row],[Total Voters]]/Table1[[#This Row],[Total Population]]</f>
        <v>0</v>
      </c>
      <c r="S4471" s="27">
        <f>Table1[[#This Row],[Female Ballots]]/Table1[[#This Row],[Female Population]]</f>
        <v>0</v>
      </c>
      <c r="T4471" s="27">
        <f>Table1[[#This Row],[Male Ballots]]/Table1[[#This Row],[Male Population]]</f>
        <v>0</v>
      </c>
      <c r="U4471" s="27">
        <f>Table1[[#This Row],[Total Ballots]]/Table1[[#This Row],[Total Population]]</f>
        <v>0</v>
      </c>
      <c r="V4471" s="27" t="e">
        <f>Table1[[#This Row],[Female Ballots]]/Table1[[#This Row],[Female Voters]]</f>
        <v>#DIV/0!</v>
      </c>
      <c r="W4471" s="27" t="e">
        <f>Table1[[#This Row],[Male Ballots]]/Table1[[#This Row],[Male Voters]]</f>
        <v>#DIV/0!</v>
      </c>
      <c r="X4471" s="27" t="e">
        <f>Table1[[#This Row],[Total Ballots]]/Table1[[#This Row],[Total Voters]]</f>
        <v>#DIV/0!</v>
      </c>
    </row>
    <row r="4472" spans="1:24" s="12" customFormat="1" hidden="1" x14ac:dyDescent="0.25">
      <c r="A4472" s="8" t="s">
        <v>59</v>
      </c>
      <c r="B4472" s="17">
        <v>2001</v>
      </c>
      <c r="C4472" s="17" t="s">
        <v>76</v>
      </c>
      <c r="D4472" s="9" t="s">
        <v>70</v>
      </c>
      <c r="E4472" s="10">
        <v>8839</v>
      </c>
      <c r="F4472" s="10">
        <v>8678</v>
      </c>
      <c r="G4472" s="10">
        <v>17517</v>
      </c>
      <c r="H4472" s="44"/>
      <c r="I4472" s="44"/>
      <c r="J4472" s="44"/>
      <c r="K4472" s="44"/>
      <c r="L4472" s="10"/>
      <c r="M4472" s="10"/>
      <c r="N4472" s="10"/>
      <c r="O4472" s="11"/>
      <c r="P4472" s="27">
        <f>Table1[[#This Row],[Female Voters]]/Table1[[#This Row],[Female Population]]</f>
        <v>0</v>
      </c>
      <c r="Q4472" s="27">
        <f>Table1[[#This Row],[Male Voters]]/Table1[[#This Row],[Male Population]]</f>
        <v>0</v>
      </c>
      <c r="R4472" s="27">
        <f>Table1[[#This Row],[Total Voters]]/Table1[[#This Row],[Total Population]]</f>
        <v>0</v>
      </c>
      <c r="S4472" s="27">
        <f>Table1[[#This Row],[Female Ballots]]/Table1[[#This Row],[Female Population]]</f>
        <v>0</v>
      </c>
      <c r="T4472" s="27">
        <f>Table1[[#This Row],[Male Ballots]]/Table1[[#This Row],[Male Population]]</f>
        <v>0</v>
      </c>
      <c r="U4472" s="27">
        <f>Table1[[#This Row],[Total Ballots]]/Table1[[#This Row],[Total Population]]</f>
        <v>0</v>
      </c>
      <c r="V4472" s="27" t="e">
        <f>Table1[[#This Row],[Female Ballots]]/Table1[[#This Row],[Female Voters]]</f>
        <v>#DIV/0!</v>
      </c>
      <c r="W4472" s="27" t="e">
        <f>Table1[[#This Row],[Male Ballots]]/Table1[[#This Row],[Male Voters]]</f>
        <v>#DIV/0!</v>
      </c>
      <c r="X4472" s="27" t="e">
        <f>Table1[[#This Row],[Total Ballots]]/Table1[[#This Row],[Total Voters]]</f>
        <v>#DIV/0!</v>
      </c>
    </row>
    <row r="4473" spans="1:24" s="12" customFormat="1" hidden="1" x14ac:dyDescent="0.25">
      <c r="A4473" s="8" t="s">
        <v>59</v>
      </c>
      <c r="B4473" s="17">
        <v>2001</v>
      </c>
      <c r="C4473" s="17" t="s">
        <v>76</v>
      </c>
      <c r="D4473" s="9" t="s">
        <v>71</v>
      </c>
      <c r="E4473" s="10">
        <v>14382</v>
      </c>
      <c r="F4473" s="10">
        <v>10524</v>
      </c>
      <c r="G4473" s="10">
        <v>24906</v>
      </c>
      <c r="H4473" s="44"/>
      <c r="I4473" s="44"/>
      <c r="J4473" s="44"/>
      <c r="K4473" s="44"/>
      <c r="L4473" s="10"/>
      <c r="M4473" s="10"/>
      <c r="N4473" s="10"/>
      <c r="O4473" s="11"/>
      <c r="P4473" s="27">
        <f>Table1[[#This Row],[Female Voters]]/Table1[[#This Row],[Female Population]]</f>
        <v>0</v>
      </c>
      <c r="Q4473" s="27">
        <f>Table1[[#This Row],[Male Voters]]/Table1[[#This Row],[Male Population]]</f>
        <v>0</v>
      </c>
      <c r="R4473" s="27">
        <f>Table1[[#This Row],[Total Voters]]/Table1[[#This Row],[Total Population]]</f>
        <v>0</v>
      </c>
      <c r="S4473" s="27">
        <f>Table1[[#This Row],[Female Ballots]]/Table1[[#This Row],[Female Population]]</f>
        <v>0</v>
      </c>
      <c r="T4473" s="27">
        <f>Table1[[#This Row],[Male Ballots]]/Table1[[#This Row],[Male Population]]</f>
        <v>0</v>
      </c>
      <c r="U4473" s="27">
        <f>Table1[[#This Row],[Total Ballots]]/Table1[[#This Row],[Total Population]]</f>
        <v>0</v>
      </c>
      <c r="V4473" s="27" t="e">
        <f>Table1[[#This Row],[Female Ballots]]/Table1[[#This Row],[Female Voters]]</f>
        <v>#DIV/0!</v>
      </c>
      <c r="W4473" s="27" t="e">
        <f>Table1[[#This Row],[Male Ballots]]/Table1[[#This Row],[Male Voters]]</f>
        <v>#DIV/0!</v>
      </c>
      <c r="X4473" s="27" t="e">
        <f>Table1[[#This Row],[Total Ballots]]/Table1[[#This Row],[Total Voters]]</f>
        <v>#DIV/0!</v>
      </c>
    </row>
    <row r="4474" spans="1:24" s="12" customFormat="1" hidden="1" x14ac:dyDescent="0.25">
      <c r="A4474" s="8" t="s">
        <v>59</v>
      </c>
      <c r="B4474" s="17">
        <v>2001</v>
      </c>
      <c r="C4474" s="17" t="s">
        <v>76</v>
      </c>
      <c r="D4474" s="9" t="s">
        <v>453</v>
      </c>
      <c r="E4474" s="10">
        <v>77652</v>
      </c>
      <c r="F4474" s="10">
        <v>75577</v>
      </c>
      <c r="G4474" s="10">
        <v>153229</v>
      </c>
      <c r="H4474" s="44"/>
      <c r="I4474" s="44"/>
      <c r="J4474" s="44"/>
      <c r="K4474" s="44"/>
      <c r="L4474" s="10"/>
      <c r="M4474" s="10"/>
      <c r="N4474" s="10"/>
      <c r="O4474" s="11"/>
      <c r="P4474" s="27">
        <f>Table1[[#This Row],[Female Voters]]/Table1[[#This Row],[Female Population]]</f>
        <v>0</v>
      </c>
      <c r="Q4474" s="27">
        <f>Table1[[#This Row],[Male Voters]]/Table1[[#This Row],[Male Population]]</f>
        <v>0</v>
      </c>
      <c r="R4474" s="27">
        <f>Table1[[#This Row],[Total Voters]]/Table1[[#This Row],[Total Population]]</f>
        <v>0</v>
      </c>
      <c r="S4474" s="27">
        <f>Table1[[#This Row],[Female Ballots]]/Table1[[#This Row],[Female Population]]</f>
        <v>0</v>
      </c>
      <c r="T4474" s="27">
        <f>Table1[[#This Row],[Male Ballots]]/Table1[[#This Row],[Male Population]]</f>
        <v>0</v>
      </c>
      <c r="U4474" s="27">
        <f>Table1[[#This Row],[Total Ballots]]/Table1[[#This Row],[Total Population]]</f>
        <v>0</v>
      </c>
      <c r="V4474" s="27" t="e">
        <f>Table1[[#This Row],[Female Ballots]]/Table1[[#This Row],[Female Voters]]</f>
        <v>#DIV/0!</v>
      </c>
      <c r="W4474" s="27" t="e">
        <f>Table1[[#This Row],[Male Ballots]]/Table1[[#This Row],[Male Voters]]</f>
        <v>#DIV/0!</v>
      </c>
      <c r="X4474" s="27" t="e">
        <f>Table1[[#This Row],[Total Ballots]]/Table1[[#This Row],[Total Voters]]</f>
        <v>#DIV/0!</v>
      </c>
    </row>
    <row r="4475" spans="1:24" s="12" customFormat="1" hidden="1" x14ac:dyDescent="0.25">
      <c r="A4475" s="8" t="s">
        <v>73</v>
      </c>
      <c r="B4475" s="17">
        <v>2001</v>
      </c>
      <c r="C4475" s="17"/>
      <c r="D4475" s="9" t="s">
        <v>66</v>
      </c>
      <c r="E4475" s="10">
        <v>280131.94</v>
      </c>
      <c r="F4475" s="10">
        <v>296806.94</v>
      </c>
      <c r="G4475" s="10">
        <v>576938.88</v>
      </c>
      <c r="H4475" s="44"/>
      <c r="I4475" s="44"/>
      <c r="J4475" s="44"/>
      <c r="K4475" s="44"/>
      <c r="L4475" s="10"/>
      <c r="M4475" s="10"/>
      <c r="N4475" s="10"/>
      <c r="O4475" s="11"/>
      <c r="P4475" s="27">
        <f>Table1[[#This Row],[Female Voters]]/Table1[[#This Row],[Female Population]]</f>
        <v>0</v>
      </c>
      <c r="Q4475" s="27">
        <f>Table1[[#This Row],[Male Voters]]/Table1[[#This Row],[Male Population]]</f>
        <v>0</v>
      </c>
      <c r="R4475" s="27">
        <f>Table1[[#This Row],[Total Voters]]/Table1[[#This Row],[Total Population]]</f>
        <v>0</v>
      </c>
      <c r="S4475" s="27">
        <f>Table1[[#This Row],[Female Ballots]]/Table1[[#This Row],[Female Population]]</f>
        <v>0</v>
      </c>
      <c r="T4475" s="27">
        <f>Table1[[#This Row],[Male Ballots]]/Table1[[#This Row],[Male Population]]</f>
        <v>0</v>
      </c>
      <c r="U4475" s="27">
        <f>Table1[[#This Row],[Total Ballots]]/Table1[[#This Row],[Total Population]]</f>
        <v>0</v>
      </c>
      <c r="V4475" s="27" t="e">
        <f>Table1[[#This Row],[Female Ballots]]/Table1[[#This Row],[Female Voters]]</f>
        <v>#DIV/0!</v>
      </c>
      <c r="W4475" s="27" t="e">
        <f>Table1[[#This Row],[Male Ballots]]/Table1[[#This Row],[Male Voters]]</f>
        <v>#DIV/0!</v>
      </c>
      <c r="X4475" s="27" t="e">
        <f>Table1[[#This Row],[Total Ballots]]/Table1[[#This Row],[Total Voters]]</f>
        <v>#DIV/0!</v>
      </c>
    </row>
    <row r="4476" spans="1:24" s="12" customFormat="1" hidden="1" x14ac:dyDescent="0.25">
      <c r="A4476" s="8" t="s">
        <v>73</v>
      </c>
      <c r="B4476" s="17">
        <v>2001</v>
      </c>
      <c r="C4476" s="17"/>
      <c r="D4476" s="9" t="s">
        <v>67</v>
      </c>
      <c r="E4476" s="10">
        <v>409290</v>
      </c>
      <c r="F4476" s="10">
        <v>429128.99</v>
      </c>
      <c r="G4476" s="10">
        <v>838418.99</v>
      </c>
      <c r="H4476" s="44"/>
      <c r="I4476" s="44"/>
      <c r="J4476" s="44"/>
      <c r="K4476" s="44"/>
      <c r="L4476" s="10"/>
      <c r="M4476" s="10"/>
      <c r="N4476" s="10"/>
      <c r="O4476" s="11"/>
      <c r="P4476" s="27">
        <f>Table1[[#This Row],[Female Voters]]/Table1[[#This Row],[Female Population]]</f>
        <v>0</v>
      </c>
      <c r="Q4476" s="27">
        <f>Table1[[#This Row],[Male Voters]]/Table1[[#This Row],[Male Population]]</f>
        <v>0</v>
      </c>
      <c r="R4476" s="27">
        <f>Table1[[#This Row],[Total Voters]]/Table1[[#This Row],[Total Population]]</f>
        <v>0</v>
      </c>
      <c r="S4476" s="27">
        <f>Table1[[#This Row],[Female Ballots]]/Table1[[#This Row],[Female Population]]</f>
        <v>0</v>
      </c>
      <c r="T4476" s="27">
        <f>Table1[[#This Row],[Male Ballots]]/Table1[[#This Row],[Male Population]]</f>
        <v>0</v>
      </c>
      <c r="U4476" s="27">
        <f>Table1[[#This Row],[Total Ballots]]/Table1[[#This Row],[Total Population]]</f>
        <v>0</v>
      </c>
      <c r="V4476" s="27" t="e">
        <f>Table1[[#This Row],[Female Ballots]]/Table1[[#This Row],[Female Voters]]</f>
        <v>#DIV/0!</v>
      </c>
      <c r="W4476" s="27" t="e">
        <f>Table1[[#This Row],[Male Ballots]]/Table1[[#This Row],[Male Voters]]</f>
        <v>#DIV/0!</v>
      </c>
      <c r="X4476" s="27" t="e">
        <f>Table1[[#This Row],[Total Ballots]]/Table1[[#This Row],[Total Voters]]</f>
        <v>#DIV/0!</v>
      </c>
    </row>
    <row r="4477" spans="1:24" s="12" customFormat="1" hidden="1" x14ac:dyDescent="0.25">
      <c r="A4477" s="8" t="s">
        <v>73</v>
      </c>
      <c r="B4477" s="17">
        <v>2001</v>
      </c>
      <c r="C4477" s="17"/>
      <c r="D4477" s="9" t="s">
        <v>68</v>
      </c>
      <c r="E4477" s="10">
        <v>481213.3</v>
      </c>
      <c r="F4477" s="10">
        <v>488011</v>
      </c>
      <c r="G4477" s="10">
        <v>969224.28</v>
      </c>
      <c r="H4477" s="44"/>
      <c r="I4477" s="44"/>
      <c r="J4477" s="44"/>
      <c r="K4477" s="44"/>
      <c r="L4477" s="10"/>
      <c r="M4477" s="10"/>
      <c r="N4477" s="10"/>
      <c r="O4477" s="11"/>
      <c r="P4477" s="27">
        <f>Table1[[#This Row],[Female Voters]]/Table1[[#This Row],[Female Population]]</f>
        <v>0</v>
      </c>
      <c r="Q4477" s="27">
        <f>Table1[[#This Row],[Male Voters]]/Table1[[#This Row],[Male Population]]</f>
        <v>0</v>
      </c>
      <c r="R4477" s="27">
        <f>Table1[[#This Row],[Total Voters]]/Table1[[#This Row],[Total Population]]</f>
        <v>0</v>
      </c>
      <c r="S4477" s="27">
        <f>Table1[[#This Row],[Female Ballots]]/Table1[[#This Row],[Female Population]]</f>
        <v>0</v>
      </c>
      <c r="T4477" s="27">
        <f>Table1[[#This Row],[Male Ballots]]/Table1[[#This Row],[Male Population]]</f>
        <v>0</v>
      </c>
      <c r="U4477" s="27">
        <f>Table1[[#This Row],[Total Ballots]]/Table1[[#This Row],[Total Population]]</f>
        <v>0</v>
      </c>
      <c r="V4477" s="27" t="e">
        <f>Table1[[#This Row],[Female Ballots]]/Table1[[#This Row],[Female Voters]]</f>
        <v>#DIV/0!</v>
      </c>
      <c r="W4477" s="27" t="e">
        <f>Table1[[#This Row],[Male Ballots]]/Table1[[#This Row],[Male Voters]]</f>
        <v>#DIV/0!</v>
      </c>
      <c r="X4477" s="27" t="e">
        <f>Table1[[#This Row],[Total Ballots]]/Table1[[#This Row],[Total Voters]]</f>
        <v>#DIV/0!</v>
      </c>
    </row>
    <row r="4478" spans="1:24" s="12" customFormat="1" hidden="1" x14ac:dyDescent="0.25">
      <c r="A4478" s="8" t="s">
        <v>73</v>
      </c>
      <c r="B4478" s="17">
        <v>2001</v>
      </c>
      <c r="C4478" s="17"/>
      <c r="D4478" s="9" t="s">
        <v>69</v>
      </c>
      <c r="E4478" s="10">
        <v>442679</v>
      </c>
      <c r="F4478" s="10">
        <v>437166</v>
      </c>
      <c r="G4478" s="10">
        <v>879844.98</v>
      </c>
      <c r="H4478" s="44"/>
      <c r="I4478" s="44"/>
      <c r="J4478" s="44"/>
      <c r="K4478" s="44"/>
      <c r="L4478" s="10"/>
      <c r="M4478" s="10"/>
      <c r="N4478" s="10"/>
      <c r="O4478" s="11"/>
      <c r="P4478" s="27">
        <f>Table1[[#This Row],[Female Voters]]/Table1[[#This Row],[Female Population]]</f>
        <v>0</v>
      </c>
      <c r="Q4478" s="27">
        <f>Table1[[#This Row],[Male Voters]]/Table1[[#This Row],[Male Population]]</f>
        <v>0</v>
      </c>
      <c r="R4478" s="27">
        <f>Table1[[#This Row],[Total Voters]]/Table1[[#This Row],[Total Population]]</f>
        <v>0</v>
      </c>
      <c r="S4478" s="27">
        <f>Table1[[#This Row],[Female Ballots]]/Table1[[#This Row],[Female Population]]</f>
        <v>0</v>
      </c>
      <c r="T4478" s="27">
        <f>Table1[[#This Row],[Male Ballots]]/Table1[[#This Row],[Male Population]]</f>
        <v>0</v>
      </c>
      <c r="U4478" s="27">
        <f>Table1[[#This Row],[Total Ballots]]/Table1[[#This Row],[Total Population]]</f>
        <v>0</v>
      </c>
      <c r="V4478" s="27" t="e">
        <f>Table1[[#This Row],[Female Ballots]]/Table1[[#This Row],[Female Voters]]</f>
        <v>#DIV/0!</v>
      </c>
      <c r="W4478" s="27" t="e">
        <f>Table1[[#This Row],[Male Ballots]]/Table1[[#This Row],[Male Voters]]</f>
        <v>#DIV/0!</v>
      </c>
      <c r="X4478" s="27" t="e">
        <f>Table1[[#This Row],[Total Ballots]]/Table1[[#This Row],[Total Voters]]</f>
        <v>#DIV/0!</v>
      </c>
    </row>
    <row r="4479" spans="1:24" s="12" customFormat="1" hidden="1" x14ac:dyDescent="0.25">
      <c r="A4479" s="8" t="s">
        <v>73</v>
      </c>
      <c r="B4479" s="17">
        <v>2001</v>
      </c>
      <c r="C4479" s="17"/>
      <c r="D4479" s="9" t="s">
        <v>70</v>
      </c>
      <c r="E4479" s="10">
        <v>260648</v>
      </c>
      <c r="F4479" s="10">
        <v>256648</v>
      </c>
      <c r="G4479" s="10">
        <v>517296</v>
      </c>
      <c r="H4479" s="44"/>
      <c r="I4479" s="44"/>
      <c r="J4479" s="44"/>
      <c r="K4479" s="44"/>
      <c r="L4479" s="10"/>
      <c r="M4479" s="10"/>
      <c r="N4479" s="10"/>
      <c r="O4479" s="11"/>
      <c r="P4479" s="27">
        <f>Table1[[#This Row],[Female Voters]]/Table1[[#This Row],[Female Population]]</f>
        <v>0</v>
      </c>
      <c r="Q4479" s="27">
        <f>Table1[[#This Row],[Male Voters]]/Table1[[#This Row],[Male Population]]</f>
        <v>0</v>
      </c>
      <c r="R4479" s="27">
        <f>Table1[[#This Row],[Total Voters]]/Table1[[#This Row],[Total Population]]</f>
        <v>0</v>
      </c>
      <c r="S4479" s="27">
        <f>Table1[[#This Row],[Female Ballots]]/Table1[[#This Row],[Female Population]]</f>
        <v>0</v>
      </c>
      <c r="T4479" s="27">
        <f>Table1[[#This Row],[Male Ballots]]/Table1[[#This Row],[Male Population]]</f>
        <v>0</v>
      </c>
      <c r="U4479" s="27">
        <f>Table1[[#This Row],[Total Ballots]]/Table1[[#This Row],[Total Population]]</f>
        <v>0</v>
      </c>
      <c r="V4479" s="27" t="e">
        <f>Table1[[#This Row],[Female Ballots]]/Table1[[#This Row],[Female Voters]]</f>
        <v>#DIV/0!</v>
      </c>
      <c r="W4479" s="27" t="e">
        <f>Table1[[#This Row],[Male Ballots]]/Table1[[#This Row],[Male Voters]]</f>
        <v>#DIV/0!</v>
      </c>
      <c r="X4479" s="27" t="e">
        <f>Table1[[#This Row],[Total Ballots]]/Table1[[#This Row],[Total Voters]]</f>
        <v>#DIV/0!</v>
      </c>
    </row>
    <row r="4480" spans="1:24" s="12" customFormat="1" hidden="1" x14ac:dyDescent="0.25">
      <c r="A4480" s="8" t="s">
        <v>73</v>
      </c>
      <c r="B4480" s="17">
        <v>2001</v>
      </c>
      <c r="C4480" s="17"/>
      <c r="D4480" s="9" t="s">
        <v>71</v>
      </c>
      <c r="E4480" s="10">
        <v>383151</v>
      </c>
      <c r="F4480" s="10">
        <v>286514</v>
      </c>
      <c r="G4480" s="10">
        <v>669665</v>
      </c>
      <c r="H4480" s="44"/>
      <c r="I4480" s="44"/>
      <c r="J4480" s="44"/>
      <c r="K4480" s="44"/>
      <c r="L4480" s="10"/>
      <c r="M4480" s="10"/>
      <c r="N4480" s="10"/>
      <c r="O4480" s="11"/>
      <c r="P4480" s="27">
        <f>Table1[[#This Row],[Female Voters]]/Table1[[#This Row],[Female Population]]</f>
        <v>0</v>
      </c>
      <c r="Q4480" s="27">
        <f>Table1[[#This Row],[Male Voters]]/Table1[[#This Row],[Male Population]]</f>
        <v>0</v>
      </c>
      <c r="R4480" s="27">
        <f>Table1[[#This Row],[Total Voters]]/Table1[[#This Row],[Total Population]]</f>
        <v>0</v>
      </c>
      <c r="S4480" s="27">
        <f>Table1[[#This Row],[Female Ballots]]/Table1[[#This Row],[Female Population]]</f>
        <v>0</v>
      </c>
      <c r="T4480" s="27">
        <f>Table1[[#This Row],[Male Ballots]]/Table1[[#This Row],[Male Population]]</f>
        <v>0</v>
      </c>
      <c r="U4480" s="27">
        <f>Table1[[#This Row],[Total Ballots]]/Table1[[#This Row],[Total Population]]</f>
        <v>0</v>
      </c>
      <c r="V4480" s="27" t="e">
        <f>Table1[[#This Row],[Female Ballots]]/Table1[[#This Row],[Female Voters]]</f>
        <v>#DIV/0!</v>
      </c>
      <c r="W4480" s="27" t="e">
        <f>Table1[[#This Row],[Male Ballots]]/Table1[[#This Row],[Male Voters]]</f>
        <v>#DIV/0!</v>
      </c>
      <c r="X4480" s="27" t="e">
        <f>Table1[[#This Row],[Total Ballots]]/Table1[[#This Row],[Total Voters]]</f>
        <v>#DIV/0!</v>
      </c>
    </row>
    <row r="4481" spans="1:24" s="12" customFormat="1" hidden="1" x14ac:dyDescent="0.25">
      <c r="A4481" s="14" t="s">
        <v>73</v>
      </c>
      <c r="B4481" s="17">
        <v>2001</v>
      </c>
      <c r="C4481" s="18"/>
      <c r="D4481" s="32" t="s">
        <v>453</v>
      </c>
      <c r="E4481" s="15">
        <v>2257113.2400000002</v>
      </c>
      <c r="F4481" s="15">
        <v>2194274.9299999997</v>
      </c>
      <c r="G4481" s="15">
        <v>4451388.1300000008</v>
      </c>
      <c r="H4481" s="45"/>
      <c r="I4481" s="45"/>
      <c r="J4481" s="45"/>
      <c r="K4481" s="45"/>
      <c r="L4481" s="15"/>
      <c r="M4481" s="15"/>
      <c r="N4481" s="15"/>
      <c r="O4481" s="33"/>
      <c r="P4481" s="27">
        <f>Table1[[#This Row],[Female Voters]]/Table1[[#This Row],[Female Population]]</f>
        <v>0</v>
      </c>
      <c r="Q4481" s="27">
        <f>Table1[[#This Row],[Male Voters]]/Table1[[#This Row],[Male Population]]</f>
        <v>0</v>
      </c>
      <c r="R4481" s="27">
        <f>Table1[[#This Row],[Total Voters]]/Table1[[#This Row],[Total Population]]</f>
        <v>0</v>
      </c>
      <c r="S4481" s="27">
        <f>Table1[[#This Row],[Female Ballots]]/Table1[[#This Row],[Female Population]]</f>
        <v>0</v>
      </c>
      <c r="T4481" s="27">
        <f>Table1[[#This Row],[Male Ballots]]/Table1[[#This Row],[Male Population]]</f>
        <v>0</v>
      </c>
      <c r="U4481" s="27">
        <f>Table1[[#This Row],[Total Ballots]]/Table1[[#This Row],[Total Population]]</f>
        <v>0</v>
      </c>
      <c r="V4481" s="27" t="e">
        <f>Table1[[#This Row],[Female Ballots]]/Table1[[#This Row],[Female Voters]]</f>
        <v>#DIV/0!</v>
      </c>
      <c r="W4481" s="27" t="e">
        <f>Table1[[#This Row],[Male Ballots]]/Table1[[#This Row],[Male Voters]]</f>
        <v>#DIV/0!</v>
      </c>
      <c r="X4481" s="27" t="e">
        <f>Table1[[#This Row],[Total Ballots]]/Table1[[#This Row],[Total Voters]]</f>
        <v>#DIV/0!</v>
      </c>
    </row>
    <row r="4482" spans="1:24" s="12" customFormat="1" hidden="1" x14ac:dyDescent="0.25">
      <c r="A4482" s="8" t="s">
        <v>60</v>
      </c>
      <c r="B4482" s="17">
        <v>2000</v>
      </c>
      <c r="C4482" s="17"/>
      <c r="D4482" s="9" t="s">
        <v>66</v>
      </c>
      <c r="E4482" s="10">
        <v>753.99</v>
      </c>
      <c r="F4482" s="10">
        <v>851.98</v>
      </c>
      <c r="G4482" s="10">
        <v>1605.96</v>
      </c>
      <c r="H4482" s="44"/>
      <c r="I4482" s="44"/>
      <c r="J4482" s="44"/>
      <c r="K4482" s="44"/>
      <c r="L4482" s="10"/>
      <c r="M4482" s="10"/>
      <c r="N4482" s="10"/>
      <c r="O4482" s="11"/>
      <c r="P4482" s="27">
        <f>Table1[[#This Row],[Female Voters]]/Table1[[#This Row],[Female Population]]</f>
        <v>0</v>
      </c>
      <c r="Q4482" s="27">
        <f>Table1[[#This Row],[Male Voters]]/Table1[[#This Row],[Male Population]]</f>
        <v>0</v>
      </c>
      <c r="R4482" s="27">
        <f>Table1[[#This Row],[Total Voters]]/Table1[[#This Row],[Total Population]]</f>
        <v>0</v>
      </c>
      <c r="S4482" s="27">
        <f>Table1[[#This Row],[Female Ballots]]/Table1[[#This Row],[Female Population]]</f>
        <v>0</v>
      </c>
      <c r="T4482" s="27">
        <f>Table1[[#This Row],[Male Ballots]]/Table1[[#This Row],[Male Population]]</f>
        <v>0</v>
      </c>
      <c r="U4482" s="27">
        <f>Table1[[#This Row],[Total Ballots]]/Table1[[#This Row],[Total Population]]</f>
        <v>0</v>
      </c>
      <c r="V4482" s="27" t="e">
        <f>Table1[[#This Row],[Female Ballots]]/Table1[[#This Row],[Female Voters]]</f>
        <v>#DIV/0!</v>
      </c>
      <c r="W4482" s="27" t="e">
        <f>Table1[[#This Row],[Male Ballots]]/Table1[[#This Row],[Male Voters]]</f>
        <v>#DIV/0!</v>
      </c>
      <c r="X4482" s="27" t="e">
        <f>Table1[[#This Row],[Total Ballots]]/Table1[[#This Row],[Total Voters]]</f>
        <v>#DIV/0!</v>
      </c>
    </row>
    <row r="4483" spans="1:24" s="12" customFormat="1" hidden="1" x14ac:dyDescent="0.25">
      <c r="A4483" s="8" t="s">
        <v>60</v>
      </c>
      <c r="B4483" s="17">
        <v>2000</v>
      </c>
      <c r="C4483" s="17"/>
      <c r="D4483" s="9" t="s">
        <v>67</v>
      </c>
      <c r="E4483" s="10">
        <v>1034.98</v>
      </c>
      <c r="F4483" s="10">
        <v>1131.98</v>
      </c>
      <c r="G4483" s="10">
        <v>2166.96</v>
      </c>
      <c r="H4483" s="44"/>
      <c r="I4483" s="44"/>
      <c r="J4483" s="44"/>
      <c r="K4483" s="44"/>
      <c r="L4483" s="10"/>
      <c r="M4483" s="10"/>
      <c r="N4483" s="10"/>
      <c r="O4483" s="11"/>
      <c r="P4483" s="27">
        <f>Table1[[#This Row],[Female Voters]]/Table1[[#This Row],[Female Population]]</f>
        <v>0</v>
      </c>
      <c r="Q4483" s="27">
        <f>Table1[[#This Row],[Male Voters]]/Table1[[#This Row],[Male Population]]</f>
        <v>0</v>
      </c>
      <c r="R4483" s="27">
        <f>Table1[[#This Row],[Total Voters]]/Table1[[#This Row],[Total Population]]</f>
        <v>0</v>
      </c>
      <c r="S4483" s="27">
        <f>Table1[[#This Row],[Female Ballots]]/Table1[[#This Row],[Female Population]]</f>
        <v>0</v>
      </c>
      <c r="T4483" s="27">
        <f>Table1[[#This Row],[Male Ballots]]/Table1[[#This Row],[Male Population]]</f>
        <v>0</v>
      </c>
      <c r="U4483" s="27">
        <f>Table1[[#This Row],[Total Ballots]]/Table1[[#This Row],[Total Population]]</f>
        <v>0</v>
      </c>
      <c r="V4483" s="27" t="e">
        <f>Table1[[#This Row],[Female Ballots]]/Table1[[#This Row],[Female Voters]]</f>
        <v>#DIV/0!</v>
      </c>
      <c r="W4483" s="27" t="e">
        <f>Table1[[#This Row],[Male Ballots]]/Table1[[#This Row],[Male Voters]]</f>
        <v>#DIV/0!</v>
      </c>
      <c r="X4483" s="27" t="e">
        <f>Table1[[#This Row],[Total Ballots]]/Table1[[#This Row],[Total Voters]]</f>
        <v>#DIV/0!</v>
      </c>
    </row>
    <row r="4484" spans="1:24" s="12" customFormat="1" hidden="1" x14ac:dyDescent="0.25">
      <c r="A4484" s="8" t="s">
        <v>60</v>
      </c>
      <c r="B4484" s="17">
        <v>2000</v>
      </c>
      <c r="C4484" s="17"/>
      <c r="D4484" s="9" t="s">
        <v>68</v>
      </c>
      <c r="E4484" s="10">
        <v>1052</v>
      </c>
      <c r="F4484" s="10">
        <v>1099</v>
      </c>
      <c r="G4484" s="10">
        <v>2150.9899999999998</v>
      </c>
      <c r="H4484" s="44"/>
      <c r="I4484" s="44"/>
      <c r="J4484" s="44"/>
      <c r="K4484" s="44"/>
      <c r="L4484" s="10"/>
      <c r="M4484" s="10"/>
      <c r="N4484" s="10"/>
      <c r="O4484" s="11"/>
      <c r="P4484" s="27">
        <f>Table1[[#This Row],[Female Voters]]/Table1[[#This Row],[Female Population]]</f>
        <v>0</v>
      </c>
      <c r="Q4484" s="27">
        <f>Table1[[#This Row],[Male Voters]]/Table1[[#This Row],[Male Population]]</f>
        <v>0</v>
      </c>
      <c r="R4484" s="27">
        <f>Table1[[#This Row],[Total Voters]]/Table1[[#This Row],[Total Population]]</f>
        <v>0</v>
      </c>
      <c r="S4484" s="27">
        <f>Table1[[#This Row],[Female Ballots]]/Table1[[#This Row],[Female Population]]</f>
        <v>0</v>
      </c>
      <c r="T4484" s="27">
        <f>Table1[[#This Row],[Male Ballots]]/Table1[[#This Row],[Male Population]]</f>
        <v>0</v>
      </c>
      <c r="U4484" s="27">
        <f>Table1[[#This Row],[Total Ballots]]/Table1[[#This Row],[Total Population]]</f>
        <v>0</v>
      </c>
      <c r="V4484" s="27" t="e">
        <f>Table1[[#This Row],[Female Ballots]]/Table1[[#This Row],[Female Voters]]</f>
        <v>#DIV/0!</v>
      </c>
      <c r="W4484" s="27" t="e">
        <f>Table1[[#This Row],[Male Ballots]]/Table1[[#This Row],[Male Voters]]</f>
        <v>#DIV/0!</v>
      </c>
      <c r="X4484" s="27" t="e">
        <f>Table1[[#This Row],[Total Ballots]]/Table1[[#This Row],[Total Voters]]</f>
        <v>#DIV/0!</v>
      </c>
    </row>
    <row r="4485" spans="1:24" s="12" customFormat="1" hidden="1" x14ac:dyDescent="0.25">
      <c r="A4485" s="8" t="s">
        <v>60</v>
      </c>
      <c r="B4485" s="17">
        <v>2000</v>
      </c>
      <c r="C4485" s="17"/>
      <c r="D4485" s="9" t="s">
        <v>69</v>
      </c>
      <c r="E4485" s="10">
        <v>959.02</v>
      </c>
      <c r="F4485" s="10">
        <v>951.02</v>
      </c>
      <c r="G4485" s="10">
        <v>1910.04</v>
      </c>
      <c r="H4485" s="44"/>
      <c r="I4485" s="44"/>
      <c r="J4485" s="44"/>
      <c r="K4485" s="44"/>
      <c r="L4485" s="10"/>
      <c r="M4485" s="10"/>
      <c r="N4485" s="10"/>
      <c r="O4485" s="11"/>
      <c r="P4485" s="27">
        <f>Table1[[#This Row],[Female Voters]]/Table1[[#This Row],[Female Population]]</f>
        <v>0</v>
      </c>
      <c r="Q4485" s="27">
        <f>Table1[[#This Row],[Male Voters]]/Table1[[#This Row],[Male Population]]</f>
        <v>0</v>
      </c>
      <c r="R4485" s="27">
        <f>Table1[[#This Row],[Total Voters]]/Table1[[#This Row],[Total Population]]</f>
        <v>0</v>
      </c>
      <c r="S4485" s="27">
        <f>Table1[[#This Row],[Female Ballots]]/Table1[[#This Row],[Female Population]]</f>
        <v>0</v>
      </c>
      <c r="T4485" s="27">
        <f>Table1[[#This Row],[Male Ballots]]/Table1[[#This Row],[Male Population]]</f>
        <v>0</v>
      </c>
      <c r="U4485" s="27">
        <f>Table1[[#This Row],[Total Ballots]]/Table1[[#This Row],[Total Population]]</f>
        <v>0</v>
      </c>
      <c r="V4485" s="27" t="e">
        <f>Table1[[#This Row],[Female Ballots]]/Table1[[#This Row],[Female Voters]]</f>
        <v>#DIV/0!</v>
      </c>
      <c r="W4485" s="27" t="e">
        <f>Table1[[#This Row],[Male Ballots]]/Table1[[#This Row],[Male Voters]]</f>
        <v>#DIV/0!</v>
      </c>
      <c r="X4485" s="27" t="e">
        <f>Table1[[#This Row],[Total Ballots]]/Table1[[#This Row],[Total Voters]]</f>
        <v>#DIV/0!</v>
      </c>
    </row>
    <row r="4486" spans="1:24" s="12" customFormat="1" hidden="1" x14ac:dyDescent="0.25">
      <c r="A4486" s="8" t="s">
        <v>60</v>
      </c>
      <c r="B4486" s="17">
        <v>2000</v>
      </c>
      <c r="C4486" s="17"/>
      <c r="D4486" s="9" t="s">
        <v>70</v>
      </c>
      <c r="E4486" s="10">
        <v>619.02</v>
      </c>
      <c r="F4486" s="10">
        <v>655.02</v>
      </c>
      <c r="G4486" s="10">
        <v>1274.05</v>
      </c>
      <c r="H4486" s="44"/>
      <c r="I4486" s="44"/>
      <c r="J4486" s="44"/>
      <c r="K4486" s="44"/>
      <c r="L4486" s="10"/>
      <c r="M4486" s="10"/>
      <c r="N4486" s="10"/>
      <c r="O4486" s="11"/>
      <c r="P4486" s="27">
        <f>Table1[[#This Row],[Female Voters]]/Table1[[#This Row],[Female Population]]</f>
        <v>0</v>
      </c>
      <c r="Q4486" s="27">
        <f>Table1[[#This Row],[Male Voters]]/Table1[[#This Row],[Male Population]]</f>
        <v>0</v>
      </c>
      <c r="R4486" s="27">
        <f>Table1[[#This Row],[Total Voters]]/Table1[[#This Row],[Total Population]]</f>
        <v>0</v>
      </c>
      <c r="S4486" s="27">
        <f>Table1[[#This Row],[Female Ballots]]/Table1[[#This Row],[Female Population]]</f>
        <v>0</v>
      </c>
      <c r="T4486" s="27">
        <f>Table1[[#This Row],[Male Ballots]]/Table1[[#This Row],[Male Population]]</f>
        <v>0</v>
      </c>
      <c r="U4486" s="27">
        <f>Table1[[#This Row],[Total Ballots]]/Table1[[#This Row],[Total Population]]</f>
        <v>0</v>
      </c>
      <c r="V4486" s="27" t="e">
        <f>Table1[[#This Row],[Female Ballots]]/Table1[[#This Row],[Female Voters]]</f>
        <v>#DIV/0!</v>
      </c>
      <c r="W4486" s="27" t="e">
        <f>Table1[[#This Row],[Male Ballots]]/Table1[[#This Row],[Male Voters]]</f>
        <v>#DIV/0!</v>
      </c>
      <c r="X4486" s="27" t="e">
        <f>Table1[[#This Row],[Total Ballots]]/Table1[[#This Row],[Total Voters]]</f>
        <v>#DIV/0!</v>
      </c>
    </row>
    <row r="4487" spans="1:24" s="12" customFormat="1" hidden="1" x14ac:dyDescent="0.25">
      <c r="A4487" s="8" t="s">
        <v>60</v>
      </c>
      <c r="B4487" s="17">
        <v>2000</v>
      </c>
      <c r="C4487" s="17"/>
      <c r="D4487" s="9" t="s">
        <v>71</v>
      </c>
      <c r="E4487" s="10">
        <v>931.05</v>
      </c>
      <c r="F4487" s="10">
        <v>776.04</v>
      </c>
      <c r="G4487" s="10">
        <v>1707.09</v>
      </c>
      <c r="H4487" s="44"/>
      <c r="I4487" s="44"/>
      <c r="J4487" s="44"/>
      <c r="K4487" s="44"/>
      <c r="L4487" s="10"/>
      <c r="M4487" s="10"/>
      <c r="N4487" s="10"/>
      <c r="O4487" s="11"/>
      <c r="P4487" s="27">
        <f>Table1[[#This Row],[Female Voters]]/Table1[[#This Row],[Female Population]]</f>
        <v>0</v>
      </c>
      <c r="Q4487" s="27">
        <f>Table1[[#This Row],[Male Voters]]/Table1[[#This Row],[Male Population]]</f>
        <v>0</v>
      </c>
      <c r="R4487" s="27">
        <f>Table1[[#This Row],[Total Voters]]/Table1[[#This Row],[Total Population]]</f>
        <v>0</v>
      </c>
      <c r="S4487" s="27">
        <f>Table1[[#This Row],[Female Ballots]]/Table1[[#This Row],[Female Population]]</f>
        <v>0</v>
      </c>
      <c r="T4487" s="27">
        <f>Table1[[#This Row],[Male Ballots]]/Table1[[#This Row],[Male Population]]</f>
        <v>0</v>
      </c>
      <c r="U4487" s="27">
        <f>Table1[[#This Row],[Total Ballots]]/Table1[[#This Row],[Total Population]]</f>
        <v>0</v>
      </c>
      <c r="V4487" s="27" t="e">
        <f>Table1[[#This Row],[Female Ballots]]/Table1[[#This Row],[Female Voters]]</f>
        <v>#DIV/0!</v>
      </c>
      <c r="W4487" s="27" t="e">
        <f>Table1[[#This Row],[Male Ballots]]/Table1[[#This Row],[Male Voters]]</f>
        <v>#DIV/0!</v>
      </c>
      <c r="X4487" s="27" t="e">
        <f>Table1[[#This Row],[Total Ballots]]/Table1[[#This Row],[Total Voters]]</f>
        <v>#DIV/0!</v>
      </c>
    </row>
    <row r="4488" spans="1:24" s="12" customFormat="1" hidden="1" x14ac:dyDescent="0.25">
      <c r="A4488" s="8" t="s">
        <v>60</v>
      </c>
      <c r="B4488" s="17">
        <v>2000</v>
      </c>
      <c r="C4488" s="17"/>
      <c r="D4488" s="9" t="s">
        <v>453</v>
      </c>
      <c r="E4488" s="10">
        <v>5350.06</v>
      </c>
      <c r="F4488" s="10">
        <v>5465.04</v>
      </c>
      <c r="G4488" s="10">
        <v>10815.09</v>
      </c>
      <c r="H4488" s="44"/>
      <c r="I4488" s="44"/>
      <c r="J4488" s="44"/>
      <c r="K4488" s="44"/>
      <c r="L4488" s="10"/>
      <c r="M4488" s="10"/>
      <c r="N4488" s="10"/>
      <c r="O4488" s="11"/>
      <c r="P4488" s="27">
        <f>Table1[[#This Row],[Female Voters]]/Table1[[#This Row],[Female Population]]</f>
        <v>0</v>
      </c>
      <c r="Q4488" s="27">
        <f>Table1[[#This Row],[Male Voters]]/Table1[[#This Row],[Male Population]]</f>
        <v>0</v>
      </c>
      <c r="R4488" s="27">
        <f>Table1[[#This Row],[Total Voters]]/Table1[[#This Row],[Total Population]]</f>
        <v>0</v>
      </c>
      <c r="S4488" s="27">
        <f>Table1[[#This Row],[Female Ballots]]/Table1[[#This Row],[Female Population]]</f>
        <v>0</v>
      </c>
      <c r="T4488" s="27">
        <f>Table1[[#This Row],[Male Ballots]]/Table1[[#This Row],[Male Population]]</f>
        <v>0</v>
      </c>
      <c r="U4488" s="27">
        <f>Table1[[#This Row],[Total Ballots]]/Table1[[#This Row],[Total Population]]</f>
        <v>0</v>
      </c>
      <c r="V4488" s="27" t="e">
        <f>Table1[[#This Row],[Female Ballots]]/Table1[[#This Row],[Female Voters]]</f>
        <v>#DIV/0!</v>
      </c>
      <c r="W4488" s="27" t="e">
        <f>Table1[[#This Row],[Male Ballots]]/Table1[[#This Row],[Male Voters]]</f>
        <v>#DIV/0!</v>
      </c>
      <c r="X4488" s="27" t="e">
        <f>Table1[[#This Row],[Total Ballots]]/Table1[[#This Row],[Total Voters]]</f>
        <v>#DIV/0!</v>
      </c>
    </row>
    <row r="4489" spans="1:24" s="12" customFormat="1" hidden="1" x14ac:dyDescent="0.25">
      <c r="A4489" s="8" t="s">
        <v>38</v>
      </c>
      <c r="B4489" s="17">
        <v>2000</v>
      </c>
      <c r="C4489" s="17"/>
      <c r="D4489" s="9" t="s">
        <v>66</v>
      </c>
      <c r="E4489" s="10">
        <v>851</v>
      </c>
      <c r="F4489" s="10">
        <v>814</v>
      </c>
      <c r="G4489" s="10">
        <v>1665</v>
      </c>
      <c r="H4489" s="44"/>
      <c r="I4489" s="44"/>
      <c r="J4489" s="44"/>
      <c r="K4489" s="44"/>
      <c r="L4489" s="10"/>
      <c r="M4489" s="10"/>
      <c r="N4489" s="10"/>
      <c r="O4489" s="11"/>
      <c r="P4489" s="27">
        <f>Table1[[#This Row],[Female Voters]]/Table1[[#This Row],[Female Population]]</f>
        <v>0</v>
      </c>
      <c r="Q4489" s="27">
        <f>Table1[[#This Row],[Male Voters]]/Table1[[#This Row],[Male Population]]</f>
        <v>0</v>
      </c>
      <c r="R4489" s="27">
        <f>Table1[[#This Row],[Total Voters]]/Table1[[#This Row],[Total Population]]</f>
        <v>0</v>
      </c>
      <c r="S4489" s="27">
        <f>Table1[[#This Row],[Female Ballots]]/Table1[[#This Row],[Female Population]]</f>
        <v>0</v>
      </c>
      <c r="T4489" s="27">
        <f>Table1[[#This Row],[Male Ballots]]/Table1[[#This Row],[Male Population]]</f>
        <v>0</v>
      </c>
      <c r="U4489" s="27">
        <f>Table1[[#This Row],[Total Ballots]]/Table1[[#This Row],[Total Population]]</f>
        <v>0</v>
      </c>
      <c r="V4489" s="27" t="e">
        <f>Table1[[#This Row],[Female Ballots]]/Table1[[#This Row],[Female Voters]]</f>
        <v>#DIV/0!</v>
      </c>
      <c r="W4489" s="27" t="e">
        <f>Table1[[#This Row],[Male Ballots]]/Table1[[#This Row],[Male Voters]]</f>
        <v>#DIV/0!</v>
      </c>
      <c r="X4489" s="27" t="e">
        <f>Table1[[#This Row],[Total Ballots]]/Table1[[#This Row],[Total Voters]]</f>
        <v>#DIV/0!</v>
      </c>
    </row>
    <row r="4490" spans="1:24" s="12" customFormat="1" hidden="1" x14ac:dyDescent="0.25">
      <c r="A4490" s="8" t="s">
        <v>38</v>
      </c>
      <c r="B4490" s="17">
        <v>2000</v>
      </c>
      <c r="C4490" s="17"/>
      <c r="D4490" s="9" t="s">
        <v>67</v>
      </c>
      <c r="E4490" s="10">
        <v>1217</v>
      </c>
      <c r="F4490" s="10">
        <v>1111</v>
      </c>
      <c r="G4490" s="10">
        <v>2328</v>
      </c>
      <c r="H4490" s="44"/>
      <c r="I4490" s="44"/>
      <c r="J4490" s="44"/>
      <c r="K4490" s="44"/>
      <c r="L4490" s="10"/>
      <c r="M4490" s="10"/>
      <c r="N4490" s="10"/>
      <c r="O4490" s="11"/>
      <c r="P4490" s="27">
        <f>Table1[[#This Row],[Female Voters]]/Table1[[#This Row],[Female Population]]</f>
        <v>0</v>
      </c>
      <c r="Q4490" s="27">
        <f>Table1[[#This Row],[Male Voters]]/Table1[[#This Row],[Male Population]]</f>
        <v>0</v>
      </c>
      <c r="R4490" s="27">
        <f>Table1[[#This Row],[Total Voters]]/Table1[[#This Row],[Total Population]]</f>
        <v>0</v>
      </c>
      <c r="S4490" s="27">
        <f>Table1[[#This Row],[Female Ballots]]/Table1[[#This Row],[Female Population]]</f>
        <v>0</v>
      </c>
      <c r="T4490" s="27">
        <f>Table1[[#This Row],[Male Ballots]]/Table1[[#This Row],[Male Population]]</f>
        <v>0</v>
      </c>
      <c r="U4490" s="27">
        <f>Table1[[#This Row],[Total Ballots]]/Table1[[#This Row],[Total Population]]</f>
        <v>0</v>
      </c>
      <c r="V4490" s="27" t="e">
        <f>Table1[[#This Row],[Female Ballots]]/Table1[[#This Row],[Female Voters]]</f>
        <v>#DIV/0!</v>
      </c>
      <c r="W4490" s="27" t="e">
        <f>Table1[[#This Row],[Male Ballots]]/Table1[[#This Row],[Male Voters]]</f>
        <v>#DIV/0!</v>
      </c>
      <c r="X4490" s="27" t="e">
        <f>Table1[[#This Row],[Total Ballots]]/Table1[[#This Row],[Total Voters]]</f>
        <v>#DIV/0!</v>
      </c>
    </row>
    <row r="4491" spans="1:24" s="12" customFormat="1" hidden="1" x14ac:dyDescent="0.25">
      <c r="A4491" s="8" t="s">
        <v>38</v>
      </c>
      <c r="B4491" s="17">
        <v>2000</v>
      </c>
      <c r="C4491" s="17"/>
      <c r="D4491" s="9" t="s">
        <v>68</v>
      </c>
      <c r="E4491" s="10">
        <v>1580</v>
      </c>
      <c r="F4491" s="10">
        <v>1456</v>
      </c>
      <c r="G4491" s="10">
        <v>3036</v>
      </c>
      <c r="H4491" s="44"/>
      <c r="I4491" s="44"/>
      <c r="J4491" s="44"/>
      <c r="K4491" s="44"/>
      <c r="L4491" s="10"/>
      <c r="M4491" s="10"/>
      <c r="N4491" s="10"/>
      <c r="O4491" s="11"/>
      <c r="P4491" s="27">
        <f>Table1[[#This Row],[Female Voters]]/Table1[[#This Row],[Female Population]]</f>
        <v>0</v>
      </c>
      <c r="Q4491" s="27">
        <f>Table1[[#This Row],[Male Voters]]/Table1[[#This Row],[Male Population]]</f>
        <v>0</v>
      </c>
      <c r="R4491" s="27">
        <f>Table1[[#This Row],[Total Voters]]/Table1[[#This Row],[Total Population]]</f>
        <v>0</v>
      </c>
      <c r="S4491" s="27">
        <f>Table1[[#This Row],[Female Ballots]]/Table1[[#This Row],[Female Population]]</f>
        <v>0</v>
      </c>
      <c r="T4491" s="27">
        <f>Table1[[#This Row],[Male Ballots]]/Table1[[#This Row],[Male Population]]</f>
        <v>0</v>
      </c>
      <c r="U4491" s="27">
        <f>Table1[[#This Row],[Total Ballots]]/Table1[[#This Row],[Total Population]]</f>
        <v>0</v>
      </c>
      <c r="V4491" s="27" t="e">
        <f>Table1[[#This Row],[Female Ballots]]/Table1[[#This Row],[Female Voters]]</f>
        <v>#DIV/0!</v>
      </c>
      <c r="W4491" s="27" t="e">
        <f>Table1[[#This Row],[Male Ballots]]/Table1[[#This Row],[Male Voters]]</f>
        <v>#DIV/0!</v>
      </c>
      <c r="X4491" s="27" t="e">
        <f>Table1[[#This Row],[Total Ballots]]/Table1[[#This Row],[Total Voters]]</f>
        <v>#DIV/0!</v>
      </c>
    </row>
    <row r="4492" spans="1:24" s="12" customFormat="1" hidden="1" x14ac:dyDescent="0.25">
      <c r="A4492" s="8" t="s">
        <v>38</v>
      </c>
      <c r="B4492" s="17">
        <v>2000</v>
      </c>
      <c r="C4492" s="17"/>
      <c r="D4492" s="9" t="s">
        <v>69</v>
      </c>
      <c r="E4492" s="10">
        <v>1432</v>
      </c>
      <c r="F4492" s="10">
        <v>1345</v>
      </c>
      <c r="G4492" s="10">
        <v>2777</v>
      </c>
      <c r="H4492" s="44"/>
      <c r="I4492" s="44"/>
      <c r="J4492" s="44"/>
      <c r="K4492" s="44"/>
      <c r="L4492" s="10"/>
      <c r="M4492" s="10"/>
      <c r="N4492" s="10"/>
      <c r="O4492" s="11"/>
      <c r="P4492" s="27">
        <f>Table1[[#This Row],[Female Voters]]/Table1[[#This Row],[Female Population]]</f>
        <v>0</v>
      </c>
      <c r="Q4492" s="27">
        <f>Table1[[#This Row],[Male Voters]]/Table1[[#This Row],[Male Population]]</f>
        <v>0</v>
      </c>
      <c r="R4492" s="27">
        <f>Table1[[#This Row],[Total Voters]]/Table1[[#This Row],[Total Population]]</f>
        <v>0</v>
      </c>
      <c r="S4492" s="27">
        <f>Table1[[#This Row],[Female Ballots]]/Table1[[#This Row],[Female Population]]</f>
        <v>0</v>
      </c>
      <c r="T4492" s="27">
        <f>Table1[[#This Row],[Male Ballots]]/Table1[[#This Row],[Male Population]]</f>
        <v>0</v>
      </c>
      <c r="U4492" s="27">
        <f>Table1[[#This Row],[Total Ballots]]/Table1[[#This Row],[Total Population]]</f>
        <v>0</v>
      </c>
      <c r="V4492" s="27" t="e">
        <f>Table1[[#This Row],[Female Ballots]]/Table1[[#This Row],[Female Voters]]</f>
        <v>#DIV/0!</v>
      </c>
      <c r="W4492" s="27" t="e">
        <f>Table1[[#This Row],[Male Ballots]]/Table1[[#This Row],[Male Voters]]</f>
        <v>#DIV/0!</v>
      </c>
      <c r="X4492" s="27" t="e">
        <f>Table1[[#This Row],[Total Ballots]]/Table1[[#This Row],[Total Voters]]</f>
        <v>#DIV/0!</v>
      </c>
    </row>
    <row r="4493" spans="1:24" s="12" customFormat="1" hidden="1" x14ac:dyDescent="0.25">
      <c r="A4493" s="8" t="s">
        <v>38</v>
      </c>
      <c r="B4493" s="17">
        <v>2000</v>
      </c>
      <c r="C4493" s="17"/>
      <c r="D4493" s="9" t="s">
        <v>70</v>
      </c>
      <c r="E4493" s="10">
        <v>1124</v>
      </c>
      <c r="F4493" s="10">
        <v>1025</v>
      </c>
      <c r="G4493" s="10">
        <v>2149</v>
      </c>
      <c r="H4493" s="44"/>
      <c r="I4493" s="44"/>
      <c r="J4493" s="44"/>
      <c r="K4493" s="44"/>
      <c r="L4493" s="10"/>
      <c r="M4493" s="10"/>
      <c r="N4493" s="10"/>
      <c r="O4493" s="11"/>
      <c r="P4493" s="27">
        <f>Table1[[#This Row],[Female Voters]]/Table1[[#This Row],[Female Population]]</f>
        <v>0</v>
      </c>
      <c r="Q4493" s="27">
        <f>Table1[[#This Row],[Male Voters]]/Table1[[#This Row],[Male Population]]</f>
        <v>0</v>
      </c>
      <c r="R4493" s="27">
        <f>Table1[[#This Row],[Total Voters]]/Table1[[#This Row],[Total Population]]</f>
        <v>0</v>
      </c>
      <c r="S4493" s="27">
        <f>Table1[[#This Row],[Female Ballots]]/Table1[[#This Row],[Female Population]]</f>
        <v>0</v>
      </c>
      <c r="T4493" s="27">
        <f>Table1[[#This Row],[Male Ballots]]/Table1[[#This Row],[Male Population]]</f>
        <v>0</v>
      </c>
      <c r="U4493" s="27">
        <f>Table1[[#This Row],[Total Ballots]]/Table1[[#This Row],[Total Population]]</f>
        <v>0</v>
      </c>
      <c r="V4493" s="27" t="e">
        <f>Table1[[#This Row],[Female Ballots]]/Table1[[#This Row],[Female Voters]]</f>
        <v>#DIV/0!</v>
      </c>
      <c r="W4493" s="27" t="e">
        <f>Table1[[#This Row],[Male Ballots]]/Table1[[#This Row],[Male Voters]]</f>
        <v>#DIV/0!</v>
      </c>
      <c r="X4493" s="27" t="e">
        <f>Table1[[#This Row],[Total Ballots]]/Table1[[#This Row],[Total Voters]]</f>
        <v>#DIV/0!</v>
      </c>
    </row>
    <row r="4494" spans="1:24" s="12" customFormat="1" hidden="1" x14ac:dyDescent="0.25">
      <c r="A4494" s="8" t="s">
        <v>38</v>
      </c>
      <c r="B4494" s="17">
        <v>2000</v>
      </c>
      <c r="C4494" s="17"/>
      <c r="D4494" s="9" t="s">
        <v>71</v>
      </c>
      <c r="E4494" s="10">
        <v>2012</v>
      </c>
      <c r="F4494" s="10">
        <v>1343</v>
      </c>
      <c r="G4494" s="10">
        <v>3355</v>
      </c>
      <c r="H4494" s="44"/>
      <c r="I4494" s="44"/>
      <c r="J4494" s="44"/>
      <c r="K4494" s="44"/>
      <c r="L4494" s="10"/>
      <c r="M4494" s="10"/>
      <c r="N4494" s="10"/>
      <c r="O4494" s="11"/>
      <c r="P4494" s="27">
        <f>Table1[[#This Row],[Female Voters]]/Table1[[#This Row],[Female Population]]</f>
        <v>0</v>
      </c>
      <c r="Q4494" s="27">
        <f>Table1[[#This Row],[Male Voters]]/Table1[[#This Row],[Male Population]]</f>
        <v>0</v>
      </c>
      <c r="R4494" s="27">
        <f>Table1[[#This Row],[Total Voters]]/Table1[[#This Row],[Total Population]]</f>
        <v>0</v>
      </c>
      <c r="S4494" s="27">
        <f>Table1[[#This Row],[Female Ballots]]/Table1[[#This Row],[Female Population]]</f>
        <v>0</v>
      </c>
      <c r="T4494" s="27">
        <f>Table1[[#This Row],[Male Ballots]]/Table1[[#This Row],[Male Population]]</f>
        <v>0</v>
      </c>
      <c r="U4494" s="27">
        <f>Table1[[#This Row],[Total Ballots]]/Table1[[#This Row],[Total Population]]</f>
        <v>0</v>
      </c>
      <c r="V4494" s="27" t="e">
        <f>Table1[[#This Row],[Female Ballots]]/Table1[[#This Row],[Female Voters]]</f>
        <v>#DIV/0!</v>
      </c>
      <c r="W4494" s="27" t="e">
        <f>Table1[[#This Row],[Male Ballots]]/Table1[[#This Row],[Male Voters]]</f>
        <v>#DIV/0!</v>
      </c>
      <c r="X4494" s="27" t="e">
        <f>Table1[[#This Row],[Total Ballots]]/Table1[[#This Row],[Total Voters]]</f>
        <v>#DIV/0!</v>
      </c>
    </row>
    <row r="4495" spans="1:24" s="12" customFormat="1" hidden="1" x14ac:dyDescent="0.25">
      <c r="A4495" s="8" t="s">
        <v>38</v>
      </c>
      <c r="B4495" s="17">
        <v>2000</v>
      </c>
      <c r="C4495" s="17"/>
      <c r="D4495" s="9" t="s">
        <v>453</v>
      </c>
      <c r="E4495" s="10">
        <v>8216</v>
      </c>
      <c r="F4495" s="10">
        <v>7094</v>
      </c>
      <c r="G4495" s="10">
        <v>15310</v>
      </c>
      <c r="H4495" s="44"/>
      <c r="I4495" s="44"/>
      <c r="J4495" s="44"/>
      <c r="K4495" s="44"/>
      <c r="L4495" s="10"/>
      <c r="M4495" s="10"/>
      <c r="N4495" s="10"/>
      <c r="O4495" s="11"/>
      <c r="P4495" s="27">
        <f>Table1[[#This Row],[Female Voters]]/Table1[[#This Row],[Female Population]]</f>
        <v>0</v>
      </c>
      <c r="Q4495" s="27">
        <f>Table1[[#This Row],[Male Voters]]/Table1[[#This Row],[Male Population]]</f>
        <v>0</v>
      </c>
      <c r="R4495" s="27">
        <f>Table1[[#This Row],[Total Voters]]/Table1[[#This Row],[Total Population]]</f>
        <v>0</v>
      </c>
      <c r="S4495" s="27">
        <f>Table1[[#This Row],[Female Ballots]]/Table1[[#This Row],[Female Population]]</f>
        <v>0</v>
      </c>
      <c r="T4495" s="27">
        <f>Table1[[#This Row],[Male Ballots]]/Table1[[#This Row],[Male Population]]</f>
        <v>0</v>
      </c>
      <c r="U4495" s="27">
        <f>Table1[[#This Row],[Total Ballots]]/Table1[[#This Row],[Total Population]]</f>
        <v>0</v>
      </c>
      <c r="V4495" s="27" t="e">
        <f>Table1[[#This Row],[Female Ballots]]/Table1[[#This Row],[Female Voters]]</f>
        <v>#DIV/0!</v>
      </c>
      <c r="W4495" s="27" t="e">
        <f>Table1[[#This Row],[Male Ballots]]/Table1[[#This Row],[Male Voters]]</f>
        <v>#DIV/0!</v>
      </c>
      <c r="X4495" s="27" t="e">
        <f>Table1[[#This Row],[Total Ballots]]/Table1[[#This Row],[Total Voters]]</f>
        <v>#DIV/0!</v>
      </c>
    </row>
    <row r="4496" spans="1:24" s="12" customFormat="1" hidden="1" x14ac:dyDescent="0.25">
      <c r="A4496" s="8" t="s">
        <v>49</v>
      </c>
      <c r="B4496" s="17">
        <v>2000</v>
      </c>
      <c r="C4496" s="17"/>
      <c r="D4496" s="9" t="s">
        <v>66</v>
      </c>
      <c r="E4496" s="10">
        <v>6063</v>
      </c>
      <c r="F4496" s="10">
        <v>6142</v>
      </c>
      <c r="G4496" s="10">
        <v>12205</v>
      </c>
      <c r="H4496" s="44"/>
      <c r="I4496" s="44"/>
      <c r="J4496" s="44"/>
      <c r="K4496" s="44"/>
      <c r="L4496" s="10"/>
      <c r="M4496" s="10"/>
      <c r="N4496" s="10"/>
      <c r="O4496" s="11"/>
      <c r="P4496" s="27">
        <f>Table1[[#This Row],[Female Voters]]/Table1[[#This Row],[Female Population]]</f>
        <v>0</v>
      </c>
      <c r="Q4496" s="27">
        <f>Table1[[#This Row],[Male Voters]]/Table1[[#This Row],[Male Population]]</f>
        <v>0</v>
      </c>
      <c r="R4496" s="27">
        <f>Table1[[#This Row],[Total Voters]]/Table1[[#This Row],[Total Population]]</f>
        <v>0</v>
      </c>
      <c r="S4496" s="27">
        <f>Table1[[#This Row],[Female Ballots]]/Table1[[#This Row],[Female Population]]</f>
        <v>0</v>
      </c>
      <c r="T4496" s="27">
        <f>Table1[[#This Row],[Male Ballots]]/Table1[[#This Row],[Male Population]]</f>
        <v>0</v>
      </c>
      <c r="U4496" s="27">
        <f>Table1[[#This Row],[Total Ballots]]/Table1[[#This Row],[Total Population]]</f>
        <v>0</v>
      </c>
      <c r="V4496" s="27" t="e">
        <f>Table1[[#This Row],[Female Ballots]]/Table1[[#This Row],[Female Voters]]</f>
        <v>#DIV/0!</v>
      </c>
      <c r="W4496" s="27" t="e">
        <f>Table1[[#This Row],[Male Ballots]]/Table1[[#This Row],[Male Voters]]</f>
        <v>#DIV/0!</v>
      </c>
      <c r="X4496" s="27" t="e">
        <f>Table1[[#This Row],[Total Ballots]]/Table1[[#This Row],[Total Voters]]</f>
        <v>#DIV/0!</v>
      </c>
    </row>
    <row r="4497" spans="1:24" s="12" customFormat="1" hidden="1" x14ac:dyDescent="0.25">
      <c r="A4497" s="8" t="s">
        <v>49</v>
      </c>
      <c r="B4497" s="17">
        <v>2000</v>
      </c>
      <c r="C4497" s="17"/>
      <c r="D4497" s="9" t="s">
        <v>67</v>
      </c>
      <c r="E4497" s="10">
        <v>8969</v>
      </c>
      <c r="F4497" s="10">
        <v>8781</v>
      </c>
      <c r="G4497" s="10">
        <v>17750</v>
      </c>
      <c r="H4497" s="44"/>
      <c r="I4497" s="44"/>
      <c r="J4497" s="44"/>
      <c r="K4497" s="44"/>
      <c r="L4497" s="10"/>
      <c r="M4497" s="10"/>
      <c r="N4497" s="10"/>
      <c r="O4497" s="11"/>
      <c r="P4497" s="27">
        <f>Table1[[#This Row],[Female Voters]]/Table1[[#This Row],[Female Population]]</f>
        <v>0</v>
      </c>
      <c r="Q4497" s="27">
        <f>Table1[[#This Row],[Male Voters]]/Table1[[#This Row],[Male Population]]</f>
        <v>0</v>
      </c>
      <c r="R4497" s="27">
        <f>Table1[[#This Row],[Total Voters]]/Table1[[#This Row],[Total Population]]</f>
        <v>0</v>
      </c>
      <c r="S4497" s="27">
        <f>Table1[[#This Row],[Female Ballots]]/Table1[[#This Row],[Female Population]]</f>
        <v>0</v>
      </c>
      <c r="T4497" s="27">
        <f>Table1[[#This Row],[Male Ballots]]/Table1[[#This Row],[Male Population]]</f>
        <v>0</v>
      </c>
      <c r="U4497" s="27">
        <f>Table1[[#This Row],[Total Ballots]]/Table1[[#This Row],[Total Population]]</f>
        <v>0</v>
      </c>
      <c r="V4497" s="27" t="e">
        <f>Table1[[#This Row],[Female Ballots]]/Table1[[#This Row],[Female Voters]]</f>
        <v>#DIV/0!</v>
      </c>
      <c r="W4497" s="27" t="e">
        <f>Table1[[#This Row],[Male Ballots]]/Table1[[#This Row],[Male Voters]]</f>
        <v>#DIV/0!</v>
      </c>
      <c r="X4497" s="27" t="e">
        <f>Table1[[#This Row],[Total Ballots]]/Table1[[#This Row],[Total Voters]]</f>
        <v>#DIV/0!</v>
      </c>
    </row>
    <row r="4498" spans="1:24" s="12" customFormat="1" hidden="1" x14ac:dyDescent="0.25">
      <c r="A4498" s="8" t="s">
        <v>49</v>
      </c>
      <c r="B4498" s="17">
        <v>2000</v>
      </c>
      <c r="C4498" s="17"/>
      <c r="D4498" s="9" t="s">
        <v>68</v>
      </c>
      <c r="E4498" s="10">
        <v>11515</v>
      </c>
      <c r="F4498" s="10">
        <v>11364</v>
      </c>
      <c r="G4498" s="10">
        <v>22878.989999999998</v>
      </c>
      <c r="H4498" s="44"/>
      <c r="I4498" s="44"/>
      <c r="J4498" s="44"/>
      <c r="K4498" s="44"/>
      <c r="L4498" s="10"/>
      <c r="M4498" s="10"/>
      <c r="N4498" s="10"/>
      <c r="O4498" s="11"/>
      <c r="P4498" s="27">
        <f>Table1[[#This Row],[Female Voters]]/Table1[[#This Row],[Female Population]]</f>
        <v>0</v>
      </c>
      <c r="Q4498" s="27">
        <f>Table1[[#This Row],[Male Voters]]/Table1[[#This Row],[Male Population]]</f>
        <v>0</v>
      </c>
      <c r="R4498" s="27">
        <f>Table1[[#This Row],[Total Voters]]/Table1[[#This Row],[Total Population]]</f>
        <v>0</v>
      </c>
      <c r="S4498" s="27">
        <f>Table1[[#This Row],[Female Ballots]]/Table1[[#This Row],[Female Population]]</f>
        <v>0</v>
      </c>
      <c r="T4498" s="27">
        <f>Table1[[#This Row],[Male Ballots]]/Table1[[#This Row],[Male Population]]</f>
        <v>0</v>
      </c>
      <c r="U4498" s="27">
        <f>Table1[[#This Row],[Total Ballots]]/Table1[[#This Row],[Total Population]]</f>
        <v>0</v>
      </c>
      <c r="V4498" s="27" t="e">
        <f>Table1[[#This Row],[Female Ballots]]/Table1[[#This Row],[Female Voters]]</f>
        <v>#DIV/0!</v>
      </c>
      <c r="W4498" s="27" t="e">
        <f>Table1[[#This Row],[Male Ballots]]/Table1[[#This Row],[Male Voters]]</f>
        <v>#DIV/0!</v>
      </c>
      <c r="X4498" s="27" t="e">
        <f>Table1[[#This Row],[Total Ballots]]/Table1[[#This Row],[Total Voters]]</f>
        <v>#DIV/0!</v>
      </c>
    </row>
    <row r="4499" spans="1:24" s="12" customFormat="1" hidden="1" x14ac:dyDescent="0.25">
      <c r="A4499" s="8" t="s">
        <v>49</v>
      </c>
      <c r="B4499" s="17">
        <v>2000</v>
      </c>
      <c r="C4499" s="17"/>
      <c r="D4499" s="9" t="s">
        <v>69</v>
      </c>
      <c r="E4499" s="10">
        <v>10106</v>
      </c>
      <c r="F4499" s="10">
        <v>10437</v>
      </c>
      <c r="G4499" s="10">
        <v>20542.98</v>
      </c>
      <c r="H4499" s="44"/>
      <c r="I4499" s="44"/>
      <c r="J4499" s="44"/>
      <c r="K4499" s="44"/>
      <c r="L4499" s="10"/>
      <c r="M4499" s="10"/>
      <c r="N4499" s="10"/>
      <c r="O4499" s="11"/>
      <c r="P4499" s="27">
        <f>Table1[[#This Row],[Female Voters]]/Table1[[#This Row],[Female Population]]</f>
        <v>0</v>
      </c>
      <c r="Q4499" s="27">
        <f>Table1[[#This Row],[Male Voters]]/Table1[[#This Row],[Male Population]]</f>
        <v>0</v>
      </c>
      <c r="R4499" s="27">
        <f>Table1[[#This Row],[Total Voters]]/Table1[[#This Row],[Total Population]]</f>
        <v>0</v>
      </c>
      <c r="S4499" s="27">
        <f>Table1[[#This Row],[Female Ballots]]/Table1[[#This Row],[Female Population]]</f>
        <v>0</v>
      </c>
      <c r="T4499" s="27">
        <f>Table1[[#This Row],[Male Ballots]]/Table1[[#This Row],[Male Population]]</f>
        <v>0</v>
      </c>
      <c r="U4499" s="27">
        <f>Table1[[#This Row],[Total Ballots]]/Table1[[#This Row],[Total Population]]</f>
        <v>0</v>
      </c>
      <c r="V4499" s="27" t="e">
        <f>Table1[[#This Row],[Female Ballots]]/Table1[[#This Row],[Female Voters]]</f>
        <v>#DIV/0!</v>
      </c>
      <c r="W4499" s="27" t="e">
        <f>Table1[[#This Row],[Male Ballots]]/Table1[[#This Row],[Male Voters]]</f>
        <v>#DIV/0!</v>
      </c>
      <c r="X4499" s="27" t="e">
        <f>Table1[[#This Row],[Total Ballots]]/Table1[[#This Row],[Total Voters]]</f>
        <v>#DIV/0!</v>
      </c>
    </row>
    <row r="4500" spans="1:24" s="12" customFormat="1" hidden="1" x14ac:dyDescent="0.25">
      <c r="A4500" s="8" t="s">
        <v>49</v>
      </c>
      <c r="B4500" s="17">
        <v>2000</v>
      </c>
      <c r="C4500" s="17"/>
      <c r="D4500" s="9" t="s">
        <v>70</v>
      </c>
      <c r="E4500" s="10">
        <v>5980</v>
      </c>
      <c r="F4500" s="10">
        <v>6104</v>
      </c>
      <c r="G4500" s="10">
        <v>12083.98</v>
      </c>
      <c r="H4500" s="44"/>
      <c r="I4500" s="44"/>
      <c r="J4500" s="44"/>
      <c r="K4500" s="44"/>
      <c r="L4500" s="10"/>
      <c r="M4500" s="10"/>
      <c r="N4500" s="10"/>
      <c r="O4500" s="11"/>
      <c r="P4500" s="27">
        <f>Table1[[#This Row],[Female Voters]]/Table1[[#This Row],[Female Population]]</f>
        <v>0</v>
      </c>
      <c r="Q4500" s="27">
        <f>Table1[[#This Row],[Male Voters]]/Table1[[#This Row],[Male Population]]</f>
        <v>0</v>
      </c>
      <c r="R4500" s="27">
        <f>Table1[[#This Row],[Total Voters]]/Table1[[#This Row],[Total Population]]</f>
        <v>0</v>
      </c>
      <c r="S4500" s="27">
        <f>Table1[[#This Row],[Female Ballots]]/Table1[[#This Row],[Female Population]]</f>
        <v>0</v>
      </c>
      <c r="T4500" s="27">
        <f>Table1[[#This Row],[Male Ballots]]/Table1[[#This Row],[Male Population]]</f>
        <v>0</v>
      </c>
      <c r="U4500" s="27">
        <f>Table1[[#This Row],[Total Ballots]]/Table1[[#This Row],[Total Population]]</f>
        <v>0</v>
      </c>
      <c r="V4500" s="27" t="e">
        <f>Table1[[#This Row],[Female Ballots]]/Table1[[#This Row],[Female Voters]]</f>
        <v>#DIV/0!</v>
      </c>
      <c r="W4500" s="27" t="e">
        <f>Table1[[#This Row],[Male Ballots]]/Table1[[#This Row],[Male Voters]]</f>
        <v>#DIV/0!</v>
      </c>
      <c r="X4500" s="27" t="e">
        <f>Table1[[#This Row],[Total Ballots]]/Table1[[#This Row],[Total Voters]]</f>
        <v>#DIV/0!</v>
      </c>
    </row>
    <row r="4501" spans="1:24" s="12" customFormat="1" hidden="1" x14ac:dyDescent="0.25">
      <c r="A4501" s="8" t="s">
        <v>49</v>
      </c>
      <c r="B4501" s="17">
        <v>2000</v>
      </c>
      <c r="C4501" s="17"/>
      <c r="D4501" s="9" t="s">
        <v>71</v>
      </c>
      <c r="E4501" s="10">
        <v>8361</v>
      </c>
      <c r="F4501" s="10">
        <v>6294</v>
      </c>
      <c r="G4501" s="10">
        <v>14654.97</v>
      </c>
      <c r="H4501" s="44"/>
      <c r="I4501" s="44"/>
      <c r="J4501" s="44"/>
      <c r="K4501" s="44"/>
      <c r="L4501" s="10"/>
      <c r="M4501" s="10"/>
      <c r="N4501" s="10"/>
      <c r="O4501" s="11"/>
      <c r="P4501" s="27">
        <f>Table1[[#This Row],[Female Voters]]/Table1[[#This Row],[Female Population]]</f>
        <v>0</v>
      </c>
      <c r="Q4501" s="27">
        <f>Table1[[#This Row],[Male Voters]]/Table1[[#This Row],[Male Population]]</f>
        <v>0</v>
      </c>
      <c r="R4501" s="27">
        <f>Table1[[#This Row],[Total Voters]]/Table1[[#This Row],[Total Population]]</f>
        <v>0</v>
      </c>
      <c r="S4501" s="27">
        <f>Table1[[#This Row],[Female Ballots]]/Table1[[#This Row],[Female Population]]</f>
        <v>0</v>
      </c>
      <c r="T4501" s="27">
        <f>Table1[[#This Row],[Male Ballots]]/Table1[[#This Row],[Male Population]]</f>
        <v>0</v>
      </c>
      <c r="U4501" s="27">
        <f>Table1[[#This Row],[Total Ballots]]/Table1[[#This Row],[Total Population]]</f>
        <v>0</v>
      </c>
      <c r="V4501" s="27" t="e">
        <f>Table1[[#This Row],[Female Ballots]]/Table1[[#This Row],[Female Voters]]</f>
        <v>#DIV/0!</v>
      </c>
      <c r="W4501" s="27" t="e">
        <f>Table1[[#This Row],[Male Ballots]]/Table1[[#This Row],[Male Voters]]</f>
        <v>#DIV/0!</v>
      </c>
      <c r="X4501" s="27" t="e">
        <f>Table1[[#This Row],[Total Ballots]]/Table1[[#This Row],[Total Voters]]</f>
        <v>#DIV/0!</v>
      </c>
    </row>
    <row r="4502" spans="1:24" s="12" customFormat="1" hidden="1" x14ac:dyDescent="0.25">
      <c r="A4502" s="8" t="s">
        <v>49</v>
      </c>
      <c r="B4502" s="17">
        <v>2000</v>
      </c>
      <c r="C4502" s="17"/>
      <c r="D4502" s="9" t="s">
        <v>453</v>
      </c>
      <c r="E4502" s="10">
        <v>50994</v>
      </c>
      <c r="F4502" s="10">
        <v>49122</v>
      </c>
      <c r="G4502" s="10">
        <v>100115.92</v>
      </c>
      <c r="H4502" s="44"/>
      <c r="I4502" s="44"/>
      <c r="J4502" s="44"/>
      <c r="K4502" s="44"/>
      <c r="L4502" s="10"/>
      <c r="M4502" s="10"/>
      <c r="N4502" s="10"/>
      <c r="O4502" s="11"/>
      <c r="P4502" s="27">
        <f>Table1[[#This Row],[Female Voters]]/Table1[[#This Row],[Female Population]]</f>
        <v>0</v>
      </c>
      <c r="Q4502" s="27">
        <f>Table1[[#This Row],[Male Voters]]/Table1[[#This Row],[Male Population]]</f>
        <v>0</v>
      </c>
      <c r="R4502" s="27">
        <f>Table1[[#This Row],[Total Voters]]/Table1[[#This Row],[Total Population]]</f>
        <v>0</v>
      </c>
      <c r="S4502" s="27">
        <f>Table1[[#This Row],[Female Ballots]]/Table1[[#This Row],[Female Population]]</f>
        <v>0</v>
      </c>
      <c r="T4502" s="27">
        <f>Table1[[#This Row],[Male Ballots]]/Table1[[#This Row],[Male Population]]</f>
        <v>0</v>
      </c>
      <c r="U4502" s="27">
        <f>Table1[[#This Row],[Total Ballots]]/Table1[[#This Row],[Total Population]]</f>
        <v>0</v>
      </c>
      <c r="V4502" s="27" t="e">
        <f>Table1[[#This Row],[Female Ballots]]/Table1[[#This Row],[Female Voters]]</f>
        <v>#DIV/0!</v>
      </c>
      <c r="W4502" s="27" t="e">
        <f>Table1[[#This Row],[Male Ballots]]/Table1[[#This Row],[Male Voters]]</f>
        <v>#DIV/0!</v>
      </c>
      <c r="X4502" s="27" t="e">
        <f>Table1[[#This Row],[Total Ballots]]/Table1[[#This Row],[Total Voters]]</f>
        <v>#DIV/0!</v>
      </c>
    </row>
    <row r="4503" spans="1:24" s="12" customFormat="1" hidden="1" x14ac:dyDescent="0.25">
      <c r="A4503" s="8" t="s">
        <v>45</v>
      </c>
      <c r="B4503" s="17">
        <v>2000</v>
      </c>
      <c r="C4503" s="17"/>
      <c r="D4503" s="9" t="s">
        <v>66</v>
      </c>
      <c r="E4503" s="10">
        <v>2634</v>
      </c>
      <c r="F4503" s="10">
        <v>2877.99</v>
      </c>
      <c r="G4503" s="10">
        <v>5511.99</v>
      </c>
      <c r="H4503" s="44"/>
      <c r="I4503" s="44"/>
      <c r="J4503" s="44"/>
      <c r="K4503" s="44"/>
      <c r="L4503" s="10"/>
      <c r="M4503" s="10"/>
      <c r="N4503" s="10"/>
      <c r="O4503" s="11"/>
      <c r="P4503" s="27">
        <f>Table1[[#This Row],[Female Voters]]/Table1[[#This Row],[Female Population]]</f>
        <v>0</v>
      </c>
      <c r="Q4503" s="27">
        <f>Table1[[#This Row],[Male Voters]]/Table1[[#This Row],[Male Population]]</f>
        <v>0</v>
      </c>
      <c r="R4503" s="27">
        <f>Table1[[#This Row],[Total Voters]]/Table1[[#This Row],[Total Population]]</f>
        <v>0</v>
      </c>
      <c r="S4503" s="27">
        <f>Table1[[#This Row],[Female Ballots]]/Table1[[#This Row],[Female Population]]</f>
        <v>0</v>
      </c>
      <c r="T4503" s="27">
        <f>Table1[[#This Row],[Male Ballots]]/Table1[[#This Row],[Male Population]]</f>
        <v>0</v>
      </c>
      <c r="U4503" s="27">
        <f>Table1[[#This Row],[Total Ballots]]/Table1[[#This Row],[Total Population]]</f>
        <v>0</v>
      </c>
      <c r="V4503" s="27" t="e">
        <f>Table1[[#This Row],[Female Ballots]]/Table1[[#This Row],[Female Voters]]</f>
        <v>#DIV/0!</v>
      </c>
      <c r="W4503" s="27" t="e">
        <f>Table1[[#This Row],[Male Ballots]]/Table1[[#This Row],[Male Voters]]</f>
        <v>#DIV/0!</v>
      </c>
      <c r="X4503" s="27" t="e">
        <f>Table1[[#This Row],[Total Ballots]]/Table1[[#This Row],[Total Voters]]</f>
        <v>#DIV/0!</v>
      </c>
    </row>
    <row r="4504" spans="1:24" s="12" customFormat="1" hidden="1" x14ac:dyDescent="0.25">
      <c r="A4504" s="8" t="s">
        <v>45</v>
      </c>
      <c r="B4504" s="17">
        <v>2000</v>
      </c>
      <c r="C4504" s="17"/>
      <c r="D4504" s="9" t="s">
        <v>67</v>
      </c>
      <c r="E4504" s="10">
        <v>3936</v>
      </c>
      <c r="F4504" s="10">
        <v>4046</v>
      </c>
      <c r="G4504" s="10">
        <v>7981.98</v>
      </c>
      <c r="H4504" s="44"/>
      <c r="I4504" s="44"/>
      <c r="J4504" s="44"/>
      <c r="K4504" s="44"/>
      <c r="L4504" s="10"/>
      <c r="M4504" s="10"/>
      <c r="N4504" s="10"/>
      <c r="O4504" s="11"/>
      <c r="P4504" s="27">
        <f>Table1[[#This Row],[Female Voters]]/Table1[[#This Row],[Female Population]]</f>
        <v>0</v>
      </c>
      <c r="Q4504" s="27">
        <f>Table1[[#This Row],[Male Voters]]/Table1[[#This Row],[Male Population]]</f>
        <v>0</v>
      </c>
      <c r="R4504" s="27">
        <f>Table1[[#This Row],[Total Voters]]/Table1[[#This Row],[Total Population]]</f>
        <v>0</v>
      </c>
      <c r="S4504" s="27">
        <f>Table1[[#This Row],[Female Ballots]]/Table1[[#This Row],[Female Population]]</f>
        <v>0</v>
      </c>
      <c r="T4504" s="27">
        <f>Table1[[#This Row],[Male Ballots]]/Table1[[#This Row],[Male Population]]</f>
        <v>0</v>
      </c>
      <c r="U4504" s="27">
        <f>Table1[[#This Row],[Total Ballots]]/Table1[[#This Row],[Total Population]]</f>
        <v>0</v>
      </c>
      <c r="V4504" s="27" t="e">
        <f>Table1[[#This Row],[Female Ballots]]/Table1[[#This Row],[Female Voters]]</f>
        <v>#DIV/0!</v>
      </c>
      <c r="W4504" s="27" t="e">
        <f>Table1[[#This Row],[Male Ballots]]/Table1[[#This Row],[Male Voters]]</f>
        <v>#DIV/0!</v>
      </c>
      <c r="X4504" s="27" t="e">
        <f>Table1[[#This Row],[Total Ballots]]/Table1[[#This Row],[Total Voters]]</f>
        <v>#DIV/0!</v>
      </c>
    </row>
    <row r="4505" spans="1:24" s="12" customFormat="1" hidden="1" x14ac:dyDescent="0.25">
      <c r="A4505" s="8" t="s">
        <v>45</v>
      </c>
      <c r="B4505" s="17">
        <v>2000</v>
      </c>
      <c r="C4505" s="17"/>
      <c r="D4505" s="9" t="s">
        <v>68</v>
      </c>
      <c r="E4505" s="10">
        <v>5093</v>
      </c>
      <c r="F4505" s="10">
        <v>5018</v>
      </c>
      <c r="G4505" s="10">
        <v>10111</v>
      </c>
      <c r="H4505" s="44"/>
      <c r="I4505" s="44"/>
      <c r="J4505" s="44"/>
      <c r="K4505" s="44"/>
      <c r="L4505" s="10"/>
      <c r="M4505" s="10"/>
      <c r="N4505" s="10"/>
      <c r="O4505" s="11"/>
      <c r="P4505" s="27">
        <f>Table1[[#This Row],[Female Voters]]/Table1[[#This Row],[Female Population]]</f>
        <v>0</v>
      </c>
      <c r="Q4505" s="27">
        <f>Table1[[#This Row],[Male Voters]]/Table1[[#This Row],[Male Population]]</f>
        <v>0</v>
      </c>
      <c r="R4505" s="27">
        <f>Table1[[#This Row],[Total Voters]]/Table1[[#This Row],[Total Population]]</f>
        <v>0</v>
      </c>
      <c r="S4505" s="27">
        <f>Table1[[#This Row],[Female Ballots]]/Table1[[#This Row],[Female Population]]</f>
        <v>0</v>
      </c>
      <c r="T4505" s="27">
        <f>Table1[[#This Row],[Male Ballots]]/Table1[[#This Row],[Male Population]]</f>
        <v>0</v>
      </c>
      <c r="U4505" s="27">
        <f>Table1[[#This Row],[Total Ballots]]/Table1[[#This Row],[Total Population]]</f>
        <v>0</v>
      </c>
      <c r="V4505" s="27" t="e">
        <f>Table1[[#This Row],[Female Ballots]]/Table1[[#This Row],[Female Voters]]</f>
        <v>#DIV/0!</v>
      </c>
      <c r="W4505" s="27" t="e">
        <f>Table1[[#This Row],[Male Ballots]]/Table1[[#This Row],[Male Voters]]</f>
        <v>#DIV/0!</v>
      </c>
      <c r="X4505" s="27" t="e">
        <f>Table1[[#This Row],[Total Ballots]]/Table1[[#This Row],[Total Voters]]</f>
        <v>#DIV/0!</v>
      </c>
    </row>
    <row r="4506" spans="1:24" s="12" customFormat="1" hidden="1" x14ac:dyDescent="0.25">
      <c r="A4506" s="8" t="s">
        <v>45</v>
      </c>
      <c r="B4506" s="17">
        <v>2000</v>
      </c>
      <c r="C4506" s="17"/>
      <c r="D4506" s="9" t="s">
        <v>69</v>
      </c>
      <c r="E4506" s="10">
        <v>4549</v>
      </c>
      <c r="F4506" s="10">
        <v>4771</v>
      </c>
      <c r="G4506" s="10">
        <v>9320</v>
      </c>
      <c r="H4506" s="44"/>
      <c r="I4506" s="44"/>
      <c r="J4506" s="44"/>
      <c r="K4506" s="44"/>
      <c r="L4506" s="10"/>
      <c r="M4506" s="10"/>
      <c r="N4506" s="10"/>
      <c r="O4506" s="11"/>
      <c r="P4506" s="27">
        <f>Table1[[#This Row],[Female Voters]]/Table1[[#This Row],[Female Population]]</f>
        <v>0</v>
      </c>
      <c r="Q4506" s="27">
        <f>Table1[[#This Row],[Male Voters]]/Table1[[#This Row],[Male Population]]</f>
        <v>0</v>
      </c>
      <c r="R4506" s="27">
        <f>Table1[[#This Row],[Total Voters]]/Table1[[#This Row],[Total Population]]</f>
        <v>0</v>
      </c>
      <c r="S4506" s="27">
        <f>Table1[[#This Row],[Female Ballots]]/Table1[[#This Row],[Female Population]]</f>
        <v>0</v>
      </c>
      <c r="T4506" s="27">
        <f>Table1[[#This Row],[Male Ballots]]/Table1[[#This Row],[Male Population]]</f>
        <v>0</v>
      </c>
      <c r="U4506" s="27">
        <f>Table1[[#This Row],[Total Ballots]]/Table1[[#This Row],[Total Population]]</f>
        <v>0</v>
      </c>
      <c r="V4506" s="27" t="e">
        <f>Table1[[#This Row],[Female Ballots]]/Table1[[#This Row],[Female Voters]]</f>
        <v>#DIV/0!</v>
      </c>
      <c r="W4506" s="27" t="e">
        <f>Table1[[#This Row],[Male Ballots]]/Table1[[#This Row],[Male Voters]]</f>
        <v>#DIV/0!</v>
      </c>
      <c r="X4506" s="27" t="e">
        <f>Table1[[#This Row],[Total Ballots]]/Table1[[#This Row],[Total Voters]]</f>
        <v>#DIV/0!</v>
      </c>
    </row>
    <row r="4507" spans="1:24" s="12" customFormat="1" hidden="1" x14ac:dyDescent="0.25">
      <c r="A4507" s="8" t="s">
        <v>45</v>
      </c>
      <c r="B4507" s="17">
        <v>2000</v>
      </c>
      <c r="C4507" s="17"/>
      <c r="D4507" s="9" t="s">
        <v>70</v>
      </c>
      <c r="E4507" s="10">
        <v>2917</v>
      </c>
      <c r="F4507" s="10">
        <v>2896</v>
      </c>
      <c r="G4507" s="10">
        <v>5813</v>
      </c>
      <c r="H4507" s="44"/>
      <c r="I4507" s="44"/>
      <c r="J4507" s="44"/>
      <c r="K4507" s="44"/>
      <c r="L4507" s="10"/>
      <c r="M4507" s="10"/>
      <c r="N4507" s="10"/>
      <c r="O4507" s="11"/>
      <c r="P4507" s="27">
        <f>Table1[[#This Row],[Female Voters]]/Table1[[#This Row],[Female Population]]</f>
        <v>0</v>
      </c>
      <c r="Q4507" s="27">
        <f>Table1[[#This Row],[Male Voters]]/Table1[[#This Row],[Male Population]]</f>
        <v>0</v>
      </c>
      <c r="R4507" s="27">
        <f>Table1[[#This Row],[Total Voters]]/Table1[[#This Row],[Total Population]]</f>
        <v>0</v>
      </c>
      <c r="S4507" s="27">
        <f>Table1[[#This Row],[Female Ballots]]/Table1[[#This Row],[Female Population]]</f>
        <v>0</v>
      </c>
      <c r="T4507" s="27">
        <f>Table1[[#This Row],[Male Ballots]]/Table1[[#This Row],[Male Population]]</f>
        <v>0</v>
      </c>
      <c r="U4507" s="27">
        <f>Table1[[#This Row],[Total Ballots]]/Table1[[#This Row],[Total Population]]</f>
        <v>0</v>
      </c>
      <c r="V4507" s="27" t="e">
        <f>Table1[[#This Row],[Female Ballots]]/Table1[[#This Row],[Female Voters]]</f>
        <v>#DIV/0!</v>
      </c>
      <c r="W4507" s="27" t="e">
        <f>Table1[[#This Row],[Male Ballots]]/Table1[[#This Row],[Male Voters]]</f>
        <v>#DIV/0!</v>
      </c>
      <c r="X4507" s="27" t="e">
        <f>Table1[[#This Row],[Total Ballots]]/Table1[[#This Row],[Total Voters]]</f>
        <v>#DIV/0!</v>
      </c>
    </row>
    <row r="4508" spans="1:24" s="12" customFormat="1" hidden="1" x14ac:dyDescent="0.25">
      <c r="A4508" s="8" t="s">
        <v>45</v>
      </c>
      <c r="B4508" s="17">
        <v>2000</v>
      </c>
      <c r="C4508" s="17"/>
      <c r="D4508" s="9" t="s">
        <v>71</v>
      </c>
      <c r="E4508" s="10">
        <v>5253</v>
      </c>
      <c r="F4508" s="10">
        <v>3989</v>
      </c>
      <c r="G4508" s="10">
        <v>9242</v>
      </c>
      <c r="H4508" s="44"/>
      <c r="I4508" s="44"/>
      <c r="J4508" s="44"/>
      <c r="K4508" s="44"/>
      <c r="L4508" s="10"/>
      <c r="M4508" s="10"/>
      <c r="N4508" s="10"/>
      <c r="O4508" s="11"/>
      <c r="P4508" s="27">
        <f>Table1[[#This Row],[Female Voters]]/Table1[[#This Row],[Female Population]]</f>
        <v>0</v>
      </c>
      <c r="Q4508" s="27">
        <f>Table1[[#This Row],[Male Voters]]/Table1[[#This Row],[Male Population]]</f>
        <v>0</v>
      </c>
      <c r="R4508" s="27">
        <f>Table1[[#This Row],[Total Voters]]/Table1[[#This Row],[Total Population]]</f>
        <v>0</v>
      </c>
      <c r="S4508" s="27">
        <f>Table1[[#This Row],[Female Ballots]]/Table1[[#This Row],[Female Population]]</f>
        <v>0</v>
      </c>
      <c r="T4508" s="27">
        <f>Table1[[#This Row],[Male Ballots]]/Table1[[#This Row],[Male Population]]</f>
        <v>0</v>
      </c>
      <c r="U4508" s="27">
        <f>Table1[[#This Row],[Total Ballots]]/Table1[[#This Row],[Total Population]]</f>
        <v>0</v>
      </c>
      <c r="V4508" s="27" t="e">
        <f>Table1[[#This Row],[Female Ballots]]/Table1[[#This Row],[Female Voters]]</f>
        <v>#DIV/0!</v>
      </c>
      <c r="W4508" s="27" t="e">
        <f>Table1[[#This Row],[Male Ballots]]/Table1[[#This Row],[Male Voters]]</f>
        <v>#DIV/0!</v>
      </c>
      <c r="X4508" s="27" t="e">
        <f>Table1[[#This Row],[Total Ballots]]/Table1[[#This Row],[Total Voters]]</f>
        <v>#DIV/0!</v>
      </c>
    </row>
    <row r="4509" spans="1:24" s="12" customFormat="1" hidden="1" x14ac:dyDescent="0.25">
      <c r="A4509" s="8" t="s">
        <v>45</v>
      </c>
      <c r="B4509" s="17">
        <v>2000</v>
      </c>
      <c r="C4509" s="17"/>
      <c r="D4509" s="9" t="s">
        <v>453</v>
      </c>
      <c r="E4509" s="10">
        <v>24382</v>
      </c>
      <c r="F4509" s="10">
        <v>23597.989999999998</v>
      </c>
      <c r="G4509" s="10">
        <v>47979.97</v>
      </c>
      <c r="H4509" s="44"/>
      <c r="I4509" s="44"/>
      <c r="J4509" s="44"/>
      <c r="K4509" s="44"/>
      <c r="L4509" s="10"/>
      <c r="M4509" s="10"/>
      <c r="N4509" s="10"/>
      <c r="O4509" s="11"/>
      <c r="P4509" s="27">
        <f>Table1[[#This Row],[Female Voters]]/Table1[[#This Row],[Female Population]]</f>
        <v>0</v>
      </c>
      <c r="Q4509" s="27">
        <f>Table1[[#This Row],[Male Voters]]/Table1[[#This Row],[Male Population]]</f>
        <v>0</v>
      </c>
      <c r="R4509" s="27">
        <f>Table1[[#This Row],[Total Voters]]/Table1[[#This Row],[Total Population]]</f>
        <v>0</v>
      </c>
      <c r="S4509" s="27">
        <f>Table1[[#This Row],[Female Ballots]]/Table1[[#This Row],[Female Population]]</f>
        <v>0</v>
      </c>
      <c r="T4509" s="27">
        <f>Table1[[#This Row],[Male Ballots]]/Table1[[#This Row],[Male Population]]</f>
        <v>0</v>
      </c>
      <c r="U4509" s="27">
        <f>Table1[[#This Row],[Total Ballots]]/Table1[[#This Row],[Total Population]]</f>
        <v>0</v>
      </c>
      <c r="V4509" s="27" t="e">
        <f>Table1[[#This Row],[Female Ballots]]/Table1[[#This Row],[Female Voters]]</f>
        <v>#DIV/0!</v>
      </c>
      <c r="W4509" s="27" t="e">
        <f>Table1[[#This Row],[Male Ballots]]/Table1[[#This Row],[Male Voters]]</f>
        <v>#DIV/0!</v>
      </c>
      <c r="X4509" s="27" t="e">
        <f>Table1[[#This Row],[Total Ballots]]/Table1[[#This Row],[Total Voters]]</f>
        <v>#DIV/0!</v>
      </c>
    </row>
    <row r="4510" spans="1:24" s="12" customFormat="1" hidden="1" x14ac:dyDescent="0.25">
      <c r="A4510" s="8" t="s">
        <v>34</v>
      </c>
      <c r="B4510" s="17">
        <v>2000</v>
      </c>
      <c r="C4510" s="17"/>
      <c r="D4510" s="9" t="s">
        <v>66</v>
      </c>
      <c r="E4510" s="10">
        <v>1965</v>
      </c>
      <c r="F4510" s="10">
        <v>2595</v>
      </c>
      <c r="G4510" s="10">
        <v>4560</v>
      </c>
      <c r="H4510" s="44"/>
      <c r="I4510" s="44"/>
      <c r="J4510" s="44"/>
      <c r="K4510" s="44"/>
      <c r="L4510" s="10"/>
      <c r="M4510" s="10"/>
      <c r="N4510" s="10"/>
      <c r="O4510" s="11"/>
      <c r="P4510" s="27">
        <f>Table1[[#This Row],[Female Voters]]/Table1[[#This Row],[Female Population]]</f>
        <v>0</v>
      </c>
      <c r="Q4510" s="27">
        <f>Table1[[#This Row],[Male Voters]]/Table1[[#This Row],[Male Population]]</f>
        <v>0</v>
      </c>
      <c r="R4510" s="27">
        <f>Table1[[#This Row],[Total Voters]]/Table1[[#This Row],[Total Population]]</f>
        <v>0</v>
      </c>
      <c r="S4510" s="27">
        <f>Table1[[#This Row],[Female Ballots]]/Table1[[#This Row],[Female Population]]</f>
        <v>0</v>
      </c>
      <c r="T4510" s="27">
        <f>Table1[[#This Row],[Male Ballots]]/Table1[[#This Row],[Male Population]]</f>
        <v>0</v>
      </c>
      <c r="U4510" s="27">
        <f>Table1[[#This Row],[Total Ballots]]/Table1[[#This Row],[Total Population]]</f>
        <v>0</v>
      </c>
      <c r="V4510" s="27" t="e">
        <f>Table1[[#This Row],[Female Ballots]]/Table1[[#This Row],[Female Voters]]</f>
        <v>#DIV/0!</v>
      </c>
      <c r="W4510" s="27" t="e">
        <f>Table1[[#This Row],[Male Ballots]]/Table1[[#This Row],[Male Voters]]</f>
        <v>#DIV/0!</v>
      </c>
      <c r="X4510" s="27" t="e">
        <f>Table1[[#This Row],[Total Ballots]]/Table1[[#This Row],[Total Voters]]</f>
        <v>#DIV/0!</v>
      </c>
    </row>
    <row r="4511" spans="1:24" s="12" customFormat="1" hidden="1" x14ac:dyDescent="0.25">
      <c r="A4511" s="8" t="s">
        <v>34</v>
      </c>
      <c r="B4511" s="17">
        <v>2000</v>
      </c>
      <c r="C4511" s="17"/>
      <c r="D4511" s="9" t="s">
        <v>67</v>
      </c>
      <c r="E4511" s="10">
        <v>2750</v>
      </c>
      <c r="F4511" s="10">
        <v>3126</v>
      </c>
      <c r="G4511" s="10">
        <v>5875.99</v>
      </c>
      <c r="H4511" s="44"/>
      <c r="I4511" s="44"/>
      <c r="J4511" s="44"/>
      <c r="K4511" s="44"/>
      <c r="L4511" s="10"/>
      <c r="M4511" s="10"/>
      <c r="N4511" s="10"/>
      <c r="O4511" s="11"/>
      <c r="P4511" s="27">
        <f>Table1[[#This Row],[Female Voters]]/Table1[[#This Row],[Female Population]]</f>
        <v>0</v>
      </c>
      <c r="Q4511" s="27">
        <f>Table1[[#This Row],[Male Voters]]/Table1[[#This Row],[Male Population]]</f>
        <v>0</v>
      </c>
      <c r="R4511" s="27">
        <f>Table1[[#This Row],[Total Voters]]/Table1[[#This Row],[Total Population]]</f>
        <v>0</v>
      </c>
      <c r="S4511" s="27">
        <f>Table1[[#This Row],[Female Ballots]]/Table1[[#This Row],[Female Population]]</f>
        <v>0</v>
      </c>
      <c r="T4511" s="27">
        <f>Table1[[#This Row],[Male Ballots]]/Table1[[#This Row],[Male Population]]</f>
        <v>0</v>
      </c>
      <c r="U4511" s="27">
        <f>Table1[[#This Row],[Total Ballots]]/Table1[[#This Row],[Total Population]]</f>
        <v>0</v>
      </c>
      <c r="V4511" s="27" t="e">
        <f>Table1[[#This Row],[Female Ballots]]/Table1[[#This Row],[Female Voters]]</f>
        <v>#DIV/0!</v>
      </c>
      <c r="W4511" s="27" t="e">
        <f>Table1[[#This Row],[Male Ballots]]/Table1[[#This Row],[Male Voters]]</f>
        <v>#DIV/0!</v>
      </c>
      <c r="X4511" s="27" t="e">
        <f>Table1[[#This Row],[Total Ballots]]/Table1[[#This Row],[Total Voters]]</f>
        <v>#DIV/0!</v>
      </c>
    </row>
    <row r="4512" spans="1:24" s="12" customFormat="1" hidden="1" x14ac:dyDescent="0.25">
      <c r="A4512" s="8" t="s">
        <v>34</v>
      </c>
      <c r="B4512" s="17">
        <v>2000</v>
      </c>
      <c r="C4512" s="17"/>
      <c r="D4512" s="9" t="s">
        <v>68</v>
      </c>
      <c r="E4512" s="10">
        <v>4475.9799999999996</v>
      </c>
      <c r="F4512" s="10">
        <v>4275.9799999999996</v>
      </c>
      <c r="G4512" s="10">
        <v>8751.9699999999993</v>
      </c>
      <c r="H4512" s="44"/>
      <c r="I4512" s="44"/>
      <c r="J4512" s="44"/>
      <c r="K4512" s="44"/>
      <c r="L4512" s="10"/>
      <c r="M4512" s="10"/>
      <c r="N4512" s="10"/>
      <c r="O4512" s="11"/>
      <c r="P4512" s="27">
        <f>Table1[[#This Row],[Female Voters]]/Table1[[#This Row],[Female Population]]</f>
        <v>0</v>
      </c>
      <c r="Q4512" s="27">
        <f>Table1[[#This Row],[Male Voters]]/Table1[[#This Row],[Male Population]]</f>
        <v>0</v>
      </c>
      <c r="R4512" s="27">
        <f>Table1[[#This Row],[Total Voters]]/Table1[[#This Row],[Total Population]]</f>
        <v>0</v>
      </c>
      <c r="S4512" s="27">
        <f>Table1[[#This Row],[Female Ballots]]/Table1[[#This Row],[Female Population]]</f>
        <v>0</v>
      </c>
      <c r="T4512" s="27">
        <f>Table1[[#This Row],[Male Ballots]]/Table1[[#This Row],[Male Population]]</f>
        <v>0</v>
      </c>
      <c r="U4512" s="27">
        <f>Table1[[#This Row],[Total Ballots]]/Table1[[#This Row],[Total Population]]</f>
        <v>0</v>
      </c>
      <c r="V4512" s="27" t="e">
        <f>Table1[[#This Row],[Female Ballots]]/Table1[[#This Row],[Female Voters]]</f>
        <v>#DIV/0!</v>
      </c>
      <c r="W4512" s="27" t="e">
        <f>Table1[[#This Row],[Male Ballots]]/Table1[[#This Row],[Male Voters]]</f>
        <v>#DIV/0!</v>
      </c>
      <c r="X4512" s="27" t="e">
        <f>Table1[[#This Row],[Total Ballots]]/Table1[[#This Row],[Total Voters]]</f>
        <v>#DIV/0!</v>
      </c>
    </row>
    <row r="4513" spans="1:24" s="12" customFormat="1" hidden="1" x14ac:dyDescent="0.25">
      <c r="A4513" s="8" t="s">
        <v>34</v>
      </c>
      <c r="B4513" s="17">
        <v>2000</v>
      </c>
      <c r="C4513" s="17"/>
      <c r="D4513" s="9" t="s">
        <v>69</v>
      </c>
      <c r="E4513" s="10">
        <v>4897.9799999999996</v>
      </c>
      <c r="F4513" s="10">
        <v>4754.9799999999996</v>
      </c>
      <c r="G4513" s="10">
        <v>9652.9599999999991</v>
      </c>
      <c r="H4513" s="44"/>
      <c r="I4513" s="44"/>
      <c r="J4513" s="44"/>
      <c r="K4513" s="44"/>
      <c r="L4513" s="10"/>
      <c r="M4513" s="10"/>
      <c r="N4513" s="10"/>
      <c r="O4513" s="11"/>
      <c r="P4513" s="27">
        <f>Table1[[#This Row],[Female Voters]]/Table1[[#This Row],[Female Population]]</f>
        <v>0</v>
      </c>
      <c r="Q4513" s="27">
        <f>Table1[[#This Row],[Male Voters]]/Table1[[#This Row],[Male Population]]</f>
        <v>0</v>
      </c>
      <c r="R4513" s="27">
        <f>Table1[[#This Row],[Total Voters]]/Table1[[#This Row],[Total Population]]</f>
        <v>0</v>
      </c>
      <c r="S4513" s="27">
        <f>Table1[[#This Row],[Female Ballots]]/Table1[[#This Row],[Female Population]]</f>
        <v>0</v>
      </c>
      <c r="T4513" s="27">
        <f>Table1[[#This Row],[Male Ballots]]/Table1[[#This Row],[Male Population]]</f>
        <v>0</v>
      </c>
      <c r="U4513" s="27">
        <f>Table1[[#This Row],[Total Ballots]]/Table1[[#This Row],[Total Population]]</f>
        <v>0</v>
      </c>
      <c r="V4513" s="27" t="e">
        <f>Table1[[#This Row],[Female Ballots]]/Table1[[#This Row],[Female Voters]]</f>
        <v>#DIV/0!</v>
      </c>
      <c r="W4513" s="27" t="e">
        <f>Table1[[#This Row],[Male Ballots]]/Table1[[#This Row],[Male Voters]]</f>
        <v>#DIV/0!</v>
      </c>
      <c r="X4513" s="27" t="e">
        <f>Table1[[#This Row],[Total Ballots]]/Table1[[#This Row],[Total Voters]]</f>
        <v>#DIV/0!</v>
      </c>
    </row>
    <row r="4514" spans="1:24" s="12" customFormat="1" hidden="1" x14ac:dyDescent="0.25">
      <c r="A4514" s="8" t="s">
        <v>34</v>
      </c>
      <c r="B4514" s="17">
        <v>2000</v>
      </c>
      <c r="C4514" s="17"/>
      <c r="D4514" s="9" t="s">
        <v>70</v>
      </c>
      <c r="E4514" s="10">
        <v>3892.99</v>
      </c>
      <c r="F4514" s="10">
        <v>3689.99</v>
      </c>
      <c r="G4514" s="10">
        <v>7582.99</v>
      </c>
      <c r="H4514" s="44"/>
      <c r="I4514" s="44"/>
      <c r="J4514" s="44"/>
      <c r="K4514" s="44"/>
      <c r="L4514" s="10"/>
      <c r="M4514" s="10"/>
      <c r="N4514" s="10"/>
      <c r="O4514" s="11"/>
      <c r="P4514" s="27">
        <f>Table1[[#This Row],[Female Voters]]/Table1[[#This Row],[Female Population]]</f>
        <v>0</v>
      </c>
      <c r="Q4514" s="27">
        <f>Table1[[#This Row],[Male Voters]]/Table1[[#This Row],[Male Population]]</f>
        <v>0</v>
      </c>
      <c r="R4514" s="27">
        <f>Table1[[#This Row],[Total Voters]]/Table1[[#This Row],[Total Population]]</f>
        <v>0</v>
      </c>
      <c r="S4514" s="27">
        <f>Table1[[#This Row],[Female Ballots]]/Table1[[#This Row],[Female Population]]</f>
        <v>0</v>
      </c>
      <c r="T4514" s="27">
        <f>Table1[[#This Row],[Male Ballots]]/Table1[[#This Row],[Male Population]]</f>
        <v>0</v>
      </c>
      <c r="U4514" s="27">
        <f>Table1[[#This Row],[Total Ballots]]/Table1[[#This Row],[Total Population]]</f>
        <v>0</v>
      </c>
      <c r="V4514" s="27" t="e">
        <f>Table1[[#This Row],[Female Ballots]]/Table1[[#This Row],[Female Voters]]</f>
        <v>#DIV/0!</v>
      </c>
      <c r="W4514" s="27" t="e">
        <f>Table1[[#This Row],[Male Ballots]]/Table1[[#This Row],[Male Voters]]</f>
        <v>#DIV/0!</v>
      </c>
      <c r="X4514" s="27" t="e">
        <f>Table1[[#This Row],[Total Ballots]]/Table1[[#This Row],[Total Voters]]</f>
        <v>#DIV/0!</v>
      </c>
    </row>
    <row r="4515" spans="1:24" s="12" customFormat="1" hidden="1" x14ac:dyDescent="0.25">
      <c r="A4515" s="8" t="s">
        <v>34</v>
      </c>
      <c r="B4515" s="17">
        <v>2000</v>
      </c>
      <c r="C4515" s="17"/>
      <c r="D4515" s="9" t="s">
        <v>71</v>
      </c>
      <c r="E4515" s="10">
        <v>7489.01</v>
      </c>
      <c r="F4515" s="10">
        <v>6162</v>
      </c>
      <c r="G4515" s="10">
        <v>13651.03</v>
      </c>
      <c r="H4515" s="44"/>
      <c r="I4515" s="44"/>
      <c r="J4515" s="44"/>
      <c r="K4515" s="44"/>
      <c r="L4515" s="10"/>
      <c r="M4515" s="10"/>
      <c r="N4515" s="10"/>
      <c r="O4515" s="11"/>
      <c r="P4515" s="27">
        <f>Table1[[#This Row],[Female Voters]]/Table1[[#This Row],[Female Population]]</f>
        <v>0</v>
      </c>
      <c r="Q4515" s="27">
        <f>Table1[[#This Row],[Male Voters]]/Table1[[#This Row],[Male Population]]</f>
        <v>0</v>
      </c>
      <c r="R4515" s="27">
        <f>Table1[[#This Row],[Total Voters]]/Table1[[#This Row],[Total Population]]</f>
        <v>0</v>
      </c>
      <c r="S4515" s="27">
        <f>Table1[[#This Row],[Female Ballots]]/Table1[[#This Row],[Female Population]]</f>
        <v>0</v>
      </c>
      <c r="T4515" s="27">
        <f>Table1[[#This Row],[Male Ballots]]/Table1[[#This Row],[Male Population]]</f>
        <v>0</v>
      </c>
      <c r="U4515" s="27">
        <f>Table1[[#This Row],[Total Ballots]]/Table1[[#This Row],[Total Population]]</f>
        <v>0</v>
      </c>
      <c r="V4515" s="27" t="e">
        <f>Table1[[#This Row],[Female Ballots]]/Table1[[#This Row],[Female Voters]]</f>
        <v>#DIV/0!</v>
      </c>
      <c r="W4515" s="27" t="e">
        <f>Table1[[#This Row],[Male Ballots]]/Table1[[#This Row],[Male Voters]]</f>
        <v>#DIV/0!</v>
      </c>
      <c r="X4515" s="27" t="e">
        <f>Table1[[#This Row],[Total Ballots]]/Table1[[#This Row],[Total Voters]]</f>
        <v>#DIV/0!</v>
      </c>
    </row>
    <row r="4516" spans="1:24" s="12" customFormat="1" hidden="1" x14ac:dyDescent="0.25">
      <c r="A4516" s="8" t="s">
        <v>34</v>
      </c>
      <c r="B4516" s="17">
        <v>2000</v>
      </c>
      <c r="C4516" s="17"/>
      <c r="D4516" s="9" t="s">
        <v>453</v>
      </c>
      <c r="E4516" s="10">
        <v>25470.959999999999</v>
      </c>
      <c r="F4516" s="10">
        <v>24603.949999999997</v>
      </c>
      <c r="G4516" s="10">
        <v>50074.939999999995</v>
      </c>
      <c r="H4516" s="44"/>
      <c r="I4516" s="44"/>
      <c r="J4516" s="44"/>
      <c r="K4516" s="44"/>
      <c r="L4516" s="10"/>
      <c r="M4516" s="10"/>
      <c r="N4516" s="10"/>
      <c r="O4516" s="11"/>
      <c r="P4516" s="27">
        <f>Table1[[#This Row],[Female Voters]]/Table1[[#This Row],[Female Population]]</f>
        <v>0</v>
      </c>
      <c r="Q4516" s="27">
        <f>Table1[[#This Row],[Male Voters]]/Table1[[#This Row],[Male Population]]</f>
        <v>0</v>
      </c>
      <c r="R4516" s="27">
        <f>Table1[[#This Row],[Total Voters]]/Table1[[#This Row],[Total Population]]</f>
        <v>0</v>
      </c>
      <c r="S4516" s="27">
        <f>Table1[[#This Row],[Female Ballots]]/Table1[[#This Row],[Female Population]]</f>
        <v>0</v>
      </c>
      <c r="T4516" s="27">
        <f>Table1[[#This Row],[Male Ballots]]/Table1[[#This Row],[Male Population]]</f>
        <v>0</v>
      </c>
      <c r="U4516" s="27">
        <f>Table1[[#This Row],[Total Ballots]]/Table1[[#This Row],[Total Population]]</f>
        <v>0</v>
      </c>
      <c r="V4516" s="27" t="e">
        <f>Table1[[#This Row],[Female Ballots]]/Table1[[#This Row],[Female Voters]]</f>
        <v>#DIV/0!</v>
      </c>
      <c r="W4516" s="27" t="e">
        <f>Table1[[#This Row],[Male Ballots]]/Table1[[#This Row],[Male Voters]]</f>
        <v>#DIV/0!</v>
      </c>
      <c r="X4516" s="27" t="e">
        <f>Table1[[#This Row],[Total Ballots]]/Table1[[#This Row],[Total Voters]]</f>
        <v>#DIV/0!</v>
      </c>
    </row>
    <row r="4517" spans="1:24" s="12" customFormat="1" hidden="1" x14ac:dyDescent="0.25">
      <c r="A4517" s="8" t="s">
        <v>52</v>
      </c>
      <c r="B4517" s="17">
        <v>2000</v>
      </c>
      <c r="C4517" s="17" t="s">
        <v>76</v>
      </c>
      <c r="D4517" s="9" t="s">
        <v>66</v>
      </c>
      <c r="E4517" s="10">
        <v>14609</v>
      </c>
      <c r="F4517" s="10">
        <v>14515</v>
      </c>
      <c r="G4517" s="10">
        <v>29124</v>
      </c>
      <c r="H4517" s="44"/>
      <c r="I4517" s="44"/>
      <c r="J4517" s="44"/>
      <c r="K4517" s="44"/>
      <c r="L4517" s="10"/>
      <c r="M4517" s="10"/>
      <c r="N4517" s="10"/>
      <c r="O4517" s="11"/>
      <c r="P4517" s="27">
        <f>Table1[[#This Row],[Female Voters]]/Table1[[#This Row],[Female Population]]</f>
        <v>0</v>
      </c>
      <c r="Q4517" s="27">
        <f>Table1[[#This Row],[Male Voters]]/Table1[[#This Row],[Male Population]]</f>
        <v>0</v>
      </c>
      <c r="R4517" s="27">
        <f>Table1[[#This Row],[Total Voters]]/Table1[[#This Row],[Total Population]]</f>
        <v>0</v>
      </c>
      <c r="S4517" s="27">
        <f>Table1[[#This Row],[Female Ballots]]/Table1[[#This Row],[Female Population]]</f>
        <v>0</v>
      </c>
      <c r="T4517" s="27">
        <f>Table1[[#This Row],[Male Ballots]]/Table1[[#This Row],[Male Population]]</f>
        <v>0</v>
      </c>
      <c r="U4517" s="27">
        <f>Table1[[#This Row],[Total Ballots]]/Table1[[#This Row],[Total Population]]</f>
        <v>0</v>
      </c>
      <c r="V4517" s="27" t="e">
        <f>Table1[[#This Row],[Female Ballots]]/Table1[[#This Row],[Female Voters]]</f>
        <v>#DIV/0!</v>
      </c>
      <c r="W4517" s="27" t="e">
        <f>Table1[[#This Row],[Male Ballots]]/Table1[[#This Row],[Male Voters]]</f>
        <v>#DIV/0!</v>
      </c>
      <c r="X4517" s="27" t="e">
        <f>Table1[[#This Row],[Total Ballots]]/Table1[[#This Row],[Total Voters]]</f>
        <v>#DIV/0!</v>
      </c>
    </row>
    <row r="4518" spans="1:24" s="12" customFormat="1" hidden="1" x14ac:dyDescent="0.25">
      <c r="A4518" s="8" t="s">
        <v>52</v>
      </c>
      <c r="B4518" s="17">
        <v>2000</v>
      </c>
      <c r="C4518" s="17" t="s">
        <v>76</v>
      </c>
      <c r="D4518" s="9" t="s">
        <v>67</v>
      </c>
      <c r="E4518" s="10">
        <v>24423</v>
      </c>
      <c r="F4518" s="10">
        <v>24294</v>
      </c>
      <c r="G4518" s="10">
        <v>48717</v>
      </c>
      <c r="H4518" s="44"/>
      <c r="I4518" s="44"/>
      <c r="J4518" s="44"/>
      <c r="K4518" s="44"/>
      <c r="L4518" s="10"/>
      <c r="M4518" s="10"/>
      <c r="N4518" s="10"/>
      <c r="O4518" s="11"/>
      <c r="P4518" s="27">
        <f>Table1[[#This Row],[Female Voters]]/Table1[[#This Row],[Female Population]]</f>
        <v>0</v>
      </c>
      <c r="Q4518" s="27">
        <f>Table1[[#This Row],[Male Voters]]/Table1[[#This Row],[Male Population]]</f>
        <v>0</v>
      </c>
      <c r="R4518" s="27">
        <f>Table1[[#This Row],[Total Voters]]/Table1[[#This Row],[Total Population]]</f>
        <v>0</v>
      </c>
      <c r="S4518" s="27">
        <f>Table1[[#This Row],[Female Ballots]]/Table1[[#This Row],[Female Population]]</f>
        <v>0</v>
      </c>
      <c r="T4518" s="27">
        <f>Table1[[#This Row],[Male Ballots]]/Table1[[#This Row],[Male Population]]</f>
        <v>0</v>
      </c>
      <c r="U4518" s="27">
        <f>Table1[[#This Row],[Total Ballots]]/Table1[[#This Row],[Total Population]]</f>
        <v>0</v>
      </c>
      <c r="V4518" s="27" t="e">
        <f>Table1[[#This Row],[Female Ballots]]/Table1[[#This Row],[Female Voters]]</f>
        <v>#DIV/0!</v>
      </c>
      <c r="W4518" s="27" t="e">
        <f>Table1[[#This Row],[Male Ballots]]/Table1[[#This Row],[Male Voters]]</f>
        <v>#DIV/0!</v>
      </c>
      <c r="X4518" s="27" t="e">
        <f>Table1[[#This Row],[Total Ballots]]/Table1[[#This Row],[Total Voters]]</f>
        <v>#DIV/0!</v>
      </c>
    </row>
    <row r="4519" spans="1:24" s="12" customFormat="1" hidden="1" x14ac:dyDescent="0.25">
      <c r="A4519" s="8" t="s">
        <v>52</v>
      </c>
      <c r="B4519" s="17">
        <v>2000</v>
      </c>
      <c r="C4519" s="17" t="s">
        <v>76</v>
      </c>
      <c r="D4519" s="9" t="s">
        <v>68</v>
      </c>
      <c r="E4519" s="10">
        <v>28808</v>
      </c>
      <c r="F4519" s="10">
        <v>28886</v>
      </c>
      <c r="G4519" s="10">
        <v>57694</v>
      </c>
      <c r="H4519" s="44"/>
      <c r="I4519" s="44"/>
      <c r="J4519" s="44"/>
      <c r="K4519" s="44"/>
      <c r="L4519" s="10"/>
      <c r="M4519" s="10"/>
      <c r="N4519" s="10"/>
      <c r="O4519" s="11"/>
      <c r="P4519" s="27">
        <f>Table1[[#This Row],[Female Voters]]/Table1[[#This Row],[Female Population]]</f>
        <v>0</v>
      </c>
      <c r="Q4519" s="27">
        <f>Table1[[#This Row],[Male Voters]]/Table1[[#This Row],[Male Population]]</f>
        <v>0</v>
      </c>
      <c r="R4519" s="27">
        <f>Table1[[#This Row],[Total Voters]]/Table1[[#This Row],[Total Population]]</f>
        <v>0</v>
      </c>
      <c r="S4519" s="27">
        <f>Table1[[#This Row],[Female Ballots]]/Table1[[#This Row],[Female Population]]</f>
        <v>0</v>
      </c>
      <c r="T4519" s="27">
        <f>Table1[[#This Row],[Male Ballots]]/Table1[[#This Row],[Male Population]]</f>
        <v>0</v>
      </c>
      <c r="U4519" s="27">
        <f>Table1[[#This Row],[Total Ballots]]/Table1[[#This Row],[Total Population]]</f>
        <v>0</v>
      </c>
      <c r="V4519" s="27" t="e">
        <f>Table1[[#This Row],[Female Ballots]]/Table1[[#This Row],[Female Voters]]</f>
        <v>#DIV/0!</v>
      </c>
      <c r="W4519" s="27" t="e">
        <f>Table1[[#This Row],[Male Ballots]]/Table1[[#This Row],[Male Voters]]</f>
        <v>#DIV/0!</v>
      </c>
      <c r="X4519" s="27" t="e">
        <f>Table1[[#This Row],[Total Ballots]]/Table1[[#This Row],[Total Voters]]</f>
        <v>#DIV/0!</v>
      </c>
    </row>
    <row r="4520" spans="1:24" s="12" customFormat="1" hidden="1" x14ac:dyDescent="0.25">
      <c r="A4520" s="8" t="s">
        <v>52</v>
      </c>
      <c r="B4520" s="17">
        <v>2000</v>
      </c>
      <c r="C4520" s="17" t="s">
        <v>76</v>
      </c>
      <c r="D4520" s="9" t="s">
        <v>69</v>
      </c>
      <c r="E4520" s="10">
        <v>24980</v>
      </c>
      <c r="F4520" s="10">
        <v>24703</v>
      </c>
      <c r="G4520" s="10">
        <v>49683</v>
      </c>
      <c r="H4520" s="44"/>
      <c r="I4520" s="44"/>
      <c r="J4520" s="44"/>
      <c r="K4520" s="44"/>
      <c r="L4520" s="10"/>
      <c r="M4520" s="10"/>
      <c r="N4520" s="10"/>
      <c r="O4520" s="11"/>
      <c r="P4520" s="27">
        <f>Table1[[#This Row],[Female Voters]]/Table1[[#This Row],[Female Population]]</f>
        <v>0</v>
      </c>
      <c r="Q4520" s="27">
        <f>Table1[[#This Row],[Male Voters]]/Table1[[#This Row],[Male Population]]</f>
        <v>0</v>
      </c>
      <c r="R4520" s="27">
        <f>Table1[[#This Row],[Total Voters]]/Table1[[#This Row],[Total Population]]</f>
        <v>0</v>
      </c>
      <c r="S4520" s="27">
        <f>Table1[[#This Row],[Female Ballots]]/Table1[[#This Row],[Female Population]]</f>
        <v>0</v>
      </c>
      <c r="T4520" s="27">
        <f>Table1[[#This Row],[Male Ballots]]/Table1[[#This Row],[Male Population]]</f>
        <v>0</v>
      </c>
      <c r="U4520" s="27">
        <f>Table1[[#This Row],[Total Ballots]]/Table1[[#This Row],[Total Population]]</f>
        <v>0</v>
      </c>
      <c r="V4520" s="27" t="e">
        <f>Table1[[#This Row],[Female Ballots]]/Table1[[#This Row],[Female Voters]]</f>
        <v>#DIV/0!</v>
      </c>
      <c r="W4520" s="27" t="e">
        <f>Table1[[#This Row],[Male Ballots]]/Table1[[#This Row],[Male Voters]]</f>
        <v>#DIV/0!</v>
      </c>
      <c r="X4520" s="27" t="e">
        <f>Table1[[#This Row],[Total Ballots]]/Table1[[#This Row],[Total Voters]]</f>
        <v>#DIV/0!</v>
      </c>
    </row>
    <row r="4521" spans="1:24" s="12" customFormat="1" hidden="1" x14ac:dyDescent="0.25">
      <c r="A4521" s="8" t="s">
        <v>52</v>
      </c>
      <c r="B4521" s="17">
        <v>2000</v>
      </c>
      <c r="C4521" s="17" t="s">
        <v>76</v>
      </c>
      <c r="D4521" s="9" t="s">
        <v>70</v>
      </c>
      <c r="E4521" s="10">
        <v>14033</v>
      </c>
      <c r="F4521" s="10">
        <v>14194</v>
      </c>
      <c r="G4521" s="10">
        <v>28227</v>
      </c>
      <c r="H4521" s="44"/>
      <c r="I4521" s="44"/>
      <c r="J4521" s="44"/>
      <c r="K4521" s="44"/>
      <c r="L4521" s="10"/>
      <c r="M4521" s="10"/>
      <c r="N4521" s="10"/>
      <c r="O4521" s="11"/>
      <c r="P4521" s="27">
        <f>Table1[[#This Row],[Female Voters]]/Table1[[#This Row],[Female Population]]</f>
        <v>0</v>
      </c>
      <c r="Q4521" s="27">
        <f>Table1[[#This Row],[Male Voters]]/Table1[[#This Row],[Male Population]]</f>
        <v>0</v>
      </c>
      <c r="R4521" s="27">
        <f>Table1[[#This Row],[Total Voters]]/Table1[[#This Row],[Total Population]]</f>
        <v>0</v>
      </c>
      <c r="S4521" s="27">
        <f>Table1[[#This Row],[Female Ballots]]/Table1[[#This Row],[Female Population]]</f>
        <v>0</v>
      </c>
      <c r="T4521" s="27">
        <f>Table1[[#This Row],[Male Ballots]]/Table1[[#This Row],[Male Population]]</f>
        <v>0</v>
      </c>
      <c r="U4521" s="27">
        <f>Table1[[#This Row],[Total Ballots]]/Table1[[#This Row],[Total Population]]</f>
        <v>0</v>
      </c>
      <c r="V4521" s="27" t="e">
        <f>Table1[[#This Row],[Female Ballots]]/Table1[[#This Row],[Female Voters]]</f>
        <v>#DIV/0!</v>
      </c>
      <c r="W4521" s="27" t="e">
        <f>Table1[[#This Row],[Male Ballots]]/Table1[[#This Row],[Male Voters]]</f>
        <v>#DIV/0!</v>
      </c>
      <c r="X4521" s="27" t="e">
        <f>Table1[[#This Row],[Total Ballots]]/Table1[[#This Row],[Total Voters]]</f>
        <v>#DIV/0!</v>
      </c>
    </row>
    <row r="4522" spans="1:24" s="12" customFormat="1" hidden="1" x14ac:dyDescent="0.25">
      <c r="A4522" s="8" t="s">
        <v>52</v>
      </c>
      <c r="B4522" s="17">
        <v>2000</v>
      </c>
      <c r="C4522" s="17" t="s">
        <v>76</v>
      </c>
      <c r="D4522" s="9" t="s">
        <v>71</v>
      </c>
      <c r="E4522" s="10">
        <v>18843</v>
      </c>
      <c r="F4522" s="10">
        <v>13965</v>
      </c>
      <c r="G4522" s="10">
        <v>32808</v>
      </c>
      <c r="H4522" s="44"/>
      <c r="I4522" s="44"/>
      <c r="J4522" s="44"/>
      <c r="K4522" s="44"/>
      <c r="L4522" s="10"/>
      <c r="M4522" s="10"/>
      <c r="N4522" s="10"/>
      <c r="O4522" s="11"/>
      <c r="P4522" s="27">
        <f>Table1[[#This Row],[Female Voters]]/Table1[[#This Row],[Female Population]]</f>
        <v>0</v>
      </c>
      <c r="Q4522" s="27">
        <f>Table1[[#This Row],[Male Voters]]/Table1[[#This Row],[Male Population]]</f>
        <v>0</v>
      </c>
      <c r="R4522" s="27">
        <f>Table1[[#This Row],[Total Voters]]/Table1[[#This Row],[Total Population]]</f>
        <v>0</v>
      </c>
      <c r="S4522" s="27">
        <f>Table1[[#This Row],[Female Ballots]]/Table1[[#This Row],[Female Population]]</f>
        <v>0</v>
      </c>
      <c r="T4522" s="27">
        <f>Table1[[#This Row],[Male Ballots]]/Table1[[#This Row],[Male Population]]</f>
        <v>0</v>
      </c>
      <c r="U4522" s="27">
        <f>Table1[[#This Row],[Total Ballots]]/Table1[[#This Row],[Total Population]]</f>
        <v>0</v>
      </c>
      <c r="V4522" s="27" t="e">
        <f>Table1[[#This Row],[Female Ballots]]/Table1[[#This Row],[Female Voters]]</f>
        <v>#DIV/0!</v>
      </c>
      <c r="W4522" s="27" t="e">
        <f>Table1[[#This Row],[Male Ballots]]/Table1[[#This Row],[Male Voters]]</f>
        <v>#DIV/0!</v>
      </c>
      <c r="X4522" s="27" t="e">
        <f>Table1[[#This Row],[Total Ballots]]/Table1[[#This Row],[Total Voters]]</f>
        <v>#DIV/0!</v>
      </c>
    </row>
    <row r="4523" spans="1:24" s="12" customFormat="1" hidden="1" x14ac:dyDescent="0.25">
      <c r="A4523" s="8" t="s">
        <v>52</v>
      </c>
      <c r="B4523" s="17">
        <v>2000</v>
      </c>
      <c r="C4523" s="17" t="s">
        <v>76</v>
      </c>
      <c r="D4523" s="9" t="s">
        <v>453</v>
      </c>
      <c r="E4523" s="10">
        <v>125696</v>
      </c>
      <c r="F4523" s="10">
        <v>120557</v>
      </c>
      <c r="G4523" s="10">
        <v>246253</v>
      </c>
      <c r="H4523" s="44"/>
      <c r="I4523" s="44"/>
      <c r="J4523" s="44"/>
      <c r="K4523" s="44"/>
      <c r="L4523" s="10"/>
      <c r="M4523" s="10"/>
      <c r="N4523" s="10"/>
      <c r="O4523" s="11"/>
      <c r="P4523" s="27">
        <f>Table1[[#This Row],[Female Voters]]/Table1[[#This Row],[Female Population]]</f>
        <v>0</v>
      </c>
      <c r="Q4523" s="27">
        <f>Table1[[#This Row],[Male Voters]]/Table1[[#This Row],[Male Population]]</f>
        <v>0</v>
      </c>
      <c r="R4523" s="27">
        <f>Table1[[#This Row],[Total Voters]]/Table1[[#This Row],[Total Population]]</f>
        <v>0</v>
      </c>
      <c r="S4523" s="27">
        <f>Table1[[#This Row],[Female Ballots]]/Table1[[#This Row],[Female Population]]</f>
        <v>0</v>
      </c>
      <c r="T4523" s="27">
        <f>Table1[[#This Row],[Male Ballots]]/Table1[[#This Row],[Male Population]]</f>
        <v>0</v>
      </c>
      <c r="U4523" s="27">
        <f>Table1[[#This Row],[Total Ballots]]/Table1[[#This Row],[Total Population]]</f>
        <v>0</v>
      </c>
      <c r="V4523" s="27" t="e">
        <f>Table1[[#This Row],[Female Ballots]]/Table1[[#This Row],[Female Voters]]</f>
        <v>#DIV/0!</v>
      </c>
      <c r="W4523" s="27" t="e">
        <f>Table1[[#This Row],[Male Ballots]]/Table1[[#This Row],[Male Voters]]</f>
        <v>#DIV/0!</v>
      </c>
      <c r="X4523" s="27" t="e">
        <f>Table1[[#This Row],[Total Ballots]]/Table1[[#This Row],[Total Voters]]</f>
        <v>#DIV/0!</v>
      </c>
    </row>
    <row r="4524" spans="1:24" s="12" customFormat="1" hidden="1" x14ac:dyDescent="0.25">
      <c r="A4524" s="8" t="s">
        <v>26</v>
      </c>
      <c r="B4524" s="17">
        <v>2000</v>
      </c>
      <c r="C4524" s="17"/>
      <c r="D4524" s="9" t="s">
        <v>66</v>
      </c>
      <c r="E4524" s="10">
        <v>129</v>
      </c>
      <c r="F4524" s="10">
        <v>155</v>
      </c>
      <c r="G4524" s="10">
        <v>284</v>
      </c>
      <c r="H4524" s="44"/>
      <c r="I4524" s="44"/>
      <c r="J4524" s="44"/>
      <c r="K4524" s="44"/>
      <c r="L4524" s="10"/>
      <c r="M4524" s="10"/>
      <c r="N4524" s="10"/>
      <c r="O4524" s="11"/>
      <c r="P4524" s="27">
        <f>Table1[[#This Row],[Female Voters]]/Table1[[#This Row],[Female Population]]</f>
        <v>0</v>
      </c>
      <c r="Q4524" s="27">
        <f>Table1[[#This Row],[Male Voters]]/Table1[[#This Row],[Male Population]]</f>
        <v>0</v>
      </c>
      <c r="R4524" s="27">
        <f>Table1[[#This Row],[Total Voters]]/Table1[[#This Row],[Total Population]]</f>
        <v>0</v>
      </c>
      <c r="S4524" s="27">
        <f>Table1[[#This Row],[Female Ballots]]/Table1[[#This Row],[Female Population]]</f>
        <v>0</v>
      </c>
      <c r="T4524" s="27">
        <f>Table1[[#This Row],[Male Ballots]]/Table1[[#This Row],[Male Population]]</f>
        <v>0</v>
      </c>
      <c r="U4524" s="27">
        <f>Table1[[#This Row],[Total Ballots]]/Table1[[#This Row],[Total Population]]</f>
        <v>0</v>
      </c>
      <c r="V4524" s="27" t="e">
        <f>Table1[[#This Row],[Female Ballots]]/Table1[[#This Row],[Female Voters]]</f>
        <v>#DIV/0!</v>
      </c>
      <c r="W4524" s="27" t="e">
        <f>Table1[[#This Row],[Male Ballots]]/Table1[[#This Row],[Male Voters]]</f>
        <v>#DIV/0!</v>
      </c>
      <c r="X4524" s="27" t="e">
        <f>Table1[[#This Row],[Total Ballots]]/Table1[[#This Row],[Total Voters]]</f>
        <v>#DIV/0!</v>
      </c>
    </row>
    <row r="4525" spans="1:24" s="12" customFormat="1" hidden="1" x14ac:dyDescent="0.25">
      <c r="A4525" s="8" t="s">
        <v>26</v>
      </c>
      <c r="B4525" s="17">
        <v>2000</v>
      </c>
      <c r="C4525" s="17"/>
      <c r="D4525" s="9" t="s">
        <v>67</v>
      </c>
      <c r="E4525" s="10">
        <v>181</v>
      </c>
      <c r="F4525" s="10">
        <v>182</v>
      </c>
      <c r="G4525" s="10">
        <v>363</v>
      </c>
      <c r="H4525" s="44"/>
      <c r="I4525" s="44"/>
      <c r="J4525" s="44"/>
      <c r="K4525" s="44"/>
      <c r="L4525" s="10"/>
      <c r="M4525" s="10"/>
      <c r="N4525" s="10"/>
      <c r="O4525" s="11"/>
      <c r="P4525" s="27">
        <f>Table1[[#This Row],[Female Voters]]/Table1[[#This Row],[Female Population]]</f>
        <v>0</v>
      </c>
      <c r="Q4525" s="27">
        <f>Table1[[#This Row],[Male Voters]]/Table1[[#This Row],[Male Population]]</f>
        <v>0</v>
      </c>
      <c r="R4525" s="27">
        <f>Table1[[#This Row],[Total Voters]]/Table1[[#This Row],[Total Population]]</f>
        <v>0</v>
      </c>
      <c r="S4525" s="27">
        <f>Table1[[#This Row],[Female Ballots]]/Table1[[#This Row],[Female Population]]</f>
        <v>0</v>
      </c>
      <c r="T4525" s="27">
        <f>Table1[[#This Row],[Male Ballots]]/Table1[[#This Row],[Male Population]]</f>
        <v>0</v>
      </c>
      <c r="U4525" s="27">
        <f>Table1[[#This Row],[Total Ballots]]/Table1[[#This Row],[Total Population]]</f>
        <v>0</v>
      </c>
      <c r="V4525" s="27" t="e">
        <f>Table1[[#This Row],[Female Ballots]]/Table1[[#This Row],[Female Voters]]</f>
        <v>#DIV/0!</v>
      </c>
      <c r="W4525" s="27" t="e">
        <f>Table1[[#This Row],[Male Ballots]]/Table1[[#This Row],[Male Voters]]</f>
        <v>#DIV/0!</v>
      </c>
      <c r="X4525" s="27" t="e">
        <f>Table1[[#This Row],[Total Ballots]]/Table1[[#This Row],[Total Voters]]</f>
        <v>#DIV/0!</v>
      </c>
    </row>
    <row r="4526" spans="1:24" s="12" customFormat="1" hidden="1" x14ac:dyDescent="0.25">
      <c r="A4526" s="8" t="s">
        <v>26</v>
      </c>
      <c r="B4526" s="17">
        <v>2000</v>
      </c>
      <c r="C4526" s="17"/>
      <c r="D4526" s="9" t="s">
        <v>68</v>
      </c>
      <c r="E4526" s="10">
        <v>294</v>
      </c>
      <c r="F4526" s="10">
        <v>270</v>
      </c>
      <c r="G4526" s="10">
        <v>564</v>
      </c>
      <c r="H4526" s="44"/>
      <c r="I4526" s="44"/>
      <c r="J4526" s="44"/>
      <c r="K4526" s="44"/>
      <c r="L4526" s="10"/>
      <c r="M4526" s="10"/>
      <c r="N4526" s="10"/>
      <c r="O4526" s="11"/>
      <c r="P4526" s="27">
        <f>Table1[[#This Row],[Female Voters]]/Table1[[#This Row],[Female Population]]</f>
        <v>0</v>
      </c>
      <c r="Q4526" s="27">
        <f>Table1[[#This Row],[Male Voters]]/Table1[[#This Row],[Male Population]]</f>
        <v>0</v>
      </c>
      <c r="R4526" s="27">
        <f>Table1[[#This Row],[Total Voters]]/Table1[[#This Row],[Total Population]]</f>
        <v>0</v>
      </c>
      <c r="S4526" s="27">
        <f>Table1[[#This Row],[Female Ballots]]/Table1[[#This Row],[Female Population]]</f>
        <v>0</v>
      </c>
      <c r="T4526" s="27">
        <f>Table1[[#This Row],[Male Ballots]]/Table1[[#This Row],[Male Population]]</f>
        <v>0</v>
      </c>
      <c r="U4526" s="27">
        <f>Table1[[#This Row],[Total Ballots]]/Table1[[#This Row],[Total Population]]</f>
        <v>0</v>
      </c>
      <c r="V4526" s="27" t="e">
        <f>Table1[[#This Row],[Female Ballots]]/Table1[[#This Row],[Female Voters]]</f>
        <v>#DIV/0!</v>
      </c>
      <c r="W4526" s="27" t="e">
        <f>Table1[[#This Row],[Male Ballots]]/Table1[[#This Row],[Male Voters]]</f>
        <v>#DIV/0!</v>
      </c>
      <c r="X4526" s="27" t="e">
        <f>Table1[[#This Row],[Total Ballots]]/Table1[[#This Row],[Total Voters]]</f>
        <v>#DIV/0!</v>
      </c>
    </row>
    <row r="4527" spans="1:24" s="12" customFormat="1" hidden="1" x14ac:dyDescent="0.25">
      <c r="A4527" s="8" t="s">
        <v>26</v>
      </c>
      <c r="B4527" s="17">
        <v>2000</v>
      </c>
      <c r="C4527" s="17"/>
      <c r="D4527" s="9" t="s">
        <v>69</v>
      </c>
      <c r="E4527" s="10">
        <v>311</v>
      </c>
      <c r="F4527" s="10">
        <v>327</v>
      </c>
      <c r="G4527" s="10">
        <v>638</v>
      </c>
      <c r="H4527" s="44"/>
      <c r="I4527" s="44"/>
      <c r="J4527" s="44"/>
      <c r="K4527" s="44"/>
      <c r="L4527" s="10"/>
      <c r="M4527" s="10"/>
      <c r="N4527" s="10"/>
      <c r="O4527" s="11"/>
      <c r="P4527" s="27">
        <f>Table1[[#This Row],[Female Voters]]/Table1[[#This Row],[Female Population]]</f>
        <v>0</v>
      </c>
      <c r="Q4527" s="27">
        <f>Table1[[#This Row],[Male Voters]]/Table1[[#This Row],[Male Population]]</f>
        <v>0</v>
      </c>
      <c r="R4527" s="27">
        <f>Table1[[#This Row],[Total Voters]]/Table1[[#This Row],[Total Population]]</f>
        <v>0</v>
      </c>
      <c r="S4527" s="27">
        <f>Table1[[#This Row],[Female Ballots]]/Table1[[#This Row],[Female Population]]</f>
        <v>0</v>
      </c>
      <c r="T4527" s="27">
        <f>Table1[[#This Row],[Male Ballots]]/Table1[[#This Row],[Male Population]]</f>
        <v>0</v>
      </c>
      <c r="U4527" s="27">
        <f>Table1[[#This Row],[Total Ballots]]/Table1[[#This Row],[Total Population]]</f>
        <v>0</v>
      </c>
      <c r="V4527" s="27" t="e">
        <f>Table1[[#This Row],[Female Ballots]]/Table1[[#This Row],[Female Voters]]</f>
        <v>#DIV/0!</v>
      </c>
      <c r="W4527" s="27" t="e">
        <f>Table1[[#This Row],[Male Ballots]]/Table1[[#This Row],[Male Voters]]</f>
        <v>#DIV/0!</v>
      </c>
      <c r="X4527" s="27" t="e">
        <f>Table1[[#This Row],[Total Ballots]]/Table1[[#This Row],[Total Voters]]</f>
        <v>#DIV/0!</v>
      </c>
    </row>
    <row r="4528" spans="1:24" s="12" customFormat="1" hidden="1" x14ac:dyDescent="0.25">
      <c r="A4528" s="8" t="s">
        <v>26</v>
      </c>
      <c r="B4528" s="17">
        <v>2000</v>
      </c>
      <c r="C4528" s="17"/>
      <c r="D4528" s="9" t="s">
        <v>70</v>
      </c>
      <c r="E4528" s="10">
        <v>252</v>
      </c>
      <c r="F4528" s="10">
        <v>237</v>
      </c>
      <c r="G4528" s="10">
        <v>489</v>
      </c>
      <c r="H4528" s="44"/>
      <c r="I4528" s="44"/>
      <c r="J4528" s="44"/>
      <c r="K4528" s="44"/>
      <c r="L4528" s="10"/>
      <c r="M4528" s="10"/>
      <c r="N4528" s="10"/>
      <c r="O4528" s="11"/>
      <c r="P4528" s="27">
        <f>Table1[[#This Row],[Female Voters]]/Table1[[#This Row],[Female Population]]</f>
        <v>0</v>
      </c>
      <c r="Q4528" s="27">
        <f>Table1[[#This Row],[Male Voters]]/Table1[[#This Row],[Male Population]]</f>
        <v>0</v>
      </c>
      <c r="R4528" s="27">
        <f>Table1[[#This Row],[Total Voters]]/Table1[[#This Row],[Total Population]]</f>
        <v>0</v>
      </c>
      <c r="S4528" s="27">
        <f>Table1[[#This Row],[Female Ballots]]/Table1[[#This Row],[Female Population]]</f>
        <v>0</v>
      </c>
      <c r="T4528" s="27">
        <f>Table1[[#This Row],[Male Ballots]]/Table1[[#This Row],[Male Population]]</f>
        <v>0</v>
      </c>
      <c r="U4528" s="27">
        <f>Table1[[#This Row],[Total Ballots]]/Table1[[#This Row],[Total Population]]</f>
        <v>0</v>
      </c>
      <c r="V4528" s="27" t="e">
        <f>Table1[[#This Row],[Female Ballots]]/Table1[[#This Row],[Female Voters]]</f>
        <v>#DIV/0!</v>
      </c>
      <c r="W4528" s="27" t="e">
        <f>Table1[[#This Row],[Male Ballots]]/Table1[[#This Row],[Male Voters]]</f>
        <v>#DIV/0!</v>
      </c>
      <c r="X4528" s="27" t="e">
        <f>Table1[[#This Row],[Total Ballots]]/Table1[[#This Row],[Total Voters]]</f>
        <v>#DIV/0!</v>
      </c>
    </row>
    <row r="4529" spans="1:24" s="12" customFormat="1" hidden="1" x14ac:dyDescent="0.25">
      <c r="A4529" s="8" t="s">
        <v>26</v>
      </c>
      <c r="B4529" s="17">
        <v>2000</v>
      </c>
      <c r="C4529" s="17"/>
      <c r="D4529" s="9" t="s">
        <v>71</v>
      </c>
      <c r="E4529" s="10">
        <v>420</v>
      </c>
      <c r="F4529" s="10">
        <v>333</v>
      </c>
      <c r="G4529" s="10">
        <v>753</v>
      </c>
      <c r="H4529" s="44"/>
      <c r="I4529" s="44"/>
      <c r="J4529" s="44"/>
      <c r="K4529" s="44"/>
      <c r="L4529" s="10"/>
      <c r="M4529" s="10"/>
      <c r="N4529" s="10"/>
      <c r="O4529" s="11"/>
      <c r="P4529" s="27">
        <f>Table1[[#This Row],[Female Voters]]/Table1[[#This Row],[Female Population]]</f>
        <v>0</v>
      </c>
      <c r="Q4529" s="27">
        <f>Table1[[#This Row],[Male Voters]]/Table1[[#This Row],[Male Population]]</f>
        <v>0</v>
      </c>
      <c r="R4529" s="27">
        <f>Table1[[#This Row],[Total Voters]]/Table1[[#This Row],[Total Population]]</f>
        <v>0</v>
      </c>
      <c r="S4529" s="27">
        <f>Table1[[#This Row],[Female Ballots]]/Table1[[#This Row],[Female Population]]</f>
        <v>0</v>
      </c>
      <c r="T4529" s="27">
        <f>Table1[[#This Row],[Male Ballots]]/Table1[[#This Row],[Male Population]]</f>
        <v>0</v>
      </c>
      <c r="U4529" s="27">
        <f>Table1[[#This Row],[Total Ballots]]/Table1[[#This Row],[Total Population]]</f>
        <v>0</v>
      </c>
      <c r="V4529" s="27" t="e">
        <f>Table1[[#This Row],[Female Ballots]]/Table1[[#This Row],[Female Voters]]</f>
        <v>#DIV/0!</v>
      </c>
      <c r="W4529" s="27" t="e">
        <f>Table1[[#This Row],[Male Ballots]]/Table1[[#This Row],[Male Voters]]</f>
        <v>#DIV/0!</v>
      </c>
      <c r="X4529" s="27" t="e">
        <f>Table1[[#This Row],[Total Ballots]]/Table1[[#This Row],[Total Voters]]</f>
        <v>#DIV/0!</v>
      </c>
    </row>
    <row r="4530" spans="1:24" s="12" customFormat="1" hidden="1" x14ac:dyDescent="0.25">
      <c r="A4530" s="8" t="s">
        <v>26</v>
      </c>
      <c r="B4530" s="17">
        <v>2000</v>
      </c>
      <c r="C4530" s="17"/>
      <c r="D4530" s="9" t="s">
        <v>453</v>
      </c>
      <c r="E4530" s="10">
        <v>1587</v>
      </c>
      <c r="F4530" s="10">
        <v>1504</v>
      </c>
      <c r="G4530" s="10">
        <v>3091</v>
      </c>
      <c r="H4530" s="44"/>
      <c r="I4530" s="44"/>
      <c r="J4530" s="44"/>
      <c r="K4530" s="44"/>
      <c r="L4530" s="10"/>
      <c r="M4530" s="10"/>
      <c r="N4530" s="10"/>
      <c r="O4530" s="11"/>
      <c r="P4530" s="27">
        <f>Table1[[#This Row],[Female Voters]]/Table1[[#This Row],[Female Population]]</f>
        <v>0</v>
      </c>
      <c r="Q4530" s="27">
        <f>Table1[[#This Row],[Male Voters]]/Table1[[#This Row],[Male Population]]</f>
        <v>0</v>
      </c>
      <c r="R4530" s="27">
        <f>Table1[[#This Row],[Total Voters]]/Table1[[#This Row],[Total Population]]</f>
        <v>0</v>
      </c>
      <c r="S4530" s="27">
        <f>Table1[[#This Row],[Female Ballots]]/Table1[[#This Row],[Female Population]]</f>
        <v>0</v>
      </c>
      <c r="T4530" s="27">
        <f>Table1[[#This Row],[Male Ballots]]/Table1[[#This Row],[Male Population]]</f>
        <v>0</v>
      </c>
      <c r="U4530" s="27">
        <f>Table1[[#This Row],[Total Ballots]]/Table1[[#This Row],[Total Population]]</f>
        <v>0</v>
      </c>
      <c r="V4530" s="27" t="e">
        <f>Table1[[#This Row],[Female Ballots]]/Table1[[#This Row],[Female Voters]]</f>
        <v>#DIV/0!</v>
      </c>
      <c r="W4530" s="27" t="e">
        <f>Table1[[#This Row],[Male Ballots]]/Table1[[#This Row],[Male Voters]]</f>
        <v>#DIV/0!</v>
      </c>
      <c r="X4530" s="27" t="e">
        <f>Table1[[#This Row],[Total Ballots]]/Table1[[#This Row],[Total Voters]]</f>
        <v>#DIV/0!</v>
      </c>
    </row>
    <row r="4531" spans="1:24" s="12" customFormat="1" hidden="1" x14ac:dyDescent="0.25">
      <c r="A4531" s="8" t="s">
        <v>47</v>
      </c>
      <c r="B4531" s="17">
        <v>2000</v>
      </c>
      <c r="C4531" s="17" t="s">
        <v>76</v>
      </c>
      <c r="D4531" s="9" t="s">
        <v>66</v>
      </c>
      <c r="E4531" s="10">
        <v>3760</v>
      </c>
      <c r="F4531" s="10">
        <v>3975</v>
      </c>
      <c r="G4531" s="10">
        <v>7735</v>
      </c>
      <c r="H4531" s="44"/>
      <c r="I4531" s="44"/>
      <c r="J4531" s="44"/>
      <c r="K4531" s="44"/>
      <c r="L4531" s="10"/>
      <c r="M4531" s="10"/>
      <c r="N4531" s="10"/>
      <c r="O4531" s="11"/>
      <c r="P4531" s="27">
        <f>Table1[[#This Row],[Female Voters]]/Table1[[#This Row],[Female Population]]</f>
        <v>0</v>
      </c>
      <c r="Q4531" s="27">
        <f>Table1[[#This Row],[Male Voters]]/Table1[[#This Row],[Male Population]]</f>
        <v>0</v>
      </c>
      <c r="R4531" s="27">
        <f>Table1[[#This Row],[Total Voters]]/Table1[[#This Row],[Total Population]]</f>
        <v>0</v>
      </c>
      <c r="S4531" s="27">
        <f>Table1[[#This Row],[Female Ballots]]/Table1[[#This Row],[Female Population]]</f>
        <v>0</v>
      </c>
      <c r="T4531" s="27">
        <f>Table1[[#This Row],[Male Ballots]]/Table1[[#This Row],[Male Population]]</f>
        <v>0</v>
      </c>
      <c r="U4531" s="27">
        <f>Table1[[#This Row],[Total Ballots]]/Table1[[#This Row],[Total Population]]</f>
        <v>0</v>
      </c>
      <c r="V4531" s="27" t="e">
        <f>Table1[[#This Row],[Female Ballots]]/Table1[[#This Row],[Female Voters]]</f>
        <v>#DIV/0!</v>
      </c>
      <c r="W4531" s="27" t="e">
        <f>Table1[[#This Row],[Male Ballots]]/Table1[[#This Row],[Male Voters]]</f>
        <v>#DIV/0!</v>
      </c>
      <c r="X4531" s="27" t="e">
        <f>Table1[[#This Row],[Total Ballots]]/Table1[[#This Row],[Total Voters]]</f>
        <v>#DIV/0!</v>
      </c>
    </row>
    <row r="4532" spans="1:24" s="12" customFormat="1" hidden="1" x14ac:dyDescent="0.25">
      <c r="A4532" s="8" t="s">
        <v>47</v>
      </c>
      <c r="B4532" s="17">
        <v>2000</v>
      </c>
      <c r="C4532" s="17" t="s">
        <v>76</v>
      </c>
      <c r="D4532" s="9" t="s">
        <v>67</v>
      </c>
      <c r="E4532" s="10">
        <v>5743</v>
      </c>
      <c r="F4532" s="10">
        <v>5684</v>
      </c>
      <c r="G4532" s="10">
        <v>11427</v>
      </c>
      <c r="H4532" s="44"/>
      <c r="I4532" s="44"/>
      <c r="J4532" s="44"/>
      <c r="K4532" s="44"/>
      <c r="L4532" s="10"/>
      <c r="M4532" s="10"/>
      <c r="N4532" s="10"/>
      <c r="O4532" s="11"/>
      <c r="P4532" s="27">
        <f>Table1[[#This Row],[Female Voters]]/Table1[[#This Row],[Female Population]]</f>
        <v>0</v>
      </c>
      <c r="Q4532" s="27">
        <f>Table1[[#This Row],[Male Voters]]/Table1[[#This Row],[Male Population]]</f>
        <v>0</v>
      </c>
      <c r="R4532" s="27">
        <f>Table1[[#This Row],[Total Voters]]/Table1[[#This Row],[Total Population]]</f>
        <v>0</v>
      </c>
      <c r="S4532" s="27">
        <f>Table1[[#This Row],[Female Ballots]]/Table1[[#This Row],[Female Population]]</f>
        <v>0</v>
      </c>
      <c r="T4532" s="27">
        <f>Table1[[#This Row],[Male Ballots]]/Table1[[#This Row],[Male Population]]</f>
        <v>0</v>
      </c>
      <c r="U4532" s="27">
        <f>Table1[[#This Row],[Total Ballots]]/Table1[[#This Row],[Total Population]]</f>
        <v>0</v>
      </c>
      <c r="V4532" s="27" t="e">
        <f>Table1[[#This Row],[Female Ballots]]/Table1[[#This Row],[Female Voters]]</f>
        <v>#DIV/0!</v>
      </c>
      <c r="W4532" s="27" t="e">
        <f>Table1[[#This Row],[Male Ballots]]/Table1[[#This Row],[Male Voters]]</f>
        <v>#DIV/0!</v>
      </c>
      <c r="X4532" s="27" t="e">
        <f>Table1[[#This Row],[Total Ballots]]/Table1[[#This Row],[Total Voters]]</f>
        <v>#DIV/0!</v>
      </c>
    </row>
    <row r="4533" spans="1:24" s="12" customFormat="1" hidden="1" x14ac:dyDescent="0.25">
      <c r="A4533" s="8" t="s">
        <v>47</v>
      </c>
      <c r="B4533" s="17">
        <v>2000</v>
      </c>
      <c r="C4533" s="17" t="s">
        <v>76</v>
      </c>
      <c r="D4533" s="9" t="s">
        <v>68</v>
      </c>
      <c r="E4533" s="10">
        <v>7038</v>
      </c>
      <c r="F4533" s="10">
        <v>7090</v>
      </c>
      <c r="G4533" s="10">
        <v>14128</v>
      </c>
      <c r="H4533" s="44"/>
      <c r="I4533" s="44"/>
      <c r="J4533" s="44"/>
      <c r="K4533" s="44"/>
      <c r="L4533" s="10"/>
      <c r="M4533" s="10"/>
      <c r="N4533" s="10"/>
      <c r="O4533" s="11"/>
      <c r="P4533" s="27">
        <f>Table1[[#This Row],[Female Voters]]/Table1[[#This Row],[Female Population]]</f>
        <v>0</v>
      </c>
      <c r="Q4533" s="27">
        <f>Table1[[#This Row],[Male Voters]]/Table1[[#This Row],[Male Population]]</f>
        <v>0</v>
      </c>
      <c r="R4533" s="27">
        <f>Table1[[#This Row],[Total Voters]]/Table1[[#This Row],[Total Population]]</f>
        <v>0</v>
      </c>
      <c r="S4533" s="27">
        <f>Table1[[#This Row],[Female Ballots]]/Table1[[#This Row],[Female Population]]</f>
        <v>0</v>
      </c>
      <c r="T4533" s="27">
        <f>Table1[[#This Row],[Male Ballots]]/Table1[[#This Row],[Male Population]]</f>
        <v>0</v>
      </c>
      <c r="U4533" s="27">
        <f>Table1[[#This Row],[Total Ballots]]/Table1[[#This Row],[Total Population]]</f>
        <v>0</v>
      </c>
      <c r="V4533" s="27" t="e">
        <f>Table1[[#This Row],[Female Ballots]]/Table1[[#This Row],[Female Voters]]</f>
        <v>#DIV/0!</v>
      </c>
      <c r="W4533" s="27" t="e">
        <f>Table1[[#This Row],[Male Ballots]]/Table1[[#This Row],[Male Voters]]</f>
        <v>#DIV/0!</v>
      </c>
      <c r="X4533" s="27" t="e">
        <f>Table1[[#This Row],[Total Ballots]]/Table1[[#This Row],[Total Voters]]</f>
        <v>#DIV/0!</v>
      </c>
    </row>
    <row r="4534" spans="1:24" s="12" customFormat="1" hidden="1" x14ac:dyDescent="0.25">
      <c r="A4534" s="8" t="s">
        <v>47</v>
      </c>
      <c r="B4534" s="17">
        <v>2000</v>
      </c>
      <c r="C4534" s="17" t="s">
        <v>76</v>
      </c>
      <c r="D4534" s="9" t="s">
        <v>69</v>
      </c>
      <c r="E4534" s="10">
        <v>6712</v>
      </c>
      <c r="F4534" s="10">
        <v>6764</v>
      </c>
      <c r="G4534" s="10">
        <v>13476</v>
      </c>
      <c r="H4534" s="44"/>
      <c r="I4534" s="44"/>
      <c r="J4534" s="44"/>
      <c r="K4534" s="44"/>
      <c r="L4534" s="10"/>
      <c r="M4534" s="10"/>
      <c r="N4534" s="10"/>
      <c r="O4534" s="11"/>
      <c r="P4534" s="27">
        <f>Table1[[#This Row],[Female Voters]]/Table1[[#This Row],[Female Population]]</f>
        <v>0</v>
      </c>
      <c r="Q4534" s="27">
        <f>Table1[[#This Row],[Male Voters]]/Table1[[#This Row],[Male Population]]</f>
        <v>0</v>
      </c>
      <c r="R4534" s="27">
        <f>Table1[[#This Row],[Total Voters]]/Table1[[#This Row],[Total Population]]</f>
        <v>0</v>
      </c>
      <c r="S4534" s="27">
        <f>Table1[[#This Row],[Female Ballots]]/Table1[[#This Row],[Female Population]]</f>
        <v>0</v>
      </c>
      <c r="T4534" s="27">
        <f>Table1[[#This Row],[Male Ballots]]/Table1[[#This Row],[Male Population]]</f>
        <v>0</v>
      </c>
      <c r="U4534" s="27">
        <f>Table1[[#This Row],[Total Ballots]]/Table1[[#This Row],[Total Population]]</f>
        <v>0</v>
      </c>
      <c r="V4534" s="27" t="e">
        <f>Table1[[#This Row],[Female Ballots]]/Table1[[#This Row],[Female Voters]]</f>
        <v>#DIV/0!</v>
      </c>
      <c r="W4534" s="27" t="e">
        <f>Table1[[#This Row],[Male Ballots]]/Table1[[#This Row],[Male Voters]]</f>
        <v>#DIV/0!</v>
      </c>
      <c r="X4534" s="27" t="e">
        <f>Table1[[#This Row],[Total Ballots]]/Table1[[#This Row],[Total Voters]]</f>
        <v>#DIV/0!</v>
      </c>
    </row>
    <row r="4535" spans="1:24" s="12" customFormat="1" hidden="1" x14ac:dyDescent="0.25">
      <c r="A4535" s="8" t="s">
        <v>47</v>
      </c>
      <c r="B4535" s="17">
        <v>2000</v>
      </c>
      <c r="C4535" s="17" t="s">
        <v>76</v>
      </c>
      <c r="D4535" s="9" t="s">
        <v>70</v>
      </c>
      <c r="E4535" s="10">
        <v>4450</v>
      </c>
      <c r="F4535" s="10">
        <v>4459</v>
      </c>
      <c r="G4535" s="10">
        <v>8909</v>
      </c>
      <c r="H4535" s="44"/>
      <c r="I4535" s="44"/>
      <c r="J4535" s="44"/>
      <c r="K4535" s="44"/>
      <c r="L4535" s="10"/>
      <c r="M4535" s="10"/>
      <c r="N4535" s="10"/>
      <c r="O4535" s="11"/>
      <c r="P4535" s="27">
        <f>Table1[[#This Row],[Female Voters]]/Table1[[#This Row],[Female Population]]</f>
        <v>0</v>
      </c>
      <c r="Q4535" s="27">
        <f>Table1[[#This Row],[Male Voters]]/Table1[[#This Row],[Male Population]]</f>
        <v>0</v>
      </c>
      <c r="R4535" s="27">
        <f>Table1[[#This Row],[Total Voters]]/Table1[[#This Row],[Total Population]]</f>
        <v>0</v>
      </c>
      <c r="S4535" s="27">
        <f>Table1[[#This Row],[Female Ballots]]/Table1[[#This Row],[Female Population]]</f>
        <v>0</v>
      </c>
      <c r="T4535" s="27">
        <f>Table1[[#This Row],[Male Ballots]]/Table1[[#This Row],[Male Population]]</f>
        <v>0</v>
      </c>
      <c r="U4535" s="27">
        <f>Table1[[#This Row],[Total Ballots]]/Table1[[#This Row],[Total Population]]</f>
        <v>0</v>
      </c>
      <c r="V4535" s="27" t="e">
        <f>Table1[[#This Row],[Female Ballots]]/Table1[[#This Row],[Female Voters]]</f>
        <v>#DIV/0!</v>
      </c>
      <c r="W4535" s="27" t="e">
        <f>Table1[[#This Row],[Male Ballots]]/Table1[[#This Row],[Male Voters]]</f>
        <v>#DIV/0!</v>
      </c>
      <c r="X4535" s="27" t="e">
        <f>Table1[[#This Row],[Total Ballots]]/Table1[[#This Row],[Total Voters]]</f>
        <v>#DIV/0!</v>
      </c>
    </row>
    <row r="4536" spans="1:24" s="12" customFormat="1" hidden="1" x14ac:dyDescent="0.25">
      <c r="A4536" s="8" t="s">
        <v>47</v>
      </c>
      <c r="B4536" s="17">
        <v>2000</v>
      </c>
      <c r="C4536" s="17" t="s">
        <v>76</v>
      </c>
      <c r="D4536" s="9" t="s">
        <v>71</v>
      </c>
      <c r="E4536" s="10">
        <v>7043</v>
      </c>
      <c r="F4536" s="10">
        <v>5325</v>
      </c>
      <c r="G4536" s="10">
        <v>12368</v>
      </c>
      <c r="H4536" s="44"/>
      <c r="I4536" s="44"/>
      <c r="J4536" s="44"/>
      <c r="K4536" s="44"/>
      <c r="L4536" s="10"/>
      <c r="M4536" s="10"/>
      <c r="N4536" s="10"/>
      <c r="O4536" s="11"/>
      <c r="P4536" s="27">
        <f>Table1[[#This Row],[Female Voters]]/Table1[[#This Row],[Female Population]]</f>
        <v>0</v>
      </c>
      <c r="Q4536" s="27">
        <f>Table1[[#This Row],[Male Voters]]/Table1[[#This Row],[Male Population]]</f>
        <v>0</v>
      </c>
      <c r="R4536" s="27">
        <f>Table1[[#This Row],[Total Voters]]/Table1[[#This Row],[Total Population]]</f>
        <v>0</v>
      </c>
      <c r="S4536" s="27">
        <f>Table1[[#This Row],[Female Ballots]]/Table1[[#This Row],[Female Population]]</f>
        <v>0</v>
      </c>
      <c r="T4536" s="27">
        <f>Table1[[#This Row],[Male Ballots]]/Table1[[#This Row],[Male Population]]</f>
        <v>0</v>
      </c>
      <c r="U4536" s="27">
        <f>Table1[[#This Row],[Total Ballots]]/Table1[[#This Row],[Total Population]]</f>
        <v>0</v>
      </c>
      <c r="V4536" s="27" t="e">
        <f>Table1[[#This Row],[Female Ballots]]/Table1[[#This Row],[Female Voters]]</f>
        <v>#DIV/0!</v>
      </c>
      <c r="W4536" s="27" t="e">
        <f>Table1[[#This Row],[Male Ballots]]/Table1[[#This Row],[Male Voters]]</f>
        <v>#DIV/0!</v>
      </c>
      <c r="X4536" s="27" t="e">
        <f>Table1[[#This Row],[Total Ballots]]/Table1[[#This Row],[Total Voters]]</f>
        <v>#DIV/0!</v>
      </c>
    </row>
    <row r="4537" spans="1:24" s="12" customFormat="1" hidden="1" x14ac:dyDescent="0.25">
      <c r="A4537" s="8" t="s">
        <v>47</v>
      </c>
      <c r="B4537" s="17">
        <v>2000</v>
      </c>
      <c r="C4537" s="17" t="s">
        <v>76</v>
      </c>
      <c r="D4537" s="9" t="s">
        <v>453</v>
      </c>
      <c r="E4537" s="10">
        <v>34746</v>
      </c>
      <c r="F4537" s="10">
        <v>33297</v>
      </c>
      <c r="G4537" s="10">
        <v>68043</v>
      </c>
      <c r="H4537" s="44"/>
      <c r="I4537" s="44"/>
      <c r="J4537" s="44"/>
      <c r="K4537" s="44"/>
      <c r="L4537" s="10"/>
      <c r="M4537" s="10"/>
      <c r="N4537" s="10"/>
      <c r="O4537" s="11"/>
      <c r="P4537" s="27">
        <f>Table1[[#This Row],[Female Voters]]/Table1[[#This Row],[Female Population]]</f>
        <v>0</v>
      </c>
      <c r="Q4537" s="27">
        <f>Table1[[#This Row],[Male Voters]]/Table1[[#This Row],[Male Population]]</f>
        <v>0</v>
      </c>
      <c r="R4537" s="27">
        <f>Table1[[#This Row],[Total Voters]]/Table1[[#This Row],[Total Population]]</f>
        <v>0</v>
      </c>
      <c r="S4537" s="27">
        <f>Table1[[#This Row],[Female Ballots]]/Table1[[#This Row],[Female Population]]</f>
        <v>0</v>
      </c>
      <c r="T4537" s="27">
        <f>Table1[[#This Row],[Male Ballots]]/Table1[[#This Row],[Male Population]]</f>
        <v>0</v>
      </c>
      <c r="U4537" s="27">
        <f>Table1[[#This Row],[Total Ballots]]/Table1[[#This Row],[Total Population]]</f>
        <v>0</v>
      </c>
      <c r="V4537" s="27" t="e">
        <f>Table1[[#This Row],[Female Ballots]]/Table1[[#This Row],[Female Voters]]</f>
        <v>#DIV/0!</v>
      </c>
      <c r="W4537" s="27" t="e">
        <f>Table1[[#This Row],[Male Ballots]]/Table1[[#This Row],[Male Voters]]</f>
        <v>#DIV/0!</v>
      </c>
      <c r="X4537" s="27" t="e">
        <f>Table1[[#This Row],[Total Ballots]]/Table1[[#This Row],[Total Voters]]</f>
        <v>#DIV/0!</v>
      </c>
    </row>
    <row r="4538" spans="1:24" s="12" customFormat="1" hidden="1" x14ac:dyDescent="0.25">
      <c r="A4538" s="8" t="s">
        <v>54</v>
      </c>
      <c r="B4538" s="17">
        <v>2000</v>
      </c>
      <c r="C4538" s="17"/>
      <c r="D4538" s="9" t="s">
        <v>66</v>
      </c>
      <c r="E4538" s="10">
        <v>1301</v>
      </c>
      <c r="F4538" s="10">
        <v>1366</v>
      </c>
      <c r="G4538" s="10">
        <v>2667</v>
      </c>
      <c r="H4538" s="44"/>
      <c r="I4538" s="44"/>
      <c r="J4538" s="44"/>
      <c r="K4538" s="44"/>
      <c r="L4538" s="10"/>
      <c r="M4538" s="10"/>
      <c r="N4538" s="10"/>
      <c r="O4538" s="11"/>
      <c r="P4538" s="27">
        <f>Table1[[#This Row],[Female Voters]]/Table1[[#This Row],[Female Population]]</f>
        <v>0</v>
      </c>
      <c r="Q4538" s="27">
        <f>Table1[[#This Row],[Male Voters]]/Table1[[#This Row],[Male Population]]</f>
        <v>0</v>
      </c>
      <c r="R4538" s="27">
        <f>Table1[[#This Row],[Total Voters]]/Table1[[#This Row],[Total Population]]</f>
        <v>0</v>
      </c>
      <c r="S4538" s="27">
        <f>Table1[[#This Row],[Female Ballots]]/Table1[[#This Row],[Female Population]]</f>
        <v>0</v>
      </c>
      <c r="T4538" s="27">
        <f>Table1[[#This Row],[Male Ballots]]/Table1[[#This Row],[Male Population]]</f>
        <v>0</v>
      </c>
      <c r="U4538" s="27">
        <f>Table1[[#This Row],[Total Ballots]]/Table1[[#This Row],[Total Population]]</f>
        <v>0</v>
      </c>
      <c r="V4538" s="27" t="e">
        <f>Table1[[#This Row],[Female Ballots]]/Table1[[#This Row],[Female Voters]]</f>
        <v>#DIV/0!</v>
      </c>
      <c r="W4538" s="27" t="e">
        <f>Table1[[#This Row],[Male Ballots]]/Table1[[#This Row],[Male Voters]]</f>
        <v>#DIV/0!</v>
      </c>
      <c r="X4538" s="27" t="e">
        <f>Table1[[#This Row],[Total Ballots]]/Table1[[#This Row],[Total Voters]]</f>
        <v>#DIV/0!</v>
      </c>
    </row>
    <row r="4539" spans="1:24" s="12" customFormat="1" hidden="1" x14ac:dyDescent="0.25">
      <c r="A4539" s="8" t="s">
        <v>54</v>
      </c>
      <c r="B4539" s="17">
        <v>2000</v>
      </c>
      <c r="C4539" s="17"/>
      <c r="D4539" s="9" t="s">
        <v>67</v>
      </c>
      <c r="E4539" s="10">
        <v>1905</v>
      </c>
      <c r="F4539" s="10">
        <v>1833</v>
      </c>
      <c r="G4539" s="10">
        <v>3738</v>
      </c>
      <c r="H4539" s="44"/>
      <c r="I4539" s="44"/>
      <c r="J4539" s="44"/>
      <c r="K4539" s="44"/>
      <c r="L4539" s="10"/>
      <c r="M4539" s="10"/>
      <c r="N4539" s="10"/>
      <c r="O4539" s="11"/>
      <c r="P4539" s="27">
        <f>Table1[[#This Row],[Female Voters]]/Table1[[#This Row],[Female Population]]</f>
        <v>0</v>
      </c>
      <c r="Q4539" s="27">
        <f>Table1[[#This Row],[Male Voters]]/Table1[[#This Row],[Male Population]]</f>
        <v>0</v>
      </c>
      <c r="R4539" s="27">
        <f>Table1[[#This Row],[Total Voters]]/Table1[[#This Row],[Total Population]]</f>
        <v>0</v>
      </c>
      <c r="S4539" s="27">
        <f>Table1[[#This Row],[Female Ballots]]/Table1[[#This Row],[Female Population]]</f>
        <v>0</v>
      </c>
      <c r="T4539" s="27">
        <f>Table1[[#This Row],[Male Ballots]]/Table1[[#This Row],[Male Population]]</f>
        <v>0</v>
      </c>
      <c r="U4539" s="27">
        <f>Table1[[#This Row],[Total Ballots]]/Table1[[#This Row],[Total Population]]</f>
        <v>0</v>
      </c>
      <c r="V4539" s="27" t="e">
        <f>Table1[[#This Row],[Female Ballots]]/Table1[[#This Row],[Female Voters]]</f>
        <v>#DIV/0!</v>
      </c>
      <c r="W4539" s="27" t="e">
        <f>Table1[[#This Row],[Male Ballots]]/Table1[[#This Row],[Male Voters]]</f>
        <v>#DIV/0!</v>
      </c>
      <c r="X4539" s="27" t="e">
        <f>Table1[[#This Row],[Total Ballots]]/Table1[[#This Row],[Total Voters]]</f>
        <v>#DIV/0!</v>
      </c>
    </row>
    <row r="4540" spans="1:24" s="12" customFormat="1" hidden="1" x14ac:dyDescent="0.25">
      <c r="A4540" s="8" t="s">
        <v>54</v>
      </c>
      <c r="B4540" s="17">
        <v>2000</v>
      </c>
      <c r="C4540" s="17"/>
      <c r="D4540" s="9" t="s">
        <v>68</v>
      </c>
      <c r="E4540" s="10">
        <v>2611</v>
      </c>
      <c r="F4540" s="10">
        <v>2539</v>
      </c>
      <c r="G4540" s="10">
        <v>5150</v>
      </c>
      <c r="H4540" s="44"/>
      <c r="I4540" s="44"/>
      <c r="J4540" s="44"/>
      <c r="K4540" s="44"/>
      <c r="L4540" s="10"/>
      <c r="M4540" s="10"/>
      <c r="N4540" s="10"/>
      <c r="O4540" s="11"/>
      <c r="P4540" s="27">
        <f>Table1[[#This Row],[Female Voters]]/Table1[[#This Row],[Female Population]]</f>
        <v>0</v>
      </c>
      <c r="Q4540" s="27">
        <f>Table1[[#This Row],[Male Voters]]/Table1[[#This Row],[Male Population]]</f>
        <v>0</v>
      </c>
      <c r="R4540" s="27">
        <f>Table1[[#This Row],[Total Voters]]/Table1[[#This Row],[Total Population]]</f>
        <v>0</v>
      </c>
      <c r="S4540" s="27">
        <f>Table1[[#This Row],[Female Ballots]]/Table1[[#This Row],[Female Population]]</f>
        <v>0</v>
      </c>
      <c r="T4540" s="27">
        <f>Table1[[#This Row],[Male Ballots]]/Table1[[#This Row],[Male Population]]</f>
        <v>0</v>
      </c>
      <c r="U4540" s="27">
        <f>Table1[[#This Row],[Total Ballots]]/Table1[[#This Row],[Total Population]]</f>
        <v>0</v>
      </c>
      <c r="V4540" s="27" t="e">
        <f>Table1[[#This Row],[Female Ballots]]/Table1[[#This Row],[Female Voters]]</f>
        <v>#DIV/0!</v>
      </c>
      <c r="W4540" s="27" t="e">
        <f>Table1[[#This Row],[Male Ballots]]/Table1[[#This Row],[Male Voters]]</f>
        <v>#DIV/0!</v>
      </c>
      <c r="X4540" s="27" t="e">
        <f>Table1[[#This Row],[Total Ballots]]/Table1[[#This Row],[Total Voters]]</f>
        <v>#DIV/0!</v>
      </c>
    </row>
    <row r="4541" spans="1:24" s="12" customFormat="1" hidden="1" x14ac:dyDescent="0.25">
      <c r="A4541" s="8" t="s">
        <v>54</v>
      </c>
      <c r="B4541" s="17">
        <v>2000</v>
      </c>
      <c r="C4541" s="17"/>
      <c r="D4541" s="9" t="s">
        <v>69</v>
      </c>
      <c r="E4541" s="10">
        <v>2190</v>
      </c>
      <c r="F4541" s="10">
        <v>2251</v>
      </c>
      <c r="G4541" s="10">
        <v>4441</v>
      </c>
      <c r="H4541" s="44"/>
      <c r="I4541" s="44"/>
      <c r="J4541" s="44"/>
      <c r="K4541" s="44"/>
      <c r="L4541" s="10"/>
      <c r="M4541" s="10"/>
      <c r="N4541" s="10"/>
      <c r="O4541" s="11"/>
      <c r="P4541" s="27">
        <f>Table1[[#This Row],[Female Voters]]/Table1[[#This Row],[Female Population]]</f>
        <v>0</v>
      </c>
      <c r="Q4541" s="27">
        <f>Table1[[#This Row],[Male Voters]]/Table1[[#This Row],[Male Population]]</f>
        <v>0</v>
      </c>
      <c r="R4541" s="27">
        <f>Table1[[#This Row],[Total Voters]]/Table1[[#This Row],[Total Population]]</f>
        <v>0</v>
      </c>
      <c r="S4541" s="27">
        <f>Table1[[#This Row],[Female Ballots]]/Table1[[#This Row],[Female Population]]</f>
        <v>0</v>
      </c>
      <c r="T4541" s="27">
        <f>Table1[[#This Row],[Male Ballots]]/Table1[[#This Row],[Male Population]]</f>
        <v>0</v>
      </c>
      <c r="U4541" s="27">
        <f>Table1[[#This Row],[Total Ballots]]/Table1[[#This Row],[Total Population]]</f>
        <v>0</v>
      </c>
      <c r="V4541" s="27" t="e">
        <f>Table1[[#This Row],[Female Ballots]]/Table1[[#This Row],[Female Voters]]</f>
        <v>#DIV/0!</v>
      </c>
      <c r="W4541" s="27" t="e">
        <f>Table1[[#This Row],[Male Ballots]]/Table1[[#This Row],[Male Voters]]</f>
        <v>#DIV/0!</v>
      </c>
      <c r="X4541" s="27" t="e">
        <f>Table1[[#This Row],[Total Ballots]]/Table1[[#This Row],[Total Voters]]</f>
        <v>#DIV/0!</v>
      </c>
    </row>
    <row r="4542" spans="1:24" s="12" customFormat="1" hidden="1" x14ac:dyDescent="0.25">
      <c r="A4542" s="8" t="s">
        <v>54</v>
      </c>
      <c r="B4542" s="17">
        <v>2000</v>
      </c>
      <c r="C4542" s="17"/>
      <c r="D4542" s="9" t="s">
        <v>70</v>
      </c>
      <c r="E4542" s="10">
        <v>1459</v>
      </c>
      <c r="F4542" s="10">
        <v>1408</v>
      </c>
      <c r="G4542" s="10">
        <v>2867</v>
      </c>
      <c r="H4542" s="44"/>
      <c r="I4542" s="44"/>
      <c r="J4542" s="44"/>
      <c r="K4542" s="44"/>
      <c r="L4542" s="10"/>
      <c r="M4542" s="10"/>
      <c r="N4542" s="10"/>
      <c r="O4542" s="11"/>
      <c r="P4542" s="27">
        <f>Table1[[#This Row],[Female Voters]]/Table1[[#This Row],[Female Population]]</f>
        <v>0</v>
      </c>
      <c r="Q4542" s="27">
        <f>Table1[[#This Row],[Male Voters]]/Table1[[#This Row],[Male Population]]</f>
        <v>0</v>
      </c>
      <c r="R4542" s="27">
        <f>Table1[[#This Row],[Total Voters]]/Table1[[#This Row],[Total Population]]</f>
        <v>0</v>
      </c>
      <c r="S4542" s="27">
        <f>Table1[[#This Row],[Female Ballots]]/Table1[[#This Row],[Female Population]]</f>
        <v>0</v>
      </c>
      <c r="T4542" s="27">
        <f>Table1[[#This Row],[Male Ballots]]/Table1[[#This Row],[Male Population]]</f>
        <v>0</v>
      </c>
      <c r="U4542" s="27">
        <f>Table1[[#This Row],[Total Ballots]]/Table1[[#This Row],[Total Population]]</f>
        <v>0</v>
      </c>
      <c r="V4542" s="27" t="e">
        <f>Table1[[#This Row],[Female Ballots]]/Table1[[#This Row],[Female Voters]]</f>
        <v>#DIV/0!</v>
      </c>
      <c r="W4542" s="27" t="e">
        <f>Table1[[#This Row],[Male Ballots]]/Table1[[#This Row],[Male Voters]]</f>
        <v>#DIV/0!</v>
      </c>
      <c r="X4542" s="27" t="e">
        <f>Table1[[#This Row],[Total Ballots]]/Table1[[#This Row],[Total Voters]]</f>
        <v>#DIV/0!</v>
      </c>
    </row>
    <row r="4543" spans="1:24" s="12" customFormat="1" hidden="1" x14ac:dyDescent="0.25">
      <c r="A4543" s="8" t="s">
        <v>54</v>
      </c>
      <c r="B4543" s="17">
        <v>2000</v>
      </c>
      <c r="C4543" s="17"/>
      <c r="D4543" s="9" t="s">
        <v>71</v>
      </c>
      <c r="E4543" s="10">
        <v>2270</v>
      </c>
      <c r="F4543" s="10">
        <v>1868</v>
      </c>
      <c r="G4543" s="10">
        <v>4138</v>
      </c>
      <c r="H4543" s="44"/>
      <c r="I4543" s="44"/>
      <c r="J4543" s="44"/>
      <c r="K4543" s="44"/>
      <c r="L4543" s="10"/>
      <c r="M4543" s="10"/>
      <c r="N4543" s="10"/>
      <c r="O4543" s="11"/>
      <c r="P4543" s="27">
        <f>Table1[[#This Row],[Female Voters]]/Table1[[#This Row],[Female Population]]</f>
        <v>0</v>
      </c>
      <c r="Q4543" s="27">
        <f>Table1[[#This Row],[Male Voters]]/Table1[[#This Row],[Male Population]]</f>
        <v>0</v>
      </c>
      <c r="R4543" s="27">
        <f>Table1[[#This Row],[Total Voters]]/Table1[[#This Row],[Total Population]]</f>
        <v>0</v>
      </c>
      <c r="S4543" s="27">
        <f>Table1[[#This Row],[Female Ballots]]/Table1[[#This Row],[Female Population]]</f>
        <v>0</v>
      </c>
      <c r="T4543" s="27">
        <f>Table1[[#This Row],[Male Ballots]]/Table1[[#This Row],[Male Population]]</f>
        <v>0</v>
      </c>
      <c r="U4543" s="27">
        <f>Table1[[#This Row],[Total Ballots]]/Table1[[#This Row],[Total Population]]</f>
        <v>0</v>
      </c>
      <c r="V4543" s="27" t="e">
        <f>Table1[[#This Row],[Female Ballots]]/Table1[[#This Row],[Female Voters]]</f>
        <v>#DIV/0!</v>
      </c>
      <c r="W4543" s="27" t="e">
        <f>Table1[[#This Row],[Male Ballots]]/Table1[[#This Row],[Male Voters]]</f>
        <v>#DIV/0!</v>
      </c>
      <c r="X4543" s="27" t="e">
        <f>Table1[[#This Row],[Total Ballots]]/Table1[[#This Row],[Total Voters]]</f>
        <v>#DIV/0!</v>
      </c>
    </row>
    <row r="4544" spans="1:24" s="12" customFormat="1" hidden="1" x14ac:dyDescent="0.25">
      <c r="A4544" s="8" t="s">
        <v>54</v>
      </c>
      <c r="B4544" s="17">
        <v>2000</v>
      </c>
      <c r="C4544" s="17"/>
      <c r="D4544" s="9" t="s">
        <v>453</v>
      </c>
      <c r="E4544" s="10">
        <v>11736</v>
      </c>
      <c r="F4544" s="10">
        <v>11265</v>
      </c>
      <c r="G4544" s="10">
        <v>23001</v>
      </c>
      <c r="H4544" s="44"/>
      <c r="I4544" s="44"/>
      <c r="J4544" s="44"/>
      <c r="K4544" s="44"/>
      <c r="L4544" s="10"/>
      <c r="M4544" s="10"/>
      <c r="N4544" s="10"/>
      <c r="O4544" s="11"/>
      <c r="P4544" s="27">
        <f>Table1[[#This Row],[Female Voters]]/Table1[[#This Row],[Female Population]]</f>
        <v>0</v>
      </c>
      <c r="Q4544" s="27">
        <f>Table1[[#This Row],[Male Voters]]/Table1[[#This Row],[Male Population]]</f>
        <v>0</v>
      </c>
      <c r="R4544" s="27">
        <f>Table1[[#This Row],[Total Voters]]/Table1[[#This Row],[Total Population]]</f>
        <v>0</v>
      </c>
      <c r="S4544" s="27">
        <f>Table1[[#This Row],[Female Ballots]]/Table1[[#This Row],[Female Population]]</f>
        <v>0</v>
      </c>
      <c r="T4544" s="27">
        <f>Table1[[#This Row],[Male Ballots]]/Table1[[#This Row],[Male Population]]</f>
        <v>0</v>
      </c>
      <c r="U4544" s="27">
        <f>Table1[[#This Row],[Total Ballots]]/Table1[[#This Row],[Total Population]]</f>
        <v>0</v>
      </c>
      <c r="V4544" s="27" t="e">
        <f>Table1[[#This Row],[Female Ballots]]/Table1[[#This Row],[Female Voters]]</f>
        <v>#DIV/0!</v>
      </c>
      <c r="W4544" s="27" t="e">
        <f>Table1[[#This Row],[Male Ballots]]/Table1[[#This Row],[Male Voters]]</f>
        <v>#DIV/0!</v>
      </c>
      <c r="X4544" s="27" t="e">
        <f>Table1[[#This Row],[Total Ballots]]/Table1[[#This Row],[Total Voters]]</f>
        <v>#DIV/0!</v>
      </c>
    </row>
    <row r="4545" spans="1:24" s="12" customFormat="1" hidden="1" x14ac:dyDescent="0.25">
      <c r="A4545" s="8" t="s">
        <v>33</v>
      </c>
      <c r="B4545" s="17">
        <v>2000</v>
      </c>
      <c r="C4545" s="17"/>
      <c r="D4545" s="9" t="s">
        <v>66</v>
      </c>
      <c r="E4545" s="10">
        <v>243.98000000000002</v>
      </c>
      <c r="F4545" s="10">
        <v>306.95</v>
      </c>
      <c r="G4545" s="10">
        <v>550.93999999999994</v>
      </c>
      <c r="H4545" s="44"/>
      <c r="I4545" s="44"/>
      <c r="J4545" s="44"/>
      <c r="K4545" s="44"/>
      <c r="L4545" s="10"/>
      <c r="M4545" s="10"/>
      <c r="N4545" s="10"/>
      <c r="O4545" s="11"/>
      <c r="P4545" s="27">
        <f>Table1[[#This Row],[Female Voters]]/Table1[[#This Row],[Female Population]]</f>
        <v>0</v>
      </c>
      <c r="Q4545" s="27">
        <f>Table1[[#This Row],[Male Voters]]/Table1[[#This Row],[Male Population]]</f>
        <v>0</v>
      </c>
      <c r="R4545" s="27">
        <f>Table1[[#This Row],[Total Voters]]/Table1[[#This Row],[Total Population]]</f>
        <v>0</v>
      </c>
      <c r="S4545" s="27">
        <f>Table1[[#This Row],[Female Ballots]]/Table1[[#This Row],[Female Population]]</f>
        <v>0</v>
      </c>
      <c r="T4545" s="27">
        <f>Table1[[#This Row],[Male Ballots]]/Table1[[#This Row],[Male Population]]</f>
        <v>0</v>
      </c>
      <c r="U4545" s="27">
        <f>Table1[[#This Row],[Total Ballots]]/Table1[[#This Row],[Total Population]]</f>
        <v>0</v>
      </c>
      <c r="V4545" s="27" t="e">
        <f>Table1[[#This Row],[Female Ballots]]/Table1[[#This Row],[Female Voters]]</f>
        <v>#DIV/0!</v>
      </c>
      <c r="W4545" s="27" t="e">
        <f>Table1[[#This Row],[Male Ballots]]/Table1[[#This Row],[Male Voters]]</f>
        <v>#DIV/0!</v>
      </c>
      <c r="X4545" s="27" t="e">
        <f>Table1[[#This Row],[Total Ballots]]/Table1[[#This Row],[Total Voters]]</f>
        <v>#DIV/0!</v>
      </c>
    </row>
    <row r="4546" spans="1:24" s="12" customFormat="1" hidden="1" x14ac:dyDescent="0.25">
      <c r="A4546" s="8" t="s">
        <v>33</v>
      </c>
      <c r="B4546" s="17">
        <v>2000</v>
      </c>
      <c r="C4546" s="17"/>
      <c r="D4546" s="9" t="s">
        <v>67</v>
      </c>
      <c r="E4546" s="10">
        <v>349.98</v>
      </c>
      <c r="F4546" s="10">
        <v>322</v>
      </c>
      <c r="G4546" s="10">
        <v>671.98</v>
      </c>
      <c r="H4546" s="44"/>
      <c r="I4546" s="44"/>
      <c r="J4546" s="44"/>
      <c r="K4546" s="44"/>
      <c r="L4546" s="10"/>
      <c r="M4546" s="10"/>
      <c r="N4546" s="10"/>
      <c r="O4546" s="11"/>
      <c r="P4546" s="27">
        <f>Table1[[#This Row],[Female Voters]]/Table1[[#This Row],[Female Population]]</f>
        <v>0</v>
      </c>
      <c r="Q4546" s="27">
        <f>Table1[[#This Row],[Male Voters]]/Table1[[#This Row],[Male Population]]</f>
        <v>0</v>
      </c>
      <c r="R4546" s="27">
        <f>Table1[[#This Row],[Total Voters]]/Table1[[#This Row],[Total Population]]</f>
        <v>0</v>
      </c>
      <c r="S4546" s="27">
        <f>Table1[[#This Row],[Female Ballots]]/Table1[[#This Row],[Female Population]]</f>
        <v>0</v>
      </c>
      <c r="T4546" s="27">
        <f>Table1[[#This Row],[Male Ballots]]/Table1[[#This Row],[Male Population]]</f>
        <v>0</v>
      </c>
      <c r="U4546" s="27">
        <f>Table1[[#This Row],[Total Ballots]]/Table1[[#This Row],[Total Population]]</f>
        <v>0</v>
      </c>
      <c r="V4546" s="27" t="e">
        <f>Table1[[#This Row],[Female Ballots]]/Table1[[#This Row],[Female Voters]]</f>
        <v>#DIV/0!</v>
      </c>
      <c r="W4546" s="27" t="e">
        <f>Table1[[#This Row],[Male Ballots]]/Table1[[#This Row],[Male Voters]]</f>
        <v>#DIV/0!</v>
      </c>
      <c r="X4546" s="27" t="e">
        <f>Table1[[#This Row],[Total Ballots]]/Table1[[#This Row],[Total Voters]]</f>
        <v>#DIV/0!</v>
      </c>
    </row>
    <row r="4547" spans="1:24" s="12" customFormat="1" hidden="1" x14ac:dyDescent="0.25">
      <c r="A4547" s="8" t="s">
        <v>33</v>
      </c>
      <c r="B4547" s="17">
        <v>2000</v>
      </c>
      <c r="C4547" s="17"/>
      <c r="D4547" s="9" t="s">
        <v>68</v>
      </c>
      <c r="E4547" s="10">
        <v>521.02</v>
      </c>
      <c r="F4547" s="10">
        <v>505.99</v>
      </c>
      <c r="G4547" s="10">
        <v>1027.01</v>
      </c>
      <c r="H4547" s="44"/>
      <c r="I4547" s="44"/>
      <c r="J4547" s="44"/>
      <c r="K4547" s="44"/>
      <c r="L4547" s="10"/>
      <c r="M4547" s="10"/>
      <c r="N4547" s="10"/>
      <c r="O4547" s="11"/>
      <c r="P4547" s="27">
        <f>Table1[[#This Row],[Female Voters]]/Table1[[#This Row],[Female Population]]</f>
        <v>0</v>
      </c>
      <c r="Q4547" s="27">
        <f>Table1[[#This Row],[Male Voters]]/Table1[[#This Row],[Male Population]]</f>
        <v>0</v>
      </c>
      <c r="R4547" s="27">
        <f>Table1[[#This Row],[Total Voters]]/Table1[[#This Row],[Total Population]]</f>
        <v>0</v>
      </c>
      <c r="S4547" s="27">
        <f>Table1[[#This Row],[Female Ballots]]/Table1[[#This Row],[Female Population]]</f>
        <v>0</v>
      </c>
      <c r="T4547" s="27">
        <f>Table1[[#This Row],[Male Ballots]]/Table1[[#This Row],[Male Population]]</f>
        <v>0</v>
      </c>
      <c r="U4547" s="27">
        <f>Table1[[#This Row],[Total Ballots]]/Table1[[#This Row],[Total Population]]</f>
        <v>0</v>
      </c>
      <c r="V4547" s="27" t="e">
        <f>Table1[[#This Row],[Female Ballots]]/Table1[[#This Row],[Female Voters]]</f>
        <v>#DIV/0!</v>
      </c>
      <c r="W4547" s="27" t="e">
        <f>Table1[[#This Row],[Male Ballots]]/Table1[[#This Row],[Male Voters]]</f>
        <v>#DIV/0!</v>
      </c>
      <c r="X4547" s="27" t="e">
        <f>Table1[[#This Row],[Total Ballots]]/Table1[[#This Row],[Total Voters]]</f>
        <v>#DIV/0!</v>
      </c>
    </row>
    <row r="4548" spans="1:24" s="12" customFormat="1" hidden="1" x14ac:dyDescent="0.25">
      <c r="A4548" s="8" t="s">
        <v>33</v>
      </c>
      <c r="B4548" s="17">
        <v>2000</v>
      </c>
      <c r="C4548" s="17"/>
      <c r="D4548" s="9" t="s">
        <v>69</v>
      </c>
      <c r="E4548" s="10">
        <v>586.02</v>
      </c>
      <c r="F4548" s="10">
        <v>670.03</v>
      </c>
      <c r="G4548" s="10">
        <v>1256.05</v>
      </c>
      <c r="H4548" s="44"/>
      <c r="I4548" s="44"/>
      <c r="J4548" s="44"/>
      <c r="K4548" s="44"/>
      <c r="L4548" s="10"/>
      <c r="M4548" s="10"/>
      <c r="N4548" s="10"/>
      <c r="O4548" s="11"/>
      <c r="P4548" s="27">
        <f>Table1[[#This Row],[Female Voters]]/Table1[[#This Row],[Female Population]]</f>
        <v>0</v>
      </c>
      <c r="Q4548" s="27">
        <f>Table1[[#This Row],[Male Voters]]/Table1[[#This Row],[Male Population]]</f>
        <v>0</v>
      </c>
      <c r="R4548" s="27">
        <f>Table1[[#This Row],[Total Voters]]/Table1[[#This Row],[Total Population]]</f>
        <v>0</v>
      </c>
      <c r="S4548" s="27">
        <f>Table1[[#This Row],[Female Ballots]]/Table1[[#This Row],[Female Population]]</f>
        <v>0</v>
      </c>
      <c r="T4548" s="27">
        <f>Table1[[#This Row],[Male Ballots]]/Table1[[#This Row],[Male Population]]</f>
        <v>0</v>
      </c>
      <c r="U4548" s="27">
        <f>Table1[[#This Row],[Total Ballots]]/Table1[[#This Row],[Total Population]]</f>
        <v>0</v>
      </c>
      <c r="V4548" s="27" t="e">
        <f>Table1[[#This Row],[Female Ballots]]/Table1[[#This Row],[Female Voters]]</f>
        <v>#DIV/0!</v>
      </c>
      <c r="W4548" s="27" t="e">
        <f>Table1[[#This Row],[Male Ballots]]/Table1[[#This Row],[Male Voters]]</f>
        <v>#DIV/0!</v>
      </c>
      <c r="X4548" s="27" t="e">
        <f>Table1[[#This Row],[Total Ballots]]/Table1[[#This Row],[Total Voters]]</f>
        <v>#DIV/0!</v>
      </c>
    </row>
    <row r="4549" spans="1:24" s="12" customFormat="1" hidden="1" x14ac:dyDescent="0.25">
      <c r="A4549" s="8" t="s">
        <v>33</v>
      </c>
      <c r="B4549" s="17">
        <v>2000</v>
      </c>
      <c r="C4549" s="17"/>
      <c r="D4549" s="9" t="s">
        <v>70</v>
      </c>
      <c r="E4549" s="10">
        <v>434.05</v>
      </c>
      <c r="F4549" s="10">
        <v>454.04</v>
      </c>
      <c r="G4549" s="10">
        <v>888.09</v>
      </c>
      <c r="H4549" s="44"/>
      <c r="I4549" s="44"/>
      <c r="J4549" s="44"/>
      <c r="K4549" s="44"/>
      <c r="L4549" s="10"/>
      <c r="M4549" s="10"/>
      <c r="N4549" s="10"/>
      <c r="O4549" s="11"/>
      <c r="P4549" s="27">
        <f>Table1[[#This Row],[Female Voters]]/Table1[[#This Row],[Female Population]]</f>
        <v>0</v>
      </c>
      <c r="Q4549" s="27">
        <f>Table1[[#This Row],[Male Voters]]/Table1[[#This Row],[Male Population]]</f>
        <v>0</v>
      </c>
      <c r="R4549" s="27">
        <f>Table1[[#This Row],[Total Voters]]/Table1[[#This Row],[Total Population]]</f>
        <v>0</v>
      </c>
      <c r="S4549" s="27">
        <f>Table1[[#This Row],[Female Ballots]]/Table1[[#This Row],[Female Population]]</f>
        <v>0</v>
      </c>
      <c r="T4549" s="27">
        <f>Table1[[#This Row],[Male Ballots]]/Table1[[#This Row],[Male Population]]</f>
        <v>0</v>
      </c>
      <c r="U4549" s="27">
        <f>Table1[[#This Row],[Total Ballots]]/Table1[[#This Row],[Total Population]]</f>
        <v>0</v>
      </c>
      <c r="V4549" s="27" t="e">
        <f>Table1[[#This Row],[Female Ballots]]/Table1[[#This Row],[Female Voters]]</f>
        <v>#DIV/0!</v>
      </c>
      <c r="W4549" s="27" t="e">
        <f>Table1[[#This Row],[Male Ballots]]/Table1[[#This Row],[Male Voters]]</f>
        <v>#DIV/0!</v>
      </c>
      <c r="X4549" s="27" t="e">
        <f>Table1[[#This Row],[Total Ballots]]/Table1[[#This Row],[Total Voters]]</f>
        <v>#DIV/0!</v>
      </c>
    </row>
    <row r="4550" spans="1:24" s="12" customFormat="1" hidden="1" x14ac:dyDescent="0.25">
      <c r="A4550" s="8" t="s">
        <v>33</v>
      </c>
      <c r="B4550" s="17">
        <v>2000</v>
      </c>
      <c r="C4550" s="17"/>
      <c r="D4550" s="9" t="s">
        <v>71</v>
      </c>
      <c r="E4550" s="10">
        <v>452.05</v>
      </c>
      <c r="F4550" s="10">
        <v>463.03999999999996</v>
      </c>
      <c r="G4550" s="10">
        <v>915.08999999999992</v>
      </c>
      <c r="H4550" s="44"/>
      <c r="I4550" s="44"/>
      <c r="J4550" s="44"/>
      <c r="K4550" s="44"/>
      <c r="L4550" s="10"/>
      <c r="M4550" s="10"/>
      <c r="N4550" s="10"/>
      <c r="O4550" s="11"/>
      <c r="P4550" s="27">
        <f>Table1[[#This Row],[Female Voters]]/Table1[[#This Row],[Female Population]]</f>
        <v>0</v>
      </c>
      <c r="Q4550" s="27">
        <f>Table1[[#This Row],[Male Voters]]/Table1[[#This Row],[Male Population]]</f>
        <v>0</v>
      </c>
      <c r="R4550" s="27">
        <f>Table1[[#This Row],[Total Voters]]/Table1[[#This Row],[Total Population]]</f>
        <v>0</v>
      </c>
      <c r="S4550" s="27">
        <f>Table1[[#This Row],[Female Ballots]]/Table1[[#This Row],[Female Population]]</f>
        <v>0</v>
      </c>
      <c r="T4550" s="27">
        <f>Table1[[#This Row],[Male Ballots]]/Table1[[#This Row],[Male Population]]</f>
        <v>0</v>
      </c>
      <c r="U4550" s="27">
        <f>Table1[[#This Row],[Total Ballots]]/Table1[[#This Row],[Total Population]]</f>
        <v>0</v>
      </c>
      <c r="V4550" s="27" t="e">
        <f>Table1[[#This Row],[Female Ballots]]/Table1[[#This Row],[Female Voters]]</f>
        <v>#DIV/0!</v>
      </c>
      <c r="W4550" s="27" t="e">
        <f>Table1[[#This Row],[Male Ballots]]/Table1[[#This Row],[Male Voters]]</f>
        <v>#DIV/0!</v>
      </c>
      <c r="X4550" s="27" t="e">
        <f>Table1[[#This Row],[Total Ballots]]/Table1[[#This Row],[Total Voters]]</f>
        <v>#DIV/0!</v>
      </c>
    </row>
    <row r="4551" spans="1:24" s="12" customFormat="1" hidden="1" x14ac:dyDescent="0.25">
      <c r="A4551" s="8" t="s">
        <v>33</v>
      </c>
      <c r="B4551" s="17">
        <v>2000</v>
      </c>
      <c r="C4551" s="17"/>
      <c r="D4551" s="9" t="s">
        <v>453</v>
      </c>
      <c r="E4551" s="10">
        <v>2587.1000000000004</v>
      </c>
      <c r="F4551" s="10">
        <v>2722.05</v>
      </c>
      <c r="G4551" s="10">
        <v>5309.1600000000008</v>
      </c>
      <c r="H4551" s="44"/>
      <c r="I4551" s="44"/>
      <c r="J4551" s="44"/>
      <c r="K4551" s="44"/>
      <c r="L4551" s="10"/>
      <c r="M4551" s="10"/>
      <c r="N4551" s="10"/>
      <c r="O4551" s="11"/>
      <c r="P4551" s="27">
        <f>Table1[[#This Row],[Female Voters]]/Table1[[#This Row],[Female Population]]</f>
        <v>0</v>
      </c>
      <c r="Q4551" s="27">
        <f>Table1[[#This Row],[Male Voters]]/Table1[[#This Row],[Male Population]]</f>
        <v>0</v>
      </c>
      <c r="R4551" s="27">
        <f>Table1[[#This Row],[Total Voters]]/Table1[[#This Row],[Total Population]]</f>
        <v>0</v>
      </c>
      <c r="S4551" s="27">
        <f>Table1[[#This Row],[Female Ballots]]/Table1[[#This Row],[Female Population]]</f>
        <v>0</v>
      </c>
      <c r="T4551" s="27">
        <f>Table1[[#This Row],[Male Ballots]]/Table1[[#This Row],[Male Population]]</f>
        <v>0</v>
      </c>
      <c r="U4551" s="27">
        <f>Table1[[#This Row],[Total Ballots]]/Table1[[#This Row],[Total Population]]</f>
        <v>0</v>
      </c>
      <c r="V4551" s="27" t="e">
        <f>Table1[[#This Row],[Female Ballots]]/Table1[[#This Row],[Female Voters]]</f>
        <v>#DIV/0!</v>
      </c>
      <c r="W4551" s="27" t="e">
        <f>Table1[[#This Row],[Male Ballots]]/Table1[[#This Row],[Male Voters]]</f>
        <v>#DIV/0!</v>
      </c>
      <c r="X4551" s="27" t="e">
        <f>Table1[[#This Row],[Total Ballots]]/Table1[[#This Row],[Total Voters]]</f>
        <v>#DIV/0!</v>
      </c>
    </row>
    <row r="4552" spans="1:24" s="12" customFormat="1" hidden="1" x14ac:dyDescent="0.25">
      <c r="A4552" s="8" t="s">
        <v>61</v>
      </c>
      <c r="B4552" s="17">
        <v>2000</v>
      </c>
      <c r="C4552" s="17"/>
      <c r="D4552" s="9" t="s">
        <v>66</v>
      </c>
      <c r="E4552" s="10">
        <v>2421.9899999999998</v>
      </c>
      <c r="F4552" s="10">
        <v>2932.98</v>
      </c>
      <c r="G4552" s="10">
        <v>5354.9400000000005</v>
      </c>
      <c r="H4552" s="44"/>
      <c r="I4552" s="44"/>
      <c r="J4552" s="44"/>
      <c r="K4552" s="44"/>
      <c r="L4552" s="10"/>
      <c r="M4552" s="10"/>
      <c r="N4552" s="10"/>
      <c r="O4552" s="11"/>
      <c r="P4552" s="27">
        <f>Table1[[#This Row],[Female Voters]]/Table1[[#This Row],[Female Population]]</f>
        <v>0</v>
      </c>
      <c r="Q4552" s="27">
        <f>Table1[[#This Row],[Male Voters]]/Table1[[#This Row],[Male Population]]</f>
        <v>0</v>
      </c>
      <c r="R4552" s="27">
        <f>Table1[[#This Row],[Total Voters]]/Table1[[#This Row],[Total Population]]</f>
        <v>0</v>
      </c>
      <c r="S4552" s="27">
        <f>Table1[[#This Row],[Female Ballots]]/Table1[[#This Row],[Female Population]]</f>
        <v>0</v>
      </c>
      <c r="T4552" s="27">
        <f>Table1[[#This Row],[Male Ballots]]/Table1[[#This Row],[Male Population]]</f>
        <v>0</v>
      </c>
      <c r="U4552" s="27">
        <f>Table1[[#This Row],[Total Ballots]]/Table1[[#This Row],[Total Population]]</f>
        <v>0</v>
      </c>
      <c r="V4552" s="27" t="e">
        <f>Table1[[#This Row],[Female Ballots]]/Table1[[#This Row],[Female Voters]]</f>
        <v>#DIV/0!</v>
      </c>
      <c r="W4552" s="27" t="e">
        <f>Table1[[#This Row],[Male Ballots]]/Table1[[#This Row],[Male Voters]]</f>
        <v>#DIV/0!</v>
      </c>
      <c r="X4552" s="27" t="e">
        <f>Table1[[#This Row],[Total Ballots]]/Table1[[#This Row],[Total Voters]]</f>
        <v>#DIV/0!</v>
      </c>
    </row>
    <row r="4553" spans="1:24" s="12" customFormat="1" hidden="1" x14ac:dyDescent="0.25">
      <c r="A4553" s="8" t="s">
        <v>61</v>
      </c>
      <c r="B4553" s="17">
        <v>2000</v>
      </c>
      <c r="C4553" s="17"/>
      <c r="D4553" s="9" t="s">
        <v>67</v>
      </c>
      <c r="E4553" s="10">
        <v>3305.98</v>
      </c>
      <c r="F4553" s="10">
        <v>3832.96</v>
      </c>
      <c r="G4553" s="10">
        <v>7138.95</v>
      </c>
      <c r="H4553" s="44"/>
      <c r="I4553" s="44"/>
      <c r="J4553" s="44"/>
      <c r="K4553" s="44"/>
      <c r="L4553" s="10"/>
      <c r="M4553" s="10"/>
      <c r="N4553" s="10"/>
      <c r="O4553" s="11"/>
      <c r="P4553" s="27">
        <f>Table1[[#This Row],[Female Voters]]/Table1[[#This Row],[Female Population]]</f>
        <v>0</v>
      </c>
      <c r="Q4553" s="27">
        <f>Table1[[#This Row],[Male Voters]]/Table1[[#This Row],[Male Population]]</f>
        <v>0</v>
      </c>
      <c r="R4553" s="27">
        <f>Table1[[#This Row],[Total Voters]]/Table1[[#This Row],[Total Population]]</f>
        <v>0</v>
      </c>
      <c r="S4553" s="27">
        <f>Table1[[#This Row],[Female Ballots]]/Table1[[#This Row],[Female Population]]</f>
        <v>0</v>
      </c>
      <c r="T4553" s="27">
        <f>Table1[[#This Row],[Male Ballots]]/Table1[[#This Row],[Male Population]]</f>
        <v>0</v>
      </c>
      <c r="U4553" s="27">
        <f>Table1[[#This Row],[Total Ballots]]/Table1[[#This Row],[Total Population]]</f>
        <v>0</v>
      </c>
      <c r="V4553" s="27" t="e">
        <f>Table1[[#This Row],[Female Ballots]]/Table1[[#This Row],[Female Voters]]</f>
        <v>#DIV/0!</v>
      </c>
      <c r="W4553" s="27" t="e">
        <f>Table1[[#This Row],[Male Ballots]]/Table1[[#This Row],[Male Voters]]</f>
        <v>#DIV/0!</v>
      </c>
      <c r="X4553" s="27" t="e">
        <f>Table1[[#This Row],[Total Ballots]]/Table1[[#This Row],[Total Voters]]</f>
        <v>#DIV/0!</v>
      </c>
    </row>
    <row r="4554" spans="1:24" s="12" customFormat="1" hidden="1" x14ac:dyDescent="0.25">
      <c r="A4554" s="8" t="s">
        <v>61</v>
      </c>
      <c r="B4554" s="17">
        <v>2000</v>
      </c>
      <c r="C4554" s="17"/>
      <c r="D4554" s="9" t="s">
        <v>68</v>
      </c>
      <c r="E4554" s="10">
        <v>3217.01</v>
      </c>
      <c r="F4554" s="10">
        <v>3530</v>
      </c>
      <c r="G4554" s="10">
        <v>6747.01</v>
      </c>
      <c r="H4554" s="44"/>
      <c r="I4554" s="44"/>
      <c r="J4554" s="44"/>
      <c r="K4554" s="44"/>
      <c r="L4554" s="10"/>
      <c r="M4554" s="10"/>
      <c r="N4554" s="10"/>
      <c r="O4554" s="11"/>
      <c r="P4554" s="27">
        <f>Table1[[#This Row],[Female Voters]]/Table1[[#This Row],[Female Population]]</f>
        <v>0</v>
      </c>
      <c r="Q4554" s="27">
        <f>Table1[[#This Row],[Male Voters]]/Table1[[#This Row],[Male Population]]</f>
        <v>0</v>
      </c>
      <c r="R4554" s="27">
        <f>Table1[[#This Row],[Total Voters]]/Table1[[#This Row],[Total Population]]</f>
        <v>0</v>
      </c>
      <c r="S4554" s="27">
        <f>Table1[[#This Row],[Female Ballots]]/Table1[[#This Row],[Female Population]]</f>
        <v>0</v>
      </c>
      <c r="T4554" s="27">
        <f>Table1[[#This Row],[Male Ballots]]/Table1[[#This Row],[Male Population]]</f>
        <v>0</v>
      </c>
      <c r="U4554" s="27">
        <f>Table1[[#This Row],[Total Ballots]]/Table1[[#This Row],[Total Population]]</f>
        <v>0</v>
      </c>
      <c r="V4554" s="27" t="e">
        <f>Table1[[#This Row],[Female Ballots]]/Table1[[#This Row],[Female Voters]]</f>
        <v>#DIV/0!</v>
      </c>
      <c r="W4554" s="27" t="e">
        <f>Table1[[#This Row],[Male Ballots]]/Table1[[#This Row],[Male Voters]]</f>
        <v>#DIV/0!</v>
      </c>
      <c r="X4554" s="27" t="e">
        <f>Table1[[#This Row],[Total Ballots]]/Table1[[#This Row],[Total Voters]]</f>
        <v>#DIV/0!</v>
      </c>
    </row>
    <row r="4555" spans="1:24" s="12" customFormat="1" hidden="1" x14ac:dyDescent="0.25">
      <c r="A4555" s="8" t="s">
        <v>61</v>
      </c>
      <c r="B4555" s="17">
        <v>2000</v>
      </c>
      <c r="C4555" s="17"/>
      <c r="D4555" s="9" t="s">
        <v>69</v>
      </c>
      <c r="E4555" s="10">
        <v>2675.04</v>
      </c>
      <c r="F4555" s="10">
        <v>2948.0299999999997</v>
      </c>
      <c r="G4555" s="10">
        <v>5623.06</v>
      </c>
      <c r="H4555" s="44"/>
      <c r="I4555" s="44"/>
      <c r="J4555" s="44"/>
      <c r="K4555" s="44"/>
      <c r="L4555" s="10"/>
      <c r="M4555" s="10"/>
      <c r="N4555" s="10"/>
      <c r="O4555" s="11"/>
      <c r="P4555" s="27">
        <f>Table1[[#This Row],[Female Voters]]/Table1[[#This Row],[Female Population]]</f>
        <v>0</v>
      </c>
      <c r="Q4555" s="27">
        <f>Table1[[#This Row],[Male Voters]]/Table1[[#This Row],[Male Population]]</f>
        <v>0</v>
      </c>
      <c r="R4555" s="27">
        <f>Table1[[#This Row],[Total Voters]]/Table1[[#This Row],[Total Population]]</f>
        <v>0</v>
      </c>
      <c r="S4555" s="27">
        <f>Table1[[#This Row],[Female Ballots]]/Table1[[#This Row],[Female Population]]</f>
        <v>0</v>
      </c>
      <c r="T4555" s="27">
        <f>Table1[[#This Row],[Male Ballots]]/Table1[[#This Row],[Male Population]]</f>
        <v>0</v>
      </c>
      <c r="U4555" s="27">
        <f>Table1[[#This Row],[Total Ballots]]/Table1[[#This Row],[Total Population]]</f>
        <v>0</v>
      </c>
      <c r="V4555" s="27" t="e">
        <f>Table1[[#This Row],[Female Ballots]]/Table1[[#This Row],[Female Voters]]</f>
        <v>#DIV/0!</v>
      </c>
      <c r="W4555" s="27" t="e">
        <f>Table1[[#This Row],[Male Ballots]]/Table1[[#This Row],[Male Voters]]</f>
        <v>#DIV/0!</v>
      </c>
      <c r="X4555" s="27" t="e">
        <f>Table1[[#This Row],[Total Ballots]]/Table1[[#This Row],[Total Voters]]</f>
        <v>#DIV/0!</v>
      </c>
    </row>
    <row r="4556" spans="1:24" s="12" customFormat="1" hidden="1" x14ac:dyDescent="0.25">
      <c r="A4556" s="8" t="s">
        <v>61</v>
      </c>
      <c r="B4556" s="17">
        <v>2000</v>
      </c>
      <c r="C4556" s="17"/>
      <c r="D4556" s="9" t="s">
        <v>70</v>
      </c>
      <c r="E4556" s="10">
        <v>1545.02</v>
      </c>
      <c r="F4556" s="10">
        <v>1662.02</v>
      </c>
      <c r="G4556" s="10">
        <v>3207.06</v>
      </c>
      <c r="H4556" s="44"/>
      <c r="I4556" s="44"/>
      <c r="J4556" s="44"/>
      <c r="K4556" s="44"/>
      <c r="L4556" s="10"/>
      <c r="M4556" s="10"/>
      <c r="N4556" s="10"/>
      <c r="O4556" s="11"/>
      <c r="P4556" s="27">
        <f>Table1[[#This Row],[Female Voters]]/Table1[[#This Row],[Female Population]]</f>
        <v>0</v>
      </c>
      <c r="Q4556" s="27">
        <f>Table1[[#This Row],[Male Voters]]/Table1[[#This Row],[Male Population]]</f>
        <v>0</v>
      </c>
      <c r="R4556" s="27">
        <f>Table1[[#This Row],[Total Voters]]/Table1[[#This Row],[Total Population]]</f>
        <v>0</v>
      </c>
      <c r="S4556" s="27">
        <f>Table1[[#This Row],[Female Ballots]]/Table1[[#This Row],[Female Population]]</f>
        <v>0</v>
      </c>
      <c r="T4556" s="27">
        <f>Table1[[#This Row],[Male Ballots]]/Table1[[#This Row],[Male Population]]</f>
        <v>0</v>
      </c>
      <c r="U4556" s="27">
        <f>Table1[[#This Row],[Total Ballots]]/Table1[[#This Row],[Total Population]]</f>
        <v>0</v>
      </c>
      <c r="V4556" s="27" t="e">
        <f>Table1[[#This Row],[Female Ballots]]/Table1[[#This Row],[Female Voters]]</f>
        <v>#DIV/0!</v>
      </c>
      <c r="W4556" s="27" t="e">
        <f>Table1[[#This Row],[Male Ballots]]/Table1[[#This Row],[Male Voters]]</f>
        <v>#DIV/0!</v>
      </c>
      <c r="X4556" s="27" t="e">
        <f>Table1[[#This Row],[Total Ballots]]/Table1[[#This Row],[Total Voters]]</f>
        <v>#DIV/0!</v>
      </c>
    </row>
    <row r="4557" spans="1:24" s="12" customFormat="1" hidden="1" x14ac:dyDescent="0.25">
      <c r="A4557" s="8" t="s">
        <v>61</v>
      </c>
      <c r="B4557" s="17">
        <v>2000</v>
      </c>
      <c r="C4557" s="17"/>
      <c r="D4557" s="9" t="s">
        <v>71</v>
      </c>
      <c r="E4557" s="10">
        <v>2307.0699999999997</v>
      </c>
      <c r="F4557" s="10">
        <v>1893.05</v>
      </c>
      <c r="G4557" s="10">
        <v>4200.12</v>
      </c>
      <c r="H4557" s="44"/>
      <c r="I4557" s="44"/>
      <c r="J4557" s="44"/>
      <c r="K4557" s="44"/>
      <c r="L4557" s="10"/>
      <c r="M4557" s="10"/>
      <c r="N4557" s="10"/>
      <c r="O4557" s="11"/>
      <c r="P4557" s="27">
        <f>Table1[[#This Row],[Female Voters]]/Table1[[#This Row],[Female Population]]</f>
        <v>0</v>
      </c>
      <c r="Q4557" s="27">
        <f>Table1[[#This Row],[Male Voters]]/Table1[[#This Row],[Male Population]]</f>
        <v>0</v>
      </c>
      <c r="R4557" s="27">
        <f>Table1[[#This Row],[Total Voters]]/Table1[[#This Row],[Total Population]]</f>
        <v>0</v>
      </c>
      <c r="S4557" s="27">
        <f>Table1[[#This Row],[Female Ballots]]/Table1[[#This Row],[Female Population]]</f>
        <v>0</v>
      </c>
      <c r="T4557" s="27">
        <f>Table1[[#This Row],[Male Ballots]]/Table1[[#This Row],[Male Population]]</f>
        <v>0</v>
      </c>
      <c r="U4557" s="27">
        <f>Table1[[#This Row],[Total Ballots]]/Table1[[#This Row],[Total Population]]</f>
        <v>0</v>
      </c>
      <c r="V4557" s="27" t="e">
        <f>Table1[[#This Row],[Female Ballots]]/Table1[[#This Row],[Female Voters]]</f>
        <v>#DIV/0!</v>
      </c>
      <c r="W4557" s="27" t="e">
        <f>Table1[[#This Row],[Male Ballots]]/Table1[[#This Row],[Male Voters]]</f>
        <v>#DIV/0!</v>
      </c>
      <c r="X4557" s="27" t="e">
        <f>Table1[[#This Row],[Total Ballots]]/Table1[[#This Row],[Total Voters]]</f>
        <v>#DIV/0!</v>
      </c>
    </row>
    <row r="4558" spans="1:24" s="12" customFormat="1" hidden="1" x14ac:dyDescent="0.25">
      <c r="A4558" s="8" t="s">
        <v>61</v>
      </c>
      <c r="B4558" s="17">
        <v>2000</v>
      </c>
      <c r="C4558" s="17"/>
      <c r="D4558" s="9" t="s">
        <v>453</v>
      </c>
      <c r="E4558" s="10">
        <v>15472.11</v>
      </c>
      <c r="F4558" s="10">
        <v>16799.04</v>
      </c>
      <c r="G4558" s="10">
        <v>32271.140000000003</v>
      </c>
      <c r="H4558" s="44"/>
      <c r="I4558" s="44"/>
      <c r="J4558" s="44"/>
      <c r="K4558" s="44"/>
      <c r="L4558" s="10"/>
      <c r="M4558" s="10"/>
      <c r="N4558" s="10"/>
      <c r="O4558" s="11"/>
      <c r="P4558" s="27">
        <f>Table1[[#This Row],[Female Voters]]/Table1[[#This Row],[Female Population]]</f>
        <v>0</v>
      </c>
      <c r="Q4558" s="27">
        <f>Table1[[#This Row],[Male Voters]]/Table1[[#This Row],[Male Population]]</f>
        <v>0</v>
      </c>
      <c r="R4558" s="27">
        <f>Table1[[#This Row],[Total Voters]]/Table1[[#This Row],[Total Population]]</f>
        <v>0</v>
      </c>
      <c r="S4558" s="27">
        <f>Table1[[#This Row],[Female Ballots]]/Table1[[#This Row],[Female Population]]</f>
        <v>0</v>
      </c>
      <c r="T4558" s="27">
        <f>Table1[[#This Row],[Male Ballots]]/Table1[[#This Row],[Male Population]]</f>
        <v>0</v>
      </c>
      <c r="U4558" s="27">
        <f>Table1[[#This Row],[Total Ballots]]/Table1[[#This Row],[Total Population]]</f>
        <v>0</v>
      </c>
      <c r="V4558" s="27" t="e">
        <f>Table1[[#This Row],[Female Ballots]]/Table1[[#This Row],[Female Voters]]</f>
        <v>#DIV/0!</v>
      </c>
      <c r="W4558" s="27" t="e">
        <f>Table1[[#This Row],[Male Ballots]]/Table1[[#This Row],[Male Voters]]</f>
        <v>#DIV/0!</v>
      </c>
      <c r="X4558" s="27" t="e">
        <f>Table1[[#This Row],[Total Ballots]]/Table1[[#This Row],[Total Voters]]</f>
        <v>#DIV/0!</v>
      </c>
    </row>
    <row r="4559" spans="1:24" s="12" customFormat="1" hidden="1" x14ac:dyDescent="0.25">
      <c r="A4559" s="8" t="s">
        <v>23</v>
      </c>
      <c r="B4559" s="17">
        <v>2000</v>
      </c>
      <c r="C4559" s="17"/>
      <c r="D4559" s="9" t="s">
        <v>66</v>
      </c>
      <c r="E4559" s="10">
        <v>63</v>
      </c>
      <c r="F4559" s="10">
        <v>66</v>
      </c>
      <c r="G4559" s="10">
        <v>129</v>
      </c>
      <c r="H4559" s="44"/>
      <c r="I4559" s="44"/>
      <c r="J4559" s="44"/>
      <c r="K4559" s="44"/>
      <c r="L4559" s="10"/>
      <c r="M4559" s="10"/>
      <c r="N4559" s="10"/>
      <c r="O4559" s="11"/>
      <c r="P4559" s="27">
        <f>Table1[[#This Row],[Female Voters]]/Table1[[#This Row],[Female Population]]</f>
        <v>0</v>
      </c>
      <c r="Q4559" s="27">
        <f>Table1[[#This Row],[Male Voters]]/Table1[[#This Row],[Male Population]]</f>
        <v>0</v>
      </c>
      <c r="R4559" s="27">
        <f>Table1[[#This Row],[Total Voters]]/Table1[[#This Row],[Total Population]]</f>
        <v>0</v>
      </c>
      <c r="S4559" s="27">
        <f>Table1[[#This Row],[Female Ballots]]/Table1[[#This Row],[Female Population]]</f>
        <v>0</v>
      </c>
      <c r="T4559" s="27">
        <f>Table1[[#This Row],[Male Ballots]]/Table1[[#This Row],[Male Population]]</f>
        <v>0</v>
      </c>
      <c r="U4559" s="27">
        <f>Table1[[#This Row],[Total Ballots]]/Table1[[#This Row],[Total Population]]</f>
        <v>0</v>
      </c>
      <c r="V4559" s="27" t="e">
        <f>Table1[[#This Row],[Female Ballots]]/Table1[[#This Row],[Female Voters]]</f>
        <v>#DIV/0!</v>
      </c>
      <c r="W4559" s="27" t="e">
        <f>Table1[[#This Row],[Male Ballots]]/Table1[[#This Row],[Male Voters]]</f>
        <v>#DIV/0!</v>
      </c>
      <c r="X4559" s="27" t="e">
        <f>Table1[[#This Row],[Total Ballots]]/Table1[[#This Row],[Total Voters]]</f>
        <v>#DIV/0!</v>
      </c>
    </row>
    <row r="4560" spans="1:24" s="12" customFormat="1" hidden="1" x14ac:dyDescent="0.25">
      <c r="A4560" s="8" t="s">
        <v>23</v>
      </c>
      <c r="B4560" s="17">
        <v>2000</v>
      </c>
      <c r="C4560" s="17"/>
      <c r="D4560" s="9" t="s">
        <v>67</v>
      </c>
      <c r="E4560" s="10">
        <v>102</v>
      </c>
      <c r="F4560" s="10">
        <v>86</v>
      </c>
      <c r="G4560" s="10">
        <v>188</v>
      </c>
      <c r="H4560" s="44"/>
      <c r="I4560" s="44"/>
      <c r="J4560" s="44"/>
      <c r="K4560" s="44"/>
      <c r="L4560" s="10"/>
      <c r="M4560" s="10"/>
      <c r="N4560" s="10"/>
      <c r="O4560" s="11"/>
      <c r="P4560" s="27">
        <f>Table1[[#This Row],[Female Voters]]/Table1[[#This Row],[Female Population]]</f>
        <v>0</v>
      </c>
      <c r="Q4560" s="27">
        <f>Table1[[#This Row],[Male Voters]]/Table1[[#This Row],[Male Population]]</f>
        <v>0</v>
      </c>
      <c r="R4560" s="27">
        <f>Table1[[#This Row],[Total Voters]]/Table1[[#This Row],[Total Population]]</f>
        <v>0</v>
      </c>
      <c r="S4560" s="27">
        <f>Table1[[#This Row],[Female Ballots]]/Table1[[#This Row],[Female Population]]</f>
        <v>0</v>
      </c>
      <c r="T4560" s="27">
        <f>Table1[[#This Row],[Male Ballots]]/Table1[[#This Row],[Male Population]]</f>
        <v>0</v>
      </c>
      <c r="U4560" s="27">
        <f>Table1[[#This Row],[Total Ballots]]/Table1[[#This Row],[Total Population]]</f>
        <v>0</v>
      </c>
      <c r="V4560" s="27" t="e">
        <f>Table1[[#This Row],[Female Ballots]]/Table1[[#This Row],[Female Voters]]</f>
        <v>#DIV/0!</v>
      </c>
      <c r="W4560" s="27" t="e">
        <f>Table1[[#This Row],[Male Ballots]]/Table1[[#This Row],[Male Voters]]</f>
        <v>#DIV/0!</v>
      </c>
      <c r="X4560" s="27" t="e">
        <f>Table1[[#This Row],[Total Ballots]]/Table1[[#This Row],[Total Voters]]</f>
        <v>#DIV/0!</v>
      </c>
    </row>
    <row r="4561" spans="1:24" s="12" customFormat="1" hidden="1" x14ac:dyDescent="0.25">
      <c r="A4561" s="8" t="s">
        <v>23</v>
      </c>
      <c r="B4561" s="17">
        <v>2000</v>
      </c>
      <c r="C4561" s="17"/>
      <c r="D4561" s="9" t="s">
        <v>68</v>
      </c>
      <c r="E4561" s="10">
        <v>167</v>
      </c>
      <c r="F4561" s="10">
        <v>170</v>
      </c>
      <c r="G4561" s="10">
        <v>337</v>
      </c>
      <c r="H4561" s="44"/>
      <c r="I4561" s="44"/>
      <c r="J4561" s="44"/>
      <c r="K4561" s="44"/>
      <c r="L4561" s="10"/>
      <c r="M4561" s="10"/>
      <c r="N4561" s="10"/>
      <c r="O4561" s="11"/>
      <c r="P4561" s="27">
        <f>Table1[[#This Row],[Female Voters]]/Table1[[#This Row],[Female Population]]</f>
        <v>0</v>
      </c>
      <c r="Q4561" s="27">
        <f>Table1[[#This Row],[Male Voters]]/Table1[[#This Row],[Male Population]]</f>
        <v>0</v>
      </c>
      <c r="R4561" s="27">
        <f>Table1[[#This Row],[Total Voters]]/Table1[[#This Row],[Total Population]]</f>
        <v>0</v>
      </c>
      <c r="S4561" s="27">
        <f>Table1[[#This Row],[Female Ballots]]/Table1[[#This Row],[Female Population]]</f>
        <v>0</v>
      </c>
      <c r="T4561" s="27">
        <f>Table1[[#This Row],[Male Ballots]]/Table1[[#This Row],[Male Population]]</f>
        <v>0</v>
      </c>
      <c r="U4561" s="27">
        <f>Table1[[#This Row],[Total Ballots]]/Table1[[#This Row],[Total Population]]</f>
        <v>0</v>
      </c>
      <c r="V4561" s="27" t="e">
        <f>Table1[[#This Row],[Female Ballots]]/Table1[[#This Row],[Female Voters]]</f>
        <v>#DIV/0!</v>
      </c>
      <c r="W4561" s="27" t="e">
        <f>Table1[[#This Row],[Male Ballots]]/Table1[[#This Row],[Male Voters]]</f>
        <v>#DIV/0!</v>
      </c>
      <c r="X4561" s="27" t="e">
        <f>Table1[[#This Row],[Total Ballots]]/Table1[[#This Row],[Total Voters]]</f>
        <v>#DIV/0!</v>
      </c>
    </row>
    <row r="4562" spans="1:24" s="12" customFormat="1" hidden="1" x14ac:dyDescent="0.25">
      <c r="A4562" s="8" t="s">
        <v>23</v>
      </c>
      <c r="B4562" s="17">
        <v>2000</v>
      </c>
      <c r="C4562" s="17"/>
      <c r="D4562" s="9" t="s">
        <v>69</v>
      </c>
      <c r="E4562" s="10">
        <v>192</v>
      </c>
      <c r="F4562" s="10">
        <v>192</v>
      </c>
      <c r="G4562" s="10">
        <v>384</v>
      </c>
      <c r="H4562" s="44"/>
      <c r="I4562" s="44"/>
      <c r="J4562" s="44"/>
      <c r="K4562" s="44"/>
      <c r="L4562" s="10"/>
      <c r="M4562" s="10"/>
      <c r="N4562" s="10"/>
      <c r="O4562" s="11"/>
      <c r="P4562" s="27">
        <f>Table1[[#This Row],[Female Voters]]/Table1[[#This Row],[Female Population]]</f>
        <v>0</v>
      </c>
      <c r="Q4562" s="27">
        <f>Table1[[#This Row],[Male Voters]]/Table1[[#This Row],[Male Population]]</f>
        <v>0</v>
      </c>
      <c r="R4562" s="27">
        <f>Table1[[#This Row],[Total Voters]]/Table1[[#This Row],[Total Population]]</f>
        <v>0</v>
      </c>
      <c r="S4562" s="27">
        <f>Table1[[#This Row],[Female Ballots]]/Table1[[#This Row],[Female Population]]</f>
        <v>0</v>
      </c>
      <c r="T4562" s="27">
        <f>Table1[[#This Row],[Male Ballots]]/Table1[[#This Row],[Male Population]]</f>
        <v>0</v>
      </c>
      <c r="U4562" s="27">
        <f>Table1[[#This Row],[Total Ballots]]/Table1[[#This Row],[Total Population]]</f>
        <v>0</v>
      </c>
      <c r="V4562" s="27" t="e">
        <f>Table1[[#This Row],[Female Ballots]]/Table1[[#This Row],[Female Voters]]</f>
        <v>#DIV/0!</v>
      </c>
      <c r="W4562" s="27" t="e">
        <f>Table1[[#This Row],[Male Ballots]]/Table1[[#This Row],[Male Voters]]</f>
        <v>#DIV/0!</v>
      </c>
      <c r="X4562" s="27" t="e">
        <f>Table1[[#This Row],[Total Ballots]]/Table1[[#This Row],[Total Voters]]</f>
        <v>#DIV/0!</v>
      </c>
    </row>
    <row r="4563" spans="1:24" s="12" customFormat="1" hidden="1" x14ac:dyDescent="0.25">
      <c r="A4563" s="8" t="s">
        <v>23</v>
      </c>
      <c r="B4563" s="17">
        <v>2000</v>
      </c>
      <c r="C4563" s="17"/>
      <c r="D4563" s="9" t="s">
        <v>70</v>
      </c>
      <c r="E4563" s="10">
        <v>113</v>
      </c>
      <c r="F4563" s="10">
        <v>123</v>
      </c>
      <c r="G4563" s="10">
        <v>236</v>
      </c>
      <c r="H4563" s="44"/>
      <c r="I4563" s="44"/>
      <c r="J4563" s="44"/>
      <c r="K4563" s="44"/>
      <c r="L4563" s="10"/>
      <c r="M4563" s="10"/>
      <c r="N4563" s="10"/>
      <c r="O4563" s="11"/>
      <c r="P4563" s="27">
        <f>Table1[[#This Row],[Female Voters]]/Table1[[#This Row],[Female Population]]</f>
        <v>0</v>
      </c>
      <c r="Q4563" s="27">
        <f>Table1[[#This Row],[Male Voters]]/Table1[[#This Row],[Male Population]]</f>
        <v>0</v>
      </c>
      <c r="R4563" s="27">
        <f>Table1[[#This Row],[Total Voters]]/Table1[[#This Row],[Total Population]]</f>
        <v>0</v>
      </c>
      <c r="S4563" s="27">
        <f>Table1[[#This Row],[Female Ballots]]/Table1[[#This Row],[Female Population]]</f>
        <v>0</v>
      </c>
      <c r="T4563" s="27">
        <f>Table1[[#This Row],[Male Ballots]]/Table1[[#This Row],[Male Population]]</f>
        <v>0</v>
      </c>
      <c r="U4563" s="27">
        <f>Table1[[#This Row],[Total Ballots]]/Table1[[#This Row],[Total Population]]</f>
        <v>0</v>
      </c>
      <c r="V4563" s="27" t="e">
        <f>Table1[[#This Row],[Female Ballots]]/Table1[[#This Row],[Female Voters]]</f>
        <v>#DIV/0!</v>
      </c>
      <c r="W4563" s="27" t="e">
        <f>Table1[[#This Row],[Male Ballots]]/Table1[[#This Row],[Male Voters]]</f>
        <v>#DIV/0!</v>
      </c>
      <c r="X4563" s="27" t="e">
        <f>Table1[[#This Row],[Total Ballots]]/Table1[[#This Row],[Total Voters]]</f>
        <v>#DIV/0!</v>
      </c>
    </row>
    <row r="4564" spans="1:24" s="12" customFormat="1" hidden="1" x14ac:dyDescent="0.25">
      <c r="A4564" s="8" t="s">
        <v>23</v>
      </c>
      <c r="B4564" s="17">
        <v>2000</v>
      </c>
      <c r="C4564" s="17"/>
      <c r="D4564" s="9" t="s">
        <v>71</v>
      </c>
      <c r="E4564" s="10">
        <v>279</v>
      </c>
      <c r="F4564" s="10">
        <v>222</v>
      </c>
      <c r="G4564" s="10">
        <v>501</v>
      </c>
      <c r="H4564" s="44"/>
      <c r="I4564" s="44"/>
      <c r="J4564" s="44"/>
      <c r="K4564" s="44"/>
      <c r="L4564" s="10"/>
      <c r="M4564" s="10"/>
      <c r="N4564" s="10"/>
      <c r="O4564" s="11"/>
      <c r="P4564" s="27">
        <f>Table1[[#This Row],[Female Voters]]/Table1[[#This Row],[Female Population]]</f>
        <v>0</v>
      </c>
      <c r="Q4564" s="27">
        <f>Table1[[#This Row],[Male Voters]]/Table1[[#This Row],[Male Population]]</f>
        <v>0</v>
      </c>
      <c r="R4564" s="27">
        <f>Table1[[#This Row],[Total Voters]]/Table1[[#This Row],[Total Population]]</f>
        <v>0</v>
      </c>
      <c r="S4564" s="27">
        <f>Table1[[#This Row],[Female Ballots]]/Table1[[#This Row],[Female Population]]</f>
        <v>0</v>
      </c>
      <c r="T4564" s="27">
        <f>Table1[[#This Row],[Male Ballots]]/Table1[[#This Row],[Male Population]]</f>
        <v>0</v>
      </c>
      <c r="U4564" s="27">
        <f>Table1[[#This Row],[Total Ballots]]/Table1[[#This Row],[Total Population]]</f>
        <v>0</v>
      </c>
      <c r="V4564" s="27" t="e">
        <f>Table1[[#This Row],[Female Ballots]]/Table1[[#This Row],[Female Voters]]</f>
        <v>#DIV/0!</v>
      </c>
      <c r="W4564" s="27" t="e">
        <f>Table1[[#This Row],[Male Ballots]]/Table1[[#This Row],[Male Voters]]</f>
        <v>#DIV/0!</v>
      </c>
      <c r="X4564" s="27" t="e">
        <f>Table1[[#This Row],[Total Ballots]]/Table1[[#This Row],[Total Voters]]</f>
        <v>#DIV/0!</v>
      </c>
    </row>
    <row r="4565" spans="1:24" s="12" customFormat="1" hidden="1" x14ac:dyDescent="0.25">
      <c r="A4565" s="8" t="s">
        <v>23</v>
      </c>
      <c r="B4565" s="17">
        <v>2000</v>
      </c>
      <c r="C4565" s="17"/>
      <c r="D4565" s="9" t="s">
        <v>453</v>
      </c>
      <c r="E4565" s="10">
        <v>916</v>
      </c>
      <c r="F4565" s="10">
        <v>859</v>
      </c>
      <c r="G4565" s="10">
        <v>1775</v>
      </c>
      <c r="H4565" s="44"/>
      <c r="I4565" s="44"/>
      <c r="J4565" s="44"/>
      <c r="K4565" s="44"/>
      <c r="L4565" s="10"/>
      <c r="M4565" s="10"/>
      <c r="N4565" s="10"/>
      <c r="O4565" s="11"/>
      <c r="P4565" s="27">
        <f>Table1[[#This Row],[Female Voters]]/Table1[[#This Row],[Female Population]]</f>
        <v>0</v>
      </c>
      <c r="Q4565" s="27">
        <f>Table1[[#This Row],[Male Voters]]/Table1[[#This Row],[Male Population]]</f>
        <v>0</v>
      </c>
      <c r="R4565" s="27">
        <f>Table1[[#This Row],[Total Voters]]/Table1[[#This Row],[Total Population]]</f>
        <v>0</v>
      </c>
      <c r="S4565" s="27">
        <f>Table1[[#This Row],[Female Ballots]]/Table1[[#This Row],[Female Population]]</f>
        <v>0</v>
      </c>
      <c r="T4565" s="27">
        <f>Table1[[#This Row],[Male Ballots]]/Table1[[#This Row],[Male Population]]</f>
        <v>0</v>
      </c>
      <c r="U4565" s="27">
        <f>Table1[[#This Row],[Total Ballots]]/Table1[[#This Row],[Total Population]]</f>
        <v>0</v>
      </c>
      <c r="V4565" s="27" t="e">
        <f>Table1[[#This Row],[Female Ballots]]/Table1[[#This Row],[Female Voters]]</f>
        <v>#DIV/0!</v>
      </c>
      <c r="W4565" s="27" t="e">
        <f>Table1[[#This Row],[Male Ballots]]/Table1[[#This Row],[Male Voters]]</f>
        <v>#DIV/0!</v>
      </c>
      <c r="X4565" s="27" t="e">
        <f>Table1[[#This Row],[Total Ballots]]/Table1[[#This Row],[Total Voters]]</f>
        <v>#DIV/0!</v>
      </c>
    </row>
    <row r="4566" spans="1:24" s="12" customFormat="1" hidden="1" x14ac:dyDescent="0.25">
      <c r="A4566" s="8" t="s">
        <v>57</v>
      </c>
      <c r="B4566" s="17">
        <v>2000</v>
      </c>
      <c r="C4566" s="17"/>
      <c r="D4566" s="9" t="s">
        <v>66</v>
      </c>
      <c r="E4566" s="10">
        <v>3334.01</v>
      </c>
      <c r="F4566" s="10">
        <v>3977.0299999999997</v>
      </c>
      <c r="G4566" s="10">
        <v>7311.04</v>
      </c>
      <c r="H4566" s="44"/>
      <c r="I4566" s="44"/>
      <c r="J4566" s="44"/>
      <c r="K4566" s="44"/>
      <c r="L4566" s="10"/>
      <c r="M4566" s="10"/>
      <c r="N4566" s="10"/>
      <c r="O4566" s="11"/>
      <c r="P4566" s="27">
        <f>Table1[[#This Row],[Female Voters]]/Table1[[#This Row],[Female Population]]</f>
        <v>0</v>
      </c>
      <c r="Q4566" s="27">
        <f>Table1[[#This Row],[Male Voters]]/Table1[[#This Row],[Male Population]]</f>
        <v>0</v>
      </c>
      <c r="R4566" s="27">
        <f>Table1[[#This Row],[Total Voters]]/Table1[[#This Row],[Total Population]]</f>
        <v>0</v>
      </c>
      <c r="S4566" s="27">
        <f>Table1[[#This Row],[Female Ballots]]/Table1[[#This Row],[Female Population]]</f>
        <v>0</v>
      </c>
      <c r="T4566" s="27">
        <f>Table1[[#This Row],[Male Ballots]]/Table1[[#This Row],[Male Population]]</f>
        <v>0</v>
      </c>
      <c r="U4566" s="27">
        <f>Table1[[#This Row],[Total Ballots]]/Table1[[#This Row],[Total Population]]</f>
        <v>0</v>
      </c>
      <c r="V4566" s="27" t="e">
        <f>Table1[[#This Row],[Female Ballots]]/Table1[[#This Row],[Female Voters]]</f>
        <v>#DIV/0!</v>
      </c>
      <c r="W4566" s="27" t="e">
        <f>Table1[[#This Row],[Male Ballots]]/Table1[[#This Row],[Male Voters]]</f>
        <v>#DIV/0!</v>
      </c>
      <c r="X4566" s="27" t="e">
        <f>Table1[[#This Row],[Total Ballots]]/Table1[[#This Row],[Total Voters]]</f>
        <v>#DIV/0!</v>
      </c>
    </row>
    <row r="4567" spans="1:24" s="12" customFormat="1" hidden="1" x14ac:dyDescent="0.25">
      <c r="A4567" s="8" t="s">
        <v>57</v>
      </c>
      <c r="B4567" s="17">
        <v>2000</v>
      </c>
      <c r="C4567" s="17"/>
      <c r="D4567" s="9" t="s">
        <v>67</v>
      </c>
      <c r="E4567" s="10">
        <v>4687.0200000000004</v>
      </c>
      <c r="F4567" s="10">
        <v>5075.0300000000007</v>
      </c>
      <c r="G4567" s="10">
        <v>9762.0499999999993</v>
      </c>
      <c r="H4567" s="44"/>
      <c r="I4567" s="44"/>
      <c r="J4567" s="44"/>
      <c r="K4567" s="44"/>
      <c r="L4567" s="10"/>
      <c r="M4567" s="10"/>
      <c r="N4567" s="10"/>
      <c r="O4567" s="11"/>
      <c r="P4567" s="27">
        <f>Table1[[#This Row],[Female Voters]]/Table1[[#This Row],[Female Population]]</f>
        <v>0</v>
      </c>
      <c r="Q4567" s="27">
        <f>Table1[[#This Row],[Male Voters]]/Table1[[#This Row],[Male Population]]</f>
        <v>0</v>
      </c>
      <c r="R4567" s="27">
        <f>Table1[[#This Row],[Total Voters]]/Table1[[#This Row],[Total Population]]</f>
        <v>0</v>
      </c>
      <c r="S4567" s="27">
        <f>Table1[[#This Row],[Female Ballots]]/Table1[[#This Row],[Female Population]]</f>
        <v>0</v>
      </c>
      <c r="T4567" s="27">
        <f>Table1[[#This Row],[Male Ballots]]/Table1[[#This Row],[Male Population]]</f>
        <v>0</v>
      </c>
      <c r="U4567" s="27">
        <f>Table1[[#This Row],[Total Ballots]]/Table1[[#This Row],[Total Population]]</f>
        <v>0</v>
      </c>
      <c r="V4567" s="27" t="e">
        <f>Table1[[#This Row],[Female Ballots]]/Table1[[#This Row],[Female Voters]]</f>
        <v>#DIV/0!</v>
      </c>
      <c r="W4567" s="27" t="e">
        <f>Table1[[#This Row],[Male Ballots]]/Table1[[#This Row],[Male Voters]]</f>
        <v>#DIV/0!</v>
      </c>
      <c r="X4567" s="27" t="e">
        <f>Table1[[#This Row],[Total Ballots]]/Table1[[#This Row],[Total Voters]]</f>
        <v>#DIV/0!</v>
      </c>
    </row>
    <row r="4568" spans="1:24" s="12" customFormat="1" hidden="1" x14ac:dyDescent="0.25">
      <c r="A4568" s="8" t="s">
        <v>57</v>
      </c>
      <c r="B4568" s="17">
        <v>2000</v>
      </c>
      <c r="C4568" s="17"/>
      <c r="D4568" s="9" t="s">
        <v>68</v>
      </c>
      <c r="E4568" s="10">
        <v>5082.99</v>
      </c>
      <c r="F4568" s="10">
        <v>5303.99</v>
      </c>
      <c r="G4568" s="10">
        <v>10386.98</v>
      </c>
      <c r="H4568" s="44"/>
      <c r="I4568" s="44"/>
      <c r="J4568" s="44"/>
      <c r="K4568" s="44"/>
      <c r="L4568" s="10"/>
      <c r="M4568" s="10"/>
      <c r="N4568" s="10"/>
      <c r="O4568" s="11"/>
      <c r="P4568" s="27">
        <f>Table1[[#This Row],[Female Voters]]/Table1[[#This Row],[Female Population]]</f>
        <v>0</v>
      </c>
      <c r="Q4568" s="27">
        <f>Table1[[#This Row],[Male Voters]]/Table1[[#This Row],[Male Population]]</f>
        <v>0</v>
      </c>
      <c r="R4568" s="27">
        <f>Table1[[#This Row],[Total Voters]]/Table1[[#This Row],[Total Population]]</f>
        <v>0</v>
      </c>
      <c r="S4568" s="27">
        <f>Table1[[#This Row],[Female Ballots]]/Table1[[#This Row],[Female Population]]</f>
        <v>0</v>
      </c>
      <c r="T4568" s="27">
        <f>Table1[[#This Row],[Male Ballots]]/Table1[[#This Row],[Male Population]]</f>
        <v>0</v>
      </c>
      <c r="U4568" s="27">
        <f>Table1[[#This Row],[Total Ballots]]/Table1[[#This Row],[Total Population]]</f>
        <v>0</v>
      </c>
      <c r="V4568" s="27" t="e">
        <f>Table1[[#This Row],[Female Ballots]]/Table1[[#This Row],[Female Voters]]</f>
        <v>#DIV/0!</v>
      </c>
      <c r="W4568" s="27" t="e">
        <f>Table1[[#This Row],[Male Ballots]]/Table1[[#This Row],[Male Voters]]</f>
        <v>#DIV/0!</v>
      </c>
      <c r="X4568" s="27" t="e">
        <f>Table1[[#This Row],[Total Ballots]]/Table1[[#This Row],[Total Voters]]</f>
        <v>#DIV/0!</v>
      </c>
    </row>
    <row r="4569" spans="1:24" s="12" customFormat="1" hidden="1" x14ac:dyDescent="0.25">
      <c r="A4569" s="8" t="s">
        <v>57</v>
      </c>
      <c r="B4569" s="17">
        <v>2000</v>
      </c>
      <c r="C4569" s="17"/>
      <c r="D4569" s="9" t="s">
        <v>69</v>
      </c>
      <c r="E4569" s="10">
        <v>4299.96</v>
      </c>
      <c r="F4569" s="10">
        <v>4544.96</v>
      </c>
      <c r="G4569" s="10">
        <v>8844.93</v>
      </c>
      <c r="H4569" s="44"/>
      <c r="I4569" s="44"/>
      <c r="J4569" s="44"/>
      <c r="K4569" s="44"/>
      <c r="L4569" s="10"/>
      <c r="M4569" s="10"/>
      <c r="N4569" s="10"/>
      <c r="O4569" s="11"/>
      <c r="P4569" s="27">
        <f>Table1[[#This Row],[Female Voters]]/Table1[[#This Row],[Female Population]]</f>
        <v>0</v>
      </c>
      <c r="Q4569" s="27">
        <f>Table1[[#This Row],[Male Voters]]/Table1[[#This Row],[Male Population]]</f>
        <v>0</v>
      </c>
      <c r="R4569" s="27">
        <f>Table1[[#This Row],[Total Voters]]/Table1[[#This Row],[Total Population]]</f>
        <v>0</v>
      </c>
      <c r="S4569" s="27">
        <f>Table1[[#This Row],[Female Ballots]]/Table1[[#This Row],[Female Population]]</f>
        <v>0</v>
      </c>
      <c r="T4569" s="27">
        <f>Table1[[#This Row],[Male Ballots]]/Table1[[#This Row],[Male Population]]</f>
        <v>0</v>
      </c>
      <c r="U4569" s="27">
        <f>Table1[[#This Row],[Total Ballots]]/Table1[[#This Row],[Total Population]]</f>
        <v>0</v>
      </c>
      <c r="V4569" s="27" t="e">
        <f>Table1[[#This Row],[Female Ballots]]/Table1[[#This Row],[Female Voters]]</f>
        <v>#DIV/0!</v>
      </c>
      <c r="W4569" s="27" t="e">
        <f>Table1[[#This Row],[Male Ballots]]/Table1[[#This Row],[Male Voters]]</f>
        <v>#DIV/0!</v>
      </c>
      <c r="X4569" s="27" t="e">
        <f>Table1[[#This Row],[Total Ballots]]/Table1[[#This Row],[Total Voters]]</f>
        <v>#DIV/0!</v>
      </c>
    </row>
    <row r="4570" spans="1:24" s="12" customFormat="1" hidden="1" x14ac:dyDescent="0.25">
      <c r="A4570" s="8" t="s">
        <v>57</v>
      </c>
      <c r="B4570" s="17">
        <v>2000</v>
      </c>
      <c r="C4570" s="17"/>
      <c r="D4570" s="9" t="s">
        <v>70</v>
      </c>
      <c r="E4570" s="10">
        <v>2879.96</v>
      </c>
      <c r="F4570" s="10">
        <v>2960.96</v>
      </c>
      <c r="G4570" s="10">
        <v>5840.93</v>
      </c>
      <c r="H4570" s="44"/>
      <c r="I4570" s="44"/>
      <c r="J4570" s="44"/>
      <c r="K4570" s="44"/>
      <c r="L4570" s="10"/>
      <c r="M4570" s="10"/>
      <c r="N4570" s="10"/>
      <c r="O4570" s="11"/>
      <c r="P4570" s="27">
        <f>Table1[[#This Row],[Female Voters]]/Table1[[#This Row],[Female Population]]</f>
        <v>0</v>
      </c>
      <c r="Q4570" s="27">
        <f>Table1[[#This Row],[Male Voters]]/Table1[[#This Row],[Male Population]]</f>
        <v>0</v>
      </c>
      <c r="R4570" s="27">
        <f>Table1[[#This Row],[Total Voters]]/Table1[[#This Row],[Total Population]]</f>
        <v>0</v>
      </c>
      <c r="S4570" s="27">
        <f>Table1[[#This Row],[Female Ballots]]/Table1[[#This Row],[Female Population]]</f>
        <v>0</v>
      </c>
      <c r="T4570" s="27">
        <f>Table1[[#This Row],[Male Ballots]]/Table1[[#This Row],[Male Population]]</f>
        <v>0</v>
      </c>
      <c r="U4570" s="27">
        <f>Table1[[#This Row],[Total Ballots]]/Table1[[#This Row],[Total Population]]</f>
        <v>0</v>
      </c>
      <c r="V4570" s="27" t="e">
        <f>Table1[[#This Row],[Female Ballots]]/Table1[[#This Row],[Female Voters]]</f>
        <v>#DIV/0!</v>
      </c>
      <c r="W4570" s="27" t="e">
        <f>Table1[[#This Row],[Male Ballots]]/Table1[[#This Row],[Male Voters]]</f>
        <v>#DIV/0!</v>
      </c>
      <c r="X4570" s="27" t="e">
        <f>Table1[[#This Row],[Total Ballots]]/Table1[[#This Row],[Total Voters]]</f>
        <v>#DIV/0!</v>
      </c>
    </row>
    <row r="4571" spans="1:24" s="12" customFormat="1" hidden="1" x14ac:dyDescent="0.25">
      <c r="A4571" s="8" t="s">
        <v>57</v>
      </c>
      <c r="B4571" s="17">
        <v>2000</v>
      </c>
      <c r="C4571" s="17"/>
      <c r="D4571" s="9" t="s">
        <v>71</v>
      </c>
      <c r="E4571" s="10">
        <v>4667.92</v>
      </c>
      <c r="F4571" s="10">
        <v>3949.9299999999994</v>
      </c>
      <c r="G4571" s="10">
        <v>8617.85</v>
      </c>
      <c r="H4571" s="44"/>
      <c r="I4571" s="44"/>
      <c r="J4571" s="44"/>
      <c r="K4571" s="44"/>
      <c r="L4571" s="10"/>
      <c r="M4571" s="10"/>
      <c r="N4571" s="10"/>
      <c r="O4571" s="11"/>
      <c r="P4571" s="27">
        <f>Table1[[#This Row],[Female Voters]]/Table1[[#This Row],[Female Population]]</f>
        <v>0</v>
      </c>
      <c r="Q4571" s="27">
        <f>Table1[[#This Row],[Male Voters]]/Table1[[#This Row],[Male Population]]</f>
        <v>0</v>
      </c>
      <c r="R4571" s="27">
        <f>Table1[[#This Row],[Total Voters]]/Table1[[#This Row],[Total Population]]</f>
        <v>0</v>
      </c>
      <c r="S4571" s="27">
        <f>Table1[[#This Row],[Female Ballots]]/Table1[[#This Row],[Female Population]]</f>
        <v>0</v>
      </c>
      <c r="T4571" s="27">
        <f>Table1[[#This Row],[Male Ballots]]/Table1[[#This Row],[Male Population]]</f>
        <v>0</v>
      </c>
      <c r="U4571" s="27">
        <f>Table1[[#This Row],[Total Ballots]]/Table1[[#This Row],[Total Population]]</f>
        <v>0</v>
      </c>
      <c r="V4571" s="27" t="e">
        <f>Table1[[#This Row],[Female Ballots]]/Table1[[#This Row],[Female Voters]]</f>
        <v>#DIV/0!</v>
      </c>
      <c r="W4571" s="27" t="e">
        <f>Table1[[#This Row],[Male Ballots]]/Table1[[#This Row],[Male Voters]]</f>
        <v>#DIV/0!</v>
      </c>
      <c r="X4571" s="27" t="e">
        <f>Table1[[#This Row],[Total Ballots]]/Table1[[#This Row],[Total Voters]]</f>
        <v>#DIV/0!</v>
      </c>
    </row>
    <row r="4572" spans="1:24" s="12" customFormat="1" hidden="1" x14ac:dyDescent="0.25">
      <c r="A4572" s="8" t="s">
        <v>57</v>
      </c>
      <c r="B4572" s="17">
        <v>2000</v>
      </c>
      <c r="C4572" s="17"/>
      <c r="D4572" s="9" t="s">
        <v>453</v>
      </c>
      <c r="E4572" s="10">
        <v>24951.86</v>
      </c>
      <c r="F4572" s="10">
        <v>25811.9</v>
      </c>
      <c r="G4572" s="10">
        <v>50763.78</v>
      </c>
      <c r="H4572" s="44"/>
      <c r="I4572" s="44"/>
      <c r="J4572" s="44"/>
      <c r="K4572" s="44"/>
      <c r="L4572" s="10"/>
      <c r="M4572" s="10"/>
      <c r="N4572" s="10"/>
      <c r="O4572" s="11"/>
      <c r="P4572" s="27">
        <f>Table1[[#This Row],[Female Voters]]/Table1[[#This Row],[Female Population]]</f>
        <v>0</v>
      </c>
      <c r="Q4572" s="27">
        <f>Table1[[#This Row],[Male Voters]]/Table1[[#This Row],[Male Population]]</f>
        <v>0</v>
      </c>
      <c r="R4572" s="27">
        <f>Table1[[#This Row],[Total Voters]]/Table1[[#This Row],[Total Population]]</f>
        <v>0</v>
      </c>
      <c r="S4572" s="27">
        <f>Table1[[#This Row],[Female Ballots]]/Table1[[#This Row],[Female Population]]</f>
        <v>0</v>
      </c>
      <c r="T4572" s="27">
        <f>Table1[[#This Row],[Male Ballots]]/Table1[[#This Row],[Male Population]]</f>
        <v>0</v>
      </c>
      <c r="U4572" s="27">
        <f>Table1[[#This Row],[Total Ballots]]/Table1[[#This Row],[Total Population]]</f>
        <v>0</v>
      </c>
      <c r="V4572" s="27" t="e">
        <f>Table1[[#This Row],[Female Ballots]]/Table1[[#This Row],[Female Voters]]</f>
        <v>#DIV/0!</v>
      </c>
      <c r="W4572" s="27" t="e">
        <f>Table1[[#This Row],[Male Ballots]]/Table1[[#This Row],[Male Voters]]</f>
        <v>#DIV/0!</v>
      </c>
      <c r="X4572" s="27" t="e">
        <f>Table1[[#This Row],[Total Ballots]]/Table1[[#This Row],[Total Voters]]</f>
        <v>#DIV/0!</v>
      </c>
    </row>
    <row r="4573" spans="1:24" s="12" customFormat="1" hidden="1" x14ac:dyDescent="0.25">
      <c r="A4573" s="8" t="s">
        <v>55</v>
      </c>
      <c r="B4573" s="17">
        <v>2000</v>
      </c>
      <c r="C4573" s="17"/>
      <c r="D4573" s="9" t="s">
        <v>66</v>
      </c>
      <c r="E4573" s="10">
        <v>2562</v>
      </c>
      <c r="F4573" s="10">
        <v>2761</v>
      </c>
      <c r="G4573" s="10">
        <v>5322.99</v>
      </c>
      <c r="H4573" s="44"/>
      <c r="I4573" s="44"/>
      <c r="J4573" s="44"/>
      <c r="K4573" s="44"/>
      <c r="L4573" s="10"/>
      <c r="M4573" s="10"/>
      <c r="N4573" s="10"/>
      <c r="O4573" s="11"/>
      <c r="P4573" s="27">
        <f>Table1[[#This Row],[Female Voters]]/Table1[[#This Row],[Female Population]]</f>
        <v>0</v>
      </c>
      <c r="Q4573" s="27">
        <f>Table1[[#This Row],[Male Voters]]/Table1[[#This Row],[Male Population]]</f>
        <v>0</v>
      </c>
      <c r="R4573" s="27">
        <f>Table1[[#This Row],[Total Voters]]/Table1[[#This Row],[Total Population]]</f>
        <v>0</v>
      </c>
      <c r="S4573" s="27">
        <f>Table1[[#This Row],[Female Ballots]]/Table1[[#This Row],[Female Population]]</f>
        <v>0</v>
      </c>
      <c r="T4573" s="27">
        <f>Table1[[#This Row],[Male Ballots]]/Table1[[#This Row],[Male Population]]</f>
        <v>0</v>
      </c>
      <c r="U4573" s="27">
        <f>Table1[[#This Row],[Total Ballots]]/Table1[[#This Row],[Total Population]]</f>
        <v>0</v>
      </c>
      <c r="V4573" s="27" t="e">
        <f>Table1[[#This Row],[Female Ballots]]/Table1[[#This Row],[Female Voters]]</f>
        <v>#DIV/0!</v>
      </c>
      <c r="W4573" s="27" t="e">
        <f>Table1[[#This Row],[Male Ballots]]/Table1[[#This Row],[Male Voters]]</f>
        <v>#DIV/0!</v>
      </c>
      <c r="X4573" s="27" t="e">
        <f>Table1[[#This Row],[Total Ballots]]/Table1[[#This Row],[Total Voters]]</f>
        <v>#DIV/0!</v>
      </c>
    </row>
    <row r="4574" spans="1:24" s="12" customFormat="1" hidden="1" x14ac:dyDescent="0.25">
      <c r="A4574" s="8" t="s">
        <v>55</v>
      </c>
      <c r="B4574" s="17">
        <v>2000</v>
      </c>
      <c r="C4574" s="17"/>
      <c r="D4574" s="9" t="s">
        <v>67</v>
      </c>
      <c r="E4574" s="10">
        <v>3710</v>
      </c>
      <c r="F4574" s="10">
        <v>3874</v>
      </c>
      <c r="G4574" s="10">
        <v>7583.98</v>
      </c>
      <c r="H4574" s="44"/>
      <c r="I4574" s="44"/>
      <c r="J4574" s="44"/>
      <c r="K4574" s="44"/>
      <c r="L4574" s="10"/>
      <c r="M4574" s="10"/>
      <c r="N4574" s="10"/>
      <c r="O4574" s="11"/>
      <c r="P4574" s="27">
        <f>Table1[[#This Row],[Female Voters]]/Table1[[#This Row],[Female Population]]</f>
        <v>0</v>
      </c>
      <c r="Q4574" s="27">
        <f>Table1[[#This Row],[Male Voters]]/Table1[[#This Row],[Male Population]]</f>
        <v>0</v>
      </c>
      <c r="R4574" s="27">
        <f>Table1[[#This Row],[Total Voters]]/Table1[[#This Row],[Total Population]]</f>
        <v>0</v>
      </c>
      <c r="S4574" s="27">
        <f>Table1[[#This Row],[Female Ballots]]/Table1[[#This Row],[Female Population]]</f>
        <v>0</v>
      </c>
      <c r="T4574" s="27">
        <f>Table1[[#This Row],[Male Ballots]]/Table1[[#This Row],[Male Population]]</f>
        <v>0</v>
      </c>
      <c r="U4574" s="27">
        <f>Table1[[#This Row],[Total Ballots]]/Table1[[#This Row],[Total Population]]</f>
        <v>0</v>
      </c>
      <c r="V4574" s="27" t="e">
        <f>Table1[[#This Row],[Female Ballots]]/Table1[[#This Row],[Female Voters]]</f>
        <v>#DIV/0!</v>
      </c>
      <c r="W4574" s="27" t="e">
        <f>Table1[[#This Row],[Male Ballots]]/Table1[[#This Row],[Male Voters]]</f>
        <v>#DIV/0!</v>
      </c>
      <c r="X4574" s="27" t="e">
        <f>Table1[[#This Row],[Total Ballots]]/Table1[[#This Row],[Total Voters]]</f>
        <v>#DIV/0!</v>
      </c>
    </row>
    <row r="4575" spans="1:24" s="12" customFormat="1" hidden="1" x14ac:dyDescent="0.25">
      <c r="A4575" s="8" t="s">
        <v>55</v>
      </c>
      <c r="B4575" s="17">
        <v>2000</v>
      </c>
      <c r="C4575" s="17"/>
      <c r="D4575" s="9" t="s">
        <v>68</v>
      </c>
      <c r="E4575" s="10">
        <v>5048</v>
      </c>
      <c r="F4575" s="10">
        <v>4854</v>
      </c>
      <c r="G4575" s="10">
        <v>9901.98</v>
      </c>
      <c r="H4575" s="44"/>
      <c r="I4575" s="44"/>
      <c r="J4575" s="44"/>
      <c r="K4575" s="44"/>
      <c r="L4575" s="10"/>
      <c r="M4575" s="10"/>
      <c r="N4575" s="10"/>
      <c r="O4575" s="11"/>
      <c r="P4575" s="27">
        <f>Table1[[#This Row],[Female Voters]]/Table1[[#This Row],[Female Population]]</f>
        <v>0</v>
      </c>
      <c r="Q4575" s="27">
        <f>Table1[[#This Row],[Male Voters]]/Table1[[#This Row],[Male Population]]</f>
        <v>0</v>
      </c>
      <c r="R4575" s="27">
        <f>Table1[[#This Row],[Total Voters]]/Table1[[#This Row],[Total Population]]</f>
        <v>0</v>
      </c>
      <c r="S4575" s="27">
        <f>Table1[[#This Row],[Female Ballots]]/Table1[[#This Row],[Female Population]]</f>
        <v>0</v>
      </c>
      <c r="T4575" s="27">
        <f>Table1[[#This Row],[Male Ballots]]/Table1[[#This Row],[Male Population]]</f>
        <v>0</v>
      </c>
      <c r="U4575" s="27">
        <f>Table1[[#This Row],[Total Ballots]]/Table1[[#This Row],[Total Population]]</f>
        <v>0</v>
      </c>
      <c r="V4575" s="27" t="e">
        <f>Table1[[#This Row],[Female Ballots]]/Table1[[#This Row],[Female Voters]]</f>
        <v>#DIV/0!</v>
      </c>
      <c r="W4575" s="27" t="e">
        <f>Table1[[#This Row],[Male Ballots]]/Table1[[#This Row],[Male Voters]]</f>
        <v>#DIV/0!</v>
      </c>
      <c r="X4575" s="27" t="e">
        <f>Table1[[#This Row],[Total Ballots]]/Table1[[#This Row],[Total Voters]]</f>
        <v>#DIV/0!</v>
      </c>
    </row>
    <row r="4576" spans="1:24" s="12" customFormat="1" hidden="1" x14ac:dyDescent="0.25">
      <c r="A4576" s="8" t="s">
        <v>55</v>
      </c>
      <c r="B4576" s="17">
        <v>2000</v>
      </c>
      <c r="C4576" s="17"/>
      <c r="D4576" s="9" t="s">
        <v>69</v>
      </c>
      <c r="E4576" s="10">
        <v>4895</v>
      </c>
      <c r="F4576" s="10">
        <v>4998</v>
      </c>
      <c r="G4576" s="10">
        <v>9892.98</v>
      </c>
      <c r="H4576" s="44"/>
      <c r="I4576" s="44"/>
      <c r="J4576" s="44"/>
      <c r="K4576" s="44"/>
      <c r="L4576" s="10"/>
      <c r="M4576" s="10"/>
      <c r="N4576" s="10"/>
      <c r="O4576" s="11"/>
      <c r="P4576" s="27">
        <f>Table1[[#This Row],[Female Voters]]/Table1[[#This Row],[Female Population]]</f>
        <v>0</v>
      </c>
      <c r="Q4576" s="27">
        <f>Table1[[#This Row],[Male Voters]]/Table1[[#This Row],[Male Population]]</f>
        <v>0</v>
      </c>
      <c r="R4576" s="27">
        <f>Table1[[#This Row],[Total Voters]]/Table1[[#This Row],[Total Population]]</f>
        <v>0</v>
      </c>
      <c r="S4576" s="27">
        <f>Table1[[#This Row],[Female Ballots]]/Table1[[#This Row],[Female Population]]</f>
        <v>0</v>
      </c>
      <c r="T4576" s="27">
        <f>Table1[[#This Row],[Male Ballots]]/Table1[[#This Row],[Male Population]]</f>
        <v>0</v>
      </c>
      <c r="U4576" s="27">
        <f>Table1[[#This Row],[Total Ballots]]/Table1[[#This Row],[Total Population]]</f>
        <v>0</v>
      </c>
      <c r="V4576" s="27" t="e">
        <f>Table1[[#This Row],[Female Ballots]]/Table1[[#This Row],[Female Voters]]</f>
        <v>#DIV/0!</v>
      </c>
      <c r="W4576" s="27" t="e">
        <f>Table1[[#This Row],[Male Ballots]]/Table1[[#This Row],[Male Voters]]</f>
        <v>#DIV/0!</v>
      </c>
      <c r="X4576" s="27" t="e">
        <f>Table1[[#This Row],[Total Ballots]]/Table1[[#This Row],[Total Voters]]</f>
        <v>#DIV/0!</v>
      </c>
    </row>
    <row r="4577" spans="1:24" s="12" customFormat="1" hidden="1" x14ac:dyDescent="0.25">
      <c r="A4577" s="8" t="s">
        <v>55</v>
      </c>
      <c r="B4577" s="17">
        <v>2000</v>
      </c>
      <c r="C4577" s="17"/>
      <c r="D4577" s="9" t="s">
        <v>70</v>
      </c>
      <c r="E4577" s="10">
        <v>3522</v>
      </c>
      <c r="F4577" s="10">
        <v>3398</v>
      </c>
      <c r="G4577" s="10">
        <v>6920</v>
      </c>
      <c r="H4577" s="44"/>
      <c r="I4577" s="44"/>
      <c r="J4577" s="44"/>
      <c r="K4577" s="44"/>
      <c r="L4577" s="10"/>
      <c r="M4577" s="10"/>
      <c r="N4577" s="10"/>
      <c r="O4577" s="11"/>
      <c r="P4577" s="27">
        <f>Table1[[#This Row],[Female Voters]]/Table1[[#This Row],[Female Population]]</f>
        <v>0</v>
      </c>
      <c r="Q4577" s="27">
        <f>Table1[[#This Row],[Male Voters]]/Table1[[#This Row],[Male Population]]</f>
        <v>0</v>
      </c>
      <c r="R4577" s="27">
        <f>Table1[[#This Row],[Total Voters]]/Table1[[#This Row],[Total Population]]</f>
        <v>0</v>
      </c>
      <c r="S4577" s="27">
        <f>Table1[[#This Row],[Female Ballots]]/Table1[[#This Row],[Female Population]]</f>
        <v>0</v>
      </c>
      <c r="T4577" s="27">
        <f>Table1[[#This Row],[Male Ballots]]/Table1[[#This Row],[Male Population]]</f>
        <v>0</v>
      </c>
      <c r="U4577" s="27">
        <f>Table1[[#This Row],[Total Ballots]]/Table1[[#This Row],[Total Population]]</f>
        <v>0</v>
      </c>
      <c r="V4577" s="27" t="e">
        <f>Table1[[#This Row],[Female Ballots]]/Table1[[#This Row],[Female Voters]]</f>
        <v>#DIV/0!</v>
      </c>
      <c r="W4577" s="27" t="e">
        <f>Table1[[#This Row],[Male Ballots]]/Table1[[#This Row],[Male Voters]]</f>
        <v>#DIV/0!</v>
      </c>
      <c r="X4577" s="27" t="e">
        <f>Table1[[#This Row],[Total Ballots]]/Table1[[#This Row],[Total Voters]]</f>
        <v>#DIV/0!</v>
      </c>
    </row>
    <row r="4578" spans="1:24" s="12" customFormat="1" hidden="1" x14ac:dyDescent="0.25">
      <c r="A4578" s="8" t="s">
        <v>55</v>
      </c>
      <c r="B4578" s="17">
        <v>2000</v>
      </c>
      <c r="C4578" s="17"/>
      <c r="D4578" s="9" t="s">
        <v>71</v>
      </c>
      <c r="E4578" s="10">
        <v>5713</v>
      </c>
      <c r="F4578" s="10">
        <v>4608</v>
      </c>
      <c r="G4578" s="10">
        <v>10321</v>
      </c>
      <c r="H4578" s="44"/>
      <c r="I4578" s="44"/>
      <c r="J4578" s="44"/>
      <c r="K4578" s="44"/>
      <c r="L4578" s="10"/>
      <c r="M4578" s="10"/>
      <c r="N4578" s="10"/>
      <c r="O4578" s="11"/>
      <c r="P4578" s="27">
        <f>Table1[[#This Row],[Female Voters]]/Table1[[#This Row],[Female Population]]</f>
        <v>0</v>
      </c>
      <c r="Q4578" s="27">
        <f>Table1[[#This Row],[Male Voters]]/Table1[[#This Row],[Male Population]]</f>
        <v>0</v>
      </c>
      <c r="R4578" s="27">
        <f>Table1[[#This Row],[Total Voters]]/Table1[[#This Row],[Total Population]]</f>
        <v>0</v>
      </c>
      <c r="S4578" s="27">
        <f>Table1[[#This Row],[Female Ballots]]/Table1[[#This Row],[Female Population]]</f>
        <v>0</v>
      </c>
      <c r="T4578" s="27">
        <f>Table1[[#This Row],[Male Ballots]]/Table1[[#This Row],[Male Population]]</f>
        <v>0</v>
      </c>
      <c r="U4578" s="27">
        <f>Table1[[#This Row],[Total Ballots]]/Table1[[#This Row],[Total Population]]</f>
        <v>0</v>
      </c>
      <c r="V4578" s="27" t="e">
        <f>Table1[[#This Row],[Female Ballots]]/Table1[[#This Row],[Female Voters]]</f>
        <v>#DIV/0!</v>
      </c>
      <c r="W4578" s="27" t="e">
        <f>Table1[[#This Row],[Male Ballots]]/Table1[[#This Row],[Male Voters]]</f>
        <v>#DIV/0!</v>
      </c>
      <c r="X4578" s="27" t="e">
        <f>Table1[[#This Row],[Total Ballots]]/Table1[[#This Row],[Total Voters]]</f>
        <v>#DIV/0!</v>
      </c>
    </row>
    <row r="4579" spans="1:24" s="12" customFormat="1" hidden="1" x14ac:dyDescent="0.25">
      <c r="A4579" s="8" t="s">
        <v>55</v>
      </c>
      <c r="B4579" s="17">
        <v>2000</v>
      </c>
      <c r="C4579" s="17"/>
      <c r="D4579" s="9" t="s">
        <v>453</v>
      </c>
      <c r="E4579" s="10">
        <v>25450</v>
      </c>
      <c r="F4579" s="10">
        <v>24493</v>
      </c>
      <c r="G4579" s="10">
        <v>49942.929999999993</v>
      </c>
      <c r="H4579" s="44"/>
      <c r="I4579" s="44"/>
      <c r="J4579" s="44"/>
      <c r="K4579" s="44"/>
      <c r="L4579" s="10"/>
      <c r="M4579" s="10"/>
      <c r="N4579" s="10"/>
      <c r="O4579" s="11"/>
      <c r="P4579" s="27">
        <f>Table1[[#This Row],[Female Voters]]/Table1[[#This Row],[Female Population]]</f>
        <v>0</v>
      </c>
      <c r="Q4579" s="27">
        <f>Table1[[#This Row],[Male Voters]]/Table1[[#This Row],[Male Population]]</f>
        <v>0</v>
      </c>
      <c r="R4579" s="27">
        <f>Table1[[#This Row],[Total Voters]]/Table1[[#This Row],[Total Population]]</f>
        <v>0</v>
      </c>
      <c r="S4579" s="27">
        <f>Table1[[#This Row],[Female Ballots]]/Table1[[#This Row],[Female Population]]</f>
        <v>0</v>
      </c>
      <c r="T4579" s="27">
        <f>Table1[[#This Row],[Male Ballots]]/Table1[[#This Row],[Male Population]]</f>
        <v>0</v>
      </c>
      <c r="U4579" s="27">
        <f>Table1[[#This Row],[Total Ballots]]/Table1[[#This Row],[Total Population]]</f>
        <v>0</v>
      </c>
      <c r="V4579" s="27" t="e">
        <f>Table1[[#This Row],[Female Ballots]]/Table1[[#This Row],[Female Voters]]</f>
        <v>#DIV/0!</v>
      </c>
      <c r="W4579" s="27" t="e">
        <f>Table1[[#This Row],[Male Ballots]]/Table1[[#This Row],[Male Voters]]</f>
        <v>#DIV/0!</v>
      </c>
      <c r="X4579" s="27" t="e">
        <f>Table1[[#This Row],[Total Ballots]]/Table1[[#This Row],[Total Voters]]</f>
        <v>#DIV/0!</v>
      </c>
    </row>
    <row r="4580" spans="1:24" s="12" customFormat="1" hidden="1" x14ac:dyDescent="0.25">
      <c r="A4580" s="8" t="s">
        <v>31</v>
      </c>
      <c r="B4580" s="17">
        <v>2000</v>
      </c>
      <c r="C4580" s="17"/>
      <c r="D4580" s="9" t="s">
        <v>66</v>
      </c>
      <c r="E4580" s="10">
        <v>2746</v>
      </c>
      <c r="F4580" s="10">
        <v>3366</v>
      </c>
      <c r="G4580" s="10">
        <v>6112</v>
      </c>
      <c r="H4580" s="44"/>
      <c r="I4580" s="44"/>
      <c r="J4580" s="44"/>
      <c r="K4580" s="44"/>
      <c r="L4580" s="10"/>
      <c r="M4580" s="10"/>
      <c r="N4580" s="10"/>
      <c r="O4580" s="11"/>
      <c r="P4580" s="27">
        <f>Table1[[#This Row],[Female Voters]]/Table1[[#This Row],[Female Population]]</f>
        <v>0</v>
      </c>
      <c r="Q4580" s="27">
        <f>Table1[[#This Row],[Male Voters]]/Table1[[#This Row],[Male Population]]</f>
        <v>0</v>
      </c>
      <c r="R4580" s="27">
        <f>Table1[[#This Row],[Total Voters]]/Table1[[#This Row],[Total Population]]</f>
        <v>0</v>
      </c>
      <c r="S4580" s="27">
        <f>Table1[[#This Row],[Female Ballots]]/Table1[[#This Row],[Female Population]]</f>
        <v>0</v>
      </c>
      <c r="T4580" s="27">
        <f>Table1[[#This Row],[Male Ballots]]/Table1[[#This Row],[Male Population]]</f>
        <v>0</v>
      </c>
      <c r="U4580" s="27">
        <f>Table1[[#This Row],[Total Ballots]]/Table1[[#This Row],[Total Population]]</f>
        <v>0</v>
      </c>
      <c r="V4580" s="27" t="e">
        <f>Table1[[#This Row],[Female Ballots]]/Table1[[#This Row],[Female Voters]]</f>
        <v>#DIV/0!</v>
      </c>
      <c r="W4580" s="27" t="e">
        <f>Table1[[#This Row],[Male Ballots]]/Table1[[#This Row],[Male Voters]]</f>
        <v>#DIV/0!</v>
      </c>
      <c r="X4580" s="27" t="e">
        <f>Table1[[#This Row],[Total Ballots]]/Table1[[#This Row],[Total Voters]]</f>
        <v>#DIV/0!</v>
      </c>
    </row>
    <row r="4581" spans="1:24" s="12" customFormat="1" hidden="1" x14ac:dyDescent="0.25">
      <c r="A4581" s="8" t="s">
        <v>31</v>
      </c>
      <c r="B4581" s="17">
        <v>2000</v>
      </c>
      <c r="C4581" s="17"/>
      <c r="D4581" s="9" t="s">
        <v>67</v>
      </c>
      <c r="E4581" s="10">
        <v>4330</v>
      </c>
      <c r="F4581" s="10">
        <v>4814</v>
      </c>
      <c r="G4581" s="10">
        <v>9144</v>
      </c>
      <c r="H4581" s="44"/>
      <c r="I4581" s="44"/>
      <c r="J4581" s="44"/>
      <c r="K4581" s="44"/>
      <c r="L4581" s="10"/>
      <c r="M4581" s="10"/>
      <c r="N4581" s="10"/>
      <c r="O4581" s="11"/>
      <c r="P4581" s="27">
        <f>Table1[[#This Row],[Female Voters]]/Table1[[#This Row],[Female Population]]</f>
        <v>0</v>
      </c>
      <c r="Q4581" s="27">
        <f>Table1[[#This Row],[Male Voters]]/Table1[[#This Row],[Male Population]]</f>
        <v>0</v>
      </c>
      <c r="R4581" s="27">
        <f>Table1[[#This Row],[Total Voters]]/Table1[[#This Row],[Total Population]]</f>
        <v>0</v>
      </c>
      <c r="S4581" s="27">
        <f>Table1[[#This Row],[Female Ballots]]/Table1[[#This Row],[Female Population]]</f>
        <v>0</v>
      </c>
      <c r="T4581" s="27">
        <f>Table1[[#This Row],[Male Ballots]]/Table1[[#This Row],[Male Population]]</f>
        <v>0</v>
      </c>
      <c r="U4581" s="27">
        <f>Table1[[#This Row],[Total Ballots]]/Table1[[#This Row],[Total Population]]</f>
        <v>0</v>
      </c>
      <c r="V4581" s="27" t="e">
        <f>Table1[[#This Row],[Female Ballots]]/Table1[[#This Row],[Female Voters]]</f>
        <v>#DIV/0!</v>
      </c>
      <c r="W4581" s="27" t="e">
        <f>Table1[[#This Row],[Male Ballots]]/Table1[[#This Row],[Male Voters]]</f>
        <v>#DIV/0!</v>
      </c>
      <c r="X4581" s="27" t="e">
        <f>Table1[[#This Row],[Total Ballots]]/Table1[[#This Row],[Total Voters]]</f>
        <v>#DIV/0!</v>
      </c>
    </row>
    <row r="4582" spans="1:24" s="12" customFormat="1" hidden="1" x14ac:dyDescent="0.25">
      <c r="A4582" s="8" t="s">
        <v>31</v>
      </c>
      <c r="B4582" s="17">
        <v>2000</v>
      </c>
      <c r="C4582" s="17"/>
      <c r="D4582" s="9" t="s">
        <v>68</v>
      </c>
      <c r="E4582" s="10">
        <v>5475</v>
      </c>
      <c r="F4582" s="10">
        <v>5413</v>
      </c>
      <c r="G4582" s="10">
        <v>10888</v>
      </c>
      <c r="H4582" s="44"/>
      <c r="I4582" s="44"/>
      <c r="J4582" s="44"/>
      <c r="K4582" s="44"/>
      <c r="L4582" s="10"/>
      <c r="M4582" s="10"/>
      <c r="N4582" s="10"/>
      <c r="O4582" s="11"/>
      <c r="P4582" s="27">
        <f>Table1[[#This Row],[Female Voters]]/Table1[[#This Row],[Female Population]]</f>
        <v>0</v>
      </c>
      <c r="Q4582" s="27">
        <f>Table1[[#This Row],[Male Voters]]/Table1[[#This Row],[Male Population]]</f>
        <v>0</v>
      </c>
      <c r="R4582" s="27">
        <f>Table1[[#This Row],[Total Voters]]/Table1[[#This Row],[Total Population]]</f>
        <v>0</v>
      </c>
      <c r="S4582" s="27">
        <f>Table1[[#This Row],[Female Ballots]]/Table1[[#This Row],[Female Population]]</f>
        <v>0</v>
      </c>
      <c r="T4582" s="27">
        <f>Table1[[#This Row],[Male Ballots]]/Table1[[#This Row],[Male Population]]</f>
        <v>0</v>
      </c>
      <c r="U4582" s="27">
        <f>Table1[[#This Row],[Total Ballots]]/Table1[[#This Row],[Total Population]]</f>
        <v>0</v>
      </c>
      <c r="V4582" s="27" t="e">
        <f>Table1[[#This Row],[Female Ballots]]/Table1[[#This Row],[Female Voters]]</f>
        <v>#DIV/0!</v>
      </c>
      <c r="W4582" s="27" t="e">
        <f>Table1[[#This Row],[Male Ballots]]/Table1[[#This Row],[Male Voters]]</f>
        <v>#DIV/0!</v>
      </c>
      <c r="X4582" s="27" t="e">
        <f>Table1[[#This Row],[Total Ballots]]/Table1[[#This Row],[Total Voters]]</f>
        <v>#DIV/0!</v>
      </c>
    </row>
    <row r="4583" spans="1:24" s="12" customFormat="1" hidden="1" x14ac:dyDescent="0.25">
      <c r="A4583" s="8" t="s">
        <v>31</v>
      </c>
      <c r="B4583" s="17">
        <v>2000</v>
      </c>
      <c r="C4583" s="17"/>
      <c r="D4583" s="9" t="s">
        <v>69</v>
      </c>
      <c r="E4583" s="10">
        <v>5055</v>
      </c>
      <c r="F4583" s="10">
        <v>4637</v>
      </c>
      <c r="G4583" s="10">
        <v>9692</v>
      </c>
      <c r="H4583" s="44"/>
      <c r="I4583" s="44"/>
      <c r="J4583" s="44"/>
      <c r="K4583" s="44"/>
      <c r="L4583" s="10"/>
      <c r="M4583" s="10"/>
      <c r="N4583" s="10"/>
      <c r="O4583" s="11"/>
      <c r="P4583" s="27">
        <f>Table1[[#This Row],[Female Voters]]/Table1[[#This Row],[Female Population]]</f>
        <v>0</v>
      </c>
      <c r="Q4583" s="27">
        <f>Table1[[#This Row],[Male Voters]]/Table1[[#This Row],[Male Population]]</f>
        <v>0</v>
      </c>
      <c r="R4583" s="27">
        <f>Table1[[#This Row],[Total Voters]]/Table1[[#This Row],[Total Population]]</f>
        <v>0</v>
      </c>
      <c r="S4583" s="27">
        <f>Table1[[#This Row],[Female Ballots]]/Table1[[#This Row],[Female Population]]</f>
        <v>0</v>
      </c>
      <c r="T4583" s="27">
        <f>Table1[[#This Row],[Male Ballots]]/Table1[[#This Row],[Male Population]]</f>
        <v>0</v>
      </c>
      <c r="U4583" s="27">
        <f>Table1[[#This Row],[Total Ballots]]/Table1[[#This Row],[Total Population]]</f>
        <v>0</v>
      </c>
      <c r="V4583" s="27" t="e">
        <f>Table1[[#This Row],[Female Ballots]]/Table1[[#This Row],[Female Voters]]</f>
        <v>#DIV/0!</v>
      </c>
      <c r="W4583" s="27" t="e">
        <f>Table1[[#This Row],[Male Ballots]]/Table1[[#This Row],[Male Voters]]</f>
        <v>#DIV/0!</v>
      </c>
      <c r="X4583" s="27" t="e">
        <f>Table1[[#This Row],[Total Ballots]]/Table1[[#This Row],[Total Voters]]</f>
        <v>#DIV/0!</v>
      </c>
    </row>
    <row r="4584" spans="1:24" s="12" customFormat="1" hidden="1" x14ac:dyDescent="0.25">
      <c r="A4584" s="8" t="s">
        <v>31</v>
      </c>
      <c r="B4584" s="17">
        <v>2000</v>
      </c>
      <c r="C4584" s="17"/>
      <c r="D4584" s="9" t="s">
        <v>70</v>
      </c>
      <c r="E4584" s="10">
        <v>3803</v>
      </c>
      <c r="F4584" s="10">
        <v>3465</v>
      </c>
      <c r="G4584" s="10">
        <v>7268</v>
      </c>
      <c r="H4584" s="44"/>
      <c r="I4584" s="44"/>
      <c r="J4584" s="44"/>
      <c r="K4584" s="44"/>
      <c r="L4584" s="10"/>
      <c r="M4584" s="10"/>
      <c r="N4584" s="10"/>
      <c r="O4584" s="11"/>
      <c r="P4584" s="27">
        <f>Table1[[#This Row],[Female Voters]]/Table1[[#This Row],[Female Population]]</f>
        <v>0</v>
      </c>
      <c r="Q4584" s="27">
        <f>Table1[[#This Row],[Male Voters]]/Table1[[#This Row],[Male Population]]</f>
        <v>0</v>
      </c>
      <c r="R4584" s="27">
        <f>Table1[[#This Row],[Total Voters]]/Table1[[#This Row],[Total Population]]</f>
        <v>0</v>
      </c>
      <c r="S4584" s="27">
        <f>Table1[[#This Row],[Female Ballots]]/Table1[[#This Row],[Female Population]]</f>
        <v>0</v>
      </c>
      <c r="T4584" s="27">
        <f>Table1[[#This Row],[Male Ballots]]/Table1[[#This Row],[Male Population]]</f>
        <v>0</v>
      </c>
      <c r="U4584" s="27">
        <f>Table1[[#This Row],[Total Ballots]]/Table1[[#This Row],[Total Population]]</f>
        <v>0</v>
      </c>
      <c r="V4584" s="27" t="e">
        <f>Table1[[#This Row],[Female Ballots]]/Table1[[#This Row],[Female Voters]]</f>
        <v>#DIV/0!</v>
      </c>
      <c r="W4584" s="27" t="e">
        <f>Table1[[#This Row],[Male Ballots]]/Table1[[#This Row],[Male Voters]]</f>
        <v>#DIV/0!</v>
      </c>
      <c r="X4584" s="27" t="e">
        <f>Table1[[#This Row],[Total Ballots]]/Table1[[#This Row],[Total Voters]]</f>
        <v>#DIV/0!</v>
      </c>
    </row>
    <row r="4585" spans="1:24" s="12" customFormat="1" hidden="1" x14ac:dyDescent="0.25">
      <c r="A4585" s="8" t="s">
        <v>31</v>
      </c>
      <c r="B4585" s="17">
        <v>2000</v>
      </c>
      <c r="C4585" s="17"/>
      <c r="D4585" s="9" t="s">
        <v>71</v>
      </c>
      <c r="E4585" s="10">
        <v>5528</v>
      </c>
      <c r="F4585" s="10">
        <v>4683</v>
      </c>
      <c r="G4585" s="10">
        <v>10211</v>
      </c>
      <c r="H4585" s="44"/>
      <c r="I4585" s="44"/>
      <c r="J4585" s="44"/>
      <c r="K4585" s="44"/>
      <c r="L4585" s="10"/>
      <c r="M4585" s="10"/>
      <c r="N4585" s="10"/>
      <c r="O4585" s="11"/>
      <c r="P4585" s="27">
        <f>Table1[[#This Row],[Female Voters]]/Table1[[#This Row],[Female Population]]</f>
        <v>0</v>
      </c>
      <c r="Q4585" s="27">
        <f>Table1[[#This Row],[Male Voters]]/Table1[[#This Row],[Male Population]]</f>
        <v>0</v>
      </c>
      <c r="R4585" s="27">
        <f>Table1[[#This Row],[Total Voters]]/Table1[[#This Row],[Total Population]]</f>
        <v>0</v>
      </c>
      <c r="S4585" s="27">
        <f>Table1[[#This Row],[Female Ballots]]/Table1[[#This Row],[Female Population]]</f>
        <v>0</v>
      </c>
      <c r="T4585" s="27">
        <f>Table1[[#This Row],[Male Ballots]]/Table1[[#This Row],[Male Population]]</f>
        <v>0</v>
      </c>
      <c r="U4585" s="27">
        <f>Table1[[#This Row],[Total Ballots]]/Table1[[#This Row],[Total Population]]</f>
        <v>0</v>
      </c>
      <c r="V4585" s="27" t="e">
        <f>Table1[[#This Row],[Female Ballots]]/Table1[[#This Row],[Female Voters]]</f>
        <v>#DIV/0!</v>
      </c>
      <c r="W4585" s="27" t="e">
        <f>Table1[[#This Row],[Male Ballots]]/Table1[[#This Row],[Male Voters]]</f>
        <v>#DIV/0!</v>
      </c>
      <c r="X4585" s="27" t="e">
        <f>Table1[[#This Row],[Total Ballots]]/Table1[[#This Row],[Total Voters]]</f>
        <v>#DIV/0!</v>
      </c>
    </row>
    <row r="4586" spans="1:24" s="12" customFormat="1" hidden="1" x14ac:dyDescent="0.25">
      <c r="A4586" s="8" t="s">
        <v>31</v>
      </c>
      <c r="B4586" s="17">
        <v>2000</v>
      </c>
      <c r="C4586" s="17"/>
      <c r="D4586" s="9" t="s">
        <v>453</v>
      </c>
      <c r="E4586" s="10">
        <v>26937</v>
      </c>
      <c r="F4586" s="10">
        <v>26378</v>
      </c>
      <c r="G4586" s="10">
        <v>53315</v>
      </c>
      <c r="H4586" s="44"/>
      <c r="I4586" s="44"/>
      <c r="J4586" s="44"/>
      <c r="K4586" s="44"/>
      <c r="L4586" s="10"/>
      <c r="M4586" s="10"/>
      <c r="N4586" s="10"/>
      <c r="O4586" s="11"/>
      <c r="P4586" s="27">
        <f>Table1[[#This Row],[Female Voters]]/Table1[[#This Row],[Female Population]]</f>
        <v>0</v>
      </c>
      <c r="Q4586" s="27">
        <f>Table1[[#This Row],[Male Voters]]/Table1[[#This Row],[Male Population]]</f>
        <v>0</v>
      </c>
      <c r="R4586" s="27">
        <f>Table1[[#This Row],[Total Voters]]/Table1[[#This Row],[Total Population]]</f>
        <v>0</v>
      </c>
      <c r="S4586" s="27">
        <f>Table1[[#This Row],[Female Ballots]]/Table1[[#This Row],[Female Population]]</f>
        <v>0</v>
      </c>
      <c r="T4586" s="27">
        <f>Table1[[#This Row],[Male Ballots]]/Table1[[#This Row],[Male Population]]</f>
        <v>0</v>
      </c>
      <c r="U4586" s="27">
        <f>Table1[[#This Row],[Total Ballots]]/Table1[[#This Row],[Total Population]]</f>
        <v>0</v>
      </c>
      <c r="V4586" s="27" t="e">
        <f>Table1[[#This Row],[Female Ballots]]/Table1[[#This Row],[Female Voters]]</f>
        <v>#DIV/0!</v>
      </c>
      <c r="W4586" s="27" t="e">
        <f>Table1[[#This Row],[Male Ballots]]/Table1[[#This Row],[Male Voters]]</f>
        <v>#DIV/0!</v>
      </c>
      <c r="X4586" s="27" t="e">
        <f>Table1[[#This Row],[Total Ballots]]/Table1[[#This Row],[Total Voters]]</f>
        <v>#DIV/0!</v>
      </c>
    </row>
    <row r="4587" spans="1:24" s="12" customFormat="1" hidden="1" x14ac:dyDescent="0.25">
      <c r="A4587" s="8" t="s">
        <v>25</v>
      </c>
      <c r="B4587" s="17">
        <v>2000</v>
      </c>
      <c r="C4587" s="17"/>
      <c r="D4587" s="9" t="s">
        <v>66</v>
      </c>
      <c r="E4587" s="10">
        <v>614</v>
      </c>
      <c r="F4587" s="10">
        <v>692</v>
      </c>
      <c r="G4587" s="10">
        <v>1306</v>
      </c>
      <c r="H4587" s="44"/>
      <c r="I4587" s="44"/>
      <c r="J4587" s="44"/>
      <c r="K4587" s="44"/>
      <c r="L4587" s="10"/>
      <c r="M4587" s="10"/>
      <c r="N4587" s="10"/>
      <c r="O4587" s="11"/>
      <c r="P4587" s="27">
        <f>Table1[[#This Row],[Female Voters]]/Table1[[#This Row],[Female Population]]</f>
        <v>0</v>
      </c>
      <c r="Q4587" s="27">
        <f>Table1[[#This Row],[Male Voters]]/Table1[[#This Row],[Male Population]]</f>
        <v>0</v>
      </c>
      <c r="R4587" s="27">
        <f>Table1[[#This Row],[Total Voters]]/Table1[[#This Row],[Total Population]]</f>
        <v>0</v>
      </c>
      <c r="S4587" s="27">
        <f>Table1[[#This Row],[Female Ballots]]/Table1[[#This Row],[Female Population]]</f>
        <v>0</v>
      </c>
      <c r="T4587" s="27">
        <f>Table1[[#This Row],[Male Ballots]]/Table1[[#This Row],[Male Population]]</f>
        <v>0</v>
      </c>
      <c r="U4587" s="27">
        <f>Table1[[#This Row],[Total Ballots]]/Table1[[#This Row],[Total Population]]</f>
        <v>0</v>
      </c>
      <c r="V4587" s="27" t="e">
        <f>Table1[[#This Row],[Female Ballots]]/Table1[[#This Row],[Female Voters]]</f>
        <v>#DIV/0!</v>
      </c>
      <c r="W4587" s="27" t="e">
        <f>Table1[[#This Row],[Male Ballots]]/Table1[[#This Row],[Male Voters]]</f>
        <v>#DIV/0!</v>
      </c>
      <c r="X4587" s="27" t="e">
        <f>Table1[[#This Row],[Total Ballots]]/Table1[[#This Row],[Total Voters]]</f>
        <v>#DIV/0!</v>
      </c>
    </row>
    <row r="4588" spans="1:24" s="12" customFormat="1" hidden="1" x14ac:dyDescent="0.25">
      <c r="A4588" s="8" t="s">
        <v>25</v>
      </c>
      <c r="B4588" s="17">
        <v>2000</v>
      </c>
      <c r="C4588" s="17"/>
      <c r="D4588" s="9" t="s">
        <v>67</v>
      </c>
      <c r="E4588" s="10">
        <v>1035</v>
      </c>
      <c r="F4588" s="10">
        <v>961</v>
      </c>
      <c r="G4588" s="10">
        <v>1996</v>
      </c>
      <c r="H4588" s="44"/>
      <c r="I4588" s="44"/>
      <c r="J4588" s="44"/>
      <c r="K4588" s="44"/>
      <c r="L4588" s="10"/>
      <c r="M4588" s="10"/>
      <c r="N4588" s="10"/>
      <c r="O4588" s="11"/>
      <c r="P4588" s="27">
        <f>Table1[[#This Row],[Female Voters]]/Table1[[#This Row],[Female Population]]</f>
        <v>0</v>
      </c>
      <c r="Q4588" s="27">
        <f>Table1[[#This Row],[Male Voters]]/Table1[[#This Row],[Male Population]]</f>
        <v>0</v>
      </c>
      <c r="R4588" s="27">
        <f>Table1[[#This Row],[Total Voters]]/Table1[[#This Row],[Total Population]]</f>
        <v>0</v>
      </c>
      <c r="S4588" s="27">
        <f>Table1[[#This Row],[Female Ballots]]/Table1[[#This Row],[Female Population]]</f>
        <v>0</v>
      </c>
      <c r="T4588" s="27">
        <f>Table1[[#This Row],[Male Ballots]]/Table1[[#This Row],[Male Population]]</f>
        <v>0</v>
      </c>
      <c r="U4588" s="27">
        <f>Table1[[#This Row],[Total Ballots]]/Table1[[#This Row],[Total Population]]</f>
        <v>0</v>
      </c>
      <c r="V4588" s="27" t="e">
        <f>Table1[[#This Row],[Female Ballots]]/Table1[[#This Row],[Female Voters]]</f>
        <v>#DIV/0!</v>
      </c>
      <c r="W4588" s="27" t="e">
        <f>Table1[[#This Row],[Male Ballots]]/Table1[[#This Row],[Male Voters]]</f>
        <v>#DIV/0!</v>
      </c>
      <c r="X4588" s="27" t="e">
        <f>Table1[[#This Row],[Total Ballots]]/Table1[[#This Row],[Total Voters]]</f>
        <v>#DIV/0!</v>
      </c>
    </row>
    <row r="4589" spans="1:24" s="12" customFormat="1" hidden="1" x14ac:dyDescent="0.25">
      <c r="A4589" s="8" t="s">
        <v>25</v>
      </c>
      <c r="B4589" s="17">
        <v>2000</v>
      </c>
      <c r="C4589" s="17"/>
      <c r="D4589" s="9" t="s">
        <v>68</v>
      </c>
      <c r="E4589" s="10">
        <v>1932</v>
      </c>
      <c r="F4589" s="10">
        <v>1752.01</v>
      </c>
      <c r="G4589" s="10">
        <v>3684.01</v>
      </c>
      <c r="H4589" s="44"/>
      <c r="I4589" s="44"/>
      <c r="J4589" s="44"/>
      <c r="K4589" s="44"/>
      <c r="L4589" s="10"/>
      <c r="M4589" s="10"/>
      <c r="N4589" s="10"/>
      <c r="O4589" s="11"/>
      <c r="P4589" s="27">
        <f>Table1[[#This Row],[Female Voters]]/Table1[[#This Row],[Female Population]]</f>
        <v>0</v>
      </c>
      <c r="Q4589" s="27">
        <f>Table1[[#This Row],[Male Voters]]/Table1[[#This Row],[Male Population]]</f>
        <v>0</v>
      </c>
      <c r="R4589" s="27">
        <f>Table1[[#This Row],[Total Voters]]/Table1[[#This Row],[Total Population]]</f>
        <v>0</v>
      </c>
      <c r="S4589" s="27">
        <f>Table1[[#This Row],[Female Ballots]]/Table1[[#This Row],[Female Population]]</f>
        <v>0</v>
      </c>
      <c r="T4589" s="27">
        <f>Table1[[#This Row],[Male Ballots]]/Table1[[#This Row],[Male Population]]</f>
        <v>0</v>
      </c>
      <c r="U4589" s="27">
        <f>Table1[[#This Row],[Total Ballots]]/Table1[[#This Row],[Total Population]]</f>
        <v>0</v>
      </c>
      <c r="V4589" s="27" t="e">
        <f>Table1[[#This Row],[Female Ballots]]/Table1[[#This Row],[Female Voters]]</f>
        <v>#DIV/0!</v>
      </c>
      <c r="W4589" s="27" t="e">
        <f>Table1[[#This Row],[Male Ballots]]/Table1[[#This Row],[Male Voters]]</f>
        <v>#DIV/0!</v>
      </c>
      <c r="X4589" s="27" t="e">
        <f>Table1[[#This Row],[Total Ballots]]/Table1[[#This Row],[Total Voters]]</f>
        <v>#DIV/0!</v>
      </c>
    </row>
    <row r="4590" spans="1:24" s="12" customFormat="1" hidden="1" x14ac:dyDescent="0.25">
      <c r="A4590" s="8" t="s">
        <v>25</v>
      </c>
      <c r="B4590" s="17">
        <v>2000</v>
      </c>
      <c r="C4590" s="17"/>
      <c r="D4590" s="9" t="s">
        <v>69</v>
      </c>
      <c r="E4590" s="10">
        <v>2522</v>
      </c>
      <c r="F4590" s="10">
        <v>2331</v>
      </c>
      <c r="G4590" s="10">
        <v>4853.01</v>
      </c>
      <c r="H4590" s="44"/>
      <c r="I4590" s="44"/>
      <c r="J4590" s="44"/>
      <c r="K4590" s="44"/>
      <c r="L4590" s="10"/>
      <c r="M4590" s="10"/>
      <c r="N4590" s="10"/>
      <c r="O4590" s="11"/>
      <c r="P4590" s="27">
        <f>Table1[[#This Row],[Female Voters]]/Table1[[#This Row],[Female Population]]</f>
        <v>0</v>
      </c>
      <c r="Q4590" s="27">
        <f>Table1[[#This Row],[Male Voters]]/Table1[[#This Row],[Male Population]]</f>
        <v>0</v>
      </c>
      <c r="R4590" s="27">
        <f>Table1[[#This Row],[Total Voters]]/Table1[[#This Row],[Total Population]]</f>
        <v>0</v>
      </c>
      <c r="S4590" s="27">
        <f>Table1[[#This Row],[Female Ballots]]/Table1[[#This Row],[Female Population]]</f>
        <v>0</v>
      </c>
      <c r="T4590" s="27">
        <f>Table1[[#This Row],[Male Ballots]]/Table1[[#This Row],[Male Population]]</f>
        <v>0</v>
      </c>
      <c r="U4590" s="27">
        <f>Table1[[#This Row],[Total Ballots]]/Table1[[#This Row],[Total Population]]</f>
        <v>0</v>
      </c>
      <c r="V4590" s="27" t="e">
        <f>Table1[[#This Row],[Female Ballots]]/Table1[[#This Row],[Female Voters]]</f>
        <v>#DIV/0!</v>
      </c>
      <c r="W4590" s="27" t="e">
        <f>Table1[[#This Row],[Male Ballots]]/Table1[[#This Row],[Male Voters]]</f>
        <v>#DIV/0!</v>
      </c>
      <c r="X4590" s="27" t="e">
        <f>Table1[[#This Row],[Total Ballots]]/Table1[[#This Row],[Total Voters]]</f>
        <v>#DIV/0!</v>
      </c>
    </row>
    <row r="4591" spans="1:24" s="12" customFormat="1" hidden="1" x14ac:dyDescent="0.25">
      <c r="A4591" s="8" t="s">
        <v>25</v>
      </c>
      <c r="B4591" s="17">
        <v>2000</v>
      </c>
      <c r="C4591" s="17"/>
      <c r="D4591" s="9" t="s">
        <v>70</v>
      </c>
      <c r="E4591" s="10">
        <v>1906.99</v>
      </c>
      <c r="F4591" s="10">
        <v>1805</v>
      </c>
      <c r="G4591" s="10">
        <v>3711.98</v>
      </c>
      <c r="H4591" s="44"/>
      <c r="I4591" s="44"/>
      <c r="J4591" s="44"/>
      <c r="K4591" s="44"/>
      <c r="L4591" s="10"/>
      <c r="M4591" s="10"/>
      <c r="N4591" s="10"/>
      <c r="O4591" s="11"/>
      <c r="P4591" s="27">
        <f>Table1[[#This Row],[Female Voters]]/Table1[[#This Row],[Female Population]]</f>
        <v>0</v>
      </c>
      <c r="Q4591" s="27">
        <f>Table1[[#This Row],[Male Voters]]/Table1[[#This Row],[Male Population]]</f>
        <v>0</v>
      </c>
      <c r="R4591" s="27">
        <f>Table1[[#This Row],[Total Voters]]/Table1[[#This Row],[Total Population]]</f>
        <v>0</v>
      </c>
      <c r="S4591" s="27">
        <f>Table1[[#This Row],[Female Ballots]]/Table1[[#This Row],[Female Population]]</f>
        <v>0</v>
      </c>
      <c r="T4591" s="27">
        <f>Table1[[#This Row],[Male Ballots]]/Table1[[#This Row],[Male Population]]</f>
        <v>0</v>
      </c>
      <c r="U4591" s="27">
        <f>Table1[[#This Row],[Total Ballots]]/Table1[[#This Row],[Total Population]]</f>
        <v>0</v>
      </c>
      <c r="V4591" s="27" t="e">
        <f>Table1[[#This Row],[Female Ballots]]/Table1[[#This Row],[Female Voters]]</f>
        <v>#DIV/0!</v>
      </c>
      <c r="W4591" s="27" t="e">
        <f>Table1[[#This Row],[Male Ballots]]/Table1[[#This Row],[Male Voters]]</f>
        <v>#DIV/0!</v>
      </c>
      <c r="X4591" s="27" t="e">
        <f>Table1[[#This Row],[Total Ballots]]/Table1[[#This Row],[Total Voters]]</f>
        <v>#DIV/0!</v>
      </c>
    </row>
    <row r="4592" spans="1:24" s="12" customFormat="1" hidden="1" x14ac:dyDescent="0.25">
      <c r="A4592" s="8" t="s">
        <v>25</v>
      </c>
      <c r="B4592" s="17">
        <v>2000</v>
      </c>
      <c r="C4592" s="17"/>
      <c r="D4592" s="9" t="s">
        <v>71</v>
      </c>
      <c r="E4592" s="10">
        <v>2851.99</v>
      </c>
      <c r="F4592" s="10">
        <v>2698</v>
      </c>
      <c r="G4592" s="10">
        <v>5549.97</v>
      </c>
      <c r="H4592" s="44"/>
      <c r="I4592" s="44"/>
      <c r="J4592" s="44"/>
      <c r="K4592" s="44"/>
      <c r="L4592" s="10"/>
      <c r="M4592" s="10"/>
      <c r="N4592" s="10"/>
      <c r="O4592" s="11"/>
      <c r="P4592" s="27">
        <f>Table1[[#This Row],[Female Voters]]/Table1[[#This Row],[Female Population]]</f>
        <v>0</v>
      </c>
      <c r="Q4592" s="27">
        <f>Table1[[#This Row],[Male Voters]]/Table1[[#This Row],[Male Population]]</f>
        <v>0</v>
      </c>
      <c r="R4592" s="27">
        <f>Table1[[#This Row],[Total Voters]]/Table1[[#This Row],[Total Population]]</f>
        <v>0</v>
      </c>
      <c r="S4592" s="27">
        <f>Table1[[#This Row],[Female Ballots]]/Table1[[#This Row],[Female Population]]</f>
        <v>0</v>
      </c>
      <c r="T4592" s="27">
        <f>Table1[[#This Row],[Male Ballots]]/Table1[[#This Row],[Male Population]]</f>
        <v>0</v>
      </c>
      <c r="U4592" s="27">
        <f>Table1[[#This Row],[Total Ballots]]/Table1[[#This Row],[Total Population]]</f>
        <v>0</v>
      </c>
      <c r="V4592" s="27" t="e">
        <f>Table1[[#This Row],[Female Ballots]]/Table1[[#This Row],[Female Voters]]</f>
        <v>#DIV/0!</v>
      </c>
      <c r="W4592" s="27" t="e">
        <f>Table1[[#This Row],[Male Ballots]]/Table1[[#This Row],[Male Voters]]</f>
        <v>#DIV/0!</v>
      </c>
      <c r="X4592" s="27" t="e">
        <f>Table1[[#This Row],[Total Ballots]]/Table1[[#This Row],[Total Voters]]</f>
        <v>#DIV/0!</v>
      </c>
    </row>
    <row r="4593" spans="1:24" s="12" customFormat="1" hidden="1" x14ac:dyDescent="0.25">
      <c r="A4593" s="8" t="s">
        <v>25</v>
      </c>
      <c r="B4593" s="17">
        <v>2000</v>
      </c>
      <c r="C4593" s="17"/>
      <c r="D4593" s="9" t="s">
        <v>453</v>
      </c>
      <c r="E4593" s="10">
        <v>10861.98</v>
      </c>
      <c r="F4593" s="10">
        <v>10239.01</v>
      </c>
      <c r="G4593" s="10">
        <v>21100.97</v>
      </c>
      <c r="H4593" s="44"/>
      <c r="I4593" s="44"/>
      <c r="J4593" s="44"/>
      <c r="K4593" s="44"/>
      <c r="L4593" s="10"/>
      <c r="M4593" s="10"/>
      <c r="N4593" s="10"/>
      <c r="O4593" s="11"/>
      <c r="P4593" s="27">
        <f>Table1[[#This Row],[Female Voters]]/Table1[[#This Row],[Female Population]]</f>
        <v>0</v>
      </c>
      <c r="Q4593" s="27">
        <f>Table1[[#This Row],[Male Voters]]/Table1[[#This Row],[Male Population]]</f>
        <v>0</v>
      </c>
      <c r="R4593" s="27">
        <f>Table1[[#This Row],[Total Voters]]/Table1[[#This Row],[Total Population]]</f>
        <v>0</v>
      </c>
      <c r="S4593" s="27">
        <f>Table1[[#This Row],[Female Ballots]]/Table1[[#This Row],[Female Population]]</f>
        <v>0</v>
      </c>
      <c r="T4593" s="27">
        <f>Table1[[#This Row],[Male Ballots]]/Table1[[#This Row],[Male Population]]</f>
        <v>0</v>
      </c>
      <c r="U4593" s="27">
        <f>Table1[[#This Row],[Total Ballots]]/Table1[[#This Row],[Total Population]]</f>
        <v>0</v>
      </c>
      <c r="V4593" s="27" t="e">
        <f>Table1[[#This Row],[Female Ballots]]/Table1[[#This Row],[Female Voters]]</f>
        <v>#DIV/0!</v>
      </c>
      <c r="W4593" s="27" t="e">
        <f>Table1[[#This Row],[Male Ballots]]/Table1[[#This Row],[Male Voters]]</f>
        <v>#DIV/0!</v>
      </c>
      <c r="X4593" s="27" t="e">
        <f>Table1[[#This Row],[Total Ballots]]/Table1[[#This Row],[Total Voters]]</f>
        <v>#DIV/0!</v>
      </c>
    </row>
    <row r="4594" spans="1:24" s="12" customFormat="1" hidden="1" x14ac:dyDescent="0.25">
      <c r="A4594" s="8" t="s">
        <v>48</v>
      </c>
      <c r="B4594" s="17">
        <v>2000</v>
      </c>
      <c r="C4594" s="17" t="s">
        <v>76</v>
      </c>
      <c r="D4594" s="9" t="s">
        <v>66</v>
      </c>
      <c r="E4594" s="10">
        <v>79519.960000000006</v>
      </c>
      <c r="F4594" s="10">
        <v>81166.960000000006</v>
      </c>
      <c r="G4594" s="10">
        <v>160686.93</v>
      </c>
      <c r="H4594" s="44"/>
      <c r="I4594" s="44"/>
      <c r="J4594" s="44"/>
      <c r="K4594" s="44"/>
      <c r="L4594" s="10"/>
      <c r="M4594" s="10"/>
      <c r="N4594" s="10"/>
      <c r="O4594" s="11"/>
      <c r="P4594" s="27">
        <f>Table1[[#This Row],[Female Voters]]/Table1[[#This Row],[Female Population]]</f>
        <v>0</v>
      </c>
      <c r="Q4594" s="27">
        <f>Table1[[#This Row],[Male Voters]]/Table1[[#This Row],[Male Population]]</f>
        <v>0</v>
      </c>
      <c r="R4594" s="27">
        <f>Table1[[#This Row],[Total Voters]]/Table1[[#This Row],[Total Population]]</f>
        <v>0</v>
      </c>
      <c r="S4594" s="27">
        <f>Table1[[#This Row],[Female Ballots]]/Table1[[#This Row],[Female Population]]</f>
        <v>0</v>
      </c>
      <c r="T4594" s="27">
        <f>Table1[[#This Row],[Male Ballots]]/Table1[[#This Row],[Male Population]]</f>
        <v>0</v>
      </c>
      <c r="U4594" s="27">
        <f>Table1[[#This Row],[Total Ballots]]/Table1[[#This Row],[Total Population]]</f>
        <v>0</v>
      </c>
      <c r="V4594" s="27" t="e">
        <f>Table1[[#This Row],[Female Ballots]]/Table1[[#This Row],[Female Voters]]</f>
        <v>#DIV/0!</v>
      </c>
      <c r="W4594" s="27" t="e">
        <f>Table1[[#This Row],[Male Ballots]]/Table1[[#This Row],[Male Voters]]</f>
        <v>#DIV/0!</v>
      </c>
      <c r="X4594" s="27" t="e">
        <f>Table1[[#This Row],[Total Ballots]]/Table1[[#This Row],[Total Voters]]</f>
        <v>#DIV/0!</v>
      </c>
    </row>
    <row r="4595" spans="1:24" s="12" customFormat="1" hidden="1" x14ac:dyDescent="0.25">
      <c r="A4595" s="8" t="s">
        <v>48</v>
      </c>
      <c r="B4595" s="17">
        <v>2000</v>
      </c>
      <c r="C4595" s="17" t="s">
        <v>76</v>
      </c>
      <c r="D4595" s="9" t="s">
        <v>67</v>
      </c>
      <c r="E4595" s="10">
        <v>142499.96</v>
      </c>
      <c r="F4595" s="10">
        <v>151945.96</v>
      </c>
      <c r="G4595" s="10">
        <v>294445.91000000003</v>
      </c>
      <c r="H4595" s="44"/>
      <c r="I4595" s="44"/>
      <c r="J4595" s="44"/>
      <c r="K4595" s="44"/>
      <c r="L4595" s="10"/>
      <c r="M4595" s="10"/>
      <c r="N4595" s="10"/>
      <c r="O4595" s="11"/>
      <c r="P4595" s="27">
        <f>Table1[[#This Row],[Female Voters]]/Table1[[#This Row],[Female Population]]</f>
        <v>0</v>
      </c>
      <c r="Q4595" s="27">
        <f>Table1[[#This Row],[Male Voters]]/Table1[[#This Row],[Male Population]]</f>
        <v>0</v>
      </c>
      <c r="R4595" s="27">
        <f>Table1[[#This Row],[Total Voters]]/Table1[[#This Row],[Total Population]]</f>
        <v>0</v>
      </c>
      <c r="S4595" s="27">
        <f>Table1[[#This Row],[Female Ballots]]/Table1[[#This Row],[Female Population]]</f>
        <v>0</v>
      </c>
      <c r="T4595" s="27">
        <f>Table1[[#This Row],[Male Ballots]]/Table1[[#This Row],[Male Population]]</f>
        <v>0</v>
      </c>
      <c r="U4595" s="27">
        <f>Table1[[#This Row],[Total Ballots]]/Table1[[#This Row],[Total Population]]</f>
        <v>0</v>
      </c>
      <c r="V4595" s="27" t="e">
        <f>Table1[[#This Row],[Female Ballots]]/Table1[[#This Row],[Female Voters]]</f>
        <v>#DIV/0!</v>
      </c>
      <c r="W4595" s="27" t="e">
        <f>Table1[[#This Row],[Male Ballots]]/Table1[[#This Row],[Male Voters]]</f>
        <v>#DIV/0!</v>
      </c>
      <c r="X4595" s="27" t="e">
        <f>Table1[[#This Row],[Total Ballots]]/Table1[[#This Row],[Total Voters]]</f>
        <v>#DIV/0!</v>
      </c>
    </row>
    <row r="4596" spans="1:24" s="12" customFormat="1" hidden="1" x14ac:dyDescent="0.25">
      <c r="A4596" s="8" t="s">
        <v>48</v>
      </c>
      <c r="B4596" s="17">
        <v>2000</v>
      </c>
      <c r="C4596" s="17" t="s">
        <v>76</v>
      </c>
      <c r="D4596" s="9" t="s">
        <v>68</v>
      </c>
      <c r="E4596" s="10">
        <v>152016.97</v>
      </c>
      <c r="F4596" s="10">
        <v>156813.98000000001</v>
      </c>
      <c r="G4596" s="10">
        <v>308830.95999999996</v>
      </c>
      <c r="H4596" s="44"/>
      <c r="I4596" s="44"/>
      <c r="J4596" s="44"/>
      <c r="K4596" s="44"/>
      <c r="L4596" s="10"/>
      <c r="M4596" s="10"/>
      <c r="N4596" s="10"/>
      <c r="O4596" s="11"/>
      <c r="P4596" s="27">
        <f>Table1[[#This Row],[Female Voters]]/Table1[[#This Row],[Female Population]]</f>
        <v>0</v>
      </c>
      <c r="Q4596" s="27">
        <f>Table1[[#This Row],[Male Voters]]/Table1[[#This Row],[Male Population]]</f>
        <v>0</v>
      </c>
      <c r="R4596" s="27">
        <f>Table1[[#This Row],[Total Voters]]/Table1[[#This Row],[Total Population]]</f>
        <v>0</v>
      </c>
      <c r="S4596" s="27">
        <f>Table1[[#This Row],[Female Ballots]]/Table1[[#This Row],[Female Population]]</f>
        <v>0</v>
      </c>
      <c r="T4596" s="27">
        <f>Table1[[#This Row],[Male Ballots]]/Table1[[#This Row],[Male Population]]</f>
        <v>0</v>
      </c>
      <c r="U4596" s="27">
        <f>Table1[[#This Row],[Total Ballots]]/Table1[[#This Row],[Total Population]]</f>
        <v>0</v>
      </c>
      <c r="V4596" s="27" t="e">
        <f>Table1[[#This Row],[Female Ballots]]/Table1[[#This Row],[Female Voters]]</f>
        <v>#DIV/0!</v>
      </c>
      <c r="W4596" s="27" t="e">
        <f>Table1[[#This Row],[Male Ballots]]/Table1[[#This Row],[Male Voters]]</f>
        <v>#DIV/0!</v>
      </c>
      <c r="X4596" s="27" t="e">
        <f>Table1[[#This Row],[Total Ballots]]/Table1[[#This Row],[Total Voters]]</f>
        <v>#DIV/0!</v>
      </c>
    </row>
    <row r="4597" spans="1:24" s="12" customFormat="1" hidden="1" x14ac:dyDescent="0.25">
      <c r="A4597" s="8" t="s">
        <v>48</v>
      </c>
      <c r="B4597" s="17">
        <v>2000</v>
      </c>
      <c r="C4597" s="17" t="s">
        <v>76</v>
      </c>
      <c r="D4597" s="9" t="s">
        <v>69</v>
      </c>
      <c r="E4597" s="10">
        <v>130668.01000000001</v>
      </c>
      <c r="F4597" s="10">
        <v>128469.01000000001</v>
      </c>
      <c r="G4597" s="10">
        <v>259137.01</v>
      </c>
      <c r="H4597" s="44"/>
      <c r="I4597" s="44"/>
      <c r="J4597" s="44"/>
      <c r="K4597" s="44"/>
      <c r="L4597" s="10"/>
      <c r="M4597" s="10"/>
      <c r="N4597" s="10"/>
      <c r="O4597" s="11"/>
      <c r="P4597" s="27">
        <f>Table1[[#This Row],[Female Voters]]/Table1[[#This Row],[Female Population]]</f>
        <v>0</v>
      </c>
      <c r="Q4597" s="27">
        <f>Table1[[#This Row],[Male Voters]]/Table1[[#This Row],[Male Population]]</f>
        <v>0</v>
      </c>
      <c r="R4597" s="27">
        <f>Table1[[#This Row],[Total Voters]]/Table1[[#This Row],[Total Population]]</f>
        <v>0</v>
      </c>
      <c r="S4597" s="27">
        <f>Table1[[#This Row],[Female Ballots]]/Table1[[#This Row],[Female Population]]</f>
        <v>0</v>
      </c>
      <c r="T4597" s="27">
        <f>Table1[[#This Row],[Male Ballots]]/Table1[[#This Row],[Male Population]]</f>
        <v>0</v>
      </c>
      <c r="U4597" s="27">
        <f>Table1[[#This Row],[Total Ballots]]/Table1[[#This Row],[Total Population]]</f>
        <v>0</v>
      </c>
      <c r="V4597" s="27" t="e">
        <f>Table1[[#This Row],[Female Ballots]]/Table1[[#This Row],[Female Voters]]</f>
        <v>#DIV/0!</v>
      </c>
      <c r="W4597" s="27" t="e">
        <f>Table1[[#This Row],[Male Ballots]]/Table1[[#This Row],[Male Voters]]</f>
        <v>#DIV/0!</v>
      </c>
      <c r="X4597" s="27" t="e">
        <f>Table1[[#This Row],[Total Ballots]]/Table1[[#This Row],[Total Voters]]</f>
        <v>#DIV/0!</v>
      </c>
    </row>
    <row r="4598" spans="1:24" s="12" customFormat="1" hidden="1" x14ac:dyDescent="0.25">
      <c r="A4598" s="8" t="s">
        <v>48</v>
      </c>
      <c r="B4598" s="17">
        <v>2000</v>
      </c>
      <c r="C4598" s="17" t="s">
        <v>76</v>
      </c>
      <c r="D4598" s="9" t="s">
        <v>70</v>
      </c>
      <c r="E4598" s="10">
        <v>71095.02</v>
      </c>
      <c r="F4598" s="10">
        <v>70432.02</v>
      </c>
      <c r="G4598" s="10">
        <v>141527.03</v>
      </c>
      <c r="H4598" s="44"/>
      <c r="I4598" s="44"/>
      <c r="J4598" s="44"/>
      <c r="K4598" s="44"/>
      <c r="L4598" s="10"/>
      <c r="M4598" s="10"/>
      <c r="N4598" s="10"/>
      <c r="O4598" s="11"/>
      <c r="P4598" s="27">
        <f>Table1[[#This Row],[Female Voters]]/Table1[[#This Row],[Female Population]]</f>
        <v>0</v>
      </c>
      <c r="Q4598" s="27">
        <f>Table1[[#This Row],[Male Voters]]/Table1[[#This Row],[Male Population]]</f>
        <v>0</v>
      </c>
      <c r="R4598" s="27">
        <f>Table1[[#This Row],[Total Voters]]/Table1[[#This Row],[Total Population]]</f>
        <v>0</v>
      </c>
      <c r="S4598" s="27">
        <f>Table1[[#This Row],[Female Ballots]]/Table1[[#This Row],[Female Population]]</f>
        <v>0</v>
      </c>
      <c r="T4598" s="27">
        <f>Table1[[#This Row],[Male Ballots]]/Table1[[#This Row],[Male Population]]</f>
        <v>0</v>
      </c>
      <c r="U4598" s="27">
        <f>Table1[[#This Row],[Total Ballots]]/Table1[[#This Row],[Total Population]]</f>
        <v>0</v>
      </c>
      <c r="V4598" s="27" t="e">
        <f>Table1[[#This Row],[Female Ballots]]/Table1[[#This Row],[Female Voters]]</f>
        <v>#DIV/0!</v>
      </c>
      <c r="W4598" s="27" t="e">
        <f>Table1[[#This Row],[Male Ballots]]/Table1[[#This Row],[Male Voters]]</f>
        <v>#DIV/0!</v>
      </c>
      <c r="X4598" s="27" t="e">
        <f>Table1[[#This Row],[Total Ballots]]/Table1[[#This Row],[Total Voters]]</f>
        <v>#DIV/0!</v>
      </c>
    </row>
    <row r="4599" spans="1:24" s="12" customFormat="1" hidden="1" x14ac:dyDescent="0.25">
      <c r="A4599" s="8" t="s">
        <v>48</v>
      </c>
      <c r="B4599" s="17">
        <v>2000</v>
      </c>
      <c r="C4599" s="17" t="s">
        <v>76</v>
      </c>
      <c r="D4599" s="9" t="s">
        <v>71</v>
      </c>
      <c r="E4599" s="10">
        <v>106503.09</v>
      </c>
      <c r="F4599" s="10">
        <v>75269.049999999988</v>
      </c>
      <c r="G4599" s="10">
        <v>181772.13999999998</v>
      </c>
      <c r="H4599" s="44"/>
      <c r="I4599" s="44"/>
      <c r="J4599" s="44"/>
      <c r="K4599" s="44"/>
      <c r="L4599" s="10"/>
      <c r="M4599" s="10"/>
      <c r="N4599" s="10"/>
      <c r="O4599" s="11"/>
      <c r="P4599" s="27">
        <f>Table1[[#This Row],[Female Voters]]/Table1[[#This Row],[Female Population]]</f>
        <v>0</v>
      </c>
      <c r="Q4599" s="27">
        <f>Table1[[#This Row],[Male Voters]]/Table1[[#This Row],[Male Population]]</f>
        <v>0</v>
      </c>
      <c r="R4599" s="27">
        <f>Table1[[#This Row],[Total Voters]]/Table1[[#This Row],[Total Population]]</f>
        <v>0</v>
      </c>
      <c r="S4599" s="27">
        <f>Table1[[#This Row],[Female Ballots]]/Table1[[#This Row],[Female Population]]</f>
        <v>0</v>
      </c>
      <c r="T4599" s="27">
        <f>Table1[[#This Row],[Male Ballots]]/Table1[[#This Row],[Male Population]]</f>
        <v>0</v>
      </c>
      <c r="U4599" s="27">
        <f>Table1[[#This Row],[Total Ballots]]/Table1[[#This Row],[Total Population]]</f>
        <v>0</v>
      </c>
      <c r="V4599" s="27" t="e">
        <f>Table1[[#This Row],[Female Ballots]]/Table1[[#This Row],[Female Voters]]</f>
        <v>#DIV/0!</v>
      </c>
      <c r="W4599" s="27" t="e">
        <f>Table1[[#This Row],[Male Ballots]]/Table1[[#This Row],[Male Voters]]</f>
        <v>#DIV/0!</v>
      </c>
      <c r="X4599" s="27" t="e">
        <f>Table1[[#This Row],[Total Ballots]]/Table1[[#This Row],[Total Voters]]</f>
        <v>#DIV/0!</v>
      </c>
    </row>
    <row r="4600" spans="1:24" s="12" customFormat="1" hidden="1" x14ac:dyDescent="0.25">
      <c r="A4600" s="8" t="s">
        <v>48</v>
      </c>
      <c r="B4600" s="17">
        <v>2000</v>
      </c>
      <c r="C4600" s="17" t="s">
        <v>76</v>
      </c>
      <c r="D4600" s="9" t="s">
        <v>453</v>
      </c>
      <c r="E4600" s="10">
        <v>682303.01</v>
      </c>
      <c r="F4600" s="10">
        <v>664096.98</v>
      </c>
      <c r="G4600" s="10">
        <v>1346399.98</v>
      </c>
      <c r="H4600" s="44"/>
      <c r="I4600" s="44"/>
      <c r="J4600" s="44"/>
      <c r="K4600" s="44"/>
      <c r="L4600" s="10"/>
      <c r="M4600" s="10"/>
      <c r="N4600" s="10"/>
      <c r="O4600" s="11"/>
      <c r="P4600" s="27">
        <f>Table1[[#This Row],[Female Voters]]/Table1[[#This Row],[Female Population]]</f>
        <v>0</v>
      </c>
      <c r="Q4600" s="27">
        <f>Table1[[#This Row],[Male Voters]]/Table1[[#This Row],[Male Population]]</f>
        <v>0</v>
      </c>
      <c r="R4600" s="27">
        <f>Table1[[#This Row],[Total Voters]]/Table1[[#This Row],[Total Population]]</f>
        <v>0</v>
      </c>
      <c r="S4600" s="27">
        <f>Table1[[#This Row],[Female Ballots]]/Table1[[#This Row],[Female Population]]</f>
        <v>0</v>
      </c>
      <c r="T4600" s="27">
        <f>Table1[[#This Row],[Male Ballots]]/Table1[[#This Row],[Male Population]]</f>
        <v>0</v>
      </c>
      <c r="U4600" s="27">
        <f>Table1[[#This Row],[Total Ballots]]/Table1[[#This Row],[Total Population]]</f>
        <v>0</v>
      </c>
      <c r="V4600" s="27" t="e">
        <f>Table1[[#This Row],[Female Ballots]]/Table1[[#This Row],[Female Voters]]</f>
        <v>#DIV/0!</v>
      </c>
      <c r="W4600" s="27" t="e">
        <f>Table1[[#This Row],[Male Ballots]]/Table1[[#This Row],[Male Voters]]</f>
        <v>#DIV/0!</v>
      </c>
      <c r="X4600" s="27" t="e">
        <f>Table1[[#This Row],[Total Ballots]]/Table1[[#This Row],[Total Voters]]</f>
        <v>#DIV/0!</v>
      </c>
    </row>
    <row r="4601" spans="1:24" s="12" customFormat="1" hidden="1" x14ac:dyDescent="0.25">
      <c r="A4601" s="8" t="s">
        <v>40</v>
      </c>
      <c r="B4601" s="17">
        <v>2000</v>
      </c>
      <c r="C4601" s="17" t="s">
        <v>77</v>
      </c>
      <c r="D4601" s="9" t="s">
        <v>66</v>
      </c>
      <c r="E4601" s="10">
        <v>9334</v>
      </c>
      <c r="F4601" s="10">
        <v>12016.99</v>
      </c>
      <c r="G4601" s="10">
        <v>21350.989999999998</v>
      </c>
      <c r="H4601" s="44"/>
      <c r="I4601" s="44"/>
      <c r="J4601" s="44"/>
      <c r="K4601" s="44"/>
      <c r="L4601" s="10"/>
      <c r="M4601" s="10"/>
      <c r="N4601" s="10"/>
      <c r="O4601" s="11"/>
      <c r="P4601" s="27">
        <f>Table1[[#This Row],[Female Voters]]/Table1[[#This Row],[Female Population]]</f>
        <v>0</v>
      </c>
      <c r="Q4601" s="27">
        <f>Table1[[#This Row],[Male Voters]]/Table1[[#This Row],[Male Population]]</f>
        <v>0</v>
      </c>
      <c r="R4601" s="27">
        <f>Table1[[#This Row],[Total Voters]]/Table1[[#This Row],[Total Population]]</f>
        <v>0</v>
      </c>
      <c r="S4601" s="27">
        <f>Table1[[#This Row],[Female Ballots]]/Table1[[#This Row],[Female Population]]</f>
        <v>0</v>
      </c>
      <c r="T4601" s="27">
        <f>Table1[[#This Row],[Male Ballots]]/Table1[[#This Row],[Male Population]]</f>
        <v>0</v>
      </c>
      <c r="U4601" s="27">
        <f>Table1[[#This Row],[Total Ballots]]/Table1[[#This Row],[Total Population]]</f>
        <v>0</v>
      </c>
      <c r="V4601" s="27" t="e">
        <f>Table1[[#This Row],[Female Ballots]]/Table1[[#This Row],[Female Voters]]</f>
        <v>#DIV/0!</v>
      </c>
      <c r="W4601" s="27" t="e">
        <f>Table1[[#This Row],[Male Ballots]]/Table1[[#This Row],[Male Voters]]</f>
        <v>#DIV/0!</v>
      </c>
      <c r="X4601" s="27" t="e">
        <f>Table1[[#This Row],[Total Ballots]]/Table1[[#This Row],[Total Voters]]</f>
        <v>#DIV/0!</v>
      </c>
    </row>
    <row r="4602" spans="1:24" s="12" customFormat="1" hidden="1" x14ac:dyDescent="0.25">
      <c r="A4602" s="8" t="s">
        <v>40</v>
      </c>
      <c r="B4602" s="17">
        <v>2000</v>
      </c>
      <c r="C4602" s="17" t="s">
        <v>77</v>
      </c>
      <c r="D4602" s="9" t="s">
        <v>67</v>
      </c>
      <c r="E4602" s="10">
        <v>14292.99</v>
      </c>
      <c r="F4602" s="10">
        <v>15584.98</v>
      </c>
      <c r="G4602" s="10">
        <v>29877.98</v>
      </c>
      <c r="H4602" s="44"/>
      <c r="I4602" s="44"/>
      <c r="J4602" s="44"/>
      <c r="K4602" s="44"/>
      <c r="L4602" s="10"/>
      <c r="M4602" s="10"/>
      <c r="N4602" s="10"/>
      <c r="O4602" s="11"/>
      <c r="P4602" s="27">
        <f>Table1[[#This Row],[Female Voters]]/Table1[[#This Row],[Female Population]]</f>
        <v>0</v>
      </c>
      <c r="Q4602" s="27">
        <f>Table1[[#This Row],[Male Voters]]/Table1[[#This Row],[Male Population]]</f>
        <v>0</v>
      </c>
      <c r="R4602" s="27">
        <f>Table1[[#This Row],[Total Voters]]/Table1[[#This Row],[Total Population]]</f>
        <v>0</v>
      </c>
      <c r="S4602" s="27">
        <f>Table1[[#This Row],[Female Ballots]]/Table1[[#This Row],[Female Population]]</f>
        <v>0</v>
      </c>
      <c r="T4602" s="27">
        <f>Table1[[#This Row],[Male Ballots]]/Table1[[#This Row],[Male Population]]</f>
        <v>0</v>
      </c>
      <c r="U4602" s="27">
        <f>Table1[[#This Row],[Total Ballots]]/Table1[[#This Row],[Total Population]]</f>
        <v>0</v>
      </c>
      <c r="V4602" s="27" t="e">
        <f>Table1[[#This Row],[Female Ballots]]/Table1[[#This Row],[Female Voters]]</f>
        <v>#DIV/0!</v>
      </c>
      <c r="W4602" s="27" t="e">
        <f>Table1[[#This Row],[Male Ballots]]/Table1[[#This Row],[Male Voters]]</f>
        <v>#DIV/0!</v>
      </c>
      <c r="X4602" s="27" t="e">
        <f>Table1[[#This Row],[Total Ballots]]/Table1[[#This Row],[Total Voters]]</f>
        <v>#DIV/0!</v>
      </c>
    </row>
    <row r="4603" spans="1:24" s="12" customFormat="1" hidden="1" x14ac:dyDescent="0.25">
      <c r="A4603" s="8" t="s">
        <v>40</v>
      </c>
      <c r="B4603" s="17">
        <v>2000</v>
      </c>
      <c r="C4603" s="17" t="s">
        <v>77</v>
      </c>
      <c r="D4603" s="9" t="s">
        <v>68</v>
      </c>
      <c r="E4603" s="10">
        <v>19146.98</v>
      </c>
      <c r="F4603" s="10">
        <v>19729.98</v>
      </c>
      <c r="G4603" s="10">
        <v>38876.980000000003</v>
      </c>
      <c r="H4603" s="44"/>
      <c r="I4603" s="44"/>
      <c r="J4603" s="44"/>
      <c r="K4603" s="44"/>
      <c r="L4603" s="10"/>
      <c r="M4603" s="10"/>
      <c r="N4603" s="10"/>
      <c r="O4603" s="11"/>
      <c r="P4603" s="27">
        <f>Table1[[#This Row],[Female Voters]]/Table1[[#This Row],[Female Population]]</f>
        <v>0</v>
      </c>
      <c r="Q4603" s="27">
        <f>Table1[[#This Row],[Male Voters]]/Table1[[#This Row],[Male Population]]</f>
        <v>0</v>
      </c>
      <c r="R4603" s="27">
        <f>Table1[[#This Row],[Total Voters]]/Table1[[#This Row],[Total Population]]</f>
        <v>0</v>
      </c>
      <c r="S4603" s="27">
        <f>Table1[[#This Row],[Female Ballots]]/Table1[[#This Row],[Female Population]]</f>
        <v>0</v>
      </c>
      <c r="T4603" s="27">
        <f>Table1[[#This Row],[Male Ballots]]/Table1[[#This Row],[Male Population]]</f>
        <v>0</v>
      </c>
      <c r="U4603" s="27">
        <f>Table1[[#This Row],[Total Ballots]]/Table1[[#This Row],[Total Population]]</f>
        <v>0</v>
      </c>
      <c r="V4603" s="27" t="e">
        <f>Table1[[#This Row],[Female Ballots]]/Table1[[#This Row],[Female Voters]]</f>
        <v>#DIV/0!</v>
      </c>
      <c r="W4603" s="27" t="e">
        <f>Table1[[#This Row],[Male Ballots]]/Table1[[#This Row],[Male Voters]]</f>
        <v>#DIV/0!</v>
      </c>
      <c r="X4603" s="27" t="e">
        <f>Table1[[#This Row],[Total Ballots]]/Table1[[#This Row],[Total Voters]]</f>
        <v>#DIV/0!</v>
      </c>
    </row>
    <row r="4604" spans="1:24" s="12" customFormat="1" hidden="1" x14ac:dyDescent="0.25">
      <c r="A4604" s="8" t="s">
        <v>40</v>
      </c>
      <c r="B4604" s="17">
        <v>2000</v>
      </c>
      <c r="C4604" s="17" t="s">
        <v>77</v>
      </c>
      <c r="D4604" s="9" t="s">
        <v>69</v>
      </c>
      <c r="E4604" s="10">
        <v>17837.98</v>
      </c>
      <c r="F4604" s="10">
        <v>17495.98</v>
      </c>
      <c r="G4604" s="10">
        <v>35333.980000000003</v>
      </c>
      <c r="H4604" s="44"/>
      <c r="I4604" s="44"/>
      <c r="J4604" s="44"/>
      <c r="K4604" s="44"/>
      <c r="L4604" s="10"/>
      <c r="M4604" s="10"/>
      <c r="N4604" s="10"/>
      <c r="O4604" s="11"/>
      <c r="P4604" s="27">
        <f>Table1[[#This Row],[Female Voters]]/Table1[[#This Row],[Female Population]]</f>
        <v>0</v>
      </c>
      <c r="Q4604" s="27">
        <f>Table1[[#This Row],[Male Voters]]/Table1[[#This Row],[Male Population]]</f>
        <v>0</v>
      </c>
      <c r="R4604" s="27">
        <f>Table1[[#This Row],[Total Voters]]/Table1[[#This Row],[Total Population]]</f>
        <v>0</v>
      </c>
      <c r="S4604" s="27">
        <f>Table1[[#This Row],[Female Ballots]]/Table1[[#This Row],[Female Population]]</f>
        <v>0</v>
      </c>
      <c r="T4604" s="27">
        <f>Table1[[#This Row],[Male Ballots]]/Table1[[#This Row],[Male Population]]</f>
        <v>0</v>
      </c>
      <c r="U4604" s="27">
        <f>Table1[[#This Row],[Total Ballots]]/Table1[[#This Row],[Total Population]]</f>
        <v>0</v>
      </c>
      <c r="V4604" s="27" t="e">
        <f>Table1[[#This Row],[Female Ballots]]/Table1[[#This Row],[Female Voters]]</f>
        <v>#DIV/0!</v>
      </c>
      <c r="W4604" s="27" t="e">
        <f>Table1[[#This Row],[Male Ballots]]/Table1[[#This Row],[Male Voters]]</f>
        <v>#DIV/0!</v>
      </c>
      <c r="X4604" s="27" t="e">
        <f>Table1[[#This Row],[Total Ballots]]/Table1[[#This Row],[Total Voters]]</f>
        <v>#DIV/0!</v>
      </c>
    </row>
    <row r="4605" spans="1:24" s="12" customFormat="1" hidden="1" x14ac:dyDescent="0.25">
      <c r="A4605" s="8" t="s">
        <v>40</v>
      </c>
      <c r="B4605" s="17">
        <v>2000</v>
      </c>
      <c r="C4605" s="17" t="s">
        <v>77</v>
      </c>
      <c r="D4605" s="9" t="s">
        <v>70</v>
      </c>
      <c r="E4605" s="10">
        <v>9823</v>
      </c>
      <c r="F4605" s="10">
        <v>10089</v>
      </c>
      <c r="G4605" s="10">
        <v>19911.98</v>
      </c>
      <c r="H4605" s="44"/>
      <c r="I4605" s="44"/>
      <c r="J4605" s="44"/>
      <c r="K4605" s="44"/>
      <c r="L4605" s="10"/>
      <c r="M4605" s="10"/>
      <c r="N4605" s="10"/>
      <c r="O4605" s="11"/>
      <c r="P4605" s="27">
        <f>Table1[[#This Row],[Female Voters]]/Table1[[#This Row],[Female Population]]</f>
        <v>0</v>
      </c>
      <c r="Q4605" s="27">
        <f>Table1[[#This Row],[Male Voters]]/Table1[[#This Row],[Male Population]]</f>
        <v>0</v>
      </c>
      <c r="R4605" s="27">
        <f>Table1[[#This Row],[Total Voters]]/Table1[[#This Row],[Total Population]]</f>
        <v>0</v>
      </c>
      <c r="S4605" s="27">
        <f>Table1[[#This Row],[Female Ballots]]/Table1[[#This Row],[Female Population]]</f>
        <v>0</v>
      </c>
      <c r="T4605" s="27">
        <f>Table1[[#This Row],[Male Ballots]]/Table1[[#This Row],[Male Population]]</f>
        <v>0</v>
      </c>
      <c r="U4605" s="27">
        <f>Table1[[#This Row],[Total Ballots]]/Table1[[#This Row],[Total Population]]</f>
        <v>0</v>
      </c>
      <c r="V4605" s="27" t="e">
        <f>Table1[[#This Row],[Female Ballots]]/Table1[[#This Row],[Female Voters]]</f>
        <v>#DIV/0!</v>
      </c>
      <c r="W4605" s="27" t="e">
        <f>Table1[[#This Row],[Male Ballots]]/Table1[[#This Row],[Male Voters]]</f>
        <v>#DIV/0!</v>
      </c>
      <c r="X4605" s="27" t="e">
        <f>Table1[[#This Row],[Total Ballots]]/Table1[[#This Row],[Total Voters]]</f>
        <v>#DIV/0!</v>
      </c>
    </row>
    <row r="4606" spans="1:24" s="12" customFormat="1" hidden="1" x14ac:dyDescent="0.25">
      <c r="A4606" s="8" t="s">
        <v>40</v>
      </c>
      <c r="B4606" s="17">
        <v>2000</v>
      </c>
      <c r="C4606" s="17" t="s">
        <v>77</v>
      </c>
      <c r="D4606" s="9" t="s">
        <v>71</v>
      </c>
      <c r="E4606" s="10">
        <v>14007</v>
      </c>
      <c r="F4606" s="10">
        <v>10546</v>
      </c>
      <c r="G4606" s="10">
        <v>24553</v>
      </c>
      <c r="H4606" s="44"/>
      <c r="I4606" s="44"/>
      <c r="J4606" s="44"/>
      <c r="K4606" s="44"/>
      <c r="L4606" s="10"/>
      <c r="M4606" s="10"/>
      <c r="N4606" s="10"/>
      <c r="O4606" s="11"/>
      <c r="P4606" s="27">
        <f>Table1[[#This Row],[Female Voters]]/Table1[[#This Row],[Female Population]]</f>
        <v>0</v>
      </c>
      <c r="Q4606" s="27">
        <f>Table1[[#This Row],[Male Voters]]/Table1[[#This Row],[Male Population]]</f>
        <v>0</v>
      </c>
      <c r="R4606" s="27">
        <f>Table1[[#This Row],[Total Voters]]/Table1[[#This Row],[Total Population]]</f>
        <v>0</v>
      </c>
      <c r="S4606" s="27">
        <f>Table1[[#This Row],[Female Ballots]]/Table1[[#This Row],[Female Population]]</f>
        <v>0</v>
      </c>
      <c r="T4606" s="27">
        <f>Table1[[#This Row],[Male Ballots]]/Table1[[#This Row],[Male Population]]</f>
        <v>0</v>
      </c>
      <c r="U4606" s="27">
        <f>Table1[[#This Row],[Total Ballots]]/Table1[[#This Row],[Total Population]]</f>
        <v>0</v>
      </c>
      <c r="V4606" s="27" t="e">
        <f>Table1[[#This Row],[Female Ballots]]/Table1[[#This Row],[Female Voters]]</f>
        <v>#DIV/0!</v>
      </c>
      <c r="W4606" s="27" t="e">
        <f>Table1[[#This Row],[Male Ballots]]/Table1[[#This Row],[Male Voters]]</f>
        <v>#DIV/0!</v>
      </c>
      <c r="X4606" s="27" t="e">
        <f>Table1[[#This Row],[Total Ballots]]/Table1[[#This Row],[Total Voters]]</f>
        <v>#DIV/0!</v>
      </c>
    </row>
    <row r="4607" spans="1:24" s="12" customFormat="1" hidden="1" x14ac:dyDescent="0.25">
      <c r="A4607" s="8" t="s">
        <v>40</v>
      </c>
      <c r="B4607" s="17">
        <v>2000</v>
      </c>
      <c r="C4607" s="17" t="s">
        <v>77</v>
      </c>
      <c r="D4607" s="9" t="s">
        <v>453</v>
      </c>
      <c r="E4607" s="10">
        <v>84441.95</v>
      </c>
      <c r="F4607" s="10">
        <v>85462.93</v>
      </c>
      <c r="G4607" s="10">
        <v>169904.91000000003</v>
      </c>
      <c r="H4607" s="44"/>
      <c r="I4607" s="44"/>
      <c r="J4607" s="44"/>
      <c r="K4607" s="44"/>
      <c r="L4607" s="10"/>
      <c r="M4607" s="10"/>
      <c r="N4607" s="10"/>
      <c r="O4607" s="11"/>
      <c r="P4607" s="27">
        <f>Table1[[#This Row],[Female Voters]]/Table1[[#This Row],[Female Population]]</f>
        <v>0</v>
      </c>
      <c r="Q4607" s="27">
        <f>Table1[[#This Row],[Male Voters]]/Table1[[#This Row],[Male Population]]</f>
        <v>0</v>
      </c>
      <c r="R4607" s="27">
        <f>Table1[[#This Row],[Total Voters]]/Table1[[#This Row],[Total Population]]</f>
        <v>0</v>
      </c>
      <c r="S4607" s="27">
        <f>Table1[[#This Row],[Female Ballots]]/Table1[[#This Row],[Female Population]]</f>
        <v>0</v>
      </c>
      <c r="T4607" s="27">
        <f>Table1[[#This Row],[Male Ballots]]/Table1[[#This Row],[Male Population]]</f>
        <v>0</v>
      </c>
      <c r="U4607" s="27">
        <f>Table1[[#This Row],[Total Ballots]]/Table1[[#This Row],[Total Population]]</f>
        <v>0</v>
      </c>
      <c r="V4607" s="27" t="e">
        <f>Table1[[#This Row],[Female Ballots]]/Table1[[#This Row],[Female Voters]]</f>
        <v>#DIV/0!</v>
      </c>
      <c r="W4607" s="27" t="e">
        <f>Table1[[#This Row],[Male Ballots]]/Table1[[#This Row],[Male Voters]]</f>
        <v>#DIV/0!</v>
      </c>
      <c r="X4607" s="27" t="e">
        <f>Table1[[#This Row],[Total Ballots]]/Table1[[#This Row],[Total Voters]]</f>
        <v>#DIV/0!</v>
      </c>
    </row>
    <row r="4608" spans="1:24" s="12" customFormat="1" hidden="1" x14ac:dyDescent="0.25">
      <c r="A4608" s="8" t="s">
        <v>51</v>
      </c>
      <c r="B4608" s="17">
        <v>2000</v>
      </c>
      <c r="C4608" s="17"/>
      <c r="D4608" s="9" t="s">
        <v>66</v>
      </c>
      <c r="E4608" s="10">
        <v>3644.75</v>
      </c>
      <c r="F4608" s="10">
        <v>3571.7</v>
      </c>
      <c r="G4608" s="10">
        <v>7216.44</v>
      </c>
      <c r="H4608" s="44"/>
      <c r="I4608" s="44"/>
      <c r="J4608" s="44"/>
      <c r="K4608" s="44"/>
      <c r="L4608" s="10"/>
      <c r="M4608" s="10"/>
      <c r="N4608" s="10"/>
      <c r="O4608" s="11"/>
      <c r="P4608" s="27">
        <f>Table1[[#This Row],[Female Voters]]/Table1[[#This Row],[Female Population]]</f>
        <v>0</v>
      </c>
      <c r="Q4608" s="27">
        <f>Table1[[#This Row],[Male Voters]]/Table1[[#This Row],[Male Population]]</f>
        <v>0</v>
      </c>
      <c r="R4608" s="27">
        <f>Table1[[#This Row],[Total Voters]]/Table1[[#This Row],[Total Population]]</f>
        <v>0</v>
      </c>
      <c r="S4608" s="27">
        <f>Table1[[#This Row],[Female Ballots]]/Table1[[#This Row],[Female Population]]</f>
        <v>0</v>
      </c>
      <c r="T4608" s="27">
        <f>Table1[[#This Row],[Male Ballots]]/Table1[[#This Row],[Male Population]]</f>
        <v>0</v>
      </c>
      <c r="U4608" s="27">
        <f>Table1[[#This Row],[Total Ballots]]/Table1[[#This Row],[Total Population]]</f>
        <v>0</v>
      </c>
      <c r="V4608" s="27" t="e">
        <f>Table1[[#This Row],[Female Ballots]]/Table1[[#This Row],[Female Voters]]</f>
        <v>#DIV/0!</v>
      </c>
      <c r="W4608" s="27" t="e">
        <f>Table1[[#This Row],[Male Ballots]]/Table1[[#This Row],[Male Voters]]</f>
        <v>#DIV/0!</v>
      </c>
      <c r="X4608" s="27" t="e">
        <f>Table1[[#This Row],[Total Ballots]]/Table1[[#This Row],[Total Voters]]</f>
        <v>#DIV/0!</v>
      </c>
    </row>
    <row r="4609" spans="1:24" s="12" customFormat="1" hidden="1" x14ac:dyDescent="0.25">
      <c r="A4609" s="8" t="s">
        <v>51</v>
      </c>
      <c r="B4609" s="17">
        <v>2000</v>
      </c>
      <c r="C4609" s="17"/>
      <c r="D4609" s="9" t="s">
        <v>67</v>
      </c>
      <c r="E4609" s="10">
        <v>1842.99</v>
      </c>
      <c r="F4609" s="10">
        <v>2022.05</v>
      </c>
      <c r="G4609" s="10">
        <v>3865.05</v>
      </c>
      <c r="H4609" s="44"/>
      <c r="I4609" s="44"/>
      <c r="J4609" s="44"/>
      <c r="K4609" s="44"/>
      <c r="L4609" s="10"/>
      <c r="M4609" s="10"/>
      <c r="N4609" s="10"/>
      <c r="O4609" s="11"/>
      <c r="P4609" s="27">
        <f>Table1[[#This Row],[Female Voters]]/Table1[[#This Row],[Female Population]]</f>
        <v>0</v>
      </c>
      <c r="Q4609" s="27">
        <f>Table1[[#This Row],[Male Voters]]/Table1[[#This Row],[Male Population]]</f>
        <v>0</v>
      </c>
      <c r="R4609" s="27">
        <f>Table1[[#This Row],[Total Voters]]/Table1[[#This Row],[Total Population]]</f>
        <v>0</v>
      </c>
      <c r="S4609" s="27">
        <f>Table1[[#This Row],[Female Ballots]]/Table1[[#This Row],[Female Population]]</f>
        <v>0</v>
      </c>
      <c r="T4609" s="27">
        <f>Table1[[#This Row],[Male Ballots]]/Table1[[#This Row],[Male Population]]</f>
        <v>0</v>
      </c>
      <c r="U4609" s="27">
        <f>Table1[[#This Row],[Total Ballots]]/Table1[[#This Row],[Total Population]]</f>
        <v>0</v>
      </c>
      <c r="V4609" s="27" t="e">
        <f>Table1[[#This Row],[Female Ballots]]/Table1[[#This Row],[Female Voters]]</f>
        <v>#DIV/0!</v>
      </c>
      <c r="W4609" s="27" t="e">
        <f>Table1[[#This Row],[Male Ballots]]/Table1[[#This Row],[Male Voters]]</f>
        <v>#DIV/0!</v>
      </c>
      <c r="X4609" s="27" t="e">
        <f>Table1[[#This Row],[Total Ballots]]/Table1[[#This Row],[Total Voters]]</f>
        <v>#DIV/0!</v>
      </c>
    </row>
    <row r="4610" spans="1:24" s="12" customFormat="1" hidden="1" x14ac:dyDescent="0.25">
      <c r="A4610" s="8" t="s">
        <v>51</v>
      </c>
      <c r="B4610" s="17">
        <v>2000</v>
      </c>
      <c r="C4610" s="17"/>
      <c r="D4610" s="9" t="s">
        <v>68</v>
      </c>
      <c r="E4610" s="10">
        <v>2210.86</v>
      </c>
      <c r="F4610" s="10">
        <v>2135.87</v>
      </c>
      <c r="G4610" s="10">
        <v>4346.74</v>
      </c>
      <c r="H4610" s="44"/>
      <c r="I4610" s="44"/>
      <c r="J4610" s="44"/>
      <c r="K4610" s="44"/>
      <c r="L4610" s="10"/>
      <c r="M4610" s="10"/>
      <c r="N4610" s="10"/>
      <c r="O4610" s="11"/>
      <c r="P4610" s="27">
        <f>Table1[[#This Row],[Female Voters]]/Table1[[#This Row],[Female Population]]</f>
        <v>0</v>
      </c>
      <c r="Q4610" s="27">
        <f>Table1[[#This Row],[Male Voters]]/Table1[[#This Row],[Male Population]]</f>
        <v>0</v>
      </c>
      <c r="R4610" s="27">
        <f>Table1[[#This Row],[Total Voters]]/Table1[[#This Row],[Total Population]]</f>
        <v>0</v>
      </c>
      <c r="S4610" s="27">
        <f>Table1[[#This Row],[Female Ballots]]/Table1[[#This Row],[Female Population]]</f>
        <v>0</v>
      </c>
      <c r="T4610" s="27">
        <f>Table1[[#This Row],[Male Ballots]]/Table1[[#This Row],[Male Population]]</f>
        <v>0</v>
      </c>
      <c r="U4610" s="27">
        <f>Table1[[#This Row],[Total Ballots]]/Table1[[#This Row],[Total Population]]</f>
        <v>0</v>
      </c>
      <c r="V4610" s="27" t="e">
        <f>Table1[[#This Row],[Female Ballots]]/Table1[[#This Row],[Female Voters]]</f>
        <v>#DIV/0!</v>
      </c>
      <c r="W4610" s="27" t="e">
        <f>Table1[[#This Row],[Male Ballots]]/Table1[[#This Row],[Male Voters]]</f>
        <v>#DIV/0!</v>
      </c>
      <c r="X4610" s="27" t="e">
        <f>Table1[[#This Row],[Total Ballots]]/Table1[[#This Row],[Total Voters]]</f>
        <v>#DIV/0!</v>
      </c>
    </row>
    <row r="4611" spans="1:24" s="12" customFormat="1" hidden="1" x14ac:dyDescent="0.25">
      <c r="A4611" s="8" t="s">
        <v>51</v>
      </c>
      <c r="B4611" s="17">
        <v>2000</v>
      </c>
      <c r="C4611" s="17"/>
      <c r="D4611" s="9" t="s">
        <v>69</v>
      </c>
      <c r="E4611" s="10">
        <v>2099.86</v>
      </c>
      <c r="F4611" s="10">
        <v>2081.86</v>
      </c>
      <c r="G4611" s="10">
        <v>4181.72</v>
      </c>
      <c r="H4611" s="44"/>
      <c r="I4611" s="44"/>
      <c r="J4611" s="44"/>
      <c r="K4611" s="44"/>
      <c r="L4611" s="10"/>
      <c r="M4611" s="10"/>
      <c r="N4611" s="10"/>
      <c r="O4611" s="11"/>
      <c r="P4611" s="27">
        <f>Table1[[#This Row],[Female Voters]]/Table1[[#This Row],[Female Population]]</f>
        <v>0</v>
      </c>
      <c r="Q4611" s="27">
        <f>Table1[[#This Row],[Male Voters]]/Table1[[#This Row],[Male Population]]</f>
        <v>0</v>
      </c>
      <c r="R4611" s="27">
        <f>Table1[[#This Row],[Total Voters]]/Table1[[#This Row],[Total Population]]</f>
        <v>0</v>
      </c>
      <c r="S4611" s="27">
        <f>Table1[[#This Row],[Female Ballots]]/Table1[[#This Row],[Female Population]]</f>
        <v>0</v>
      </c>
      <c r="T4611" s="27">
        <f>Table1[[#This Row],[Male Ballots]]/Table1[[#This Row],[Male Population]]</f>
        <v>0</v>
      </c>
      <c r="U4611" s="27">
        <f>Table1[[#This Row],[Total Ballots]]/Table1[[#This Row],[Total Population]]</f>
        <v>0</v>
      </c>
      <c r="V4611" s="27" t="e">
        <f>Table1[[#This Row],[Female Ballots]]/Table1[[#This Row],[Female Voters]]</f>
        <v>#DIV/0!</v>
      </c>
      <c r="W4611" s="27" t="e">
        <f>Table1[[#This Row],[Male Ballots]]/Table1[[#This Row],[Male Voters]]</f>
        <v>#DIV/0!</v>
      </c>
      <c r="X4611" s="27" t="e">
        <f>Table1[[#This Row],[Total Ballots]]/Table1[[#This Row],[Total Voters]]</f>
        <v>#DIV/0!</v>
      </c>
    </row>
    <row r="4612" spans="1:24" s="12" customFormat="1" hidden="1" x14ac:dyDescent="0.25">
      <c r="A4612" s="8" t="s">
        <v>51</v>
      </c>
      <c r="B4612" s="17">
        <v>2000</v>
      </c>
      <c r="C4612" s="17"/>
      <c r="D4612" s="9" t="s">
        <v>70</v>
      </c>
      <c r="E4612" s="10">
        <v>1505.87</v>
      </c>
      <c r="F4612" s="10">
        <v>1511.86</v>
      </c>
      <c r="G4612" s="10">
        <v>3017.7299999999996</v>
      </c>
      <c r="H4612" s="44"/>
      <c r="I4612" s="44"/>
      <c r="J4612" s="44"/>
      <c r="K4612" s="44"/>
      <c r="L4612" s="10"/>
      <c r="M4612" s="10"/>
      <c r="N4612" s="10"/>
      <c r="O4612" s="11"/>
      <c r="P4612" s="27">
        <f>Table1[[#This Row],[Female Voters]]/Table1[[#This Row],[Female Population]]</f>
        <v>0</v>
      </c>
      <c r="Q4612" s="27">
        <f>Table1[[#This Row],[Male Voters]]/Table1[[#This Row],[Male Population]]</f>
        <v>0</v>
      </c>
      <c r="R4612" s="27">
        <f>Table1[[#This Row],[Total Voters]]/Table1[[#This Row],[Total Population]]</f>
        <v>0</v>
      </c>
      <c r="S4612" s="27">
        <f>Table1[[#This Row],[Female Ballots]]/Table1[[#This Row],[Female Population]]</f>
        <v>0</v>
      </c>
      <c r="T4612" s="27">
        <f>Table1[[#This Row],[Male Ballots]]/Table1[[#This Row],[Male Population]]</f>
        <v>0</v>
      </c>
      <c r="U4612" s="27">
        <f>Table1[[#This Row],[Total Ballots]]/Table1[[#This Row],[Total Population]]</f>
        <v>0</v>
      </c>
      <c r="V4612" s="27" t="e">
        <f>Table1[[#This Row],[Female Ballots]]/Table1[[#This Row],[Female Voters]]</f>
        <v>#DIV/0!</v>
      </c>
      <c r="W4612" s="27" t="e">
        <f>Table1[[#This Row],[Male Ballots]]/Table1[[#This Row],[Male Voters]]</f>
        <v>#DIV/0!</v>
      </c>
      <c r="X4612" s="27" t="e">
        <f>Table1[[#This Row],[Total Ballots]]/Table1[[#This Row],[Total Voters]]</f>
        <v>#DIV/0!</v>
      </c>
    </row>
    <row r="4613" spans="1:24" s="12" customFormat="1" hidden="1" x14ac:dyDescent="0.25">
      <c r="A4613" s="8" t="s">
        <v>51</v>
      </c>
      <c r="B4613" s="17">
        <v>2000</v>
      </c>
      <c r="C4613" s="17"/>
      <c r="D4613" s="9" t="s">
        <v>71</v>
      </c>
      <c r="E4613" s="10">
        <v>2132.8000000000002</v>
      </c>
      <c r="F4613" s="10">
        <v>1737.8400000000001</v>
      </c>
      <c r="G4613" s="10">
        <v>3870.66</v>
      </c>
      <c r="H4613" s="44"/>
      <c r="I4613" s="44"/>
      <c r="J4613" s="44"/>
      <c r="K4613" s="44"/>
      <c r="L4613" s="10"/>
      <c r="M4613" s="10"/>
      <c r="N4613" s="10"/>
      <c r="O4613" s="11"/>
      <c r="P4613" s="27">
        <f>Table1[[#This Row],[Female Voters]]/Table1[[#This Row],[Female Population]]</f>
        <v>0</v>
      </c>
      <c r="Q4613" s="27">
        <f>Table1[[#This Row],[Male Voters]]/Table1[[#This Row],[Male Population]]</f>
        <v>0</v>
      </c>
      <c r="R4613" s="27">
        <f>Table1[[#This Row],[Total Voters]]/Table1[[#This Row],[Total Population]]</f>
        <v>0</v>
      </c>
      <c r="S4613" s="27">
        <f>Table1[[#This Row],[Female Ballots]]/Table1[[#This Row],[Female Population]]</f>
        <v>0</v>
      </c>
      <c r="T4613" s="27">
        <f>Table1[[#This Row],[Male Ballots]]/Table1[[#This Row],[Male Population]]</f>
        <v>0</v>
      </c>
      <c r="U4613" s="27">
        <f>Table1[[#This Row],[Total Ballots]]/Table1[[#This Row],[Total Population]]</f>
        <v>0</v>
      </c>
      <c r="V4613" s="27" t="e">
        <f>Table1[[#This Row],[Female Ballots]]/Table1[[#This Row],[Female Voters]]</f>
        <v>#DIV/0!</v>
      </c>
      <c r="W4613" s="27" t="e">
        <f>Table1[[#This Row],[Male Ballots]]/Table1[[#This Row],[Male Voters]]</f>
        <v>#DIV/0!</v>
      </c>
      <c r="X4613" s="27" t="e">
        <f>Table1[[#This Row],[Total Ballots]]/Table1[[#This Row],[Total Voters]]</f>
        <v>#DIV/0!</v>
      </c>
    </row>
    <row r="4614" spans="1:24" s="12" customFormat="1" hidden="1" x14ac:dyDescent="0.25">
      <c r="A4614" s="8" t="s">
        <v>51</v>
      </c>
      <c r="B4614" s="17">
        <v>2000</v>
      </c>
      <c r="C4614" s="17"/>
      <c r="D4614" s="9" t="s">
        <v>453</v>
      </c>
      <c r="E4614" s="10">
        <v>13437.130000000001</v>
      </c>
      <c r="F4614" s="10">
        <v>13061.18</v>
      </c>
      <c r="G4614" s="10">
        <v>26498.34</v>
      </c>
      <c r="H4614" s="44"/>
      <c r="I4614" s="44"/>
      <c r="J4614" s="44"/>
      <c r="K4614" s="44"/>
      <c r="L4614" s="10"/>
      <c r="M4614" s="10"/>
      <c r="N4614" s="10"/>
      <c r="O4614" s="11"/>
      <c r="P4614" s="27">
        <f>Table1[[#This Row],[Female Voters]]/Table1[[#This Row],[Female Population]]</f>
        <v>0</v>
      </c>
      <c r="Q4614" s="27">
        <f>Table1[[#This Row],[Male Voters]]/Table1[[#This Row],[Male Population]]</f>
        <v>0</v>
      </c>
      <c r="R4614" s="27">
        <f>Table1[[#This Row],[Total Voters]]/Table1[[#This Row],[Total Population]]</f>
        <v>0</v>
      </c>
      <c r="S4614" s="27">
        <f>Table1[[#This Row],[Female Ballots]]/Table1[[#This Row],[Female Population]]</f>
        <v>0</v>
      </c>
      <c r="T4614" s="27">
        <f>Table1[[#This Row],[Male Ballots]]/Table1[[#This Row],[Male Population]]</f>
        <v>0</v>
      </c>
      <c r="U4614" s="27">
        <f>Table1[[#This Row],[Total Ballots]]/Table1[[#This Row],[Total Population]]</f>
        <v>0</v>
      </c>
      <c r="V4614" s="27" t="e">
        <f>Table1[[#This Row],[Female Ballots]]/Table1[[#This Row],[Female Voters]]</f>
        <v>#DIV/0!</v>
      </c>
      <c r="W4614" s="27" t="e">
        <f>Table1[[#This Row],[Male Ballots]]/Table1[[#This Row],[Male Voters]]</f>
        <v>#DIV/0!</v>
      </c>
      <c r="X4614" s="27" t="e">
        <f>Table1[[#This Row],[Total Ballots]]/Table1[[#This Row],[Total Voters]]</f>
        <v>#DIV/0!</v>
      </c>
    </row>
    <row r="4615" spans="1:24" s="12" customFormat="1" hidden="1" x14ac:dyDescent="0.25">
      <c r="A4615" s="8" t="s">
        <v>30</v>
      </c>
      <c r="B4615" s="17">
        <v>2000</v>
      </c>
      <c r="C4615" s="17"/>
      <c r="D4615" s="9" t="s">
        <v>66</v>
      </c>
      <c r="E4615" s="10">
        <v>588</v>
      </c>
      <c r="F4615" s="10">
        <v>653</v>
      </c>
      <c r="G4615" s="10">
        <v>1241</v>
      </c>
      <c r="H4615" s="44"/>
      <c r="I4615" s="44"/>
      <c r="J4615" s="44"/>
      <c r="K4615" s="44"/>
      <c r="L4615" s="10"/>
      <c r="M4615" s="10"/>
      <c r="N4615" s="10"/>
      <c r="O4615" s="11"/>
      <c r="P4615" s="27">
        <f>Table1[[#This Row],[Female Voters]]/Table1[[#This Row],[Female Population]]</f>
        <v>0</v>
      </c>
      <c r="Q4615" s="27">
        <f>Table1[[#This Row],[Male Voters]]/Table1[[#This Row],[Male Population]]</f>
        <v>0</v>
      </c>
      <c r="R4615" s="27">
        <f>Table1[[#This Row],[Total Voters]]/Table1[[#This Row],[Total Population]]</f>
        <v>0</v>
      </c>
      <c r="S4615" s="27">
        <f>Table1[[#This Row],[Female Ballots]]/Table1[[#This Row],[Female Population]]</f>
        <v>0</v>
      </c>
      <c r="T4615" s="27">
        <f>Table1[[#This Row],[Male Ballots]]/Table1[[#This Row],[Male Population]]</f>
        <v>0</v>
      </c>
      <c r="U4615" s="27">
        <f>Table1[[#This Row],[Total Ballots]]/Table1[[#This Row],[Total Population]]</f>
        <v>0</v>
      </c>
      <c r="V4615" s="27" t="e">
        <f>Table1[[#This Row],[Female Ballots]]/Table1[[#This Row],[Female Voters]]</f>
        <v>#DIV/0!</v>
      </c>
      <c r="W4615" s="27" t="e">
        <f>Table1[[#This Row],[Male Ballots]]/Table1[[#This Row],[Male Voters]]</f>
        <v>#DIV/0!</v>
      </c>
      <c r="X4615" s="27" t="e">
        <f>Table1[[#This Row],[Total Ballots]]/Table1[[#This Row],[Total Voters]]</f>
        <v>#DIV/0!</v>
      </c>
    </row>
    <row r="4616" spans="1:24" s="12" customFormat="1" hidden="1" x14ac:dyDescent="0.25">
      <c r="A4616" s="8" t="s">
        <v>30</v>
      </c>
      <c r="B4616" s="17">
        <v>2000</v>
      </c>
      <c r="C4616" s="17"/>
      <c r="D4616" s="9" t="s">
        <v>67</v>
      </c>
      <c r="E4616" s="10">
        <v>989</v>
      </c>
      <c r="F4616" s="10">
        <v>985</v>
      </c>
      <c r="G4616" s="10">
        <v>1974</v>
      </c>
      <c r="H4616" s="44"/>
      <c r="I4616" s="44"/>
      <c r="J4616" s="44"/>
      <c r="K4616" s="44"/>
      <c r="L4616" s="10"/>
      <c r="M4616" s="10"/>
      <c r="N4616" s="10"/>
      <c r="O4616" s="11"/>
      <c r="P4616" s="27">
        <f>Table1[[#This Row],[Female Voters]]/Table1[[#This Row],[Female Population]]</f>
        <v>0</v>
      </c>
      <c r="Q4616" s="27">
        <f>Table1[[#This Row],[Male Voters]]/Table1[[#This Row],[Male Population]]</f>
        <v>0</v>
      </c>
      <c r="R4616" s="27">
        <f>Table1[[#This Row],[Total Voters]]/Table1[[#This Row],[Total Population]]</f>
        <v>0</v>
      </c>
      <c r="S4616" s="27">
        <f>Table1[[#This Row],[Female Ballots]]/Table1[[#This Row],[Female Population]]</f>
        <v>0</v>
      </c>
      <c r="T4616" s="27">
        <f>Table1[[#This Row],[Male Ballots]]/Table1[[#This Row],[Male Population]]</f>
        <v>0</v>
      </c>
      <c r="U4616" s="27">
        <f>Table1[[#This Row],[Total Ballots]]/Table1[[#This Row],[Total Population]]</f>
        <v>0</v>
      </c>
      <c r="V4616" s="27" t="e">
        <f>Table1[[#This Row],[Female Ballots]]/Table1[[#This Row],[Female Voters]]</f>
        <v>#DIV/0!</v>
      </c>
      <c r="W4616" s="27" t="e">
        <f>Table1[[#This Row],[Male Ballots]]/Table1[[#This Row],[Male Voters]]</f>
        <v>#DIV/0!</v>
      </c>
      <c r="X4616" s="27" t="e">
        <f>Table1[[#This Row],[Total Ballots]]/Table1[[#This Row],[Total Voters]]</f>
        <v>#DIV/0!</v>
      </c>
    </row>
    <row r="4617" spans="1:24" s="12" customFormat="1" hidden="1" x14ac:dyDescent="0.25">
      <c r="A4617" s="8" t="s">
        <v>30</v>
      </c>
      <c r="B4617" s="17">
        <v>2000</v>
      </c>
      <c r="C4617" s="17"/>
      <c r="D4617" s="9" t="s">
        <v>68</v>
      </c>
      <c r="E4617" s="10">
        <v>1498</v>
      </c>
      <c r="F4617" s="10">
        <v>1449</v>
      </c>
      <c r="G4617" s="10">
        <v>2947</v>
      </c>
      <c r="H4617" s="44"/>
      <c r="I4617" s="44"/>
      <c r="J4617" s="44"/>
      <c r="K4617" s="44"/>
      <c r="L4617" s="10"/>
      <c r="M4617" s="10"/>
      <c r="N4617" s="10"/>
      <c r="O4617" s="11"/>
      <c r="P4617" s="27">
        <f>Table1[[#This Row],[Female Voters]]/Table1[[#This Row],[Female Population]]</f>
        <v>0</v>
      </c>
      <c r="Q4617" s="27">
        <f>Table1[[#This Row],[Male Voters]]/Table1[[#This Row],[Male Population]]</f>
        <v>0</v>
      </c>
      <c r="R4617" s="27">
        <f>Table1[[#This Row],[Total Voters]]/Table1[[#This Row],[Total Population]]</f>
        <v>0</v>
      </c>
      <c r="S4617" s="27">
        <f>Table1[[#This Row],[Female Ballots]]/Table1[[#This Row],[Female Population]]</f>
        <v>0</v>
      </c>
      <c r="T4617" s="27">
        <f>Table1[[#This Row],[Male Ballots]]/Table1[[#This Row],[Male Population]]</f>
        <v>0</v>
      </c>
      <c r="U4617" s="27">
        <f>Table1[[#This Row],[Total Ballots]]/Table1[[#This Row],[Total Population]]</f>
        <v>0</v>
      </c>
      <c r="V4617" s="27" t="e">
        <f>Table1[[#This Row],[Female Ballots]]/Table1[[#This Row],[Female Voters]]</f>
        <v>#DIV/0!</v>
      </c>
      <c r="W4617" s="27" t="e">
        <f>Table1[[#This Row],[Male Ballots]]/Table1[[#This Row],[Male Voters]]</f>
        <v>#DIV/0!</v>
      </c>
      <c r="X4617" s="27" t="e">
        <f>Table1[[#This Row],[Total Ballots]]/Table1[[#This Row],[Total Voters]]</f>
        <v>#DIV/0!</v>
      </c>
    </row>
    <row r="4618" spans="1:24" s="12" customFormat="1" hidden="1" x14ac:dyDescent="0.25">
      <c r="A4618" s="8" t="s">
        <v>30</v>
      </c>
      <c r="B4618" s="17">
        <v>2000</v>
      </c>
      <c r="C4618" s="17"/>
      <c r="D4618" s="9" t="s">
        <v>69</v>
      </c>
      <c r="E4618" s="10">
        <v>1518</v>
      </c>
      <c r="F4618" s="10">
        <v>1563</v>
      </c>
      <c r="G4618" s="10">
        <v>3081</v>
      </c>
      <c r="H4618" s="44"/>
      <c r="I4618" s="44"/>
      <c r="J4618" s="44"/>
      <c r="K4618" s="44"/>
      <c r="L4618" s="10"/>
      <c r="M4618" s="10"/>
      <c r="N4618" s="10"/>
      <c r="O4618" s="11"/>
      <c r="P4618" s="27">
        <f>Table1[[#This Row],[Female Voters]]/Table1[[#This Row],[Female Population]]</f>
        <v>0</v>
      </c>
      <c r="Q4618" s="27">
        <f>Table1[[#This Row],[Male Voters]]/Table1[[#This Row],[Male Population]]</f>
        <v>0</v>
      </c>
      <c r="R4618" s="27">
        <f>Table1[[#This Row],[Total Voters]]/Table1[[#This Row],[Total Population]]</f>
        <v>0</v>
      </c>
      <c r="S4618" s="27">
        <f>Table1[[#This Row],[Female Ballots]]/Table1[[#This Row],[Female Population]]</f>
        <v>0</v>
      </c>
      <c r="T4618" s="27">
        <f>Table1[[#This Row],[Male Ballots]]/Table1[[#This Row],[Male Population]]</f>
        <v>0</v>
      </c>
      <c r="U4618" s="27">
        <f>Table1[[#This Row],[Total Ballots]]/Table1[[#This Row],[Total Population]]</f>
        <v>0</v>
      </c>
      <c r="V4618" s="27" t="e">
        <f>Table1[[#This Row],[Female Ballots]]/Table1[[#This Row],[Female Voters]]</f>
        <v>#DIV/0!</v>
      </c>
      <c r="W4618" s="27" t="e">
        <f>Table1[[#This Row],[Male Ballots]]/Table1[[#This Row],[Male Voters]]</f>
        <v>#DIV/0!</v>
      </c>
      <c r="X4618" s="27" t="e">
        <f>Table1[[#This Row],[Total Ballots]]/Table1[[#This Row],[Total Voters]]</f>
        <v>#DIV/0!</v>
      </c>
    </row>
    <row r="4619" spans="1:24" s="12" customFormat="1" hidden="1" x14ac:dyDescent="0.25">
      <c r="A4619" s="8" t="s">
        <v>30</v>
      </c>
      <c r="B4619" s="17">
        <v>2000</v>
      </c>
      <c r="C4619" s="17"/>
      <c r="D4619" s="9" t="s">
        <v>70</v>
      </c>
      <c r="E4619" s="10">
        <v>1027</v>
      </c>
      <c r="F4619" s="10">
        <v>1059</v>
      </c>
      <c r="G4619" s="10">
        <v>2086</v>
      </c>
      <c r="H4619" s="44"/>
      <c r="I4619" s="44"/>
      <c r="J4619" s="44"/>
      <c r="K4619" s="44"/>
      <c r="L4619" s="10"/>
      <c r="M4619" s="10"/>
      <c r="N4619" s="10"/>
      <c r="O4619" s="11"/>
      <c r="P4619" s="27">
        <f>Table1[[#This Row],[Female Voters]]/Table1[[#This Row],[Female Population]]</f>
        <v>0</v>
      </c>
      <c r="Q4619" s="27">
        <f>Table1[[#This Row],[Male Voters]]/Table1[[#This Row],[Male Population]]</f>
        <v>0</v>
      </c>
      <c r="R4619" s="27">
        <f>Table1[[#This Row],[Total Voters]]/Table1[[#This Row],[Total Population]]</f>
        <v>0</v>
      </c>
      <c r="S4619" s="27">
        <f>Table1[[#This Row],[Female Ballots]]/Table1[[#This Row],[Female Population]]</f>
        <v>0</v>
      </c>
      <c r="T4619" s="27">
        <f>Table1[[#This Row],[Male Ballots]]/Table1[[#This Row],[Male Population]]</f>
        <v>0</v>
      </c>
      <c r="U4619" s="27">
        <f>Table1[[#This Row],[Total Ballots]]/Table1[[#This Row],[Total Population]]</f>
        <v>0</v>
      </c>
      <c r="V4619" s="27" t="e">
        <f>Table1[[#This Row],[Female Ballots]]/Table1[[#This Row],[Female Voters]]</f>
        <v>#DIV/0!</v>
      </c>
      <c r="W4619" s="27" t="e">
        <f>Table1[[#This Row],[Male Ballots]]/Table1[[#This Row],[Male Voters]]</f>
        <v>#DIV/0!</v>
      </c>
      <c r="X4619" s="27" t="e">
        <f>Table1[[#This Row],[Total Ballots]]/Table1[[#This Row],[Total Voters]]</f>
        <v>#DIV/0!</v>
      </c>
    </row>
    <row r="4620" spans="1:24" s="12" customFormat="1" hidden="1" x14ac:dyDescent="0.25">
      <c r="A4620" s="8" t="s">
        <v>30</v>
      </c>
      <c r="B4620" s="17">
        <v>2000</v>
      </c>
      <c r="C4620" s="17"/>
      <c r="D4620" s="9" t="s">
        <v>71</v>
      </c>
      <c r="E4620" s="10">
        <v>1410</v>
      </c>
      <c r="F4620" s="10">
        <v>1234</v>
      </c>
      <c r="G4620" s="10">
        <v>2644</v>
      </c>
      <c r="H4620" s="44"/>
      <c r="I4620" s="44"/>
      <c r="J4620" s="44"/>
      <c r="K4620" s="44"/>
      <c r="L4620" s="10"/>
      <c r="M4620" s="10"/>
      <c r="N4620" s="10"/>
      <c r="O4620" s="11"/>
      <c r="P4620" s="27">
        <f>Table1[[#This Row],[Female Voters]]/Table1[[#This Row],[Female Population]]</f>
        <v>0</v>
      </c>
      <c r="Q4620" s="27">
        <f>Table1[[#This Row],[Male Voters]]/Table1[[#This Row],[Male Population]]</f>
        <v>0</v>
      </c>
      <c r="R4620" s="27">
        <f>Table1[[#This Row],[Total Voters]]/Table1[[#This Row],[Total Population]]</f>
        <v>0</v>
      </c>
      <c r="S4620" s="27">
        <f>Table1[[#This Row],[Female Ballots]]/Table1[[#This Row],[Female Population]]</f>
        <v>0</v>
      </c>
      <c r="T4620" s="27">
        <f>Table1[[#This Row],[Male Ballots]]/Table1[[#This Row],[Male Population]]</f>
        <v>0</v>
      </c>
      <c r="U4620" s="27">
        <f>Table1[[#This Row],[Total Ballots]]/Table1[[#This Row],[Total Population]]</f>
        <v>0</v>
      </c>
      <c r="V4620" s="27" t="e">
        <f>Table1[[#This Row],[Female Ballots]]/Table1[[#This Row],[Female Voters]]</f>
        <v>#DIV/0!</v>
      </c>
      <c r="W4620" s="27" t="e">
        <f>Table1[[#This Row],[Male Ballots]]/Table1[[#This Row],[Male Voters]]</f>
        <v>#DIV/0!</v>
      </c>
      <c r="X4620" s="27" t="e">
        <f>Table1[[#This Row],[Total Ballots]]/Table1[[#This Row],[Total Voters]]</f>
        <v>#DIV/0!</v>
      </c>
    </row>
    <row r="4621" spans="1:24" s="12" customFormat="1" hidden="1" x14ac:dyDescent="0.25">
      <c r="A4621" s="8" t="s">
        <v>30</v>
      </c>
      <c r="B4621" s="17">
        <v>2000</v>
      </c>
      <c r="C4621" s="17"/>
      <c r="D4621" s="9" t="s">
        <v>453</v>
      </c>
      <c r="E4621" s="10">
        <v>7030</v>
      </c>
      <c r="F4621" s="10">
        <v>6943</v>
      </c>
      <c r="G4621" s="10">
        <v>13973</v>
      </c>
      <c r="H4621" s="44"/>
      <c r="I4621" s="44"/>
      <c r="J4621" s="44"/>
      <c r="K4621" s="44"/>
      <c r="L4621" s="10"/>
      <c r="M4621" s="10"/>
      <c r="N4621" s="10"/>
      <c r="O4621" s="11"/>
      <c r="P4621" s="27">
        <f>Table1[[#This Row],[Female Voters]]/Table1[[#This Row],[Female Population]]</f>
        <v>0</v>
      </c>
      <c r="Q4621" s="27">
        <f>Table1[[#This Row],[Male Voters]]/Table1[[#This Row],[Male Population]]</f>
        <v>0</v>
      </c>
      <c r="R4621" s="27">
        <f>Table1[[#This Row],[Total Voters]]/Table1[[#This Row],[Total Population]]</f>
        <v>0</v>
      </c>
      <c r="S4621" s="27">
        <f>Table1[[#This Row],[Female Ballots]]/Table1[[#This Row],[Female Population]]</f>
        <v>0</v>
      </c>
      <c r="T4621" s="27">
        <f>Table1[[#This Row],[Male Ballots]]/Table1[[#This Row],[Male Population]]</f>
        <v>0</v>
      </c>
      <c r="U4621" s="27">
        <f>Table1[[#This Row],[Total Ballots]]/Table1[[#This Row],[Total Population]]</f>
        <v>0</v>
      </c>
      <c r="V4621" s="27" t="e">
        <f>Table1[[#This Row],[Female Ballots]]/Table1[[#This Row],[Female Voters]]</f>
        <v>#DIV/0!</v>
      </c>
      <c r="W4621" s="27" t="e">
        <f>Table1[[#This Row],[Male Ballots]]/Table1[[#This Row],[Male Voters]]</f>
        <v>#DIV/0!</v>
      </c>
      <c r="X4621" s="27" t="e">
        <f>Table1[[#This Row],[Total Ballots]]/Table1[[#This Row],[Total Voters]]</f>
        <v>#DIV/0!</v>
      </c>
    </row>
    <row r="4622" spans="1:24" s="12" customFormat="1" hidden="1" x14ac:dyDescent="0.25">
      <c r="A4622" s="8" t="s">
        <v>43</v>
      </c>
      <c r="B4622" s="17">
        <v>2000</v>
      </c>
      <c r="C4622" s="17"/>
      <c r="D4622" s="9" t="s">
        <v>66</v>
      </c>
      <c r="E4622" s="10">
        <v>2697</v>
      </c>
      <c r="F4622" s="10">
        <v>2920</v>
      </c>
      <c r="G4622" s="10">
        <v>5617</v>
      </c>
      <c r="H4622" s="44"/>
      <c r="I4622" s="44"/>
      <c r="J4622" s="44"/>
      <c r="K4622" s="44"/>
      <c r="L4622" s="10"/>
      <c r="M4622" s="10"/>
      <c r="N4622" s="10"/>
      <c r="O4622" s="11"/>
      <c r="P4622" s="27">
        <f>Table1[[#This Row],[Female Voters]]/Table1[[#This Row],[Female Population]]</f>
        <v>0</v>
      </c>
      <c r="Q4622" s="27">
        <f>Table1[[#This Row],[Male Voters]]/Table1[[#This Row],[Male Population]]</f>
        <v>0</v>
      </c>
      <c r="R4622" s="27">
        <f>Table1[[#This Row],[Total Voters]]/Table1[[#This Row],[Total Population]]</f>
        <v>0</v>
      </c>
      <c r="S4622" s="27">
        <f>Table1[[#This Row],[Female Ballots]]/Table1[[#This Row],[Female Population]]</f>
        <v>0</v>
      </c>
      <c r="T4622" s="27">
        <f>Table1[[#This Row],[Male Ballots]]/Table1[[#This Row],[Male Population]]</f>
        <v>0</v>
      </c>
      <c r="U4622" s="27">
        <f>Table1[[#This Row],[Total Ballots]]/Table1[[#This Row],[Total Population]]</f>
        <v>0</v>
      </c>
      <c r="V4622" s="27" t="e">
        <f>Table1[[#This Row],[Female Ballots]]/Table1[[#This Row],[Female Voters]]</f>
        <v>#DIV/0!</v>
      </c>
      <c r="W4622" s="27" t="e">
        <f>Table1[[#This Row],[Male Ballots]]/Table1[[#This Row],[Male Voters]]</f>
        <v>#DIV/0!</v>
      </c>
      <c r="X4622" s="27" t="e">
        <f>Table1[[#This Row],[Total Ballots]]/Table1[[#This Row],[Total Voters]]</f>
        <v>#DIV/0!</v>
      </c>
    </row>
    <row r="4623" spans="1:24" s="12" customFormat="1" hidden="1" x14ac:dyDescent="0.25">
      <c r="A4623" s="8" t="s">
        <v>43</v>
      </c>
      <c r="B4623" s="17">
        <v>2000</v>
      </c>
      <c r="C4623" s="17"/>
      <c r="D4623" s="9" t="s">
        <v>67</v>
      </c>
      <c r="E4623" s="10">
        <v>3632</v>
      </c>
      <c r="F4623" s="10">
        <v>3756</v>
      </c>
      <c r="G4623" s="10">
        <v>7388</v>
      </c>
      <c r="H4623" s="44"/>
      <c r="I4623" s="44"/>
      <c r="J4623" s="44"/>
      <c r="K4623" s="44"/>
      <c r="L4623" s="10"/>
      <c r="M4623" s="10"/>
      <c r="N4623" s="10"/>
      <c r="O4623" s="11"/>
      <c r="P4623" s="27">
        <f>Table1[[#This Row],[Female Voters]]/Table1[[#This Row],[Female Population]]</f>
        <v>0</v>
      </c>
      <c r="Q4623" s="27">
        <f>Table1[[#This Row],[Male Voters]]/Table1[[#This Row],[Male Population]]</f>
        <v>0</v>
      </c>
      <c r="R4623" s="27">
        <f>Table1[[#This Row],[Total Voters]]/Table1[[#This Row],[Total Population]]</f>
        <v>0</v>
      </c>
      <c r="S4623" s="27">
        <f>Table1[[#This Row],[Female Ballots]]/Table1[[#This Row],[Female Population]]</f>
        <v>0</v>
      </c>
      <c r="T4623" s="27">
        <f>Table1[[#This Row],[Male Ballots]]/Table1[[#This Row],[Male Population]]</f>
        <v>0</v>
      </c>
      <c r="U4623" s="27">
        <f>Table1[[#This Row],[Total Ballots]]/Table1[[#This Row],[Total Population]]</f>
        <v>0</v>
      </c>
      <c r="V4623" s="27" t="e">
        <f>Table1[[#This Row],[Female Ballots]]/Table1[[#This Row],[Female Voters]]</f>
        <v>#DIV/0!</v>
      </c>
      <c r="W4623" s="27" t="e">
        <f>Table1[[#This Row],[Male Ballots]]/Table1[[#This Row],[Male Voters]]</f>
        <v>#DIV/0!</v>
      </c>
      <c r="X4623" s="27" t="e">
        <f>Table1[[#This Row],[Total Ballots]]/Table1[[#This Row],[Total Voters]]</f>
        <v>#DIV/0!</v>
      </c>
    </row>
    <row r="4624" spans="1:24" s="12" customFormat="1" hidden="1" x14ac:dyDescent="0.25">
      <c r="A4624" s="8" t="s">
        <v>43</v>
      </c>
      <c r="B4624" s="17">
        <v>2000</v>
      </c>
      <c r="C4624" s="17"/>
      <c r="D4624" s="9" t="s">
        <v>68</v>
      </c>
      <c r="E4624" s="10">
        <v>5056</v>
      </c>
      <c r="F4624" s="10">
        <v>4865</v>
      </c>
      <c r="G4624" s="10">
        <v>9921</v>
      </c>
      <c r="H4624" s="44"/>
      <c r="I4624" s="44"/>
      <c r="J4624" s="44"/>
      <c r="K4624" s="44"/>
      <c r="L4624" s="10"/>
      <c r="M4624" s="10"/>
      <c r="N4624" s="10"/>
      <c r="O4624" s="11"/>
      <c r="P4624" s="27">
        <f>Table1[[#This Row],[Female Voters]]/Table1[[#This Row],[Female Population]]</f>
        <v>0</v>
      </c>
      <c r="Q4624" s="27">
        <f>Table1[[#This Row],[Male Voters]]/Table1[[#This Row],[Male Population]]</f>
        <v>0</v>
      </c>
      <c r="R4624" s="27">
        <f>Table1[[#This Row],[Total Voters]]/Table1[[#This Row],[Total Population]]</f>
        <v>0</v>
      </c>
      <c r="S4624" s="27">
        <f>Table1[[#This Row],[Female Ballots]]/Table1[[#This Row],[Female Population]]</f>
        <v>0</v>
      </c>
      <c r="T4624" s="27">
        <f>Table1[[#This Row],[Male Ballots]]/Table1[[#This Row],[Male Population]]</f>
        <v>0</v>
      </c>
      <c r="U4624" s="27">
        <f>Table1[[#This Row],[Total Ballots]]/Table1[[#This Row],[Total Population]]</f>
        <v>0</v>
      </c>
      <c r="V4624" s="27" t="e">
        <f>Table1[[#This Row],[Female Ballots]]/Table1[[#This Row],[Female Voters]]</f>
        <v>#DIV/0!</v>
      </c>
      <c r="W4624" s="27" t="e">
        <f>Table1[[#This Row],[Male Ballots]]/Table1[[#This Row],[Male Voters]]</f>
        <v>#DIV/0!</v>
      </c>
      <c r="X4624" s="27" t="e">
        <f>Table1[[#This Row],[Total Ballots]]/Table1[[#This Row],[Total Voters]]</f>
        <v>#DIV/0!</v>
      </c>
    </row>
    <row r="4625" spans="1:24" s="12" customFormat="1" hidden="1" x14ac:dyDescent="0.25">
      <c r="A4625" s="8" t="s">
        <v>43</v>
      </c>
      <c r="B4625" s="17">
        <v>2000</v>
      </c>
      <c r="C4625" s="17"/>
      <c r="D4625" s="9" t="s">
        <v>69</v>
      </c>
      <c r="E4625" s="10">
        <v>4902</v>
      </c>
      <c r="F4625" s="10">
        <v>4928</v>
      </c>
      <c r="G4625" s="10">
        <v>9830</v>
      </c>
      <c r="H4625" s="44"/>
      <c r="I4625" s="44"/>
      <c r="J4625" s="44"/>
      <c r="K4625" s="44"/>
      <c r="L4625" s="10"/>
      <c r="M4625" s="10"/>
      <c r="N4625" s="10"/>
      <c r="O4625" s="11"/>
      <c r="P4625" s="27">
        <f>Table1[[#This Row],[Female Voters]]/Table1[[#This Row],[Female Population]]</f>
        <v>0</v>
      </c>
      <c r="Q4625" s="27">
        <f>Table1[[#This Row],[Male Voters]]/Table1[[#This Row],[Male Population]]</f>
        <v>0</v>
      </c>
      <c r="R4625" s="27">
        <f>Table1[[#This Row],[Total Voters]]/Table1[[#This Row],[Total Population]]</f>
        <v>0</v>
      </c>
      <c r="S4625" s="27">
        <f>Table1[[#This Row],[Female Ballots]]/Table1[[#This Row],[Female Population]]</f>
        <v>0</v>
      </c>
      <c r="T4625" s="27">
        <f>Table1[[#This Row],[Male Ballots]]/Table1[[#This Row],[Male Population]]</f>
        <v>0</v>
      </c>
      <c r="U4625" s="27">
        <f>Table1[[#This Row],[Total Ballots]]/Table1[[#This Row],[Total Population]]</f>
        <v>0</v>
      </c>
      <c r="V4625" s="27" t="e">
        <f>Table1[[#This Row],[Female Ballots]]/Table1[[#This Row],[Female Voters]]</f>
        <v>#DIV/0!</v>
      </c>
      <c r="W4625" s="27" t="e">
        <f>Table1[[#This Row],[Male Ballots]]/Table1[[#This Row],[Male Voters]]</f>
        <v>#DIV/0!</v>
      </c>
      <c r="X4625" s="27" t="e">
        <f>Table1[[#This Row],[Total Ballots]]/Table1[[#This Row],[Total Voters]]</f>
        <v>#DIV/0!</v>
      </c>
    </row>
    <row r="4626" spans="1:24" s="12" customFormat="1" hidden="1" x14ac:dyDescent="0.25">
      <c r="A4626" s="8" t="s">
        <v>43</v>
      </c>
      <c r="B4626" s="17">
        <v>2000</v>
      </c>
      <c r="C4626" s="17"/>
      <c r="D4626" s="9" t="s">
        <v>70</v>
      </c>
      <c r="E4626" s="10">
        <v>3517</v>
      </c>
      <c r="F4626" s="10">
        <v>3455</v>
      </c>
      <c r="G4626" s="10">
        <v>6972</v>
      </c>
      <c r="H4626" s="44"/>
      <c r="I4626" s="44"/>
      <c r="J4626" s="44"/>
      <c r="K4626" s="44"/>
      <c r="L4626" s="10"/>
      <c r="M4626" s="10"/>
      <c r="N4626" s="10"/>
      <c r="O4626" s="11"/>
      <c r="P4626" s="27">
        <f>Table1[[#This Row],[Female Voters]]/Table1[[#This Row],[Female Population]]</f>
        <v>0</v>
      </c>
      <c r="Q4626" s="27">
        <f>Table1[[#This Row],[Male Voters]]/Table1[[#This Row],[Male Population]]</f>
        <v>0</v>
      </c>
      <c r="R4626" s="27">
        <f>Table1[[#This Row],[Total Voters]]/Table1[[#This Row],[Total Population]]</f>
        <v>0</v>
      </c>
      <c r="S4626" s="27">
        <f>Table1[[#This Row],[Female Ballots]]/Table1[[#This Row],[Female Population]]</f>
        <v>0</v>
      </c>
      <c r="T4626" s="27">
        <f>Table1[[#This Row],[Male Ballots]]/Table1[[#This Row],[Male Population]]</f>
        <v>0</v>
      </c>
      <c r="U4626" s="27">
        <f>Table1[[#This Row],[Total Ballots]]/Table1[[#This Row],[Total Population]]</f>
        <v>0</v>
      </c>
      <c r="V4626" s="27" t="e">
        <f>Table1[[#This Row],[Female Ballots]]/Table1[[#This Row],[Female Voters]]</f>
        <v>#DIV/0!</v>
      </c>
      <c r="W4626" s="27" t="e">
        <f>Table1[[#This Row],[Male Ballots]]/Table1[[#This Row],[Male Voters]]</f>
        <v>#DIV/0!</v>
      </c>
      <c r="X4626" s="27" t="e">
        <f>Table1[[#This Row],[Total Ballots]]/Table1[[#This Row],[Total Voters]]</f>
        <v>#DIV/0!</v>
      </c>
    </row>
    <row r="4627" spans="1:24" s="12" customFormat="1" hidden="1" x14ac:dyDescent="0.25">
      <c r="A4627" s="8" t="s">
        <v>43</v>
      </c>
      <c r="B4627" s="17">
        <v>2000</v>
      </c>
      <c r="C4627" s="17"/>
      <c r="D4627" s="9" t="s">
        <v>71</v>
      </c>
      <c r="E4627" s="10">
        <v>5989</v>
      </c>
      <c r="F4627" s="10">
        <v>4678</v>
      </c>
      <c r="G4627" s="10">
        <v>10667</v>
      </c>
      <c r="H4627" s="44"/>
      <c r="I4627" s="44"/>
      <c r="J4627" s="44"/>
      <c r="K4627" s="44"/>
      <c r="L4627" s="10"/>
      <c r="M4627" s="10"/>
      <c r="N4627" s="10"/>
      <c r="O4627" s="11"/>
      <c r="P4627" s="27">
        <f>Table1[[#This Row],[Female Voters]]/Table1[[#This Row],[Female Population]]</f>
        <v>0</v>
      </c>
      <c r="Q4627" s="27">
        <f>Table1[[#This Row],[Male Voters]]/Table1[[#This Row],[Male Population]]</f>
        <v>0</v>
      </c>
      <c r="R4627" s="27">
        <f>Table1[[#This Row],[Total Voters]]/Table1[[#This Row],[Total Population]]</f>
        <v>0</v>
      </c>
      <c r="S4627" s="27">
        <f>Table1[[#This Row],[Female Ballots]]/Table1[[#This Row],[Female Population]]</f>
        <v>0</v>
      </c>
      <c r="T4627" s="27">
        <f>Table1[[#This Row],[Male Ballots]]/Table1[[#This Row],[Male Population]]</f>
        <v>0</v>
      </c>
      <c r="U4627" s="27">
        <f>Table1[[#This Row],[Total Ballots]]/Table1[[#This Row],[Total Population]]</f>
        <v>0</v>
      </c>
      <c r="V4627" s="27" t="e">
        <f>Table1[[#This Row],[Female Ballots]]/Table1[[#This Row],[Female Voters]]</f>
        <v>#DIV/0!</v>
      </c>
      <c r="W4627" s="27" t="e">
        <f>Table1[[#This Row],[Male Ballots]]/Table1[[#This Row],[Male Voters]]</f>
        <v>#DIV/0!</v>
      </c>
      <c r="X4627" s="27" t="e">
        <f>Table1[[#This Row],[Total Ballots]]/Table1[[#This Row],[Total Voters]]</f>
        <v>#DIV/0!</v>
      </c>
    </row>
    <row r="4628" spans="1:24" s="12" customFormat="1" hidden="1" x14ac:dyDescent="0.25">
      <c r="A4628" s="8" t="s">
        <v>43</v>
      </c>
      <c r="B4628" s="17">
        <v>2000</v>
      </c>
      <c r="C4628" s="17"/>
      <c r="D4628" s="9" t="s">
        <v>453</v>
      </c>
      <c r="E4628" s="10">
        <v>25793</v>
      </c>
      <c r="F4628" s="10">
        <v>24602</v>
      </c>
      <c r="G4628" s="10">
        <v>50395</v>
      </c>
      <c r="H4628" s="44"/>
      <c r="I4628" s="44"/>
      <c r="J4628" s="44"/>
      <c r="K4628" s="44"/>
      <c r="L4628" s="10"/>
      <c r="M4628" s="10"/>
      <c r="N4628" s="10"/>
      <c r="O4628" s="11"/>
      <c r="P4628" s="27">
        <f>Table1[[#This Row],[Female Voters]]/Table1[[#This Row],[Female Population]]</f>
        <v>0</v>
      </c>
      <c r="Q4628" s="27">
        <f>Table1[[#This Row],[Male Voters]]/Table1[[#This Row],[Male Population]]</f>
        <v>0</v>
      </c>
      <c r="R4628" s="27">
        <f>Table1[[#This Row],[Total Voters]]/Table1[[#This Row],[Total Population]]</f>
        <v>0</v>
      </c>
      <c r="S4628" s="27">
        <f>Table1[[#This Row],[Female Ballots]]/Table1[[#This Row],[Female Population]]</f>
        <v>0</v>
      </c>
      <c r="T4628" s="27">
        <f>Table1[[#This Row],[Male Ballots]]/Table1[[#This Row],[Male Population]]</f>
        <v>0</v>
      </c>
      <c r="U4628" s="27">
        <f>Table1[[#This Row],[Total Ballots]]/Table1[[#This Row],[Total Population]]</f>
        <v>0</v>
      </c>
      <c r="V4628" s="27" t="e">
        <f>Table1[[#This Row],[Female Ballots]]/Table1[[#This Row],[Female Voters]]</f>
        <v>#DIV/0!</v>
      </c>
      <c r="W4628" s="27" t="e">
        <f>Table1[[#This Row],[Male Ballots]]/Table1[[#This Row],[Male Voters]]</f>
        <v>#DIV/0!</v>
      </c>
      <c r="X4628" s="27" t="e">
        <f>Table1[[#This Row],[Total Ballots]]/Table1[[#This Row],[Total Voters]]</f>
        <v>#DIV/0!</v>
      </c>
    </row>
    <row r="4629" spans="1:24" s="12" customFormat="1" hidden="1" x14ac:dyDescent="0.25">
      <c r="A4629" s="8" t="s">
        <v>28</v>
      </c>
      <c r="B4629" s="17">
        <v>2000</v>
      </c>
      <c r="C4629" s="17"/>
      <c r="D4629" s="9" t="s">
        <v>66</v>
      </c>
      <c r="E4629" s="10">
        <v>262</v>
      </c>
      <c r="F4629" s="10">
        <v>266</v>
      </c>
      <c r="G4629" s="10">
        <v>528</v>
      </c>
      <c r="H4629" s="44"/>
      <c r="I4629" s="44"/>
      <c r="J4629" s="44"/>
      <c r="K4629" s="44"/>
      <c r="L4629" s="10"/>
      <c r="M4629" s="10"/>
      <c r="N4629" s="10"/>
      <c r="O4629" s="11"/>
      <c r="P4629" s="27">
        <f>Table1[[#This Row],[Female Voters]]/Table1[[#This Row],[Female Population]]</f>
        <v>0</v>
      </c>
      <c r="Q4629" s="27">
        <f>Table1[[#This Row],[Male Voters]]/Table1[[#This Row],[Male Population]]</f>
        <v>0</v>
      </c>
      <c r="R4629" s="27">
        <f>Table1[[#This Row],[Total Voters]]/Table1[[#This Row],[Total Population]]</f>
        <v>0</v>
      </c>
      <c r="S4629" s="27">
        <f>Table1[[#This Row],[Female Ballots]]/Table1[[#This Row],[Female Population]]</f>
        <v>0</v>
      </c>
      <c r="T4629" s="27">
        <f>Table1[[#This Row],[Male Ballots]]/Table1[[#This Row],[Male Population]]</f>
        <v>0</v>
      </c>
      <c r="U4629" s="27">
        <f>Table1[[#This Row],[Total Ballots]]/Table1[[#This Row],[Total Population]]</f>
        <v>0</v>
      </c>
      <c r="V4629" s="27" t="e">
        <f>Table1[[#This Row],[Female Ballots]]/Table1[[#This Row],[Female Voters]]</f>
        <v>#DIV/0!</v>
      </c>
      <c r="W4629" s="27" t="e">
        <f>Table1[[#This Row],[Male Ballots]]/Table1[[#This Row],[Male Voters]]</f>
        <v>#DIV/0!</v>
      </c>
      <c r="X4629" s="27" t="e">
        <f>Table1[[#This Row],[Total Ballots]]/Table1[[#This Row],[Total Voters]]</f>
        <v>#DIV/0!</v>
      </c>
    </row>
    <row r="4630" spans="1:24" s="12" customFormat="1" hidden="1" x14ac:dyDescent="0.25">
      <c r="A4630" s="8" t="s">
        <v>28</v>
      </c>
      <c r="B4630" s="17">
        <v>2000</v>
      </c>
      <c r="C4630" s="17"/>
      <c r="D4630" s="9" t="s">
        <v>67</v>
      </c>
      <c r="E4630" s="10">
        <v>450</v>
      </c>
      <c r="F4630" s="10">
        <v>435</v>
      </c>
      <c r="G4630" s="10">
        <v>885</v>
      </c>
      <c r="H4630" s="44"/>
      <c r="I4630" s="44"/>
      <c r="J4630" s="44"/>
      <c r="K4630" s="44"/>
      <c r="L4630" s="10"/>
      <c r="M4630" s="10"/>
      <c r="N4630" s="10"/>
      <c r="O4630" s="11"/>
      <c r="P4630" s="27">
        <f>Table1[[#This Row],[Female Voters]]/Table1[[#This Row],[Female Population]]</f>
        <v>0</v>
      </c>
      <c r="Q4630" s="27">
        <f>Table1[[#This Row],[Male Voters]]/Table1[[#This Row],[Male Population]]</f>
        <v>0</v>
      </c>
      <c r="R4630" s="27">
        <f>Table1[[#This Row],[Total Voters]]/Table1[[#This Row],[Total Population]]</f>
        <v>0</v>
      </c>
      <c r="S4630" s="27">
        <f>Table1[[#This Row],[Female Ballots]]/Table1[[#This Row],[Female Population]]</f>
        <v>0</v>
      </c>
      <c r="T4630" s="27">
        <f>Table1[[#This Row],[Male Ballots]]/Table1[[#This Row],[Male Population]]</f>
        <v>0</v>
      </c>
      <c r="U4630" s="27">
        <f>Table1[[#This Row],[Total Ballots]]/Table1[[#This Row],[Total Population]]</f>
        <v>0</v>
      </c>
      <c r="V4630" s="27" t="e">
        <f>Table1[[#This Row],[Female Ballots]]/Table1[[#This Row],[Female Voters]]</f>
        <v>#DIV/0!</v>
      </c>
      <c r="W4630" s="27" t="e">
        <f>Table1[[#This Row],[Male Ballots]]/Table1[[#This Row],[Male Voters]]</f>
        <v>#DIV/0!</v>
      </c>
      <c r="X4630" s="27" t="e">
        <f>Table1[[#This Row],[Total Ballots]]/Table1[[#This Row],[Total Voters]]</f>
        <v>#DIV/0!</v>
      </c>
    </row>
    <row r="4631" spans="1:24" s="12" customFormat="1" hidden="1" x14ac:dyDescent="0.25">
      <c r="A4631" s="8" t="s">
        <v>28</v>
      </c>
      <c r="B4631" s="17">
        <v>2000</v>
      </c>
      <c r="C4631" s="17"/>
      <c r="D4631" s="9" t="s">
        <v>68</v>
      </c>
      <c r="E4631" s="10">
        <v>762</v>
      </c>
      <c r="F4631" s="10">
        <v>715</v>
      </c>
      <c r="G4631" s="10">
        <v>1477</v>
      </c>
      <c r="H4631" s="44"/>
      <c r="I4631" s="44"/>
      <c r="J4631" s="44"/>
      <c r="K4631" s="44"/>
      <c r="L4631" s="10"/>
      <c r="M4631" s="10"/>
      <c r="N4631" s="10"/>
      <c r="O4631" s="11"/>
      <c r="P4631" s="27">
        <f>Table1[[#This Row],[Female Voters]]/Table1[[#This Row],[Female Population]]</f>
        <v>0</v>
      </c>
      <c r="Q4631" s="27">
        <f>Table1[[#This Row],[Male Voters]]/Table1[[#This Row],[Male Population]]</f>
        <v>0</v>
      </c>
      <c r="R4631" s="27">
        <f>Table1[[#This Row],[Total Voters]]/Table1[[#This Row],[Total Population]]</f>
        <v>0</v>
      </c>
      <c r="S4631" s="27">
        <f>Table1[[#This Row],[Female Ballots]]/Table1[[#This Row],[Female Population]]</f>
        <v>0</v>
      </c>
      <c r="T4631" s="27">
        <f>Table1[[#This Row],[Male Ballots]]/Table1[[#This Row],[Male Population]]</f>
        <v>0</v>
      </c>
      <c r="U4631" s="27">
        <f>Table1[[#This Row],[Total Ballots]]/Table1[[#This Row],[Total Population]]</f>
        <v>0</v>
      </c>
      <c r="V4631" s="27" t="e">
        <f>Table1[[#This Row],[Female Ballots]]/Table1[[#This Row],[Female Voters]]</f>
        <v>#DIV/0!</v>
      </c>
      <c r="W4631" s="27" t="e">
        <f>Table1[[#This Row],[Male Ballots]]/Table1[[#This Row],[Male Voters]]</f>
        <v>#DIV/0!</v>
      </c>
      <c r="X4631" s="27" t="e">
        <f>Table1[[#This Row],[Total Ballots]]/Table1[[#This Row],[Total Voters]]</f>
        <v>#DIV/0!</v>
      </c>
    </row>
    <row r="4632" spans="1:24" s="12" customFormat="1" hidden="1" x14ac:dyDescent="0.25">
      <c r="A4632" s="8" t="s">
        <v>28</v>
      </c>
      <c r="B4632" s="17">
        <v>2000</v>
      </c>
      <c r="C4632" s="17"/>
      <c r="D4632" s="9" t="s">
        <v>69</v>
      </c>
      <c r="E4632" s="10">
        <v>764</v>
      </c>
      <c r="F4632" s="10">
        <v>776</v>
      </c>
      <c r="G4632" s="10">
        <v>1540</v>
      </c>
      <c r="H4632" s="44"/>
      <c r="I4632" s="44"/>
      <c r="J4632" s="44"/>
      <c r="K4632" s="44"/>
      <c r="L4632" s="10"/>
      <c r="M4632" s="10"/>
      <c r="N4632" s="10"/>
      <c r="O4632" s="11"/>
      <c r="P4632" s="27">
        <f>Table1[[#This Row],[Female Voters]]/Table1[[#This Row],[Female Population]]</f>
        <v>0</v>
      </c>
      <c r="Q4632" s="27">
        <f>Table1[[#This Row],[Male Voters]]/Table1[[#This Row],[Male Population]]</f>
        <v>0</v>
      </c>
      <c r="R4632" s="27">
        <f>Table1[[#This Row],[Total Voters]]/Table1[[#This Row],[Total Population]]</f>
        <v>0</v>
      </c>
      <c r="S4632" s="27">
        <f>Table1[[#This Row],[Female Ballots]]/Table1[[#This Row],[Female Population]]</f>
        <v>0</v>
      </c>
      <c r="T4632" s="27">
        <f>Table1[[#This Row],[Male Ballots]]/Table1[[#This Row],[Male Population]]</f>
        <v>0</v>
      </c>
      <c r="U4632" s="27">
        <f>Table1[[#This Row],[Total Ballots]]/Table1[[#This Row],[Total Population]]</f>
        <v>0</v>
      </c>
      <c r="V4632" s="27" t="e">
        <f>Table1[[#This Row],[Female Ballots]]/Table1[[#This Row],[Female Voters]]</f>
        <v>#DIV/0!</v>
      </c>
      <c r="W4632" s="27" t="e">
        <f>Table1[[#This Row],[Male Ballots]]/Table1[[#This Row],[Male Voters]]</f>
        <v>#DIV/0!</v>
      </c>
      <c r="X4632" s="27" t="e">
        <f>Table1[[#This Row],[Total Ballots]]/Table1[[#This Row],[Total Voters]]</f>
        <v>#DIV/0!</v>
      </c>
    </row>
    <row r="4633" spans="1:24" s="12" customFormat="1" hidden="1" x14ac:dyDescent="0.25">
      <c r="A4633" s="8" t="s">
        <v>28</v>
      </c>
      <c r="B4633" s="17">
        <v>2000</v>
      </c>
      <c r="C4633" s="17"/>
      <c r="D4633" s="9" t="s">
        <v>70</v>
      </c>
      <c r="E4633" s="10">
        <v>631</v>
      </c>
      <c r="F4633" s="10">
        <v>617</v>
      </c>
      <c r="G4633" s="10">
        <v>1248.01</v>
      </c>
      <c r="H4633" s="44"/>
      <c r="I4633" s="44"/>
      <c r="J4633" s="44"/>
      <c r="K4633" s="44"/>
      <c r="L4633" s="10"/>
      <c r="M4633" s="10"/>
      <c r="N4633" s="10"/>
      <c r="O4633" s="11"/>
      <c r="P4633" s="27">
        <f>Table1[[#This Row],[Female Voters]]/Table1[[#This Row],[Female Population]]</f>
        <v>0</v>
      </c>
      <c r="Q4633" s="27">
        <f>Table1[[#This Row],[Male Voters]]/Table1[[#This Row],[Male Population]]</f>
        <v>0</v>
      </c>
      <c r="R4633" s="27">
        <f>Table1[[#This Row],[Total Voters]]/Table1[[#This Row],[Total Population]]</f>
        <v>0</v>
      </c>
      <c r="S4633" s="27">
        <f>Table1[[#This Row],[Female Ballots]]/Table1[[#This Row],[Female Population]]</f>
        <v>0</v>
      </c>
      <c r="T4633" s="27">
        <f>Table1[[#This Row],[Male Ballots]]/Table1[[#This Row],[Male Population]]</f>
        <v>0</v>
      </c>
      <c r="U4633" s="27">
        <f>Table1[[#This Row],[Total Ballots]]/Table1[[#This Row],[Total Population]]</f>
        <v>0</v>
      </c>
      <c r="V4633" s="27" t="e">
        <f>Table1[[#This Row],[Female Ballots]]/Table1[[#This Row],[Female Voters]]</f>
        <v>#DIV/0!</v>
      </c>
      <c r="W4633" s="27" t="e">
        <f>Table1[[#This Row],[Male Ballots]]/Table1[[#This Row],[Male Voters]]</f>
        <v>#DIV/0!</v>
      </c>
      <c r="X4633" s="27" t="e">
        <f>Table1[[#This Row],[Total Ballots]]/Table1[[#This Row],[Total Voters]]</f>
        <v>#DIV/0!</v>
      </c>
    </row>
    <row r="4634" spans="1:24" s="12" customFormat="1" hidden="1" x14ac:dyDescent="0.25">
      <c r="A4634" s="8" t="s">
        <v>28</v>
      </c>
      <c r="B4634" s="17">
        <v>2000</v>
      </c>
      <c r="C4634" s="17"/>
      <c r="D4634" s="9" t="s">
        <v>71</v>
      </c>
      <c r="E4634" s="10">
        <v>1039</v>
      </c>
      <c r="F4634" s="10">
        <v>893</v>
      </c>
      <c r="G4634" s="10">
        <v>1932.01</v>
      </c>
      <c r="H4634" s="44"/>
      <c r="I4634" s="44"/>
      <c r="J4634" s="44"/>
      <c r="K4634" s="44"/>
      <c r="L4634" s="10"/>
      <c r="M4634" s="10"/>
      <c r="N4634" s="10"/>
      <c r="O4634" s="11"/>
      <c r="P4634" s="27">
        <f>Table1[[#This Row],[Female Voters]]/Table1[[#This Row],[Female Population]]</f>
        <v>0</v>
      </c>
      <c r="Q4634" s="27">
        <f>Table1[[#This Row],[Male Voters]]/Table1[[#This Row],[Male Population]]</f>
        <v>0</v>
      </c>
      <c r="R4634" s="27">
        <f>Table1[[#This Row],[Total Voters]]/Table1[[#This Row],[Total Population]]</f>
        <v>0</v>
      </c>
      <c r="S4634" s="27">
        <f>Table1[[#This Row],[Female Ballots]]/Table1[[#This Row],[Female Population]]</f>
        <v>0</v>
      </c>
      <c r="T4634" s="27">
        <f>Table1[[#This Row],[Male Ballots]]/Table1[[#This Row],[Male Population]]</f>
        <v>0</v>
      </c>
      <c r="U4634" s="27">
        <f>Table1[[#This Row],[Total Ballots]]/Table1[[#This Row],[Total Population]]</f>
        <v>0</v>
      </c>
      <c r="V4634" s="27" t="e">
        <f>Table1[[#This Row],[Female Ballots]]/Table1[[#This Row],[Female Voters]]</f>
        <v>#DIV/0!</v>
      </c>
      <c r="W4634" s="27" t="e">
        <f>Table1[[#This Row],[Male Ballots]]/Table1[[#This Row],[Male Voters]]</f>
        <v>#DIV/0!</v>
      </c>
      <c r="X4634" s="27" t="e">
        <f>Table1[[#This Row],[Total Ballots]]/Table1[[#This Row],[Total Voters]]</f>
        <v>#DIV/0!</v>
      </c>
    </row>
    <row r="4635" spans="1:24" s="12" customFormat="1" hidden="1" x14ac:dyDescent="0.25">
      <c r="A4635" s="8" t="s">
        <v>28</v>
      </c>
      <c r="B4635" s="17">
        <v>2000</v>
      </c>
      <c r="C4635" s="17"/>
      <c r="D4635" s="9" t="s">
        <v>453</v>
      </c>
      <c r="E4635" s="10">
        <v>3908</v>
      </c>
      <c r="F4635" s="10">
        <v>3702</v>
      </c>
      <c r="G4635" s="10">
        <v>7610.02</v>
      </c>
      <c r="H4635" s="44"/>
      <c r="I4635" s="44"/>
      <c r="J4635" s="44"/>
      <c r="K4635" s="44"/>
      <c r="L4635" s="10"/>
      <c r="M4635" s="10"/>
      <c r="N4635" s="10"/>
      <c r="O4635" s="11"/>
      <c r="P4635" s="27">
        <f>Table1[[#This Row],[Female Voters]]/Table1[[#This Row],[Female Population]]</f>
        <v>0</v>
      </c>
      <c r="Q4635" s="27">
        <f>Table1[[#This Row],[Male Voters]]/Table1[[#This Row],[Male Population]]</f>
        <v>0</v>
      </c>
      <c r="R4635" s="27">
        <f>Table1[[#This Row],[Total Voters]]/Table1[[#This Row],[Total Population]]</f>
        <v>0</v>
      </c>
      <c r="S4635" s="27">
        <f>Table1[[#This Row],[Female Ballots]]/Table1[[#This Row],[Female Population]]</f>
        <v>0</v>
      </c>
      <c r="T4635" s="27">
        <f>Table1[[#This Row],[Male Ballots]]/Table1[[#This Row],[Male Population]]</f>
        <v>0</v>
      </c>
      <c r="U4635" s="27">
        <f>Table1[[#This Row],[Total Ballots]]/Table1[[#This Row],[Total Population]]</f>
        <v>0</v>
      </c>
      <c r="V4635" s="27" t="e">
        <f>Table1[[#This Row],[Female Ballots]]/Table1[[#This Row],[Female Voters]]</f>
        <v>#DIV/0!</v>
      </c>
      <c r="W4635" s="27" t="e">
        <f>Table1[[#This Row],[Male Ballots]]/Table1[[#This Row],[Male Voters]]</f>
        <v>#DIV/0!</v>
      </c>
      <c r="X4635" s="27" t="e">
        <f>Table1[[#This Row],[Total Ballots]]/Table1[[#This Row],[Total Voters]]</f>
        <v>#DIV/0!</v>
      </c>
    </row>
    <row r="4636" spans="1:24" s="12" customFormat="1" hidden="1" x14ac:dyDescent="0.25">
      <c r="A4636" s="8" t="s">
        <v>42</v>
      </c>
      <c r="B4636" s="17">
        <v>2000</v>
      </c>
      <c r="C4636" s="17"/>
      <c r="D4636" s="9" t="s">
        <v>66</v>
      </c>
      <c r="E4636" s="10">
        <v>1573</v>
      </c>
      <c r="F4636" s="10">
        <v>2223.0100000000002</v>
      </c>
      <c r="G4636" s="10">
        <v>3796.01</v>
      </c>
      <c r="H4636" s="44"/>
      <c r="I4636" s="44"/>
      <c r="J4636" s="44"/>
      <c r="K4636" s="44"/>
      <c r="L4636" s="10"/>
      <c r="M4636" s="10"/>
      <c r="N4636" s="10"/>
      <c r="O4636" s="11"/>
      <c r="P4636" s="27">
        <f>Table1[[#This Row],[Female Voters]]/Table1[[#This Row],[Female Population]]</f>
        <v>0</v>
      </c>
      <c r="Q4636" s="27">
        <f>Table1[[#This Row],[Male Voters]]/Table1[[#This Row],[Male Population]]</f>
        <v>0</v>
      </c>
      <c r="R4636" s="27">
        <f>Table1[[#This Row],[Total Voters]]/Table1[[#This Row],[Total Population]]</f>
        <v>0</v>
      </c>
      <c r="S4636" s="27">
        <f>Table1[[#This Row],[Female Ballots]]/Table1[[#This Row],[Female Population]]</f>
        <v>0</v>
      </c>
      <c r="T4636" s="27">
        <f>Table1[[#This Row],[Male Ballots]]/Table1[[#This Row],[Male Population]]</f>
        <v>0</v>
      </c>
      <c r="U4636" s="27">
        <f>Table1[[#This Row],[Total Ballots]]/Table1[[#This Row],[Total Population]]</f>
        <v>0</v>
      </c>
      <c r="V4636" s="27" t="e">
        <f>Table1[[#This Row],[Female Ballots]]/Table1[[#This Row],[Female Voters]]</f>
        <v>#DIV/0!</v>
      </c>
      <c r="W4636" s="27" t="e">
        <f>Table1[[#This Row],[Male Ballots]]/Table1[[#This Row],[Male Voters]]</f>
        <v>#DIV/0!</v>
      </c>
      <c r="X4636" s="27" t="e">
        <f>Table1[[#This Row],[Total Ballots]]/Table1[[#This Row],[Total Voters]]</f>
        <v>#DIV/0!</v>
      </c>
    </row>
    <row r="4637" spans="1:24" s="12" customFormat="1" hidden="1" x14ac:dyDescent="0.25">
      <c r="A4637" s="8" t="s">
        <v>42</v>
      </c>
      <c r="B4637" s="17">
        <v>2000</v>
      </c>
      <c r="C4637" s="17"/>
      <c r="D4637" s="9" t="s">
        <v>67</v>
      </c>
      <c r="E4637" s="10">
        <v>2383</v>
      </c>
      <c r="F4637" s="10">
        <v>3093.01</v>
      </c>
      <c r="G4637" s="10">
        <v>5476.01</v>
      </c>
      <c r="H4637" s="44"/>
      <c r="I4637" s="44"/>
      <c r="J4637" s="44"/>
      <c r="K4637" s="44"/>
      <c r="L4637" s="10"/>
      <c r="M4637" s="10"/>
      <c r="N4637" s="10"/>
      <c r="O4637" s="11"/>
      <c r="P4637" s="27">
        <f>Table1[[#This Row],[Female Voters]]/Table1[[#This Row],[Female Population]]</f>
        <v>0</v>
      </c>
      <c r="Q4637" s="27">
        <f>Table1[[#This Row],[Male Voters]]/Table1[[#This Row],[Male Population]]</f>
        <v>0</v>
      </c>
      <c r="R4637" s="27">
        <f>Table1[[#This Row],[Total Voters]]/Table1[[#This Row],[Total Population]]</f>
        <v>0</v>
      </c>
      <c r="S4637" s="27">
        <f>Table1[[#This Row],[Female Ballots]]/Table1[[#This Row],[Female Population]]</f>
        <v>0</v>
      </c>
      <c r="T4637" s="27">
        <f>Table1[[#This Row],[Male Ballots]]/Table1[[#This Row],[Male Population]]</f>
        <v>0</v>
      </c>
      <c r="U4637" s="27">
        <f>Table1[[#This Row],[Total Ballots]]/Table1[[#This Row],[Total Population]]</f>
        <v>0</v>
      </c>
      <c r="V4637" s="27" t="e">
        <f>Table1[[#This Row],[Female Ballots]]/Table1[[#This Row],[Female Voters]]</f>
        <v>#DIV/0!</v>
      </c>
      <c r="W4637" s="27" t="e">
        <f>Table1[[#This Row],[Male Ballots]]/Table1[[#This Row],[Male Voters]]</f>
        <v>#DIV/0!</v>
      </c>
      <c r="X4637" s="27" t="e">
        <f>Table1[[#This Row],[Total Ballots]]/Table1[[#This Row],[Total Voters]]</f>
        <v>#DIV/0!</v>
      </c>
    </row>
    <row r="4638" spans="1:24" s="12" customFormat="1" hidden="1" x14ac:dyDescent="0.25">
      <c r="A4638" s="8" t="s">
        <v>42</v>
      </c>
      <c r="B4638" s="17">
        <v>2000</v>
      </c>
      <c r="C4638" s="17"/>
      <c r="D4638" s="9" t="s">
        <v>68</v>
      </c>
      <c r="E4638" s="10">
        <v>3658</v>
      </c>
      <c r="F4638" s="10">
        <v>3946</v>
      </c>
      <c r="G4638" s="10">
        <v>7604</v>
      </c>
      <c r="H4638" s="44"/>
      <c r="I4638" s="44"/>
      <c r="J4638" s="44"/>
      <c r="K4638" s="44"/>
      <c r="L4638" s="10"/>
      <c r="M4638" s="10"/>
      <c r="N4638" s="10"/>
      <c r="O4638" s="11"/>
      <c r="P4638" s="27">
        <f>Table1[[#This Row],[Female Voters]]/Table1[[#This Row],[Female Population]]</f>
        <v>0</v>
      </c>
      <c r="Q4638" s="27">
        <f>Table1[[#This Row],[Male Voters]]/Table1[[#This Row],[Male Population]]</f>
        <v>0</v>
      </c>
      <c r="R4638" s="27">
        <f>Table1[[#This Row],[Total Voters]]/Table1[[#This Row],[Total Population]]</f>
        <v>0</v>
      </c>
      <c r="S4638" s="27">
        <f>Table1[[#This Row],[Female Ballots]]/Table1[[#This Row],[Female Population]]</f>
        <v>0</v>
      </c>
      <c r="T4638" s="27">
        <f>Table1[[#This Row],[Male Ballots]]/Table1[[#This Row],[Male Population]]</f>
        <v>0</v>
      </c>
      <c r="U4638" s="27">
        <f>Table1[[#This Row],[Total Ballots]]/Table1[[#This Row],[Total Population]]</f>
        <v>0</v>
      </c>
      <c r="V4638" s="27" t="e">
        <f>Table1[[#This Row],[Female Ballots]]/Table1[[#This Row],[Female Voters]]</f>
        <v>#DIV/0!</v>
      </c>
      <c r="W4638" s="27" t="e">
        <f>Table1[[#This Row],[Male Ballots]]/Table1[[#This Row],[Male Voters]]</f>
        <v>#DIV/0!</v>
      </c>
      <c r="X4638" s="27" t="e">
        <f>Table1[[#This Row],[Total Ballots]]/Table1[[#This Row],[Total Voters]]</f>
        <v>#DIV/0!</v>
      </c>
    </row>
    <row r="4639" spans="1:24" s="12" customFormat="1" hidden="1" x14ac:dyDescent="0.25">
      <c r="A4639" s="8" t="s">
        <v>42</v>
      </c>
      <c r="B4639" s="17">
        <v>2000</v>
      </c>
      <c r="C4639" s="17"/>
      <c r="D4639" s="9" t="s">
        <v>69</v>
      </c>
      <c r="E4639" s="10">
        <v>3519</v>
      </c>
      <c r="F4639" s="10">
        <v>3702.99</v>
      </c>
      <c r="G4639" s="10">
        <v>7221.98</v>
      </c>
      <c r="H4639" s="44"/>
      <c r="I4639" s="44"/>
      <c r="J4639" s="44"/>
      <c r="K4639" s="44"/>
      <c r="L4639" s="10"/>
      <c r="M4639" s="10"/>
      <c r="N4639" s="10"/>
      <c r="O4639" s="11"/>
      <c r="P4639" s="27">
        <f>Table1[[#This Row],[Female Voters]]/Table1[[#This Row],[Female Population]]</f>
        <v>0</v>
      </c>
      <c r="Q4639" s="27">
        <f>Table1[[#This Row],[Male Voters]]/Table1[[#This Row],[Male Population]]</f>
        <v>0</v>
      </c>
      <c r="R4639" s="27">
        <f>Table1[[#This Row],[Total Voters]]/Table1[[#This Row],[Total Population]]</f>
        <v>0</v>
      </c>
      <c r="S4639" s="27">
        <f>Table1[[#This Row],[Female Ballots]]/Table1[[#This Row],[Female Population]]</f>
        <v>0</v>
      </c>
      <c r="T4639" s="27">
        <f>Table1[[#This Row],[Male Ballots]]/Table1[[#This Row],[Male Population]]</f>
        <v>0</v>
      </c>
      <c r="U4639" s="27">
        <f>Table1[[#This Row],[Total Ballots]]/Table1[[#This Row],[Total Population]]</f>
        <v>0</v>
      </c>
      <c r="V4639" s="27" t="e">
        <f>Table1[[#This Row],[Female Ballots]]/Table1[[#This Row],[Female Voters]]</f>
        <v>#DIV/0!</v>
      </c>
      <c r="W4639" s="27" t="e">
        <f>Table1[[#This Row],[Male Ballots]]/Table1[[#This Row],[Male Voters]]</f>
        <v>#DIV/0!</v>
      </c>
      <c r="X4639" s="27" t="e">
        <f>Table1[[#This Row],[Total Ballots]]/Table1[[#This Row],[Total Voters]]</f>
        <v>#DIV/0!</v>
      </c>
    </row>
    <row r="4640" spans="1:24" s="12" customFormat="1" hidden="1" x14ac:dyDescent="0.25">
      <c r="A4640" s="8" t="s">
        <v>42</v>
      </c>
      <c r="B4640" s="17">
        <v>2000</v>
      </c>
      <c r="C4640" s="17"/>
      <c r="D4640" s="9" t="s">
        <v>70</v>
      </c>
      <c r="E4640" s="10">
        <v>2829.99</v>
      </c>
      <c r="F4640" s="10">
        <v>2708.99</v>
      </c>
      <c r="G4640" s="10">
        <v>5538.98</v>
      </c>
      <c r="H4640" s="44"/>
      <c r="I4640" s="44"/>
      <c r="J4640" s="44"/>
      <c r="K4640" s="44"/>
      <c r="L4640" s="10"/>
      <c r="M4640" s="10"/>
      <c r="N4640" s="10"/>
      <c r="O4640" s="11"/>
      <c r="P4640" s="27">
        <f>Table1[[#This Row],[Female Voters]]/Table1[[#This Row],[Female Population]]</f>
        <v>0</v>
      </c>
      <c r="Q4640" s="27">
        <f>Table1[[#This Row],[Male Voters]]/Table1[[#This Row],[Male Population]]</f>
        <v>0</v>
      </c>
      <c r="R4640" s="27">
        <f>Table1[[#This Row],[Total Voters]]/Table1[[#This Row],[Total Population]]</f>
        <v>0</v>
      </c>
      <c r="S4640" s="27">
        <f>Table1[[#This Row],[Female Ballots]]/Table1[[#This Row],[Female Population]]</f>
        <v>0</v>
      </c>
      <c r="T4640" s="27">
        <f>Table1[[#This Row],[Male Ballots]]/Table1[[#This Row],[Male Population]]</f>
        <v>0</v>
      </c>
      <c r="U4640" s="27">
        <f>Table1[[#This Row],[Total Ballots]]/Table1[[#This Row],[Total Population]]</f>
        <v>0</v>
      </c>
      <c r="V4640" s="27" t="e">
        <f>Table1[[#This Row],[Female Ballots]]/Table1[[#This Row],[Female Voters]]</f>
        <v>#DIV/0!</v>
      </c>
      <c r="W4640" s="27" t="e">
        <f>Table1[[#This Row],[Male Ballots]]/Table1[[#This Row],[Male Voters]]</f>
        <v>#DIV/0!</v>
      </c>
      <c r="X4640" s="27" t="e">
        <f>Table1[[#This Row],[Total Ballots]]/Table1[[#This Row],[Total Voters]]</f>
        <v>#DIV/0!</v>
      </c>
    </row>
    <row r="4641" spans="1:24" s="12" customFormat="1" hidden="1" x14ac:dyDescent="0.25">
      <c r="A4641" s="8" t="s">
        <v>42</v>
      </c>
      <c r="B4641" s="17">
        <v>2000</v>
      </c>
      <c r="C4641" s="17"/>
      <c r="D4641" s="9" t="s">
        <v>71</v>
      </c>
      <c r="E4641" s="10">
        <v>4261.9799999999996</v>
      </c>
      <c r="F4641" s="10">
        <v>3886.99</v>
      </c>
      <c r="G4641" s="10">
        <v>8148.9599999999991</v>
      </c>
      <c r="H4641" s="44"/>
      <c r="I4641" s="44"/>
      <c r="J4641" s="44"/>
      <c r="K4641" s="44"/>
      <c r="L4641" s="10"/>
      <c r="M4641" s="10"/>
      <c r="N4641" s="10"/>
      <c r="O4641" s="11"/>
      <c r="P4641" s="27">
        <f>Table1[[#This Row],[Female Voters]]/Table1[[#This Row],[Female Population]]</f>
        <v>0</v>
      </c>
      <c r="Q4641" s="27">
        <f>Table1[[#This Row],[Male Voters]]/Table1[[#This Row],[Male Population]]</f>
        <v>0</v>
      </c>
      <c r="R4641" s="27">
        <f>Table1[[#This Row],[Total Voters]]/Table1[[#This Row],[Total Population]]</f>
        <v>0</v>
      </c>
      <c r="S4641" s="27">
        <f>Table1[[#This Row],[Female Ballots]]/Table1[[#This Row],[Female Population]]</f>
        <v>0</v>
      </c>
      <c r="T4641" s="27">
        <f>Table1[[#This Row],[Male Ballots]]/Table1[[#This Row],[Male Population]]</f>
        <v>0</v>
      </c>
      <c r="U4641" s="27">
        <f>Table1[[#This Row],[Total Ballots]]/Table1[[#This Row],[Total Population]]</f>
        <v>0</v>
      </c>
      <c r="V4641" s="27" t="e">
        <f>Table1[[#This Row],[Female Ballots]]/Table1[[#This Row],[Female Voters]]</f>
        <v>#DIV/0!</v>
      </c>
      <c r="W4641" s="27" t="e">
        <f>Table1[[#This Row],[Male Ballots]]/Table1[[#This Row],[Male Voters]]</f>
        <v>#DIV/0!</v>
      </c>
      <c r="X4641" s="27" t="e">
        <f>Table1[[#This Row],[Total Ballots]]/Table1[[#This Row],[Total Voters]]</f>
        <v>#DIV/0!</v>
      </c>
    </row>
    <row r="4642" spans="1:24" s="12" customFormat="1" hidden="1" x14ac:dyDescent="0.25">
      <c r="A4642" s="8" t="s">
        <v>42</v>
      </c>
      <c r="B4642" s="17">
        <v>2000</v>
      </c>
      <c r="C4642" s="17"/>
      <c r="D4642" s="9" t="s">
        <v>453</v>
      </c>
      <c r="E4642" s="10">
        <v>18224.97</v>
      </c>
      <c r="F4642" s="10">
        <v>19560.989999999998</v>
      </c>
      <c r="G4642" s="10">
        <v>37785.94</v>
      </c>
      <c r="H4642" s="44"/>
      <c r="I4642" s="44"/>
      <c r="J4642" s="44"/>
      <c r="K4642" s="44"/>
      <c r="L4642" s="10"/>
      <c r="M4642" s="10"/>
      <c r="N4642" s="10"/>
      <c r="O4642" s="11"/>
      <c r="P4642" s="27">
        <f>Table1[[#This Row],[Female Voters]]/Table1[[#This Row],[Female Population]]</f>
        <v>0</v>
      </c>
      <c r="Q4642" s="27">
        <f>Table1[[#This Row],[Male Voters]]/Table1[[#This Row],[Male Population]]</f>
        <v>0</v>
      </c>
      <c r="R4642" s="27">
        <f>Table1[[#This Row],[Total Voters]]/Table1[[#This Row],[Total Population]]</f>
        <v>0</v>
      </c>
      <c r="S4642" s="27">
        <f>Table1[[#This Row],[Female Ballots]]/Table1[[#This Row],[Female Population]]</f>
        <v>0</v>
      </c>
      <c r="T4642" s="27">
        <f>Table1[[#This Row],[Male Ballots]]/Table1[[#This Row],[Male Population]]</f>
        <v>0</v>
      </c>
      <c r="U4642" s="27">
        <f>Table1[[#This Row],[Total Ballots]]/Table1[[#This Row],[Total Population]]</f>
        <v>0</v>
      </c>
      <c r="V4642" s="27" t="e">
        <f>Table1[[#This Row],[Female Ballots]]/Table1[[#This Row],[Female Voters]]</f>
        <v>#DIV/0!</v>
      </c>
      <c r="W4642" s="27" t="e">
        <f>Table1[[#This Row],[Male Ballots]]/Table1[[#This Row],[Male Voters]]</f>
        <v>#DIV/0!</v>
      </c>
      <c r="X4642" s="27" t="e">
        <f>Table1[[#This Row],[Total Ballots]]/Table1[[#This Row],[Total Voters]]</f>
        <v>#DIV/0!</v>
      </c>
    </row>
    <row r="4643" spans="1:24" s="12" customFormat="1" hidden="1" x14ac:dyDescent="0.25">
      <c r="A4643" s="8" t="s">
        <v>50</v>
      </c>
      <c r="B4643" s="17">
        <v>2000</v>
      </c>
      <c r="C4643" s="17"/>
      <c r="D4643" s="9" t="s">
        <v>66</v>
      </c>
      <c r="E4643" s="10">
        <v>1376</v>
      </c>
      <c r="F4643" s="10">
        <v>1521</v>
      </c>
      <c r="G4643" s="10">
        <v>2896.99</v>
      </c>
      <c r="H4643" s="44"/>
      <c r="I4643" s="44"/>
      <c r="J4643" s="44"/>
      <c r="K4643" s="44"/>
      <c r="L4643" s="10"/>
      <c r="M4643" s="10"/>
      <c r="N4643" s="10"/>
      <c r="O4643" s="11"/>
      <c r="P4643" s="27">
        <f>Table1[[#This Row],[Female Voters]]/Table1[[#This Row],[Female Population]]</f>
        <v>0</v>
      </c>
      <c r="Q4643" s="27">
        <f>Table1[[#This Row],[Male Voters]]/Table1[[#This Row],[Male Population]]</f>
        <v>0</v>
      </c>
      <c r="R4643" s="27">
        <f>Table1[[#This Row],[Total Voters]]/Table1[[#This Row],[Total Population]]</f>
        <v>0</v>
      </c>
      <c r="S4643" s="27">
        <f>Table1[[#This Row],[Female Ballots]]/Table1[[#This Row],[Female Population]]</f>
        <v>0</v>
      </c>
      <c r="T4643" s="27">
        <f>Table1[[#This Row],[Male Ballots]]/Table1[[#This Row],[Male Population]]</f>
        <v>0</v>
      </c>
      <c r="U4643" s="27">
        <f>Table1[[#This Row],[Total Ballots]]/Table1[[#This Row],[Total Population]]</f>
        <v>0</v>
      </c>
      <c r="V4643" s="27" t="e">
        <f>Table1[[#This Row],[Female Ballots]]/Table1[[#This Row],[Female Voters]]</f>
        <v>#DIV/0!</v>
      </c>
      <c r="W4643" s="27" t="e">
        <f>Table1[[#This Row],[Male Ballots]]/Table1[[#This Row],[Male Voters]]</f>
        <v>#DIV/0!</v>
      </c>
      <c r="X4643" s="27" t="e">
        <f>Table1[[#This Row],[Total Ballots]]/Table1[[#This Row],[Total Voters]]</f>
        <v>#DIV/0!</v>
      </c>
    </row>
    <row r="4644" spans="1:24" s="12" customFormat="1" hidden="1" x14ac:dyDescent="0.25">
      <c r="A4644" s="8" t="s">
        <v>50</v>
      </c>
      <c r="B4644" s="17">
        <v>2000</v>
      </c>
      <c r="C4644" s="17"/>
      <c r="D4644" s="9" t="s">
        <v>67</v>
      </c>
      <c r="E4644" s="10">
        <v>2124</v>
      </c>
      <c r="F4644" s="10">
        <v>2200.98</v>
      </c>
      <c r="G4644" s="10">
        <v>4324.9799999999996</v>
      </c>
      <c r="H4644" s="44"/>
      <c r="I4644" s="44"/>
      <c r="J4644" s="44"/>
      <c r="K4644" s="44"/>
      <c r="L4644" s="10"/>
      <c r="M4644" s="10"/>
      <c r="N4644" s="10"/>
      <c r="O4644" s="11"/>
      <c r="P4644" s="27">
        <f>Table1[[#This Row],[Female Voters]]/Table1[[#This Row],[Female Population]]</f>
        <v>0</v>
      </c>
      <c r="Q4644" s="27">
        <f>Table1[[#This Row],[Male Voters]]/Table1[[#This Row],[Male Population]]</f>
        <v>0</v>
      </c>
      <c r="R4644" s="27">
        <f>Table1[[#This Row],[Total Voters]]/Table1[[#This Row],[Total Population]]</f>
        <v>0</v>
      </c>
      <c r="S4644" s="27">
        <f>Table1[[#This Row],[Female Ballots]]/Table1[[#This Row],[Female Population]]</f>
        <v>0</v>
      </c>
      <c r="T4644" s="27">
        <f>Table1[[#This Row],[Male Ballots]]/Table1[[#This Row],[Male Population]]</f>
        <v>0</v>
      </c>
      <c r="U4644" s="27">
        <f>Table1[[#This Row],[Total Ballots]]/Table1[[#This Row],[Total Population]]</f>
        <v>0</v>
      </c>
      <c r="V4644" s="27" t="e">
        <f>Table1[[#This Row],[Female Ballots]]/Table1[[#This Row],[Female Voters]]</f>
        <v>#DIV/0!</v>
      </c>
      <c r="W4644" s="27" t="e">
        <f>Table1[[#This Row],[Male Ballots]]/Table1[[#This Row],[Male Voters]]</f>
        <v>#DIV/0!</v>
      </c>
      <c r="X4644" s="27" t="e">
        <f>Table1[[#This Row],[Total Ballots]]/Table1[[#This Row],[Total Voters]]</f>
        <v>#DIV/0!</v>
      </c>
    </row>
    <row r="4645" spans="1:24" s="12" customFormat="1" hidden="1" x14ac:dyDescent="0.25">
      <c r="A4645" s="8" t="s">
        <v>50</v>
      </c>
      <c r="B4645" s="17">
        <v>2000</v>
      </c>
      <c r="C4645" s="17"/>
      <c r="D4645" s="9" t="s">
        <v>68</v>
      </c>
      <c r="E4645" s="10">
        <v>2979.02</v>
      </c>
      <c r="F4645" s="10">
        <v>2777.99</v>
      </c>
      <c r="G4645" s="10">
        <v>5757.01</v>
      </c>
      <c r="H4645" s="44"/>
      <c r="I4645" s="44"/>
      <c r="J4645" s="44"/>
      <c r="K4645" s="44"/>
      <c r="L4645" s="10"/>
      <c r="M4645" s="10"/>
      <c r="N4645" s="10"/>
      <c r="O4645" s="11"/>
      <c r="P4645" s="27">
        <f>Table1[[#This Row],[Female Voters]]/Table1[[#This Row],[Female Population]]</f>
        <v>0</v>
      </c>
      <c r="Q4645" s="27">
        <f>Table1[[#This Row],[Male Voters]]/Table1[[#This Row],[Male Population]]</f>
        <v>0</v>
      </c>
      <c r="R4645" s="27">
        <f>Table1[[#This Row],[Total Voters]]/Table1[[#This Row],[Total Population]]</f>
        <v>0</v>
      </c>
      <c r="S4645" s="27">
        <f>Table1[[#This Row],[Female Ballots]]/Table1[[#This Row],[Female Population]]</f>
        <v>0</v>
      </c>
      <c r="T4645" s="27">
        <f>Table1[[#This Row],[Male Ballots]]/Table1[[#This Row],[Male Population]]</f>
        <v>0</v>
      </c>
      <c r="U4645" s="27">
        <f>Table1[[#This Row],[Total Ballots]]/Table1[[#This Row],[Total Population]]</f>
        <v>0</v>
      </c>
      <c r="V4645" s="27" t="e">
        <f>Table1[[#This Row],[Female Ballots]]/Table1[[#This Row],[Female Voters]]</f>
        <v>#DIV/0!</v>
      </c>
      <c r="W4645" s="27" t="e">
        <f>Table1[[#This Row],[Male Ballots]]/Table1[[#This Row],[Male Voters]]</f>
        <v>#DIV/0!</v>
      </c>
      <c r="X4645" s="27" t="e">
        <f>Table1[[#This Row],[Total Ballots]]/Table1[[#This Row],[Total Voters]]</f>
        <v>#DIV/0!</v>
      </c>
    </row>
    <row r="4646" spans="1:24" s="12" customFormat="1" hidden="1" x14ac:dyDescent="0.25">
      <c r="A4646" s="8" t="s">
        <v>50</v>
      </c>
      <c r="B4646" s="17">
        <v>2000</v>
      </c>
      <c r="C4646" s="17"/>
      <c r="D4646" s="9" t="s">
        <v>69</v>
      </c>
      <c r="E4646" s="10">
        <v>2940.02</v>
      </c>
      <c r="F4646" s="10">
        <v>2997</v>
      </c>
      <c r="G4646" s="10">
        <v>5937.0300000000007</v>
      </c>
      <c r="H4646" s="44"/>
      <c r="I4646" s="44"/>
      <c r="J4646" s="44"/>
      <c r="K4646" s="44"/>
      <c r="L4646" s="10"/>
      <c r="M4646" s="10"/>
      <c r="N4646" s="10"/>
      <c r="O4646" s="11"/>
      <c r="P4646" s="27">
        <f>Table1[[#This Row],[Female Voters]]/Table1[[#This Row],[Female Population]]</f>
        <v>0</v>
      </c>
      <c r="Q4646" s="27">
        <f>Table1[[#This Row],[Male Voters]]/Table1[[#This Row],[Male Population]]</f>
        <v>0</v>
      </c>
      <c r="R4646" s="27">
        <f>Table1[[#This Row],[Total Voters]]/Table1[[#This Row],[Total Population]]</f>
        <v>0</v>
      </c>
      <c r="S4646" s="27">
        <f>Table1[[#This Row],[Female Ballots]]/Table1[[#This Row],[Female Population]]</f>
        <v>0</v>
      </c>
      <c r="T4646" s="27">
        <f>Table1[[#This Row],[Male Ballots]]/Table1[[#This Row],[Male Population]]</f>
        <v>0</v>
      </c>
      <c r="U4646" s="27">
        <f>Table1[[#This Row],[Total Ballots]]/Table1[[#This Row],[Total Population]]</f>
        <v>0</v>
      </c>
      <c r="V4646" s="27" t="e">
        <f>Table1[[#This Row],[Female Ballots]]/Table1[[#This Row],[Female Voters]]</f>
        <v>#DIV/0!</v>
      </c>
      <c r="W4646" s="27" t="e">
        <f>Table1[[#This Row],[Male Ballots]]/Table1[[#This Row],[Male Voters]]</f>
        <v>#DIV/0!</v>
      </c>
      <c r="X4646" s="27" t="e">
        <f>Table1[[#This Row],[Total Ballots]]/Table1[[#This Row],[Total Voters]]</f>
        <v>#DIV/0!</v>
      </c>
    </row>
    <row r="4647" spans="1:24" s="12" customFormat="1" hidden="1" x14ac:dyDescent="0.25">
      <c r="A4647" s="8" t="s">
        <v>50</v>
      </c>
      <c r="B4647" s="17">
        <v>2000</v>
      </c>
      <c r="C4647" s="17"/>
      <c r="D4647" s="9" t="s">
        <v>70</v>
      </c>
      <c r="E4647" s="10">
        <v>2018.01</v>
      </c>
      <c r="F4647" s="10">
        <v>2127</v>
      </c>
      <c r="G4647" s="10">
        <v>4145.01</v>
      </c>
      <c r="H4647" s="44"/>
      <c r="I4647" s="44"/>
      <c r="J4647" s="44"/>
      <c r="K4647" s="44"/>
      <c r="L4647" s="10"/>
      <c r="M4647" s="10"/>
      <c r="N4647" s="10"/>
      <c r="O4647" s="11"/>
      <c r="P4647" s="27">
        <f>Table1[[#This Row],[Female Voters]]/Table1[[#This Row],[Female Population]]</f>
        <v>0</v>
      </c>
      <c r="Q4647" s="27">
        <f>Table1[[#This Row],[Male Voters]]/Table1[[#This Row],[Male Population]]</f>
        <v>0</v>
      </c>
      <c r="R4647" s="27">
        <f>Table1[[#This Row],[Total Voters]]/Table1[[#This Row],[Total Population]]</f>
        <v>0</v>
      </c>
      <c r="S4647" s="27">
        <f>Table1[[#This Row],[Female Ballots]]/Table1[[#This Row],[Female Population]]</f>
        <v>0</v>
      </c>
      <c r="T4647" s="27">
        <f>Table1[[#This Row],[Male Ballots]]/Table1[[#This Row],[Male Population]]</f>
        <v>0</v>
      </c>
      <c r="U4647" s="27">
        <f>Table1[[#This Row],[Total Ballots]]/Table1[[#This Row],[Total Population]]</f>
        <v>0</v>
      </c>
      <c r="V4647" s="27" t="e">
        <f>Table1[[#This Row],[Female Ballots]]/Table1[[#This Row],[Female Voters]]</f>
        <v>#DIV/0!</v>
      </c>
      <c r="W4647" s="27" t="e">
        <f>Table1[[#This Row],[Male Ballots]]/Table1[[#This Row],[Male Voters]]</f>
        <v>#DIV/0!</v>
      </c>
      <c r="X4647" s="27" t="e">
        <f>Table1[[#This Row],[Total Ballots]]/Table1[[#This Row],[Total Voters]]</f>
        <v>#DIV/0!</v>
      </c>
    </row>
    <row r="4648" spans="1:24" s="12" customFormat="1" hidden="1" x14ac:dyDescent="0.25">
      <c r="A4648" s="8" t="s">
        <v>50</v>
      </c>
      <c r="B4648" s="17">
        <v>2000</v>
      </c>
      <c r="C4648" s="17"/>
      <c r="D4648" s="9" t="s">
        <v>71</v>
      </c>
      <c r="E4648" s="10">
        <v>3016</v>
      </c>
      <c r="F4648" s="10">
        <v>2541</v>
      </c>
      <c r="G4648" s="10">
        <v>5557</v>
      </c>
      <c r="H4648" s="44"/>
      <c r="I4648" s="44"/>
      <c r="J4648" s="44"/>
      <c r="K4648" s="44"/>
      <c r="L4648" s="10"/>
      <c r="M4648" s="10"/>
      <c r="N4648" s="10"/>
      <c r="O4648" s="11"/>
      <c r="P4648" s="27">
        <f>Table1[[#This Row],[Female Voters]]/Table1[[#This Row],[Female Population]]</f>
        <v>0</v>
      </c>
      <c r="Q4648" s="27">
        <f>Table1[[#This Row],[Male Voters]]/Table1[[#This Row],[Male Population]]</f>
        <v>0</v>
      </c>
      <c r="R4648" s="27">
        <f>Table1[[#This Row],[Total Voters]]/Table1[[#This Row],[Total Population]]</f>
        <v>0</v>
      </c>
      <c r="S4648" s="27">
        <f>Table1[[#This Row],[Female Ballots]]/Table1[[#This Row],[Female Population]]</f>
        <v>0</v>
      </c>
      <c r="T4648" s="27">
        <f>Table1[[#This Row],[Male Ballots]]/Table1[[#This Row],[Male Population]]</f>
        <v>0</v>
      </c>
      <c r="U4648" s="27">
        <f>Table1[[#This Row],[Total Ballots]]/Table1[[#This Row],[Total Population]]</f>
        <v>0</v>
      </c>
      <c r="V4648" s="27" t="e">
        <f>Table1[[#This Row],[Female Ballots]]/Table1[[#This Row],[Female Voters]]</f>
        <v>#DIV/0!</v>
      </c>
      <c r="W4648" s="27" t="e">
        <f>Table1[[#This Row],[Male Ballots]]/Table1[[#This Row],[Male Voters]]</f>
        <v>#DIV/0!</v>
      </c>
      <c r="X4648" s="27" t="e">
        <f>Table1[[#This Row],[Total Ballots]]/Table1[[#This Row],[Total Voters]]</f>
        <v>#DIV/0!</v>
      </c>
    </row>
    <row r="4649" spans="1:24" s="12" customFormat="1" hidden="1" x14ac:dyDescent="0.25">
      <c r="A4649" s="8" t="s">
        <v>50</v>
      </c>
      <c r="B4649" s="17">
        <v>2000</v>
      </c>
      <c r="C4649" s="17"/>
      <c r="D4649" s="9" t="s">
        <v>453</v>
      </c>
      <c r="E4649" s="10">
        <v>14453.050000000001</v>
      </c>
      <c r="F4649" s="10">
        <v>14164.97</v>
      </c>
      <c r="G4649" s="10">
        <v>28618.020000000004</v>
      </c>
      <c r="H4649" s="44"/>
      <c r="I4649" s="44"/>
      <c r="J4649" s="44"/>
      <c r="K4649" s="44"/>
      <c r="L4649" s="10"/>
      <c r="M4649" s="10"/>
      <c r="N4649" s="10"/>
      <c r="O4649" s="11"/>
      <c r="P4649" s="27">
        <f>Table1[[#This Row],[Female Voters]]/Table1[[#This Row],[Female Population]]</f>
        <v>0</v>
      </c>
      <c r="Q4649" s="27">
        <f>Table1[[#This Row],[Male Voters]]/Table1[[#This Row],[Male Population]]</f>
        <v>0</v>
      </c>
      <c r="R4649" s="27">
        <f>Table1[[#This Row],[Total Voters]]/Table1[[#This Row],[Total Population]]</f>
        <v>0</v>
      </c>
      <c r="S4649" s="27">
        <f>Table1[[#This Row],[Female Ballots]]/Table1[[#This Row],[Female Population]]</f>
        <v>0</v>
      </c>
      <c r="T4649" s="27">
        <f>Table1[[#This Row],[Male Ballots]]/Table1[[#This Row],[Male Population]]</f>
        <v>0</v>
      </c>
      <c r="U4649" s="27">
        <f>Table1[[#This Row],[Total Ballots]]/Table1[[#This Row],[Total Population]]</f>
        <v>0</v>
      </c>
      <c r="V4649" s="27" t="e">
        <f>Table1[[#This Row],[Female Ballots]]/Table1[[#This Row],[Female Voters]]</f>
        <v>#DIV/0!</v>
      </c>
      <c r="W4649" s="27" t="e">
        <f>Table1[[#This Row],[Male Ballots]]/Table1[[#This Row],[Male Voters]]</f>
        <v>#DIV/0!</v>
      </c>
      <c r="X4649" s="27" t="e">
        <f>Table1[[#This Row],[Total Ballots]]/Table1[[#This Row],[Total Voters]]</f>
        <v>#DIV/0!</v>
      </c>
    </row>
    <row r="4650" spans="1:24" s="12" customFormat="1" hidden="1" x14ac:dyDescent="0.25">
      <c r="A4650" s="8" t="s">
        <v>35</v>
      </c>
      <c r="B4650" s="17">
        <v>2000</v>
      </c>
      <c r="C4650" s="17"/>
      <c r="D4650" s="9" t="s">
        <v>66</v>
      </c>
      <c r="E4650" s="10">
        <v>563</v>
      </c>
      <c r="F4650" s="10">
        <v>688</v>
      </c>
      <c r="G4650" s="10">
        <v>1251</v>
      </c>
      <c r="H4650" s="44"/>
      <c r="I4650" s="44"/>
      <c r="J4650" s="44"/>
      <c r="K4650" s="44"/>
      <c r="L4650" s="10"/>
      <c r="M4650" s="10"/>
      <c r="N4650" s="10"/>
      <c r="O4650" s="11"/>
      <c r="P4650" s="27">
        <f>Table1[[#This Row],[Female Voters]]/Table1[[#This Row],[Female Population]]</f>
        <v>0</v>
      </c>
      <c r="Q4650" s="27">
        <f>Table1[[#This Row],[Male Voters]]/Table1[[#This Row],[Male Population]]</f>
        <v>0</v>
      </c>
      <c r="R4650" s="27">
        <f>Table1[[#This Row],[Total Voters]]/Table1[[#This Row],[Total Population]]</f>
        <v>0</v>
      </c>
      <c r="S4650" s="27">
        <f>Table1[[#This Row],[Female Ballots]]/Table1[[#This Row],[Female Population]]</f>
        <v>0</v>
      </c>
      <c r="T4650" s="27">
        <f>Table1[[#This Row],[Male Ballots]]/Table1[[#This Row],[Male Population]]</f>
        <v>0</v>
      </c>
      <c r="U4650" s="27">
        <f>Table1[[#This Row],[Total Ballots]]/Table1[[#This Row],[Total Population]]</f>
        <v>0</v>
      </c>
      <c r="V4650" s="27" t="e">
        <f>Table1[[#This Row],[Female Ballots]]/Table1[[#This Row],[Female Voters]]</f>
        <v>#DIV/0!</v>
      </c>
      <c r="W4650" s="27" t="e">
        <f>Table1[[#This Row],[Male Ballots]]/Table1[[#This Row],[Male Voters]]</f>
        <v>#DIV/0!</v>
      </c>
      <c r="X4650" s="27" t="e">
        <f>Table1[[#This Row],[Total Ballots]]/Table1[[#This Row],[Total Voters]]</f>
        <v>#DIV/0!</v>
      </c>
    </row>
    <row r="4651" spans="1:24" s="12" customFormat="1" hidden="1" x14ac:dyDescent="0.25">
      <c r="A4651" s="8" t="s">
        <v>35</v>
      </c>
      <c r="B4651" s="17">
        <v>2000</v>
      </c>
      <c r="C4651" s="17"/>
      <c r="D4651" s="9" t="s">
        <v>67</v>
      </c>
      <c r="E4651" s="10">
        <v>862</v>
      </c>
      <c r="F4651" s="10">
        <v>901</v>
      </c>
      <c r="G4651" s="10">
        <v>1763</v>
      </c>
      <c r="H4651" s="44"/>
      <c r="I4651" s="44"/>
      <c r="J4651" s="44"/>
      <c r="K4651" s="44"/>
      <c r="L4651" s="10"/>
      <c r="M4651" s="10"/>
      <c r="N4651" s="10"/>
      <c r="O4651" s="11"/>
      <c r="P4651" s="27">
        <f>Table1[[#This Row],[Female Voters]]/Table1[[#This Row],[Female Population]]</f>
        <v>0</v>
      </c>
      <c r="Q4651" s="27">
        <f>Table1[[#This Row],[Male Voters]]/Table1[[#This Row],[Male Population]]</f>
        <v>0</v>
      </c>
      <c r="R4651" s="27">
        <f>Table1[[#This Row],[Total Voters]]/Table1[[#This Row],[Total Population]]</f>
        <v>0</v>
      </c>
      <c r="S4651" s="27">
        <f>Table1[[#This Row],[Female Ballots]]/Table1[[#This Row],[Female Population]]</f>
        <v>0</v>
      </c>
      <c r="T4651" s="27">
        <f>Table1[[#This Row],[Male Ballots]]/Table1[[#This Row],[Male Population]]</f>
        <v>0</v>
      </c>
      <c r="U4651" s="27">
        <f>Table1[[#This Row],[Total Ballots]]/Table1[[#This Row],[Total Population]]</f>
        <v>0</v>
      </c>
      <c r="V4651" s="27" t="e">
        <f>Table1[[#This Row],[Female Ballots]]/Table1[[#This Row],[Female Voters]]</f>
        <v>#DIV/0!</v>
      </c>
      <c r="W4651" s="27" t="e">
        <f>Table1[[#This Row],[Male Ballots]]/Table1[[#This Row],[Male Voters]]</f>
        <v>#DIV/0!</v>
      </c>
      <c r="X4651" s="27" t="e">
        <f>Table1[[#This Row],[Total Ballots]]/Table1[[#This Row],[Total Voters]]</f>
        <v>#DIV/0!</v>
      </c>
    </row>
    <row r="4652" spans="1:24" s="12" customFormat="1" hidden="1" x14ac:dyDescent="0.25">
      <c r="A4652" s="8" t="s">
        <v>35</v>
      </c>
      <c r="B4652" s="17">
        <v>2000</v>
      </c>
      <c r="C4652" s="17"/>
      <c r="D4652" s="9" t="s">
        <v>68</v>
      </c>
      <c r="E4652" s="10">
        <v>1400</v>
      </c>
      <c r="F4652" s="10">
        <v>1276</v>
      </c>
      <c r="G4652" s="10">
        <v>2675.98</v>
      </c>
      <c r="H4652" s="44"/>
      <c r="I4652" s="44"/>
      <c r="J4652" s="44"/>
      <c r="K4652" s="44"/>
      <c r="L4652" s="10"/>
      <c r="M4652" s="10"/>
      <c r="N4652" s="10"/>
      <c r="O4652" s="11"/>
      <c r="P4652" s="27">
        <f>Table1[[#This Row],[Female Voters]]/Table1[[#This Row],[Female Population]]</f>
        <v>0</v>
      </c>
      <c r="Q4652" s="27">
        <f>Table1[[#This Row],[Male Voters]]/Table1[[#This Row],[Male Population]]</f>
        <v>0</v>
      </c>
      <c r="R4652" s="27">
        <f>Table1[[#This Row],[Total Voters]]/Table1[[#This Row],[Total Population]]</f>
        <v>0</v>
      </c>
      <c r="S4652" s="27">
        <f>Table1[[#This Row],[Female Ballots]]/Table1[[#This Row],[Female Population]]</f>
        <v>0</v>
      </c>
      <c r="T4652" s="27">
        <f>Table1[[#This Row],[Male Ballots]]/Table1[[#This Row],[Male Population]]</f>
        <v>0</v>
      </c>
      <c r="U4652" s="27">
        <f>Table1[[#This Row],[Total Ballots]]/Table1[[#This Row],[Total Population]]</f>
        <v>0</v>
      </c>
      <c r="V4652" s="27" t="e">
        <f>Table1[[#This Row],[Female Ballots]]/Table1[[#This Row],[Female Voters]]</f>
        <v>#DIV/0!</v>
      </c>
      <c r="W4652" s="27" t="e">
        <f>Table1[[#This Row],[Male Ballots]]/Table1[[#This Row],[Male Voters]]</f>
        <v>#DIV/0!</v>
      </c>
      <c r="X4652" s="27" t="e">
        <f>Table1[[#This Row],[Total Ballots]]/Table1[[#This Row],[Total Voters]]</f>
        <v>#DIV/0!</v>
      </c>
    </row>
    <row r="4653" spans="1:24" s="12" customFormat="1" hidden="1" x14ac:dyDescent="0.25">
      <c r="A4653" s="8" t="s">
        <v>35</v>
      </c>
      <c r="B4653" s="17">
        <v>2000</v>
      </c>
      <c r="C4653" s="17"/>
      <c r="D4653" s="9" t="s">
        <v>69</v>
      </c>
      <c r="E4653" s="10">
        <v>1575</v>
      </c>
      <c r="F4653" s="10">
        <v>1597</v>
      </c>
      <c r="G4653" s="10">
        <v>3171.99</v>
      </c>
      <c r="H4653" s="44"/>
      <c r="I4653" s="44"/>
      <c r="J4653" s="44"/>
      <c r="K4653" s="44"/>
      <c r="L4653" s="10"/>
      <c r="M4653" s="10"/>
      <c r="N4653" s="10"/>
      <c r="O4653" s="11"/>
      <c r="P4653" s="27">
        <f>Table1[[#This Row],[Female Voters]]/Table1[[#This Row],[Female Population]]</f>
        <v>0</v>
      </c>
      <c r="Q4653" s="27">
        <f>Table1[[#This Row],[Male Voters]]/Table1[[#This Row],[Male Population]]</f>
        <v>0</v>
      </c>
      <c r="R4653" s="27">
        <f>Table1[[#This Row],[Total Voters]]/Table1[[#This Row],[Total Population]]</f>
        <v>0</v>
      </c>
      <c r="S4653" s="27">
        <f>Table1[[#This Row],[Female Ballots]]/Table1[[#This Row],[Female Population]]</f>
        <v>0</v>
      </c>
      <c r="T4653" s="27">
        <f>Table1[[#This Row],[Male Ballots]]/Table1[[#This Row],[Male Population]]</f>
        <v>0</v>
      </c>
      <c r="U4653" s="27">
        <f>Table1[[#This Row],[Total Ballots]]/Table1[[#This Row],[Total Population]]</f>
        <v>0</v>
      </c>
      <c r="V4653" s="27" t="e">
        <f>Table1[[#This Row],[Female Ballots]]/Table1[[#This Row],[Female Voters]]</f>
        <v>#DIV/0!</v>
      </c>
      <c r="W4653" s="27" t="e">
        <f>Table1[[#This Row],[Male Ballots]]/Table1[[#This Row],[Male Voters]]</f>
        <v>#DIV/0!</v>
      </c>
      <c r="X4653" s="27" t="e">
        <f>Table1[[#This Row],[Total Ballots]]/Table1[[#This Row],[Total Voters]]</f>
        <v>#DIV/0!</v>
      </c>
    </row>
    <row r="4654" spans="1:24" s="12" customFormat="1" hidden="1" x14ac:dyDescent="0.25">
      <c r="A4654" s="8" t="s">
        <v>35</v>
      </c>
      <c r="B4654" s="17">
        <v>2000</v>
      </c>
      <c r="C4654" s="17"/>
      <c r="D4654" s="9" t="s">
        <v>70</v>
      </c>
      <c r="E4654" s="10">
        <v>1516</v>
      </c>
      <c r="F4654" s="10">
        <v>1371</v>
      </c>
      <c r="G4654" s="10">
        <v>2887</v>
      </c>
      <c r="H4654" s="44"/>
      <c r="I4654" s="44"/>
      <c r="J4654" s="44"/>
      <c r="K4654" s="44"/>
      <c r="L4654" s="10"/>
      <c r="M4654" s="10"/>
      <c r="N4654" s="10"/>
      <c r="O4654" s="11"/>
      <c r="P4654" s="27">
        <f>Table1[[#This Row],[Female Voters]]/Table1[[#This Row],[Female Population]]</f>
        <v>0</v>
      </c>
      <c r="Q4654" s="27">
        <f>Table1[[#This Row],[Male Voters]]/Table1[[#This Row],[Male Population]]</f>
        <v>0</v>
      </c>
      <c r="R4654" s="27">
        <f>Table1[[#This Row],[Total Voters]]/Table1[[#This Row],[Total Population]]</f>
        <v>0</v>
      </c>
      <c r="S4654" s="27">
        <f>Table1[[#This Row],[Female Ballots]]/Table1[[#This Row],[Female Population]]</f>
        <v>0</v>
      </c>
      <c r="T4654" s="27">
        <f>Table1[[#This Row],[Male Ballots]]/Table1[[#This Row],[Male Population]]</f>
        <v>0</v>
      </c>
      <c r="U4654" s="27">
        <f>Table1[[#This Row],[Total Ballots]]/Table1[[#This Row],[Total Population]]</f>
        <v>0</v>
      </c>
      <c r="V4654" s="27" t="e">
        <f>Table1[[#This Row],[Female Ballots]]/Table1[[#This Row],[Female Voters]]</f>
        <v>#DIV/0!</v>
      </c>
      <c r="W4654" s="27" t="e">
        <f>Table1[[#This Row],[Male Ballots]]/Table1[[#This Row],[Male Voters]]</f>
        <v>#DIV/0!</v>
      </c>
      <c r="X4654" s="27" t="e">
        <f>Table1[[#This Row],[Total Ballots]]/Table1[[#This Row],[Total Voters]]</f>
        <v>#DIV/0!</v>
      </c>
    </row>
    <row r="4655" spans="1:24" s="12" customFormat="1" hidden="1" x14ac:dyDescent="0.25">
      <c r="A4655" s="8" t="s">
        <v>35</v>
      </c>
      <c r="B4655" s="17">
        <v>2000</v>
      </c>
      <c r="C4655" s="17"/>
      <c r="D4655" s="9" t="s">
        <v>71</v>
      </c>
      <c r="E4655" s="10">
        <v>2504</v>
      </c>
      <c r="F4655" s="10">
        <v>2231</v>
      </c>
      <c r="G4655" s="10">
        <v>4735</v>
      </c>
      <c r="H4655" s="44"/>
      <c r="I4655" s="44"/>
      <c r="J4655" s="44"/>
      <c r="K4655" s="44"/>
      <c r="L4655" s="10"/>
      <c r="M4655" s="10"/>
      <c r="N4655" s="10"/>
      <c r="O4655" s="11"/>
      <c r="P4655" s="27">
        <f>Table1[[#This Row],[Female Voters]]/Table1[[#This Row],[Female Population]]</f>
        <v>0</v>
      </c>
      <c r="Q4655" s="27">
        <f>Table1[[#This Row],[Male Voters]]/Table1[[#This Row],[Male Population]]</f>
        <v>0</v>
      </c>
      <c r="R4655" s="27">
        <f>Table1[[#This Row],[Total Voters]]/Table1[[#This Row],[Total Population]]</f>
        <v>0</v>
      </c>
      <c r="S4655" s="27">
        <f>Table1[[#This Row],[Female Ballots]]/Table1[[#This Row],[Female Population]]</f>
        <v>0</v>
      </c>
      <c r="T4655" s="27">
        <f>Table1[[#This Row],[Male Ballots]]/Table1[[#This Row],[Male Population]]</f>
        <v>0</v>
      </c>
      <c r="U4655" s="27">
        <f>Table1[[#This Row],[Total Ballots]]/Table1[[#This Row],[Total Population]]</f>
        <v>0</v>
      </c>
      <c r="V4655" s="27" t="e">
        <f>Table1[[#This Row],[Female Ballots]]/Table1[[#This Row],[Female Voters]]</f>
        <v>#DIV/0!</v>
      </c>
      <c r="W4655" s="27" t="e">
        <f>Table1[[#This Row],[Male Ballots]]/Table1[[#This Row],[Male Voters]]</f>
        <v>#DIV/0!</v>
      </c>
      <c r="X4655" s="27" t="e">
        <f>Table1[[#This Row],[Total Ballots]]/Table1[[#This Row],[Total Voters]]</f>
        <v>#DIV/0!</v>
      </c>
    </row>
    <row r="4656" spans="1:24" s="12" customFormat="1" hidden="1" x14ac:dyDescent="0.25">
      <c r="A4656" s="8" t="s">
        <v>35</v>
      </c>
      <c r="B4656" s="17">
        <v>2000</v>
      </c>
      <c r="C4656" s="17"/>
      <c r="D4656" s="9" t="s">
        <v>453</v>
      </c>
      <c r="E4656" s="10">
        <v>8420</v>
      </c>
      <c r="F4656" s="10">
        <v>8064</v>
      </c>
      <c r="G4656" s="10">
        <v>16483.97</v>
      </c>
      <c r="H4656" s="44"/>
      <c r="I4656" s="44"/>
      <c r="J4656" s="44"/>
      <c r="K4656" s="44"/>
      <c r="L4656" s="10"/>
      <c r="M4656" s="10"/>
      <c r="N4656" s="10"/>
      <c r="O4656" s="11"/>
      <c r="P4656" s="27">
        <f>Table1[[#This Row],[Female Voters]]/Table1[[#This Row],[Female Population]]</f>
        <v>0</v>
      </c>
      <c r="Q4656" s="27">
        <f>Table1[[#This Row],[Male Voters]]/Table1[[#This Row],[Male Population]]</f>
        <v>0</v>
      </c>
      <c r="R4656" s="27">
        <f>Table1[[#This Row],[Total Voters]]/Table1[[#This Row],[Total Population]]</f>
        <v>0</v>
      </c>
      <c r="S4656" s="27">
        <f>Table1[[#This Row],[Female Ballots]]/Table1[[#This Row],[Female Population]]</f>
        <v>0</v>
      </c>
      <c r="T4656" s="27">
        <f>Table1[[#This Row],[Male Ballots]]/Table1[[#This Row],[Male Population]]</f>
        <v>0</v>
      </c>
      <c r="U4656" s="27">
        <f>Table1[[#This Row],[Total Ballots]]/Table1[[#This Row],[Total Population]]</f>
        <v>0</v>
      </c>
      <c r="V4656" s="27" t="e">
        <f>Table1[[#This Row],[Female Ballots]]/Table1[[#This Row],[Female Voters]]</f>
        <v>#DIV/0!</v>
      </c>
      <c r="W4656" s="27" t="e">
        <f>Table1[[#This Row],[Male Ballots]]/Table1[[#This Row],[Male Voters]]</f>
        <v>#DIV/0!</v>
      </c>
      <c r="X4656" s="27" t="e">
        <f>Table1[[#This Row],[Total Ballots]]/Table1[[#This Row],[Total Voters]]</f>
        <v>#DIV/0!</v>
      </c>
    </row>
    <row r="4657" spans="1:24" s="12" customFormat="1" hidden="1" x14ac:dyDescent="0.25">
      <c r="A4657" s="8" t="s">
        <v>32</v>
      </c>
      <c r="B4657" s="17">
        <v>2000</v>
      </c>
      <c r="C4657" s="17"/>
      <c r="D4657" s="9" t="s">
        <v>66</v>
      </c>
      <c r="E4657" s="10">
        <v>298</v>
      </c>
      <c r="F4657" s="10">
        <v>351</v>
      </c>
      <c r="G4657" s="10">
        <v>649</v>
      </c>
      <c r="H4657" s="44"/>
      <c r="I4657" s="44"/>
      <c r="J4657" s="44"/>
      <c r="K4657" s="44"/>
      <c r="L4657" s="10"/>
      <c r="M4657" s="10"/>
      <c r="N4657" s="10"/>
      <c r="O4657" s="11"/>
      <c r="P4657" s="27">
        <f>Table1[[#This Row],[Female Voters]]/Table1[[#This Row],[Female Population]]</f>
        <v>0</v>
      </c>
      <c r="Q4657" s="27">
        <f>Table1[[#This Row],[Male Voters]]/Table1[[#This Row],[Male Population]]</f>
        <v>0</v>
      </c>
      <c r="R4657" s="27">
        <f>Table1[[#This Row],[Total Voters]]/Table1[[#This Row],[Total Population]]</f>
        <v>0</v>
      </c>
      <c r="S4657" s="27">
        <f>Table1[[#This Row],[Female Ballots]]/Table1[[#This Row],[Female Population]]</f>
        <v>0</v>
      </c>
      <c r="T4657" s="27">
        <f>Table1[[#This Row],[Male Ballots]]/Table1[[#This Row],[Male Population]]</f>
        <v>0</v>
      </c>
      <c r="U4657" s="27">
        <f>Table1[[#This Row],[Total Ballots]]/Table1[[#This Row],[Total Population]]</f>
        <v>0</v>
      </c>
      <c r="V4657" s="27" t="e">
        <f>Table1[[#This Row],[Female Ballots]]/Table1[[#This Row],[Female Voters]]</f>
        <v>#DIV/0!</v>
      </c>
      <c r="W4657" s="27" t="e">
        <f>Table1[[#This Row],[Male Ballots]]/Table1[[#This Row],[Male Voters]]</f>
        <v>#DIV/0!</v>
      </c>
      <c r="X4657" s="27" t="e">
        <f>Table1[[#This Row],[Total Ballots]]/Table1[[#This Row],[Total Voters]]</f>
        <v>#DIV/0!</v>
      </c>
    </row>
    <row r="4658" spans="1:24" s="12" customFormat="1" hidden="1" x14ac:dyDescent="0.25">
      <c r="A4658" s="8" t="s">
        <v>32</v>
      </c>
      <c r="B4658" s="17">
        <v>2000</v>
      </c>
      <c r="C4658" s="17"/>
      <c r="D4658" s="9" t="s">
        <v>67</v>
      </c>
      <c r="E4658" s="10">
        <v>525</v>
      </c>
      <c r="F4658" s="10">
        <v>434</v>
      </c>
      <c r="G4658" s="10">
        <v>959</v>
      </c>
      <c r="H4658" s="44"/>
      <c r="I4658" s="44"/>
      <c r="J4658" s="44"/>
      <c r="K4658" s="44"/>
      <c r="L4658" s="10"/>
      <c r="M4658" s="10"/>
      <c r="N4658" s="10"/>
      <c r="O4658" s="11"/>
      <c r="P4658" s="27">
        <f>Table1[[#This Row],[Female Voters]]/Table1[[#This Row],[Female Population]]</f>
        <v>0</v>
      </c>
      <c r="Q4658" s="27">
        <f>Table1[[#This Row],[Male Voters]]/Table1[[#This Row],[Male Population]]</f>
        <v>0</v>
      </c>
      <c r="R4658" s="27">
        <f>Table1[[#This Row],[Total Voters]]/Table1[[#This Row],[Total Population]]</f>
        <v>0</v>
      </c>
      <c r="S4658" s="27">
        <f>Table1[[#This Row],[Female Ballots]]/Table1[[#This Row],[Female Population]]</f>
        <v>0</v>
      </c>
      <c r="T4658" s="27">
        <f>Table1[[#This Row],[Male Ballots]]/Table1[[#This Row],[Male Population]]</f>
        <v>0</v>
      </c>
      <c r="U4658" s="27">
        <f>Table1[[#This Row],[Total Ballots]]/Table1[[#This Row],[Total Population]]</f>
        <v>0</v>
      </c>
      <c r="V4658" s="27" t="e">
        <f>Table1[[#This Row],[Female Ballots]]/Table1[[#This Row],[Female Voters]]</f>
        <v>#DIV/0!</v>
      </c>
      <c r="W4658" s="27" t="e">
        <f>Table1[[#This Row],[Male Ballots]]/Table1[[#This Row],[Male Voters]]</f>
        <v>#DIV/0!</v>
      </c>
      <c r="X4658" s="27" t="e">
        <f>Table1[[#This Row],[Total Ballots]]/Table1[[#This Row],[Total Voters]]</f>
        <v>#DIV/0!</v>
      </c>
    </row>
    <row r="4659" spans="1:24" s="12" customFormat="1" hidden="1" x14ac:dyDescent="0.25">
      <c r="A4659" s="8" t="s">
        <v>32</v>
      </c>
      <c r="B4659" s="17">
        <v>2000</v>
      </c>
      <c r="C4659" s="17"/>
      <c r="D4659" s="9" t="s">
        <v>68</v>
      </c>
      <c r="E4659" s="10">
        <v>949</v>
      </c>
      <c r="F4659" s="10">
        <v>881</v>
      </c>
      <c r="G4659" s="10">
        <v>1830</v>
      </c>
      <c r="H4659" s="44"/>
      <c r="I4659" s="44"/>
      <c r="J4659" s="44"/>
      <c r="K4659" s="44"/>
      <c r="L4659" s="10"/>
      <c r="M4659" s="10"/>
      <c r="N4659" s="10"/>
      <c r="O4659" s="11"/>
      <c r="P4659" s="27">
        <f>Table1[[#This Row],[Female Voters]]/Table1[[#This Row],[Female Population]]</f>
        <v>0</v>
      </c>
      <c r="Q4659" s="27">
        <f>Table1[[#This Row],[Male Voters]]/Table1[[#This Row],[Male Population]]</f>
        <v>0</v>
      </c>
      <c r="R4659" s="27">
        <f>Table1[[#This Row],[Total Voters]]/Table1[[#This Row],[Total Population]]</f>
        <v>0</v>
      </c>
      <c r="S4659" s="27">
        <f>Table1[[#This Row],[Female Ballots]]/Table1[[#This Row],[Female Population]]</f>
        <v>0</v>
      </c>
      <c r="T4659" s="27">
        <f>Table1[[#This Row],[Male Ballots]]/Table1[[#This Row],[Male Population]]</f>
        <v>0</v>
      </c>
      <c r="U4659" s="27">
        <f>Table1[[#This Row],[Total Ballots]]/Table1[[#This Row],[Total Population]]</f>
        <v>0</v>
      </c>
      <c r="V4659" s="27" t="e">
        <f>Table1[[#This Row],[Female Ballots]]/Table1[[#This Row],[Female Voters]]</f>
        <v>#DIV/0!</v>
      </c>
      <c r="W4659" s="27" t="e">
        <f>Table1[[#This Row],[Male Ballots]]/Table1[[#This Row],[Male Voters]]</f>
        <v>#DIV/0!</v>
      </c>
      <c r="X4659" s="27" t="e">
        <f>Table1[[#This Row],[Total Ballots]]/Table1[[#This Row],[Total Voters]]</f>
        <v>#DIV/0!</v>
      </c>
    </row>
    <row r="4660" spans="1:24" s="12" customFormat="1" hidden="1" x14ac:dyDescent="0.25">
      <c r="A4660" s="8" t="s">
        <v>32</v>
      </c>
      <c r="B4660" s="17">
        <v>2000</v>
      </c>
      <c r="C4660" s="17"/>
      <c r="D4660" s="9" t="s">
        <v>69</v>
      </c>
      <c r="E4660" s="10">
        <v>958</v>
      </c>
      <c r="F4660" s="10">
        <v>1048</v>
      </c>
      <c r="G4660" s="10">
        <v>2006</v>
      </c>
      <c r="H4660" s="44"/>
      <c r="I4660" s="44"/>
      <c r="J4660" s="44"/>
      <c r="K4660" s="44"/>
      <c r="L4660" s="10"/>
      <c r="M4660" s="10"/>
      <c r="N4660" s="10"/>
      <c r="O4660" s="11"/>
      <c r="P4660" s="27">
        <f>Table1[[#This Row],[Female Voters]]/Table1[[#This Row],[Female Population]]</f>
        <v>0</v>
      </c>
      <c r="Q4660" s="27">
        <f>Table1[[#This Row],[Male Voters]]/Table1[[#This Row],[Male Population]]</f>
        <v>0</v>
      </c>
      <c r="R4660" s="27">
        <f>Table1[[#This Row],[Total Voters]]/Table1[[#This Row],[Total Population]]</f>
        <v>0</v>
      </c>
      <c r="S4660" s="27">
        <f>Table1[[#This Row],[Female Ballots]]/Table1[[#This Row],[Female Population]]</f>
        <v>0</v>
      </c>
      <c r="T4660" s="27">
        <f>Table1[[#This Row],[Male Ballots]]/Table1[[#This Row],[Male Population]]</f>
        <v>0</v>
      </c>
      <c r="U4660" s="27">
        <f>Table1[[#This Row],[Total Ballots]]/Table1[[#This Row],[Total Population]]</f>
        <v>0</v>
      </c>
      <c r="V4660" s="27" t="e">
        <f>Table1[[#This Row],[Female Ballots]]/Table1[[#This Row],[Female Voters]]</f>
        <v>#DIV/0!</v>
      </c>
      <c r="W4660" s="27" t="e">
        <f>Table1[[#This Row],[Male Ballots]]/Table1[[#This Row],[Male Voters]]</f>
        <v>#DIV/0!</v>
      </c>
      <c r="X4660" s="27" t="e">
        <f>Table1[[#This Row],[Total Ballots]]/Table1[[#This Row],[Total Voters]]</f>
        <v>#DIV/0!</v>
      </c>
    </row>
    <row r="4661" spans="1:24" s="12" customFormat="1" hidden="1" x14ac:dyDescent="0.25">
      <c r="A4661" s="8" t="s">
        <v>32</v>
      </c>
      <c r="B4661" s="17">
        <v>2000</v>
      </c>
      <c r="C4661" s="17"/>
      <c r="D4661" s="9" t="s">
        <v>70</v>
      </c>
      <c r="E4661" s="10">
        <v>691</v>
      </c>
      <c r="F4661" s="10">
        <v>763</v>
      </c>
      <c r="G4661" s="10">
        <v>1454</v>
      </c>
      <c r="H4661" s="44"/>
      <c r="I4661" s="44"/>
      <c r="J4661" s="44"/>
      <c r="K4661" s="44"/>
      <c r="L4661" s="10"/>
      <c r="M4661" s="10"/>
      <c r="N4661" s="10"/>
      <c r="O4661" s="11"/>
      <c r="P4661" s="27">
        <f>Table1[[#This Row],[Female Voters]]/Table1[[#This Row],[Female Population]]</f>
        <v>0</v>
      </c>
      <c r="Q4661" s="27">
        <f>Table1[[#This Row],[Male Voters]]/Table1[[#This Row],[Male Population]]</f>
        <v>0</v>
      </c>
      <c r="R4661" s="27">
        <f>Table1[[#This Row],[Total Voters]]/Table1[[#This Row],[Total Population]]</f>
        <v>0</v>
      </c>
      <c r="S4661" s="27">
        <f>Table1[[#This Row],[Female Ballots]]/Table1[[#This Row],[Female Population]]</f>
        <v>0</v>
      </c>
      <c r="T4661" s="27">
        <f>Table1[[#This Row],[Male Ballots]]/Table1[[#This Row],[Male Population]]</f>
        <v>0</v>
      </c>
      <c r="U4661" s="27">
        <f>Table1[[#This Row],[Total Ballots]]/Table1[[#This Row],[Total Population]]</f>
        <v>0</v>
      </c>
      <c r="V4661" s="27" t="e">
        <f>Table1[[#This Row],[Female Ballots]]/Table1[[#This Row],[Female Voters]]</f>
        <v>#DIV/0!</v>
      </c>
      <c r="W4661" s="27" t="e">
        <f>Table1[[#This Row],[Male Ballots]]/Table1[[#This Row],[Male Voters]]</f>
        <v>#DIV/0!</v>
      </c>
      <c r="X4661" s="27" t="e">
        <f>Table1[[#This Row],[Total Ballots]]/Table1[[#This Row],[Total Voters]]</f>
        <v>#DIV/0!</v>
      </c>
    </row>
    <row r="4662" spans="1:24" s="12" customFormat="1" hidden="1" x14ac:dyDescent="0.25">
      <c r="A4662" s="8" t="s">
        <v>32</v>
      </c>
      <c r="B4662" s="17">
        <v>2000</v>
      </c>
      <c r="C4662" s="17"/>
      <c r="D4662" s="9" t="s">
        <v>71</v>
      </c>
      <c r="E4662" s="10">
        <v>911</v>
      </c>
      <c r="F4662" s="10">
        <v>839</v>
      </c>
      <c r="G4662" s="10">
        <v>1750</v>
      </c>
      <c r="H4662" s="44"/>
      <c r="I4662" s="44"/>
      <c r="J4662" s="44"/>
      <c r="K4662" s="44"/>
      <c r="L4662" s="10"/>
      <c r="M4662" s="10"/>
      <c r="N4662" s="10"/>
      <c r="O4662" s="11"/>
      <c r="P4662" s="27">
        <f>Table1[[#This Row],[Female Voters]]/Table1[[#This Row],[Female Population]]</f>
        <v>0</v>
      </c>
      <c r="Q4662" s="27">
        <f>Table1[[#This Row],[Male Voters]]/Table1[[#This Row],[Male Population]]</f>
        <v>0</v>
      </c>
      <c r="R4662" s="27">
        <f>Table1[[#This Row],[Total Voters]]/Table1[[#This Row],[Total Population]]</f>
        <v>0</v>
      </c>
      <c r="S4662" s="27">
        <f>Table1[[#This Row],[Female Ballots]]/Table1[[#This Row],[Female Population]]</f>
        <v>0</v>
      </c>
      <c r="T4662" s="27">
        <f>Table1[[#This Row],[Male Ballots]]/Table1[[#This Row],[Male Population]]</f>
        <v>0</v>
      </c>
      <c r="U4662" s="27">
        <f>Table1[[#This Row],[Total Ballots]]/Table1[[#This Row],[Total Population]]</f>
        <v>0</v>
      </c>
      <c r="V4662" s="27" t="e">
        <f>Table1[[#This Row],[Female Ballots]]/Table1[[#This Row],[Female Voters]]</f>
        <v>#DIV/0!</v>
      </c>
      <c r="W4662" s="27" t="e">
        <f>Table1[[#This Row],[Male Ballots]]/Table1[[#This Row],[Male Voters]]</f>
        <v>#DIV/0!</v>
      </c>
      <c r="X4662" s="27" t="e">
        <f>Table1[[#This Row],[Total Ballots]]/Table1[[#This Row],[Total Voters]]</f>
        <v>#DIV/0!</v>
      </c>
    </row>
    <row r="4663" spans="1:24" s="12" customFormat="1" hidden="1" x14ac:dyDescent="0.25">
      <c r="A4663" s="8" t="s">
        <v>32</v>
      </c>
      <c r="B4663" s="17">
        <v>2000</v>
      </c>
      <c r="C4663" s="17"/>
      <c r="D4663" s="9" t="s">
        <v>453</v>
      </c>
      <c r="E4663" s="10">
        <v>4332</v>
      </c>
      <c r="F4663" s="10">
        <v>4316</v>
      </c>
      <c r="G4663" s="10">
        <v>8648</v>
      </c>
      <c r="H4663" s="44"/>
      <c r="I4663" s="44"/>
      <c r="J4663" s="44"/>
      <c r="K4663" s="44"/>
      <c r="L4663" s="10"/>
      <c r="M4663" s="10"/>
      <c r="N4663" s="10"/>
      <c r="O4663" s="11"/>
      <c r="P4663" s="27">
        <f>Table1[[#This Row],[Female Voters]]/Table1[[#This Row],[Female Population]]</f>
        <v>0</v>
      </c>
      <c r="Q4663" s="27">
        <f>Table1[[#This Row],[Male Voters]]/Table1[[#This Row],[Male Population]]</f>
        <v>0</v>
      </c>
      <c r="R4663" s="27">
        <f>Table1[[#This Row],[Total Voters]]/Table1[[#This Row],[Total Population]]</f>
        <v>0</v>
      </c>
      <c r="S4663" s="27">
        <f>Table1[[#This Row],[Female Ballots]]/Table1[[#This Row],[Female Population]]</f>
        <v>0</v>
      </c>
      <c r="T4663" s="27">
        <f>Table1[[#This Row],[Male Ballots]]/Table1[[#This Row],[Male Population]]</f>
        <v>0</v>
      </c>
      <c r="U4663" s="27">
        <f>Table1[[#This Row],[Total Ballots]]/Table1[[#This Row],[Total Population]]</f>
        <v>0</v>
      </c>
      <c r="V4663" s="27" t="e">
        <f>Table1[[#This Row],[Female Ballots]]/Table1[[#This Row],[Female Voters]]</f>
        <v>#DIV/0!</v>
      </c>
      <c r="W4663" s="27" t="e">
        <f>Table1[[#This Row],[Male Ballots]]/Table1[[#This Row],[Male Voters]]</f>
        <v>#DIV/0!</v>
      </c>
      <c r="X4663" s="27" t="e">
        <f>Table1[[#This Row],[Total Ballots]]/Table1[[#This Row],[Total Voters]]</f>
        <v>#DIV/0!</v>
      </c>
    </row>
    <row r="4664" spans="1:24" s="12" customFormat="1" hidden="1" x14ac:dyDescent="0.25">
      <c r="A4664" s="8" t="s">
        <v>56</v>
      </c>
      <c r="B4664" s="17">
        <v>2000</v>
      </c>
      <c r="C4664" s="17" t="s">
        <v>77</v>
      </c>
      <c r="D4664" s="9" t="s">
        <v>66</v>
      </c>
      <c r="E4664" s="10">
        <v>32974.990000000005</v>
      </c>
      <c r="F4664" s="10">
        <v>35614.97</v>
      </c>
      <c r="G4664" s="10">
        <v>68589.95</v>
      </c>
      <c r="H4664" s="44"/>
      <c r="I4664" s="44"/>
      <c r="J4664" s="44"/>
      <c r="K4664" s="44"/>
      <c r="L4664" s="10"/>
      <c r="M4664" s="10"/>
      <c r="N4664" s="10"/>
      <c r="O4664" s="11"/>
      <c r="P4664" s="27">
        <f>Table1[[#This Row],[Female Voters]]/Table1[[#This Row],[Female Population]]</f>
        <v>0</v>
      </c>
      <c r="Q4664" s="27">
        <f>Table1[[#This Row],[Male Voters]]/Table1[[#This Row],[Male Population]]</f>
        <v>0</v>
      </c>
      <c r="R4664" s="27">
        <f>Table1[[#This Row],[Total Voters]]/Table1[[#This Row],[Total Population]]</f>
        <v>0</v>
      </c>
      <c r="S4664" s="27">
        <f>Table1[[#This Row],[Female Ballots]]/Table1[[#This Row],[Female Population]]</f>
        <v>0</v>
      </c>
      <c r="T4664" s="27">
        <f>Table1[[#This Row],[Male Ballots]]/Table1[[#This Row],[Male Population]]</f>
        <v>0</v>
      </c>
      <c r="U4664" s="27">
        <f>Table1[[#This Row],[Total Ballots]]/Table1[[#This Row],[Total Population]]</f>
        <v>0</v>
      </c>
      <c r="V4664" s="27" t="e">
        <f>Table1[[#This Row],[Female Ballots]]/Table1[[#This Row],[Female Voters]]</f>
        <v>#DIV/0!</v>
      </c>
      <c r="W4664" s="27" t="e">
        <f>Table1[[#This Row],[Male Ballots]]/Table1[[#This Row],[Male Voters]]</f>
        <v>#DIV/0!</v>
      </c>
      <c r="X4664" s="27" t="e">
        <f>Table1[[#This Row],[Total Ballots]]/Table1[[#This Row],[Total Voters]]</f>
        <v>#DIV/0!</v>
      </c>
    </row>
    <row r="4665" spans="1:24" s="12" customFormat="1" hidden="1" x14ac:dyDescent="0.25">
      <c r="A4665" s="8" t="s">
        <v>56</v>
      </c>
      <c r="B4665" s="17">
        <v>2000</v>
      </c>
      <c r="C4665" s="17" t="s">
        <v>77</v>
      </c>
      <c r="D4665" s="9" t="s">
        <v>67</v>
      </c>
      <c r="E4665" s="10">
        <v>49867.98</v>
      </c>
      <c r="F4665" s="10">
        <v>51277.98</v>
      </c>
      <c r="G4665" s="10">
        <v>101145.96</v>
      </c>
      <c r="H4665" s="44"/>
      <c r="I4665" s="44"/>
      <c r="J4665" s="44"/>
      <c r="K4665" s="44"/>
      <c r="L4665" s="10"/>
      <c r="M4665" s="10"/>
      <c r="N4665" s="10"/>
      <c r="O4665" s="11"/>
      <c r="P4665" s="27">
        <f>Table1[[#This Row],[Female Voters]]/Table1[[#This Row],[Female Population]]</f>
        <v>0</v>
      </c>
      <c r="Q4665" s="27">
        <f>Table1[[#This Row],[Male Voters]]/Table1[[#This Row],[Male Population]]</f>
        <v>0</v>
      </c>
      <c r="R4665" s="27">
        <f>Table1[[#This Row],[Total Voters]]/Table1[[#This Row],[Total Population]]</f>
        <v>0</v>
      </c>
      <c r="S4665" s="27">
        <f>Table1[[#This Row],[Female Ballots]]/Table1[[#This Row],[Female Population]]</f>
        <v>0</v>
      </c>
      <c r="T4665" s="27">
        <f>Table1[[#This Row],[Male Ballots]]/Table1[[#This Row],[Male Population]]</f>
        <v>0</v>
      </c>
      <c r="U4665" s="27">
        <f>Table1[[#This Row],[Total Ballots]]/Table1[[#This Row],[Total Population]]</f>
        <v>0</v>
      </c>
      <c r="V4665" s="27" t="e">
        <f>Table1[[#This Row],[Female Ballots]]/Table1[[#This Row],[Female Voters]]</f>
        <v>#DIV/0!</v>
      </c>
      <c r="W4665" s="27" t="e">
        <f>Table1[[#This Row],[Male Ballots]]/Table1[[#This Row],[Male Voters]]</f>
        <v>#DIV/0!</v>
      </c>
      <c r="X4665" s="27" t="e">
        <f>Table1[[#This Row],[Total Ballots]]/Table1[[#This Row],[Total Voters]]</f>
        <v>#DIV/0!</v>
      </c>
    </row>
    <row r="4666" spans="1:24" s="12" customFormat="1" hidden="1" x14ac:dyDescent="0.25">
      <c r="A4666" s="8" t="s">
        <v>56</v>
      </c>
      <c r="B4666" s="17">
        <v>2000</v>
      </c>
      <c r="C4666" s="17" t="s">
        <v>77</v>
      </c>
      <c r="D4666" s="9" t="s">
        <v>68</v>
      </c>
      <c r="E4666" s="10">
        <v>58918.990000000005</v>
      </c>
      <c r="F4666" s="10">
        <v>59486.990000000005</v>
      </c>
      <c r="G4666" s="10">
        <v>118405.98999999999</v>
      </c>
      <c r="H4666" s="44"/>
      <c r="I4666" s="44"/>
      <c r="J4666" s="44"/>
      <c r="K4666" s="44"/>
      <c r="L4666" s="10"/>
      <c r="M4666" s="10"/>
      <c r="N4666" s="10"/>
      <c r="O4666" s="11"/>
      <c r="P4666" s="27">
        <f>Table1[[#This Row],[Female Voters]]/Table1[[#This Row],[Female Population]]</f>
        <v>0</v>
      </c>
      <c r="Q4666" s="27">
        <f>Table1[[#This Row],[Male Voters]]/Table1[[#This Row],[Male Population]]</f>
        <v>0</v>
      </c>
      <c r="R4666" s="27">
        <f>Table1[[#This Row],[Total Voters]]/Table1[[#This Row],[Total Population]]</f>
        <v>0</v>
      </c>
      <c r="S4666" s="27">
        <f>Table1[[#This Row],[Female Ballots]]/Table1[[#This Row],[Female Population]]</f>
        <v>0</v>
      </c>
      <c r="T4666" s="27">
        <f>Table1[[#This Row],[Male Ballots]]/Table1[[#This Row],[Male Population]]</f>
        <v>0</v>
      </c>
      <c r="U4666" s="27">
        <f>Table1[[#This Row],[Total Ballots]]/Table1[[#This Row],[Total Population]]</f>
        <v>0</v>
      </c>
      <c r="V4666" s="27" t="e">
        <f>Table1[[#This Row],[Female Ballots]]/Table1[[#This Row],[Female Voters]]</f>
        <v>#DIV/0!</v>
      </c>
      <c r="W4666" s="27" t="e">
        <f>Table1[[#This Row],[Male Ballots]]/Table1[[#This Row],[Male Voters]]</f>
        <v>#DIV/0!</v>
      </c>
      <c r="X4666" s="27" t="e">
        <f>Table1[[#This Row],[Total Ballots]]/Table1[[#This Row],[Total Voters]]</f>
        <v>#DIV/0!</v>
      </c>
    </row>
    <row r="4667" spans="1:24" s="12" customFormat="1" hidden="1" x14ac:dyDescent="0.25">
      <c r="A4667" s="8" t="s">
        <v>56</v>
      </c>
      <c r="B4667" s="17">
        <v>2000</v>
      </c>
      <c r="C4667" s="17" t="s">
        <v>77</v>
      </c>
      <c r="D4667" s="9" t="s">
        <v>69</v>
      </c>
      <c r="E4667" s="10">
        <v>47703.009999999995</v>
      </c>
      <c r="F4667" s="10">
        <v>46871.009999999995</v>
      </c>
      <c r="G4667" s="10">
        <v>94574.010000000009</v>
      </c>
      <c r="H4667" s="44"/>
      <c r="I4667" s="44"/>
      <c r="J4667" s="44"/>
      <c r="K4667" s="44"/>
      <c r="L4667" s="10"/>
      <c r="M4667" s="10"/>
      <c r="N4667" s="10"/>
      <c r="O4667" s="11"/>
      <c r="P4667" s="27">
        <f>Table1[[#This Row],[Female Voters]]/Table1[[#This Row],[Female Population]]</f>
        <v>0</v>
      </c>
      <c r="Q4667" s="27">
        <f>Table1[[#This Row],[Male Voters]]/Table1[[#This Row],[Male Population]]</f>
        <v>0</v>
      </c>
      <c r="R4667" s="27">
        <f>Table1[[#This Row],[Total Voters]]/Table1[[#This Row],[Total Population]]</f>
        <v>0</v>
      </c>
      <c r="S4667" s="27">
        <f>Table1[[#This Row],[Female Ballots]]/Table1[[#This Row],[Female Population]]</f>
        <v>0</v>
      </c>
      <c r="T4667" s="27">
        <f>Table1[[#This Row],[Male Ballots]]/Table1[[#This Row],[Male Population]]</f>
        <v>0</v>
      </c>
      <c r="U4667" s="27">
        <f>Table1[[#This Row],[Total Ballots]]/Table1[[#This Row],[Total Population]]</f>
        <v>0</v>
      </c>
      <c r="V4667" s="27" t="e">
        <f>Table1[[#This Row],[Female Ballots]]/Table1[[#This Row],[Female Voters]]</f>
        <v>#DIV/0!</v>
      </c>
      <c r="W4667" s="27" t="e">
        <f>Table1[[#This Row],[Male Ballots]]/Table1[[#This Row],[Male Voters]]</f>
        <v>#DIV/0!</v>
      </c>
      <c r="X4667" s="27" t="e">
        <f>Table1[[#This Row],[Total Ballots]]/Table1[[#This Row],[Total Voters]]</f>
        <v>#DIV/0!</v>
      </c>
    </row>
    <row r="4668" spans="1:24" s="12" customFormat="1" hidden="1" x14ac:dyDescent="0.25">
      <c r="A4668" s="8" t="s">
        <v>56</v>
      </c>
      <c r="B4668" s="17">
        <v>2000</v>
      </c>
      <c r="C4668" s="17" t="s">
        <v>77</v>
      </c>
      <c r="D4668" s="9" t="s">
        <v>70</v>
      </c>
      <c r="E4668" s="10">
        <v>28464.02</v>
      </c>
      <c r="F4668" s="10">
        <v>27449.02</v>
      </c>
      <c r="G4668" s="10">
        <v>55913.02</v>
      </c>
      <c r="H4668" s="44"/>
      <c r="I4668" s="44"/>
      <c r="J4668" s="44"/>
      <c r="K4668" s="44"/>
      <c r="L4668" s="10"/>
      <c r="M4668" s="10"/>
      <c r="N4668" s="10"/>
      <c r="O4668" s="11"/>
      <c r="P4668" s="27">
        <f>Table1[[#This Row],[Female Voters]]/Table1[[#This Row],[Female Population]]</f>
        <v>0</v>
      </c>
      <c r="Q4668" s="27">
        <f>Table1[[#This Row],[Male Voters]]/Table1[[#This Row],[Male Population]]</f>
        <v>0</v>
      </c>
      <c r="R4668" s="27">
        <f>Table1[[#This Row],[Total Voters]]/Table1[[#This Row],[Total Population]]</f>
        <v>0</v>
      </c>
      <c r="S4668" s="27">
        <f>Table1[[#This Row],[Female Ballots]]/Table1[[#This Row],[Female Population]]</f>
        <v>0</v>
      </c>
      <c r="T4668" s="27">
        <f>Table1[[#This Row],[Male Ballots]]/Table1[[#This Row],[Male Population]]</f>
        <v>0</v>
      </c>
      <c r="U4668" s="27">
        <f>Table1[[#This Row],[Total Ballots]]/Table1[[#This Row],[Total Population]]</f>
        <v>0</v>
      </c>
      <c r="V4668" s="27" t="e">
        <f>Table1[[#This Row],[Female Ballots]]/Table1[[#This Row],[Female Voters]]</f>
        <v>#DIV/0!</v>
      </c>
      <c r="W4668" s="27" t="e">
        <f>Table1[[#This Row],[Male Ballots]]/Table1[[#This Row],[Male Voters]]</f>
        <v>#DIV/0!</v>
      </c>
      <c r="X4668" s="27" t="e">
        <f>Table1[[#This Row],[Total Ballots]]/Table1[[#This Row],[Total Voters]]</f>
        <v>#DIV/0!</v>
      </c>
    </row>
    <row r="4669" spans="1:24" s="12" customFormat="1" hidden="1" x14ac:dyDescent="0.25">
      <c r="A4669" s="8" t="s">
        <v>56</v>
      </c>
      <c r="B4669" s="17">
        <v>2000</v>
      </c>
      <c r="C4669" s="17" t="s">
        <v>77</v>
      </c>
      <c r="D4669" s="9" t="s">
        <v>71</v>
      </c>
      <c r="E4669" s="10">
        <v>41446.070000000007</v>
      </c>
      <c r="F4669" s="10">
        <v>30174.050000000003</v>
      </c>
      <c r="G4669" s="10">
        <v>71620.11</v>
      </c>
      <c r="H4669" s="44"/>
      <c r="I4669" s="44"/>
      <c r="J4669" s="44"/>
      <c r="K4669" s="44"/>
      <c r="L4669" s="10"/>
      <c r="M4669" s="10"/>
      <c r="N4669" s="10"/>
      <c r="O4669" s="11"/>
      <c r="P4669" s="27">
        <f>Table1[[#This Row],[Female Voters]]/Table1[[#This Row],[Female Population]]</f>
        <v>0</v>
      </c>
      <c r="Q4669" s="27">
        <f>Table1[[#This Row],[Male Voters]]/Table1[[#This Row],[Male Population]]</f>
        <v>0</v>
      </c>
      <c r="R4669" s="27">
        <f>Table1[[#This Row],[Total Voters]]/Table1[[#This Row],[Total Population]]</f>
        <v>0</v>
      </c>
      <c r="S4669" s="27">
        <f>Table1[[#This Row],[Female Ballots]]/Table1[[#This Row],[Female Population]]</f>
        <v>0</v>
      </c>
      <c r="T4669" s="27">
        <f>Table1[[#This Row],[Male Ballots]]/Table1[[#This Row],[Male Population]]</f>
        <v>0</v>
      </c>
      <c r="U4669" s="27">
        <f>Table1[[#This Row],[Total Ballots]]/Table1[[#This Row],[Total Population]]</f>
        <v>0</v>
      </c>
      <c r="V4669" s="27" t="e">
        <f>Table1[[#This Row],[Female Ballots]]/Table1[[#This Row],[Female Voters]]</f>
        <v>#DIV/0!</v>
      </c>
      <c r="W4669" s="27" t="e">
        <f>Table1[[#This Row],[Male Ballots]]/Table1[[#This Row],[Male Voters]]</f>
        <v>#DIV/0!</v>
      </c>
      <c r="X4669" s="27" t="e">
        <f>Table1[[#This Row],[Total Ballots]]/Table1[[#This Row],[Total Voters]]</f>
        <v>#DIV/0!</v>
      </c>
    </row>
    <row r="4670" spans="1:24" s="12" customFormat="1" hidden="1" x14ac:dyDescent="0.25">
      <c r="A4670" s="8" t="s">
        <v>56</v>
      </c>
      <c r="B4670" s="17">
        <v>2000</v>
      </c>
      <c r="C4670" s="17" t="s">
        <v>77</v>
      </c>
      <c r="D4670" s="9" t="s">
        <v>453</v>
      </c>
      <c r="E4670" s="10">
        <v>259375.06000000003</v>
      </c>
      <c r="F4670" s="10">
        <v>250874.02000000002</v>
      </c>
      <c r="G4670" s="10">
        <v>510249.04000000004</v>
      </c>
      <c r="H4670" s="44"/>
      <c r="I4670" s="44"/>
      <c r="J4670" s="44"/>
      <c r="K4670" s="44"/>
      <c r="L4670" s="10"/>
      <c r="M4670" s="10"/>
      <c r="N4670" s="10"/>
      <c r="O4670" s="11"/>
      <c r="P4670" s="27">
        <f>Table1[[#This Row],[Female Voters]]/Table1[[#This Row],[Female Population]]</f>
        <v>0</v>
      </c>
      <c r="Q4670" s="27">
        <f>Table1[[#This Row],[Male Voters]]/Table1[[#This Row],[Male Population]]</f>
        <v>0</v>
      </c>
      <c r="R4670" s="27">
        <f>Table1[[#This Row],[Total Voters]]/Table1[[#This Row],[Total Population]]</f>
        <v>0</v>
      </c>
      <c r="S4670" s="27">
        <f>Table1[[#This Row],[Female Ballots]]/Table1[[#This Row],[Female Population]]</f>
        <v>0</v>
      </c>
      <c r="T4670" s="27">
        <f>Table1[[#This Row],[Male Ballots]]/Table1[[#This Row],[Male Population]]</f>
        <v>0</v>
      </c>
      <c r="U4670" s="27">
        <f>Table1[[#This Row],[Total Ballots]]/Table1[[#This Row],[Total Population]]</f>
        <v>0</v>
      </c>
      <c r="V4670" s="27" t="e">
        <f>Table1[[#This Row],[Female Ballots]]/Table1[[#This Row],[Female Voters]]</f>
        <v>#DIV/0!</v>
      </c>
      <c r="W4670" s="27" t="e">
        <f>Table1[[#This Row],[Male Ballots]]/Table1[[#This Row],[Male Voters]]</f>
        <v>#DIV/0!</v>
      </c>
      <c r="X4670" s="27" t="e">
        <f>Table1[[#This Row],[Total Ballots]]/Table1[[#This Row],[Total Voters]]</f>
        <v>#DIV/0!</v>
      </c>
    </row>
    <row r="4671" spans="1:24" s="12" customFormat="1" hidden="1" x14ac:dyDescent="0.25">
      <c r="A4671" s="8" t="s">
        <v>24</v>
      </c>
      <c r="B4671" s="17">
        <v>2000</v>
      </c>
      <c r="C4671" s="17" t="s">
        <v>76</v>
      </c>
      <c r="D4671" s="9" t="s">
        <v>66</v>
      </c>
      <c r="E4671" s="10">
        <v>305</v>
      </c>
      <c r="F4671" s="10">
        <v>335</v>
      </c>
      <c r="G4671" s="10">
        <v>640</v>
      </c>
      <c r="H4671" s="44"/>
      <c r="I4671" s="44"/>
      <c r="J4671" s="44"/>
      <c r="K4671" s="44"/>
      <c r="L4671" s="10"/>
      <c r="M4671" s="10"/>
      <c r="N4671" s="10"/>
      <c r="O4671" s="11"/>
      <c r="P4671" s="27">
        <f>Table1[[#This Row],[Female Voters]]/Table1[[#This Row],[Female Population]]</f>
        <v>0</v>
      </c>
      <c r="Q4671" s="27">
        <f>Table1[[#This Row],[Male Voters]]/Table1[[#This Row],[Male Population]]</f>
        <v>0</v>
      </c>
      <c r="R4671" s="27">
        <f>Table1[[#This Row],[Total Voters]]/Table1[[#This Row],[Total Population]]</f>
        <v>0</v>
      </c>
      <c r="S4671" s="27">
        <f>Table1[[#This Row],[Female Ballots]]/Table1[[#This Row],[Female Population]]</f>
        <v>0</v>
      </c>
      <c r="T4671" s="27">
        <f>Table1[[#This Row],[Male Ballots]]/Table1[[#This Row],[Male Population]]</f>
        <v>0</v>
      </c>
      <c r="U4671" s="27">
        <f>Table1[[#This Row],[Total Ballots]]/Table1[[#This Row],[Total Population]]</f>
        <v>0</v>
      </c>
      <c r="V4671" s="27" t="e">
        <f>Table1[[#This Row],[Female Ballots]]/Table1[[#This Row],[Female Voters]]</f>
        <v>#DIV/0!</v>
      </c>
      <c r="W4671" s="27" t="e">
        <f>Table1[[#This Row],[Male Ballots]]/Table1[[#This Row],[Male Voters]]</f>
        <v>#DIV/0!</v>
      </c>
      <c r="X4671" s="27" t="e">
        <f>Table1[[#This Row],[Total Ballots]]/Table1[[#This Row],[Total Voters]]</f>
        <v>#DIV/0!</v>
      </c>
    </row>
    <row r="4672" spans="1:24" s="12" customFormat="1" hidden="1" x14ac:dyDescent="0.25">
      <c r="A4672" s="8" t="s">
        <v>24</v>
      </c>
      <c r="B4672" s="17">
        <v>2000</v>
      </c>
      <c r="C4672" s="17" t="s">
        <v>76</v>
      </c>
      <c r="D4672" s="9" t="s">
        <v>67</v>
      </c>
      <c r="E4672" s="10">
        <v>523</v>
      </c>
      <c r="F4672" s="10">
        <v>502</v>
      </c>
      <c r="G4672" s="10">
        <v>1025</v>
      </c>
      <c r="H4672" s="44"/>
      <c r="I4672" s="44"/>
      <c r="J4672" s="44"/>
      <c r="K4672" s="44"/>
      <c r="L4672" s="10"/>
      <c r="M4672" s="10"/>
      <c r="N4672" s="10"/>
      <c r="O4672" s="11"/>
      <c r="P4672" s="27">
        <f>Table1[[#This Row],[Female Voters]]/Table1[[#This Row],[Female Population]]</f>
        <v>0</v>
      </c>
      <c r="Q4672" s="27">
        <f>Table1[[#This Row],[Male Voters]]/Table1[[#This Row],[Male Population]]</f>
        <v>0</v>
      </c>
      <c r="R4672" s="27">
        <f>Table1[[#This Row],[Total Voters]]/Table1[[#This Row],[Total Population]]</f>
        <v>0</v>
      </c>
      <c r="S4672" s="27">
        <f>Table1[[#This Row],[Female Ballots]]/Table1[[#This Row],[Female Population]]</f>
        <v>0</v>
      </c>
      <c r="T4672" s="27">
        <f>Table1[[#This Row],[Male Ballots]]/Table1[[#This Row],[Male Population]]</f>
        <v>0</v>
      </c>
      <c r="U4672" s="27">
        <f>Table1[[#This Row],[Total Ballots]]/Table1[[#This Row],[Total Population]]</f>
        <v>0</v>
      </c>
      <c r="V4672" s="27" t="e">
        <f>Table1[[#This Row],[Female Ballots]]/Table1[[#This Row],[Female Voters]]</f>
        <v>#DIV/0!</v>
      </c>
      <c r="W4672" s="27" t="e">
        <f>Table1[[#This Row],[Male Ballots]]/Table1[[#This Row],[Male Voters]]</f>
        <v>#DIV/0!</v>
      </c>
      <c r="X4672" s="27" t="e">
        <f>Table1[[#This Row],[Total Ballots]]/Table1[[#This Row],[Total Voters]]</f>
        <v>#DIV/0!</v>
      </c>
    </row>
    <row r="4673" spans="1:24" s="12" customFormat="1" hidden="1" x14ac:dyDescent="0.25">
      <c r="A4673" s="8" t="s">
        <v>24</v>
      </c>
      <c r="B4673" s="17">
        <v>2000</v>
      </c>
      <c r="C4673" s="17" t="s">
        <v>76</v>
      </c>
      <c r="D4673" s="9" t="s">
        <v>68</v>
      </c>
      <c r="E4673" s="10">
        <v>1089</v>
      </c>
      <c r="F4673" s="10">
        <v>938</v>
      </c>
      <c r="G4673" s="10">
        <v>2027</v>
      </c>
      <c r="H4673" s="44"/>
      <c r="I4673" s="44"/>
      <c r="J4673" s="44"/>
      <c r="K4673" s="44"/>
      <c r="L4673" s="10"/>
      <c r="M4673" s="10"/>
      <c r="N4673" s="10"/>
      <c r="O4673" s="11"/>
      <c r="P4673" s="27">
        <f>Table1[[#This Row],[Female Voters]]/Table1[[#This Row],[Female Population]]</f>
        <v>0</v>
      </c>
      <c r="Q4673" s="27">
        <f>Table1[[#This Row],[Male Voters]]/Table1[[#This Row],[Male Population]]</f>
        <v>0</v>
      </c>
      <c r="R4673" s="27">
        <f>Table1[[#This Row],[Total Voters]]/Table1[[#This Row],[Total Population]]</f>
        <v>0</v>
      </c>
      <c r="S4673" s="27">
        <f>Table1[[#This Row],[Female Ballots]]/Table1[[#This Row],[Female Population]]</f>
        <v>0</v>
      </c>
      <c r="T4673" s="27">
        <f>Table1[[#This Row],[Male Ballots]]/Table1[[#This Row],[Male Population]]</f>
        <v>0</v>
      </c>
      <c r="U4673" s="27">
        <f>Table1[[#This Row],[Total Ballots]]/Table1[[#This Row],[Total Population]]</f>
        <v>0</v>
      </c>
      <c r="V4673" s="27" t="e">
        <f>Table1[[#This Row],[Female Ballots]]/Table1[[#This Row],[Female Voters]]</f>
        <v>#DIV/0!</v>
      </c>
      <c r="W4673" s="27" t="e">
        <f>Table1[[#This Row],[Male Ballots]]/Table1[[#This Row],[Male Voters]]</f>
        <v>#DIV/0!</v>
      </c>
      <c r="X4673" s="27" t="e">
        <f>Table1[[#This Row],[Total Ballots]]/Table1[[#This Row],[Total Voters]]</f>
        <v>#DIV/0!</v>
      </c>
    </row>
    <row r="4674" spans="1:24" s="12" customFormat="1" hidden="1" x14ac:dyDescent="0.25">
      <c r="A4674" s="8" t="s">
        <v>24</v>
      </c>
      <c r="B4674" s="17">
        <v>2000</v>
      </c>
      <c r="C4674" s="17" t="s">
        <v>76</v>
      </c>
      <c r="D4674" s="9" t="s">
        <v>69</v>
      </c>
      <c r="E4674" s="10">
        <v>1510</v>
      </c>
      <c r="F4674" s="10">
        <v>1376</v>
      </c>
      <c r="G4674" s="10">
        <v>2886</v>
      </c>
      <c r="H4674" s="44"/>
      <c r="I4674" s="44"/>
      <c r="J4674" s="44"/>
      <c r="K4674" s="44"/>
      <c r="L4674" s="10"/>
      <c r="M4674" s="10"/>
      <c r="N4674" s="10"/>
      <c r="O4674" s="11"/>
      <c r="P4674" s="27">
        <f>Table1[[#This Row],[Female Voters]]/Table1[[#This Row],[Female Population]]</f>
        <v>0</v>
      </c>
      <c r="Q4674" s="27">
        <f>Table1[[#This Row],[Male Voters]]/Table1[[#This Row],[Male Population]]</f>
        <v>0</v>
      </c>
      <c r="R4674" s="27">
        <f>Table1[[#This Row],[Total Voters]]/Table1[[#This Row],[Total Population]]</f>
        <v>0</v>
      </c>
      <c r="S4674" s="27">
        <f>Table1[[#This Row],[Female Ballots]]/Table1[[#This Row],[Female Population]]</f>
        <v>0</v>
      </c>
      <c r="T4674" s="27">
        <f>Table1[[#This Row],[Male Ballots]]/Table1[[#This Row],[Male Population]]</f>
        <v>0</v>
      </c>
      <c r="U4674" s="27">
        <f>Table1[[#This Row],[Total Ballots]]/Table1[[#This Row],[Total Population]]</f>
        <v>0</v>
      </c>
      <c r="V4674" s="27" t="e">
        <f>Table1[[#This Row],[Female Ballots]]/Table1[[#This Row],[Female Voters]]</f>
        <v>#DIV/0!</v>
      </c>
      <c r="W4674" s="27" t="e">
        <f>Table1[[#This Row],[Male Ballots]]/Table1[[#This Row],[Male Voters]]</f>
        <v>#DIV/0!</v>
      </c>
      <c r="X4674" s="27" t="e">
        <f>Table1[[#This Row],[Total Ballots]]/Table1[[#This Row],[Total Voters]]</f>
        <v>#DIV/0!</v>
      </c>
    </row>
    <row r="4675" spans="1:24" s="12" customFormat="1" hidden="1" x14ac:dyDescent="0.25">
      <c r="A4675" s="8" t="s">
        <v>24</v>
      </c>
      <c r="B4675" s="17">
        <v>2000</v>
      </c>
      <c r="C4675" s="17" t="s">
        <v>76</v>
      </c>
      <c r="D4675" s="9" t="s">
        <v>70</v>
      </c>
      <c r="E4675" s="10">
        <v>1057</v>
      </c>
      <c r="F4675" s="10">
        <v>1077</v>
      </c>
      <c r="G4675" s="10">
        <v>2134</v>
      </c>
      <c r="H4675" s="44"/>
      <c r="I4675" s="44"/>
      <c r="J4675" s="44"/>
      <c r="K4675" s="44"/>
      <c r="L4675" s="10"/>
      <c r="M4675" s="10"/>
      <c r="N4675" s="10"/>
      <c r="O4675" s="11"/>
      <c r="P4675" s="27">
        <f>Table1[[#This Row],[Female Voters]]/Table1[[#This Row],[Female Population]]</f>
        <v>0</v>
      </c>
      <c r="Q4675" s="27">
        <f>Table1[[#This Row],[Male Voters]]/Table1[[#This Row],[Male Population]]</f>
        <v>0</v>
      </c>
      <c r="R4675" s="27">
        <f>Table1[[#This Row],[Total Voters]]/Table1[[#This Row],[Total Population]]</f>
        <v>0</v>
      </c>
      <c r="S4675" s="27">
        <f>Table1[[#This Row],[Female Ballots]]/Table1[[#This Row],[Female Population]]</f>
        <v>0</v>
      </c>
      <c r="T4675" s="27">
        <f>Table1[[#This Row],[Male Ballots]]/Table1[[#This Row],[Male Population]]</f>
        <v>0</v>
      </c>
      <c r="U4675" s="27">
        <f>Table1[[#This Row],[Total Ballots]]/Table1[[#This Row],[Total Population]]</f>
        <v>0</v>
      </c>
      <c r="V4675" s="27" t="e">
        <f>Table1[[#This Row],[Female Ballots]]/Table1[[#This Row],[Female Voters]]</f>
        <v>#DIV/0!</v>
      </c>
      <c r="W4675" s="27" t="e">
        <f>Table1[[#This Row],[Male Ballots]]/Table1[[#This Row],[Male Voters]]</f>
        <v>#DIV/0!</v>
      </c>
      <c r="X4675" s="27" t="e">
        <f>Table1[[#This Row],[Total Ballots]]/Table1[[#This Row],[Total Voters]]</f>
        <v>#DIV/0!</v>
      </c>
    </row>
    <row r="4676" spans="1:24" s="12" customFormat="1" hidden="1" x14ac:dyDescent="0.25">
      <c r="A4676" s="8" t="s">
        <v>24</v>
      </c>
      <c r="B4676" s="17">
        <v>2000</v>
      </c>
      <c r="C4676" s="17" t="s">
        <v>76</v>
      </c>
      <c r="D4676" s="9" t="s">
        <v>71</v>
      </c>
      <c r="E4676" s="10">
        <v>1412</v>
      </c>
      <c r="F4676" s="10">
        <v>1258</v>
      </c>
      <c r="G4676" s="10">
        <v>2670</v>
      </c>
      <c r="H4676" s="44"/>
      <c r="I4676" s="44"/>
      <c r="J4676" s="44"/>
      <c r="K4676" s="44"/>
      <c r="L4676" s="10"/>
      <c r="M4676" s="10"/>
      <c r="N4676" s="10"/>
      <c r="O4676" s="11"/>
      <c r="P4676" s="27">
        <f>Table1[[#This Row],[Female Voters]]/Table1[[#This Row],[Female Population]]</f>
        <v>0</v>
      </c>
      <c r="Q4676" s="27">
        <f>Table1[[#This Row],[Male Voters]]/Table1[[#This Row],[Male Population]]</f>
        <v>0</v>
      </c>
      <c r="R4676" s="27">
        <f>Table1[[#This Row],[Total Voters]]/Table1[[#This Row],[Total Population]]</f>
        <v>0</v>
      </c>
      <c r="S4676" s="27">
        <f>Table1[[#This Row],[Female Ballots]]/Table1[[#This Row],[Female Population]]</f>
        <v>0</v>
      </c>
      <c r="T4676" s="27">
        <f>Table1[[#This Row],[Male Ballots]]/Table1[[#This Row],[Male Population]]</f>
        <v>0</v>
      </c>
      <c r="U4676" s="27">
        <f>Table1[[#This Row],[Total Ballots]]/Table1[[#This Row],[Total Population]]</f>
        <v>0</v>
      </c>
      <c r="V4676" s="27" t="e">
        <f>Table1[[#This Row],[Female Ballots]]/Table1[[#This Row],[Female Voters]]</f>
        <v>#DIV/0!</v>
      </c>
      <c r="W4676" s="27" t="e">
        <f>Table1[[#This Row],[Male Ballots]]/Table1[[#This Row],[Male Voters]]</f>
        <v>#DIV/0!</v>
      </c>
      <c r="X4676" s="27" t="e">
        <f>Table1[[#This Row],[Total Ballots]]/Table1[[#This Row],[Total Voters]]</f>
        <v>#DIV/0!</v>
      </c>
    </row>
    <row r="4677" spans="1:24" s="12" customFormat="1" hidden="1" x14ac:dyDescent="0.25">
      <c r="A4677" s="8" t="s">
        <v>24</v>
      </c>
      <c r="B4677" s="17">
        <v>2000</v>
      </c>
      <c r="C4677" s="17" t="s">
        <v>76</v>
      </c>
      <c r="D4677" s="9" t="s">
        <v>453</v>
      </c>
      <c r="E4677" s="10">
        <v>5896</v>
      </c>
      <c r="F4677" s="10">
        <v>5486</v>
      </c>
      <c r="G4677" s="10">
        <v>11382</v>
      </c>
      <c r="H4677" s="44"/>
      <c r="I4677" s="44"/>
      <c r="J4677" s="44"/>
      <c r="K4677" s="44"/>
      <c r="L4677" s="10"/>
      <c r="M4677" s="10"/>
      <c r="N4677" s="10"/>
      <c r="O4677" s="11"/>
      <c r="P4677" s="27">
        <f>Table1[[#This Row],[Female Voters]]/Table1[[#This Row],[Female Population]]</f>
        <v>0</v>
      </c>
      <c r="Q4677" s="27">
        <f>Table1[[#This Row],[Male Voters]]/Table1[[#This Row],[Male Population]]</f>
        <v>0</v>
      </c>
      <c r="R4677" s="27">
        <f>Table1[[#This Row],[Total Voters]]/Table1[[#This Row],[Total Population]]</f>
        <v>0</v>
      </c>
      <c r="S4677" s="27">
        <f>Table1[[#This Row],[Female Ballots]]/Table1[[#This Row],[Female Population]]</f>
        <v>0</v>
      </c>
      <c r="T4677" s="27">
        <f>Table1[[#This Row],[Male Ballots]]/Table1[[#This Row],[Male Population]]</f>
        <v>0</v>
      </c>
      <c r="U4677" s="27">
        <f>Table1[[#This Row],[Total Ballots]]/Table1[[#This Row],[Total Population]]</f>
        <v>0</v>
      </c>
      <c r="V4677" s="27" t="e">
        <f>Table1[[#This Row],[Female Ballots]]/Table1[[#This Row],[Female Voters]]</f>
        <v>#DIV/0!</v>
      </c>
      <c r="W4677" s="27" t="e">
        <f>Table1[[#This Row],[Male Ballots]]/Table1[[#This Row],[Male Voters]]</f>
        <v>#DIV/0!</v>
      </c>
      <c r="X4677" s="27" t="e">
        <f>Table1[[#This Row],[Total Ballots]]/Table1[[#This Row],[Total Voters]]</f>
        <v>#DIV/0!</v>
      </c>
    </row>
    <row r="4678" spans="1:24" s="12" customFormat="1" hidden="1" x14ac:dyDescent="0.25">
      <c r="A4678" s="8" t="s">
        <v>39</v>
      </c>
      <c r="B4678" s="17">
        <v>2000</v>
      </c>
      <c r="C4678" s="17"/>
      <c r="D4678" s="9" t="s">
        <v>66</v>
      </c>
      <c r="E4678" s="10">
        <v>4226</v>
      </c>
      <c r="F4678" s="10">
        <v>4617</v>
      </c>
      <c r="G4678" s="10">
        <v>8843</v>
      </c>
      <c r="H4678" s="44"/>
      <c r="I4678" s="44"/>
      <c r="J4678" s="44"/>
      <c r="K4678" s="44"/>
      <c r="L4678" s="10"/>
      <c r="M4678" s="10"/>
      <c r="N4678" s="10"/>
      <c r="O4678" s="11"/>
      <c r="P4678" s="27">
        <f>Table1[[#This Row],[Female Voters]]/Table1[[#This Row],[Female Population]]</f>
        <v>0</v>
      </c>
      <c r="Q4678" s="27">
        <f>Table1[[#This Row],[Male Voters]]/Table1[[#This Row],[Male Population]]</f>
        <v>0</v>
      </c>
      <c r="R4678" s="27">
        <f>Table1[[#This Row],[Total Voters]]/Table1[[#This Row],[Total Population]]</f>
        <v>0</v>
      </c>
      <c r="S4678" s="27">
        <f>Table1[[#This Row],[Female Ballots]]/Table1[[#This Row],[Female Population]]</f>
        <v>0</v>
      </c>
      <c r="T4678" s="27">
        <f>Table1[[#This Row],[Male Ballots]]/Table1[[#This Row],[Male Population]]</f>
        <v>0</v>
      </c>
      <c r="U4678" s="27">
        <f>Table1[[#This Row],[Total Ballots]]/Table1[[#This Row],[Total Population]]</f>
        <v>0</v>
      </c>
      <c r="V4678" s="27" t="e">
        <f>Table1[[#This Row],[Female Ballots]]/Table1[[#This Row],[Female Voters]]</f>
        <v>#DIV/0!</v>
      </c>
      <c r="W4678" s="27" t="e">
        <f>Table1[[#This Row],[Male Ballots]]/Table1[[#This Row],[Male Voters]]</f>
        <v>#DIV/0!</v>
      </c>
      <c r="X4678" s="27" t="e">
        <f>Table1[[#This Row],[Total Ballots]]/Table1[[#This Row],[Total Voters]]</f>
        <v>#DIV/0!</v>
      </c>
    </row>
    <row r="4679" spans="1:24" s="12" customFormat="1" hidden="1" x14ac:dyDescent="0.25">
      <c r="A4679" s="8" t="s">
        <v>39</v>
      </c>
      <c r="B4679" s="17">
        <v>2000</v>
      </c>
      <c r="C4679" s="17"/>
      <c r="D4679" s="9" t="s">
        <v>67</v>
      </c>
      <c r="E4679" s="10">
        <v>6161</v>
      </c>
      <c r="F4679" s="10">
        <v>6202</v>
      </c>
      <c r="G4679" s="10">
        <v>12363</v>
      </c>
      <c r="H4679" s="44"/>
      <c r="I4679" s="44"/>
      <c r="J4679" s="44"/>
      <c r="K4679" s="44"/>
      <c r="L4679" s="10"/>
      <c r="M4679" s="10"/>
      <c r="N4679" s="10"/>
      <c r="O4679" s="11"/>
      <c r="P4679" s="27">
        <f>Table1[[#This Row],[Female Voters]]/Table1[[#This Row],[Female Population]]</f>
        <v>0</v>
      </c>
      <c r="Q4679" s="27">
        <f>Table1[[#This Row],[Male Voters]]/Table1[[#This Row],[Male Population]]</f>
        <v>0</v>
      </c>
      <c r="R4679" s="27">
        <f>Table1[[#This Row],[Total Voters]]/Table1[[#This Row],[Total Population]]</f>
        <v>0</v>
      </c>
      <c r="S4679" s="27">
        <f>Table1[[#This Row],[Female Ballots]]/Table1[[#This Row],[Female Population]]</f>
        <v>0</v>
      </c>
      <c r="T4679" s="27">
        <f>Table1[[#This Row],[Male Ballots]]/Table1[[#This Row],[Male Population]]</f>
        <v>0</v>
      </c>
      <c r="U4679" s="27">
        <f>Table1[[#This Row],[Total Ballots]]/Table1[[#This Row],[Total Population]]</f>
        <v>0</v>
      </c>
      <c r="V4679" s="27" t="e">
        <f>Table1[[#This Row],[Female Ballots]]/Table1[[#This Row],[Female Voters]]</f>
        <v>#DIV/0!</v>
      </c>
      <c r="W4679" s="27" t="e">
        <f>Table1[[#This Row],[Male Ballots]]/Table1[[#This Row],[Male Voters]]</f>
        <v>#DIV/0!</v>
      </c>
      <c r="X4679" s="27" t="e">
        <f>Table1[[#This Row],[Total Ballots]]/Table1[[#This Row],[Total Voters]]</f>
        <v>#DIV/0!</v>
      </c>
    </row>
    <row r="4680" spans="1:24" s="12" customFormat="1" hidden="1" x14ac:dyDescent="0.25">
      <c r="A4680" s="8" t="s">
        <v>39</v>
      </c>
      <c r="B4680" s="17">
        <v>2000</v>
      </c>
      <c r="C4680" s="17"/>
      <c r="D4680" s="9" t="s">
        <v>68</v>
      </c>
      <c r="E4680" s="10">
        <v>7794</v>
      </c>
      <c r="F4680" s="10">
        <v>7590</v>
      </c>
      <c r="G4680" s="10">
        <v>15383.99</v>
      </c>
      <c r="H4680" s="44"/>
      <c r="I4680" s="44"/>
      <c r="J4680" s="44"/>
      <c r="K4680" s="44"/>
      <c r="L4680" s="10"/>
      <c r="M4680" s="10"/>
      <c r="N4680" s="10"/>
      <c r="O4680" s="11"/>
      <c r="P4680" s="27">
        <f>Table1[[#This Row],[Female Voters]]/Table1[[#This Row],[Female Population]]</f>
        <v>0</v>
      </c>
      <c r="Q4680" s="27">
        <f>Table1[[#This Row],[Male Voters]]/Table1[[#This Row],[Male Population]]</f>
        <v>0</v>
      </c>
      <c r="R4680" s="27">
        <f>Table1[[#This Row],[Total Voters]]/Table1[[#This Row],[Total Population]]</f>
        <v>0</v>
      </c>
      <c r="S4680" s="27">
        <f>Table1[[#This Row],[Female Ballots]]/Table1[[#This Row],[Female Population]]</f>
        <v>0</v>
      </c>
      <c r="T4680" s="27">
        <f>Table1[[#This Row],[Male Ballots]]/Table1[[#This Row],[Male Population]]</f>
        <v>0</v>
      </c>
      <c r="U4680" s="27">
        <f>Table1[[#This Row],[Total Ballots]]/Table1[[#This Row],[Total Population]]</f>
        <v>0</v>
      </c>
      <c r="V4680" s="27" t="e">
        <f>Table1[[#This Row],[Female Ballots]]/Table1[[#This Row],[Female Voters]]</f>
        <v>#DIV/0!</v>
      </c>
      <c r="W4680" s="27" t="e">
        <f>Table1[[#This Row],[Male Ballots]]/Table1[[#This Row],[Male Voters]]</f>
        <v>#DIV/0!</v>
      </c>
      <c r="X4680" s="27" t="e">
        <f>Table1[[#This Row],[Total Ballots]]/Table1[[#This Row],[Total Voters]]</f>
        <v>#DIV/0!</v>
      </c>
    </row>
    <row r="4681" spans="1:24" s="12" customFormat="1" hidden="1" x14ac:dyDescent="0.25">
      <c r="A4681" s="8" t="s">
        <v>39</v>
      </c>
      <c r="B4681" s="17">
        <v>2000</v>
      </c>
      <c r="C4681" s="17"/>
      <c r="D4681" s="9" t="s">
        <v>69</v>
      </c>
      <c r="E4681" s="10">
        <v>7483</v>
      </c>
      <c r="F4681" s="10">
        <v>7386</v>
      </c>
      <c r="G4681" s="10">
        <v>14869</v>
      </c>
      <c r="H4681" s="44"/>
      <c r="I4681" s="44"/>
      <c r="J4681" s="44"/>
      <c r="K4681" s="44"/>
      <c r="L4681" s="10"/>
      <c r="M4681" s="10"/>
      <c r="N4681" s="10"/>
      <c r="O4681" s="11"/>
      <c r="P4681" s="27">
        <f>Table1[[#This Row],[Female Voters]]/Table1[[#This Row],[Female Population]]</f>
        <v>0</v>
      </c>
      <c r="Q4681" s="27">
        <f>Table1[[#This Row],[Male Voters]]/Table1[[#This Row],[Male Population]]</f>
        <v>0</v>
      </c>
      <c r="R4681" s="27">
        <f>Table1[[#This Row],[Total Voters]]/Table1[[#This Row],[Total Population]]</f>
        <v>0</v>
      </c>
      <c r="S4681" s="27">
        <f>Table1[[#This Row],[Female Ballots]]/Table1[[#This Row],[Female Population]]</f>
        <v>0</v>
      </c>
      <c r="T4681" s="27">
        <f>Table1[[#This Row],[Male Ballots]]/Table1[[#This Row],[Male Population]]</f>
        <v>0</v>
      </c>
      <c r="U4681" s="27">
        <f>Table1[[#This Row],[Total Ballots]]/Table1[[#This Row],[Total Population]]</f>
        <v>0</v>
      </c>
      <c r="V4681" s="27" t="e">
        <f>Table1[[#This Row],[Female Ballots]]/Table1[[#This Row],[Female Voters]]</f>
        <v>#DIV/0!</v>
      </c>
      <c r="W4681" s="27" t="e">
        <f>Table1[[#This Row],[Male Ballots]]/Table1[[#This Row],[Male Voters]]</f>
        <v>#DIV/0!</v>
      </c>
      <c r="X4681" s="27" t="e">
        <f>Table1[[#This Row],[Total Ballots]]/Table1[[#This Row],[Total Voters]]</f>
        <v>#DIV/0!</v>
      </c>
    </row>
    <row r="4682" spans="1:24" s="12" customFormat="1" hidden="1" x14ac:dyDescent="0.25">
      <c r="A4682" s="8" t="s">
        <v>39</v>
      </c>
      <c r="B4682" s="17">
        <v>2000</v>
      </c>
      <c r="C4682" s="17"/>
      <c r="D4682" s="9" t="s">
        <v>70</v>
      </c>
      <c r="E4682" s="10">
        <v>4739</v>
      </c>
      <c r="F4682" s="10">
        <v>4665</v>
      </c>
      <c r="G4682" s="10">
        <v>9404</v>
      </c>
      <c r="H4682" s="44"/>
      <c r="I4682" s="44"/>
      <c r="J4682" s="44"/>
      <c r="K4682" s="44"/>
      <c r="L4682" s="10"/>
      <c r="M4682" s="10"/>
      <c r="N4682" s="10"/>
      <c r="O4682" s="11"/>
      <c r="P4682" s="27">
        <f>Table1[[#This Row],[Female Voters]]/Table1[[#This Row],[Female Population]]</f>
        <v>0</v>
      </c>
      <c r="Q4682" s="27">
        <f>Table1[[#This Row],[Male Voters]]/Table1[[#This Row],[Male Population]]</f>
        <v>0</v>
      </c>
      <c r="R4682" s="27">
        <f>Table1[[#This Row],[Total Voters]]/Table1[[#This Row],[Total Population]]</f>
        <v>0</v>
      </c>
      <c r="S4682" s="27">
        <f>Table1[[#This Row],[Female Ballots]]/Table1[[#This Row],[Female Population]]</f>
        <v>0</v>
      </c>
      <c r="T4682" s="27">
        <f>Table1[[#This Row],[Male Ballots]]/Table1[[#This Row],[Male Population]]</f>
        <v>0</v>
      </c>
      <c r="U4682" s="27">
        <f>Table1[[#This Row],[Total Ballots]]/Table1[[#This Row],[Total Population]]</f>
        <v>0</v>
      </c>
      <c r="V4682" s="27" t="e">
        <f>Table1[[#This Row],[Female Ballots]]/Table1[[#This Row],[Female Voters]]</f>
        <v>#DIV/0!</v>
      </c>
      <c r="W4682" s="27" t="e">
        <f>Table1[[#This Row],[Male Ballots]]/Table1[[#This Row],[Male Voters]]</f>
        <v>#DIV/0!</v>
      </c>
      <c r="X4682" s="27" t="e">
        <f>Table1[[#This Row],[Total Ballots]]/Table1[[#This Row],[Total Voters]]</f>
        <v>#DIV/0!</v>
      </c>
    </row>
    <row r="4683" spans="1:24" s="12" customFormat="1" hidden="1" x14ac:dyDescent="0.25">
      <c r="A4683" s="8" t="s">
        <v>39</v>
      </c>
      <c r="B4683" s="17">
        <v>2000</v>
      </c>
      <c r="C4683" s="17"/>
      <c r="D4683" s="9" t="s">
        <v>71</v>
      </c>
      <c r="E4683" s="10">
        <v>8382</v>
      </c>
      <c r="F4683" s="10">
        <v>6652</v>
      </c>
      <c r="G4683" s="10">
        <v>15034</v>
      </c>
      <c r="H4683" s="44"/>
      <c r="I4683" s="44"/>
      <c r="J4683" s="44"/>
      <c r="K4683" s="44"/>
      <c r="L4683" s="10"/>
      <c r="M4683" s="10"/>
      <c r="N4683" s="10"/>
      <c r="O4683" s="11"/>
      <c r="P4683" s="27">
        <f>Table1[[#This Row],[Female Voters]]/Table1[[#This Row],[Female Population]]</f>
        <v>0</v>
      </c>
      <c r="Q4683" s="27">
        <f>Table1[[#This Row],[Male Voters]]/Table1[[#This Row],[Male Population]]</f>
        <v>0</v>
      </c>
      <c r="R4683" s="27">
        <f>Table1[[#This Row],[Total Voters]]/Table1[[#This Row],[Total Population]]</f>
        <v>0</v>
      </c>
      <c r="S4683" s="27">
        <f>Table1[[#This Row],[Female Ballots]]/Table1[[#This Row],[Female Population]]</f>
        <v>0</v>
      </c>
      <c r="T4683" s="27">
        <f>Table1[[#This Row],[Male Ballots]]/Table1[[#This Row],[Male Population]]</f>
        <v>0</v>
      </c>
      <c r="U4683" s="27">
        <f>Table1[[#This Row],[Total Ballots]]/Table1[[#This Row],[Total Population]]</f>
        <v>0</v>
      </c>
      <c r="V4683" s="27" t="e">
        <f>Table1[[#This Row],[Female Ballots]]/Table1[[#This Row],[Female Voters]]</f>
        <v>#DIV/0!</v>
      </c>
      <c r="W4683" s="27" t="e">
        <f>Table1[[#This Row],[Male Ballots]]/Table1[[#This Row],[Male Voters]]</f>
        <v>#DIV/0!</v>
      </c>
      <c r="X4683" s="27" t="e">
        <f>Table1[[#This Row],[Total Ballots]]/Table1[[#This Row],[Total Voters]]</f>
        <v>#DIV/0!</v>
      </c>
    </row>
    <row r="4684" spans="1:24" s="12" customFormat="1" hidden="1" x14ac:dyDescent="0.25">
      <c r="A4684" s="8" t="s">
        <v>39</v>
      </c>
      <c r="B4684" s="17">
        <v>2000</v>
      </c>
      <c r="C4684" s="17"/>
      <c r="D4684" s="9" t="s">
        <v>453</v>
      </c>
      <c r="E4684" s="10">
        <v>38785</v>
      </c>
      <c r="F4684" s="10">
        <v>37112</v>
      </c>
      <c r="G4684" s="10">
        <v>75896.989999999991</v>
      </c>
      <c r="H4684" s="44"/>
      <c r="I4684" s="44"/>
      <c r="J4684" s="44"/>
      <c r="K4684" s="44"/>
      <c r="L4684" s="10"/>
      <c r="M4684" s="10"/>
      <c r="N4684" s="10"/>
      <c r="O4684" s="11"/>
      <c r="P4684" s="27">
        <f>Table1[[#This Row],[Female Voters]]/Table1[[#This Row],[Female Population]]</f>
        <v>0</v>
      </c>
      <c r="Q4684" s="27">
        <f>Table1[[#This Row],[Male Voters]]/Table1[[#This Row],[Male Population]]</f>
        <v>0</v>
      </c>
      <c r="R4684" s="27">
        <f>Table1[[#This Row],[Total Voters]]/Table1[[#This Row],[Total Population]]</f>
        <v>0</v>
      </c>
      <c r="S4684" s="27">
        <f>Table1[[#This Row],[Female Ballots]]/Table1[[#This Row],[Female Population]]</f>
        <v>0</v>
      </c>
      <c r="T4684" s="27">
        <f>Table1[[#This Row],[Male Ballots]]/Table1[[#This Row],[Male Population]]</f>
        <v>0</v>
      </c>
      <c r="U4684" s="27">
        <f>Table1[[#This Row],[Total Ballots]]/Table1[[#This Row],[Total Population]]</f>
        <v>0</v>
      </c>
      <c r="V4684" s="27" t="e">
        <f>Table1[[#This Row],[Female Ballots]]/Table1[[#This Row],[Female Voters]]</f>
        <v>#DIV/0!</v>
      </c>
      <c r="W4684" s="27" t="e">
        <f>Table1[[#This Row],[Male Ballots]]/Table1[[#This Row],[Male Voters]]</f>
        <v>#DIV/0!</v>
      </c>
      <c r="X4684" s="27" t="e">
        <f>Table1[[#This Row],[Total Ballots]]/Table1[[#This Row],[Total Voters]]</f>
        <v>#DIV/0!</v>
      </c>
    </row>
    <row r="4685" spans="1:24" s="12" customFormat="1" hidden="1" x14ac:dyDescent="0.25">
      <c r="A4685" s="8" t="s">
        <v>37</v>
      </c>
      <c r="B4685" s="17">
        <v>2000</v>
      </c>
      <c r="C4685" s="17"/>
      <c r="D4685" s="9" t="s">
        <v>66</v>
      </c>
      <c r="E4685" s="10">
        <v>319</v>
      </c>
      <c r="F4685" s="10">
        <v>341</v>
      </c>
      <c r="G4685" s="10">
        <v>660</v>
      </c>
      <c r="H4685" s="44"/>
      <c r="I4685" s="44"/>
      <c r="J4685" s="44"/>
      <c r="K4685" s="44"/>
      <c r="L4685" s="10"/>
      <c r="M4685" s="10"/>
      <c r="N4685" s="10"/>
      <c r="O4685" s="11"/>
      <c r="P4685" s="27">
        <f>Table1[[#This Row],[Female Voters]]/Table1[[#This Row],[Female Population]]</f>
        <v>0</v>
      </c>
      <c r="Q4685" s="27">
        <f>Table1[[#This Row],[Male Voters]]/Table1[[#This Row],[Male Population]]</f>
        <v>0</v>
      </c>
      <c r="R4685" s="27">
        <f>Table1[[#This Row],[Total Voters]]/Table1[[#This Row],[Total Population]]</f>
        <v>0</v>
      </c>
      <c r="S4685" s="27">
        <f>Table1[[#This Row],[Female Ballots]]/Table1[[#This Row],[Female Population]]</f>
        <v>0</v>
      </c>
      <c r="T4685" s="27">
        <f>Table1[[#This Row],[Male Ballots]]/Table1[[#This Row],[Male Population]]</f>
        <v>0</v>
      </c>
      <c r="U4685" s="27">
        <f>Table1[[#This Row],[Total Ballots]]/Table1[[#This Row],[Total Population]]</f>
        <v>0</v>
      </c>
      <c r="V4685" s="27" t="e">
        <f>Table1[[#This Row],[Female Ballots]]/Table1[[#This Row],[Female Voters]]</f>
        <v>#DIV/0!</v>
      </c>
      <c r="W4685" s="27" t="e">
        <f>Table1[[#This Row],[Male Ballots]]/Table1[[#This Row],[Male Voters]]</f>
        <v>#DIV/0!</v>
      </c>
      <c r="X4685" s="27" t="e">
        <f>Table1[[#This Row],[Total Ballots]]/Table1[[#This Row],[Total Voters]]</f>
        <v>#DIV/0!</v>
      </c>
    </row>
    <row r="4686" spans="1:24" s="12" customFormat="1" hidden="1" x14ac:dyDescent="0.25">
      <c r="A4686" s="8" t="s">
        <v>37</v>
      </c>
      <c r="B4686" s="17">
        <v>2000</v>
      </c>
      <c r="C4686" s="17"/>
      <c r="D4686" s="9" t="s">
        <v>67</v>
      </c>
      <c r="E4686" s="10">
        <v>541</v>
      </c>
      <c r="F4686" s="10">
        <v>520</v>
      </c>
      <c r="G4686" s="10">
        <v>1061</v>
      </c>
      <c r="H4686" s="44"/>
      <c r="I4686" s="44"/>
      <c r="J4686" s="44"/>
      <c r="K4686" s="44"/>
      <c r="L4686" s="10"/>
      <c r="M4686" s="10"/>
      <c r="N4686" s="10"/>
      <c r="O4686" s="11"/>
      <c r="P4686" s="27">
        <f>Table1[[#This Row],[Female Voters]]/Table1[[#This Row],[Female Population]]</f>
        <v>0</v>
      </c>
      <c r="Q4686" s="27">
        <f>Table1[[#This Row],[Male Voters]]/Table1[[#This Row],[Male Population]]</f>
        <v>0</v>
      </c>
      <c r="R4686" s="27">
        <f>Table1[[#This Row],[Total Voters]]/Table1[[#This Row],[Total Population]]</f>
        <v>0</v>
      </c>
      <c r="S4686" s="27">
        <f>Table1[[#This Row],[Female Ballots]]/Table1[[#This Row],[Female Population]]</f>
        <v>0</v>
      </c>
      <c r="T4686" s="27">
        <f>Table1[[#This Row],[Male Ballots]]/Table1[[#This Row],[Male Population]]</f>
        <v>0</v>
      </c>
      <c r="U4686" s="27">
        <f>Table1[[#This Row],[Total Ballots]]/Table1[[#This Row],[Total Population]]</f>
        <v>0</v>
      </c>
      <c r="V4686" s="27" t="e">
        <f>Table1[[#This Row],[Female Ballots]]/Table1[[#This Row],[Female Voters]]</f>
        <v>#DIV/0!</v>
      </c>
      <c r="W4686" s="27" t="e">
        <f>Table1[[#This Row],[Male Ballots]]/Table1[[#This Row],[Male Voters]]</f>
        <v>#DIV/0!</v>
      </c>
      <c r="X4686" s="27" t="e">
        <f>Table1[[#This Row],[Total Ballots]]/Table1[[#This Row],[Total Voters]]</f>
        <v>#DIV/0!</v>
      </c>
    </row>
    <row r="4687" spans="1:24" s="12" customFormat="1" hidden="1" x14ac:dyDescent="0.25">
      <c r="A4687" s="8" t="s">
        <v>37</v>
      </c>
      <c r="B4687" s="17">
        <v>2000</v>
      </c>
      <c r="C4687" s="17"/>
      <c r="D4687" s="9" t="s">
        <v>68</v>
      </c>
      <c r="E4687" s="10">
        <v>874</v>
      </c>
      <c r="F4687" s="10">
        <v>889</v>
      </c>
      <c r="G4687" s="10">
        <v>1763</v>
      </c>
      <c r="H4687" s="44"/>
      <c r="I4687" s="44"/>
      <c r="J4687" s="44"/>
      <c r="K4687" s="44"/>
      <c r="L4687" s="10"/>
      <c r="M4687" s="10"/>
      <c r="N4687" s="10"/>
      <c r="O4687" s="11"/>
      <c r="P4687" s="27">
        <f>Table1[[#This Row],[Female Voters]]/Table1[[#This Row],[Female Population]]</f>
        <v>0</v>
      </c>
      <c r="Q4687" s="27">
        <f>Table1[[#This Row],[Male Voters]]/Table1[[#This Row],[Male Population]]</f>
        <v>0</v>
      </c>
      <c r="R4687" s="27">
        <f>Table1[[#This Row],[Total Voters]]/Table1[[#This Row],[Total Population]]</f>
        <v>0</v>
      </c>
      <c r="S4687" s="27">
        <f>Table1[[#This Row],[Female Ballots]]/Table1[[#This Row],[Female Population]]</f>
        <v>0</v>
      </c>
      <c r="T4687" s="27">
        <f>Table1[[#This Row],[Male Ballots]]/Table1[[#This Row],[Male Population]]</f>
        <v>0</v>
      </c>
      <c r="U4687" s="27">
        <f>Table1[[#This Row],[Total Ballots]]/Table1[[#This Row],[Total Population]]</f>
        <v>0</v>
      </c>
      <c r="V4687" s="27" t="e">
        <f>Table1[[#This Row],[Female Ballots]]/Table1[[#This Row],[Female Voters]]</f>
        <v>#DIV/0!</v>
      </c>
      <c r="W4687" s="27" t="e">
        <f>Table1[[#This Row],[Male Ballots]]/Table1[[#This Row],[Male Voters]]</f>
        <v>#DIV/0!</v>
      </c>
      <c r="X4687" s="27" t="e">
        <f>Table1[[#This Row],[Total Ballots]]/Table1[[#This Row],[Total Voters]]</f>
        <v>#DIV/0!</v>
      </c>
    </row>
    <row r="4688" spans="1:24" s="12" customFormat="1" hidden="1" x14ac:dyDescent="0.25">
      <c r="A4688" s="8" t="s">
        <v>37</v>
      </c>
      <c r="B4688" s="17">
        <v>2000</v>
      </c>
      <c r="C4688" s="17"/>
      <c r="D4688" s="9" t="s">
        <v>69</v>
      </c>
      <c r="E4688" s="10">
        <v>826</v>
      </c>
      <c r="F4688" s="10">
        <v>839</v>
      </c>
      <c r="G4688" s="10">
        <v>1665</v>
      </c>
      <c r="H4688" s="44"/>
      <c r="I4688" s="44"/>
      <c r="J4688" s="44"/>
      <c r="K4688" s="44"/>
      <c r="L4688" s="10"/>
      <c r="M4688" s="10"/>
      <c r="N4688" s="10"/>
      <c r="O4688" s="11"/>
      <c r="P4688" s="27">
        <f>Table1[[#This Row],[Female Voters]]/Table1[[#This Row],[Female Population]]</f>
        <v>0</v>
      </c>
      <c r="Q4688" s="27">
        <f>Table1[[#This Row],[Male Voters]]/Table1[[#This Row],[Male Population]]</f>
        <v>0</v>
      </c>
      <c r="R4688" s="27">
        <f>Table1[[#This Row],[Total Voters]]/Table1[[#This Row],[Total Population]]</f>
        <v>0</v>
      </c>
      <c r="S4688" s="27">
        <f>Table1[[#This Row],[Female Ballots]]/Table1[[#This Row],[Female Population]]</f>
        <v>0</v>
      </c>
      <c r="T4688" s="27">
        <f>Table1[[#This Row],[Male Ballots]]/Table1[[#This Row],[Male Population]]</f>
        <v>0</v>
      </c>
      <c r="U4688" s="27">
        <f>Table1[[#This Row],[Total Ballots]]/Table1[[#This Row],[Total Population]]</f>
        <v>0</v>
      </c>
      <c r="V4688" s="27" t="e">
        <f>Table1[[#This Row],[Female Ballots]]/Table1[[#This Row],[Female Voters]]</f>
        <v>#DIV/0!</v>
      </c>
      <c r="W4688" s="27" t="e">
        <f>Table1[[#This Row],[Male Ballots]]/Table1[[#This Row],[Male Voters]]</f>
        <v>#DIV/0!</v>
      </c>
      <c r="X4688" s="27" t="e">
        <f>Table1[[#This Row],[Total Ballots]]/Table1[[#This Row],[Total Voters]]</f>
        <v>#DIV/0!</v>
      </c>
    </row>
    <row r="4689" spans="1:24" s="12" customFormat="1" hidden="1" x14ac:dyDescent="0.25">
      <c r="A4689" s="8" t="s">
        <v>37</v>
      </c>
      <c r="B4689" s="17">
        <v>2000</v>
      </c>
      <c r="C4689" s="17"/>
      <c r="D4689" s="9" t="s">
        <v>70</v>
      </c>
      <c r="E4689" s="10">
        <v>489</v>
      </c>
      <c r="F4689" s="10">
        <v>524</v>
      </c>
      <c r="G4689" s="10">
        <v>1013</v>
      </c>
      <c r="H4689" s="44"/>
      <c r="I4689" s="44"/>
      <c r="J4689" s="44"/>
      <c r="K4689" s="44"/>
      <c r="L4689" s="10"/>
      <c r="M4689" s="10"/>
      <c r="N4689" s="10"/>
      <c r="O4689" s="11"/>
      <c r="P4689" s="27">
        <f>Table1[[#This Row],[Female Voters]]/Table1[[#This Row],[Female Population]]</f>
        <v>0</v>
      </c>
      <c r="Q4689" s="27">
        <f>Table1[[#This Row],[Male Voters]]/Table1[[#This Row],[Male Population]]</f>
        <v>0</v>
      </c>
      <c r="R4689" s="27">
        <f>Table1[[#This Row],[Total Voters]]/Table1[[#This Row],[Total Population]]</f>
        <v>0</v>
      </c>
      <c r="S4689" s="27">
        <f>Table1[[#This Row],[Female Ballots]]/Table1[[#This Row],[Female Population]]</f>
        <v>0</v>
      </c>
      <c r="T4689" s="27">
        <f>Table1[[#This Row],[Male Ballots]]/Table1[[#This Row],[Male Population]]</f>
        <v>0</v>
      </c>
      <c r="U4689" s="27">
        <f>Table1[[#This Row],[Total Ballots]]/Table1[[#This Row],[Total Population]]</f>
        <v>0</v>
      </c>
      <c r="V4689" s="27" t="e">
        <f>Table1[[#This Row],[Female Ballots]]/Table1[[#This Row],[Female Voters]]</f>
        <v>#DIV/0!</v>
      </c>
      <c r="W4689" s="27" t="e">
        <f>Table1[[#This Row],[Male Ballots]]/Table1[[#This Row],[Male Voters]]</f>
        <v>#DIV/0!</v>
      </c>
      <c r="X4689" s="27" t="e">
        <f>Table1[[#This Row],[Total Ballots]]/Table1[[#This Row],[Total Voters]]</f>
        <v>#DIV/0!</v>
      </c>
    </row>
    <row r="4690" spans="1:24" s="12" customFormat="1" hidden="1" x14ac:dyDescent="0.25">
      <c r="A4690" s="8" t="s">
        <v>37</v>
      </c>
      <c r="B4690" s="17">
        <v>2000</v>
      </c>
      <c r="C4690" s="17"/>
      <c r="D4690" s="9" t="s">
        <v>71</v>
      </c>
      <c r="E4690" s="10">
        <v>585</v>
      </c>
      <c r="F4690" s="10">
        <v>501</v>
      </c>
      <c r="G4690" s="10">
        <v>1086</v>
      </c>
      <c r="H4690" s="44"/>
      <c r="I4690" s="44"/>
      <c r="J4690" s="44"/>
      <c r="K4690" s="44"/>
      <c r="L4690" s="10"/>
      <c r="M4690" s="10"/>
      <c r="N4690" s="10"/>
      <c r="O4690" s="11"/>
      <c r="P4690" s="27">
        <f>Table1[[#This Row],[Female Voters]]/Table1[[#This Row],[Female Population]]</f>
        <v>0</v>
      </c>
      <c r="Q4690" s="27">
        <f>Table1[[#This Row],[Male Voters]]/Table1[[#This Row],[Male Population]]</f>
        <v>0</v>
      </c>
      <c r="R4690" s="27">
        <f>Table1[[#This Row],[Total Voters]]/Table1[[#This Row],[Total Population]]</f>
        <v>0</v>
      </c>
      <c r="S4690" s="27">
        <f>Table1[[#This Row],[Female Ballots]]/Table1[[#This Row],[Female Population]]</f>
        <v>0</v>
      </c>
      <c r="T4690" s="27">
        <f>Table1[[#This Row],[Male Ballots]]/Table1[[#This Row],[Male Population]]</f>
        <v>0</v>
      </c>
      <c r="U4690" s="27">
        <f>Table1[[#This Row],[Total Ballots]]/Table1[[#This Row],[Total Population]]</f>
        <v>0</v>
      </c>
      <c r="V4690" s="27" t="e">
        <f>Table1[[#This Row],[Female Ballots]]/Table1[[#This Row],[Female Voters]]</f>
        <v>#DIV/0!</v>
      </c>
      <c r="W4690" s="27" t="e">
        <f>Table1[[#This Row],[Male Ballots]]/Table1[[#This Row],[Male Voters]]</f>
        <v>#DIV/0!</v>
      </c>
      <c r="X4690" s="27" t="e">
        <f>Table1[[#This Row],[Total Ballots]]/Table1[[#This Row],[Total Voters]]</f>
        <v>#DIV/0!</v>
      </c>
    </row>
    <row r="4691" spans="1:24" s="12" customFormat="1" hidden="1" x14ac:dyDescent="0.25">
      <c r="A4691" s="8" t="s">
        <v>37</v>
      </c>
      <c r="B4691" s="17">
        <v>2000</v>
      </c>
      <c r="C4691" s="17"/>
      <c r="D4691" s="9" t="s">
        <v>453</v>
      </c>
      <c r="E4691" s="10">
        <v>3634</v>
      </c>
      <c r="F4691" s="10">
        <v>3614</v>
      </c>
      <c r="G4691" s="10">
        <v>7248</v>
      </c>
      <c r="H4691" s="44"/>
      <c r="I4691" s="44"/>
      <c r="J4691" s="44"/>
      <c r="K4691" s="44"/>
      <c r="L4691" s="10"/>
      <c r="M4691" s="10"/>
      <c r="N4691" s="10"/>
      <c r="O4691" s="11"/>
      <c r="P4691" s="27">
        <f>Table1[[#This Row],[Female Voters]]/Table1[[#This Row],[Female Population]]</f>
        <v>0</v>
      </c>
      <c r="Q4691" s="27">
        <f>Table1[[#This Row],[Male Voters]]/Table1[[#This Row],[Male Population]]</f>
        <v>0</v>
      </c>
      <c r="R4691" s="27">
        <f>Table1[[#This Row],[Total Voters]]/Table1[[#This Row],[Total Population]]</f>
        <v>0</v>
      </c>
      <c r="S4691" s="27">
        <f>Table1[[#This Row],[Female Ballots]]/Table1[[#This Row],[Female Population]]</f>
        <v>0</v>
      </c>
      <c r="T4691" s="27">
        <f>Table1[[#This Row],[Male Ballots]]/Table1[[#This Row],[Male Population]]</f>
        <v>0</v>
      </c>
      <c r="U4691" s="27">
        <f>Table1[[#This Row],[Total Ballots]]/Table1[[#This Row],[Total Population]]</f>
        <v>0</v>
      </c>
      <c r="V4691" s="27" t="e">
        <f>Table1[[#This Row],[Female Ballots]]/Table1[[#This Row],[Female Voters]]</f>
        <v>#DIV/0!</v>
      </c>
      <c r="W4691" s="27" t="e">
        <f>Table1[[#This Row],[Male Ballots]]/Table1[[#This Row],[Male Voters]]</f>
        <v>#DIV/0!</v>
      </c>
      <c r="X4691" s="27" t="e">
        <f>Table1[[#This Row],[Total Ballots]]/Table1[[#This Row],[Total Voters]]</f>
        <v>#DIV/0!</v>
      </c>
    </row>
    <row r="4692" spans="1:24" s="12" customFormat="1" hidden="1" x14ac:dyDescent="0.25">
      <c r="A4692" s="8" t="s">
        <v>53</v>
      </c>
      <c r="B4692" s="17">
        <v>2000</v>
      </c>
      <c r="C4692" s="17" t="s">
        <v>76</v>
      </c>
      <c r="D4692" s="9" t="s">
        <v>66</v>
      </c>
      <c r="E4692" s="10">
        <v>24694</v>
      </c>
      <c r="F4692" s="10">
        <v>26830</v>
      </c>
      <c r="G4692" s="10">
        <v>51523.99</v>
      </c>
      <c r="H4692" s="44"/>
      <c r="I4692" s="44"/>
      <c r="J4692" s="44"/>
      <c r="K4692" s="44"/>
      <c r="L4692" s="10"/>
      <c r="M4692" s="10"/>
      <c r="N4692" s="10"/>
      <c r="O4692" s="11"/>
      <c r="P4692" s="27">
        <f>Table1[[#This Row],[Female Voters]]/Table1[[#This Row],[Female Population]]</f>
        <v>0</v>
      </c>
      <c r="Q4692" s="27">
        <f>Table1[[#This Row],[Male Voters]]/Table1[[#This Row],[Male Population]]</f>
        <v>0</v>
      </c>
      <c r="R4692" s="27">
        <f>Table1[[#This Row],[Total Voters]]/Table1[[#This Row],[Total Population]]</f>
        <v>0</v>
      </c>
      <c r="S4692" s="27">
        <f>Table1[[#This Row],[Female Ballots]]/Table1[[#This Row],[Female Population]]</f>
        <v>0</v>
      </c>
      <c r="T4692" s="27">
        <f>Table1[[#This Row],[Male Ballots]]/Table1[[#This Row],[Male Population]]</f>
        <v>0</v>
      </c>
      <c r="U4692" s="27">
        <f>Table1[[#This Row],[Total Ballots]]/Table1[[#This Row],[Total Population]]</f>
        <v>0</v>
      </c>
      <c r="V4692" s="27" t="e">
        <f>Table1[[#This Row],[Female Ballots]]/Table1[[#This Row],[Female Voters]]</f>
        <v>#DIV/0!</v>
      </c>
      <c r="W4692" s="27" t="e">
        <f>Table1[[#This Row],[Male Ballots]]/Table1[[#This Row],[Male Voters]]</f>
        <v>#DIV/0!</v>
      </c>
      <c r="X4692" s="27" t="e">
        <f>Table1[[#This Row],[Total Ballots]]/Table1[[#This Row],[Total Voters]]</f>
        <v>#DIV/0!</v>
      </c>
    </row>
    <row r="4693" spans="1:24" s="12" customFormat="1" hidden="1" x14ac:dyDescent="0.25">
      <c r="A4693" s="8" t="s">
        <v>53</v>
      </c>
      <c r="B4693" s="17">
        <v>2000</v>
      </c>
      <c r="C4693" s="17" t="s">
        <v>76</v>
      </c>
      <c r="D4693" s="9" t="s">
        <v>67</v>
      </c>
      <c r="E4693" s="10">
        <v>43769</v>
      </c>
      <c r="F4693" s="10">
        <v>44965.990000000005</v>
      </c>
      <c r="G4693" s="10">
        <v>88734.98</v>
      </c>
      <c r="H4693" s="44"/>
      <c r="I4693" s="44"/>
      <c r="J4693" s="44"/>
      <c r="K4693" s="44"/>
      <c r="L4693" s="10"/>
      <c r="M4693" s="10"/>
      <c r="N4693" s="10"/>
      <c r="O4693" s="11"/>
      <c r="P4693" s="27">
        <f>Table1[[#This Row],[Female Voters]]/Table1[[#This Row],[Female Population]]</f>
        <v>0</v>
      </c>
      <c r="Q4693" s="27">
        <f>Table1[[#This Row],[Male Voters]]/Table1[[#This Row],[Male Population]]</f>
        <v>0</v>
      </c>
      <c r="R4693" s="27">
        <f>Table1[[#This Row],[Total Voters]]/Table1[[#This Row],[Total Population]]</f>
        <v>0</v>
      </c>
      <c r="S4693" s="27">
        <f>Table1[[#This Row],[Female Ballots]]/Table1[[#This Row],[Female Population]]</f>
        <v>0</v>
      </c>
      <c r="T4693" s="27">
        <f>Table1[[#This Row],[Male Ballots]]/Table1[[#This Row],[Male Population]]</f>
        <v>0</v>
      </c>
      <c r="U4693" s="27">
        <f>Table1[[#This Row],[Total Ballots]]/Table1[[#This Row],[Total Population]]</f>
        <v>0</v>
      </c>
      <c r="V4693" s="27" t="e">
        <f>Table1[[#This Row],[Female Ballots]]/Table1[[#This Row],[Female Voters]]</f>
        <v>#DIV/0!</v>
      </c>
      <c r="W4693" s="27" t="e">
        <f>Table1[[#This Row],[Male Ballots]]/Table1[[#This Row],[Male Voters]]</f>
        <v>#DIV/0!</v>
      </c>
      <c r="X4693" s="27" t="e">
        <f>Table1[[#This Row],[Total Ballots]]/Table1[[#This Row],[Total Voters]]</f>
        <v>#DIV/0!</v>
      </c>
    </row>
    <row r="4694" spans="1:24" s="12" customFormat="1" hidden="1" x14ac:dyDescent="0.25">
      <c r="A4694" s="8" t="s">
        <v>53</v>
      </c>
      <c r="B4694" s="17">
        <v>2000</v>
      </c>
      <c r="C4694" s="17" t="s">
        <v>76</v>
      </c>
      <c r="D4694" s="9" t="s">
        <v>68</v>
      </c>
      <c r="E4694" s="10">
        <v>54462.990000000005</v>
      </c>
      <c r="F4694" s="10">
        <v>56548.990000000005</v>
      </c>
      <c r="G4694" s="10">
        <v>111011.98</v>
      </c>
      <c r="H4694" s="44"/>
      <c r="I4694" s="44"/>
      <c r="J4694" s="44"/>
      <c r="K4694" s="44"/>
      <c r="L4694" s="10"/>
      <c r="M4694" s="10"/>
      <c r="N4694" s="10"/>
      <c r="O4694" s="11"/>
      <c r="P4694" s="27">
        <f>Table1[[#This Row],[Female Voters]]/Table1[[#This Row],[Female Population]]</f>
        <v>0</v>
      </c>
      <c r="Q4694" s="27">
        <f>Table1[[#This Row],[Male Voters]]/Table1[[#This Row],[Male Population]]</f>
        <v>0</v>
      </c>
      <c r="R4694" s="27">
        <f>Table1[[#This Row],[Total Voters]]/Table1[[#This Row],[Total Population]]</f>
        <v>0</v>
      </c>
      <c r="S4694" s="27">
        <f>Table1[[#This Row],[Female Ballots]]/Table1[[#This Row],[Female Population]]</f>
        <v>0</v>
      </c>
      <c r="T4694" s="27">
        <f>Table1[[#This Row],[Male Ballots]]/Table1[[#This Row],[Male Population]]</f>
        <v>0</v>
      </c>
      <c r="U4694" s="27">
        <f>Table1[[#This Row],[Total Ballots]]/Table1[[#This Row],[Total Population]]</f>
        <v>0</v>
      </c>
      <c r="V4694" s="27" t="e">
        <f>Table1[[#This Row],[Female Ballots]]/Table1[[#This Row],[Female Voters]]</f>
        <v>#DIV/0!</v>
      </c>
      <c r="W4694" s="27" t="e">
        <f>Table1[[#This Row],[Male Ballots]]/Table1[[#This Row],[Male Voters]]</f>
        <v>#DIV/0!</v>
      </c>
      <c r="X4694" s="27" t="e">
        <f>Table1[[#This Row],[Total Ballots]]/Table1[[#This Row],[Total Voters]]</f>
        <v>#DIV/0!</v>
      </c>
    </row>
    <row r="4695" spans="1:24" s="12" customFormat="1" hidden="1" x14ac:dyDescent="0.25">
      <c r="A4695" s="8" t="s">
        <v>53</v>
      </c>
      <c r="B4695" s="17">
        <v>2000</v>
      </c>
      <c r="C4695" s="17" t="s">
        <v>76</v>
      </c>
      <c r="D4695" s="9" t="s">
        <v>69</v>
      </c>
      <c r="E4695" s="10">
        <v>43427</v>
      </c>
      <c r="F4695" s="10">
        <v>43245</v>
      </c>
      <c r="G4695" s="10">
        <v>86671.98</v>
      </c>
      <c r="H4695" s="44"/>
      <c r="I4695" s="44"/>
      <c r="J4695" s="44"/>
      <c r="K4695" s="44"/>
      <c r="L4695" s="10"/>
      <c r="M4695" s="10"/>
      <c r="N4695" s="10"/>
      <c r="O4695" s="11"/>
      <c r="P4695" s="27">
        <f>Table1[[#This Row],[Female Voters]]/Table1[[#This Row],[Female Population]]</f>
        <v>0</v>
      </c>
      <c r="Q4695" s="27">
        <f>Table1[[#This Row],[Male Voters]]/Table1[[#This Row],[Male Population]]</f>
        <v>0</v>
      </c>
      <c r="R4695" s="27">
        <f>Table1[[#This Row],[Total Voters]]/Table1[[#This Row],[Total Population]]</f>
        <v>0</v>
      </c>
      <c r="S4695" s="27">
        <f>Table1[[#This Row],[Female Ballots]]/Table1[[#This Row],[Female Population]]</f>
        <v>0</v>
      </c>
      <c r="T4695" s="27">
        <f>Table1[[#This Row],[Male Ballots]]/Table1[[#This Row],[Male Population]]</f>
        <v>0</v>
      </c>
      <c r="U4695" s="27">
        <f>Table1[[#This Row],[Total Ballots]]/Table1[[#This Row],[Total Population]]</f>
        <v>0</v>
      </c>
      <c r="V4695" s="27" t="e">
        <f>Table1[[#This Row],[Female Ballots]]/Table1[[#This Row],[Female Voters]]</f>
        <v>#DIV/0!</v>
      </c>
      <c r="W4695" s="27" t="e">
        <f>Table1[[#This Row],[Male Ballots]]/Table1[[#This Row],[Male Voters]]</f>
        <v>#DIV/0!</v>
      </c>
      <c r="X4695" s="27" t="e">
        <f>Table1[[#This Row],[Total Ballots]]/Table1[[#This Row],[Total Voters]]</f>
        <v>#DIV/0!</v>
      </c>
    </row>
    <row r="4696" spans="1:24" s="12" customFormat="1" hidden="1" x14ac:dyDescent="0.25">
      <c r="A4696" s="8" t="s">
        <v>53</v>
      </c>
      <c r="B4696" s="17">
        <v>2000</v>
      </c>
      <c r="C4696" s="17" t="s">
        <v>76</v>
      </c>
      <c r="D4696" s="9" t="s">
        <v>70</v>
      </c>
      <c r="E4696" s="10">
        <v>23402</v>
      </c>
      <c r="F4696" s="10">
        <v>23136</v>
      </c>
      <c r="G4696" s="10">
        <v>46538</v>
      </c>
      <c r="H4696" s="44"/>
      <c r="I4696" s="44"/>
      <c r="J4696" s="44"/>
      <c r="K4696" s="44"/>
      <c r="L4696" s="10"/>
      <c r="M4696" s="10"/>
      <c r="N4696" s="10"/>
      <c r="O4696" s="11"/>
      <c r="P4696" s="27">
        <f>Table1[[#This Row],[Female Voters]]/Table1[[#This Row],[Female Population]]</f>
        <v>0</v>
      </c>
      <c r="Q4696" s="27">
        <f>Table1[[#This Row],[Male Voters]]/Table1[[#This Row],[Male Population]]</f>
        <v>0</v>
      </c>
      <c r="R4696" s="27">
        <f>Table1[[#This Row],[Total Voters]]/Table1[[#This Row],[Total Population]]</f>
        <v>0</v>
      </c>
      <c r="S4696" s="27">
        <f>Table1[[#This Row],[Female Ballots]]/Table1[[#This Row],[Female Population]]</f>
        <v>0</v>
      </c>
      <c r="T4696" s="27">
        <f>Table1[[#This Row],[Male Ballots]]/Table1[[#This Row],[Male Population]]</f>
        <v>0</v>
      </c>
      <c r="U4696" s="27">
        <f>Table1[[#This Row],[Total Ballots]]/Table1[[#This Row],[Total Population]]</f>
        <v>0</v>
      </c>
      <c r="V4696" s="27" t="e">
        <f>Table1[[#This Row],[Female Ballots]]/Table1[[#This Row],[Female Voters]]</f>
        <v>#DIV/0!</v>
      </c>
      <c r="W4696" s="27" t="e">
        <f>Table1[[#This Row],[Male Ballots]]/Table1[[#This Row],[Male Voters]]</f>
        <v>#DIV/0!</v>
      </c>
      <c r="X4696" s="27" t="e">
        <f>Table1[[#This Row],[Total Ballots]]/Table1[[#This Row],[Total Voters]]</f>
        <v>#DIV/0!</v>
      </c>
    </row>
    <row r="4697" spans="1:24" s="12" customFormat="1" hidden="1" x14ac:dyDescent="0.25">
      <c r="A4697" s="8" t="s">
        <v>53</v>
      </c>
      <c r="B4697" s="17">
        <v>2000</v>
      </c>
      <c r="C4697" s="17" t="s">
        <v>76</v>
      </c>
      <c r="D4697" s="9" t="s">
        <v>71</v>
      </c>
      <c r="E4697" s="10">
        <v>32220</v>
      </c>
      <c r="F4697" s="10">
        <v>23184</v>
      </c>
      <c r="G4697" s="10">
        <v>55404</v>
      </c>
      <c r="H4697" s="44"/>
      <c r="I4697" s="44"/>
      <c r="J4697" s="44"/>
      <c r="K4697" s="44"/>
      <c r="L4697" s="10"/>
      <c r="M4697" s="10"/>
      <c r="N4697" s="10"/>
      <c r="O4697" s="11"/>
      <c r="P4697" s="27">
        <f>Table1[[#This Row],[Female Voters]]/Table1[[#This Row],[Female Population]]</f>
        <v>0</v>
      </c>
      <c r="Q4697" s="27">
        <f>Table1[[#This Row],[Male Voters]]/Table1[[#This Row],[Male Population]]</f>
        <v>0</v>
      </c>
      <c r="R4697" s="27">
        <f>Table1[[#This Row],[Total Voters]]/Table1[[#This Row],[Total Population]]</f>
        <v>0</v>
      </c>
      <c r="S4697" s="27">
        <f>Table1[[#This Row],[Female Ballots]]/Table1[[#This Row],[Female Population]]</f>
        <v>0</v>
      </c>
      <c r="T4697" s="27">
        <f>Table1[[#This Row],[Male Ballots]]/Table1[[#This Row],[Male Population]]</f>
        <v>0</v>
      </c>
      <c r="U4697" s="27">
        <f>Table1[[#This Row],[Total Ballots]]/Table1[[#This Row],[Total Population]]</f>
        <v>0</v>
      </c>
      <c r="V4697" s="27" t="e">
        <f>Table1[[#This Row],[Female Ballots]]/Table1[[#This Row],[Female Voters]]</f>
        <v>#DIV/0!</v>
      </c>
      <c r="W4697" s="27" t="e">
        <f>Table1[[#This Row],[Male Ballots]]/Table1[[#This Row],[Male Voters]]</f>
        <v>#DIV/0!</v>
      </c>
      <c r="X4697" s="27" t="e">
        <f>Table1[[#This Row],[Total Ballots]]/Table1[[#This Row],[Total Voters]]</f>
        <v>#DIV/0!</v>
      </c>
    </row>
    <row r="4698" spans="1:24" s="12" customFormat="1" hidden="1" x14ac:dyDescent="0.25">
      <c r="A4698" s="8" t="s">
        <v>53</v>
      </c>
      <c r="B4698" s="17">
        <v>2000</v>
      </c>
      <c r="C4698" s="17" t="s">
        <v>76</v>
      </c>
      <c r="D4698" s="9" t="s">
        <v>453</v>
      </c>
      <c r="E4698" s="10">
        <v>221974.99</v>
      </c>
      <c r="F4698" s="10">
        <v>217909.98</v>
      </c>
      <c r="G4698" s="10">
        <v>439884.93</v>
      </c>
      <c r="H4698" s="44"/>
      <c r="I4698" s="44"/>
      <c r="J4698" s="44"/>
      <c r="K4698" s="44"/>
      <c r="L4698" s="10"/>
      <c r="M4698" s="10"/>
      <c r="N4698" s="10"/>
      <c r="O4698" s="11"/>
      <c r="P4698" s="27">
        <f>Table1[[#This Row],[Female Voters]]/Table1[[#This Row],[Female Population]]</f>
        <v>0</v>
      </c>
      <c r="Q4698" s="27">
        <f>Table1[[#This Row],[Male Voters]]/Table1[[#This Row],[Male Population]]</f>
        <v>0</v>
      </c>
      <c r="R4698" s="27">
        <f>Table1[[#This Row],[Total Voters]]/Table1[[#This Row],[Total Population]]</f>
        <v>0</v>
      </c>
      <c r="S4698" s="27">
        <f>Table1[[#This Row],[Female Ballots]]/Table1[[#This Row],[Female Population]]</f>
        <v>0</v>
      </c>
      <c r="T4698" s="27">
        <f>Table1[[#This Row],[Male Ballots]]/Table1[[#This Row],[Male Population]]</f>
        <v>0</v>
      </c>
      <c r="U4698" s="27">
        <f>Table1[[#This Row],[Total Ballots]]/Table1[[#This Row],[Total Population]]</f>
        <v>0</v>
      </c>
      <c r="V4698" s="27" t="e">
        <f>Table1[[#This Row],[Female Ballots]]/Table1[[#This Row],[Female Voters]]</f>
        <v>#DIV/0!</v>
      </c>
      <c r="W4698" s="27" t="e">
        <f>Table1[[#This Row],[Male Ballots]]/Table1[[#This Row],[Male Voters]]</f>
        <v>#DIV/0!</v>
      </c>
      <c r="X4698" s="27" t="e">
        <f>Table1[[#This Row],[Total Ballots]]/Table1[[#This Row],[Total Voters]]</f>
        <v>#DIV/0!</v>
      </c>
    </row>
    <row r="4699" spans="1:24" s="12" customFormat="1" hidden="1" x14ac:dyDescent="0.25">
      <c r="A4699" s="8" t="s">
        <v>41</v>
      </c>
      <c r="B4699" s="17">
        <v>2000</v>
      </c>
      <c r="C4699" s="17"/>
      <c r="D4699" s="9" t="s">
        <v>66</v>
      </c>
      <c r="E4699" s="10">
        <v>22043</v>
      </c>
      <c r="F4699" s="10">
        <v>22071</v>
      </c>
      <c r="G4699" s="10">
        <v>44113.990000000005</v>
      </c>
      <c r="H4699" s="44"/>
      <c r="I4699" s="44"/>
      <c r="J4699" s="44"/>
      <c r="K4699" s="44"/>
      <c r="L4699" s="10"/>
      <c r="M4699" s="10"/>
      <c r="N4699" s="10"/>
      <c r="O4699" s="11"/>
      <c r="P4699" s="27">
        <f>Table1[[#This Row],[Female Voters]]/Table1[[#This Row],[Female Population]]</f>
        <v>0</v>
      </c>
      <c r="Q4699" s="27">
        <f>Table1[[#This Row],[Male Voters]]/Table1[[#This Row],[Male Population]]</f>
        <v>0</v>
      </c>
      <c r="R4699" s="27">
        <f>Table1[[#This Row],[Total Voters]]/Table1[[#This Row],[Total Population]]</f>
        <v>0</v>
      </c>
      <c r="S4699" s="27">
        <f>Table1[[#This Row],[Female Ballots]]/Table1[[#This Row],[Female Population]]</f>
        <v>0</v>
      </c>
      <c r="T4699" s="27">
        <f>Table1[[#This Row],[Male Ballots]]/Table1[[#This Row],[Male Population]]</f>
        <v>0</v>
      </c>
      <c r="U4699" s="27">
        <f>Table1[[#This Row],[Total Ballots]]/Table1[[#This Row],[Total Population]]</f>
        <v>0</v>
      </c>
      <c r="V4699" s="27" t="e">
        <f>Table1[[#This Row],[Female Ballots]]/Table1[[#This Row],[Female Voters]]</f>
        <v>#DIV/0!</v>
      </c>
      <c r="W4699" s="27" t="e">
        <f>Table1[[#This Row],[Male Ballots]]/Table1[[#This Row],[Male Voters]]</f>
        <v>#DIV/0!</v>
      </c>
      <c r="X4699" s="27" t="e">
        <f>Table1[[#This Row],[Total Ballots]]/Table1[[#This Row],[Total Voters]]</f>
        <v>#DIV/0!</v>
      </c>
    </row>
    <row r="4700" spans="1:24" s="12" customFormat="1" hidden="1" x14ac:dyDescent="0.25">
      <c r="A4700" s="8" t="s">
        <v>41</v>
      </c>
      <c r="B4700" s="17">
        <v>2000</v>
      </c>
      <c r="C4700" s="17"/>
      <c r="D4700" s="9" t="s">
        <v>67</v>
      </c>
      <c r="E4700" s="10">
        <v>26779</v>
      </c>
      <c r="F4700" s="10">
        <v>27895</v>
      </c>
      <c r="G4700" s="10">
        <v>54673.98</v>
      </c>
      <c r="H4700" s="44"/>
      <c r="I4700" s="44"/>
      <c r="J4700" s="44"/>
      <c r="K4700" s="44"/>
      <c r="L4700" s="10"/>
      <c r="M4700" s="10"/>
      <c r="N4700" s="10"/>
      <c r="O4700" s="11"/>
      <c r="P4700" s="27">
        <f>Table1[[#This Row],[Female Voters]]/Table1[[#This Row],[Female Population]]</f>
        <v>0</v>
      </c>
      <c r="Q4700" s="27">
        <f>Table1[[#This Row],[Male Voters]]/Table1[[#This Row],[Male Population]]</f>
        <v>0</v>
      </c>
      <c r="R4700" s="27">
        <f>Table1[[#This Row],[Total Voters]]/Table1[[#This Row],[Total Population]]</f>
        <v>0</v>
      </c>
      <c r="S4700" s="27">
        <f>Table1[[#This Row],[Female Ballots]]/Table1[[#This Row],[Female Population]]</f>
        <v>0</v>
      </c>
      <c r="T4700" s="27">
        <f>Table1[[#This Row],[Male Ballots]]/Table1[[#This Row],[Male Population]]</f>
        <v>0</v>
      </c>
      <c r="U4700" s="27">
        <f>Table1[[#This Row],[Total Ballots]]/Table1[[#This Row],[Total Population]]</f>
        <v>0</v>
      </c>
      <c r="V4700" s="27" t="e">
        <f>Table1[[#This Row],[Female Ballots]]/Table1[[#This Row],[Female Voters]]</f>
        <v>#DIV/0!</v>
      </c>
      <c r="W4700" s="27" t="e">
        <f>Table1[[#This Row],[Male Ballots]]/Table1[[#This Row],[Male Voters]]</f>
        <v>#DIV/0!</v>
      </c>
      <c r="X4700" s="27" t="e">
        <f>Table1[[#This Row],[Total Ballots]]/Table1[[#This Row],[Total Voters]]</f>
        <v>#DIV/0!</v>
      </c>
    </row>
    <row r="4701" spans="1:24" s="12" customFormat="1" hidden="1" x14ac:dyDescent="0.25">
      <c r="A4701" s="8" t="s">
        <v>41</v>
      </c>
      <c r="B4701" s="17">
        <v>2000</v>
      </c>
      <c r="C4701" s="17"/>
      <c r="D4701" s="9" t="s">
        <v>68</v>
      </c>
      <c r="E4701" s="10">
        <v>33151</v>
      </c>
      <c r="F4701" s="10">
        <v>32874</v>
      </c>
      <c r="G4701" s="10">
        <v>66024.98</v>
      </c>
      <c r="H4701" s="44"/>
      <c r="I4701" s="44"/>
      <c r="J4701" s="44"/>
      <c r="K4701" s="44"/>
      <c r="L4701" s="10"/>
      <c r="M4701" s="10"/>
      <c r="N4701" s="10"/>
      <c r="O4701" s="11"/>
      <c r="P4701" s="27">
        <f>Table1[[#This Row],[Female Voters]]/Table1[[#This Row],[Female Population]]</f>
        <v>0</v>
      </c>
      <c r="Q4701" s="27">
        <f>Table1[[#This Row],[Male Voters]]/Table1[[#This Row],[Male Population]]</f>
        <v>0</v>
      </c>
      <c r="R4701" s="27">
        <f>Table1[[#This Row],[Total Voters]]/Table1[[#This Row],[Total Population]]</f>
        <v>0</v>
      </c>
      <c r="S4701" s="27">
        <f>Table1[[#This Row],[Female Ballots]]/Table1[[#This Row],[Female Population]]</f>
        <v>0</v>
      </c>
      <c r="T4701" s="27">
        <f>Table1[[#This Row],[Male Ballots]]/Table1[[#This Row],[Male Population]]</f>
        <v>0</v>
      </c>
      <c r="U4701" s="27">
        <f>Table1[[#This Row],[Total Ballots]]/Table1[[#This Row],[Total Population]]</f>
        <v>0</v>
      </c>
      <c r="V4701" s="27" t="e">
        <f>Table1[[#This Row],[Female Ballots]]/Table1[[#This Row],[Female Voters]]</f>
        <v>#DIV/0!</v>
      </c>
      <c r="W4701" s="27" t="e">
        <f>Table1[[#This Row],[Male Ballots]]/Table1[[#This Row],[Male Voters]]</f>
        <v>#DIV/0!</v>
      </c>
      <c r="X4701" s="27" t="e">
        <f>Table1[[#This Row],[Total Ballots]]/Table1[[#This Row],[Total Voters]]</f>
        <v>#DIV/0!</v>
      </c>
    </row>
    <row r="4702" spans="1:24" s="12" customFormat="1" hidden="1" x14ac:dyDescent="0.25">
      <c r="A4702" s="8" t="s">
        <v>41</v>
      </c>
      <c r="B4702" s="17">
        <v>2000</v>
      </c>
      <c r="C4702" s="17"/>
      <c r="D4702" s="9" t="s">
        <v>69</v>
      </c>
      <c r="E4702" s="10">
        <v>29993</v>
      </c>
      <c r="F4702" s="10">
        <v>29558</v>
      </c>
      <c r="G4702" s="10">
        <v>59550.98</v>
      </c>
      <c r="H4702" s="44"/>
      <c r="I4702" s="44"/>
      <c r="J4702" s="44"/>
      <c r="K4702" s="44"/>
      <c r="L4702" s="10"/>
      <c r="M4702" s="10"/>
      <c r="N4702" s="10"/>
      <c r="O4702" s="11"/>
      <c r="P4702" s="27">
        <f>Table1[[#This Row],[Female Voters]]/Table1[[#This Row],[Female Population]]</f>
        <v>0</v>
      </c>
      <c r="Q4702" s="27">
        <f>Table1[[#This Row],[Male Voters]]/Table1[[#This Row],[Male Population]]</f>
        <v>0</v>
      </c>
      <c r="R4702" s="27">
        <f>Table1[[#This Row],[Total Voters]]/Table1[[#This Row],[Total Population]]</f>
        <v>0</v>
      </c>
      <c r="S4702" s="27">
        <f>Table1[[#This Row],[Female Ballots]]/Table1[[#This Row],[Female Population]]</f>
        <v>0</v>
      </c>
      <c r="T4702" s="27">
        <f>Table1[[#This Row],[Male Ballots]]/Table1[[#This Row],[Male Population]]</f>
        <v>0</v>
      </c>
      <c r="U4702" s="27">
        <f>Table1[[#This Row],[Total Ballots]]/Table1[[#This Row],[Total Population]]</f>
        <v>0</v>
      </c>
      <c r="V4702" s="27" t="e">
        <f>Table1[[#This Row],[Female Ballots]]/Table1[[#This Row],[Female Voters]]</f>
        <v>#DIV/0!</v>
      </c>
      <c r="W4702" s="27" t="e">
        <f>Table1[[#This Row],[Male Ballots]]/Table1[[#This Row],[Male Voters]]</f>
        <v>#DIV/0!</v>
      </c>
      <c r="X4702" s="27" t="e">
        <f>Table1[[#This Row],[Total Ballots]]/Table1[[#This Row],[Total Voters]]</f>
        <v>#DIV/0!</v>
      </c>
    </row>
    <row r="4703" spans="1:24" s="12" customFormat="1" hidden="1" x14ac:dyDescent="0.25">
      <c r="A4703" s="8" t="s">
        <v>41</v>
      </c>
      <c r="B4703" s="17">
        <v>2000</v>
      </c>
      <c r="C4703" s="17"/>
      <c r="D4703" s="9" t="s">
        <v>70</v>
      </c>
      <c r="E4703" s="10">
        <v>17588</v>
      </c>
      <c r="F4703" s="10">
        <v>16538</v>
      </c>
      <c r="G4703" s="10">
        <v>34125.990000000005</v>
      </c>
      <c r="H4703" s="44"/>
      <c r="I4703" s="44"/>
      <c r="J4703" s="44"/>
      <c r="K4703" s="44"/>
      <c r="L4703" s="10"/>
      <c r="M4703" s="10"/>
      <c r="N4703" s="10"/>
      <c r="O4703" s="11"/>
      <c r="P4703" s="27">
        <f>Table1[[#This Row],[Female Voters]]/Table1[[#This Row],[Female Population]]</f>
        <v>0</v>
      </c>
      <c r="Q4703" s="27">
        <f>Table1[[#This Row],[Male Voters]]/Table1[[#This Row],[Male Population]]</f>
        <v>0</v>
      </c>
      <c r="R4703" s="27">
        <f>Table1[[#This Row],[Total Voters]]/Table1[[#This Row],[Total Population]]</f>
        <v>0</v>
      </c>
      <c r="S4703" s="27">
        <f>Table1[[#This Row],[Female Ballots]]/Table1[[#This Row],[Female Population]]</f>
        <v>0</v>
      </c>
      <c r="T4703" s="27">
        <f>Table1[[#This Row],[Male Ballots]]/Table1[[#This Row],[Male Population]]</f>
        <v>0</v>
      </c>
      <c r="U4703" s="27">
        <f>Table1[[#This Row],[Total Ballots]]/Table1[[#This Row],[Total Population]]</f>
        <v>0</v>
      </c>
      <c r="V4703" s="27" t="e">
        <f>Table1[[#This Row],[Female Ballots]]/Table1[[#This Row],[Female Voters]]</f>
        <v>#DIV/0!</v>
      </c>
      <c r="W4703" s="27" t="e">
        <f>Table1[[#This Row],[Male Ballots]]/Table1[[#This Row],[Male Voters]]</f>
        <v>#DIV/0!</v>
      </c>
      <c r="X4703" s="27" t="e">
        <f>Table1[[#This Row],[Total Ballots]]/Table1[[#This Row],[Total Voters]]</f>
        <v>#DIV/0!</v>
      </c>
    </row>
    <row r="4704" spans="1:24" s="12" customFormat="1" hidden="1" x14ac:dyDescent="0.25">
      <c r="A4704" s="8" t="s">
        <v>41</v>
      </c>
      <c r="B4704" s="17">
        <v>2000</v>
      </c>
      <c r="C4704" s="17"/>
      <c r="D4704" s="9" t="s">
        <v>71</v>
      </c>
      <c r="E4704" s="10">
        <v>30781</v>
      </c>
      <c r="F4704" s="10">
        <v>21168</v>
      </c>
      <c r="G4704" s="10">
        <v>51949</v>
      </c>
      <c r="H4704" s="44"/>
      <c r="I4704" s="44"/>
      <c r="J4704" s="44"/>
      <c r="K4704" s="44"/>
      <c r="L4704" s="10"/>
      <c r="M4704" s="10"/>
      <c r="N4704" s="10"/>
      <c r="O4704" s="11"/>
      <c r="P4704" s="27">
        <f>Table1[[#This Row],[Female Voters]]/Table1[[#This Row],[Female Population]]</f>
        <v>0</v>
      </c>
      <c r="Q4704" s="27">
        <f>Table1[[#This Row],[Male Voters]]/Table1[[#This Row],[Male Population]]</f>
        <v>0</v>
      </c>
      <c r="R4704" s="27">
        <f>Table1[[#This Row],[Total Voters]]/Table1[[#This Row],[Total Population]]</f>
        <v>0</v>
      </c>
      <c r="S4704" s="27">
        <f>Table1[[#This Row],[Female Ballots]]/Table1[[#This Row],[Female Population]]</f>
        <v>0</v>
      </c>
      <c r="T4704" s="27">
        <f>Table1[[#This Row],[Male Ballots]]/Table1[[#This Row],[Male Population]]</f>
        <v>0</v>
      </c>
      <c r="U4704" s="27">
        <f>Table1[[#This Row],[Total Ballots]]/Table1[[#This Row],[Total Population]]</f>
        <v>0</v>
      </c>
      <c r="V4704" s="27" t="e">
        <f>Table1[[#This Row],[Female Ballots]]/Table1[[#This Row],[Female Voters]]</f>
        <v>#DIV/0!</v>
      </c>
      <c r="W4704" s="27" t="e">
        <f>Table1[[#This Row],[Male Ballots]]/Table1[[#This Row],[Male Voters]]</f>
        <v>#DIV/0!</v>
      </c>
      <c r="X4704" s="27" t="e">
        <f>Table1[[#This Row],[Total Ballots]]/Table1[[#This Row],[Total Voters]]</f>
        <v>#DIV/0!</v>
      </c>
    </row>
    <row r="4705" spans="1:24" s="12" customFormat="1" hidden="1" x14ac:dyDescent="0.25">
      <c r="A4705" s="8" t="s">
        <v>41</v>
      </c>
      <c r="B4705" s="17">
        <v>2000</v>
      </c>
      <c r="C4705" s="17"/>
      <c r="D4705" s="9" t="s">
        <v>453</v>
      </c>
      <c r="E4705" s="10">
        <v>160335</v>
      </c>
      <c r="F4705" s="10">
        <v>150104</v>
      </c>
      <c r="G4705" s="10">
        <v>310438.92000000004</v>
      </c>
      <c r="H4705" s="44"/>
      <c r="I4705" s="44"/>
      <c r="J4705" s="44"/>
      <c r="K4705" s="44"/>
      <c r="L4705" s="10"/>
      <c r="M4705" s="10"/>
      <c r="N4705" s="10"/>
      <c r="O4705" s="11"/>
      <c r="P4705" s="27">
        <f>Table1[[#This Row],[Female Voters]]/Table1[[#This Row],[Female Population]]</f>
        <v>0</v>
      </c>
      <c r="Q4705" s="27">
        <f>Table1[[#This Row],[Male Voters]]/Table1[[#This Row],[Male Population]]</f>
        <v>0</v>
      </c>
      <c r="R4705" s="27">
        <f>Table1[[#This Row],[Total Voters]]/Table1[[#This Row],[Total Population]]</f>
        <v>0</v>
      </c>
      <c r="S4705" s="27">
        <f>Table1[[#This Row],[Female Ballots]]/Table1[[#This Row],[Female Population]]</f>
        <v>0</v>
      </c>
      <c r="T4705" s="27">
        <f>Table1[[#This Row],[Male Ballots]]/Table1[[#This Row],[Male Population]]</f>
        <v>0</v>
      </c>
      <c r="U4705" s="27">
        <f>Table1[[#This Row],[Total Ballots]]/Table1[[#This Row],[Total Population]]</f>
        <v>0</v>
      </c>
      <c r="V4705" s="27" t="e">
        <f>Table1[[#This Row],[Female Ballots]]/Table1[[#This Row],[Female Voters]]</f>
        <v>#DIV/0!</v>
      </c>
      <c r="W4705" s="27" t="e">
        <f>Table1[[#This Row],[Male Ballots]]/Table1[[#This Row],[Male Voters]]</f>
        <v>#DIV/0!</v>
      </c>
      <c r="X4705" s="27" t="e">
        <f>Table1[[#This Row],[Total Ballots]]/Table1[[#This Row],[Total Voters]]</f>
        <v>#DIV/0!</v>
      </c>
    </row>
    <row r="4706" spans="1:24" s="12" customFormat="1" hidden="1" x14ac:dyDescent="0.25">
      <c r="A4706" s="8" t="s">
        <v>29</v>
      </c>
      <c r="B4706" s="17">
        <v>2000</v>
      </c>
      <c r="C4706" s="17"/>
      <c r="D4706" s="9" t="s">
        <v>66</v>
      </c>
      <c r="E4706" s="10">
        <v>1216.98</v>
      </c>
      <c r="F4706" s="10">
        <v>1357.99</v>
      </c>
      <c r="G4706" s="10">
        <v>2574.9700000000003</v>
      </c>
      <c r="H4706" s="44"/>
      <c r="I4706" s="44"/>
      <c r="J4706" s="44"/>
      <c r="K4706" s="44"/>
      <c r="L4706" s="10"/>
      <c r="M4706" s="10"/>
      <c r="N4706" s="10"/>
      <c r="O4706" s="11"/>
      <c r="P4706" s="27">
        <f>Table1[[#This Row],[Female Voters]]/Table1[[#This Row],[Female Population]]</f>
        <v>0</v>
      </c>
      <c r="Q4706" s="27">
        <f>Table1[[#This Row],[Male Voters]]/Table1[[#This Row],[Male Population]]</f>
        <v>0</v>
      </c>
      <c r="R4706" s="27">
        <f>Table1[[#This Row],[Total Voters]]/Table1[[#This Row],[Total Population]]</f>
        <v>0</v>
      </c>
      <c r="S4706" s="27">
        <f>Table1[[#This Row],[Female Ballots]]/Table1[[#This Row],[Female Population]]</f>
        <v>0</v>
      </c>
      <c r="T4706" s="27">
        <f>Table1[[#This Row],[Male Ballots]]/Table1[[#This Row],[Male Population]]</f>
        <v>0</v>
      </c>
      <c r="U4706" s="27">
        <f>Table1[[#This Row],[Total Ballots]]/Table1[[#This Row],[Total Population]]</f>
        <v>0</v>
      </c>
      <c r="V4706" s="27" t="e">
        <f>Table1[[#This Row],[Female Ballots]]/Table1[[#This Row],[Female Voters]]</f>
        <v>#DIV/0!</v>
      </c>
      <c r="W4706" s="27" t="e">
        <f>Table1[[#This Row],[Male Ballots]]/Table1[[#This Row],[Male Voters]]</f>
        <v>#DIV/0!</v>
      </c>
      <c r="X4706" s="27" t="e">
        <f>Table1[[#This Row],[Total Ballots]]/Table1[[#This Row],[Total Voters]]</f>
        <v>#DIV/0!</v>
      </c>
    </row>
    <row r="4707" spans="1:24" s="12" customFormat="1" hidden="1" x14ac:dyDescent="0.25">
      <c r="A4707" s="8" t="s">
        <v>29</v>
      </c>
      <c r="B4707" s="17">
        <v>2000</v>
      </c>
      <c r="C4707" s="17"/>
      <c r="D4707" s="9" t="s">
        <v>67</v>
      </c>
      <c r="E4707" s="10">
        <v>1961.99</v>
      </c>
      <c r="F4707" s="10">
        <v>1747.98</v>
      </c>
      <c r="G4707" s="10">
        <v>3709.97</v>
      </c>
      <c r="H4707" s="44"/>
      <c r="I4707" s="44"/>
      <c r="J4707" s="44"/>
      <c r="K4707" s="44"/>
      <c r="L4707" s="10"/>
      <c r="M4707" s="10"/>
      <c r="N4707" s="10"/>
      <c r="O4707" s="11"/>
      <c r="P4707" s="27">
        <f>Table1[[#This Row],[Female Voters]]/Table1[[#This Row],[Female Population]]</f>
        <v>0</v>
      </c>
      <c r="Q4707" s="27">
        <f>Table1[[#This Row],[Male Voters]]/Table1[[#This Row],[Male Population]]</f>
        <v>0</v>
      </c>
      <c r="R4707" s="27">
        <f>Table1[[#This Row],[Total Voters]]/Table1[[#This Row],[Total Population]]</f>
        <v>0</v>
      </c>
      <c r="S4707" s="27">
        <f>Table1[[#This Row],[Female Ballots]]/Table1[[#This Row],[Female Population]]</f>
        <v>0</v>
      </c>
      <c r="T4707" s="27">
        <f>Table1[[#This Row],[Male Ballots]]/Table1[[#This Row],[Male Population]]</f>
        <v>0</v>
      </c>
      <c r="U4707" s="27">
        <f>Table1[[#This Row],[Total Ballots]]/Table1[[#This Row],[Total Population]]</f>
        <v>0</v>
      </c>
      <c r="V4707" s="27" t="e">
        <f>Table1[[#This Row],[Female Ballots]]/Table1[[#This Row],[Female Voters]]</f>
        <v>#DIV/0!</v>
      </c>
      <c r="W4707" s="27" t="e">
        <f>Table1[[#This Row],[Male Ballots]]/Table1[[#This Row],[Male Voters]]</f>
        <v>#DIV/0!</v>
      </c>
      <c r="X4707" s="27" t="e">
        <f>Table1[[#This Row],[Total Ballots]]/Table1[[#This Row],[Total Voters]]</f>
        <v>#DIV/0!</v>
      </c>
    </row>
    <row r="4708" spans="1:24" s="12" customFormat="1" hidden="1" x14ac:dyDescent="0.25">
      <c r="A4708" s="8" t="s">
        <v>29</v>
      </c>
      <c r="B4708" s="17">
        <v>2000</v>
      </c>
      <c r="C4708" s="17"/>
      <c r="D4708" s="9" t="s">
        <v>68</v>
      </c>
      <c r="E4708" s="10">
        <v>3185.98</v>
      </c>
      <c r="F4708" s="10">
        <v>3072.99</v>
      </c>
      <c r="G4708" s="10">
        <v>6258.9699999999993</v>
      </c>
      <c r="H4708" s="44"/>
      <c r="I4708" s="44"/>
      <c r="J4708" s="44"/>
      <c r="K4708" s="44"/>
      <c r="L4708" s="10"/>
      <c r="M4708" s="10"/>
      <c r="N4708" s="10"/>
      <c r="O4708" s="11"/>
      <c r="P4708" s="27">
        <f>Table1[[#This Row],[Female Voters]]/Table1[[#This Row],[Female Population]]</f>
        <v>0</v>
      </c>
      <c r="Q4708" s="27">
        <f>Table1[[#This Row],[Male Voters]]/Table1[[#This Row],[Male Population]]</f>
        <v>0</v>
      </c>
      <c r="R4708" s="27">
        <f>Table1[[#This Row],[Total Voters]]/Table1[[#This Row],[Total Population]]</f>
        <v>0</v>
      </c>
      <c r="S4708" s="27">
        <f>Table1[[#This Row],[Female Ballots]]/Table1[[#This Row],[Female Population]]</f>
        <v>0</v>
      </c>
      <c r="T4708" s="27">
        <f>Table1[[#This Row],[Male Ballots]]/Table1[[#This Row],[Male Population]]</f>
        <v>0</v>
      </c>
      <c r="U4708" s="27">
        <f>Table1[[#This Row],[Total Ballots]]/Table1[[#This Row],[Total Population]]</f>
        <v>0</v>
      </c>
      <c r="V4708" s="27" t="e">
        <f>Table1[[#This Row],[Female Ballots]]/Table1[[#This Row],[Female Voters]]</f>
        <v>#DIV/0!</v>
      </c>
      <c r="W4708" s="27" t="e">
        <f>Table1[[#This Row],[Male Ballots]]/Table1[[#This Row],[Male Voters]]</f>
        <v>#DIV/0!</v>
      </c>
      <c r="X4708" s="27" t="e">
        <f>Table1[[#This Row],[Total Ballots]]/Table1[[#This Row],[Total Voters]]</f>
        <v>#DIV/0!</v>
      </c>
    </row>
    <row r="4709" spans="1:24" s="12" customFormat="1" hidden="1" x14ac:dyDescent="0.25">
      <c r="A4709" s="8" t="s">
        <v>29</v>
      </c>
      <c r="B4709" s="17">
        <v>2000</v>
      </c>
      <c r="C4709" s="17"/>
      <c r="D4709" s="9" t="s">
        <v>69</v>
      </c>
      <c r="E4709" s="10">
        <v>3257.99</v>
      </c>
      <c r="F4709" s="10">
        <v>3203.99</v>
      </c>
      <c r="G4709" s="10">
        <v>6461.99</v>
      </c>
      <c r="H4709" s="44"/>
      <c r="I4709" s="44"/>
      <c r="J4709" s="44"/>
      <c r="K4709" s="44"/>
      <c r="L4709" s="10"/>
      <c r="M4709" s="10"/>
      <c r="N4709" s="10"/>
      <c r="O4709" s="11"/>
      <c r="P4709" s="27">
        <f>Table1[[#This Row],[Female Voters]]/Table1[[#This Row],[Female Population]]</f>
        <v>0</v>
      </c>
      <c r="Q4709" s="27">
        <f>Table1[[#This Row],[Male Voters]]/Table1[[#This Row],[Male Population]]</f>
        <v>0</v>
      </c>
      <c r="R4709" s="27">
        <f>Table1[[#This Row],[Total Voters]]/Table1[[#This Row],[Total Population]]</f>
        <v>0</v>
      </c>
      <c r="S4709" s="27">
        <f>Table1[[#This Row],[Female Ballots]]/Table1[[#This Row],[Female Population]]</f>
        <v>0</v>
      </c>
      <c r="T4709" s="27">
        <f>Table1[[#This Row],[Male Ballots]]/Table1[[#This Row],[Male Population]]</f>
        <v>0</v>
      </c>
      <c r="U4709" s="27">
        <f>Table1[[#This Row],[Total Ballots]]/Table1[[#This Row],[Total Population]]</f>
        <v>0</v>
      </c>
      <c r="V4709" s="27" t="e">
        <f>Table1[[#This Row],[Female Ballots]]/Table1[[#This Row],[Female Voters]]</f>
        <v>#DIV/0!</v>
      </c>
      <c r="W4709" s="27" t="e">
        <f>Table1[[#This Row],[Male Ballots]]/Table1[[#This Row],[Male Voters]]</f>
        <v>#DIV/0!</v>
      </c>
      <c r="X4709" s="27" t="e">
        <f>Table1[[#This Row],[Total Ballots]]/Table1[[#This Row],[Total Voters]]</f>
        <v>#DIV/0!</v>
      </c>
    </row>
    <row r="4710" spans="1:24" s="12" customFormat="1" hidden="1" x14ac:dyDescent="0.25">
      <c r="A4710" s="8" t="s">
        <v>29</v>
      </c>
      <c r="B4710" s="17">
        <v>2000</v>
      </c>
      <c r="C4710" s="17"/>
      <c r="D4710" s="9" t="s">
        <v>70</v>
      </c>
      <c r="E4710" s="10">
        <v>2130</v>
      </c>
      <c r="F4710" s="10">
        <v>2273</v>
      </c>
      <c r="G4710" s="10">
        <v>4403</v>
      </c>
      <c r="H4710" s="44"/>
      <c r="I4710" s="44"/>
      <c r="J4710" s="44"/>
      <c r="K4710" s="44"/>
      <c r="L4710" s="10"/>
      <c r="M4710" s="10"/>
      <c r="N4710" s="10"/>
      <c r="O4710" s="11"/>
      <c r="P4710" s="27">
        <f>Table1[[#This Row],[Female Voters]]/Table1[[#This Row],[Female Population]]</f>
        <v>0</v>
      </c>
      <c r="Q4710" s="27">
        <f>Table1[[#This Row],[Male Voters]]/Table1[[#This Row],[Male Population]]</f>
        <v>0</v>
      </c>
      <c r="R4710" s="27">
        <f>Table1[[#This Row],[Total Voters]]/Table1[[#This Row],[Total Population]]</f>
        <v>0</v>
      </c>
      <c r="S4710" s="27">
        <f>Table1[[#This Row],[Female Ballots]]/Table1[[#This Row],[Female Population]]</f>
        <v>0</v>
      </c>
      <c r="T4710" s="27">
        <f>Table1[[#This Row],[Male Ballots]]/Table1[[#This Row],[Male Population]]</f>
        <v>0</v>
      </c>
      <c r="U4710" s="27">
        <f>Table1[[#This Row],[Total Ballots]]/Table1[[#This Row],[Total Population]]</f>
        <v>0</v>
      </c>
      <c r="V4710" s="27" t="e">
        <f>Table1[[#This Row],[Female Ballots]]/Table1[[#This Row],[Female Voters]]</f>
        <v>#DIV/0!</v>
      </c>
      <c r="W4710" s="27" t="e">
        <f>Table1[[#This Row],[Male Ballots]]/Table1[[#This Row],[Male Voters]]</f>
        <v>#DIV/0!</v>
      </c>
      <c r="X4710" s="27" t="e">
        <f>Table1[[#This Row],[Total Ballots]]/Table1[[#This Row],[Total Voters]]</f>
        <v>#DIV/0!</v>
      </c>
    </row>
    <row r="4711" spans="1:24" s="12" customFormat="1" hidden="1" x14ac:dyDescent="0.25">
      <c r="A4711" s="8" t="s">
        <v>29</v>
      </c>
      <c r="B4711" s="17">
        <v>2000</v>
      </c>
      <c r="C4711" s="17"/>
      <c r="D4711" s="9" t="s">
        <v>71</v>
      </c>
      <c r="E4711" s="10">
        <v>2775</v>
      </c>
      <c r="F4711" s="10">
        <v>2385.0100000000002</v>
      </c>
      <c r="G4711" s="10">
        <v>5160.01</v>
      </c>
      <c r="H4711" s="44"/>
      <c r="I4711" s="44"/>
      <c r="J4711" s="44"/>
      <c r="K4711" s="44"/>
      <c r="L4711" s="10"/>
      <c r="M4711" s="10"/>
      <c r="N4711" s="10"/>
      <c r="O4711" s="11"/>
      <c r="P4711" s="27">
        <f>Table1[[#This Row],[Female Voters]]/Table1[[#This Row],[Female Population]]</f>
        <v>0</v>
      </c>
      <c r="Q4711" s="27">
        <f>Table1[[#This Row],[Male Voters]]/Table1[[#This Row],[Male Population]]</f>
        <v>0</v>
      </c>
      <c r="R4711" s="27">
        <f>Table1[[#This Row],[Total Voters]]/Table1[[#This Row],[Total Population]]</f>
        <v>0</v>
      </c>
      <c r="S4711" s="27">
        <f>Table1[[#This Row],[Female Ballots]]/Table1[[#This Row],[Female Population]]</f>
        <v>0</v>
      </c>
      <c r="T4711" s="27">
        <f>Table1[[#This Row],[Male Ballots]]/Table1[[#This Row],[Male Population]]</f>
        <v>0</v>
      </c>
      <c r="U4711" s="27">
        <f>Table1[[#This Row],[Total Ballots]]/Table1[[#This Row],[Total Population]]</f>
        <v>0</v>
      </c>
      <c r="V4711" s="27" t="e">
        <f>Table1[[#This Row],[Female Ballots]]/Table1[[#This Row],[Female Voters]]</f>
        <v>#DIV/0!</v>
      </c>
      <c r="W4711" s="27" t="e">
        <f>Table1[[#This Row],[Male Ballots]]/Table1[[#This Row],[Male Voters]]</f>
        <v>#DIV/0!</v>
      </c>
      <c r="X4711" s="27" t="e">
        <f>Table1[[#This Row],[Total Ballots]]/Table1[[#This Row],[Total Voters]]</f>
        <v>#DIV/0!</v>
      </c>
    </row>
    <row r="4712" spans="1:24" s="12" customFormat="1" hidden="1" x14ac:dyDescent="0.25">
      <c r="A4712" s="8" t="s">
        <v>29</v>
      </c>
      <c r="B4712" s="17">
        <v>2000</v>
      </c>
      <c r="C4712" s="17"/>
      <c r="D4712" s="9" t="s">
        <v>453</v>
      </c>
      <c r="E4712" s="10">
        <v>14527.94</v>
      </c>
      <c r="F4712" s="10">
        <v>14040.960000000001</v>
      </c>
      <c r="G4712" s="10">
        <v>28568.910000000003</v>
      </c>
      <c r="H4712" s="44"/>
      <c r="I4712" s="44"/>
      <c r="J4712" s="44"/>
      <c r="K4712" s="44"/>
      <c r="L4712" s="10"/>
      <c r="M4712" s="10"/>
      <c r="N4712" s="10"/>
      <c r="O4712" s="11"/>
      <c r="P4712" s="27">
        <f>Table1[[#This Row],[Female Voters]]/Table1[[#This Row],[Female Population]]</f>
        <v>0</v>
      </c>
      <c r="Q4712" s="27">
        <f>Table1[[#This Row],[Male Voters]]/Table1[[#This Row],[Male Population]]</f>
        <v>0</v>
      </c>
      <c r="R4712" s="27">
        <f>Table1[[#This Row],[Total Voters]]/Table1[[#This Row],[Total Population]]</f>
        <v>0</v>
      </c>
      <c r="S4712" s="27">
        <f>Table1[[#This Row],[Female Ballots]]/Table1[[#This Row],[Female Population]]</f>
        <v>0</v>
      </c>
      <c r="T4712" s="27">
        <f>Table1[[#This Row],[Male Ballots]]/Table1[[#This Row],[Male Population]]</f>
        <v>0</v>
      </c>
      <c r="U4712" s="27">
        <f>Table1[[#This Row],[Total Ballots]]/Table1[[#This Row],[Total Population]]</f>
        <v>0</v>
      </c>
      <c r="V4712" s="27" t="e">
        <f>Table1[[#This Row],[Female Ballots]]/Table1[[#This Row],[Female Voters]]</f>
        <v>#DIV/0!</v>
      </c>
      <c r="W4712" s="27" t="e">
        <f>Table1[[#This Row],[Male Ballots]]/Table1[[#This Row],[Male Voters]]</f>
        <v>#DIV/0!</v>
      </c>
      <c r="X4712" s="27" t="e">
        <f>Table1[[#This Row],[Total Ballots]]/Table1[[#This Row],[Total Voters]]</f>
        <v>#DIV/0!</v>
      </c>
    </row>
    <row r="4713" spans="1:24" s="12" customFormat="1" hidden="1" x14ac:dyDescent="0.25">
      <c r="A4713" s="8" t="s">
        <v>44</v>
      </c>
      <c r="B4713" s="17">
        <v>2000</v>
      </c>
      <c r="C4713" s="17"/>
      <c r="D4713" s="9" t="s">
        <v>66</v>
      </c>
      <c r="E4713" s="10">
        <v>9574</v>
      </c>
      <c r="F4713" s="10">
        <v>9706</v>
      </c>
      <c r="G4713" s="10">
        <v>19279.989999999998</v>
      </c>
      <c r="H4713" s="44"/>
      <c r="I4713" s="44"/>
      <c r="J4713" s="44"/>
      <c r="K4713" s="44"/>
      <c r="L4713" s="10"/>
      <c r="M4713" s="10"/>
      <c r="N4713" s="10"/>
      <c r="O4713" s="11"/>
      <c r="P4713" s="27">
        <f>Table1[[#This Row],[Female Voters]]/Table1[[#This Row],[Female Population]]</f>
        <v>0</v>
      </c>
      <c r="Q4713" s="27">
        <f>Table1[[#This Row],[Male Voters]]/Table1[[#This Row],[Male Population]]</f>
        <v>0</v>
      </c>
      <c r="R4713" s="27">
        <f>Table1[[#This Row],[Total Voters]]/Table1[[#This Row],[Total Population]]</f>
        <v>0</v>
      </c>
      <c r="S4713" s="27">
        <f>Table1[[#This Row],[Female Ballots]]/Table1[[#This Row],[Female Population]]</f>
        <v>0</v>
      </c>
      <c r="T4713" s="27">
        <f>Table1[[#This Row],[Male Ballots]]/Table1[[#This Row],[Male Population]]</f>
        <v>0</v>
      </c>
      <c r="U4713" s="27">
        <f>Table1[[#This Row],[Total Ballots]]/Table1[[#This Row],[Total Population]]</f>
        <v>0</v>
      </c>
      <c r="V4713" s="27" t="e">
        <f>Table1[[#This Row],[Female Ballots]]/Table1[[#This Row],[Female Voters]]</f>
        <v>#DIV/0!</v>
      </c>
      <c r="W4713" s="27" t="e">
        <f>Table1[[#This Row],[Male Ballots]]/Table1[[#This Row],[Male Voters]]</f>
        <v>#DIV/0!</v>
      </c>
      <c r="X4713" s="27" t="e">
        <f>Table1[[#This Row],[Total Ballots]]/Table1[[#This Row],[Total Voters]]</f>
        <v>#DIV/0!</v>
      </c>
    </row>
    <row r="4714" spans="1:24" s="12" customFormat="1" hidden="1" x14ac:dyDescent="0.25">
      <c r="A4714" s="8" t="s">
        <v>44</v>
      </c>
      <c r="B4714" s="17">
        <v>2000</v>
      </c>
      <c r="C4714" s="17"/>
      <c r="D4714" s="9" t="s">
        <v>67</v>
      </c>
      <c r="E4714" s="10">
        <v>13465</v>
      </c>
      <c r="F4714" s="10">
        <v>13587</v>
      </c>
      <c r="G4714" s="10">
        <v>27051.98</v>
      </c>
      <c r="H4714" s="44"/>
      <c r="I4714" s="44"/>
      <c r="J4714" s="44"/>
      <c r="K4714" s="44"/>
      <c r="L4714" s="10"/>
      <c r="M4714" s="10"/>
      <c r="N4714" s="10"/>
      <c r="O4714" s="11"/>
      <c r="P4714" s="27">
        <f>Table1[[#This Row],[Female Voters]]/Table1[[#This Row],[Female Population]]</f>
        <v>0</v>
      </c>
      <c r="Q4714" s="27">
        <f>Table1[[#This Row],[Male Voters]]/Table1[[#This Row],[Male Population]]</f>
        <v>0</v>
      </c>
      <c r="R4714" s="27">
        <f>Table1[[#This Row],[Total Voters]]/Table1[[#This Row],[Total Population]]</f>
        <v>0</v>
      </c>
      <c r="S4714" s="27">
        <f>Table1[[#This Row],[Female Ballots]]/Table1[[#This Row],[Female Population]]</f>
        <v>0</v>
      </c>
      <c r="T4714" s="27">
        <f>Table1[[#This Row],[Male Ballots]]/Table1[[#This Row],[Male Population]]</f>
        <v>0</v>
      </c>
      <c r="U4714" s="27">
        <f>Table1[[#This Row],[Total Ballots]]/Table1[[#This Row],[Total Population]]</f>
        <v>0</v>
      </c>
      <c r="V4714" s="27" t="e">
        <f>Table1[[#This Row],[Female Ballots]]/Table1[[#This Row],[Female Voters]]</f>
        <v>#DIV/0!</v>
      </c>
      <c r="W4714" s="27" t="e">
        <f>Table1[[#This Row],[Male Ballots]]/Table1[[#This Row],[Male Voters]]</f>
        <v>#DIV/0!</v>
      </c>
      <c r="X4714" s="27" t="e">
        <f>Table1[[#This Row],[Total Ballots]]/Table1[[#This Row],[Total Voters]]</f>
        <v>#DIV/0!</v>
      </c>
    </row>
    <row r="4715" spans="1:24" s="12" customFormat="1" hidden="1" x14ac:dyDescent="0.25">
      <c r="A4715" s="8" t="s">
        <v>44</v>
      </c>
      <c r="B4715" s="17">
        <v>2000</v>
      </c>
      <c r="C4715" s="17"/>
      <c r="D4715" s="9" t="s">
        <v>68</v>
      </c>
      <c r="E4715" s="10">
        <v>17522</v>
      </c>
      <c r="F4715" s="10">
        <v>16254</v>
      </c>
      <c r="G4715" s="10">
        <v>33775.980000000003</v>
      </c>
      <c r="H4715" s="44"/>
      <c r="I4715" s="44"/>
      <c r="J4715" s="44"/>
      <c r="K4715" s="44"/>
      <c r="L4715" s="10"/>
      <c r="M4715" s="10"/>
      <c r="N4715" s="10"/>
      <c r="O4715" s="11"/>
      <c r="P4715" s="27">
        <f>Table1[[#This Row],[Female Voters]]/Table1[[#This Row],[Female Population]]</f>
        <v>0</v>
      </c>
      <c r="Q4715" s="27">
        <f>Table1[[#This Row],[Male Voters]]/Table1[[#This Row],[Male Population]]</f>
        <v>0</v>
      </c>
      <c r="R4715" s="27">
        <f>Table1[[#This Row],[Total Voters]]/Table1[[#This Row],[Total Population]]</f>
        <v>0</v>
      </c>
      <c r="S4715" s="27">
        <f>Table1[[#This Row],[Female Ballots]]/Table1[[#This Row],[Female Population]]</f>
        <v>0</v>
      </c>
      <c r="T4715" s="27">
        <f>Table1[[#This Row],[Male Ballots]]/Table1[[#This Row],[Male Population]]</f>
        <v>0</v>
      </c>
      <c r="U4715" s="27">
        <f>Table1[[#This Row],[Total Ballots]]/Table1[[#This Row],[Total Population]]</f>
        <v>0</v>
      </c>
      <c r="V4715" s="27" t="e">
        <f>Table1[[#This Row],[Female Ballots]]/Table1[[#This Row],[Female Voters]]</f>
        <v>#DIV/0!</v>
      </c>
      <c r="W4715" s="27" t="e">
        <f>Table1[[#This Row],[Male Ballots]]/Table1[[#This Row],[Male Voters]]</f>
        <v>#DIV/0!</v>
      </c>
      <c r="X4715" s="27" t="e">
        <f>Table1[[#This Row],[Total Ballots]]/Table1[[#This Row],[Total Voters]]</f>
        <v>#DIV/0!</v>
      </c>
    </row>
    <row r="4716" spans="1:24" s="12" customFormat="1" hidden="1" x14ac:dyDescent="0.25">
      <c r="A4716" s="8" t="s">
        <v>44</v>
      </c>
      <c r="B4716" s="17">
        <v>2000</v>
      </c>
      <c r="C4716" s="17"/>
      <c r="D4716" s="9" t="s">
        <v>69</v>
      </c>
      <c r="E4716" s="10">
        <v>16813</v>
      </c>
      <c r="F4716" s="10">
        <v>15814</v>
      </c>
      <c r="G4716" s="10">
        <v>32626.980000000003</v>
      </c>
      <c r="H4716" s="44"/>
      <c r="I4716" s="44"/>
      <c r="J4716" s="44"/>
      <c r="K4716" s="44"/>
      <c r="L4716" s="10"/>
      <c r="M4716" s="10"/>
      <c r="N4716" s="10"/>
      <c r="O4716" s="11"/>
      <c r="P4716" s="27">
        <f>Table1[[#This Row],[Female Voters]]/Table1[[#This Row],[Female Population]]</f>
        <v>0</v>
      </c>
      <c r="Q4716" s="27">
        <f>Table1[[#This Row],[Male Voters]]/Table1[[#This Row],[Male Population]]</f>
        <v>0</v>
      </c>
      <c r="R4716" s="27">
        <f>Table1[[#This Row],[Total Voters]]/Table1[[#This Row],[Total Population]]</f>
        <v>0</v>
      </c>
      <c r="S4716" s="27">
        <f>Table1[[#This Row],[Female Ballots]]/Table1[[#This Row],[Female Population]]</f>
        <v>0</v>
      </c>
      <c r="T4716" s="27">
        <f>Table1[[#This Row],[Male Ballots]]/Table1[[#This Row],[Male Population]]</f>
        <v>0</v>
      </c>
      <c r="U4716" s="27">
        <f>Table1[[#This Row],[Total Ballots]]/Table1[[#This Row],[Total Population]]</f>
        <v>0</v>
      </c>
      <c r="V4716" s="27" t="e">
        <f>Table1[[#This Row],[Female Ballots]]/Table1[[#This Row],[Female Voters]]</f>
        <v>#DIV/0!</v>
      </c>
      <c r="W4716" s="27" t="e">
        <f>Table1[[#This Row],[Male Ballots]]/Table1[[#This Row],[Male Voters]]</f>
        <v>#DIV/0!</v>
      </c>
      <c r="X4716" s="27" t="e">
        <f>Table1[[#This Row],[Total Ballots]]/Table1[[#This Row],[Total Voters]]</f>
        <v>#DIV/0!</v>
      </c>
    </row>
    <row r="4717" spans="1:24" s="12" customFormat="1" hidden="1" x14ac:dyDescent="0.25">
      <c r="A4717" s="8" t="s">
        <v>44</v>
      </c>
      <c r="B4717" s="17">
        <v>2000</v>
      </c>
      <c r="C4717" s="17"/>
      <c r="D4717" s="9" t="s">
        <v>70</v>
      </c>
      <c r="E4717" s="10">
        <v>9306</v>
      </c>
      <c r="F4717" s="10">
        <v>9158</v>
      </c>
      <c r="G4717" s="10">
        <v>18463.989999999998</v>
      </c>
      <c r="H4717" s="44"/>
      <c r="I4717" s="44"/>
      <c r="J4717" s="44"/>
      <c r="K4717" s="44"/>
      <c r="L4717" s="10"/>
      <c r="M4717" s="10"/>
      <c r="N4717" s="10"/>
      <c r="O4717" s="11"/>
      <c r="P4717" s="27">
        <f>Table1[[#This Row],[Female Voters]]/Table1[[#This Row],[Female Population]]</f>
        <v>0</v>
      </c>
      <c r="Q4717" s="27">
        <f>Table1[[#This Row],[Male Voters]]/Table1[[#This Row],[Male Population]]</f>
        <v>0</v>
      </c>
      <c r="R4717" s="27">
        <f>Table1[[#This Row],[Total Voters]]/Table1[[#This Row],[Total Population]]</f>
        <v>0</v>
      </c>
      <c r="S4717" s="27">
        <f>Table1[[#This Row],[Female Ballots]]/Table1[[#This Row],[Female Population]]</f>
        <v>0</v>
      </c>
      <c r="T4717" s="27">
        <f>Table1[[#This Row],[Male Ballots]]/Table1[[#This Row],[Male Population]]</f>
        <v>0</v>
      </c>
      <c r="U4717" s="27">
        <f>Table1[[#This Row],[Total Ballots]]/Table1[[#This Row],[Total Population]]</f>
        <v>0</v>
      </c>
      <c r="V4717" s="27" t="e">
        <f>Table1[[#This Row],[Female Ballots]]/Table1[[#This Row],[Female Voters]]</f>
        <v>#DIV/0!</v>
      </c>
      <c r="W4717" s="27" t="e">
        <f>Table1[[#This Row],[Male Ballots]]/Table1[[#This Row],[Male Voters]]</f>
        <v>#DIV/0!</v>
      </c>
      <c r="X4717" s="27" t="e">
        <f>Table1[[#This Row],[Total Ballots]]/Table1[[#This Row],[Total Voters]]</f>
        <v>#DIV/0!</v>
      </c>
    </row>
    <row r="4718" spans="1:24" s="12" customFormat="1" hidden="1" x14ac:dyDescent="0.25">
      <c r="A4718" s="8" t="s">
        <v>44</v>
      </c>
      <c r="B4718" s="17">
        <v>2000</v>
      </c>
      <c r="C4718" s="17"/>
      <c r="D4718" s="9" t="s">
        <v>71</v>
      </c>
      <c r="E4718" s="10">
        <v>13683</v>
      </c>
      <c r="F4718" s="10">
        <v>9946</v>
      </c>
      <c r="G4718" s="10">
        <v>23629</v>
      </c>
      <c r="H4718" s="44"/>
      <c r="I4718" s="44"/>
      <c r="J4718" s="44"/>
      <c r="K4718" s="44"/>
      <c r="L4718" s="10"/>
      <c r="M4718" s="10"/>
      <c r="N4718" s="10"/>
      <c r="O4718" s="11"/>
      <c r="P4718" s="27">
        <f>Table1[[#This Row],[Female Voters]]/Table1[[#This Row],[Female Population]]</f>
        <v>0</v>
      </c>
      <c r="Q4718" s="27">
        <f>Table1[[#This Row],[Male Voters]]/Table1[[#This Row],[Male Population]]</f>
        <v>0</v>
      </c>
      <c r="R4718" s="27">
        <f>Table1[[#This Row],[Total Voters]]/Table1[[#This Row],[Total Population]]</f>
        <v>0</v>
      </c>
      <c r="S4718" s="27">
        <f>Table1[[#This Row],[Female Ballots]]/Table1[[#This Row],[Female Population]]</f>
        <v>0</v>
      </c>
      <c r="T4718" s="27">
        <f>Table1[[#This Row],[Male Ballots]]/Table1[[#This Row],[Male Population]]</f>
        <v>0</v>
      </c>
      <c r="U4718" s="27">
        <f>Table1[[#This Row],[Total Ballots]]/Table1[[#This Row],[Total Population]]</f>
        <v>0</v>
      </c>
      <c r="V4718" s="27" t="e">
        <f>Table1[[#This Row],[Female Ballots]]/Table1[[#This Row],[Female Voters]]</f>
        <v>#DIV/0!</v>
      </c>
      <c r="W4718" s="27" t="e">
        <f>Table1[[#This Row],[Male Ballots]]/Table1[[#This Row],[Male Voters]]</f>
        <v>#DIV/0!</v>
      </c>
      <c r="X4718" s="27" t="e">
        <f>Table1[[#This Row],[Total Ballots]]/Table1[[#This Row],[Total Voters]]</f>
        <v>#DIV/0!</v>
      </c>
    </row>
    <row r="4719" spans="1:24" s="12" customFormat="1" hidden="1" x14ac:dyDescent="0.25">
      <c r="A4719" s="8" t="s">
        <v>44</v>
      </c>
      <c r="B4719" s="17">
        <v>2000</v>
      </c>
      <c r="C4719" s="17"/>
      <c r="D4719" s="9" t="s">
        <v>453</v>
      </c>
      <c r="E4719" s="10">
        <v>80363</v>
      </c>
      <c r="F4719" s="10">
        <v>74465</v>
      </c>
      <c r="G4719" s="10">
        <v>154827.92000000001</v>
      </c>
      <c r="H4719" s="44"/>
      <c r="I4719" s="44"/>
      <c r="J4719" s="44"/>
      <c r="K4719" s="44"/>
      <c r="L4719" s="10"/>
      <c r="M4719" s="10"/>
      <c r="N4719" s="10"/>
      <c r="O4719" s="11"/>
      <c r="P4719" s="27">
        <f>Table1[[#This Row],[Female Voters]]/Table1[[#This Row],[Female Population]]</f>
        <v>0</v>
      </c>
      <c r="Q4719" s="27">
        <f>Table1[[#This Row],[Male Voters]]/Table1[[#This Row],[Male Population]]</f>
        <v>0</v>
      </c>
      <c r="R4719" s="27">
        <f>Table1[[#This Row],[Total Voters]]/Table1[[#This Row],[Total Population]]</f>
        <v>0</v>
      </c>
      <c r="S4719" s="27">
        <f>Table1[[#This Row],[Female Ballots]]/Table1[[#This Row],[Female Population]]</f>
        <v>0</v>
      </c>
      <c r="T4719" s="27">
        <f>Table1[[#This Row],[Male Ballots]]/Table1[[#This Row],[Male Population]]</f>
        <v>0</v>
      </c>
      <c r="U4719" s="27">
        <f>Table1[[#This Row],[Total Ballots]]/Table1[[#This Row],[Total Population]]</f>
        <v>0</v>
      </c>
      <c r="V4719" s="27" t="e">
        <f>Table1[[#This Row],[Female Ballots]]/Table1[[#This Row],[Female Voters]]</f>
        <v>#DIV/0!</v>
      </c>
      <c r="W4719" s="27" t="e">
        <f>Table1[[#This Row],[Male Ballots]]/Table1[[#This Row],[Male Voters]]</f>
        <v>#DIV/0!</v>
      </c>
      <c r="X4719" s="27" t="e">
        <f>Table1[[#This Row],[Total Ballots]]/Table1[[#This Row],[Total Voters]]</f>
        <v>#DIV/0!</v>
      </c>
    </row>
    <row r="4720" spans="1:24" s="12" customFormat="1" hidden="1" x14ac:dyDescent="0.25">
      <c r="A4720" s="8" t="s">
        <v>27</v>
      </c>
      <c r="B4720" s="17">
        <v>2000</v>
      </c>
      <c r="C4720" s="17"/>
      <c r="D4720" s="9" t="s">
        <v>66</v>
      </c>
      <c r="E4720" s="10">
        <v>87</v>
      </c>
      <c r="F4720" s="10">
        <v>115</v>
      </c>
      <c r="G4720" s="10">
        <v>202</v>
      </c>
      <c r="H4720" s="44"/>
      <c r="I4720" s="44"/>
      <c r="J4720" s="44"/>
      <c r="K4720" s="44"/>
      <c r="L4720" s="10"/>
      <c r="M4720" s="10"/>
      <c r="N4720" s="10"/>
      <c r="O4720" s="11"/>
      <c r="P4720" s="27">
        <f>Table1[[#This Row],[Female Voters]]/Table1[[#This Row],[Female Population]]</f>
        <v>0</v>
      </c>
      <c r="Q4720" s="27">
        <f>Table1[[#This Row],[Male Voters]]/Table1[[#This Row],[Male Population]]</f>
        <v>0</v>
      </c>
      <c r="R4720" s="27">
        <f>Table1[[#This Row],[Total Voters]]/Table1[[#This Row],[Total Population]]</f>
        <v>0</v>
      </c>
      <c r="S4720" s="27">
        <f>Table1[[#This Row],[Female Ballots]]/Table1[[#This Row],[Female Population]]</f>
        <v>0</v>
      </c>
      <c r="T4720" s="27">
        <f>Table1[[#This Row],[Male Ballots]]/Table1[[#This Row],[Male Population]]</f>
        <v>0</v>
      </c>
      <c r="U4720" s="27">
        <f>Table1[[#This Row],[Total Ballots]]/Table1[[#This Row],[Total Population]]</f>
        <v>0</v>
      </c>
      <c r="V4720" s="27" t="e">
        <f>Table1[[#This Row],[Female Ballots]]/Table1[[#This Row],[Female Voters]]</f>
        <v>#DIV/0!</v>
      </c>
      <c r="W4720" s="27" t="e">
        <f>Table1[[#This Row],[Male Ballots]]/Table1[[#This Row],[Male Voters]]</f>
        <v>#DIV/0!</v>
      </c>
      <c r="X4720" s="27" t="e">
        <f>Table1[[#This Row],[Total Ballots]]/Table1[[#This Row],[Total Voters]]</f>
        <v>#DIV/0!</v>
      </c>
    </row>
    <row r="4721" spans="1:24" s="12" customFormat="1" hidden="1" x14ac:dyDescent="0.25">
      <c r="A4721" s="8" t="s">
        <v>27</v>
      </c>
      <c r="B4721" s="17">
        <v>2000</v>
      </c>
      <c r="C4721" s="17"/>
      <c r="D4721" s="9" t="s">
        <v>67</v>
      </c>
      <c r="E4721" s="10">
        <v>167</v>
      </c>
      <c r="F4721" s="10">
        <v>154</v>
      </c>
      <c r="G4721" s="10">
        <v>321</v>
      </c>
      <c r="H4721" s="44"/>
      <c r="I4721" s="44"/>
      <c r="J4721" s="44"/>
      <c r="K4721" s="44"/>
      <c r="L4721" s="10"/>
      <c r="M4721" s="10"/>
      <c r="N4721" s="10"/>
      <c r="O4721" s="11"/>
      <c r="P4721" s="27">
        <f>Table1[[#This Row],[Female Voters]]/Table1[[#This Row],[Female Population]]</f>
        <v>0</v>
      </c>
      <c r="Q4721" s="27">
        <f>Table1[[#This Row],[Male Voters]]/Table1[[#This Row],[Male Population]]</f>
        <v>0</v>
      </c>
      <c r="R4721" s="27">
        <f>Table1[[#This Row],[Total Voters]]/Table1[[#This Row],[Total Population]]</f>
        <v>0</v>
      </c>
      <c r="S4721" s="27">
        <f>Table1[[#This Row],[Female Ballots]]/Table1[[#This Row],[Female Population]]</f>
        <v>0</v>
      </c>
      <c r="T4721" s="27">
        <f>Table1[[#This Row],[Male Ballots]]/Table1[[#This Row],[Male Population]]</f>
        <v>0</v>
      </c>
      <c r="U4721" s="27">
        <f>Table1[[#This Row],[Total Ballots]]/Table1[[#This Row],[Total Population]]</f>
        <v>0</v>
      </c>
      <c r="V4721" s="27" t="e">
        <f>Table1[[#This Row],[Female Ballots]]/Table1[[#This Row],[Female Voters]]</f>
        <v>#DIV/0!</v>
      </c>
      <c r="W4721" s="27" t="e">
        <f>Table1[[#This Row],[Male Ballots]]/Table1[[#This Row],[Male Voters]]</f>
        <v>#DIV/0!</v>
      </c>
      <c r="X4721" s="27" t="e">
        <f>Table1[[#This Row],[Total Ballots]]/Table1[[#This Row],[Total Voters]]</f>
        <v>#DIV/0!</v>
      </c>
    </row>
    <row r="4722" spans="1:24" s="12" customFormat="1" hidden="1" x14ac:dyDescent="0.25">
      <c r="A4722" s="8" t="s">
        <v>27</v>
      </c>
      <c r="B4722" s="17">
        <v>2000</v>
      </c>
      <c r="C4722" s="17"/>
      <c r="D4722" s="9" t="s">
        <v>68</v>
      </c>
      <c r="E4722" s="10">
        <v>264</v>
      </c>
      <c r="F4722" s="10">
        <v>263</v>
      </c>
      <c r="G4722" s="10">
        <v>527</v>
      </c>
      <c r="H4722" s="44"/>
      <c r="I4722" s="44"/>
      <c r="J4722" s="44"/>
      <c r="K4722" s="44"/>
      <c r="L4722" s="10"/>
      <c r="M4722" s="10"/>
      <c r="N4722" s="10"/>
      <c r="O4722" s="11"/>
      <c r="P4722" s="27">
        <f>Table1[[#This Row],[Female Voters]]/Table1[[#This Row],[Female Population]]</f>
        <v>0</v>
      </c>
      <c r="Q4722" s="27">
        <f>Table1[[#This Row],[Male Voters]]/Table1[[#This Row],[Male Population]]</f>
        <v>0</v>
      </c>
      <c r="R4722" s="27">
        <f>Table1[[#This Row],[Total Voters]]/Table1[[#This Row],[Total Population]]</f>
        <v>0</v>
      </c>
      <c r="S4722" s="27">
        <f>Table1[[#This Row],[Female Ballots]]/Table1[[#This Row],[Female Population]]</f>
        <v>0</v>
      </c>
      <c r="T4722" s="27">
        <f>Table1[[#This Row],[Male Ballots]]/Table1[[#This Row],[Male Population]]</f>
        <v>0</v>
      </c>
      <c r="U4722" s="27">
        <f>Table1[[#This Row],[Total Ballots]]/Table1[[#This Row],[Total Population]]</f>
        <v>0</v>
      </c>
      <c r="V4722" s="27" t="e">
        <f>Table1[[#This Row],[Female Ballots]]/Table1[[#This Row],[Female Voters]]</f>
        <v>#DIV/0!</v>
      </c>
      <c r="W4722" s="27" t="e">
        <f>Table1[[#This Row],[Male Ballots]]/Table1[[#This Row],[Male Voters]]</f>
        <v>#DIV/0!</v>
      </c>
      <c r="X4722" s="27" t="e">
        <f>Table1[[#This Row],[Total Ballots]]/Table1[[#This Row],[Total Voters]]</f>
        <v>#DIV/0!</v>
      </c>
    </row>
    <row r="4723" spans="1:24" s="12" customFormat="1" hidden="1" x14ac:dyDescent="0.25">
      <c r="A4723" s="8" t="s">
        <v>27</v>
      </c>
      <c r="B4723" s="17">
        <v>2000</v>
      </c>
      <c r="C4723" s="17"/>
      <c r="D4723" s="9" t="s">
        <v>69</v>
      </c>
      <c r="E4723" s="10">
        <v>308</v>
      </c>
      <c r="F4723" s="10">
        <v>322</v>
      </c>
      <c r="G4723" s="10">
        <v>630</v>
      </c>
      <c r="H4723" s="44"/>
      <c r="I4723" s="44"/>
      <c r="J4723" s="44"/>
      <c r="K4723" s="44"/>
      <c r="L4723" s="10"/>
      <c r="M4723" s="10"/>
      <c r="N4723" s="10"/>
      <c r="O4723" s="11"/>
      <c r="P4723" s="27">
        <f>Table1[[#This Row],[Female Voters]]/Table1[[#This Row],[Female Population]]</f>
        <v>0</v>
      </c>
      <c r="Q4723" s="27">
        <f>Table1[[#This Row],[Male Voters]]/Table1[[#This Row],[Male Population]]</f>
        <v>0</v>
      </c>
      <c r="R4723" s="27">
        <f>Table1[[#This Row],[Total Voters]]/Table1[[#This Row],[Total Population]]</f>
        <v>0</v>
      </c>
      <c r="S4723" s="27">
        <f>Table1[[#This Row],[Female Ballots]]/Table1[[#This Row],[Female Population]]</f>
        <v>0</v>
      </c>
      <c r="T4723" s="27">
        <f>Table1[[#This Row],[Male Ballots]]/Table1[[#This Row],[Male Population]]</f>
        <v>0</v>
      </c>
      <c r="U4723" s="27">
        <f>Table1[[#This Row],[Total Ballots]]/Table1[[#This Row],[Total Population]]</f>
        <v>0</v>
      </c>
      <c r="V4723" s="27" t="e">
        <f>Table1[[#This Row],[Female Ballots]]/Table1[[#This Row],[Female Voters]]</f>
        <v>#DIV/0!</v>
      </c>
      <c r="W4723" s="27" t="e">
        <f>Table1[[#This Row],[Male Ballots]]/Table1[[#This Row],[Male Voters]]</f>
        <v>#DIV/0!</v>
      </c>
      <c r="X4723" s="27" t="e">
        <f>Table1[[#This Row],[Total Ballots]]/Table1[[#This Row],[Total Voters]]</f>
        <v>#DIV/0!</v>
      </c>
    </row>
    <row r="4724" spans="1:24" s="12" customFormat="1" hidden="1" x14ac:dyDescent="0.25">
      <c r="A4724" s="8" t="s">
        <v>27</v>
      </c>
      <c r="B4724" s="17">
        <v>2000</v>
      </c>
      <c r="C4724" s="17"/>
      <c r="D4724" s="9" t="s">
        <v>70</v>
      </c>
      <c r="E4724" s="10">
        <v>276</v>
      </c>
      <c r="F4724" s="10">
        <v>266</v>
      </c>
      <c r="G4724" s="10">
        <v>542</v>
      </c>
      <c r="H4724" s="44"/>
      <c r="I4724" s="44"/>
      <c r="J4724" s="44"/>
      <c r="K4724" s="44"/>
      <c r="L4724" s="10"/>
      <c r="M4724" s="10"/>
      <c r="N4724" s="10"/>
      <c r="O4724" s="11"/>
      <c r="P4724" s="27">
        <f>Table1[[#This Row],[Female Voters]]/Table1[[#This Row],[Female Population]]</f>
        <v>0</v>
      </c>
      <c r="Q4724" s="27">
        <f>Table1[[#This Row],[Male Voters]]/Table1[[#This Row],[Male Population]]</f>
        <v>0</v>
      </c>
      <c r="R4724" s="27">
        <f>Table1[[#This Row],[Total Voters]]/Table1[[#This Row],[Total Population]]</f>
        <v>0</v>
      </c>
      <c r="S4724" s="27">
        <f>Table1[[#This Row],[Female Ballots]]/Table1[[#This Row],[Female Population]]</f>
        <v>0</v>
      </c>
      <c r="T4724" s="27">
        <f>Table1[[#This Row],[Male Ballots]]/Table1[[#This Row],[Male Population]]</f>
        <v>0</v>
      </c>
      <c r="U4724" s="27">
        <f>Table1[[#This Row],[Total Ballots]]/Table1[[#This Row],[Total Population]]</f>
        <v>0</v>
      </c>
      <c r="V4724" s="27" t="e">
        <f>Table1[[#This Row],[Female Ballots]]/Table1[[#This Row],[Female Voters]]</f>
        <v>#DIV/0!</v>
      </c>
      <c r="W4724" s="27" t="e">
        <f>Table1[[#This Row],[Male Ballots]]/Table1[[#This Row],[Male Voters]]</f>
        <v>#DIV/0!</v>
      </c>
      <c r="X4724" s="27" t="e">
        <f>Table1[[#This Row],[Total Ballots]]/Table1[[#This Row],[Total Voters]]</f>
        <v>#DIV/0!</v>
      </c>
    </row>
    <row r="4725" spans="1:24" s="12" customFormat="1" hidden="1" x14ac:dyDescent="0.25">
      <c r="A4725" s="8" t="s">
        <v>27</v>
      </c>
      <c r="B4725" s="17">
        <v>2000</v>
      </c>
      <c r="C4725" s="17"/>
      <c r="D4725" s="9" t="s">
        <v>71</v>
      </c>
      <c r="E4725" s="10">
        <v>376</v>
      </c>
      <c r="F4725" s="10">
        <v>330</v>
      </c>
      <c r="G4725" s="10">
        <v>706</v>
      </c>
      <c r="H4725" s="44"/>
      <c r="I4725" s="44"/>
      <c r="J4725" s="44"/>
      <c r="K4725" s="44"/>
      <c r="L4725" s="10"/>
      <c r="M4725" s="10"/>
      <c r="N4725" s="10"/>
      <c r="O4725" s="11"/>
      <c r="P4725" s="27">
        <f>Table1[[#This Row],[Female Voters]]/Table1[[#This Row],[Female Population]]</f>
        <v>0</v>
      </c>
      <c r="Q4725" s="27">
        <f>Table1[[#This Row],[Male Voters]]/Table1[[#This Row],[Male Population]]</f>
        <v>0</v>
      </c>
      <c r="R4725" s="27">
        <f>Table1[[#This Row],[Total Voters]]/Table1[[#This Row],[Total Population]]</f>
        <v>0</v>
      </c>
      <c r="S4725" s="27">
        <f>Table1[[#This Row],[Female Ballots]]/Table1[[#This Row],[Female Population]]</f>
        <v>0</v>
      </c>
      <c r="T4725" s="27">
        <f>Table1[[#This Row],[Male Ballots]]/Table1[[#This Row],[Male Population]]</f>
        <v>0</v>
      </c>
      <c r="U4725" s="27">
        <f>Table1[[#This Row],[Total Ballots]]/Table1[[#This Row],[Total Population]]</f>
        <v>0</v>
      </c>
      <c r="V4725" s="27" t="e">
        <f>Table1[[#This Row],[Female Ballots]]/Table1[[#This Row],[Female Voters]]</f>
        <v>#DIV/0!</v>
      </c>
      <c r="W4725" s="27" t="e">
        <f>Table1[[#This Row],[Male Ballots]]/Table1[[#This Row],[Male Voters]]</f>
        <v>#DIV/0!</v>
      </c>
      <c r="X4725" s="27" t="e">
        <f>Table1[[#This Row],[Total Ballots]]/Table1[[#This Row],[Total Voters]]</f>
        <v>#DIV/0!</v>
      </c>
    </row>
    <row r="4726" spans="1:24" s="12" customFormat="1" hidden="1" x14ac:dyDescent="0.25">
      <c r="A4726" s="8" t="s">
        <v>27</v>
      </c>
      <c r="B4726" s="17">
        <v>2000</v>
      </c>
      <c r="C4726" s="17"/>
      <c r="D4726" s="9" t="s">
        <v>453</v>
      </c>
      <c r="E4726" s="10">
        <v>1478</v>
      </c>
      <c r="F4726" s="10">
        <v>1450</v>
      </c>
      <c r="G4726" s="10">
        <v>2928</v>
      </c>
      <c r="H4726" s="44"/>
      <c r="I4726" s="44"/>
      <c r="J4726" s="44"/>
      <c r="K4726" s="44"/>
      <c r="L4726" s="10"/>
      <c r="M4726" s="10"/>
      <c r="N4726" s="10"/>
      <c r="O4726" s="11"/>
      <c r="P4726" s="27">
        <f>Table1[[#This Row],[Female Voters]]/Table1[[#This Row],[Female Population]]</f>
        <v>0</v>
      </c>
      <c r="Q4726" s="27">
        <f>Table1[[#This Row],[Male Voters]]/Table1[[#This Row],[Male Population]]</f>
        <v>0</v>
      </c>
      <c r="R4726" s="27">
        <f>Table1[[#This Row],[Total Voters]]/Table1[[#This Row],[Total Population]]</f>
        <v>0</v>
      </c>
      <c r="S4726" s="27">
        <f>Table1[[#This Row],[Female Ballots]]/Table1[[#This Row],[Female Population]]</f>
        <v>0</v>
      </c>
      <c r="T4726" s="27">
        <f>Table1[[#This Row],[Male Ballots]]/Table1[[#This Row],[Male Population]]</f>
        <v>0</v>
      </c>
      <c r="U4726" s="27">
        <f>Table1[[#This Row],[Total Ballots]]/Table1[[#This Row],[Total Population]]</f>
        <v>0</v>
      </c>
      <c r="V4726" s="27" t="e">
        <f>Table1[[#This Row],[Female Ballots]]/Table1[[#This Row],[Female Voters]]</f>
        <v>#DIV/0!</v>
      </c>
      <c r="W4726" s="27" t="e">
        <f>Table1[[#This Row],[Male Ballots]]/Table1[[#This Row],[Male Voters]]</f>
        <v>#DIV/0!</v>
      </c>
      <c r="X4726" s="27" t="e">
        <f>Table1[[#This Row],[Total Ballots]]/Table1[[#This Row],[Total Voters]]</f>
        <v>#DIV/0!</v>
      </c>
    </row>
    <row r="4727" spans="1:24" s="12" customFormat="1" hidden="1" x14ac:dyDescent="0.25">
      <c r="A4727" s="8" t="s">
        <v>46</v>
      </c>
      <c r="B4727" s="17">
        <v>2000</v>
      </c>
      <c r="C4727" s="17"/>
      <c r="D4727" s="9" t="s">
        <v>66</v>
      </c>
      <c r="E4727" s="10">
        <v>3352.99</v>
      </c>
      <c r="F4727" s="10">
        <v>4020.99</v>
      </c>
      <c r="G4727" s="10">
        <v>7373.98</v>
      </c>
      <c r="H4727" s="44"/>
      <c r="I4727" s="44"/>
      <c r="J4727" s="44"/>
      <c r="K4727" s="44"/>
      <c r="L4727" s="10"/>
      <c r="M4727" s="10"/>
      <c r="N4727" s="10"/>
      <c r="O4727" s="11"/>
      <c r="P4727" s="27">
        <f>Table1[[#This Row],[Female Voters]]/Table1[[#This Row],[Female Population]]</f>
        <v>0</v>
      </c>
      <c r="Q4727" s="27">
        <f>Table1[[#This Row],[Male Voters]]/Table1[[#This Row],[Male Population]]</f>
        <v>0</v>
      </c>
      <c r="R4727" s="27">
        <f>Table1[[#This Row],[Total Voters]]/Table1[[#This Row],[Total Population]]</f>
        <v>0</v>
      </c>
      <c r="S4727" s="27">
        <f>Table1[[#This Row],[Female Ballots]]/Table1[[#This Row],[Female Population]]</f>
        <v>0</v>
      </c>
      <c r="T4727" s="27">
        <f>Table1[[#This Row],[Male Ballots]]/Table1[[#This Row],[Male Population]]</f>
        <v>0</v>
      </c>
      <c r="U4727" s="27">
        <f>Table1[[#This Row],[Total Ballots]]/Table1[[#This Row],[Total Population]]</f>
        <v>0</v>
      </c>
      <c r="V4727" s="27" t="e">
        <f>Table1[[#This Row],[Female Ballots]]/Table1[[#This Row],[Female Voters]]</f>
        <v>#DIV/0!</v>
      </c>
      <c r="W4727" s="27" t="e">
        <f>Table1[[#This Row],[Male Ballots]]/Table1[[#This Row],[Male Voters]]</f>
        <v>#DIV/0!</v>
      </c>
      <c r="X4727" s="27" t="e">
        <f>Table1[[#This Row],[Total Ballots]]/Table1[[#This Row],[Total Voters]]</f>
        <v>#DIV/0!</v>
      </c>
    </row>
    <row r="4728" spans="1:24" s="12" customFormat="1" hidden="1" x14ac:dyDescent="0.25">
      <c r="A4728" s="8" t="s">
        <v>46</v>
      </c>
      <c r="B4728" s="17">
        <v>2000</v>
      </c>
      <c r="C4728" s="17"/>
      <c r="D4728" s="9" t="s">
        <v>67</v>
      </c>
      <c r="E4728" s="10">
        <v>2973</v>
      </c>
      <c r="F4728" s="10">
        <v>3781</v>
      </c>
      <c r="G4728" s="10">
        <v>6754</v>
      </c>
      <c r="H4728" s="44"/>
      <c r="I4728" s="44"/>
      <c r="J4728" s="44"/>
      <c r="K4728" s="44"/>
      <c r="L4728" s="10"/>
      <c r="M4728" s="10"/>
      <c r="N4728" s="10"/>
      <c r="O4728" s="11"/>
      <c r="P4728" s="27">
        <f>Table1[[#This Row],[Female Voters]]/Table1[[#This Row],[Female Population]]</f>
        <v>0</v>
      </c>
      <c r="Q4728" s="27">
        <f>Table1[[#This Row],[Male Voters]]/Table1[[#This Row],[Male Population]]</f>
        <v>0</v>
      </c>
      <c r="R4728" s="27">
        <f>Table1[[#This Row],[Total Voters]]/Table1[[#This Row],[Total Population]]</f>
        <v>0</v>
      </c>
      <c r="S4728" s="27">
        <f>Table1[[#This Row],[Female Ballots]]/Table1[[#This Row],[Female Population]]</f>
        <v>0</v>
      </c>
      <c r="T4728" s="27">
        <f>Table1[[#This Row],[Male Ballots]]/Table1[[#This Row],[Male Population]]</f>
        <v>0</v>
      </c>
      <c r="U4728" s="27">
        <f>Table1[[#This Row],[Total Ballots]]/Table1[[#This Row],[Total Population]]</f>
        <v>0</v>
      </c>
      <c r="V4728" s="27" t="e">
        <f>Table1[[#This Row],[Female Ballots]]/Table1[[#This Row],[Female Voters]]</f>
        <v>#DIV/0!</v>
      </c>
      <c r="W4728" s="27" t="e">
        <f>Table1[[#This Row],[Male Ballots]]/Table1[[#This Row],[Male Voters]]</f>
        <v>#DIV/0!</v>
      </c>
      <c r="X4728" s="27" t="e">
        <f>Table1[[#This Row],[Total Ballots]]/Table1[[#This Row],[Total Voters]]</f>
        <v>#DIV/0!</v>
      </c>
    </row>
    <row r="4729" spans="1:24" s="12" customFormat="1" hidden="1" x14ac:dyDescent="0.25">
      <c r="A4729" s="8" t="s">
        <v>46</v>
      </c>
      <c r="B4729" s="17">
        <v>2000</v>
      </c>
      <c r="C4729" s="17"/>
      <c r="D4729" s="9" t="s">
        <v>68</v>
      </c>
      <c r="E4729" s="10">
        <v>3720</v>
      </c>
      <c r="F4729" s="10">
        <v>4133</v>
      </c>
      <c r="G4729" s="10">
        <v>7853</v>
      </c>
      <c r="H4729" s="44"/>
      <c r="I4729" s="44"/>
      <c r="J4729" s="44"/>
      <c r="K4729" s="44"/>
      <c r="L4729" s="10"/>
      <c r="M4729" s="10"/>
      <c r="N4729" s="10"/>
      <c r="O4729" s="11"/>
      <c r="P4729" s="27">
        <f>Table1[[#This Row],[Female Voters]]/Table1[[#This Row],[Female Population]]</f>
        <v>0</v>
      </c>
      <c r="Q4729" s="27">
        <f>Table1[[#This Row],[Male Voters]]/Table1[[#This Row],[Male Population]]</f>
        <v>0</v>
      </c>
      <c r="R4729" s="27">
        <f>Table1[[#This Row],[Total Voters]]/Table1[[#This Row],[Total Population]]</f>
        <v>0</v>
      </c>
      <c r="S4729" s="27">
        <f>Table1[[#This Row],[Female Ballots]]/Table1[[#This Row],[Female Population]]</f>
        <v>0</v>
      </c>
      <c r="T4729" s="27">
        <f>Table1[[#This Row],[Male Ballots]]/Table1[[#This Row],[Male Population]]</f>
        <v>0</v>
      </c>
      <c r="U4729" s="27">
        <f>Table1[[#This Row],[Total Ballots]]/Table1[[#This Row],[Total Population]]</f>
        <v>0</v>
      </c>
      <c r="V4729" s="27" t="e">
        <f>Table1[[#This Row],[Female Ballots]]/Table1[[#This Row],[Female Voters]]</f>
        <v>#DIV/0!</v>
      </c>
      <c r="W4729" s="27" t="e">
        <f>Table1[[#This Row],[Male Ballots]]/Table1[[#This Row],[Male Voters]]</f>
        <v>#DIV/0!</v>
      </c>
      <c r="X4729" s="27" t="e">
        <f>Table1[[#This Row],[Total Ballots]]/Table1[[#This Row],[Total Voters]]</f>
        <v>#DIV/0!</v>
      </c>
    </row>
    <row r="4730" spans="1:24" s="12" customFormat="1" hidden="1" x14ac:dyDescent="0.25">
      <c r="A4730" s="8" t="s">
        <v>46</v>
      </c>
      <c r="B4730" s="17">
        <v>2000</v>
      </c>
      <c r="C4730" s="17"/>
      <c r="D4730" s="9" t="s">
        <v>69</v>
      </c>
      <c r="E4730" s="10">
        <v>3402</v>
      </c>
      <c r="F4730" s="10">
        <v>3654</v>
      </c>
      <c r="G4730" s="10">
        <v>7056</v>
      </c>
      <c r="H4730" s="44"/>
      <c r="I4730" s="44"/>
      <c r="J4730" s="44"/>
      <c r="K4730" s="44"/>
      <c r="L4730" s="10"/>
      <c r="M4730" s="10"/>
      <c r="N4730" s="10"/>
      <c r="O4730" s="11"/>
      <c r="P4730" s="27">
        <f>Table1[[#This Row],[Female Voters]]/Table1[[#This Row],[Female Population]]</f>
        <v>0</v>
      </c>
      <c r="Q4730" s="27">
        <f>Table1[[#This Row],[Male Voters]]/Table1[[#This Row],[Male Population]]</f>
        <v>0</v>
      </c>
      <c r="R4730" s="27">
        <f>Table1[[#This Row],[Total Voters]]/Table1[[#This Row],[Total Population]]</f>
        <v>0</v>
      </c>
      <c r="S4730" s="27">
        <f>Table1[[#This Row],[Female Ballots]]/Table1[[#This Row],[Female Population]]</f>
        <v>0</v>
      </c>
      <c r="T4730" s="27">
        <f>Table1[[#This Row],[Male Ballots]]/Table1[[#This Row],[Male Population]]</f>
        <v>0</v>
      </c>
      <c r="U4730" s="27">
        <f>Table1[[#This Row],[Total Ballots]]/Table1[[#This Row],[Total Population]]</f>
        <v>0</v>
      </c>
      <c r="V4730" s="27" t="e">
        <f>Table1[[#This Row],[Female Ballots]]/Table1[[#This Row],[Female Voters]]</f>
        <v>#DIV/0!</v>
      </c>
      <c r="W4730" s="27" t="e">
        <f>Table1[[#This Row],[Male Ballots]]/Table1[[#This Row],[Male Voters]]</f>
        <v>#DIV/0!</v>
      </c>
      <c r="X4730" s="27" t="e">
        <f>Table1[[#This Row],[Total Ballots]]/Table1[[#This Row],[Total Voters]]</f>
        <v>#DIV/0!</v>
      </c>
    </row>
    <row r="4731" spans="1:24" s="12" customFormat="1" hidden="1" x14ac:dyDescent="0.25">
      <c r="A4731" s="8" t="s">
        <v>46</v>
      </c>
      <c r="B4731" s="17">
        <v>2000</v>
      </c>
      <c r="C4731" s="17"/>
      <c r="D4731" s="9" t="s">
        <v>70</v>
      </c>
      <c r="E4731" s="10">
        <v>2237</v>
      </c>
      <c r="F4731" s="10">
        <v>2170</v>
      </c>
      <c r="G4731" s="10">
        <v>4407</v>
      </c>
      <c r="H4731" s="44"/>
      <c r="I4731" s="44"/>
      <c r="J4731" s="44"/>
      <c r="K4731" s="44"/>
      <c r="L4731" s="10"/>
      <c r="M4731" s="10"/>
      <c r="N4731" s="10"/>
      <c r="O4731" s="11"/>
      <c r="P4731" s="27">
        <f>Table1[[#This Row],[Female Voters]]/Table1[[#This Row],[Female Population]]</f>
        <v>0</v>
      </c>
      <c r="Q4731" s="27">
        <f>Table1[[#This Row],[Male Voters]]/Table1[[#This Row],[Male Population]]</f>
        <v>0</v>
      </c>
      <c r="R4731" s="27">
        <f>Table1[[#This Row],[Total Voters]]/Table1[[#This Row],[Total Population]]</f>
        <v>0</v>
      </c>
      <c r="S4731" s="27">
        <f>Table1[[#This Row],[Female Ballots]]/Table1[[#This Row],[Female Population]]</f>
        <v>0</v>
      </c>
      <c r="T4731" s="27">
        <f>Table1[[#This Row],[Male Ballots]]/Table1[[#This Row],[Male Population]]</f>
        <v>0</v>
      </c>
      <c r="U4731" s="27">
        <f>Table1[[#This Row],[Total Ballots]]/Table1[[#This Row],[Total Population]]</f>
        <v>0</v>
      </c>
      <c r="V4731" s="27" t="e">
        <f>Table1[[#This Row],[Female Ballots]]/Table1[[#This Row],[Female Voters]]</f>
        <v>#DIV/0!</v>
      </c>
      <c r="W4731" s="27" t="e">
        <f>Table1[[#This Row],[Male Ballots]]/Table1[[#This Row],[Male Voters]]</f>
        <v>#DIV/0!</v>
      </c>
      <c r="X4731" s="27" t="e">
        <f>Table1[[#This Row],[Total Ballots]]/Table1[[#This Row],[Total Voters]]</f>
        <v>#DIV/0!</v>
      </c>
    </row>
    <row r="4732" spans="1:24" s="12" customFormat="1" hidden="1" x14ac:dyDescent="0.25">
      <c r="A4732" s="8" t="s">
        <v>46</v>
      </c>
      <c r="B4732" s="17">
        <v>2000</v>
      </c>
      <c r="C4732" s="17"/>
      <c r="D4732" s="9" t="s">
        <v>71</v>
      </c>
      <c r="E4732" s="10">
        <v>4830</v>
      </c>
      <c r="F4732" s="10">
        <v>3344</v>
      </c>
      <c r="G4732" s="10">
        <v>8174</v>
      </c>
      <c r="H4732" s="44"/>
      <c r="I4732" s="44"/>
      <c r="J4732" s="44"/>
      <c r="K4732" s="44"/>
      <c r="L4732" s="10"/>
      <c r="M4732" s="10"/>
      <c r="N4732" s="10"/>
      <c r="O4732" s="11"/>
      <c r="P4732" s="27">
        <f>Table1[[#This Row],[Female Voters]]/Table1[[#This Row],[Female Population]]</f>
        <v>0</v>
      </c>
      <c r="Q4732" s="27">
        <f>Table1[[#This Row],[Male Voters]]/Table1[[#This Row],[Male Population]]</f>
        <v>0</v>
      </c>
      <c r="R4732" s="27">
        <f>Table1[[#This Row],[Total Voters]]/Table1[[#This Row],[Total Population]]</f>
        <v>0</v>
      </c>
      <c r="S4732" s="27">
        <f>Table1[[#This Row],[Female Ballots]]/Table1[[#This Row],[Female Population]]</f>
        <v>0</v>
      </c>
      <c r="T4732" s="27">
        <f>Table1[[#This Row],[Male Ballots]]/Table1[[#This Row],[Male Population]]</f>
        <v>0</v>
      </c>
      <c r="U4732" s="27">
        <f>Table1[[#This Row],[Total Ballots]]/Table1[[#This Row],[Total Population]]</f>
        <v>0</v>
      </c>
      <c r="V4732" s="27" t="e">
        <f>Table1[[#This Row],[Female Ballots]]/Table1[[#This Row],[Female Voters]]</f>
        <v>#DIV/0!</v>
      </c>
      <c r="W4732" s="27" t="e">
        <f>Table1[[#This Row],[Male Ballots]]/Table1[[#This Row],[Male Voters]]</f>
        <v>#DIV/0!</v>
      </c>
      <c r="X4732" s="27" t="e">
        <f>Table1[[#This Row],[Total Ballots]]/Table1[[#This Row],[Total Voters]]</f>
        <v>#DIV/0!</v>
      </c>
    </row>
    <row r="4733" spans="1:24" s="12" customFormat="1" hidden="1" x14ac:dyDescent="0.25">
      <c r="A4733" s="8" t="s">
        <v>46</v>
      </c>
      <c r="B4733" s="17">
        <v>2000</v>
      </c>
      <c r="C4733" s="17"/>
      <c r="D4733" s="9" t="s">
        <v>453</v>
      </c>
      <c r="E4733" s="10">
        <v>20514.989999999998</v>
      </c>
      <c r="F4733" s="10">
        <v>21102.989999999998</v>
      </c>
      <c r="G4733" s="10">
        <v>41617.979999999996</v>
      </c>
      <c r="H4733" s="44"/>
      <c r="I4733" s="44"/>
      <c r="J4733" s="44"/>
      <c r="K4733" s="44"/>
      <c r="L4733" s="10"/>
      <c r="M4733" s="10"/>
      <c r="N4733" s="10"/>
      <c r="O4733" s="11"/>
      <c r="P4733" s="27">
        <f>Table1[[#This Row],[Female Voters]]/Table1[[#This Row],[Female Population]]</f>
        <v>0</v>
      </c>
      <c r="Q4733" s="27">
        <f>Table1[[#This Row],[Male Voters]]/Table1[[#This Row],[Male Population]]</f>
        <v>0</v>
      </c>
      <c r="R4733" s="27">
        <f>Table1[[#This Row],[Total Voters]]/Table1[[#This Row],[Total Population]]</f>
        <v>0</v>
      </c>
      <c r="S4733" s="27">
        <f>Table1[[#This Row],[Female Ballots]]/Table1[[#This Row],[Female Population]]</f>
        <v>0</v>
      </c>
      <c r="T4733" s="27">
        <f>Table1[[#This Row],[Male Ballots]]/Table1[[#This Row],[Male Population]]</f>
        <v>0</v>
      </c>
      <c r="U4733" s="27">
        <f>Table1[[#This Row],[Total Ballots]]/Table1[[#This Row],[Total Population]]</f>
        <v>0</v>
      </c>
      <c r="V4733" s="27" t="e">
        <f>Table1[[#This Row],[Female Ballots]]/Table1[[#This Row],[Female Voters]]</f>
        <v>#DIV/0!</v>
      </c>
      <c r="W4733" s="27" t="e">
        <f>Table1[[#This Row],[Male Ballots]]/Table1[[#This Row],[Male Voters]]</f>
        <v>#DIV/0!</v>
      </c>
      <c r="X4733" s="27" t="e">
        <f>Table1[[#This Row],[Total Ballots]]/Table1[[#This Row],[Total Voters]]</f>
        <v>#DIV/0!</v>
      </c>
    </row>
    <row r="4734" spans="1:24" s="12" customFormat="1" hidden="1" x14ac:dyDescent="0.25">
      <c r="A4734" s="8" t="s">
        <v>36</v>
      </c>
      <c r="B4734" s="17">
        <v>2000</v>
      </c>
      <c r="C4734" s="17"/>
      <c r="D4734" s="9" t="s">
        <v>66</v>
      </c>
      <c r="E4734" s="10">
        <v>12147.96</v>
      </c>
      <c r="F4734" s="10">
        <v>11565.97</v>
      </c>
      <c r="G4734" s="10">
        <v>23713.93</v>
      </c>
      <c r="H4734" s="44"/>
      <c r="I4734" s="44"/>
      <c r="J4734" s="44"/>
      <c r="K4734" s="44"/>
      <c r="L4734" s="10"/>
      <c r="M4734" s="10"/>
      <c r="N4734" s="10"/>
      <c r="O4734" s="11"/>
      <c r="P4734" s="27">
        <f>Table1[[#This Row],[Female Voters]]/Table1[[#This Row],[Female Population]]</f>
        <v>0</v>
      </c>
      <c r="Q4734" s="27">
        <f>Table1[[#This Row],[Male Voters]]/Table1[[#This Row],[Male Population]]</f>
        <v>0</v>
      </c>
      <c r="R4734" s="27">
        <f>Table1[[#This Row],[Total Voters]]/Table1[[#This Row],[Total Population]]</f>
        <v>0</v>
      </c>
      <c r="S4734" s="27">
        <f>Table1[[#This Row],[Female Ballots]]/Table1[[#This Row],[Female Population]]</f>
        <v>0</v>
      </c>
      <c r="T4734" s="27">
        <f>Table1[[#This Row],[Male Ballots]]/Table1[[#This Row],[Male Population]]</f>
        <v>0</v>
      </c>
      <c r="U4734" s="27">
        <f>Table1[[#This Row],[Total Ballots]]/Table1[[#This Row],[Total Population]]</f>
        <v>0</v>
      </c>
      <c r="V4734" s="27" t="e">
        <f>Table1[[#This Row],[Female Ballots]]/Table1[[#This Row],[Female Voters]]</f>
        <v>#DIV/0!</v>
      </c>
      <c r="W4734" s="27" t="e">
        <f>Table1[[#This Row],[Male Ballots]]/Table1[[#This Row],[Male Voters]]</f>
        <v>#DIV/0!</v>
      </c>
      <c r="X4734" s="27" t="e">
        <f>Table1[[#This Row],[Total Ballots]]/Table1[[#This Row],[Total Voters]]</f>
        <v>#DIV/0!</v>
      </c>
    </row>
    <row r="4735" spans="1:24" s="12" customFormat="1" hidden="1" x14ac:dyDescent="0.25">
      <c r="A4735" s="8" t="s">
        <v>36</v>
      </c>
      <c r="B4735" s="17">
        <v>2000</v>
      </c>
      <c r="C4735" s="17"/>
      <c r="D4735" s="9" t="s">
        <v>67</v>
      </c>
      <c r="E4735" s="10">
        <v>10394.98</v>
      </c>
      <c r="F4735" s="10">
        <v>11033.98</v>
      </c>
      <c r="G4735" s="10">
        <v>21428.98</v>
      </c>
      <c r="H4735" s="44"/>
      <c r="I4735" s="44"/>
      <c r="J4735" s="44"/>
      <c r="K4735" s="44"/>
      <c r="L4735" s="10"/>
      <c r="M4735" s="10"/>
      <c r="N4735" s="10"/>
      <c r="O4735" s="11"/>
      <c r="P4735" s="27">
        <f>Table1[[#This Row],[Female Voters]]/Table1[[#This Row],[Female Population]]</f>
        <v>0</v>
      </c>
      <c r="Q4735" s="27">
        <f>Table1[[#This Row],[Male Voters]]/Table1[[#This Row],[Male Population]]</f>
        <v>0</v>
      </c>
      <c r="R4735" s="27">
        <f>Table1[[#This Row],[Total Voters]]/Table1[[#This Row],[Total Population]]</f>
        <v>0</v>
      </c>
      <c r="S4735" s="27">
        <f>Table1[[#This Row],[Female Ballots]]/Table1[[#This Row],[Female Population]]</f>
        <v>0</v>
      </c>
      <c r="T4735" s="27">
        <f>Table1[[#This Row],[Male Ballots]]/Table1[[#This Row],[Male Population]]</f>
        <v>0</v>
      </c>
      <c r="U4735" s="27">
        <f>Table1[[#This Row],[Total Ballots]]/Table1[[#This Row],[Total Population]]</f>
        <v>0</v>
      </c>
      <c r="V4735" s="27" t="e">
        <f>Table1[[#This Row],[Female Ballots]]/Table1[[#This Row],[Female Voters]]</f>
        <v>#DIV/0!</v>
      </c>
      <c r="W4735" s="27" t="e">
        <f>Table1[[#This Row],[Male Ballots]]/Table1[[#This Row],[Male Voters]]</f>
        <v>#DIV/0!</v>
      </c>
      <c r="X4735" s="27" t="e">
        <f>Table1[[#This Row],[Total Ballots]]/Table1[[#This Row],[Total Voters]]</f>
        <v>#DIV/0!</v>
      </c>
    </row>
    <row r="4736" spans="1:24" s="12" customFormat="1" hidden="1" x14ac:dyDescent="0.25">
      <c r="A4736" s="8" t="s">
        <v>36</v>
      </c>
      <c r="B4736" s="17">
        <v>2000</v>
      </c>
      <c r="C4736" s="17"/>
      <c r="D4736" s="9" t="s">
        <v>68</v>
      </c>
      <c r="E4736" s="10">
        <v>12401.98</v>
      </c>
      <c r="F4736" s="10">
        <v>12015.98</v>
      </c>
      <c r="G4736" s="10">
        <v>24417.97</v>
      </c>
      <c r="H4736" s="44"/>
      <c r="I4736" s="44"/>
      <c r="J4736" s="44"/>
      <c r="K4736" s="44"/>
      <c r="L4736" s="10"/>
      <c r="M4736" s="10"/>
      <c r="N4736" s="10"/>
      <c r="O4736" s="11"/>
      <c r="P4736" s="27">
        <f>Table1[[#This Row],[Female Voters]]/Table1[[#This Row],[Female Population]]</f>
        <v>0</v>
      </c>
      <c r="Q4736" s="27">
        <f>Table1[[#This Row],[Male Voters]]/Table1[[#This Row],[Male Population]]</f>
        <v>0</v>
      </c>
      <c r="R4736" s="27">
        <f>Table1[[#This Row],[Total Voters]]/Table1[[#This Row],[Total Population]]</f>
        <v>0</v>
      </c>
      <c r="S4736" s="27">
        <f>Table1[[#This Row],[Female Ballots]]/Table1[[#This Row],[Female Population]]</f>
        <v>0</v>
      </c>
      <c r="T4736" s="27">
        <f>Table1[[#This Row],[Male Ballots]]/Table1[[#This Row],[Male Population]]</f>
        <v>0</v>
      </c>
      <c r="U4736" s="27">
        <f>Table1[[#This Row],[Total Ballots]]/Table1[[#This Row],[Total Population]]</f>
        <v>0</v>
      </c>
      <c r="V4736" s="27" t="e">
        <f>Table1[[#This Row],[Female Ballots]]/Table1[[#This Row],[Female Voters]]</f>
        <v>#DIV/0!</v>
      </c>
      <c r="W4736" s="27" t="e">
        <f>Table1[[#This Row],[Male Ballots]]/Table1[[#This Row],[Male Voters]]</f>
        <v>#DIV/0!</v>
      </c>
      <c r="X4736" s="27" t="e">
        <f>Table1[[#This Row],[Total Ballots]]/Table1[[#This Row],[Total Voters]]</f>
        <v>#DIV/0!</v>
      </c>
    </row>
    <row r="4737" spans="1:24" s="12" customFormat="1" hidden="1" x14ac:dyDescent="0.25">
      <c r="A4737" s="8" t="s">
        <v>36</v>
      </c>
      <c r="B4737" s="17">
        <v>2000</v>
      </c>
      <c r="C4737" s="17"/>
      <c r="D4737" s="9" t="s">
        <v>69</v>
      </c>
      <c r="E4737" s="10">
        <v>12195.98</v>
      </c>
      <c r="F4737" s="10">
        <v>11823.98</v>
      </c>
      <c r="G4737" s="10">
        <v>24019.96</v>
      </c>
      <c r="H4737" s="44"/>
      <c r="I4737" s="44"/>
      <c r="J4737" s="44"/>
      <c r="K4737" s="44"/>
      <c r="L4737" s="10"/>
      <c r="M4737" s="10"/>
      <c r="N4737" s="10"/>
      <c r="O4737" s="11"/>
      <c r="P4737" s="27">
        <f>Table1[[#This Row],[Female Voters]]/Table1[[#This Row],[Female Population]]</f>
        <v>0</v>
      </c>
      <c r="Q4737" s="27">
        <f>Table1[[#This Row],[Male Voters]]/Table1[[#This Row],[Male Population]]</f>
        <v>0</v>
      </c>
      <c r="R4737" s="27">
        <f>Table1[[#This Row],[Total Voters]]/Table1[[#This Row],[Total Population]]</f>
        <v>0</v>
      </c>
      <c r="S4737" s="27">
        <f>Table1[[#This Row],[Female Ballots]]/Table1[[#This Row],[Female Population]]</f>
        <v>0</v>
      </c>
      <c r="T4737" s="27">
        <f>Table1[[#This Row],[Male Ballots]]/Table1[[#This Row],[Male Population]]</f>
        <v>0</v>
      </c>
      <c r="U4737" s="27">
        <f>Table1[[#This Row],[Total Ballots]]/Table1[[#This Row],[Total Population]]</f>
        <v>0</v>
      </c>
      <c r="V4737" s="27" t="e">
        <f>Table1[[#This Row],[Female Ballots]]/Table1[[#This Row],[Female Voters]]</f>
        <v>#DIV/0!</v>
      </c>
      <c r="W4737" s="27" t="e">
        <f>Table1[[#This Row],[Male Ballots]]/Table1[[#This Row],[Male Voters]]</f>
        <v>#DIV/0!</v>
      </c>
      <c r="X4737" s="27" t="e">
        <f>Table1[[#This Row],[Total Ballots]]/Table1[[#This Row],[Total Voters]]</f>
        <v>#DIV/0!</v>
      </c>
    </row>
    <row r="4738" spans="1:24" s="12" customFormat="1" hidden="1" x14ac:dyDescent="0.25">
      <c r="A4738" s="8" t="s">
        <v>36</v>
      </c>
      <c r="B4738" s="17">
        <v>2000</v>
      </c>
      <c r="C4738" s="17"/>
      <c r="D4738" s="9" t="s">
        <v>70</v>
      </c>
      <c r="E4738" s="10">
        <v>6784.99</v>
      </c>
      <c r="F4738" s="10">
        <v>6812.99</v>
      </c>
      <c r="G4738" s="10">
        <v>13597.98</v>
      </c>
      <c r="H4738" s="44"/>
      <c r="I4738" s="44"/>
      <c r="J4738" s="44"/>
      <c r="K4738" s="44"/>
      <c r="L4738" s="10"/>
      <c r="M4738" s="10"/>
      <c r="N4738" s="10"/>
      <c r="O4738" s="11"/>
      <c r="P4738" s="27">
        <f>Table1[[#This Row],[Female Voters]]/Table1[[#This Row],[Female Population]]</f>
        <v>0</v>
      </c>
      <c r="Q4738" s="27">
        <f>Table1[[#This Row],[Male Voters]]/Table1[[#This Row],[Male Population]]</f>
        <v>0</v>
      </c>
      <c r="R4738" s="27">
        <f>Table1[[#This Row],[Total Voters]]/Table1[[#This Row],[Total Population]]</f>
        <v>0</v>
      </c>
      <c r="S4738" s="27">
        <f>Table1[[#This Row],[Female Ballots]]/Table1[[#This Row],[Female Population]]</f>
        <v>0</v>
      </c>
      <c r="T4738" s="27">
        <f>Table1[[#This Row],[Male Ballots]]/Table1[[#This Row],[Male Population]]</f>
        <v>0</v>
      </c>
      <c r="U4738" s="27">
        <f>Table1[[#This Row],[Total Ballots]]/Table1[[#This Row],[Total Population]]</f>
        <v>0</v>
      </c>
      <c r="V4738" s="27" t="e">
        <f>Table1[[#This Row],[Female Ballots]]/Table1[[#This Row],[Female Voters]]</f>
        <v>#DIV/0!</v>
      </c>
      <c r="W4738" s="27" t="e">
        <f>Table1[[#This Row],[Male Ballots]]/Table1[[#This Row],[Male Voters]]</f>
        <v>#DIV/0!</v>
      </c>
      <c r="X4738" s="27" t="e">
        <f>Table1[[#This Row],[Total Ballots]]/Table1[[#This Row],[Total Voters]]</f>
        <v>#DIV/0!</v>
      </c>
    </row>
    <row r="4739" spans="1:24" s="12" customFormat="1" hidden="1" x14ac:dyDescent="0.25">
      <c r="A4739" s="8" t="s">
        <v>36</v>
      </c>
      <c r="B4739" s="17">
        <v>2000</v>
      </c>
      <c r="C4739" s="17"/>
      <c r="D4739" s="9" t="s">
        <v>71</v>
      </c>
      <c r="E4739" s="10">
        <v>10971</v>
      </c>
      <c r="F4739" s="10">
        <v>8429</v>
      </c>
      <c r="G4739" s="10">
        <v>19399.949999999997</v>
      </c>
      <c r="H4739" s="44"/>
      <c r="I4739" s="44"/>
      <c r="J4739" s="44"/>
      <c r="K4739" s="44"/>
      <c r="L4739" s="10"/>
      <c r="M4739" s="10"/>
      <c r="N4739" s="10"/>
      <c r="O4739" s="11"/>
      <c r="P4739" s="27">
        <f>Table1[[#This Row],[Female Voters]]/Table1[[#This Row],[Female Population]]</f>
        <v>0</v>
      </c>
      <c r="Q4739" s="27">
        <f>Table1[[#This Row],[Male Voters]]/Table1[[#This Row],[Male Population]]</f>
        <v>0</v>
      </c>
      <c r="R4739" s="27">
        <f>Table1[[#This Row],[Total Voters]]/Table1[[#This Row],[Total Population]]</f>
        <v>0</v>
      </c>
      <c r="S4739" s="27">
        <f>Table1[[#This Row],[Female Ballots]]/Table1[[#This Row],[Female Population]]</f>
        <v>0</v>
      </c>
      <c r="T4739" s="27">
        <f>Table1[[#This Row],[Male Ballots]]/Table1[[#This Row],[Male Population]]</f>
        <v>0</v>
      </c>
      <c r="U4739" s="27">
        <f>Table1[[#This Row],[Total Ballots]]/Table1[[#This Row],[Total Population]]</f>
        <v>0</v>
      </c>
      <c r="V4739" s="27" t="e">
        <f>Table1[[#This Row],[Female Ballots]]/Table1[[#This Row],[Female Voters]]</f>
        <v>#DIV/0!</v>
      </c>
      <c r="W4739" s="27" t="e">
        <f>Table1[[#This Row],[Male Ballots]]/Table1[[#This Row],[Male Voters]]</f>
        <v>#DIV/0!</v>
      </c>
      <c r="X4739" s="27" t="e">
        <f>Table1[[#This Row],[Total Ballots]]/Table1[[#This Row],[Total Voters]]</f>
        <v>#DIV/0!</v>
      </c>
    </row>
    <row r="4740" spans="1:24" s="12" customFormat="1" hidden="1" x14ac:dyDescent="0.25">
      <c r="A4740" s="8" t="s">
        <v>36</v>
      </c>
      <c r="B4740" s="17">
        <v>2000</v>
      </c>
      <c r="C4740" s="17"/>
      <c r="D4740" s="9" t="s">
        <v>453</v>
      </c>
      <c r="E4740" s="10">
        <v>64896.889999999992</v>
      </c>
      <c r="F4740" s="10">
        <v>61681.899999999987</v>
      </c>
      <c r="G4740" s="10">
        <v>126578.76999999999</v>
      </c>
      <c r="H4740" s="44"/>
      <c r="I4740" s="44"/>
      <c r="J4740" s="44"/>
      <c r="K4740" s="44"/>
      <c r="L4740" s="10"/>
      <c r="M4740" s="10"/>
      <c r="N4740" s="10"/>
      <c r="O4740" s="11"/>
      <c r="P4740" s="27">
        <f>Table1[[#This Row],[Female Voters]]/Table1[[#This Row],[Female Population]]</f>
        <v>0</v>
      </c>
      <c r="Q4740" s="27">
        <f>Table1[[#This Row],[Male Voters]]/Table1[[#This Row],[Male Population]]</f>
        <v>0</v>
      </c>
      <c r="R4740" s="27">
        <f>Table1[[#This Row],[Total Voters]]/Table1[[#This Row],[Total Population]]</f>
        <v>0</v>
      </c>
      <c r="S4740" s="27">
        <f>Table1[[#This Row],[Female Ballots]]/Table1[[#This Row],[Female Population]]</f>
        <v>0</v>
      </c>
      <c r="T4740" s="27">
        <f>Table1[[#This Row],[Male Ballots]]/Table1[[#This Row],[Male Population]]</f>
        <v>0</v>
      </c>
      <c r="U4740" s="27">
        <f>Table1[[#This Row],[Total Ballots]]/Table1[[#This Row],[Total Population]]</f>
        <v>0</v>
      </c>
      <c r="V4740" s="27" t="e">
        <f>Table1[[#This Row],[Female Ballots]]/Table1[[#This Row],[Female Voters]]</f>
        <v>#DIV/0!</v>
      </c>
      <c r="W4740" s="27" t="e">
        <f>Table1[[#This Row],[Male Ballots]]/Table1[[#This Row],[Male Voters]]</f>
        <v>#DIV/0!</v>
      </c>
      <c r="X4740" s="27" t="e">
        <f>Table1[[#This Row],[Total Ballots]]/Table1[[#This Row],[Total Voters]]</f>
        <v>#DIV/0!</v>
      </c>
    </row>
    <row r="4741" spans="1:24" s="12" customFormat="1" hidden="1" x14ac:dyDescent="0.25">
      <c r="A4741" s="8" t="s">
        <v>58</v>
      </c>
      <c r="B4741" s="17">
        <v>2000</v>
      </c>
      <c r="C4741" s="17"/>
      <c r="D4741" s="9" t="s">
        <v>66</v>
      </c>
      <c r="E4741" s="10">
        <v>6461.84</v>
      </c>
      <c r="F4741" s="10">
        <v>6833.89</v>
      </c>
      <c r="G4741" s="10">
        <v>13295.72</v>
      </c>
      <c r="H4741" s="44"/>
      <c r="I4741" s="44"/>
      <c r="J4741" s="44"/>
      <c r="K4741" s="44"/>
      <c r="L4741" s="10"/>
      <c r="M4741" s="10"/>
      <c r="N4741" s="10"/>
      <c r="O4741" s="11"/>
      <c r="P4741" s="27">
        <f>Table1[[#This Row],[Female Voters]]/Table1[[#This Row],[Female Population]]</f>
        <v>0</v>
      </c>
      <c r="Q4741" s="27">
        <f>Table1[[#This Row],[Male Voters]]/Table1[[#This Row],[Male Population]]</f>
        <v>0</v>
      </c>
      <c r="R4741" s="27">
        <f>Table1[[#This Row],[Total Voters]]/Table1[[#This Row],[Total Population]]</f>
        <v>0</v>
      </c>
      <c r="S4741" s="27">
        <f>Table1[[#This Row],[Female Ballots]]/Table1[[#This Row],[Female Population]]</f>
        <v>0</v>
      </c>
      <c r="T4741" s="27">
        <f>Table1[[#This Row],[Male Ballots]]/Table1[[#This Row],[Male Population]]</f>
        <v>0</v>
      </c>
      <c r="U4741" s="27">
        <f>Table1[[#This Row],[Total Ballots]]/Table1[[#This Row],[Total Population]]</f>
        <v>0</v>
      </c>
      <c r="V4741" s="27" t="e">
        <f>Table1[[#This Row],[Female Ballots]]/Table1[[#This Row],[Female Voters]]</f>
        <v>#DIV/0!</v>
      </c>
      <c r="W4741" s="27" t="e">
        <f>Table1[[#This Row],[Male Ballots]]/Table1[[#This Row],[Male Voters]]</f>
        <v>#DIV/0!</v>
      </c>
      <c r="X4741" s="27" t="e">
        <f>Table1[[#This Row],[Total Ballots]]/Table1[[#This Row],[Total Voters]]</f>
        <v>#DIV/0!</v>
      </c>
    </row>
    <row r="4742" spans="1:24" s="12" customFormat="1" hidden="1" x14ac:dyDescent="0.25">
      <c r="A4742" s="8" t="s">
        <v>58</v>
      </c>
      <c r="B4742" s="17">
        <v>2000</v>
      </c>
      <c r="C4742" s="17"/>
      <c r="D4742" s="9" t="s">
        <v>67</v>
      </c>
      <c r="E4742" s="10">
        <v>2511.9499999999998</v>
      </c>
      <c r="F4742" s="10">
        <v>2845.02</v>
      </c>
      <c r="G4742" s="10">
        <v>5356.98</v>
      </c>
      <c r="H4742" s="44"/>
      <c r="I4742" s="44"/>
      <c r="J4742" s="44"/>
      <c r="K4742" s="44"/>
      <c r="L4742" s="10"/>
      <c r="M4742" s="10"/>
      <c r="N4742" s="10"/>
      <c r="O4742" s="11"/>
      <c r="P4742" s="27">
        <f>Table1[[#This Row],[Female Voters]]/Table1[[#This Row],[Female Population]]</f>
        <v>0</v>
      </c>
      <c r="Q4742" s="27">
        <f>Table1[[#This Row],[Male Voters]]/Table1[[#This Row],[Male Population]]</f>
        <v>0</v>
      </c>
      <c r="R4742" s="27">
        <f>Table1[[#This Row],[Total Voters]]/Table1[[#This Row],[Total Population]]</f>
        <v>0</v>
      </c>
      <c r="S4742" s="27">
        <f>Table1[[#This Row],[Female Ballots]]/Table1[[#This Row],[Female Population]]</f>
        <v>0</v>
      </c>
      <c r="T4742" s="27">
        <f>Table1[[#This Row],[Male Ballots]]/Table1[[#This Row],[Male Population]]</f>
        <v>0</v>
      </c>
      <c r="U4742" s="27">
        <f>Table1[[#This Row],[Total Ballots]]/Table1[[#This Row],[Total Population]]</f>
        <v>0</v>
      </c>
      <c r="V4742" s="27" t="e">
        <f>Table1[[#This Row],[Female Ballots]]/Table1[[#This Row],[Female Voters]]</f>
        <v>#DIV/0!</v>
      </c>
      <c r="W4742" s="27" t="e">
        <f>Table1[[#This Row],[Male Ballots]]/Table1[[#This Row],[Male Voters]]</f>
        <v>#DIV/0!</v>
      </c>
      <c r="X4742" s="27" t="e">
        <f>Table1[[#This Row],[Total Ballots]]/Table1[[#This Row],[Total Voters]]</f>
        <v>#DIV/0!</v>
      </c>
    </row>
    <row r="4743" spans="1:24" s="12" customFormat="1" hidden="1" x14ac:dyDescent="0.25">
      <c r="A4743" s="8" t="s">
        <v>58</v>
      </c>
      <c r="B4743" s="17">
        <v>2000</v>
      </c>
      <c r="C4743" s="17"/>
      <c r="D4743" s="9" t="s">
        <v>68</v>
      </c>
      <c r="E4743" s="10">
        <v>2245.83</v>
      </c>
      <c r="F4743" s="10">
        <v>2193.86</v>
      </c>
      <c r="G4743" s="10">
        <v>4439.6900000000005</v>
      </c>
      <c r="H4743" s="44"/>
      <c r="I4743" s="44"/>
      <c r="J4743" s="44"/>
      <c r="K4743" s="44"/>
      <c r="L4743" s="10"/>
      <c r="M4743" s="10"/>
      <c r="N4743" s="10"/>
      <c r="O4743" s="11"/>
      <c r="P4743" s="27">
        <f>Table1[[#This Row],[Female Voters]]/Table1[[#This Row],[Female Population]]</f>
        <v>0</v>
      </c>
      <c r="Q4743" s="27">
        <f>Table1[[#This Row],[Male Voters]]/Table1[[#This Row],[Male Population]]</f>
        <v>0</v>
      </c>
      <c r="R4743" s="27">
        <f>Table1[[#This Row],[Total Voters]]/Table1[[#This Row],[Total Population]]</f>
        <v>0</v>
      </c>
      <c r="S4743" s="27">
        <f>Table1[[#This Row],[Female Ballots]]/Table1[[#This Row],[Female Population]]</f>
        <v>0</v>
      </c>
      <c r="T4743" s="27">
        <f>Table1[[#This Row],[Male Ballots]]/Table1[[#This Row],[Male Population]]</f>
        <v>0</v>
      </c>
      <c r="U4743" s="27">
        <f>Table1[[#This Row],[Total Ballots]]/Table1[[#This Row],[Total Population]]</f>
        <v>0</v>
      </c>
      <c r="V4743" s="27" t="e">
        <f>Table1[[#This Row],[Female Ballots]]/Table1[[#This Row],[Female Voters]]</f>
        <v>#DIV/0!</v>
      </c>
      <c r="W4743" s="27" t="e">
        <f>Table1[[#This Row],[Male Ballots]]/Table1[[#This Row],[Male Voters]]</f>
        <v>#DIV/0!</v>
      </c>
      <c r="X4743" s="27" t="e">
        <f>Table1[[#This Row],[Total Ballots]]/Table1[[#This Row],[Total Voters]]</f>
        <v>#DIV/0!</v>
      </c>
    </row>
    <row r="4744" spans="1:24" s="12" customFormat="1" hidden="1" x14ac:dyDescent="0.25">
      <c r="A4744" s="8" t="s">
        <v>58</v>
      </c>
      <c r="B4744" s="17">
        <v>2000</v>
      </c>
      <c r="C4744" s="17"/>
      <c r="D4744" s="9" t="s">
        <v>69</v>
      </c>
      <c r="E4744" s="10">
        <v>1924.86</v>
      </c>
      <c r="F4744" s="10">
        <v>1982.85</v>
      </c>
      <c r="G4744" s="10">
        <v>3907.72</v>
      </c>
      <c r="H4744" s="44"/>
      <c r="I4744" s="44"/>
      <c r="J4744" s="44"/>
      <c r="K4744" s="44"/>
      <c r="L4744" s="10"/>
      <c r="M4744" s="10"/>
      <c r="N4744" s="10"/>
      <c r="O4744" s="11"/>
      <c r="P4744" s="27">
        <f>Table1[[#This Row],[Female Voters]]/Table1[[#This Row],[Female Population]]</f>
        <v>0</v>
      </c>
      <c r="Q4744" s="27">
        <f>Table1[[#This Row],[Male Voters]]/Table1[[#This Row],[Male Population]]</f>
        <v>0</v>
      </c>
      <c r="R4744" s="27">
        <f>Table1[[#This Row],[Total Voters]]/Table1[[#This Row],[Total Population]]</f>
        <v>0</v>
      </c>
      <c r="S4744" s="27">
        <f>Table1[[#This Row],[Female Ballots]]/Table1[[#This Row],[Female Population]]</f>
        <v>0</v>
      </c>
      <c r="T4744" s="27">
        <f>Table1[[#This Row],[Male Ballots]]/Table1[[#This Row],[Male Population]]</f>
        <v>0</v>
      </c>
      <c r="U4744" s="27">
        <f>Table1[[#This Row],[Total Ballots]]/Table1[[#This Row],[Total Population]]</f>
        <v>0</v>
      </c>
      <c r="V4744" s="27" t="e">
        <f>Table1[[#This Row],[Female Ballots]]/Table1[[#This Row],[Female Voters]]</f>
        <v>#DIV/0!</v>
      </c>
      <c r="W4744" s="27" t="e">
        <f>Table1[[#This Row],[Male Ballots]]/Table1[[#This Row],[Male Voters]]</f>
        <v>#DIV/0!</v>
      </c>
      <c r="X4744" s="27" t="e">
        <f>Table1[[#This Row],[Total Ballots]]/Table1[[#This Row],[Total Voters]]</f>
        <v>#DIV/0!</v>
      </c>
    </row>
    <row r="4745" spans="1:24" s="12" customFormat="1" hidden="1" x14ac:dyDescent="0.25">
      <c r="A4745" s="8" t="s">
        <v>58</v>
      </c>
      <c r="B4745" s="17">
        <v>2000</v>
      </c>
      <c r="C4745" s="17"/>
      <c r="D4745" s="9" t="s">
        <v>70</v>
      </c>
      <c r="E4745" s="10">
        <v>1334.89</v>
      </c>
      <c r="F4745" s="10">
        <v>1275.8900000000001</v>
      </c>
      <c r="G4745" s="10">
        <v>2610.7800000000002</v>
      </c>
      <c r="H4745" s="44"/>
      <c r="I4745" s="44"/>
      <c r="J4745" s="44"/>
      <c r="K4745" s="44"/>
      <c r="L4745" s="10"/>
      <c r="M4745" s="10"/>
      <c r="N4745" s="10"/>
      <c r="O4745" s="11"/>
      <c r="P4745" s="27">
        <f>Table1[[#This Row],[Female Voters]]/Table1[[#This Row],[Female Population]]</f>
        <v>0</v>
      </c>
      <c r="Q4745" s="27">
        <f>Table1[[#This Row],[Male Voters]]/Table1[[#This Row],[Male Population]]</f>
        <v>0</v>
      </c>
      <c r="R4745" s="27">
        <f>Table1[[#This Row],[Total Voters]]/Table1[[#This Row],[Total Population]]</f>
        <v>0</v>
      </c>
      <c r="S4745" s="27">
        <f>Table1[[#This Row],[Female Ballots]]/Table1[[#This Row],[Female Population]]</f>
        <v>0</v>
      </c>
      <c r="T4745" s="27">
        <f>Table1[[#This Row],[Male Ballots]]/Table1[[#This Row],[Male Population]]</f>
        <v>0</v>
      </c>
      <c r="U4745" s="27">
        <f>Table1[[#This Row],[Total Ballots]]/Table1[[#This Row],[Total Population]]</f>
        <v>0</v>
      </c>
      <c r="V4745" s="27" t="e">
        <f>Table1[[#This Row],[Female Ballots]]/Table1[[#This Row],[Female Voters]]</f>
        <v>#DIV/0!</v>
      </c>
      <c r="W4745" s="27" t="e">
        <f>Table1[[#This Row],[Male Ballots]]/Table1[[#This Row],[Male Voters]]</f>
        <v>#DIV/0!</v>
      </c>
      <c r="X4745" s="27" t="e">
        <f>Table1[[#This Row],[Total Ballots]]/Table1[[#This Row],[Total Voters]]</f>
        <v>#DIV/0!</v>
      </c>
    </row>
    <row r="4746" spans="1:24" s="12" customFormat="1" hidden="1" x14ac:dyDescent="0.25">
      <c r="A4746" s="8" t="s">
        <v>58</v>
      </c>
      <c r="B4746" s="17">
        <v>2000</v>
      </c>
      <c r="C4746" s="17"/>
      <c r="D4746" s="9" t="s">
        <v>71</v>
      </c>
      <c r="E4746" s="10">
        <v>2054.8199999999997</v>
      </c>
      <c r="F4746" s="10">
        <v>1709.85</v>
      </c>
      <c r="G4746" s="10">
        <v>3764.66</v>
      </c>
      <c r="H4746" s="44"/>
      <c r="I4746" s="44"/>
      <c r="J4746" s="44"/>
      <c r="K4746" s="44"/>
      <c r="L4746" s="10"/>
      <c r="M4746" s="10"/>
      <c r="N4746" s="10"/>
      <c r="O4746" s="11"/>
      <c r="P4746" s="27">
        <f>Table1[[#This Row],[Female Voters]]/Table1[[#This Row],[Female Population]]</f>
        <v>0</v>
      </c>
      <c r="Q4746" s="27">
        <f>Table1[[#This Row],[Male Voters]]/Table1[[#This Row],[Male Population]]</f>
        <v>0</v>
      </c>
      <c r="R4746" s="27">
        <f>Table1[[#This Row],[Total Voters]]/Table1[[#This Row],[Total Population]]</f>
        <v>0</v>
      </c>
      <c r="S4746" s="27">
        <f>Table1[[#This Row],[Female Ballots]]/Table1[[#This Row],[Female Population]]</f>
        <v>0</v>
      </c>
      <c r="T4746" s="27">
        <f>Table1[[#This Row],[Male Ballots]]/Table1[[#This Row],[Male Population]]</f>
        <v>0</v>
      </c>
      <c r="U4746" s="27">
        <f>Table1[[#This Row],[Total Ballots]]/Table1[[#This Row],[Total Population]]</f>
        <v>0</v>
      </c>
      <c r="V4746" s="27" t="e">
        <f>Table1[[#This Row],[Female Ballots]]/Table1[[#This Row],[Female Voters]]</f>
        <v>#DIV/0!</v>
      </c>
      <c r="W4746" s="27" t="e">
        <f>Table1[[#This Row],[Male Ballots]]/Table1[[#This Row],[Male Voters]]</f>
        <v>#DIV/0!</v>
      </c>
      <c r="X4746" s="27" t="e">
        <f>Table1[[#This Row],[Total Ballots]]/Table1[[#This Row],[Total Voters]]</f>
        <v>#DIV/0!</v>
      </c>
    </row>
    <row r="4747" spans="1:24" s="12" customFormat="1" hidden="1" x14ac:dyDescent="0.25">
      <c r="A4747" s="8" t="s">
        <v>58</v>
      </c>
      <c r="B4747" s="17">
        <v>2000</v>
      </c>
      <c r="C4747" s="17"/>
      <c r="D4747" s="9" t="s">
        <v>453</v>
      </c>
      <c r="E4747" s="10">
        <v>16534.190000000002</v>
      </c>
      <c r="F4747" s="10">
        <v>16841.36</v>
      </c>
      <c r="G4747" s="10">
        <v>33375.550000000003</v>
      </c>
      <c r="H4747" s="44"/>
      <c r="I4747" s="44"/>
      <c r="J4747" s="44"/>
      <c r="K4747" s="44"/>
      <c r="L4747" s="10"/>
      <c r="M4747" s="10"/>
      <c r="N4747" s="10"/>
      <c r="O4747" s="11"/>
      <c r="P4747" s="27">
        <f>Table1[[#This Row],[Female Voters]]/Table1[[#This Row],[Female Population]]</f>
        <v>0</v>
      </c>
      <c r="Q4747" s="27">
        <f>Table1[[#This Row],[Male Voters]]/Table1[[#This Row],[Male Population]]</f>
        <v>0</v>
      </c>
      <c r="R4747" s="27">
        <f>Table1[[#This Row],[Total Voters]]/Table1[[#This Row],[Total Population]]</f>
        <v>0</v>
      </c>
      <c r="S4747" s="27">
        <f>Table1[[#This Row],[Female Ballots]]/Table1[[#This Row],[Female Population]]</f>
        <v>0</v>
      </c>
      <c r="T4747" s="27">
        <f>Table1[[#This Row],[Male Ballots]]/Table1[[#This Row],[Male Population]]</f>
        <v>0</v>
      </c>
      <c r="U4747" s="27">
        <f>Table1[[#This Row],[Total Ballots]]/Table1[[#This Row],[Total Population]]</f>
        <v>0</v>
      </c>
      <c r="V4747" s="27" t="e">
        <f>Table1[[#This Row],[Female Ballots]]/Table1[[#This Row],[Female Voters]]</f>
        <v>#DIV/0!</v>
      </c>
      <c r="W4747" s="27" t="e">
        <f>Table1[[#This Row],[Male Ballots]]/Table1[[#This Row],[Male Voters]]</f>
        <v>#DIV/0!</v>
      </c>
      <c r="X4747" s="27" t="e">
        <f>Table1[[#This Row],[Total Ballots]]/Table1[[#This Row],[Total Voters]]</f>
        <v>#DIV/0!</v>
      </c>
    </row>
    <row r="4748" spans="1:24" s="12" customFormat="1" hidden="1" x14ac:dyDescent="0.25">
      <c r="A4748" s="8" t="s">
        <v>59</v>
      </c>
      <c r="B4748" s="17">
        <v>2000</v>
      </c>
      <c r="C4748" s="17" t="s">
        <v>76</v>
      </c>
      <c r="D4748" s="9" t="s">
        <v>66</v>
      </c>
      <c r="E4748" s="10">
        <v>10390.959999999999</v>
      </c>
      <c r="F4748" s="10">
        <v>11488.92</v>
      </c>
      <c r="G4748" s="10">
        <v>21879.879999999997</v>
      </c>
      <c r="H4748" s="44"/>
      <c r="I4748" s="44"/>
      <c r="J4748" s="44"/>
      <c r="K4748" s="44"/>
      <c r="L4748" s="10"/>
      <c r="M4748" s="10"/>
      <c r="N4748" s="10"/>
      <c r="O4748" s="11"/>
      <c r="P4748" s="27">
        <f>Table1[[#This Row],[Female Voters]]/Table1[[#This Row],[Female Population]]</f>
        <v>0</v>
      </c>
      <c r="Q4748" s="27">
        <f>Table1[[#This Row],[Male Voters]]/Table1[[#This Row],[Male Population]]</f>
        <v>0</v>
      </c>
      <c r="R4748" s="27">
        <f>Table1[[#This Row],[Total Voters]]/Table1[[#This Row],[Total Population]]</f>
        <v>0</v>
      </c>
      <c r="S4748" s="27">
        <f>Table1[[#This Row],[Female Ballots]]/Table1[[#This Row],[Female Population]]</f>
        <v>0</v>
      </c>
      <c r="T4748" s="27">
        <f>Table1[[#This Row],[Male Ballots]]/Table1[[#This Row],[Male Population]]</f>
        <v>0</v>
      </c>
      <c r="U4748" s="27">
        <f>Table1[[#This Row],[Total Ballots]]/Table1[[#This Row],[Total Population]]</f>
        <v>0</v>
      </c>
      <c r="V4748" s="27" t="e">
        <f>Table1[[#This Row],[Female Ballots]]/Table1[[#This Row],[Female Voters]]</f>
        <v>#DIV/0!</v>
      </c>
      <c r="W4748" s="27" t="e">
        <f>Table1[[#This Row],[Male Ballots]]/Table1[[#This Row],[Male Voters]]</f>
        <v>#DIV/0!</v>
      </c>
      <c r="X4748" s="27" t="e">
        <f>Table1[[#This Row],[Total Ballots]]/Table1[[#This Row],[Total Voters]]</f>
        <v>#DIV/0!</v>
      </c>
    </row>
    <row r="4749" spans="1:24" s="12" customFormat="1" hidden="1" x14ac:dyDescent="0.25">
      <c r="A4749" s="8" t="s">
        <v>59</v>
      </c>
      <c r="B4749" s="17">
        <v>2000</v>
      </c>
      <c r="C4749" s="17" t="s">
        <v>76</v>
      </c>
      <c r="D4749" s="9" t="s">
        <v>67</v>
      </c>
      <c r="E4749" s="10">
        <v>14534.939999999999</v>
      </c>
      <c r="F4749" s="10">
        <v>15177.92</v>
      </c>
      <c r="G4749" s="10">
        <v>29712.86</v>
      </c>
      <c r="H4749" s="44"/>
      <c r="I4749" s="44"/>
      <c r="J4749" s="44"/>
      <c r="K4749" s="44"/>
      <c r="L4749" s="10"/>
      <c r="M4749" s="10"/>
      <c r="N4749" s="10"/>
      <c r="O4749" s="11"/>
      <c r="P4749" s="27">
        <f>Table1[[#This Row],[Female Voters]]/Table1[[#This Row],[Female Population]]</f>
        <v>0</v>
      </c>
      <c r="Q4749" s="27">
        <f>Table1[[#This Row],[Male Voters]]/Table1[[#This Row],[Male Population]]</f>
        <v>0</v>
      </c>
      <c r="R4749" s="27">
        <f>Table1[[#This Row],[Total Voters]]/Table1[[#This Row],[Total Population]]</f>
        <v>0</v>
      </c>
      <c r="S4749" s="27">
        <f>Table1[[#This Row],[Female Ballots]]/Table1[[#This Row],[Female Population]]</f>
        <v>0</v>
      </c>
      <c r="T4749" s="27">
        <f>Table1[[#This Row],[Male Ballots]]/Table1[[#This Row],[Male Population]]</f>
        <v>0</v>
      </c>
      <c r="U4749" s="27">
        <f>Table1[[#This Row],[Total Ballots]]/Table1[[#This Row],[Total Population]]</f>
        <v>0</v>
      </c>
      <c r="V4749" s="27" t="e">
        <f>Table1[[#This Row],[Female Ballots]]/Table1[[#This Row],[Female Voters]]</f>
        <v>#DIV/0!</v>
      </c>
      <c r="W4749" s="27" t="e">
        <f>Table1[[#This Row],[Male Ballots]]/Table1[[#This Row],[Male Voters]]</f>
        <v>#DIV/0!</v>
      </c>
      <c r="X4749" s="27" t="e">
        <f>Table1[[#This Row],[Total Ballots]]/Table1[[#This Row],[Total Voters]]</f>
        <v>#DIV/0!</v>
      </c>
    </row>
    <row r="4750" spans="1:24" s="12" customFormat="1" hidden="1" x14ac:dyDescent="0.25">
      <c r="A4750" s="8" t="s">
        <v>59</v>
      </c>
      <c r="B4750" s="17">
        <v>2000</v>
      </c>
      <c r="C4750" s="17" t="s">
        <v>76</v>
      </c>
      <c r="D4750" s="9" t="s">
        <v>68</v>
      </c>
      <c r="E4750" s="10">
        <v>15574.02</v>
      </c>
      <c r="F4750" s="10">
        <v>15925</v>
      </c>
      <c r="G4750" s="10">
        <v>31499.02</v>
      </c>
      <c r="H4750" s="44"/>
      <c r="I4750" s="44"/>
      <c r="J4750" s="44"/>
      <c r="K4750" s="44"/>
      <c r="L4750" s="10"/>
      <c r="M4750" s="10"/>
      <c r="N4750" s="10"/>
      <c r="O4750" s="11"/>
      <c r="P4750" s="27">
        <f>Table1[[#This Row],[Female Voters]]/Table1[[#This Row],[Female Population]]</f>
        <v>0</v>
      </c>
      <c r="Q4750" s="27">
        <f>Table1[[#This Row],[Male Voters]]/Table1[[#This Row],[Male Population]]</f>
        <v>0</v>
      </c>
      <c r="R4750" s="27">
        <f>Table1[[#This Row],[Total Voters]]/Table1[[#This Row],[Total Population]]</f>
        <v>0</v>
      </c>
      <c r="S4750" s="27">
        <f>Table1[[#This Row],[Female Ballots]]/Table1[[#This Row],[Female Population]]</f>
        <v>0</v>
      </c>
      <c r="T4750" s="27">
        <f>Table1[[#This Row],[Male Ballots]]/Table1[[#This Row],[Male Population]]</f>
        <v>0</v>
      </c>
      <c r="U4750" s="27">
        <f>Table1[[#This Row],[Total Ballots]]/Table1[[#This Row],[Total Population]]</f>
        <v>0</v>
      </c>
      <c r="V4750" s="27" t="e">
        <f>Table1[[#This Row],[Female Ballots]]/Table1[[#This Row],[Female Voters]]</f>
        <v>#DIV/0!</v>
      </c>
      <c r="W4750" s="27" t="e">
        <f>Table1[[#This Row],[Male Ballots]]/Table1[[#This Row],[Male Voters]]</f>
        <v>#DIV/0!</v>
      </c>
      <c r="X4750" s="27" t="e">
        <f>Table1[[#This Row],[Total Ballots]]/Table1[[#This Row],[Total Voters]]</f>
        <v>#DIV/0!</v>
      </c>
    </row>
    <row r="4751" spans="1:24" s="12" customFormat="1" hidden="1" x14ac:dyDescent="0.25">
      <c r="A4751" s="8" t="s">
        <v>59</v>
      </c>
      <c r="B4751" s="17">
        <v>2000</v>
      </c>
      <c r="C4751" s="17" t="s">
        <v>76</v>
      </c>
      <c r="D4751" s="9" t="s">
        <v>69</v>
      </c>
      <c r="E4751" s="10">
        <v>13425.06</v>
      </c>
      <c r="F4751" s="10">
        <v>13215.05</v>
      </c>
      <c r="G4751" s="10">
        <v>26640.11</v>
      </c>
      <c r="H4751" s="44"/>
      <c r="I4751" s="44"/>
      <c r="J4751" s="44"/>
      <c r="K4751" s="44"/>
      <c r="L4751" s="10"/>
      <c r="M4751" s="10"/>
      <c r="N4751" s="10"/>
      <c r="O4751" s="11"/>
      <c r="P4751" s="27">
        <f>Table1[[#This Row],[Female Voters]]/Table1[[#This Row],[Female Population]]</f>
        <v>0</v>
      </c>
      <c r="Q4751" s="27">
        <f>Table1[[#This Row],[Male Voters]]/Table1[[#This Row],[Male Population]]</f>
        <v>0</v>
      </c>
      <c r="R4751" s="27">
        <f>Table1[[#This Row],[Total Voters]]/Table1[[#This Row],[Total Population]]</f>
        <v>0</v>
      </c>
      <c r="S4751" s="27">
        <f>Table1[[#This Row],[Female Ballots]]/Table1[[#This Row],[Female Population]]</f>
        <v>0</v>
      </c>
      <c r="T4751" s="27">
        <f>Table1[[#This Row],[Male Ballots]]/Table1[[#This Row],[Male Population]]</f>
        <v>0</v>
      </c>
      <c r="U4751" s="27">
        <f>Table1[[#This Row],[Total Ballots]]/Table1[[#This Row],[Total Population]]</f>
        <v>0</v>
      </c>
      <c r="V4751" s="27" t="e">
        <f>Table1[[#This Row],[Female Ballots]]/Table1[[#This Row],[Female Voters]]</f>
        <v>#DIV/0!</v>
      </c>
      <c r="W4751" s="27" t="e">
        <f>Table1[[#This Row],[Male Ballots]]/Table1[[#This Row],[Male Voters]]</f>
        <v>#DIV/0!</v>
      </c>
      <c r="X4751" s="27" t="e">
        <f>Table1[[#This Row],[Total Ballots]]/Table1[[#This Row],[Total Voters]]</f>
        <v>#DIV/0!</v>
      </c>
    </row>
    <row r="4752" spans="1:24" s="12" customFormat="1" hidden="1" x14ac:dyDescent="0.25">
      <c r="A4752" s="8" t="s">
        <v>59</v>
      </c>
      <c r="B4752" s="17">
        <v>2000</v>
      </c>
      <c r="C4752" s="17" t="s">
        <v>76</v>
      </c>
      <c r="D4752" s="9" t="s">
        <v>70</v>
      </c>
      <c r="E4752" s="10">
        <v>8670.07</v>
      </c>
      <c r="F4752" s="10">
        <v>8507.0499999999993</v>
      </c>
      <c r="G4752" s="10">
        <v>17177.12</v>
      </c>
      <c r="H4752" s="44"/>
      <c r="I4752" s="44"/>
      <c r="J4752" s="44"/>
      <c r="K4752" s="44"/>
      <c r="L4752" s="10"/>
      <c r="M4752" s="10"/>
      <c r="N4752" s="10"/>
      <c r="O4752" s="11"/>
      <c r="P4752" s="27">
        <f>Table1[[#This Row],[Female Voters]]/Table1[[#This Row],[Female Population]]</f>
        <v>0</v>
      </c>
      <c r="Q4752" s="27">
        <f>Table1[[#This Row],[Male Voters]]/Table1[[#This Row],[Male Population]]</f>
        <v>0</v>
      </c>
      <c r="R4752" s="27">
        <f>Table1[[#This Row],[Total Voters]]/Table1[[#This Row],[Total Population]]</f>
        <v>0</v>
      </c>
      <c r="S4752" s="27">
        <f>Table1[[#This Row],[Female Ballots]]/Table1[[#This Row],[Female Population]]</f>
        <v>0</v>
      </c>
      <c r="T4752" s="27">
        <f>Table1[[#This Row],[Male Ballots]]/Table1[[#This Row],[Male Population]]</f>
        <v>0</v>
      </c>
      <c r="U4752" s="27">
        <f>Table1[[#This Row],[Total Ballots]]/Table1[[#This Row],[Total Population]]</f>
        <v>0</v>
      </c>
      <c r="V4752" s="27" t="e">
        <f>Table1[[#This Row],[Female Ballots]]/Table1[[#This Row],[Female Voters]]</f>
        <v>#DIV/0!</v>
      </c>
      <c r="W4752" s="27" t="e">
        <f>Table1[[#This Row],[Male Ballots]]/Table1[[#This Row],[Male Voters]]</f>
        <v>#DIV/0!</v>
      </c>
      <c r="X4752" s="27" t="e">
        <f>Table1[[#This Row],[Total Ballots]]/Table1[[#This Row],[Total Voters]]</f>
        <v>#DIV/0!</v>
      </c>
    </row>
    <row r="4753" spans="1:24" s="12" customFormat="1" hidden="1" x14ac:dyDescent="0.25">
      <c r="A4753" s="8" t="s">
        <v>59</v>
      </c>
      <c r="B4753" s="17">
        <v>2000</v>
      </c>
      <c r="C4753" s="17" t="s">
        <v>76</v>
      </c>
      <c r="D4753" s="9" t="s">
        <v>71</v>
      </c>
      <c r="E4753" s="10">
        <v>14448.170000000002</v>
      </c>
      <c r="F4753" s="10">
        <v>10473.11</v>
      </c>
      <c r="G4753" s="10">
        <v>24921.29</v>
      </c>
      <c r="H4753" s="44"/>
      <c r="I4753" s="44"/>
      <c r="J4753" s="44"/>
      <c r="K4753" s="44"/>
      <c r="L4753" s="10"/>
      <c r="M4753" s="10"/>
      <c r="N4753" s="10"/>
      <c r="O4753" s="11"/>
      <c r="P4753" s="27">
        <f>Table1[[#This Row],[Female Voters]]/Table1[[#This Row],[Female Population]]</f>
        <v>0</v>
      </c>
      <c r="Q4753" s="27">
        <f>Table1[[#This Row],[Male Voters]]/Table1[[#This Row],[Male Population]]</f>
        <v>0</v>
      </c>
      <c r="R4753" s="27">
        <f>Table1[[#This Row],[Total Voters]]/Table1[[#This Row],[Total Population]]</f>
        <v>0</v>
      </c>
      <c r="S4753" s="27">
        <f>Table1[[#This Row],[Female Ballots]]/Table1[[#This Row],[Female Population]]</f>
        <v>0</v>
      </c>
      <c r="T4753" s="27">
        <f>Table1[[#This Row],[Male Ballots]]/Table1[[#This Row],[Male Population]]</f>
        <v>0</v>
      </c>
      <c r="U4753" s="27">
        <f>Table1[[#This Row],[Total Ballots]]/Table1[[#This Row],[Total Population]]</f>
        <v>0</v>
      </c>
      <c r="V4753" s="27" t="e">
        <f>Table1[[#This Row],[Female Ballots]]/Table1[[#This Row],[Female Voters]]</f>
        <v>#DIV/0!</v>
      </c>
      <c r="W4753" s="27" t="e">
        <f>Table1[[#This Row],[Male Ballots]]/Table1[[#This Row],[Male Voters]]</f>
        <v>#DIV/0!</v>
      </c>
      <c r="X4753" s="27" t="e">
        <f>Table1[[#This Row],[Total Ballots]]/Table1[[#This Row],[Total Voters]]</f>
        <v>#DIV/0!</v>
      </c>
    </row>
    <row r="4754" spans="1:24" s="12" customFormat="1" hidden="1" x14ac:dyDescent="0.25">
      <c r="A4754" s="8" t="s">
        <v>59</v>
      </c>
      <c r="B4754" s="17">
        <v>2000</v>
      </c>
      <c r="C4754" s="17" t="s">
        <v>76</v>
      </c>
      <c r="D4754" s="9" t="s">
        <v>453</v>
      </c>
      <c r="E4754" s="10">
        <v>77043.22</v>
      </c>
      <c r="F4754" s="10">
        <v>74787.05</v>
      </c>
      <c r="G4754" s="10">
        <v>151830.28</v>
      </c>
      <c r="H4754" s="44"/>
      <c r="I4754" s="44"/>
      <c r="J4754" s="44"/>
      <c r="K4754" s="44"/>
      <c r="L4754" s="10"/>
      <c r="M4754" s="10"/>
      <c r="N4754" s="10"/>
      <c r="O4754" s="11"/>
      <c r="P4754" s="27">
        <f>Table1[[#This Row],[Female Voters]]/Table1[[#This Row],[Female Population]]</f>
        <v>0</v>
      </c>
      <c r="Q4754" s="27">
        <f>Table1[[#This Row],[Male Voters]]/Table1[[#This Row],[Male Population]]</f>
        <v>0</v>
      </c>
      <c r="R4754" s="27">
        <f>Table1[[#This Row],[Total Voters]]/Table1[[#This Row],[Total Population]]</f>
        <v>0</v>
      </c>
      <c r="S4754" s="27">
        <f>Table1[[#This Row],[Female Ballots]]/Table1[[#This Row],[Female Population]]</f>
        <v>0</v>
      </c>
      <c r="T4754" s="27">
        <f>Table1[[#This Row],[Male Ballots]]/Table1[[#This Row],[Male Population]]</f>
        <v>0</v>
      </c>
      <c r="U4754" s="27">
        <f>Table1[[#This Row],[Total Ballots]]/Table1[[#This Row],[Total Population]]</f>
        <v>0</v>
      </c>
      <c r="V4754" s="27" t="e">
        <f>Table1[[#This Row],[Female Ballots]]/Table1[[#This Row],[Female Voters]]</f>
        <v>#DIV/0!</v>
      </c>
      <c r="W4754" s="27" t="e">
        <f>Table1[[#This Row],[Male Ballots]]/Table1[[#This Row],[Male Voters]]</f>
        <v>#DIV/0!</v>
      </c>
      <c r="X4754" s="27" t="e">
        <f>Table1[[#This Row],[Total Ballots]]/Table1[[#This Row],[Total Voters]]</f>
        <v>#DIV/0!</v>
      </c>
    </row>
    <row r="4755" spans="1:24" s="12" customFormat="1" hidden="1" x14ac:dyDescent="0.25">
      <c r="A4755" s="8" t="s">
        <v>73</v>
      </c>
      <c r="B4755" s="17">
        <v>2000</v>
      </c>
      <c r="C4755" s="17"/>
      <c r="D4755" s="9" t="s">
        <v>66</v>
      </c>
      <c r="E4755" s="10">
        <v>271700.33</v>
      </c>
      <c r="F4755" s="10">
        <v>287669.27</v>
      </c>
      <c r="G4755" s="10">
        <v>559369.6</v>
      </c>
      <c r="H4755" s="44"/>
      <c r="I4755" s="44"/>
      <c r="J4755" s="44"/>
      <c r="K4755" s="44"/>
      <c r="L4755" s="10"/>
      <c r="M4755" s="10"/>
      <c r="N4755" s="10"/>
      <c r="O4755" s="11"/>
      <c r="P4755" s="27">
        <f>Table1[[#This Row],[Female Voters]]/Table1[[#This Row],[Female Population]]</f>
        <v>0</v>
      </c>
      <c r="Q4755" s="27">
        <f>Table1[[#This Row],[Male Voters]]/Table1[[#This Row],[Male Population]]</f>
        <v>0</v>
      </c>
      <c r="R4755" s="27">
        <f>Table1[[#This Row],[Total Voters]]/Table1[[#This Row],[Total Population]]</f>
        <v>0</v>
      </c>
      <c r="S4755" s="27">
        <f>Table1[[#This Row],[Female Ballots]]/Table1[[#This Row],[Female Population]]</f>
        <v>0</v>
      </c>
      <c r="T4755" s="27">
        <f>Table1[[#This Row],[Male Ballots]]/Table1[[#This Row],[Male Population]]</f>
        <v>0</v>
      </c>
      <c r="U4755" s="27">
        <f>Table1[[#This Row],[Total Ballots]]/Table1[[#This Row],[Total Population]]</f>
        <v>0</v>
      </c>
      <c r="V4755" s="27" t="e">
        <f>Table1[[#This Row],[Female Ballots]]/Table1[[#This Row],[Female Voters]]</f>
        <v>#DIV/0!</v>
      </c>
      <c r="W4755" s="27" t="e">
        <f>Table1[[#This Row],[Male Ballots]]/Table1[[#This Row],[Male Voters]]</f>
        <v>#DIV/0!</v>
      </c>
      <c r="X4755" s="27" t="e">
        <f>Table1[[#This Row],[Total Ballots]]/Table1[[#This Row],[Total Voters]]</f>
        <v>#DIV/0!</v>
      </c>
    </row>
    <row r="4756" spans="1:24" s="12" customFormat="1" hidden="1" x14ac:dyDescent="0.25">
      <c r="A4756" s="8" t="s">
        <v>73</v>
      </c>
      <c r="B4756" s="17">
        <v>2000</v>
      </c>
      <c r="C4756" s="17"/>
      <c r="D4756" s="9" t="s">
        <v>67</v>
      </c>
      <c r="E4756" s="10">
        <v>410929.7</v>
      </c>
      <c r="F4756" s="10">
        <v>430201.78</v>
      </c>
      <c r="G4756" s="10">
        <v>841131.48</v>
      </c>
      <c r="H4756" s="44"/>
      <c r="I4756" s="44"/>
      <c r="J4756" s="44"/>
      <c r="K4756" s="44"/>
      <c r="L4756" s="10"/>
      <c r="M4756" s="10"/>
      <c r="N4756" s="10"/>
      <c r="O4756" s="11"/>
      <c r="P4756" s="27">
        <f>Table1[[#This Row],[Female Voters]]/Table1[[#This Row],[Female Population]]</f>
        <v>0</v>
      </c>
      <c r="Q4756" s="27">
        <f>Table1[[#This Row],[Male Voters]]/Table1[[#This Row],[Male Population]]</f>
        <v>0</v>
      </c>
      <c r="R4756" s="27">
        <f>Table1[[#This Row],[Total Voters]]/Table1[[#This Row],[Total Population]]</f>
        <v>0</v>
      </c>
      <c r="S4756" s="27">
        <f>Table1[[#This Row],[Female Ballots]]/Table1[[#This Row],[Female Population]]</f>
        <v>0</v>
      </c>
      <c r="T4756" s="27">
        <f>Table1[[#This Row],[Male Ballots]]/Table1[[#This Row],[Male Population]]</f>
        <v>0</v>
      </c>
      <c r="U4756" s="27">
        <f>Table1[[#This Row],[Total Ballots]]/Table1[[#This Row],[Total Population]]</f>
        <v>0</v>
      </c>
      <c r="V4756" s="27" t="e">
        <f>Table1[[#This Row],[Female Ballots]]/Table1[[#This Row],[Female Voters]]</f>
        <v>#DIV/0!</v>
      </c>
      <c r="W4756" s="27" t="e">
        <f>Table1[[#This Row],[Male Ballots]]/Table1[[#This Row],[Male Voters]]</f>
        <v>#DIV/0!</v>
      </c>
      <c r="X4756" s="27" t="e">
        <f>Table1[[#This Row],[Total Ballots]]/Table1[[#This Row],[Total Voters]]</f>
        <v>#DIV/0!</v>
      </c>
    </row>
    <row r="4757" spans="1:24" s="12" customFormat="1" hidden="1" x14ac:dyDescent="0.25">
      <c r="A4757" s="8" t="s">
        <v>73</v>
      </c>
      <c r="B4757" s="17">
        <v>2000</v>
      </c>
      <c r="C4757" s="17"/>
      <c r="D4757" s="9" t="s">
        <v>68</v>
      </c>
      <c r="E4757" s="10">
        <v>484790.61</v>
      </c>
      <c r="F4757" s="10">
        <v>490301.56</v>
      </c>
      <c r="G4757" s="10">
        <v>975092.17999999993</v>
      </c>
      <c r="H4757" s="44"/>
      <c r="I4757" s="44"/>
      <c r="J4757" s="44"/>
      <c r="K4757" s="44"/>
      <c r="L4757" s="10"/>
      <c r="M4757" s="10"/>
      <c r="N4757" s="10"/>
      <c r="O4757" s="11"/>
      <c r="P4757" s="27">
        <f>Table1[[#This Row],[Female Voters]]/Table1[[#This Row],[Female Population]]</f>
        <v>0</v>
      </c>
      <c r="Q4757" s="27">
        <f>Table1[[#This Row],[Male Voters]]/Table1[[#This Row],[Male Population]]</f>
        <v>0</v>
      </c>
      <c r="R4757" s="27">
        <f>Table1[[#This Row],[Total Voters]]/Table1[[#This Row],[Total Population]]</f>
        <v>0</v>
      </c>
      <c r="S4757" s="27">
        <f>Table1[[#This Row],[Female Ballots]]/Table1[[#This Row],[Female Population]]</f>
        <v>0</v>
      </c>
      <c r="T4757" s="27">
        <f>Table1[[#This Row],[Male Ballots]]/Table1[[#This Row],[Male Population]]</f>
        <v>0</v>
      </c>
      <c r="U4757" s="27">
        <f>Table1[[#This Row],[Total Ballots]]/Table1[[#This Row],[Total Population]]</f>
        <v>0</v>
      </c>
      <c r="V4757" s="27" t="e">
        <f>Table1[[#This Row],[Female Ballots]]/Table1[[#This Row],[Female Voters]]</f>
        <v>#DIV/0!</v>
      </c>
      <c r="W4757" s="27" t="e">
        <f>Table1[[#This Row],[Male Ballots]]/Table1[[#This Row],[Male Voters]]</f>
        <v>#DIV/0!</v>
      </c>
      <c r="X4757" s="27" t="e">
        <f>Table1[[#This Row],[Total Ballots]]/Table1[[#This Row],[Total Voters]]</f>
        <v>#DIV/0!</v>
      </c>
    </row>
    <row r="4758" spans="1:24" s="12" customFormat="1" hidden="1" x14ac:dyDescent="0.25">
      <c r="A4758" s="8" t="s">
        <v>73</v>
      </c>
      <c r="B4758" s="17">
        <v>2000</v>
      </c>
      <c r="C4758" s="17"/>
      <c r="D4758" s="9" t="s">
        <v>69</v>
      </c>
      <c r="E4758" s="10">
        <v>425412.76</v>
      </c>
      <c r="F4758" s="10">
        <v>420574.71999999997</v>
      </c>
      <c r="G4758" s="10">
        <v>845987.49</v>
      </c>
      <c r="H4758" s="44"/>
      <c r="I4758" s="44"/>
      <c r="J4758" s="44"/>
      <c r="K4758" s="44"/>
      <c r="L4758" s="10"/>
      <c r="M4758" s="10"/>
      <c r="N4758" s="10"/>
      <c r="O4758" s="11"/>
      <c r="P4758" s="27">
        <f>Table1[[#This Row],[Female Voters]]/Table1[[#This Row],[Female Population]]</f>
        <v>0</v>
      </c>
      <c r="Q4758" s="27">
        <f>Table1[[#This Row],[Male Voters]]/Table1[[#This Row],[Male Population]]</f>
        <v>0</v>
      </c>
      <c r="R4758" s="27">
        <f>Table1[[#This Row],[Total Voters]]/Table1[[#This Row],[Total Population]]</f>
        <v>0</v>
      </c>
      <c r="S4758" s="27">
        <f>Table1[[#This Row],[Female Ballots]]/Table1[[#This Row],[Female Population]]</f>
        <v>0</v>
      </c>
      <c r="T4758" s="27">
        <f>Table1[[#This Row],[Male Ballots]]/Table1[[#This Row],[Male Population]]</f>
        <v>0</v>
      </c>
      <c r="U4758" s="27">
        <f>Table1[[#This Row],[Total Ballots]]/Table1[[#This Row],[Total Population]]</f>
        <v>0</v>
      </c>
      <c r="V4758" s="27" t="e">
        <f>Table1[[#This Row],[Female Ballots]]/Table1[[#This Row],[Female Voters]]</f>
        <v>#DIV/0!</v>
      </c>
      <c r="W4758" s="27" t="e">
        <f>Table1[[#This Row],[Male Ballots]]/Table1[[#This Row],[Male Voters]]</f>
        <v>#DIV/0!</v>
      </c>
      <c r="X4758" s="27" t="e">
        <f>Table1[[#This Row],[Total Ballots]]/Table1[[#This Row],[Total Voters]]</f>
        <v>#DIV/0!</v>
      </c>
    </row>
    <row r="4759" spans="1:24" s="12" customFormat="1" hidden="1" x14ac:dyDescent="0.25">
      <c r="A4759" s="8" t="s">
        <v>73</v>
      </c>
      <c r="B4759" s="17">
        <v>2000</v>
      </c>
      <c r="C4759" s="17"/>
      <c r="D4759" s="9" t="s">
        <v>70</v>
      </c>
      <c r="E4759" s="10">
        <v>250062.87</v>
      </c>
      <c r="F4759" s="10">
        <v>246521.84</v>
      </c>
      <c r="G4759" s="10">
        <v>496584.71</v>
      </c>
      <c r="H4759" s="44"/>
      <c r="I4759" s="44"/>
      <c r="J4759" s="44"/>
      <c r="K4759" s="44"/>
      <c r="L4759" s="10"/>
      <c r="M4759" s="10"/>
      <c r="N4759" s="10"/>
      <c r="O4759" s="11"/>
      <c r="P4759" s="27">
        <f>Table1[[#This Row],[Female Voters]]/Table1[[#This Row],[Female Population]]</f>
        <v>0</v>
      </c>
      <c r="Q4759" s="27">
        <f>Table1[[#This Row],[Male Voters]]/Table1[[#This Row],[Male Population]]</f>
        <v>0</v>
      </c>
      <c r="R4759" s="27">
        <f>Table1[[#This Row],[Total Voters]]/Table1[[#This Row],[Total Population]]</f>
        <v>0</v>
      </c>
      <c r="S4759" s="27">
        <f>Table1[[#This Row],[Female Ballots]]/Table1[[#This Row],[Female Population]]</f>
        <v>0</v>
      </c>
      <c r="T4759" s="27">
        <f>Table1[[#This Row],[Male Ballots]]/Table1[[#This Row],[Male Population]]</f>
        <v>0</v>
      </c>
      <c r="U4759" s="27">
        <f>Table1[[#This Row],[Total Ballots]]/Table1[[#This Row],[Total Population]]</f>
        <v>0</v>
      </c>
      <c r="V4759" s="27" t="e">
        <f>Table1[[#This Row],[Female Ballots]]/Table1[[#This Row],[Female Voters]]</f>
        <v>#DIV/0!</v>
      </c>
      <c r="W4759" s="27" t="e">
        <f>Table1[[#This Row],[Male Ballots]]/Table1[[#This Row],[Male Voters]]</f>
        <v>#DIV/0!</v>
      </c>
      <c r="X4759" s="27" t="e">
        <f>Table1[[#This Row],[Total Ballots]]/Table1[[#This Row],[Total Voters]]</f>
        <v>#DIV/0!</v>
      </c>
    </row>
    <row r="4760" spans="1:24" s="12" customFormat="1" hidden="1" x14ac:dyDescent="0.25">
      <c r="A4760" s="8" t="s">
        <v>73</v>
      </c>
      <c r="B4760" s="17">
        <v>2000</v>
      </c>
      <c r="C4760" s="17"/>
      <c r="D4760" s="9" t="s">
        <v>71</v>
      </c>
      <c r="E4760" s="10">
        <v>380158.99</v>
      </c>
      <c r="F4760" s="10">
        <v>281981.93</v>
      </c>
      <c r="G4760" s="10">
        <v>662140.9</v>
      </c>
      <c r="H4760" s="44"/>
      <c r="I4760" s="44"/>
      <c r="J4760" s="44"/>
      <c r="K4760" s="44"/>
      <c r="L4760" s="10"/>
      <c r="M4760" s="10"/>
      <c r="N4760" s="10"/>
      <c r="O4760" s="11"/>
      <c r="P4760" s="27">
        <f>Table1[[#This Row],[Female Voters]]/Table1[[#This Row],[Female Population]]</f>
        <v>0</v>
      </c>
      <c r="Q4760" s="27">
        <f>Table1[[#This Row],[Male Voters]]/Table1[[#This Row],[Male Population]]</f>
        <v>0</v>
      </c>
      <c r="R4760" s="27">
        <f>Table1[[#This Row],[Total Voters]]/Table1[[#This Row],[Total Population]]</f>
        <v>0</v>
      </c>
      <c r="S4760" s="27">
        <f>Table1[[#This Row],[Female Ballots]]/Table1[[#This Row],[Female Population]]</f>
        <v>0</v>
      </c>
      <c r="T4760" s="27">
        <f>Table1[[#This Row],[Male Ballots]]/Table1[[#This Row],[Male Population]]</f>
        <v>0</v>
      </c>
      <c r="U4760" s="27">
        <f>Table1[[#This Row],[Total Ballots]]/Table1[[#This Row],[Total Population]]</f>
        <v>0</v>
      </c>
      <c r="V4760" s="27" t="e">
        <f>Table1[[#This Row],[Female Ballots]]/Table1[[#This Row],[Female Voters]]</f>
        <v>#DIV/0!</v>
      </c>
      <c r="W4760" s="27" t="e">
        <f>Table1[[#This Row],[Male Ballots]]/Table1[[#This Row],[Male Voters]]</f>
        <v>#DIV/0!</v>
      </c>
      <c r="X4760" s="27" t="e">
        <f>Table1[[#This Row],[Total Ballots]]/Table1[[#This Row],[Total Voters]]</f>
        <v>#DIV/0!</v>
      </c>
    </row>
    <row r="4761" spans="1:24" s="12" customFormat="1" hidden="1" x14ac:dyDescent="0.25">
      <c r="A4761" s="14" t="s">
        <v>73</v>
      </c>
      <c r="B4761" s="17">
        <v>2000</v>
      </c>
      <c r="C4761" s="18"/>
      <c r="D4761" s="32" t="s">
        <v>453</v>
      </c>
      <c r="E4761" s="15">
        <v>2223055.2599999998</v>
      </c>
      <c r="F4761" s="15">
        <v>2157251.1</v>
      </c>
      <c r="G4761" s="15">
        <v>4380306.3600000003</v>
      </c>
      <c r="H4761" s="45"/>
      <c r="I4761" s="45"/>
      <c r="J4761" s="45"/>
      <c r="K4761" s="45"/>
      <c r="L4761" s="15"/>
      <c r="M4761" s="15"/>
      <c r="N4761" s="15"/>
      <c r="O4761" s="33"/>
      <c r="P4761" s="27">
        <f>Table1[[#This Row],[Female Voters]]/Table1[[#This Row],[Female Population]]</f>
        <v>0</v>
      </c>
      <c r="Q4761" s="27">
        <f>Table1[[#This Row],[Male Voters]]/Table1[[#This Row],[Male Population]]</f>
        <v>0</v>
      </c>
      <c r="R4761" s="27">
        <f>Table1[[#This Row],[Total Voters]]/Table1[[#This Row],[Total Population]]</f>
        <v>0</v>
      </c>
      <c r="S4761" s="27">
        <f>Table1[[#This Row],[Female Ballots]]/Table1[[#This Row],[Female Population]]</f>
        <v>0</v>
      </c>
      <c r="T4761" s="27">
        <f>Table1[[#This Row],[Male Ballots]]/Table1[[#This Row],[Male Population]]</f>
        <v>0</v>
      </c>
      <c r="U4761" s="27">
        <f>Table1[[#This Row],[Total Ballots]]/Table1[[#This Row],[Total Population]]</f>
        <v>0</v>
      </c>
      <c r="V4761" s="27" t="e">
        <f>Table1[[#This Row],[Female Ballots]]/Table1[[#This Row],[Female Voters]]</f>
        <v>#DIV/0!</v>
      </c>
      <c r="W4761" s="27" t="e">
        <f>Table1[[#This Row],[Male Ballots]]/Table1[[#This Row],[Male Voters]]</f>
        <v>#DIV/0!</v>
      </c>
      <c r="X4761" s="27" t="e">
        <f>Table1[[#This Row],[Total Ballots]]/Table1[[#This Row],[Total Voters]]</f>
        <v>#DIV/0!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"/>
  <sheetViews>
    <sheetView workbookViewId="0">
      <selection activeCell="D332" sqref="D332"/>
    </sheetView>
  </sheetViews>
  <sheetFormatPr defaultRowHeight="15" x14ac:dyDescent="0.25"/>
  <cols>
    <col min="2" max="2" width="12.5703125" bestFit="1" customWidth="1"/>
    <col min="3" max="3" width="12.5703125" customWidth="1"/>
    <col min="4" max="4" width="17.42578125" bestFit="1" customWidth="1"/>
  </cols>
  <sheetData>
    <row r="1" spans="1:5" x14ac:dyDescent="0.25">
      <c r="A1" t="s">
        <v>62</v>
      </c>
      <c r="B1" t="s">
        <v>74</v>
      </c>
      <c r="D1" t="s">
        <v>75</v>
      </c>
      <c r="E1" t="s">
        <v>187</v>
      </c>
    </row>
    <row r="2" spans="1:5" x14ac:dyDescent="0.25">
      <c r="A2">
        <v>2016</v>
      </c>
      <c r="B2" s="34" t="s">
        <v>38</v>
      </c>
      <c r="C2" s="34" t="str">
        <f>CONCATENATE(B2,A2)</f>
        <v>Asotin2016</v>
      </c>
      <c r="D2" s="34" t="s">
        <v>76</v>
      </c>
    </row>
    <row r="3" spans="1:5" x14ac:dyDescent="0.25">
      <c r="A3">
        <v>2016</v>
      </c>
      <c r="B3" s="34" t="s">
        <v>49</v>
      </c>
      <c r="C3" s="34" t="str">
        <f t="shared" ref="C3:C66" si="0">CONCATENATE(B3,A3)</f>
        <v>Benton2016</v>
      </c>
      <c r="D3" s="34" t="s">
        <v>76</v>
      </c>
    </row>
    <row r="4" spans="1:5" x14ac:dyDescent="0.25">
      <c r="A4">
        <v>2016</v>
      </c>
      <c r="B4" s="34" t="s">
        <v>34</v>
      </c>
      <c r="C4" s="34" t="str">
        <f t="shared" si="0"/>
        <v>Clallam2016</v>
      </c>
      <c r="D4" s="34" t="s">
        <v>76</v>
      </c>
    </row>
    <row r="5" spans="1:5" x14ac:dyDescent="0.25">
      <c r="A5">
        <v>2016</v>
      </c>
      <c r="B5" s="34" t="s">
        <v>52</v>
      </c>
      <c r="C5" s="34" t="str">
        <f t="shared" si="0"/>
        <v>Clark2016</v>
      </c>
      <c r="D5" s="34" t="s">
        <v>76</v>
      </c>
    </row>
    <row r="6" spans="1:5" x14ac:dyDescent="0.25">
      <c r="A6">
        <v>2016</v>
      </c>
      <c r="B6" s="34" t="s">
        <v>47</v>
      </c>
      <c r="C6" s="34" t="str">
        <f t="shared" si="0"/>
        <v>Cowlitz2016</v>
      </c>
      <c r="D6" s="34" t="s">
        <v>76</v>
      </c>
    </row>
    <row r="7" spans="1:5" x14ac:dyDescent="0.25">
      <c r="A7">
        <v>2016</v>
      </c>
      <c r="B7" s="34" t="s">
        <v>61</v>
      </c>
      <c r="C7" s="34" t="str">
        <f t="shared" si="0"/>
        <v>Franklin2016</v>
      </c>
      <c r="D7" s="34" t="s">
        <v>76</v>
      </c>
    </row>
    <row r="8" spans="1:5" x14ac:dyDescent="0.25">
      <c r="A8">
        <v>2016</v>
      </c>
      <c r="B8" s="34" t="s">
        <v>31</v>
      </c>
      <c r="C8" s="34" t="str">
        <f t="shared" si="0"/>
        <v>Island2016</v>
      </c>
      <c r="D8" s="34" t="s">
        <v>76</v>
      </c>
    </row>
    <row r="9" spans="1:5" x14ac:dyDescent="0.25">
      <c r="A9">
        <v>2016</v>
      </c>
      <c r="B9" s="34" t="s">
        <v>30</v>
      </c>
      <c r="C9" s="34" t="str">
        <f t="shared" si="0"/>
        <v>Klickitat2016</v>
      </c>
      <c r="D9" s="34" t="s">
        <v>76</v>
      </c>
    </row>
    <row r="10" spans="1:5" x14ac:dyDescent="0.25">
      <c r="A10">
        <v>2016</v>
      </c>
      <c r="B10" s="34" t="s">
        <v>32</v>
      </c>
      <c r="C10" s="34" t="str">
        <f t="shared" si="0"/>
        <v>Pend Oreille2016</v>
      </c>
      <c r="D10" s="34" t="s">
        <v>76</v>
      </c>
    </row>
    <row r="11" spans="1:5" x14ac:dyDescent="0.25">
      <c r="A11">
        <v>2016</v>
      </c>
      <c r="B11" s="34" t="s">
        <v>24</v>
      </c>
      <c r="C11" s="34" t="str">
        <f t="shared" si="0"/>
        <v>San Juan2016</v>
      </c>
      <c r="D11" s="34" t="s">
        <v>76</v>
      </c>
    </row>
    <row r="12" spans="1:5" x14ac:dyDescent="0.25">
      <c r="A12">
        <v>2016</v>
      </c>
      <c r="B12" s="34" t="s">
        <v>39</v>
      </c>
      <c r="C12" s="34" t="str">
        <f t="shared" si="0"/>
        <v>Skagit2016</v>
      </c>
      <c r="D12" s="34" t="s">
        <v>76</v>
      </c>
    </row>
    <row r="13" spans="1:5" x14ac:dyDescent="0.25">
      <c r="A13">
        <v>2016</v>
      </c>
      <c r="B13" s="34" t="s">
        <v>37</v>
      </c>
      <c r="C13" s="34" t="str">
        <f t="shared" si="0"/>
        <v>Skamania2016</v>
      </c>
      <c r="D13" s="34" t="s">
        <v>76</v>
      </c>
    </row>
    <row r="14" spans="1:5" x14ac:dyDescent="0.25">
      <c r="A14">
        <v>2016</v>
      </c>
      <c r="B14" s="34" t="s">
        <v>29</v>
      </c>
      <c r="C14" s="34" t="str">
        <f t="shared" si="0"/>
        <v>Stevens2016</v>
      </c>
      <c r="D14" s="34" t="s">
        <v>76</v>
      </c>
    </row>
    <row r="15" spans="1:5" x14ac:dyDescent="0.25">
      <c r="A15">
        <v>2016</v>
      </c>
      <c r="B15" s="34" t="s">
        <v>44</v>
      </c>
      <c r="C15" s="34" t="str">
        <f t="shared" si="0"/>
        <v>Thurston2016</v>
      </c>
      <c r="D15" s="34" t="s">
        <v>76</v>
      </c>
    </row>
    <row r="16" spans="1:5" x14ac:dyDescent="0.25">
      <c r="A16">
        <v>2016</v>
      </c>
      <c r="B16" s="34" t="s">
        <v>36</v>
      </c>
      <c r="C16" s="34" t="str">
        <f t="shared" si="0"/>
        <v>Whatcom2016</v>
      </c>
      <c r="D16" s="34" t="s">
        <v>76</v>
      </c>
    </row>
    <row r="17" spans="1:4" x14ac:dyDescent="0.25">
      <c r="A17">
        <v>2016</v>
      </c>
      <c r="B17" s="35" t="s">
        <v>48</v>
      </c>
      <c r="C17" s="34" t="str">
        <f t="shared" si="0"/>
        <v>King2016</v>
      </c>
      <c r="D17" s="35" t="s">
        <v>77</v>
      </c>
    </row>
    <row r="18" spans="1:4" x14ac:dyDescent="0.25">
      <c r="A18">
        <v>2016</v>
      </c>
      <c r="B18" s="35" t="s">
        <v>40</v>
      </c>
      <c r="C18" s="34" t="str">
        <f t="shared" si="0"/>
        <v>Kitsap2016</v>
      </c>
      <c r="D18" s="35" t="s">
        <v>77</v>
      </c>
    </row>
    <row r="19" spans="1:4" x14ac:dyDescent="0.25">
      <c r="A19">
        <v>2016</v>
      </c>
      <c r="B19" s="35" t="s">
        <v>56</v>
      </c>
      <c r="C19" s="34" t="str">
        <f t="shared" si="0"/>
        <v>Pierce2016</v>
      </c>
      <c r="D19" s="35" t="s">
        <v>77</v>
      </c>
    </row>
    <row r="20" spans="1:4" x14ac:dyDescent="0.25">
      <c r="A20">
        <v>2016</v>
      </c>
      <c r="B20" s="35" t="s">
        <v>53</v>
      </c>
      <c r="C20" s="34" t="str">
        <f t="shared" si="0"/>
        <v>Snohomish2016</v>
      </c>
      <c r="D20" s="34" t="s">
        <v>76</v>
      </c>
    </row>
    <row r="21" spans="1:4" x14ac:dyDescent="0.25">
      <c r="A21">
        <v>2016</v>
      </c>
      <c r="B21" t="s">
        <v>60</v>
      </c>
      <c r="C21" s="34" t="str">
        <f t="shared" si="0"/>
        <v>Adams2016</v>
      </c>
    </row>
    <row r="22" spans="1:4" x14ac:dyDescent="0.25">
      <c r="A22">
        <v>2016</v>
      </c>
      <c r="B22" t="s">
        <v>45</v>
      </c>
      <c r="C22" s="34" t="str">
        <f t="shared" si="0"/>
        <v>Chelan2016</v>
      </c>
    </row>
    <row r="23" spans="1:4" x14ac:dyDescent="0.25">
      <c r="A23">
        <v>2016</v>
      </c>
      <c r="B23" t="s">
        <v>26</v>
      </c>
      <c r="C23" s="34" t="str">
        <f t="shared" si="0"/>
        <v>Columbia2016</v>
      </c>
    </row>
    <row r="24" spans="1:4" x14ac:dyDescent="0.25">
      <c r="A24">
        <v>2016</v>
      </c>
      <c r="B24" t="s">
        <v>54</v>
      </c>
      <c r="C24" s="34" t="str">
        <f t="shared" si="0"/>
        <v>Douglas2016</v>
      </c>
    </row>
    <row r="25" spans="1:4" x14ac:dyDescent="0.25">
      <c r="A25">
        <v>2016</v>
      </c>
      <c r="B25" t="s">
        <v>33</v>
      </c>
      <c r="C25" s="34" t="str">
        <f t="shared" si="0"/>
        <v>Ferry2016</v>
      </c>
    </row>
    <row r="26" spans="1:4" x14ac:dyDescent="0.25">
      <c r="A26">
        <v>2016</v>
      </c>
      <c r="B26" t="s">
        <v>23</v>
      </c>
      <c r="C26" s="34" t="str">
        <f t="shared" si="0"/>
        <v>Garfield2016</v>
      </c>
    </row>
    <row r="27" spans="1:4" x14ac:dyDescent="0.25">
      <c r="A27">
        <v>2016</v>
      </c>
      <c r="B27" t="s">
        <v>57</v>
      </c>
      <c r="C27" s="34" t="str">
        <f t="shared" si="0"/>
        <v>Grant2016</v>
      </c>
    </row>
    <row r="28" spans="1:4" x14ac:dyDescent="0.25">
      <c r="A28">
        <v>2016</v>
      </c>
      <c r="B28" t="s">
        <v>55</v>
      </c>
      <c r="C28" s="34" t="str">
        <f t="shared" si="0"/>
        <v>Grays Harbor2016</v>
      </c>
    </row>
    <row r="29" spans="1:4" x14ac:dyDescent="0.25">
      <c r="A29">
        <v>2016</v>
      </c>
      <c r="B29" t="s">
        <v>25</v>
      </c>
      <c r="C29" s="34" t="str">
        <f t="shared" si="0"/>
        <v>Jefferson2016</v>
      </c>
    </row>
    <row r="30" spans="1:4" x14ac:dyDescent="0.25">
      <c r="A30">
        <v>2016</v>
      </c>
      <c r="B30" t="s">
        <v>51</v>
      </c>
      <c r="C30" s="34" t="str">
        <f t="shared" si="0"/>
        <v>Kittitas2016</v>
      </c>
    </row>
    <row r="31" spans="1:4" x14ac:dyDescent="0.25">
      <c r="A31">
        <v>2016</v>
      </c>
      <c r="B31" t="s">
        <v>43</v>
      </c>
      <c r="C31" s="34" t="str">
        <f t="shared" si="0"/>
        <v>Lewis2016</v>
      </c>
    </row>
    <row r="32" spans="1:4" x14ac:dyDescent="0.25">
      <c r="A32">
        <v>2016</v>
      </c>
      <c r="B32" t="s">
        <v>28</v>
      </c>
      <c r="C32" s="34" t="str">
        <f t="shared" si="0"/>
        <v>Lincoln2016</v>
      </c>
    </row>
    <row r="33" spans="1:4" x14ac:dyDescent="0.25">
      <c r="A33">
        <v>2016</v>
      </c>
      <c r="B33" t="s">
        <v>42</v>
      </c>
      <c r="C33" s="34" t="str">
        <f t="shared" si="0"/>
        <v>Mason2016</v>
      </c>
    </row>
    <row r="34" spans="1:4" x14ac:dyDescent="0.25">
      <c r="A34">
        <v>2016</v>
      </c>
      <c r="B34" t="s">
        <v>50</v>
      </c>
      <c r="C34" s="34" t="str">
        <f t="shared" si="0"/>
        <v>Okanogan2016</v>
      </c>
    </row>
    <row r="35" spans="1:4" x14ac:dyDescent="0.25">
      <c r="A35">
        <v>2016</v>
      </c>
      <c r="B35" t="s">
        <v>35</v>
      </c>
      <c r="C35" s="34" t="str">
        <f t="shared" si="0"/>
        <v>Pacific2016</v>
      </c>
    </row>
    <row r="36" spans="1:4" x14ac:dyDescent="0.25">
      <c r="A36">
        <v>2016</v>
      </c>
      <c r="B36" t="s">
        <v>41</v>
      </c>
      <c r="C36" s="34" t="str">
        <f t="shared" si="0"/>
        <v>Spokane2016</v>
      </c>
    </row>
    <row r="37" spans="1:4" x14ac:dyDescent="0.25">
      <c r="A37">
        <v>2016</v>
      </c>
      <c r="B37" t="s">
        <v>27</v>
      </c>
      <c r="C37" s="34" t="str">
        <f t="shared" si="0"/>
        <v>Wahkiakum2016</v>
      </c>
    </row>
    <row r="38" spans="1:4" x14ac:dyDescent="0.25">
      <c r="A38">
        <v>2016</v>
      </c>
      <c r="B38" t="s">
        <v>46</v>
      </c>
      <c r="C38" s="34" t="str">
        <f t="shared" si="0"/>
        <v>Walla Walla2016</v>
      </c>
    </row>
    <row r="39" spans="1:4" x14ac:dyDescent="0.25">
      <c r="A39">
        <v>2016</v>
      </c>
      <c r="B39" t="s">
        <v>58</v>
      </c>
      <c r="C39" s="34" t="str">
        <f t="shared" si="0"/>
        <v>Whitman2016</v>
      </c>
    </row>
    <row r="40" spans="1:4" x14ac:dyDescent="0.25">
      <c r="A40">
        <v>2016</v>
      </c>
      <c r="B40" t="s">
        <v>59</v>
      </c>
      <c r="C40" s="34" t="str">
        <f t="shared" si="0"/>
        <v>Yakima2016</v>
      </c>
    </row>
    <row r="41" spans="1:4" x14ac:dyDescent="0.25">
      <c r="A41">
        <v>2015</v>
      </c>
      <c r="B41" s="36" t="s">
        <v>38</v>
      </c>
      <c r="C41" s="34" t="str">
        <f t="shared" si="0"/>
        <v>Asotin2015</v>
      </c>
      <c r="D41" s="36"/>
    </row>
    <row r="42" spans="1:4" x14ac:dyDescent="0.25">
      <c r="A42">
        <v>2015</v>
      </c>
      <c r="B42" s="36" t="s">
        <v>49</v>
      </c>
      <c r="C42" s="34" t="str">
        <f t="shared" si="0"/>
        <v>Benton2015</v>
      </c>
      <c r="D42" s="34" t="s">
        <v>76</v>
      </c>
    </row>
    <row r="43" spans="1:4" x14ac:dyDescent="0.25">
      <c r="A43">
        <v>2015</v>
      </c>
      <c r="B43" s="36" t="s">
        <v>34</v>
      </c>
      <c r="C43" s="34" t="str">
        <f t="shared" si="0"/>
        <v>Clallam2015</v>
      </c>
      <c r="D43" s="34" t="s">
        <v>76</v>
      </c>
    </row>
    <row r="44" spans="1:4" x14ac:dyDescent="0.25">
      <c r="A44">
        <v>2015</v>
      </c>
      <c r="B44" s="36" t="s">
        <v>52</v>
      </c>
      <c r="C44" s="34" t="str">
        <f t="shared" si="0"/>
        <v>Clark2015</v>
      </c>
      <c r="D44" s="34" t="s">
        <v>76</v>
      </c>
    </row>
    <row r="45" spans="1:4" x14ac:dyDescent="0.25">
      <c r="A45">
        <v>2015</v>
      </c>
      <c r="B45" s="36" t="s">
        <v>47</v>
      </c>
      <c r="C45" s="34" t="str">
        <f t="shared" si="0"/>
        <v>Cowlitz2015</v>
      </c>
      <c r="D45" s="34" t="s">
        <v>76</v>
      </c>
    </row>
    <row r="46" spans="1:4" x14ac:dyDescent="0.25">
      <c r="A46">
        <v>2015</v>
      </c>
      <c r="B46" s="36" t="s">
        <v>61</v>
      </c>
      <c r="C46" s="34" t="str">
        <f t="shared" si="0"/>
        <v>Franklin2015</v>
      </c>
      <c r="D46" s="34" t="s">
        <v>76</v>
      </c>
    </row>
    <row r="47" spans="1:4" x14ac:dyDescent="0.25">
      <c r="A47">
        <v>2015</v>
      </c>
      <c r="B47" s="36" t="s">
        <v>31</v>
      </c>
      <c r="C47" s="34" t="str">
        <f t="shared" si="0"/>
        <v>Island2015</v>
      </c>
      <c r="D47" s="36"/>
    </row>
    <row r="48" spans="1:4" x14ac:dyDescent="0.25">
      <c r="A48">
        <v>2015</v>
      </c>
      <c r="B48" s="36" t="s">
        <v>30</v>
      </c>
      <c r="C48" s="34" t="str">
        <f t="shared" si="0"/>
        <v>Klickitat2015</v>
      </c>
      <c r="D48" s="34" t="s">
        <v>76</v>
      </c>
    </row>
    <row r="49" spans="1:4" x14ac:dyDescent="0.25">
      <c r="A49">
        <v>2015</v>
      </c>
      <c r="B49" s="36" t="s">
        <v>32</v>
      </c>
      <c r="C49" s="34" t="str">
        <f t="shared" si="0"/>
        <v>Pend Oreille2015</v>
      </c>
      <c r="D49" s="36"/>
    </row>
    <row r="50" spans="1:4" x14ac:dyDescent="0.25">
      <c r="A50">
        <v>2015</v>
      </c>
      <c r="B50" s="36" t="s">
        <v>24</v>
      </c>
      <c r="C50" s="34" t="str">
        <f t="shared" si="0"/>
        <v>San Juan2015</v>
      </c>
      <c r="D50" s="34" t="s">
        <v>76</v>
      </c>
    </row>
    <row r="51" spans="1:4" x14ac:dyDescent="0.25">
      <c r="A51">
        <v>2015</v>
      </c>
      <c r="B51" s="36" t="s">
        <v>39</v>
      </c>
      <c r="C51" s="34" t="str">
        <f t="shared" si="0"/>
        <v>Skagit2015</v>
      </c>
      <c r="D51" s="34" t="s">
        <v>76</v>
      </c>
    </row>
    <row r="52" spans="1:4" x14ac:dyDescent="0.25">
      <c r="A52">
        <v>2015</v>
      </c>
      <c r="B52" s="36" t="s">
        <v>37</v>
      </c>
      <c r="C52" s="34" t="str">
        <f t="shared" si="0"/>
        <v>Skamania2015</v>
      </c>
      <c r="D52" s="34" t="s">
        <v>76</v>
      </c>
    </row>
    <row r="53" spans="1:4" x14ac:dyDescent="0.25">
      <c r="A53">
        <v>2015</v>
      </c>
      <c r="B53" s="36" t="s">
        <v>29</v>
      </c>
      <c r="C53" s="34" t="str">
        <f t="shared" si="0"/>
        <v>Stevens2015</v>
      </c>
      <c r="D53" s="36"/>
    </row>
    <row r="54" spans="1:4" x14ac:dyDescent="0.25">
      <c r="A54">
        <v>2015</v>
      </c>
      <c r="B54" s="36" t="s">
        <v>44</v>
      </c>
      <c r="C54" s="34" t="str">
        <f t="shared" si="0"/>
        <v>Thurston2015</v>
      </c>
      <c r="D54" s="34" t="s">
        <v>76</v>
      </c>
    </row>
    <row r="55" spans="1:4" x14ac:dyDescent="0.25">
      <c r="A55">
        <v>2015</v>
      </c>
      <c r="B55" s="36" t="s">
        <v>36</v>
      </c>
      <c r="C55" s="34" t="str">
        <f t="shared" si="0"/>
        <v>Whatcom2015</v>
      </c>
      <c r="D55" s="34" t="s">
        <v>76</v>
      </c>
    </row>
    <row r="56" spans="1:4" x14ac:dyDescent="0.25">
      <c r="A56">
        <v>2015</v>
      </c>
      <c r="B56" s="35" t="s">
        <v>48</v>
      </c>
      <c r="C56" s="34" t="str">
        <f t="shared" si="0"/>
        <v>King2015</v>
      </c>
      <c r="D56" s="35" t="s">
        <v>77</v>
      </c>
    </row>
    <row r="57" spans="1:4" x14ac:dyDescent="0.25">
      <c r="A57">
        <v>2015</v>
      </c>
      <c r="B57" s="35" t="s">
        <v>40</v>
      </c>
      <c r="C57" s="34" t="str">
        <f t="shared" si="0"/>
        <v>Kitsap2015</v>
      </c>
      <c r="D57" s="35" t="s">
        <v>77</v>
      </c>
    </row>
    <row r="58" spans="1:4" x14ac:dyDescent="0.25">
      <c r="A58">
        <v>2015</v>
      </c>
      <c r="B58" s="35" t="s">
        <v>56</v>
      </c>
      <c r="C58" s="34" t="str">
        <f t="shared" si="0"/>
        <v>Pierce2015</v>
      </c>
      <c r="D58" s="35" t="s">
        <v>77</v>
      </c>
    </row>
    <row r="59" spans="1:4" x14ac:dyDescent="0.25">
      <c r="A59">
        <v>2015</v>
      </c>
      <c r="B59" s="35" t="s">
        <v>53</v>
      </c>
      <c r="C59" s="34" t="str">
        <f t="shared" si="0"/>
        <v>Snohomish2015</v>
      </c>
      <c r="D59" s="35" t="s">
        <v>77</v>
      </c>
    </row>
    <row r="60" spans="1:4" x14ac:dyDescent="0.25">
      <c r="A60">
        <v>2015</v>
      </c>
      <c r="B60" t="s">
        <v>60</v>
      </c>
      <c r="C60" s="34" t="str">
        <f t="shared" si="0"/>
        <v>Adams2015</v>
      </c>
    </row>
    <row r="61" spans="1:4" x14ac:dyDescent="0.25">
      <c r="A61">
        <v>2015</v>
      </c>
      <c r="B61" t="s">
        <v>45</v>
      </c>
      <c r="C61" s="34" t="str">
        <f t="shared" si="0"/>
        <v>Chelan2015</v>
      </c>
    </row>
    <row r="62" spans="1:4" x14ac:dyDescent="0.25">
      <c r="A62">
        <v>2015</v>
      </c>
      <c r="B62" t="s">
        <v>26</v>
      </c>
      <c r="C62" s="34" t="str">
        <f t="shared" si="0"/>
        <v>Columbia2015</v>
      </c>
    </row>
    <row r="63" spans="1:4" x14ac:dyDescent="0.25">
      <c r="A63">
        <v>2015</v>
      </c>
      <c r="B63" t="s">
        <v>54</v>
      </c>
      <c r="C63" s="34" t="str">
        <f t="shared" si="0"/>
        <v>Douglas2015</v>
      </c>
    </row>
    <row r="64" spans="1:4" x14ac:dyDescent="0.25">
      <c r="A64">
        <v>2015</v>
      </c>
      <c r="B64" t="s">
        <v>33</v>
      </c>
      <c r="C64" s="34" t="str">
        <f t="shared" si="0"/>
        <v>Ferry2015</v>
      </c>
    </row>
    <row r="65" spans="1:4" x14ac:dyDescent="0.25">
      <c r="A65">
        <v>2015</v>
      </c>
      <c r="B65" t="s">
        <v>23</v>
      </c>
      <c r="C65" s="34" t="str">
        <f t="shared" si="0"/>
        <v>Garfield2015</v>
      </c>
    </row>
    <row r="66" spans="1:4" x14ac:dyDescent="0.25">
      <c r="A66">
        <v>2015</v>
      </c>
      <c r="B66" t="s">
        <v>57</v>
      </c>
      <c r="C66" s="34" t="str">
        <f t="shared" si="0"/>
        <v>Grant2015</v>
      </c>
    </row>
    <row r="67" spans="1:4" x14ac:dyDescent="0.25">
      <c r="A67">
        <v>2015</v>
      </c>
      <c r="B67" t="s">
        <v>55</v>
      </c>
      <c r="C67" s="34" t="str">
        <f t="shared" ref="C67:C130" si="1">CONCATENATE(B67,A67)</f>
        <v>Grays Harbor2015</v>
      </c>
    </row>
    <row r="68" spans="1:4" x14ac:dyDescent="0.25">
      <c r="A68">
        <v>2015</v>
      </c>
      <c r="B68" t="s">
        <v>25</v>
      </c>
      <c r="C68" s="34" t="str">
        <f t="shared" si="1"/>
        <v>Jefferson2015</v>
      </c>
    </row>
    <row r="69" spans="1:4" x14ac:dyDescent="0.25">
      <c r="A69">
        <v>2015</v>
      </c>
      <c r="B69" t="s">
        <v>51</v>
      </c>
      <c r="C69" s="34" t="str">
        <f t="shared" si="1"/>
        <v>Kittitas2015</v>
      </c>
    </row>
    <row r="70" spans="1:4" x14ac:dyDescent="0.25">
      <c r="A70">
        <v>2015</v>
      </c>
      <c r="B70" t="s">
        <v>43</v>
      </c>
      <c r="C70" s="34" t="str">
        <f t="shared" si="1"/>
        <v>Lewis2015</v>
      </c>
    </row>
    <row r="71" spans="1:4" x14ac:dyDescent="0.25">
      <c r="A71">
        <v>2015</v>
      </c>
      <c r="B71" t="s">
        <v>28</v>
      </c>
      <c r="C71" s="34" t="str">
        <f t="shared" si="1"/>
        <v>Lincoln2015</v>
      </c>
    </row>
    <row r="72" spans="1:4" x14ac:dyDescent="0.25">
      <c r="A72">
        <v>2015</v>
      </c>
      <c r="B72" t="s">
        <v>42</v>
      </c>
      <c r="C72" s="34" t="str">
        <f t="shared" si="1"/>
        <v>Mason2015</v>
      </c>
    </row>
    <row r="73" spans="1:4" x14ac:dyDescent="0.25">
      <c r="A73">
        <v>2015</v>
      </c>
      <c r="B73" t="s">
        <v>50</v>
      </c>
      <c r="C73" s="34" t="str">
        <f t="shared" si="1"/>
        <v>Okanogan2015</v>
      </c>
    </row>
    <row r="74" spans="1:4" x14ac:dyDescent="0.25">
      <c r="A74">
        <v>2015</v>
      </c>
      <c r="B74" t="s">
        <v>35</v>
      </c>
      <c r="C74" s="34" t="str">
        <f t="shared" si="1"/>
        <v>Pacific2015</v>
      </c>
    </row>
    <row r="75" spans="1:4" x14ac:dyDescent="0.25">
      <c r="A75">
        <v>2015</v>
      </c>
      <c r="B75" t="s">
        <v>41</v>
      </c>
      <c r="C75" s="34" t="str">
        <f t="shared" si="1"/>
        <v>Spokane2015</v>
      </c>
    </row>
    <row r="76" spans="1:4" x14ac:dyDescent="0.25">
      <c r="A76">
        <v>2015</v>
      </c>
      <c r="B76" t="s">
        <v>27</v>
      </c>
      <c r="C76" s="34" t="str">
        <f t="shared" si="1"/>
        <v>Wahkiakum2015</v>
      </c>
    </row>
    <row r="77" spans="1:4" x14ac:dyDescent="0.25">
      <c r="A77">
        <v>2015</v>
      </c>
      <c r="B77" t="s">
        <v>46</v>
      </c>
      <c r="C77" s="34" t="str">
        <f t="shared" si="1"/>
        <v>Walla Walla2015</v>
      </c>
    </row>
    <row r="78" spans="1:4" x14ac:dyDescent="0.25">
      <c r="A78">
        <v>2015</v>
      </c>
      <c r="B78" t="s">
        <v>58</v>
      </c>
      <c r="C78" s="34" t="str">
        <f t="shared" si="1"/>
        <v>Whitman2015</v>
      </c>
    </row>
    <row r="79" spans="1:4" x14ac:dyDescent="0.25">
      <c r="A79">
        <v>2015</v>
      </c>
      <c r="B79" t="s">
        <v>59</v>
      </c>
      <c r="C79" s="34" t="str">
        <f t="shared" si="1"/>
        <v>Yakima2015</v>
      </c>
    </row>
    <row r="80" spans="1:4" x14ac:dyDescent="0.25">
      <c r="A80">
        <v>2014</v>
      </c>
      <c r="B80" s="36" t="s">
        <v>38</v>
      </c>
      <c r="C80" s="34" t="str">
        <f t="shared" si="1"/>
        <v>Asotin2014</v>
      </c>
      <c r="D80" s="36"/>
    </row>
    <row r="81" spans="1:4" x14ac:dyDescent="0.25">
      <c r="A81">
        <v>2014</v>
      </c>
      <c r="B81" s="36" t="s">
        <v>49</v>
      </c>
      <c r="C81" s="34" t="str">
        <f t="shared" si="1"/>
        <v>Benton2014</v>
      </c>
      <c r="D81" s="34" t="s">
        <v>76</v>
      </c>
    </row>
    <row r="82" spans="1:4" x14ac:dyDescent="0.25">
      <c r="A82">
        <v>2014</v>
      </c>
      <c r="B82" s="36" t="s">
        <v>34</v>
      </c>
      <c r="C82" s="34" t="str">
        <f t="shared" si="1"/>
        <v>Clallam2014</v>
      </c>
      <c r="D82" s="36"/>
    </row>
    <row r="83" spans="1:4" x14ac:dyDescent="0.25">
      <c r="A83">
        <v>2014</v>
      </c>
      <c r="B83" s="36" t="s">
        <v>52</v>
      </c>
      <c r="C83" s="34" t="str">
        <f t="shared" si="1"/>
        <v>Clark2014</v>
      </c>
      <c r="D83" s="34" t="s">
        <v>76</v>
      </c>
    </row>
    <row r="84" spans="1:4" x14ac:dyDescent="0.25">
      <c r="A84">
        <v>2014</v>
      </c>
      <c r="B84" s="36" t="s">
        <v>47</v>
      </c>
      <c r="C84" s="34" t="str">
        <f t="shared" si="1"/>
        <v>Cowlitz2014</v>
      </c>
      <c r="D84" s="34" t="s">
        <v>76</v>
      </c>
    </row>
    <row r="85" spans="1:4" x14ac:dyDescent="0.25">
      <c r="A85">
        <v>2014</v>
      </c>
      <c r="B85" s="36" t="s">
        <v>61</v>
      </c>
      <c r="C85" s="34" t="str">
        <f t="shared" si="1"/>
        <v>Franklin2014</v>
      </c>
      <c r="D85" s="34" t="s">
        <v>76</v>
      </c>
    </row>
    <row r="86" spans="1:4" x14ac:dyDescent="0.25">
      <c r="A86">
        <v>2014</v>
      </c>
      <c r="B86" s="36" t="s">
        <v>31</v>
      </c>
      <c r="C86" s="34" t="str">
        <f t="shared" si="1"/>
        <v>Island2014</v>
      </c>
      <c r="D86" s="36"/>
    </row>
    <row r="87" spans="1:4" x14ac:dyDescent="0.25">
      <c r="A87">
        <v>2014</v>
      </c>
      <c r="B87" s="36" t="s">
        <v>30</v>
      </c>
      <c r="C87" s="34" t="str">
        <f t="shared" si="1"/>
        <v>Klickitat2014</v>
      </c>
      <c r="D87" s="34" t="s">
        <v>76</v>
      </c>
    </row>
    <row r="88" spans="1:4" x14ac:dyDescent="0.25">
      <c r="A88">
        <v>2014</v>
      </c>
      <c r="B88" s="36" t="s">
        <v>32</v>
      </c>
      <c r="C88" s="34" t="str">
        <f t="shared" si="1"/>
        <v>Pend Oreille2014</v>
      </c>
      <c r="D88" s="34" t="s">
        <v>76</v>
      </c>
    </row>
    <row r="89" spans="1:4" x14ac:dyDescent="0.25">
      <c r="A89">
        <v>2014</v>
      </c>
      <c r="B89" s="36" t="s">
        <v>24</v>
      </c>
      <c r="C89" s="34" t="str">
        <f t="shared" si="1"/>
        <v>San Juan2014</v>
      </c>
      <c r="D89" s="34" t="s">
        <v>76</v>
      </c>
    </row>
    <row r="90" spans="1:4" x14ac:dyDescent="0.25">
      <c r="A90">
        <v>2014</v>
      </c>
      <c r="B90" s="36" t="s">
        <v>39</v>
      </c>
      <c r="C90" s="34" t="str">
        <f t="shared" si="1"/>
        <v>Skagit2014</v>
      </c>
      <c r="D90" s="34" t="s">
        <v>76</v>
      </c>
    </row>
    <row r="91" spans="1:4" x14ac:dyDescent="0.25">
      <c r="A91">
        <v>2014</v>
      </c>
      <c r="B91" s="36" t="s">
        <v>37</v>
      </c>
      <c r="C91" s="34" t="str">
        <f t="shared" si="1"/>
        <v>Skamania2014</v>
      </c>
      <c r="D91" s="34" t="s">
        <v>76</v>
      </c>
    </row>
    <row r="92" spans="1:4" x14ac:dyDescent="0.25">
      <c r="A92">
        <v>2014</v>
      </c>
      <c r="B92" s="36" t="s">
        <v>29</v>
      </c>
      <c r="C92" s="34" t="str">
        <f t="shared" si="1"/>
        <v>Stevens2014</v>
      </c>
      <c r="D92" s="34" t="s">
        <v>76</v>
      </c>
    </row>
    <row r="93" spans="1:4" x14ac:dyDescent="0.25">
      <c r="A93">
        <v>2014</v>
      </c>
      <c r="B93" s="36" t="s">
        <v>44</v>
      </c>
      <c r="C93" s="34" t="str">
        <f t="shared" si="1"/>
        <v>Thurston2014</v>
      </c>
      <c r="D93" s="34" t="s">
        <v>76</v>
      </c>
    </row>
    <row r="94" spans="1:4" x14ac:dyDescent="0.25">
      <c r="A94">
        <v>2014</v>
      </c>
      <c r="B94" s="36" t="s">
        <v>36</v>
      </c>
      <c r="C94" s="34" t="str">
        <f t="shared" si="1"/>
        <v>Whatcom2014</v>
      </c>
      <c r="D94" s="34" t="s">
        <v>76</v>
      </c>
    </row>
    <row r="95" spans="1:4" x14ac:dyDescent="0.25">
      <c r="A95">
        <v>2014</v>
      </c>
      <c r="B95" s="35" t="s">
        <v>48</v>
      </c>
      <c r="C95" s="34" t="str">
        <f t="shared" si="1"/>
        <v>King2014</v>
      </c>
      <c r="D95" s="35" t="s">
        <v>77</v>
      </c>
    </row>
    <row r="96" spans="1:4" x14ac:dyDescent="0.25">
      <c r="A96">
        <v>2014</v>
      </c>
      <c r="B96" s="35" t="s">
        <v>40</v>
      </c>
      <c r="C96" s="34" t="str">
        <f t="shared" si="1"/>
        <v>Kitsap2014</v>
      </c>
      <c r="D96" s="35" t="s">
        <v>77</v>
      </c>
    </row>
    <row r="97" spans="1:4" x14ac:dyDescent="0.25">
      <c r="A97">
        <v>2014</v>
      </c>
      <c r="B97" s="35" t="s">
        <v>56</v>
      </c>
      <c r="C97" s="34" t="str">
        <f t="shared" si="1"/>
        <v>Pierce2014</v>
      </c>
      <c r="D97" s="35" t="s">
        <v>77</v>
      </c>
    </row>
    <row r="98" spans="1:4" x14ac:dyDescent="0.25">
      <c r="A98">
        <v>2014</v>
      </c>
      <c r="B98" s="35" t="s">
        <v>53</v>
      </c>
      <c r="C98" s="34" t="str">
        <f t="shared" si="1"/>
        <v>Snohomish2014</v>
      </c>
      <c r="D98" s="34" t="s">
        <v>76</v>
      </c>
    </row>
    <row r="99" spans="1:4" x14ac:dyDescent="0.25">
      <c r="A99">
        <v>2014</v>
      </c>
      <c r="B99" t="s">
        <v>60</v>
      </c>
      <c r="C99" s="34" t="str">
        <f t="shared" si="1"/>
        <v>Adams2014</v>
      </c>
    </row>
    <row r="100" spans="1:4" x14ac:dyDescent="0.25">
      <c r="A100">
        <v>2014</v>
      </c>
      <c r="B100" t="s">
        <v>45</v>
      </c>
      <c r="C100" s="34" t="str">
        <f t="shared" si="1"/>
        <v>Chelan2014</v>
      </c>
    </row>
    <row r="101" spans="1:4" x14ac:dyDescent="0.25">
      <c r="A101">
        <v>2014</v>
      </c>
      <c r="B101" t="s">
        <v>26</v>
      </c>
      <c r="C101" s="34" t="str">
        <f t="shared" si="1"/>
        <v>Columbia2014</v>
      </c>
    </row>
    <row r="102" spans="1:4" x14ac:dyDescent="0.25">
      <c r="A102">
        <v>2014</v>
      </c>
      <c r="B102" t="s">
        <v>54</v>
      </c>
      <c r="C102" s="34" t="str">
        <f t="shared" si="1"/>
        <v>Douglas2014</v>
      </c>
    </row>
    <row r="103" spans="1:4" x14ac:dyDescent="0.25">
      <c r="A103">
        <v>2014</v>
      </c>
      <c r="B103" t="s">
        <v>33</v>
      </c>
      <c r="C103" s="34" t="str">
        <f t="shared" si="1"/>
        <v>Ferry2014</v>
      </c>
    </row>
    <row r="104" spans="1:4" x14ac:dyDescent="0.25">
      <c r="A104">
        <v>2014</v>
      </c>
      <c r="B104" t="s">
        <v>23</v>
      </c>
      <c r="C104" s="34" t="str">
        <f t="shared" si="1"/>
        <v>Garfield2014</v>
      </c>
    </row>
    <row r="105" spans="1:4" x14ac:dyDescent="0.25">
      <c r="A105">
        <v>2014</v>
      </c>
      <c r="B105" t="s">
        <v>57</v>
      </c>
      <c r="C105" s="34" t="str">
        <f t="shared" si="1"/>
        <v>Grant2014</v>
      </c>
    </row>
    <row r="106" spans="1:4" x14ac:dyDescent="0.25">
      <c r="A106">
        <v>2014</v>
      </c>
      <c r="B106" t="s">
        <v>55</v>
      </c>
      <c r="C106" s="34" t="str">
        <f t="shared" si="1"/>
        <v>Grays Harbor2014</v>
      </c>
    </row>
    <row r="107" spans="1:4" x14ac:dyDescent="0.25">
      <c r="A107">
        <v>2014</v>
      </c>
      <c r="B107" t="s">
        <v>25</v>
      </c>
      <c r="C107" s="34" t="str">
        <f t="shared" si="1"/>
        <v>Jefferson2014</v>
      </c>
    </row>
    <row r="108" spans="1:4" x14ac:dyDescent="0.25">
      <c r="A108">
        <v>2014</v>
      </c>
      <c r="B108" t="s">
        <v>51</v>
      </c>
      <c r="C108" s="34" t="str">
        <f t="shared" si="1"/>
        <v>Kittitas2014</v>
      </c>
    </row>
    <row r="109" spans="1:4" x14ac:dyDescent="0.25">
      <c r="A109">
        <v>2014</v>
      </c>
      <c r="B109" t="s">
        <v>43</v>
      </c>
      <c r="C109" s="34" t="str">
        <f t="shared" si="1"/>
        <v>Lewis2014</v>
      </c>
    </row>
    <row r="110" spans="1:4" x14ac:dyDescent="0.25">
      <c r="A110">
        <v>2014</v>
      </c>
      <c r="B110" t="s">
        <v>28</v>
      </c>
      <c r="C110" s="34" t="str">
        <f t="shared" si="1"/>
        <v>Lincoln2014</v>
      </c>
    </row>
    <row r="111" spans="1:4" x14ac:dyDescent="0.25">
      <c r="A111">
        <v>2014</v>
      </c>
      <c r="B111" t="s">
        <v>42</v>
      </c>
      <c r="C111" s="34" t="str">
        <f t="shared" si="1"/>
        <v>Mason2014</v>
      </c>
    </row>
    <row r="112" spans="1:4" x14ac:dyDescent="0.25">
      <c r="A112">
        <v>2014</v>
      </c>
      <c r="B112" t="s">
        <v>50</v>
      </c>
      <c r="C112" s="34" t="str">
        <f t="shared" si="1"/>
        <v>Okanogan2014</v>
      </c>
    </row>
    <row r="113" spans="1:4" x14ac:dyDescent="0.25">
      <c r="A113">
        <v>2014</v>
      </c>
      <c r="B113" t="s">
        <v>35</v>
      </c>
      <c r="C113" s="34" t="str">
        <f t="shared" si="1"/>
        <v>Pacific2014</v>
      </c>
    </row>
    <row r="114" spans="1:4" x14ac:dyDescent="0.25">
      <c r="A114">
        <v>2014</v>
      </c>
      <c r="B114" t="s">
        <v>41</v>
      </c>
      <c r="C114" s="34" t="str">
        <f t="shared" si="1"/>
        <v>Spokane2014</v>
      </c>
    </row>
    <row r="115" spans="1:4" x14ac:dyDescent="0.25">
      <c r="A115">
        <v>2014</v>
      </c>
      <c r="B115" t="s">
        <v>27</v>
      </c>
      <c r="C115" s="34" t="str">
        <f t="shared" si="1"/>
        <v>Wahkiakum2014</v>
      </c>
    </row>
    <row r="116" spans="1:4" x14ac:dyDescent="0.25">
      <c r="A116">
        <v>2014</v>
      </c>
      <c r="B116" t="s">
        <v>46</v>
      </c>
      <c r="C116" s="34" t="str">
        <f t="shared" si="1"/>
        <v>Walla Walla2014</v>
      </c>
    </row>
    <row r="117" spans="1:4" x14ac:dyDescent="0.25">
      <c r="A117">
        <v>2014</v>
      </c>
      <c r="B117" t="s">
        <v>58</v>
      </c>
      <c r="C117" s="34" t="str">
        <f t="shared" si="1"/>
        <v>Whitman2014</v>
      </c>
    </row>
    <row r="118" spans="1:4" x14ac:dyDescent="0.25">
      <c r="A118">
        <v>2014</v>
      </c>
      <c r="B118" t="s">
        <v>59</v>
      </c>
      <c r="C118" s="34" t="str">
        <f t="shared" si="1"/>
        <v>Yakima2014</v>
      </c>
    </row>
    <row r="119" spans="1:4" x14ac:dyDescent="0.25">
      <c r="A119">
        <v>2013</v>
      </c>
      <c r="B119" s="36" t="s">
        <v>38</v>
      </c>
      <c r="C119" s="34" t="str">
        <f t="shared" si="1"/>
        <v>Asotin2013</v>
      </c>
      <c r="D119" s="36"/>
    </row>
    <row r="120" spans="1:4" x14ac:dyDescent="0.25">
      <c r="A120">
        <v>2013</v>
      </c>
      <c r="B120" s="36" t="s">
        <v>49</v>
      </c>
      <c r="C120" s="34" t="str">
        <f t="shared" si="1"/>
        <v>Benton2013</v>
      </c>
      <c r="D120" s="34" t="s">
        <v>76</v>
      </c>
    </row>
    <row r="121" spans="1:4" x14ac:dyDescent="0.25">
      <c r="A121">
        <v>2013</v>
      </c>
      <c r="B121" s="36" t="s">
        <v>34</v>
      </c>
      <c r="C121" s="34" t="str">
        <f t="shared" si="1"/>
        <v>Clallam2013</v>
      </c>
      <c r="D121" s="36"/>
    </row>
    <row r="122" spans="1:4" x14ac:dyDescent="0.25">
      <c r="A122">
        <v>2013</v>
      </c>
      <c r="B122" s="36" t="s">
        <v>52</v>
      </c>
      <c r="C122" s="34" t="str">
        <f t="shared" si="1"/>
        <v>Clark2013</v>
      </c>
      <c r="D122" s="34" t="s">
        <v>76</v>
      </c>
    </row>
    <row r="123" spans="1:4" x14ac:dyDescent="0.25">
      <c r="A123">
        <v>2013</v>
      </c>
      <c r="B123" s="36" t="s">
        <v>47</v>
      </c>
      <c r="C123" s="34" t="str">
        <f t="shared" si="1"/>
        <v>Cowlitz2013</v>
      </c>
      <c r="D123" s="34" t="s">
        <v>76</v>
      </c>
    </row>
    <row r="124" spans="1:4" x14ac:dyDescent="0.25">
      <c r="A124">
        <v>2013</v>
      </c>
      <c r="B124" s="36" t="s">
        <v>61</v>
      </c>
      <c r="C124" s="34" t="str">
        <f t="shared" si="1"/>
        <v>Franklin2013</v>
      </c>
      <c r="D124" s="34" t="s">
        <v>76</v>
      </c>
    </row>
    <row r="125" spans="1:4" x14ac:dyDescent="0.25">
      <c r="A125">
        <v>2013</v>
      </c>
      <c r="B125" s="36" t="s">
        <v>31</v>
      </c>
      <c r="C125" s="34" t="str">
        <f t="shared" si="1"/>
        <v>Island2013</v>
      </c>
      <c r="D125" s="36"/>
    </row>
    <row r="126" spans="1:4" x14ac:dyDescent="0.25">
      <c r="A126">
        <v>2013</v>
      </c>
      <c r="B126" s="36" t="s">
        <v>30</v>
      </c>
      <c r="C126" s="34" t="str">
        <f t="shared" si="1"/>
        <v>Klickitat2013</v>
      </c>
      <c r="D126" s="34" t="s">
        <v>76</v>
      </c>
    </row>
    <row r="127" spans="1:4" x14ac:dyDescent="0.25">
      <c r="A127">
        <v>2013</v>
      </c>
      <c r="B127" s="36" t="s">
        <v>32</v>
      </c>
      <c r="C127" s="34" t="str">
        <f t="shared" si="1"/>
        <v>Pend Oreille2013</v>
      </c>
      <c r="D127" s="36"/>
    </row>
    <row r="128" spans="1:4" x14ac:dyDescent="0.25">
      <c r="A128">
        <v>2013</v>
      </c>
      <c r="B128" s="36" t="s">
        <v>24</v>
      </c>
      <c r="C128" s="34" t="str">
        <f t="shared" si="1"/>
        <v>San Juan2013</v>
      </c>
      <c r="D128" s="34" t="s">
        <v>76</v>
      </c>
    </row>
    <row r="129" spans="1:4" x14ac:dyDescent="0.25">
      <c r="A129">
        <v>2013</v>
      </c>
      <c r="B129" s="36" t="s">
        <v>39</v>
      </c>
      <c r="C129" s="34" t="str">
        <f t="shared" si="1"/>
        <v>Skagit2013</v>
      </c>
      <c r="D129" s="34" t="s">
        <v>76</v>
      </c>
    </row>
    <row r="130" spans="1:4" x14ac:dyDescent="0.25">
      <c r="A130">
        <v>2013</v>
      </c>
      <c r="B130" s="36" t="s">
        <v>37</v>
      </c>
      <c r="C130" s="34" t="str">
        <f t="shared" si="1"/>
        <v>Skamania2013</v>
      </c>
      <c r="D130" s="34" t="s">
        <v>76</v>
      </c>
    </row>
    <row r="131" spans="1:4" x14ac:dyDescent="0.25">
      <c r="A131">
        <v>2013</v>
      </c>
      <c r="B131" s="36" t="s">
        <v>29</v>
      </c>
      <c r="C131" s="34" t="str">
        <f t="shared" ref="C131:C194" si="2">CONCATENATE(B131,A131)</f>
        <v>Stevens2013</v>
      </c>
      <c r="D131" s="36"/>
    </row>
    <row r="132" spans="1:4" x14ac:dyDescent="0.25">
      <c r="A132">
        <v>2013</v>
      </c>
      <c r="B132" s="36" t="s">
        <v>44</v>
      </c>
      <c r="C132" s="34" t="str">
        <f t="shared" si="2"/>
        <v>Thurston2013</v>
      </c>
      <c r="D132" s="36"/>
    </row>
    <row r="133" spans="1:4" x14ac:dyDescent="0.25">
      <c r="A133">
        <v>2013</v>
      </c>
      <c r="B133" s="36" t="s">
        <v>36</v>
      </c>
      <c r="C133" s="34" t="str">
        <f t="shared" si="2"/>
        <v>Whatcom2013</v>
      </c>
      <c r="D133" s="34" t="s">
        <v>76</v>
      </c>
    </row>
    <row r="134" spans="1:4" x14ac:dyDescent="0.25">
      <c r="A134">
        <v>2013</v>
      </c>
      <c r="B134" s="35" t="s">
        <v>48</v>
      </c>
      <c r="C134" s="34" t="str">
        <f t="shared" si="2"/>
        <v>King2013</v>
      </c>
      <c r="D134" s="35" t="s">
        <v>77</v>
      </c>
    </row>
    <row r="135" spans="1:4" x14ac:dyDescent="0.25">
      <c r="A135">
        <v>2013</v>
      </c>
      <c r="B135" s="35" t="s">
        <v>40</v>
      </c>
      <c r="C135" s="34" t="str">
        <f t="shared" si="2"/>
        <v>Kitsap2013</v>
      </c>
      <c r="D135" s="35" t="s">
        <v>77</v>
      </c>
    </row>
    <row r="136" spans="1:4" x14ac:dyDescent="0.25">
      <c r="A136">
        <v>2013</v>
      </c>
      <c r="B136" s="35" t="s">
        <v>56</v>
      </c>
      <c r="C136" s="34" t="str">
        <f t="shared" si="2"/>
        <v>Pierce2013</v>
      </c>
      <c r="D136" s="35" t="s">
        <v>77</v>
      </c>
    </row>
    <row r="137" spans="1:4" x14ac:dyDescent="0.25">
      <c r="A137">
        <v>2013</v>
      </c>
      <c r="B137" s="35" t="s">
        <v>53</v>
      </c>
      <c r="C137" s="34" t="str">
        <f t="shared" si="2"/>
        <v>Snohomish2013</v>
      </c>
      <c r="D137" s="35" t="s">
        <v>77</v>
      </c>
    </row>
    <row r="138" spans="1:4" x14ac:dyDescent="0.25">
      <c r="A138">
        <v>2013</v>
      </c>
      <c r="B138" t="s">
        <v>60</v>
      </c>
      <c r="C138" s="34" t="str">
        <f t="shared" si="2"/>
        <v>Adams2013</v>
      </c>
    </row>
    <row r="139" spans="1:4" x14ac:dyDescent="0.25">
      <c r="A139">
        <v>2013</v>
      </c>
      <c r="B139" t="s">
        <v>45</v>
      </c>
      <c r="C139" s="34" t="str">
        <f t="shared" si="2"/>
        <v>Chelan2013</v>
      </c>
    </row>
    <row r="140" spans="1:4" x14ac:dyDescent="0.25">
      <c r="A140">
        <v>2013</v>
      </c>
      <c r="B140" t="s">
        <v>26</v>
      </c>
      <c r="C140" s="34" t="str">
        <f t="shared" si="2"/>
        <v>Columbia2013</v>
      </c>
    </row>
    <row r="141" spans="1:4" x14ac:dyDescent="0.25">
      <c r="A141">
        <v>2013</v>
      </c>
      <c r="B141" t="s">
        <v>54</v>
      </c>
      <c r="C141" s="34" t="str">
        <f t="shared" si="2"/>
        <v>Douglas2013</v>
      </c>
    </row>
    <row r="142" spans="1:4" x14ac:dyDescent="0.25">
      <c r="A142">
        <v>2013</v>
      </c>
      <c r="B142" t="s">
        <v>33</v>
      </c>
      <c r="C142" s="34" t="str">
        <f t="shared" si="2"/>
        <v>Ferry2013</v>
      </c>
    </row>
    <row r="143" spans="1:4" x14ac:dyDescent="0.25">
      <c r="A143">
        <v>2013</v>
      </c>
      <c r="B143" t="s">
        <v>23</v>
      </c>
      <c r="C143" s="34" t="str">
        <f t="shared" si="2"/>
        <v>Garfield2013</v>
      </c>
    </row>
    <row r="144" spans="1:4" x14ac:dyDescent="0.25">
      <c r="A144">
        <v>2013</v>
      </c>
      <c r="B144" t="s">
        <v>57</v>
      </c>
      <c r="C144" s="34" t="str">
        <f t="shared" si="2"/>
        <v>Grant2013</v>
      </c>
    </row>
    <row r="145" spans="1:4" x14ac:dyDescent="0.25">
      <c r="A145">
        <v>2013</v>
      </c>
      <c r="B145" t="s">
        <v>55</v>
      </c>
      <c r="C145" s="34" t="str">
        <f t="shared" si="2"/>
        <v>Grays Harbor2013</v>
      </c>
    </row>
    <row r="146" spans="1:4" x14ac:dyDescent="0.25">
      <c r="A146">
        <v>2013</v>
      </c>
      <c r="B146" t="s">
        <v>25</v>
      </c>
      <c r="C146" s="34" t="str">
        <f t="shared" si="2"/>
        <v>Jefferson2013</v>
      </c>
    </row>
    <row r="147" spans="1:4" x14ac:dyDescent="0.25">
      <c r="A147">
        <v>2013</v>
      </c>
      <c r="B147" t="s">
        <v>51</v>
      </c>
      <c r="C147" s="34" t="str">
        <f t="shared" si="2"/>
        <v>Kittitas2013</v>
      </c>
    </row>
    <row r="148" spans="1:4" x14ac:dyDescent="0.25">
      <c r="A148">
        <v>2013</v>
      </c>
      <c r="B148" t="s">
        <v>43</v>
      </c>
      <c r="C148" s="34" t="str">
        <f t="shared" si="2"/>
        <v>Lewis2013</v>
      </c>
    </row>
    <row r="149" spans="1:4" x14ac:dyDescent="0.25">
      <c r="A149">
        <v>2013</v>
      </c>
      <c r="B149" t="s">
        <v>28</v>
      </c>
      <c r="C149" s="34" t="str">
        <f t="shared" si="2"/>
        <v>Lincoln2013</v>
      </c>
    </row>
    <row r="150" spans="1:4" x14ac:dyDescent="0.25">
      <c r="A150">
        <v>2013</v>
      </c>
      <c r="B150" t="s">
        <v>42</v>
      </c>
      <c r="C150" s="34" t="str">
        <f t="shared" si="2"/>
        <v>Mason2013</v>
      </c>
    </row>
    <row r="151" spans="1:4" x14ac:dyDescent="0.25">
      <c r="A151">
        <v>2013</v>
      </c>
      <c r="B151" t="s">
        <v>50</v>
      </c>
      <c r="C151" s="34" t="str">
        <f t="shared" si="2"/>
        <v>Okanogan2013</v>
      </c>
    </row>
    <row r="152" spans="1:4" x14ac:dyDescent="0.25">
      <c r="A152">
        <v>2013</v>
      </c>
      <c r="B152" t="s">
        <v>35</v>
      </c>
      <c r="C152" s="34" t="str">
        <f t="shared" si="2"/>
        <v>Pacific2013</v>
      </c>
    </row>
    <row r="153" spans="1:4" x14ac:dyDescent="0.25">
      <c r="A153">
        <v>2013</v>
      </c>
      <c r="B153" t="s">
        <v>41</v>
      </c>
      <c r="C153" s="34" t="str">
        <f t="shared" si="2"/>
        <v>Spokane2013</v>
      </c>
    </row>
    <row r="154" spans="1:4" x14ac:dyDescent="0.25">
      <c r="A154">
        <v>2013</v>
      </c>
      <c r="B154" t="s">
        <v>27</v>
      </c>
      <c r="C154" s="34" t="str">
        <f t="shared" si="2"/>
        <v>Wahkiakum2013</v>
      </c>
    </row>
    <row r="155" spans="1:4" x14ac:dyDescent="0.25">
      <c r="A155">
        <v>2013</v>
      </c>
      <c r="B155" t="s">
        <v>46</v>
      </c>
      <c r="C155" s="34" t="str">
        <f t="shared" si="2"/>
        <v>Walla Walla2013</v>
      </c>
    </row>
    <row r="156" spans="1:4" x14ac:dyDescent="0.25">
      <c r="A156">
        <v>2013</v>
      </c>
      <c r="B156" t="s">
        <v>58</v>
      </c>
      <c r="C156" s="34" t="str">
        <f t="shared" si="2"/>
        <v>Whitman2013</v>
      </c>
    </row>
    <row r="157" spans="1:4" x14ac:dyDescent="0.25">
      <c r="A157">
        <v>2013</v>
      </c>
      <c r="B157" t="s">
        <v>59</v>
      </c>
      <c r="C157" s="34" t="str">
        <f t="shared" si="2"/>
        <v>Yakima2013</v>
      </c>
    </row>
    <row r="158" spans="1:4" x14ac:dyDescent="0.25">
      <c r="A158">
        <v>2012</v>
      </c>
      <c r="B158" s="36" t="s">
        <v>38</v>
      </c>
      <c r="C158" s="34" t="str">
        <f t="shared" si="2"/>
        <v>Asotin2012</v>
      </c>
      <c r="D158" s="36"/>
    </row>
    <row r="159" spans="1:4" x14ac:dyDescent="0.25">
      <c r="A159">
        <v>2012</v>
      </c>
      <c r="B159" s="36" t="s">
        <v>49</v>
      </c>
      <c r="C159" s="34" t="str">
        <f t="shared" si="2"/>
        <v>Benton2012</v>
      </c>
      <c r="D159" s="34" t="s">
        <v>76</v>
      </c>
    </row>
    <row r="160" spans="1:4" x14ac:dyDescent="0.25">
      <c r="A160">
        <v>2012</v>
      </c>
      <c r="B160" s="36" t="s">
        <v>34</v>
      </c>
      <c r="C160" s="34" t="str">
        <f t="shared" si="2"/>
        <v>Clallam2012</v>
      </c>
      <c r="D160" s="36"/>
    </row>
    <row r="161" spans="1:4" x14ac:dyDescent="0.25">
      <c r="A161">
        <v>2012</v>
      </c>
      <c r="B161" s="36" t="s">
        <v>52</v>
      </c>
      <c r="C161" s="34" t="str">
        <f t="shared" si="2"/>
        <v>Clark2012</v>
      </c>
      <c r="D161" s="34" t="s">
        <v>76</v>
      </c>
    </row>
    <row r="162" spans="1:4" x14ac:dyDescent="0.25">
      <c r="A162">
        <v>2012</v>
      </c>
      <c r="B162" s="36" t="s">
        <v>47</v>
      </c>
      <c r="C162" s="34" t="str">
        <f t="shared" si="2"/>
        <v>Cowlitz2012</v>
      </c>
      <c r="D162" s="34" t="s">
        <v>76</v>
      </c>
    </row>
    <row r="163" spans="1:4" x14ac:dyDescent="0.25">
      <c r="A163">
        <v>2012</v>
      </c>
      <c r="B163" s="36" t="s">
        <v>61</v>
      </c>
      <c r="C163" s="34" t="str">
        <f t="shared" si="2"/>
        <v>Franklin2012</v>
      </c>
      <c r="D163" s="34" t="s">
        <v>76</v>
      </c>
    </row>
    <row r="164" spans="1:4" x14ac:dyDescent="0.25">
      <c r="A164">
        <v>2012</v>
      </c>
      <c r="B164" s="36" t="s">
        <v>31</v>
      </c>
      <c r="C164" s="34" t="str">
        <f t="shared" si="2"/>
        <v>Island2012</v>
      </c>
      <c r="D164" s="36"/>
    </row>
    <row r="165" spans="1:4" x14ac:dyDescent="0.25">
      <c r="A165">
        <v>2012</v>
      </c>
      <c r="B165" s="36" t="s">
        <v>30</v>
      </c>
      <c r="C165" s="34" t="str">
        <f t="shared" si="2"/>
        <v>Klickitat2012</v>
      </c>
      <c r="D165" s="34" t="s">
        <v>76</v>
      </c>
    </row>
    <row r="166" spans="1:4" x14ac:dyDescent="0.25">
      <c r="A166">
        <v>2012</v>
      </c>
      <c r="B166" s="36" t="s">
        <v>32</v>
      </c>
      <c r="C166" s="34" t="str">
        <f t="shared" si="2"/>
        <v>Pend Oreille2012</v>
      </c>
      <c r="D166" s="36"/>
    </row>
    <row r="167" spans="1:4" x14ac:dyDescent="0.25">
      <c r="A167">
        <v>2012</v>
      </c>
      <c r="B167" s="36" t="s">
        <v>24</v>
      </c>
      <c r="C167" s="34" t="str">
        <f t="shared" si="2"/>
        <v>San Juan2012</v>
      </c>
      <c r="D167" s="34" t="s">
        <v>76</v>
      </c>
    </row>
    <row r="168" spans="1:4" x14ac:dyDescent="0.25">
      <c r="A168">
        <v>2012</v>
      </c>
      <c r="B168" s="36" t="s">
        <v>39</v>
      </c>
      <c r="C168" s="34" t="str">
        <f t="shared" si="2"/>
        <v>Skagit2012</v>
      </c>
      <c r="D168" s="34" t="s">
        <v>76</v>
      </c>
    </row>
    <row r="169" spans="1:4" x14ac:dyDescent="0.25">
      <c r="A169">
        <v>2012</v>
      </c>
      <c r="B169" s="36" t="s">
        <v>37</v>
      </c>
      <c r="C169" s="34" t="str">
        <f t="shared" si="2"/>
        <v>Skamania2012</v>
      </c>
      <c r="D169" s="34" t="s">
        <v>76</v>
      </c>
    </row>
    <row r="170" spans="1:4" x14ac:dyDescent="0.25">
      <c r="A170">
        <v>2012</v>
      </c>
      <c r="B170" s="36" t="s">
        <v>29</v>
      </c>
      <c r="C170" s="34" t="str">
        <f t="shared" si="2"/>
        <v>Stevens2012</v>
      </c>
      <c r="D170" s="34" t="s">
        <v>76</v>
      </c>
    </row>
    <row r="171" spans="1:4" x14ac:dyDescent="0.25">
      <c r="A171">
        <v>2012</v>
      </c>
      <c r="B171" s="36" t="s">
        <v>44</v>
      </c>
      <c r="C171" s="34" t="str">
        <f t="shared" si="2"/>
        <v>Thurston2012</v>
      </c>
      <c r="D171" s="36"/>
    </row>
    <row r="172" spans="1:4" x14ac:dyDescent="0.25">
      <c r="A172">
        <v>2012</v>
      </c>
      <c r="B172" s="36" t="s">
        <v>36</v>
      </c>
      <c r="C172" s="34" t="str">
        <f t="shared" si="2"/>
        <v>Whatcom2012</v>
      </c>
      <c r="D172" s="34" t="s">
        <v>76</v>
      </c>
    </row>
    <row r="173" spans="1:4" x14ac:dyDescent="0.25">
      <c r="A173">
        <v>2012</v>
      </c>
      <c r="B173" s="35" t="s">
        <v>48</v>
      </c>
      <c r="C173" s="34" t="str">
        <f t="shared" si="2"/>
        <v>King2012</v>
      </c>
      <c r="D173" s="35" t="s">
        <v>77</v>
      </c>
    </row>
    <row r="174" spans="1:4" x14ac:dyDescent="0.25">
      <c r="A174">
        <v>2012</v>
      </c>
      <c r="B174" s="35" t="s">
        <v>40</v>
      </c>
      <c r="C174" s="34" t="str">
        <f t="shared" si="2"/>
        <v>Kitsap2012</v>
      </c>
      <c r="D174" s="35" t="s">
        <v>77</v>
      </c>
    </row>
    <row r="175" spans="1:4" x14ac:dyDescent="0.25">
      <c r="A175">
        <v>2012</v>
      </c>
      <c r="B175" s="35" t="s">
        <v>56</v>
      </c>
      <c r="C175" s="34" t="str">
        <f t="shared" si="2"/>
        <v>Pierce2012</v>
      </c>
      <c r="D175" s="35" t="s">
        <v>77</v>
      </c>
    </row>
    <row r="176" spans="1:4" x14ac:dyDescent="0.25">
      <c r="A176">
        <v>2012</v>
      </c>
      <c r="B176" s="35" t="s">
        <v>53</v>
      </c>
      <c r="C176" s="34" t="str">
        <f t="shared" si="2"/>
        <v>Snohomish2012</v>
      </c>
      <c r="D176" s="34" t="s">
        <v>76</v>
      </c>
    </row>
    <row r="177" spans="1:3" x14ac:dyDescent="0.25">
      <c r="A177">
        <v>2012</v>
      </c>
      <c r="B177" t="s">
        <v>60</v>
      </c>
      <c r="C177" s="34" t="str">
        <f t="shared" si="2"/>
        <v>Adams2012</v>
      </c>
    </row>
    <row r="178" spans="1:3" x14ac:dyDescent="0.25">
      <c r="A178">
        <v>2012</v>
      </c>
      <c r="B178" t="s">
        <v>45</v>
      </c>
      <c r="C178" s="34" t="str">
        <f t="shared" si="2"/>
        <v>Chelan2012</v>
      </c>
    </row>
    <row r="179" spans="1:3" x14ac:dyDescent="0.25">
      <c r="A179">
        <v>2012</v>
      </c>
      <c r="B179" t="s">
        <v>26</v>
      </c>
      <c r="C179" s="34" t="str">
        <f t="shared" si="2"/>
        <v>Columbia2012</v>
      </c>
    </row>
    <row r="180" spans="1:3" x14ac:dyDescent="0.25">
      <c r="A180">
        <v>2012</v>
      </c>
      <c r="B180" t="s">
        <v>54</v>
      </c>
      <c r="C180" s="34" t="str">
        <f t="shared" si="2"/>
        <v>Douglas2012</v>
      </c>
    </row>
    <row r="181" spans="1:3" x14ac:dyDescent="0.25">
      <c r="A181">
        <v>2012</v>
      </c>
      <c r="B181" t="s">
        <v>33</v>
      </c>
      <c r="C181" s="34" t="str">
        <f t="shared" si="2"/>
        <v>Ferry2012</v>
      </c>
    </row>
    <row r="182" spans="1:3" x14ac:dyDescent="0.25">
      <c r="A182">
        <v>2012</v>
      </c>
      <c r="B182" t="s">
        <v>23</v>
      </c>
      <c r="C182" s="34" t="str">
        <f t="shared" si="2"/>
        <v>Garfield2012</v>
      </c>
    </row>
    <row r="183" spans="1:3" x14ac:dyDescent="0.25">
      <c r="A183">
        <v>2012</v>
      </c>
      <c r="B183" t="s">
        <v>57</v>
      </c>
      <c r="C183" s="34" t="str">
        <f t="shared" si="2"/>
        <v>Grant2012</v>
      </c>
    </row>
    <row r="184" spans="1:3" x14ac:dyDescent="0.25">
      <c r="A184">
        <v>2012</v>
      </c>
      <c r="B184" t="s">
        <v>55</v>
      </c>
      <c r="C184" s="34" t="str">
        <f t="shared" si="2"/>
        <v>Grays Harbor2012</v>
      </c>
    </row>
    <row r="185" spans="1:3" x14ac:dyDescent="0.25">
      <c r="A185">
        <v>2012</v>
      </c>
      <c r="B185" t="s">
        <v>25</v>
      </c>
      <c r="C185" s="34" t="str">
        <f t="shared" si="2"/>
        <v>Jefferson2012</v>
      </c>
    </row>
    <row r="186" spans="1:3" x14ac:dyDescent="0.25">
      <c r="A186">
        <v>2012</v>
      </c>
      <c r="B186" t="s">
        <v>51</v>
      </c>
      <c r="C186" s="34" t="str">
        <f t="shared" si="2"/>
        <v>Kittitas2012</v>
      </c>
    </row>
    <row r="187" spans="1:3" x14ac:dyDescent="0.25">
      <c r="A187">
        <v>2012</v>
      </c>
      <c r="B187" t="s">
        <v>43</v>
      </c>
      <c r="C187" s="34" t="str">
        <f t="shared" si="2"/>
        <v>Lewis2012</v>
      </c>
    </row>
    <row r="188" spans="1:3" x14ac:dyDescent="0.25">
      <c r="A188">
        <v>2012</v>
      </c>
      <c r="B188" t="s">
        <v>28</v>
      </c>
      <c r="C188" s="34" t="str">
        <f t="shared" si="2"/>
        <v>Lincoln2012</v>
      </c>
    </row>
    <row r="189" spans="1:3" x14ac:dyDescent="0.25">
      <c r="A189">
        <v>2012</v>
      </c>
      <c r="B189" t="s">
        <v>42</v>
      </c>
      <c r="C189" s="34" t="str">
        <f t="shared" si="2"/>
        <v>Mason2012</v>
      </c>
    </row>
    <row r="190" spans="1:3" x14ac:dyDescent="0.25">
      <c r="A190">
        <v>2012</v>
      </c>
      <c r="B190" t="s">
        <v>50</v>
      </c>
      <c r="C190" s="34" t="str">
        <f t="shared" si="2"/>
        <v>Okanogan2012</v>
      </c>
    </row>
    <row r="191" spans="1:3" x14ac:dyDescent="0.25">
      <c r="A191">
        <v>2012</v>
      </c>
      <c r="B191" t="s">
        <v>35</v>
      </c>
      <c r="C191" s="34" t="str">
        <f t="shared" si="2"/>
        <v>Pacific2012</v>
      </c>
    </row>
    <row r="192" spans="1:3" x14ac:dyDescent="0.25">
      <c r="A192">
        <v>2012</v>
      </c>
      <c r="B192" t="s">
        <v>41</v>
      </c>
      <c r="C192" s="34" t="str">
        <f t="shared" si="2"/>
        <v>Spokane2012</v>
      </c>
    </row>
    <row r="193" spans="1:4" x14ac:dyDescent="0.25">
      <c r="A193">
        <v>2012</v>
      </c>
      <c r="B193" t="s">
        <v>27</v>
      </c>
      <c r="C193" s="34" t="str">
        <f t="shared" si="2"/>
        <v>Wahkiakum2012</v>
      </c>
    </row>
    <row r="194" spans="1:4" x14ac:dyDescent="0.25">
      <c r="A194">
        <v>2012</v>
      </c>
      <c r="B194" t="s">
        <v>46</v>
      </c>
      <c r="C194" s="34" t="str">
        <f t="shared" si="2"/>
        <v>Walla Walla2012</v>
      </c>
    </row>
    <row r="195" spans="1:4" x14ac:dyDescent="0.25">
      <c r="A195">
        <v>2012</v>
      </c>
      <c r="B195" t="s">
        <v>58</v>
      </c>
      <c r="C195" s="34" t="str">
        <f t="shared" ref="C195:C258" si="3">CONCATENATE(B195,A195)</f>
        <v>Whitman2012</v>
      </c>
    </row>
    <row r="196" spans="1:4" x14ac:dyDescent="0.25">
      <c r="A196">
        <v>2012</v>
      </c>
      <c r="B196" t="s">
        <v>59</v>
      </c>
      <c r="C196" s="34" t="str">
        <f t="shared" si="3"/>
        <v>Yakima2012</v>
      </c>
    </row>
    <row r="197" spans="1:4" x14ac:dyDescent="0.25">
      <c r="A197">
        <v>2011</v>
      </c>
      <c r="B197" s="36" t="s">
        <v>38</v>
      </c>
      <c r="C197" s="34" t="str">
        <f t="shared" si="3"/>
        <v>Asotin2011</v>
      </c>
      <c r="D197" s="36"/>
    </row>
    <row r="198" spans="1:4" x14ac:dyDescent="0.25">
      <c r="A198">
        <v>2011</v>
      </c>
      <c r="B198" s="36" t="s">
        <v>49</v>
      </c>
      <c r="C198" s="34" t="str">
        <f t="shared" si="3"/>
        <v>Benton2011</v>
      </c>
      <c r="D198" s="36"/>
    </row>
    <row r="199" spans="1:4" x14ac:dyDescent="0.25">
      <c r="A199">
        <v>2011</v>
      </c>
      <c r="B199" s="36" t="s">
        <v>34</v>
      </c>
      <c r="C199" s="34" t="str">
        <f t="shared" si="3"/>
        <v>Clallam2011</v>
      </c>
      <c r="D199" s="36"/>
    </row>
    <row r="200" spans="1:4" x14ac:dyDescent="0.25">
      <c r="A200">
        <v>2011</v>
      </c>
      <c r="B200" s="36" t="s">
        <v>52</v>
      </c>
      <c r="C200" s="34" t="str">
        <f t="shared" si="3"/>
        <v>Clark2011</v>
      </c>
      <c r="D200" s="34" t="s">
        <v>76</v>
      </c>
    </row>
    <row r="201" spans="1:4" x14ac:dyDescent="0.25">
      <c r="A201">
        <v>2011</v>
      </c>
      <c r="B201" s="36" t="s">
        <v>47</v>
      </c>
      <c r="C201" s="34" t="str">
        <f t="shared" si="3"/>
        <v>Cowlitz2011</v>
      </c>
      <c r="D201" s="34" t="s">
        <v>76</v>
      </c>
    </row>
    <row r="202" spans="1:4" x14ac:dyDescent="0.25">
      <c r="A202">
        <v>2011</v>
      </c>
      <c r="B202" s="36" t="s">
        <v>61</v>
      </c>
      <c r="C202" s="34" t="str">
        <f t="shared" si="3"/>
        <v>Franklin2011</v>
      </c>
      <c r="D202" s="34" t="s">
        <v>76</v>
      </c>
    </row>
    <row r="203" spans="1:4" x14ac:dyDescent="0.25">
      <c r="A203">
        <v>2011</v>
      </c>
      <c r="B203" s="36" t="s">
        <v>31</v>
      </c>
      <c r="C203" s="34" t="str">
        <f t="shared" si="3"/>
        <v>Island2011</v>
      </c>
      <c r="D203" s="36"/>
    </row>
    <row r="204" spans="1:4" x14ac:dyDescent="0.25">
      <c r="A204">
        <v>2011</v>
      </c>
      <c r="B204" s="36" t="s">
        <v>30</v>
      </c>
      <c r="C204" s="34" t="str">
        <f t="shared" si="3"/>
        <v>Klickitat2011</v>
      </c>
      <c r="D204" s="34" t="s">
        <v>76</v>
      </c>
    </row>
    <row r="205" spans="1:4" x14ac:dyDescent="0.25">
      <c r="A205">
        <v>2011</v>
      </c>
      <c r="B205" s="36" t="s">
        <v>32</v>
      </c>
      <c r="C205" s="34" t="str">
        <f t="shared" si="3"/>
        <v>Pend Oreille2011</v>
      </c>
      <c r="D205" s="36"/>
    </row>
    <row r="206" spans="1:4" x14ac:dyDescent="0.25">
      <c r="A206">
        <v>2011</v>
      </c>
      <c r="B206" s="36" t="s">
        <v>24</v>
      </c>
      <c r="C206" s="34" t="str">
        <f t="shared" si="3"/>
        <v>San Juan2011</v>
      </c>
      <c r="D206" s="34" t="s">
        <v>76</v>
      </c>
    </row>
    <row r="207" spans="1:4" x14ac:dyDescent="0.25">
      <c r="A207">
        <v>2011</v>
      </c>
      <c r="B207" s="36" t="s">
        <v>39</v>
      </c>
      <c r="C207" s="34" t="str">
        <f t="shared" si="3"/>
        <v>Skagit2011</v>
      </c>
      <c r="D207" s="34" t="s">
        <v>76</v>
      </c>
    </row>
    <row r="208" spans="1:4" x14ac:dyDescent="0.25">
      <c r="A208">
        <v>2011</v>
      </c>
      <c r="B208" s="36" t="s">
        <v>37</v>
      </c>
      <c r="C208" s="34" t="str">
        <f t="shared" si="3"/>
        <v>Skamania2011</v>
      </c>
      <c r="D208" s="34" t="s">
        <v>76</v>
      </c>
    </row>
    <row r="209" spans="1:4" x14ac:dyDescent="0.25">
      <c r="A209">
        <v>2011</v>
      </c>
      <c r="B209" s="36" t="s">
        <v>29</v>
      </c>
      <c r="C209" s="34" t="str">
        <f t="shared" si="3"/>
        <v>Stevens2011</v>
      </c>
      <c r="D209" s="36"/>
    </row>
    <row r="210" spans="1:4" x14ac:dyDescent="0.25">
      <c r="A210">
        <v>2011</v>
      </c>
      <c r="B210" s="36" t="s">
        <v>44</v>
      </c>
      <c r="C210" s="34" t="str">
        <f t="shared" si="3"/>
        <v>Thurston2011</v>
      </c>
      <c r="D210" s="36"/>
    </row>
    <row r="211" spans="1:4" x14ac:dyDescent="0.25">
      <c r="A211">
        <v>2011</v>
      </c>
      <c r="B211" s="36" t="s">
        <v>36</v>
      </c>
      <c r="C211" s="34" t="str">
        <f t="shared" si="3"/>
        <v>Whatcom2011</v>
      </c>
      <c r="D211" s="34" t="s">
        <v>76</v>
      </c>
    </row>
    <row r="212" spans="1:4" x14ac:dyDescent="0.25">
      <c r="A212">
        <v>2011</v>
      </c>
      <c r="B212" s="35" t="s">
        <v>48</v>
      </c>
      <c r="C212" s="34" t="str">
        <f t="shared" si="3"/>
        <v>King2011</v>
      </c>
      <c r="D212" s="35" t="s">
        <v>77</v>
      </c>
    </row>
    <row r="213" spans="1:4" x14ac:dyDescent="0.25">
      <c r="A213">
        <v>2011</v>
      </c>
      <c r="B213" s="35" t="s">
        <v>40</v>
      </c>
      <c r="C213" s="34" t="str">
        <f t="shared" si="3"/>
        <v>Kitsap2011</v>
      </c>
      <c r="D213" s="35" t="s">
        <v>77</v>
      </c>
    </row>
    <row r="214" spans="1:4" x14ac:dyDescent="0.25">
      <c r="A214">
        <v>2011</v>
      </c>
      <c r="B214" s="35" t="s">
        <v>56</v>
      </c>
      <c r="C214" s="34" t="str">
        <f t="shared" si="3"/>
        <v>Pierce2011</v>
      </c>
      <c r="D214" s="35" t="s">
        <v>77</v>
      </c>
    </row>
    <row r="215" spans="1:4" x14ac:dyDescent="0.25">
      <c r="A215">
        <v>2011</v>
      </c>
      <c r="B215" s="35" t="s">
        <v>53</v>
      </c>
      <c r="C215" s="34" t="str">
        <f t="shared" si="3"/>
        <v>Snohomish2011</v>
      </c>
      <c r="D215" s="35" t="s">
        <v>77</v>
      </c>
    </row>
    <row r="216" spans="1:4" x14ac:dyDescent="0.25">
      <c r="A216">
        <v>2011</v>
      </c>
      <c r="B216" t="s">
        <v>60</v>
      </c>
      <c r="C216" s="34" t="str">
        <f t="shared" si="3"/>
        <v>Adams2011</v>
      </c>
    </row>
    <row r="217" spans="1:4" x14ac:dyDescent="0.25">
      <c r="A217">
        <v>2011</v>
      </c>
      <c r="B217" t="s">
        <v>45</v>
      </c>
      <c r="C217" s="34" t="str">
        <f t="shared" si="3"/>
        <v>Chelan2011</v>
      </c>
    </row>
    <row r="218" spans="1:4" x14ac:dyDescent="0.25">
      <c r="A218">
        <v>2011</v>
      </c>
      <c r="B218" t="s">
        <v>26</v>
      </c>
      <c r="C218" s="34" t="str">
        <f t="shared" si="3"/>
        <v>Columbia2011</v>
      </c>
    </row>
    <row r="219" spans="1:4" x14ac:dyDescent="0.25">
      <c r="A219">
        <v>2011</v>
      </c>
      <c r="B219" t="s">
        <v>54</v>
      </c>
      <c r="C219" s="34" t="str">
        <f t="shared" si="3"/>
        <v>Douglas2011</v>
      </c>
    </row>
    <row r="220" spans="1:4" x14ac:dyDescent="0.25">
      <c r="A220">
        <v>2011</v>
      </c>
      <c r="B220" t="s">
        <v>33</v>
      </c>
      <c r="C220" s="34" t="str">
        <f t="shared" si="3"/>
        <v>Ferry2011</v>
      </c>
    </row>
    <row r="221" spans="1:4" x14ac:dyDescent="0.25">
      <c r="A221">
        <v>2011</v>
      </c>
      <c r="B221" t="s">
        <v>23</v>
      </c>
      <c r="C221" s="34" t="str">
        <f t="shared" si="3"/>
        <v>Garfield2011</v>
      </c>
    </row>
    <row r="222" spans="1:4" x14ac:dyDescent="0.25">
      <c r="A222">
        <v>2011</v>
      </c>
      <c r="B222" t="s">
        <v>57</v>
      </c>
      <c r="C222" s="34" t="str">
        <f t="shared" si="3"/>
        <v>Grant2011</v>
      </c>
    </row>
    <row r="223" spans="1:4" x14ac:dyDescent="0.25">
      <c r="A223">
        <v>2011</v>
      </c>
      <c r="B223" t="s">
        <v>55</v>
      </c>
      <c r="C223" s="34" t="str">
        <f t="shared" si="3"/>
        <v>Grays Harbor2011</v>
      </c>
    </row>
    <row r="224" spans="1:4" x14ac:dyDescent="0.25">
      <c r="A224">
        <v>2011</v>
      </c>
      <c r="B224" t="s">
        <v>25</v>
      </c>
      <c r="C224" s="34" t="str">
        <f t="shared" si="3"/>
        <v>Jefferson2011</v>
      </c>
    </row>
    <row r="225" spans="1:4" x14ac:dyDescent="0.25">
      <c r="A225">
        <v>2011</v>
      </c>
      <c r="B225" t="s">
        <v>51</v>
      </c>
      <c r="C225" s="34" t="str">
        <f t="shared" si="3"/>
        <v>Kittitas2011</v>
      </c>
    </row>
    <row r="226" spans="1:4" x14ac:dyDescent="0.25">
      <c r="A226">
        <v>2011</v>
      </c>
      <c r="B226" t="s">
        <v>43</v>
      </c>
      <c r="C226" s="34" t="str">
        <f t="shared" si="3"/>
        <v>Lewis2011</v>
      </c>
    </row>
    <row r="227" spans="1:4" x14ac:dyDescent="0.25">
      <c r="A227">
        <v>2011</v>
      </c>
      <c r="B227" t="s">
        <v>28</v>
      </c>
      <c r="C227" s="34" t="str">
        <f t="shared" si="3"/>
        <v>Lincoln2011</v>
      </c>
    </row>
    <row r="228" spans="1:4" x14ac:dyDescent="0.25">
      <c r="A228">
        <v>2011</v>
      </c>
      <c r="B228" t="s">
        <v>42</v>
      </c>
      <c r="C228" s="34" t="str">
        <f t="shared" si="3"/>
        <v>Mason2011</v>
      </c>
    </row>
    <row r="229" spans="1:4" x14ac:dyDescent="0.25">
      <c r="A229">
        <v>2011</v>
      </c>
      <c r="B229" t="s">
        <v>50</v>
      </c>
      <c r="C229" s="34" t="str">
        <f t="shared" si="3"/>
        <v>Okanogan2011</v>
      </c>
    </row>
    <row r="230" spans="1:4" x14ac:dyDescent="0.25">
      <c r="A230">
        <v>2011</v>
      </c>
      <c r="B230" t="s">
        <v>35</v>
      </c>
      <c r="C230" s="34" t="str">
        <f t="shared" si="3"/>
        <v>Pacific2011</v>
      </c>
    </row>
    <row r="231" spans="1:4" x14ac:dyDescent="0.25">
      <c r="A231">
        <v>2011</v>
      </c>
      <c r="B231" t="s">
        <v>41</v>
      </c>
      <c r="C231" s="34" t="str">
        <f t="shared" si="3"/>
        <v>Spokane2011</v>
      </c>
    </row>
    <row r="232" spans="1:4" x14ac:dyDescent="0.25">
      <c r="A232">
        <v>2011</v>
      </c>
      <c r="B232" t="s">
        <v>27</v>
      </c>
      <c r="C232" s="34" t="str">
        <f t="shared" si="3"/>
        <v>Wahkiakum2011</v>
      </c>
    </row>
    <row r="233" spans="1:4" x14ac:dyDescent="0.25">
      <c r="A233">
        <v>2011</v>
      </c>
      <c r="B233" t="s">
        <v>46</v>
      </c>
      <c r="C233" s="34" t="str">
        <f t="shared" si="3"/>
        <v>Walla Walla2011</v>
      </c>
    </row>
    <row r="234" spans="1:4" x14ac:dyDescent="0.25">
      <c r="A234">
        <v>2011</v>
      </c>
      <c r="B234" t="s">
        <v>58</v>
      </c>
      <c r="C234" s="34" t="str">
        <f t="shared" si="3"/>
        <v>Whitman2011</v>
      </c>
    </row>
    <row r="235" spans="1:4" x14ac:dyDescent="0.25">
      <c r="A235">
        <v>2011</v>
      </c>
      <c r="B235" t="s">
        <v>59</v>
      </c>
      <c r="C235" s="34" t="str">
        <f t="shared" si="3"/>
        <v>Yakima2011</v>
      </c>
    </row>
    <row r="236" spans="1:4" x14ac:dyDescent="0.25">
      <c r="A236">
        <v>2010</v>
      </c>
      <c r="B236" s="36" t="s">
        <v>38</v>
      </c>
      <c r="C236" s="34" t="str">
        <f t="shared" si="3"/>
        <v>Asotin2010</v>
      </c>
      <c r="D236" s="36"/>
    </row>
    <row r="237" spans="1:4" x14ac:dyDescent="0.25">
      <c r="A237">
        <v>2010</v>
      </c>
      <c r="B237" s="36" t="s">
        <v>49</v>
      </c>
      <c r="C237" s="34" t="str">
        <f t="shared" si="3"/>
        <v>Benton2010</v>
      </c>
      <c r="D237" s="36"/>
    </row>
    <row r="238" spans="1:4" x14ac:dyDescent="0.25">
      <c r="A238">
        <v>2010</v>
      </c>
      <c r="B238" s="36" t="s">
        <v>34</v>
      </c>
      <c r="C238" s="34" t="str">
        <f t="shared" si="3"/>
        <v>Clallam2010</v>
      </c>
      <c r="D238" s="36"/>
    </row>
    <row r="239" spans="1:4" x14ac:dyDescent="0.25">
      <c r="A239">
        <v>2010</v>
      </c>
      <c r="B239" s="36" t="s">
        <v>52</v>
      </c>
      <c r="C239" s="34" t="str">
        <f t="shared" si="3"/>
        <v>Clark2010</v>
      </c>
      <c r="D239" s="34" t="s">
        <v>76</v>
      </c>
    </row>
    <row r="240" spans="1:4" x14ac:dyDescent="0.25">
      <c r="A240">
        <v>2010</v>
      </c>
      <c r="B240" s="36" t="s">
        <v>47</v>
      </c>
      <c r="C240" s="34" t="str">
        <f t="shared" si="3"/>
        <v>Cowlitz2010</v>
      </c>
      <c r="D240" s="34" t="s">
        <v>76</v>
      </c>
    </row>
    <row r="241" spans="1:4" x14ac:dyDescent="0.25">
      <c r="A241">
        <v>2010</v>
      </c>
      <c r="B241" s="36" t="s">
        <v>61</v>
      </c>
      <c r="C241" s="34" t="str">
        <f t="shared" si="3"/>
        <v>Franklin2010</v>
      </c>
      <c r="D241" s="34" t="s">
        <v>76</v>
      </c>
    </row>
    <row r="242" spans="1:4" x14ac:dyDescent="0.25">
      <c r="A242">
        <v>2010</v>
      </c>
      <c r="B242" s="36" t="s">
        <v>31</v>
      </c>
      <c r="C242" s="34" t="str">
        <f t="shared" si="3"/>
        <v>Island2010</v>
      </c>
      <c r="D242" s="36"/>
    </row>
    <row r="243" spans="1:4" x14ac:dyDescent="0.25">
      <c r="A243">
        <v>2010</v>
      </c>
      <c r="B243" s="36" t="s">
        <v>30</v>
      </c>
      <c r="C243" s="34" t="str">
        <f t="shared" si="3"/>
        <v>Klickitat2010</v>
      </c>
      <c r="D243" s="34" t="s">
        <v>76</v>
      </c>
    </row>
    <row r="244" spans="1:4" x14ac:dyDescent="0.25">
      <c r="A244">
        <v>2010</v>
      </c>
      <c r="B244" s="36" t="s">
        <v>32</v>
      </c>
      <c r="C244" s="34" t="str">
        <f t="shared" si="3"/>
        <v>Pend Oreille2010</v>
      </c>
      <c r="D244" s="36"/>
    </row>
    <row r="245" spans="1:4" x14ac:dyDescent="0.25">
      <c r="A245">
        <v>2010</v>
      </c>
      <c r="B245" s="36" t="s">
        <v>24</v>
      </c>
      <c r="C245" s="34" t="str">
        <f t="shared" si="3"/>
        <v>San Juan2010</v>
      </c>
      <c r="D245" s="34" t="s">
        <v>76</v>
      </c>
    </row>
    <row r="246" spans="1:4" x14ac:dyDescent="0.25">
      <c r="A246">
        <v>2010</v>
      </c>
      <c r="B246" s="36" t="s">
        <v>39</v>
      </c>
      <c r="C246" s="34" t="str">
        <f t="shared" si="3"/>
        <v>Skagit2010</v>
      </c>
      <c r="D246" s="34" t="s">
        <v>76</v>
      </c>
    </row>
    <row r="247" spans="1:4" x14ac:dyDescent="0.25">
      <c r="A247">
        <v>2010</v>
      </c>
      <c r="B247" s="36" t="s">
        <v>37</v>
      </c>
      <c r="C247" s="34" t="str">
        <f t="shared" si="3"/>
        <v>Skamania2010</v>
      </c>
      <c r="D247" s="34" t="s">
        <v>76</v>
      </c>
    </row>
    <row r="248" spans="1:4" x14ac:dyDescent="0.25">
      <c r="A248">
        <v>2010</v>
      </c>
      <c r="B248" s="36" t="s">
        <v>29</v>
      </c>
      <c r="C248" s="34" t="str">
        <f t="shared" si="3"/>
        <v>Stevens2010</v>
      </c>
      <c r="D248" s="34" t="s">
        <v>76</v>
      </c>
    </row>
    <row r="249" spans="1:4" x14ac:dyDescent="0.25">
      <c r="A249">
        <v>2010</v>
      </c>
      <c r="B249" s="36" t="s">
        <v>44</v>
      </c>
      <c r="C249" s="34" t="str">
        <f t="shared" si="3"/>
        <v>Thurston2010</v>
      </c>
      <c r="D249" s="36"/>
    </row>
    <row r="250" spans="1:4" x14ac:dyDescent="0.25">
      <c r="A250">
        <v>2010</v>
      </c>
      <c r="B250" s="36" t="s">
        <v>36</v>
      </c>
      <c r="C250" s="34" t="str">
        <f t="shared" si="3"/>
        <v>Whatcom2010</v>
      </c>
      <c r="D250" s="34" t="s">
        <v>76</v>
      </c>
    </row>
    <row r="251" spans="1:4" x14ac:dyDescent="0.25">
      <c r="A251">
        <v>2010</v>
      </c>
      <c r="B251" s="35" t="s">
        <v>48</v>
      </c>
      <c r="C251" s="34" t="str">
        <f t="shared" si="3"/>
        <v>King2010</v>
      </c>
      <c r="D251" s="35" t="s">
        <v>77</v>
      </c>
    </row>
    <row r="252" spans="1:4" x14ac:dyDescent="0.25">
      <c r="A252">
        <v>2010</v>
      </c>
      <c r="B252" s="35" t="s">
        <v>40</v>
      </c>
      <c r="C252" s="34" t="str">
        <f t="shared" si="3"/>
        <v>Kitsap2010</v>
      </c>
      <c r="D252" s="35" t="s">
        <v>77</v>
      </c>
    </row>
    <row r="253" spans="1:4" x14ac:dyDescent="0.25">
      <c r="A253">
        <v>2010</v>
      </c>
      <c r="B253" s="35" t="s">
        <v>56</v>
      </c>
      <c r="C253" s="34" t="str">
        <f t="shared" si="3"/>
        <v>Pierce2010</v>
      </c>
      <c r="D253" s="35" t="s">
        <v>77</v>
      </c>
    </row>
    <row r="254" spans="1:4" x14ac:dyDescent="0.25">
      <c r="A254">
        <v>2010</v>
      </c>
      <c r="B254" s="35" t="s">
        <v>53</v>
      </c>
      <c r="C254" s="34" t="str">
        <f t="shared" si="3"/>
        <v>Snohomish2010</v>
      </c>
      <c r="D254" s="34" t="s">
        <v>76</v>
      </c>
    </row>
    <row r="255" spans="1:4" x14ac:dyDescent="0.25">
      <c r="A255">
        <v>2010</v>
      </c>
      <c r="B255" t="s">
        <v>60</v>
      </c>
      <c r="C255" s="34" t="str">
        <f t="shared" si="3"/>
        <v>Adams2010</v>
      </c>
    </row>
    <row r="256" spans="1:4" x14ac:dyDescent="0.25">
      <c r="A256">
        <v>2010</v>
      </c>
      <c r="B256" t="s">
        <v>45</v>
      </c>
      <c r="C256" s="34" t="str">
        <f t="shared" si="3"/>
        <v>Chelan2010</v>
      </c>
    </row>
    <row r="257" spans="1:3" x14ac:dyDescent="0.25">
      <c r="A257">
        <v>2010</v>
      </c>
      <c r="B257" t="s">
        <v>26</v>
      </c>
      <c r="C257" s="34" t="str">
        <f t="shared" si="3"/>
        <v>Columbia2010</v>
      </c>
    </row>
    <row r="258" spans="1:3" x14ac:dyDescent="0.25">
      <c r="A258">
        <v>2010</v>
      </c>
      <c r="B258" t="s">
        <v>54</v>
      </c>
      <c r="C258" s="34" t="str">
        <f t="shared" si="3"/>
        <v>Douglas2010</v>
      </c>
    </row>
    <row r="259" spans="1:3" x14ac:dyDescent="0.25">
      <c r="A259">
        <v>2010</v>
      </c>
      <c r="B259" t="s">
        <v>33</v>
      </c>
      <c r="C259" s="34" t="str">
        <f t="shared" ref="C259:C322" si="4">CONCATENATE(B259,A259)</f>
        <v>Ferry2010</v>
      </c>
    </row>
    <row r="260" spans="1:3" x14ac:dyDescent="0.25">
      <c r="A260">
        <v>2010</v>
      </c>
      <c r="B260" t="s">
        <v>23</v>
      </c>
      <c r="C260" s="34" t="str">
        <f t="shared" si="4"/>
        <v>Garfield2010</v>
      </c>
    </row>
    <row r="261" spans="1:3" x14ac:dyDescent="0.25">
      <c r="A261">
        <v>2010</v>
      </c>
      <c r="B261" t="s">
        <v>57</v>
      </c>
      <c r="C261" s="34" t="str">
        <f t="shared" si="4"/>
        <v>Grant2010</v>
      </c>
    </row>
    <row r="262" spans="1:3" x14ac:dyDescent="0.25">
      <c r="A262">
        <v>2010</v>
      </c>
      <c r="B262" t="s">
        <v>55</v>
      </c>
      <c r="C262" s="34" t="str">
        <f t="shared" si="4"/>
        <v>Grays Harbor2010</v>
      </c>
    </row>
    <row r="263" spans="1:3" x14ac:dyDescent="0.25">
      <c r="A263">
        <v>2010</v>
      </c>
      <c r="B263" t="s">
        <v>25</v>
      </c>
      <c r="C263" s="34" t="str">
        <f t="shared" si="4"/>
        <v>Jefferson2010</v>
      </c>
    </row>
    <row r="264" spans="1:3" x14ac:dyDescent="0.25">
      <c r="A264">
        <v>2010</v>
      </c>
      <c r="B264" t="s">
        <v>51</v>
      </c>
      <c r="C264" s="34" t="str">
        <f t="shared" si="4"/>
        <v>Kittitas2010</v>
      </c>
    </row>
    <row r="265" spans="1:3" x14ac:dyDescent="0.25">
      <c r="A265">
        <v>2010</v>
      </c>
      <c r="B265" t="s">
        <v>43</v>
      </c>
      <c r="C265" s="34" t="str">
        <f t="shared" si="4"/>
        <v>Lewis2010</v>
      </c>
    </row>
    <row r="266" spans="1:3" x14ac:dyDescent="0.25">
      <c r="A266">
        <v>2010</v>
      </c>
      <c r="B266" t="s">
        <v>28</v>
      </c>
      <c r="C266" s="34" t="str">
        <f t="shared" si="4"/>
        <v>Lincoln2010</v>
      </c>
    </row>
    <row r="267" spans="1:3" x14ac:dyDescent="0.25">
      <c r="A267">
        <v>2010</v>
      </c>
      <c r="B267" t="s">
        <v>42</v>
      </c>
      <c r="C267" s="34" t="str">
        <f t="shared" si="4"/>
        <v>Mason2010</v>
      </c>
    </row>
    <row r="268" spans="1:3" x14ac:dyDescent="0.25">
      <c r="A268">
        <v>2010</v>
      </c>
      <c r="B268" t="s">
        <v>50</v>
      </c>
      <c r="C268" s="34" t="str">
        <f t="shared" si="4"/>
        <v>Okanogan2010</v>
      </c>
    </row>
    <row r="269" spans="1:3" x14ac:dyDescent="0.25">
      <c r="A269">
        <v>2010</v>
      </c>
      <c r="B269" t="s">
        <v>35</v>
      </c>
      <c r="C269" s="34" t="str">
        <f t="shared" si="4"/>
        <v>Pacific2010</v>
      </c>
    </row>
    <row r="270" spans="1:3" x14ac:dyDescent="0.25">
      <c r="A270">
        <v>2010</v>
      </c>
      <c r="B270" t="s">
        <v>41</v>
      </c>
      <c r="C270" s="34" t="str">
        <f t="shared" si="4"/>
        <v>Spokane2010</v>
      </c>
    </row>
    <row r="271" spans="1:3" x14ac:dyDescent="0.25">
      <c r="A271">
        <v>2010</v>
      </c>
      <c r="B271" t="s">
        <v>27</v>
      </c>
      <c r="C271" s="34" t="str">
        <f t="shared" si="4"/>
        <v>Wahkiakum2010</v>
      </c>
    </row>
    <row r="272" spans="1:3" x14ac:dyDescent="0.25">
      <c r="A272">
        <v>2010</v>
      </c>
      <c r="B272" t="s">
        <v>46</v>
      </c>
      <c r="C272" s="34" t="str">
        <f t="shared" si="4"/>
        <v>Walla Walla2010</v>
      </c>
    </row>
    <row r="273" spans="1:4" x14ac:dyDescent="0.25">
      <c r="A273">
        <v>2010</v>
      </c>
      <c r="B273" t="s">
        <v>58</v>
      </c>
      <c r="C273" s="34" t="str">
        <f t="shared" si="4"/>
        <v>Whitman2010</v>
      </c>
    </row>
    <row r="274" spans="1:4" x14ac:dyDescent="0.25">
      <c r="A274">
        <v>2010</v>
      </c>
      <c r="B274" t="s">
        <v>59</v>
      </c>
      <c r="C274" s="34" t="str">
        <f t="shared" si="4"/>
        <v>Yakima2010</v>
      </c>
    </row>
    <row r="275" spans="1:4" x14ac:dyDescent="0.25">
      <c r="A275">
        <v>2009</v>
      </c>
      <c r="B275" s="36" t="s">
        <v>38</v>
      </c>
      <c r="C275" s="34" t="str">
        <f t="shared" si="4"/>
        <v>Asotin2009</v>
      </c>
      <c r="D275" s="36"/>
    </row>
    <row r="276" spans="1:4" x14ac:dyDescent="0.25">
      <c r="A276">
        <v>2009</v>
      </c>
      <c r="B276" s="36" t="s">
        <v>49</v>
      </c>
      <c r="C276" s="34" t="str">
        <f t="shared" si="4"/>
        <v>Benton2009</v>
      </c>
      <c r="D276" s="36"/>
    </row>
    <row r="277" spans="1:4" x14ac:dyDescent="0.25">
      <c r="A277">
        <v>2009</v>
      </c>
      <c r="B277" s="36" t="s">
        <v>34</v>
      </c>
      <c r="C277" s="34" t="str">
        <f t="shared" si="4"/>
        <v>Clallam2009</v>
      </c>
      <c r="D277" s="36"/>
    </row>
    <row r="278" spans="1:4" x14ac:dyDescent="0.25">
      <c r="A278">
        <v>2009</v>
      </c>
      <c r="B278" s="36" t="s">
        <v>52</v>
      </c>
      <c r="C278" s="34" t="str">
        <f t="shared" si="4"/>
        <v>Clark2009</v>
      </c>
      <c r="D278" s="34" t="s">
        <v>76</v>
      </c>
    </row>
    <row r="279" spans="1:4" x14ac:dyDescent="0.25">
      <c r="A279">
        <v>2009</v>
      </c>
      <c r="B279" s="36" t="s">
        <v>47</v>
      </c>
      <c r="C279" s="34" t="str">
        <f t="shared" si="4"/>
        <v>Cowlitz2009</v>
      </c>
      <c r="D279" s="34" t="s">
        <v>76</v>
      </c>
    </row>
    <row r="280" spans="1:4" x14ac:dyDescent="0.25">
      <c r="A280">
        <v>2009</v>
      </c>
      <c r="B280" s="36" t="s">
        <v>61</v>
      </c>
      <c r="C280" s="34" t="str">
        <f t="shared" si="4"/>
        <v>Franklin2009</v>
      </c>
      <c r="D280" s="34" t="s">
        <v>76</v>
      </c>
    </row>
    <row r="281" spans="1:4" x14ac:dyDescent="0.25">
      <c r="A281">
        <v>2009</v>
      </c>
      <c r="B281" s="36" t="s">
        <v>31</v>
      </c>
      <c r="C281" s="34" t="str">
        <f t="shared" si="4"/>
        <v>Island2009</v>
      </c>
      <c r="D281" s="36"/>
    </row>
    <row r="282" spans="1:4" x14ac:dyDescent="0.25">
      <c r="A282">
        <v>2009</v>
      </c>
      <c r="B282" s="36" t="s">
        <v>30</v>
      </c>
      <c r="C282" s="34" t="str">
        <f t="shared" si="4"/>
        <v>Klickitat2009</v>
      </c>
      <c r="D282" s="34" t="s">
        <v>76</v>
      </c>
    </row>
    <row r="283" spans="1:4" x14ac:dyDescent="0.25">
      <c r="A283">
        <v>2009</v>
      </c>
      <c r="B283" s="36" t="s">
        <v>32</v>
      </c>
      <c r="C283" s="34" t="str">
        <f t="shared" si="4"/>
        <v>Pend Oreille2009</v>
      </c>
      <c r="D283" s="36"/>
    </row>
    <row r="284" spans="1:4" x14ac:dyDescent="0.25">
      <c r="A284">
        <v>2009</v>
      </c>
      <c r="B284" s="36" t="s">
        <v>24</v>
      </c>
      <c r="C284" s="34" t="str">
        <f t="shared" si="4"/>
        <v>San Juan2009</v>
      </c>
      <c r="D284" s="34" t="s">
        <v>76</v>
      </c>
    </row>
    <row r="285" spans="1:4" x14ac:dyDescent="0.25">
      <c r="A285">
        <v>2009</v>
      </c>
      <c r="B285" s="36" t="s">
        <v>39</v>
      </c>
      <c r="C285" s="34" t="str">
        <f t="shared" si="4"/>
        <v>Skagit2009</v>
      </c>
      <c r="D285" s="34" t="s">
        <v>76</v>
      </c>
    </row>
    <row r="286" spans="1:4" x14ac:dyDescent="0.25">
      <c r="A286">
        <v>2009</v>
      </c>
      <c r="B286" s="36" t="s">
        <v>37</v>
      </c>
      <c r="C286" s="34" t="str">
        <f t="shared" si="4"/>
        <v>Skamania2009</v>
      </c>
      <c r="D286" s="34" t="s">
        <v>76</v>
      </c>
    </row>
    <row r="287" spans="1:4" x14ac:dyDescent="0.25">
      <c r="A287">
        <v>2009</v>
      </c>
      <c r="B287" s="36" t="s">
        <v>29</v>
      </c>
      <c r="C287" s="34" t="str">
        <f t="shared" si="4"/>
        <v>Stevens2009</v>
      </c>
      <c r="D287" s="36"/>
    </row>
    <row r="288" spans="1:4" x14ac:dyDescent="0.25">
      <c r="A288">
        <v>2009</v>
      </c>
      <c r="B288" s="36" t="s">
        <v>44</v>
      </c>
      <c r="C288" s="34" t="str">
        <f t="shared" si="4"/>
        <v>Thurston2009</v>
      </c>
      <c r="D288" s="36"/>
    </row>
    <row r="289" spans="1:4" x14ac:dyDescent="0.25">
      <c r="A289">
        <v>2009</v>
      </c>
      <c r="B289" s="36" t="s">
        <v>36</v>
      </c>
      <c r="C289" s="34" t="str">
        <f t="shared" si="4"/>
        <v>Whatcom2009</v>
      </c>
      <c r="D289" s="36"/>
    </row>
    <row r="290" spans="1:4" x14ac:dyDescent="0.25">
      <c r="A290">
        <v>2009</v>
      </c>
      <c r="B290" s="35" t="s">
        <v>48</v>
      </c>
      <c r="C290" s="34" t="str">
        <f t="shared" si="4"/>
        <v>King2009</v>
      </c>
      <c r="D290" s="34" t="s">
        <v>76</v>
      </c>
    </row>
    <row r="291" spans="1:4" x14ac:dyDescent="0.25">
      <c r="A291">
        <v>2009</v>
      </c>
      <c r="B291" s="35" t="s">
        <v>40</v>
      </c>
      <c r="C291" s="34" t="str">
        <f t="shared" si="4"/>
        <v>Kitsap2009</v>
      </c>
      <c r="D291" s="35" t="s">
        <v>77</v>
      </c>
    </row>
    <row r="292" spans="1:4" x14ac:dyDescent="0.25">
      <c r="A292">
        <v>2009</v>
      </c>
      <c r="B292" s="35" t="s">
        <v>56</v>
      </c>
      <c r="C292" s="34" t="str">
        <f t="shared" si="4"/>
        <v>Pierce2009</v>
      </c>
      <c r="D292" s="35" t="s">
        <v>77</v>
      </c>
    </row>
    <row r="293" spans="1:4" x14ac:dyDescent="0.25">
      <c r="A293">
        <v>2009</v>
      </c>
      <c r="B293" s="35" t="s">
        <v>53</v>
      </c>
      <c r="C293" s="34" t="str">
        <f t="shared" si="4"/>
        <v>Snohomish2009</v>
      </c>
      <c r="D293" s="35" t="s">
        <v>77</v>
      </c>
    </row>
    <row r="294" spans="1:4" x14ac:dyDescent="0.25">
      <c r="A294">
        <v>2009</v>
      </c>
      <c r="B294" t="s">
        <v>60</v>
      </c>
      <c r="C294" s="34" t="str">
        <f t="shared" si="4"/>
        <v>Adams2009</v>
      </c>
    </row>
    <row r="295" spans="1:4" x14ac:dyDescent="0.25">
      <c r="A295">
        <v>2009</v>
      </c>
      <c r="B295" t="s">
        <v>45</v>
      </c>
      <c r="C295" s="34" t="str">
        <f t="shared" si="4"/>
        <v>Chelan2009</v>
      </c>
    </row>
    <row r="296" spans="1:4" x14ac:dyDescent="0.25">
      <c r="A296">
        <v>2009</v>
      </c>
      <c r="B296" t="s">
        <v>26</v>
      </c>
      <c r="C296" s="34" t="str">
        <f t="shared" si="4"/>
        <v>Columbia2009</v>
      </c>
    </row>
    <row r="297" spans="1:4" x14ac:dyDescent="0.25">
      <c r="A297">
        <v>2009</v>
      </c>
      <c r="B297" t="s">
        <v>54</v>
      </c>
      <c r="C297" s="34" t="str">
        <f t="shared" si="4"/>
        <v>Douglas2009</v>
      </c>
    </row>
    <row r="298" spans="1:4" x14ac:dyDescent="0.25">
      <c r="A298">
        <v>2009</v>
      </c>
      <c r="B298" t="s">
        <v>33</v>
      </c>
      <c r="C298" s="34" t="str">
        <f t="shared" si="4"/>
        <v>Ferry2009</v>
      </c>
    </row>
    <row r="299" spans="1:4" x14ac:dyDescent="0.25">
      <c r="A299">
        <v>2009</v>
      </c>
      <c r="B299" t="s">
        <v>23</v>
      </c>
      <c r="C299" s="34" t="str">
        <f t="shared" si="4"/>
        <v>Garfield2009</v>
      </c>
    </row>
    <row r="300" spans="1:4" x14ac:dyDescent="0.25">
      <c r="A300">
        <v>2009</v>
      </c>
      <c r="B300" t="s">
        <v>57</v>
      </c>
      <c r="C300" s="34" t="str">
        <f t="shared" si="4"/>
        <v>Grant2009</v>
      </c>
    </row>
    <row r="301" spans="1:4" x14ac:dyDescent="0.25">
      <c r="A301">
        <v>2009</v>
      </c>
      <c r="B301" t="s">
        <v>55</v>
      </c>
      <c r="C301" s="34" t="str">
        <f t="shared" si="4"/>
        <v>Grays Harbor2009</v>
      </c>
    </row>
    <row r="302" spans="1:4" x14ac:dyDescent="0.25">
      <c r="A302">
        <v>2009</v>
      </c>
      <c r="B302" t="s">
        <v>25</v>
      </c>
      <c r="C302" s="34" t="str">
        <f t="shared" si="4"/>
        <v>Jefferson2009</v>
      </c>
    </row>
    <row r="303" spans="1:4" x14ac:dyDescent="0.25">
      <c r="A303">
        <v>2009</v>
      </c>
      <c r="B303" t="s">
        <v>51</v>
      </c>
      <c r="C303" s="34" t="str">
        <f t="shared" si="4"/>
        <v>Kittitas2009</v>
      </c>
    </row>
    <row r="304" spans="1:4" x14ac:dyDescent="0.25">
      <c r="A304">
        <v>2009</v>
      </c>
      <c r="B304" t="s">
        <v>43</v>
      </c>
      <c r="C304" s="34" t="str">
        <f t="shared" si="4"/>
        <v>Lewis2009</v>
      </c>
    </row>
    <row r="305" spans="1:4" x14ac:dyDescent="0.25">
      <c r="A305">
        <v>2009</v>
      </c>
      <c r="B305" t="s">
        <v>28</v>
      </c>
      <c r="C305" s="34" t="str">
        <f t="shared" si="4"/>
        <v>Lincoln2009</v>
      </c>
    </row>
    <row r="306" spans="1:4" x14ac:dyDescent="0.25">
      <c r="A306">
        <v>2009</v>
      </c>
      <c r="B306" t="s">
        <v>42</v>
      </c>
      <c r="C306" s="34" t="str">
        <f t="shared" si="4"/>
        <v>Mason2009</v>
      </c>
    </row>
    <row r="307" spans="1:4" x14ac:dyDescent="0.25">
      <c r="A307">
        <v>2009</v>
      </c>
      <c r="B307" t="s">
        <v>50</v>
      </c>
      <c r="C307" s="34" t="str">
        <f t="shared" si="4"/>
        <v>Okanogan2009</v>
      </c>
    </row>
    <row r="308" spans="1:4" x14ac:dyDescent="0.25">
      <c r="A308">
        <v>2009</v>
      </c>
      <c r="B308" t="s">
        <v>35</v>
      </c>
      <c r="C308" s="34" t="str">
        <f t="shared" si="4"/>
        <v>Pacific2009</v>
      </c>
    </row>
    <row r="309" spans="1:4" x14ac:dyDescent="0.25">
      <c r="A309">
        <v>2009</v>
      </c>
      <c r="B309" t="s">
        <v>41</v>
      </c>
      <c r="C309" s="34" t="str">
        <f t="shared" si="4"/>
        <v>Spokane2009</v>
      </c>
    </row>
    <row r="310" spans="1:4" x14ac:dyDescent="0.25">
      <c r="A310">
        <v>2009</v>
      </c>
      <c r="B310" t="s">
        <v>27</v>
      </c>
      <c r="C310" s="34" t="str">
        <f t="shared" si="4"/>
        <v>Wahkiakum2009</v>
      </c>
    </row>
    <row r="311" spans="1:4" x14ac:dyDescent="0.25">
      <c r="A311">
        <v>2009</v>
      </c>
      <c r="B311" t="s">
        <v>46</v>
      </c>
      <c r="C311" s="34" t="str">
        <f t="shared" si="4"/>
        <v>Walla Walla2009</v>
      </c>
    </row>
    <row r="312" spans="1:4" x14ac:dyDescent="0.25">
      <c r="A312">
        <v>2009</v>
      </c>
      <c r="B312" t="s">
        <v>58</v>
      </c>
      <c r="C312" s="34" t="str">
        <f t="shared" si="4"/>
        <v>Whitman2009</v>
      </c>
    </row>
    <row r="313" spans="1:4" x14ac:dyDescent="0.25">
      <c r="A313">
        <v>2009</v>
      </c>
      <c r="B313" t="s">
        <v>59</v>
      </c>
      <c r="C313" s="34" t="str">
        <f t="shared" si="4"/>
        <v>Yakima2009</v>
      </c>
    </row>
    <row r="314" spans="1:4" x14ac:dyDescent="0.25">
      <c r="A314">
        <v>2008</v>
      </c>
      <c r="B314" s="36" t="s">
        <v>38</v>
      </c>
      <c r="C314" s="34" t="str">
        <f t="shared" si="4"/>
        <v>Asotin2008</v>
      </c>
      <c r="D314" s="36"/>
    </row>
    <row r="315" spans="1:4" x14ac:dyDescent="0.25">
      <c r="A315">
        <v>2008</v>
      </c>
      <c r="B315" s="36" t="s">
        <v>49</v>
      </c>
      <c r="C315" s="34" t="str">
        <f t="shared" si="4"/>
        <v>Benton2008</v>
      </c>
      <c r="D315" s="36"/>
    </row>
    <row r="316" spans="1:4" x14ac:dyDescent="0.25">
      <c r="A316">
        <v>2008</v>
      </c>
      <c r="B316" s="36" t="s">
        <v>34</v>
      </c>
      <c r="C316" s="34" t="str">
        <f t="shared" si="4"/>
        <v>Clallam2008</v>
      </c>
      <c r="D316" s="36"/>
    </row>
    <row r="317" spans="1:4" x14ac:dyDescent="0.25">
      <c r="A317">
        <v>2008</v>
      </c>
      <c r="B317" s="36" t="s">
        <v>52</v>
      </c>
      <c r="C317" s="34" t="str">
        <f t="shared" si="4"/>
        <v>Clark2008</v>
      </c>
      <c r="D317" s="34" t="s">
        <v>76</v>
      </c>
    </row>
    <row r="318" spans="1:4" x14ac:dyDescent="0.25">
      <c r="A318">
        <v>2008</v>
      </c>
      <c r="B318" s="36" t="s">
        <v>47</v>
      </c>
      <c r="C318" s="34" t="str">
        <f t="shared" si="4"/>
        <v>Cowlitz2008</v>
      </c>
      <c r="D318" s="34" t="s">
        <v>76</v>
      </c>
    </row>
    <row r="319" spans="1:4" x14ac:dyDescent="0.25">
      <c r="A319">
        <v>2008</v>
      </c>
      <c r="B319" s="36" t="s">
        <v>61</v>
      </c>
      <c r="C319" s="34" t="str">
        <f t="shared" si="4"/>
        <v>Franklin2008</v>
      </c>
      <c r="D319" s="34" t="s">
        <v>76</v>
      </c>
    </row>
    <row r="320" spans="1:4" x14ac:dyDescent="0.25">
      <c r="A320">
        <v>2008</v>
      </c>
      <c r="B320" s="36" t="s">
        <v>31</v>
      </c>
      <c r="C320" s="34" t="str">
        <f t="shared" si="4"/>
        <v>Island2008</v>
      </c>
      <c r="D320" s="36"/>
    </row>
    <row r="321" spans="1:4" x14ac:dyDescent="0.25">
      <c r="A321">
        <v>2008</v>
      </c>
      <c r="B321" s="36" t="s">
        <v>30</v>
      </c>
      <c r="C321" s="34" t="str">
        <f t="shared" si="4"/>
        <v>Klickitat2008</v>
      </c>
      <c r="D321" s="34" t="s">
        <v>76</v>
      </c>
    </row>
    <row r="322" spans="1:4" x14ac:dyDescent="0.25">
      <c r="A322">
        <v>2008</v>
      </c>
      <c r="B322" s="36" t="s">
        <v>32</v>
      </c>
      <c r="C322" s="34" t="str">
        <f t="shared" si="4"/>
        <v>Pend Oreille2008</v>
      </c>
      <c r="D322" s="36"/>
    </row>
    <row r="323" spans="1:4" x14ac:dyDescent="0.25">
      <c r="A323">
        <v>2008</v>
      </c>
      <c r="B323" s="36" t="s">
        <v>24</v>
      </c>
      <c r="C323" s="34" t="str">
        <f t="shared" ref="C323:C386" si="5">CONCATENATE(B323,A323)</f>
        <v>San Juan2008</v>
      </c>
      <c r="D323" s="34" t="s">
        <v>76</v>
      </c>
    </row>
    <row r="324" spans="1:4" x14ac:dyDescent="0.25">
      <c r="A324">
        <v>2008</v>
      </c>
      <c r="B324" s="36" t="s">
        <v>39</v>
      </c>
      <c r="C324" s="34" t="str">
        <f t="shared" si="5"/>
        <v>Skagit2008</v>
      </c>
      <c r="D324" s="34" t="s">
        <v>76</v>
      </c>
    </row>
    <row r="325" spans="1:4" x14ac:dyDescent="0.25">
      <c r="A325">
        <v>2008</v>
      </c>
      <c r="B325" s="36" t="s">
        <v>37</v>
      </c>
      <c r="C325" s="34" t="str">
        <f t="shared" si="5"/>
        <v>Skamania2008</v>
      </c>
      <c r="D325" s="34" t="s">
        <v>76</v>
      </c>
    </row>
    <row r="326" spans="1:4" x14ac:dyDescent="0.25">
      <c r="A326">
        <v>2008</v>
      </c>
      <c r="B326" s="36" t="s">
        <v>29</v>
      </c>
      <c r="C326" s="34" t="str">
        <f t="shared" si="5"/>
        <v>Stevens2008</v>
      </c>
      <c r="D326" s="34" t="s">
        <v>76</v>
      </c>
    </row>
    <row r="327" spans="1:4" x14ac:dyDescent="0.25">
      <c r="A327">
        <v>2008</v>
      </c>
      <c r="B327" s="36" t="s">
        <v>44</v>
      </c>
      <c r="C327" s="34" t="str">
        <f t="shared" si="5"/>
        <v>Thurston2008</v>
      </c>
      <c r="D327" s="36"/>
    </row>
    <row r="328" spans="1:4" x14ac:dyDescent="0.25">
      <c r="A328">
        <v>2008</v>
      </c>
      <c r="B328" s="36" t="s">
        <v>36</v>
      </c>
      <c r="C328" s="34" t="str">
        <f t="shared" si="5"/>
        <v>Whatcom2008</v>
      </c>
      <c r="D328" s="34" t="s">
        <v>76</v>
      </c>
    </row>
    <row r="329" spans="1:4" x14ac:dyDescent="0.25">
      <c r="A329">
        <v>2008</v>
      </c>
      <c r="B329" s="35" t="s">
        <v>48</v>
      </c>
      <c r="C329" s="34" t="str">
        <f t="shared" si="5"/>
        <v>King2008</v>
      </c>
      <c r="D329" s="34" t="s">
        <v>76</v>
      </c>
    </row>
    <row r="330" spans="1:4" x14ac:dyDescent="0.25">
      <c r="A330">
        <v>2008</v>
      </c>
      <c r="B330" s="35" t="s">
        <v>40</v>
      </c>
      <c r="C330" s="34" t="str">
        <f t="shared" si="5"/>
        <v>Kitsap2008</v>
      </c>
      <c r="D330" s="35" t="s">
        <v>77</v>
      </c>
    </row>
    <row r="331" spans="1:4" x14ac:dyDescent="0.25">
      <c r="A331">
        <v>2008</v>
      </c>
      <c r="B331" s="35" t="s">
        <v>56</v>
      </c>
      <c r="C331" s="34" t="str">
        <f t="shared" si="5"/>
        <v>Pierce2008</v>
      </c>
      <c r="D331" s="35" t="s">
        <v>77</v>
      </c>
    </row>
    <row r="332" spans="1:4" x14ac:dyDescent="0.25">
      <c r="A332">
        <v>2008</v>
      </c>
      <c r="B332" s="35" t="s">
        <v>53</v>
      </c>
      <c r="C332" s="34" t="str">
        <f t="shared" si="5"/>
        <v>Snohomish2008</v>
      </c>
      <c r="D332" s="34" t="s">
        <v>76</v>
      </c>
    </row>
    <row r="333" spans="1:4" x14ac:dyDescent="0.25">
      <c r="A333">
        <v>2008</v>
      </c>
      <c r="B333" t="s">
        <v>60</v>
      </c>
      <c r="C333" s="34" t="str">
        <f t="shared" si="5"/>
        <v>Adams2008</v>
      </c>
    </row>
    <row r="334" spans="1:4" x14ac:dyDescent="0.25">
      <c r="A334">
        <v>2008</v>
      </c>
      <c r="B334" t="s">
        <v>45</v>
      </c>
      <c r="C334" s="34" t="str">
        <f t="shared" si="5"/>
        <v>Chelan2008</v>
      </c>
    </row>
    <row r="335" spans="1:4" x14ac:dyDescent="0.25">
      <c r="A335">
        <v>2008</v>
      </c>
      <c r="B335" t="s">
        <v>26</v>
      </c>
      <c r="C335" s="34" t="str">
        <f t="shared" si="5"/>
        <v>Columbia2008</v>
      </c>
    </row>
    <row r="336" spans="1:4" x14ac:dyDescent="0.25">
      <c r="A336">
        <v>2008</v>
      </c>
      <c r="B336" t="s">
        <v>54</v>
      </c>
      <c r="C336" s="34" t="str">
        <f t="shared" si="5"/>
        <v>Douglas2008</v>
      </c>
    </row>
    <row r="337" spans="1:4" x14ac:dyDescent="0.25">
      <c r="A337">
        <v>2008</v>
      </c>
      <c r="B337" t="s">
        <v>33</v>
      </c>
      <c r="C337" s="34" t="str">
        <f t="shared" si="5"/>
        <v>Ferry2008</v>
      </c>
    </row>
    <row r="338" spans="1:4" x14ac:dyDescent="0.25">
      <c r="A338">
        <v>2008</v>
      </c>
      <c r="B338" t="s">
        <v>23</v>
      </c>
      <c r="C338" s="34" t="str">
        <f t="shared" si="5"/>
        <v>Garfield2008</v>
      </c>
    </row>
    <row r="339" spans="1:4" x14ac:dyDescent="0.25">
      <c r="A339">
        <v>2008</v>
      </c>
      <c r="B339" t="s">
        <v>57</v>
      </c>
      <c r="C339" s="34" t="str">
        <f t="shared" si="5"/>
        <v>Grant2008</v>
      </c>
    </row>
    <row r="340" spans="1:4" x14ac:dyDescent="0.25">
      <c r="A340">
        <v>2008</v>
      </c>
      <c r="B340" t="s">
        <v>55</v>
      </c>
      <c r="C340" s="34" t="str">
        <f t="shared" si="5"/>
        <v>Grays Harbor2008</v>
      </c>
    </row>
    <row r="341" spans="1:4" x14ac:dyDescent="0.25">
      <c r="A341">
        <v>2008</v>
      </c>
      <c r="B341" t="s">
        <v>25</v>
      </c>
      <c r="C341" s="34" t="str">
        <f t="shared" si="5"/>
        <v>Jefferson2008</v>
      </c>
    </row>
    <row r="342" spans="1:4" x14ac:dyDescent="0.25">
      <c r="A342">
        <v>2008</v>
      </c>
      <c r="B342" t="s">
        <v>51</v>
      </c>
      <c r="C342" s="34" t="str">
        <f t="shared" si="5"/>
        <v>Kittitas2008</v>
      </c>
    </row>
    <row r="343" spans="1:4" x14ac:dyDescent="0.25">
      <c r="A343">
        <v>2008</v>
      </c>
      <c r="B343" t="s">
        <v>43</v>
      </c>
      <c r="C343" s="34" t="str">
        <f t="shared" si="5"/>
        <v>Lewis2008</v>
      </c>
    </row>
    <row r="344" spans="1:4" x14ac:dyDescent="0.25">
      <c r="A344">
        <v>2008</v>
      </c>
      <c r="B344" t="s">
        <v>28</v>
      </c>
      <c r="C344" s="34" t="str">
        <f t="shared" si="5"/>
        <v>Lincoln2008</v>
      </c>
    </row>
    <row r="345" spans="1:4" x14ac:dyDescent="0.25">
      <c r="A345">
        <v>2008</v>
      </c>
      <c r="B345" t="s">
        <v>42</v>
      </c>
      <c r="C345" s="34" t="str">
        <f t="shared" si="5"/>
        <v>Mason2008</v>
      </c>
    </row>
    <row r="346" spans="1:4" x14ac:dyDescent="0.25">
      <c r="A346">
        <v>2008</v>
      </c>
      <c r="B346" t="s">
        <v>50</v>
      </c>
      <c r="C346" s="34" t="str">
        <f t="shared" si="5"/>
        <v>Okanogan2008</v>
      </c>
    </row>
    <row r="347" spans="1:4" x14ac:dyDescent="0.25">
      <c r="A347">
        <v>2008</v>
      </c>
      <c r="B347" t="s">
        <v>35</v>
      </c>
      <c r="C347" s="34" t="str">
        <f t="shared" si="5"/>
        <v>Pacific2008</v>
      </c>
    </row>
    <row r="348" spans="1:4" x14ac:dyDescent="0.25">
      <c r="A348">
        <v>2008</v>
      </c>
      <c r="B348" t="s">
        <v>41</v>
      </c>
      <c r="C348" s="34" t="str">
        <f t="shared" si="5"/>
        <v>Spokane2008</v>
      </c>
      <c r="D348" s="34" t="s">
        <v>76</v>
      </c>
    </row>
    <row r="349" spans="1:4" x14ac:dyDescent="0.25">
      <c r="A349">
        <v>2008</v>
      </c>
      <c r="B349" t="s">
        <v>27</v>
      </c>
      <c r="C349" s="34" t="str">
        <f t="shared" si="5"/>
        <v>Wahkiakum2008</v>
      </c>
    </row>
    <row r="350" spans="1:4" x14ac:dyDescent="0.25">
      <c r="A350">
        <v>2008</v>
      </c>
      <c r="B350" t="s">
        <v>46</v>
      </c>
      <c r="C350" s="34" t="str">
        <f t="shared" si="5"/>
        <v>Walla Walla2008</v>
      </c>
    </row>
    <row r="351" spans="1:4" x14ac:dyDescent="0.25">
      <c r="A351">
        <v>2008</v>
      </c>
      <c r="B351" t="s">
        <v>58</v>
      </c>
      <c r="C351" s="34" t="str">
        <f t="shared" si="5"/>
        <v>Whitman2008</v>
      </c>
    </row>
    <row r="352" spans="1:4" x14ac:dyDescent="0.25">
      <c r="A352">
        <v>2008</v>
      </c>
      <c r="B352" t="s">
        <v>59</v>
      </c>
      <c r="C352" s="34" t="str">
        <f t="shared" si="5"/>
        <v>Yakima2008</v>
      </c>
      <c r="D352" s="34" t="s">
        <v>76</v>
      </c>
    </row>
    <row r="353" spans="1:4" x14ac:dyDescent="0.25">
      <c r="A353">
        <v>2007</v>
      </c>
      <c r="B353" s="36" t="s">
        <v>38</v>
      </c>
      <c r="C353" s="34" t="str">
        <f t="shared" si="5"/>
        <v>Asotin2007</v>
      </c>
      <c r="D353" s="36"/>
    </row>
    <row r="354" spans="1:4" x14ac:dyDescent="0.25">
      <c r="A354">
        <v>2007</v>
      </c>
      <c r="B354" s="36" t="s">
        <v>49</v>
      </c>
      <c r="C354" s="34" t="str">
        <f t="shared" si="5"/>
        <v>Benton2007</v>
      </c>
      <c r="D354" s="36"/>
    </row>
    <row r="355" spans="1:4" x14ac:dyDescent="0.25">
      <c r="A355">
        <v>2007</v>
      </c>
      <c r="B355" s="36" t="s">
        <v>34</v>
      </c>
      <c r="C355" s="34" t="str">
        <f t="shared" si="5"/>
        <v>Clallam2007</v>
      </c>
      <c r="D355" s="36"/>
    </row>
    <row r="356" spans="1:4" x14ac:dyDescent="0.25">
      <c r="A356">
        <v>2007</v>
      </c>
      <c r="B356" s="36" t="s">
        <v>52</v>
      </c>
      <c r="C356" s="34" t="str">
        <f t="shared" si="5"/>
        <v>Clark2007</v>
      </c>
      <c r="D356" s="34" t="s">
        <v>76</v>
      </c>
    </row>
    <row r="357" spans="1:4" x14ac:dyDescent="0.25">
      <c r="A357">
        <v>2007</v>
      </c>
      <c r="B357" s="36" t="s">
        <v>47</v>
      </c>
      <c r="C357" s="34" t="str">
        <f t="shared" si="5"/>
        <v>Cowlitz2007</v>
      </c>
      <c r="D357" s="34" t="s">
        <v>76</v>
      </c>
    </row>
    <row r="358" spans="1:4" x14ac:dyDescent="0.25">
      <c r="A358">
        <v>2007</v>
      </c>
      <c r="B358" s="36" t="s">
        <v>61</v>
      </c>
      <c r="C358" s="34" t="str">
        <f t="shared" si="5"/>
        <v>Franklin2007</v>
      </c>
      <c r="D358" s="34" t="s">
        <v>76</v>
      </c>
    </row>
    <row r="359" spans="1:4" x14ac:dyDescent="0.25">
      <c r="A359">
        <v>2007</v>
      </c>
      <c r="B359" s="36" t="s">
        <v>31</v>
      </c>
      <c r="C359" s="34" t="str">
        <f t="shared" si="5"/>
        <v>Island2007</v>
      </c>
      <c r="D359" s="36"/>
    </row>
    <row r="360" spans="1:4" x14ac:dyDescent="0.25">
      <c r="A360">
        <v>2007</v>
      </c>
      <c r="B360" s="36" t="s">
        <v>30</v>
      </c>
      <c r="C360" s="34" t="str">
        <f t="shared" si="5"/>
        <v>Klickitat2007</v>
      </c>
      <c r="D360" s="36"/>
    </row>
    <row r="361" spans="1:4" x14ac:dyDescent="0.25">
      <c r="A361">
        <v>2007</v>
      </c>
      <c r="B361" s="36" t="s">
        <v>32</v>
      </c>
      <c r="C361" s="34" t="str">
        <f t="shared" si="5"/>
        <v>Pend Oreille2007</v>
      </c>
      <c r="D361" s="36"/>
    </row>
    <row r="362" spans="1:4" x14ac:dyDescent="0.25">
      <c r="A362">
        <v>2007</v>
      </c>
      <c r="B362" s="36" t="s">
        <v>24</v>
      </c>
      <c r="C362" s="34" t="str">
        <f t="shared" si="5"/>
        <v>San Juan2007</v>
      </c>
      <c r="D362" s="34" t="s">
        <v>76</v>
      </c>
    </row>
    <row r="363" spans="1:4" x14ac:dyDescent="0.25">
      <c r="A363">
        <v>2007</v>
      </c>
      <c r="B363" s="36" t="s">
        <v>39</v>
      </c>
      <c r="C363" s="34" t="str">
        <f t="shared" si="5"/>
        <v>Skagit2007</v>
      </c>
      <c r="D363" s="34" t="s">
        <v>76</v>
      </c>
    </row>
    <row r="364" spans="1:4" x14ac:dyDescent="0.25">
      <c r="A364">
        <v>2007</v>
      </c>
      <c r="B364" s="36" t="s">
        <v>37</v>
      </c>
      <c r="C364" s="34" t="str">
        <f t="shared" si="5"/>
        <v>Skamania2007</v>
      </c>
      <c r="D364" s="34" t="s">
        <v>76</v>
      </c>
    </row>
    <row r="365" spans="1:4" x14ac:dyDescent="0.25">
      <c r="A365">
        <v>2007</v>
      </c>
      <c r="B365" s="36" t="s">
        <v>29</v>
      </c>
      <c r="C365" s="34" t="str">
        <f t="shared" si="5"/>
        <v>Stevens2007</v>
      </c>
      <c r="D365" s="36"/>
    </row>
    <row r="366" spans="1:4" x14ac:dyDescent="0.25">
      <c r="A366">
        <v>2007</v>
      </c>
      <c r="B366" s="36" t="s">
        <v>44</v>
      </c>
      <c r="C366" s="34" t="str">
        <f t="shared" si="5"/>
        <v>Thurston2007</v>
      </c>
      <c r="D366" s="36"/>
    </row>
    <row r="367" spans="1:4" x14ac:dyDescent="0.25">
      <c r="A367">
        <v>2007</v>
      </c>
      <c r="B367" s="36" t="s">
        <v>36</v>
      </c>
      <c r="C367" s="34" t="str">
        <f t="shared" si="5"/>
        <v>Whatcom2007</v>
      </c>
      <c r="D367" s="36"/>
    </row>
    <row r="368" spans="1:4" x14ac:dyDescent="0.25">
      <c r="A368">
        <v>2007</v>
      </c>
      <c r="B368" s="35" t="s">
        <v>48</v>
      </c>
      <c r="C368" s="34" t="str">
        <f t="shared" si="5"/>
        <v>King2007</v>
      </c>
      <c r="D368" s="34" t="s">
        <v>76</v>
      </c>
    </row>
    <row r="369" spans="1:4" x14ac:dyDescent="0.25">
      <c r="A369">
        <v>2007</v>
      </c>
      <c r="B369" s="35" t="s">
        <v>40</v>
      </c>
      <c r="C369" s="34" t="str">
        <f t="shared" si="5"/>
        <v>Kitsap2007</v>
      </c>
      <c r="D369" s="35" t="s">
        <v>77</v>
      </c>
    </row>
    <row r="370" spans="1:4" x14ac:dyDescent="0.25">
      <c r="A370">
        <v>2007</v>
      </c>
      <c r="B370" s="35" t="s">
        <v>56</v>
      </c>
      <c r="C370" s="34" t="str">
        <f t="shared" si="5"/>
        <v>Pierce2007</v>
      </c>
      <c r="D370" s="35" t="s">
        <v>77</v>
      </c>
    </row>
    <row r="371" spans="1:4" x14ac:dyDescent="0.25">
      <c r="A371">
        <v>2007</v>
      </c>
      <c r="B371" s="35" t="s">
        <v>53</v>
      </c>
      <c r="C371" s="34" t="str">
        <f t="shared" si="5"/>
        <v>Snohomish2007</v>
      </c>
      <c r="D371" s="35" t="s">
        <v>77</v>
      </c>
    </row>
    <row r="372" spans="1:4" x14ac:dyDescent="0.25">
      <c r="A372">
        <v>2007</v>
      </c>
      <c r="B372" t="s">
        <v>60</v>
      </c>
      <c r="C372" s="34" t="str">
        <f t="shared" si="5"/>
        <v>Adams2007</v>
      </c>
    </row>
    <row r="373" spans="1:4" x14ac:dyDescent="0.25">
      <c r="A373">
        <v>2007</v>
      </c>
      <c r="B373" t="s">
        <v>45</v>
      </c>
      <c r="C373" s="34" t="str">
        <f t="shared" si="5"/>
        <v>Chelan2007</v>
      </c>
    </row>
    <row r="374" spans="1:4" x14ac:dyDescent="0.25">
      <c r="A374">
        <v>2007</v>
      </c>
      <c r="B374" t="s">
        <v>26</v>
      </c>
      <c r="C374" s="34" t="str">
        <f t="shared" si="5"/>
        <v>Columbia2007</v>
      </c>
    </row>
    <row r="375" spans="1:4" x14ac:dyDescent="0.25">
      <c r="A375">
        <v>2007</v>
      </c>
      <c r="B375" t="s">
        <v>54</v>
      </c>
      <c r="C375" s="34" t="str">
        <f t="shared" si="5"/>
        <v>Douglas2007</v>
      </c>
    </row>
    <row r="376" spans="1:4" x14ac:dyDescent="0.25">
      <c r="A376">
        <v>2007</v>
      </c>
      <c r="B376" t="s">
        <v>33</v>
      </c>
      <c r="C376" s="34" t="str">
        <f t="shared" si="5"/>
        <v>Ferry2007</v>
      </c>
    </row>
    <row r="377" spans="1:4" x14ac:dyDescent="0.25">
      <c r="A377">
        <v>2007</v>
      </c>
      <c r="B377" t="s">
        <v>23</v>
      </c>
      <c r="C377" s="34" t="str">
        <f t="shared" si="5"/>
        <v>Garfield2007</v>
      </c>
    </row>
    <row r="378" spans="1:4" x14ac:dyDescent="0.25">
      <c r="A378">
        <v>2007</v>
      </c>
      <c r="B378" t="s">
        <v>57</v>
      </c>
      <c r="C378" s="34" t="str">
        <f t="shared" si="5"/>
        <v>Grant2007</v>
      </c>
    </row>
    <row r="379" spans="1:4" x14ac:dyDescent="0.25">
      <c r="A379">
        <v>2007</v>
      </c>
      <c r="B379" t="s">
        <v>55</v>
      </c>
      <c r="C379" s="34" t="str">
        <f t="shared" si="5"/>
        <v>Grays Harbor2007</v>
      </c>
    </row>
    <row r="380" spans="1:4" x14ac:dyDescent="0.25">
      <c r="A380">
        <v>2007</v>
      </c>
      <c r="B380" t="s">
        <v>25</v>
      </c>
      <c r="C380" s="34" t="str">
        <f t="shared" si="5"/>
        <v>Jefferson2007</v>
      </c>
    </row>
    <row r="381" spans="1:4" x14ac:dyDescent="0.25">
      <c r="A381">
        <v>2007</v>
      </c>
      <c r="B381" t="s">
        <v>51</v>
      </c>
      <c r="C381" s="34" t="str">
        <f t="shared" si="5"/>
        <v>Kittitas2007</v>
      </c>
    </row>
    <row r="382" spans="1:4" x14ac:dyDescent="0.25">
      <c r="A382">
        <v>2007</v>
      </c>
      <c r="B382" t="s">
        <v>43</v>
      </c>
      <c r="C382" s="34" t="str">
        <f t="shared" si="5"/>
        <v>Lewis2007</v>
      </c>
    </row>
    <row r="383" spans="1:4" x14ac:dyDescent="0.25">
      <c r="A383">
        <v>2007</v>
      </c>
      <c r="B383" t="s">
        <v>28</v>
      </c>
      <c r="C383" s="34" t="str">
        <f t="shared" si="5"/>
        <v>Lincoln2007</v>
      </c>
    </row>
    <row r="384" spans="1:4" x14ac:dyDescent="0.25">
      <c r="A384">
        <v>2007</v>
      </c>
      <c r="B384" t="s">
        <v>42</v>
      </c>
      <c r="C384" s="34" t="str">
        <f t="shared" si="5"/>
        <v>Mason2007</v>
      </c>
    </row>
    <row r="385" spans="1:4" x14ac:dyDescent="0.25">
      <c r="A385">
        <v>2007</v>
      </c>
      <c r="B385" t="s">
        <v>50</v>
      </c>
      <c r="C385" s="34" t="str">
        <f t="shared" si="5"/>
        <v>Okanogan2007</v>
      </c>
    </row>
    <row r="386" spans="1:4" x14ac:dyDescent="0.25">
      <c r="A386">
        <v>2007</v>
      </c>
      <c r="B386" t="s">
        <v>35</v>
      </c>
      <c r="C386" s="34" t="str">
        <f t="shared" si="5"/>
        <v>Pacific2007</v>
      </c>
    </row>
    <row r="387" spans="1:4" x14ac:dyDescent="0.25">
      <c r="A387">
        <v>2007</v>
      </c>
      <c r="B387" t="s">
        <v>41</v>
      </c>
      <c r="C387" s="34" t="str">
        <f t="shared" ref="C387:C450" si="6">CONCATENATE(B387,A387)</f>
        <v>Spokane2007</v>
      </c>
      <c r="D387" s="34" t="s">
        <v>76</v>
      </c>
    </row>
    <row r="388" spans="1:4" x14ac:dyDescent="0.25">
      <c r="A388">
        <v>2007</v>
      </c>
      <c r="B388" t="s">
        <v>27</v>
      </c>
      <c r="C388" s="34" t="str">
        <f t="shared" si="6"/>
        <v>Wahkiakum2007</v>
      </c>
    </row>
    <row r="389" spans="1:4" x14ac:dyDescent="0.25">
      <c r="A389">
        <v>2007</v>
      </c>
      <c r="B389" t="s">
        <v>46</v>
      </c>
      <c r="C389" s="34" t="str">
        <f t="shared" si="6"/>
        <v>Walla Walla2007</v>
      </c>
    </row>
    <row r="390" spans="1:4" x14ac:dyDescent="0.25">
      <c r="A390">
        <v>2007</v>
      </c>
      <c r="B390" t="s">
        <v>58</v>
      </c>
      <c r="C390" s="34" t="str">
        <f t="shared" si="6"/>
        <v>Whitman2007</v>
      </c>
    </row>
    <row r="391" spans="1:4" x14ac:dyDescent="0.25">
      <c r="A391">
        <v>2007</v>
      </c>
      <c r="B391" t="s">
        <v>59</v>
      </c>
      <c r="C391" s="34" t="str">
        <f t="shared" si="6"/>
        <v>Yakima2007</v>
      </c>
      <c r="D391" s="34" t="s">
        <v>76</v>
      </c>
    </row>
    <row r="392" spans="1:4" x14ac:dyDescent="0.25">
      <c r="A392">
        <v>2006</v>
      </c>
      <c r="B392" s="36" t="s">
        <v>38</v>
      </c>
      <c r="C392" s="34" t="str">
        <f t="shared" si="6"/>
        <v>Asotin2006</v>
      </c>
      <c r="D392" s="36"/>
    </row>
    <row r="393" spans="1:4" x14ac:dyDescent="0.25">
      <c r="A393">
        <v>2006</v>
      </c>
      <c r="B393" s="36" t="s">
        <v>49</v>
      </c>
      <c r="C393" s="34" t="str">
        <f t="shared" si="6"/>
        <v>Benton2006</v>
      </c>
      <c r="D393" s="36"/>
    </row>
    <row r="394" spans="1:4" x14ac:dyDescent="0.25">
      <c r="A394">
        <v>2006</v>
      </c>
      <c r="B394" s="36" t="s">
        <v>34</v>
      </c>
      <c r="C394" s="34" t="str">
        <f t="shared" si="6"/>
        <v>Clallam2006</v>
      </c>
      <c r="D394" s="36"/>
    </row>
    <row r="395" spans="1:4" x14ac:dyDescent="0.25">
      <c r="A395">
        <v>2006</v>
      </c>
      <c r="B395" s="36" t="s">
        <v>52</v>
      </c>
      <c r="C395" s="34" t="str">
        <f t="shared" si="6"/>
        <v>Clark2006</v>
      </c>
      <c r="D395" s="34" t="s">
        <v>76</v>
      </c>
    </row>
    <row r="396" spans="1:4" x14ac:dyDescent="0.25">
      <c r="A396">
        <v>2006</v>
      </c>
      <c r="B396" s="36" t="s">
        <v>47</v>
      </c>
      <c r="C396" s="34" t="str">
        <f t="shared" si="6"/>
        <v>Cowlitz2006</v>
      </c>
      <c r="D396" s="34" t="s">
        <v>76</v>
      </c>
    </row>
    <row r="397" spans="1:4" x14ac:dyDescent="0.25">
      <c r="A397">
        <v>2006</v>
      </c>
      <c r="B397" s="36" t="s">
        <v>61</v>
      </c>
      <c r="C397" s="34" t="str">
        <f t="shared" si="6"/>
        <v>Franklin2006</v>
      </c>
      <c r="D397" s="36"/>
    </row>
    <row r="398" spans="1:4" x14ac:dyDescent="0.25">
      <c r="A398">
        <v>2006</v>
      </c>
      <c r="B398" s="36" t="s">
        <v>31</v>
      </c>
      <c r="C398" s="34" t="str">
        <f t="shared" si="6"/>
        <v>Island2006</v>
      </c>
      <c r="D398" s="36"/>
    </row>
    <row r="399" spans="1:4" x14ac:dyDescent="0.25">
      <c r="A399">
        <v>2006</v>
      </c>
      <c r="B399" s="36" t="s">
        <v>30</v>
      </c>
      <c r="C399" s="34" t="str">
        <f t="shared" si="6"/>
        <v>Klickitat2006</v>
      </c>
      <c r="D399" s="36"/>
    </row>
    <row r="400" spans="1:4" x14ac:dyDescent="0.25">
      <c r="A400">
        <v>2006</v>
      </c>
      <c r="B400" s="36" t="s">
        <v>32</v>
      </c>
      <c r="C400" s="34" t="str">
        <f t="shared" si="6"/>
        <v>Pend Oreille2006</v>
      </c>
      <c r="D400" s="36"/>
    </row>
    <row r="401" spans="1:4" x14ac:dyDescent="0.25">
      <c r="A401">
        <v>2006</v>
      </c>
      <c r="B401" s="36" t="s">
        <v>24</v>
      </c>
      <c r="C401" s="34" t="str">
        <f t="shared" si="6"/>
        <v>San Juan2006</v>
      </c>
      <c r="D401" s="34" t="s">
        <v>76</v>
      </c>
    </row>
    <row r="402" spans="1:4" x14ac:dyDescent="0.25">
      <c r="A402">
        <v>2006</v>
      </c>
      <c r="B402" s="36" t="s">
        <v>39</v>
      </c>
      <c r="C402" s="34" t="str">
        <f t="shared" si="6"/>
        <v>Skagit2006</v>
      </c>
      <c r="D402" s="36"/>
    </row>
    <row r="403" spans="1:4" x14ac:dyDescent="0.25">
      <c r="A403">
        <v>2006</v>
      </c>
      <c r="B403" s="36" t="s">
        <v>37</v>
      </c>
      <c r="C403" s="34" t="str">
        <f t="shared" si="6"/>
        <v>Skamania2006</v>
      </c>
      <c r="D403" s="34" t="s">
        <v>76</v>
      </c>
    </row>
    <row r="404" spans="1:4" x14ac:dyDescent="0.25">
      <c r="A404">
        <v>2006</v>
      </c>
      <c r="B404" s="36" t="s">
        <v>29</v>
      </c>
      <c r="C404" s="34" t="str">
        <f t="shared" si="6"/>
        <v>Stevens2006</v>
      </c>
      <c r="D404" s="36"/>
    </row>
    <row r="405" spans="1:4" x14ac:dyDescent="0.25">
      <c r="A405">
        <v>2006</v>
      </c>
      <c r="B405" s="36" t="s">
        <v>44</v>
      </c>
      <c r="C405" s="34" t="str">
        <f t="shared" si="6"/>
        <v>Thurston2006</v>
      </c>
      <c r="D405" s="36"/>
    </row>
    <row r="406" spans="1:4" x14ac:dyDescent="0.25">
      <c r="A406">
        <v>2006</v>
      </c>
      <c r="B406" s="36" t="s">
        <v>36</v>
      </c>
      <c r="C406" s="34" t="str">
        <f t="shared" si="6"/>
        <v>Whatcom2006</v>
      </c>
      <c r="D406" s="36"/>
    </row>
    <row r="407" spans="1:4" x14ac:dyDescent="0.25">
      <c r="A407">
        <v>2006</v>
      </c>
      <c r="B407" s="35" t="s">
        <v>48</v>
      </c>
      <c r="C407" s="34" t="str">
        <f t="shared" si="6"/>
        <v>King2006</v>
      </c>
      <c r="D407" s="34" t="s">
        <v>76</v>
      </c>
    </row>
    <row r="408" spans="1:4" x14ac:dyDescent="0.25">
      <c r="A408">
        <v>2006</v>
      </c>
      <c r="B408" s="35" t="s">
        <v>40</v>
      </c>
      <c r="C408" s="34" t="str">
        <f t="shared" si="6"/>
        <v>Kitsap2006</v>
      </c>
      <c r="D408" s="35" t="s">
        <v>77</v>
      </c>
    </row>
    <row r="409" spans="1:4" x14ac:dyDescent="0.25">
      <c r="A409">
        <v>2006</v>
      </c>
      <c r="B409" s="35" t="s">
        <v>56</v>
      </c>
      <c r="C409" s="34" t="str">
        <f t="shared" si="6"/>
        <v>Pierce2006</v>
      </c>
      <c r="D409" s="35" t="s">
        <v>77</v>
      </c>
    </row>
    <row r="410" spans="1:4" x14ac:dyDescent="0.25">
      <c r="A410">
        <v>2006</v>
      </c>
      <c r="B410" s="35" t="s">
        <v>53</v>
      </c>
      <c r="C410" s="34" t="str">
        <f t="shared" si="6"/>
        <v>Snohomish2006</v>
      </c>
      <c r="D410" s="35" t="s">
        <v>77</v>
      </c>
    </row>
    <row r="411" spans="1:4" x14ac:dyDescent="0.25">
      <c r="A411">
        <v>2006</v>
      </c>
      <c r="B411" t="s">
        <v>60</v>
      </c>
      <c r="C411" s="34" t="str">
        <f t="shared" si="6"/>
        <v>Adams2006</v>
      </c>
    </row>
    <row r="412" spans="1:4" x14ac:dyDescent="0.25">
      <c r="A412">
        <v>2006</v>
      </c>
      <c r="B412" t="s">
        <v>45</v>
      </c>
      <c r="C412" s="34" t="str">
        <f t="shared" si="6"/>
        <v>Chelan2006</v>
      </c>
    </row>
    <row r="413" spans="1:4" x14ac:dyDescent="0.25">
      <c r="A413">
        <v>2006</v>
      </c>
      <c r="B413" t="s">
        <v>26</v>
      </c>
      <c r="C413" s="34" t="str">
        <f t="shared" si="6"/>
        <v>Columbia2006</v>
      </c>
    </row>
    <row r="414" spans="1:4" x14ac:dyDescent="0.25">
      <c r="A414">
        <v>2006</v>
      </c>
      <c r="B414" t="s">
        <v>54</v>
      </c>
      <c r="C414" s="34" t="str">
        <f t="shared" si="6"/>
        <v>Douglas2006</v>
      </c>
    </row>
    <row r="415" spans="1:4" x14ac:dyDescent="0.25">
      <c r="A415">
        <v>2006</v>
      </c>
      <c r="B415" t="s">
        <v>33</v>
      </c>
      <c r="C415" s="34" t="str">
        <f t="shared" si="6"/>
        <v>Ferry2006</v>
      </c>
    </row>
    <row r="416" spans="1:4" x14ac:dyDescent="0.25">
      <c r="A416">
        <v>2006</v>
      </c>
      <c r="B416" t="s">
        <v>23</v>
      </c>
      <c r="C416" s="34" t="str">
        <f t="shared" si="6"/>
        <v>Garfield2006</v>
      </c>
    </row>
    <row r="417" spans="1:4" x14ac:dyDescent="0.25">
      <c r="A417">
        <v>2006</v>
      </c>
      <c r="B417" t="s">
        <v>57</v>
      </c>
      <c r="C417" s="34" t="str">
        <f t="shared" si="6"/>
        <v>Grant2006</v>
      </c>
    </row>
    <row r="418" spans="1:4" x14ac:dyDescent="0.25">
      <c r="A418">
        <v>2006</v>
      </c>
      <c r="B418" t="s">
        <v>55</v>
      </c>
      <c r="C418" s="34" t="str">
        <f t="shared" si="6"/>
        <v>Grays Harbor2006</v>
      </c>
    </row>
    <row r="419" spans="1:4" x14ac:dyDescent="0.25">
      <c r="A419">
        <v>2006</v>
      </c>
      <c r="B419" t="s">
        <v>25</v>
      </c>
      <c r="C419" s="34" t="str">
        <f t="shared" si="6"/>
        <v>Jefferson2006</v>
      </c>
    </row>
    <row r="420" spans="1:4" x14ac:dyDescent="0.25">
      <c r="A420">
        <v>2006</v>
      </c>
      <c r="B420" t="s">
        <v>51</v>
      </c>
      <c r="C420" s="34" t="str">
        <f t="shared" si="6"/>
        <v>Kittitas2006</v>
      </c>
    </row>
    <row r="421" spans="1:4" x14ac:dyDescent="0.25">
      <c r="A421">
        <v>2006</v>
      </c>
      <c r="B421" t="s">
        <v>43</v>
      </c>
      <c r="C421" s="34" t="str">
        <f t="shared" si="6"/>
        <v>Lewis2006</v>
      </c>
    </row>
    <row r="422" spans="1:4" x14ac:dyDescent="0.25">
      <c r="A422">
        <v>2006</v>
      </c>
      <c r="B422" t="s">
        <v>28</v>
      </c>
      <c r="C422" s="34" t="str">
        <f t="shared" si="6"/>
        <v>Lincoln2006</v>
      </c>
    </row>
    <row r="423" spans="1:4" x14ac:dyDescent="0.25">
      <c r="A423">
        <v>2006</v>
      </c>
      <c r="B423" t="s">
        <v>42</v>
      </c>
      <c r="C423" s="34" t="str">
        <f t="shared" si="6"/>
        <v>Mason2006</v>
      </c>
    </row>
    <row r="424" spans="1:4" x14ac:dyDescent="0.25">
      <c r="A424">
        <v>2006</v>
      </c>
      <c r="B424" t="s">
        <v>50</v>
      </c>
      <c r="C424" s="34" t="str">
        <f t="shared" si="6"/>
        <v>Okanogan2006</v>
      </c>
    </row>
    <row r="425" spans="1:4" x14ac:dyDescent="0.25">
      <c r="A425">
        <v>2006</v>
      </c>
      <c r="B425" t="s">
        <v>35</v>
      </c>
      <c r="C425" s="34" t="str">
        <f t="shared" si="6"/>
        <v>Pacific2006</v>
      </c>
    </row>
    <row r="426" spans="1:4" x14ac:dyDescent="0.25">
      <c r="A426">
        <v>2006</v>
      </c>
      <c r="B426" t="s">
        <v>41</v>
      </c>
      <c r="C426" s="34" t="str">
        <f t="shared" si="6"/>
        <v>Spokane2006</v>
      </c>
      <c r="D426" s="36"/>
    </row>
    <row r="427" spans="1:4" x14ac:dyDescent="0.25">
      <c r="A427">
        <v>2006</v>
      </c>
      <c r="B427" t="s">
        <v>27</v>
      </c>
      <c r="C427" s="34" t="str">
        <f t="shared" si="6"/>
        <v>Wahkiakum2006</v>
      </c>
    </row>
    <row r="428" spans="1:4" x14ac:dyDescent="0.25">
      <c r="A428">
        <v>2006</v>
      </c>
      <c r="B428" t="s">
        <v>46</v>
      </c>
      <c r="C428" s="34" t="str">
        <f t="shared" si="6"/>
        <v>Walla Walla2006</v>
      </c>
    </row>
    <row r="429" spans="1:4" x14ac:dyDescent="0.25">
      <c r="A429">
        <v>2006</v>
      </c>
      <c r="B429" t="s">
        <v>58</v>
      </c>
      <c r="C429" s="34" t="str">
        <f t="shared" si="6"/>
        <v>Whitman2006</v>
      </c>
    </row>
    <row r="430" spans="1:4" x14ac:dyDescent="0.25">
      <c r="A430">
        <v>2006</v>
      </c>
      <c r="B430" t="s">
        <v>59</v>
      </c>
      <c r="C430" s="34" t="str">
        <f t="shared" si="6"/>
        <v>Yakima2006</v>
      </c>
      <c r="D430" s="34" t="s">
        <v>76</v>
      </c>
    </row>
    <row r="431" spans="1:4" x14ac:dyDescent="0.25">
      <c r="A431">
        <v>2005</v>
      </c>
      <c r="B431" s="36" t="s">
        <v>38</v>
      </c>
      <c r="C431" s="34" t="str">
        <f t="shared" si="6"/>
        <v>Asotin2005</v>
      </c>
      <c r="D431" s="36"/>
    </row>
    <row r="432" spans="1:4" x14ac:dyDescent="0.25">
      <c r="A432">
        <v>2005</v>
      </c>
      <c r="B432" s="36" t="s">
        <v>49</v>
      </c>
      <c r="C432" s="34" t="str">
        <f t="shared" si="6"/>
        <v>Benton2005</v>
      </c>
      <c r="D432" s="36"/>
    </row>
    <row r="433" spans="1:4" x14ac:dyDescent="0.25">
      <c r="A433">
        <v>2005</v>
      </c>
      <c r="B433" s="36" t="s">
        <v>34</v>
      </c>
      <c r="C433" s="34" t="str">
        <f t="shared" si="6"/>
        <v>Clallam2005</v>
      </c>
      <c r="D433" s="36"/>
    </row>
    <row r="434" spans="1:4" x14ac:dyDescent="0.25">
      <c r="A434">
        <v>2005</v>
      </c>
      <c r="B434" s="36" t="s">
        <v>52</v>
      </c>
      <c r="C434" s="34" t="str">
        <f t="shared" si="6"/>
        <v>Clark2005</v>
      </c>
      <c r="D434" s="34" t="s">
        <v>76</v>
      </c>
    </row>
    <row r="435" spans="1:4" x14ac:dyDescent="0.25">
      <c r="A435">
        <v>2005</v>
      </c>
      <c r="B435" s="36" t="s">
        <v>47</v>
      </c>
      <c r="C435" s="34" t="str">
        <f t="shared" si="6"/>
        <v>Cowlitz2005</v>
      </c>
      <c r="D435" s="34" t="s">
        <v>76</v>
      </c>
    </row>
    <row r="436" spans="1:4" x14ac:dyDescent="0.25">
      <c r="A436">
        <v>2005</v>
      </c>
      <c r="B436" s="36" t="s">
        <v>61</v>
      </c>
      <c r="C436" s="34" t="str">
        <f t="shared" si="6"/>
        <v>Franklin2005</v>
      </c>
      <c r="D436" s="36"/>
    </row>
    <row r="437" spans="1:4" x14ac:dyDescent="0.25">
      <c r="A437">
        <v>2005</v>
      </c>
      <c r="B437" s="36" t="s">
        <v>31</v>
      </c>
      <c r="C437" s="34" t="str">
        <f t="shared" si="6"/>
        <v>Island2005</v>
      </c>
      <c r="D437" s="36"/>
    </row>
    <row r="438" spans="1:4" x14ac:dyDescent="0.25">
      <c r="A438">
        <v>2005</v>
      </c>
      <c r="B438" s="36" t="s">
        <v>30</v>
      </c>
      <c r="C438" s="34" t="str">
        <f t="shared" si="6"/>
        <v>Klickitat2005</v>
      </c>
      <c r="D438" s="36"/>
    </row>
    <row r="439" spans="1:4" x14ac:dyDescent="0.25">
      <c r="A439">
        <v>2005</v>
      </c>
      <c r="B439" s="36" t="s">
        <v>32</v>
      </c>
      <c r="C439" s="34" t="str">
        <f t="shared" si="6"/>
        <v>Pend Oreille2005</v>
      </c>
      <c r="D439" s="36"/>
    </row>
    <row r="440" spans="1:4" x14ac:dyDescent="0.25">
      <c r="A440">
        <v>2005</v>
      </c>
      <c r="B440" s="36" t="s">
        <v>24</v>
      </c>
      <c r="C440" s="34" t="str">
        <f t="shared" si="6"/>
        <v>San Juan2005</v>
      </c>
      <c r="D440" s="34" t="s">
        <v>76</v>
      </c>
    </row>
    <row r="441" spans="1:4" x14ac:dyDescent="0.25">
      <c r="A441">
        <v>2005</v>
      </c>
      <c r="B441" s="36" t="s">
        <v>39</v>
      </c>
      <c r="C441" s="34" t="str">
        <f t="shared" si="6"/>
        <v>Skagit2005</v>
      </c>
      <c r="D441" s="36"/>
    </row>
    <row r="442" spans="1:4" x14ac:dyDescent="0.25">
      <c r="A442">
        <v>2005</v>
      </c>
      <c r="B442" s="36" t="s">
        <v>37</v>
      </c>
      <c r="C442" s="34" t="str">
        <f t="shared" si="6"/>
        <v>Skamania2005</v>
      </c>
      <c r="D442" s="34" t="s">
        <v>76</v>
      </c>
    </row>
    <row r="443" spans="1:4" x14ac:dyDescent="0.25">
      <c r="A443">
        <v>2005</v>
      </c>
      <c r="B443" s="36" t="s">
        <v>29</v>
      </c>
      <c r="C443" s="34" t="str">
        <f t="shared" si="6"/>
        <v>Stevens2005</v>
      </c>
      <c r="D443" s="36"/>
    </row>
    <row r="444" spans="1:4" x14ac:dyDescent="0.25">
      <c r="A444">
        <v>2005</v>
      </c>
      <c r="B444" s="36" t="s">
        <v>44</v>
      </c>
      <c r="C444" s="34" t="str">
        <f t="shared" si="6"/>
        <v>Thurston2005</v>
      </c>
      <c r="D444" s="36"/>
    </row>
    <row r="445" spans="1:4" x14ac:dyDescent="0.25">
      <c r="A445">
        <v>2005</v>
      </c>
      <c r="B445" s="36" t="s">
        <v>36</v>
      </c>
      <c r="C445" s="34" t="str">
        <f t="shared" si="6"/>
        <v>Whatcom2005</v>
      </c>
      <c r="D445" s="36"/>
    </row>
    <row r="446" spans="1:4" x14ac:dyDescent="0.25">
      <c r="A446">
        <v>2005</v>
      </c>
      <c r="B446" s="35" t="s">
        <v>48</v>
      </c>
      <c r="C446" s="34" t="str">
        <f t="shared" si="6"/>
        <v>King2005</v>
      </c>
      <c r="D446" s="34" t="s">
        <v>76</v>
      </c>
    </row>
    <row r="447" spans="1:4" x14ac:dyDescent="0.25">
      <c r="A447">
        <v>2005</v>
      </c>
      <c r="B447" s="35" t="s">
        <v>40</v>
      </c>
      <c r="C447" s="34" t="str">
        <f t="shared" si="6"/>
        <v>Kitsap2005</v>
      </c>
      <c r="D447" s="35" t="s">
        <v>77</v>
      </c>
    </row>
    <row r="448" spans="1:4" x14ac:dyDescent="0.25">
      <c r="A448">
        <v>2005</v>
      </c>
      <c r="B448" s="35" t="s">
        <v>56</v>
      </c>
      <c r="C448" s="34" t="str">
        <f t="shared" si="6"/>
        <v>Pierce2005</v>
      </c>
      <c r="D448" s="35" t="s">
        <v>77</v>
      </c>
    </row>
    <row r="449" spans="1:4" x14ac:dyDescent="0.25">
      <c r="A449">
        <v>2005</v>
      </c>
      <c r="B449" s="35" t="s">
        <v>53</v>
      </c>
      <c r="C449" s="34" t="str">
        <f t="shared" si="6"/>
        <v>Snohomish2005</v>
      </c>
      <c r="D449" s="35" t="s">
        <v>77</v>
      </c>
    </row>
    <row r="450" spans="1:4" x14ac:dyDescent="0.25">
      <c r="A450">
        <v>2005</v>
      </c>
      <c r="B450" t="s">
        <v>60</v>
      </c>
      <c r="C450" s="34" t="str">
        <f t="shared" si="6"/>
        <v>Adams2005</v>
      </c>
    </row>
    <row r="451" spans="1:4" x14ac:dyDescent="0.25">
      <c r="A451">
        <v>2005</v>
      </c>
      <c r="B451" t="s">
        <v>45</v>
      </c>
      <c r="C451" s="34" t="str">
        <f t="shared" ref="C451:C514" si="7">CONCATENATE(B451,A451)</f>
        <v>Chelan2005</v>
      </c>
    </row>
    <row r="452" spans="1:4" x14ac:dyDescent="0.25">
      <c r="A452">
        <v>2005</v>
      </c>
      <c r="B452" t="s">
        <v>26</v>
      </c>
      <c r="C452" s="34" t="str">
        <f t="shared" si="7"/>
        <v>Columbia2005</v>
      </c>
    </row>
    <row r="453" spans="1:4" x14ac:dyDescent="0.25">
      <c r="A453">
        <v>2005</v>
      </c>
      <c r="B453" t="s">
        <v>54</v>
      </c>
      <c r="C453" s="34" t="str">
        <f t="shared" si="7"/>
        <v>Douglas2005</v>
      </c>
    </row>
    <row r="454" spans="1:4" x14ac:dyDescent="0.25">
      <c r="A454">
        <v>2005</v>
      </c>
      <c r="B454" t="s">
        <v>33</v>
      </c>
      <c r="C454" s="34" t="str">
        <f t="shared" si="7"/>
        <v>Ferry2005</v>
      </c>
    </row>
    <row r="455" spans="1:4" x14ac:dyDescent="0.25">
      <c r="A455">
        <v>2005</v>
      </c>
      <c r="B455" t="s">
        <v>23</v>
      </c>
      <c r="C455" s="34" t="str">
        <f t="shared" si="7"/>
        <v>Garfield2005</v>
      </c>
    </row>
    <row r="456" spans="1:4" x14ac:dyDescent="0.25">
      <c r="A456">
        <v>2005</v>
      </c>
      <c r="B456" t="s">
        <v>57</v>
      </c>
      <c r="C456" s="34" t="str">
        <f t="shared" si="7"/>
        <v>Grant2005</v>
      </c>
    </row>
    <row r="457" spans="1:4" x14ac:dyDescent="0.25">
      <c r="A457">
        <v>2005</v>
      </c>
      <c r="B457" t="s">
        <v>55</v>
      </c>
      <c r="C457" s="34" t="str">
        <f t="shared" si="7"/>
        <v>Grays Harbor2005</v>
      </c>
    </row>
    <row r="458" spans="1:4" x14ac:dyDescent="0.25">
      <c r="A458">
        <v>2005</v>
      </c>
      <c r="B458" t="s">
        <v>25</v>
      </c>
      <c r="C458" s="34" t="str">
        <f t="shared" si="7"/>
        <v>Jefferson2005</v>
      </c>
    </row>
    <row r="459" spans="1:4" x14ac:dyDescent="0.25">
      <c r="A459">
        <v>2005</v>
      </c>
      <c r="B459" t="s">
        <v>51</v>
      </c>
      <c r="C459" s="34" t="str">
        <f t="shared" si="7"/>
        <v>Kittitas2005</v>
      </c>
    </row>
    <row r="460" spans="1:4" x14ac:dyDescent="0.25">
      <c r="A460">
        <v>2005</v>
      </c>
      <c r="B460" t="s">
        <v>43</v>
      </c>
      <c r="C460" s="34" t="str">
        <f t="shared" si="7"/>
        <v>Lewis2005</v>
      </c>
    </row>
    <row r="461" spans="1:4" x14ac:dyDescent="0.25">
      <c r="A461">
        <v>2005</v>
      </c>
      <c r="B461" t="s">
        <v>28</v>
      </c>
      <c r="C461" s="34" t="str">
        <f t="shared" si="7"/>
        <v>Lincoln2005</v>
      </c>
    </row>
    <row r="462" spans="1:4" x14ac:dyDescent="0.25">
      <c r="A462">
        <v>2005</v>
      </c>
      <c r="B462" t="s">
        <v>42</v>
      </c>
      <c r="C462" s="34" t="str">
        <f t="shared" si="7"/>
        <v>Mason2005</v>
      </c>
    </row>
    <row r="463" spans="1:4" x14ac:dyDescent="0.25">
      <c r="A463">
        <v>2005</v>
      </c>
      <c r="B463" t="s">
        <v>50</v>
      </c>
      <c r="C463" s="34" t="str">
        <f t="shared" si="7"/>
        <v>Okanogan2005</v>
      </c>
    </row>
    <row r="464" spans="1:4" x14ac:dyDescent="0.25">
      <c r="A464">
        <v>2005</v>
      </c>
      <c r="B464" t="s">
        <v>35</v>
      </c>
      <c r="C464" s="34" t="str">
        <f t="shared" si="7"/>
        <v>Pacific2005</v>
      </c>
    </row>
    <row r="465" spans="1:4" x14ac:dyDescent="0.25">
      <c r="A465">
        <v>2005</v>
      </c>
      <c r="B465" t="s">
        <v>41</v>
      </c>
      <c r="C465" s="34" t="str">
        <f t="shared" si="7"/>
        <v>Spokane2005</v>
      </c>
      <c r="D465" s="36"/>
    </row>
    <row r="466" spans="1:4" x14ac:dyDescent="0.25">
      <c r="A466">
        <v>2005</v>
      </c>
      <c r="B466" t="s">
        <v>27</v>
      </c>
      <c r="C466" s="34" t="str">
        <f t="shared" si="7"/>
        <v>Wahkiakum2005</v>
      </c>
    </row>
    <row r="467" spans="1:4" x14ac:dyDescent="0.25">
      <c r="A467">
        <v>2005</v>
      </c>
      <c r="B467" t="s">
        <v>46</v>
      </c>
      <c r="C467" s="34" t="str">
        <f t="shared" si="7"/>
        <v>Walla Walla2005</v>
      </c>
    </row>
    <row r="468" spans="1:4" x14ac:dyDescent="0.25">
      <c r="A468">
        <v>2005</v>
      </c>
      <c r="B468" t="s">
        <v>58</v>
      </c>
      <c r="C468" s="34" t="str">
        <f t="shared" si="7"/>
        <v>Whitman2005</v>
      </c>
    </row>
    <row r="469" spans="1:4" x14ac:dyDescent="0.25">
      <c r="A469">
        <v>2005</v>
      </c>
      <c r="B469" t="s">
        <v>59</v>
      </c>
      <c r="C469" s="34" t="str">
        <f t="shared" si="7"/>
        <v>Yakima2005</v>
      </c>
      <c r="D469" s="34" t="s">
        <v>76</v>
      </c>
    </row>
    <row r="470" spans="1:4" x14ac:dyDescent="0.25">
      <c r="A470">
        <v>2004</v>
      </c>
      <c r="B470" s="36" t="s">
        <v>38</v>
      </c>
      <c r="C470" s="34" t="str">
        <f t="shared" si="7"/>
        <v>Asotin2004</v>
      </c>
      <c r="D470" s="36"/>
    </row>
    <row r="471" spans="1:4" x14ac:dyDescent="0.25">
      <c r="A471">
        <v>2004</v>
      </c>
      <c r="B471" s="36" t="s">
        <v>49</v>
      </c>
      <c r="C471" s="34" t="str">
        <f t="shared" si="7"/>
        <v>Benton2004</v>
      </c>
      <c r="D471" s="36"/>
    </row>
    <row r="472" spans="1:4" x14ac:dyDescent="0.25">
      <c r="A472">
        <v>2004</v>
      </c>
      <c r="B472" s="36" t="s">
        <v>34</v>
      </c>
      <c r="C472" s="34" t="str">
        <f t="shared" si="7"/>
        <v>Clallam2004</v>
      </c>
      <c r="D472" s="36"/>
    </row>
    <row r="473" spans="1:4" x14ac:dyDescent="0.25">
      <c r="A473">
        <v>2004</v>
      </c>
      <c r="B473" s="36" t="s">
        <v>52</v>
      </c>
      <c r="C473" s="34" t="str">
        <f t="shared" si="7"/>
        <v>Clark2004</v>
      </c>
      <c r="D473" s="34" t="s">
        <v>76</v>
      </c>
    </row>
    <row r="474" spans="1:4" x14ac:dyDescent="0.25">
      <c r="A474">
        <v>2004</v>
      </c>
      <c r="B474" s="36" t="s">
        <v>47</v>
      </c>
      <c r="C474" s="34" t="str">
        <f t="shared" si="7"/>
        <v>Cowlitz2004</v>
      </c>
      <c r="D474" s="34" t="s">
        <v>76</v>
      </c>
    </row>
    <row r="475" spans="1:4" x14ac:dyDescent="0.25">
      <c r="A475">
        <v>2004</v>
      </c>
      <c r="B475" s="36" t="s">
        <v>61</v>
      </c>
      <c r="C475" s="34" t="str">
        <f t="shared" si="7"/>
        <v>Franklin2004</v>
      </c>
      <c r="D475" s="36"/>
    </row>
    <row r="476" spans="1:4" x14ac:dyDescent="0.25">
      <c r="A476">
        <v>2004</v>
      </c>
      <c r="B476" s="36" t="s">
        <v>31</v>
      </c>
      <c r="C476" s="34" t="str">
        <f t="shared" si="7"/>
        <v>Island2004</v>
      </c>
      <c r="D476" s="36"/>
    </row>
    <row r="477" spans="1:4" x14ac:dyDescent="0.25">
      <c r="A477">
        <v>2004</v>
      </c>
      <c r="B477" s="36" t="s">
        <v>30</v>
      </c>
      <c r="C477" s="34" t="str">
        <f t="shared" si="7"/>
        <v>Klickitat2004</v>
      </c>
      <c r="D477" s="36"/>
    </row>
    <row r="478" spans="1:4" x14ac:dyDescent="0.25">
      <c r="A478">
        <v>2004</v>
      </c>
      <c r="B478" s="36" t="s">
        <v>32</v>
      </c>
      <c r="C478" s="34" t="str">
        <f t="shared" si="7"/>
        <v>Pend Oreille2004</v>
      </c>
      <c r="D478" s="36"/>
    </row>
    <row r="479" spans="1:4" x14ac:dyDescent="0.25">
      <c r="A479">
        <v>2004</v>
      </c>
      <c r="B479" s="36" t="s">
        <v>24</v>
      </c>
      <c r="C479" s="34" t="str">
        <f t="shared" si="7"/>
        <v>San Juan2004</v>
      </c>
      <c r="D479" s="34" t="s">
        <v>76</v>
      </c>
    </row>
    <row r="480" spans="1:4" x14ac:dyDescent="0.25">
      <c r="A480">
        <v>2004</v>
      </c>
      <c r="B480" s="36" t="s">
        <v>39</v>
      </c>
      <c r="C480" s="34" t="str">
        <f t="shared" si="7"/>
        <v>Skagit2004</v>
      </c>
      <c r="D480" s="36"/>
    </row>
    <row r="481" spans="1:4" x14ac:dyDescent="0.25">
      <c r="A481">
        <v>2004</v>
      </c>
      <c r="B481" s="36" t="s">
        <v>37</v>
      </c>
      <c r="C481" s="34" t="str">
        <f t="shared" si="7"/>
        <v>Skamania2004</v>
      </c>
      <c r="D481" s="36"/>
    </row>
    <row r="482" spans="1:4" x14ac:dyDescent="0.25">
      <c r="A482">
        <v>2004</v>
      </c>
      <c r="B482" s="36" t="s">
        <v>29</v>
      </c>
      <c r="C482" s="34" t="str">
        <f t="shared" si="7"/>
        <v>Stevens2004</v>
      </c>
      <c r="D482" s="36"/>
    </row>
    <row r="483" spans="1:4" x14ac:dyDescent="0.25">
      <c r="A483">
        <v>2004</v>
      </c>
      <c r="B483" s="36" t="s">
        <v>44</v>
      </c>
      <c r="C483" s="34" t="str">
        <f t="shared" si="7"/>
        <v>Thurston2004</v>
      </c>
      <c r="D483" s="36"/>
    </row>
    <row r="484" spans="1:4" x14ac:dyDescent="0.25">
      <c r="A484">
        <v>2004</v>
      </c>
      <c r="B484" s="36" t="s">
        <v>36</v>
      </c>
      <c r="C484" s="34" t="str">
        <f t="shared" si="7"/>
        <v>Whatcom2004</v>
      </c>
      <c r="D484" s="36"/>
    </row>
    <row r="485" spans="1:4" x14ac:dyDescent="0.25">
      <c r="A485">
        <v>2004</v>
      </c>
      <c r="B485" s="35" t="s">
        <v>48</v>
      </c>
      <c r="C485" s="34" t="str">
        <f t="shared" si="7"/>
        <v>King2004</v>
      </c>
      <c r="D485" s="34" t="s">
        <v>76</v>
      </c>
    </row>
    <row r="486" spans="1:4" x14ac:dyDescent="0.25">
      <c r="A486">
        <v>2004</v>
      </c>
      <c r="B486" s="35" t="s">
        <v>40</v>
      </c>
      <c r="C486" s="34" t="str">
        <f t="shared" si="7"/>
        <v>Kitsap2004</v>
      </c>
      <c r="D486" s="35" t="s">
        <v>77</v>
      </c>
    </row>
    <row r="487" spans="1:4" x14ac:dyDescent="0.25">
      <c r="A487">
        <v>2004</v>
      </c>
      <c r="B487" s="35" t="s">
        <v>56</v>
      </c>
      <c r="C487" s="34" t="str">
        <f t="shared" si="7"/>
        <v>Pierce2004</v>
      </c>
      <c r="D487" s="35" t="s">
        <v>77</v>
      </c>
    </row>
    <row r="488" spans="1:4" x14ac:dyDescent="0.25">
      <c r="A488">
        <v>2004</v>
      </c>
      <c r="B488" s="35" t="s">
        <v>53</v>
      </c>
      <c r="C488" s="34" t="str">
        <f t="shared" si="7"/>
        <v>Snohomish2004</v>
      </c>
      <c r="D488" s="35" t="s">
        <v>77</v>
      </c>
    </row>
    <row r="489" spans="1:4" x14ac:dyDescent="0.25">
      <c r="A489">
        <v>2004</v>
      </c>
      <c r="B489" t="s">
        <v>60</v>
      </c>
      <c r="C489" s="34" t="str">
        <f t="shared" si="7"/>
        <v>Adams2004</v>
      </c>
    </row>
    <row r="490" spans="1:4" x14ac:dyDescent="0.25">
      <c r="A490">
        <v>2004</v>
      </c>
      <c r="B490" t="s">
        <v>45</v>
      </c>
      <c r="C490" s="34" t="str">
        <f t="shared" si="7"/>
        <v>Chelan2004</v>
      </c>
    </row>
    <row r="491" spans="1:4" x14ac:dyDescent="0.25">
      <c r="A491">
        <v>2004</v>
      </c>
      <c r="B491" t="s">
        <v>26</v>
      </c>
      <c r="C491" s="34" t="str">
        <f t="shared" si="7"/>
        <v>Columbia2004</v>
      </c>
    </row>
    <row r="492" spans="1:4" x14ac:dyDescent="0.25">
      <c r="A492">
        <v>2004</v>
      </c>
      <c r="B492" t="s">
        <v>54</v>
      </c>
      <c r="C492" s="34" t="str">
        <f t="shared" si="7"/>
        <v>Douglas2004</v>
      </c>
    </row>
    <row r="493" spans="1:4" x14ac:dyDescent="0.25">
      <c r="A493">
        <v>2004</v>
      </c>
      <c r="B493" t="s">
        <v>33</v>
      </c>
      <c r="C493" s="34" t="str">
        <f t="shared" si="7"/>
        <v>Ferry2004</v>
      </c>
    </row>
    <row r="494" spans="1:4" x14ac:dyDescent="0.25">
      <c r="A494">
        <v>2004</v>
      </c>
      <c r="B494" t="s">
        <v>23</v>
      </c>
      <c r="C494" s="34" t="str">
        <f t="shared" si="7"/>
        <v>Garfield2004</v>
      </c>
    </row>
    <row r="495" spans="1:4" x14ac:dyDescent="0.25">
      <c r="A495">
        <v>2004</v>
      </c>
      <c r="B495" t="s">
        <v>57</v>
      </c>
      <c r="C495" s="34" t="str">
        <f t="shared" si="7"/>
        <v>Grant2004</v>
      </c>
    </row>
    <row r="496" spans="1:4" x14ac:dyDescent="0.25">
      <c r="A496">
        <v>2004</v>
      </c>
      <c r="B496" t="s">
        <v>55</v>
      </c>
      <c r="C496" s="34" t="str">
        <f t="shared" si="7"/>
        <v>Grays Harbor2004</v>
      </c>
    </row>
    <row r="497" spans="1:4" x14ac:dyDescent="0.25">
      <c r="A497">
        <v>2004</v>
      </c>
      <c r="B497" t="s">
        <v>25</v>
      </c>
      <c r="C497" s="34" t="str">
        <f t="shared" si="7"/>
        <v>Jefferson2004</v>
      </c>
    </row>
    <row r="498" spans="1:4" x14ac:dyDescent="0.25">
      <c r="A498">
        <v>2004</v>
      </c>
      <c r="B498" t="s">
        <v>51</v>
      </c>
      <c r="C498" s="34" t="str">
        <f t="shared" si="7"/>
        <v>Kittitas2004</v>
      </c>
    </row>
    <row r="499" spans="1:4" x14ac:dyDescent="0.25">
      <c r="A499">
        <v>2004</v>
      </c>
      <c r="B499" t="s">
        <v>43</v>
      </c>
      <c r="C499" s="34" t="str">
        <f t="shared" si="7"/>
        <v>Lewis2004</v>
      </c>
    </row>
    <row r="500" spans="1:4" x14ac:dyDescent="0.25">
      <c r="A500">
        <v>2004</v>
      </c>
      <c r="B500" t="s">
        <v>28</v>
      </c>
      <c r="C500" s="34" t="str">
        <f t="shared" si="7"/>
        <v>Lincoln2004</v>
      </c>
    </row>
    <row r="501" spans="1:4" x14ac:dyDescent="0.25">
      <c r="A501">
        <v>2004</v>
      </c>
      <c r="B501" t="s">
        <v>42</v>
      </c>
      <c r="C501" s="34" t="str">
        <f t="shared" si="7"/>
        <v>Mason2004</v>
      </c>
    </row>
    <row r="502" spans="1:4" x14ac:dyDescent="0.25">
      <c r="A502">
        <v>2004</v>
      </c>
      <c r="B502" t="s">
        <v>50</v>
      </c>
      <c r="C502" s="34" t="str">
        <f t="shared" si="7"/>
        <v>Okanogan2004</v>
      </c>
    </row>
    <row r="503" spans="1:4" x14ac:dyDescent="0.25">
      <c r="A503">
        <v>2004</v>
      </c>
      <c r="B503" t="s">
        <v>35</v>
      </c>
      <c r="C503" s="34" t="str">
        <f t="shared" si="7"/>
        <v>Pacific2004</v>
      </c>
    </row>
    <row r="504" spans="1:4" x14ac:dyDescent="0.25">
      <c r="A504">
        <v>2004</v>
      </c>
      <c r="B504" t="s">
        <v>41</v>
      </c>
      <c r="C504" s="34" t="str">
        <f t="shared" si="7"/>
        <v>Spokane2004</v>
      </c>
      <c r="D504" s="36"/>
    </row>
    <row r="505" spans="1:4" x14ac:dyDescent="0.25">
      <c r="A505">
        <v>2004</v>
      </c>
      <c r="B505" t="s">
        <v>27</v>
      </c>
      <c r="C505" s="34" t="str">
        <f t="shared" si="7"/>
        <v>Wahkiakum2004</v>
      </c>
    </row>
    <row r="506" spans="1:4" x14ac:dyDescent="0.25">
      <c r="A506">
        <v>2004</v>
      </c>
      <c r="B506" t="s">
        <v>46</v>
      </c>
      <c r="C506" s="34" t="str">
        <f t="shared" si="7"/>
        <v>Walla Walla2004</v>
      </c>
    </row>
    <row r="507" spans="1:4" x14ac:dyDescent="0.25">
      <c r="A507">
        <v>2004</v>
      </c>
      <c r="B507" t="s">
        <v>58</v>
      </c>
      <c r="C507" s="34" t="str">
        <f t="shared" si="7"/>
        <v>Whitman2004</v>
      </c>
    </row>
    <row r="508" spans="1:4" x14ac:dyDescent="0.25">
      <c r="A508">
        <v>2004</v>
      </c>
      <c r="B508" t="s">
        <v>59</v>
      </c>
      <c r="C508" s="34" t="str">
        <f t="shared" si="7"/>
        <v>Yakima2004</v>
      </c>
      <c r="D508" s="34" t="s">
        <v>76</v>
      </c>
    </row>
    <row r="509" spans="1:4" x14ac:dyDescent="0.25">
      <c r="A509">
        <v>2003</v>
      </c>
      <c r="B509" s="36" t="s">
        <v>38</v>
      </c>
      <c r="C509" s="34" t="str">
        <f t="shared" si="7"/>
        <v>Asotin2003</v>
      </c>
      <c r="D509" s="36"/>
    </row>
    <row r="510" spans="1:4" x14ac:dyDescent="0.25">
      <c r="A510">
        <v>2003</v>
      </c>
      <c r="B510" s="36" t="s">
        <v>49</v>
      </c>
      <c r="C510" s="34" t="str">
        <f t="shared" si="7"/>
        <v>Benton2003</v>
      </c>
      <c r="D510" s="36"/>
    </row>
    <row r="511" spans="1:4" x14ac:dyDescent="0.25">
      <c r="A511">
        <v>2003</v>
      </c>
      <c r="B511" s="36" t="s">
        <v>34</v>
      </c>
      <c r="C511" s="34" t="str">
        <f t="shared" si="7"/>
        <v>Clallam2003</v>
      </c>
      <c r="D511" s="36"/>
    </row>
    <row r="512" spans="1:4" x14ac:dyDescent="0.25">
      <c r="A512">
        <v>2003</v>
      </c>
      <c r="B512" s="36" t="s">
        <v>52</v>
      </c>
      <c r="C512" s="34" t="str">
        <f t="shared" si="7"/>
        <v>Clark2003</v>
      </c>
      <c r="D512" s="34" t="s">
        <v>76</v>
      </c>
    </row>
    <row r="513" spans="1:4" x14ac:dyDescent="0.25">
      <c r="A513">
        <v>2003</v>
      </c>
      <c r="B513" s="36" t="s">
        <v>47</v>
      </c>
      <c r="C513" s="34" t="str">
        <f t="shared" si="7"/>
        <v>Cowlitz2003</v>
      </c>
      <c r="D513" s="34" t="s">
        <v>76</v>
      </c>
    </row>
    <row r="514" spans="1:4" x14ac:dyDescent="0.25">
      <c r="A514">
        <v>2003</v>
      </c>
      <c r="B514" s="36" t="s">
        <v>61</v>
      </c>
      <c r="C514" s="34" t="str">
        <f t="shared" si="7"/>
        <v>Franklin2003</v>
      </c>
      <c r="D514" s="36"/>
    </row>
    <row r="515" spans="1:4" x14ac:dyDescent="0.25">
      <c r="A515">
        <v>2003</v>
      </c>
      <c r="B515" s="36" t="s">
        <v>31</v>
      </c>
      <c r="C515" s="34" t="str">
        <f t="shared" ref="C515:C578" si="8">CONCATENATE(B515,A515)</f>
        <v>Island2003</v>
      </c>
      <c r="D515" s="36"/>
    </row>
    <row r="516" spans="1:4" x14ac:dyDescent="0.25">
      <c r="A516">
        <v>2003</v>
      </c>
      <c r="B516" s="36" t="s">
        <v>30</v>
      </c>
      <c r="C516" s="34" t="str">
        <f t="shared" si="8"/>
        <v>Klickitat2003</v>
      </c>
      <c r="D516" s="36"/>
    </row>
    <row r="517" spans="1:4" x14ac:dyDescent="0.25">
      <c r="A517">
        <v>2003</v>
      </c>
      <c r="B517" s="36" t="s">
        <v>32</v>
      </c>
      <c r="C517" s="34" t="str">
        <f t="shared" si="8"/>
        <v>Pend Oreille2003</v>
      </c>
      <c r="D517" s="36"/>
    </row>
    <row r="518" spans="1:4" x14ac:dyDescent="0.25">
      <c r="A518">
        <v>2003</v>
      </c>
      <c r="B518" s="36" t="s">
        <v>24</v>
      </c>
      <c r="C518" s="34" t="str">
        <f t="shared" si="8"/>
        <v>San Juan2003</v>
      </c>
      <c r="D518" s="34" t="s">
        <v>76</v>
      </c>
    </row>
    <row r="519" spans="1:4" x14ac:dyDescent="0.25">
      <c r="A519">
        <v>2003</v>
      </c>
      <c r="B519" s="36" t="s">
        <v>39</v>
      </c>
      <c r="C519" s="34" t="str">
        <f t="shared" si="8"/>
        <v>Skagit2003</v>
      </c>
      <c r="D519" s="36"/>
    </row>
    <row r="520" spans="1:4" x14ac:dyDescent="0.25">
      <c r="A520">
        <v>2003</v>
      </c>
      <c r="B520" s="36" t="s">
        <v>37</v>
      </c>
      <c r="C520" s="34" t="str">
        <f t="shared" si="8"/>
        <v>Skamania2003</v>
      </c>
      <c r="D520" s="36"/>
    </row>
    <row r="521" spans="1:4" x14ac:dyDescent="0.25">
      <c r="A521">
        <v>2003</v>
      </c>
      <c r="B521" s="36" t="s">
        <v>29</v>
      </c>
      <c r="C521" s="34" t="str">
        <f t="shared" si="8"/>
        <v>Stevens2003</v>
      </c>
      <c r="D521" s="36"/>
    </row>
    <row r="522" spans="1:4" x14ac:dyDescent="0.25">
      <c r="A522">
        <v>2003</v>
      </c>
      <c r="B522" s="36" t="s">
        <v>44</v>
      </c>
      <c r="C522" s="34" t="str">
        <f t="shared" si="8"/>
        <v>Thurston2003</v>
      </c>
      <c r="D522" s="36"/>
    </row>
    <row r="523" spans="1:4" x14ac:dyDescent="0.25">
      <c r="A523">
        <v>2003</v>
      </c>
      <c r="B523" s="36" t="s">
        <v>36</v>
      </c>
      <c r="C523" s="34" t="str">
        <f t="shared" si="8"/>
        <v>Whatcom2003</v>
      </c>
      <c r="D523" s="36"/>
    </row>
    <row r="524" spans="1:4" x14ac:dyDescent="0.25">
      <c r="A524">
        <v>2003</v>
      </c>
      <c r="B524" s="35" t="s">
        <v>48</v>
      </c>
      <c r="C524" s="34" t="str">
        <f t="shared" si="8"/>
        <v>King2003</v>
      </c>
      <c r="D524" s="34" t="s">
        <v>76</v>
      </c>
    </row>
    <row r="525" spans="1:4" x14ac:dyDescent="0.25">
      <c r="A525">
        <v>2003</v>
      </c>
      <c r="B525" s="35" t="s">
        <v>40</v>
      </c>
      <c r="C525" s="34" t="str">
        <f t="shared" si="8"/>
        <v>Kitsap2003</v>
      </c>
      <c r="D525" s="35" t="s">
        <v>77</v>
      </c>
    </row>
    <row r="526" spans="1:4" x14ac:dyDescent="0.25">
      <c r="A526">
        <v>2003</v>
      </c>
      <c r="B526" s="35" t="s">
        <v>56</v>
      </c>
      <c r="C526" s="34" t="str">
        <f t="shared" si="8"/>
        <v>Pierce2003</v>
      </c>
      <c r="D526" s="35" t="s">
        <v>77</v>
      </c>
    </row>
    <row r="527" spans="1:4" x14ac:dyDescent="0.25">
      <c r="A527">
        <v>2003</v>
      </c>
      <c r="B527" s="35" t="s">
        <v>53</v>
      </c>
      <c r="C527" s="34" t="str">
        <f t="shared" si="8"/>
        <v>Snohomish2003</v>
      </c>
      <c r="D527" s="35" t="s">
        <v>77</v>
      </c>
    </row>
    <row r="528" spans="1:4" x14ac:dyDescent="0.25">
      <c r="A528">
        <v>2003</v>
      </c>
      <c r="B528" t="s">
        <v>60</v>
      </c>
      <c r="C528" s="34" t="str">
        <f t="shared" si="8"/>
        <v>Adams2003</v>
      </c>
    </row>
    <row r="529" spans="1:4" x14ac:dyDescent="0.25">
      <c r="A529">
        <v>2003</v>
      </c>
      <c r="B529" t="s">
        <v>45</v>
      </c>
      <c r="C529" s="34" t="str">
        <f t="shared" si="8"/>
        <v>Chelan2003</v>
      </c>
    </row>
    <row r="530" spans="1:4" x14ac:dyDescent="0.25">
      <c r="A530">
        <v>2003</v>
      </c>
      <c r="B530" t="s">
        <v>26</v>
      </c>
      <c r="C530" s="34" t="str">
        <f t="shared" si="8"/>
        <v>Columbia2003</v>
      </c>
    </row>
    <row r="531" spans="1:4" x14ac:dyDescent="0.25">
      <c r="A531">
        <v>2003</v>
      </c>
      <c r="B531" t="s">
        <v>54</v>
      </c>
      <c r="C531" s="34" t="str">
        <f t="shared" si="8"/>
        <v>Douglas2003</v>
      </c>
    </row>
    <row r="532" spans="1:4" x14ac:dyDescent="0.25">
      <c r="A532">
        <v>2003</v>
      </c>
      <c r="B532" t="s">
        <v>33</v>
      </c>
      <c r="C532" s="34" t="str">
        <f t="shared" si="8"/>
        <v>Ferry2003</v>
      </c>
    </row>
    <row r="533" spans="1:4" x14ac:dyDescent="0.25">
      <c r="A533">
        <v>2003</v>
      </c>
      <c r="B533" t="s">
        <v>23</v>
      </c>
      <c r="C533" s="34" t="str">
        <f t="shared" si="8"/>
        <v>Garfield2003</v>
      </c>
    </row>
    <row r="534" spans="1:4" x14ac:dyDescent="0.25">
      <c r="A534">
        <v>2003</v>
      </c>
      <c r="B534" t="s">
        <v>57</v>
      </c>
      <c r="C534" s="34" t="str">
        <f t="shared" si="8"/>
        <v>Grant2003</v>
      </c>
    </row>
    <row r="535" spans="1:4" x14ac:dyDescent="0.25">
      <c r="A535">
        <v>2003</v>
      </c>
      <c r="B535" t="s">
        <v>55</v>
      </c>
      <c r="C535" s="34" t="str">
        <f t="shared" si="8"/>
        <v>Grays Harbor2003</v>
      </c>
    </row>
    <row r="536" spans="1:4" x14ac:dyDescent="0.25">
      <c r="A536">
        <v>2003</v>
      </c>
      <c r="B536" t="s">
        <v>25</v>
      </c>
      <c r="C536" s="34" t="str">
        <f t="shared" si="8"/>
        <v>Jefferson2003</v>
      </c>
    </row>
    <row r="537" spans="1:4" x14ac:dyDescent="0.25">
      <c r="A537">
        <v>2003</v>
      </c>
      <c r="B537" t="s">
        <v>51</v>
      </c>
      <c r="C537" s="34" t="str">
        <f t="shared" si="8"/>
        <v>Kittitas2003</v>
      </c>
    </row>
    <row r="538" spans="1:4" x14ac:dyDescent="0.25">
      <c r="A538">
        <v>2003</v>
      </c>
      <c r="B538" t="s">
        <v>43</v>
      </c>
      <c r="C538" s="34" t="str">
        <f t="shared" si="8"/>
        <v>Lewis2003</v>
      </c>
    </row>
    <row r="539" spans="1:4" x14ac:dyDescent="0.25">
      <c r="A539">
        <v>2003</v>
      </c>
      <c r="B539" t="s">
        <v>28</v>
      </c>
      <c r="C539" s="34" t="str">
        <f t="shared" si="8"/>
        <v>Lincoln2003</v>
      </c>
    </row>
    <row r="540" spans="1:4" x14ac:dyDescent="0.25">
      <c r="A540">
        <v>2003</v>
      </c>
      <c r="B540" t="s">
        <v>42</v>
      </c>
      <c r="C540" s="34" t="str">
        <f t="shared" si="8"/>
        <v>Mason2003</v>
      </c>
    </row>
    <row r="541" spans="1:4" x14ac:dyDescent="0.25">
      <c r="A541">
        <v>2003</v>
      </c>
      <c r="B541" t="s">
        <v>50</v>
      </c>
      <c r="C541" s="34" t="str">
        <f t="shared" si="8"/>
        <v>Okanogan2003</v>
      </c>
    </row>
    <row r="542" spans="1:4" x14ac:dyDescent="0.25">
      <c r="A542">
        <v>2003</v>
      </c>
      <c r="B542" t="s">
        <v>35</v>
      </c>
      <c r="C542" s="34" t="str">
        <f t="shared" si="8"/>
        <v>Pacific2003</v>
      </c>
    </row>
    <row r="543" spans="1:4" x14ac:dyDescent="0.25">
      <c r="A543">
        <v>2003</v>
      </c>
      <c r="B543" t="s">
        <v>41</v>
      </c>
      <c r="C543" s="34" t="str">
        <f t="shared" si="8"/>
        <v>Spokane2003</v>
      </c>
      <c r="D543" s="36"/>
    </row>
    <row r="544" spans="1:4" x14ac:dyDescent="0.25">
      <c r="A544">
        <v>2003</v>
      </c>
      <c r="B544" t="s">
        <v>27</v>
      </c>
      <c r="C544" s="34" t="str">
        <f t="shared" si="8"/>
        <v>Wahkiakum2003</v>
      </c>
    </row>
    <row r="545" spans="1:4" x14ac:dyDescent="0.25">
      <c r="A545">
        <v>2003</v>
      </c>
      <c r="B545" t="s">
        <v>46</v>
      </c>
      <c r="C545" s="34" t="str">
        <f t="shared" si="8"/>
        <v>Walla Walla2003</v>
      </c>
    </row>
    <row r="546" spans="1:4" x14ac:dyDescent="0.25">
      <c r="A546">
        <v>2003</v>
      </c>
      <c r="B546" t="s">
        <v>58</v>
      </c>
      <c r="C546" s="34" t="str">
        <f t="shared" si="8"/>
        <v>Whitman2003</v>
      </c>
    </row>
    <row r="547" spans="1:4" x14ac:dyDescent="0.25">
      <c r="A547">
        <v>2003</v>
      </c>
      <c r="B547" t="s">
        <v>59</v>
      </c>
      <c r="C547" s="34" t="str">
        <f t="shared" si="8"/>
        <v>Yakima2003</v>
      </c>
      <c r="D547" s="34" t="s">
        <v>76</v>
      </c>
    </row>
    <row r="548" spans="1:4" x14ac:dyDescent="0.25">
      <c r="A548">
        <v>2002</v>
      </c>
      <c r="B548" s="36" t="s">
        <v>38</v>
      </c>
      <c r="C548" s="34" t="str">
        <f t="shared" si="8"/>
        <v>Asotin2002</v>
      </c>
      <c r="D548" s="36"/>
    </row>
    <row r="549" spans="1:4" x14ac:dyDescent="0.25">
      <c r="A549">
        <v>2002</v>
      </c>
      <c r="B549" s="36" t="s">
        <v>49</v>
      </c>
      <c r="C549" s="34" t="str">
        <f t="shared" si="8"/>
        <v>Benton2002</v>
      </c>
      <c r="D549" s="36"/>
    </row>
    <row r="550" spans="1:4" x14ac:dyDescent="0.25">
      <c r="A550">
        <v>2002</v>
      </c>
      <c r="B550" s="36" t="s">
        <v>34</v>
      </c>
      <c r="C550" s="34" t="str">
        <f t="shared" si="8"/>
        <v>Clallam2002</v>
      </c>
      <c r="D550" s="36"/>
    </row>
    <row r="551" spans="1:4" x14ac:dyDescent="0.25">
      <c r="A551">
        <v>2002</v>
      </c>
      <c r="B551" s="36" t="s">
        <v>52</v>
      </c>
      <c r="C551" s="34" t="str">
        <f t="shared" si="8"/>
        <v>Clark2002</v>
      </c>
      <c r="D551" s="34" t="s">
        <v>76</v>
      </c>
    </row>
    <row r="552" spans="1:4" x14ac:dyDescent="0.25">
      <c r="A552">
        <v>2002</v>
      </c>
      <c r="B552" s="36" t="s">
        <v>47</v>
      </c>
      <c r="C552" s="34" t="str">
        <f t="shared" si="8"/>
        <v>Cowlitz2002</v>
      </c>
      <c r="D552" s="34" t="s">
        <v>76</v>
      </c>
    </row>
    <row r="553" spans="1:4" x14ac:dyDescent="0.25">
      <c r="A553">
        <v>2002</v>
      </c>
      <c r="B553" s="36" t="s">
        <v>61</v>
      </c>
      <c r="C553" s="34" t="str">
        <f t="shared" si="8"/>
        <v>Franklin2002</v>
      </c>
      <c r="D553" s="36"/>
    </row>
    <row r="554" spans="1:4" x14ac:dyDescent="0.25">
      <c r="A554">
        <v>2002</v>
      </c>
      <c r="B554" s="36" t="s">
        <v>31</v>
      </c>
      <c r="C554" s="34" t="str">
        <f t="shared" si="8"/>
        <v>Island2002</v>
      </c>
      <c r="D554" s="36"/>
    </row>
    <row r="555" spans="1:4" x14ac:dyDescent="0.25">
      <c r="A555">
        <v>2002</v>
      </c>
      <c r="B555" s="36" t="s">
        <v>30</v>
      </c>
      <c r="C555" s="34" t="str">
        <f t="shared" si="8"/>
        <v>Klickitat2002</v>
      </c>
      <c r="D555" s="36"/>
    </row>
    <row r="556" spans="1:4" x14ac:dyDescent="0.25">
      <c r="A556">
        <v>2002</v>
      </c>
      <c r="B556" s="36" t="s">
        <v>32</v>
      </c>
      <c r="C556" s="34" t="str">
        <f t="shared" si="8"/>
        <v>Pend Oreille2002</v>
      </c>
      <c r="D556" s="36"/>
    </row>
    <row r="557" spans="1:4" x14ac:dyDescent="0.25">
      <c r="A557">
        <v>2002</v>
      </c>
      <c r="B557" s="36" t="s">
        <v>24</v>
      </c>
      <c r="C557" s="34" t="str">
        <f t="shared" si="8"/>
        <v>San Juan2002</v>
      </c>
      <c r="D557" s="34" t="s">
        <v>76</v>
      </c>
    </row>
    <row r="558" spans="1:4" x14ac:dyDescent="0.25">
      <c r="A558">
        <v>2002</v>
      </c>
      <c r="B558" s="36" t="s">
        <v>39</v>
      </c>
      <c r="C558" s="34" t="str">
        <f t="shared" si="8"/>
        <v>Skagit2002</v>
      </c>
      <c r="D558" s="36"/>
    </row>
    <row r="559" spans="1:4" x14ac:dyDescent="0.25">
      <c r="A559">
        <v>2002</v>
      </c>
      <c r="B559" s="36" t="s">
        <v>37</v>
      </c>
      <c r="C559" s="34" t="str">
        <f t="shared" si="8"/>
        <v>Skamania2002</v>
      </c>
      <c r="D559" s="36"/>
    </row>
    <row r="560" spans="1:4" x14ac:dyDescent="0.25">
      <c r="A560">
        <v>2002</v>
      </c>
      <c r="B560" s="36" t="s">
        <v>29</v>
      </c>
      <c r="C560" s="34" t="str">
        <f t="shared" si="8"/>
        <v>Stevens2002</v>
      </c>
      <c r="D560" s="36"/>
    </row>
    <row r="561" spans="1:4" x14ac:dyDescent="0.25">
      <c r="A561">
        <v>2002</v>
      </c>
      <c r="B561" s="36" t="s">
        <v>44</v>
      </c>
      <c r="C561" s="34" t="str">
        <f t="shared" si="8"/>
        <v>Thurston2002</v>
      </c>
      <c r="D561" s="36"/>
    </row>
    <row r="562" spans="1:4" x14ac:dyDescent="0.25">
      <c r="A562">
        <v>2002</v>
      </c>
      <c r="B562" s="36" t="s">
        <v>36</v>
      </c>
      <c r="C562" s="34" t="str">
        <f t="shared" si="8"/>
        <v>Whatcom2002</v>
      </c>
      <c r="D562" s="36"/>
    </row>
    <row r="563" spans="1:4" x14ac:dyDescent="0.25">
      <c r="A563">
        <v>2002</v>
      </c>
      <c r="B563" s="35" t="s">
        <v>48</v>
      </c>
      <c r="C563" s="34" t="str">
        <f t="shared" si="8"/>
        <v>King2002</v>
      </c>
      <c r="D563" s="34" t="s">
        <v>76</v>
      </c>
    </row>
    <row r="564" spans="1:4" x14ac:dyDescent="0.25">
      <c r="A564">
        <v>2002</v>
      </c>
      <c r="B564" s="35" t="s">
        <v>40</v>
      </c>
      <c r="C564" s="34" t="str">
        <f t="shared" si="8"/>
        <v>Kitsap2002</v>
      </c>
      <c r="D564" s="35" t="s">
        <v>77</v>
      </c>
    </row>
    <row r="565" spans="1:4" x14ac:dyDescent="0.25">
      <c r="A565">
        <v>2002</v>
      </c>
      <c r="B565" s="35" t="s">
        <v>56</v>
      </c>
      <c r="C565" s="34" t="str">
        <f t="shared" si="8"/>
        <v>Pierce2002</v>
      </c>
      <c r="D565" s="35" t="s">
        <v>77</v>
      </c>
    </row>
    <row r="566" spans="1:4" x14ac:dyDescent="0.25">
      <c r="A566">
        <v>2002</v>
      </c>
      <c r="B566" s="35" t="s">
        <v>53</v>
      </c>
      <c r="C566" s="34" t="str">
        <f t="shared" si="8"/>
        <v>Snohomish2002</v>
      </c>
      <c r="D566" s="35" t="s">
        <v>77</v>
      </c>
    </row>
    <row r="567" spans="1:4" x14ac:dyDescent="0.25">
      <c r="A567">
        <v>2002</v>
      </c>
      <c r="B567" t="s">
        <v>60</v>
      </c>
      <c r="C567" s="34" t="str">
        <f t="shared" si="8"/>
        <v>Adams2002</v>
      </c>
    </row>
    <row r="568" spans="1:4" x14ac:dyDescent="0.25">
      <c r="A568">
        <v>2002</v>
      </c>
      <c r="B568" t="s">
        <v>45</v>
      </c>
      <c r="C568" s="34" t="str">
        <f t="shared" si="8"/>
        <v>Chelan2002</v>
      </c>
    </row>
    <row r="569" spans="1:4" x14ac:dyDescent="0.25">
      <c r="A569">
        <v>2002</v>
      </c>
      <c r="B569" t="s">
        <v>26</v>
      </c>
      <c r="C569" s="34" t="str">
        <f t="shared" si="8"/>
        <v>Columbia2002</v>
      </c>
    </row>
    <row r="570" spans="1:4" x14ac:dyDescent="0.25">
      <c r="A570">
        <v>2002</v>
      </c>
      <c r="B570" t="s">
        <v>54</v>
      </c>
      <c r="C570" s="34" t="str">
        <f t="shared" si="8"/>
        <v>Douglas2002</v>
      </c>
    </row>
    <row r="571" spans="1:4" x14ac:dyDescent="0.25">
      <c r="A571">
        <v>2002</v>
      </c>
      <c r="B571" t="s">
        <v>33</v>
      </c>
      <c r="C571" s="34" t="str">
        <f t="shared" si="8"/>
        <v>Ferry2002</v>
      </c>
    </row>
    <row r="572" spans="1:4" x14ac:dyDescent="0.25">
      <c r="A572">
        <v>2002</v>
      </c>
      <c r="B572" t="s">
        <v>23</v>
      </c>
      <c r="C572" s="34" t="str">
        <f t="shared" si="8"/>
        <v>Garfield2002</v>
      </c>
    </row>
    <row r="573" spans="1:4" x14ac:dyDescent="0.25">
      <c r="A573">
        <v>2002</v>
      </c>
      <c r="B573" t="s">
        <v>57</v>
      </c>
      <c r="C573" s="34" t="str">
        <f t="shared" si="8"/>
        <v>Grant2002</v>
      </c>
    </row>
    <row r="574" spans="1:4" x14ac:dyDescent="0.25">
      <c r="A574">
        <v>2002</v>
      </c>
      <c r="B574" t="s">
        <v>55</v>
      </c>
      <c r="C574" s="34" t="str">
        <f t="shared" si="8"/>
        <v>Grays Harbor2002</v>
      </c>
    </row>
    <row r="575" spans="1:4" x14ac:dyDescent="0.25">
      <c r="A575">
        <v>2002</v>
      </c>
      <c r="B575" t="s">
        <v>25</v>
      </c>
      <c r="C575" s="34" t="str">
        <f t="shared" si="8"/>
        <v>Jefferson2002</v>
      </c>
    </row>
    <row r="576" spans="1:4" x14ac:dyDescent="0.25">
      <c r="A576">
        <v>2002</v>
      </c>
      <c r="B576" t="s">
        <v>51</v>
      </c>
      <c r="C576" s="34" t="str">
        <f t="shared" si="8"/>
        <v>Kittitas2002</v>
      </c>
    </row>
    <row r="577" spans="1:4" x14ac:dyDescent="0.25">
      <c r="A577">
        <v>2002</v>
      </c>
      <c r="B577" t="s">
        <v>43</v>
      </c>
      <c r="C577" s="34" t="str">
        <f t="shared" si="8"/>
        <v>Lewis2002</v>
      </c>
    </row>
    <row r="578" spans="1:4" x14ac:dyDescent="0.25">
      <c r="A578">
        <v>2002</v>
      </c>
      <c r="B578" t="s">
        <v>28</v>
      </c>
      <c r="C578" s="34" t="str">
        <f t="shared" si="8"/>
        <v>Lincoln2002</v>
      </c>
    </row>
    <row r="579" spans="1:4" x14ac:dyDescent="0.25">
      <c r="A579">
        <v>2002</v>
      </c>
      <c r="B579" t="s">
        <v>42</v>
      </c>
      <c r="C579" s="34" t="str">
        <f t="shared" ref="C579:C642" si="9">CONCATENATE(B579,A579)</f>
        <v>Mason2002</v>
      </c>
    </row>
    <row r="580" spans="1:4" x14ac:dyDescent="0.25">
      <c r="A580">
        <v>2002</v>
      </c>
      <c r="B580" t="s">
        <v>50</v>
      </c>
      <c r="C580" s="34" t="str">
        <f t="shared" si="9"/>
        <v>Okanogan2002</v>
      </c>
    </row>
    <row r="581" spans="1:4" x14ac:dyDescent="0.25">
      <c r="A581">
        <v>2002</v>
      </c>
      <c r="B581" t="s">
        <v>35</v>
      </c>
      <c r="C581" s="34" t="str">
        <f t="shared" si="9"/>
        <v>Pacific2002</v>
      </c>
    </row>
    <row r="582" spans="1:4" x14ac:dyDescent="0.25">
      <c r="A582">
        <v>2002</v>
      </c>
      <c r="B582" t="s">
        <v>41</v>
      </c>
      <c r="C582" s="34" t="str">
        <f t="shared" si="9"/>
        <v>Spokane2002</v>
      </c>
      <c r="D582" s="36"/>
    </row>
    <row r="583" spans="1:4" x14ac:dyDescent="0.25">
      <c r="A583">
        <v>2002</v>
      </c>
      <c r="B583" t="s">
        <v>27</v>
      </c>
      <c r="C583" s="34" t="str">
        <f t="shared" si="9"/>
        <v>Wahkiakum2002</v>
      </c>
    </row>
    <row r="584" spans="1:4" x14ac:dyDescent="0.25">
      <c r="A584">
        <v>2002</v>
      </c>
      <c r="B584" t="s">
        <v>46</v>
      </c>
      <c r="C584" s="34" t="str">
        <f t="shared" si="9"/>
        <v>Walla Walla2002</v>
      </c>
    </row>
    <row r="585" spans="1:4" x14ac:dyDescent="0.25">
      <c r="A585">
        <v>2002</v>
      </c>
      <c r="B585" t="s">
        <v>58</v>
      </c>
      <c r="C585" s="34" t="str">
        <f t="shared" si="9"/>
        <v>Whitman2002</v>
      </c>
    </row>
    <row r="586" spans="1:4" x14ac:dyDescent="0.25">
      <c r="A586">
        <v>2002</v>
      </c>
      <c r="B586" t="s">
        <v>59</v>
      </c>
      <c r="C586" s="34" t="str">
        <f t="shared" si="9"/>
        <v>Yakima2002</v>
      </c>
      <c r="D586" s="34" t="s">
        <v>76</v>
      </c>
    </row>
    <row r="587" spans="1:4" x14ac:dyDescent="0.25">
      <c r="A587">
        <v>2001</v>
      </c>
      <c r="B587" s="36" t="s">
        <v>38</v>
      </c>
      <c r="C587" s="34" t="str">
        <f t="shared" si="9"/>
        <v>Asotin2001</v>
      </c>
      <c r="D587" s="36"/>
    </row>
    <row r="588" spans="1:4" x14ac:dyDescent="0.25">
      <c r="A588">
        <v>2001</v>
      </c>
      <c r="B588" s="36" t="s">
        <v>49</v>
      </c>
      <c r="C588" s="34" t="str">
        <f t="shared" si="9"/>
        <v>Benton2001</v>
      </c>
      <c r="D588" s="36"/>
    </row>
    <row r="589" spans="1:4" x14ac:dyDescent="0.25">
      <c r="A589">
        <v>2001</v>
      </c>
      <c r="B589" s="36" t="s">
        <v>34</v>
      </c>
      <c r="C589" s="34" t="str">
        <f t="shared" si="9"/>
        <v>Clallam2001</v>
      </c>
      <c r="D589" s="36"/>
    </row>
    <row r="590" spans="1:4" x14ac:dyDescent="0.25">
      <c r="A590">
        <v>2001</v>
      </c>
      <c r="B590" s="36" t="s">
        <v>52</v>
      </c>
      <c r="C590" s="34" t="str">
        <f t="shared" si="9"/>
        <v>Clark2001</v>
      </c>
      <c r="D590" s="34" t="s">
        <v>76</v>
      </c>
    </row>
    <row r="591" spans="1:4" x14ac:dyDescent="0.25">
      <c r="A591">
        <v>2001</v>
      </c>
      <c r="B591" s="36" t="s">
        <v>47</v>
      </c>
      <c r="C591" s="34" t="str">
        <f t="shared" si="9"/>
        <v>Cowlitz2001</v>
      </c>
      <c r="D591" s="34" t="s">
        <v>76</v>
      </c>
    </row>
    <row r="592" spans="1:4" x14ac:dyDescent="0.25">
      <c r="A592">
        <v>2001</v>
      </c>
      <c r="B592" s="36" t="s">
        <v>61</v>
      </c>
      <c r="C592" s="34" t="str">
        <f t="shared" si="9"/>
        <v>Franklin2001</v>
      </c>
      <c r="D592" s="36"/>
    </row>
    <row r="593" spans="1:4" x14ac:dyDescent="0.25">
      <c r="A593">
        <v>2001</v>
      </c>
      <c r="B593" s="36" t="s">
        <v>31</v>
      </c>
      <c r="C593" s="34" t="str">
        <f t="shared" si="9"/>
        <v>Island2001</v>
      </c>
      <c r="D593" s="36"/>
    </row>
    <row r="594" spans="1:4" x14ac:dyDescent="0.25">
      <c r="A594">
        <v>2001</v>
      </c>
      <c r="B594" s="36" t="s">
        <v>30</v>
      </c>
      <c r="C594" s="34" t="str">
        <f t="shared" si="9"/>
        <v>Klickitat2001</v>
      </c>
      <c r="D594" s="36"/>
    </row>
    <row r="595" spans="1:4" x14ac:dyDescent="0.25">
      <c r="A595">
        <v>2001</v>
      </c>
      <c r="B595" s="36" t="s">
        <v>32</v>
      </c>
      <c r="C595" s="34" t="str">
        <f t="shared" si="9"/>
        <v>Pend Oreille2001</v>
      </c>
      <c r="D595" s="36"/>
    </row>
    <row r="596" spans="1:4" x14ac:dyDescent="0.25">
      <c r="A596">
        <v>2001</v>
      </c>
      <c r="B596" s="36" t="s">
        <v>24</v>
      </c>
      <c r="C596" s="34" t="str">
        <f t="shared" si="9"/>
        <v>San Juan2001</v>
      </c>
      <c r="D596" s="34" t="s">
        <v>76</v>
      </c>
    </row>
    <row r="597" spans="1:4" x14ac:dyDescent="0.25">
      <c r="A597">
        <v>2001</v>
      </c>
      <c r="B597" s="36" t="s">
        <v>39</v>
      </c>
      <c r="C597" s="34" t="str">
        <f t="shared" si="9"/>
        <v>Skagit2001</v>
      </c>
      <c r="D597" s="36"/>
    </row>
    <row r="598" spans="1:4" x14ac:dyDescent="0.25">
      <c r="A598">
        <v>2001</v>
      </c>
      <c r="B598" s="36" t="s">
        <v>37</v>
      </c>
      <c r="C598" s="34" t="str">
        <f t="shared" si="9"/>
        <v>Skamania2001</v>
      </c>
      <c r="D598" s="36"/>
    </row>
    <row r="599" spans="1:4" x14ac:dyDescent="0.25">
      <c r="A599">
        <v>2001</v>
      </c>
      <c r="B599" s="36" t="s">
        <v>29</v>
      </c>
      <c r="C599" s="34" t="str">
        <f t="shared" si="9"/>
        <v>Stevens2001</v>
      </c>
      <c r="D599" s="36"/>
    </row>
    <row r="600" spans="1:4" x14ac:dyDescent="0.25">
      <c r="A600">
        <v>2001</v>
      </c>
      <c r="B600" s="36" t="s">
        <v>44</v>
      </c>
      <c r="C600" s="34" t="str">
        <f t="shared" si="9"/>
        <v>Thurston2001</v>
      </c>
      <c r="D600" s="36"/>
    </row>
    <row r="601" spans="1:4" x14ac:dyDescent="0.25">
      <c r="A601">
        <v>2001</v>
      </c>
      <c r="B601" s="36" t="s">
        <v>36</v>
      </c>
      <c r="C601" s="34" t="str">
        <f t="shared" si="9"/>
        <v>Whatcom2001</v>
      </c>
      <c r="D601" s="36"/>
    </row>
    <row r="602" spans="1:4" x14ac:dyDescent="0.25">
      <c r="A602">
        <v>2001</v>
      </c>
      <c r="B602" s="35" t="s">
        <v>48</v>
      </c>
      <c r="C602" s="34" t="str">
        <f t="shared" si="9"/>
        <v>King2001</v>
      </c>
      <c r="D602" s="34" t="s">
        <v>76</v>
      </c>
    </row>
    <row r="603" spans="1:4" x14ac:dyDescent="0.25">
      <c r="A603">
        <v>2001</v>
      </c>
      <c r="B603" s="35" t="s">
        <v>40</v>
      </c>
      <c r="C603" s="34" t="str">
        <f t="shared" si="9"/>
        <v>Kitsap2001</v>
      </c>
      <c r="D603" s="35" t="s">
        <v>77</v>
      </c>
    </row>
    <row r="604" spans="1:4" x14ac:dyDescent="0.25">
      <c r="A604">
        <v>2001</v>
      </c>
      <c r="B604" s="35" t="s">
        <v>56</v>
      </c>
      <c r="C604" s="34" t="str">
        <f t="shared" si="9"/>
        <v>Pierce2001</v>
      </c>
      <c r="D604" s="35" t="s">
        <v>77</v>
      </c>
    </row>
    <row r="605" spans="1:4" x14ac:dyDescent="0.25">
      <c r="A605">
        <v>2001</v>
      </c>
      <c r="B605" s="35" t="s">
        <v>53</v>
      </c>
      <c r="C605" s="34" t="str">
        <f t="shared" si="9"/>
        <v>Snohomish2001</v>
      </c>
      <c r="D605" s="35" t="s">
        <v>77</v>
      </c>
    </row>
    <row r="606" spans="1:4" x14ac:dyDescent="0.25">
      <c r="A606">
        <v>2001</v>
      </c>
      <c r="B606" t="s">
        <v>60</v>
      </c>
      <c r="C606" s="34" t="str">
        <f t="shared" si="9"/>
        <v>Adams2001</v>
      </c>
    </row>
    <row r="607" spans="1:4" x14ac:dyDescent="0.25">
      <c r="A607">
        <v>2001</v>
      </c>
      <c r="B607" t="s">
        <v>45</v>
      </c>
      <c r="C607" s="34" t="str">
        <f t="shared" si="9"/>
        <v>Chelan2001</v>
      </c>
    </row>
    <row r="608" spans="1:4" x14ac:dyDescent="0.25">
      <c r="A608">
        <v>2001</v>
      </c>
      <c r="B608" t="s">
        <v>26</v>
      </c>
      <c r="C608" s="34" t="str">
        <f t="shared" si="9"/>
        <v>Columbia2001</v>
      </c>
    </row>
    <row r="609" spans="1:4" x14ac:dyDescent="0.25">
      <c r="A609">
        <v>2001</v>
      </c>
      <c r="B609" t="s">
        <v>54</v>
      </c>
      <c r="C609" s="34" t="str">
        <f t="shared" si="9"/>
        <v>Douglas2001</v>
      </c>
    </row>
    <row r="610" spans="1:4" x14ac:dyDescent="0.25">
      <c r="A610">
        <v>2001</v>
      </c>
      <c r="B610" t="s">
        <v>33</v>
      </c>
      <c r="C610" s="34" t="str">
        <f t="shared" si="9"/>
        <v>Ferry2001</v>
      </c>
    </row>
    <row r="611" spans="1:4" x14ac:dyDescent="0.25">
      <c r="A611">
        <v>2001</v>
      </c>
      <c r="B611" t="s">
        <v>23</v>
      </c>
      <c r="C611" s="34" t="str">
        <f t="shared" si="9"/>
        <v>Garfield2001</v>
      </c>
    </row>
    <row r="612" spans="1:4" x14ac:dyDescent="0.25">
      <c r="A612">
        <v>2001</v>
      </c>
      <c r="B612" t="s">
        <v>57</v>
      </c>
      <c r="C612" s="34" t="str">
        <f t="shared" si="9"/>
        <v>Grant2001</v>
      </c>
    </row>
    <row r="613" spans="1:4" x14ac:dyDescent="0.25">
      <c r="A613">
        <v>2001</v>
      </c>
      <c r="B613" t="s">
        <v>55</v>
      </c>
      <c r="C613" s="34" t="str">
        <f t="shared" si="9"/>
        <v>Grays Harbor2001</v>
      </c>
    </row>
    <row r="614" spans="1:4" x14ac:dyDescent="0.25">
      <c r="A614">
        <v>2001</v>
      </c>
      <c r="B614" t="s">
        <v>25</v>
      </c>
      <c r="C614" s="34" t="str">
        <f t="shared" si="9"/>
        <v>Jefferson2001</v>
      </c>
    </row>
    <row r="615" spans="1:4" x14ac:dyDescent="0.25">
      <c r="A615">
        <v>2001</v>
      </c>
      <c r="B615" t="s">
        <v>51</v>
      </c>
      <c r="C615" s="34" t="str">
        <f t="shared" si="9"/>
        <v>Kittitas2001</v>
      </c>
    </row>
    <row r="616" spans="1:4" x14ac:dyDescent="0.25">
      <c r="A616">
        <v>2001</v>
      </c>
      <c r="B616" t="s">
        <v>43</v>
      </c>
      <c r="C616" s="34" t="str">
        <f t="shared" si="9"/>
        <v>Lewis2001</v>
      </c>
    </row>
    <row r="617" spans="1:4" x14ac:dyDescent="0.25">
      <c r="A617">
        <v>2001</v>
      </c>
      <c r="B617" t="s">
        <v>28</v>
      </c>
      <c r="C617" s="34" t="str">
        <f t="shared" si="9"/>
        <v>Lincoln2001</v>
      </c>
    </row>
    <row r="618" spans="1:4" x14ac:dyDescent="0.25">
      <c r="A618">
        <v>2001</v>
      </c>
      <c r="B618" t="s">
        <v>42</v>
      </c>
      <c r="C618" s="34" t="str">
        <f t="shared" si="9"/>
        <v>Mason2001</v>
      </c>
    </row>
    <row r="619" spans="1:4" x14ac:dyDescent="0.25">
      <c r="A619">
        <v>2001</v>
      </c>
      <c r="B619" t="s">
        <v>50</v>
      </c>
      <c r="C619" s="34" t="str">
        <f t="shared" si="9"/>
        <v>Okanogan2001</v>
      </c>
    </row>
    <row r="620" spans="1:4" x14ac:dyDescent="0.25">
      <c r="A620">
        <v>2001</v>
      </c>
      <c r="B620" t="s">
        <v>35</v>
      </c>
      <c r="C620" s="34" t="str">
        <f t="shared" si="9"/>
        <v>Pacific2001</v>
      </c>
    </row>
    <row r="621" spans="1:4" x14ac:dyDescent="0.25">
      <c r="A621">
        <v>2001</v>
      </c>
      <c r="B621" t="s">
        <v>41</v>
      </c>
      <c r="C621" s="34" t="str">
        <f t="shared" si="9"/>
        <v>Spokane2001</v>
      </c>
      <c r="D621" s="36"/>
    </row>
    <row r="622" spans="1:4" x14ac:dyDescent="0.25">
      <c r="A622">
        <v>2001</v>
      </c>
      <c r="B622" t="s">
        <v>27</v>
      </c>
      <c r="C622" s="34" t="str">
        <f t="shared" si="9"/>
        <v>Wahkiakum2001</v>
      </c>
    </row>
    <row r="623" spans="1:4" x14ac:dyDescent="0.25">
      <c r="A623">
        <v>2001</v>
      </c>
      <c r="B623" t="s">
        <v>46</v>
      </c>
      <c r="C623" s="34" t="str">
        <f t="shared" si="9"/>
        <v>Walla Walla2001</v>
      </c>
    </row>
    <row r="624" spans="1:4" x14ac:dyDescent="0.25">
      <c r="A624">
        <v>2001</v>
      </c>
      <c r="B624" t="s">
        <v>58</v>
      </c>
      <c r="C624" s="34" t="str">
        <f t="shared" si="9"/>
        <v>Whitman2001</v>
      </c>
    </row>
    <row r="625" spans="1:4" x14ac:dyDescent="0.25">
      <c r="A625">
        <v>2001</v>
      </c>
      <c r="B625" t="s">
        <v>59</v>
      </c>
      <c r="C625" s="34" t="str">
        <f t="shared" si="9"/>
        <v>Yakima2001</v>
      </c>
      <c r="D625" s="34" t="s">
        <v>76</v>
      </c>
    </row>
    <row r="626" spans="1:4" x14ac:dyDescent="0.25">
      <c r="A626">
        <v>2000</v>
      </c>
      <c r="B626" s="36" t="s">
        <v>38</v>
      </c>
      <c r="C626" s="34" t="str">
        <f t="shared" si="9"/>
        <v>Asotin2000</v>
      </c>
      <c r="D626" s="36"/>
    </row>
    <row r="627" spans="1:4" x14ac:dyDescent="0.25">
      <c r="A627">
        <v>2000</v>
      </c>
      <c r="B627" s="36" t="s">
        <v>49</v>
      </c>
      <c r="C627" s="34" t="str">
        <f t="shared" si="9"/>
        <v>Benton2000</v>
      </c>
      <c r="D627" s="36"/>
    </row>
    <row r="628" spans="1:4" x14ac:dyDescent="0.25">
      <c r="A628">
        <v>2000</v>
      </c>
      <c r="B628" s="36" t="s">
        <v>34</v>
      </c>
      <c r="C628" s="34" t="str">
        <f t="shared" si="9"/>
        <v>Clallam2000</v>
      </c>
      <c r="D628" s="36"/>
    </row>
    <row r="629" spans="1:4" x14ac:dyDescent="0.25">
      <c r="A629">
        <v>2000</v>
      </c>
      <c r="B629" s="36" t="s">
        <v>52</v>
      </c>
      <c r="C629" s="34" t="str">
        <f t="shared" si="9"/>
        <v>Clark2000</v>
      </c>
      <c r="D629" s="34" t="s">
        <v>76</v>
      </c>
    </row>
    <row r="630" spans="1:4" x14ac:dyDescent="0.25">
      <c r="A630">
        <v>2000</v>
      </c>
      <c r="B630" s="36" t="s">
        <v>47</v>
      </c>
      <c r="C630" s="34" t="str">
        <f t="shared" si="9"/>
        <v>Cowlitz2000</v>
      </c>
      <c r="D630" s="34" t="s">
        <v>76</v>
      </c>
    </row>
    <row r="631" spans="1:4" x14ac:dyDescent="0.25">
      <c r="A631">
        <v>2000</v>
      </c>
      <c r="B631" s="36" t="s">
        <v>61</v>
      </c>
      <c r="C631" s="34" t="str">
        <f t="shared" si="9"/>
        <v>Franklin2000</v>
      </c>
      <c r="D631" s="36"/>
    </row>
    <row r="632" spans="1:4" x14ac:dyDescent="0.25">
      <c r="A632">
        <v>2000</v>
      </c>
      <c r="B632" s="36" t="s">
        <v>31</v>
      </c>
      <c r="C632" s="34" t="str">
        <f t="shared" si="9"/>
        <v>Island2000</v>
      </c>
      <c r="D632" s="36"/>
    </row>
    <row r="633" spans="1:4" x14ac:dyDescent="0.25">
      <c r="A633">
        <v>2000</v>
      </c>
      <c r="B633" s="36" t="s">
        <v>30</v>
      </c>
      <c r="C633" s="34" t="str">
        <f t="shared" si="9"/>
        <v>Klickitat2000</v>
      </c>
      <c r="D633" s="36"/>
    </row>
    <row r="634" spans="1:4" x14ac:dyDescent="0.25">
      <c r="A634">
        <v>2000</v>
      </c>
      <c r="B634" s="36" t="s">
        <v>32</v>
      </c>
      <c r="C634" s="34" t="str">
        <f t="shared" si="9"/>
        <v>Pend Oreille2000</v>
      </c>
      <c r="D634" s="36"/>
    </row>
    <row r="635" spans="1:4" x14ac:dyDescent="0.25">
      <c r="A635">
        <v>2000</v>
      </c>
      <c r="B635" s="36" t="s">
        <v>24</v>
      </c>
      <c r="C635" s="34" t="str">
        <f t="shared" si="9"/>
        <v>San Juan2000</v>
      </c>
      <c r="D635" s="34" t="s">
        <v>76</v>
      </c>
    </row>
    <row r="636" spans="1:4" x14ac:dyDescent="0.25">
      <c r="A636">
        <v>2000</v>
      </c>
      <c r="B636" s="36" t="s">
        <v>39</v>
      </c>
      <c r="C636" s="34" t="str">
        <f t="shared" si="9"/>
        <v>Skagit2000</v>
      </c>
      <c r="D636" s="36"/>
    </row>
    <row r="637" spans="1:4" x14ac:dyDescent="0.25">
      <c r="A637">
        <v>2000</v>
      </c>
      <c r="B637" s="36" t="s">
        <v>37</v>
      </c>
      <c r="C637" s="34" t="str">
        <f t="shared" si="9"/>
        <v>Skamania2000</v>
      </c>
      <c r="D637" s="36"/>
    </row>
    <row r="638" spans="1:4" x14ac:dyDescent="0.25">
      <c r="A638">
        <v>2000</v>
      </c>
      <c r="B638" s="36" t="s">
        <v>29</v>
      </c>
      <c r="C638" s="34" t="str">
        <f t="shared" si="9"/>
        <v>Stevens2000</v>
      </c>
      <c r="D638" s="36"/>
    </row>
    <row r="639" spans="1:4" x14ac:dyDescent="0.25">
      <c r="A639">
        <v>2000</v>
      </c>
      <c r="B639" s="36" t="s">
        <v>44</v>
      </c>
      <c r="C639" s="34" t="str">
        <f t="shared" si="9"/>
        <v>Thurston2000</v>
      </c>
      <c r="D639" s="36"/>
    </row>
    <row r="640" spans="1:4" x14ac:dyDescent="0.25">
      <c r="A640">
        <v>2000</v>
      </c>
      <c r="B640" s="36" t="s">
        <v>36</v>
      </c>
      <c r="C640" s="34" t="str">
        <f t="shared" si="9"/>
        <v>Whatcom2000</v>
      </c>
      <c r="D640" s="36"/>
    </row>
    <row r="641" spans="1:4" x14ac:dyDescent="0.25">
      <c r="A641">
        <v>2000</v>
      </c>
      <c r="B641" s="35" t="s">
        <v>48</v>
      </c>
      <c r="C641" s="34" t="str">
        <f t="shared" si="9"/>
        <v>King2000</v>
      </c>
      <c r="D641" s="34" t="s">
        <v>76</v>
      </c>
    </row>
    <row r="642" spans="1:4" x14ac:dyDescent="0.25">
      <c r="A642">
        <v>2000</v>
      </c>
      <c r="B642" s="35" t="s">
        <v>40</v>
      </c>
      <c r="C642" s="34" t="str">
        <f t="shared" si="9"/>
        <v>Kitsap2000</v>
      </c>
      <c r="D642" s="35" t="s">
        <v>77</v>
      </c>
    </row>
    <row r="643" spans="1:4" x14ac:dyDescent="0.25">
      <c r="A643">
        <v>2000</v>
      </c>
      <c r="B643" s="35" t="s">
        <v>56</v>
      </c>
      <c r="C643" s="34" t="str">
        <f t="shared" ref="C643:C664" si="10">CONCATENATE(B643,A643)</f>
        <v>Pierce2000</v>
      </c>
      <c r="D643" s="35" t="s">
        <v>77</v>
      </c>
    </row>
    <row r="644" spans="1:4" x14ac:dyDescent="0.25">
      <c r="A644">
        <v>2000</v>
      </c>
      <c r="B644" s="35" t="s">
        <v>53</v>
      </c>
      <c r="C644" s="34" t="str">
        <f t="shared" si="10"/>
        <v>Snohomish2000</v>
      </c>
      <c r="D644" s="34" t="s">
        <v>76</v>
      </c>
    </row>
    <row r="645" spans="1:4" x14ac:dyDescent="0.25">
      <c r="A645">
        <v>2000</v>
      </c>
      <c r="B645" t="s">
        <v>60</v>
      </c>
      <c r="C645" s="34" t="str">
        <f t="shared" si="10"/>
        <v>Adams2000</v>
      </c>
    </row>
    <row r="646" spans="1:4" x14ac:dyDescent="0.25">
      <c r="A646">
        <v>2000</v>
      </c>
      <c r="B646" t="s">
        <v>45</v>
      </c>
      <c r="C646" s="34" t="str">
        <f t="shared" si="10"/>
        <v>Chelan2000</v>
      </c>
    </row>
    <row r="647" spans="1:4" x14ac:dyDescent="0.25">
      <c r="A647">
        <v>2000</v>
      </c>
      <c r="B647" t="s">
        <v>26</v>
      </c>
      <c r="C647" s="34" t="str">
        <f t="shared" si="10"/>
        <v>Columbia2000</v>
      </c>
    </row>
    <row r="648" spans="1:4" x14ac:dyDescent="0.25">
      <c r="A648">
        <v>2000</v>
      </c>
      <c r="B648" t="s">
        <v>54</v>
      </c>
      <c r="C648" s="34" t="str">
        <f t="shared" si="10"/>
        <v>Douglas2000</v>
      </c>
    </row>
    <row r="649" spans="1:4" x14ac:dyDescent="0.25">
      <c r="A649">
        <v>2000</v>
      </c>
      <c r="B649" t="s">
        <v>33</v>
      </c>
      <c r="C649" s="34" t="str">
        <f t="shared" si="10"/>
        <v>Ferry2000</v>
      </c>
    </row>
    <row r="650" spans="1:4" x14ac:dyDescent="0.25">
      <c r="A650">
        <v>2000</v>
      </c>
      <c r="B650" t="s">
        <v>23</v>
      </c>
      <c r="C650" s="34" t="str">
        <f t="shared" si="10"/>
        <v>Garfield2000</v>
      </c>
    </row>
    <row r="651" spans="1:4" x14ac:dyDescent="0.25">
      <c r="A651">
        <v>2000</v>
      </c>
      <c r="B651" t="s">
        <v>57</v>
      </c>
      <c r="C651" s="34" t="str">
        <f t="shared" si="10"/>
        <v>Grant2000</v>
      </c>
    </row>
    <row r="652" spans="1:4" x14ac:dyDescent="0.25">
      <c r="A652">
        <v>2000</v>
      </c>
      <c r="B652" t="s">
        <v>55</v>
      </c>
      <c r="C652" s="34" t="str">
        <f t="shared" si="10"/>
        <v>Grays Harbor2000</v>
      </c>
    </row>
    <row r="653" spans="1:4" x14ac:dyDescent="0.25">
      <c r="A653">
        <v>2000</v>
      </c>
      <c r="B653" t="s">
        <v>25</v>
      </c>
      <c r="C653" s="34" t="str">
        <f t="shared" si="10"/>
        <v>Jefferson2000</v>
      </c>
    </row>
    <row r="654" spans="1:4" x14ac:dyDescent="0.25">
      <c r="A654">
        <v>2000</v>
      </c>
      <c r="B654" t="s">
        <v>51</v>
      </c>
      <c r="C654" s="34" t="str">
        <f t="shared" si="10"/>
        <v>Kittitas2000</v>
      </c>
    </row>
    <row r="655" spans="1:4" x14ac:dyDescent="0.25">
      <c r="A655">
        <v>2000</v>
      </c>
      <c r="B655" t="s">
        <v>43</v>
      </c>
      <c r="C655" s="34" t="str">
        <f t="shared" si="10"/>
        <v>Lewis2000</v>
      </c>
    </row>
    <row r="656" spans="1:4" x14ac:dyDescent="0.25">
      <c r="A656">
        <v>2000</v>
      </c>
      <c r="B656" t="s">
        <v>28</v>
      </c>
      <c r="C656" s="34" t="str">
        <f t="shared" si="10"/>
        <v>Lincoln2000</v>
      </c>
    </row>
    <row r="657" spans="1:4" x14ac:dyDescent="0.25">
      <c r="A657">
        <v>2000</v>
      </c>
      <c r="B657" t="s">
        <v>42</v>
      </c>
      <c r="C657" s="34" t="str">
        <f t="shared" si="10"/>
        <v>Mason2000</v>
      </c>
    </row>
    <row r="658" spans="1:4" x14ac:dyDescent="0.25">
      <c r="A658">
        <v>2000</v>
      </c>
      <c r="B658" t="s">
        <v>50</v>
      </c>
      <c r="C658" s="34" t="str">
        <f t="shared" si="10"/>
        <v>Okanogan2000</v>
      </c>
    </row>
    <row r="659" spans="1:4" x14ac:dyDescent="0.25">
      <c r="A659">
        <v>2000</v>
      </c>
      <c r="B659" t="s">
        <v>35</v>
      </c>
      <c r="C659" s="34" t="str">
        <f t="shared" si="10"/>
        <v>Pacific2000</v>
      </c>
    </row>
    <row r="660" spans="1:4" x14ac:dyDescent="0.25">
      <c r="A660">
        <v>2000</v>
      </c>
      <c r="B660" t="s">
        <v>41</v>
      </c>
      <c r="C660" s="34" t="str">
        <f t="shared" si="10"/>
        <v>Spokane2000</v>
      </c>
      <c r="D660" s="36"/>
    </row>
    <row r="661" spans="1:4" x14ac:dyDescent="0.25">
      <c r="A661">
        <v>2000</v>
      </c>
      <c r="B661" t="s">
        <v>27</v>
      </c>
      <c r="C661" s="34" t="str">
        <f t="shared" si="10"/>
        <v>Wahkiakum2000</v>
      </c>
    </row>
    <row r="662" spans="1:4" x14ac:dyDescent="0.25">
      <c r="A662">
        <v>2000</v>
      </c>
      <c r="B662" t="s">
        <v>46</v>
      </c>
      <c r="C662" s="34" t="str">
        <f t="shared" si="10"/>
        <v>Walla Walla2000</v>
      </c>
    </row>
    <row r="663" spans="1:4" x14ac:dyDescent="0.25">
      <c r="A663">
        <v>2000</v>
      </c>
      <c r="B663" t="s">
        <v>58</v>
      </c>
      <c r="C663" s="34" t="str">
        <f t="shared" si="10"/>
        <v>Whitman2000</v>
      </c>
    </row>
    <row r="664" spans="1:4" x14ac:dyDescent="0.25">
      <c r="A664">
        <v>2000</v>
      </c>
      <c r="B664" t="s">
        <v>59</v>
      </c>
      <c r="C664" s="34" t="str">
        <f t="shared" si="10"/>
        <v>Yakima2000</v>
      </c>
      <c r="D664" s="34" t="s">
        <v>76</v>
      </c>
    </row>
  </sheetData>
  <autoFilter ref="A1:E66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"/>
  <sheetViews>
    <sheetView workbookViewId="0">
      <selection activeCell="N14" sqref="N14"/>
    </sheetView>
  </sheetViews>
  <sheetFormatPr defaultRowHeight="15" x14ac:dyDescent="0.25"/>
  <cols>
    <col min="1" max="2" width="9.140625" style="36"/>
    <col min="3" max="3" width="17.42578125" style="36" bestFit="1" customWidth="1"/>
    <col min="4" max="11" width="9.140625" style="36"/>
    <col min="12" max="12" width="74.5703125" bestFit="1" customWidth="1"/>
    <col min="18" max="18" width="9.140625" style="38"/>
    <col min="19" max="16384" width="9.140625" style="36"/>
  </cols>
  <sheetData>
    <row r="1" spans="1:18" x14ac:dyDescent="0.25">
      <c r="A1" s="36" t="s">
        <v>62</v>
      </c>
      <c r="B1" s="36" t="s">
        <v>74</v>
      </c>
      <c r="C1" s="36" t="s">
        <v>379</v>
      </c>
      <c r="D1" s="36" t="s">
        <v>78</v>
      </c>
      <c r="E1" s="36" t="s">
        <v>79</v>
      </c>
      <c r="F1" s="36" t="s">
        <v>80</v>
      </c>
      <c r="G1" s="36" t="s">
        <v>81</v>
      </c>
      <c r="H1" s="36" t="s">
        <v>82</v>
      </c>
      <c r="I1" s="36" t="s">
        <v>83</v>
      </c>
      <c r="J1" t="s">
        <v>84</v>
      </c>
      <c r="K1" t="s">
        <v>85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s="38" t="s">
        <v>186</v>
      </c>
    </row>
    <row r="2" spans="1:18" x14ac:dyDescent="0.25">
      <c r="A2" s="36">
        <v>2016</v>
      </c>
      <c r="B2" s="36" t="s">
        <v>60</v>
      </c>
      <c r="C2" s="36" t="s">
        <v>384</v>
      </c>
      <c r="D2" s="36" t="s">
        <v>86</v>
      </c>
      <c r="E2" s="36" t="s">
        <v>87</v>
      </c>
      <c r="F2" s="36" t="s">
        <v>88</v>
      </c>
      <c r="G2" s="36" t="s">
        <v>89</v>
      </c>
      <c r="H2" s="36">
        <v>3136</v>
      </c>
      <c r="I2" s="36">
        <v>4659</v>
      </c>
      <c r="J2">
        <v>4832</v>
      </c>
      <c r="K2" s="36">
        <f>I2/J2</f>
        <v>0.96419701986754969</v>
      </c>
      <c r="L2" t="s">
        <v>119</v>
      </c>
      <c r="M2" t="s">
        <v>120</v>
      </c>
      <c r="N2">
        <v>2517</v>
      </c>
      <c r="O2">
        <v>4312</v>
      </c>
      <c r="P2">
        <v>4832</v>
      </c>
      <c r="Q2">
        <f>O2/P2</f>
        <v>0.89238410596026485</v>
      </c>
      <c r="R2" s="39">
        <f>K2-Q2</f>
        <v>7.1812913907284837E-2</v>
      </c>
    </row>
    <row r="3" spans="1:18" x14ac:dyDescent="0.25">
      <c r="A3" s="36">
        <v>2016</v>
      </c>
      <c r="B3" s="36" t="s">
        <v>38</v>
      </c>
      <c r="C3" s="36" t="s">
        <v>76</v>
      </c>
      <c r="D3" s="36" t="s">
        <v>86</v>
      </c>
      <c r="E3" s="36" t="s">
        <v>90</v>
      </c>
      <c r="F3" s="36" t="s">
        <v>88</v>
      </c>
      <c r="G3" s="36" t="s">
        <v>89</v>
      </c>
      <c r="H3" s="36">
        <v>5609</v>
      </c>
      <c r="I3" s="36">
        <v>9758</v>
      </c>
      <c r="J3">
        <v>10160</v>
      </c>
      <c r="K3" s="36">
        <f t="shared" ref="K3:K41" si="0">I3/J3</f>
        <v>0.96043307086614171</v>
      </c>
      <c r="L3" t="s">
        <v>121</v>
      </c>
      <c r="M3" t="s">
        <v>122</v>
      </c>
      <c r="N3">
        <v>4709</v>
      </c>
      <c r="O3">
        <v>9214</v>
      </c>
      <c r="P3">
        <v>10160</v>
      </c>
      <c r="Q3">
        <f t="shared" ref="Q3:Q66" si="1">O3/P3</f>
        <v>0.90688976377952757</v>
      </c>
      <c r="R3" s="39">
        <f t="shared" ref="R3:R66" si="2">K3-Q3</f>
        <v>5.3543307086614145E-2</v>
      </c>
    </row>
    <row r="4" spans="1:18" x14ac:dyDescent="0.25">
      <c r="A4" s="36">
        <v>2016</v>
      </c>
      <c r="B4" s="36" t="s">
        <v>49</v>
      </c>
      <c r="C4" s="36" t="s">
        <v>76</v>
      </c>
      <c r="D4" s="36" t="s">
        <v>188</v>
      </c>
      <c r="E4" s="36" t="s">
        <v>91</v>
      </c>
      <c r="F4" s="36" t="s">
        <v>189</v>
      </c>
      <c r="G4" s="36" t="s">
        <v>190</v>
      </c>
      <c r="H4" s="36">
        <v>46397</v>
      </c>
      <c r="I4" s="36">
        <v>82077</v>
      </c>
      <c r="J4">
        <v>84663</v>
      </c>
      <c r="K4" s="36">
        <f t="shared" si="0"/>
        <v>0.96945537011445382</v>
      </c>
      <c r="L4" t="s">
        <v>123</v>
      </c>
      <c r="M4" t="s">
        <v>124</v>
      </c>
      <c r="N4">
        <v>38428</v>
      </c>
      <c r="O4">
        <v>70878</v>
      </c>
      <c r="P4">
        <v>84663</v>
      </c>
      <c r="Q4">
        <f t="shared" si="1"/>
        <v>0.83717798802310339</v>
      </c>
      <c r="R4" s="39">
        <f t="shared" si="2"/>
        <v>0.13227738209135043</v>
      </c>
    </row>
    <row r="5" spans="1:18" x14ac:dyDescent="0.25">
      <c r="A5" s="36">
        <v>2016</v>
      </c>
      <c r="B5" s="36" t="s">
        <v>45</v>
      </c>
      <c r="C5" s="36" t="s">
        <v>384</v>
      </c>
      <c r="D5" s="36" t="s">
        <v>86</v>
      </c>
      <c r="E5" s="36" t="s">
        <v>92</v>
      </c>
      <c r="F5" s="36" t="s">
        <v>88</v>
      </c>
      <c r="G5" s="36" t="s">
        <v>89</v>
      </c>
      <c r="H5" s="36">
        <v>19834</v>
      </c>
      <c r="I5" s="36">
        <v>33635</v>
      </c>
      <c r="J5">
        <v>34799</v>
      </c>
      <c r="K5" s="36">
        <f t="shared" si="0"/>
        <v>0.96655076295295839</v>
      </c>
      <c r="L5" t="s">
        <v>125</v>
      </c>
      <c r="M5" t="s">
        <v>126</v>
      </c>
      <c r="N5">
        <v>15681</v>
      </c>
      <c r="O5">
        <v>26958</v>
      </c>
      <c r="P5">
        <v>34799</v>
      </c>
      <c r="Q5">
        <f t="shared" si="1"/>
        <v>0.77467743325957639</v>
      </c>
      <c r="R5" s="39">
        <f t="shared" si="2"/>
        <v>0.191873329693382</v>
      </c>
    </row>
    <row r="6" spans="1:18" x14ac:dyDescent="0.25">
      <c r="A6" s="36">
        <v>2016</v>
      </c>
      <c r="B6" s="36" t="s">
        <v>34</v>
      </c>
      <c r="C6" s="36" t="s">
        <v>76</v>
      </c>
      <c r="D6" s="36" t="s">
        <v>188</v>
      </c>
      <c r="E6" s="36" t="s">
        <v>90</v>
      </c>
      <c r="F6" s="36" t="s">
        <v>189</v>
      </c>
      <c r="G6" s="36" t="s">
        <v>191</v>
      </c>
      <c r="H6" s="36">
        <v>20473</v>
      </c>
      <c r="I6" s="36">
        <v>39339</v>
      </c>
      <c r="J6">
        <v>40853</v>
      </c>
      <c r="K6" s="36">
        <f t="shared" si="0"/>
        <v>0.96294029814211934</v>
      </c>
      <c r="L6" t="s">
        <v>127</v>
      </c>
      <c r="M6" t="s">
        <v>128</v>
      </c>
      <c r="N6">
        <v>26516</v>
      </c>
      <c r="O6">
        <v>35163</v>
      </c>
      <c r="P6">
        <v>40853</v>
      </c>
      <c r="Q6">
        <f t="shared" si="1"/>
        <v>0.86072014295155808</v>
      </c>
      <c r="R6" s="39">
        <f t="shared" si="2"/>
        <v>0.10222015519056127</v>
      </c>
    </row>
    <row r="7" spans="1:18" x14ac:dyDescent="0.25">
      <c r="A7" s="36">
        <v>2016</v>
      </c>
      <c r="B7" s="36" t="s">
        <v>52</v>
      </c>
      <c r="C7" s="36" t="s">
        <v>76</v>
      </c>
      <c r="D7" s="36" t="s">
        <v>188</v>
      </c>
      <c r="E7" s="36" t="s">
        <v>93</v>
      </c>
      <c r="F7" s="36" t="s">
        <v>189</v>
      </c>
      <c r="G7" s="36" t="s">
        <v>191</v>
      </c>
      <c r="H7" s="36">
        <v>102921</v>
      </c>
      <c r="I7" s="36">
        <v>200558</v>
      </c>
      <c r="J7">
        <v>210759</v>
      </c>
      <c r="K7" s="36">
        <f t="shared" si="0"/>
        <v>0.95159874548655099</v>
      </c>
      <c r="L7" t="s">
        <v>129</v>
      </c>
      <c r="M7" t="s">
        <v>130</v>
      </c>
      <c r="N7">
        <v>104397</v>
      </c>
      <c r="O7" s="37">
        <v>163278</v>
      </c>
      <c r="P7">
        <v>210759</v>
      </c>
      <c r="Q7">
        <f t="shared" si="1"/>
        <v>0.77471424707841663</v>
      </c>
      <c r="R7" s="39">
        <f t="shared" si="2"/>
        <v>0.17688449840813436</v>
      </c>
    </row>
    <row r="8" spans="1:18" x14ac:dyDescent="0.25">
      <c r="A8" s="36">
        <v>2016</v>
      </c>
      <c r="B8" s="36" t="s">
        <v>26</v>
      </c>
      <c r="C8" s="36" t="s">
        <v>384</v>
      </c>
      <c r="D8" s="36" t="s">
        <v>192</v>
      </c>
      <c r="E8" s="36" t="s">
        <v>193</v>
      </c>
      <c r="F8" s="36" t="s">
        <v>194</v>
      </c>
      <c r="G8" s="36" t="s">
        <v>195</v>
      </c>
      <c r="H8" s="36">
        <v>1638</v>
      </c>
      <c r="I8" s="36">
        <v>2194</v>
      </c>
      <c r="J8">
        <v>2277</v>
      </c>
      <c r="K8" s="36">
        <f t="shared" si="0"/>
        <v>0.96354852876592012</v>
      </c>
      <c r="L8" t="s">
        <v>131</v>
      </c>
      <c r="M8" t="s">
        <v>132</v>
      </c>
      <c r="N8">
        <v>1907</v>
      </c>
      <c r="O8">
        <v>1907</v>
      </c>
      <c r="P8">
        <v>2277</v>
      </c>
      <c r="Q8">
        <f t="shared" si="1"/>
        <v>0.83750548967940275</v>
      </c>
      <c r="R8" s="39">
        <f t="shared" si="2"/>
        <v>0.12604303908651737</v>
      </c>
    </row>
    <row r="9" spans="1:18" x14ac:dyDescent="0.25">
      <c r="A9" s="36">
        <v>2016</v>
      </c>
      <c r="B9" s="36" t="s">
        <v>47</v>
      </c>
      <c r="C9" s="36" t="s">
        <v>76</v>
      </c>
      <c r="D9" s="36" t="s">
        <v>188</v>
      </c>
      <c r="E9" s="36" t="s">
        <v>95</v>
      </c>
      <c r="F9" s="36" t="s">
        <v>189</v>
      </c>
      <c r="G9" s="36" t="s">
        <v>190</v>
      </c>
      <c r="H9" s="36">
        <v>23017</v>
      </c>
      <c r="I9" s="36">
        <v>45896</v>
      </c>
      <c r="J9">
        <v>47845</v>
      </c>
      <c r="K9" s="36">
        <f t="shared" si="0"/>
        <v>0.95926429093949206</v>
      </c>
      <c r="L9" t="s">
        <v>133</v>
      </c>
      <c r="M9" t="s">
        <v>134</v>
      </c>
      <c r="N9">
        <v>27772</v>
      </c>
      <c r="O9" s="37">
        <v>44690</v>
      </c>
      <c r="P9">
        <v>47845</v>
      </c>
      <c r="Q9">
        <f t="shared" si="1"/>
        <v>0.93405789528686378</v>
      </c>
      <c r="R9" s="39">
        <f t="shared" si="2"/>
        <v>2.5206395652628277E-2</v>
      </c>
    </row>
    <row r="10" spans="1:18" x14ac:dyDescent="0.25">
      <c r="A10" s="36">
        <v>2016</v>
      </c>
      <c r="B10" s="36" t="s">
        <v>54</v>
      </c>
      <c r="C10" s="36" t="s">
        <v>384</v>
      </c>
      <c r="D10" s="36" t="s">
        <v>188</v>
      </c>
      <c r="E10" s="36" t="s">
        <v>96</v>
      </c>
      <c r="F10" s="36" t="s">
        <v>189</v>
      </c>
      <c r="G10" s="36" t="s">
        <v>190</v>
      </c>
      <c r="H10" s="36">
        <v>9270</v>
      </c>
      <c r="I10" s="36">
        <v>15549</v>
      </c>
      <c r="J10">
        <v>16078</v>
      </c>
      <c r="K10" s="36">
        <f t="shared" si="0"/>
        <v>0.96709789774847621</v>
      </c>
      <c r="L10" t="s">
        <v>135</v>
      </c>
      <c r="M10" t="s">
        <v>136</v>
      </c>
      <c r="N10">
        <v>7501</v>
      </c>
      <c r="O10">
        <v>13276</v>
      </c>
      <c r="P10">
        <v>16078</v>
      </c>
      <c r="Q10">
        <f t="shared" si="1"/>
        <v>0.82572459261102127</v>
      </c>
      <c r="R10" s="39">
        <f t="shared" si="2"/>
        <v>0.14137330513745494</v>
      </c>
    </row>
    <row r="11" spans="1:18" x14ac:dyDescent="0.25">
      <c r="A11" s="36">
        <v>2016</v>
      </c>
      <c r="B11" s="36" t="s">
        <v>33</v>
      </c>
      <c r="C11" s="36" t="s">
        <v>384</v>
      </c>
      <c r="D11" s="36" t="s">
        <v>192</v>
      </c>
      <c r="E11" s="36" t="s">
        <v>193</v>
      </c>
      <c r="F11" s="36" t="s">
        <v>194</v>
      </c>
      <c r="G11" s="36" t="s">
        <v>195</v>
      </c>
      <c r="H11" s="36">
        <v>2183</v>
      </c>
      <c r="I11" s="36">
        <v>3589</v>
      </c>
      <c r="J11">
        <v>3711</v>
      </c>
      <c r="K11" s="36">
        <f t="shared" si="0"/>
        <v>0.96712476421449745</v>
      </c>
      <c r="L11" t="s">
        <v>137</v>
      </c>
      <c r="M11" t="s">
        <v>138</v>
      </c>
      <c r="N11">
        <v>1901</v>
      </c>
      <c r="O11">
        <v>3430</v>
      </c>
      <c r="P11">
        <v>3711</v>
      </c>
      <c r="Q11">
        <f t="shared" si="1"/>
        <v>0.92427917003503102</v>
      </c>
      <c r="R11" s="39">
        <f t="shared" si="2"/>
        <v>4.2845594179466429E-2</v>
      </c>
    </row>
    <row r="12" spans="1:18" x14ac:dyDescent="0.25">
      <c r="A12" s="36">
        <v>2016</v>
      </c>
      <c r="B12" s="36" t="s">
        <v>61</v>
      </c>
      <c r="C12" s="36" t="s">
        <v>76</v>
      </c>
      <c r="D12" s="36" t="s">
        <v>86</v>
      </c>
      <c r="E12" s="36" t="s">
        <v>98</v>
      </c>
      <c r="F12" s="36" t="s">
        <v>88</v>
      </c>
      <c r="G12" s="36" t="s">
        <v>89</v>
      </c>
      <c r="H12" s="36">
        <v>14387</v>
      </c>
      <c r="I12" s="36">
        <v>24118</v>
      </c>
      <c r="J12">
        <v>25075</v>
      </c>
      <c r="K12" s="36">
        <f t="shared" si="0"/>
        <v>0.9618344965104686</v>
      </c>
      <c r="L12" t="s">
        <v>123</v>
      </c>
      <c r="M12" t="s">
        <v>139</v>
      </c>
      <c r="N12">
        <v>11153</v>
      </c>
      <c r="O12">
        <v>21224</v>
      </c>
      <c r="P12">
        <v>25075</v>
      </c>
      <c r="Q12">
        <f t="shared" si="1"/>
        <v>0.84642073778664007</v>
      </c>
      <c r="R12" s="39">
        <f t="shared" si="2"/>
        <v>0.11541375872382853</v>
      </c>
    </row>
    <row r="13" spans="1:18" x14ac:dyDescent="0.25">
      <c r="A13" s="36">
        <v>2016</v>
      </c>
      <c r="B13" s="36" t="s">
        <v>23</v>
      </c>
      <c r="C13" s="36" t="s">
        <v>384</v>
      </c>
      <c r="D13" s="36" t="s">
        <v>192</v>
      </c>
      <c r="E13" s="36" t="s">
        <v>193</v>
      </c>
      <c r="F13" s="36" t="s">
        <v>194</v>
      </c>
      <c r="G13" s="36" t="s">
        <v>195</v>
      </c>
      <c r="H13" s="36">
        <v>973</v>
      </c>
      <c r="I13" s="36">
        <v>1268</v>
      </c>
      <c r="J13">
        <v>1299</v>
      </c>
      <c r="K13" s="36">
        <f t="shared" si="0"/>
        <v>0.9761354888375674</v>
      </c>
      <c r="L13" t="s">
        <v>140</v>
      </c>
      <c r="M13" t="s">
        <v>141</v>
      </c>
      <c r="N13">
        <v>776</v>
      </c>
      <c r="O13">
        <v>1256</v>
      </c>
      <c r="P13">
        <v>1299</v>
      </c>
      <c r="Q13">
        <f t="shared" si="1"/>
        <v>0.96689761354888371</v>
      </c>
      <c r="R13" s="39">
        <f t="shared" si="2"/>
        <v>9.2378752886836946E-3</v>
      </c>
    </row>
    <row r="14" spans="1:18" x14ac:dyDescent="0.25">
      <c r="A14" s="36">
        <v>2016</v>
      </c>
      <c r="B14" s="36" t="s">
        <v>57</v>
      </c>
      <c r="C14" s="36" t="s">
        <v>384</v>
      </c>
      <c r="D14" s="36" t="s">
        <v>188</v>
      </c>
      <c r="E14" s="36" t="s">
        <v>57</v>
      </c>
      <c r="F14" s="36" t="s">
        <v>189</v>
      </c>
      <c r="G14" s="36" t="s">
        <v>190</v>
      </c>
      <c r="H14" s="36">
        <v>18404</v>
      </c>
      <c r="I14" s="36">
        <v>28733</v>
      </c>
      <c r="J14">
        <v>29782</v>
      </c>
      <c r="K14" s="36">
        <f t="shared" si="0"/>
        <v>0.96477738231146326</v>
      </c>
      <c r="L14" t="s">
        <v>142</v>
      </c>
      <c r="M14" t="s">
        <v>143</v>
      </c>
      <c r="N14">
        <v>13859</v>
      </c>
      <c r="O14" s="37">
        <v>26841</v>
      </c>
      <c r="P14">
        <v>29782</v>
      </c>
      <c r="Q14">
        <f t="shared" si="1"/>
        <v>0.90124907662346387</v>
      </c>
      <c r="R14" s="39">
        <f t="shared" si="2"/>
        <v>6.3528305687999387E-2</v>
      </c>
    </row>
    <row r="15" spans="1:18" x14ac:dyDescent="0.25">
      <c r="A15" s="36">
        <v>2016</v>
      </c>
      <c r="B15" s="36" t="s">
        <v>55</v>
      </c>
      <c r="C15" s="36" t="s">
        <v>384</v>
      </c>
      <c r="D15" s="36" t="s">
        <v>188</v>
      </c>
      <c r="E15" s="36" t="s">
        <v>99</v>
      </c>
      <c r="F15" s="36" t="s">
        <v>189</v>
      </c>
      <c r="G15" s="36" t="s">
        <v>191</v>
      </c>
      <c r="H15" s="36">
        <v>15433</v>
      </c>
      <c r="I15" s="36">
        <v>28916</v>
      </c>
      <c r="J15">
        <v>29812</v>
      </c>
      <c r="K15" s="36">
        <f t="shared" si="0"/>
        <v>0.96994498859519651</v>
      </c>
      <c r="L15" t="s">
        <v>144</v>
      </c>
      <c r="M15" t="s">
        <v>145</v>
      </c>
      <c r="N15">
        <v>15320</v>
      </c>
      <c r="O15" s="37">
        <v>27424</v>
      </c>
      <c r="P15">
        <v>29812</v>
      </c>
      <c r="Q15">
        <f t="shared" si="1"/>
        <v>0.9198980276398766</v>
      </c>
      <c r="R15" s="39">
        <f t="shared" si="2"/>
        <v>5.0046960955319908E-2</v>
      </c>
    </row>
    <row r="16" spans="1:18" x14ac:dyDescent="0.25">
      <c r="A16" s="36">
        <v>2016</v>
      </c>
      <c r="B16" s="36" t="s">
        <v>31</v>
      </c>
      <c r="C16" s="36" t="s">
        <v>76</v>
      </c>
      <c r="D16" s="36" t="s">
        <v>188</v>
      </c>
      <c r="E16" s="36" t="s">
        <v>100</v>
      </c>
      <c r="F16" s="36" t="s">
        <v>189</v>
      </c>
      <c r="G16" s="36" t="s">
        <v>191</v>
      </c>
      <c r="H16" s="36">
        <v>23695</v>
      </c>
      <c r="I16" s="36">
        <v>43456</v>
      </c>
      <c r="J16">
        <v>44895</v>
      </c>
      <c r="K16" s="36">
        <f t="shared" si="0"/>
        <v>0.96794743289898655</v>
      </c>
      <c r="L16" t="s">
        <v>146</v>
      </c>
      <c r="M16" t="s">
        <v>147</v>
      </c>
      <c r="N16">
        <v>23153</v>
      </c>
      <c r="O16">
        <v>41896</v>
      </c>
      <c r="P16">
        <v>44895</v>
      </c>
      <c r="Q16">
        <f t="shared" si="1"/>
        <v>0.9331996881612652</v>
      </c>
      <c r="R16" s="39">
        <f t="shared" si="2"/>
        <v>3.4747744737721353E-2</v>
      </c>
    </row>
    <row r="17" spans="1:18" x14ac:dyDescent="0.25">
      <c r="A17" s="36">
        <v>2016</v>
      </c>
      <c r="B17" s="36" t="s">
        <v>25</v>
      </c>
      <c r="C17" s="36" t="s">
        <v>384</v>
      </c>
      <c r="D17" s="36" t="s">
        <v>188</v>
      </c>
      <c r="E17" s="36" t="s">
        <v>102</v>
      </c>
      <c r="F17" s="36" t="s">
        <v>189</v>
      </c>
      <c r="G17" s="36" t="s">
        <v>191</v>
      </c>
      <c r="H17" s="36">
        <v>13987</v>
      </c>
      <c r="I17" s="36">
        <v>20338</v>
      </c>
      <c r="J17">
        <v>20984</v>
      </c>
      <c r="K17" s="36">
        <f t="shared" si="0"/>
        <v>0.96921463972550514</v>
      </c>
      <c r="L17" t="s">
        <v>148</v>
      </c>
      <c r="M17" t="s">
        <v>149</v>
      </c>
      <c r="N17">
        <v>11818</v>
      </c>
      <c r="O17">
        <v>17872</v>
      </c>
      <c r="P17">
        <v>20984</v>
      </c>
      <c r="Q17">
        <f t="shared" si="1"/>
        <v>0.85169653069004958</v>
      </c>
      <c r="R17" s="39">
        <f t="shared" si="2"/>
        <v>0.11751810903545556</v>
      </c>
    </row>
    <row r="18" spans="1:18" x14ac:dyDescent="0.25">
      <c r="A18" s="36">
        <v>2016</v>
      </c>
      <c r="B18" s="36" t="s">
        <v>48</v>
      </c>
      <c r="C18" s="36" t="s">
        <v>77</v>
      </c>
      <c r="D18" s="36" t="s">
        <v>188</v>
      </c>
      <c r="E18" s="36" t="s">
        <v>103</v>
      </c>
      <c r="F18" s="36" t="s">
        <v>189</v>
      </c>
      <c r="G18" s="36" t="s">
        <v>191</v>
      </c>
      <c r="H18" s="36">
        <v>727829</v>
      </c>
      <c r="I18" s="36">
        <v>1001136</v>
      </c>
      <c r="J18">
        <v>1041193</v>
      </c>
      <c r="K18" s="36">
        <f t="shared" si="0"/>
        <v>0.96152778591481114</v>
      </c>
      <c r="L18" t="s">
        <v>150</v>
      </c>
      <c r="M18" t="s">
        <v>134</v>
      </c>
      <c r="N18">
        <v>622902</v>
      </c>
      <c r="O18">
        <v>956890</v>
      </c>
      <c r="P18">
        <v>1041193</v>
      </c>
      <c r="Q18">
        <f t="shared" si="1"/>
        <v>0.91903230236853306</v>
      </c>
      <c r="R18" s="39">
        <f t="shared" si="2"/>
        <v>4.2495483546278079E-2</v>
      </c>
    </row>
    <row r="19" spans="1:18" x14ac:dyDescent="0.25">
      <c r="A19" s="36">
        <v>2016</v>
      </c>
      <c r="B19" s="36" t="s">
        <v>40</v>
      </c>
      <c r="C19" s="36" t="s">
        <v>77</v>
      </c>
      <c r="D19" s="36" t="s">
        <v>188</v>
      </c>
      <c r="E19" s="36" t="s">
        <v>104</v>
      </c>
      <c r="F19" s="36" t="s">
        <v>189</v>
      </c>
      <c r="G19" s="36" t="s">
        <v>191</v>
      </c>
      <c r="H19" s="36">
        <v>71784</v>
      </c>
      <c r="I19" s="36">
        <v>126530</v>
      </c>
      <c r="J19">
        <v>130503</v>
      </c>
      <c r="K19" s="36">
        <f t="shared" si="0"/>
        <v>0.96955625541175294</v>
      </c>
      <c r="L19" t="s">
        <v>151</v>
      </c>
      <c r="M19" t="s">
        <v>134</v>
      </c>
      <c r="N19">
        <v>64441</v>
      </c>
      <c r="O19">
        <v>124616</v>
      </c>
      <c r="P19">
        <v>130503</v>
      </c>
      <c r="Q19">
        <f t="shared" si="1"/>
        <v>0.95488992590208654</v>
      </c>
      <c r="R19" s="39">
        <f t="shared" si="2"/>
        <v>1.4666329509666398E-2</v>
      </c>
    </row>
    <row r="20" spans="1:18" x14ac:dyDescent="0.25">
      <c r="A20" s="36">
        <v>2016</v>
      </c>
      <c r="B20" s="36" t="s">
        <v>51</v>
      </c>
      <c r="C20" s="36" t="s">
        <v>384</v>
      </c>
      <c r="D20" s="36" t="s">
        <v>86</v>
      </c>
      <c r="E20" s="36" t="s">
        <v>105</v>
      </c>
      <c r="F20" s="36" t="s">
        <v>88</v>
      </c>
      <c r="G20" s="36" t="s">
        <v>89</v>
      </c>
      <c r="H20" s="36">
        <v>11110</v>
      </c>
      <c r="I20" s="36">
        <v>19060</v>
      </c>
      <c r="J20">
        <v>19863</v>
      </c>
      <c r="K20" s="36">
        <f t="shared" si="0"/>
        <v>0.95957307556763827</v>
      </c>
      <c r="L20" t="s">
        <v>148</v>
      </c>
      <c r="M20" t="s">
        <v>152</v>
      </c>
      <c r="N20">
        <v>10275</v>
      </c>
      <c r="O20">
        <v>18067</v>
      </c>
      <c r="P20">
        <v>19863</v>
      </c>
      <c r="Q20">
        <f t="shared" si="1"/>
        <v>0.9095806272969843</v>
      </c>
      <c r="R20" s="39">
        <f t="shared" si="2"/>
        <v>4.9992448270653966E-2</v>
      </c>
    </row>
    <row r="21" spans="1:18" x14ac:dyDescent="0.25">
      <c r="A21" s="36">
        <v>2016</v>
      </c>
      <c r="B21" s="36" t="s">
        <v>30</v>
      </c>
      <c r="C21" s="36" t="s">
        <v>76</v>
      </c>
      <c r="D21" s="36" t="s">
        <v>188</v>
      </c>
      <c r="E21" s="36" t="s">
        <v>106</v>
      </c>
      <c r="F21" s="36" t="s">
        <v>189</v>
      </c>
      <c r="G21" s="36" t="s">
        <v>190</v>
      </c>
      <c r="H21" s="36">
        <v>5692</v>
      </c>
      <c r="I21" s="36">
        <v>10813</v>
      </c>
      <c r="J21">
        <v>11263</v>
      </c>
      <c r="K21" s="36">
        <f t="shared" si="0"/>
        <v>0.96004616887152627</v>
      </c>
      <c r="L21" t="s">
        <v>153</v>
      </c>
      <c r="M21" t="s">
        <v>154</v>
      </c>
      <c r="N21">
        <v>5688</v>
      </c>
      <c r="O21">
        <v>10408</v>
      </c>
      <c r="P21">
        <v>11263</v>
      </c>
      <c r="Q21">
        <f t="shared" si="1"/>
        <v>0.92408772085589985</v>
      </c>
      <c r="R21" s="39">
        <f t="shared" si="2"/>
        <v>3.5958448015626421E-2</v>
      </c>
    </row>
    <row r="22" spans="1:18" x14ac:dyDescent="0.25">
      <c r="A22" s="36">
        <v>2016</v>
      </c>
      <c r="B22" s="36" t="s">
        <v>43</v>
      </c>
      <c r="C22" s="36" t="s">
        <v>384</v>
      </c>
      <c r="D22" s="36" t="s">
        <v>86</v>
      </c>
      <c r="E22" s="36" t="s">
        <v>2</v>
      </c>
      <c r="F22" s="36" t="s">
        <v>88</v>
      </c>
      <c r="G22" s="36" t="s">
        <v>89</v>
      </c>
      <c r="H22" s="36">
        <v>23539</v>
      </c>
      <c r="I22" s="36">
        <v>34702</v>
      </c>
      <c r="J22">
        <v>35786</v>
      </c>
      <c r="K22" s="36">
        <f t="shared" si="0"/>
        <v>0.96970882468004249</v>
      </c>
      <c r="L22" t="s">
        <v>155</v>
      </c>
      <c r="M22" t="s">
        <v>156</v>
      </c>
      <c r="N22">
        <v>17391</v>
      </c>
      <c r="O22">
        <v>30903</v>
      </c>
      <c r="P22">
        <v>35786</v>
      </c>
      <c r="Q22">
        <f t="shared" si="1"/>
        <v>0.86354999161683343</v>
      </c>
      <c r="R22" s="39">
        <f t="shared" si="2"/>
        <v>0.10615883306320906</v>
      </c>
    </row>
    <row r="23" spans="1:18" x14ac:dyDescent="0.25">
      <c r="A23" s="36">
        <v>2016</v>
      </c>
      <c r="B23" s="36" t="s">
        <v>28</v>
      </c>
      <c r="C23" s="36" t="s">
        <v>384</v>
      </c>
      <c r="D23" s="36" t="s">
        <v>188</v>
      </c>
      <c r="E23" s="36" t="s">
        <v>90</v>
      </c>
      <c r="F23" s="36" t="s">
        <v>189</v>
      </c>
      <c r="G23" s="36" t="s">
        <v>190</v>
      </c>
      <c r="H23" s="36">
        <v>3837</v>
      </c>
      <c r="I23" s="36">
        <v>5780</v>
      </c>
      <c r="J23">
        <v>5952</v>
      </c>
      <c r="K23" s="36">
        <f t="shared" si="0"/>
        <v>0.97110215053763438</v>
      </c>
      <c r="L23" t="s">
        <v>157</v>
      </c>
      <c r="M23" t="s">
        <v>158</v>
      </c>
      <c r="N23">
        <v>3280</v>
      </c>
      <c r="O23">
        <v>5647</v>
      </c>
      <c r="P23">
        <v>5952</v>
      </c>
      <c r="Q23">
        <f t="shared" si="1"/>
        <v>0.9487567204301075</v>
      </c>
      <c r="R23" s="39">
        <f t="shared" si="2"/>
        <v>2.2345430107526876E-2</v>
      </c>
    </row>
    <row r="24" spans="1:18" x14ac:dyDescent="0.25">
      <c r="A24" s="36">
        <v>2016</v>
      </c>
      <c r="B24" s="36" t="s">
        <v>42</v>
      </c>
      <c r="C24" s="36" t="s">
        <v>384</v>
      </c>
      <c r="D24" s="36" t="s">
        <v>188</v>
      </c>
      <c r="E24" s="36" t="s">
        <v>107</v>
      </c>
      <c r="F24" s="36" t="s">
        <v>189</v>
      </c>
      <c r="G24" s="36" t="s">
        <v>191</v>
      </c>
      <c r="H24" s="36">
        <v>14848</v>
      </c>
      <c r="I24" s="36">
        <v>28525</v>
      </c>
      <c r="J24">
        <v>29389</v>
      </c>
      <c r="K24" s="36">
        <f t="shared" si="0"/>
        <v>0.97060124536391168</v>
      </c>
      <c r="L24" t="s">
        <v>159</v>
      </c>
      <c r="M24" t="s">
        <v>160</v>
      </c>
      <c r="N24">
        <v>14187</v>
      </c>
      <c r="O24">
        <v>26407</v>
      </c>
      <c r="P24">
        <v>29389</v>
      </c>
      <c r="Q24">
        <f t="shared" si="1"/>
        <v>0.89853346490183406</v>
      </c>
      <c r="R24" s="39">
        <f t="shared" si="2"/>
        <v>7.2067780462077624E-2</v>
      </c>
    </row>
    <row r="25" spans="1:18" x14ac:dyDescent="0.25">
      <c r="A25" s="36">
        <v>2016</v>
      </c>
      <c r="B25" s="36" t="s">
        <v>50</v>
      </c>
      <c r="C25" s="36" t="s">
        <v>384</v>
      </c>
      <c r="D25" s="36" t="s">
        <v>188</v>
      </c>
      <c r="E25" s="36" t="s">
        <v>108</v>
      </c>
      <c r="F25" s="36" t="s">
        <v>189</v>
      </c>
      <c r="G25" s="36" t="s">
        <v>190</v>
      </c>
      <c r="H25" s="36">
        <v>9160</v>
      </c>
      <c r="I25" s="36">
        <v>17255</v>
      </c>
      <c r="J25">
        <v>17862</v>
      </c>
      <c r="K25" s="36">
        <f t="shared" si="0"/>
        <v>0.96601724330981975</v>
      </c>
      <c r="L25" t="s">
        <v>161</v>
      </c>
      <c r="M25" t="s">
        <v>162</v>
      </c>
      <c r="N25">
        <v>9044</v>
      </c>
      <c r="O25">
        <v>16369</v>
      </c>
      <c r="P25">
        <v>17862</v>
      </c>
      <c r="Q25">
        <f t="shared" si="1"/>
        <v>0.91641473519202776</v>
      </c>
      <c r="R25" s="39">
        <f t="shared" si="2"/>
        <v>4.9602508117791988E-2</v>
      </c>
    </row>
    <row r="26" spans="1:18" x14ac:dyDescent="0.25">
      <c r="A26" s="36">
        <v>2016</v>
      </c>
      <c r="B26" s="36" t="s">
        <v>35</v>
      </c>
      <c r="C26" s="36" t="s">
        <v>384</v>
      </c>
      <c r="D26" s="36" t="s">
        <v>188</v>
      </c>
      <c r="E26" s="36" t="s">
        <v>109</v>
      </c>
      <c r="F26" s="36" t="s">
        <v>189</v>
      </c>
      <c r="G26" s="36" t="s">
        <v>191</v>
      </c>
      <c r="H26" s="36">
        <v>5951</v>
      </c>
      <c r="I26" s="36">
        <v>10770</v>
      </c>
      <c r="J26">
        <v>11171</v>
      </c>
      <c r="K26" s="36">
        <f t="shared" si="0"/>
        <v>0.96410348223077613</v>
      </c>
      <c r="L26" t="s">
        <v>163</v>
      </c>
      <c r="M26" t="s">
        <v>164</v>
      </c>
      <c r="N26">
        <v>5488</v>
      </c>
      <c r="O26">
        <v>10333</v>
      </c>
      <c r="P26">
        <v>11171</v>
      </c>
      <c r="Q26">
        <f t="shared" si="1"/>
        <v>0.92498433443738248</v>
      </c>
      <c r="R26" s="39">
        <f t="shared" si="2"/>
        <v>3.9119147793393649E-2</v>
      </c>
    </row>
    <row r="27" spans="1:18" x14ac:dyDescent="0.25">
      <c r="A27" s="36">
        <v>2016</v>
      </c>
      <c r="B27" s="36" t="s">
        <v>32</v>
      </c>
      <c r="C27" s="36" t="s">
        <v>76</v>
      </c>
      <c r="D27" s="36" t="s">
        <v>86</v>
      </c>
      <c r="E27" s="36" t="s">
        <v>2</v>
      </c>
      <c r="F27" s="36" t="s">
        <v>88</v>
      </c>
      <c r="G27" s="36" t="s">
        <v>89</v>
      </c>
      <c r="H27" s="36">
        <v>4353</v>
      </c>
      <c r="I27" s="36">
        <v>6869</v>
      </c>
      <c r="J27">
        <v>7113</v>
      </c>
      <c r="K27" s="36">
        <f t="shared" si="0"/>
        <v>0.96569661183748068</v>
      </c>
      <c r="L27" t="s">
        <v>140</v>
      </c>
      <c r="M27" t="s">
        <v>165</v>
      </c>
      <c r="N27">
        <v>4293</v>
      </c>
      <c r="O27">
        <v>6641</v>
      </c>
      <c r="P27">
        <v>7113</v>
      </c>
      <c r="Q27">
        <f t="shared" si="1"/>
        <v>0.93364262617742166</v>
      </c>
      <c r="R27" s="39">
        <f t="shared" si="2"/>
        <v>3.2053985660059015E-2</v>
      </c>
    </row>
    <row r="28" spans="1:18" x14ac:dyDescent="0.25">
      <c r="A28" s="36">
        <v>2016</v>
      </c>
      <c r="B28" s="36" t="s">
        <v>56</v>
      </c>
      <c r="C28" s="36" t="s">
        <v>77</v>
      </c>
      <c r="D28" s="36" t="s">
        <v>188</v>
      </c>
      <c r="E28" s="36" t="s">
        <v>196</v>
      </c>
      <c r="F28" s="36" t="s">
        <v>189</v>
      </c>
      <c r="G28" s="36" t="s">
        <v>191</v>
      </c>
      <c r="H28" s="36">
        <v>196171</v>
      </c>
      <c r="I28" s="36">
        <v>353815</v>
      </c>
      <c r="J28">
        <v>365318</v>
      </c>
      <c r="K28" s="36">
        <f t="shared" si="0"/>
        <v>0.96851236457004586</v>
      </c>
      <c r="L28" t="s">
        <v>166</v>
      </c>
      <c r="M28" t="s">
        <v>167</v>
      </c>
      <c r="N28">
        <v>172441</v>
      </c>
      <c r="O28">
        <v>330561</v>
      </c>
      <c r="P28">
        <v>365318</v>
      </c>
      <c r="Q28">
        <f t="shared" si="1"/>
        <v>0.90485823310102431</v>
      </c>
      <c r="R28" s="39">
        <f t="shared" si="2"/>
        <v>6.3654131469021547E-2</v>
      </c>
    </row>
    <row r="29" spans="1:18" x14ac:dyDescent="0.25">
      <c r="A29" s="36">
        <v>2016</v>
      </c>
      <c r="B29" s="36" t="s">
        <v>24</v>
      </c>
      <c r="C29" s="36" t="s">
        <v>76</v>
      </c>
      <c r="D29" s="36" t="s">
        <v>188</v>
      </c>
      <c r="E29" s="36" t="s">
        <v>111</v>
      </c>
      <c r="F29" s="36" t="s">
        <v>189</v>
      </c>
      <c r="G29" s="36" t="s">
        <v>191</v>
      </c>
      <c r="H29" s="36">
        <v>7789</v>
      </c>
      <c r="I29" s="36">
        <v>10880</v>
      </c>
      <c r="J29">
        <v>11294</v>
      </c>
      <c r="K29" s="36">
        <f t="shared" si="0"/>
        <v>0.96334336816008503</v>
      </c>
      <c r="L29" t="s">
        <v>168</v>
      </c>
      <c r="M29" t="s">
        <v>169</v>
      </c>
      <c r="N29">
        <v>5278</v>
      </c>
      <c r="O29">
        <v>9497</v>
      </c>
      <c r="P29">
        <v>11294</v>
      </c>
      <c r="Q29">
        <f t="shared" si="1"/>
        <v>0.84088896759341247</v>
      </c>
      <c r="R29" s="39">
        <f t="shared" si="2"/>
        <v>0.12245440056667256</v>
      </c>
    </row>
    <row r="30" spans="1:18" x14ac:dyDescent="0.25">
      <c r="A30" s="36">
        <v>2016</v>
      </c>
      <c r="B30" s="36" t="s">
        <v>39</v>
      </c>
      <c r="C30" s="36" t="s">
        <v>76</v>
      </c>
      <c r="D30" s="36" t="s">
        <v>188</v>
      </c>
      <c r="E30" s="36" t="s">
        <v>112</v>
      </c>
      <c r="F30" s="36" t="s">
        <v>189</v>
      </c>
      <c r="G30" s="36" t="s">
        <v>191</v>
      </c>
      <c r="H30" s="36">
        <v>30452</v>
      </c>
      <c r="I30" s="36">
        <v>56963</v>
      </c>
      <c r="J30">
        <v>58513</v>
      </c>
      <c r="K30" s="36">
        <f t="shared" si="0"/>
        <v>0.97351016013535452</v>
      </c>
      <c r="L30" t="s">
        <v>170</v>
      </c>
      <c r="M30" t="s">
        <v>171</v>
      </c>
      <c r="N30">
        <v>24569</v>
      </c>
      <c r="O30">
        <v>48191</v>
      </c>
      <c r="P30">
        <v>58513</v>
      </c>
      <c r="Q30">
        <f t="shared" si="1"/>
        <v>0.82359475672072868</v>
      </c>
      <c r="R30" s="39">
        <f t="shared" si="2"/>
        <v>0.14991540341462584</v>
      </c>
    </row>
    <row r="31" spans="1:18" x14ac:dyDescent="0.25">
      <c r="A31" s="36">
        <v>2016</v>
      </c>
      <c r="B31" s="36" t="s">
        <v>37</v>
      </c>
      <c r="C31" s="36" t="s">
        <v>76</v>
      </c>
      <c r="D31" s="36" t="s">
        <v>188</v>
      </c>
      <c r="E31" s="36" t="s">
        <v>113</v>
      </c>
      <c r="F31" s="36" t="s">
        <v>197</v>
      </c>
      <c r="G31" s="36" t="s">
        <v>198</v>
      </c>
      <c r="H31" s="36">
        <v>2910</v>
      </c>
      <c r="I31" s="36">
        <v>5587</v>
      </c>
      <c r="J31">
        <v>5846</v>
      </c>
      <c r="K31" s="36">
        <f t="shared" si="0"/>
        <v>0.95569620253164556</v>
      </c>
      <c r="L31" t="s">
        <v>172</v>
      </c>
      <c r="M31" t="s">
        <v>173</v>
      </c>
      <c r="N31">
        <v>3646</v>
      </c>
      <c r="O31">
        <v>5525</v>
      </c>
      <c r="P31">
        <v>5846</v>
      </c>
      <c r="Q31">
        <f t="shared" si="1"/>
        <v>0.94509066028053368</v>
      </c>
      <c r="R31" s="39">
        <f t="shared" si="2"/>
        <v>1.0605542251111877E-2</v>
      </c>
    </row>
    <row r="32" spans="1:18" x14ac:dyDescent="0.25">
      <c r="A32" s="36">
        <v>2016</v>
      </c>
      <c r="B32" s="36" t="s">
        <v>53</v>
      </c>
      <c r="C32" s="36" t="s">
        <v>76</v>
      </c>
      <c r="D32" s="36" t="s">
        <v>188</v>
      </c>
      <c r="E32" s="36" t="s">
        <v>114</v>
      </c>
      <c r="F32" s="36" t="s">
        <v>189</v>
      </c>
      <c r="G32" s="36" t="s">
        <v>191</v>
      </c>
      <c r="H32" s="36">
        <v>201915</v>
      </c>
      <c r="I32" s="36">
        <v>350240</v>
      </c>
      <c r="J32">
        <v>360487</v>
      </c>
      <c r="K32" s="36">
        <f t="shared" si="0"/>
        <v>0.97157456440870271</v>
      </c>
      <c r="L32" t="s">
        <v>174</v>
      </c>
      <c r="M32" t="s">
        <v>128</v>
      </c>
      <c r="N32">
        <v>187632</v>
      </c>
      <c r="O32">
        <v>316759</v>
      </c>
      <c r="P32">
        <v>360487</v>
      </c>
      <c r="Q32">
        <f t="shared" si="1"/>
        <v>0.87869742875609935</v>
      </c>
      <c r="R32" s="39">
        <f t="shared" si="2"/>
        <v>9.287713565260336E-2</v>
      </c>
    </row>
    <row r="33" spans="1:18" x14ac:dyDescent="0.25">
      <c r="A33" s="36">
        <v>2016</v>
      </c>
      <c r="B33" s="36" t="s">
        <v>41</v>
      </c>
      <c r="C33" s="36" t="s">
        <v>384</v>
      </c>
      <c r="D33" s="36" t="s">
        <v>188</v>
      </c>
      <c r="E33" s="36" t="s">
        <v>100</v>
      </c>
      <c r="F33" s="36" t="s">
        <v>189</v>
      </c>
      <c r="G33" s="36" t="s">
        <v>190</v>
      </c>
      <c r="H33" s="36">
        <v>117197</v>
      </c>
      <c r="I33" s="36">
        <v>230914</v>
      </c>
      <c r="J33">
        <v>239229</v>
      </c>
      <c r="K33" s="36">
        <f t="shared" si="0"/>
        <v>0.96524250822433733</v>
      </c>
      <c r="L33" t="s">
        <v>161</v>
      </c>
      <c r="M33" t="s">
        <v>175</v>
      </c>
      <c r="N33">
        <v>118325</v>
      </c>
      <c r="O33">
        <v>218365</v>
      </c>
      <c r="P33">
        <v>239229</v>
      </c>
      <c r="Q33">
        <f t="shared" si="1"/>
        <v>0.91278649327631678</v>
      </c>
      <c r="R33" s="39">
        <f t="shared" si="2"/>
        <v>5.2456014948020546E-2</v>
      </c>
    </row>
    <row r="34" spans="1:18" x14ac:dyDescent="0.25">
      <c r="A34" s="36">
        <v>2016</v>
      </c>
      <c r="B34" s="36" t="s">
        <v>29</v>
      </c>
      <c r="C34" s="36" t="s">
        <v>76</v>
      </c>
      <c r="D34" s="36" t="s">
        <v>86</v>
      </c>
      <c r="E34" s="36" t="s">
        <v>90</v>
      </c>
      <c r="F34" s="36" t="s">
        <v>88</v>
      </c>
      <c r="G34" s="36" t="s">
        <v>89</v>
      </c>
      <c r="H34" s="36">
        <v>15412</v>
      </c>
      <c r="I34" s="36">
        <v>22356</v>
      </c>
      <c r="J34">
        <v>23055</v>
      </c>
      <c r="K34" s="36">
        <f t="shared" si="0"/>
        <v>0.9696811971372804</v>
      </c>
      <c r="L34" t="s">
        <v>176</v>
      </c>
      <c r="M34" t="s">
        <v>177</v>
      </c>
      <c r="N34">
        <v>15043</v>
      </c>
      <c r="O34">
        <v>20934</v>
      </c>
      <c r="P34">
        <v>23055</v>
      </c>
      <c r="Q34">
        <f t="shared" si="1"/>
        <v>0.90800260247234876</v>
      </c>
      <c r="R34" s="39">
        <f t="shared" si="2"/>
        <v>6.1678594664931641E-2</v>
      </c>
    </row>
    <row r="35" spans="1:18" x14ac:dyDescent="0.25">
      <c r="A35" s="36">
        <v>2016</v>
      </c>
      <c r="B35" s="36" t="s">
        <v>44</v>
      </c>
      <c r="C35" s="36" t="s">
        <v>76</v>
      </c>
      <c r="D35" s="36" t="s">
        <v>86</v>
      </c>
      <c r="E35" s="36" t="s">
        <v>115</v>
      </c>
      <c r="F35" s="36" t="s">
        <v>88</v>
      </c>
      <c r="G35" s="36" t="s">
        <v>101</v>
      </c>
      <c r="H35" s="36">
        <v>71835</v>
      </c>
      <c r="I35" s="36">
        <v>130849</v>
      </c>
      <c r="J35">
        <v>135966</v>
      </c>
      <c r="K35" s="36">
        <f t="shared" si="0"/>
        <v>0.9623655913978495</v>
      </c>
      <c r="L35" t="s">
        <v>178</v>
      </c>
      <c r="M35" t="s">
        <v>179</v>
      </c>
      <c r="N35">
        <v>65500</v>
      </c>
      <c r="O35">
        <v>122098</v>
      </c>
      <c r="P35">
        <v>135966</v>
      </c>
      <c r="Q35">
        <f t="shared" si="1"/>
        <v>0.8980039127428916</v>
      </c>
      <c r="R35" s="39">
        <f t="shared" si="2"/>
        <v>6.4361678654957899E-2</v>
      </c>
    </row>
    <row r="36" spans="1:18" x14ac:dyDescent="0.25">
      <c r="A36" s="36">
        <v>2016</v>
      </c>
      <c r="B36" s="36" t="s">
        <v>27</v>
      </c>
      <c r="C36" s="36" t="s">
        <v>384</v>
      </c>
      <c r="D36" s="36" t="s">
        <v>188</v>
      </c>
      <c r="E36" s="36" t="s">
        <v>116</v>
      </c>
      <c r="F36" s="36" t="s">
        <v>197</v>
      </c>
      <c r="G36" s="36" t="s">
        <v>198</v>
      </c>
      <c r="H36" s="36">
        <v>1328</v>
      </c>
      <c r="I36" s="36">
        <v>2333</v>
      </c>
      <c r="J36">
        <v>2444</v>
      </c>
      <c r="K36" s="36">
        <f t="shared" si="0"/>
        <v>0.95458265139116205</v>
      </c>
      <c r="L36" t="s">
        <v>144</v>
      </c>
      <c r="M36" t="s">
        <v>180</v>
      </c>
      <c r="N36">
        <v>1177</v>
      </c>
      <c r="O36">
        <v>2309</v>
      </c>
      <c r="P36">
        <v>2444</v>
      </c>
      <c r="Q36">
        <f t="shared" si="1"/>
        <v>0.94476268412438624</v>
      </c>
      <c r="R36" s="39">
        <f t="shared" si="2"/>
        <v>9.8199672667758087E-3</v>
      </c>
    </row>
    <row r="37" spans="1:18" x14ac:dyDescent="0.25">
      <c r="A37" s="36">
        <v>2016</v>
      </c>
      <c r="B37" s="36" t="s">
        <v>46</v>
      </c>
      <c r="C37" s="36" t="s">
        <v>384</v>
      </c>
      <c r="D37" s="36" t="s">
        <v>188</v>
      </c>
      <c r="E37" s="36" t="s">
        <v>117</v>
      </c>
      <c r="F37" s="36" t="s">
        <v>189</v>
      </c>
      <c r="G37" s="36" t="s">
        <v>190</v>
      </c>
      <c r="H37" s="36">
        <v>12969</v>
      </c>
      <c r="I37" s="36">
        <v>25613</v>
      </c>
      <c r="J37">
        <v>26659</v>
      </c>
      <c r="K37" s="36">
        <f t="shared" si="0"/>
        <v>0.96076371956937623</v>
      </c>
      <c r="L37" t="s">
        <v>181</v>
      </c>
      <c r="M37" t="s">
        <v>182</v>
      </c>
      <c r="N37">
        <v>15489</v>
      </c>
      <c r="O37">
        <v>24535</v>
      </c>
      <c r="P37">
        <v>26659</v>
      </c>
      <c r="Q37">
        <f t="shared" si="1"/>
        <v>0.92032709403953639</v>
      </c>
      <c r="R37" s="39">
        <f t="shared" si="2"/>
        <v>4.0436625529839842E-2</v>
      </c>
    </row>
    <row r="38" spans="1:18" x14ac:dyDescent="0.25">
      <c r="A38" s="36">
        <v>2016</v>
      </c>
      <c r="B38" s="36" t="s">
        <v>36</v>
      </c>
      <c r="C38" s="36" t="s">
        <v>76</v>
      </c>
      <c r="D38" s="36" t="s">
        <v>188</v>
      </c>
      <c r="E38" s="36" t="s">
        <v>118</v>
      </c>
      <c r="F38" s="36" t="s">
        <v>189</v>
      </c>
      <c r="G38" s="36" t="s">
        <v>191</v>
      </c>
      <c r="H38" s="36">
        <v>65830</v>
      </c>
      <c r="I38" s="36">
        <v>110754</v>
      </c>
      <c r="J38">
        <v>114920</v>
      </c>
      <c r="K38" s="36">
        <f t="shared" si="0"/>
        <v>0.96374869474416991</v>
      </c>
      <c r="L38" t="s">
        <v>183</v>
      </c>
      <c r="M38" t="s">
        <v>134</v>
      </c>
      <c r="N38">
        <v>64252</v>
      </c>
      <c r="O38">
        <v>107019</v>
      </c>
      <c r="P38">
        <v>114920</v>
      </c>
      <c r="Q38">
        <f t="shared" si="1"/>
        <v>0.93124782457361643</v>
      </c>
      <c r="R38" s="39">
        <f t="shared" si="2"/>
        <v>3.2500870170553475E-2</v>
      </c>
    </row>
    <row r="39" spans="1:18" x14ac:dyDescent="0.25">
      <c r="A39" s="36">
        <v>2016</v>
      </c>
      <c r="B39" s="36" t="s">
        <v>58</v>
      </c>
      <c r="C39" s="36" t="s">
        <v>384</v>
      </c>
      <c r="D39" s="36" t="s">
        <v>199</v>
      </c>
      <c r="E39" s="36" t="s">
        <v>200</v>
      </c>
      <c r="F39" s="36" t="s">
        <v>88</v>
      </c>
      <c r="G39" s="36" t="s">
        <v>89</v>
      </c>
      <c r="H39" s="36">
        <v>8892</v>
      </c>
      <c r="I39" s="36">
        <v>17619</v>
      </c>
      <c r="J39">
        <v>18328</v>
      </c>
      <c r="K39" s="36">
        <f t="shared" si="0"/>
        <v>0.96131601920558707</v>
      </c>
      <c r="L39" t="s">
        <v>142</v>
      </c>
      <c r="M39" t="s">
        <v>184</v>
      </c>
      <c r="N39">
        <v>12067</v>
      </c>
      <c r="O39">
        <v>12067</v>
      </c>
      <c r="P39">
        <v>18328</v>
      </c>
      <c r="Q39">
        <f t="shared" si="1"/>
        <v>0.65839153208206025</v>
      </c>
      <c r="R39" s="39">
        <f t="shared" si="2"/>
        <v>0.30292448712352682</v>
      </c>
    </row>
    <row r="40" spans="1:18" x14ac:dyDescent="0.25">
      <c r="A40" s="36">
        <v>2016</v>
      </c>
      <c r="B40" s="36" t="s">
        <v>59</v>
      </c>
      <c r="C40" s="36" t="s">
        <v>384</v>
      </c>
      <c r="D40" s="36" t="s">
        <v>188</v>
      </c>
      <c r="E40" s="36" t="s">
        <v>90</v>
      </c>
      <c r="F40" s="36" t="s">
        <v>189</v>
      </c>
      <c r="G40" s="36" t="s">
        <v>190</v>
      </c>
      <c r="H40" s="36">
        <v>40612</v>
      </c>
      <c r="I40" s="36">
        <v>78339</v>
      </c>
      <c r="J40">
        <v>80912</v>
      </c>
      <c r="K40" s="36">
        <f t="shared" si="0"/>
        <v>0.96820001977456993</v>
      </c>
      <c r="L40" t="s">
        <v>170</v>
      </c>
      <c r="M40" t="s">
        <v>185</v>
      </c>
      <c r="N40">
        <v>36606</v>
      </c>
      <c r="O40">
        <v>69686</v>
      </c>
      <c r="P40">
        <v>80912</v>
      </c>
      <c r="Q40">
        <f t="shared" si="1"/>
        <v>0.86125667391734229</v>
      </c>
      <c r="R40" s="39">
        <f t="shared" si="2"/>
        <v>0.10694334585722765</v>
      </c>
    </row>
    <row r="41" spans="1:18" x14ac:dyDescent="0.25">
      <c r="A41" s="36">
        <v>2014</v>
      </c>
      <c r="B41" s="36" t="s">
        <v>60</v>
      </c>
      <c r="C41" s="36" t="s">
        <v>384</v>
      </c>
      <c r="D41" s="36" t="s">
        <v>265</v>
      </c>
      <c r="E41" s="36" t="s">
        <v>87</v>
      </c>
      <c r="F41" s="36" t="s">
        <v>266</v>
      </c>
      <c r="G41" s="36" t="s">
        <v>173</v>
      </c>
      <c r="H41" s="36">
        <v>1906</v>
      </c>
      <c r="I41" s="36">
        <v>3394</v>
      </c>
      <c r="J41">
        <v>3499</v>
      </c>
      <c r="K41" s="36">
        <f t="shared" si="0"/>
        <v>0.96999142612174905</v>
      </c>
      <c r="L41" t="s">
        <v>202</v>
      </c>
      <c r="M41" t="s">
        <v>203</v>
      </c>
      <c r="N41">
        <v>1830</v>
      </c>
      <c r="O41">
        <v>3168</v>
      </c>
      <c r="P41">
        <v>3499</v>
      </c>
      <c r="Q41">
        <f t="shared" si="1"/>
        <v>0.9054015432980852</v>
      </c>
      <c r="R41" s="39">
        <f t="shared" si="2"/>
        <v>6.4589882823663847E-2</v>
      </c>
    </row>
    <row r="42" spans="1:18" x14ac:dyDescent="0.25">
      <c r="A42" s="36">
        <v>2014</v>
      </c>
      <c r="B42" s="36" t="s">
        <v>38</v>
      </c>
      <c r="C42" s="36" t="s">
        <v>384</v>
      </c>
      <c r="D42" s="36" t="s">
        <v>265</v>
      </c>
      <c r="E42" s="36" t="s">
        <v>90</v>
      </c>
      <c r="F42" s="36" t="s">
        <v>266</v>
      </c>
      <c r="G42" s="36" t="s">
        <v>134</v>
      </c>
      <c r="H42" s="36">
        <v>3964</v>
      </c>
      <c r="I42" s="36">
        <v>7702</v>
      </c>
      <c r="J42">
        <v>7875</v>
      </c>
      <c r="K42" s="36">
        <f>I42/J42</f>
        <v>0.97803174603174603</v>
      </c>
      <c r="L42" t="s">
        <v>204</v>
      </c>
      <c r="M42" t="s">
        <v>134</v>
      </c>
      <c r="N42">
        <v>6133</v>
      </c>
      <c r="O42">
        <v>7637</v>
      </c>
      <c r="P42">
        <v>7875</v>
      </c>
      <c r="Q42">
        <f t="shared" si="1"/>
        <v>0.96977777777777774</v>
      </c>
      <c r="R42" s="39">
        <f t="shared" si="2"/>
        <v>8.2539682539682913E-3</v>
      </c>
    </row>
    <row r="43" spans="1:18" x14ac:dyDescent="0.25">
      <c r="A43" s="36">
        <v>2014</v>
      </c>
      <c r="B43" s="36" t="s">
        <v>49</v>
      </c>
      <c r="C43" s="36" t="s">
        <v>76</v>
      </c>
      <c r="D43" s="36" t="s">
        <v>265</v>
      </c>
      <c r="E43" s="36" t="s">
        <v>91</v>
      </c>
      <c r="F43" s="36" t="s">
        <v>266</v>
      </c>
      <c r="G43" s="36" t="s">
        <v>173</v>
      </c>
      <c r="H43" s="36">
        <v>30266</v>
      </c>
      <c r="I43" s="36">
        <v>53620</v>
      </c>
      <c r="J43">
        <v>54530</v>
      </c>
      <c r="K43" s="36">
        <f t="shared" ref="K43:K79" si="3">I43/J43</f>
        <v>0.98331193838254172</v>
      </c>
      <c r="L43" t="s">
        <v>205</v>
      </c>
      <c r="M43" t="s">
        <v>173</v>
      </c>
      <c r="N43">
        <v>27605</v>
      </c>
      <c r="O43">
        <v>52532</v>
      </c>
      <c r="P43">
        <v>54530</v>
      </c>
      <c r="Q43">
        <f t="shared" si="1"/>
        <v>0.96335961855859165</v>
      </c>
      <c r="R43" s="39">
        <f t="shared" si="2"/>
        <v>1.9952319823950071E-2</v>
      </c>
    </row>
    <row r="44" spans="1:18" x14ac:dyDescent="0.25">
      <c r="A44" s="36">
        <v>2014</v>
      </c>
      <c r="B44" s="36" t="s">
        <v>45</v>
      </c>
      <c r="C44" s="36" t="s">
        <v>384</v>
      </c>
      <c r="D44" s="36" t="s">
        <v>265</v>
      </c>
      <c r="E44" s="36" t="s">
        <v>92</v>
      </c>
      <c r="F44" s="36" t="s">
        <v>266</v>
      </c>
      <c r="G44" s="36" t="s">
        <v>173</v>
      </c>
      <c r="H44" s="36">
        <v>13199</v>
      </c>
      <c r="I44" s="36">
        <v>23075</v>
      </c>
      <c r="J44">
        <v>23364</v>
      </c>
      <c r="K44" s="36">
        <f t="shared" si="3"/>
        <v>0.9876305427152885</v>
      </c>
      <c r="L44" t="s">
        <v>206</v>
      </c>
      <c r="M44" t="s">
        <v>207</v>
      </c>
      <c r="N44">
        <v>9186</v>
      </c>
      <c r="O44">
        <v>18258</v>
      </c>
      <c r="P44">
        <v>23364</v>
      </c>
      <c r="Q44">
        <f t="shared" si="1"/>
        <v>0.78145865434001027</v>
      </c>
      <c r="R44" s="39">
        <f t="shared" si="2"/>
        <v>0.20617188837527822</v>
      </c>
    </row>
    <row r="45" spans="1:18" x14ac:dyDescent="0.25">
      <c r="A45" s="36">
        <v>2014</v>
      </c>
      <c r="B45" s="36" t="s">
        <v>34</v>
      </c>
      <c r="C45" s="36" t="s">
        <v>384</v>
      </c>
      <c r="D45" s="36" t="s">
        <v>265</v>
      </c>
      <c r="E45" s="36" t="s">
        <v>90</v>
      </c>
      <c r="F45" s="36" t="s">
        <v>266</v>
      </c>
      <c r="G45" s="36" t="s">
        <v>134</v>
      </c>
      <c r="H45" s="36">
        <v>14886</v>
      </c>
      <c r="I45" s="36">
        <v>28648</v>
      </c>
      <c r="J45">
        <v>29172</v>
      </c>
      <c r="K45" s="36">
        <f t="shared" si="3"/>
        <v>0.98203757027286442</v>
      </c>
      <c r="L45" t="s">
        <v>208</v>
      </c>
      <c r="M45" t="s">
        <v>209</v>
      </c>
      <c r="N45">
        <v>5061</v>
      </c>
      <c r="O45">
        <v>38778</v>
      </c>
      <c r="P45">
        <v>29172</v>
      </c>
      <c r="Q45">
        <f t="shared" si="1"/>
        <v>1.3292883587001234</v>
      </c>
      <c r="R45" s="39">
        <f t="shared" si="2"/>
        <v>-0.34725078842725898</v>
      </c>
    </row>
    <row r="46" spans="1:18" x14ac:dyDescent="0.25">
      <c r="A46" s="36">
        <v>2014</v>
      </c>
      <c r="B46" s="36" t="s">
        <v>52</v>
      </c>
      <c r="C46" s="36" t="s">
        <v>76</v>
      </c>
      <c r="D46" s="36" t="s">
        <v>265</v>
      </c>
      <c r="E46" s="36" t="s">
        <v>93</v>
      </c>
      <c r="F46" s="36" t="s">
        <v>266</v>
      </c>
      <c r="G46" s="36" t="s">
        <v>134</v>
      </c>
      <c r="H46" s="36">
        <v>72045</v>
      </c>
      <c r="I46" s="36">
        <v>123906</v>
      </c>
      <c r="J46">
        <v>126243</v>
      </c>
      <c r="K46" s="36">
        <f t="shared" si="3"/>
        <v>0.98148808250754493</v>
      </c>
      <c r="L46" t="s">
        <v>210</v>
      </c>
      <c r="M46" t="s">
        <v>134</v>
      </c>
      <c r="N46">
        <v>63187</v>
      </c>
      <c r="O46">
        <v>119563</v>
      </c>
      <c r="P46">
        <v>126243</v>
      </c>
      <c r="Q46">
        <f t="shared" si="1"/>
        <v>0.94708617507505366</v>
      </c>
      <c r="R46" s="39">
        <f t="shared" si="2"/>
        <v>3.4401907432491274E-2</v>
      </c>
    </row>
    <row r="47" spans="1:18" x14ac:dyDescent="0.25">
      <c r="A47" s="36">
        <v>2014</v>
      </c>
      <c r="B47" s="36" t="s">
        <v>26</v>
      </c>
      <c r="C47" s="36" t="s">
        <v>384</v>
      </c>
      <c r="D47" s="36" t="s">
        <v>265</v>
      </c>
      <c r="E47" s="36" t="s">
        <v>94</v>
      </c>
      <c r="F47" s="36" t="s">
        <v>266</v>
      </c>
      <c r="G47" s="36" t="s">
        <v>173</v>
      </c>
      <c r="H47" s="36">
        <v>1250</v>
      </c>
      <c r="I47" s="36">
        <v>1876</v>
      </c>
      <c r="J47">
        <v>1942</v>
      </c>
      <c r="K47" s="36">
        <f t="shared" si="3"/>
        <v>0.9660144181256437</v>
      </c>
      <c r="L47" t="s">
        <v>211</v>
      </c>
      <c r="M47" t="s">
        <v>128</v>
      </c>
      <c r="N47">
        <v>1111</v>
      </c>
      <c r="O47">
        <v>1886</v>
      </c>
      <c r="P47">
        <v>1942</v>
      </c>
      <c r="Q47">
        <f t="shared" si="1"/>
        <v>0.97116374871266731</v>
      </c>
      <c r="R47" s="39">
        <f t="shared" si="2"/>
        <v>-5.1493305870236039E-3</v>
      </c>
    </row>
    <row r="48" spans="1:18" x14ac:dyDescent="0.25">
      <c r="A48" s="36">
        <v>2014</v>
      </c>
      <c r="B48" s="36" t="s">
        <v>47</v>
      </c>
      <c r="C48" s="36" t="s">
        <v>76</v>
      </c>
      <c r="D48" s="36" t="s">
        <v>265</v>
      </c>
      <c r="E48" s="36" t="s">
        <v>95</v>
      </c>
      <c r="F48" s="36" t="s">
        <v>266</v>
      </c>
      <c r="G48" s="36" t="s">
        <v>173</v>
      </c>
      <c r="H48" s="36">
        <v>16653</v>
      </c>
      <c r="I48" s="36">
        <v>31531</v>
      </c>
      <c r="J48">
        <v>32081</v>
      </c>
      <c r="K48" s="36">
        <f t="shared" si="3"/>
        <v>0.98285589601321655</v>
      </c>
      <c r="L48" t="s">
        <v>212</v>
      </c>
      <c r="M48" t="s">
        <v>213</v>
      </c>
      <c r="N48">
        <v>15974</v>
      </c>
      <c r="O48">
        <v>30248</v>
      </c>
      <c r="P48">
        <v>32081</v>
      </c>
      <c r="Q48">
        <f t="shared" si="1"/>
        <v>0.94286337707677437</v>
      </c>
      <c r="R48" s="39">
        <f t="shared" si="2"/>
        <v>3.9992518936442178E-2</v>
      </c>
    </row>
    <row r="49" spans="1:18" x14ac:dyDescent="0.25">
      <c r="A49" s="36">
        <v>2014</v>
      </c>
      <c r="B49" s="36" t="s">
        <v>54</v>
      </c>
      <c r="C49" s="36" t="s">
        <v>384</v>
      </c>
      <c r="D49" s="36" t="s">
        <v>265</v>
      </c>
      <c r="E49" s="36" t="s">
        <v>96</v>
      </c>
      <c r="F49" s="36" t="s">
        <v>266</v>
      </c>
      <c r="G49" s="36" t="s">
        <v>173</v>
      </c>
      <c r="H49" s="36">
        <v>6862</v>
      </c>
      <c r="I49" s="36">
        <v>10667</v>
      </c>
      <c r="J49">
        <v>10824</v>
      </c>
      <c r="K49" s="36">
        <f t="shared" si="3"/>
        <v>0.9854951958610495</v>
      </c>
      <c r="L49" t="s">
        <v>214</v>
      </c>
      <c r="M49" t="s">
        <v>215</v>
      </c>
      <c r="N49">
        <v>5460</v>
      </c>
      <c r="O49">
        <v>10155</v>
      </c>
      <c r="P49">
        <v>10824</v>
      </c>
      <c r="Q49">
        <f t="shared" si="1"/>
        <v>0.93819290465631933</v>
      </c>
      <c r="R49" s="39">
        <f t="shared" si="2"/>
        <v>4.7302291204730174E-2</v>
      </c>
    </row>
    <row r="50" spans="1:18" x14ac:dyDescent="0.25">
      <c r="A50" s="36">
        <v>2014</v>
      </c>
      <c r="B50" s="36" t="s">
        <v>33</v>
      </c>
      <c r="C50" s="36" t="s">
        <v>384</v>
      </c>
      <c r="D50" s="36" t="s">
        <v>265</v>
      </c>
      <c r="E50" s="36" t="s">
        <v>97</v>
      </c>
      <c r="F50" s="36" t="s">
        <v>266</v>
      </c>
      <c r="G50" s="36" t="s">
        <v>173</v>
      </c>
      <c r="H50" s="36">
        <v>2060</v>
      </c>
      <c r="I50" s="36">
        <v>3001</v>
      </c>
      <c r="J50">
        <v>3060</v>
      </c>
      <c r="K50" s="36">
        <f t="shared" si="3"/>
        <v>0.98071895424836597</v>
      </c>
      <c r="L50" t="s">
        <v>216</v>
      </c>
      <c r="M50" t="s">
        <v>217</v>
      </c>
      <c r="N50">
        <v>1866</v>
      </c>
      <c r="O50">
        <v>2841</v>
      </c>
      <c r="P50">
        <v>3060</v>
      </c>
      <c r="Q50">
        <f t="shared" si="1"/>
        <v>0.92843137254901964</v>
      </c>
      <c r="R50" s="39">
        <f t="shared" si="2"/>
        <v>5.228758169934633E-2</v>
      </c>
    </row>
    <row r="51" spans="1:18" x14ac:dyDescent="0.25">
      <c r="A51" s="36">
        <v>2014</v>
      </c>
      <c r="B51" s="36" t="s">
        <v>61</v>
      </c>
      <c r="C51" s="36" t="s">
        <v>76</v>
      </c>
      <c r="D51" s="36" t="s">
        <v>265</v>
      </c>
      <c r="E51" s="36" t="s">
        <v>98</v>
      </c>
      <c r="F51" s="36" t="s">
        <v>266</v>
      </c>
      <c r="G51" s="36" t="s">
        <v>173</v>
      </c>
      <c r="H51" s="36">
        <v>8877</v>
      </c>
      <c r="I51" s="36">
        <v>15097</v>
      </c>
      <c r="J51">
        <v>15381</v>
      </c>
      <c r="K51" s="36">
        <f t="shared" si="3"/>
        <v>0.98153566088030686</v>
      </c>
      <c r="L51" t="s">
        <v>212</v>
      </c>
      <c r="M51" t="s">
        <v>218</v>
      </c>
      <c r="N51">
        <v>7534</v>
      </c>
      <c r="O51">
        <v>14550</v>
      </c>
      <c r="P51">
        <v>15381</v>
      </c>
      <c r="Q51">
        <f t="shared" si="1"/>
        <v>0.94597230349132044</v>
      </c>
      <c r="R51" s="39">
        <f t="shared" si="2"/>
        <v>3.5563357388986416E-2</v>
      </c>
    </row>
    <row r="52" spans="1:18" x14ac:dyDescent="0.25">
      <c r="A52" s="36">
        <v>2014</v>
      </c>
      <c r="B52" s="36" t="s">
        <v>23</v>
      </c>
      <c r="C52" s="36" t="s">
        <v>384</v>
      </c>
      <c r="D52" s="36" t="s">
        <v>265</v>
      </c>
      <c r="E52" s="36" t="s">
        <v>94</v>
      </c>
      <c r="F52" s="36" t="s">
        <v>266</v>
      </c>
      <c r="G52" s="36" t="s">
        <v>173</v>
      </c>
      <c r="H52" s="36">
        <v>797</v>
      </c>
      <c r="I52" s="36">
        <v>1204</v>
      </c>
      <c r="J52">
        <v>1236</v>
      </c>
      <c r="K52" s="36">
        <f t="shared" si="3"/>
        <v>0.97411003236245952</v>
      </c>
      <c r="L52" t="s">
        <v>219</v>
      </c>
      <c r="M52" t="s">
        <v>220</v>
      </c>
      <c r="N52">
        <v>885</v>
      </c>
      <c r="O52">
        <v>1202</v>
      </c>
      <c r="P52">
        <v>1236</v>
      </c>
      <c r="Q52">
        <f t="shared" si="1"/>
        <v>0.97249190938511332</v>
      </c>
      <c r="R52" s="39">
        <f t="shared" si="2"/>
        <v>1.6181229773462036E-3</v>
      </c>
    </row>
    <row r="53" spans="1:18" x14ac:dyDescent="0.25">
      <c r="A53" s="36">
        <v>2014</v>
      </c>
      <c r="B53" s="36" t="s">
        <v>57</v>
      </c>
      <c r="C53" s="36" t="s">
        <v>384</v>
      </c>
      <c r="D53" s="36" t="s">
        <v>265</v>
      </c>
      <c r="E53" s="36" t="s">
        <v>57</v>
      </c>
      <c r="F53" s="36" t="s">
        <v>266</v>
      </c>
      <c r="G53" s="36" t="s">
        <v>173</v>
      </c>
      <c r="H53" s="36">
        <v>12807</v>
      </c>
      <c r="I53" s="36">
        <v>20616</v>
      </c>
      <c r="J53">
        <v>21023</v>
      </c>
      <c r="K53" s="36">
        <f t="shared" si="3"/>
        <v>0.98064025115349851</v>
      </c>
      <c r="L53" t="s">
        <v>221</v>
      </c>
      <c r="M53" t="s">
        <v>222</v>
      </c>
      <c r="N53">
        <v>10440</v>
      </c>
      <c r="O53">
        <v>19543</v>
      </c>
      <c r="P53">
        <v>21023</v>
      </c>
      <c r="Q53">
        <f t="shared" si="1"/>
        <v>0.92960091328544925</v>
      </c>
      <c r="R53" s="39">
        <f t="shared" si="2"/>
        <v>5.1039337868049262E-2</v>
      </c>
    </row>
    <row r="54" spans="1:18" x14ac:dyDescent="0.25">
      <c r="A54" s="36">
        <v>2014</v>
      </c>
      <c r="B54" s="36" t="s">
        <v>55</v>
      </c>
      <c r="C54" s="36" t="s">
        <v>384</v>
      </c>
      <c r="D54" s="36" t="s">
        <v>265</v>
      </c>
      <c r="E54" s="36" t="s">
        <v>99</v>
      </c>
      <c r="F54" s="36" t="s">
        <v>266</v>
      </c>
      <c r="G54" s="36" t="s">
        <v>173</v>
      </c>
      <c r="H54" s="36">
        <v>11049</v>
      </c>
      <c r="I54" s="36">
        <v>20516</v>
      </c>
      <c r="J54">
        <v>20880</v>
      </c>
      <c r="K54" s="36">
        <f t="shared" si="3"/>
        <v>0.98256704980842913</v>
      </c>
      <c r="L54" t="s">
        <v>176</v>
      </c>
      <c r="M54" t="s">
        <v>223</v>
      </c>
      <c r="N54">
        <v>11440</v>
      </c>
      <c r="O54">
        <v>19382</v>
      </c>
      <c r="P54">
        <v>20880</v>
      </c>
      <c r="Q54">
        <f t="shared" si="1"/>
        <v>0.92825670498084289</v>
      </c>
      <c r="R54" s="39">
        <f t="shared" si="2"/>
        <v>5.4310344827586232E-2</v>
      </c>
    </row>
    <row r="55" spans="1:18" x14ac:dyDescent="0.25">
      <c r="A55" s="36">
        <v>2014</v>
      </c>
      <c r="B55" s="36" t="s">
        <v>31</v>
      </c>
      <c r="C55" s="36" t="s">
        <v>384</v>
      </c>
      <c r="D55" s="36" t="s">
        <v>265</v>
      </c>
      <c r="E55" s="36" t="s">
        <v>100</v>
      </c>
      <c r="F55" s="36" t="s">
        <v>266</v>
      </c>
      <c r="G55" s="36" t="s">
        <v>134</v>
      </c>
      <c r="H55" s="36">
        <v>17288</v>
      </c>
      <c r="I55" s="36">
        <v>31408</v>
      </c>
      <c r="J55">
        <v>31754</v>
      </c>
      <c r="K55" s="36">
        <f t="shared" si="3"/>
        <v>0.98910373496252446</v>
      </c>
      <c r="L55" t="s">
        <v>224</v>
      </c>
      <c r="M55" t="s">
        <v>225</v>
      </c>
      <c r="N55">
        <v>14863</v>
      </c>
      <c r="O55">
        <v>29583</v>
      </c>
      <c r="P55">
        <v>31754</v>
      </c>
      <c r="Q55">
        <f t="shared" si="1"/>
        <v>0.93163066070416323</v>
      </c>
      <c r="R55" s="39">
        <f t="shared" si="2"/>
        <v>5.7473074258361234E-2</v>
      </c>
    </row>
    <row r="56" spans="1:18" x14ac:dyDescent="0.25">
      <c r="A56" s="36">
        <v>2014</v>
      </c>
      <c r="B56" s="36" t="s">
        <v>25</v>
      </c>
      <c r="C56" s="36" t="s">
        <v>384</v>
      </c>
      <c r="D56" s="36" t="s">
        <v>265</v>
      </c>
      <c r="E56" s="36" t="s">
        <v>102</v>
      </c>
      <c r="F56" s="36" t="s">
        <v>266</v>
      </c>
      <c r="G56" s="36" t="s">
        <v>134</v>
      </c>
      <c r="H56" s="36">
        <v>10652</v>
      </c>
      <c r="I56" s="36">
        <v>15897</v>
      </c>
      <c r="J56">
        <v>16135</v>
      </c>
      <c r="K56" s="36">
        <f t="shared" si="3"/>
        <v>0.98524945770065075</v>
      </c>
      <c r="L56" t="s">
        <v>212</v>
      </c>
      <c r="M56" t="s">
        <v>226</v>
      </c>
      <c r="N56">
        <v>7501</v>
      </c>
      <c r="O56">
        <v>14733</v>
      </c>
      <c r="P56">
        <v>16135</v>
      </c>
      <c r="Q56">
        <f t="shared" si="1"/>
        <v>0.91310814998450573</v>
      </c>
      <c r="R56" s="39">
        <f t="shared" si="2"/>
        <v>7.214130771614502E-2</v>
      </c>
    </row>
    <row r="57" spans="1:18" x14ac:dyDescent="0.25">
      <c r="A57" s="36">
        <v>2014</v>
      </c>
      <c r="B57" s="36" t="s">
        <v>48</v>
      </c>
      <c r="C57" s="36" t="s">
        <v>77</v>
      </c>
      <c r="D57" s="36" t="s">
        <v>265</v>
      </c>
      <c r="E57" s="36" t="s">
        <v>261</v>
      </c>
      <c r="F57" s="36" t="s">
        <v>266</v>
      </c>
      <c r="G57" s="36" t="s">
        <v>134</v>
      </c>
      <c r="H57" s="36">
        <v>468243</v>
      </c>
      <c r="I57" s="36">
        <v>624389</v>
      </c>
      <c r="J57">
        <v>631020</v>
      </c>
      <c r="K57" s="36">
        <f t="shared" si="3"/>
        <v>0.9894916167474882</v>
      </c>
      <c r="L57" t="s">
        <v>268</v>
      </c>
      <c r="M57" t="s">
        <v>269</v>
      </c>
      <c r="N57">
        <v>397874</v>
      </c>
      <c r="O57">
        <f>397874+12859</f>
        <v>410733</v>
      </c>
      <c r="P57">
        <v>631020</v>
      </c>
      <c r="Q57">
        <f t="shared" si="1"/>
        <v>0.6509032994199867</v>
      </c>
      <c r="R57" s="39">
        <f t="shared" si="2"/>
        <v>0.3385883173275015</v>
      </c>
    </row>
    <row r="58" spans="1:18" x14ac:dyDescent="0.25">
      <c r="A58" s="36">
        <v>2014</v>
      </c>
      <c r="B58" s="36" t="s">
        <v>40</v>
      </c>
      <c r="C58" s="36" t="s">
        <v>77</v>
      </c>
      <c r="D58" s="36" t="s">
        <v>265</v>
      </c>
      <c r="E58" s="36" t="s">
        <v>267</v>
      </c>
      <c r="F58" s="36" t="s">
        <v>266</v>
      </c>
      <c r="G58" s="36" t="s">
        <v>134</v>
      </c>
      <c r="H58" s="36">
        <v>49273</v>
      </c>
      <c r="I58" s="36">
        <v>85712</v>
      </c>
      <c r="J58">
        <v>86551</v>
      </c>
      <c r="K58" s="36">
        <f t="shared" si="3"/>
        <v>0.99030629339926746</v>
      </c>
      <c r="L58" t="s">
        <v>227</v>
      </c>
      <c r="M58" t="s">
        <v>228</v>
      </c>
      <c r="N58">
        <v>41263</v>
      </c>
      <c r="O58">
        <v>81261</v>
      </c>
      <c r="P58">
        <v>86551</v>
      </c>
      <c r="Q58">
        <f t="shared" si="1"/>
        <v>0.93887996672482121</v>
      </c>
      <c r="R58" s="39">
        <f t="shared" si="2"/>
        <v>5.1426326674446243E-2</v>
      </c>
    </row>
    <row r="59" spans="1:18" x14ac:dyDescent="0.25">
      <c r="A59" s="36">
        <v>2014</v>
      </c>
      <c r="B59" s="36" t="s">
        <v>51</v>
      </c>
      <c r="C59" s="36" t="s">
        <v>384</v>
      </c>
      <c r="D59" s="36" t="s">
        <v>265</v>
      </c>
      <c r="E59" s="36" t="s">
        <v>105</v>
      </c>
      <c r="F59" s="36" t="s">
        <v>266</v>
      </c>
      <c r="G59" s="36" t="s">
        <v>173</v>
      </c>
      <c r="H59" s="36">
        <v>7661</v>
      </c>
      <c r="I59" s="36">
        <v>12980</v>
      </c>
      <c r="J59">
        <v>13227</v>
      </c>
      <c r="K59" s="36">
        <f t="shared" si="3"/>
        <v>0.98132607545172756</v>
      </c>
      <c r="L59" t="s">
        <v>229</v>
      </c>
      <c r="M59" t="s">
        <v>230</v>
      </c>
      <c r="N59">
        <v>7291</v>
      </c>
      <c r="O59">
        <v>11963</v>
      </c>
      <c r="P59">
        <v>13227</v>
      </c>
      <c r="Q59">
        <f t="shared" si="1"/>
        <v>0.90443789219021697</v>
      </c>
      <c r="R59" s="39">
        <f t="shared" si="2"/>
        <v>7.688818326151059E-2</v>
      </c>
    </row>
    <row r="60" spans="1:18" x14ac:dyDescent="0.25">
      <c r="A60" s="36">
        <v>2014</v>
      </c>
      <c r="B60" s="36" t="s">
        <v>30</v>
      </c>
      <c r="C60" s="36" t="s">
        <v>76</v>
      </c>
      <c r="D60" s="36" t="s">
        <v>265</v>
      </c>
      <c r="E60" s="36" t="s">
        <v>106</v>
      </c>
      <c r="F60" s="36" t="s">
        <v>266</v>
      </c>
      <c r="G60" s="36" t="s">
        <v>173</v>
      </c>
      <c r="H60" s="36">
        <v>4520</v>
      </c>
      <c r="I60" s="36">
        <v>8267</v>
      </c>
      <c r="J60">
        <v>8469</v>
      </c>
      <c r="K60" s="36">
        <f t="shared" si="3"/>
        <v>0.97614830558507493</v>
      </c>
      <c r="L60" t="s">
        <v>231</v>
      </c>
      <c r="M60" t="s">
        <v>232</v>
      </c>
      <c r="N60">
        <v>4404</v>
      </c>
      <c r="O60">
        <v>7878</v>
      </c>
      <c r="P60">
        <v>8469</v>
      </c>
      <c r="Q60">
        <f t="shared" si="1"/>
        <v>0.93021608218207585</v>
      </c>
      <c r="R60" s="39">
        <f t="shared" si="2"/>
        <v>4.5932223402999073E-2</v>
      </c>
    </row>
    <row r="61" spans="1:18" x14ac:dyDescent="0.25">
      <c r="A61" s="36">
        <v>2014</v>
      </c>
      <c r="B61" s="36" t="s">
        <v>43</v>
      </c>
      <c r="C61" s="36" t="s">
        <v>384</v>
      </c>
      <c r="D61" s="36" t="s">
        <v>265</v>
      </c>
      <c r="E61" s="36" t="s">
        <v>2</v>
      </c>
      <c r="F61" s="36" t="s">
        <v>266</v>
      </c>
      <c r="G61" s="36" t="s">
        <v>173</v>
      </c>
      <c r="H61" s="36">
        <v>16540</v>
      </c>
      <c r="I61" s="36">
        <v>24618</v>
      </c>
      <c r="J61">
        <v>24979</v>
      </c>
      <c r="K61" s="36">
        <f t="shared" si="3"/>
        <v>0.98554786020257013</v>
      </c>
      <c r="L61" t="s">
        <v>233</v>
      </c>
      <c r="M61" t="s">
        <v>234</v>
      </c>
      <c r="N61">
        <v>16008</v>
      </c>
      <c r="O61">
        <v>22804</v>
      </c>
      <c r="P61">
        <v>24979</v>
      </c>
      <c r="Q61">
        <f t="shared" si="1"/>
        <v>0.91292685856119138</v>
      </c>
      <c r="R61" s="39">
        <f t="shared" si="2"/>
        <v>7.2621001641378746E-2</v>
      </c>
    </row>
    <row r="62" spans="1:18" x14ac:dyDescent="0.25">
      <c r="A62" s="36">
        <v>2014</v>
      </c>
      <c r="B62" s="36" t="s">
        <v>28</v>
      </c>
      <c r="C62" s="36" t="s">
        <v>384</v>
      </c>
      <c r="D62" s="36" t="s">
        <v>265</v>
      </c>
      <c r="E62" s="36" t="s">
        <v>90</v>
      </c>
      <c r="F62" s="36" t="s">
        <v>266</v>
      </c>
      <c r="G62" s="36" t="s">
        <v>173</v>
      </c>
      <c r="H62" s="36">
        <v>3127</v>
      </c>
      <c r="I62" s="36">
        <v>4543</v>
      </c>
      <c r="J62">
        <v>4599</v>
      </c>
      <c r="K62" s="36">
        <f t="shared" si="3"/>
        <v>0.9878234398782344</v>
      </c>
      <c r="L62" t="s">
        <v>235</v>
      </c>
      <c r="M62" t="s">
        <v>236</v>
      </c>
      <c r="N62">
        <v>3781</v>
      </c>
      <c r="O62">
        <v>3781</v>
      </c>
      <c r="P62">
        <v>4599</v>
      </c>
      <c r="Q62">
        <f t="shared" si="1"/>
        <v>0.82213524679278105</v>
      </c>
      <c r="R62" s="39">
        <f t="shared" si="2"/>
        <v>0.16568819308545335</v>
      </c>
    </row>
    <row r="63" spans="1:18" x14ac:dyDescent="0.25">
      <c r="A63" s="36">
        <v>2014</v>
      </c>
      <c r="B63" s="36" t="s">
        <v>42</v>
      </c>
      <c r="C63" s="36" t="s">
        <v>384</v>
      </c>
      <c r="D63" s="36" t="s">
        <v>265</v>
      </c>
      <c r="E63" s="36" t="s">
        <v>107</v>
      </c>
      <c r="F63" s="36" t="s">
        <v>266</v>
      </c>
      <c r="G63" s="36" t="s">
        <v>173</v>
      </c>
      <c r="H63" s="36">
        <v>10660</v>
      </c>
      <c r="I63" s="36">
        <v>20654</v>
      </c>
      <c r="J63">
        <v>20903</v>
      </c>
      <c r="K63" s="36">
        <f t="shared" si="3"/>
        <v>0.9880878342821604</v>
      </c>
      <c r="L63" t="s">
        <v>237</v>
      </c>
      <c r="M63" t="s">
        <v>238</v>
      </c>
      <c r="N63">
        <v>9566</v>
      </c>
      <c r="O63">
        <v>18039</v>
      </c>
      <c r="P63">
        <v>20903</v>
      </c>
      <c r="Q63">
        <f t="shared" si="1"/>
        <v>0.86298617423336366</v>
      </c>
      <c r="R63" s="39">
        <f t="shared" si="2"/>
        <v>0.12510166004879675</v>
      </c>
    </row>
    <row r="64" spans="1:18" x14ac:dyDescent="0.25">
      <c r="A64" s="36">
        <v>2014</v>
      </c>
      <c r="B64" s="36" t="s">
        <v>50</v>
      </c>
      <c r="C64" s="36" t="s">
        <v>384</v>
      </c>
      <c r="D64" s="36" t="s">
        <v>265</v>
      </c>
      <c r="E64" s="36" t="s">
        <v>108</v>
      </c>
      <c r="F64" s="36" t="s">
        <v>266</v>
      </c>
      <c r="G64" s="36" t="s">
        <v>173</v>
      </c>
      <c r="H64" s="36">
        <v>7997</v>
      </c>
      <c r="I64" s="36">
        <v>12468</v>
      </c>
      <c r="J64">
        <v>12640</v>
      </c>
      <c r="K64" s="36">
        <f t="shared" si="3"/>
        <v>0.98639240506329118</v>
      </c>
      <c r="L64" t="s">
        <v>237</v>
      </c>
      <c r="M64" t="s">
        <v>239</v>
      </c>
      <c r="N64">
        <v>7236</v>
      </c>
      <c r="O64">
        <v>11620</v>
      </c>
      <c r="P64">
        <v>12640</v>
      </c>
      <c r="Q64">
        <f t="shared" si="1"/>
        <v>0.91930379746835444</v>
      </c>
      <c r="R64" s="39">
        <f t="shared" si="2"/>
        <v>6.7088607594936733E-2</v>
      </c>
    </row>
    <row r="65" spans="1:18" x14ac:dyDescent="0.25">
      <c r="A65" s="36">
        <v>2014</v>
      </c>
      <c r="B65" s="36" t="s">
        <v>35</v>
      </c>
      <c r="C65" s="36" t="s">
        <v>384</v>
      </c>
      <c r="D65" s="36" t="s">
        <v>265</v>
      </c>
      <c r="E65" s="36" t="s">
        <v>109</v>
      </c>
      <c r="F65" s="36" t="s">
        <v>266</v>
      </c>
      <c r="G65" s="36" t="s">
        <v>173</v>
      </c>
      <c r="H65" s="36">
        <v>4117</v>
      </c>
      <c r="I65" s="36">
        <v>8153</v>
      </c>
      <c r="J65">
        <v>8357</v>
      </c>
      <c r="K65" s="36">
        <f t="shared" si="3"/>
        <v>0.97558932631327033</v>
      </c>
      <c r="L65" t="s">
        <v>240</v>
      </c>
      <c r="M65" t="s">
        <v>241</v>
      </c>
      <c r="N65">
        <v>4579</v>
      </c>
      <c r="O65">
        <v>7753</v>
      </c>
      <c r="P65">
        <v>8357</v>
      </c>
      <c r="Q65">
        <f t="shared" si="1"/>
        <v>0.92772526026085911</v>
      </c>
      <c r="R65" s="39">
        <f t="shared" si="2"/>
        <v>4.7864066052411225E-2</v>
      </c>
    </row>
    <row r="66" spans="1:18" x14ac:dyDescent="0.25">
      <c r="A66" s="36">
        <v>2014</v>
      </c>
      <c r="B66" s="36" t="s">
        <v>32</v>
      </c>
      <c r="C66" s="36" t="s">
        <v>76</v>
      </c>
      <c r="D66" s="36" t="s">
        <v>265</v>
      </c>
      <c r="E66" s="36" t="s">
        <v>2</v>
      </c>
      <c r="F66" s="36" t="s">
        <v>266</v>
      </c>
      <c r="G66" s="36" t="s">
        <v>173</v>
      </c>
      <c r="H66" s="36">
        <v>3290</v>
      </c>
      <c r="I66" s="36">
        <v>5156</v>
      </c>
      <c r="J66">
        <v>5257</v>
      </c>
      <c r="K66" s="36">
        <f t="shared" si="3"/>
        <v>0.980787521400038</v>
      </c>
      <c r="L66" t="s">
        <v>242</v>
      </c>
      <c r="M66" t="s">
        <v>243</v>
      </c>
      <c r="N66">
        <v>2428</v>
      </c>
      <c r="O66">
        <v>4660</v>
      </c>
      <c r="P66">
        <v>5257</v>
      </c>
      <c r="Q66">
        <f t="shared" si="1"/>
        <v>0.88643713144378922</v>
      </c>
      <c r="R66" s="39">
        <f t="shared" si="2"/>
        <v>9.4350389956248781E-2</v>
      </c>
    </row>
    <row r="67" spans="1:18" x14ac:dyDescent="0.25">
      <c r="A67" s="36">
        <v>2014</v>
      </c>
      <c r="B67" s="36" t="s">
        <v>56</v>
      </c>
      <c r="C67" s="36" t="s">
        <v>77</v>
      </c>
      <c r="D67" s="36" t="s">
        <v>265</v>
      </c>
      <c r="E67" s="36" t="s">
        <v>110</v>
      </c>
      <c r="F67" s="36" t="s">
        <v>266</v>
      </c>
      <c r="G67" s="36" t="s">
        <v>134</v>
      </c>
      <c r="H67" s="36">
        <v>117641</v>
      </c>
      <c r="I67" s="36">
        <v>217690</v>
      </c>
      <c r="J67">
        <v>220827</v>
      </c>
      <c r="K67" s="36">
        <f t="shared" si="3"/>
        <v>0.98579430957265191</v>
      </c>
      <c r="L67" t="s">
        <v>244</v>
      </c>
      <c r="M67" t="s">
        <v>245</v>
      </c>
      <c r="N67">
        <v>93567</v>
      </c>
      <c r="O67">
        <v>162014</v>
      </c>
      <c r="P67">
        <v>220827</v>
      </c>
      <c r="Q67">
        <f t="shared" ref="Q67:Q79" si="4">O67/P67</f>
        <v>0.7336693429698361</v>
      </c>
      <c r="R67" s="39">
        <f t="shared" ref="R67:R79" si="5">K67-Q67</f>
        <v>0.2521249666028158</v>
      </c>
    </row>
    <row r="68" spans="1:18" x14ac:dyDescent="0.25">
      <c r="A68" s="36">
        <v>2014</v>
      </c>
      <c r="B68" s="36" t="s">
        <v>24</v>
      </c>
      <c r="C68" s="36" t="s">
        <v>76</v>
      </c>
      <c r="D68" s="36" t="s">
        <v>265</v>
      </c>
      <c r="E68" s="36" t="s">
        <v>111</v>
      </c>
      <c r="F68" s="36" t="s">
        <v>266</v>
      </c>
      <c r="G68" s="36" t="s">
        <v>134</v>
      </c>
      <c r="H68" s="36">
        <v>5808</v>
      </c>
      <c r="I68" s="36">
        <v>8428</v>
      </c>
      <c r="J68">
        <v>8583</v>
      </c>
      <c r="K68" s="36">
        <f t="shared" si="3"/>
        <v>0.98194104625422352</v>
      </c>
      <c r="L68" t="s">
        <v>246</v>
      </c>
      <c r="M68" t="s">
        <v>134</v>
      </c>
      <c r="N68">
        <v>5060</v>
      </c>
      <c r="O68">
        <v>8164</v>
      </c>
      <c r="P68">
        <v>8583</v>
      </c>
      <c r="Q68">
        <f t="shared" si="4"/>
        <v>0.95118257019690089</v>
      </c>
      <c r="R68" s="39">
        <f t="shared" si="5"/>
        <v>3.0758476057322626E-2</v>
      </c>
    </row>
    <row r="69" spans="1:18" x14ac:dyDescent="0.25">
      <c r="A69" s="36">
        <v>2014</v>
      </c>
      <c r="B69" s="36" t="s">
        <v>39</v>
      </c>
      <c r="C69" s="36" t="s">
        <v>76</v>
      </c>
      <c r="D69" s="36" t="s">
        <v>265</v>
      </c>
      <c r="E69" s="36" t="s">
        <v>112</v>
      </c>
      <c r="F69" s="36" t="s">
        <v>266</v>
      </c>
      <c r="G69" s="36" t="s">
        <v>134</v>
      </c>
      <c r="H69" s="36">
        <v>21584</v>
      </c>
      <c r="I69" s="36">
        <v>40225</v>
      </c>
      <c r="J69">
        <v>40825</v>
      </c>
      <c r="K69" s="36">
        <f t="shared" si="3"/>
        <v>0.98530312308634416</v>
      </c>
      <c r="L69" t="s">
        <v>176</v>
      </c>
      <c r="M69" t="s">
        <v>247</v>
      </c>
      <c r="N69">
        <v>22248</v>
      </c>
      <c r="O69">
        <v>38957</v>
      </c>
      <c r="P69">
        <v>40825</v>
      </c>
      <c r="Q69">
        <f t="shared" si="4"/>
        <v>0.95424372320881812</v>
      </c>
      <c r="R69" s="39">
        <f t="shared" si="5"/>
        <v>3.1059399877526039E-2</v>
      </c>
    </row>
    <row r="70" spans="1:18" x14ac:dyDescent="0.25">
      <c r="A70" s="36">
        <v>2014</v>
      </c>
      <c r="B70" s="36" t="s">
        <v>37</v>
      </c>
      <c r="C70" s="36" t="s">
        <v>76</v>
      </c>
      <c r="D70" s="36" t="s">
        <v>265</v>
      </c>
      <c r="E70" s="36" t="s">
        <v>113</v>
      </c>
      <c r="F70" s="36" t="s">
        <v>266</v>
      </c>
      <c r="G70" s="36" t="s">
        <v>173</v>
      </c>
      <c r="H70" s="36">
        <v>2153</v>
      </c>
      <c r="I70" s="36">
        <v>4055</v>
      </c>
      <c r="J70">
        <v>4147</v>
      </c>
      <c r="K70" s="36">
        <f t="shared" si="3"/>
        <v>0.97781528816011576</v>
      </c>
      <c r="L70" t="s">
        <v>176</v>
      </c>
      <c r="M70" t="s">
        <v>248</v>
      </c>
      <c r="N70">
        <v>2233</v>
      </c>
      <c r="O70">
        <v>3881</v>
      </c>
      <c r="P70">
        <v>4147</v>
      </c>
      <c r="Q70">
        <f t="shared" si="4"/>
        <v>0.93585724620207378</v>
      </c>
      <c r="R70" s="39">
        <f t="shared" si="5"/>
        <v>4.1958041958041981E-2</v>
      </c>
    </row>
    <row r="71" spans="1:18" x14ac:dyDescent="0.25">
      <c r="A71" s="36">
        <v>2014</v>
      </c>
      <c r="B71" s="36" t="s">
        <v>53</v>
      </c>
      <c r="C71" s="36" t="s">
        <v>76</v>
      </c>
      <c r="D71" s="36" t="s">
        <v>265</v>
      </c>
      <c r="E71" s="36" t="s">
        <v>114</v>
      </c>
      <c r="F71" s="36" t="s">
        <v>266</v>
      </c>
      <c r="G71" s="36" t="s">
        <v>134</v>
      </c>
      <c r="H71" s="36">
        <v>121951</v>
      </c>
      <c r="I71" s="36">
        <v>211522</v>
      </c>
      <c r="J71">
        <v>213647</v>
      </c>
      <c r="K71" s="36">
        <f t="shared" si="3"/>
        <v>0.99005368668879035</v>
      </c>
      <c r="L71" t="s">
        <v>249</v>
      </c>
      <c r="M71" t="s">
        <v>250</v>
      </c>
      <c r="N71">
        <v>111837</v>
      </c>
      <c r="O71">
        <v>200932</v>
      </c>
      <c r="P71">
        <v>213647</v>
      </c>
      <c r="Q71">
        <f t="shared" si="4"/>
        <v>0.94048594176375044</v>
      </c>
      <c r="R71" s="39">
        <f t="shared" si="5"/>
        <v>4.9567744925039903E-2</v>
      </c>
    </row>
    <row r="72" spans="1:18" x14ac:dyDescent="0.25">
      <c r="A72" s="36">
        <v>2014</v>
      </c>
      <c r="B72" s="36" t="s">
        <v>41</v>
      </c>
      <c r="C72" s="36" t="s">
        <v>384</v>
      </c>
      <c r="D72" s="36" t="s">
        <v>265</v>
      </c>
      <c r="E72" s="36" t="s">
        <v>100</v>
      </c>
      <c r="F72" s="36" t="s">
        <v>266</v>
      </c>
      <c r="G72" s="36" t="s">
        <v>134</v>
      </c>
      <c r="H72" s="36">
        <v>82585</v>
      </c>
      <c r="I72" s="36">
        <v>157083</v>
      </c>
      <c r="J72">
        <v>158897</v>
      </c>
      <c r="K72" s="36">
        <f t="shared" si="3"/>
        <v>0.9885837995682738</v>
      </c>
      <c r="L72" t="s">
        <v>233</v>
      </c>
      <c r="M72" t="s">
        <v>251</v>
      </c>
      <c r="N72">
        <v>87776</v>
      </c>
      <c r="O72">
        <v>149207</v>
      </c>
      <c r="P72">
        <v>158897</v>
      </c>
      <c r="Q72">
        <f t="shared" si="4"/>
        <v>0.93901709912710751</v>
      </c>
      <c r="R72" s="39">
        <f t="shared" si="5"/>
        <v>4.9566700441166289E-2</v>
      </c>
    </row>
    <row r="73" spans="1:18" x14ac:dyDescent="0.25">
      <c r="A73" s="36">
        <v>2014</v>
      </c>
      <c r="B73" s="36" t="s">
        <v>29</v>
      </c>
      <c r="C73" s="36" t="s">
        <v>76</v>
      </c>
      <c r="D73" s="36" t="s">
        <v>265</v>
      </c>
      <c r="E73" s="36" t="s">
        <v>90</v>
      </c>
      <c r="F73" s="36" t="s">
        <v>266</v>
      </c>
      <c r="G73" s="36" t="s">
        <v>173</v>
      </c>
      <c r="H73" s="36">
        <v>11888</v>
      </c>
      <c r="I73" s="36">
        <v>17538</v>
      </c>
      <c r="J73">
        <v>17800</v>
      </c>
      <c r="K73" s="36">
        <f t="shared" si="3"/>
        <v>0.98528089887640447</v>
      </c>
      <c r="L73" t="s">
        <v>212</v>
      </c>
      <c r="M73" t="s">
        <v>252</v>
      </c>
      <c r="N73">
        <v>10139</v>
      </c>
      <c r="O73">
        <v>15696</v>
      </c>
      <c r="P73">
        <v>17800</v>
      </c>
      <c r="Q73">
        <f t="shared" si="4"/>
        <v>0.88179775280898876</v>
      </c>
      <c r="R73" s="39">
        <f t="shared" si="5"/>
        <v>0.10348314606741571</v>
      </c>
    </row>
    <row r="74" spans="1:18" x14ac:dyDescent="0.25">
      <c r="A74" s="36">
        <v>2014</v>
      </c>
      <c r="B74" s="36" t="s">
        <v>44</v>
      </c>
      <c r="C74" s="36" t="s">
        <v>76</v>
      </c>
      <c r="D74" s="36" t="s">
        <v>265</v>
      </c>
      <c r="E74" s="36" t="s">
        <v>115</v>
      </c>
      <c r="F74" s="36" t="s">
        <v>266</v>
      </c>
      <c r="G74" s="36" t="s">
        <v>134</v>
      </c>
      <c r="H74" s="36">
        <v>49159</v>
      </c>
      <c r="I74" s="36">
        <v>84676</v>
      </c>
      <c r="J74">
        <v>85446</v>
      </c>
      <c r="K74" s="36">
        <f t="shared" si="3"/>
        <v>0.99098846054818246</v>
      </c>
      <c r="L74" t="s">
        <v>253</v>
      </c>
      <c r="M74" t="s">
        <v>254</v>
      </c>
      <c r="N74">
        <v>41690</v>
      </c>
      <c r="O74">
        <v>76309</v>
      </c>
      <c r="P74">
        <v>85446</v>
      </c>
      <c r="Q74">
        <f t="shared" si="4"/>
        <v>0.89306696627109516</v>
      </c>
      <c r="R74" s="39">
        <f t="shared" si="5"/>
        <v>9.7921494277087295E-2</v>
      </c>
    </row>
    <row r="75" spans="1:18" x14ac:dyDescent="0.25">
      <c r="A75" s="36">
        <v>2014</v>
      </c>
      <c r="B75" s="36" t="s">
        <v>27</v>
      </c>
      <c r="C75" s="36" t="s">
        <v>384</v>
      </c>
      <c r="D75" s="36" t="s">
        <v>265</v>
      </c>
      <c r="E75" s="36" t="s">
        <v>116</v>
      </c>
      <c r="F75" s="36" t="s">
        <v>266</v>
      </c>
      <c r="G75" s="36" t="s">
        <v>173</v>
      </c>
      <c r="H75" s="36">
        <v>986</v>
      </c>
      <c r="I75" s="36">
        <v>1795</v>
      </c>
      <c r="J75">
        <v>1853</v>
      </c>
      <c r="K75" s="36">
        <f t="shared" si="3"/>
        <v>0.96869940636805185</v>
      </c>
      <c r="L75" t="s">
        <v>255</v>
      </c>
      <c r="M75" t="s">
        <v>256</v>
      </c>
      <c r="N75">
        <v>1182</v>
      </c>
      <c r="O75">
        <v>1773</v>
      </c>
      <c r="P75">
        <v>1853</v>
      </c>
      <c r="Q75">
        <f t="shared" si="4"/>
        <v>0.95682676740420936</v>
      </c>
      <c r="R75" s="39">
        <f t="shared" si="5"/>
        <v>1.1872638963842497E-2</v>
      </c>
    </row>
    <row r="76" spans="1:18" x14ac:dyDescent="0.25">
      <c r="A76" s="36">
        <v>2014</v>
      </c>
      <c r="B76" s="36" t="s">
        <v>46</v>
      </c>
      <c r="C76" s="36" t="s">
        <v>384</v>
      </c>
      <c r="D76" s="36" t="s">
        <v>265</v>
      </c>
      <c r="E76" s="36" t="s">
        <v>117</v>
      </c>
      <c r="F76" s="36" t="s">
        <v>266</v>
      </c>
      <c r="G76" s="36" t="s">
        <v>173</v>
      </c>
      <c r="H76" s="36">
        <v>9719</v>
      </c>
      <c r="I76" s="36">
        <v>18437</v>
      </c>
      <c r="J76">
        <v>18887</v>
      </c>
      <c r="K76" s="36">
        <f t="shared" si="3"/>
        <v>0.97617408799703498</v>
      </c>
      <c r="L76" t="s">
        <v>212</v>
      </c>
      <c r="M76" t="s">
        <v>257</v>
      </c>
      <c r="N76">
        <v>9239</v>
      </c>
      <c r="O76">
        <v>17345</v>
      </c>
      <c r="P76">
        <v>18887</v>
      </c>
      <c r="Q76">
        <f t="shared" si="4"/>
        <v>0.91835654153650659</v>
      </c>
      <c r="R76" s="39">
        <f t="shared" si="5"/>
        <v>5.7817546460528391E-2</v>
      </c>
    </row>
    <row r="77" spans="1:18" x14ac:dyDescent="0.25">
      <c r="A77" s="36">
        <v>2014</v>
      </c>
      <c r="B77" s="36" t="s">
        <v>36</v>
      </c>
      <c r="C77" s="36" t="s">
        <v>76</v>
      </c>
      <c r="D77" s="36" t="s">
        <v>265</v>
      </c>
      <c r="E77" s="36" t="s">
        <v>118</v>
      </c>
      <c r="F77" s="36" t="s">
        <v>266</v>
      </c>
      <c r="G77" s="36" t="s">
        <v>134</v>
      </c>
      <c r="H77" s="36">
        <v>43781</v>
      </c>
      <c r="I77" s="36">
        <v>74790</v>
      </c>
      <c r="J77">
        <v>76123</v>
      </c>
      <c r="K77" s="36">
        <f t="shared" si="3"/>
        <v>0.98248886670257352</v>
      </c>
      <c r="L77" t="s">
        <v>258</v>
      </c>
      <c r="M77" t="s">
        <v>259</v>
      </c>
      <c r="N77">
        <v>12999</v>
      </c>
      <c r="O77">
        <v>96860</v>
      </c>
      <c r="P77">
        <v>76123</v>
      </c>
      <c r="Q77">
        <f t="shared" si="4"/>
        <v>1.2724143819870473</v>
      </c>
      <c r="R77" s="39">
        <f t="shared" si="5"/>
        <v>-0.28992551528447374</v>
      </c>
    </row>
    <row r="78" spans="1:18" x14ac:dyDescent="0.25">
      <c r="A78" s="36">
        <v>2014</v>
      </c>
      <c r="B78" s="36" t="s">
        <v>58</v>
      </c>
      <c r="C78" s="36" t="s">
        <v>384</v>
      </c>
      <c r="D78" s="36" t="s">
        <v>265</v>
      </c>
      <c r="E78" s="36" t="s">
        <v>90</v>
      </c>
      <c r="F78" s="36" t="s">
        <v>266</v>
      </c>
      <c r="G78" s="36" t="s">
        <v>134</v>
      </c>
      <c r="H78" s="36">
        <v>5833</v>
      </c>
      <c r="I78" s="36">
        <v>11575</v>
      </c>
      <c r="J78">
        <v>11732</v>
      </c>
      <c r="K78" s="36">
        <f t="shared" si="3"/>
        <v>0.98661779747698597</v>
      </c>
      <c r="L78" t="s">
        <v>212</v>
      </c>
      <c r="M78" t="s">
        <v>260</v>
      </c>
      <c r="N78">
        <v>8343</v>
      </c>
      <c r="O78">
        <v>10250</v>
      </c>
      <c r="P78">
        <v>11732</v>
      </c>
      <c r="Q78">
        <f t="shared" si="4"/>
        <v>0.87367882713944767</v>
      </c>
      <c r="R78" s="39">
        <f t="shared" si="5"/>
        <v>0.1129389703375383</v>
      </c>
    </row>
    <row r="79" spans="1:18" x14ac:dyDescent="0.25">
      <c r="A79" s="36">
        <v>2014</v>
      </c>
      <c r="B79" s="36" t="s">
        <v>59</v>
      </c>
      <c r="C79" s="36" t="s">
        <v>384</v>
      </c>
      <c r="D79" s="36" t="s">
        <v>265</v>
      </c>
      <c r="E79" s="36" t="s">
        <v>90</v>
      </c>
      <c r="F79" s="36" t="s">
        <v>266</v>
      </c>
      <c r="G79" s="36" t="s">
        <v>173</v>
      </c>
      <c r="H79" s="36">
        <v>26648</v>
      </c>
      <c r="I79" s="36">
        <v>49812</v>
      </c>
      <c r="J79">
        <v>50562</v>
      </c>
      <c r="K79" s="36">
        <f t="shared" si="3"/>
        <v>0.98516672599976263</v>
      </c>
      <c r="L79" t="s">
        <v>233</v>
      </c>
      <c r="M79" t="s">
        <v>264</v>
      </c>
      <c r="N79">
        <v>26390</v>
      </c>
      <c r="O79">
        <v>46632</v>
      </c>
      <c r="P79">
        <v>50562</v>
      </c>
      <c r="Q79">
        <f t="shared" si="4"/>
        <v>0.92227364423875635</v>
      </c>
      <c r="R79" s="39">
        <f t="shared" si="5"/>
        <v>6.2893081761006275E-2</v>
      </c>
    </row>
    <row r="80" spans="1:18" x14ac:dyDescent="0.25">
      <c r="A80" s="36">
        <v>2012</v>
      </c>
      <c r="B80" s="36" t="s">
        <v>60</v>
      </c>
      <c r="C80" s="36" t="s">
        <v>384</v>
      </c>
      <c r="D80" s="36" t="s">
        <v>188</v>
      </c>
      <c r="E80" s="36" t="s">
        <v>87</v>
      </c>
      <c r="F80" s="36" t="s">
        <v>197</v>
      </c>
      <c r="G80" s="36" t="s">
        <v>270</v>
      </c>
      <c r="H80" s="36">
        <v>3171</v>
      </c>
      <c r="I80" s="36">
        <v>4793</v>
      </c>
      <c r="J80">
        <v>4892</v>
      </c>
      <c r="K80" s="36">
        <f>I80/J80</f>
        <v>0.97976287816843821</v>
      </c>
      <c r="L80" t="s">
        <v>159</v>
      </c>
      <c r="M80" t="s">
        <v>274</v>
      </c>
      <c r="N80">
        <v>2849</v>
      </c>
      <c r="O80">
        <v>4256</v>
      </c>
      <c r="P80">
        <v>4892</v>
      </c>
      <c r="Q80">
        <f>O80/P80</f>
        <v>0.8699918233851186</v>
      </c>
      <c r="R80" s="39">
        <f t="shared" ref="R80" si="6">K80-Q80</f>
        <v>0.10977105478331961</v>
      </c>
    </row>
    <row r="81" spans="1:18" x14ac:dyDescent="0.25">
      <c r="A81" s="36">
        <v>2012</v>
      </c>
      <c r="B81" s="36" t="s">
        <v>38</v>
      </c>
      <c r="C81" s="36" t="s">
        <v>384</v>
      </c>
      <c r="D81" s="36" t="s">
        <v>188</v>
      </c>
      <c r="E81" s="36" t="s">
        <v>90</v>
      </c>
      <c r="F81" s="36" t="s">
        <v>197</v>
      </c>
      <c r="G81" s="36" t="s">
        <v>270</v>
      </c>
      <c r="H81" s="36">
        <v>5654</v>
      </c>
      <c r="I81" s="36">
        <v>9901</v>
      </c>
      <c r="J81">
        <v>10074</v>
      </c>
      <c r="K81" s="36">
        <f>I81/J81</f>
        <v>0.98282707961087945</v>
      </c>
      <c r="L81" t="s">
        <v>121</v>
      </c>
      <c r="M81" t="s">
        <v>275</v>
      </c>
      <c r="N81">
        <v>4978</v>
      </c>
      <c r="O81">
        <v>9390</v>
      </c>
      <c r="P81">
        <v>10074</v>
      </c>
      <c r="Q81">
        <f t="shared" ref="Q81:Q114" si="7">O81/P81</f>
        <v>0.93210244192972003</v>
      </c>
      <c r="R81" s="39">
        <f t="shared" ref="R81:R115" si="8">K81-Q81</f>
        <v>5.0724637681159424E-2</v>
      </c>
    </row>
    <row r="82" spans="1:18" x14ac:dyDescent="0.25">
      <c r="A82" s="36">
        <v>2012</v>
      </c>
      <c r="B82" s="36" t="s">
        <v>49</v>
      </c>
      <c r="C82" s="36" t="s">
        <v>76</v>
      </c>
      <c r="D82" s="36" t="s">
        <v>188</v>
      </c>
      <c r="E82" s="36" t="s">
        <v>91</v>
      </c>
      <c r="F82" s="36" t="s">
        <v>197</v>
      </c>
      <c r="G82" s="36" t="s">
        <v>270</v>
      </c>
      <c r="H82" s="36">
        <v>49461</v>
      </c>
      <c r="I82" s="36">
        <v>79559</v>
      </c>
      <c r="J82">
        <v>80880</v>
      </c>
      <c r="K82" s="36">
        <f t="shared" ref="K82:K144" si="9">I82/J82</f>
        <v>0.98366716122650844</v>
      </c>
      <c r="L82" t="s">
        <v>276</v>
      </c>
      <c r="M82" t="s">
        <v>277</v>
      </c>
      <c r="N82">
        <v>43685</v>
      </c>
      <c r="O82">
        <v>68818</v>
      </c>
      <c r="P82">
        <v>80880</v>
      </c>
      <c r="Q82">
        <f t="shared" si="7"/>
        <v>0.85086547972304649</v>
      </c>
      <c r="R82" s="39">
        <f t="shared" si="8"/>
        <v>0.13280168150346194</v>
      </c>
    </row>
    <row r="83" spans="1:18" x14ac:dyDescent="0.25">
      <c r="A83" s="36">
        <v>2012</v>
      </c>
      <c r="B83" s="36" t="s">
        <v>45</v>
      </c>
      <c r="C83" s="36" t="s">
        <v>384</v>
      </c>
      <c r="D83" s="36" t="s">
        <v>188</v>
      </c>
      <c r="E83" s="36" t="s">
        <v>92</v>
      </c>
      <c r="F83" s="36" t="s">
        <v>197</v>
      </c>
      <c r="G83" s="36" t="s">
        <v>270</v>
      </c>
      <c r="H83" s="36">
        <v>18402</v>
      </c>
      <c r="I83" s="36">
        <v>32250</v>
      </c>
      <c r="J83">
        <v>32809</v>
      </c>
      <c r="K83" s="36">
        <f t="shared" si="9"/>
        <v>0.98296199213630409</v>
      </c>
      <c r="L83" t="s">
        <v>278</v>
      </c>
      <c r="M83" t="s">
        <v>279</v>
      </c>
      <c r="N83">
        <v>17931</v>
      </c>
      <c r="O83">
        <v>29540</v>
      </c>
      <c r="P83">
        <v>32809</v>
      </c>
      <c r="Q83">
        <f t="shared" si="7"/>
        <v>0.90036270535523788</v>
      </c>
      <c r="R83" s="39">
        <f t="shared" si="8"/>
        <v>8.2599286781066206E-2</v>
      </c>
    </row>
    <row r="84" spans="1:18" x14ac:dyDescent="0.25">
      <c r="A84" s="36">
        <v>2012</v>
      </c>
      <c r="B84" s="36" t="s">
        <v>34</v>
      </c>
      <c r="C84" s="36" t="s">
        <v>384</v>
      </c>
      <c r="D84" s="36" t="s">
        <v>188</v>
      </c>
      <c r="E84" s="36" t="s">
        <v>90</v>
      </c>
      <c r="F84" s="36" t="s">
        <v>197</v>
      </c>
      <c r="G84" s="36" t="s">
        <v>271</v>
      </c>
      <c r="H84" s="36">
        <v>18580</v>
      </c>
      <c r="I84" s="36">
        <v>38066</v>
      </c>
      <c r="J84">
        <v>38737</v>
      </c>
      <c r="K84" s="36">
        <f t="shared" si="9"/>
        <v>0.98267805973616951</v>
      </c>
      <c r="L84" t="s">
        <v>280</v>
      </c>
      <c r="M84" t="s">
        <v>281</v>
      </c>
      <c r="N84">
        <v>21901</v>
      </c>
      <c r="O84">
        <v>35096</v>
      </c>
      <c r="P84">
        <v>38737</v>
      </c>
      <c r="Q84">
        <f t="shared" si="7"/>
        <v>0.90600717660118235</v>
      </c>
      <c r="R84" s="39">
        <f t="shared" si="8"/>
        <v>7.6670883134987156E-2</v>
      </c>
    </row>
    <row r="85" spans="1:18" x14ac:dyDescent="0.25">
      <c r="A85" s="36">
        <v>2012</v>
      </c>
      <c r="B85" s="36" t="s">
        <v>52</v>
      </c>
      <c r="C85" s="36" t="s">
        <v>76</v>
      </c>
      <c r="D85" s="36" t="s">
        <v>188</v>
      </c>
      <c r="E85" s="36" t="s">
        <v>93</v>
      </c>
      <c r="F85" s="36" t="s">
        <v>197</v>
      </c>
      <c r="G85" s="36" t="s">
        <v>271</v>
      </c>
      <c r="H85" s="36">
        <v>93382</v>
      </c>
      <c r="I85" s="36">
        <v>190805</v>
      </c>
      <c r="J85">
        <v>193502</v>
      </c>
      <c r="K85" s="36">
        <f t="shared" si="9"/>
        <v>0.98606215956424226</v>
      </c>
      <c r="L85" t="s">
        <v>282</v>
      </c>
      <c r="M85" t="s">
        <v>283</v>
      </c>
      <c r="N85">
        <v>91139</v>
      </c>
      <c r="O85">
        <v>175998</v>
      </c>
      <c r="P85">
        <v>193502</v>
      </c>
      <c r="Q85">
        <f t="shared" si="7"/>
        <v>0.90954098665646865</v>
      </c>
      <c r="R85" s="39">
        <f t="shared" si="8"/>
        <v>7.6521172907773605E-2</v>
      </c>
    </row>
    <row r="86" spans="1:18" x14ac:dyDescent="0.25">
      <c r="A86" s="36">
        <v>2012</v>
      </c>
      <c r="B86" s="36" t="s">
        <v>26</v>
      </c>
      <c r="C86" s="36" t="s">
        <v>384</v>
      </c>
      <c r="D86" s="36" t="s">
        <v>188</v>
      </c>
      <c r="E86" s="36" t="s">
        <v>94</v>
      </c>
      <c r="F86" s="36" t="s">
        <v>197</v>
      </c>
      <c r="G86" s="36" t="s">
        <v>270</v>
      </c>
      <c r="H86" s="36">
        <v>1568</v>
      </c>
      <c r="I86" s="36">
        <v>2259</v>
      </c>
      <c r="J86">
        <v>2312</v>
      </c>
      <c r="K86" s="36">
        <f t="shared" si="9"/>
        <v>0.97707612456747406</v>
      </c>
      <c r="L86" t="s">
        <v>284</v>
      </c>
      <c r="M86" t="s">
        <v>285</v>
      </c>
      <c r="N86">
        <v>1132</v>
      </c>
      <c r="O86">
        <v>2131</v>
      </c>
      <c r="P86">
        <v>2312</v>
      </c>
      <c r="Q86">
        <f t="shared" si="7"/>
        <v>0.92171280276816614</v>
      </c>
      <c r="R86" s="39">
        <f t="shared" si="8"/>
        <v>5.5363321799307919E-2</v>
      </c>
    </row>
    <row r="87" spans="1:18" x14ac:dyDescent="0.25">
      <c r="A87" s="36">
        <v>2012</v>
      </c>
      <c r="B87" s="36" t="s">
        <v>47</v>
      </c>
      <c r="C87" s="36" t="s">
        <v>76</v>
      </c>
      <c r="D87" s="36" t="s">
        <v>188</v>
      </c>
      <c r="E87" s="36" t="s">
        <v>95</v>
      </c>
      <c r="F87" s="36" t="s">
        <v>197</v>
      </c>
      <c r="G87" s="36" t="s">
        <v>271</v>
      </c>
      <c r="H87" s="36">
        <v>22726</v>
      </c>
      <c r="I87" s="36">
        <v>44620</v>
      </c>
      <c r="J87">
        <v>45506</v>
      </c>
      <c r="K87" s="36">
        <f t="shared" si="9"/>
        <v>0.98053003999472599</v>
      </c>
      <c r="L87" t="s">
        <v>286</v>
      </c>
      <c r="M87" t="s">
        <v>287</v>
      </c>
      <c r="N87">
        <v>23115</v>
      </c>
      <c r="O87">
        <v>42109</v>
      </c>
      <c r="P87">
        <v>45506</v>
      </c>
      <c r="Q87">
        <f t="shared" si="7"/>
        <v>0.92535050323034329</v>
      </c>
      <c r="R87" s="39">
        <f t="shared" si="8"/>
        <v>5.5179536764382697E-2</v>
      </c>
    </row>
    <row r="88" spans="1:18" x14ac:dyDescent="0.25">
      <c r="A88" s="36">
        <v>2012</v>
      </c>
      <c r="B88" s="36" t="s">
        <v>54</v>
      </c>
      <c r="C88" s="36" t="s">
        <v>384</v>
      </c>
      <c r="D88" s="36" t="s">
        <v>188</v>
      </c>
      <c r="E88" s="36" t="s">
        <v>96</v>
      </c>
      <c r="F88" s="36" t="s">
        <v>197</v>
      </c>
      <c r="G88" s="36" t="s">
        <v>270</v>
      </c>
      <c r="H88" s="36">
        <v>9425</v>
      </c>
      <c r="I88" s="36">
        <v>14942</v>
      </c>
      <c r="J88">
        <v>15268</v>
      </c>
      <c r="K88" s="36">
        <f t="shared" si="9"/>
        <v>0.97864815299973806</v>
      </c>
      <c r="L88" t="s">
        <v>288</v>
      </c>
      <c r="M88" t="s">
        <v>289</v>
      </c>
      <c r="N88">
        <v>7329</v>
      </c>
      <c r="O88">
        <v>13310</v>
      </c>
      <c r="P88">
        <v>15268</v>
      </c>
      <c r="Q88">
        <f t="shared" si="7"/>
        <v>0.87175792507204608</v>
      </c>
      <c r="R88" s="39">
        <f t="shared" si="8"/>
        <v>0.10689022792769198</v>
      </c>
    </row>
    <row r="89" spans="1:18" x14ac:dyDescent="0.25">
      <c r="A89" s="36">
        <v>2012</v>
      </c>
      <c r="B89" s="36" t="s">
        <v>33</v>
      </c>
      <c r="C89" s="36" t="s">
        <v>384</v>
      </c>
      <c r="D89" s="36" t="s">
        <v>188</v>
      </c>
      <c r="E89" s="36" t="s">
        <v>97</v>
      </c>
      <c r="F89" s="36" t="s">
        <v>197</v>
      </c>
      <c r="G89" s="36" t="s">
        <v>270</v>
      </c>
      <c r="H89" s="36">
        <v>1995</v>
      </c>
      <c r="I89" s="36">
        <v>3440</v>
      </c>
      <c r="J89">
        <v>3546</v>
      </c>
      <c r="K89" s="36">
        <f t="shared" si="9"/>
        <v>0.97010716300056399</v>
      </c>
      <c r="L89" t="s">
        <v>137</v>
      </c>
      <c r="M89" t="s">
        <v>138</v>
      </c>
      <c r="N89">
        <v>1679</v>
      </c>
      <c r="O89">
        <v>3327</v>
      </c>
      <c r="P89">
        <v>3546</v>
      </c>
      <c r="Q89">
        <f t="shared" si="7"/>
        <v>0.93824027072758043</v>
      </c>
      <c r="R89" s="39">
        <f t="shared" si="8"/>
        <v>3.186689227298356E-2</v>
      </c>
    </row>
    <row r="90" spans="1:18" x14ac:dyDescent="0.25">
      <c r="A90" s="36">
        <v>2012</v>
      </c>
      <c r="B90" s="36" t="s">
        <v>61</v>
      </c>
      <c r="C90" s="36" t="s">
        <v>76</v>
      </c>
      <c r="D90" s="36" t="s">
        <v>188</v>
      </c>
      <c r="E90" s="36" t="s">
        <v>98</v>
      </c>
      <c r="F90" s="36" t="s">
        <v>197</v>
      </c>
      <c r="G90" s="36" t="s">
        <v>270</v>
      </c>
      <c r="H90" s="36">
        <v>13748</v>
      </c>
      <c r="I90" s="36">
        <v>22643</v>
      </c>
      <c r="J90">
        <v>23095</v>
      </c>
      <c r="K90" s="36">
        <f t="shared" si="9"/>
        <v>0.9804286642130331</v>
      </c>
      <c r="L90" t="s">
        <v>144</v>
      </c>
      <c r="M90" t="s">
        <v>290</v>
      </c>
      <c r="N90">
        <v>12460</v>
      </c>
      <c r="O90">
        <v>19204</v>
      </c>
      <c r="P90">
        <v>23095</v>
      </c>
      <c r="Q90">
        <f t="shared" si="7"/>
        <v>0.83152197445334486</v>
      </c>
      <c r="R90" s="39">
        <f t="shared" si="8"/>
        <v>0.14890668975968824</v>
      </c>
    </row>
    <row r="91" spans="1:18" x14ac:dyDescent="0.25">
      <c r="A91" s="36">
        <v>2012</v>
      </c>
      <c r="B91" s="36" t="s">
        <v>23</v>
      </c>
      <c r="C91" s="36" t="s">
        <v>384</v>
      </c>
      <c r="D91" s="36" t="s">
        <v>188</v>
      </c>
      <c r="E91" s="36" t="s">
        <v>94</v>
      </c>
      <c r="F91" s="36" t="s">
        <v>197</v>
      </c>
      <c r="G91" s="36" t="s">
        <v>270</v>
      </c>
      <c r="H91" s="36">
        <v>913</v>
      </c>
      <c r="I91" s="36">
        <v>1278</v>
      </c>
      <c r="J91">
        <v>1295</v>
      </c>
      <c r="K91" s="36">
        <f t="shared" si="9"/>
        <v>0.98687258687258683</v>
      </c>
      <c r="L91" t="s">
        <v>121</v>
      </c>
      <c r="M91" t="s">
        <v>291</v>
      </c>
      <c r="N91">
        <v>827</v>
      </c>
      <c r="O91">
        <v>1209</v>
      </c>
      <c r="P91">
        <v>1295</v>
      </c>
      <c r="Q91">
        <f t="shared" si="7"/>
        <v>0.93359073359073363</v>
      </c>
      <c r="R91" s="39">
        <f t="shared" si="8"/>
        <v>5.3281853281853198E-2</v>
      </c>
    </row>
    <row r="92" spans="1:18" x14ac:dyDescent="0.25">
      <c r="A92" s="36">
        <v>2012</v>
      </c>
      <c r="B92" s="36" t="s">
        <v>57</v>
      </c>
      <c r="C92" s="36" t="s">
        <v>384</v>
      </c>
      <c r="D92" s="36" t="s">
        <v>188</v>
      </c>
      <c r="E92" s="36" t="s">
        <v>57</v>
      </c>
      <c r="F92" s="36" t="s">
        <v>197</v>
      </c>
      <c r="G92" s="36" t="s">
        <v>270</v>
      </c>
      <c r="H92" s="36">
        <v>17852</v>
      </c>
      <c r="I92" s="36">
        <v>27558</v>
      </c>
      <c r="J92">
        <v>28098</v>
      </c>
      <c r="K92" s="36">
        <f t="shared" si="9"/>
        <v>0.98078155028827674</v>
      </c>
      <c r="L92" t="s">
        <v>292</v>
      </c>
      <c r="M92" t="s">
        <v>293</v>
      </c>
      <c r="N92">
        <v>14323</v>
      </c>
      <c r="O92">
        <v>22877</v>
      </c>
      <c r="P92">
        <v>28098</v>
      </c>
      <c r="Q92">
        <f t="shared" si="7"/>
        <v>0.81418606306498686</v>
      </c>
      <c r="R92" s="39">
        <f t="shared" si="8"/>
        <v>0.16659548722328987</v>
      </c>
    </row>
    <row r="93" spans="1:18" x14ac:dyDescent="0.25">
      <c r="A93" s="36">
        <v>2012</v>
      </c>
      <c r="B93" s="36" t="s">
        <v>55</v>
      </c>
      <c r="C93" s="36" t="s">
        <v>384</v>
      </c>
      <c r="D93" s="36" t="s">
        <v>263</v>
      </c>
      <c r="E93" s="36" t="s">
        <v>99</v>
      </c>
      <c r="F93" s="36" t="s">
        <v>272</v>
      </c>
      <c r="G93" s="36" t="s">
        <v>134</v>
      </c>
      <c r="H93" s="36">
        <v>15510</v>
      </c>
      <c r="I93" s="36">
        <v>28739</v>
      </c>
      <c r="J93">
        <v>29263</v>
      </c>
      <c r="K93" s="36">
        <f t="shared" si="9"/>
        <v>0.98209342856166493</v>
      </c>
      <c r="L93" t="s">
        <v>144</v>
      </c>
      <c r="M93" t="s">
        <v>145</v>
      </c>
      <c r="N93">
        <v>13953</v>
      </c>
      <c r="O93">
        <v>26974</v>
      </c>
      <c r="P93">
        <v>29263</v>
      </c>
      <c r="Q93">
        <f t="shared" si="7"/>
        <v>0.92177835491918125</v>
      </c>
      <c r="R93" s="39">
        <f t="shared" si="8"/>
        <v>6.0315073642483674E-2</v>
      </c>
    </row>
    <row r="94" spans="1:18" x14ac:dyDescent="0.25">
      <c r="A94" s="36">
        <v>2012</v>
      </c>
      <c r="B94" s="36" t="s">
        <v>31</v>
      </c>
      <c r="C94" s="36" t="s">
        <v>384</v>
      </c>
      <c r="D94" s="36" t="s">
        <v>188</v>
      </c>
      <c r="E94" s="36" t="s">
        <v>100</v>
      </c>
      <c r="F94" s="36" t="s">
        <v>197</v>
      </c>
      <c r="G94" s="36" t="s">
        <v>271</v>
      </c>
      <c r="H94" s="36">
        <v>21478</v>
      </c>
      <c r="I94" s="36">
        <v>42099</v>
      </c>
      <c r="J94">
        <v>42662</v>
      </c>
      <c r="K94" s="36">
        <f t="shared" si="9"/>
        <v>0.98680324410482401</v>
      </c>
      <c r="L94" t="s">
        <v>294</v>
      </c>
      <c r="M94" t="s">
        <v>295</v>
      </c>
      <c r="N94">
        <v>20281</v>
      </c>
      <c r="O94">
        <v>39710</v>
      </c>
      <c r="P94">
        <v>42662</v>
      </c>
      <c r="Q94">
        <f t="shared" si="7"/>
        <v>0.93080493178941448</v>
      </c>
      <c r="R94" s="39">
        <f t="shared" si="8"/>
        <v>5.5998312315409526E-2</v>
      </c>
    </row>
    <row r="95" spans="1:18" x14ac:dyDescent="0.25">
      <c r="A95" s="36">
        <v>2012</v>
      </c>
      <c r="B95" s="36" t="s">
        <v>25</v>
      </c>
      <c r="C95" s="36" t="s">
        <v>384</v>
      </c>
      <c r="D95" s="36" t="s">
        <v>188</v>
      </c>
      <c r="E95" s="36" t="s">
        <v>102</v>
      </c>
      <c r="F95" s="36" t="s">
        <v>197</v>
      </c>
      <c r="G95" s="36" t="s">
        <v>271</v>
      </c>
      <c r="H95" s="36">
        <v>12739</v>
      </c>
      <c r="I95" s="36">
        <v>19829</v>
      </c>
      <c r="J95">
        <v>20104</v>
      </c>
      <c r="K95" s="36">
        <f t="shared" si="9"/>
        <v>0.98632113012335854</v>
      </c>
      <c r="L95" t="s">
        <v>148</v>
      </c>
      <c r="M95" t="s">
        <v>296</v>
      </c>
      <c r="N95">
        <v>11194</v>
      </c>
      <c r="O95">
        <v>18647</v>
      </c>
      <c r="P95">
        <v>20104</v>
      </c>
      <c r="Q95">
        <f t="shared" si="7"/>
        <v>0.92752686032630327</v>
      </c>
      <c r="R95" s="39">
        <f t="shared" si="8"/>
        <v>5.8794269797055265E-2</v>
      </c>
    </row>
    <row r="96" spans="1:18" x14ac:dyDescent="0.25">
      <c r="A96" s="36">
        <v>2012</v>
      </c>
      <c r="B96" s="36" t="s">
        <v>48</v>
      </c>
      <c r="C96" s="36" t="s">
        <v>77</v>
      </c>
      <c r="D96" s="36" t="s">
        <v>188</v>
      </c>
      <c r="E96" s="36" t="s">
        <v>261</v>
      </c>
      <c r="F96" s="36" t="s">
        <v>197</v>
      </c>
      <c r="G96" s="36" t="s">
        <v>271</v>
      </c>
      <c r="H96" s="36">
        <v>668004</v>
      </c>
      <c r="I96" s="36">
        <v>967154</v>
      </c>
      <c r="J96">
        <v>978377</v>
      </c>
      <c r="K96" s="36">
        <f t="shared" si="9"/>
        <v>0.98852896173969751</v>
      </c>
      <c r="L96" t="s">
        <v>323</v>
      </c>
      <c r="M96" t="s">
        <v>158</v>
      </c>
      <c r="N96">
        <v>523696</v>
      </c>
      <c r="O96">
        <f>523696+357870</f>
        <v>881566</v>
      </c>
      <c r="P96">
        <v>978377</v>
      </c>
      <c r="Q96">
        <f t="shared" si="7"/>
        <v>0.90104939098118619</v>
      </c>
      <c r="R96" s="39">
        <f t="shared" si="8"/>
        <v>8.7479570758511316E-2</v>
      </c>
    </row>
    <row r="97" spans="1:18" x14ac:dyDescent="0.25">
      <c r="A97" s="36">
        <v>2012</v>
      </c>
      <c r="B97" s="36" t="s">
        <v>40</v>
      </c>
      <c r="C97" s="36" t="s">
        <v>77</v>
      </c>
      <c r="D97" s="36" t="s">
        <v>188</v>
      </c>
      <c r="E97" s="36" t="s">
        <v>104</v>
      </c>
      <c r="F97" s="36" t="s">
        <v>197</v>
      </c>
      <c r="G97" s="36" t="s">
        <v>271</v>
      </c>
      <c r="H97" s="36">
        <v>67277</v>
      </c>
      <c r="I97" s="36">
        <v>123367</v>
      </c>
      <c r="J97">
        <v>125351</v>
      </c>
      <c r="K97" s="36">
        <f t="shared" si="9"/>
        <v>0.98417244377787172</v>
      </c>
      <c r="L97" t="s">
        <v>297</v>
      </c>
      <c r="M97" t="s">
        <v>298</v>
      </c>
      <c r="N97">
        <v>66651</v>
      </c>
      <c r="O97">
        <v>99620</v>
      </c>
      <c r="P97">
        <v>125351</v>
      </c>
      <c r="Q97">
        <f t="shared" si="7"/>
        <v>0.79472840264537181</v>
      </c>
      <c r="R97" s="39">
        <f t="shared" si="8"/>
        <v>0.18944404113249991</v>
      </c>
    </row>
    <row r="98" spans="1:18" x14ac:dyDescent="0.25">
      <c r="A98" s="36">
        <v>2012</v>
      </c>
      <c r="B98" s="36" t="s">
        <v>51</v>
      </c>
      <c r="C98" s="36" t="s">
        <v>384</v>
      </c>
      <c r="D98" s="36" t="s">
        <v>188</v>
      </c>
      <c r="E98" s="36" t="s">
        <v>105</v>
      </c>
      <c r="F98" s="36" t="s">
        <v>197</v>
      </c>
      <c r="G98" s="36" t="s">
        <v>270</v>
      </c>
      <c r="H98" s="36">
        <v>9782</v>
      </c>
      <c r="I98" s="36">
        <v>18171</v>
      </c>
      <c r="J98">
        <v>18479</v>
      </c>
      <c r="K98" s="36">
        <f t="shared" si="9"/>
        <v>0.98333243140862603</v>
      </c>
      <c r="L98" t="s">
        <v>299</v>
      </c>
      <c r="M98" t="s">
        <v>134</v>
      </c>
      <c r="N98">
        <v>8668</v>
      </c>
      <c r="O98">
        <v>17105</v>
      </c>
      <c r="P98">
        <v>18479</v>
      </c>
      <c r="Q98">
        <f t="shared" si="7"/>
        <v>0.92564532712809133</v>
      </c>
      <c r="R98" s="39">
        <f t="shared" si="8"/>
        <v>5.7687104280534696E-2</v>
      </c>
    </row>
    <row r="99" spans="1:18" x14ac:dyDescent="0.25">
      <c r="A99" s="36">
        <v>2012</v>
      </c>
      <c r="B99" s="36" t="s">
        <v>30</v>
      </c>
      <c r="C99" s="36" t="s">
        <v>76</v>
      </c>
      <c r="D99" s="36" t="s">
        <v>188</v>
      </c>
      <c r="E99" s="36" t="s">
        <v>106</v>
      </c>
      <c r="F99" s="36" t="s">
        <v>197</v>
      </c>
      <c r="G99" s="36" t="s">
        <v>270</v>
      </c>
      <c r="H99" s="36">
        <v>5316</v>
      </c>
      <c r="I99" s="36">
        <v>10274</v>
      </c>
      <c r="J99">
        <v>10505</v>
      </c>
      <c r="K99" s="36">
        <f t="shared" si="9"/>
        <v>0.97801047120418849</v>
      </c>
      <c r="L99" t="s">
        <v>300</v>
      </c>
      <c r="M99" t="s">
        <v>301</v>
      </c>
      <c r="N99">
        <v>5270</v>
      </c>
      <c r="O99">
        <v>8076</v>
      </c>
      <c r="P99">
        <v>10505</v>
      </c>
      <c r="Q99">
        <f t="shared" si="7"/>
        <v>0.7687767729652546</v>
      </c>
      <c r="R99" s="39">
        <f t="shared" si="8"/>
        <v>0.2092336982389339</v>
      </c>
    </row>
    <row r="100" spans="1:18" x14ac:dyDescent="0.25">
      <c r="A100" s="36">
        <v>2012</v>
      </c>
      <c r="B100" s="36" t="s">
        <v>43</v>
      </c>
      <c r="C100" s="36" t="s">
        <v>384</v>
      </c>
      <c r="D100" s="36" t="s">
        <v>263</v>
      </c>
      <c r="E100" s="36" t="s">
        <v>2</v>
      </c>
      <c r="F100" s="36" t="s">
        <v>272</v>
      </c>
      <c r="G100" s="36" t="s">
        <v>173</v>
      </c>
      <c r="H100" s="36">
        <v>18885</v>
      </c>
      <c r="I100" s="36">
        <v>34098</v>
      </c>
      <c r="J100">
        <v>34743</v>
      </c>
      <c r="K100" s="36">
        <f t="shared" si="9"/>
        <v>0.98143510923063637</v>
      </c>
      <c r="L100" t="s">
        <v>302</v>
      </c>
      <c r="M100" t="s">
        <v>303</v>
      </c>
      <c r="N100">
        <v>15743</v>
      </c>
      <c r="O100">
        <v>29333</v>
      </c>
      <c r="P100">
        <v>34743</v>
      </c>
      <c r="Q100">
        <f t="shared" si="7"/>
        <v>0.84428517974843853</v>
      </c>
      <c r="R100" s="39">
        <f t="shared" si="8"/>
        <v>0.13714992948219784</v>
      </c>
    </row>
    <row r="101" spans="1:18" x14ac:dyDescent="0.25">
      <c r="A101" s="36">
        <v>2012</v>
      </c>
      <c r="B101" s="36" t="s">
        <v>28</v>
      </c>
      <c r="C101" s="36" t="s">
        <v>384</v>
      </c>
      <c r="D101" s="36" t="s">
        <v>199</v>
      </c>
      <c r="E101" s="36" t="s">
        <v>262</v>
      </c>
      <c r="F101" s="36" t="s">
        <v>201</v>
      </c>
      <c r="G101" s="36" t="s">
        <v>195</v>
      </c>
      <c r="H101" s="36">
        <v>4586</v>
      </c>
      <c r="I101" s="36">
        <v>5872</v>
      </c>
      <c r="J101">
        <v>5973</v>
      </c>
      <c r="K101" s="36">
        <f t="shared" si="9"/>
        <v>0.98309057425079527</v>
      </c>
      <c r="L101" t="s">
        <v>140</v>
      </c>
      <c r="M101" t="s">
        <v>304</v>
      </c>
      <c r="N101">
        <v>2809</v>
      </c>
      <c r="O101">
        <v>5168</v>
      </c>
      <c r="P101">
        <v>5973</v>
      </c>
      <c r="Q101">
        <f t="shared" si="7"/>
        <v>0.86522685417713041</v>
      </c>
      <c r="R101" s="39">
        <f t="shared" si="8"/>
        <v>0.11786372007366486</v>
      </c>
    </row>
    <row r="102" spans="1:18" x14ac:dyDescent="0.25">
      <c r="A102" s="36">
        <v>2012</v>
      </c>
      <c r="B102" s="36" t="s">
        <v>42</v>
      </c>
      <c r="C102" s="36" t="s">
        <v>384</v>
      </c>
      <c r="D102" s="36" t="s">
        <v>188</v>
      </c>
      <c r="E102" s="36" t="s">
        <v>107</v>
      </c>
      <c r="F102" s="36" t="s">
        <v>197</v>
      </c>
      <c r="G102" s="36" t="s">
        <v>271</v>
      </c>
      <c r="H102" s="36">
        <v>14764</v>
      </c>
      <c r="I102" s="36">
        <v>28235</v>
      </c>
      <c r="J102">
        <v>28713</v>
      </c>
      <c r="K102" s="36">
        <f t="shared" si="9"/>
        <v>0.98335248841987954</v>
      </c>
      <c r="L102" t="s">
        <v>119</v>
      </c>
      <c r="M102" t="s">
        <v>305</v>
      </c>
      <c r="N102">
        <v>13653</v>
      </c>
      <c r="O102">
        <v>25833</v>
      </c>
      <c r="P102">
        <v>28713</v>
      </c>
      <c r="Q102">
        <f t="shared" si="7"/>
        <v>0.8996970013582698</v>
      </c>
      <c r="R102" s="39">
        <f t="shared" si="8"/>
        <v>8.3655487061609746E-2</v>
      </c>
    </row>
    <row r="103" spans="1:18" x14ac:dyDescent="0.25">
      <c r="A103" s="36">
        <v>2012</v>
      </c>
      <c r="B103" s="36" t="s">
        <v>50</v>
      </c>
      <c r="C103" s="36" t="s">
        <v>384</v>
      </c>
      <c r="D103" s="36" t="s">
        <v>188</v>
      </c>
      <c r="E103" s="36" t="s">
        <v>108</v>
      </c>
      <c r="F103" s="36" t="s">
        <v>197</v>
      </c>
      <c r="G103" s="36" t="s">
        <v>270</v>
      </c>
      <c r="H103" s="36">
        <v>9221</v>
      </c>
      <c r="I103" s="36">
        <v>16846</v>
      </c>
      <c r="J103">
        <v>17177</v>
      </c>
      <c r="K103" s="36">
        <f t="shared" si="9"/>
        <v>0.98073004599173308</v>
      </c>
      <c r="L103" t="s">
        <v>161</v>
      </c>
      <c r="M103" t="s">
        <v>306</v>
      </c>
      <c r="N103">
        <v>9048</v>
      </c>
      <c r="O103">
        <v>15516</v>
      </c>
      <c r="P103">
        <v>17177</v>
      </c>
      <c r="Q103">
        <f t="shared" si="7"/>
        <v>0.90330092565640097</v>
      </c>
      <c r="R103" s="39">
        <f t="shared" si="8"/>
        <v>7.7429120335332113E-2</v>
      </c>
    </row>
    <row r="104" spans="1:18" x14ac:dyDescent="0.25">
      <c r="A104" s="36">
        <v>2012</v>
      </c>
      <c r="B104" s="36" t="s">
        <v>35</v>
      </c>
      <c r="C104" s="36" t="s">
        <v>384</v>
      </c>
      <c r="D104" s="36" t="s">
        <v>188</v>
      </c>
      <c r="E104" s="36" t="s">
        <v>109</v>
      </c>
      <c r="F104" s="36" t="s">
        <v>197</v>
      </c>
      <c r="G104" s="36" t="s">
        <v>271</v>
      </c>
      <c r="H104" s="36">
        <v>5711</v>
      </c>
      <c r="I104" s="36">
        <v>10524</v>
      </c>
      <c r="J104">
        <v>10774</v>
      </c>
      <c r="K104" s="36">
        <f t="shared" si="9"/>
        <v>0.97679599034713194</v>
      </c>
      <c r="L104" t="s">
        <v>163</v>
      </c>
      <c r="M104" t="s">
        <v>307</v>
      </c>
      <c r="N104">
        <v>5337</v>
      </c>
      <c r="O104">
        <v>10075</v>
      </c>
      <c r="P104">
        <v>10774</v>
      </c>
      <c r="Q104">
        <f t="shared" si="7"/>
        <v>0.93512158901058107</v>
      </c>
      <c r="R104" s="39">
        <f t="shared" si="8"/>
        <v>4.167440133655087E-2</v>
      </c>
    </row>
    <row r="105" spans="1:18" x14ac:dyDescent="0.25">
      <c r="A105" s="36">
        <v>2012</v>
      </c>
      <c r="B105" s="36" t="s">
        <v>32</v>
      </c>
      <c r="C105" s="36" t="s">
        <v>384</v>
      </c>
      <c r="D105" s="36" t="s">
        <v>263</v>
      </c>
      <c r="E105" s="36" t="s">
        <v>2</v>
      </c>
      <c r="F105" s="36" t="s">
        <v>272</v>
      </c>
      <c r="G105" s="36" t="s">
        <v>173</v>
      </c>
      <c r="H105" s="36">
        <v>3389</v>
      </c>
      <c r="I105" s="36">
        <v>6691</v>
      </c>
      <c r="J105">
        <v>6832</v>
      </c>
      <c r="K105" s="36">
        <f t="shared" si="9"/>
        <v>0.97936182669789229</v>
      </c>
      <c r="L105" t="s">
        <v>140</v>
      </c>
      <c r="M105" t="s">
        <v>165</v>
      </c>
      <c r="N105">
        <v>3826</v>
      </c>
      <c r="O105">
        <v>6339</v>
      </c>
      <c r="P105">
        <v>6832</v>
      </c>
      <c r="Q105">
        <f t="shared" si="7"/>
        <v>0.92783957845433251</v>
      </c>
      <c r="R105" s="39">
        <f t="shared" si="8"/>
        <v>5.1522248243559776E-2</v>
      </c>
    </row>
    <row r="106" spans="1:18" x14ac:dyDescent="0.25">
      <c r="A106" s="36">
        <v>2012</v>
      </c>
      <c r="B106" s="36" t="s">
        <v>56</v>
      </c>
      <c r="C106" s="36" t="s">
        <v>77</v>
      </c>
      <c r="D106" s="36" t="s">
        <v>188</v>
      </c>
      <c r="E106" s="36" t="s">
        <v>196</v>
      </c>
      <c r="F106" s="36" t="s">
        <v>197</v>
      </c>
      <c r="G106" s="36" t="s">
        <v>271</v>
      </c>
      <c r="H106" s="36">
        <v>186430</v>
      </c>
      <c r="I106" s="36">
        <v>342910</v>
      </c>
      <c r="J106">
        <v>349476</v>
      </c>
      <c r="K106" s="36">
        <f t="shared" si="9"/>
        <v>0.98121187148759859</v>
      </c>
      <c r="L106" t="s">
        <v>166</v>
      </c>
      <c r="M106" t="s">
        <v>308</v>
      </c>
      <c r="N106">
        <v>196061</v>
      </c>
      <c r="O106">
        <v>304325</v>
      </c>
      <c r="P106">
        <v>349476</v>
      </c>
      <c r="Q106">
        <f t="shared" si="7"/>
        <v>0.87080371756572694</v>
      </c>
      <c r="R106" s="39">
        <f t="shared" si="8"/>
        <v>0.11040815392187164</v>
      </c>
    </row>
    <row r="107" spans="1:18" x14ac:dyDescent="0.25">
      <c r="A107" s="36">
        <v>2012</v>
      </c>
      <c r="B107" s="36" t="s">
        <v>24</v>
      </c>
      <c r="C107" s="36" t="s">
        <v>76</v>
      </c>
      <c r="D107" s="36" t="s">
        <v>188</v>
      </c>
      <c r="E107" s="36" t="s">
        <v>111</v>
      </c>
      <c r="F107" s="36" t="s">
        <v>197</v>
      </c>
      <c r="G107" s="36" t="s">
        <v>271</v>
      </c>
      <c r="H107" s="36">
        <v>7125</v>
      </c>
      <c r="I107" s="36">
        <v>10594</v>
      </c>
      <c r="J107">
        <v>10744</v>
      </c>
      <c r="K107" s="36">
        <f t="shared" si="9"/>
        <v>0.98603871928518239</v>
      </c>
      <c r="L107" t="s">
        <v>309</v>
      </c>
      <c r="M107" t="s">
        <v>134</v>
      </c>
      <c r="N107">
        <v>6364</v>
      </c>
      <c r="O107">
        <v>10247</v>
      </c>
      <c r="P107">
        <v>10744</v>
      </c>
      <c r="Q107">
        <f t="shared" si="7"/>
        <v>0.95374162323157108</v>
      </c>
      <c r="R107" s="39">
        <f t="shared" si="8"/>
        <v>3.2297096053611307E-2</v>
      </c>
    </row>
    <row r="108" spans="1:18" x14ac:dyDescent="0.25">
      <c r="A108" s="36">
        <v>2012</v>
      </c>
      <c r="B108" s="36" t="s">
        <v>39</v>
      </c>
      <c r="C108" s="36" t="s">
        <v>76</v>
      </c>
      <c r="D108" s="36" t="s">
        <v>188</v>
      </c>
      <c r="E108" s="36" t="s">
        <v>112</v>
      </c>
      <c r="F108" s="36" t="s">
        <v>197</v>
      </c>
      <c r="G108" s="36" t="s">
        <v>271</v>
      </c>
      <c r="H108" s="36">
        <v>28688</v>
      </c>
      <c r="I108" s="36">
        <v>55269</v>
      </c>
      <c r="J108">
        <v>56262</v>
      </c>
      <c r="K108" s="36">
        <f t="shared" si="9"/>
        <v>0.98235043190785964</v>
      </c>
      <c r="L108" t="s">
        <v>310</v>
      </c>
      <c r="M108" t="s">
        <v>311</v>
      </c>
      <c r="N108">
        <v>26635</v>
      </c>
      <c r="O108">
        <v>52208</v>
      </c>
      <c r="P108">
        <v>56262</v>
      </c>
      <c r="Q108">
        <f t="shared" si="7"/>
        <v>0.92794426077992254</v>
      </c>
      <c r="R108" s="39">
        <f t="shared" si="8"/>
        <v>5.4406171127937109E-2</v>
      </c>
    </row>
    <row r="109" spans="1:18" x14ac:dyDescent="0.25">
      <c r="A109" s="36">
        <v>2012</v>
      </c>
      <c r="B109" s="36" t="s">
        <v>37</v>
      </c>
      <c r="C109" s="36" t="s">
        <v>76</v>
      </c>
      <c r="D109" s="36" t="s">
        <v>188</v>
      </c>
      <c r="E109" s="36" t="s">
        <v>113</v>
      </c>
      <c r="F109" s="36" t="s">
        <v>197</v>
      </c>
      <c r="G109" s="36" t="s">
        <v>270</v>
      </c>
      <c r="H109" s="36">
        <v>2687</v>
      </c>
      <c r="I109" s="36">
        <v>5466</v>
      </c>
      <c r="J109">
        <v>5582</v>
      </c>
      <c r="K109" s="36">
        <f t="shared" si="9"/>
        <v>0.97921891795055538</v>
      </c>
      <c r="L109" t="s">
        <v>144</v>
      </c>
      <c r="M109" t="s">
        <v>312</v>
      </c>
      <c r="N109">
        <v>2670</v>
      </c>
      <c r="O109">
        <v>5176</v>
      </c>
      <c r="P109">
        <v>5582</v>
      </c>
      <c r="Q109">
        <f t="shared" si="7"/>
        <v>0.92726621282694377</v>
      </c>
      <c r="R109" s="39">
        <f t="shared" si="8"/>
        <v>5.1952705123611609E-2</v>
      </c>
    </row>
    <row r="110" spans="1:18" x14ac:dyDescent="0.25">
      <c r="A110" s="36">
        <v>2012</v>
      </c>
      <c r="B110" s="36" t="s">
        <v>53</v>
      </c>
      <c r="C110" s="36" t="s">
        <v>76</v>
      </c>
      <c r="D110" s="36" t="s">
        <v>188</v>
      </c>
      <c r="E110" s="36" t="s">
        <v>114</v>
      </c>
      <c r="F110" s="36" t="s">
        <v>197</v>
      </c>
      <c r="G110" s="36" t="s">
        <v>271</v>
      </c>
      <c r="H110" s="36">
        <v>188516</v>
      </c>
      <c r="I110" s="36">
        <v>329817</v>
      </c>
      <c r="J110">
        <v>334664</v>
      </c>
      <c r="K110" s="36">
        <f t="shared" si="9"/>
        <v>0.98551681686706671</v>
      </c>
      <c r="L110" t="s">
        <v>313</v>
      </c>
      <c r="M110" t="s">
        <v>314</v>
      </c>
      <c r="N110">
        <v>165240</v>
      </c>
      <c r="O110">
        <v>264106</v>
      </c>
      <c r="P110">
        <v>334664</v>
      </c>
      <c r="Q110">
        <f t="shared" si="7"/>
        <v>0.78916764277006191</v>
      </c>
      <c r="R110" s="39">
        <f t="shared" si="8"/>
        <v>0.19634917409700481</v>
      </c>
    </row>
    <row r="111" spans="1:18" x14ac:dyDescent="0.25">
      <c r="A111" s="36">
        <v>2012</v>
      </c>
      <c r="B111" s="36" t="s">
        <v>41</v>
      </c>
      <c r="C111" s="36" t="s">
        <v>384</v>
      </c>
      <c r="D111" s="36" t="s">
        <v>188</v>
      </c>
      <c r="E111" s="36" t="s">
        <v>100</v>
      </c>
      <c r="F111" s="36" t="s">
        <v>197</v>
      </c>
      <c r="G111" s="36" t="s">
        <v>270</v>
      </c>
      <c r="H111" s="36">
        <v>115285</v>
      </c>
      <c r="I111" s="36">
        <v>223830</v>
      </c>
      <c r="J111">
        <v>227292</v>
      </c>
      <c r="K111" s="36">
        <f t="shared" si="9"/>
        <v>0.9847684916319096</v>
      </c>
      <c r="L111" t="s">
        <v>315</v>
      </c>
      <c r="M111" t="s">
        <v>316</v>
      </c>
      <c r="N111">
        <v>114181</v>
      </c>
      <c r="O111">
        <v>209663</v>
      </c>
      <c r="P111">
        <v>227292</v>
      </c>
      <c r="Q111">
        <f t="shared" si="7"/>
        <v>0.92243897717473555</v>
      </c>
      <c r="R111" s="39">
        <f t="shared" si="8"/>
        <v>6.2329514457174051E-2</v>
      </c>
    </row>
    <row r="112" spans="1:18" x14ac:dyDescent="0.25">
      <c r="A112" s="36">
        <v>2012</v>
      </c>
      <c r="B112" s="36" t="s">
        <v>29</v>
      </c>
      <c r="C112" s="36" t="s">
        <v>76</v>
      </c>
      <c r="D112" s="36" t="s">
        <v>263</v>
      </c>
      <c r="E112" s="36" t="s">
        <v>90</v>
      </c>
      <c r="F112" s="36" t="s">
        <v>272</v>
      </c>
      <c r="G112" s="36" t="s">
        <v>173</v>
      </c>
      <c r="H112" s="36">
        <v>11932</v>
      </c>
      <c r="I112" s="36">
        <v>22316</v>
      </c>
      <c r="J112">
        <v>22766</v>
      </c>
      <c r="K112" s="36">
        <f t="shared" si="9"/>
        <v>0.98023368180620218</v>
      </c>
      <c r="L112" t="s">
        <v>176</v>
      </c>
      <c r="M112" t="s">
        <v>177</v>
      </c>
      <c r="N112">
        <v>9947</v>
      </c>
      <c r="O112">
        <v>19198</v>
      </c>
      <c r="P112">
        <v>22766</v>
      </c>
      <c r="Q112">
        <f t="shared" si="7"/>
        <v>0.84327505929895463</v>
      </c>
      <c r="R112" s="39">
        <f t="shared" si="8"/>
        <v>0.13695862250724755</v>
      </c>
    </row>
    <row r="113" spans="1:18" x14ac:dyDescent="0.25">
      <c r="A113" s="36">
        <v>2012</v>
      </c>
      <c r="B113" s="36" t="s">
        <v>44</v>
      </c>
      <c r="C113" s="36" t="s">
        <v>384</v>
      </c>
      <c r="D113" s="36" t="s">
        <v>188</v>
      </c>
      <c r="E113" s="36" t="s">
        <v>273</v>
      </c>
      <c r="F113" s="36" t="s">
        <v>197</v>
      </c>
      <c r="G113" s="36" t="s">
        <v>271</v>
      </c>
      <c r="H113" s="36">
        <v>74037</v>
      </c>
      <c r="I113" s="36">
        <v>127063</v>
      </c>
      <c r="J113">
        <v>128652</v>
      </c>
      <c r="K113" s="36">
        <f t="shared" si="9"/>
        <v>0.98764885116438139</v>
      </c>
      <c r="L113" t="s">
        <v>317</v>
      </c>
      <c r="M113" t="s">
        <v>173</v>
      </c>
      <c r="N113">
        <v>70084</v>
      </c>
      <c r="O113">
        <v>118114</v>
      </c>
      <c r="P113">
        <v>128652</v>
      </c>
      <c r="Q113">
        <f t="shared" si="7"/>
        <v>0.91808910860305315</v>
      </c>
      <c r="R113" s="39">
        <f t="shared" si="8"/>
        <v>6.9559742561328242E-2</v>
      </c>
    </row>
    <row r="114" spans="1:18" x14ac:dyDescent="0.25">
      <c r="A114" s="36">
        <v>2012</v>
      </c>
      <c r="B114" s="36" t="s">
        <v>27</v>
      </c>
      <c r="C114" s="36" t="s">
        <v>384</v>
      </c>
      <c r="D114" s="36" t="s">
        <v>188</v>
      </c>
      <c r="E114" s="36" t="s">
        <v>27</v>
      </c>
      <c r="F114" s="36" t="s">
        <v>197</v>
      </c>
      <c r="G114" s="36" t="s">
        <v>271</v>
      </c>
      <c r="H114" s="36">
        <v>1121</v>
      </c>
      <c r="I114" s="36">
        <v>2294</v>
      </c>
      <c r="J114">
        <v>2346</v>
      </c>
      <c r="K114" s="36">
        <f t="shared" si="9"/>
        <v>0.97783461210571188</v>
      </c>
      <c r="L114" t="s">
        <v>144</v>
      </c>
      <c r="M114" t="s">
        <v>318</v>
      </c>
      <c r="N114">
        <v>1116</v>
      </c>
      <c r="O114">
        <v>2209</v>
      </c>
      <c r="P114">
        <v>2346</v>
      </c>
      <c r="Q114">
        <f t="shared" si="7"/>
        <v>0.94160272804774081</v>
      </c>
      <c r="R114" s="39">
        <f t="shared" si="8"/>
        <v>3.6231884057971064E-2</v>
      </c>
    </row>
    <row r="115" spans="1:18" x14ac:dyDescent="0.25">
      <c r="A115" s="36">
        <v>2012</v>
      </c>
      <c r="B115" s="36" t="s">
        <v>46</v>
      </c>
      <c r="C115" s="36" t="s">
        <v>384</v>
      </c>
      <c r="D115" s="36" t="s">
        <v>188</v>
      </c>
      <c r="E115" s="36" t="s">
        <v>117</v>
      </c>
      <c r="F115" s="36" t="s">
        <v>197</v>
      </c>
      <c r="G115" s="36" t="s">
        <v>270</v>
      </c>
      <c r="H115" s="36">
        <v>14648</v>
      </c>
      <c r="I115" s="36">
        <v>25108</v>
      </c>
      <c r="J115">
        <v>25612</v>
      </c>
      <c r="K115" s="36">
        <f t="shared" si="9"/>
        <v>0.98032172419178509</v>
      </c>
      <c r="L115" t="s">
        <v>181</v>
      </c>
      <c r="M115" t="s">
        <v>319</v>
      </c>
      <c r="N115">
        <v>12823</v>
      </c>
      <c r="O115">
        <v>20621</v>
      </c>
      <c r="P115">
        <v>25612</v>
      </c>
      <c r="Q115">
        <f>O115/P115</f>
        <v>0.8051304076214274</v>
      </c>
      <c r="R115" s="39">
        <f t="shared" si="8"/>
        <v>0.17519131657035769</v>
      </c>
    </row>
    <row r="116" spans="1:18" x14ac:dyDescent="0.25">
      <c r="A116" s="36">
        <v>2012</v>
      </c>
      <c r="B116" s="36" t="s">
        <v>36</v>
      </c>
      <c r="C116" s="36" t="s">
        <v>76</v>
      </c>
      <c r="D116" s="36" t="s">
        <v>188</v>
      </c>
      <c r="E116" s="36" t="s">
        <v>118</v>
      </c>
      <c r="F116" s="36" t="s">
        <v>197</v>
      </c>
      <c r="G116" s="36" t="s">
        <v>271</v>
      </c>
      <c r="H116" s="36">
        <v>57089</v>
      </c>
      <c r="I116" s="36">
        <v>103029</v>
      </c>
      <c r="J116">
        <v>104727</v>
      </c>
      <c r="K116" s="36">
        <f t="shared" si="9"/>
        <v>0.98378641611045858</v>
      </c>
      <c r="L116" t="s">
        <v>320</v>
      </c>
      <c r="M116" t="s">
        <v>321</v>
      </c>
      <c r="N116">
        <v>45656</v>
      </c>
      <c r="O116">
        <v>89854</v>
      </c>
      <c r="P116">
        <v>104727</v>
      </c>
      <c r="Q116">
        <f t="shared" ref="Q116:Q118" si="10">O116/P116</f>
        <v>0.85798313710886398</v>
      </c>
      <c r="R116" s="39">
        <f t="shared" ref="R116:R118" si="11">K116-Q116</f>
        <v>0.1258032790015946</v>
      </c>
    </row>
    <row r="117" spans="1:18" x14ac:dyDescent="0.25">
      <c r="A117" s="36">
        <v>2012</v>
      </c>
      <c r="B117" s="36" t="s">
        <v>58</v>
      </c>
      <c r="C117" s="36" t="s">
        <v>384</v>
      </c>
      <c r="D117" s="36" t="s">
        <v>188</v>
      </c>
      <c r="E117" s="36" t="s">
        <v>90</v>
      </c>
      <c r="F117" s="36" t="s">
        <v>197</v>
      </c>
      <c r="G117" s="36" t="s">
        <v>270</v>
      </c>
      <c r="H117" s="36">
        <v>8507</v>
      </c>
      <c r="I117" s="36">
        <v>17121</v>
      </c>
      <c r="J117">
        <v>17429</v>
      </c>
      <c r="K117" s="36">
        <f t="shared" si="9"/>
        <v>0.98232830340237531</v>
      </c>
      <c r="L117" t="s">
        <v>310</v>
      </c>
      <c r="M117" t="s">
        <v>322</v>
      </c>
      <c r="N117">
        <v>9106</v>
      </c>
      <c r="O117">
        <v>15281</v>
      </c>
      <c r="P117">
        <v>17429</v>
      </c>
      <c r="Q117">
        <f t="shared" si="10"/>
        <v>0.87675712892305924</v>
      </c>
      <c r="R117" s="39">
        <f t="shared" si="11"/>
        <v>0.10557117447931608</v>
      </c>
    </row>
    <row r="118" spans="1:18" x14ac:dyDescent="0.25">
      <c r="A118" s="36">
        <v>2012</v>
      </c>
      <c r="B118" s="36" t="s">
        <v>59</v>
      </c>
      <c r="C118" s="36" t="s">
        <v>384</v>
      </c>
      <c r="D118" s="36" t="s">
        <v>188</v>
      </c>
      <c r="E118" s="36" t="s">
        <v>90</v>
      </c>
      <c r="F118" s="36" t="s">
        <v>197</v>
      </c>
      <c r="G118" s="36" t="s">
        <v>270</v>
      </c>
      <c r="H118" s="36">
        <v>42239</v>
      </c>
      <c r="I118" s="36">
        <v>76973</v>
      </c>
      <c r="J118">
        <v>78420</v>
      </c>
      <c r="K118" s="36">
        <f t="shared" si="9"/>
        <v>0.98154807447079828</v>
      </c>
      <c r="L118" t="s">
        <v>324</v>
      </c>
      <c r="M118" t="s">
        <v>325</v>
      </c>
      <c r="N118">
        <v>57479</v>
      </c>
      <c r="O118">
        <f>57479+2589</f>
        <v>60068</v>
      </c>
      <c r="P118">
        <v>78420</v>
      </c>
      <c r="Q118">
        <f t="shared" si="10"/>
        <v>0.76597806681968883</v>
      </c>
      <c r="R118" s="39">
        <f t="shared" si="11"/>
        <v>0.21557000765110945</v>
      </c>
    </row>
    <row r="119" spans="1:18" x14ac:dyDescent="0.25">
      <c r="A119" s="36">
        <v>2010</v>
      </c>
      <c r="B119" s="36" t="s">
        <v>60</v>
      </c>
      <c r="C119" s="36" t="s">
        <v>384</v>
      </c>
      <c r="D119" s="36" t="s">
        <v>263</v>
      </c>
      <c r="E119" s="36" t="s">
        <v>87</v>
      </c>
      <c r="F119" s="36" t="s">
        <v>326</v>
      </c>
      <c r="G119" s="36" t="s">
        <v>173</v>
      </c>
      <c r="H119" s="36">
        <v>3017</v>
      </c>
      <c r="I119" s="36">
        <v>3838</v>
      </c>
      <c r="J119">
        <v>3925</v>
      </c>
      <c r="K119" s="36">
        <f t="shared" si="9"/>
        <v>0.97783439490445856</v>
      </c>
      <c r="L119" t="s">
        <v>331</v>
      </c>
      <c r="M119" t="s">
        <v>332</v>
      </c>
      <c r="N119">
        <v>3081</v>
      </c>
      <c r="O119">
        <v>3081</v>
      </c>
      <c r="P119">
        <v>3925</v>
      </c>
      <c r="Q119">
        <f t="shared" ref="Q119" si="12">O119/P119</f>
        <v>0.784968152866242</v>
      </c>
      <c r="R119" s="39">
        <f>K119-Q119</f>
        <v>0.19286624203821656</v>
      </c>
    </row>
    <row r="120" spans="1:18" x14ac:dyDescent="0.25">
      <c r="A120" s="36">
        <v>2010</v>
      </c>
      <c r="B120" s="36" t="s">
        <v>38</v>
      </c>
      <c r="C120" s="36" t="s">
        <v>384</v>
      </c>
      <c r="D120" s="36" t="s">
        <v>263</v>
      </c>
      <c r="E120" s="36" t="s">
        <v>90</v>
      </c>
      <c r="F120" s="36" t="s">
        <v>327</v>
      </c>
      <c r="G120" s="36" t="s">
        <v>134</v>
      </c>
      <c r="H120" s="36">
        <v>6242</v>
      </c>
      <c r="I120" s="36">
        <v>8550</v>
      </c>
      <c r="J120">
        <v>8677</v>
      </c>
      <c r="K120" s="36">
        <f t="shared" si="9"/>
        <v>0.98536360493258035</v>
      </c>
      <c r="L120" t="s">
        <v>219</v>
      </c>
      <c r="M120" t="s">
        <v>333</v>
      </c>
      <c r="N120">
        <v>4562</v>
      </c>
      <c r="O120">
        <v>8300</v>
      </c>
      <c r="P120">
        <v>8677</v>
      </c>
      <c r="Q120">
        <f t="shared" ref="Q120:Q157" si="13">O120/P120</f>
        <v>0.95655180361876224</v>
      </c>
      <c r="R120" s="39">
        <f t="shared" ref="R120:R156" si="14">K120-Q120</f>
        <v>2.8811801313818108E-2</v>
      </c>
    </row>
    <row r="121" spans="1:18" x14ac:dyDescent="0.25">
      <c r="A121" s="36">
        <v>2010</v>
      </c>
      <c r="B121" s="36" t="s">
        <v>49</v>
      </c>
      <c r="C121" s="36" t="s">
        <v>384</v>
      </c>
      <c r="D121" s="36" t="s">
        <v>263</v>
      </c>
      <c r="E121" s="36" t="s">
        <v>91</v>
      </c>
      <c r="F121" s="36" t="s">
        <v>326</v>
      </c>
      <c r="G121" s="36" t="s">
        <v>173</v>
      </c>
      <c r="H121" s="36">
        <v>49501</v>
      </c>
      <c r="I121" s="36">
        <v>63171</v>
      </c>
      <c r="J121">
        <v>64030</v>
      </c>
      <c r="K121" s="36">
        <f t="shared" si="9"/>
        <v>0.98658441355614557</v>
      </c>
      <c r="L121" t="s">
        <v>334</v>
      </c>
      <c r="M121" t="s">
        <v>335</v>
      </c>
      <c r="N121">
        <v>34428</v>
      </c>
      <c r="O121">
        <v>61955</v>
      </c>
      <c r="P121">
        <v>64030</v>
      </c>
      <c r="Q121">
        <f t="shared" si="13"/>
        <v>0.96759331563329687</v>
      </c>
      <c r="R121" s="39">
        <f t="shared" si="14"/>
        <v>1.8991097922848699E-2</v>
      </c>
    </row>
    <row r="122" spans="1:18" x14ac:dyDescent="0.25">
      <c r="A122" s="36">
        <v>2010</v>
      </c>
      <c r="B122" s="36" t="s">
        <v>45</v>
      </c>
      <c r="C122" s="36" t="s">
        <v>384</v>
      </c>
      <c r="D122" s="36" t="s">
        <v>263</v>
      </c>
      <c r="E122" s="36" t="s">
        <v>92</v>
      </c>
      <c r="F122" s="36" t="s">
        <v>326</v>
      </c>
      <c r="G122" s="36" t="s">
        <v>173</v>
      </c>
      <c r="H122" s="36">
        <v>19993</v>
      </c>
      <c r="I122" s="36">
        <v>27612</v>
      </c>
      <c r="J122">
        <v>28071</v>
      </c>
      <c r="K122" s="36">
        <f t="shared" si="9"/>
        <v>0.98364860532221865</v>
      </c>
      <c r="L122" t="s">
        <v>336</v>
      </c>
      <c r="M122" t="s">
        <v>337</v>
      </c>
      <c r="N122">
        <v>19193</v>
      </c>
      <c r="O122">
        <v>25690</v>
      </c>
      <c r="P122">
        <v>28071</v>
      </c>
      <c r="Q122">
        <f t="shared" si="13"/>
        <v>0.91517936660610599</v>
      </c>
      <c r="R122" s="39">
        <f t="shared" si="14"/>
        <v>6.8469238716112657E-2</v>
      </c>
    </row>
    <row r="123" spans="1:18" x14ac:dyDescent="0.25">
      <c r="A123" s="36">
        <v>2010</v>
      </c>
      <c r="B123" s="36" t="s">
        <v>34</v>
      </c>
      <c r="C123" s="36" t="s">
        <v>384</v>
      </c>
      <c r="D123" s="36" t="s">
        <v>263</v>
      </c>
      <c r="E123" s="36" t="s">
        <v>90</v>
      </c>
      <c r="F123" s="36" t="s">
        <v>328</v>
      </c>
      <c r="G123" s="36" t="s">
        <v>173</v>
      </c>
      <c r="H123" s="36">
        <v>16812</v>
      </c>
      <c r="I123" s="36">
        <v>33510</v>
      </c>
      <c r="J123">
        <v>34079</v>
      </c>
      <c r="K123" s="36">
        <f t="shared" si="9"/>
        <v>0.98330350068957417</v>
      </c>
      <c r="L123" t="s">
        <v>268</v>
      </c>
      <c r="M123" t="s">
        <v>338</v>
      </c>
      <c r="N123">
        <v>16708</v>
      </c>
      <c r="O123">
        <v>32167</v>
      </c>
      <c r="P123">
        <v>34079</v>
      </c>
      <c r="Q123">
        <f t="shared" si="13"/>
        <v>0.94389506734352535</v>
      </c>
      <c r="R123" s="39">
        <f t="shared" si="14"/>
        <v>3.9408433346048821E-2</v>
      </c>
    </row>
    <row r="124" spans="1:18" x14ac:dyDescent="0.25">
      <c r="A124" s="36">
        <v>2010</v>
      </c>
      <c r="B124" s="36" t="s">
        <v>52</v>
      </c>
      <c r="C124" s="36" t="s">
        <v>76</v>
      </c>
      <c r="D124" s="36" t="s">
        <v>263</v>
      </c>
      <c r="E124" s="36" t="s">
        <v>329</v>
      </c>
      <c r="F124" s="36" t="s">
        <v>327</v>
      </c>
      <c r="G124" s="36" t="s">
        <v>134</v>
      </c>
      <c r="H124" s="36">
        <v>95092</v>
      </c>
      <c r="I124" s="36">
        <v>146553</v>
      </c>
      <c r="J124">
        <v>149045</v>
      </c>
      <c r="K124" s="36">
        <f t="shared" si="9"/>
        <v>0.9832802173840115</v>
      </c>
      <c r="L124" t="s">
        <v>219</v>
      </c>
      <c r="M124" t="s">
        <v>339</v>
      </c>
      <c r="N124">
        <v>84072</v>
      </c>
      <c r="O124">
        <v>140452</v>
      </c>
      <c r="P124">
        <v>149045</v>
      </c>
      <c r="Q124">
        <f t="shared" si="13"/>
        <v>0.94234627126035764</v>
      </c>
      <c r="R124" s="39">
        <f t="shared" si="14"/>
        <v>4.0933946123653864E-2</v>
      </c>
    </row>
    <row r="125" spans="1:18" x14ac:dyDescent="0.25">
      <c r="A125" s="36">
        <v>2010</v>
      </c>
      <c r="B125" s="36" t="s">
        <v>26</v>
      </c>
      <c r="C125" s="36" t="s">
        <v>384</v>
      </c>
      <c r="D125" s="36" t="s">
        <v>263</v>
      </c>
      <c r="E125" s="36" t="s">
        <v>94</v>
      </c>
      <c r="F125" s="36" t="s">
        <v>326</v>
      </c>
      <c r="G125" s="36" t="s">
        <v>173</v>
      </c>
      <c r="H125" s="36">
        <v>1628</v>
      </c>
      <c r="I125" s="36">
        <v>2148</v>
      </c>
      <c r="J125">
        <v>2196</v>
      </c>
      <c r="K125" s="36">
        <f t="shared" si="9"/>
        <v>0.97814207650273222</v>
      </c>
      <c r="L125" t="s">
        <v>340</v>
      </c>
      <c r="M125" t="s">
        <v>341</v>
      </c>
      <c r="N125">
        <v>1348</v>
      </c>
      <c r="O125">
        <v>2132</v>
      </c>
      <c r="P125">
        <v>2196</v>
      </c>
      <c r="Q125">
        <f t="shared" si="13"/>
        <v>0.97085610200364303</v>
      </c>
      <c r="R125" s="39">
        <f t="shared" si="14"/>
        <v>7.2859744990891873E-3</v>
      </c>
    </row>
    <row r="126" spans="1:18" x14ac:dyDescent="0.25">
      <c r="A126" s="36">
        <v>2010</v>
      </c>
      <c r="B126" s="36" t="s">
        <v>47</v>
      </c>
      <c r="C126" s="36" t="s">
        <v>76</v>
      </c>
      <c r="D126" s="36" t="s">
        <v>263</v>
      </c>
      <c r="E126" s="36" t="s">
        <v>95</v>
      </c>
      <c r="F126" s="36" t="s">
        <v>328</v>
      </c>
      <c r="G126" s="36" t="s">
        <v>173</v>
      </c>
      <c r="H126" s="36">
        <v>23860</v>
      </c>
      <c r="I126" s="36">
        <v>37190</v>
      </c>
      <c r="J126">
        <v>37783</v>
      </c>
      <c r="K126" s="36">
        <f t="shared" si="9"/>
        <v>0.98430511076410021</v>
      </c>
      <c r="L126" t="s">
        <v>342</v>
      </c>
      <c r="M126" t="s">
        <v>343</v>
      </c>
      <c r="N126">
        <v>18241</v>
      </c>
      <c r="O126">
        <v>35679</v>
      </c>
      <c r="P126">
        <v>37783</v>
      </c>
      <c r="Q126">
        <f t="shared" si="13"/>
        <v>0.94431358018156308</v>
      </c>
      <c r="R126" s="39">
        <f t="shared" si="14"/>
        <v>3.9991530582537127E-2</v>
      </c>
    </row>
    <row r="127" spans="1:18" x14ac:dyDescent="0.25">
      <c r="A127" s="36">
        <v>2010</v>
      </c>
      <c r="B127" s="36" t="s">
        <v>54</v>
      </c>
      <c r="C127" s="36" t="s">
        <v>384</v>
      </c>
      <c r="D127" s="36" t="s">
        <v>263</v>
      </c>
      <c r="E127" s="36" t="s">
        <v>96</v>
      </c>
      <c r="F127" s="36" t="s">
        <v>327</v>
      </c>
      <c r="G127" s="36" t="s">
        <v>134</v>
      </c>
      <c r="H127" s="36">
        <v>10045</v>
      </c>
      <c r="I127" s="36">
        <v>13263</v>
      </c>
      <c r="J127">
        <v>13458</v>
      </c>
      <c r="K127" s="36">
        <f t="shared" si="9"/>
        <v>0.98551047703967898</v>
      </c>
      <c r="L127" t="s">
        <v>278</v>
      </c>
      <c r="M127" t="s">
        <v>344</v>
      </c>
      <c r="N127">
        <v>6057</v>
      </c>
      <c r="O127">
        <v>11849</v>
      </c>
      <c r="P127">
        <v>13458</v>
      </c>
      <c r="Q127">
        <f t="shared" si="13"/>
        <v>0.88044285926586419</v>
      </c>
      <c r="R127" s="39">
        <f t="shared" si="14"/>
        <v>0.10506761777381479</v>
      </c>
    </row>
    <row r="128" spans="1:18" x14ac:dyDescent="0.25">
      <c r="A128" s="36">
        <v>2010</v>
      </c>
      <c r="B128" s="36" t="s">
        <v>33</v>
      </c>
      <c r="C128" s="36" t="s">
        <v>384</v>
      </c>
      <c r="D128" s="36" t="s">
        <v>263</v>
      </c>
      <c r="E128" s="36" t="s">
        <v>97</v>
      </c>
      <c r="F128" s="36" t="s">
        <v>326</v>
      </c>
      <c r="G128" s="36" t="s">
        <v>173</v>
      </c>
      <c r="H128" s="36">
        <v>2244</v>
      </c>
      <c r="I128" s="36">
        <v>3234</v>
      </c>
      <c r="J128">
        <v>3300</v>
      </c>
      <c r="K128" s="36">
        <f t="shared" si="9"/>
        <v>0.98</v>
      </c>
      <c r="L128" t="s">
        <v>216</v>
      </c>
      <c r="M128" t="s">
        <v>345</v>
      </c>
      <c r="N128">
        <v>2005</v>
      </c>
      <c r="O128">
        <v>3179</v>
      </c>
      <c r="P128">
        <v>3300</v>
      </c>
      <c r="Q128">
        <f t="shared" si="13"/>
        <v>0.96333333333333337</v>
      </c>
      <c r="R128" s="39">
        <f t="shared" si="14"/>
        <v>1.6666666666666607E-2</v>
      </c>
    </row>
    <row r="129" spans="1:18" x14ac:dyDescent="0.25">
      <c r="A129" s="36">
        <v>2010</v>
      </c>
      <c r="B129" s="36" t="s">
        <v>61</v>
      </c>
      <c r="C129" s="36" t="s">
        <v>76</v>
      </c>
      <c r="D129" s="36" t="s">
        <v>263</v>
      </c>
      <c r="E129" s="36" t="s">
        <v>98</v>
      </c>
      <c r="F129" s="36" t="s">
        <v>327</v>
      </c>
      <c r="G129" s="36" t="s">
        <v>134</v>
      </c>
      <c r="H129" s="36">
        <v>12970</v>
      </c>
      <c r="I129" s="36">
        <v>17207</v>
      </c>
      <c r="J129">
        <v>17557</v>
      </c>
      <c r="K129" s="36">
        <f t="shared" si="9"/>
        <v>0.9800649313664066</v>
      </c>
      <c r="L129" t="s">
        <v>233</v>
      </c>
      <c r="M129" t="s">
        <v>346</v>
      </c>
      <c r="N129">
        <v>8533</v>
      </c>
      <c r="O129">
        <v>16893</v>
      </c>
      <c r="P129">
        <v>17557</v>
      </c>
      <c r="Q129">
        <f t="shared" si="13"/>
        <v>0.96218032693512556</v>
      </c>
      <c r="R129" s="39">
        <f t="shared" si="14"/>
        <v>1.7884604431281037E-2</v>
      </c>
    </row>
    <row r="130" spans="1:18" x14ac:dyDescent="0.25">
      <c r="A130" s="36">
        <v>2010</v>
      </c>
      <c r="B130" s="36" t="s">
        <v>23</v>
      </c>
      <c r="C130" s="36" t="s">
        <v>384</v>
      </c>
      <c r="D130" s="36" t="s">
        <v>263</v>
      </c>
      <c r="E130" s="36" t="s">
        <v>94</v>
      </c>
      <c r="F130" s="36" t="s">
        <v>327</v>
      </c>
      <c r="G130" s="36" t="s">
        <v>134</v>
      </c>
      <c r="H130" s="36">
        <v>936</v>
      </c>
      <c r="I130" s="36">
        <v>1190</v>
      </c>
      <c r="J130">
        <v>1210</v>
      </c>
      <c r="K130" s="36">
        <f t="shared" si="9"/>
        <v>0.98347107438016534</v>
      </c>
      <c r="L130" t="s">
        <v>235</v>
      </c>
      <c r="M130" t="s">
        <v>347</v>
      </c>
      <c r="N130">
        <v>721</v>
      </c>
      <c r="O130">
        <v>1179</v>
      </c>
      <c r="P130">
        <v>1210</v>
      </c>
      <c r="Q130">
        <f t="shared" si="13"/>
        <v>0.97438016528925619</v>
      </c>
      <c r="R130" s="39">
        <f t="shared" si="14"/>
        <v>9.0909090909091494E-3</v>
      </c>
    </row>
    <row r="131" spans="1:18" x14ac:dyDescent="0.25">
      <c r="A131" s="36">
        <v>2010</v>
      </c>
      <c r="B131" s="36" t="s">
        <v>57</v>
      </c>
      <c r="C131" s="36" t="s">
        <v>384</v>
      </c>
      <c r="D131" s="36" t="s">
        <v>263</v>
      </c>
      <c r="E131" s="36" t="s">
        <v>57</v>
      </c>
      <c r="F131" s="36" t="s">
        <v>327</v>
      </c>
      <c r="G131" s="36" t="s">
        <v>134</v>
      </c>
      <c r="H131" s="36">
        <v>18516</v>
      </c>
      <c r="I131" s="36">
        <v>23980</v>
      </c>
      <c r="J131">
        <v>24425</v>
      </c>
      <c r="K131" s="36">
        <f t="shared" si="9"/>
        <v>0.98178096212896626</v>
      </c>
      <c r="L131" t="s">
        <v>219</v>
      </c>
      <c r="M131" t="s">
        <v>348</v>
      </c>
      <c r="N131">
        <v>13054</v>
      </c>
      <c r="O131">
        <v>22789</v>
      </c>
      <c r="P131">
        <v>24425</v>
      </c>
      <c r="Q131">
        <f t="shared" si="13"/>
        <v>0.9330194472876151</v>
      </c>
      <c r="R131" s="39">
        <f t="shared" si="14"/>
        <v>4.8761514841351161E-2</v>
      </c>
    </row>
    <row r="132" spans="1:18" x14ac:dyDescent="0.25">
      <c r="A132" s="36">
        <v>2010</v>
      </c>
      <c r="B132" s="36" t="s">
        <v>55</v>
      </c>
      <c r="C132" s="36" t="s">
        <v>384</v>
      </c>
      <c r="D132" s="36" t="s">
        <v>263</v>
      </c>
      <c r="E132" s="36" t="s">
        <v>99</v>
      </c>
      <c r="F132" s="36" t="s">
        <v>327</v>
      </c>
      <c r="G132" s="36" t="s">
        <v>134</v>
      </c>
      <c r="H132" s="36">
        <v>19028</v>
      </c>
      <c r="I132" s="36">
        <v>25777</v>
      </c>
      <c r="J132">
        <v>26050</v>
      </c>
      <c r="K132" s="36">
        <f t="shared" si="9"/>
        <v>0.98952015355086376</v>
      </c>
      <c r="L132" t="s">
        <v>176</v>
      </c>
      <c r="M132" t="s">
        <v>349</v>
      </c>
      <c r="N132">
        <v>12321</v>
      </c>
      <c r="O132">
        <v>24573</v>
      </c>
      <c r="P132">
        <v>26050</v>
      </c>
      <c r="Q132">
        <f t="shared" si="13"/>
        <v>0.94330134357005757</v>
      </c>
      <c r="R132" s="39">
        <f t="shared" si="14"/>
        <v>4.6218809980806186E-2</v>
      </c>
    </row>
    <row r="133" spans="1:18" x14ac:dyDescent="0.25">
      <c r="A133" s="36">
        <v>2010</v>
      </c>
      <c r="B133" s="36" t="s">
        <v>31</v>
      </c>
      <c r="C133" s="36" t="s">
        <v>384</v>
      </c>
      <c r="D133" s="36" t="s">
        <v>263</v>
      </c>
      <c r="E133" s="36" t="s">
        <v>100</v>
      </c>
      <c r="F133" s="36" t="s">
        <v>326</v>
      </c>
      <c r="G133" s="36" t="s">
        <v>173</v>
      </c>
      <c r="H133" s="36">
        <v>23537</v>
      </c>
      <c r="I133" s="36">
        <v>36053</v>
      </c>
      <c r="J133">
        <v>36513</v>
      </c>
      <c r="K133" s="36">
        <f t="shared" si="9"/>
        <v>0.98740174732287134</v>
      </c>
      <c r="L133" t="s">
        <v>350</v>
      </c>
      <c r="M133" t="s">
        <v>351</v>
      </c>
      <c r="N133">
        <v>18438</v>
      </c>
      <c r="O133">
        <v>34643</v>
      </c>
      <c r="P133">
        <v>36513</v>
      </c>
      <c r="Q133">
        <f t="shared" si="13"/>
        <v>0.94878536411688985</v>
      </c>
      <c r="R133" s="39">
        <f t="shared" si="14"/>
        <v>3.8616383205981486E-2</v>
      </c>
    </row>
    <row r="134" spans="1:18" x14ac:dyDescent="0.25">
      <c r="A134" s="36">
        <v>2010</v>
      </c>
      <c r="B134" s="36" t="s">
        <v>25</v>
      </c>
      <c r="C134" s="36" t="s">
        <v>384</v>
      </c>
      <c r="D134" s="36" t="s">
        <v>263</v>
      </c>
      <c r="E134" s="36" t="s">
        <v>102</v>
      </c>
      <c r="F134" s="36" t="s">
        <v>326</v>
      </c>
      <c r="G134" s="36" t="s">
        <v>173</v>
      </c>
      <c r="H134" s="36">
        <v>9228</v>
      </c>
      <c r="I134" s="36">
        <v>17491</v>
      </c>
      <c r="J134">
        <v>17738</v>
      </c>
      <c r="K134" s="36">
        <f t="shared" si="9"/>
        <v>0.98607509302063368</v>
      </c>
      <c r="L134" t="s">
        <v>229</v>
      </c>
      <c r="M134" t="s">
        <v>352</v>
      </c>
      <c r="N134">
        <v>9744</v>
      </c>
      <c r="O134">
        <v>16846</v>
      </c>
      <c r="P134">
        <v>17738</v>
      </c>
      <c r="Q134">
        <f t="shared" si="13"/>
        <v>0.94971248167775402</v>
      </c>
      <c r="R134" s="39">
        <f t="shared" si="14"/>
        <v>3.6362611342879658E-2</v>
      </c>
    </row>
    <row r="135" spans="1:18" x14ac:dyDescent="0.25">
      <c r="A135" s="36">
        <v>2010</v>
      </c>
      <c r="B135" s="36" t="s">
        <v>48</v>
      </c>
      <c r="C135" s="36" t="s">
        <v>77</v>
      </c>
      <c r="D135" s="36" t="s">
        <v>188</v>
      </c>
      <c r="E135" s="36" t="s">
        <v>48</v>
      </c>
      <c r="F135" s="36" t="s">
        <v>189</v>
      </c>
      <c r="G135" s="36" t="s">
        <v>191</v>
      </c>
      <c r="H135" s="36">
        <v>489190</v>
      </c>
      <c r="I135" s="36">
        <v>753558</v>
      </c>
      <c r="J135">
        <v>766477</v>
      </c>
      <c r="K135" s="36">
        <f t="shared" si="9"/>
        <v>0.98314496064461165</v>
      </c>
      <c r="L135" t="s">
        <v>377</v>
      </c>
      <c r="M135" t="s">
        <v>378</v>
      </c>
      <c r="N135">
        <v>382822</v>
      </c>
      <c r="O135">
        <f>314535+382822</f>
        <v>697357</v>
      </c>
      <c r="P135">
        <v>766477</v>
      </c>
      <c r="Q135">
        <f t="shared" si="13"/>
        <v>0.90982116880219499</v>
      </c>
      <c r="R135" s="39">
        <f t="shared" si="14"/>
        <v>7.3323791842416663E-2</v>
      </c>
    </row>
    <row r="136" spans="1:18" x14ac:dyDescent="0.25">
      <c r="A136" s="36">
        <v>2010</v>
      </c>
      <c r="B136" s="36" t="s">
        <v>40</v>
      </c>
      <c r="C136" s="36" t="s">
        <v>77</v>
      </c>
      <c r="D136" s="36" t="s">
        <v>263</v>
      </c>
      <c r="E136" s="36" t="s">
        <v>104</v>
      </c>
      <c r="F136" s="36" t="s">
        <v>326</v>
      </c>
      <c r="G136" s="36" t="s">
        <v>173</v>
      </c>
      <c r="H136" s="36">
        <v>68709</v>
      </c>
      <c r="I136" s="36">
        <v>104373</v>
      </c>
      <c r="J136">
        <v>105747</v>
      </c>
      <c r="K136" s="36">
        <f t="shared" si="9"/>
        <v>0.98700672359499564</v>
      </c>
      <c r="L136" t="s">
        <v>202</v>
      </c>
      <c r="M136" t="s">
        <v>376</v>
      </c>
      <c r="N136" s="37">
        <v>54404</v>
      </c>
      <c r="O136" s="37">
        <v>100515</v>
      </c>
      <c r="P136">
        <v>105747</v>
      </c>
      <c r="Q136">
        <f t="shared" si="13"/>
        <v>0.95052341910408811</v>
      </c>
      <c r="R136" s="39">
        <f t="shared" si="14"/>
        <v>3.6483304490907531E-2</v>
      </c>
    </row>
    <row r="137" spans="1:18" x14ac:dyDescent="0.25">
      <c r="A137" s="36">
        <v>2010</v>
      </c>
      <c r="B137" s="36" t="s">
        <v>51</v>
      </c>
      <c r="C137" s="36" t="s">
        <v>384</v>
      </c>
      <c r="D137" s="36" t="s">
        <v>263</v>
      </c>
      <c r="E137" s="36" t="s">
        <v>105</v>
      </c>
      <c r="F137" s="36" t="s">
        <v>326</v>
      </c>
      <c r="G137" s="36" t="s">
        <v>173</v>
      </c>
      <c r="H137" s="36">
        <v>10868</v>
      </c>
      <c r="I137" s="36">
        <v>15226</v>
      </c>
      <c r="J137">
        <v>15466</v>
      </c>
      <c r="K137" s="36">
        <f t="shared" si="9"/>
        <v>0.98448208974524765</v>
      </c>
      <c r="L137" t="s">
        <v>268</v>
      </c>
      <c r="M137" t="s">
        <v>353</v>
      </c>
      <c r="N137">
        <v>7415</v>
      </c>
      <c r="O137">
        <v>14065</v>
      </c>
      <c r="P137">
        <v>15466</v>
      </c>
      <c r="Q137">
        <f t="shared" si="13"/>
        <v>0.90941419888788311</v>
      </c>
      <c r="R137" s="39">
        <f t="shared" si="14"/>
        <v>7.5067890857364539E-2</v>
      </c>
    </row>
    <row r="138" spans="1:18" x14ac:dyDescent="0.25">
      <c r="A138" s="36">
        <v>2010</v>
      </c>
      <c r="B138" s="36" t="s">
        <v>30</v>
      </c>
      <c r="C138" s="36" t="s">
        <v>76</v>
      </c>
      <c r="D138" s="36" t="s">
        <v>188</v>
      </c>
      <c r="E138" s="36" t="s">
        <v>106</v>
      </c>
      <c r="F138" s="36" t="s">
        <v>189</v>
      </c>
      <c r="G138" s="36" t="s">
        <v>330</v>
      </c>
      <c r="H138" s="36">
        <v>4950</v>
      </c>
      <c r="I138" s="36">
        <v>8667</v>
      </c>
      <c r="J138">
        <v>8905</v>
      </c>
      <c r="K138" s="36">
        <f t="shared" si="9"/>
        <v>0.9732734418865806</v>
      </c>
      <c r="L138" t="s">
        <v>354</v>
      </c>
      <c r="M138" t="s">
        <v>355</v>
      </c>
      <c r="N138">
        <v>4809</v>
      </c>
      <c r="O138">
        <v>8469</v>
      </c>
      <c r="P138">
        <v>8905</v>
      </c>
      <c r="Q138">
        <f t="shared" si="13"/>
        <v>0.95103874227961815</v>
      </c>
      <c r="R138" s="39">
        <f t="shared" si="14"/>
        <v>2.2234699606962449E-2</v>
      </c>
    </row>
    <row r="139" spans="1:18" x14ac:dyDescent="0.25">
      <c r="A139" s="36">
        <v>2010</v>
      </c>
      <c r="B139" s="36" t="s">
        <v>43</v>
      </c>
      <c r="C139" s="36" t="s">
        <v>384</v>
      </c>
      <c r="D139" s="36" t="s">
        <v>263</v>
      </c>
      <c r="E139" s="36" t="s">
        <v>2</v>
      </c>
      <c r="F139" s="36" t="s">
        <v>326</v>
      </c>
      <c r="G139" s="36" t="s">
        <v>173</v>
      </c>
      <c r="H139" s="36">
        <v>24378</v>
      </c>
      <c r="I139" s="36">
        <v>31003</v>
      </c>
      <c r="J139">
        <v>31414</v>
      </c>
      <c r="K139" s="36">
        <f t="shared" si="9"/>
        <v>0.98691666136117651</v>
      </c>
      <c r="L139" t="s">
        <v>356</v>
      </c>
      <c r="M139" t="s">
        <v>357</v>
      </c>
      <c r="N139">
        <v>19620</v>
      </c>
      <c r="O139">
        <v>29131</v>
      </c>
      <c r="P139">
        <v>31414</v>
      </c>
      <c r="Q139">
        <f t="shared" si="13"/>
        <v>0.92732539632011202</v>
      </c>
      <c r="R139" s="39">
        <f t="shared" si="14"/>
        <v>5.959126504106449E-2</v>
      </c>
    </row>
    <row r="140" spans="1:18" x14ac:dyDescent="0.25">
      <c r="A140" s="36">
        <v>2010</v>
      </c>
      <c r="B140" s="36" t="s">
        <v>28</v>
      </c>
      <c r="C140" s="36" t="s">
        <v>384</v>
      </c>
      <c r="D140" s="36" t="s">
        <v>263</v>
      </c>
      <c r="E140" s="36" t="s">
        <v>90</v>
      </c>
      <c r="F140" s="36" t="s">
        <v>327</v>
      </c>
      <c r="G140" s="36" t="s">
        <v>134</v>
      </c>
      <c r="H140" s="36">
        <v>4353</v>
      </c>
      <c r="I140" s="36">
        <v>5442</v>
      </c>
      <c r="J140">
        <v>5536</v>
      </c>
      <c r="K140" s="36">
        <f t="shared" si="9"/>
        <v>0.98302023121387283</v>
      </c>
      <c r="L140" t="s">
        <v>219</v>
      </c>
      <c r="M140" t="s">
        <v>358</v>
      </c>
      <c r="N140">
        <v>3150</v>
      </c>
      <c r="O140">
        <v>5303</v>
      </c>
      <c r="P140">
        <v>5536</v>
      </c>
      <c r="Q140">
        <f t="shared" si="13"/>
        <v>0.95791184971098264</v>
      </c>
      <c r="R140" s="39">
        <f t="shared" si="14"/>
        <v>2.5108381502890187E-2</v>
      </c>
    </row>
    <row r="141" spans="1:18" x14ac:dyDescent="0.25">
      <c r="A141" s="36">
        <v>2010</v>
      </c>
      <c r="B141" s="36" t="s">
        <v>42</v>
      </c>
      <c r="C141" s="36" t="s">
        <v>384</v>
      </c>
      <c r="D141" s="36" t="s">
        <v>263</v>
      </c>
      <c r="E141" s="36" t="s">
        <v>107</v>
      </c>
      <c r="F141" s="36" t="s">
        <v>326</v>
      </c>
      <c r="G141" s="36" t="s">
        <v>173</v>
      </c>
      <c r="H141" s="36">
        <v>17297</v>
      </c>
      <c r="I141" s="36">
        <v>25078</v>
      </c>
      <c r="J141">
        <v>25347</v>
      </c>
      <c r="K141" s="36">
        <f t="shared" si="9"/>
        <v>0.98938730421746168</v>
      </c>
      <c r="L141" t="s">
        <v>237</v>
      </c>
      <c r="M141" t="s">
        <v>238</v>
      </c>
      <c r="N141">
        <v>12241</v>
      </c>
      <c r="O141">
        <v>23593</v>
      </c>
      <c r="P141">
        <v>25347</v>
      </c>
      <c r="Q141">
        <f t="shared" si="13"/>
        <v>0.93080048920976843</v>
      </c>
      <c r="R141" s="39">
        <f t="shared" si="14"/>
        <v>5.8586815007693249E-2</v>
      </c>
    </row>
    <row r="142" spans="1:18" x14ac:dyDescent="0.25">
      <c r="A142" s="36">
        <v>2010</v>
      </c>
      <c r="B142" s="36" t="s">
        <v>50</v>
      </c>
      <c r="C142" s="36" t="s">
        <v>384</v>
      </c>
      <c r="D142" s="36" t="s">
        <v>263</v>
      </c>
      <c r="E142" s="36" t="s">
        <v>108</v>
      </c>
      <c r="F142" s="36" t="s">
        <v>327</v>
      </c>
      <c r="G142" s="36" t="s">
        <v>134</v>
      </c>
      <c r="H142" s="36">
        <v>10524</v>
      </c>
      <c r="I142" s="36">
        <v>14785</v>
      </c>
      <c r="J142">
        <v>15043</v>
      </c>
      <c r="K142" s="36">
        <f t="shared" si="9"/>
        <v>0.98284916572492187</v>
      </c>
      <c r="L142" t="s">
        <v>331</v>
      </c>
      <c r="M142" t="s">
        <v>359</v>
      </c>
      <c r="N142">
        <v>8253</v>
      </c>
      <c r="O142">
        <v>13878</v>
      </c>
      <c r="P142">
        <v>15043</v>
      </c>
      <c r="Q142">
        <f t="shared" si="13"/>
        <v>0.92255534135478301</v>
      </c>
      <c r="R142" s="39">
        <f t="shared" si="14"/>
        <v>6.029382437013886E-2</v>
      </c>
    </row>
    <row r="143" spans="1:18" x14ac:dyDescent="0.25">
      <c r="A143" s="36">
        <v>2010</v>
      </c>
      <c r="B143" s="36" t="s">
        <v>35</v>
      </c>
      <c r="C143" s="36" t="s">
        <v>384</v>
      </c>
      <c r="D143" s="36" t="s">
        <v>263</v>
      </c>
      <c r="E143" s="36" t="s">
        <v>109</v>
      </c>
      <c r="F143" s="36" t="s">
        <v>327</v>
      </c>
      <c r="G143" s="36" t="s">
        <v>134</v>
      </c>
      <c r="H143" s="36">
        <v>6886</v>
      </c>
      <c r="I143" s="36">
        <v>9779</v>
      </c>
      <c r="J143">
        <v>9981</v>
      </c>
      <c r="K143" s="36">
        <f t="shared" si="9"/>
        <v>0.97976154693918449</v>
      </c>
      <c r="L143" t="s">
        <v>219</v>
      </c>
      <c r="M143" t="s">
        <v>360</v>
      </c>
      <c r="N143">
        <v>5269</v>
      </c>
      <c r="O143">
        <v>9488</v>
      </c>
      <c r="P143">
        <v>9981</v>
      </c>
      <c r="Q143">
        <f t="shared" si="13"/>
        <v>0.95060615168820761</v>
      </c>
      <c r="R143" s="39">
        <f t="shared" si="14"/>
        <v>2.9155395250976879E-2</v>
      </c>
    </row>
    <row r="144" spans="1:18" x14ac:dyDescent="0.25">
      <c r="A144" s="36">
        <v>2010</v>
      </c>
      <c r="B144" s="36" t="s">
        <v>32</v>
      </c>
      <c r="C144" s="36" t="s">
        <v>384</v>
      </c>
      <c r="D144" s="36" t="s">
        <v>263</v>
      </c>
      <c r="E144" s="36" t="s">
        <v>2</v>
      </c>
      <c r="F144" s="36" t="s">
        <v>327</v>
      </c>
      <c r="G144" s="36" t="s">
        <v>134</v>
      </c>
      <c r="H144" s="36">
        <v>4497</v>
      </c>
      <c r="I144" s="36">
        <v>5896</v>
      </c>
      <c r="J144">
        <v>6007</v>
      </c>
      <c r="K144" s="36">
        <f t="shared" si="9"/>
        <v>0.98152155818212083</v>
      </c>
      <c r="L144" t="s">
        <v>219</v>
      </c>
      <c r="M144" t="s">
        <v>361</v>
      </c>
      <c r="N144">
        <v>3712</v>
      </c>
      <c r="O144">
        <v>5684</v>
      </c>
      <c r="P144">
        <v>6007</v>
      </c>
      <c r="Q144">
        <f t="shared" si="13"/>
        <v>0.94622939903445979</v>
      </c>
      <c r="R144" s="39">
        <f t="shared" si="14"/>
        <v>3.529215914766104E-2</v>
      </c>
    </row>
    <row r="145" spans="1:18" x14ac:dyDescent="0.25">
      <c r="A145" s="36">
        <v>2010</v>
      </c>
      <c r="B145" s="36" t="s">
        <v>56</v>
      </c>
      <c r="C145" s="36" t="s">
        <v>77</v>
      </c>
      <c r="D145" s="36" t="s">
        <v>263</v>
      </c>
      <c r="E145" s="36" t="s">
        <v>110</v>
      </c>
      <c r="F145" s="36" t="s">
        <v>328</v>
      </c>
      <c r="G145" s="36" t="s">
        <v>173</v>
      </c>
      <c r="H145" s="36">
        <v>136762</v>
      </c>
      <c r="I145" s="36">
        <v>269121</v>
      </c>
      <c r="J145">
        <v>272587</v>
      </c>
      <c r="K145" s="36">
        <f t="shared" ref="K145:K157" si="15">I145/J145</f>
        <v>0.98728479347877929</v>
      </c>
      <c r="L145" t="s">
        <v>268</v>
      </c>
      <c r="M145" t="s">
        <v>362</v>
      </c>
      <c r="N145">
        <v>150529</v>
      </c>
      <c r="O145">
        <v>245795</v>
      </c>
      <c r="P145">
        <v>272587</v>
      </c>
      <c r="Q145">
        <f t="shared" si="13"/>
        <v>0.90171211393059836</v>
      </c>
      <c r="R145" s="39">
        <f t="shared" si="14"/>
        <v>8.557267954818093E-2</v>
      </c>
    </row>
    <row r="146" spans="1:18" x14ac:dyDescent="0.25">
      <c r="A146" s="36">
        <v>2010</v>
      </c>
      <c r="B146" s="36" t="s">
        <v>24</v>
      </c>
      <c r="C146" s="36" t="s">
        <v>76</v>
      </c>
      <c r="D146" s="36" t="s">
        <v>263</v>
      </c>
      <c r="E146" s="36" t="s">
        <v>111</v>
      </c>
      <c r="F146" s="36" t="s">
        <v>326</v>
      </c>
      <c r="G146" s="36" t="s">
        <v>134</v>
      </c>
      <c r="H146" s="36">
        <v>4640</v>
      </c>
      <c r="I146" s="36">
        <v>9224</v>
      </c>
      <c r="J146">
        <v>9382</v>
      </c>
      <c r="K146" s="36">
        <f t="shared" si="15"/>
        <v>0.98315924109997865</v>
      </c>
      <c r="L146" t="s">
        <v>363</v>
      </c>
      <c r="M146" t="s">
        <v>128</v>
      </c>
      <c r="N146">
        <v>4566</v>
      </c>
      <c r="O146">
        <v>9074</v>
      </c>
      <c r="P146">
        <v>9382</v>
      </c>
      <c r="Q146">
        <f t="shared" si="13"/>
        <v>0.96717117885312298</v>
      </c>
      <c r="R146" s="39">
        <f t="shared" si="14"/>
        <v>1.5988062246855672E-2</v>
      </c>
    </row>
    <row r="147" spans="1:18" x14ac:dyDescent="0.25">
      <c r="A147" s="36">
        <v>2010</v>
      </c>
      <c r="B147" s="36" t="s">
        <v>39</v>
      </c>
      <c r="C147" s="36" t="s">
        <v>76</v>
      </c>
      <c r="D147" s="36" t="s">
        <v>263</v>
      </c>
      <c r="E147" s="36" t="s">
        <v>112</v>
      </c>
      <c r="F147" s="36" t="s">
        <v>326</v>
      </c>
      <c r="G147" s="36" t="s">
        <v>173</v>
      </c>
      <c r="H147" s="36">
        <v>32243</v>
      </c>
      <c r="I147" s="36">
        <v>48297</v>
      </c>
      <c r="J147">
        <v>48960</v>
      </c>
      <c r="K147" s="36">
        <f t="shared" si="15"/>
        <v>0.98645833333333333</v>
      </c>
      <c r="L147" t="s">
        <v>212</v>
      </c>
      <c r="M147" t="s">
        <v>364</v>
      </c>
      <c r="N147">
        <v>26605</v>
      </c>
      <c r="O147">
        <v>46765</v>
      </c>
      <c r="P147">
        <v>48960</v>
      </c>
      <c r="Q147">
        <f t="shared" si="13"/>
        <v>0.95516748366013071</v>
      </c>
      <c r="R147" s="39">
        <f t="shared" si="14"/>
        <v>3.1290849673202614E-2</v>
      </c>
    </row>
    <row r="148" spans="1:18" x14ac:dyDescent="0.25">
      <c r="A148" s="36">
        <v>2010</v>
      </c>
      <c r="B148" s="36" t="s">
        <v>37</v>
      </c>
      <c r="C148" s="36" t="s">
        <v>76</v>
      </c>
      <c r="D148" s="36" t="s">
        <v>188</v>
      </c>
      <c r="E148" s="36" t="s">
        <v>113</v>
      </c>
      <c r="F148" s="36" t="s">
        <v>189</v>
      </c>
      <c r="G148" s="36" t="s">
        <v>330</v>
      </c>
      <c r="H148" s="36">
        <v>2415</v>
      </c>
      <c r="I148" s="36">
        <v>4533</v>
      </c>
      <c r="J148">
        <v>4666</v>
      </c>
      <c r="K148" s="36">
        <f t="shared" si="15"/>
        <v>0.97149592798971285</v>
      </c>
      <c r="L148" t="s">
        <v>365</v>
      </c>
      <c r="M148" t="s">
        <v>134</v>
      </c>
      <c r="N148">
        <v>3039</v>
      </c>
      <c r="O148">
        <v>4535</v>
      </c>
      <c r="P148">
        <v>4666</v>
      </c>
      <c r="Q148">
        <f t="shared" si="13"/>
        <v>0.97192456065152166</v>
      </c>
      <c r="R148" s="39">
        <f t="shared" si="14"/>
        <v>-4.2863266180881432E-4</v>
      </c>
    </row>
    <row r="149" spans="1:18" x14ac:dyDescent="0.25">
      <c r="A149" s="36">
        <v>2010</v>
      </c>
      <c r="B149" s="36" t="s">
        <v>53</v>
      </c>
      <c r="C149" s="36" t="s">
        <v>76</v>
      </c>
      <c r="D149" s="36" t="s">
        <v>263</v>
      </c>
      <c r="E149" s="36" t="s">
        <v>114</v>
      </c>
      <c r="F149" s="36" t="s">
        <v>328</v>
      </c>
      <c r="G149" s="36" t="s">
        <v>173</v>
      </c>
      <c r="H149" s="36">
        <v>135374</v>
      </c>
      <c r="I149" s="36">
        <v>267040</v>
      </c>
      <c r="J149">
        <v>270662</v>
      </c>
      <c r="K149" s="36">
        <f t="shared" si="15"/>
        <v>0.98661799587677623</v>
      </c>
      <c r="L149" t="s">
        <v>366</v>
      </c>
      <c r="M149" t="s">
        <v>367</v>
      </c>
      <c r="N149">
        <v>155030</v>
      </c>
      <c r="O149">
        <v>223419</v>
      </c>
      <c r="P149">
        <v>270662</v>
      </c>
      <c r="Q149">
        <f t="shared" si="13"/>
        <v>0.82545388713598511</v>
      </c>
      <c r="R149" s="39">
        <f t="shared" si="14"/>
        <v>0.16116410874079112</v>
      </c>
    </row>
    <row r="150" spans="1:18" x14ac:dyDescent="0.25">
      <c r="A150" s="36">
        <v>2010</v>
      </c>
      <c r="B150" s="36" t="s">
        <v>41</v>
      </c>
      <c r="C150" s="36" t="s">
        <v>384</v>
      </c>
      <c r="D150" s="36" t="s">
        <v>263</v>
      </c>
      <c r="E150" s="36" t="s">
        <v>100</v>
      </c>
      <c r="F150" s="36" t="s">
        <v>327</v>
      </c>
      <c r="G150" s="36" t="s">
        <v>134</v>
      </c>
      <c r="H150" s="36">
        <v>127433</v>
      </c>
      <c r="I150" s="36">
        <v>184045</v>
      </c>
      <c r="J150">
        <v>186250</v>
      </c>
      <c r="K150" s="36">
        <f t="shared" si="15"/>
        <v>0.98816107382550333</v>
      </c>
      <c r="L150" t="s">
        <v>368</v>
      </c>
      <c r="M150" t="s">
        <v>251</v>
      </c>
      <c r="N150">
        <v>98328</v>
      </c>
      <c r="O150">
        <v>175059</v>
      </c>
      <c r="P150">
        <v>186250</v>
      </c>
      <c r="Q150">
        <f t="shared" si="13"/>
        <v>0.93991409395973158</v>
      </c>
      <c r="R150" s="39">
        <f t="shared" si="14"/>
        <v>4.8246979865771755E-2</v>
      </c>
    </row>
    <row r="151" spans="1:18" x14ac:dyDescent="0.25">
      <c r="A151" s="36">
        <v>2010</v>
      </c>
      <c r="B151" s="36" t="s">
        <v>29</v>
      </c>
      <c r="C151" s="36" t="s">
        <v>76</v>
      </c>
      <c r="D151" s="36" t="s">
        <v>263</v>
      </c>
      <c r="E151" s="36" t="s">
        <v>90</v>
      </c>
      <c r="F151" s="36" t="s">
        <v>326</v>
      </c>
      <c r="G151" s="36" t="s">
        <v>173</v>
      </c>
      <c r="H151" s="36">
        <v>14863</v>
      </c>
      <c r="I151" s="36">
        <v>19841</v>
      </c>
      <c r="J151">
        <v>20091</v>
      </c>
      <c r="K151" s="36">
        <f t="shared" si="15"/>
        <v>0.98755661739087153</v>
      </c>
      <c r="L151" t="s">
        <v>268</v>
      </c>
      <c r="M151" t="s">
        <v>369</v>
      </c>
      <c r="N151">
        <v>10533</v>
      </c>
      <c r="O151">
        <v>19193</v>
      </c>
      <c r="P151">
        <v>20091</v>
      </c>
      <c r="Q151">
        <f t="shared" si="13"/>
        <v>0.95530336966801055</v>
      </c>
      <c r="R151" s="39">
        <f t="shared" si="14"/>
        <v>3.2253247722860978E-2</v>
      </c>
    </row>
    <row r="152" spans="1:18" x14ac:dyDescent="0.25">
      <c r="A152" s="36">
        <v>2010</v>
      </c>
      <c r="B152" s="36" t="s">
        <v>44</v>
      </c>
      <c r="C152" s="36" t="s">
        <v>384</v>
      </c>
      <c r="D152" s="36" t="s">
        <v>263</v>
      </c>
      <c r="E152" s="36" t="s">
        <v>273</v>
      </c>
      <c r="F152" s="36" t="s">
        <v>328</v>
      </c>
      <c r="G152" s="36" t="s">
        <v>173</v>
      </c>
      <c r="H152" s="36">
        <v>62033</v>
      </c>
      <c r="I152" s="36">
        <v>105915</v>
      </c>
      <c r="J152">
        <v>107344</v>
      </c>
      <c r="K152" s="36">
        <f t="shared" si="15"/>
        <v>0.98668765836935457</v>
      </c>
      <c r="L152" t="s">
        <v>233</v>
      </c>
      <c r="M152" t="s">
        <v>370</v>
      </c>
      <c r="N152">
        <v>65986</v>
      </c>
      <c r="O152">
        <v>99757</v>
      </c>
      <c r="P152">
        <v>107344</v>
      </c>
      <c r="Q152">
        <f t="shared" si="13"/>
        <v>0.92932068862721717</v>
      </c>
      <c r="R152" s="39">
        <f t="shared" si="14"/>
        <v>5.7366969742137397E-2</v>
      </c>
    </row>
    <row r="153" spans="1:18" x14ac:dyDescent="0.25">
      <c r="A153" s="36">
        <v>2010</v>
      </c>
      <c r="B153" s="36" t="s">
        <v>27</v>
      </c>
      <c r="C153" s="36" t="s">
        <v>384</v>
      </c>
      <c r="D153" s="36" t="s">
        <v>263</v>
      </c>
      <c r="E153" s="36" t="s">
        <v>116</v>
      </c>
      <c r="F153" s="36" t="s">
        <v>328</v>
      </c>
      <c r="G153" s="36" t="s">
        <v>173</v>
      </c>
      <c r="H153" s="36">
        <v>1304</v>
      </c>
      <c r="I153" s="36">
        <v>2038</v>
      </c>
      <c r="J153">
        <v>2096</v>
      </c>
      <c r="K153" s="36">
        <f t="shared" si="15"/>
        <v>0.97232824427480913</v>
      </c>
      <c r="L153" t="s">
        <v>350</v>
      </c>
      <c r="M153" t="s">
        <v>371</v>
      </c>
      <c r="N153">
        <v>1264</v>
      </c>
      <c r="O153">
        <v>2018</v>
      </c>
      <c r="P153">
        <v>2096</v>
      </c>
      <c r="Q153">
        <f t="shared" si="13"/>
        <v>0.96278625954198471</v>
      </c>
      <c r="R153" s="39">
        <f t="shared" si="14"/>
        <v>9.5419847328244156E-3</v>
      </c>
    </row>
    <row r="154" spans="1:18" x14ac:dyDescent="0.25">
      <c r="A154" s="36">
        <v>2010</v>
      </c>
      <c r="B154" s="36" t="s">
        <v>46</v>
      </c>
      <c r="C154" s="36" t="s">
        <v>384</v>
      </c>
      <c r="D154" s="36" t="s">
        <v>263</v>
      </c>
      <c r="E154" s="36" t="s">
        <v>117</v>
      </c>
      <c r="F154" s="36" t="s">
        <v>326</v>
      </c>
      <c r="G154" s="36" t="s">
        <v>173</v>
      </c>
      <c r="H154" s="36">
        <v>15783</v>
      </c>
      <c r="I154" s="36">
        <v>21187</v>
      </c>
      <c r="J154">
        <v>21598</v>
      </c>
      <c r="K154" s="36">
        <f t="shared" si="15"/>
        <v>0.98097046022779888</v>
      </c>
      <c r="L154" t="s">
        <v>212</v>
      </c>
      <c r="M154" t="s">
        <v>257</v>
      </c>
      <c r="N154">
        <v>10692</v>
      </c>
      <c r="O154">
        <v>19628</v>
      </c>
      <c r="P154">
        <v>21598</v>
      </c>
      <c r="Q154">
        <f t="shared" si="13"/>
        <v>0.90878785072691914</v>
      </c>
      <c r="R154" s="39">
        <f t="shared" si="14"/>
        <v>7.2182609500879735E-2</v>
      </c>
    </row>
    <row r="155" spans="1:18" x14ac:dyDescent="0.25">
      <c r="A155" s="36">
        <v>2010</v>
      </c>
      <c r="B155" s="36" t="s">
        <v>36</v>
      </c>
      <c r="C155" s="36" t="s">
        <v>76</v>
      </c>
      <c r="D155" s="36" t="s">
        <v>263</v>
      </c>
      <c r="E155" s="36" t="s">
        <v>118</v>
      </c>
      <c r="F155" s="36" t="s">
        <v>327</v>
      </c>
      <c r="G155" s="36" t="s">
        <v>134</v>
      </c>
      <c r="H155" s="36">
        <v>50125</v>
      </c>
      <c r="I155" s="36">
        <v>85539</v>
      </c>
      <c r="J155">
        <v>86993</v>
      </c>
      <c r="K155" s="36">
        <f t="shared" si="15"/>
        <v>0.98328601151816808</v>
      </c>
      <c r="L155" t="s">
        <v>372</v>
      </c>
      <c r="M155" t="s">
        <v>373</v>
      </c>
      <c r="N155">
        <v>41316</v>
      </c>
      <c r="O155">
        <v>74090</v>
      </c>
      <c r="P155">
        <v>86993</v>
      </c>
      <c r="Q155">
        <f t="shared" si="13"/>
        <v>0.8516777211959583</v>
      </c>
      <c r="R155" s="39">
        <f t="shared" si="14"/>
        <v>0.13160829032220978</v>
      </c>
    </row>
    <row r="156" spans="1:18" x14ac:dyDescent="0.25">
      <c r="A156" s="36">
        <v>2010</v>
      </c>
      <c r="B156" s="36" t="s">
        <v>58</v>
      </c>
      <c r="C156" s="36" t="s">
        <v>384</v>
      </c>
      <c r="D156" s="36" t="s">
        <v>263</v>
      </c>
      <c r="E156" s="36" t="s">
        <v>90</v>
      </c>
      <c r="F156" s="36" t="s">
        <v>326</v>
      </c>
      <c r="G156" s="36" t="s">
        <v>173</v>
      </c>
      <c r="H156" s="36">
        <v>8436</v>
      </c>
      <c r="I156" s="36">
        <v>13546</v>
      </c>
      <c r="J156">
        <v>13817</v>
      </c>
      <c r="K156" s="36">
        <f t="shared" si="15"/>
        <v>0.98038648042266774</v>
      </c>
      <c r="L156" t="s">
        <v>233</v>
      </c>
      <c r="M156" t="s">
        <v>374</v>
      </c>
      <c r="N156">
        <v>8119</v>
      </c>
      <c r="O156">
        <v>10722</v>
      </c>
      <c r="P156">
        <v>13817</v>
      </c>
      <c r="Q156">
        <f t="shared" si="13"/>
        <v>0.7760005789968879</v>
      </c>
      <c r="R156" s="39">
        <f t="shared" si="14"/>
        <v>0.20438590142577984</v>
      </c>
    </row>
    <row r="157" spans="1:18" x14ac:dyDescent="0.25">
      <c r="A157" s="36">
        <v>2010</v>
      </c>
      <c r="B157" s="36" t="s">
        <v>59</v>
      </c>
      <c r="C157" s="36" t="s">
        <v>384</v>
      </c>
      <c r="D157" s="36" t="s">
        <v>263</v>
      </c>
      <c r="E157" s="36" t="s">
        <v>90</v>
      </c>
      <c r="F157" s="36" t="s">
        <v>328</v>
      </c>
      <c r="G157" s="36" t="s">
        <v>173</v>
      </c>
      <c r="H157" s="36">
        <v>35086</v>
      </c>
      <c r="I157" s="36">
        <v>61978</v>
      </c>
      <c r="J157">
        <v>63163</v>
      </c>
      <c r="K157" s="36">
        <f t="shared" si="15"/>
        <v>0.98123901651283185</v>
      </c>
      <c r="L157" t="s">
        <v>233</v>
      </c>
      <c r="M157" t="s">
        <v>375</v>
      </c>
      <c r="N157">
        <v>33133</v>
      </c>
      <c r="O157">
        <v>61178</v>
      </c>
      <c r="P157">
        <v>63163</v>
      </c>
      <c r="Q157">
        <f t="shared" si="13"/>
        <v>0.96857337365229645</v>
      </c>
      <c r="R157" s="39">
        <f>K157-Q157</f>
        <v>1.2665642860535398E-2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workbookViewId="0">
      <selection activeCell="G2" sqref="G2:G40"/>
    </sheetView>
  </sheetViews>
  <sheetFormatPr defaultRowHeight="15" x14ac:dyDescent="0.25"/>
  <sheetData>
    <row r="1" spans="1:14" x14ac:dyDescent="0.25">
      <c r="A1" t="s">
        <v>386</v>
      </c>
      <c r="B1" t="s">
        <v>387</v>
      </c>
      <c r="C1" t="s">
        <v>74</v>
      </c>
      <c r="D1" t="s">
        <v>388</v>
      </c>
      <c r="E1" t="s">
        <v>389</v>
      </c>
      <c r="F1" t="s">
        <v>390</v>
      </c>
      <c r="G1" t="s">
        <v>391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  <c r="M1" t="s">
        <v>397</v>
      </c>
      <c r="N1" t="s">
        <v>398</v>
      </c>
    </row>
    <row r="2" spans="1:14" x14ac:dyDescent="0.25">
      <c r="A2">
        <v>63</v>
      </c>
      <c r="B2" t="s">
        <v>399</v>
      </c>
      <c r="C2" t="s">
        <v>60</v>
      </c>
      <c r="D2">
        <v>0</v>
      </c>
      <c r="E2">
        <v>0</v>
      </c>
      <c r="F2">
        <v>6689</v>
      </c>
      <c r="G2">
        <v>4832</v>
      </c>
      <c r="H2">
        <v>20</v>
      </c>
      <c r="I2">
        <v>0</v>
      </c>
      <c r="J2">
        <v>0</v>
      </c>
      <c r="K2" t="s">
        <v>400</v>
      </c>
      <c r="L2" s="42">
        <v>42702.659722222219</v>
      </c>
      <c r="N2">
        <v>72.239999999999995</v>
      </c>
    </row>
    <row r="3" spans="1:14" x14ac:dyDescent="0.25">
      <c r="A3">
        <v>63</v>
      </c>
      <c r="B3" t="s">
        <v>401</v>
      </c>
      <c r="C3" t="s">
        <v>38</v>
      </c>
      <c r="D3">
        <v>0</v>
      </c>
      <c r="E3">
        <v>0</v>
      </c>
      <c r="F3">
        <v>14118</v>
      </c>
      <c r="G3">
        <v>10160</v>
      </c>
      <c r="H3">
        <v>0</v>
      </c>
      <c r="I3">
        <v>0</v>
      </c>
      <c r="J3">
        <v>0</v>
      </c>
      <c r="K3" t="s">
        <v>402</v>
      </c>
      <c r="L3" s="42">
        <v>42703.419444444444</v>
      </c>
      <c r="N3">
        <v>71.959999999999994</v>
      </c>
    </row>
    <row r="4" spans="1:14" x14ac:dyDescent="0.25">
      <c r="A4">
        <v>63</v>
      </c>
      <c r="B4" t="s">
        <v>403</v>
      </c>
      <c r="C4" t="s">
        <v>49</v>
      </c>
      <c r="D4">
        <v>0</v>
      </c>
      <c r="E4">
        <v>0</v>
      </c>
      <c r="F4">
        <v>107586</v>
      </c>
      <c r="G4">
        <v>84663</v>
      </c>
      <c r="H4">
        <v>0</v>
      </c>
      <c r="I4">
        <v>0</v>
      </c>
      <c r="J4">
        <v>0</v>
      </c>
      <c r="K4" t="s">
        <v>402</v>
      </c>
      <c r="L4" s="42">
        <v>42703.468055555553</v>
      </c>
      <c r="N4">
        <v>78.69</v>
      </c>
    </row>
    <row r="5" spans="1:14" x14ac:dyDescent="0.25">
      <c r="A5">
        <v>63</v>
      </c>
      <c r="B5" t="s">
        <v>404</v>
      </c>
      <c r="C5" t="s">
        <v>45</v>
      </c>
      <c r="D5">
        <v>0</v>
      </c>
      <c r="E5">
        <v>0</v>
      </c>
      <c r="F5">
        <v>43477</v>
      </c>
      <c r="G5">
        <v>34799</v>
      </c>
      <c r="H5">
        <v>137</v>
      </c>
      <c r="I5">
        <v>0</v>
      </c>
      <c r="J5">
        <v>0</v>
      </c>
      <c r="K5" t="s">
        <v>405</v>
      </c>
      <c r="L5" s="42">
        <v>42692.675000000003</v>
      </c>
      <c r="N5">
        <v>80.040000000000006</v>
      </c>
    </row>
    <row r="6" spans="1:14" x14ac:dyDescent="0.25">
      <c r="A6">
        <v>63</v>
      </c>
      <c r="B6" t="s">
        <v>406</v>
      </c>
      <c r="C6" t="s">
        <v>34</v>
      </c>
      <c r="D6">
        <v>0</v>
      </c>
      <c r="E6">
        <v>0</v>
      </c>
      <c r="F6">
        <v>50987</v>
      </c>
      <c r="G6">
        <v>40853</v>
      </c>
      <c r="H6">
        <v>0</v>
      </c>
      <c r="I6">
        <v>0</v>
      </c>
      <c r="J6">
        <v>0</v>
      </c>
      <c r="K6" t="s">
        <v>407</v>
      </c>
      <c r="L6" s="42">
        <v>42690.675694444442</v>
      </c>
      <c r="N6">
        <v>80.12</v>
      </c>
    </row>
    <row r="7" spans="1:14" x14ac:dyDescent="0.25">
      <c r="A7">
        <v>63</v>
      </c>
      <c r="B7" t="s">
        <v>408</v>
      </c>
      <c r="C7" t="s">
        <v>52</v>
      </c>
      <c r="D7">
        <v>0</v>
      </c>
      <c r="E7">
        <v>0</v>
      </c>
      <c r="F7">
        <v>272832</v>
      </c>
      <c r="G7">
        <v>210759</v>
      </c>
      <c r="H7">
        <v>0</v>
      </c>
      <c r="I7">
        <v>0</v>
      </c>
      <c r="J7">
        <v>0</v>
      </c>
      <c r="K7" t="s">
        <v>409</v>
      </c>
      <c r="L7" s="42">
        <v>42702.737500000003</v>
      </c>
      <c r="N7">
        <v>77.25</v>
      </c>
    </row>
    <row r="8" spans="1:14" x14ac:dyDescent="0.25">
      <c r="A8">
        <v>63</v>
      </c>
      <c r="B8" t="s">
        <v>410</v>
      </c>
      <c r="C8" t="s">
        <v>26</v>
      </c>
      <c r="D8">
        <v>0</v>
      </c>
      <c r="E8">
        <v>0</v>
      </c>
      <c r="F8">
        <v>2719</v>
      </c>
      <c r="G8">
        <v>2277</v>
      </c>
      <c r="H8">
        <v>0</v>
      </c>
      <c r="I8">
        <v>0</v>
      </c>
      <c r="J8">
        <v>0</v>
      </c>
      <c r="K8" t="s">
        <v>402</v>
      </c>
      <c r="L8" s="42">
        <v>42703.388194444444</v>
      </c>
      <c r="N8">
        <v>83.74</v>
      </c>
    </row>
    <row r="9" spans="1:14" x14ac:dyDescent="0.25">
      <c r="A9">
        <v>63</v>
      </c>
      <c r="B9" t="s">
        <v>411</v>
      </c>
      <c r="C9" t="s">
        <v>47</v>
      </c>
      <c r="D9">
        <v>0</v>
      </c>
      <c r="E9">
        <v>0</v>
      </c>
      <c r="F9">
        <v>63430</v>
      </c>
      <c r="G9">
        <v>47845</v>
      </c>
      <c r="H9">
        <v>0</v>
      </c>
      <c r="I9">
        <v>0</v>
      </c>
      <c r="J9">
        <v>0</v>
      </c>
      <c r="K9" t="s">
        <v>409</v>
      </c>
      <c r="L9" s="42">
        <v>42696.697222222225</v>
      </c>
      <c r="N9">
        <v>75.430000000000007</v>
      </c>
    </row>
    <row r="10" spans="1:14" x14ac:dyDescent="0.25">
      <c r="A10">
        <v>63</v>
      </c>
      <c r="B10" t="s">
        <v>412</v>
      </c>
      <c r="C10" t="s">
        <v>54</v>
      </c>
      <c r="D10">
        <v>0</v>
      </c>
      <c r="E10">
        <v>0</v>
      </c>
      <c r="F10">
        <v>21070</v>
      </c>
      <c r="G10">
        <v>16078</v>
      </c>
      <c r="H10">
        <v>108</v>
      </c>
      <c r="I10">
        <v>0</v>
      </c>
      <c r="J10">
        <v>0</v>
      </c>
      <c r="K10" t="s">
        <v>407</v>
      </c>
      <c r="L10" s="42">
        <v>42697.694444444445</v>
      </c>
      <c r="N10">
        <v>76.31</v>
      </c>
    </row>
    <row r="11" spans="1:14" x14ac:dyDescent="0.25">
      <c r="A11">
        <v>63</v>
      </c>
      <c r="B11" t="s">
        <v>413</v>
      </c>
      <c r="C11" t="s">
        <v>33</v>
      </c>
      <c r="D11">
        <v>0</v>
      </c>
      <c r="E11">
        <v>0</v>
      </c>
      <c r="F11">
        <v>4674</v>
      </c>
      <c r="G11">
        <v>3711</v>
      </c>
      <c r="H11">
        <v>29</v>
      </c>
      <c r="I11">
        <v>0</v>
      </c>
      <c r="J11">
        <v>0</v>
      </c>
      <c r="K11" t="s">
        <v>414</v>
      </c>
      <c r="L11" s="42">
        <v>42689.381944444445</v>
      </c>
      <c r="N11">
        <v>79.400000000000006</v>
      </c>
    </row>
    <row r="12" spans="1:14" x14ac:dyDescent="0.25">
      <c r="A12">
        <v>63</v>
      </c>
      <c r="B12" t="s">
        <v>415</v>
      </c>
      <c r="C12" t="s">
        <v>61</v>
      </c>
      <c r="D12">
        <v>0</v>
      </c>
      <c r="E12">
        <v>0</v>
      </c>
      <c r="F12">
        <v>34087</v>
      </c>
      <c r="G12">
        <v>25075</v>
      </c>
      <c r="H12">
        <v>0</v>
      </c>
      <c r="I12">
        <v>0</v>
      </c>
      <c r="J12">
        <v>0</v>
      </c>
      <c r="K12" t="s">
        <v>416</v>
      </c>
      <c r="L12" s="42">
        <v>42702.761111111111</v>
      </c>
      <c r="N12">
        <v>73.56</v>
      </c>
    </row>
    <row r="13" spans="1:14" x14ac:dyDescent="0.25">
      <c r="A13">
        <v>63</v>
      </c>
      <c r="B13" t="s">
        <v>417</v>
      </c>
      <c r="C13" t="s">
        <v>23</v>
      </c>
      <c r="D13">
        <v>0</v>
      </c>
      <c r="E13">
        <v>0</v>
      </c>
      <c r="F13">
        <v>1553</v>
      </c>
      <c r="G13">
        <v>1299</v>
      </c>
      <c r="H13">
        <v>0</v>
      </c>
      <c r="I13">
        <v>0</v>
      </c>
      <c r="J13">
        <v>0</v>
      </c>
      <c r="K13" t="s">
        <v>402</v>
      </c>
      <c r="L13" s="42">
        <v>42703.407638888886</v>
      </c>
      <c r="N13">
        <v>83.64</v>
      </c>
    </row>
    <row r="14" spans="1:14" x14ac:dyDescent="0.25">
      <c r="A14">
        <v>63</v>
      </c>
      <c r="B14" t="s">
        <v>418</v>
      </c>
      <c r="C14" t="s">
        <v>57</v>
      </c>
      <c r="D14">
        <v>0</v>
      </c>
      <c r="E14">
        <v>0</v>
      </c>
      <c r="F14">
        <v>39319</v>
      </c>
      <c r="G14">
        <v>29782</v>
      </c>
      <c r="H14">
        <v>0</v>
      </c>
      <c r="I14">
        <v>0</v>
      </c>
      <c r="J14">
        <v>0</v>
      </c>
      <c r="K14" t="s">
        <v>402</v>
      </c>
      <c r="L14" s="42">
        <v>42703.439583333333</v>
      </c>
      <c r="N14">
        <v>75.739999999999995</v>
      </c>
    </row>
    <row r="15" spans="1:14" x14ac:dyDescent="0.25">
      <c r="A15">
        <v>63</v>
      </c>
      <c r="B15" t="s">
        <v>419</v>
      </c>
      <c r="C15" t="s">
        <v>55</v>
      </c>
      <c r="D15">
        <v>0</v>
      </c>
      <c r="E15">
        <v>0</v>
      </c>
      <c r="F15">
        <v>40531</v>
      </c>
      <c r="G15">
        <v>29812</v>
      </c>
      <c r="H15">
        <v>0</v>
      </c>
      <c r="I15">
        <v>0</v>
      </c>
      <c r="J15">
        <v>0</v>
      </c>
      <c r="K15" t="s">
        <v>420</v>
      </c>
      <c r="L15" s="42">
        <v>42702.637499999997</v>
      </c>
      <c r="N15">
        <v>73.55</v>
      </c>
    </row>
    <row r="16" spans="1:14" x14ac:dyDescent="0.25">
      <c r="A16">
        <v>63</v>
      </c>
      <c r="B16" t="s">
        <v>421</v>
      </c>
      <c r="C16" t="s">
        <v>31</v>
      </c>
      <c r="D16">
        <v>0</v>
      </c>
      <c r="E16">
        <v>0</v>
      </c>
      <c r="F16">
        <v>55089</v>
      </c>
      <c r="G16">
        <v>44895</v>
      </c>
      <c r="H16">
        <v>0</v>
      </c>
      <c r="I16">
        <v>0</v>
      </c>
      <c r="J16">
        <v>0</v>
      </c>
      <c r="K16" t="s">
        <v>402</v>
      </c>
      <c r="L16" s="42">
        <v>42703.438888888886</v>
      </c>
      <c r="N16">
        <v>81.5</v>
      </c>
    </row>
    <row r="17" spans="1:14" x14ac:dyDescent="0.25">
      <c r="A17">
        <v>63</v>
      </c>
      <c r="B17" t="s">
        <v>422</v>
      </c>
      <c r="C17" t="s">
        <v>25</v>
      </c>
      <c r="D17">
        <v>0</v>
      </c>
      <c r="E17">
        <v>0</v>
      </c>
      <c r="F17">
        <v>24557</v>
      </c>
      <c r="G17">
        <v>20984</v>
      </c>
      <c r="H17">
        <v>55</v>
      </c>
      <c r="I17">
        <v>0</v>
      </c>
      <c r="J17">
        <v>0</v>
      </c>
      <c r="K17" t="s">
        <v>414</v>
      </c>
      <c r="L17" s="42">
        <v>42689.702777777777</v>
      </c>
      <c r="N17">
        <v>85.45</v>
      </c>
    </row>
    <row r="18" spans="1:14" x14ac:dyDescent="0.25">
      <c r="A18">
        <v>63</v>
      </c>
      <c r="B18" t="s">
        <v>423</v>
      </c>
      <c r="C18" t="s">
        <v>48</v>
      </c>
      <c r="D18">
        <v>0</v>
      </c>
      <c r="E18">
        <v>0</v>
      </c>
      <c r="F18">
        <v>1281882</v>
      </c>
      <c r="G18">
        <v>1041193</v>
      </c>
      <c r="H18">
        <v>228</v>
      </c>
      <c r="I18">
        <v>0</v>
      </c>
      <c r="J18">
        <v>0</v>
      </c>
      <c r="K18" t="s">
        <v>407</v>
      </c>
      <c r="L18" s="42">
        <v>42702.691666666666</v>
      </c>
      <c r="N18">
        <v>81.22</v>
      </c>
    </row>
    <row r="19" spans="1:14" x14ac:dyDescent="0.25">
      <c r="A19">
        <v>63</v>
      </c>
      <c r="B19" t="s">
        <v>424</v>
      </c>
      <c r="C19" t="s">
        <v>40</v>
      </c>
      <c r="D19">
        <v>0</v>
      </c>
      <c r="E19">
        <v>0</v>
      </c>
      <c r="F19">
        <v>166501</v>
      </c>
      <c r="G19">
        <v>130503</v>
      </c>
      <c r="H19">
        <v>0</v>
      </c>
      <c r="I19">
        <v>0</v>
      </c>
      <c r="J19">
        <v>0</v>
      </c>
      <c r="K19" t="s">
        <v>402</v>
      </c>
      <c r="L19" s="42">
        <v>42703.424305555556</v>
      </c>
      <c r="N19">
        <v>78.38</v>
      </c>
    </row>
    <row r="20" spans="1:14" x14ac:dyDescent="0.25">
      <c r="A20">
        <v>63</v>
      </c>
      <c r="B20" t="s">
        <v>425</v>
      </c>
      <c r="C20" t="s">
        <v>51</v>
      </c>
      <c r="D20">
        <v>0</v>
      </c>
      <c r="E20">
        <v>0</v>
      </c>
      <c r="F20">
        <v>24521</v>
      </c>
      <c r="G20">
        <v>19863</v>
      </c>
      <c r="H20">
        <v>7</v>
      </c>
      <c r="I20">
        <v>0</v>
      </c>
      <c r="J20">
        <v>0</v>
      </c>
      <c r="K20" t="s">
        <v>426</v>
      </c>
      <c r="L20" s="42">
        <v>42697.680555555555</v>
      </c>
      <c r="N20">
        <v>81</v>
      </c>
    </row>
    <row r="21" spans="1:14" x14ac:dyDescent="0.25">
      <c r="A21">
        <v>63</v>
      </c>
      <c r="B21" t="s">
        <v>427</v>
      </c>
      <c r="C21" t="s">
        <v>30</v>
      </c>
      <c r="D21">
        <v>0</v>
      </c>
      <c r="E21">
        <v>0</v>
      </c>
      <c r="F21">
        <v>13974</v>
      </c>
      <c r="G21">
        <v>11263</v>
      </c>
      <c r="H21">
        <v>0</v>
      </c>
      <c r="I21">
        <v>0</v>
      </c>
      <c r="J21">
        <v>0</v>
      </c>
      <c r="K21" t="s">
        <v>402</v>
      </c>
      <c r="L21" s="42">
        <v>42703.474999999999</v>
      </c>
      <c r="N21">
        <v>80.599999999999994</v>
      </c>
    </row>
    <row r="22" spans="1:14" x14ac:dyDescent="0.25">
      <c r="A22">
        <v>63</v>
      </c>
      <c r="B22" t="s">
        <v>428</v>
      </c>
      <c r="C22" t="s">
        <v>43</v>
      </c>
      <c r="D22">
        <v>0</v>
      </c>
      <c r="E22">
        <v>0</v>
      </c>
      <c r="F22">
        <v>46094</v>
      </c>
      <c r="G22">
        <v>35786</v>
      </c>
      <c r="H22">
        <v>0</v>
      </c>
      <c r="I22">
        <v>0</v>
      </c>
      <c r="J22">
        <v>0</v>
      </c>
      <c r="K22" t="s">
        <v>402</v>
      </c>
      <c r="L22" s="42">
        <v>42703.425694444442</v>
      </c>
      <c r="N22">
        <v>77.64</v>
      </c>
    </row>
    <row r="23" spans="1:14" x14ac:dyDescent="0.25">
      <c r="A23">
        <v>63</v>
      </c>
      <c r="B23" t="s">
        <v>429</v>
      </c>
      <c r="C23" t="s">
        <v>28</v>
      </c>
      <c r="D23">
        <v>0</v>
      </c>
      <c r="E23">
        <v>0</v>
      </c>
      <c r="F23">
        <v>7090</v>
      </c>
      <c r="G23">
        <v>5952</v>
      </c>
      <c r="H23">
        <v>0</v>
      </c>
      <c r="I23">
        <v>0</v>
      </c>
      <c r="J23">
        <v>0</v>
      </c>
      <c r="K23" t="s">
        <v>430</v>
      </c>
      <c r="L23" s="42">
        <v>42702.643055555556</v>
      </c>
      <c r="N23">
        <v>83.95</v>
      </c>
    </row>
    <row r="24" spans="1:14" x14ac:dyDescent="0.25">
      <c r="A24">
        <v>63</v>
      </c>
      <c r="B24" t="s">
        <v>431</v>
      </c>
      <c r="C24" t="s">
        <v>42</v>
      </c>
      <c r="D24">
        <v>0</v>
      </c>
      <c r="E24">
        <v>0</v>
      </c>
      <c r="F24">
        <v>37824</v>
      </c>
      <c r="G24">
        <v>29389</v>
      </c>
      <c r="H24">
        <v>0</v>
      </c>
      <c r="I24">
        <v>0</v>
      </c>
      <c r="J24">
        <v>0</v>
      </c>
      <c r="K24" t="s">
        <v>414</v>
      </c>
      <c r="L24" s="42">
        <v>42702.684027777781</v>
      </c>
      <c r="N24">
        <v>77.7</v>
      </c>
    </row>
    <row r="25" spans="1:14" x14ac:dyDescent="0.25">
      <c r="A25">
        <v>63</v>
      </c>
      <c r="B25" t="s">
        <v>432</v>
      </c>
      <c r="C25" t="s">
        <v>50</v>
      </c>
      <c r="D25">
        <v>0</v>
      </c>
      <c r="E25">
        <v>0</v>
      </c>
      <c r="F25">
        <v>22456</v>
      </c>
      <c r="G25">
        <v>17862</v>
      </c>
      <c r="H25">
        <v>0</v>
      </c>
      <c r="I25">
        <v>0</v>
      </c>
      <c r="J25">
        <v>0</v>
      </c>
      <c r="K25" t="s">
        <v>402</v>
      </c>
      <c r="L25" s="42">
        <v>42703.477777777778</v>
      </c>
      <c r="N25">
        <v>79.540000000000006</v>
      </c>
    </row>
    <row r="26" spans="1:14" x14ac:dyDescent="0.25">
      <c r="A26">
        <v>63</v>
      </c>
      <c r="B26" t="s">
        <v>433</v>
      </c>
      <c r="C26" t="s">
        <v>35</v>
      </c>
      <c r="D26">
        <v>0</v>
      </c>
      <c r="E26">
        <v>0</v>
      </c>
      <c r="F26">
        <v>14097</v>
      </c>
      <c r="G26">
        <v>11171</v>
      </c>
      <c r="H26">
        <v>0</v>
      </c>
      <c r="I26">
        <v>0</v>
      </c>
      <c r="J26">
        <v>0</v>
      </c>
      <c r="K26" t="s">
        <v>402</v>
      </c>
      <c r="L26" s="42">
        <v>42703.418749999997</v>
      </c>
      <c r="N26">
        <v>79.239999999999995</v>
      </c>
    </row>
    <row r="27" spans="1:14" x14ac:dyDescent="0.25">
      <c r="A27">
        <v>63</v>
      </c>
      <c r="B27" t="s">
        <v>434</v>
      </c>
      <c r="C27" t="s">
        <v>32</v>
      </c>
      <c r="D27">
        <v>0</v>
      </c>
      <c r="E27">
        <v>0</v>
      </c>
      <c r="F27">
        <v>8916</v>
      </c>
      <c r="G27">
        <v>7113</v>
      </c>
      <c r="H27">
        <v>25</v>
      </c>
      <c r="I27">
        <v>0</v>
      </c>
      <c r="J27">
        <v>0</v>
      </c>
      <c r="K27" t="s">
        <v>435</v>
      </c>
      <c r="L27" s="42">
        <v>42689.590277777781</v>
      </c>
      <c r="N27">
        <v>79.78</v>
      </c>
    </row>
    <row r="28" spans="1:14" x14ac:dyDescent="0.25">
      <c r="A28">
        <v>63</v>
      </c>
      <c r="B28" t="s">
        <v>436</v>
      </c>
      <c r="C28" t="s">
        <v>56</v>
      </c>
      <c r="D28">
        <v>0</v>
      </c>
      <c r="E28">
        <v>0</v>
      </c>
      <c r="F28">
        <v>490666</v>
      </c>
      <c r="G28">
        <v>365318</v>
      </c>
      <c r="H28">
        <v>0</v>
      </c>
      <c r="I28">
        <v>0</v>
      </c>
      <c r="J28">
        <v>0</v>
      </c>
      <c r="K28" t="s">
        <v>402</v>
      </c>
      <c r="L28" s="42">
        <v>42703.495833333334</v>
      </c>
      <c r="N28">
        <v>74.45</v>
      </c>
    </row>
    <row r="29" spans="1:14" x14ac:dyDescent="0.25">
      <c r="A29">
        <v>63</v>
      </c>
      <c r="B29" t="s">
        <v>437</v>
      </c>
      <c r="C29" t="s">
        <v>24</v>
      </c>
      <c r="D29">
        <v>0</v>
      </c>
      <c r="E29">
        <v>0</v>
      </c>
      <c r="F29">
        <v>12798</v>
      </c>
      <c r="G29">
        <v>11294</v>
      </c>
      <c r="H29">
        <v>0</v>
      </c>
      <c r="I29">
        <v>0</v>
      </c>
      <c r="J29">
        <v>0</v>
      </c>
      <c r="K29" t="s">
        <v>402</v>
      </c>
      <c r="L29" s="42">
        <v>42703.381249999999</v>
      </c>
      <c r="N29">
        <v>88.25</v>
      </c>
    </row>
    <row r="30" spans="1:14" x14ac:dyDescent="0.25">
      <c r="A30">
        <v>63</v>
      </c>
      <c r="B30" t="s">
        <v>438</v>
      </c>
      <c r="C30" t="s">
        <v>39</v>
      </c>
      <c r="D30">
        <v>0</v>
      </c>
      <c r="E30">
        <v>0</v>
      </c>
      <c r="F30">
        <v>73990</v>
      </c>
      <c r="G30">
        <v>58513</v>
      </c>
      <c r="H30">
        <v>100</v>
      </c>
      <c r="I30">
        <v>0</v>
      </c>
      <c r="J30">
        <v>0</v>
      </c>
      <c r="K30" t="s">
        <v>405</v>
      </c>
      <c r="L30" s="42">
        <v>42692.70416666667</v>
      </c>
      <c r="N30">
        <v>79.08</v>
      </c>
    </row>
    <row r="31" spans="1:14" x14ac:dyDescent="0.25">
      <c r="A31">
        <v>63</v>
      </c>
      <c r="B31" t="s">
        <v>439</v>
      </c>
      <c r="C31" t="s">
        <v>37</v>
      </c>
      <c r="D31">
        <v>0</v>
      </c>
      <c r="E31">
        <v>0</v>
      </c>
      <c r="F31">
        <v>7451</v>
      </c>
      <c r="G31">
        <v>5846</v>
      </c>
      <c r="H31">
        <v>10</v>
      </c>
      <c r="I31">
        <v>0</v>
      </c>
      <c r="J31">
        <v>0</v>
      </c>
      <c r="K31" t="s">
        <v>440</v>
      </c>
      <c r="L31" s="42">
        <v>42688.697916666664</v>
      </c>
      <c r="N31">
        <v>78.459999999999994</v>
      </c>
    </row>
    <row r="32" spans="1:14" x14ac:dyDescent="0.25">
      <c r="A32">
        <v>63</v>
      </c>
      <c r="B32" t="s">
        <v>441</v>
      </c>
      <c r="C32" t="s">
        <v>53</v>
      </c>
      <c r="D32">
        <v>0</v>
      </c>
      <c r="E32">
        <v>0</v>
      </c>
      <c r="F32">
        <v>456502</v>
      </c>
      <c r="G32">
        <v>360487</v>
      </c>
      <c r="H32">
        <v>0</v>
      </c>
      <c r="I32">
        <v>0</v>
      </c>
      <c r="J32">
        <v>0</v>
      </c>
      <c r="K32" t="s">
        <v>402</v>
      </c>
      <c r="L32" s="42">
        <v>42702.818749999999</v>
      </c>
      <c r="N32">
        <v>78.97</v>
      </c>
    </row>
    <row r="33" spans="1:14" x14ac:dyDescent="0.25">
      <c r="A33">
        <v>63</v>
      </c>
      <c r="B33" t="s">
        <v>442</v>
      </c>
      <c r="C33" t="s">
        <v>41</v>
      </c>
      <c r="D33">
        <v>0</v>
      </c>
      <c r="E33">
        <v>0</v>
      </c>
      <c r="F33">
        <v>306261</v>
      </c>
      <c r="G33">
        <v>239229</v>
      </c>
      <c r="H33">
        <v>0</v>
      </c>
      <c r="I33">
        <v>0</v>
      </c>
      <c r="J33">
        <v>0</v>
      </c>
      <c r="K33" t="s">
        <v>426</v>
      </c>
      <c r="L33" s="42">
        <v>42702.681250000001</v>
      </c>
      <c r="N33">
        <v>78.11</v>
      </c>
    </row>
    <row r="34" spans="1:14" x14ac:dyDescent="0.25">
      <c r="A34">
        <v>63</v>
      </c>
      <c r="B34" t="s">
        <v>443</v>
      </c>
      <c r="C34" t="s">
        <v>29</v>
      </c>
      <c r="D34">
        <v>0</v>
      </c>
      <c r="E34">
        <v>0</v>
      </c>
      <c r="F34">
        <v>30047</v>
      </c>
      <c r="G34">
        <v>23055</v>
      </c>
      <c r="H34">
        <v>450</v>
      </c>
      <c r="I34">
        <v>0</v>
      </c>
      <c r="J34">
        <v>0</v>
      </c>
      <c r="K34" t="s">
        <v>444</v>
      </c>
      <c r="L34" s="42">
        <v>42691.554166666669</v>
      </c>
      <c r="N34">
        <v>76.73</v>
      </c>
    </row>
    <row r="35" spans="1:14" x14ac:dyDescent="0.25">
      <c r="A35">
        <v>63</v>
      </c>
      <c r="B35" t="s">
        <v>445</v>
      </c>
      <c r="C35" t="s">
        <v>44</v>
      </c>
      <c r="D35">
        <v>0</v>
      </c>
      <c r="E35">
        <v>0</v>
      </c>
      <c r="F35">
        <v>175078</v>
      </c>
      <c r="G35">
        <v>135966</v>
      </c>
      <c r="H35">
        <v>0</v>
      </c>
      <c r="I35">
        <v>0</v>
      </c>
      <c r="J35">
        <v>0</v>
      </c>
      <c r="K35" t="s">
        <v>402</v>
      </c>
      <c r="L35" s="42">
        <v>42703.380555555559</v>
      </c>
      <c r="N35">
        <v>77.66</v>
      </c>
    </row>
    <row r="36" spans="1:14" x14ac:dyDescent="0.25">
      <c r="A36">
        <v>63</v>
      </c>
      <c r="B36" t="s">
        <v>446</v>
      </c>
      <c r="C36" t="s">
        <v>27</v>
      </c>
      <c r="D36">
        <v>0</v>
      </c>
      <c r="E36">
        <v>0</v>
      </c>
      <c r="F36">
        <v>3008</v>
      </c>
      <c r="G36">
        <v>2444</v>
      </c>
      <c r="H36">
        <v>26</v>
      </c>
      <c r="I36">
        <v>0</v>
      </c>
      <c r="J36">
        <v>0</v>
      </c>
      <c r="K36" t="s">
        <v>447</v>
      </c>
      <c r="L36" s="42">
        <v>42692.588194444441</v>
      </c>
      <c r="N36">
        <v>81.25</v>
      </c>
    </row>
    <row r="37" spans="1:14" x14ac:dyDescent="0.25">
      <c r="A37">
        <v>63</v>
      </c>
      <c r="B37" t="s">
        <v>448</v>
      </c>
      <c r="C37" t="s">
        <v>46</v>
      </c>
      <c r="D37">
        <v>0</v>
      </c>
      <c r="E37">
        <v>0</v>
      </c>
      <c r="F37">
        <v>33538</v>
      </c>
      <c r="G37">
        <v>26659</v>
      </c>
      <c r="H37">
        <v>0</v>
      </c>
      <c r="I37">
        <v>0</v>
      </c>
      <c r="J37">
        <v>0</v>
      </c>
      <c r="K37" t="s">
        <v>402</v>
      </c>
      <c r="L37" s="42">
        <v>42702.672222222223</v>
      </c>
      <c r="N37">
        <v>79.489999999999995</v>
      </c>
    </row>
    <row r="38" spans="1:14" x14ac:dyDescent="0.25">
      <c r="A38">
        <v>63</v>
      </c>
      <c r="B38" t="s">
        <v>449</v>
      </c>
      <c r="C38" t="s">
        <v>36</v>
      </c>
      <c r="D38">
        <v>0</v>
      </c>
      <c r="E38">
        <v>0</v>
      </c>
      <c r="F38">
        <v>138962</v>
      </c>
      <c r="G38">
        <v>114920</v>
      </c>
      <c r="H38">
        <v>0</v>
      </c>
      <c r="I38">
        <v>0</v>
      </c>
      <c r="J38">
        <v>0</v>
      </c>
      <c r="K38" t="s">
        <v>402</v>
      </c>
      <c r="L38" s="42">
        <v>42702.718055555553</v>
      </c>
      <c r="N38">
        <v>82.7</v>
      </c>
    </row>
    <row r="39" spans="1:14" x14ac:dyDescent="0.25">
      <c r="A39">
        <v>63</v>
      </c>
      <c r="B39" t="s">
        <v>450</v>
      </c>
      <c r="C39" t="s">
        <v>58</v>
      </c>
      <c r="D39">
        <v>0</v>
      </c>
      <c r="E39">
        <v>0</v>
      </c>
      <c r="F39">
        <v>21629</v>
      </c>
      <c r="G39">
        <v>18328</v>
      </c>
      <c r="H39">
        <v>0</v>
      </c>
      <c r="I39">
        <v>0</v>
      </c>
      <c r="J39">
        <v>0</v>
      </c>
      <c r="K39" t="s">
        <v>402</v>
      </c>
      <c r="L39" s="42">
        <v>42703.400694444441</v>
      </c>
      <c r="N39">
        <v>84.74</v>
      </c>
    </row>
    <row r="40" spans="1:14" x14ac:dyDescent="0.25">
      <c r="A40">
        <v>63</v>
      </c>
      <c r="B40" t="s">
        <v>451</v>
      </c>
      <c r="C40" t="s">
        <v>59</v>
      </c>
      <c r="D40">
        <v>0</v>
      </c>
      <c r="E40">
        <v>0</v>
      </c>
      <c r="F40">
        <v>114075</v>
      </c>
      <c r="G40">
        <v>80912</v>
      </c>
      <c r="H40">
        <v>0</v>
      </c>
      <c r="I40">
        <v>0</v>
      </c>
      <c r="J40">
        <v>0</v>
      </c>
      <c r="K40" t="s">
        <v>402</v>
      </c>
      <c r="L40" s="42">
        <v>42703.394444444442</v>
      </c>
      <c r="N40">
        <v>70.930000000000007</v>
      </c>
    </row>
    <row r="41" spans="1:14" x14ac:dyDescent="0.25">
      <c r="A41">
        <v>63</v>
      </c>
      <c r="B41" t="s">
        <v>452</v>
      </c>
      <c r="C41" t="s">
        <v>1</v>
      </c>
      <c r="D41">
        <v>0</v>
      </c>
      <c r="E41">
        <v>0</v>
      </c>
      <c r="F41">
        <v>4270078</v>
      </c>
      <c r="G41">
        <v>3360890</v>
      </c>
      <c r="H41">
        <v>1195</v>
      </c>
      <c r="I41">
        <v>0</v>
      </c>
      <c r="J41">
        <v>0</v>
      </c>
      <c r="K41" t="s">
        <v>435</v>
      </c>
      <c r="L41" s="42">
        <v>42703.495833333334</v>
      </c>
      <c r="N41">
        <v>78.709999999999994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52"/>
  <sheetViews>
    <sheetView workbookViewId="0">
      <selection activeCell="R31" sqref="R31"/>
    </sheetView>
  </sheetViews>
  <sheetFormatPr defaultRowHeight="15" x14ac:dyDescent="0.25"/>
  <cols>
    <col min="1" max="1" width="27.28515625" customWidth="1"/>
    <col min="2" max="2" width="16.28515625" customWidth="1"/>
    <col min="3" max="6" width="6.140625" bestFit="1" customWidth="1"/>
    <col min="7" max="8" width="11.28515625" customWidth="1"/>
    <col min="9" max="9" width="28.85546875" bestFit="1" customWidth="1"/>
    <col min="10" max="10" width="16.28515625" customWidth="1"/>
    <col min="11" max="11" width="7.140625" bestFit="1" customWidth="1"/>
    <col min="12" max="14" width="6.140625" bestFit="1" customWidth="1"/>
    <col min="15" max="16" width="11.28515625" customWidth="1"/>
    <col min="17" max="17" width="18.42578125" customWidth="1"/>
    <col min="18" max="18" width="16.28515625" customWidth="1"/>
    <col min="19" max="20" width="6.140625" customWidth="1"/>
    <col min="21" max="21" width="5.140625" customWidth="1"/>
    <col min="22" max="22" width="11.28515625" bestFit="1" customWidth="1"/>
    <col min="23" max="23" width="12" bestFit="1" customWidth="1"/>
    <col min="24" max="27" width="6.140625" bestFit="1" customWidth="1"/>
    <col min="28" max="28" width="11.28515625" bestFit="1" customWidth="1"/>
  </cols>
  <sheetData>
    <row r="3" spans="1:28" x14ac:dyDescent="0.25">
      <c r="A3" s="19" t="s">
        <v>381</v>
      </c>
      <c r="B3" s="19" t="s">
        <v>63</v>
      </c>
      <c r="I3" s="19" t="s">
        <v>382</v>
      </c>
      <c r="J3" s="19" t="s">
        <v>63</v>
      </c>
      <c r="Q3" s="19" t="s">
        <v>383</v>
      </c>
      <c r="R3" s="19" t="s">
        <v>63</v>
      </c>
    </row>
    <row r="4" spans="1:28" x14ac:dyDescent="0.25">
      <c r="A4" s="19" t="s">
        <v>65</v>
      </c>
      <c r="B4">
        <v>2006</v>
      </c>
      <c r="C4">
        <v>2008</v>
      </c>
      <c r="D4">
        <v>2010</v>
      </c>
      <c r="E4">
        <v>2012</v>
      </c>
      <c r="F4">
        <v>2014</v>
      </c>
      <c r="G4" t="s">
        <v>64</v>
      </c>
      <c r="I4" s="19" t="s">
        <v>65</v>
      </c>
      <c r="J4">
        <v>2006</v>
      </c>
      <c r="K4">
        <v>2008</v>
      </c>
      <c r="L4">
        <v>2010</v>
      </c>
      <c r="M4">
        <v>2012</v>
      </c>
      <c r="N4">
        <v>2014</v>
      </c>
      <c r="O4" t="s">
        <v>64</v>
      </c>
      <c r="Q4" s="19" t="s">
        <v>65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 t="s">
        <v>64</v>
      </c>
    </row>
    <row r="5" spans="1:28" x14ac:dyDescent="0.25">
      <c r="A5" s="20" t="s">
        <v>76</v>
      </c>
      <c r="B5" s="41">
        <v>0.43692263449998531</v>
      </c>
      <c r="C5" s="41">
        <v>0.58922546993972869</v>
      </c>
      <c r="D5" s="41">
        <v>0.50058863435610035</v>
      </c>
      <c r="E5" s="41">
        <v>0.59349675042846362</v>
      </c>
      <c r="F5" s="41">
        <v>0.41793946302614671</v>
      </c>
      <c r="G5" s="41">
        <v>0.51413265158170551</v>
      </c>
      <c r="H5" s="41"/>
      <c r="I5" s="20" t="s">
        <v>76</v>
      </c>
      <c r="J5" s="41">
        <v>0.5998883663028437</v>
      </c>
      <c r="K5" s="41">
        <v>0.79416234699282329</v>
      </c>
      <c r="L5" s="41">
        <v>0.66751232111662306</v>
      </c>
      <c r="M5" s="41">
        <v>0.77604430822514803</v>
      </c>
      <c r="N5" s="41">
        <v>0.53952383819600347</v>
      </c>
      <c r="O5" s="41">
        <v>0.68205398503612591</v>
      </c>
      <c r="P5" s="41"/>
      <c r="Q5" s="20" t="s">
        <v>76</v>
      </c>
      <c r="R5" s="41">
        <v>0.68501100110685753</v>
      </c>
      <c r="S5" s="41">
        <v>0.65801606181516992</v>
      </c>
      <c r="T5" s="41">
        <v>0.72532629527989478</v>
      </c>
      <c r="U5" s="41">
        <v>0.71211699978694043</v>
      </c>
      <c r="V5" s="41">
        <v>0.72288977846840097</v>
      </c>
      <c r="W5" s="41">
        <v>0.71190829256251498</v>
      </c>
      <c r="X5" s="41">
        <v>0.751606192815647</v>
      </c>
      <c r="Y5" s="41">
        <v>0.72367992788041113</v>
      </c>
      <c r="Z5" s="41">
        <v>0.73690021576883058</v>
      </c>
      <c r="AA5" s="41">
        <v>0.72669740451724729</v>
      </c>
      <c r="AB5" s="41">
        <v>0.71874198215996221</v>
      </c>
    </row>
    <row r="6" spans="1:28" x14ac:dyDescent="0.25">
      <c r="A6" s="21" t="s">
        <v>66</v>
      </c>
      <c r="B6" s="41">
        <v>0.17535893744970585</v>
      </c>
      <c r="C6" s="41">
        <v>0.34518675074737959</v>
      </c>
      <c r="D6" s="41">
        <v>0.24650679742826281</v>
      </c>
      <c r="E6" s="41">
        <v>0.37887726007948375</v>
      </c>
      <c r="F6" s="41">
        <v>0.44112509245023723</v>
      </c>
      <c r="G6" s="41">
        <v>0.33786651738536239</v>
      </c>
      <c r="H6" s="41"/>
      <c r="I6" s="21" t="s">
        <v>66</v>
      </c>
      <c r="J6" s="41">
        <v>0.33722042534453139</v>
      </c>
      <c r="K6" s="41">
        <v>0.56562594103138197</v>
      </c>
      <c r="L6" s="41">
        <v>0.40092709196499243</v>
      </c>
      <c r="M6" s="41">
        <v>0.58391065825421873</v>
      </c>
      <c r="N6" s="41">
        <v>0.58585914863259858</v>
      </c>
      <c r="O6" s="41">
        <v>0.51745126185179746</v>
      </c>
      <c r="P6" s="41"/>
      <c r="Q6" s="21" t="s">
        <v>66</v>
      </c>
      <c r="R6" s="41">
        <v>0.50906804833834962</v>
      </c>
      <c r="S6" s="41">
        <v>0.46338342953268696</v>
      </c>
      <c r="T6" s="41">
        <v>0.60988904089334217</v>
      </c>
      <c r="U6" s="41">
        <v>0.58425010014438949</v>
      </c>
      <c r="V6" s="41">
        <v>0.61523181076360545</v>
      </c>
      <c r="W6" s="41">
        <v>0.55559308164065047</v>
      </c>
      <c r="X6" s="41">
        <v>0.64733978838914519</v>
      </c>
      <c r="Y6" s="41">
        <v>0.56278084291530117</v>
      </c>
      <c r="Z6" s="41">
        <v>0.74771165763365011</v>
      </c>
      <c r="AA6" s="41">
        <v>0.52818399164953245</v>
      </c>
      <c r="AB6" s="41">
        <v>0.59327062209443582</v>
      </c>
    </row>
    <row r="7" spans="1:28" x14ac:dyDescent="0.25">
      <c r="A7" s="21" t="s">
        <v>67</v>
      </c>
      <c r="B7" s="41">
        <v>0.23263061339743621</v>
      </c>
      <c r="C7" s="41">
        <v>0.4403212418516641</v>
      </c>
      <c r="D7" s="41">
        <v>0.30287941267499435</v>
      </c>
      <c r="E7" s="41">
        <v>0.44962954815136397</v>
      </c>
      <c r="F7" s="41">
        <v>0.71179610063551269</v>
      </c>
      <c r="G7" s="41">
        <v>0.45939676017231795</v>
      </c>
      <c r="H7" s="41"/>
      <c r="I7" s="21" t="s">
        <v>67</v>
      </c>
      <c r="J7" s="41">
        <v>0.41031305594484285</v>
      </c>
      <c r="K7" s="41">
        <v>0.70458131945384528</v>
      </c>
      <c r="L7" s="41">
        <v>0.48918421614841556</v>
      </c>
      <c r="M7" s="41">
        <v>0.656910964608311</v>
      </c>
      <c r="N7" s="41">
        <v>0.803804695761133</v>
      </c>
      <c r="O7" s="41">
        <v>0.64507093029508222</v>
      </c>
      <c r="P7" s="41"/>
      <c r="Q7" s="21" t="s">
        <v>67</v>
      </c>
      <c r="R7" s="41">
        <v>0.56118737923910222</v>
      </c>
      <c r="S7" s="41">
        <v>0.5249298364777033</v>
      </c>
      <c r="T7" s="41">
        <v>0.62389072085526265</v>
      </c>
      <c r="U7" s="41">
        <v>0.60280951162651364</v>
      </c>
      <c r="V7" s="41">
        <v>0.61948484946556814</v>
      </c>
      <c r="W7" s="41">
        <v>0.6274952733973943</v>
      </c>
      <c r="X7" s="41">
        <v>0.68648919929468422</v>
      </c>
      <c r="Y7" s="41">
        <v>0.66690331472582198</v>
      </c>
      <c r="Z7" s="41">
        <v>0.88486527367429757</v>
      </c>
      <c r="AA7" s="41">
        <v>0.70723921485234575</v>
      </c>
      <c r="AB7" s="41">
        <v>0.66403826424096868</v>
      </c>
    </row>
    <row r="8" spans="1:28" x14ac:dyDescent="0.25">
      <c r="A8" s="21" t="s">
        <v>68</v>
      </c>
      <c r="B8" s="41">
        <v>0.33950143331765542</v>
      </c>
      <c r="C8" s="41">
        <v>0.50581698698373134</v>
      </c>
      <c r="D8" s="41">
        <v>0.41408634703116853</v>
      </c>
      <c r="E8" s="41">
        <v>0.52603249278440822</v>
      </c>
      <c r="F8" s="41">
        <v>0.5880339069583238</v>
      </c>
      <c r="G8" s="41">
        <v>0.49404322853005322</v>
      </c>
      <c r="H8" s="41"/>
      <c r="I8" s="21" t="s">
        <v>68</v>
      </c>
      <c r="J8" s="41">
        <v>0.54506260329029721</v>
      </c>
      <c r="K8" s="41">
        <v>0.7830814808924399</v>
      </c>
      <c r="L8" s="41">
        <v>0.63565784244399848</v>
      </c>
      <c r="M8" s="41">
        <v>0.7673964354900612</v>
      </c>
      <c r="N8" s="41">
        <v>0.70738479844634816</v>
      </c>
      <c r="O8" s="41">
        <v>0.70649766916937151</v>
      </c>
      <c r="P8" s="41"/>
      <c r="Q8" s="21" t="s">
        <v>68</v>
      </c>
      <c r="R8" s="41">
        <v>0.61882753787998734</v>
      </c>
      <c r="S8" s="41">
        <v>0.58712431168383661</v>
      </c>
      <c r="T8" s="41">
        <v>0.64439076537173867</v>
      </c>
      <c r="U8" s="41">
        <v>0.6335625509689401</v>
      </c>
      <c r="V8" s="41">
        <v>0.64926448266702375</v>
      </c>
      <c r="W8" s="41">
        <v>0.6481643646985199</v>
      </c>
      <c r="X8" s="41">
        <v>0.68546649805001569</v>
      </c>
      <c r="Y8" s="41">
        <v>0.66778198224599228</v>
      </c>
      <c r="Z8" s="41">
        <v>0.83030079527356115</v>
      </c>
      <c r="AA8" s="41">
        <v>0.69280854297974703</v>
      </c>
      <c r="AB8" s="41">
        <v>0.67434283433035269</v>
      </c>
    </row>
    <row r="9" spans="1:28" x14ac:dyDescent="0.25">
      <c r="A9" s="21" t="s">
        <v>69</v>
      </c>
      <c r="B9" s="41">
        <v>0.5044447213726273</v>
      </c>
      <c r="C9" s="41">
        <v>0.64014571582791224</v>
      </c>
      <c r="D9" s="41">
        <v>0.54605108203638664</v>
      </c>
      <c r="E9" s="41">
        <v>0.6179739224780344</v>
      </c>
      <c r="F9" s="41">
        <v>0.38981100383860212</v>
      </c>
      <c r="G9" s="41">
        <v>0.54102508776457914</v>
      </c>
      <c r="H9" s="41"/>
      <c r="I9" s="21" t="s">
        <v>69</v>
      </c>
      <c r="J9" s="41">
        <v>0.67878412216030715</v>
      </c>
      <c r="K9" s="41">
        <v>0.84877553200304967</v>
      </c>
      <c r="L9" s="41">
        <v>0.74470429520779846</v>
      </c>
      <c r="M9" s="41">
        <v>0.82972670047955122</v>
      </c>
      <c r="N9" s="41">
        <v>0.5461005099712386</v>
      </c>
      <c r="O9" s="41">
        <v>0.73170056482982349</v>
      </c>
      <c r="P9" s="41"/>
      <c r="Q9" s="21" t="s">
        <v>69</v>
      </c>
      <c r="R9" s="41">
        <v>0.74072945079106967</v>
      </c>
      <c r="S9" s="41">
        <v>0.71404261126598678</v>
      </c>
      <c r="T9" s="41">
        <v>0.75333988224751769</v>
      </c>
      <c r="U9" s="41">
        <v>0.7283514361806942</v>
      </c>
      <c r="V9" s="41">
        <v>0.73219681645885015</v>
      </c>
      <c r="W9" s="41">
        <v>0.71785024669616326</v>
      </c>
      <c r="X9" s="41">
        <v>0.74455057739861352</v>
      </c>
      <c r="Y9" s="41">
        <v>0.72060611821069143</v>
      </c>
      <c r="Z9" s="41">
        <v>0.71043111289161254</v>
      </c>
      <c r="AA9" s="41">
        <v>0.71648259918542234</v>
      </c>
      <c r="AB9" s="41">
        <v>0.72804270180482611</v>
      </c>
    </row>
    <row r="10" spans="1:28" x14ac:dyDescent="0.25">
      <c r="A10" s="21" t="s">
        <v>70</v>
      </c>
      <c r="B10" s="41">
        <v>0.67560817013092078</v>
      </c>
      <c r="C10" s="41">
        <v>0.79405860050702359</v>
      </c>
      <c r="D10" s="41">
        <v>0.72006783719721335</v>
      </c>
      <c r="E10" s="41">
        <v>0.76472537410851771</v>
      </c>
      <c r="F10" s="41">
        <v>0.22539801864333728</v>
      </c>
      <c r="G10" s="41">
        <v>0.62111778409256679</v>
      </c>
      <c r="H10" s="41"/>
      <c r="I10" s="21" t="s">
        <v>70</v>
      </c>
      <c r="J10" s="41">
        <v>0.79205000560183836</v>
      </c>
      <c r="K10" s="41">
        <v>0.92126680035292685</v>
      </c>
      <c r="L10" s="41">
        <v>0.85011628901364378</v>
      </c>
      <c r="M10" s="41">
        <v>0.89931627555626015</v>
      </c>
      <c r="N10" s="41">
        <v>0.32259331736003738</v>
      </c>
      <c r="O10" s="41">
        <v>0.74181365066292215</v>
      </c>
      <c r="P10" s="41"/>
      <c r="Q10" s="21" t="s">
        <v>70</v>
      </c>
      <c r="R10" s="41">
        <v>0.85105814300793525</v>
      </c>
      <c r="S10" s="41">
        <v>0.82663124963920109</v>
      </c>
      <c r="T10" s="41">
        <v>0.86128816099418881</v>
      </c>
      <c r="U10" s="41">
        <v>0.85664234029213882</v>
      </c>
      <c r="V10" s="41">
        <v>0.84666740165274845</v>
      </c>
      <c r="W10" s="41">
        <v>0.83529520997611728</v>
      </c>
      <c r="X10" s="41">
        <v>0.84993510253996407</v>
      </c>
      <c r="Y10" s="41">
        <v>0.83343563096700146</v>
      </c>
      <c r="Z10" s="41">
        <v>0.69387438825809866</v>
      </c>
      <c r="AA10" s="41">
        <v>0.82987806660174457</v>
      </c>
      <c r="AB10" s="41">
        <v>0.82392023676546433</v>
      </c>
    </row>
    <row r="11" spans="1:28" x14ac:dyDescent="0.25">
      <c r="A11" s="21" t="s">
        <v>71</v>
      </c>
      <c r="B11" s="41">
        <v>0.69399193133156711</v>
      </c>
      <c r="C11" s="41">
        <v>0.80982352372066069</v>
      </c>
      <c r="D11" s="41">
        <v>0.77394032976857652</v>
      </c>
      <c r="E11" s="41">
        <v>0.82374190496897415</v>
      </c>
      <c r="F11" s="41">
        <v>0.1514726556308664</v>
      </c>
      <c r="G11" s="41">
        <v>0.63134653154535347</v>
      </c>
      <c r="H11" s="41"/>
      <c r="I11" s="21" t="s">
        <v>71</v>
      </c>
      <c r="J11" s="41">
        <v>0.83589998547524458</v>
      </c>
      <c r="K11" s="41">
        <v>0.94164300822329505</v>
      </c>
      <c r="L11" s="41">
        <v>0.88448419192088912</v>
      </c>
      <c r="M11" s="41">
        <v>0.91900481496248609</v>
      </c>
      <c r="N11" s="41">
        <v>0.27140055900466653</v>
      </c>
      <c r="O11" s="41">
        <v>0.7497898334077584</v>
      </c>
      <c r="P11" s="41"/>
      <c r="Q11" s="21" t="s">
        <v>71</v>
      </c>
      <c r="R11" s="41">
        <v>0.82919544738470041</v>
      </c>
      <c r="S11" s="41">
        <v>0.83198493229160442</v>
      </c>
      <c r="T11" s="41">
        <v>0.85915920131732026</v>
      </c>
      <c r="U11" s="41">
        <v>0.86708605950896822</v>
      </c>
      <c r="V11" s="41">
        <v>0.87449330980261109</v>
      </c>
      <c r="W11" s="41">
        <v>0.88705157896624409</v>
      </c>
      <c r="X11" s="41">
        <v>0.89585599122146031</v>
      </c>
      <c r="Y11" s="41">
        <v>0.89057167821765892</v>
      </c>
      <c r="Z11" s="41">
        <v>0.55421806688176545</v>
      </c>
      <c r="AA11" s="41">
        <v>0.88559201183469094</v>
      </c>
      <c r="AB11" s="41">
        <v>0.82883723372372586</v>
      </c>
    </row>
    <row r="12" spans="1:28" x14ac:dyDescent="0.25">
      <c r="A12" s="20" t="s">
        <v>77</v>
      </c>
      <c r="B12" s="41">
        <v>0.42970533048427267</v>
      </c>
      <c r="C12" s="41">
        <v>0.57759829697727061</v>
      </c>
      <c r="D12" s="41">
        <v>0.49478563033929507</v>
      </c>
      <c r="E12" s="41">
        <v>0.60330185472369324</v>
      </c>
      <c r="F12" s="41">
        <v>0.37584019990275658</v>
      </c>
      <c r="G12" s="41">
        <v>0.49043540287889958</v>
      </c>
      <c r="H12" s="41"/>
      <c r="I12" s="20" t="s">
        <v>77</v>
      </c>
      <c r="J12" s="41">
        <v>0.59253985362782258</v>
      </c>
      <c r="K12" s="41">
        <v>0.7770372413117097</v>
      </c>
      <c r="L12" s="41">
        <v>0.66712685694639018</v>
      </c>
      <c r="M12" s="41">
        <v>0.79182471357169137</v>
      </c>
      <c r="N12" s="41">
        <v>0.49460487703228967</v>
      </c>
      <c r="O12" s="41">
        <v>0.65659738472557139</v>
      </c>
      <c r="P12" s="41"/>
      <c r="Q12" s="20" t="s">
        <v>77</v>
      </c>
      <c r="R12" s="41">
        <v>0.67253766829736261</v>
      </c>
      <c r="S12" s="41">
        <v>0.66215533280006</v>
      </c>
      <c r="T12" s="41">
        <v>0.72023695628027917</v>
      </c>
      <c r="U12" s="41">
        <v>0.70232591123074206</v>
      </c>
      <c r="V12" s="41">
        <v>0.70775210060559979</v>
      </c>
      <c r="W12" s="41">
        <v>0.70458722659026363</v>
      </c>
      <c r="X12" s="41">
        <v>0.74904969100074803</v>
      </c>
      <c r="Y12" s="41">
        <v>0.73431051718441853</v>
      </c>
      <c r="Z12" s="41">
        <v>0.71915798267955877</v>
      </c>
      <c r="AA12" s="41">
        <v>0.72149752130168998</v>
      </c>
      <c r="AB12" s="41">
        <v>0.71003096977213298</v>
      </c>
    </row>
    <row r="13" spans="1:28" x14ac:dyDescent="0.25">
      <c r="A13" s="21" t="s">
        <v>66</v>
      </c>
      <c r="B13" s="41">
        <v>0.13640821327223915</v>
      </c>
      <c r="C13" s="41">
        <v>0.28586920768075158</v>
      </c>
      <c r="D13" s="41">
        <v>0.20724657653490952</v>
      </c>
      <c r="E13" s="41">
        <v>0.38490658163440061</v>
      </c>
      <c r="F13" s="41">
        <v>0.39330251420116707</v>
      </c>
      <c r="G13" s="41">
        <v>0.28123786230640369</v>
      </c>
      <c r="H13" s="41"/>
      <c r="I13" s="21" t="s">
        <v>66</v>
      </c>
      <c r="J13" s="41">
        <v>0.31284215199931259</v>
      </c>
      <c r="K13" s="41">
        <v>0.52782703172516798</v>
      </c>
      <c r="L13" s="41">
        <v>0.41034300985788708</v>
      </c>
      <c r="M13" s="41">
        <v>0.63171622045255515</v>
      </c>
      <c r="N13" s="41">
        <v>0.53529083033592939</v>
      </c>
      <c r="O13" s="41">
        <v>0.48044505009909916</v>
      </c>
      <c r="P13" s="41"/>
      <c r="Q13" s="21" t="s">
        <v>66</v>
      </c>
      <c r="R13" s="41">
        <v>0.43593315800520077</v>
      </c>
      <c r="S13" s="41">
        <v>0.42378518306490603</v>
      </c>
      <c r="T13" s="41">
        <v>0.54146603300299967</v>
      </c>
      <c r="U13" s="41">
        <v>0.50028511492733363</v>
      </c>
      <c r="V13" s="41">
        <v>0.50435510788762583</v>
      </c>
      <c r="W13" s="41">
        <v>0.51534320848434789</v>
      </c>
      <c r="X13" s="41">
        <v>0.60744775852946187</v>
      </c>
      <c r="Y13" s="41">
        <v>0.56867242828055431</v>
      </c>
      <c r="Z13" s="41">
        <v>0.73373425858590913</v>
      </c>
      <c r="AA13" s="41">
        <v>0.5286333093102884</v>
      </c>
      <c r="AB13" s="41">
        <v>0.53594217479087725</v>
      </c>
    </row>
    <row r="14" spans="1:28" x14ac:dyDescent="0.25">
      <c r="A14" s="21" t="s">
        <v>67</v>
      </c>
      <c r="B14" s="41">
        <v>0.19830993079173984</v>
      </c>
      <c r="C14" s="41">
        <v>0.40415265374753145</v>
      </c>
      <c r="D14" s="41">
        <v>0.29379654997308841</v>
      </c>
      <c r="E14" s="41">
        <v>0.46274635009336124</v>
      </c>
      <c r="F14" s="41">
        <v>0.67052540379299508</v>
      </c>
      <c r="G14" s="41">
        <v>0.40603142938918685</v>
      </c>
      <c r="H14" s="41"/>
      <c r="I14" s="21" t="s">
        <v>67</v>
      </c>
      <c r="J14" s="41">
        <v>0.37589604676406235</v>
      </c>
      <c r="K14" s="41">
        <v>0.66931590692297083</v>
      </c>
      <c r="L14" s="41">
        <v>0.48747604201952588</v>
      </c>
      <c r="M14" s="41">
        <v>0.68307875766975579</v>
      </c>
      <c r="N14" s="41">
        <v>0.77505835500008524</v>
      </c>
      <c r="O14" s="41">
        <v>0.59308281558615927</v>
      </c>
      <c r="P14" s="41"/>
      <c r="Q14" s="21" t="s">
        <v>67</v>
      </c>
      <c r="R14" s="41">
        <v>0.52772256380895621</v>
      </c>
      <c r="S14" s="41">
        <v>0.52016314720020784</v>
      </c>
      <c r="T14" s="41">
        <v>0.60365933175149722</v>
      </c>
      <c r="U14" s="41">
        <v>0.58767677718892064</v>
      </c>
      <c r="V14" s="41">
        <v>0.60201955524650608</v>
      </c>
      <c r="W14" s="41">
        <v>0.6059577546841326</v>
      </c>
      <c r="X14" s="41">
        <v>0.67654863296087397</v>
      </c>
      <c r="Y14" s="41">
        <v>0.67154236535785261</v>
      </c>
      <c r="Z14" s="41">
        <v>0.86550192163235862</v>
      </c>
      <c r="AA14" s="41">
        <v>0.6742118935610415</v>
      </c>
      <c r="AB14" s="41">
        <v>0.63603326600089283</v>
      </c>
    </row>
    <row r="15" spans="1:28" x14ac:dyDescent="0.25">
      <c r="A15" s="21" t="s">
        <v>68</v>
      </c>
      <c r="B15" s="41">
        <v>0.3448263658950172</v>
      </c>
      <c r="C15" s="41">
        <v>0.51862086910691296</v>
      </c>
      <c r="D15" s="41">
        <v>0.42727885221964756</v>
      </c>
      <c r="E15" s="41">
        <v>0.55447718062317009</v>
      </c>
      <c r="F15" s="41">
        <v>0.55862868004562483</v>
      </c>
      <c r="G15" s="41">
        <v>0.47806249818315744</v>
      </c>
      <c r="H15" s="41"/>
      <c r="I15" s="21" t="s">
        <v>68</v>
      </c>
      <c r="J15" s="41">
        <v>0.53698490716553016</v>
      </c>
      <c r="K15" s="41">
        <v>0.76270189034003688</v>
      </c>
      <c r="L15" s="41">
        <v>0.63240675131968027</v>
      </c>
      <c r="M15" s="41">
        <v>0.77767137789229557</v>
      </c>
      <c r="N15" s="41">
        <v>0.67707422866884104</v>
      </c>
      <c r="O15" s="41">
        <v>0.67127254112993673</v>
      </c>
      <c r="P15" s="41"/>
      <c r="Q15" s="21" t="s">
        <v>68</v>
      </c>
      <c r="R15" s="41">
        <v>0.64060027091593763</v>
      </c>
      <c r="S15" s="41">
        <v>0.6252586614038832</v>
      </c>
      <c r="T15" s="41">
        <v>0.67923303657158751</v>
      </c>
      <c r="U15" s="41">
        <v>0.66287240781987478</v>
      </c>
      <c r="V15" s="41">
        <v>0.67485040321491041</v>
      </c>
      <c r="W15" s="41">
        <v>0.66500803248699814</v>
      </c>
      <c r="X15" s="41">
        <v>0.71255960815185271</v>
      </c>
      <c r="Y15" s="41">
        <v>0.69716389014849467</v>
      </c>
      <c r="Z15" s="41">
        <v>0.82443753100066253</v>
      </c>
      <c r="AA15" s="41">
        <v>0.69651803105565491</v>
      </c>
      <c r="AB15" s="41">
        <v>0.68796757923216023</v>
      </c>
    </row>
    <row r="16" spans="1:28" x14ac:dyDescent="0.25">
      <c r="A16" s="21" t="s">
        <v>69</v>
      </c>
      <c r="B16" s="41">
        <v>0.51561201874357765</v>
      </c>
      <c r="C16" s="41">
        <v>0.65255618573301422</v>
      </c>
      <c r="D16" s="41">
        <v>0.57125913248750526</v>
      </c>
      <c r="E16" s="41">
        <v>0.65524871742814683</v>
      </c>
      <c r="F16" s="41">
        <v>0.29699005748991952</v>
      </c>
      <c r="G16" s="41">
        <v>0.530174439279534</v>
      </c>
      <c r="H16" s="41"/>
      <c r="I16" s="21" t="s">
        <v>69</v>
      </c>
      <c r="J16" s="41">
        <v>0.67802098206725858</v>
      </c>
      <c r="K16" s="41">
        <v>0.84277781024558696</v>
      </c>
      <c r="L16" s="41">
        <v>0.75337325975211755</v>
      </c>
      <c r="M16" s="41">
        <v>0.84348736446948669</v>
      </c>
      <c r="N16" s="41">
        <v>0.42307334167390009</v>
      </c>
      <c r="O16" s="41">
        <v>0.69853003316996165</v>
      </c>
      <c r="P16" s="41"/>
      <c r="Q16" s="21" t="s">
        <v>69</v>
      </c>
      <c r="R16" s="41">
        <v>0.75812640645370843</v>
      </c>
      <c r="S16" s="41">
        <v>0.74423940950868728</v>
      </c>
      <c r="T16" s="41">
        <v>0.77309324469701202</v>
      </c>
      <c r="U16" s="41">
        <v>0.75723134879585885</v>
      </c>
      <c r="V16" s="41">
        <v>0.75723201396795492</v>
      </c>
      <c r="W16" s="41">
        <v>0.74856263760650188</v>
      </c>
      <c r="X16" s="41">
        <v>0.77642024762413897</v>
      </c>
      <c r="Y16" s="41">
        <v>0.76830847295371096</v>
      </c>
      <c r="Z16" s="41">
        <v>0.7009957446815781</v>
      </c>
      <c r="AA16" s="41">
        <v>0.7605153691879265</v>
      </c>
      <c r="AB16" s="41">
        <v>0.75432712254632373</v>
      </c>
    </row>
    <row r="17" spans="1:28" x14ac:dyDescent="0.25">
      <c r="A17" s="21" t="s">
        <v>70</v>
      </c>
      <c r="B17" s="41">
        <v>0.67908872525814357</v>
      </c>
      <c r="C17" s="41">
        <v>0.79441033500650526</v>
      </c>
      <c r="D17" s="41">
        <v>0.71913663785246185</v>
      </c>
      <c r="E17" s="41">
        <v>0.7626586192316589</v>
      </c>
      <c r="F17" s="41">
        <v>0.20333111007288907</v>
      </c>
      <c r="G17" s="41">
        <v>0.62010471051846228</v>
      </c>
      <c r="H17" s="41"/>
      <c r="I17" s="21" t="s">
        <v>70</v>
      </c>
      <c r="J17" s="41">
        <v>0.80175376496574591</v>
      </c>
      <c r="K17" s="41">
        <v>0.91632784050171712</v>
      </c>
      <c r="L17" s="41">
        <v>0.84532724997216324</v>
      </c>
      <c r="M17" s="41">
        <v>0.90166181125557954</v>
      </c>
      <c r="N17" s="41">
        <v>0.30514173245407572</v>
      </c>
      <c r="O17" s="41">
        <v>0.74245066835329487</v>
      </c>
      <c r="P17" s="41"/>
      <c r="Q17" s="21" t="s">
        <v>70</v>
      </c>
      <c r="R17" s="41">
        <v>0.84490945210567847</v>
      </c>
      <c r="S17" s="41">
        <v>0.8305333044047597</v>
      </c>
      <c r="T17" s="41">
        <v>0.86571465003759696</v>
      </c>
      <c r="U17" s="41">
        <v>0.85293578666130532</v>
      </c>
      <c r="V17" s="41">
        <v>0.85014931289120332</v>
      </c>
      <c r="W17" s="41">
        <v>0.83126069076881604</v>
      </c>
      <c r="X17" s="41">
        <v>0.84562278370032073</v>
      </c>
      <c r="Y17" s="41">
        <v>0.83227944528856335</v>
      </c>
      <c r="Z17" s="41">
        <v>0.66617450317741878</v>
      </c>
      <c r="AA17" s="41">
        <v>0.81696858228938229</v>
      </c>
      <c r="AB17" s="41">
        <v>0.82263873757138417</v>
      </c>
    </row>
    <row r="18" spans="1:28" x14ac:dyDescent="0.25">
      <c r="A18" s="21" t="s">
        <v>71</v>
      </c>
      <c r="B18" s="41">
        <v>0.70398672894491898</v>
      </c>
      <c r="C18" s="41">
        <v>0.80998053058890851</v>
      </c>
      <c r="D18" s="41">
        <v>0.74999603296815776</v>
      </c>
      <c r="E18" s="41">
        <v>0.79977367933142107</v>
      </c>
      <c r="F18" s="41">
        <v>0.13226343381394465</v>
      </c>
      <c r="G18" s="41">
        <v>0.62700147759665315</v>
      </c>
      <c r="H18" s="41"/>
      <c r="I18" s="21" t="s">
        <v>71</v>
      </c>
      <c r="J18" s="41">
        <v>0.84974126880502576</v>
      </c>
      <c r="K18" s="41">
        <v>0.94327296813477868</v>
      </c>
      <c r="L18" s="41">
        <v>0.87383482875696739</v>
      </c>
      <c r="M18" s="41">
        <v>0.91333274969047551</v>
      </c>
      <c r="N18" s="41">
        <v>0.25199077406090703</v>
      </c>
      <c r="O18" s="41">
        <v>0.75380320001497725</v>
      </c>
      <c r="P18" s="41"/>
      <c r="Q18" s="21" t="s">
        <v>71</v>
      </c>
      <c r="R18" s="41">
        <v>0.82793415849469421</v>
      </c>
      <c r="S18" s="41">
        <v>0.82895229121791569</v>
      </c>
      <c r="T18" s="41">
        <v>0.85825544162098111</v>
      </c>
      <c r="U18" s="41">
        <v>0.8529540319911596</v>
      </c>
      <c r="V18" s="41">
        <v>0.85790621042539827</v>
      </c>
      <c r="W18" s="41">
        <v>0.86139103551078577</v>
      </c>
      <c r="X18" s="41">
        <v>0.87569911503784059</v>
      </c>
      <c r="Y18" s="41">
        <v>0.86789650107733507</v>
      </c>
      <c r="Z18" s="41">
        <v>0.52410393699942459</v>
      </c>
      <c r="AA18" s="41">
        <v>0.85213794240584506</v>
      </c>
      <c r="AB18" s="41">
        <v>0.82327693849116024</v>
      </c>
    </row>
    <row r="19" spans="1:28" x14ac:dyDescent="0.25">
      <c r="A19" s="20" t="s">
        <v>380</v>
      </c>
      <c r="B19" s="41">
        <v>0.44090601804741875</v>
      </c>
      <c r="C19" s="41">
        <v>0.57832857617168487</v>
      </c>
      <c r="D19" s="41">
        <v>0.49335613496064135</v>
      </c>
      <c r="E19" s="41">
        <v>0.56648821324890553</v>
      </c>
      <c r="F19" s="41">
        <v>0.4149495547305968</v>
      </c>
      <c r="G19" s="41">
        <v>0.49725112380229536</v>
      </c>
      <c r="H19" s="41"/>
      <c r="I19" s="20" t="s">
        <v>380</v>
      </c>
      <c r="J19" s="41">
        <v>0.60572763984235856</v>
      </c>
      <c r="K19" s="41">
        <v>0.78151534411414758</v>
      </c>
      <c r="L19" s="41">
        <v>0.67733233296178319</v>
      </c>
      <c r="M19" s="41">
        <v>0.76056290035498619</v>
      </c>
      <c r="N19" s="41">
        <v>0.55246784265464088</v>
      </c>
      <c r="O19" s="41">
        <v>0.67396448917951857</v>
      </c>
      <c r="P19" s="41"/>
      <c r="Q19" s="20" t="s">
        <v>380</v>
      </c>
      <c r="R19" s="41">
        <v>0.68254581056514607</v>
      </c>
      <c r="S19" s="41">
        <v>0.68502434573615645</v>
      </c>
      <c r="T19" s="41">
        <v>0.7193244246777748</v>
      </c>
      <c r="U19" s="41">
        <v>0.7590348113754618</v>
      </c>
      <c r="V19" s="41">
        <v>0.69312122368411833</v>
      </c>
      <c r="W19" s="41">
        <v>0.70042282054669458</v>
      </c>
      <c r="X19" s="41">
        <v>0.72681085574290316</v>
      </c>
      <c r="Y19" s="41">
        <v>0.72461543294639164</v>
      </c>
      <c r="Z19" s="41">
        <v>0.70551593216666919</v>
      </c>
      <c r="AA19" s="41">
        <v>0.70966946400742947</v>
      </c>
      <c r="AB19" s="41">
        <v>0.71035796992887845</v>
      </c>
    </row>
    <row r="20" spans="1:28" x14ac:dyDescent="0.25">
      <c r="A20" s="21" t="s">
        <v>66</v>
      </c>
      <c r="B20" s="41">
        <v>0.17674983790993809</v>
      </c>
      <c r="C20" s="41">
        <v>0.32739806415227846</v>
      </c>
      <c r="D20" s="41">
        <v>0.22345808591677038</v>
      </c>
      <c r="E20" s="41">
        <v>0.34261671915889025</v>
      </c>
      <c r="F20" s="41">
        <v>0.431410269630782</v>
      </c>
      <c r="G20" s="41">
        <v>0.29292816592509585</v>
      </c>
      <c r="H20" s="41"/>
      <c r="I20" s="21" t="s">
        <v>66</v>
      </c>
      <c r="J20" s="41">
        <v>0.3527540827151629</v>
      </c>
      <c r="K20" s="41">
        <v>0.55391787676858484</v>
      </c>
      <c r="L20" s="41">
        <v>0.40247089806601427</v>
      </c>
      <c r="M20" s="41">
        <v>0.55980387566289436</v>
      </c>
      <c r="N20" s="41">
        <v>0.60019178860421096</v>
      </c>
      <c r="O20" s="41">
        <v>0.48578602575115304</v>
      </c>
      <c r="P20" s="41"/>
      <c r="Q20" s="21" t="s">
        <v>66</v>
      </c>
      <c r="R20" s="41">
        <v>0.48447283163437244</v>
      </c>
      <c r="S20" s="41">
        <v>0.49109557470838094</v>
      </c>
      <c r="T20" s="41">
        <v>0.58512579470138137</v>
      </c>
      <c r="U20" s="41">
        <v>0.51671152263355347</v>
      </c>
      <c r="V20" s="41">
        <v>0.53843077467197942</v>
      </c>
      <c r="W20" s="41">
        <v>0.5297678940012851</v>
      </c>
      <c r="X20" s="41">
        <v>0.60575164147270688</v>
      </c>
      <c r="Y20" s="41">
        <v>0.54534112570326598</v>
      </c>
      <c r="Z20" s="41">
        <v>0.70255417263923858</v>
      </c>
      <c r="AA20" s="41">
        <v>0.48636063244215799</v>
      </c>
      <c r="AB20" s="41">
        <v>0.54536042174541277</v>
      </c>
    </row>
    <row r="21" spans="1:28" x14ac:dyDescent="0.25">
      <c r="A21" s="21" t="s">
        <v>67</v>
      </c>
      <c r="B21" s="41">
        <v>0.23494788768444308</v>
      </c>
      <c r="C21" s="41">
        <v>0.41745941493643618</v>
      </c>
      <c r="D21" s="41">
        <v>0.29664870527853787</v>
      </c>
      <c r="E21" s="41">
        <v>0.42929286517589615</v>
      </c>
      <c r="F21" s="41">
        <v>0.67293755969084978</v>
      </c>
      <c r="G21" s="41">
        <v>0.39880827715265288</v>
      </c>
      <c r="H21" s="41"/>
      <c r="I21" s="21" t="s">
        <v>67</v>
      </c>
      <c r="J21" s="41">
        <v>0.41421696130609748</v>
      </c>
      <c r="K21" s="41">
        <v>0.67202979821991926</v>
      </c>
      <c r="L21" s="41">
        <v>0.49157594188263282</v>
      </c>
      <c r="M21" s="41">
        <v>0.63408448423799568</v>
      </c>
      <c r="N21" s="41">
        <v>0.78675416015305111</v>
      </c>
      <c r="O21" s="41">
        <v>0.58858885429082097</v>
      </c>
      <c r="P21" s="41"/>
      <c r="Q21" s="21" t="s">
        <v>67</v>
      </c>
      <c r="R21" s="41">
        <v>0.56163610800657471</v>
      </c>
      <c r="S21" s="41">
        <v>0.57722200648451161</v>
      </c>
      <c r="T21" s="41">
        <v>0.6181647767784183</v>
      </c>
      <c r="U21" s="41">
        <v>0.63340835006033169</v>
      </c>
      <c r="V21" s="41">
        <v>0.59497735255848183</v>
      </c>
      <c r="W21" s="41">
        <v>0.6242739743270096</v>
      </c>
      <c r="X21" s="41">
        <v>0.67085151047518421</v>
      </c>
      <c r="Y21" s="41">
        <v>0.68660076185661645</v>
      </c>
      <c r="Z21" s="41">
        <v>0.84195024605506441</v>
      </c>
      <c r="AA21" s="41">
        <v>0.70498017497363152</v>
      </c>
      <c r="AB21" s="41">
        <v>0.64722824823467151</v>
      </c>
    </row>
    <row r="22" spans="1:28" x14ac:dyDescent="0.25">
      <c r="A22" s="21" t="s">
        <v>68</v>
      </c>
      <c r="B22" s="41">
        <v>0.33629002818984505</v>
      </c>
      <c r="C22" s="41">
        <v>0.48461929718636859</v>
      </c>
      <c r="D22" s="41">
        <v>0.40695749774801376</v>
      </c>
      <c r="E22" s="41">
        <v>0.49986433307882167</v>
      </c>
      <c r="F22" s="41">
        <v>0.57294442664488565</v>
      </c>
      <c r="G22" s="41">
        <v>0.45319898227268707</v>
      </c>
      <c r="H22" s="41"/>
      <c r="I22" s="21" t="s">
        <v>68</v>
      </c>
      <c r="J22" s="41">
        <v>0.56344281127884865</v>
      </c>
      <c r="K22" s="41">
        <v>0.7677946215747693</v>
      </c>
      <c r="L22" s="41">
        <v>0.64674024290846943</v>
      </c>
      <c r="M22" s="41">
        <v>0.74529100450229968</v>
      </c>
      <c r="N22" s="41">
        <v>0.71173162990156102</v>
      </c>
      <c r="O22" s="41">
        <v>0.68107296603187562</v>
      </c>
      <c r="P22" s="41"/>
      <c r="Q22" s="21" t="s">
        <v>68</v>
      </c>
      <c r="R22" s="41">
        <v>0.59439948030335188</v>
      </c>
      <c r="S22" s="41">
        <v>0.5950958781089789</v>
      </c>
      <c r="T22" s="41">
        <v>0.62873951359060676</v>
      </c>
      <c r="U22" s="41">
        <v>0.69431497790851338</v>
      </c>
      <c r="V22" s="41">
        <v>0.6251548142133635</v>
      </c>
      <c r="W22" s="41">
        <v>0.64020523811093422</v>
      </c>
      <c r="X22" s="41">
        <v>0.66766109968255438</v>
      </c>
      <c r="Y22" s="41">
        <v>0.68233948388908294</v>
      </c>
      <c r="Z22" s="41">
        <v>0.79498320377381348</v>
      </c>
      <c r="AA22" s="41">
        <v>0.67965407259436517</v>
      </c>
      <c r="AB22" s="41">
        <v>0.657781187735617</v>
      </c>
    </row>
    <row r="23" spans="1:28" x14ac:dyDescent="0.25">
      <c r="A23" s="21" t="s">
        <v>69</v>
      </c>
      <c r="B23" s="41">
        <v>0.51689564338431959</v>
      </c>
      <c r="C23" s="41">
        <v>0.62962778045786871</v>
      </c>
      <c r="D23" s="41">
        <v>0.5427461504797888</v>
      </c>
      <c r="E23" s="41">
        <v>0.58763142418299474</v>
      </c>
      <c r="F23" s="41">
        <v>0.40253492583579797</v>
      </c>
      <c r="G23" s="41">
        <v>0.53754034729012246</v>
      </c>
      <c r="H23" s="41"/>
      <c r="I23" s="21" t="s">
        <v>69</v>
      </c>
      <c r="J23" s="41">
        <v>0.68953735018442364</v>
      </c>
      <c r="K23" s="41">
        <v>0.84189734685347806</v>
      </c>
      <c r="L23" s="41">
        <v>0.76498172671595344</v>
      </c>
      <c r="M23" s="41">
        <v>0.81672486665483368</v>
      </c>
      <c r="N23" s="41">
        <v>0.56767273700867393</v>
      </c>
      <c r="O23" s="41">
        <v>0.73764331539856087</v>
      </c>
      <c r="P23" s="41"/>
      <c r="Q23" s="21" t="s">
        <v>69</v>
      </c>
      <c r="R23" s="41">
        <v>0.74739885765425651</v>
      </c>
      <c r="S23" s="41">
        <v>0.73530797908077827</v>
      </c>
      <c r="T23" s="41">
        <v>0.746887117216399</v>
      </c>
      <c r="U23" s="41">
        <v>0.80289207874493751</v>
      </c>
      <c r="V23" s="41">
        <v>0.7069282753825149</v>
      </c>
      <c r="W23" s="41">
        <v>0.71227576568153095</v>
      </c>
      <c r="X23" s="41">
        <v>0.71729240860370191</v>
      </c>
      <c r="Y23" s="41">
        <v>0.7183508526729222</v>
      </c>
      <c r="Z23" s="41">
        <v>0.70338813883592433</v>
      </c>
      <c r="AA23" s="41">
        <v>0.7052674579082524</v>
      </c>
      <c r="AB23" s="41">
        <v>0.73085319842663754</v>
      </c>
    </row>
    <row r="24" spans="1:28" x14ac:dyDescent="0.25">
      <c r="A24" s="21" t="s">
        <v>70</v>
      </c>
      <c r="B24" s="41">
        <v>0.67180615498216989</v>
      </c>
      <c r="C24" s="41">
        <v>0.78658908418652207</v>
      </c>
      <c r="D24" s="41">
        <v>0.72122349583256939</v>
      </c>
      <c r="E24" s="41">
        <v>0.74009048139666822</v>
      </c>
      <c r="F24" s="41">
        <v>0.24000598278277605</v>
      </c>
      <c r="G24" s="41">
        <v>0.63586757001845129</v>
      </c>
      <c r="H24" s="41"/>
      <c r="I24" s="21" t="s">
        <v>70</v>
      </c>
      <c r="J24" s="41">
        <v>0.78768784485357835</v>
      </c>
      <c r="K24" s="41">
        <v>0.91360460547616529</v>
      </c>
      <c r="L24" s="41">
        <v>0.86703743942770672</v>
      </c>
      <c r="M24" s="41">
        <v>0.894218659750175</v>
      </c>
      <c r="N24" s="41">
        <v>0.35560557153113265</v>
      </c>
      <c r="O24" s="41">
        <v>0.76722592263952238</v>
      </c>
      <c r="P24" s="41"/>
      <c r="Q24" s="21" t="s">
        <v>70</v>
      </c>
      <c r="R24" s="41">
        <v>0.85138720792841049</v>
      </c>
      <c r="S24" s="41">
        <v>0.84693622020567894</v>
      </c>
      <c r="T24" s="41">
        <v>0.86029032703163688</v>
      </c>
      <c r="U24" s="41">
        <v>0.94203054035486811</v>
      </c>
      <c r="V24" s="41">
        <v>0.83083536984866613</v>
      </c>
      <c r="W24" s="41">
        <v>0.82170734469422457</v>
      </c>
      <c r="X24" s="41">
        <v>0.82575270721576399</v>
      </c>
      <c r="Y24" s="41">
        <v>0.83170024706645052</v>
      </c>
      <c r="Z24" s="41">
        <v>0.66323610534485566</v>
      </c>
      <c r="AA24" s="41">
        <v>0.81441394520701604</v>
      </c>
      <c r="AB24" s="41">
        <v>0.83114557349511053</v>
      </c>
    </row>
    <row r="25" spans="1:28" x14ac:dyDescent="0.25">
      <c r="A25" s="21" t="s">
        <v>71</v>
      </c>
      <c r="B25" s="41">
        <v>0.70874655613379745</v>
      </c>
      <c r="C25" s="41">
        <v>0.82427781611063522</v>
      </c>
      <c r="D25" s="41">
        <v>0.76910287450816861</v>
      </c>
      <c r="E25" s="41">
        <v>0.79943345650016218</v>
      </c>
      <c r="F25" s="41">
        <v>0.17663620309236336</v>
      </c>
      <c r="G25" s="41">
        <v>0.66442409772823385</v>
      </c>
      <c r="H25" s="41"/>
      <c r="I25" s="21" t="s">
        <v>71</v>
      </c>
      <c r="J25" s="41">
        <v>0.82672678871603988</v>
      </c>
      <c r="K25" s="41">
        <v>0.93984781579196874</v>
      </c>
      <c r="L25" s="41">
        <v>0.89118774876992235</v>
      </c>
      <c r="M25" s="41">
        <v>0.91325451132171631</v>
      </c>
      <c r="N25" s="41">
        <v>0.30168730062411597</v>
      </c>
      <c r="O25" s="41">
        <v>0.78324742534682545</v>
      </c>
      <c r="P25" s="41"/>
      <c r="Q25" s="21" t="s">
        <v>71</v>
      </c>
      <c r="R25" s="41">
        <v>0.85598037786391079</v>
      </c>
      <c r="S25" s="41">
        <v>0.86448841582860869</v>
      </c>
      <c r="T25" s="41">
        <v>0.87673901874820526</v>
      </c>
      <c r="U25" s="41">
        <v>0.96485139855056423</v>
      </c>
      <c r="V25" s="41">
        <v>0.86240075542970562</v>
      </c>
      <c r="W25" s="41">
        <v>0.87430670646518516</v>
      </c>
      <c r="X25" s="41">
        <v>0.8735557670075077</v>
      </c>
      <c r="Y25" s="41">
        <v>0.8833601264900115</v>
      </c>
      <c r="Z25" s="41">
        <v>0.52865672774658135</v>
      </c>
      <c r="AA25" s="41">
        <v>0.86734050091915393</v>
      </c>
      <c r="AB25" s="41">
        <v>0.84940773669482694</v>
      </c>
    </row>
    <row r="26" spans="1:28" x14ac:dyDescent="0.25">
      <c r="A26" s="20" t="s">
        <v>64</v>
      </c>
      <c r="B26" s="41">
        <v>0.43946845894806785</v>
      </c>
      <c r="C26" s="41">
        <v>0.58183355268657844</v>
      </c>
      <c r="D26" s="41">
        <v>0.49527147196290516</v>
      </c>
      <c r="E26" s="41">
        <v>0.57667658408389322</v>
      </c>
      <c r="F26" s="41">
        <v>0.41298807331456217</v>
      </c>
      <c r="G26" s="41">
        <v>0.50124762819920132</v>
      </c>
      <c r="H26" s="41"/>
      <c r="I26" s="20" t="s">
        <v>64</v>
      </c>
      <c r="J26" s="41">
        <v>0.60386266484534112</v>
      </c>
      <c r="K26" s="41">
        <v>0.78540171490959565</v>
      </c>
      <c r="L26" s="41">
        <v>0.67411191929933889</v>
      </c>
      <c r="M26" s="41">
        <v>0.76716492351053367</v>
      </c>
      <c r="N26" s="41">
        <v>0.54392131878390726</v>
      </c>
      <c r="O26" s="41">
        <v>0.67489250826974323</v>
      </c>
      <c r="P26" s="41"/>
      <c r="Q26" s="20" t="s">
        <v>64</v>
      </c>
      <c r="R26" s="41">
        <v>0.68216497847631896</v>
      </c>
      <c r="S26" s="41">
        <v>0.67723230588372707</v>
      </c>
      <c r="T26" s="41">
        <v>0.72132065920358868</v>
      </c>
      <c r="U26" s="41">
        <v>0.74539808154690312</v>
      </c>
      <c r="V26" s="41">
        <v>0.70166067814930033</v>
      </c>
      <c r="W26" s="41">
        <v>0.70313635555421605</v>
      </c>
      <c r="X26" s="41">
        <v>0.73529748608224599</v>
      </c>
      <c r="Y26" s="41">
        <v>0.72537445273034817</v>
      </c>
      <c r="Z26" s="41">
        <v>0.71673897812583853</v>
      </c>
      <c r="AA26" s="41">
        <v>0.7155349533770553</v>
      </c>
      <c r="AB26" s="41">
        <v>0.7123858929129544</v>
      </c>
    </row>
    <row r="29" spans="1:28" x14ac:dyDescent="0.25">
      <c r="A29" s="19" t="s">
        <v>381</v>
      </c>
      <c r="B29" s="19" t="s">
        <v>63</v>
      </c>
      <c r="I29" s="19" t="s">
        <v>382</v>
      </c>
      <c r="J29" s="19" t="s">
        <v>63</v>
      </c>
      <c r="Q29" s="19" t="s">
        <v>385</v>
      </c>
      <c r="R29" s="19" t="s">
        <v>63</v>
      </c>
    </row>
    <row r="30" spans="1:28" x14ac:dyDescent="0.25">
      <c r="A30" s="19" t="s">
        <v>65</v>
      </c>
      <c r="B30">
        <v>2007</v>
      </c>
      <c r="C30">
        <v>2009</v>
      </c>
      <c r="D30">
        <v>2011</v>
      </c>
      <c r="E30">
        <v>2013</v>
      </c>
      <c r="F30">
        <v>2015</v>
      </c>
      <c r="G30" t="s">
        <v>64</v>
      </c>
      <c r="I30" s="19" t="s">
        <v>65</v>
      </c>
      <c r="J30">
        <v>2007</v>
      </c>
      <c r="K30">
        <v>2009</v>
      </c>
      <c r="L30">
        <v>2011</v>
      </c>
      <c r="M30">
        <v>2013</v>
      </c>
      <c r="N30">
        <v>2015</v>
      </c>
      <c r="O30" t="s">
        <v>64</v>
      </c>
      <c r="Q30" s="19" t="s">
        <v>65</v>
      </c>
      <c r="R30">
        <v>2010</v>
      </c>
      <c r="S30">
        <v>2012</v>
      </c>
      <c r="T30">
        <v>2014</v>
      </c>
      <c r="U30">
        <v>2016</v>
      </c>
      <c r="V30" t="s">
        <v>64</v>
      </c>
    </row>
    <row r="31" spans="1:28" x14ac:dyDescent="0.25">
      <c r="A31" s="20" t="s">
        <v>76</v>
      </c>
      <c r="B31" s="41">
        <v>0.32722380847927018</v>
      </c>
      <c r="C31" s="41">
        <v>0.34116967734218279</v>
      </c>
      <c r="D31" s="41">
        <v>0.37213581687569364</v>
      </c>
      <c r="E31" s="41">
        <v>0.32086022836344619</v>
      </c>
      <c r="F31" s="41">
        <v>0.26876566902137028</v>
      </c>
      <c r="G31" s="41">
        <v>0.32212494765694516</v>
      </c>
      <c r="I31" s="20" t="s">
        <v>76</v>
      </c>
      <c r="J31" s="41">
        <v>0.44774578002661136</v>
      </c>
      <c r="K31" s="41">
        <v>0.44662798832946277</v>
      </c>
      <c r="L31" s="41">
        <v>0.48872297133905068</v>
      </c>
      <c r="M31" s="41">
        <v>0.4125160227047992</v>
      </c>
      <c r="N31" s="41">
        <v>0.34264152715425533</v>
      </c>
      <c r="O31" s="41">
        <v>0.42209379334728026</v>
      </c>
      <c r="Q31" s="20" t="s">
        <v>76</v>
      </c>
      <c r="R31" s="41">
        <v>4.9292070678854584E-2</v>
      </c>
      <c r="S31" s="41">
        <v>0.11094634791684067</v>
      </c>
      <c r="T31" s="41">
        <v>2.5770423447621354E-2</v>
      </c>
      <c r="U31" s="41">
        <v>7.7668706308873792E-2</v>
      </c>
      <c r="V31" s="41">
        <v>6.5820906792697031E-2</v>
      </c>
    </row>
    <row r="32" spans="1:28" x14ac:dyDescent="0.25">
      <c r="A32" s="21" t="s">
        <v>66</v>
      </c>
      <c r="B32" s="41">
        <v>6.8000899781327812E-2</v>
      </c>
      <c r="C32" s="41">
        <v>0.12119243729319339</v>
      </c>
      <c r="D32" s="41">
        <v>0.12986251617500119</v>
      </c>
      <c r="E32" s="41">
        <v>9.8357238320788173E-2</v>
      </c>
      <c r="F32" s="41">
        <v>7.7412521542447099E-2</v>
      </c>
      <c r="G32" s="41">
        <v>9.6826680169589299E-2</v>
      </c>
      <c r="I32" s="21" t="s">
        <v>66</v>
      </c>
      <c r="J32" s="41">
        <v>0.14817924375605548</v>
      </c>
      <c r="K32" s="41">
        <v>0.20398398071809379</v>
      </c>
      <c r="L32" s="41">
        <v>0.23216956538547756</v>
      </c>
      <c r="M32" s="41">
        <v>0.17265153591348789</v>
      </c>
      <c r="N32" s="41">
        <v>0.1453006849176717</v>
      </c>
      <c r="O32" s="41">
        <v>0.17722250933219666</v>
      </c>
      <c r="Q32" s="20" t="s">
        <v>384</v>
      </c>
      <c r="R32" s="41">
        <v>5.4003966155548484E-2</v>
      </c>
      <c r="S32" s="41">
        <v>8.5612278049252574E-2</v>
      </c>
      <c r="T32" s="41">
        <v>4.8396883940815712E-2</v>
      </c>
      <c r="U32" s="41">
        <v>8.3307301075580403E-2</v>
      </c>
      <c r="V32" s="41">
        <v>6.727323854708453E-2</v>
      </c>
    </row>
    <row r="33" spans="1:22" x14ac:dyDescent="0.25">
      <c r="A33" s="21" t="s">
        <v>67</v>
      </c>
      <c r="B33" s="41">
        <v>0.11945240498777104</v>
      </c>
      <c r="C33" s="41">
        <v>0.15338513073921714</v>
      </c>
      <c r="D33" s="41">
        <v>0.17959015575985018</v>
      </c>
      <c r="E33" s="41">
        <v>0.15405171317777974</v>
      </c>
      <c r="F33" s="41">
        <v>0.11836164334186114</v>
      </c>
      <c r="G33" s="41">
        <v>0.14282927627206593</v>
      </c>
      <c r="I33" s="21" t="s">
        <v>67</v>
      </c>
      <c r="J33" s="41">
        <v>0.22719436218893493</v>
      </c>
      <c r="K33" s="41">
        <v>0.25349911464320307</v>
      </c>
      <c r="L33" s="41">
        <v>0.28598521129333032</v>
      </c>
      <c r="M33" s="41">
        <v>0.22617299187630324</v>
      </c>
      <c r="N33" s="41">
        <v>0.16483845507342787</v>
      </c>
      <c r="O33" s="41">
        <v>0.22687563999749141</v>
      </c>
      <c r="Q33" s="20" t="s">
        <v>77</v>
      </c>
      <c r="R33" s="41">
        <v>6.5126591960501704E-2</v>
      </c>
      <c r="S33" s="41">
        <v>0.12911058860429428</v>
      </c>
      <c r="T33" s="41">
        <v>0.21404653686825451</v>
      </c>
      <c r="U33" s="41">
        <v>4.0271981508322008E-2</v>
      </c>
      <c r="V33" s="41">
        <v>0.11213892473534315</v>
      </c>
    </row>
    <row r="34" spans="1:22" x14ac:dyDescent="0.25">
      <c r="A34" s="21" t="s">
        <v>68</v>
      </c>
      <c r="B34" s="41">
        <v>0.20394434236505504</v>
      </c>
      <c r="C34" s="41">
        <v>0.23243153188210858</v>
      </c>
      <c r="D34" s="41">
        <v>0.26859495815423834</v>
      </c>
      <c r="E34" s="41">
        <v>0.22276138784322161</v>
      </c>
      <c r="F34" s="41">
        <v>0.18294065299942214</v>
      </c>
      <c r="G34" s="41">
        <v>0.21913134833686457</v>
      </c>
      <c r="I34" s="21" t="s">
        <v>68</v>
      </c>
      <c r="J34" s="41">
        <v>0.34720575091953887</v>
      </c>
      <c r="K34" s="41">
        <v>0.3646783145361458</v>
      </c>
      <c r="L34" s="41">
        <v>0.41064467384408498</v>
      </c>
      <c r="M34" s="41">
        <v>0.33034034432048187</v>
      </c>
      <c r="N34" s="41">
        <v>0.26140313032156065</v>
      </c>
      <c r="O34" s="41">
        <v>0.33724295994976006</v>
      </c>
      <c r="Q34" s="20" t="s">
        <v>64</v>
      </c>
      <c r="R34" s="41">
        <v>5.3651374428572096E-2</v>
      </c>
      <c r="S34" s="41">
        <v>9.6103808823831932E-2</v>
      </c>
      <c r="T34" s="41">
        <v>5.3597011437502631E-2</v>
      </c>
      <c r="U34" s="41">
        <v>7.7683622230219351E-2</v>
      </c>
      <c r="V34" s="41">
        <v>7.0258954230031506E-2</v>
      </c>
    </row>
    <row r="35" spans="1:22" x14ac:dyDescent="0.25">
      <c r="A35" s="21" t="s">
        <v>69</v>
      </c>
      <c r="B35" s="41">
        <v>0.35291146433470544</v>
      </c>
      <c r="C35" s="41">
        <v>0.3533643583446448</v>
      </c>
      <c r="D35" s="41">
        <v>0.38638844442145992</v>
      </c>
      <c r="E35" s="41">
        <v>0.31440534644475759</v>
      </c>
      <c r="F35" s="41">
        <v>0.24897095287502322</v>
      </c>
      <c r="G35" s="41">
        <v>0.32583453779487243</v>
      </c>
      <c r="I35" s="21" t="s">
        <v>69</v>
      </c>
      <c r="J35" s="41">
        <v>0.49433120292824573</v>
      </c>
      <c r="K35" s="41">
        <v>0.48375104148751358</v>
      </c>
      <c r="L35" s="41">
        <v>0.53621341159397207</v>
      </c>
      <c r="M35" s="41">
        <v>0.43521578333148103</v>
      </c>
      <c r="N35" s="41">
        <v>0.3451844800357558</v>
      </c>
      <c r="O35" s="41">
        <v>0.45161483958628329</v>
      </c>
    </row>
    <row r="36" spans="1:22" x14ac:dyDescent="0.25">
      <c r="A36" s="21" t="s">
        <v>70</v>
      </c>
      <c r="B36" s="41">
        <v>0.55298917050461371</v>
      </c>
      <c r="C36" s="41">
        <v>0.54616456353440623</v>
      </c>
      <c r="D36" s="41">
        <v>0.57315644287124967</v>
      </c>
      <c r="E36" s="41">
        <v>0.49669965579609204</v>
      </c>
      <c r="F36" s="41">
        <v>0.41310898762374904</v>
      </c>
      <c r="G36" s="41">
        <v>0.50991036337361872</v>
      </c>
      <c r="I36" s="21" t="s">
        <v>70</v>
      </c>
      <c r="J36" s="41">
        <v>0.66961767172287157</v>
      </c>
      <c r="K36" s="41">
        <v>0.63629455228609688</v>
      </c>
      <c r="L36" s="41">
        <v>0.68503069650811255</v>
      </c>
      <c r="M36" s="41">
        <v>0.59459116810724411</v>
      </c>
      <c r="N36" s="41">
        <v>0.49554560741592063</v>
      </c>
      <c r="O36" s="41">
        <v>0.60887740511999644</v>
      </c>
    </row>
    <row r="37" spans="1:22" x14ac:dyDescent="0.25">
      <c r="A37" s="21" t="s">
        <v>71</v>
      </c>
      <c r="B37" s="41">
        <v>0.66604456890214891</v>
      </c>
      <c r="C37" s="41">
        <v>0.64048004225952626</v>
      </c>
      <c r="D37" s="41">
        <v>0.69522238387236257</v>
      </c>
      <c r="E37" s="41">
        <v>0.63888602859803789</v>
      </c>
      <c r="F37" s="41">
        <v>0.57179925574571933</v>
      </c>
      <c r="G37" s="41">
        <v>0.63821747999466028</v>
      </c>
      <c r="I37" s="21" t="s">
        <v>71</v>
      </c>
      <c r="J37" s="41">
        <v>0.79994644864402187</v>
      </c>
      <c r="K37" s="41">
        <v>0.73756092630572279</v>
      </c>
      <c r="L37" s="41">
        <v>0.78229426940932623</v>
      </c>
      <c r="M37" s="41">
        <v>0.71612431267979715</v>
      </c>
      <c r="N37" s="41">
        <v>0.64357680516119542</v>
      </c>
      <c r="O37" s="41">
        <v>0.73072940609795378</v>
      </c>
    </row>
    <row r="38" spans="1:22" x14ac:dyDescent="0.25">
      <c r="A38" s="20" t="s">
        <v>77</v>
      </c>
      <c r="B38" s="41">
        <v>0.33235555425333047</v>
      </c>
      <c r="C38" s="41">
        <v>0.332036863833235</v>
      </c>
      <c r="D38" s="41">
        <v>0.36578016528455226</v>
      </c>
      <c r="E38" s="41">
        <v>0.32618632495125316</v>
      </c>
      <c r="F38" s="41">
        <v>0.25663274517637469</v>
      </c>
      <c r="G38" s="41">
        <v>0.32153189977268987</v>
      </c>
      <c r="I38" s="20" t="s">
        <v>77</v>
      </c>
      <c r="J38" s="41">
        <v>0.44713015571646053</v>
      </c>
      <c r="K38" s="41">
        <v>0.43668690145947331</v>
      </c>
      <c r="L38" s="41">
        <v>0.48474680007245291</v>
      </c>
      <c r="M38" s="41">
        <v>0.41822950660440211</v>
      </c>
      <c r="N38" s="41">
        <v>0.33237839153453491</v>
      </c>
      <c r="O38" s="41">
        <v>0.42182610913185342</v>
      </c>
    </row>
    <row r="39" spans="1:22" x14ac:dyDescent="0.25">
      <c r="A39" s="21" t="s">
        <v>66</v>
      </c>
      <c r="B39" s="41">
        <v>5.8071450780235345E-2</v>
      </c>
      <c r="C39" s="41">
        <v>9.901588745871763E-2</v>
      </c>
      <c r="D39" s="41">
        <v>0.12134530786780565</v>
      </c>
      <c r="E39" s="41">
        <v>0.10449714122444963</v>
      </c>
      <c r="F39" s="41">
        <v>7.5326298774486392E-2</v>
      </c>
      <c r="G39" s="41">
        <v>9.3107611454656972E-2</v>
      </c>
      <c r="I39" s="21" t="s">
        <v>66</v>
      </c>
      <c r="J39" s="41">
        <v>0.13659445782893842</v>
      </c>
      <c r="K39" s="41">
        <v>0.19727347900764736</v>
      </c>
      <c r="L39" s="41">
        <v>0.23464469067473709</v>
      </c>
      <c r="M39" s="41">
        <v>0.18327292566349349</v>
      </c>
      <c r="N39" s="41">
        <v>0.14235823200253192</v>
      </c>
      <c r="O39" s="41">
        <v>0.18015040021515594</v>
      </c>
    </row>
    <row r="40" spans="1:22" x14ac:dyDescent="0.25">
      <c r="A40" s="21" t="s">
        <v>67</v>
      </c>
      <c r="B40" s="41">
        <v>0.11196020675533365</v>
      </c>
      <c r="C40" s="41">
        <v>0.14080585073919308</v>
      </c>
      <c r="D40" s="41">
        <v>0.16806770714702371</v>
      </c>
      <c r="E40" s="41">
        <v>0.1569543726482106</v>
      </c>
      <c r="F40" s="41">
        <v>0.1072249244210387</v>
      </c>
      <c r="G40" s="41">
        <v>0.13818256607492624</v>
      </c>
      <c r="I40" s="21" t="s">
        <v>67</v>
      </c>
      <c r="J40" s="41">
        <v>0.21555844521445111</v>
      </c>
      <c r="K40" s="41">
        <v>0.23960924581026452</v>
      </c>
      <c r="L40" s="41">
        <v>0.27753879751164534</v>
      </c>
      <c r="M40" s="41">
        <v>0.23282443975245715</v>
      </c>
      <c r="N40" s="41">
        <v>0.15976450817536636</v>
      </c>
      <c r="O40" s="41">
        <v>0.224778558601779</v>
      </c>
    </row>
    <row r="41" spans="1:22" x14ac:dyDescent="0.25">
      <c r="A41" s="21" t="s">
        <v>68</v>
      </c>
      <c r="B41" s="41">
        <v>0.21436926441472667</v>
      </c>
      <c r="C41" s="41">
        <v>0.23598373474684745</v>
      </c>
      <c r="D41" s="41">
        <v>0.26407040606718313</v>
      </c>
      <c r="E41" s="41">
        <v>0.23428720159843414</v>
      </c>
      <c r="F41" s="41">
        <v>0.16742107889663488</v>
      </c>
      <c r="G41" s="41">
        <v>0.22300965242965173</v>
      </c>
      <c r="I41" s="21" t="s">
        <v>68</v>
      </c>
      <c r="J41" s="41">
        <v>0.34231282786685191</v>
      </c>
      <c r="K41" s="41">
        <v>0.35519988971734434</v>
      </c>
      <c r="L41" s="41">
        <v>0.39711376989869462</v>
      </c>
      <c r="M41" s="41">
        <v>0.33484368219995719</v>
      </c>
      <c r="N41" s="41">
        <v>0.24028491744708488</v>
      </c>
      <c r="O41" s="41">
        <v>0.33230597949641866</v>
      </c>
    </row>
    <row r="42" spans="1:22" x14ac:dyDescent="0.25">
      <c r="A42" s="21" t="s">
        <v>69</v>
      </c>
      <c r="B42" s="41">
        <v>0.37327110202791619</v>
      </c>
      <c r="C42" s="41">
        <v>0.37138327020862816</v>
      </c>
      <c r="D42" s="41">
        <v>0.40528620338200466</v>
      </c>
      <c r="E42" s="41">
        <v>0.34659133546382093</v>
      </c>
      <c r="F42" s="41">
        <v>0.26082843298468289</v>
      </c>
      <c r="G42" s="41">
        <v>0.3491548335573148</v>
      </c>
      <c r="I42" s="21" t="s">
        <v>69</v>
      </c>
      <c r="J42" s="41">
        <v>0.50001136317110262</v>
      </c>
      <c r="K42" s="41">
        <v>0.48862347813535623</v>
      </c>
      <c r="L42" s="41">
        <v>0.54094048717120768</v>
      </c>
      <c r="M42" s="41">
        <v>0.44993392195843035</v>
      </c>
      <c r="N42" s="41">
        <v>0.3422080062673663</v>
      </c>
      <c r="O42" s="41">
        <v>0.46101301030596631</v>
      </c>
    </row>
    <row r="43" spans="1:22" x14ac:dyDescent="0.25">
      <c r="A43" s="21" t="s">
        <v>70</v>
      </c>
      <c r="B43" s="41">
        <v>0.56343473007535561</v>
      </c>
      <c r="C43" s="41">
        <v>0.53594984646169508</v>
      </c>
      <c r="D43" s="41">
        <v>0.56707565381575364</v>
      </c>
      <c r="E43" s="41">
        <v>0.49586584976915105</v>
      </c>
      <c r="F43" s="41">
        <v>0.39279711832720521</v>
      </c>
      <c r="G43" s="41">
        <v>0.5067282342921996</v>
      </c>
      <c r="I43" s="21" t="s">
        <v>70</v>
      </c>
      <c r="J43" s="41">
        <v>0.67713079841644153</v>
      </c>
      <c r="K43" s="41">
        <v>0.62643013272829651</v>
      </c>
      <c r="L43" s="41">
        <v>0.68189246019593464</v>
      </c>
      <c r="M43" s="41">
        <v>0.59522771782496997</v>
      </c>
      <c r="N43" s="41">
        <v>0.48034017840355631</v>
      </c>
      <c r="O43" s="41">
        <v>0.60780690106289215</v>
      </c>
    </row>
    <row r="44" spans="1:22" x14ac:dyDescent="0.25">
      <c r="A44" s="21" t="s">
        <v>71</v>
      </c>
      <c r="B44" s="41">
        <v>0.67302657146641531</v>
      </c>
      <c r="C44" s="41">
        <v>0.60908259338432857</v>
      </c>
      <c r="D44" s="41">
        <v>0.66883571342754256</v>
      </c>
      <c r="E44" s="41">
        <v>0.6189220490034526</v>
      </c>
      <c r="F44" s="41">
        <v>0.53619861765420018</v>
      </c>
      <c r="G44" s="41">
        <v>0.61900850082738956</v>
      </c>
      <c r="I44" s="21" t="s">
        <v>71</v>
      </c>
      <c r="J44" s="41">
        <v>0.81117304180097782</v>
      </c>
      <c r="K44" s="41">
        <v>0.71298518335793093</v>
      </c>
      <c r="L44" s="41">
        <v>0.77635059498249803</v>
      </c>
      <c r="M44" s="41">
        <v>0.71327435222710389</v>
      </c>
      <c r="N44" s="41">
        <v>0.62931450691130397</v>
      </c>
      <c r="O44" s="41">
        <v>0.72490180510890845</v>
      </c>
    </row>
    <row r="45" spans="1:22" x14ac:dyDescent="0.25">
      <c r="A45" s="20" t="s">
        <v>380</v>
      </c>
      <c r="B45" s="41">
        <v>0.36070993206548613</v>
      </c>
      <c r="C45" s="41">
        <v>0.35370308677518464</v>
      </c>
      <c r="D45" s="41">
        <v>0.37102030225344768</v>
      </c>
      <c r="E45" s="41">
        <v>0.33291091144316975</v>
      </c>
      <c r="F45" s="41">
        <v>0.28332176148665883</v>
      </c>
      <c r="G45" s="41">
        <v>0.34173339214264631</v>
      </c>
      <c r="I45" s="20" t="s">
        <v>380</v>
      </c>
      <c r="J45" s="41">
        <v>0.47678215038951433</v>
      </c>
      <c r="K45" s="41">
        <v>1.0138748873015722</v>
      </c>
      <c r="L45" s="41">
        <v>0.49520890655709626</v>
      </c>
      <c r="M45" s="41">
        <v>0.42593743635168202</v>
      </c>
      <c r="N45" s="41">
        <v>0.36741683366468836</v>
      </c>
      <c r="O45" s="41">
        <v>0.5642617003603162</v>
      </c>
    </row>
    <row r="46" spans="1:22" x14ac:dyDescent="0.25">
      <c r="A46" s="21" t="s">
        <v>66</v>
      </c>
      <c r="B46" s="41">
        <v>8.7330515193490416E-2</v>
      </c>
      <c r="C46" s="41">
        <v>0.11037483704624935</v>
      </c>
      <c r="D46" s="41">
        <v>0.13844695894723433</v>
      </c>
      <c r="E46" s="41">
        <v>0.10206603167965787</v>
      </c>
      <c r="F46" s="41">
        <v>7.5026551991119642E-2</v>
      </c>
      <c r="G46" s="41">
        <v>0.10331449784971003</v>
      </c>
      <c r="I46" s="21" t="s">
        <v>66</v>
      </c>
      <c r="J46" s="41">
        <v>0.16888855231565372</v>
      </c>
      <c r="K46" s="41">
        <v>0.39950817718877185</v>
      </c>
      <c r="L46" s="41">
        <v>0.25919674705834667</v>
      </c>
      <c r="M46" s="41">
        <v>0.17955682180341104</v>
      </c>
      <c r="N46" s="41">
        <v>0.15056694220219813</v>
      </c>
      <c r="O46" s="41">
        <v>0.23492214061820033</v>
      </c>
    </row>
    <row r="47" spans="1:22" x14ac:dyDescent="0.25">
      <c r="A47" s="21" t="s">
        <v>67</v>
      </c>
      <c r="B47" s="41">
        <v>0.14563320231793478</v>
      </c>
      <c r="C47" s="41">
        <v>0.1601663816251665</v>
      </c>
      <c r="D47" s="41">
        <v>0.17482356973792923</v>
      </c>
      <c r="E47" s="41">
        <v>0.15508580627142951</v>
      </c>
      <c r="F47" s="41">
        <v>0.12822224702865351</v>
      </c>
      <c r="G47" s="41">
        <v>0.15336122357473689</v>
      </c>
      <c r="I47" s="21" t="s">
        <v>67</v>
      </c>
      <c r="J47" s="41">
        <v>0.24668889928075097</v>
      </c>
      <c r="K47" s="41">
        <v>0.57233682946351316</v>
      </c>
      <c r="L47" s="41">
        <v>0.27760745397848358</v>
      </c>
      <c r="M47" s="41">
        <v>0.21917882719637891</v>
      </c>
      <c r="N47" s="41">
        <v>0.17480266321948751</v>
      </c>
      <c r="O47" s="41">
        <v>0.30340117416415946</v>
      </c>
    </row>
    <row r="48" spans="1:22" x14ac:dyDescent="0.25">
      <c r="A48" s="21" t="s">
        <v>68</v>
      </c>
      <c r="B48" s="41">
        <v>0.23188337705578335</v>
      </c>
      <c r="C48" s="41">
        <v>0.24827913137395516</v>
      </c>
      <c r="D48" s="41">
        <v>0.26222566211339954</v>
      </c>
      <c r="E48" s="41">
        <v>0.23197183642271479</v>
      </c>
      <c r="F48" s="41">
        <v>0.19026666019552049</v>
      </c>
      <c r="G48" s="41">
        <v>0.23397849631301551</v>
      </c>
      <c r="I48" s="21" t="s">
        <v>68</v>
      </c>
      <c r="J48" s="41">
        <v>0.38780075603413661</v>
      </c>
      <c r="K48" s="41">
        <v>0.89661372686180518</v>
      </c>
      <c r="L48" s="41">
        <v>0.40705863947283144</v>
      </c>
      <c r="M48" s="41">
        <v>0.33327347658727585</v>
      </c>
      <c r="N48" s="41">
        <v>0.27419121977952776</v>
      </c>
      <c r="O48" s="41">
        <v>0.46796368989439502</v>
      </c>
    </row>
    <row r="49" spans="1:15" x14ac:dyDescent="0.25">
      <c r="A49" s="21" t="s">
        <v>69</v>
      </c>
      <c r="B49" s="41">
        <v>0.39330872079198176</v>
      </c>
      <c r="C49" s="41">
        <v>0.38092210748346161</v>
      </c>
      <c r="D49" s="41">
        <v>0.38986496691027933</v>
      </c>
      <c r="E49" s="41">
        <v>0.33045561262355772</v>
      </c>
      <c r="F49" s="41">
        <v>0.27004857069952926</v>
      </c>
      <c r="G49" s="41">
        <v>0.35510306701465683</v>
      </c>
      <c r="I49" s="21" t="s">
        <v>69</v>
      </c>
      <c r="J49" s="41">
        <v>0.53371074636651472</v>
      </c>
      <c r="K49" s="41">
        <v>1.1862378281627692</v>
      </c>
      <c r="L49" s="41">
        <v>0.54556595371941574</v>
      </c>
      <c r="M49" s="41">
        <v>0.45670819855656142</v>
      </c>
      <c r="N49" s="41">
        <v>0.3799640970762857</v>
      </c>
      <c r="O49" s="41">
        <v>0.6310282365478882</v>
      </c>
    </row>
    <row r="50" spans="1:15" x14ac:dyDescent="0.25">
      <c r="A50" s="21" t="s">
        <v>70</v>
      </c>
      <c r="B50" s="41">
        <v>0.59605911696990599</v>
      </c>
      <c r="C50" s="41">
        <v>0.57285688206320495</v>
      </c>
      <c r="D50" s="41">
        <v>0.5757967948850623</v>
      </c>
      <c r="E50" s="41">
        <v>0.52420415580133484</v>
      </c>
      <c r="F50" s="41">
        <v>0.4446365595269271</v>
      </c>
      <c r="G50" s="41">
        <v>0.54521344019402362</v>
      </c>
      <c r="I50" s="21" t="s">
        <v>70</v>
      </c>
      <c r="J50" s="41">
        <v>0.70315556678998858</v>
      </c>
      <c r="K50" s="41">
        <v>1.4442552121072982</v>
      </c>
      <c r="L50" s="41">
        <v>0.69947641852694176</v>
      </c>
      <c r="M50" s="41">
        <v>0.62811756175218314</v>
      </c>
      <c r="N50" s="41">
        <v>0.54352132661264196</v>
      </c>
      <c r="O50" s="41">
        <v>0.81535988374168356</v>
      </c>
    </row>
    <row r="51" spans="1:15" x14ac:dyDescent="0.25">
      <c r="A51" s="21" t="s">
        <v>71</v>
      </c>
      <c r="B51" s="41">
        <v>0.71004466006382183</v>
      </c>
      <c r="C51" s="41">
        <v>0.64961918105907057</v>
      </c>
      <c r="D51" s="41">
        <v>0.68496386092678174</v>
      </c>
      <c r="E51" s="41">
        <v>0.65368202586032409</v>
      </c>
      <c r="F51" s="41">
        <v>0.59172997947820272</v>
      </c>
      <c r="G51" s="41">
        <v>0.65942962790973503</v>
      </c>
      <c r="I51" s="21" t="s">
        <v>71</v>
      </c>
      <c r="J51" s="41">
        <v>0.82044838155004152</v>
      </c>
      <c r="K51" s="41">
        <v>1.5842975500252761</v>
      </c>
      <c r="L51" s="41">
        <v>0.78234822658655878</v>
      </c>
      <c r="M51" s="41">
        <v>0.7387897322142829</v>
      </c>
      <c r="N51" s="41">
        <v>0.68145475309798953</v>
      </c>
      <c r="O51" s="41">
        <v>0.93289507719557074</v>
      </c>
    </row>
    <row r="52" spans="1:15" x14ac:dyDescent="0.25">
      <c r="A52" s="20" t="s">
        <v>64</v>
      </c>
      <c r="B52" s="41">
        <v>0.35104897592267598</v>
      </c>
      <c r="C52" s="41">
        <v>0.34957143816793812</v>
      </c>
      <c r="D52" s="41">
        <v>0.37071939148100752</v>
      </c>
      <c r="E52" s="41">
        <v>0.32952704910104014</v>
      </c>
      <c r="F52" s="41">
        <v>0.27664993442767621</v>
      </c>
      <c r="G52" s="41">
        <v>0.33550335782006746</v>
      </c>
      <c r="I52" s="20" t="s">
        <v>64</v>
      </c>
      <c r="J52" s="41">
        <v>0.4680250674573822</v>
      </c>
      <c r="K52" s="41">
        <v>0.85713640856899376</v>
      </c>
      <c r="L52" s="41">
        <v>0.49286550886502295</v>
      </c>
      <c r="M52" s="41">
        <v>0.4221468253064054</v>
      </c>
      <c r="N52" s="41">
        <v>0.35709978016130417</v>
      </c>
      <c r="O52" s="41">
        <v>0.51945471807182142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37"/>
  <sheetViews>
    <sheetView workbookViewId="0">
      <selection activeCell="H9" sqref="H9:K9"/>
    </sheetView>
  </sheetViews>
  <sheetFormatPr defaultRowHeight="15" x14ac:dyDescent="0.25"/>
  <cols>
    <col min="7" max="7" width="17.42578125" bestFit="1" customWidth="1"/>
    <col min="8" max="8" width="16.28515625" bestFit="1" customWidth="1"/>
    <col min="9" max="9" width="8" customWidth="1"/>
    <col min="10" max="10" width="5" customWidth="1"/>
    <col min="11" max="11" width="11.28515625" bestFit="1" customWidth="1"/>
  </cols>
  <sheetData>
    <row r="1" spans="1:11" x14ac:dyDescent="0.25">
      <c r="A1" t="s">
        <v>387</v>
      </c>
      <c r="B1" t="s">
        <v>0</v>
      </c>
      <c r="C1" t="s">
        <v>454</v>
      </c>
      <c r="D1" t="s">
        <v>455</v>
      </c>
      <c r="G1" s="19" t="s">
        <v>460</v>
      </c>
      <c r="H1" s="19" t="s">
        <v>63</v>
      </c>
    </row>
    <row r="2" spans="1:11" x14ac:dyDescent="0.25">
      <c r="A2" t="s">
        <v>399</v>
      </c>
      <c r="B2">
        <v>103</v>
      </c>
      <c r="C2" t="s">
        <v>456</v>
      </c>
      <c r="D2">
        <v>1</v>
      </c>
      <c r="G2" s="19" t="s">
        <v>65</v>
      </c>
      <c r="H2" t="s">
        <v>456</v>
      </c>
      <c r="I2" t="s">
        <v>457</v>
      </c>
      <c r="J2" t="s">
        <v>458</v>
      </c>
      <c r="K2" t="s">
        <v>64</v>
      </c>
    </row>
    <row r="3" spans="1:11" x14ac:dyDescent="0.25">
      <c r="A3" t="s">
        <v>399</v>
      </c>
      <c r="B3">
        <v>103</v>
      </c>
      <c r="C3" t="s">
        <v>457</v>
      </c>
      <c r="D3">
        <v>1</v>
      </c>
      <c r="G3" s="20" t="s">
        <v>461</v>
      </c>
      <c r="H3" s="47">
        <v>205139</v>
      </c>
      <c r="I3" s="47">
        <v>194217</v>
      </c>
      <c r="J3" s="47">
        <v>2063</v>
      </c>
      <c r="K3" s="47">
        <v>401419</v>
      </c>
    </row>
    <row r="4" spans="1:11" x14ac:dyDescent="0.25">
      <c r="A4" t="s">
        <v>399</v>
      </c>
      <c r="B4">
        <v>105</v>
      </c>
      <c r="C4" t="s">
        <v>457</v>
      </c>
      <c r="D4">
        <v>1</v>
      </c>
      <c r="G4" s="20" t="s">
        <v>462</v>
      </c>
      <c r="H4" s="47">
        <v>377219</v>
      </c>
      <c r="I4" s="47">
        <v>351508</v>
      </c>
      <c r="J4" s="47">
        <v>1830</v>
      </c>
      <c r="K4" s="47">
        <v>730557</v>
      </c>
    </row>
    <row r="5" spans="1:11" x14ac:dyDescent="0.25">
      <c r="A5" t="s">
        <v>399</v>
      </c>
      <c r="B5">
        <v>111</v>
      </c>
      <c r="C5" t="s">
        <v>456</v>
      </c>
      <c r="D5">
        <v>1</v>
      </c>
      <c r="G5" s="20" t="s">
        <v>463</v>
      </c>
      <c r="H5" s="47">
        <v>350744</v>
      </c>
      <c r="I5" s="47">
        <v>327466</v>
      </c>
      <c r="J5" s="47">
        <v>1340</v>
      </c>
      <c r="K5" s="47">
        <v>679550</v>
      </c>
    </row>
    <row r="6" spans="1:11" x14ac:dyDescent="0.25">
      <c r="A6" t="s">
        <v>399</v>
      </c>
      <c r="B6">
        <v>18</v>
      </c>
      <c r="C6" t="s">
        <v>456</v>
      </c>
      <c r="D6">
        <v>57</v>
      </c>
      <c r="G6" s="20" t="s">
        <v>464</v>
      </c>
      <c r="H6" s="47">
        <v>374186</v>
      </c>
      <c r="I6" s="47">
        <v>356317</v>
      </c>
      <c r="J6" s="47">
        <v>1231</v>
      </c>
      <c r="K6" s="47">
        <v>731734</v>
      </c>
    </row>
    <row r="7" spans="1:11" x14ac:dyDescent="0.25">
      <c r="A7" t="s">
        <v>399</v>
      </c>
      <c r="B7">
        <v>18</v>
      </c>
      <c r="C7" t="s">
        <v>457</v>
      </c>
      <c r="D7">
        <v>38</v>
      </c>
      <c r="G7" s="20" t="s">
        <v>465</v>
      </c>
      <c r="H7" s="47">
        <v>412289</v>
      </c>
      <c r="I7" s="47">
        <v>378190</v>
      </c>
      <c r="J7" s="47">
        <v>1169</v>
      </c>
      <c r="K7" s="47">
        <v>791648</v>
      </c>
    </row>
    <row r="8" spans="1:11" x14ac:dyDescent="0.25">
      <c r="A8" t="s">
        <v>399</v>
      </c>
      <c r="B8">
        <v>19</v>
      </c>
      <c r="C8" t="s">
        <v>456</v>
      </c>
      <c r="D8">
        <v>55</v>
      </c>
      <c r="G8" s="20" t="s">
        <v>466</v>
      </c>
      <c r="H8" s="47">
        <v>509217</v>
      </c>
      <c r="I8" s="47">
        <v>439413</v>
      </c>
      <c r="J8" s="47">
        <v>1398</v>
      </c>
      <c r="K8" s="47">
        <v>950028</v>
      </c>
    </row>
    <row r="9" spans="1:11" x14ac:dyDescent="0.25">
      <c r="A9" t="s">
        <v>399</v>
      </c>
      <c r="B9">
        <v>19</v>
      </c>
      <c r="C9" t="s">
        <v>457</v>
      </c>
      <c r="D9">
        <v>51</v>
      </c>
      <c r="G9" s="20" t="s">
        <v>64</v>
      </c>
      <c r="H9" s="47">
        <v>2228794</v>
      </c>
      <c r="I9" s="47">
        <v>2047111</v>
      </c>
      <c r="J9" s="47">
        <v>9031</v>
      </c>
      <c r="K9" s="47">
        <v>4284936</v>
      </c>
    </row>
    <row r="10" spans="1:11" x14ac:dyDescent="0.25">
      <c r="A10" t="s">
        <v>399</v>
      </c>
      <c r="B10">
        <v>20</v>
      </c>
      <c r="C10" t="s">
        <v>456</v>
      </c>
      <c r="D10">
        <v>52</v>
      </c>
    </row>
    <row r="11" spans="1:11" x14ac:dyDescent="0.25">
      <c r="A11" t="s">
        <v>399</v>
      </c>
      <c r="B11">
        <v>20</v>
      </c>
      <c r="C11" t="s">
        <v>457</v>
      </c>
      <c r="D11">
        <v>50</v>
      </c>
    </row>
    <row r="12" spans="1:11" x14ac:dyDescent="0.25">
      <c r="A12" t="s">
        <v>399</v>
      </c>
      <c r="B12">
        <v>21</v>
      </c>
      <c r="C12" t="s">
        <v>456</v>
      </c>
      <c r="D12">
        <v>56</v>
      </c>
    </row>
    <row r="13" spans="1:11" x14ac:dyDescent="0.25">
      <c r="A13" t="s">
        <v>399</v>
      </c>
      <c r="B13">
        <v>21</v>
      </c>
      <c r="C13" t="s">
        <v>457</v>
      </c>
      <c r="D13">
        <v>44</v>
      </c>
    </row>
    <row r="14" spans="1:11" x14ac:dyDescent="0.25">
      <c r="A14" t="s">
        <v>399</v>
      </c>
      <c r="B14">
        <v>22</v>
      </c>
      <c r="C14" t="s">
        <v>456</v>
      </c>
      <c r="D14">
        <v>60</v>
      </c>
    </row>
    <row r="15" spans="1:11" x14ac:dyDescent="0.25">
      <c r="A15" t="s">
        <v>399</v>
      </c>
      <c r="B15">
        <v>22</v>
      </c>
      <c r="C15" t="s">
        <v>457</v>
      </c>
      <c r="D15">
        <v>63</v>
      </c>
    </row>
    <row r="16" spans="1:11" x14ac:dyDescent="0.25">
      <c r="A16" t="s">
        <v>399</v>
      </c>
      <c r="B16">
        <v>23</v>
      </c>
      <c r="C16" t="s">
        <v>456</v>
      </c>
      <c r="D16">
        <v>62</v>
      </c>
    </row>
    <row r="17" spans="1:4" x14ac:dyDescent="0.25">
      <c r="A17" t="s">
        <v>399</v>
      </c>
      <c r="B17">
        <v>23</v>
      </c>
      <c r="C17" t="s">
        <v>457</v>
      </c>
      <c r="D17">
        <v>68</v>
      </c>
    </row>
    <row r="18" spans="1:4" x14ac:dyDescent="0.25">
      <c r="A18" t="s">
        <v>399</v>
      </c>
      <c r="B18">
        <v>24</v>
      </c>
      <c r="C18" t="s">
        <v>456</v>
      </c>
      <c r="D18">
        <v>50</v>
      </c>
    </row>
    <row r="19" spans="1:4" x14ac:dyDescent="0.25">
      <c r="A19" t="s">
        <v>399</v>
      </c>
      <c r="B19">
        <v>24</v>
      </c>
      <c r="C19" t="s">
        <v>457</v>
      </c>
      <c r="D19">
        <v>51</v>
      </c>
    </row>
    <row r="20" spans="1:4" x14ac:dyDescent="0.25">
      <c r="A20" t="s">
        <v>399</v>
      </c>
      <c r="B20">
        <v>25</v>
      </c>
      <c r="C20" t="s">
        <v>456</v>
      </c>
      <c r="D20">
        <v>61</v>
      </c>
    </row>
    <row r="21" spans="1:4" x14ac:dyDescent="0.25">
      <c r="A21" t="s">
        <v>399</v>
      </c>
      <c r="B21">
        <v>25</v>
      </c>
      <c r="C21" t="s">
        <v>457</v>
      </c>
      <c r="D21">
        <v>47</v>
      </c>
    </row>
    <row r="22" spans="1:4" x14ac:dyDescent="0.25">
      <c r="A22" t="s">
        <v>399</v>
      </c>
      <c r="B22">
        <v>26</v>
      </c>
      <c r="C22" t="s">
        <v>456</v>
      </c>
      <c r="D22">
        <v>74</v>
      </c>
    </row>
    <row r="23" spans="1:4" x14ac:dyDescent="0.25">
      <c r="A23" t="s">
        <v>399</v>
      </c>
      <c r="B23">
        <v>26</v>
      </c>
      <c r="C23" t="s">
        <v>457</v>
      </c>
      <c r="D23">
        <v>79</v>
      </c>
    </row>
    <row r="24" spans="1:4" x14ac:dyDescent="0.25">
      <c r="A24" t="s">
        <v>399</v>
      </c>
      <c r="B24">
        <v>27</v>
      </c>
      <c r="C24" t="s">
        <v>456</v>
      </c>
      <c r="D24">
        <v>67</v>
      </c>
    </row>
    <row r="25" spans="1:4" x14ac:dyDescent="0.25">
      <c r="A25" t="s">
        <v>399</v>
      </c>
      <c r="B25">
        <v>27</v>
      </c>
      <c r="C25" t="s">
        <v>457</v>
      </c>
      <c r="D25">
        <v>47</v>
      </c>
    </row>
    <row r="26" spans="1:4" x14ac:dyDescent="0.25">
      <c r="A26" t="s">
        <v>399</v>
      </c>
      <c r="B26">
        <v>28</v>
      </c>
      <c r="C26" t="s">
        <v>456</v>
      </c>
      <c r="D26">
        <v>66</v>
      </c>
    </row>
    <row r="27" spans="1:4" x14ac:dyDescent="0.25">
      <c r="A27" t="s">
        <v>399</v>
      </c>
      <c r="B27">
        <v>28</v>
      </c>
      <c r="C27" t="s">
        <v>457</v>
      </c>
      <c r="D27">
        <v>54</v>
      </c>
    </row>
    <row r="28" spans="1:4" x14ac:dyDescent="0.25">
      <c r="A28" t="s">
        <v>399</v>
      </c>
      <c r="B28">
        <v>29</v>
      </c>
      <c r="C28" t="s">
        <v>456</v>
      </c>
      <c r="D28">
        <v>61</v>
      </c>
    </row>
    <row r="29" spans="1:4" x14ac:dyDescent="0.25">
      <c r="A29" t="s">
        <v>399</v>
      </c>
      <c r="B29">
        <v>29</v>
      </c>
      <c r="C29" t="s">
        <v>457</v>
      </c>
      <c r="D29">
        <v>45</v>
      </c>
    </row>
    <row r="30" spans="1:4" x14ac:dyDescent="0.25">
      <c r="A30" t="s">
        <v>399</v>
      </c>
      <c r="B30">
        <v>30</v>
      </c>
      <c r="C30" t="s">
        <v>456</v>
      </c>
      <c r="D30">
        <v>43</v>
      </c>
    </row>
    <row r="31" spans="1:4" x14ac:dyDescent="0.25">
      <c r="A31" t="s">
        <v>399</v>
      </c>
      <c r="B31">
        <v>30</v>
      </c>
      <c r="C31" t="s">
        <v>457</v>
      </c>
      <c r="D31">
        <v>54</v>
      </c>
    </row>
    <row r="32" spans="1:4" x14ac:dyDescent="0.25">
      <c r="A32" t="s">
        <v>399</v>
      </c>
      <c r="B32">
        <v>31</v>
      </c>
      <c r="C32" t="s">
        <v>456</v>
      </c>
      <c r="D32">
        <v>55</v>
      </c>
    </row>
    <row r="33" spans="1:4" x14ac:dyDescent="0.25">
      <c r="A33" t="s">
        <v>399</v>
      </c>
      <c r="B33">
        <v>31</v>
      </c>
      <c r="C33" t="s">
        <v>457</v>
      </c>
      <c r="D33">
        <v>54</v>
      </c>
    </row>
    <row r="34" spans="1:4" x14ac:dyDescent="0.25">
      <c r="A34" t="s">
        <v>399</v>
      </c>
      <c r="B34">
        <v>32</v>
      </c>
      <c r="C34" t="s">
        <v>456</v>
      </c>
      <c r="D34">
        <v>61</v>
      </c>
    </row>
    <row r="35" spans="1:4" x14ac:dyDescent="0.25">
      <c r="A35" t="s">
        <v>399</v>
      </c>
      <c r="B35">
        <v>32</v>
      </c>
      <c r="C35" t="s">
        <v>457</v>
      </c>
      <c r="D35">
        <v>42</v>
      </c>
    </row>
    <row r="36" spans="1:4" x14ac:dyDescent="0.25">
      <c r="A36" t="s">
        <v>399</v>
      </c>
      <c r="B36">
        <v>33</v>
      </c>
      <c r="C36" t="s">
        <v>456</v>
      </c>
      <c r="D36">
        <v>49</v>
      </c>
    </row>
    <row r="37" spans="1:4" x14ac:dyDescent="0.25">
      <c r="A37" t="s">
        <v>399</v>
      </c>
      <c r="B37">
        <v>33</v>
      </c>
      <c r="C37" t="s">
        <v>457</v>
      </c>
      <c r="D37">
        <v>51</v>
      </c>
    </row>
    <row r="38" spans="1:4" x14ac:dyDescent="0.25">
      <c r="A38" t="s">
        <v>399</v>
      </c>
      <c r="B38">
        <v>34</v>
      </c>
      <c r="C38" t="s">
        <v>456</v>
      </c>
      <c r="D38">
        <v>60</v>
      </c>
    </row>
    <row r="39" spans="1:4" x14ac:dyDescent="0.25">
      <c r="A39" t="s">
        <v>399</v>
      </c>
      <c r="B39">
        <v>34</v>
      </c>
      <c r="C39" t="s">
        <v>457</v>
      </c>
      <c r="D39">
        <v>48</v>
      </c>
    </row>
    <row r="40" spans="1:4" x14ac:dyDescent="0.25">
      <c r="A40" t="s">
        <v>399</v>
      </c>
      <c r="B40">
        <v>35</v>
      </c>
      <c r="C40" t="s">
        <v>456</v>
      </c>
      <c r="D40">
        <v>61</v>
      </c>
    </row>
    <row r="41" spans="1:4" x14ac:dyDescent="0.25">
      <c r="A41" t="s">
        <v>399</v>
      </c>
      <c r="B41">
        <v>35</v>
      </c>
      <c r="C41" t="s">
        <v>457</v>
      </c>
      <c r="D41">
        <v>50</v>
      </c>
    </row>
    <row r="42" spans="1:4" x14ac:dyDescent="0.25">
      <c r="A42" t="s">
        <v>399</v>
      </c>
      <c r="B42">
        <v>36</v>
      </c>
      <c r="C42" t="s">
        <v>456</v>
      </c>
      <c r="D42">
        <v>43</v>
      </c>
    </row>
    <row r="43" spans="1:4" x14ac:dyDescent="0.25">
      <c r="A43" t="s">
        <v>399</v>
      </c>
      <c r="B43">
        <v>36</v>
      </c>
      <c r="C43" t="s">
        <v>457</v>
      </c>
      <c r="D43">
        <v>46</v>
      </c>
    </row>
    <row r="44" spans="1:4" x14ac:dyDescent="0.25">
      <c r="A44" t="s">
        <v>399</v>
      </c>
      <c r="B44">
        <v>37</v>
      </c>
      <c r="C44" t="s">
        <v>456</v>
      </c>
      <c r="D44">
        <v>54</v>
      </c>
    </row>
    <row r="45" spans="1:4" x14ac:dyDescent="0.25">
      <c r="A45" t="s">
        <v>399</v>
      </c>
      <c r="B45">
        <v>37</v>
      </c>
      <c r="C45" t="s">
        <v>457</v>
      </c>
      <c r="D45">
        <v>44</v>
      </c>
    </row>
    <row r="46" spans="1:4" x14ac:dyDescent="0.25">
      <c r="A46" t="s">
        <v>399</v>
      </c>
      <c r="B46">
        <v>38</v>
      </c>
      <c r="C46" t="s">
        <v>456</v>
      </c>
      <c r="D46">
        <v>60</v>
      </c>
    </row>
    <row r="47" spans="1:4" x14ac:dyDescent="0.25">
      <c r="A47" t="s">
        <v>399</v>
      </c>
      <c r="B47">
        <v>38</v>
      </c>
      <c r="C47" t="s">
        <v>457</v>
      </c>
      <c r="D47">
        <v>43</v>
      </c>
    </row>
    <row r="48" spans="1:4" x14ac:dyDescent="0.25">
      <c r="A48" t="s">
        <v>399</v>
      </c>
      <c r="B48">
        <v>39</v>
      </c>
      <c r="C48" t="s">
        <v>456</v>
      </c>
      <c r="D48">
        <v>56</v>
      </c>
    </row>
    <row r="49" spans="1:4" x14ac:dyDescent="0.25">
      <c r="A49" t="s">
        <v>399</v>
      </c>
      <c r="B49">
        <v>39</v>
      </c>
      <c r="C49" t="s">
        <v>457</v>
      </c>
      <c r="D49">
        <v>41</v>
      </c>
    </row>
    <row r="50" spans="1:4" x14ac:dyDescent="0.25">
      <c r="A50" t="s">
        <v>399</v>
      </c>
      <c r="B50">
        <v>40</v>
      </c>
      <c r="C50" t="s">
        <v>456</v>
      </c>
      <c r="D50">
        <v>44</v>
      </c>
    </row>
    <row r="51" spans="1:4" x14ac:dyDescent="0.25">
      <c r="A51" t="s">
        <v>399</v>
      </c>
      <c r="B51">
        <v>40</v>
      </c>
      <c r="C51" t="s">
        <v>457</v>
      </c>
      <c r="D51">
        <v>60</v>
      </c>
    </row>
    <row r="52" spans="1:4" x14ac:dyDescent="0.25">
      <c r="A52" t="s">
        <v>399</v>
      </c>
      <c r="B52">
        <v>41</v>
      </c>
      <c r="C52" t="s">
        <v>456</v>
      </c>
      <c r="D52">
        <v>47</v>
      </c>
    </row>
    <row r="53" spans="1:4" x14ac:dyDescent="0.25">
      <c r="A53" t="s">
        <v>399</v>
      </c>
      <c r="B53">
        <v>41</v>
      </c>
      <c r="C53" t="s">
        <v>457</v>
      </c>
      <c r="D53">
        <v>51</v>
      </c>
    </row>
    <row r="54" spans="1:4" x14ac:dyDescent="0.25">
      <c r="A54" t="s">
        <v>399</v>
      </c>
      <c r="B54">
        <v>42</v>
      </c>
      <c r="C54" t="s">
        <v>456</v>
      </c>
      <c r="D54">
        <v>47</v>
      </c>
    </row>
    <row r="55" spans="1:4" x14ac:dyDescent="0.25">
      <c r="A55" t="s">
        <v>399</v>
      </c>
      <c r="B55">
        <v>42</v>
      </c>
      <c r="C55" t="s">
        <v>457</v>
      </c>
      <c r="D55">
        <v>40</v>
      </c>
    </row>
    <row r="56" spans="1:4" x14ac:dyDescent="0.25">
      <c r="A56" t="s">
        <v>399</v>
      </c>
      <c r="B56">
        <v>43</v>
      </c>
      <c r="C56" t="s">
        <v>456</v>
      </c>
      <c r="D56">
        <v>55</v>
      </c>
    </row>
    <row r="57" spans="1:4" x14ac:dyDescent="0.25">
      <c r="A57" t="s">
        <v>399</v>
      </c>
      <c r="B57">
        <v>43</v>
      </c>
      <c r="C57" t="s">
        <v>457</v>
      </c>
      <c r="D57">
        <v>50</v>
      </c>
    </row>
    <row r="58" spans="1:4" x14ac:dyDescent="0.25">
      <c r="A58" t="s">
        <v>399</v>
      </c>
      <c r="B58">
        <v>44</v>
      </c>
      <c r="C58" t="s">
        <v>456</v>
      </c>
      <c r="D58">
        <v>48</v>
      </c>
    </row>
    <row r="59" spans="1:4" x14ac:dyDescent="0.25">
      <c r="A59" t="s">
        <v>399</v>
      </c>
      <c r="B59">
        <v>44</v>
      </c>
      <c r="C59" t="s">
        <v>457</v>
      </c>
      <c r="D59">
        <v>28</v>
      </c>
    </row>
    <row r="60" spans="1:4" x14ac:dyDescent="0.25">
      <c r="A60" t="s">
        <v>399</v>
      </c>
      <c r="B60">
        <v>45</v>
      </c>
      <c r="C60" t="s">
        <v>456</v>
      </c>
      <c r="D60">
        <v>54</v>
      </c>
    </row>
    <row r="61" spans="1:4" x14ac:dyDescent="0.25">
      <c r="A61" t="s">
        <v>399</v>
      </c>
      <c r="B61">
        <v>45</v>
      </c>
      <c r="C61" t="s">
        <v>457</v>
      </c>
      <c r="D61">
        <v>43</v>
      </c>
    </row>
    <row r="62" spans="1:4" x14ac:dyDescent="0.25">
      <c r="A62" t="s">
        <v>399</v>
      </c>
      <c r="B62">
        <v>46</v>
      </c>
      <c r="C62" t="s">
        <v>456</v>
      </c>
      <c r="D62">
        <v>39</v>
      </c>
    </row>
    <row r="63" spans="1:4" x14ac:dyDescent="0.25">
      <c r="A63" t="s">
        <v>399</v>
      </c>
      <c r="B63">
        <v>46</v>
      </c>
      <c r="C63" t="s">
        <v>457</v>
      </c>
      <c r="D63">
        <v>49</v>
      </c>
    </row>
    <row r="64" spans="1:4" x14ac:dyDescent="0.25">
      <c r="A64" t="s">
        <v>399</v>
      </c>
      <c r="B64">
        <v>47</v>
      </c>
      <c r="C64" t="s">
        <v>456</v>
      </c>
      <c r="D64">
        <v>44</v>
      </c>
    </row>
    <row r="65" spans="1:4" x14ac:dyDescent="0.25">
      <c r="A65" t="s">
        <v>399</v>
      </c>
      <c r="B65">
        <v>47</v>
      </c>
      <c r="C65" t="s">
        <v>457</v>
      </c>
      <c r="D65">
        <v>50</v>
      </c>
    </row>
    <row r="66" spans="1:4" x14ac:dyDescent="0.25">
      <c r="A66" t="s">
        <v>399</v>
      </c>
      <c r="B66">
        <v>48</v>
      </c>
      <c r="C66" t="s">
        <v>456</v>
      </c>
      <c r="D66">
        <v>46</v>
      </c>
    </row>
    <row r="67" spans="1:4" x14ac:dyDescent="0.25">
      <c r="A67" t="s">
        <v>399</v>
      </c>
      <c r="B67">
        <v>48</v>
      </c>
      <c r="C67" t="s">
        <v>457</v>
      </c>
      <c r="D67">
        <v>37</v>
      </c>
    </row>
    <row r="68" spans="1:4" x14ac:dyDescent="0.25">
      <c r="A68" t="s">
        <v>399</v>
      </c>
      <c r="B68">
        <v>49</v>
      </c>
      <c r="C68" t="s">
        <v>456</v>
      </c>
      <c r="D68">
        <v>45</v>
      </c>
    </row>
    <row r="69" spans="1:4" x14ac:dyDescent="0.25">
      <c r="A69" t="s">
        <v>399</v>
      </c>
      <c r="B69">
        <v>49</v>
      </c>
      <c r="C69" t="s">
        <v>457</v>
      </c>
      <c r="D69">
        <v>49</v>
      </c>
    </row>
    <row r="70" spans="1:4" x14ac:dyDescent="0.25">
      <c r="A70" t="s">
        <v>399</v>
      </c>
      <c r="B70">
        <v>50</v>
      </c>
      <c r="C70" t="s">
        <v>456</v>
      </c>
      <c r="D70">
        <v>50</v>
      </c>
    </row>
    <row r="71" spans="1:4" x14ac:dyDescent="0.25">
      <c r="A71" t="s">
        <v>399</v>
      </c>
      <c r="B71">
        <v>50</v>
      </c>
      <c r="C71" t="s">
        <v>457</v>
      </c>
      <c r="D71">
        <v>49</v>
      </c>
    </row>
    <row r="72" spans="1:4" x14ac:dyDescent="0.25">
      <c r="A72" t="s">
        <v>399</v>
      </c>
      <c r="B72">
        <v>51</v>
      </c>
      <c r="C72" t="s">
        <v>456</v>
      </c>
      <c r="D72">
        <v>51</v>
      </c>
    </row>
    <row r="73" spans="1:4" x14ac:dyDescent="0.25">
      <c r="A73" t="s">
        <v>399</v>
      </c>
      <c r="B73">
        <v>51</v>
      </c>
      <c r="C73" t="s">
        <v>457</v>
      </c>
      <c r="D73">
        <v>48</v>
      </c>
    </row>
    <row r="74" spans="1:4" x14ac:dyDescent="0.25">
      <c r="A74" t="s">
        <v>399</v>
      </c>
      <c r="B74">
        <v>52</v>
      </c>
      <c r="C74" t="s">
        <v>456</v>
      </c>
      <c r="D74">
        <v>60</v>
      </c>
    </row>
    <row r="75" spans="1:4" x14ac:dyDescent="0.25">
      <c r="A75" t="s">
        <v>399</v>
      </c>
      <c r="B75">
        <v>52</v>
      </c>
      <c r="C75" t="s">
        <v>457</v>
      </c>
      <c r="D75">
        <v>48</v>
      </c>
    </row>
    <row r="76" spans="1:4" x14ac:dyDescent="0.25">
      <c r="A76" t="s">
        <v>399</v>
      </c>
      <c r="B76">
        <v>53</v>
      </c>
      <c r="C76" t="s">
        <v>456</v>
      </c>
      <c r="D76">
        <v>59</v>
      </c>
    </row>
    <row r="77" spans="1:4" x14ac:dyDescent="0.25">
      <c r="A77" t="s">
        <v>399</v>
      </c>
      <c r="B77">
        <v>53</v>
      </c>
      <c r="C77" t="s">
        <v>457</v>
      </c>
      <c r="D77">
        <v>63</v>
      </c>
    </row>
    <row r="78" spans="1:4" x14ac:dyDescent="0.25">
      <c r="A78" t="s">
        <v>399</v>
      </c>
      <c r="B78">
        <v>54</v>
      </c>
      <c r="C78" t="s">
        <v>456</v>
      </c>
      <c r="D78">
        <v>53</v>
      </c>
    </row>
    <row r="79" spans="1:4" x14ac:dyDescent="0.25">
      <c r="A79" t="s">
        <v>399</v>
      </c>
      <c r="B79">
        <v>54</v>
      </c>
      <c r="C79" t="s">
        <v>457</v>
      </c>
      <c r="D79">
        <v>53</v>
      </c>
    </row>
    <row r="80" spans="1:4" x14ac:dyDescent="0.25">
      <c r="A80" t="s">
        <v>399</v>
      </c>
      <c r="B80">
        <v>55</v>
      </c>
      <c r="C80" t="s">
        <v>456</v>
      </c>
      <c r="D80">
        <v>60</v>
      </c>
    </row>
    <row r="81" spans="1:4" x14ac:dyDescent="0.25">
      <c r="A81" t="s">
        <v>399</v>
      </c>
      <c r="B81">
        <v>55</v>
      </c>
      <c r="C81" t="s">
        <v>457</v>
      </c>
      <c r="D81">
        <v>59</v>
      </c>
    </row>
    <row r="82" spans="1:4" x14ac:dyDescent="0.25">
      <c r="A82" t="s">
        <v>399</v>
      </c>
      <c r="B82">
        <v>56</v>
      </c>
      <c r="C82" t="s">
        <v>456</v>
      </c>
      <c r="D82">
        <v>62</v>
      </c>
    </row>
    <row r="83" spans="1:4" x14ac:dyDescent="0.25">
      <c r="A83" t="s">
        <v>399</v>
      </c>
      <c r="B83">
        <v>56</v>
      </c>
      <c r="C83" t="s">
        <v>457</v>
      </c>
      <c r="D83">
        <v>41</v>
      </c>
    </row>
    <row r="84" spans="1:4" x14ac:dyDescent="0.25">
      <c r="A84" t="s">
        <v>399</v>
      </c>
      <c r="B84">
        <v>57</v>
      </c>
      <c r="C84" t="s">
        <v>456</v>
      </c>
      <c r="D84">
        <v>65</v>
      </c>
    </row>
    <row r="85" spans="1:4" x14ac:dyDescent="0.25">
      <c r="A85" t="s">
        <v>399</v>
      </c>
      <c r="B85">
        <v>57</v>
      </c>
      <c r="C85" t="s">
        <v>457</v>
      </c>
      <c r="D85">
        <v>56</v>
      </c>
    </row>
    <row r="86" spans="1:4" x14ac:dyDescent="0.25">
      <c r="A86" t="s">
        <v>399</v>
      </c>
      <c r="B86">
        <v>58</v>
      </c>
      <c r="C86" t="s">
        <v>456</v>
      </c>
      <c r="D86">
        <v>69</v>
      </c>
    </row>
    <row r="87" spans="1:4" x14ac:dyDescent="0.25">
      <c r="A87" t="s">
        <v>399</v>
      </c>
      <c r="B87">
        <v>58</v>
      </c>
      <c r="C87" t="s">
        <v>457</v>
      </c>
      <c r="D87">
        <v>60</v>
      </c>
    </row>
    <row r="88" spans="1:4" x14ac:dyDescent="0.25">
      <c r="A88" t="s">
        <v>399</v>
      </c>
      <c r="B88">
        <v>59</v>
      </c>
      <c r="C88" t="s">
        <v>456</v>
      </c>
      <c r="D88">
        <v>48</v>
      </c>
    </row>
    <row r="89" spans="1:4" x14ac:dyDescent="0.25">
      <c r="A89" t="s">
        <v>399</v>
      </c>
      <c r="B89">
        <v>59</v>
      </c>
      <c r="C89" t="s">
        <v>457</v>
      </c>
      <c r="D89">
        <v>61</v>
      </c>
    </row>
    <row r="90" spans="1:4" x14ac:dyDescent="0.25">
      <c r="A90" t="s">
        <v>399</v>
      </c>
      <c r="B90">
        <v>60</v>
      </c>
      <c r="C90" t="s">
        <v>456</v>
      </c>
      <c r="D90">
        <v>72</v>
      </c>
    </row>
    <row r="91" spans="1:4" x14ac:dyDescent="0.25">
      <c r="A91" t="s">
        <v>399</v>
      </c>
      <c r="B91">
        <v>60</v>
      </c>
      <c r="C91" t="s">
        <v>457</v>
      </c>
      <c r="D91">
        <v>56</v>
      </c>
    </row>
    <row r="92" spans="1:4" x14ac:dyDescent="0.25">
      <c r="A92" t="s">
        <v>399</v>
      </c>
      <c r="B92">
        <v>61</v>
      </c>
      <c r="C92" t="s">
        <v>456</v>
      </c>
      <c r="D92">
        <v>80</v>
      </c>
    </row>
    <row r="93" spans="1:4" x14ac:dyDescent="0.25">
      <c r="A93" t="s">
        <v>399</v>
      </c>
      <c r="B93">
        <v>61</v>
      </c>
      <c r="C93" t="s">
        <v>457</v>
      </c>
      <c r="D93">
        <v>57</v>
      </c>
    </row>
    <row r="94" spans="1:4" x14ac:dyDescent="0.25">
      <c r="A94" t="s">
        <v>399</v>
      </c>
      <c r="B94">
        <v>62</v>
      </c>
      <c r="C94" t="s">
        <v>456</v>
      </c>
      <c r="D94">
        <v>75</v>
      </c>
    </row>
    <row r="95" spans="1:4" x14ac:dyDescent="0.25">
      <c r="A95" t="s">
        <v>399</v>
      </c>
      <c r="B95">
        <v>62</v>
      </c>
      <c r="C95" t="s">
        <v>457</v>
      </c>
      <c r="D95">
        <v>73</v>
      </c>
    </row>
    <row r="96" spans="1:4" x14ac:dyDescent="0.25">
      <c r="A96" t="s">
        <v>399</v>
      </c>
      <c r="B96">
        <v>63</v>
      </c>
      <c r="C96" t="s">
        <v>456</v>
      </c>
      <c r="D96">
        <v>64</v>
      </c>
    </row>
    <row r="97" spans="1:4" x14ac:dyDescent="0.25">
      <c r="A97" t="s">
        <v>399</v>
      </c>
      <c r="B97">
        <v>63</v>
      </c>
      <c r="C97" t="s">
        <v>457</v>
      </c>
      <c r="D97">
        <v>57</v>
      </c>
    </row>
    <row r="98" spans="1:4" x14ac:dyDescent="0.25">
      <c r="A98" t="s">
        <v>399</v>
      </c>
      <c r="B98">
        <v>64</v>
      </c>
      <c r="C98" t="s">
        <v>456</v>
      </c>
      <c r="D98">
        <v>65</v>
      </c>
    </row>
    <row r="99" spans="1:4" x14ac:dyDescent="0.25">
      <c r="A99" t="s">
        <v>399</v>
      </c>
      <c r="B99">
        <v>64</v>
      </c>
      <c r="C99" t="s">
        <v>457</v>
      </c>
      <c r="D99">
        <v>72</v>
      </c>
    </row>
    <row r="100" spans="1:4" x14ac:dyDescent="0.25">
      <c r="A100" t="s">
        <v>399</v>
      </c>
      <c r="B100">
        <v>65</v>
      </c>
      <c r="C100" t="s">
        <v>456</v>
      </c>
      <c r="D100">
        <v>61</v>
      </c>
    </row>
    <row r="101" spans="1:4" x14ac:dyDescent="0.25">
      <c r="A101" t="s">
        <v>399</v>
      </c>
      <c r="B101">
        <v>65</v>
      </c>
      <c r="C101" t="s">
        <v>457</v>
      </c>
      <c r="D101">
        <v>58</v>
      </c>
    </row>
    <row r="102" spans="1:4" x14ac:dyDescent="0.25">
      <c r="A102" t="s">
        <v>399</v>
      </c>
      <c r="B102">
        <v>66</v>
      </c>
      <c r="C102" t="s">
        <v>456</v>
      </c>
      <c r="D102">
        <v>61</v>
      </c>
    </row>
    <row r="103" spans="1:4" x14ac:dyDescent="0.25">
      <c r="A103" t="s">
        <v>399</v>
      </c>
      <c r="B103">
        <v>66</v>
      </c>
      <c r="C103" t="s">
        <v>457</v>
      </c>
      <c r="D103">
        <v>56</v>
      </c>
    </row>
    <row r="104" spans="1:4" x14ac:dyDescent="0.25">
      <c r="A104" t="s">
        <v>399</v>
      </c>
      <c r="B104">
        <v>67</v>
      </c>
      <c r="C104" t="s">
        <v>456</v>
      </c>
      <c r="D104">
        <v>51</v>
      </c>
    </row>
    <row r="105" spans="1:4" x14ac:dyDescent="0.25">
      <c r="A105" t="s">
        <v>399</v>
      </c>
      <c r="B105">
        <v>67</v>
      </c>
      <c r="C105" t="s">
        <v>457</v>
      </c>
      <c r="D105">
        <v>46</v>
      </c>
    </row>
    <row r="106" spans="1:4" x14ac:dyDescent="0.25">
      <c r="A106" t="s">
        <v>399</v>
      </c>
      <c r="B106">
        <v>68</v>
      </c>
      <c r="C106" t="s">
        <v>456</v>
      </c>
      <c r="D106">
        <v>54</v>
      </c>
    </row>
    <row r="107" spans="1:4" x14ac:dyDescent="0.25">
      <c r="A107" t="s">
        <v>399</v>
      </c>
      <c r="B107">
        <v>68</v>
      </c>
      <c r="C107" t="s">
        <v>457</v>
      </c>
      <c r="D107">
        <v>45</v>
      </c>
    </row>
    <row r="108" spans="1:4" x14ac:dyDescent="0.25">
      <c r="A108" t="s">
        <v>399</v>
      </c>
      <c r="B108">
        <v>69</v>
      </c>
      <c r="C108" t="s">
        <v>456</v>
      </c>
      <c r="D108">
        <v>49</v>
      </c>
    </row>
    <row r="109" spans="1:4" x14ac:dyDescent="0.25">
      <c r="A109" t="s">
        <v>399</v>
      </c>
      <c r="B109">
        <v>69</v>
      </c>
      <c r="C109" t="s">
        <v>457</v>
      </c>
      <c r="D109">
        <v>47</v>
      </c>
    </row>
    <row r="110" spans="1:4" x14ac:dyDescent="0.25">
      <c r="A110" t="s">
        <v>399</v>
      </c>
      <c r="B110">
        <v>70</v>
      </c>
      <c r="C110" t="s">
        <v>456</v>
      </c>
      <c r="D110">
        <v>39</v>
      </c>
    </row>
    <row r="111" spans="1:4" x14ac:dyDescent="0.25">
      <c r="A111" t="s">
        <v>399</v>
      </c>
      <c r="B111">
        <v>70</v>
      </c>
      <c r="C111" t="s">
        <v>457</v>
      </c>
      <c r="D111">
        <v>50</v>
      </c>
    </row>
    <row r="112" spans="1:4" x14ac:dyDescent="0.25">
      <c r="A112" t="s">
        <v>399</v>
      </c>
      <c r="B112">
        <v>71</v>
      </c>
      <c r="C112" t="s">
        <v>456</v>
      </c>
      <c r="D112">
        <v>50</v>
      </c>
    </row>
    <row r="113" spans="1:4" x14ac:dyDescent="0.25">
      <c r="A113" t="s">
        <v>399</v>
      </c>
      <c r="B113">
        <v>71</v>
      </c>
      <c r="C113" t="s">
        <v>457</v>
      </c>
      <c r="D113">
        <v>39</v>
      </c>
    </row>
    <row r="114" spans="1:4" x14ac:dyDescent="0.25">
      <c r="A114" t="s">
        <v>399</v>
      </c>
      <c r="B114">
        <v>72</v>
      </c>
      <c r="C114" t="s">
        <v>456</v>
      </c>
      <c r="D114">
        <v>36</v>
      </c>
    </row>
    <row r="115" spans="1:4" x14ac:dyDescent="0.25">
      <c r="A115" t="s">
        <v>399</v>
      </c>
      <c r="B115">
        <v>72</v>
      </c>
      <c r="C115" t="s">
        <v>457</v>
      </c>
      <c r="D115">
        <v>54</v>
      </c>
    </row>
    <row r="116" spans="1:4" x14ac:dyDescent="0.25">
      <c r="A116" t="s">
        <v>399</v>
      </c>
      <c r="B116">
        <v>73</v>
      </c>
      <c r="C116" t="s">
        <v>456</v>
      </c>
      <c r="D116">
        <v>34</v>
      </c>
    </row>
    <row r="117" spans="1:4" x14ac:dyDescent="0.25">
      <c r="A117" t="s">
        <v>399</v>
      </c>
      <c r="B117">
        <v>73</v>
      </c>
      <c r="C117" t="s">
        <v>457</v>
      </c>
      <c r="D117">
        <v>36</v>
      </c>
    </row>
    <row r="118" spans="1:4" x14ac:dyDescent="0.25">
      <c r="A118" t="s">
        <v>399</v>
      </c>
      <c r="B118">
        <v>74</v>
      </c>
      <c r="C118" t="s">
        <v>456</v>
      </c>
      <c r="D118">
        <v>32</v>
      </c>
    </row>
    <row r="119" spans="1:4" x14ac:dyDescent="0.25">
      <c r="A119" t="s">
        <v>399</v>
      </c>
      <c r="B119">
        <v>74</v>
      </c>
      <c r="C119" t="s">
        <v>457</v>
      </c>
      <c r="D119">
        <v>46</v>
      </c>
    </row>
    <row r="120" spans="1:4" x14ac:dyDescent="0.25">
      <c r="A120" t="s">
        <v>399</v>
      </c>
      <c r="B120">
        <v>75</v>
      </c>
      <c r="C120" t="s">
        <v>456</v>
      </c>
      <c r="D120">
        <v>38</v>
      </c>
    </row>
    <row r="121" spans="1:4" x14ac:dyDescent="0.25">
      <c r="A121" t="s">
        <v>399</v>
      </c>
      <c r="B121">
        <v>75</v>
      </c>
      <c r="C121" t="s">
        <v>457</v>
      </c>
      <c r="D121">
        <v>20</v>
      </c>
    </row>
    <row r="122" spans="1:4" x14ac:dyDescent="0.25">
      <c r="A122" t="s">
        <v>399</v>
      </c>
      <c r="B122">
        <v>76</v>
      </c>
      <c r="C122" t="s">
        <v>456</v>
      </c>
      <c r="D122">
        <v>38</v>
      </c>
    </row>
    <row r="123" spans="1:4" x14ac:dyDescent="0.25">
      <c r="A123" t="s">
        <v>399</v>
      </c>
      <c r="B123">
        <v>76</v>
      </c>
      <c r="C123" t="s">
        <v>457</v>
      </c>
      <c r="D123">
        <v>34</v>
      </c>
    </row>
    <row r="124" spans="1:4" x14ac:dyDescent="0.25">
      <c r="A124" t="s">
        <v>399</v>
      </c>
      <c r="B124">
        <v>77</v>
      </c>
      <c r="C124" t="s">
        <v>456</v>
      </c>
      <c r="D124">
        <v>27</v>
      </c>
    </row>
    <row r="125" spans="1:4" x14ac:dyDescent="0.25">
      <c r="A125" t="s">
        <v>399</v>
      </c>
      <c r="B125">
        <v>77</v>
      </c>
      <c r="C125" t="s">
        <v>457</v>
      </c>
      <c r="D125">
        <v>36</v>
      </c>
    </row>
    <row r="126" spans="1:4" x14ac:dyDescent="0.25">
      <c r="A126" t="s">
        <v>399</v>
      </c>
      <c r="B126">
        <v>78</v>
      </c>
      <c r="C126" t="s">
        <v>456</v>
      </c>
      <c r="D126">
        <v>32</v>
      </c>
    </row>
    <row r="127" spans="1:4" x14ac:dyDescent="0.25">
      <c r="A127" t="s">
        <v>399</v>
      </c>
      <c r="B127">
        <v>78</v>
      </c>
      <c r="C127" t="s">
        <v>457</v>
      </c>
      <c r="D127">
        <v>24</v>
      </c>
    </row>
    <row r="128" spans="1:4" x14ac:dyDescent="0.25">
      <c r="A128" t="s">
        <v>399</v>
      </c>
      <c r="B128">
        <v>79</v>
      </c>
      <c r="C128" t="s">
        <v>456</v>
      </c>
      <c r="D128">
        <v>26</v>
      </c>
    </row>
    <row r="129" spans="1:4" x14ac:dyDescent="0.25">
      <c r="A129" t="s">
        <v>399</v>
      </c>
      <c r="B129">
        <v>79</v>
      </c>
      <c r="C129" t="s">
        <v>457</v>
      </c>
      <c r="D129">
        <v>22</v>
      </c>
    </row>
    <row r="130" spans="1:4" x14ac:dyDescent="0.25">
      <c r="A130" t="s">
        <v>399</v>
      </c>
      <c r="B130">
        <v>80</v>
      </c>
      <c r="C130" t="s">
        <v>456</v>
      </c>
      <c r="D130">
        <v>16</v>
      </c>
    </row>
    <row r="131" spans="1:4" x14ac:dyDescent="0.25">
      <c r="A131" t="s">
        <v>399</v>
      </c>
      <c r="B131">
        <v>80</v>
      </c>
      <c r="C131" t="s">
        <v>457</v>
      </c>
      <c r="D131">
        <v>24</v>
      </c>
    </row>
    <row r="132" spans="1:4" x14ac:dyDescent="0.25">
      <c r="A132" t="s">
        <v>399</v>
      </c>
      <c r="B132">
        <v>81</v>
      </c>
      <c r="C132" t="s">
        <v>456</v>
      </c>
      <c r="D132">
        <v>19</v>
      </c>
    </row>
    <row r="133" spans="1:4" x14ac:dyDescent="0.25">
      <c r="A133" t="s">
        <v>399</v>
      </c>
      <c r="B133">
        <v>81</v>
      </c>
      <c r="C133" t="s">
        <v>457</v>
      </c>
      <c r="D133">
        <v>23</v>
      </c>
    </row>
    <row r="134" spans="1:4" x14ac:dyDescent="0.25">
      <c r="A134" t="s">
        <v>399</v>
      </c>
      <c r="B134">
        <v>82</v>
      </c>
      <c r="C134" t="s">
        <v>456</v>
      </c>
      <c r="D134">
        <v>26</v>
      </c>
    </row>
    <row r="135" spans="1:4" x14ac:dyDescent="0.25">
      <c r="A135" t="s">
        <v>399</v>
      </c>
      <c r="B135">
        <v>82</v>
      </c>
      <c r="C135" t="s">
        <v>457</v>
      </c>
      <c r="D135">
        <v>18</v>
      </c>
    </row>
    <row r="136" spans="1:4" x14ac:dyDescent="0.25">
      <c r="A136" t="s">
        <v>399</v>
      </c>
      <c r="B136">
        <v>83</v>
      </c>
      <c r="C136" t="s">
        <v>456</v>
      </c>
      <c r="D136">
        <v>13</v>
      </c>
    </row>
    <row r="137" spans="1:4" x14ac:dyDescent="0.25">
      <c r="A137" t="s">
        <v>399</v>
      </c>
      <c r="B137">
        <v>83</v>
      </c>
      <c r="C137" t="s">
        <v>457</v>
      </c>
      <c r="D137">
        <v>20</v>
      </c>
    </row>
    <row r="138" spans="1:4" x14ac:dyDescent="0.25">
      <c r="A138" t="s">
        <v>399</v>
      </c>
      <c r="B138">
        <v>84</v>
      </c>
      <c r="C138" t="s">
        <v>456</v>
      </c>
      <c r="D138">
        <v>17</v>
      </c>
    </row>
    <row r="139" spans="1:4" x14ac:dyDescent="0.25">
      <c r="A139" t="s">
        <v>399</v>
      </c>
      <c r="B139">
        <v>84</v>
      </c>
      <c r="C139" t="s">
        <v>457</v>
      </c>
      <c r="D139">
        <v>8</v>
      </c>
    </row>
    <row r="140" spans="1:4" x14ac:dyDescent="0.25">
      <c r="A140" t="s">
        <v>399</v>
      </c>
      <c r="B140">
        <v>85</v>
      </c>
      <c r="C140" t="s">
        <v>456</v>
      </c>
      <c r="D140">
        <v>14</v>
      </c>
    </row>
    <row r="141" spans="1:4" x14ac:dyDescent="0.25">
      <c r="A141" t="s">
        <v>399</v>
      </c>
      <c r="B141">
        <v>85</v>
      </c>
      <c r="C141" t="s">
        <v>457</v>
      </c>
      <c r="D141">
        <v>12</v>
      </c>
    </row>
    <row r="142" spans="1:4" x14ac:dyDescent="0.25">
      <c r="A142" t="s">
        <v>399</v>
      </c>
      <c r="B142">
        <v>86</v>
      </c>
      <c r="C142" t="s">
        <v>456</v>
      </c>
      <c r="D142">
        <v>17</v>
      </c>
    </row>
    <row r="143" spans="1:4" x14ac:dyDescent="0.25">
      <c r="A143" t="s">
        <v>399</v>
      </c>
      <c r="B143">
        <v>86</v>
      </c>
      <c r="C143" t="s">
        <v>457</v>
      </c>
      <c r="D143">
        <v>19</v>
      </c>
    </row>
    <row r="144" spans="1:4" x14ac:dyDescent="0.25">
      <c r="A144" t="s">
        <v>399</v>
      </c>
      <c r="B144">
        <v>87</v>
      </c>
      <c r="C144" t="s">
        <v>456</v>
      </c>
      <c r="D144">
        <v>14</v>
      </c>
    </row>
    <row r="145" spans="1:4" x14ac:dyDescent="0.25">
      <c r="A145" t="s">
        <v>399</v>
      </c>
      <c r="B145">
        <v>87</v>
      </c>
      <c r="C145" t="s">
        <v>457</v>
      </c>
      <c r="D145">
        <v>12</v>
      </c>
    </row>
    <row r="146" spans="1:4" x14ac:dyDescent="0.25">
      <c r="A146" t="s">
        <v>399</v>
      </c>
      <c r="B146">
        <v>88</v>
      </c>
      <c r="C146" t="s">
        <v>456</v>
      </c>
      <c r="D146">
        <v>11</v>
      </c>
    </row>
    <row r="147" spans="1:4" x14ac:dyDescent="0.25">
      <c r="A147" t="s">
        <v>399</v>
      </c>
      <c r="B147">
        <v>88</v>
      </c>
      <c r="C147" t="s">
        <v>457</v>
      </c>
      <c r="D147">
        <v>7</v>
      </c>
    </row>
    <row r="148" spans="1:4" x14ac:dyDescent="0.25">
      <c r="A148" t="s">
        <v>399</v>
      </c>
      <c r="B148">
        <v>89</v>
      </c>
      <c r="C148" t="s">
        <v>456</v>
      </c>
      <c r="D148">
        <v>7</v>
      </c>
    </row>
    <row r="149" spans="1:4" x14ac:dyDescent="0.25">
      <c r="A149" t="s">
        <v>399</v>
      </c>
      <c r="B149">
        <v>89</v>
      </c>
      <c r="C149" t="s">
        <v>457</v>
      </c>
      <c r="D149">
        <v>10</v>
      </c>
    </row>
    <row r="150" spans="1:4" x14ac:dyDescent="0.25">
      <c r="A150" t="s">
        <v>399</v>
      </c>
      <c r="B150">
        <v>90</v>
      </c>
      <c r="C150" t="s">
        <v>456</v>
      </c>
      <c r="D150">
        <v>9</v>
      </c>
    </row>
    <row r="151" spans="1:4" x14ac:dyDescent="0.25">
      <c r="A151" t="s">
        <v>399</v>
      </c>
      <c r="B151">
        <v>90</v>
      </c>
      <c r="C151" t="s">
        <v>457</v>
      </c>
      <c r="D151">
        <v>3</v>
      </c>
    </row>
    <row r="152" spans="1:4" x14ac:dyDescent="0.25">
      <c r="A152" t="s">
        <v>399</v>
      </c>
      <c r="B152">
        <v>91</v>
      </c>
      <c r="C152" t="s">
        <v>456</v>
      </c>
      <c r="D152">
        <v>4</v>
      </c>
    </row>
    <row r="153" spans="1:4" x14ac:dyDescent="0.25">
      <c r="A153" t="s">
        <v>399</v>
      </c>
      <c r="B153">
        <v>91</v>
      </c>
      <c r="C153" t="s">
        <v>457</v>
      </c>
      <c r="D153">
        <v>5</v>
      </c>
    </row>
    <row r="154" spans="1:4" x14ac:dyDescent="0.25">
      <c r="A154" t="s">
        <v>399</v>
      </c>
      <c r="B154">
        <v>92</v>
      </c>
      <c r="C154" t="s">
        <v>456</v>
      </c>
      <c r="D154">
        <v>4</v>
      </c>
    </row>
    <row r="155" spans="1:4" x14ac:dyDescent="0.25">
      <c r="A155" t="s">
        <v>399</v>
      </c>
      <c r="B155">
        <v>93</v>
      </c>
      <c r="C155" t="s">
        <v>456</v>
      </c>
      <c r="D155">
        <v>6</v>
      </c>
    </row>
    <row r="156" spans="1:4" x14ac:dyDescent="0.25">
      <c r="A156" t="s">
        <v>399</v>
      </c>
      <c r="B156">
        <v>93</v>
      </c>
      <c r="C156" t="s">
        <v>457</v>
      </c>
      <c r="D156">
        <v>2</v>
      </c>
    </row>
    <row r="157" spans="1:4" x14ac:dyDescent="0.25">
      <c r="A157" t="s">
        <v>399</v>
      </c>
      <c r="B157">
        <v>94</v>
      </c>
      <c r="C157" t="s">
        <v>456</v>
      </c>
      <c r="D157">
        <v>6</v>
      </c>
    </row>
    <row r="158" spans="1:4" x14ac:dyDescent="0.25">
      <c r="A158" t="s">
        <v>399</v>
      </c>
      <c r="B158">
        <v>94</v>
      </c>
      <c r="C158" t="s">
        <v>457</v>
      </c>
      <c r="D158">
        <v>1</v>
      </c>
    </row>
    <row r="159" spans="1:4" x14ac:dyDescent="0.25">
      <c r="A159" t="s">
        <v>399</v>
      </c>
      <c r="B159">
        <v>95</v>
      </c>
      <c r="C159" t="s">
        <v>456</v>
      </c>
      <c r="D159">
        <v>5</v>
      </c>
    </row>
    <row r="160" spans="1:4" x14ac:dyDescent="0.25">
      <c r="A160" t="s">
        <v>399</v>
      </c>
      <c r="B160">
        <v>95</v>
      </c>
      <c r="C160" t="s">
        <v>457</v>
      </c>
      <c r="D160">
        <v>2</v>
      </c>
    </row>
    <row r="161" spans="1:4" x14ac:dyDescent="0.25">
      <c r="A161" t="s">
        <v>399</v>
      </c>
      <c r="B161">
        <v>96</v>
      </c>
      <c r="C161" t="s">
        <v>456</v>
      </c>
      <c r="D161">
        <v>2</v>
      </c>
    </row>
    <row r="162" spans="1:4" x14ac:dyDescent="0.25">
      <c r="A162" t="s">
        <v>399</v>
      </c>
      <c r="B162">
        <v>96</v>
      </c>
      <c r="C162" t="s">
        <v>457</v>
      </c>
      <c r="D162">
        <v>2</v>
      </c>
    </row>
    <row r="163" spans="1:4" x14ac:dyDescent="0.25">
      <c r="A163" t="s">
        <v>399</v>
      </c>
      <c r="B163">
        <v>97</v>
      </c>
      <c r="C163" t="s">
        <v>456</v>
      </c>
      <c r="D163">
        <v>2</v>
      </c>
    </row>
    <row r="164" spans="1:4" x14ac:dyDescent="0.25">
      <c r="A164" t="s">
        <v>399</v>
      </c>
      <c r="B164">
        <v>97</v>
      </c>
      <c r="C164" t="s">
        <v>457</v>
      </c>
      <c r="D164">
        <v>1</v>
      </c>
    </row>
    <row r="165" spans="1:4" x14ac:dyDescent="0.25">
      <c r="A165" t="s">
        <v>399</v>
      </c>
      <c r="B165">
        <v>98</v>
      </c>
      <c r="C165" t="s">
        <v>456</v>
      </c>
      <c r="D165">
        <v>2</v>
      </c>
    </row>
    <row r="166" spans="1:4" x14ac:dyDescent="0.25">
      <c r="A166" t="s">
        <v>399</v>
      </c>
      <c r="B166">
        <v>99</v>
      </c>
      <c r="C166" t="s">
        <v>456</v>
      </c>
      <c r="D166">
        <v>2</v>
      </c>
    </row>
    <row r="167" spans="1:4" x14ac:dyDescent="0.25">
      <c r="A167" t="s">
        <v>401</v>
      </c>
      <c r="B167">
        <v>100</v>
      </c>
      <c r="C167" t="s">
        <v>456</v>
      </c>
      <c r="D167">
        <v>1</v>
      </c>
    </row>
    <row r="168" spans="1:4" x14ac:dyDescent="0.25">
      <c r="A168" t="s">
        <v>401</v>
      </c>
      <c r="B168">
        <v>101</v>
      </c>
      <c r="C168" t="s">
        <v>456</v>
      </c>
      <c r="D168">
        <v>2</v>
      </c>
    </row>
    <row r="169" spans="1:4" x14ac:dyDescent="0.25">
      <c r="A169" t="s">
        <v>401</v>
      </c>
      <c r="B169">
        <v>102</v>
      </c>
      <c r="C169" t="s">
        <v>456</v>
      </c>
      <c r="D169">
        <v>1</v>
      </c>
    </row>
    <row r="170" spans="1:4" x14ac:dyDescent="0.25">
      <c r="A170" t="s">
        <v>401</v>
      </c>
      <c r="B170">
        <v>103</v>
      </c>
      <c r="C170" t="s">
        <v>456</v>
      </c>
      <c r="D170">
        <v>3</v>
      </c>
    </row>
    <row r="171" spans="1:4" x14ac:dyDescent="0.25">
      <c r="A171" t="s">
        <v>401</v>
      </c>
      <c r="B171">
        <v>103</v>
      </c>
      <c r="C171" t="s">
        <v>457</v>
      </c>
      <c r="D171">
        <v>1</v>
      </c>
    </row>
    <row r="172" spans="1:4" x14ac:dyDescent="0.25">
      <c r="A172" t="s">
        <v>401</v>
      </c>
      <c r="B172">
        <v>104</v>
      </c>
      <c r="C172" t="s">
        <v>457</v>
      </c>
      <c r="D172">
        <v>1</v>
      </c>
    </row>
    <row r="173" spans="1:4" x14ac:dyDescent="0.25">
      <c r="A173" t="s">
        <v>401</v>
      </c>
      <c r="B173">
        <v>18</v>
      </c>
      <c r="C173" t="s">
        <v>456</v>
      </c>
      <c r="D173">
        <v>57</v>
      </c>
    </row>
    <row r="174" spans="1:4" x14ac:dyDescent="0.25">
      <c r="A174" t="s">
        <v>401</v>
      </c>
      <c r="B174">
        <v>18</v>
      </c>
      <c r="C174" t="s">
        <v>457</v>
      </c>
      <c r="D174">
        <v>65</v>
      </c>
    </row>
    <row r="175" spans="1:4" x14ac:dyDescent="0.25">
      <c r="A175" t="s">
        <v>401</v>
      </c>
      <c r="B175">
        <v>19</v>
      </c>
      <c r="C175" t="s">
        <v>456</v>
      </c>
      <c r="D175">
        <v>61</v>
      </c>
    </row>
    <row r="176" spans="1:4" x14ac:dyDescent="0.25">
      <c r="A176" t="s">
        <v>401</v>
      </c>
      <c r="B176">
        <v>19</v>
      </c>
      <c r="C176" t="s">
        <v>457</v>
      </c>
      <c r="D176">
        <v>80</v>
      </c>
    </row>
    <row r="177" spans="1:4" x14ac:dyDescent="0.25">
      <c r="A177" t="s">
        <v>401</v>
      </c>
      <c r="B177">
        <v>20</v>
      </c>
      <c r="C177" t="s">
        <v>456</v>
      </c>
      <c r="D177">
        <v>65</v>
      </c>
    </row>
    <row r="178" spans="1:4" x14ac:dyDescent="0.25">
      <c r="A178" t="s">
        <v>401</v>
      </c>
      <c r="B178">
        <v>20</v>
      </c>
      <c r="C178" t="s">
        <v>457</v>
      </c>
      <c r="D178">
        <v>57</v>
      </c>
    </row>
    <row r="179" spans="1:4" x14ac:dyDescent="0.25">
      <c r="A179" t="s">
        <v>401</v>
      </c>
      <c r="B179">
        <v>21</v>
      </c>
      <c r="C179" t="s">
        <v>456</v>
      </c>
      <c r="D179">
        <v>84</v>
      </c>
    </row>
    <row r="180" spans="1:4" x14ac:dyDescent="0.25">
      <c r="A180" t="s">
        <v>401</v>
      </c>
      <c r="B180">
        <v>21</v>
      </c>
      <c r="C180" t="s">
        <v>457</v>
      </c>
      <c r="D180">
        <v>73</v>
      </c>
    </row>
    <row r="181" spans="1:4" x14ac:dyDescent="0.25">
      <c r="A181" t="s">
        <v>401</v>
      </c>
      <c r="B181">
        <v>22</v>
      </c>
      <c r="C181" t="s">
        <v>456</v>
      </c>
      <c r="D181">
        <v>91</v>
      </c>
    </row>
    <row r="182" spans="1:4" x14ac:dyDescent="0.25">
      <c r="A182" t="s">
        <v>401</v>
      </c>
      <c r="B182">
        <v>22</v>
      </c>
      <c r="C182" t="s">
        <v>457</v>
      </c>
      <c r="D182">
        <v>65</v>
      </c>
    </row>
    <row r="183" spans="1:4" x14ac:dyDescent="0.25">
      <c r="A183" t="s">
        <v>401</v>
      </c>
      <c r="B183">
        <v>23</v>
      </c>
      <c r="C183" t="s">
        <v>456</v>
      </c>
      <c r="D183">
        <v>81</v>
      </c>
    </row>
    <row r="184" spans="1:4" x14ac:dyDescent="0.25">
      <c r="A184" t="s">
        <v>401</v>
      </c>
      <c r="B184">
        <v>23</v>
      </c>
      <c r="C184" t="s">
        <v>457</v>
      </c>
      <c r="D184">
        <v>84</v>
      </c>
    </row>
    <row r="185" spans="1:4" x14ac:dyDescent="0.25">
      <c r="A185" t="s">
        <v>401</v>
      </c>
      <c r="B185">
        <v>24</v>
      </c>
      <c r="C185" t="s">
        <v>456</v>
      </c>
      <c r="D185">
        <v>98</v>
      </c>
    </row>
    <row r="186" spans="1:4" x14ac:dyDescent="0.25">
      <c r="A186" t="s">
        <v>401</v>
      </c>
      <c r="B186">
        <v>24</v>
      </c>
      <c r="C186" t="s">
        <v>457</v>
      </c>
      <c r="D186">
        <v>88</v>
      </c>
    </row>
    <row r="187" spans="1:4" x14ac:dyDescent="0.25">
      <c r="A187" t="s">
        <v>401</v>
      </c>
      <c r="B187">
        <v>25</v>
      </c>
      <c r="C187" t="s">
        <v>456</v>
      </c>
      <c r="D187">
        <v>93</v>
      </c>
    </row>
    <row r="188" spans="1:4" x14ac:dyDescent="0.25">
      <c r="A188" t="s">
        <v>401</v>
      </c>
      <c r="B188">
        <v>25</v>
      </c>
      <c r="C188" t="s">
        <v>457</v>
      </c>
      <c r="D188">
        <v>76</v>
      </c>
    </row>
    <row r="189" spans="1:4" x14ac:dyDescent="0.25">
      <c r="A189" t="s">
        <v>401</v>
      </c>
      <c r="B189">
        <v>26</v>
      </c>
      <c r="C189" t="s">
        <v>456</v>
      </c>
      <c r="D189">
        <v>111</v>
      </c>
    </row>
    <row r="190" spans="1:4" x14ac:dyDescent="0.25">
      <c r="A190" t="s">
        <v>401</v>
      </c>
      <c r="B190">
        <v>26</v>
      </c>
      <c r="C190" t="s">
        <v>457</v>
      </c>
      <c r="D190">
        <v>95</v>
      </c>
    </row>
    <row r="191" spans="1:4" x14ac:dyDescent="0.25">
      <c r="A191" t="s">
        <v>401</v>
      </c>
      <c r="B191">
        <v>26</v>
      </c>
      <c r="C191" t="s">
        <v>458</v>
      </c>
      <c r="D191">
        <v>1</v>
      </c>
    </row>
    <row r="192" spans="1:4" x14ac:dyDescent="0.25">
      <c r="A192" t="s">
        <v>401</v>
      </c>
      <c r="B192">
        <v>27</v>
      </c>
      <c r="C192" t="s">
        <v>456</v>
      </c>
      <c r="D192">
        <v>86</v>
      </c>
    </row>
    <row r="193" spans="1:4" x14ac:dyDescent="0.25">
      <c r="A193" t="s">
        <v>401</v>
      </c>
      <c r="B193">
        <v>27</v>
      </c>
      <c r="C193" t="s">
        <v>457</v>
      </c>
      <c r="D193">
        <v>83</v>
      </c>
    </row>
    <row r="194" spans="1:4" x14ac:dyDescent="0.25">
      <c r="A194" t="s">
        <v>401</v>
      </c>
      <c r="B194">
        <v>28</v>
      </c>
      <c r="C194" t="s">
        <v>456</v>
      </c>
      <c r="D194">
        <v>98</v>
      </c>
    </row>
    <row r="195" spans="1:4" x14ac:dyDescent="0.25">
      <c r="A195" t="s">
        <v>401</v>
      </c>
      <c r="B195">
        <v>28</v>
      </c>
      <c r="C195" t="s">
        <v>457</v>
      </c>
      <c r="D195">
        <v>79</v>
      </c>
    </row>
    <row r="196" spans="1:4" x14ac:dyDescent="0.25">
      <c r="A196" t="s">
        <v>401</v>
      </c>
      <c r="B196">
        <v>29</v>
      </c>
      <c r="C196" t="s">
        <v>456</v>
      </c>
      <c r="D196">
        <v>94</v>
      </c>
    </row>
    <row r="197" spans="1:4" x14ac:dyDescent="0.25">
      <c r="A197" t="s">
        <v>401</v>
      </c>
      <c r="B197">
        <v>29</v>
      </c>
      <c r="C197" t="s">
        <v>457</v>
      </c>
      <c r="D197">
        <v>86</v>
      </c>
    </row>
    <row r="198" spans="1:4" x14ac:dyDescent="0.25">
      <c r="A198" t="s">
        <v>401</v>
      </c>
      <c r="B198">
        <v>30</v>
      </c>
      <c r="C198" t="s">
        <v>456</v>
      </c>
      <c r="D198">
        <v>96</v>
      </c>
    </row>
    <row r="199" spans="1:4" x14ac:dyDescent="0.25">
      <c r="A199" t="s">
        <v>401</v>
      </c>
      <c r="B199">
        <v>30</v>
      </c>
      <c r="C199" t="s">
        <v>457</v>
      </c>
      <c r="D199">
        <v>86</v>
      </c>
    </row>
    <row r="200" spans="1:4" x14ac:dyDescent="0.25">
      <c r="A200" t="s">
        <v>401</v>
      </c>
      <c r="B200">
        <v>31</v>
      </c>
      <c r="C200" t="s">
        <v>456</v>
      </c>
      <c r="D200">
        <v>115</v>
      </c>
    </row>
    <row r="201" spans="1:4" x14ac:dyDescent="0.25">
      <c r="A201" t="s">
        <v>401</v>
      </c>
      <c r="B201">
        <v>31</v>
      </c>
      <c r="C201" t="s">
        <v>457</v>
      </c>
      <c r="D201">
        <v>96</v>
      </c>
    </row>
    <row r="202" spans="1:4" x14ac:dyDescent="0.25">
      <c r="A202" t="s">
        <v>401</v>
      </c>
      <c r="B202">
        <v>32</v>
      </c>
      <c r="C202" t="s">
        <v>456</v>
      </c>
      <c r="D202">
        <v>116</v>
      </c>
    </row>
    <row r="203" spans="1:4" x14ac:dyDescent="0.25">
      <c r="A203" t="s">
        <v>401</v>
      </c>
      <c r="B203">
        <v>32</v>
      </c>
      <c r="C203" t="s">
        <v>457</v>
      </c>
      <c r="D203">
        <v>81</v>
      </c>
    </row>
    <row r="204" spans="1:4" x14ac:dyDescent="0.25">
      <c r="A204" t="s">
        <v>401</v>
      </c>
      <c r="B204">
        <v>33</v>
      </c>
      <c r="C204" t="s">
        <v>456</v>
      </c>
      <c r="D204">
        <v>115</v>
      </c>
    </row>
    <row r="205" spans="1:4" x14ac:dyDescent="0.25">
      <c r="A205" t="s">
        <v>401</v>
      </c>
      <c r="B205">
        <v>33</v>
      </c>
      <c r="C205" t="s">
        <v>457</v>
      </c>
      <c r="D205">
        <v>93</v>
      </c>
    </row>
    <row r="206" spans="1:4" x14ac:dyDescent="0.25">
      <c r="A206" t="s">
        <v>401</v>
      </c>
      <c r="B206">
        <v>33</v>
      </c>
      <c r="C206" t="s">
        <v>458</v>
      </c>
      <c r="D206">
        <v>1</v>
      </c>
    </row>
    <row r="207" spans="1:4" x14ac:dyDescent="0.25">
      <c r="A207" t="s">
        <v>401</v>
      </c>
      <c r="B207">
        <v>34</v>
      </c>
      <c r="C207" t="s">
        <v>456</v>
      </c>
      <c r="D207">
        <v>103</v>
      </c>
    </row>
    <row r="208" spans="1:4" x14ac:dyDescent="0.25">
      <c r="A208" t="s">
        <v>401</v>
      </c>
      <c r="B208">
        <v>34</v>
      </c>
      <c r="C208" t="s">
        <v>457</v>
      </c>
      <c r="D208">
        <v>90</v>
      </c>
    </row>
    <row r="209" spans="1:4" x14ac:dyDescent="0.25">
      <c r="A209" t="s">
        <v>401</v>
      </c>
      <c r="B209">
        <v>35</v>
      </c>
      <c r="C209" t="s">
        <v>456</v>
      </c>
      <c r="D209">
        <v>93</v>
      </c>
    </row>
    <row r="210" spans="1:4" x14ac:dyDescent="0.25">
      <c r="A210" t="s">
        <v>401</v>
      </c>
      <c r="B210">
        <v>35</v>
      </c>
      <c r="C210" t="s">
        <v>457</v>
      </c>
      <c r="D210">
        <v>86</v>
      </c>
    </row>
    <row r="211" spans="1:4" x14ac:dyDescent="0.25">
      <c r="A211" t="s">
        <v>401</v>
      </c>
      <c r="B211">
        <v>36</v>
      </c>
      <c r="C211" t="s">
        <v>456</v>
      </c>
      <c r="D211">
        <v>108</v>
      </c>
    </row>
    <row r="212" spans="1:4" x14ac:dyDescent="0.25">
      <c r="A212" t="s">
        <v>401</v>
      </c>
      <c r="B212">
        <v>36</v>
      </c>
      <c r="C212" t="s">
        <v>457</v>
      </c>
      <c r="D212">
        <v>80</v>
      </c>
    </row>
    <row r="213" spans="1:4" x14ac:dyDescent="0.25">
      <c r="A213" t="s">
        <v>401</v>
      </c>
      <c r="B213">
        <v>36</v>
      </c>
      <c r="C213" t="s">
        <v>458</v>
      </c>
      <c r="D213">
        <v>1</v>
      </c>
    </row>
    <row r="214" spans="1:4" x14ac:dyDescent="0.25">
      <c r="A214" t="s">
        <v>401</v>
      </c>
      <c r="B214">
        <v>37</v>
      </c>
      <c r="C214" t="s">
        <v>456</v>
      </c>
      <c r="D214">
        <v>80</v>
      </c>
    </row>
    <row r="215" spans="1:4" x14ac:dyDescent="0.25">
      <c r="A215" t="s">
        <v>401</v>
      </c>
      <c r="B215">
        <v>37</v>
      </c>
      <c r="C215" t="s">
        <v>457</v>
      </c>
      <c r="D215">
        <v>82</v>
      </c>
    </row>
    <row r="216" spans="1:4" x14ac:dyDescent="0.25">
      <c r="A216" t="s">
        <v>401</v>
      </c>
      <c r="B216">
        <v>38</v>
      </c>
      <c r="C216" t="s">
        <v>456</v>
      </c>
      <c r="D216">
        <v>94</v>
      </c>
    </row>
    <row r="217" spans="1:4" x14ac:dyDescent="0.25">
      <c r="A217" t="s">
        <v>401</v>
      </c>
      <c r="B217">
        <v>38</v>
      </c>
      <c r="C217" t="s">
        <v>457</v>
      </c>
      <c r="D217">
        <v>93</v>
      </c>
    </row>
    <row r="218" spans="1:4" x14ac:dyDescent="0.25">
      <c r="A218" t="s">
        <v>401</v>
      </c>
      <c r="B218">
        <v>39</v>
      </c>
      <c r="C218" t="s">
        <v>456</v>
      </c>
      <c r="D218">
        <v>95</v>
      </c>
    </row>
    <row r="219" spans="1:4" x14ac:dyDescent="0.25">
      <c r="A219" t="s">
        <v>401</v>
      </c>
      <c r="B219">
        <v>39</v>
      </c>
      <c r="C219" t="s">
        <v>457</v>
      </c>
      <c r="D219">
        <v>64</v>
      </c>
    </row>
    <row r="220" spans="1:4" x14ac:dyDescent="0.25">
      <c r="A220" t="s">
        <v>401</v>
      </c>
      <c r="B220">
        <v>40</v>
      </c>
      <c r="C220" t="s">
        <v>456</v>
      </c>
      <c r="D220">
        <v>111</v>
      </c>
    </row>
    <row r="221" spans="1:4" x14ac:dyDescent="0.25">
      <c r="A221" t="s">
        <v>401</v>
      </c>
      <c r="B221">
        <v>40</v>
      </c>
      <c r="C221" t="s">
        <v>457</v>
      </c>
      <c r="D221">
        <v>77</v>
      </c>
    </row>
    <row r="222" spans="1:4" x14ac:dyDescent="0.25">
      <c r="A222" t="s">
        <v>401</v>
      </c>
      <c r="B222">
        <v>41</v>
      </c>
      <c r="C222" t="s">
        <v>456</v>
      </c>
      <c r="D222">
        <v>100</v>
      </c>
    </row>
    <row r="223" spans="1:4" x14ac:dyDescent="0.25">
      <c r="A223" t="s">
        <v>401</v>
      </c>
      <c r="B223">
        <v>41</v>
      </c>
      <c r="C223" t="s">
        <v>457</v>
      </c>
      <c r="D223">
        <v>90</v>
      </c>
    </row>
    <row r="224" spans="1:4" x14ac:dyDescent="0.25">
      <c r="A224" t="s">
        <v>401</v>
      </c>
      <c r="B224">
        <v>42</v>
      </c>
      <c r="C224" t="s">
        <v>456</v>
      </c>
      <c r="D224">
        <v>102</v>
      </c>
    </row>
    <row r="225" spans="1:4" x14ac:dyDescent="0.25">
      <c r="A225" t="s">
        <v>401</v>
      </c>
      <c r="B225">
        <v>42</v>
      </c>
      <c r="C225" t="s">
        <v>457</v>
      </c>
      <c r="D225">
        <v>86</v>
      </c>
    </row>
    <row r="226" spans="1:4" x14ac:dyDescent="0.25">
      <c r="A226" t="s">
        <v>401</v>
      </c>
      <c r="B226">
        <v>43</v>
      </c>
      <c r="C226" t="s">
        <v>456</v>
      </c>
      <c r="D226">
        <v>93</v>
      </c>
    </row>
    <row r="227" spans="1:4" x14ac:dyDescent="0.25">
      <c r="A227" t="s">
        <v>401</v>
      </c>
      <c r="B227">
        <v>43</v>
      </c>
      <c r="C227" t="s">
        <v>457</v>
      </c>
      <c r="D227">
        <v>96</v>
      </c>
    </row>
    <row r="228" spans="1:4" x14ac:dyDescent="0.25">
      <c r="A228" t="s">
        <v>401</v>
      </c>
      <c r="B228">
        <v>44</v>
      </c>
      <c r="C228" t="s">
        <v>456</v>
      </c>
      <c r="D228">
        <v>74</v>
      </c>
    </row>
    <row r="229" spans="1:4" x14ac:dyDescent="0.25">
      <c r="A229" t="s">
        <v>401</v>
      </c>
      <c r="B229">
        <v>44</v>
      </c>
      <c r="C229" t="s">
        <v>457</v>
      </c>
      <c r="D229">
        <v>70</v>
      </c>
    </row>
    <row r="230" spans="1:4" x14ac:dyDescent="0.25">
      <c r="A230" t="s">
        <v>401</v>
      </c>
      <c r="B230">
        <v>45</v>
      </c>
      <c r="C230" t="s">
        <v>456</v>
      </c>
      <c r="D230">
        <v>94</v>
      </c>
    </row>
    <row r="231" spans="1:4" x14ac:dyDescent="0.25">
      <c r="A231" t="s">
        <v>401</v>
      </c>
      <c r="B231">
        <v>45</v>
      </c>
      <c r="C231" t="s">
        <v>457</v>
      </c>
      <c r="D231">
        <v>95</v>
      </c>
    </row>
    <row r="232" spans="1:4" x14ac:dyDescent="0.25">
      <c r="A232" t="s">
        <v>401</v>
      </c>
      <c r="B232">
        <v>46</v>
      </c>
      <c r="C232" t="s">
        <v>456</v>
      </c>
      <c r="D232">
        <v>114</v>
      </c>
    </row>
    <row r="233" spans="1:4" x14ac:dyDescent="0.25">
      <c r="A233" t="s">
        <v>401</v>
      </c>
      <c r="B233">
        <v>46</v>
      </c>
      <c r="C233" t="s">
        <v>457</v>
      </c>
      <c r="D233">
        <v>94</v>
      </c>
    </row>
    <row r="234" spans="1:4" x14ac:dyDescent="0.25">
      <c r="A234" t="s">
        <v>401</v>
      </c>
      <c r="B234">
        <v>47</v>
      </c>
      <c r="C234" t="s">
        <v>456</v>
      </c>
      <c r="D234">
        <v>118</v>
      </c>
    </row>
    <row r="235" spans="1:4" x14ac:dyDescent="0.25">
      <c r="A235" t="s">
        <v>401</v>
      </c>
      <c r="B235">
        <v>47</v>
      </c>
      <c r="C235" t="s">
        <v>457</v>
      </c>
      <c r="D235">
        <v>96</v>
      </c>
    </row>
    <row r="236" spans="1:4" x14ac:dyDescent="0.25">
      <c r="A236" t="s">
        <v>401</v>
      </c>
      <c r="B236">
        <v>47</v>
      </c>
      <c r="C236" t="s">
        <v>458</v>
      </c>
      <c r="D236">
        <v>1</v>
      </c>
    </row>
    <row r="237" spans="1:4" x14ac:dyDescent="0.25">
      <c r="A237" t="s">
        <v>401</v>
      </c>
      <c r="B237">
        <v>48</v>
      </c>
      <c r="C237" t="s">
        <v>456</v>
      </c>
      <c r="D237">
        <v>105</v>
      </c>
    </row>
    <row r="238" spans="1:4" x14ac:dyDescent="0.25">
      <c r="A238" t="s">
        <v>401</v>
      </c>
      <c r="B238">
        <v>48</v>
      </c>
      <c r="C238" t="s">
        <v>457</v>
      </c>
      <c r="D238">
        <v>94</v>
      </c>
    </row>
    <row r="239" spans="1:4" x14ac:dyDescent="0.25">
      <c r="A239" t="s">
        <v>401</v>
      </c>
      <c r="B239">
        <v>49</v>
      </c>
      <c r="C239" t="s">
        <v>456</v>
      </c>
      <c r="D239">
        <v>91</v>
      </c>
    </row>
    <row r="240" spans="1:4" x14ac:dyDescent="0.25">
      <c r="A240" t="s">
        <v>401</v>
      </c>
      <c r="B240">
        <v>49</v>
      </c>
      <c r="C240" t="s">
        <v>457</v>
      </c>
      <c r="D240">
        <v>101</v>
      </c>
    </row>
    <row r="241" spans="1:4" x14ac:dyDescent="0.25">
      <c r="A241" t="s">
        <v>401</v>
      </c>
      <c r="B241">
        <v>49</v>
      </c>
      <c r="C241" t="s">
        <v>458</v>
      </c>
      <c r="D241">
        <v>1</v>
      </c>
    </row>
    <row r="242" spans="1:4" x14ac:dyDescent="0.25">
      <c r="A242" t="s">
        <v>401</v>
      </c>
      <c r="B242">
        <v>50</v>
      </c>
      <c r="C242" t="s">
        <v>456</v>
      </c>
      <c r="D242">
        <v>104</v>
      </c>
    </row>
    <row r="243" spans="1:4" x14ac:dyDescent="0.25">
      <c r="A243" t="s">
        <v>401</v>
      </c>
      <c r="B243">
        <v>50</v>
      </c>
      <c r="C243" t="s">
        <v>457</v>
      </c>
      <c r="D243">
        <v>86</v>
      </c>
    </row>
    <row r="244" spans="1:4" x14ac:dyDescent="0.25">
      <c r="A244" t="s">
        <v>401</v>
      </c>
      <c r="B244">
        <v>51</v>
      </c>
      <c r="C244" t="s">
        <v>456</v>
      </c>
      <c r="D244">
        <v>104</v>
      </c>
    </row>
    <row r="245" spans="1:4" x14ac:dyDescent="0.25">
      <c r="A245" t="s">
        <v>401</v>
      </c>
      <c r="B245">
        <v>51</v>
      </c>
      <c r="C245" t="s">
        <v>457</v>
      </c>
      <c r="D245">
        <v>112</v>
      </c>
    </row>
    <row r="246" spans="1:4" x14ac:dyDescent="0.25">
      <c r="A246" t="s">
        <v>401</v>
      </c>
      <c r="B246">
        <v>52</v>
      </c>
      <c r="C246" t="s">
        <v>456</v>
      </c>
      <c r="D246">
        <v>134</v>
      </c>
    </row>
    <row r="247" spans="1:4" x14ac:dyDescent="0.25">
      <c r="A247" t="s">
        <v>401</v>
      </c>
      <c r="B247">
        <v>52</v>
      </c>
      <c r="C247" t="s">
        <v>457</v>
      </c>
      <c r="D247">
        <v>99</v>
      </c>
    </row>
    <row r="248" spans="1:4" x14ac:dyDescent="0.25">
      <c r="A248" t="s">
        <v>401</v>
      </c>
      <c r="B248">
        <v>53</v>
      </c>
      <c r="C248" t="s">
        <v>456</v>
      </c>
      <c r="D248">
        <v>109</v>
      </c>
    </row>
    <row r="249" spans="1:4" x14ac:dyDescent="0.25">
      <c r="A249" t="s">
        <v>401</v>
      </c>
      <c r="B249">
        <v>53</v>
      </c>
      <c r="C249" t="s">
        <v>457</v>
      </c>
      <c r="D249">
        <v>113</v>
      </c>
    </row>
    <row r="250" spans="1:4" x14ac:dyDescent="0.25">
      <c r="A250" t="s">
        <v>401</v>
      </c>
      <c r="B250">
        <v>54</v>
      </c>
      <c r="C250" t="s">
        <v>456</v>
      </c>
      <c r="D250">
        <v>136</v>
      </c>
    </row>
    <row r="251" spans="1:4" x14ac:dyDescent="0.25">
      <c r="A251" t="s">
        <v>401</v>
      </c>
      <c r="B251">
        <v>54</v>
      </c>
      <c r="C251" t="s">
        <v>457</v>
      </c>
      <c r="D251">
        <v>117</v>
      </c>
    </row>
    <row r="252" spans="1:4" x14ac:dyDescent="0.25">
      <c r="A252" t="s">
        <v>401</v>
      </c>
      <c r="B252">
        <v>55</v>
      </c>
      <c r="C252" t="s">
        <v>456</v>
      </c>
      <c r="D252">
        <v>142</v>
      </c>
    </row>
    <row r="253" spans="1:4" x14ac:dyDescent="0.25">
      <c r="A253" t="s">
        <v>401</v>
      </c>
      <c r="B253">
        <v>55</v>
      </c>
      <c r="C253" t="s">
        <v>457</v>
      </c>
      <c r="D253">
        <v>134</v>
      </c>
    </row>
    <row r="254" spans="1:4" x14ac:dyDescent="0.25">
      <c r="A254" t="s">
        <v>401</v>
      </c>
      <c r="B254">
        <v>56</v>
      </c>
      <c r="C254" t="s">
        <v>456</v>
      </c>
      <c r="D254">
        <v>150</v>
      </c>
    </row>
    <row r="255" spans="1:4" x14ac:dyDescent="0.25">
      <c r="A255" t="s">
        <v>401</v>
      </c>
      <c r="B255">
        <v>56</v>
      </c>
      <c r="C255" t="s">
        <v>457</v>
      </c>
      <c r="D255">
        <v>134</v>
      </c>
    </row>
    <row r="256" spans="1:4" x14ac:dyDescent="0.25">
      <c r="A256" t="s">
        <v>401</v>
      </c>
      <c r="B256">
        <v>56</v>
      </c>
      <c r="C256" t="s">
        <v>458</v>
      </c>
      <c r="D256">
        <v>2</v>
      </c>
    </row>
    <row r="257" spans="1:4" x14ac:dyDescent="0.25">
      <c r="A257" t="s">
        <v>401</v>
      </c>
      <c r="B257">
        <v>57</v>
      </c>
      <c r="C257" t="s">
        <v>456</v>
      </c>
      <c r="D257">
        <v>140</v>
      </c>
    </row>
    <row r="258" spans="1:4" x14ac:dyDescent="0.25">
      <c r="A258" t="s">
        <v>401</v>
      </c>
      <c r="B258">
        <v>57</v>
      </c>
      <c r="C258" t="s">
        <v>457</v>
      </c>
      <c r="D258">
        <v>98</v>
      </c>
    </row>
    <row r="259" spans="1:4" x14ac:dyDescent="0.25">
      <c r="A259" t="s">
        <v>401</v>
      </c>
      <c r="B259">
        <v>57</v>
      </c>
      <c r="C259" t="s">
        <v>458</v>
      </c>
      <c r="D259">
        <v>1</v>
      </c>
    </row>
    <row r="260" spans="1:4" x14ac:dyDescent="0.25">
      <c r="A260" t="s">
        <v>401</v>
      </c>
      <c r="B260">
        <v>58</v>
      </c>
      <c r="C260" t="s">
        <v>456</v>
      </c>
      <c r="D260">
        <v>163</v>
      </c>
    </row>
    <row r="261" spans="1:4" x14ac:dyDescent="0.25">
      <c r="A261" t="s">
        <v>401</v>
      </c>
      <c r="B261">
        <v>58</v>
      </c>
      <c r="C261" t="s">
        <v>457</v>
      </c>
      <c r="D261">
        <v>126</v>
      </c>
    </row>
    <row r="262" spans="1:4" x14ac:dyDescent="0.25">
      <c r="A262" t="s">
        <v>401</v>
      </c>
      <c r="B262">
        <v>59</v>
      </c>
      <c r="C262" t="s">
        <v>456</v>
      </c>
      <c r="D262">
        <v>165</v>
      </c>
    </row>
    <row r="263" spans="1:4" x14ac:dyDescent="0.25">
      <c r="A263" t="s">
        <v>401</v>
      </c>
      <c r="B263">
        <v>59</v>
      </c>
      <c r="C263" t="s">
        <v>457</v>
      </c>
      <c r="D263">
        <v>142</v>
      </c>
    </row>
    <row r="264" spans="1:4" x14ac:dyDescent="0.25">
      <c r="A264" t="s">
        <v>401</v>
      </c>
      <c r="B264">
        <v>60</v>
      </c>
      <c r="C264" t="s">
        <v>456</v>
      </c>
      <c r="D264">
        <v>158</v>
      </c>
    </row>
    <row r="265" spans="1:4" x14ac:dyDescent="0.25">
      <c r="A265" t="s">
        <v>401</v>
      </c>
      <c r="B265">
        <v>60</v>
      </c>
      <c r="C265" t="s">
        <v>457</v>
      </c>
      <c r="D265">
        <v>126</v>
      </c>
    </row>
    <row r="266" spans="1:4" x14ac:dyDescent="0.25">
      <c r="A266" t="s">
        <v>401</v>
      </c>
      <c r="B266">
        <v>61</v>
      </c>
      <c r="C266" t="s">
        <v>456</v>
      </c>
      <c r="D266">
        <v>153</v>
      </c>
    </row>
    <row r="267" spans="1:4" x14ac:dyDescent="0.25">
      <c r="A267" t="s">
        <v>401</v>
      </c>
      <c r="B267">
        <v>61</v>
      </c>
      <c r="C267" t="s">
        <v>457</v>
      </c>
      <c r="D267">
        <v>139</v>
      </c>
    </row>
    <row r="268" spans="1:4" x14ac:dyDescent="0.25">
      <c r="A268" t="s">
        <v>401</v>
      </c>
      <c r="B268">
        <v>62</v>
      </c>
      <c r="C268" t="s">
        <v>456</v>
      </c>
      <c r="D268">
        <v>177</v>
      </c>
    </row>
    <row r="269" spans="1:4" x14ac:dyDescent="0.25">
      <c r="A269" t="s">
        <v>401</v>
      </c>
      <c r="B269">
        <v>62</v>
      </c>
      <c r="C269" t="s">
        <v>457</v>
      </c>
      <c r="D269">
        <v>153</v>
      </c>
    </row>
    <row r="270" spans="1:4" x14ac:dyDescent="0.25">
      <c r="A270" t="s">
        <v>401</v>
      </c>
      <c r="B270">
        <v>63</v>
      </c>
      <c r="C270" t="s">
        <v>456</v>
      </c>
      <c r="D270">
        <v>131</v>
      </c>
    </row>
    <row r="271" spans="1:4" x14ac:dyDescent="0.25">
      <c r="A271" t="s">
        <v>401</v>
      </c>
      <c r="B271">
        <v>63</v>
      </c>
      <c r="C271" t="s">
        <v>457</v>
      </c>
      <c r="D271">
        <v>153</v>
      </c>
    </row>
    <row r="272" spans="1:4" x14ac:dyDescent="0.25">
      <c r="A272" t="s">
        <v>401</v>
      </c>
      <c r="B272">
        <v>64</v>
      </c>
      <c r="C272" t="s">
        <v>456</v>
      </c>
      <c r="D272">
        <v>141</v>
      </c>
    </row>
    <row r="273" spans="1:4" x14ac:dyDescent="0.25">
      <c r="A273" t="s">
        <v>401</v>
      </c>
      <c r="B273">
        <v>64</v>
      </c>
      <c r="C273" t="s">
        <v>457</v>
      </c>
      <c r="D273">
        <v>130</v>
      </c>
    </row>
    <row r="274" spans="1:4" x14ac:dyDescent="0.25">
      <c r="A274" t="s">
        <v>401</v>
      </c>
      <c r="B274">
        <v>65</v>
      </c>
      <c r="C274" t="s">
        <v>456</v>
      </c>
      <c r="D274">
        <v>139</v>
      </c>
    </row>
    <row r="275" spans="1:4" x14ac:dyDescent="0.25">
      <c r="A275" t="s">
        <v>401</v>
      </c>
      <c r="B275">
        <v>65</v>
      </c>
      <c r="C275" t="s">
        <v>457</v>
      </c>
      <c r="D275">
        <v>132</v>
      </c>
    </row>
    <row r="276" spans="1:4" x14ac:dyDescent="0.25">
      <c r="A276" t="s">
        <v>401</v>
      </c>
      <c r="B276">
        <v>66</v>
      </c>
      <c r="C276" t="s">
        <v>456</v>
      </c>
      <c r="D276">
        <v>131</v>
      </c>
    </row>
    <row r="277" spans="1:4" x14ac:dyDescent="0.25">
      <c r="A277" t="s">
        <v>401</v>
      </c>
      <c r="B277">
        <v>66</v>
      </c>
      <c r="C277" t="s">
        <v>457</v>
      </c>
      <c r="D277">
        <v>131</v>
      </c>
    </row>
    <row r="278" spans="1:4" x14ac:dyDescent="0.25">
      <c r="A278" t="s">
        <v>401</v>
      </c>
      <c r="B278">
        <v>66</v>
      </c>
      <c r="C278" t="s">
        <v>458</v>
      </c>
      <c r="D278">
        <v>1</v>
      </c>
    </row>
    <row r="279" spans="1:4" x14ac:dyDescent="0.25">
      <c r="A279" t="s">
        <v>401</v>
      </c>
      <c r="B279">
        <v>67</v>
      </c>
      <c r="C279" t="s">
        <v>456</v>
      </c>
      <c r="D279">
        <v>135</v>
      </c>
    </row>
    <row r="280" spans="1:4" x14ac:dyDescent="0.25">
      <c r="A280" t="s">
        <v>401</v>
      </c>
      <c r="B280">
        <v>67</v>
      </c>
      <c r="C280" t="s">
        <v>457</v>
      </c>
      <c r="D280">
        <v>122</v>
      </c>
    </row>
    <row r="281" spans="1:4" x14ac:dyDescent="0.25">
      <c r="A281" t="s">
        <v>401</v>
      </c>
      <c r="B281">
        <v>68</v>
      </c>
      <c r="C281" t="s">
        <v>456</v>
      </c>
      <c r="D281">
        <v>157</v>
      </c>
    </row>
    <row r="282" spans="1:4" x14ac:dyDescent="0.25">
      <c r="A282" t="s">
        <v>401</v>
      </c>
      <c r="B282">
        <v>68</v>
      </c>
      <c r="C282" t="s">
        <v>457</v>
      </c>
      <c r="D282">
        <v>111</v>
      </c>
    </row>
    <row r="283" spans="1:4" x14ac:dyDescent="0.25">
      <c r="A283" t="s">
        <v>401</v>
      </c>
      <c r="B283">
        <v>69</v>
      </c>
      <c r="C283" t="s">
        <v>456</v>
      </c>
      <c r="D283">
        <v>164</v>
      </c>
    </row>
    <row r="284" spans="1:4" x14ac:dyDescent="0.25">
      <c r="A284" t="s">
        <v>401</v>
      </c>
      <c r="B284">
        <v>69</v>
      </c>
      <c r="C284" t="s">
        <v>457</v>
      </c>
      <c r="D284">
        <v>140</v>
      </c>
    </row>
    <row r="285" spans="1:4" x14ac:dyDescent="0.25">
      <c r="A285" t="s">
        <v>401</v>
      </c>
      <c r="B285">
        <v>70</v>
      </c>
      <c r="C285" t="s">
        <v>456</v>
      </c>
      <c r="D285">
        <v>133</v>
      </c>
    </row>
    <row r="286" spans="1:4" x14ac:dyDescent="0.25">
      <c r="A286" t="s">
        <v>401</v>
      </c>
      <c r="B286">
        <v>70</v>
      </c>
      <c r="C286" t="s">
        <v>457</v>
      </c>
      <c r="D286">
        <v>113</v>
      </c>
    </row>
    <row r="287" spans="1:4" x14ac:dyDescent="0.25">
      <c r="A287" t="s">
        <v>401</v>
      </c>
      <c r="B287">
        <v>71</v>
      </c>
      <c r="C287" t="s">
        <v>456</v>
      </c>
      <c r="D287">
        <v>119</v>
      </c>
    </row>
    <row r="288" spans="1:4" x14ac:dyDescent="0.25">
      <c r="A288" t="s">
        <v>401</v>
      </c>
      <c r="B288">
        <v>71</v>
      </c>
      <c r="C288" t="s">
        <v>457</v>
      </c>
      <c r="D288">
        <v>87</v>
      </c>
    </row>
    <row r="289" spans="1:4" x14ac:dyDescent="0.25">
      <c r="A289" t="s">
        <v>401</v>
      </c>
      <c r="B289">
        <v>71</v>
      </c>
      <c r="C289" t="s">
        <v>458</v>
      </c>
      <c r="D289">
        <v>2</v>
      </c>
    </row>
    <row r="290" spans="1:4" x14ac:dyDescent="0.25">
      <c r="A290" t="s">
        <v>401</v>
      </c>
      <c r="B290">
        <v>72</v>
      </c>
      <c r="C290" t="s">
        <v>456</v>
      </c>
      <c r="D290">
        <v>109</v>
      </c>
    </row>
    <row r="291" spans="1:4" x14ac:dyDescent="0.25">
      <c r="A291" t="s">
        <v>401</v>
      </c>
      <c r="B291">
        <v>72</v>
      </c>
      <c r="C291" t="s">
        <v>457</v>
      </c>
      <c r="D291">
        <v>92</v>
      </c>
    </row>
    <row r="292" spans="1:4" x14ac:dyDescent="0.25">
      <c r="A292" t="s">
        <v>401</v>
      </c>
      <c r="B292">
        <v>73</v>
      </c>
      <c r="C292" t="s">
        <v>456</v>
      </c>
      <c r="D292">
        <v>119</v>
      </c>
    </row>
    <row r="293" spans="1:4" x14ac:dyDescent="0.25">
      <c r="A293" t="s">
        <v>401</v>
      </c>
      <c r="B293">
        <v>73</v>
      </c>
      <c r="C293" t="s">
        <v>457</v>
      </c>
      <c r="D293">
        <v>134</v>
      </c>
    </row>
    <row r="294" spans="1:4" x14ac:dyDescent="0.25">
      <c r="A294" t="s">
        <v>401</v>
      </c>
      <c r="B294">
        <v>74</v>
      </c>
      <c r="C294" t="s">
        <v>456</v>
      </c>
      <c r="D294">
        <v>113</v>
      </c>
    </row>
    <row r="295" spans="1:4" x14ac:dyDescent="0.25">
      <c r="A295" t="s">
        <v>401</v>
      </c>
      <c r="B295">
        <v>74</v>
      </c>
      <c r="C295" t="s">
        <v>457</v>
      </c>
      <c r="D295">
        <v>100</v>
      </c>
    </row>
    <row r="296" spans="1:4" x14ac:dyDescent="0.25">
      <c r="A296" t="s">
        <v>401</v>
      </c>
      <c r="B296">
        <v>75</v>
      </c>
      <c r="C296" t="s">
        <v>456</v>
      </c>
      <c r="D296">
        <v>92</v>
      </c>
    </row>
    <row r="297" spans="1:4" x14ac:dyDescent="0.25">
      <c r="A297" t="s">
        <v>401</v>
      </c>
      <c r="B297">
        <v>75</v>
      </c>
      <c r="C297" t="s">
        <v>457</v>
      </c>
      <c r="D297">
        <v>96</v>
      </c>
    </row>
    <row r="298" spans="1:4" x14ac:dyDescent="0.25">
      <c r="A298" t="s">
        <v>401</v>
      </c>
      <c r="B298">
        <v>76</v>
      </c>
      <c r="C298" t="s">
        <v>456</v>
      </c>
      <c r="D298">
        <v>99</v>
      </c>
    </row>
    <row r="299" spans="1:4" x14ac:dyDescent="0.25">
      <c r="A299" t="s">
        <v>401</v>
      </c>
      <c r="B299">
        <v>76</v>
      </c>
      <c r="C299" t="s">
        <v>457</v>
      </c>
      <c r="D299">
        <v>75</v>
      </c>
    </row>
    <row r="300" spans="1:4" x14ac:dyDescent="0.25">
      <c r="A300" t="s">
        <v>401</v>
      </c>
      <c r="B300">
        <v>76</v>
      </c>
      <c r="C300" t="s">
        <v>458</v>
      </c>
      <c r="D300">
        <v>1</v>
      </c>
    </row>
    <row r="301" spans="1:4" x14ac:dyDescent="0.25">
      <c r="A301" t="s">
        <v>401</v>
      </c>
      <c r="B301">
        <v>77</v>
      </c>
      <c r="C301" t="s">
        <v>456</v>
      </c>
      <c r="D301">
        <v>83</v>
      </c>
    </row>
    <row r="302" spans="1:4" x14ac:dyDescent="0.25">
      <c r="A302" t="s">
        <v>401</v>
      </c>
      <c r="B302">
        <v>77</v>
      </c>
      <c r="C302" t="s">
        <v>457</v>
      </c>
      <c r="D302">
        <v>80</v>
      </c>
    </row>
    <row r="303" spans="1:4" x14ac:dyDescent="0.25">
      <c r="A303" t="s">
        <v>401</v>
      </c>
      <c r="B303">
        <v>78</v>
      </c>
      <c r="C303" t="s">
        <v>456</v>
      </c>
      <c r="D303">
        <v>89</v>
      </c>
    </row>
    <row r="304" spans="1:4" x14ac:dyDescent="0.25">
      <c r="A304" t="s">
        <v>401</v>
      </c>
      <c r="B304">
        <v>78</v>
      </c>
      <c r="C304" t="s">
        <v>457</v>
      </c>
      <c r="D304">
        <v>73</v>
      </c>
    </row>
    <row r="305" spans="1:4" x14ac:dyDescent="0.25">
      <c r="A305" t="s">
        <v>401</v>
      </c>
      <c r="B305">
        <v>79</v>
      </c>
      <c r="C305" t="s">
        <v>456</v>
      </c>
      <c r="D305">
        <v>79</v>
      </c>
    </row>
    <row r="306" spans="1:4" x14ac:dyDescent="0.25">
      <c r="A306" t="s">
        <v>401</v>
      </c>
      <c r="B306">
        <v>79</v>
      </c>
      <c r="C306" t="s">
        <v>457</v>
      </c>
      <c r="D306">
        <v>86</v>
      </c>
    </row>
    <row r="307" spans="1:4" x14ac:dyDescent="0.25">
      <c r="A307" t="s">
        <v>401</v>
      </c>
      <c r="B307">
        <v>80</v>
      </c>
      <c r="C307" t="s">
        <v>456</v>
      </c>
      <c r="D307">
        <v>60</v>
      </c>
    </row>
    <row r="308" spans="1:4" x14ac:dyDescent="0.25">
      <c r="A308" t="s">
        <v>401</v>
      </c>
      <c r="B308">
        <v>80</v>
      </c>
      <c r="C308" t="s">
        <v>457</v>
      </c>
      <c r="D308">
        <v>62</v>
      </c>
    </row>
    <row r="309" spans="1:4" x14ac:dyDescent="0.25">
      <c r="A309" t="s">
        <v>401</v>
      </c>
      <c r="B309">
        <v>81</v>
      </c>
      <c r="C309" t="s">
        <v>456</v>
      </c>
      <c r="D309">
        <v>62</v>
      </c>
    </row>
    <row r="310" spans="1:4" x14ac:dyDescent="0.25">
      <c r="A310" t="s">
        <v>401</v>
      </c>
      <c r="B310">
        <v>81</v>
      </c>
      <c r="C310" t="s">
        <v>457</v>
      </c>
      <c r="D310">
        <v>54</v>
      </c>
    </row>
    <row r="311" spans="1:4" x14ac:dyDescent="0.25">
      <c r="A311" t="s">
        <v>401</v>
      </c>
      <c r="B311">
        <v>82</v>
      </c>
      <c r="C311" t="s">
        <v>456</v>
      </c>
      <c r="D311">
        <v>67</v>
      </c>
    </row>
    <row r="312" spans="1:4" x14ac:dyDescent="0.25">
      <c r="A312" t="s">
        <v>401</v>
      </c>
      <c r="B312">
        <v>82</v>
      </c>
      <c r="C312" t="s">
        <v>457</v>
      </c>
      <c r="D312">
        <v>49</v>
      </c>
    </row>
    <row r="313" spans="1:4" x14ac:dyDescent="0.25">
      <c r="A313" t="s">
        <v>401</v>
      </c>
      <c r="B313">
        <v>83</v>
      </c>
      <c r="C313" t="s">
        <v>456</v>
      </c>
      <c r="D313">
        <v>62</v>
      </c>
    </row>
    <row r="314" spans="1:4" x14ac:dyDescent="0.25">
      <c r="A314" t="s">
        <v>401</v>
      </c>
      <c r="B314">
        <v>83</v>
      </c>
      <c r="C314" t="s">
        <v>457</v>
      </c>
      <c r="D314">
        <v>45</v>
      </c>
    </row>
    <row r="315" spans="1:4" x14ac:dyDescent="0.25">
      <c r="A315" t="s">
        <v>401</v>
      </c>
      <c r="B315">
        <v>84</v>
      </c>
      <c r="C315" t="s">
        <v>456</v>
      </c>
      <c r="D315">
        <v>44</v>
      </c>
    </row>
    <row r="316" spans="1:4" x14ac:dyDescent="0.25">
      <c r="A316" t="s">
        <v>401</v>
      </c>
      <c r="B316">
        <v>84</v>
      </c>
      <c r="C316" t="s">
        <v>457</v>
      </c>
      <c r="D316">
        <v>38</v>
      </c>
    </row>
    <row r="317" spans="1:4" x14ac:dyDescent="0.25">
      <c r="A317" t="s">
        <v>401</v>
      </c>
      <c r="B317">
        <v>85</v>
      </c>
      <c r="C317" t="s">
        <v>456</v>
      </c>
      <c r="D317">
        <v>54</v>
      </c>
    </row>
    <row r="318" spans="1:4" x14ac:dyDescent="0.25">
      <c r="A318" t="s">
        <v>401</v>
      </c>
      <c r="B318">
        <v>85</v>
      </c>
      <c r="C318" t="s">
        <v>457</v>
      </c>
      <c r="D318">
        <v>41</v>
      </c>
    </row>
    <row r="319" spans="1:4" x14ac:dyDescent="0.25">
      <c r="A319" t="s">
        <v>401</v>
      </c>
      <c r="B319">
        <v>85</v>
      </c>
      <c r="C319" t="s">
        <v>458</v>
      </c>
      <c r="D319">
        <v>1</v>
      </c>
    </row>
    <row r="320" spans="1:4" x14ac:dyDescent="0.25">
      <c r="A320" t="s">
        <v>401</v>
      </c>
      <c r="B320">
        <v>86</v>
      </c>
      <c r="C320" t="s">
        <v>456</v>
      </c>
      <c r="D320">
        <v>39</v>
      </c>
    </row>
    <row r="321" spans="1:4" x14ac:dyDescent="0.25">
      <c r="A321" t="s">
        <v>401</v>
      </c>
      <c r="B321">
        <v>86</v>
      </c>
      <c r="C321" t="s">
        <v>457</v>
      </c>
      <c r="D321">
        <v>28</v>
      </c>
    </row>
    <row r="322" spans="1:4" x14ac:dyDescent="0.25">
      <c r="A322" t="s">
        <v>401</v>
      </c>
      <c r="B322">
        <v>87</v>
      </c>
      <c r="C322" t="s">
        <v>456</v>
      </c>
      <c r="D322">
        <v>30</v>
      </c>
    </row>
    <row r="323" spans="1:4" x14ac:dyDescent="0.25">
      <c r="A323" t="s">
        <v>401</v>
      </c>
      <c r="B323">
        <v>87</v>
      </c>
      <c r="C323" t="s">
        <v>457</v>
      </c>
      <c r="D323">
        <v>23</v>
      </c>
    </row>
    <row r="324" spans="1:4" x14ac:dyDescent="0.25">
      <c r="A324" t="s">
        <v>401</v>
      </c>
      <c r="B324">
        <v>88</v>
      </c>
      <c r="C324" t="s">
        <v>456</v>
      </c>
      <c r="D324">
        <v>34</v>
      </c>
    </row>
    <row r="325" spans="1:4" x14ac:dyDescent="0.25">
      <c r="A325" t="s">
        <v>401</v>
      </c>
      <c r="B325">
        <v>88</v>
      </c>
      <c r="C325" t="s">
        <v>457</v>
      </c>
      <c r="D325">
        <v>26</v>
      </c>
    </row>
    <row r="326" spans="1:4" x14ac:dyDescent="0.25">
      <c r="A326" t="s">
        <v>401</v>
      </c>
      <c r="B326">
        <v>89</v>
      </c>
      <c r="C326" t="s">
        <v>456</v>
      </c>
      <c r="D326">
        <v>29</v>
      </c>
    </row>
    <row r="327" spans="1:4" x14ac:dyDescent="0.25">
      <c r="A327" t="s">
        <v>401</v>
      </c>
      <c r="B327">
        <v>89</v>
      </c>
      <c r="C327" t="s">
        <v>457</v>
      </c>
      <c r="D327">
        <v>23</v>
      </c>
    </row>
    <row r="328" spans="1:4" x14ac:dyDescent="0.25">
      <c r="A328" t="s">
        <v>401</v>
      </c>
      <c r="B328">
        <v>90</v>
      </c>
      <c r="C328" t="s">
        <v>456</v>
      </c>
      <c r="D328">
        <v>25</v>
      </c>
    </row>
    <row r="329" spans="1:4" x14ac:dyDescent="0.25">
      <c r="A329" t="s">
        <v>401</v>
      </c>
      <c r="B329">
        <v>90</v>
      </c>
      <c r="C329" t="s">
        <v>457</v>
      </c>
      <c r="D329">
        <v>21</v>
      </c>
    </row>
    <row r="330" spans="1:4" x14ac:dyDescent="0.25">
      <c r="A330" t="s">
        <v>401</v>
      </c>
      <c r="B330">
        <v>91</v>
      </c>
      <c r="C330" t="s">
        <v>456</v>
      </c>
      <c r="D330">
        <v>32</v>
      </c>
    </row>
    <row r="331" spans="1:4" x14ac:dyDescent="0.25">
      <c r="A331" t="s">
        <v>401</v>
      </c>
      <c r="B331">
        <v>91</v>
      </c>
      <c r="C331" t="s">
        <v>457</v>
      </c>
      <c r="D331">
        <v>17</v>
      </c>
    </row>
    <row r="332" spans="1:4" x14ac:dyDescent="0.25">
      <c r="A332" t="s">
        <v>401</v>
      </c>
      <c r="B332">
        <v>92</v>
      </c>
      <c r="C332" t="s">
        <v>456</v>
      </c>
      <c r="D332">
        <v>15</v>
      </c>
    </row>
    <row r="333" spans="1:4" x14ac:dyDescent="0.25">
      <c r="A333" t="s">
        <v>401</v>
      </c>
      <c r="B333">
        <v>92</v>
      </c>
      <c r="C333" t="s">
        <v>457</v>
      </c>
      <c r="D333">
        <v>14</v>
      </c>
    </row>
    <row r="334" spans="1:4" x14ac:dyDescent="0.25">
      <c r="A334" t="s">
        <v>401</v>
      </c>
      <c r="B334">
        <v>93</v>
      </c>
      <c r="C334" t="s">
        <v>456</v>
      </c>
      <c r="D334">
        <v>11</v>
      </c>
    </row>
    <row r="335" spans="1:4" x14ac:dyDescent="0.25">
      <c r="A335" t="s">
        <v>401</v>
      </c>
      <c r="B335">
        <v>93</v>
      </c>
      <c r="C335" t="s">
        <v>457</v>
      </c>
      <c r="D335">
        <v>11</v>
      </c>
    </row>
    <row r="336" spans="1:4" x14ac:dyDescent="0.25">
      <c r="A336" t="s">
        <v>401</v>
      </c>
      <c r="B336">
        <v>94</v>
      </c>
      <c r="C336" t="s">
        <v>456</v>
      </c>
      <c r="D336">
        <v>10</v>
      </c>
    </row>
    <row r="337" spans="1:4" x14ac:dyDescent="0.25">
      <c r="A337" t="s">
        <v>401</v>
      </c>
      <c r="B337">
        <v>94</v>
      </c>
      <c r="C337" t="s">
        <v>457</v>
      </c>
      <c r="D337">
        <v>4</v>
      </c>
    </row>
    <row r="338" spans="1:4" x14ac:dyDescent="0.25">
      <c r="A338" t="s">
        <v>401</v>
      </c>
      <c r="B338">
        <v>95</v>
      </c>
      <c r="C338" t="s">
        <v>456</v>
      </c>
      <c r="D338">
        <v>14</v>
      </c>
    </row>
    <row r="339" spans="1:4" x14ac:dyDescent="0.25">
      <c r="A339" t="s">
        <v>401</v>
      </c>
      <c r="B339">
        <v>95</v>
      </c>
      <c r="C339" t="s">
        <v>457</v>
      </c>
      <c r="D339">
        <v>4</v>
      </c>
    </row>
    <row r="340" spans="1:4" x14ac:dyDescent="0.25">
      <c r="A340" t="s">
        <v>401</v>
      </c>
      <c r="B340">
        <v>96</v>
      </c>
      <c r="C340" t="s">
        <v>456</v>
      </c>
      <c r="D340">
        <v>7</v>
      </c>
    </row>
    <row r="341" spans="1:4" x14ac:dyDescent="0.25">
      <c r="A341" t="s">
        <v>401</v>
      </c>
      <c r="B341">
        <v>96</v>
      </c>
      <c r="C341" t="s">
        <v>457</v>
      </c>
      <c r="D341">
        <v>6</v>
      </c>
    </row>
    <row r="342" spans="1:4" x14ac:dyDescent="0.25">
      <c r="A342" t="s">
        <v>401</v>
      </c>
      <c r="B342">
        <v>97</v>
      </c>
      <c r="C342" t="s">
        <v>456</v>
      </c>
      <c r="D342">
        <v>6</v>
      </c>
    </row>
    <row r="343" spans="1:4" x14ac:dyDescent="0.25">
      <c r="A343" t="s">
        <v>401</v>
      </c>
      <c r="B343">
        <v>97</v>
      </c>
      <c r="C343" t="s">
        <v>457</v>
      </c>
      <c r="D343">
        <v>5</v>
      </c>
    </row>
    <row r="344" spans="1:4" x14ac:dyDescent="0.25">
      <c r="A344" t="s">
        <v>401</v>
      </c>
      <c r="B344">
        <v>98</v>
      </c>
      <c r="C344" t="s">
        <v>456</v>
      </c>
      <c r="D344">
        <v>5</v>
      </c>
    </row>
    <row r="345" spans="1:4" x14ac:dyDescent="0.25">
      <c r="A345" t="s">
        <v>401</v>
      </c>
      <c r="B345">
        <v>98</v>
      </c>
      <c r="C345" t="s">
        <v>457</v>
      </c>
      <c r="D345">
        <v>2</v>
      </c>
    </row>
    <row r="346" spans="1:4" x14ac:dyDescent="0.25">
      <c r="A346" t="s">
        <v>401</v>
      </c>
      <c r="B346">
        <v>99</v>
      </c>
      <c r="C346" t="s">
        <v>456</v>
      </c>
      <c r="D346">
        <v>1</v>
      </c>
    </row>
    <row r="347" spans="1:4" x14ac:dyDescent="0.25">
      <c r="A347" t="s">
        <v>401</v>
      </c>
      <c r="B347">
        <v>99</v>
      </c>
      <c r="C347" t="s">
        <v>457</v>
      </c>
      <c r="D347">
        <v>3</v>
      </c>
    </row>
    <row r="348" spans="1:4" x14ac:dyDescent="0.25">
      <c r="A348" t="s">
        <v>403</v>
      </c>
      <c r="B348">
        <v>100</v>
      </c>
      <c r="C348" t="s">
        <v>456</v>
      </c>
      <c r="D348">
        <v>11</v>
      </c>
    </row>
    <row r="349" spans="1:4" x14ac:dyDescent="0.25">
      <c r="A349" t="s">
        <v>403</v>
      </c>
      <c r="B349">
        <v>100</v>
      </c>
      <c r="C349" t="s">
        <v>457</v>
      </c>
      <c r="D349">
        <v>2</v>
      </c>
    </row>
    <row r="350" spans="1:4" x14ac:dyDescent="0.25">
      <c r="A350" t="s">
        <v>403</v>
      </c>
      <c r="B350">
        <v>101</v>
      </c>
      <c r="C350" t="s">
        <v>456</v>
      </c>
      <c r="D350">
        <v>6</v>
      </c>
    </row>
    <row r="351" spans="1:4" x14ac:dyDescent="0.25">
      <c r="A351" t="s">
        <v>403</v>
      </c>
      <c r="B351">
        <v>101</v>
      </c>
      <c r="C351" t="s">
        <v>457</v>
      </c>
      <c r="D351">
        <v>3</v>
      </c>
    </row>
    <row r="352" spans="1:4" x14ac:dyDescent="0.25">
      <c r="A352" t="s">
        <v>403</v>
      </c>
      <c r="B352">
        <v>102</v>
      </c>
      <c r="C352" t="s">
        <v>456</v>
      </c>
      <c r="D352">
        <v>3</v>
      </c>
    </row>
    <row r="353" spans="1:4" x14ac:dyDescent="0.25">
      <c r="A353" t="s">
        <v>403</v>
      </c>
      <c r="B353">
        <v>102</v>
      </c>
      <c r="C353" t="s">
        <v>457</v>
      </c>
      <c r="D353">
        <v>2</v>
      </c>
    </row>
    <row r="354" spans="1:4" x14ac:dyDescent="0.25">
      <c r="A354" t="s">
        <v>403</v>
      </c>
      <c r="B354">
        <v>103</v>
      </c>
      <c r="C354" t="s">
        <v>456</v>
      </c>
      <c r="D354">
        <v>2</v>
      </c>
    </row>
    <row r="355" spans="1:4" x14ac:dyDescent="0.25">
      <c r="A355" t="s">
        <v>403</v>
      </c>
      <c r="B355">
        <v>104</v>
      </c>
      <c r="C355" t="s">
        <v>456</v>
      </c>
      <c r="D355">
        <v>2</v>
      </c>
    </row>
    <row r="356" spans="1:4" x14ac:dyDescent="0.25">
      <c r="A356" t="s">
        <v>403</v>
      </c>
      <c r="B356">
        <v>104</v>
      </c>
      <c r="C356" t="s">
        <v>458</v>
      </c>
      <c r="D356">
        <v>1</v>
      </c>
    </row>
    <row r="357" spans="1:4" x14ac:dyDescent="0.25">
      <c r="A357" t="s">
        <v>403</v>
      </c>
      <c r="B357">
        <v>105</v>
      </c>
      <c r="C357" t="s">
        <v>457</v>
      </c>
      <c r="D357">
        <v>2</v>
      </c>
    </row>
    <row r="358" spans="1:4" x14ac:dyDescent="0.25">
      <c r="A358" t="s">
        <v>403</v>
      </c>
      <c r="B358">
        <v>110</v>
      </c>
      <c r="C358" t="s">
        <v>456</v>
      </c>
      <c r="D358">
        <v>1</v>
      </c>
    </row>
    <row r="359" spans="1:4" x14ac:dyDescent="0.25">
      <c r="A359" t="s">
        <v>403</v>
      </c>
      <c r="B359">
        <v>110</v>
      </c>
      <c r="C359" t="s">
        <v>457</v>
      </c>
      <c r="D359">
        <v>1</v>
      </c>
    </row>
    <row r="360" spans="1:4" x14ac:dyDescent="0.25">
      <c r="A360" t="s">
        <v>403</v>
      </c>
      <c r="B360">
        <v>18</v>
      </c>
      <c r="C360" t="s">
        <v>456</v>
      </c>
      <c r="D360">
        <v>418</v>
      </c>
    </row>
    <row r="361" spans="1:4" x14ac:dyDescent="0.25">
      <c r="A361" t="s">
        <v>403</v>
      </c>
      <c r="B361">
        <v>18</v>
      </c>
      <c r="C361" t="s">
        <v>457</v>
      </c>
      <c r="D361">
        <v>496</v>
      </c>
    </row>
    <row r="362" spans="1:4" x14ac:dyDescent="0.25">
      <c r="A362" t="s">
        <v>403</v>
      </c>
      <c r="B362">
        <v>18</v>
      </c>
      <c r="C362" t="s">
        <v>458</v>
      </c>
      <c r="D362">
        <v>195</v>
      </c>
    </row>
    <row r="363" spans="1:4" x14ac:dyDescent="0.25">
      <c r="A363" t="s">
        <v>403</v>
      </c>
      <c r="B363">
        <v>19</v>
      </c>
      <c r="C363" t="s">
        <v>456</v>
      </c>
      <c r="D363">
        <v>595</v>
      </c>
    </row>
    <row r="364" spans="1:4" x14ac:dyDescent="0.25">
      <c r="A364" t="s">
        <v>403</v>
      </c>
      <c r="B364">
        <v>19</v>
      </c>
      <c r="C364" t="s">
        <v>457</v>
      </c>
      <c r="D364">
        <v>614</v>
      </c>
    </row>
    <row r="365" spans="1:4" x14ac:dyDescent="0.25">
      <c r="A365" t="s">
        <v>403</v>
      </c>
      <c r="B365">
        <v>19</v>
      </c>
      <c r="C365" t="s">
        <v>458</v>
      </c>
      <c r="D365">
        <v>175</v>
      </c>
    </row>
    <row r="366" spans="1:4" x14ac:dyDescent="0.25">
      <c r="A366" t="s">
        <v>403</v>
      </c>
      <c r="B366">
        <v>20</v>
      </c>
      <c r="C366" t="s">
        <v>456</v>
      </c>
      <c r="D366">
        <v>729</v>
      </c>
    </row>
    <row r="367" spans="1:4" x14ac:dyDescent="0.25">
      <c r="A367" t="s">
        <v>403</v>
      </c>
      <c r="B367">
        <v>20</v>
      </c>
      <c r="C367" t="s">
        <v>457</v>
      </c>
      <c r="D367">
        <v>656</v>
      </c>
    </row>
    <row r="368" spans="1:4" x14ac:dyDescent="0.25">
      <c r="A368" t="s">
        <v>403</v>
      </c>
      <c r="B368">
        <v>20</v>
      </c>
      <c r="C368" t="s">
        <v>458</v>
      </c>
      <c r="D368">
        <v>80</v>
      </c>
    </row>
    <row r="369" spans="1:4" x14ac:dyDescent="0.25">
      <c r="A369" t="s">
        <v>403</v>
      </c>
      <c r="B369">
        <v>21</v>
      </c>
      <c r="C369" t="s">
        <v>456</v>
      </c>
      <c r="D369">
        <v>719</v>
      </c>
    </row>
    <row r="370" spans="1:4" x14ac:dyDescent="0.25">
      <c r="A370" t="s">
        <v>403</v>
      </c>
      <c r="B370">
        <v>21</v>
      </c>
      <c r="C370" t="s">
        <v>457</v>
      </c>
      <c r="D370">
        <v>762</v>
      </c>
    </row>
    <row r="371" spans="1:4" x14ac:dyDescent="0.25">
      <c r="A371" t="s">
        <v>403</v>
      </c>
      <c r="B371">
        <v>21</v>
      </c>
      <c r="C371" t="s">
        <v>458</v>
      </c>
      <c r="D371">
        <v>69</v>
      </c>
    </row>
    <row r="372" spans="1:4" x14ac:dyDescent="0.25">
      <c r="A372" t="s">
        <v>403</v>
      </c>
      <c r="B372">
        <v>22</v>
      </c>
      <c r="C372" t="s">
        <v>456</v>
      </c>
      <c r="D372">
        <v>837</v>
      </c>
    </row>
    <row r="373" spans="1:4" x14ac:dyDescent="0.25">
      <c r="A373" t="s">
        <v>403</v>
      </c>
      <c r="B373">
        <v>22</v>
      </c>
      <c r="C373" t="s">
        <v>457</v>
      </c>
      <c r="D373">
        <v>771</v>
      </c>
    </row>
    <row r="374" spans="1:4" x14ac:dyDescent="0.25">
      <c r="A374" t="s">
        <v>403</v>
      </c>
      <c r="B374">
        <v>22</v>
      </c>
      <c r="C374" t="s">
        <v>458</v>
      </c>
      <c r="D374">
        <v>73</v>
      </c>
    </row>
    <row r="375" spans="1:4" x14ac:dyDescent="0.25">
      <c r="A375" t="s">
        <v>403</v>
      </c>
      <c r="B375">
        <v>23</v>
      </c>
      <c r="C375" t="s">
        <v>456</v>
      </c>
      <c r="D375">
        <v>868</v>
      </c>
    </row>
    <row r="376" spans="1:4" x14ac:dyDescent="0.25">
      <c r="A376" t="s">
        <v>403</v>
      </c>
      <c r="B376">
        <v>23</v>
      </c>
      <c r="C376" t="s">
        <v>457</v>
      </c>
      <c r="D376">
        <v>829</v>
      </c>
    </row>
    <row r="377" spans="1:4" x14ac:dyDescent="0.25">
      <c r="A377" t="s">
        <v>403</v>
      </c>
      <c r="B377">
        <v>23</v>
      </c>
      <c r="C377" t="s">
        <v>458</v>
      </c>
      <c r="D377">
        <v>51</v>
      </c>
    </row>
    <row r="378" spans="1:4" x14ac:dyDescent="0.25">
      <c r="A378" t="s">
        <v>403</v>
      </c>
      <c r="B378">
        <v>24</v>
      </c>
      <c r="C378" t="s">
        <v>456</v>
      </c>
      <c r="D378">
        <v>864</v>
      </c>
    </row>
    <row r="379" spans="1:4" x14ac:dyDescent="0.25">
      <c r="A379" t="s">
        <v>403</v>
      </c>
      <c r="B379">
        <v>24</v>
      </c>
      <c r="C379" t="s">
        <v>457</v>
      </c>
      <c r="D379">
        <v>854</v>
      </c>
    </row>
    <row r="380" spans="1:4" x14ac:dyDescent="0.25">
      <c r="A380" t="s">
        <v>403</v>
      </c>
      <c r="B380">
        <v>24</v>
      </c>
      <c r="C380" t="s">
        <v>458</v>
      </c>
      <c r="D380">
        <v>51</v>
      </c>
    </row>
    <row r="381" spans="1:4" x14ac:dyDescent="0.25">
      <c r="A381" t="s">
        <v>403</v>
      </c>
      <c r="B381">
        <v>25</v>
      </c>
      <c r="C381" t="s">
        <v>456</v>
      </c>
      <c r="D381">
        <v>942</v>
      </c>
    </row>
    <row r="382" spans="1:4" x14ac:dyDescent="0.25">
      <c r="A382" t="s">
        <v>403</v>
      </c>
      <c r="B382">
        <v>25</v>
      </c>
      <c r="C382" t="s">
        <v>457</v>
      </c>
      <c r="D382">
        <v>844</v>
      </c>
    </row>
    <row r="383" spans="1:4" x14ac:dyDescent="0.25">
      <c r="A383" t="s">
        <v>403</v>
      </c>
      <c r="B383">
        <v>25</v>
      </c>
      <c r="C383" t="s">
        <v>458</v>
      </c>
      <c r="D383">
        <v>48</v>
      </c>
    </row>
    <row r="384" spans="1:4" x14ac:dyDescent="0.25">
      <c r="A384" t="s">
        <v>403</v>
      </c>
      <c r="B384">
        <v>26</v>
      </c>
      <c r="C384" t="s">
        <v>456</v>
      </c>
      <c r="D384">
        <v>925</v>
      </c>
    </row>
    <row r="385" spans="1:4" x14ac:dyDescent="0.25">
      <c r="A385" t="s">
        <v>403</v>
      </c>
      <c r="B385">
        <v>26</v>
      </c>
      <c r="C385" t="s">
        <v>457</v>
      </c>
      <c r="D385">
        <v>875</v>
      </c>
    </row>
    <row r="386" spans="1:4" x14ac:dyDescent="0.25">
      <c r="A386" t="s">
        <v>403</v>
      </c>
      <c r="B386">
        <v>26</v>
      </c>
      <c r="C386" t="s">
        <v>458</v>
      </c>
      <c r="D386">
        <v>44</v>
      </c>
    </row>
    <row r="387" spans="1:4" x14ac:dyDescent="0.25">
      <c r="A387" t="s">
        <v>403</v>
      </c>
      <c r="B387">
        <v>27</v>
      </c>
      <c r="C387" t="s">
        <v>456</v>
      </c>
      <c r="D387">
        <v>885</v>
      </c>
    </row>
    <row r="388" spans="1:4" x14ac:dyDescent="0.25">
      <c r="A388" t="s">
        <v>403</v>
      </c>
      <c r="B388">
        <v>27</v>
      </c>
      <c r="C388" t="s">
        <v>457</v>
      </c>
      <c r="D388">
        <v>775</v>
      </c>
    </row>
    <row r="389" spans="1:4" x14ac:dyDescent="0.25">
      <c r="A389" t="s">
        <v>403</v>
      </c>
      <c r="B389">
        <v>27</v>
      </c>
      <c r="C389" t="s">
        <v>458</v>
      </c>
      <c r="D389">
        <v>55</v>
      </c>
    </row>
    <row r="390" spans="1:4" x14ac:dyDescent="0.25">
      <c r="A390" t="s">
        <v>403</v>
      </c>
      <c r="B390">
        <v>28</v>
      </c>
      <c r="C390" t="s">
        <v>456</v>
      </c>
      <c r="D390">
        <v>864</v>
      </c>
    </row>
    <row r="391" spans="1:4" x14ac:dyDescent="0.25">
      <c r="A391" t="s">
        <v>403</v>
      </c>
      <c r="B391">
        <v>28</v>
      </c>
      <c r="C391" t="s">
        <v>457</v>
      </c>
      <c r="D391">
        <v>771</v>
      </c>
    </row>
    <row r="392" spans="1:4" x14ac:dyDescent="0.25">
      <c r="A392" t="s">
        <v>403</v>
      </c>
      <c r="B392">
        <v>28</v>
      </c>
      <c r="C392" t="s">
        <v>458</v>
      </c>
      <c r="D392">
        <v>57</v>
      </c>
    </row>
    <row r="393" spans="1:4" x14ac:dyDescent="0.25">
      <c r="A393" t="s">
        <v>403</v>
      </c>
      <c r="B393">
        <v>29</v>
      </c>
      <c r="C393" t="s">
        <v>456</v>
      </c>
      <c r="D393">
        <v>916</v>
      </c>
    </row>
    <row r="394" spans="1:4" x14ac:dyDescent="0.25">
      <c r="A394" t="s">
        <v>403</v>
      </c>
      <c r="B394">
        <v>29</v>
      </c>
      <c r="C394" t="s">
        <v>457</v>
      </c>
      <c r="D394">
        <v>748</v>
      </c>
    </row>
    <row r="395" spans="1:4" x14ac:dyDescent="0.25">
      <c r="A395" t="s">
        <v>403</v>
      </c>
      <c r="B395">
        <v>29</v>
      </c>
      <c r="C395" t="s">
        <v>458</v>
      </c>
      <c r="D395">
        <v>61</v>
      </c>
    </row>
    <row r="396" spans="1:4" x14ac:dyDescent="0.25">
      <c r="A396" t="s">
        <v>403</v>
      </c>
      <c r="B396">
        <v>30</v>
      </c>
      <c r="C396" t="s">
        <v>456</v>
      </c>
      <c r="D396">
        <v>925</v>
      </c>
    </row>
    <row r="397" spans="1:4" x14ac:dyDescent="0.25">
      <c r="A397" t="s">
        <v>403</v>
      </c>
      <c r="B397">
        <v>30</v>
      </c>
      <c r="C397" t="s">
        <v>457</v>
      </c>
      <c r="D397">
        <v>794</v>
      </c>
    </row>
    <row r="398" spans="1:4" x14ac:dyDescent="0.25">
      <c r="A398" t="s">
        <v>403</v>
      </c>
      <c r="B398">
        <v>30</v>
      </c>
      <c r="C398" t="s">
        <v>458</v>
      </c>
      <c r="D398">
        <v>46</v>
      </c>
    </row>
    <row r="399" spans="1:4" x14ac:dyDescent="0.25">
      <c r="A399" t="s">
        <v>403</v>
      </c>
      <c r="B399">
        <v>31</v>
      </c>
      <c r="C399" t="s">
        <v>456</v>
      </c>
      <c r="D399">
        <v>944</v>
      </c>
    </row>
    <row r="400" spans="1:4" x14ac:dyDescent="0.25">
      <c r="A400" t="s">
        <v>403</v>
      </c>
      <c r="B400">
        <v>31</v>
      </c>
      <c r="C400" t="s">
        <v>457</v>
      </c>
      <c r="D400">
        <v>874</v>
      </c>
    </row>
    <row r="401" spans="1:4" x14ac:dyDescent="0.25">
      <c r="A401" t="s">
        <v>403</v>
      </c>
      <c r="B401">
        <v>31</v>
      </c>
      <c r="C401" t="s">
        <v>458</v>
      </c>
      <c r="D401">
        <v>46</v>
      </c>
    </row>
    <row r="402" spans="1:4" x14ac:dyDescent="0.25">
      <c r="A402" t="s">
        <v>403</v>
      </c>
      <c r="B402">
        <v>32</v>
      </c>
      <c r="C402" t="s">
        <v>456</v>
      </c>
      <c r="D402">
        <v>924</v>
      </c>
    </row>
    <row r="403" spans="1:4" x14ac:dyDescent="0.25">
      <c r="A403" t="s">
        <v>403</v>
      </c>
      <c r="B403">
        <v>32</v>
      </c>
      <c r="C403" t="s">
        <v>457</v>
      </c>
      <c r="D403">
        <v>877</v>
      </c>
    </row>
    <row r="404" spans="1:4" x14ac:dyDescent="0.25">
      <c r="A404" t="s">
        <v>403</v>
      </c>
      <c r="B404">
        <v>32</v>
      </c>
      <c r="C404" t="s">
        <v>458</v>
      </c>
      <c r="D404">
        <v>52</v>
      </c>
    </row>
    <row r="405" spans="1:4" x14ac:dyDescent="0.25">
      <c r="A405" t="s">
        <v>403</v>
      </c>
      <c r="B405">
        <v>33</v>
      </c>
      <c r="C405" t="s">
        <v>456</v>
      </c>
      <c r="D405">
        <v>922</v>
      </c>
    </row>
    <row r="406" spans="1:4" x14ac:dyDescent="0.25">
      <c r="A406" t="s">
        <v>403</v>
      </c>
      <c r="B406">
        <v>33</v>
      </c>
      <c r="C406" t="s">
        <v>457</v>
      </c>
      <c r="D406">
        <v>817</v>
      </c>
    </row>
    <row r="407" spans="1:4" x14ac:dyDescent="0.25">
      <c r="A407" t="s">
        <v>403</v>
      </c>
      <c r="B407">
        <v>33</v>
      </c>
      <c r="C407" t="s">
        <v>458</v>
      </c>
      <c r="D407">
        <v>54</v>
      </c>
    </row>
    <row r="408" spans="1:4" x14ac:dyDescent="0.25">
      <c r="A408" t="s">
        <v>403</v>
      </c>
      <c r="B408">
        <v>34</v>
      </c>
      <c r="C408" t="s">
        <v>456</v>
      </c>
      <c r="D408">
        <v>940</v>
      </c>
    </row>
    <row r="409" spans="1:4" x14ac:dyDescent="0.25">
      <c r="A409" t="s">
        <v>403</v>
      </c>
      <c r="B409">
        <v>34</v>
      </c>
      <c r="C409" t="s">
        <v>457</v>
      </c>
      <c r="D409">
        <v>843</v>
      </c>
    </row>
    <row r="410" spans="1:4" x14ac:dyDescent="0.25">
      <c r="A410" t="s">
        <v>403</v>
      </c>
      <c r="B410">
        <v>34</v>
      </c>
      <c r="C410" t="s">
        <v>458</v>
      </c>
      <c r="D410">
        <v>60</v>
      </c>
    </row>
    <row r="411" spans="1:4" x14ac:dyDescent="0.25">
      <c r="A411" t="s">
        <v>403</v>
      </c>
      <c r="B411">
        <v>35</v>
      </c>
      <c r="C411" t="s">
        <v>456</v>
      </c>
      <c r="D411">
        <v>948</v>
      </c>
    </row>
    <row r="412" spans="1:4" x14ac:dyDescent="0.25">
      <c r="A412" t="s">
        <v>403</v>
      </c>
      <c r="B412">
        <v>35</v>
      </c>
      <c r="C412" t="s">
        <v>457</v>
      </c>
      <c r="D412">
        <v>913</v>
      </c>
    </row>
    <row r="413" spans="1:4" x14ac:dyDescent="0.25">
      <c r="A413" t="s">
        <v>403</v>
      </c>
      <c r="B413">
        <v>35</v>
      </c>
      <c r="C413" t="s">
        <v>458</v>
      </c>
      <c r="D413">
        <v>50</v>
      </c>
    </row>
    <row r="414" spans="1:4" x14ac:dyDescent="0.25">
      <c r="A414" t="s">
        <v>403</v>
      </c>
      <c r="B414">
        <v>36</v>
      </c>
      <c r="C414" t="s">
        <v>456</v>
      </c>
      <c r="D414">
        <v>998</v>
      </c>
    </row>
    <row r="415" spans="1:4" x14ac:dyDescent="0.25">
      <c r="A415" t="s">
        <v>403</v>
      </c>
      <c r="B415">
        <v>36</v>
      </c>
      <c r="C415" t="s">
        <v>457</v>
      </c>
      <c r="D415">
        <v>821</v>
      </c>
    </row>
    <row r="416" spans="1:4" x14ac:dyDescent="0.25">
      <c r="A416" t="s">
        <v>403</v>
      </c>
      <c r="B416">
        <v>36</v>
      </c>
      <c r="C416" t="s">
        <v>458</v>
      </c>
      <c r="D416">
        <v>60</v>
      </c>
    </row>
    <row r="417" spans="1:4" x14ac:dyDescent="0.25">
      <c r="A417" t="s">
        <v>403</v>
      </c>
      <c r="B417">
        <v>37</v>
      </c>
      <c r="C417" t="s">
        <v>456</v>
      </c>
      <c r="D417">
        <v>921</v>
      </c>
    </row>
    <row r="418" spans="1:4" x14ac:dyDescent="0.25">
      <c r="A418" t="s">
        <v>403</v>
      </c>
      <c r="B418">
        <v>37</v>
      </c>
      <c r="C418" t="s">
        <v>457</v>
      </c>
      <c r="D418">
        <v>795</v>
      </c>
    </row>
    <row r="419" spans="1:4" x14ac:dyDescent="0.25">
      <c r="A419" t="s">
        <v>403</v>
      </c>
      <c r="B419">
        <v>37</v>
      </c>
      <c r="C419" t="s">
        <v>458</v>
      </c>
      <c r="D419">
        <v>51</v>
      </c>
    </row>
    <row r="420" spans="1:4" x14ac:dyDescent="0.25">
      <c r="A420" t="s">
        <v>403</v>
      </c>
      <c r="B420">
        <v>38</v>
      </c>
      <c r="C420" t="s">
        <v>456</v>
      </c>
      <c r="D420">
        <v>810</v>
      </c>
    </row>
    <row r="421" spans="1:4" x14ac:dyDescent="0.25">
      <c r="A421" t="s">
        <v>403</v>
      </c>
      <c r="B421">
        <v>38</v>
      </c>
      <c r="C421" t="s">
        <v>457</v>
      </c>
      <c r="D421">
        <v>803</v>
      </c>
    </row>
    <row r="422" spans="1:4" x14ac:dyDescent="0.25">
      <c r="A422" t="s">
        <v>403</v>
      </c>
      <c r="B422">
        <v>38</v>
      </c>
      <c r="C422" t="s">
        <v>458</v>
      </c>
      <c r="D422">
        <v>38</v>
      </c>
    </row>
    <row r="423" spans="1:4" x14ac:dyDescent="0.25">
      <c r="A423" t="s">
        <v>403</v>
      </c>
      <c r="B423">
        <v>39</v>
      </c>
      <c r="C423" t="s">
        <v>456</v>
      </c>
      <c r="D423">
        <v>838</v>
      </c>
    </row>
    <row r="424" spans="1:4" x14ac:dyDescent="0.25">
      <c r="A424" t="s">
        <v>403</v>
      </c>
      <c r="B424">
        <v>39</v>
      </c>
      <c r="C424" t="s">
        <v>457</v>
      </c>
      <c r="D424">
        <v>801</v>
      </c>
    </row>
    <row r="425" spans="1:4" x14ac:dyDescent="0.25">
      <c r="A425" t="s">
        <v>403</v>
      </c>
      <c r="B425">
        <v>39</v>
      </c>
      <c r="C425" t="s">
        <v>458</v>
      </c>
      <c r="D425">
        <v>38</v>
      </c>
    </row>
    <row r="426" spans="1:4" x14ac:dyDescent="0.25">
      <c r="A426" t="s">
        <v>403</v>
      </c>
      <c r="B426">
        <v>40</v>
      </c>
      <c r="C426" t="s">
        <v>456</v>
      </c>
      <c r="D426">
        <v>796</v>
      </c>
    </row>
    <row r="427" spans="1:4" x14ac:dyDescent="0.25">
      <c r="A427" t="s">
        <v>403</v>
      </c>
      <c r="B427">
        <v>40</v>
      </c>
      <c r="C427" t="s">
        <v>457</v>
      </c>
      <c r="D427">
        <v>773</v>
      </c>
    </row>
    <row r="428" spans="1:4" x14ac:dyDescent="0.25">
      <c r="A428" t="s">
        <v>403</v>
      </c>
      <c r="B428">
        <v>40</v>
      </c>
      <c r="C428" t="s">
        <v>458</v>
      </c>
      <c r="D428">
        <v>38</v>
      </c>
    </row>
    <row r="429" spans="1:4" x14ac:dyDescent="0.25">
      <c r="A429" t="s">
        <v>403</v>
      </c>
      <c r="B429">
        <v>41</v>
      </c>
      <c r="C429" t="s">
        <v>456</v>
      </c>
      <c r="D429">
        <v>829</v>
      </c>
    </row>
    <row r="430" spans="1:4" x14ac:dyDescent="0.25">
      <c r="A430" t="s">
        <v>403</v>
      </c>
      <c r="B430">
        <v>41</v>
      </c>
      <c r="C430" t="s">
        <v>457</v>
      </c>
      <c r="D430">
        <v>774</v>
      </c>
    </row>
    <row r="431" spans="1:4" x14ac:dyDescent="0.25">
      <c r="A431" t="s">
        <v>403</v>
      </c>
      <c r="B431">
        <v>41</v>
      </c>
      <c r="C431" t="s">
        <v>458</v>
      </c>
      <c r="D431">
        <v>34</v>
      </c>
    </row>
    <row r="432" spans="1:4" x14ac:dyDescent="0.25">
      <c r="A432" t="s">
        <v>403</v>
      </c>
      <c r="B432">
        <v>42</v>
      </c>
      <c r="C432" t="s">
        <v>456</v>
      </c>
      <c r="D432">
        <v>748</v>
      </c>
    </row>
    <row r="433" spans="1:4" x14ac:dyDescent="0.25">
      <c r="A433" t="s">
        <v>403</v>
      </c>
      <c r="B433">
        <v>42</v>
      </c>
      <c r="C433" t="s">
        <v>457</v>
      </c>
      <c r="D433">
        <v>693</v>
      </c>
    </row>
    <row r="434" spans="1:4" x14ac:dyDescent="0.25">
      <c r="A434" t="s">
        <v>403</v>
      </c>
      <c r="B434">
        <v>42</v>
      </c>
      <c r="C434" t="s">
        <v>458</v>
      </c>
      <c r="D434">
        <v>41</v>
      </c>
    </row>
    <row r="435" spans="1:4" x14ac:dyDescent="0.25">
      <c r="A435" t="s">
        <v>403</v>
      </c>
      <c r="B435">
        <v>43</v>
      </c>
      <c r="C435" t="s">
        <v>456</v>
      </c>
      <c r="D435">
        <v>695</v>
      </c>
    </row>
    <row r="436" spans="1:4" x14ac:dyDescent="0.25">
      <c r="A436" t="s">
        <v>403</v>
      </c>
      <c r="B436">
        <v>43</v>
      </c>
      <c r="C436" t="s">
        <v>457</v>
      </c>
      <c r="D436">
        <v>711</v>
      </c>
    </row>
    <row r="437" spans="1:4" x14ac:dyDescent="0.25">
      <c r="A437" t="s">
        <v>403</v>
      </c>
      <c r="B437">
        <v>43</v>
      </c>
      <c r="C437" t="s">
        <v>458</v>
      </c>
      <c r="D437">
        <v>37</v>
      </c>
    </row>
    <row r="438" spans="1:4" x14ac:dyDescent="0.25">
      <c r="A438" t="s">
        <v>403</v>
      </c>
      <c r="B438">
        <v>44</v>
      </c>
      <c r="C438" t="s">
        <v>456</v>
      </c>
      <c r="D438">
        <v>789</v>
      </c>
    </row>
    <row r="439" spans="1:4" x14ac:dyDescent="0.25">
      <c r="A439" t="s">
        <v>403</v>
      </c>
      <c r="B439">
        <v>44</v>
      </c>
      <c r="C439" t="s">
        <v>457</v>
      </c>
      <c r="D439">
        <v>744</v>
      </c>
    </row>
    <row r="440" spans="1:4" x14ac:dyDescent="0.25">
      <c r="A440" t="s">
        <v>403</v>
      </c>
      <c r="B440">
        <v>44</v>
      </c>
      <c r="C440" t="s">
        <v>458</v>
      </c>
      <c r="D440">
        <v>29</v>
      </c>
    </row>
    <row r="441" spans="1:4" x14ac:dyDescent="0.25">
      <c r="A441" t="s">
        <v>403</v>
      </c>
      <c r="B441">
        <v>45</v>
      </c>
      <c r="C441" t="s">
        <v>456</v>
      </c>
      <c r="D441">
        <v>873</v>
      </c>
    </row>
    <row r="442" spans="1:4" x14ac:dyDescent="0.25">
      <c r="A442" t="s">
        <v>403</v>
      </c>
      <c r="B442">
        <v>45</v>
      </c>
      <c r="C442" t="s">
        <v>457</v>
      </c>
      <c r="D442">
        <v>741</v>
      </c>
    </row>
    <row r="443" spans="1:4" x14ac:dyDescent="0.25">
      <c r="A443" t="s">
        <v>403</v>
      </c>
      <c r="B443">
        <v>45</v>
      </c>
      <c r="C443" t="s">
        <v>458</v>
      </c>
      <c r="D443">
        <v>35</v>
      </c>
    </row>
    <row r="444" spans="1:4" x14ac:dyDescent="0.25">
      <c r="A444" t="s">
        <v>403</v>
      </c>
      <c r="B444">
        <v>46</v>
      </c>
      <c r="C444" t="s">
        <v>456</v>
      </c>
      <c r="D444">
        <v>928</v>
      </c>
    </row>
    <row r="445" spans="1:4" x14ac:dyDescent="0.25">
      <c r="A445" t="s">
        <v>403</v>
      </c>
      <c r="B445">
        <v>46</v>
      </c>
      <c r="C445" t="s">
        <v>457</v>
      </c>
      <c r="D445">
        <v>787</v>
      </c>
    </row>
    <row r="446" spans="1:4" x14ac:dyDescent="0.25">
      <c r="A446" t="s">
        <v>403</v>
      </c>
      <c r="B446">
        <v>46</v>
      </c>
      <c r="C446" t="s">
        <v>458</v>
      </c>
      <c r="D446">
        <v>31</v>
      </c>
    </row>
    <row r="447" spans="1:4" x14ac:dyDescent="0.25">
      <c r="A447" t="s">
        <v>403</v>
      </c>
      <c r="B447">
        <v>47</v>
      </c>
      <c r="C447" t="s">
        <v>456</v>
      </c>
      <c r="D447">
        <v>850</v>
      </c>
    </row>
    <row r="448" spans="1:4" x14ac:dyDescent="0.25">
      <c r="A448" t="s">
        <v>403</v>
      </c>
      <c r="B448">
        <v>47</v>
      </c>
      <c r="C448" t="s">
        <v>457</v>
      </c>
      <c r="D448">
        <v>825</v>
      </c>
    </row>
    <row r="449" spans="1:4" x14ac:dyDescent="0.25">
      <c r="A449" t="s">
        <v>403</v>
      </c>
      <c r="B449">
        <v>47</v>
      </c>
      <c r="C449" t="s">
        <v>458</v>
      </c>
      <c r="D449">
        <v>33</v>
      </c>
    </row>
    <row r="450" spans="1:4" x14ac:dyDescent="0.25">
      <c r="A450" t="s">
        <v>403</v>
      </c>
      <c r="B450">
        <v>48</v>
      </c>
      <c r="C450" t="s">
        <v>456</v>
      </c>
      <c r="D450">
        <v>838</v>
      </c>
    </row>
    <row r="451" spans="1:4" x14ac:dyDescent="0.25">
      <c r="A451" t="s">
        <v>403</v>
      </c>
      <c r="B451">
        <v>48</v>
      </c>
      <c r="C451" t="s">
        <v>457</v>
      </c>
      <c r="D451">
        <v>818</v>
      </c>
    </row>
    <row r="452" spans="1:4" x14ac:dyDescent="0.25">
      <c r="A452" t="s">
        <v>403</v>
      </c>
      <c r="B452">
        <v>48</v>
      </c>
      <c r="C452" t="s">
        <v>458</v>
      </c>
      <c r="D452">
        <v>25</v>
      </c>
    </row>
    <row r="453" spans="1:4" x14ac:dyDescent="0.25">
      <c r="A453" t="s">
        <v>403</v>
      </c>
      <c r="B453">
        <v>49</v>
      </c>
      <c r="C453" t="s">
        <v>456</v>
      </c>
      <c r="D453">
        <v>846</v>
      </c>
    </row>
    <row r="454" spans="1:4" x14ac:dyDescent="0.25">
      <c r="A454" t="s">
        <v>403</v>
      </c>
      <c r="B454">
        <v>49</v>
      </c>
      <c r="C454" t="s">
        <v>457</v>
      </c>
      <c r="D454">
        <v>788</v>
      </c>
    </row>
    <row r="455" spans="1:4" x14ac:dyDescent="0.25">
      <c r="A455" t="s">
        <v>403</v>
      </c>
      <c r="B455">
        <v>49</v>
      </c>
      <c r="C455" t="s">
        <v>458</v>
      </c>
      <c r="D455">
        <v>34</v>
      </c>
    </row>
    <row r="456" spans="1:4" x14ac:dyDescent="0.25">
      <c r="A456" t="s">
        <v>403</v>
      </c>
      <c r="B456">
        <v>50</v>
      </c>
      <c r="C456" t="s">
        <v>456</v>
      </c>
      <c r="D456">
        <v>865</v>
      </c>
    </row>
    <row r="457" spans="1:4" x14ac:dyDescent="0.25">
      <c r="A457" t="s">
        <v>403</v>
      </c>
      <c r="B457">
        <v>50</v>
      </c>
      <c r="C457" t="s">
        <v>457</v>
      </c>
      <c r="D457">
        <v>781</v>
      </c>
    </row>
    <row r="458" spans="1:4" x14ac:dyDescent="0.25">
      <c r="A458" t="s">
        <v>403</v>
      </c>
      <c r="B458">
        <v>50</v>
      </c>
      <c r="C458" t="s">
        <v>458</v>
      </c>
      <c r="D458">
        <v>31</v>
      </c>
    </row>
    <row r="459" spans="1:4" x14ac:dyDescent="0.25">
      <c r="A459" t="s">
        <v>403</v>
      </c>
      <c r="B459">
        <v>51</v>
      </c>
      <c r="C459" t="s">
        <v>456</v>
      </c>
      <c r="D459">
        <v>883</v>
      </c>
    </row>
    <row r="460" spans="1:4" x14ac:dyDescent="0.25">
      <c r="A460" t="s">
        <v>403</v>
      </c>
      <c r="B460">
        <v>51</v>
      </c>
      <c r="C460" t="s">
        <v>457</v>
      </c>
      <c r="D460">
        <v>874</v>
      </c>
    </row>
    <row r="461" spans="1:4" x14ac:dyDescent="0.25">
      <c r="A461" t="s">
        <v>403</v>
      </c>
      <c r="B461">
        <v>51</v>
      </c>
      <c r="C461" t="s">
        <v>458</v>
      </c>
      <c r="D461">
        <v>30</v>
      </c>
    </row>
    <row r="462" spans="1:4" x14ac:dyDescent="0.25">
      <c r="A462" t="s">
        <v>403</v>
      </c>
      <c r="B462">
        <v>52</v>
      </c>
      <c r="C462" t="s">
        <v>456</v>
      </c>
      <c r="D462">
        <v>937</v>
      </c>
    </row>
    <row r="463" spans="1:4" x14ac:dyDescent="0.25">
      <c r="A463" t="s">
        <v>403</v>
      </c>
      <c r="B463">
        <v>52</v>
      </c>
      <c r="C463" t="s">
        <v>457</v>
      </c>
      <c r="D463">
        <v>922</v>
      </c>
    </row>
    <row r="464" spans="1:4" x14ac:dyDescent="0.25">
      <c r="A464" t="s">
        <v>403</v>
      </c>
      <c r="B464">
        <v>52</v>
      </c>
      <c r="C464" t="s">
        <v>458</v>
      </c>
      <c r="D464">
        <v>38</v>
      </c>
    </row>
    <row r="465" spans="1:4" x14ac:dyDescent="0.25">
      <c r="A465" t="s">
        <v>403</v>
      </c>
      <c r="B465">
        <v>53</v>
      </c>
      <c r="C465" t="s">
        <v>456</v>
      </c>
      <c r="D465">
        <v>1009</v>
      </c>
    </row>
    <row r="466" spans="1:4" x14ac:dyDescent="0.25">
      <c r="A466" t="s">
        <v>403</v>
      </c>
      <c r="B466">
        <v>53</v>
      </c>
      <c r="C466" t="s">
        <v>457</v>
      </c>
      <c r="D466">
        <v>919</v>
      </c>
    </row>
    <row r="467" spans="1:4" x14ac:dyDescent="0.25">
      <c r="A467" t="s">
        <v>403</v>
      </c>
      <c r="B467">
        <v>53</v>
      </c>
      <c r="C467" t="s">
        <v>458</v>
      </c>
      <c r="D467">
        <v>40</v>
      </c>
    </row>
    <row r="468" spans="1:4" x14ac:dyDescent="0.25">
      <c r="A468" t="s">
        <v>403</v>
      </c>
      <c r="B468">
        <v>54</v>
      </c>
      <c r="C468" t="s">
        <v>456</v>
      </c>
      <c r="D468">
        <v>1017</v>
      </c>
    </row>
    <row r="469" spans="1:4" x14ac:dyDescent="0.25">
      <c r="A469" t="s">
        <v>403</v>
      </c>
      <c r="B469">
        <v>54</v>
      </c>
      <c r="C469" t="s">
        <v>457</v>
      </c>
      <c r="D469">
        <v>966</v>
      </c>
    </row>
    <row r="470" spans="1:4" x14ac:dyDescent="0.25">
      <c r="A470" t="s">
        <v>403</v>
      </c>
      <c r="B470">
        <v>54</v>
      </c>
      <c r="C470" t="s">
        <v>458</v>
      </c>
      <c r="D470">
        <v>39</v>
      </c>
    </row>
    <row r="471" spans="1:4" x14ac:dyDescent="0.25">
      <c r="A471" t="s">
        <v>403</v>
      </c>
      <c r="B471">
        <v>55</v>
      </c>
      <c r="C471" t="s">
        <v>456</v>
      </c>
      <c r="D471">
        <v>1066</v>
      </c>
    </row>
    <row r="472" spans="1:4" x14ac:dyDescent="0.25">
      <c r="A472" t="s">
        <v>403</v>
      </c>
      <c r="B472">
        <v>55</v>
      </c>
      <c r="C472" t="s">
        <v>457</v>
      </c>
      <c r="D472">
        <v>1020</v>
      </c>
    </row>
    <row r="473" spans="1:4" x14ac:dyDescent="0.25">
      <c r="A473" t="s">
        <v>403</v>
      </c>
      <c r="B473">
        <v>55</v>
      </c>
      <c r="C473" t="s">
        <v>458</v>
      </c>
      <c r="D473">
        <v>44</v>
      </c>
    </row>
    <row r="474" spans="1:4" x14ac:dyDescent="0.25">
      <c r="A474" t="s">
        <v>403</v>
      </c>
      <c r="B474">
        <v>56</v>
      </c>
      <c r="C474" t="s">
        <v>456</v>
      </c>
      <c r="D474">
        <v>1077</v>
      </c>
    </row>
    <row r="475" spans="1:4" x14ac:dyDescent="0.25">
      <c r="A475" t="s">
        <v>403</v>
      </c>
      <c r="B475">
        <v>56</v>
      </c>
      <c r="C475" t="s">
        <v>457</v>
      </c>
      <c r="D475">
        <v>874</v>
      </c>
    </row>
    <row r="476" spans="1:4" x14ac:dyDescent="0.25">
      <c r="A476" t="s">
        <v>403</v>
      </c>
      <c r="B476">
        <v>56</v>
      </c>
      <c r="C476" t="s">
        <v>458</v>
      </c>
      <c r="D476">
        <v>43</v>
      </c>
    </row>
    <row r="477" spans="1:4" x14ac:dyDescent="0.25">
      <c r="A477" t="s">
        <v>403</v>
      </c>
      <c r="B477">
        <v>57</v>
      </c>
      <c r="C477" t="s">
        <v>456</v>
      </c>
      <c r="D477">
        <v>1016</v>
      </c>
    </row>
    <row r="478" spans="1:4" x14ac:dyDescent="0.25">
      <c r="A478" t="s">
        <v>403</v>
      </c>
      <c r="B478">
        <v>57</v>
      </c>
      <c r="C478" t="s">
        <v>457</v>
      </c>
      <c r="D478">
        <v>940</v>
      </c>
    </row>
    <row r="479" spans="1:4" x14ac:dyDescent="0.25">
      <c r="A479" t="s">
        <v>403</v>
      </c>
      <c r="B479">
        <v>57</v>
      </c>
      <c r="C479" t="s">
        <v>458</v>
      </c>
      <c r="D479">
        <v>40</v>
      </c>
    </row>
    <row r="480" spans="1:4" x14ac:dyDescent="0.25">
      <c r="A480" t="s">
        <v>403</v>
      </c>
      <c r="B480">
        <v>58</v>
      </c>
      <c r="C480" t="s">
        <v>456</v>
      </c>
      <c r="D480">
        <v>1065</v>
      </c>
    </row>
    <row r="481" spans="1:4" x14ac:dyDescent="0.25">
      <c r="A481" t="s">
        <v>403</v>
      </c>
      <c r="B481">
        <v>58</v>
      </c>
      <c r="C481" t="s">
        <v>457</v>
      </c>
      <c r="D481">
        <v>971</v>
      </c>
    </row>
    <row r="482" spans="1:4" x14ac:dyDescent="0.25">
      <c r="A482" t="s">
        <v>403</v>
      </c>
      <c r="B482">
        <v>58</v>
      </c>
      <c r="C482" t="s">
        <v>458</v>
      </c>
      <c r="D482">
        <v>41</v>
      </c>
    </row>
    <row r="483" spans="1:4" x14ac:dyDescent="0.25">
      <c r="A483" t="s">
        <v>403</v>
      </c>
      <c r="B483">
        <v>59</v>
      </c>
      <c r="C483" t="s">
        <v>456</v>
      </c>
      <c r="D483">
        <v>1117</v>
      </c>
    </row>
    <row r="484" spans="1:4" x14ac:dyDescent="0.25">
      <c r="A484" t="s">
        <v>403</v>
      </c>
      <c r="B484">
        <v>59</v>
      </c>
      <c r="C484" t="s">
        <v>457</v>
      </c>
      <c r="D484">
        <v>1018</v>
      </c>
    </row>
    <row r="485" spans="1:4" x14ac:dyDescent="0.25">
      <c r="A485" t="s">
        <v>403</v>
      </c>
      <c r="B485">
        <v>59</v>
      </c>
      <c r="C485" t="s">
        <v>458</v>
      </c>
      <c r="D485">
        <v>37</v>
      </c>
    </row>
    <row r="486" spans="1:4" x14ac:dyDescent="0.25">
      <c r="A486" t="s">
        <v>403</v>
      </c>
      <c r="B486">
        <v>60</v>
      </c>
      <c r="C486" t="s">
        <v>456</v>
      </c>
      <c r="D486">
        <v>985</v>
      </c>
    </row>
    <row r="487" spans="1:4" x14ac:dyDescent="0.25">
      <c r="A487" t="s">
        <v>403</v>
      </c>
      <c r="B487">
        <v>60</v>
      </c>
      <c r="C487" t="s">
        <v>457</v>
      </c>
      <c r="D487">
        <v>999</v>
      </c>
    </row>
    <row r="488" spans="1:4" x14ac:dyDescent="0.25">
      <c r="A488" t="s">
        <v>403</v>
      </c>
      <c r="B488">
        <v>60</v>
      </c>
      <c r="C488" t="s">
        <v>458</v>
      </c>
      <c r="D488">
        <v>39</v>
      </c>
    </row>
    <row r="489" spans="1:4" x14ac:dyDescent="0.25">
      <c r="A489" t="s">
        <v>403</v>
      </c>
      <c r="B489">
        <v>61</v>
      </c>
      <c r="C489" t="s">
        <v>456</v>
      </c>
      <c r="D489">
        <v>1058</v>
      </c>
    </row>
    <row r="490" spans="1:4" x14ac:dyDescent="0.25">
      <c r="A490" t="s">
        <v>403</v>
      </c>
      <c r="B490">
        <v>61</v>
      </c>
      <c r="C490" t="s">
        <v>457</v>
      </c>
      <c r="D490">
        <v>1019</v>
      </c>
    </row>
    <row r="491" spans="1:4" x14ac:dyDescent="0.25">
      <c r="A491" t="s">
        <v>403</v>
      </c>
      <c r="B491">
        <v>61</v>
      </c>
      <c r="C491" t="s">
        <v>458</v>
      </c>
      <c r="D491">
        <v>18</v>
      </c>
    </row>
    <row r="492" spans="1:4" x14ac:dyDescent="0.25">
      <c r="A492" t="s">
        <v>403</v>
      </c>
      <c r="B492">
        <v>62</v>
      </c>
      <c r="C492" t="s">
        <v>456</v>
      </c>
      <c r="D492">
        <v>1114</v>
      </c>
    </row>
    <row r="493" spans="1:4" x14ac:dyDescent="0.25">
      <c r="A493" t="s">
        <v>403</v>
      </c>
      <c r="B493">
        <v>62</v>
      </c>
      <c r="C493" t="s">
        <v>457</v>
      </c>
      <c r="D493">
        <v>971</v>
      </c>
    </row>
    <row r="494" spans="1:4" x14ac:dyDescent="0.25">
      <c r="A494" t="s">
        <v>403</v>
      </c>
      <c r="B494">
        <v>62</v>
      </c>
      <c r="C494" t="s">
        <v>458</v>
      </c>
      <c r="D494">
        <v>30</v>
      </c>
    </row>
    <row r="495" spans="1:4" x14ac:dyDescent="0.25">
      <c r="A495" t="s">
        <v>403</v>
      </c>
      <c r="B495">
        <v>63</v>
      </c>
      <c r="C495" t="s">
        <v>456</v>
      </c>
      <c r="D495">
        <v>997</v>
      </c>
    </row>
    <row r="496" spans="1:4" x14ac:dyDescent="0.25">
      <c r="A496" t="s">
        <v>403</v>
      </c>
      <c r="B496">
        <v>63</v>
      </c>
      <c r="C496" t="s">
        <v>457</v>
      </c>
      <c r="D496">
        <v>967</v>
      </c>
    </row>
    <row r="497" spans="1:4" x14ac:dyDescent="0.25">
      <c r="A497" t="s">
        <v>403</v>
      </c>
      <c r="B497">
        <v>63</v>
      </c>
      <c r="C497" t="s">
        <v>458</v>
      </c>
      <c r="D497">
        <v>38</v>
      </c>
    </row>
    <row r="498" spans="1:4" x14ac:dyDescent="0.25">
      <c r="A498" t="s">
        <v>403</v>
      </c>
      <c r="B498">
        <v>64</v>
      </c>
      <c r="C498" t="s">
        <v>456</v>
      </c>
      <c r="D498">
        <v>1027</v>
      </c>
    </row>
    <row r="499" spans="1:4" x14ac:dyDescent="0.25">
      <c r="A499" t="s">
        <v>403</v>
      </c>
      <c r="B499">
        <v>64</v>
      </c>
      <c r="C499" t="s">
        <v>457</v>
      </c>
      <c r="D499">
        <v>1024</v>
      </c>
    </row>
    <row r="500" spans="1:4" x14ac:dyDescent="0.25">
      <c r="A500" t="s">
        <v>403</v>
      </c>
      <c r="B500">
        <v>64</v>
      </c>
      <c r="C500" t="s">
        <v>458</v>
      </c>
      <c r="D500">
        <v>19</v>
      </c>
    </row>
    <row r="501" spans="1:4" x14ac:dyDescent="0.25">
      <c r="A501" t="s">
        <v>403</v>
      </c>
      <c r="B501">
        <v>65</v>
      </c>
      <c r="C501" t="s">
        <v>456</v>
      </c>
      <c r="D501">
        <v>907</v>
      </c>
    </row>
    <row r="502" spans="1:4" x14ac:dyDescent="0.25">
      <c r="A502" t="s">
        <v>403</v>
      </c>
      <c r="B502">
        <v>65</v>
      </c>
      <c r="C502" t="s">
        <v>457</v>
      </c>
      <c r="D502">
        <v>931</v>
      </c>
    </row>
    <row r="503" spans="1:4" x14ac:dyDescent="0.25">
      <c r="A503" t="s">
        <v>403</v>
      </c>
      <c r="B503">
        <v>65</v>
      </c>
      <c r="C503" t="s">
        <v>458</v>
      </c>
      <c r="D503">
        <v>40</v>
      </c>
    </row>
    <row r="504" spans="1:4" x14ac:dyDescent="0.25">
      <c r="A504" t="s">
        <v>403</v>
      </c>
      <c r="B504">
        <v>66</v>
      </c>
      <c r="C504" t="s">
        <v>456</v>
      </c>
      <c r="D504">
        <v>829</v>
      </c>
    </row>
    <row r="505" spans="1:4" x14ac:dyDescent="0.25">
      <c r="A505" t="s">
        <v>403</v>
      </c>
      <c r="B505">
        <v>66</v>
      </c>
      <c r="C505" t="s">
        <v>457</v>
      </c>
      <c r="D505">
        <v>891</v>
      </c>
    </row>
    <row r="506" spans="1:4" x14ac:dyDescent="0.25">
      <c r="A506" t="s">
        <v>403</v>
      </c>
      <c r="B506">
        <v>66</v>
      </c>
      <c r="C506" t="s">
        <v>458</v>
      </c>
      <c r="D506">
        <v>32</v>
      </c>
    </row>
    <row r="507" spans="1:4" x14ac:dyDescent="0.25">
      <c r="A507" t="s">
        <v>403</v>
      </c>
      <c r="B507">
        <v>67</v>
      </c>
      <c r="C507" t="s">
        <v>456</v>
      </c>
      <c r="D507">
        <v>834</v>
      </c>
    </row>
    <row r="508" spans="1:4" x14ac:dyDescent="0.25">
      <c r="A508" t="s">
        <v>403</v>
      </c>
      <c r="B508">
        <v>67</v>
      </c>
      <c r="C508" t="s">
        <v>457</v>
      </c>
      <c r="D508">
        <v>833</v>
      </c>
    </row>
    <row r="509" spans="1:4" x14ac:dyDescent="0.25">
      <c r="A509" t="s">
        <v>403</v>
      </c>
      <c r="B509">
        <v>67</v>
      </c>
      <c r="C509" t="s">
        <v>458</v>
      </c>
      <c r="D509">
        <v>27</v>
      </c>
    </row>
    <row r="510" spans="1:4" x14ac:dyDescent="0.25">
      <c r="A510" t="s">
        <v>403</v>
      </c>
      <c r="B510">
        <v>68</v>
      </c>
      <c r="C510" t="s">
        <v>456</v>
      </c>
      <c r="D510">
        <v>834</v>
      </c>
    </row>
    <row r="511" spans="1:4" x14ac:dyDescent="0.25">
      <c r="A511" t="s">
        <v>403</v>
      </c>
      <c r="B511">
        <v>68</v>
      </c>
      <c r="C511" t="s">
        <v>457</v>
      </c>
      <c r="D511">
        <v>818</v>
      </c>
    </row>
    <row r="512" spans="1:4" x14ac:dyDescent="0.25">
      <c r="A512" t="s">
        <v>403</v>
      </c>
      <c r="B512">
        <v>68</v>
      </c>
      <c r="C512" t="s">
        <v>458</v>
      </c>
      <c r="D512">
        <v>27</v>
      </c>
    </row>
    <row r="513" spans="1:4" x14ac:dyDescent="0.25">
      <c r="A513" t="s">
        <v>403</v>
      </c>
      <c r="B513">
        <v>69</v>
      </c>
      <c r="C513" t="s">
        <v>456</v>
      </c>
      <c r="D513">
        <v>892</v>
      </c>
    </row>
    <row r="514" spans="1:4" x14ac:dyDescent="0.25">
      <c r="A514" t="s">
        <v>403</v>
      </c>
      <c r="B514">
        <v>69</v>
      </c>
      <c r="C514" t="s">
        <v>457</v>
      </c>
      <c r="D514">
        <v>845</v>
      </c>
    </row>
    <row r="515" spans="1:4" x14ac:dyDescent="0.25">
      <c r="A515" t="s">
        <v>403</v>
      </c>
      <c r="B515">
        <v>69</v>
      </c>
      <c r="C515" t="s">
        <v>458</v>
      </c>
      <c r="D515">
        <v>26</v>
      </c>
    </row>
    <row r="516" spans="1:4" x14ac:dyDescent="0.25">
      <c r="A516" t="s">
        <v>403</v>
      </c>
      <c r="B516">
        <v>70</v>
      </c>
      <c r="C516" t="s">
        <v>456</v>
      </c>
      <c r="D516">
        <v>718</v>
      </c>
    </row>
    <row r="517" spans="1:4" x14ac:dyDescent="0.25">
      <c r="A517" t="s">
        <v>403</v>
      </c>
      <c r="B517">
        <v>70</v>
      </c>
      <c r="C517" t="s">
        <v>457</v>
      </c>
      <c r="D517">
        <v>683</v>
      </c>
    </row>
    <row r="518" spans="1:4" x14ac:dyDescent="0.25">
      <c r="A518" t="s">
        <v>403</v>
      </c>
      <c r="B518">
        <v>70</v>
      </c>
      <c r="C518" t="s">
        <v>458</v>
      </c>
      <c r="D518">
        <v>24</v>
      </c>
    </row>
    <row r="519" spans="1:4" x14ac:dyDescent="0.25">
      <c r="A519" t="s">
        <v>403</v>
      </c>
      <c r="B519">
        <v>71</v>
      </c>
      <c r="C519" t="s">
        <v>456</v>
      </c>
      <c r="D519">
        <v>576</v>
      </c>
    </row>
    <row r="520" spans="1:4" x14ac:dyDescent="0.25">
      <c r="A520" t="s">
        <v>403</v>
      </c>
      <c r="B520">
        <v>71</v>
      </c>
      <c r="C520" t="s">
        <v>457</v>
      </c>
      <c r="D520">
        <v>589</v>
      </c>
    </row>
    <row r="521" spans="1:4" x14ac:dyDescent="0.25">
      <c r="A521" t="s">
        <v>403</v>
      </c>
      <c r="B521">
        <v>71</v>
      </c>
      <c r="C521" t="s">
        <v>458</v>
      </c>
      <c r="D521">
        <v>16</v>
      </c>
    </row>
    <row r="522" spans="1:4" x14ac:dyDescent="0.25">
      <c r="A522" t="s">
        <v>403</v>
      </c>
      <c r="B522">
        <v>72</v>
      </c>
      <c r="C522" t="s">
        <v>456</v>
      </c>
      <c r="D522">
        <v>614</v>
      </c>
    </row>
    <row r="523" spans="1:4" x14ac:dyDescent="0.25">
      <c r="A523" t="s">
        <v>403</v>
      </c>
      <c r="B523">
        <v>72</v>
      </c>
      <c r="C523" t="s">
        <v>457</v>
      </c>
      <c r="D523">
        <v>536</v>
      </c>
    </row>
    <row r="524" spans="1:4" x14ac:dyDescent="0.25">
      <c r="A524" t="s">
        <v>403</v>
      </c>
      <c r="B524">
        <v>72</v>
      </c>
      <c r="C524" t="s">
        <v>458</v>
      </c>
      <c r="D524">
        <v>14</v>
      </c>
    </row>
    <row r="525" spans="1:4" x14ac:dyDescent="0.25">
      <c r="A525" t="s">
        <v>403</v>
      </c>
      <c r="B525">
        <v>73</v>
      </c>
      <c r="C525" t="s">
        <v>456</v>
      </c>
      <c r="D525">
        <v>613</v>
      </c>
    </row>
    <row r="526" spans="1:4" x14ac:dyDescent="0.25">
      <c r="A526" t="s">
        <v>403</v>
      </c>
      <c r="B526">
        <v>73</v>
      </c>
      <c r="C526" t="s">
        <v>457</v>
      </c>
      <c r="D526">
        <v>579</v>
      </c>
    </row>
    <row r="527" spans="1:4" x14ac:dyDescent="0.25">
      <c r="A527" t="s">
        <v>403</v>
      </c>
      <c r="B527">
        <v>73</v>
      </c>
      <c r="C527" t="s">
        <v>458</v>
      </c>
      <c r="D527">
        <v>22</v>
      </c>
    </row>
    <row r="528" spans="1:4" x14ac:dyDescent="0.25">
      <c r="A528" t="s">
        <v>403</v>
      </c>
      <c r="B528">
        <v>74</v>
      </c>
      <c r="C528" t="s">
        <v>456</v>
      </c>
      <c r="D528">
        <v>522</v>
      </c>
    </row>
    <row r="529" spans="1:4" x14ac:dyDescent="0.25">
      <c r="A529" t="s">
        <v>403</v>
      </c>
      <c r="B529">
        <v>74</v>
      </c>
      <c r="C529" t="s">
        <v>457</v>
      </c>
      <c r="D529">
        <v>532</v>
      </c>
    </row>
    <row r="530" spans="1:4" x14ac:dyDescent="0.25">
      <c r="A530" t="s">
        <v>403</v>
      </c>
      <c r="B530">
        <v>74</v>
      </c>
      <c r="C530" t="s">
        <v>458</v>
      </c>
      <c r="D530">
        <v>22</v>
      </c>
    </row>
    <row r="531" spans="1:4" x14ac:dyDescent="0.25">
      <c r="A531" t="s">
        <v>403</v>
      </c>
      <c r="B531">
        <v>75</v>
      </c>
      <c r="C531" t="s">
        <v>456</v>
      </c>
      <c r="D531">
        <v>453</v>
      </c>
    </row>
    <row r="532" spans="1:4" x14ac:dyDescent="0.25">
      <c r="A532" t="s">
        <v>403</v>
      </c>
      <c r="B532">
        <v>75</v>
      </c>
      <c r="C532" t="s">
        <v>457</v>
      </c>
      <c r="D532">
        <v>426</v>
      </c>
    </row>
    <row r="533" spans="1:4" x14ac:dyDescent="0.25">
      <c r="A533" t="s">
        <v>403</v>
      </c>
      <c r="B533">
        <v>75</v>
      </c>
      <c r="C533" t="s">
        <v>458</v>
      </c>
      <c r="D533">
        <v>16</v>
      </c>
    </row>
    <row r="534" spans="1:4" x14ac:dyDescent="0.25">
      <c r="A534" t="s">
        <v>403</v>
      </c>
      <c r="B534">
        <v>76</v>
      </c>
      <c r="C534" t="s">
        <v>456</v>
      </c>
      <c r="D534">
        <v>468</v>
      </c>
    </row>
    <row r="535" spans="1:4" x14ac:dyDescent="0.25">
      <c r="A535" t="s">
        <v>403</v>
      </c>
      <c r="B535">
        <v>76</v>
      </c>
      <c r="C535" t="s">
        <v>457</v>
      </c>
      <c r="D535">
        <v>442</v>
      </c>
    </row>
    <row r="536" spans="1:4" x14ac:dyDescent="0.25">
      <c r="A536" t="s">
        <v>403</v>
      </c>
      <c r="B536">
        <v>76</v>
      </c>
      <c r="C536" t="s">
        <v>458</v>
      </c>
      <c r="D536">
        <v>14</v>
      </c>
    </row>
    <row r="537" spans="1:4" x14ac:dyDescent="0.25">
      <c r="A537" t="s">
        <v>403</v>
      </c>
      <c r="B537">
        <v>77</v>
      </c>
      <c r="C537" t="s">
        <v>456</v>
      </c>
      <c r="D537">
        <v>375</v>
      </c>
    </row>
    <row r="538" spans="1:4" x14ac:dyDescent="0.25">
      <c r="A538" t="s">
        <v>403</v>
      </c>
      <c r="B538">
        <v>77</v>
      </c>
      <c r="C538" t="s">
        <v>457</v>
      </c>
      <c r="D538">
        <v>385</v>
      </c>
    </row>
    <row r="539" spans="1:4" x14ac:dyDescent="0.25">
      <c r="A539" t="s">
        <v>403</v>
      </c>
      <c r="B539">
        <v>77</v>
      </c>
      <c r="C539" t="s">
        <v>458</v>
      </c>
      <c r="D539">
        <v>16</v>
      </c>
    </row>
    <row r="540" spans="1:4" x14ac:dyDescent="0.25">
      <c r="A540" t="s">
        <v>403</v>
      </c>
      <c r="B540">
        <v>78</v>
      </c>
      <c r="C540" t="s">
        <v>456</v>
      </c>
      <c r="D540">
        <v>425</v>
      </c>
    </row>
    <row r="541" spans="1:4" x14ac:dyDescent="0.25">
      <c r="A541" t="s">
        <v>403</v>
      </c>
      <c r="B541">
        <v>78</v>
      </c>
      <c r="C541" t="s">
        <v>457</v>
      </c>
      <c r="D541">
        <v>371</v>
      </c>
    </row>
    <row r="542" spans="1:4" x14ac:dyDescent="0.25">
      <c r="A542" t="s">
        <v>403</v>
      </c>
      <c r="B542">
        <v>78</v>
      </c>
      <c r="C542" t="s">
        <v>458</v>
      </c>
      <c r="D542">
        <v>21</v>
      </c>
    </row>
    <row r="543" spans="1:4" x14ac:dyDescent="0.25">
      <c r="A543" t="s">
        <v>403</v>
      </c>
      <c r="B543">
        <v>79</v>
      </c>
      <c r="C543" t="s">
        <v>456</v>
      </c>
      <c r="D543">
        <v>328</v>
      </c>
    </row>
    <row r="544" spans="1:4" x14ac:dyDescent="0.25">
      <c r="A544" t="s">
        <v>403</v>
      </c>
      <c r="B544">
        <v>79</v>
      </c>
      <c r="C544" t="s">
        <v>457</v>
      </c>
      <c r="D544">
        <v>299</v>
      </c>
    </row>
    <row r="545" spans="1:4" x14ac:dyDescent="0.25">
      <c r="A545" t="s">
        <v>403</v>
      </c>
      <c r="B545">
        <v>79</v>
      </c>
      <c r="C545" t="s">
        <v>458</v>
      </c>
      <c r="D545">
        <v>14</v>
      </c>
    </row>
    <row r="546" spans="1:4" x14ac:dyDescent="0.25">
      <c r="A546" t="s">
        <v>403</v>
      </c>
      <c r="B546">
        <v>80</v>
      </c>
      <c r="C546" t="s">
        <v>456</v>
      </c>
      <c r="D546">
        <v>333</v>
      </c>
    </row>
    <row r="547" spans="1:4" x14ac:dyDescent="0.25">
      <c r="A547" t="s">
        <v>403</v>
      </c>
      <c r="B547">
        <v>80</v>
      </c>
      <c r="C547" t="s">
        <v>457</v>
      </c>
      <c r="D547">
        <v>304</v>
      </c>
    </row>
    <row r="548" spans="1:4" x14ac:dyDescent="0.25">
      <c r="A548" t="s">
        <v>403</v>
      </c>
      <c r="B548">
        <v>80</v>
      </c>
      <c r="C548" t="s">
        <v>458</v>
      </c>
      <c r="D548">
        <v>11</v>
      </c>
    </row>
    <row r="549" spans="1:4" x14ac:dyDescent="0.25">
      <c r="A549" t="s">
        <v>403</v>
      </c>
      <c r="B549">
        <v>81</v>
      </c>
      <c r="C549" t="s">
        <v>456</v>
      </c>
      <c r="D549">
        <v>317</v>
      </c>
    </row>
    <row r="550" spans="1:4" x14ac:dyDescent="0.25">
      <c r="A550" t="s">
        <v>403</v>
      </c>
      <c r="B550">
        <v>81</v>
      </c>
      <c r="C550" t="s">
        <v>457</v>
      </c>
      <c r="D550">
        <v>250</v>
      </c>
    </row>
    <row r="551" spans="1:4" x14ac:dyDescent="0.25">
      <c r="A551" t="s">
        <v>403</v>
      </c>
      <c r="B551">
        <v>81</v>
      </c>
      <c r="C551" t="s">
        <v>458</v>
      </c>
      <c r="D551">
        <v>17</v>
      </c>
    </row>
    <row r="552" spans="1:4" x14ac:dyDescent="0.25">
      <c r="A552" t="s">
        <v>403</v>
      </c>
      <c r="B552">
        <v>82</v>
      </c>
      <c r="C552" t="s">
        <v>456</v>
      </c>
      <c r="D552">
        <v>282</v>
      </c>
    </row>
    <row r="553" spans="1:4" x14ac:dyDescent="0.25">
      <c r="A553" t="s">
        <v>403</v>
      </c>
      <c r="B553">
        <v>82</v>
      </c>
      <c r="C553" t="s">
        <v>457</v>
      </c>
      <c r="D553">
        <v>219</v>
      </c>
    </row>
    <row r="554" spans="1:4" x14ac:dyDescent="0.25">
      <c r="A554" t="s">
        <v>403</v>
      </c>
      <c r="B554">
        <v>82</v>
      </c>
      <c r="C554" t="s">
        <v>458</v>
      </c>
      <c r="D554">
        <v>13</v>
      </c>
    </row>
    <row r="555" spans="1:4" x14ac:dyDescent="0.25">
      <c r="A555" t="s">
        <v>403</v>
      </c>
      <c r="B555">
        <v>83</v>
      </c>
      <c r="C555" t="s">
        <v>456</v>
      </c>
      <c r="D555">
        <v>254</v>
      </c>
    </row>
    <row r="556" spans="1:4" x14ac:dyDescent="0.25">
      <c r="A556" t="s">
        <v>403</v>
      </c>
      <c r="B556">
        <v>83</v>
      </c>
      <c r="C556" t="s">
        <v>457</v>
      </c>
      <c r="D556">
        <v>193</v>
      </c>
    </row>
    <row r="557" spans="1:4" x14ac:dyDescent="0.25">
      <c r="A557" t="s">
        <v>403</v>
      </c>
      <c r="B557">
        <v>83</v>
      </c>
      <c r="C557" t="s">
        <v>458</v>
      </c>
      <c r="D557">
        <v>9</v>
      </c>
    </row>
    <row r="558" spans="1:4" x14ac:dyDescent="0.25">
      <c r="A558" t="s">
        <v>403</v>
      </c>
      <c r="B558">
        <v>84</v>
      </c>
      <c r="C558" t="s">
        <v>456</v>
      </c>
      <c r="D558">
        <v>235</v>
      </c>
    </row>
    <row r="559" spans="1:4" x14ac:dyDescent="0.25">
      <c r="A559" t="s">
        <v>403</v>
      </c>
      <c r="B559">
        <v>84</v>
      </c>
      <c r="C559" t="s">
        <v>457</v>
      </c>
      <c r="D559">
        <v>180</v>
      </c>
    </row>
    <row r="560" spans="1:4" x14ac:dyDescent="0.25">
      <c r="A560" t="s">
        <v>403</v>
      </c>
      <c r="B560">
        <v>84</v>
      </c>
      <c r="C560" t="s">
        <v>458</v>
      </c>
      <c r="D560">
        <v>9</v>
      </c>
    </row>
    <row r="561" spans="1:4" x14ac:dyDescent="0.25">
      <c r="A561" t="s">
        <v>403</v>
      </c>
      <c r="B561">
        <v>85</v>
      </c>
      <c r="C561" t="s">
        <v>456</v>
      </c>
      <c r="D561">
        <v>243</v>
      </c>
    </row>
    <row r="562" spans="1:4" x14ac:dyDescent="0.25">
      <c r="A562" t="s">
        <v>403</v>
      </c>
      <c r="B562">
        <v>85</v>
      </c>
      <c r="C562" t="s">
        <v>457</v>
      </c>
      <c r="D562">
        <v>185</v>
      </c>
    </row>
    <row r="563" spans="1:4" x14ac:dyDescent="0.25">
      <c r="A563" t="s">
        <v>403</v>
      </c>
      <c r="B563">
        <v>85</v>
      </c>
      <c r="C563" t="s">
        <v>458</v>
      </c>
      <c r="D563">
        <v>4</v>
      </c>
    </row>
    <row r="564" spans="1:4" x14ac:dyDescent="0.25">
      <c r="A564" t="s">
        <v>403</v>
      </c>
      <c r="B564">
        <v>86</v>
      </c>
      <c r="C564" t="s">
        <v>456</v>
      </c>
      <c r="D564">
        <v>188</v>
      </c>
    </row>
    <row r="565" spans="1:4" x14ac:dyDescent="0.25">
      <c r="A565" t="s">
        <v>403</v>
      </c>
      <c r="B565">
        <v>86</v>
      </c>
      <c r="C565" t="s">
        <v>457</v>
      </c>
      <c r="D565">
        <v>164</v>
      </c>
    </row>
    <row r="566" spans="1:4" x14ac:dyDescent="0.25">
      <c r="A566" t="s">
        <v>403</v>
      </c>
      <c r="B566">
        <v>86</v>
      </c>
      <c r="C566" t="s">
        <v>458</v>
      </c>
      <c r="D566">
        <v>8</v>
      </c>
    </row>
    <row r="567" spans="1:4" x14ac:dyDescent="0.25">
      <c r="A567" t="s">
        <v>403</v>
      </c>
      <c r="B567">
        <v>87</v>
      </c>
      <c r="C567" t="s">
        <v>456</v>
      </c>
      <c r="D567">
        <v>176</v>
      </c>
    </row>
    <row r="568" spans="1:4" x14ac:dyDescent="0.25">
      <c r="A568" t="s">
        <v>403</v>
      </c>
      <c r="B568">
        <v>87</v>
      </c>
      <c r="C568" t="s">
        <v>457</v>
      </c>
      <c r="D568">
        <v>137</v>
      </c>
    </row>
    <row r="569" spans="1:4" x14ac:dyDescent="0.25">
      <c r="A569" t="s">
        <v>403</v>
      </c>
      <c r="B569">
        <v>87</v>
      </c>
      <c r="C569" t="s">
        <v>458</v>
      </c>
      <c r="D569">
        <v>8</v>
      </c>
    </row>
    <row r="570" spans="1:4" x14ac:dyDescent="0.25">
      <c r="A570" t="s">
        <v>403</v>
      </c>
      <c r="B570">
        <v>88</v>
      </c>
      <c r="C570" t="s">
        <v>456</v>
      </c>
      <c r="D570">
        <v>199</v>
      </c>
    </row>
    <row r="571" spans="1:4" x14ac:dyDescent="0.25">
      <c r="A571" t="s">
        <v>403</v>
      </c>
      <c r="B571">
        <v>88</v>
      </c>
      <c r="C571" t="s">
        <v>457</v>
      </c>
      <c r="D571">
        <v>110</v>
      </c>
    </row>
    <row r="572" spans="1:4" x14ac:dyDescent="0.25">
      <c r="A572" t="s">
        <v>403</v>
      </c>
      <c r="B572">
        <v>88</v>
      </c>
      <c r="C572" t="s">
        <v>458</v>
      </c>
      <c r="D572">
        <v>6</v>
      </c>
    </row>
    <row r="573" spans="1:4" x14ac:dyDescent="0.25">
      <c r="A573" t="s">
        <v>403</v>
      </c>
      <c r="B573">
        <v>89</v>
      </c>
      <c r="C573" t="s">
        <v>456</v>
      </c>
      <c r="D573">
        <v>137</v>
      </c>
    </row>
    <row r="574" spans="1:4" x14ac:dyDescent="0.25">
      <c r="A574" t="s">
        <v>403</v>
      </c>
      <c r="B574">
        <v>89</v>
      </c>
      <c r="C574" t="s">
        <v>457</v>
      </c>
      <c r="D574">
        <v>102</v>
      </c>
    </row>
    <row r="575" spans="1:4" x14ac:dyDescent="0.25">
      <c r="A575" t="s">
        <v>403</v>
      </c>
      <c r="B575">
        <v>89</v>
      </c>
      <c r="C575" t="s">
        <v>458</v>
      </c>
      <c r="D575">
        <v>8</v>
      </c>
    </row>
    <row r="576" spans="1:4" x14ac:dyDescent="0.25">
      <c r="A576" t="s">
        <v>403</v>
      </c>
      <c r="B576">
        <v>90</v>
      </c>
      <c r="C576" t="s">
        <v>456</v>
      </c>
      <c r="D576">
        <v>125</v>
      </c>
    </row>
    <row r="577" spans="1:4" x14ac:dyDescent="0.25">
      <c r="A577" t="s">
        <v>403</v>
      </c>
      <c r="B577">
        <v>90</v>
      </c>
      <c r="C577" t="s">
        <v>457</v>
      </c>
      <c r="D577">
        <v>72</v>
      </c>
    </row>
    <row r="578" spans="1:4" x14ac:dyDescent="0.25">
      <c r="A578" t="s">
        <v>403</v>
      </c>
      <c r="B578">
        <v>90</v>
      </c>
      <c r="C578" t="s">
        <v>458</v>
      </c>
      <c r="D578">
        <v>5</v>
      </c>
    </row>
    <row r="579" spans="1:4" x14ac:dyDescent="0.25">
      <c r="A579" t="s">
        <v>403</v>
      </c>
      <c r="B579">
        <v>91</v>
      </c>
      <c r="C579" t="s">
        <v>456</v>
      </c>
      <c r="D579">
        <v>95</v>
      </c>
    </row>
    <row r="580" spans="1:4" x14ac:dyDescent="0.25">
      <c r="A580" t="s">
        <v>403</v>
      </c>
      <c r="B580">
        <v>91</v>
      </c>
      <c r="C580" t="s">
        <v>457</v>
      </c>
      <c r="D580">
        <v>75</v>
      </c>
    </row>
    <row r="581" spans="1:4" x14ac:dyDescent="0.25">
      <c r="A581" t="s">
        <v>403</v>
      </c>
      <c r="B581">
        <v>91</v>
      </c>
      <c r="C581" t="s">
        <v>458</v>
      </c>
      <c r="D581">
        <v>3</v>
      </c>
    </row>
    <row r="582" spans="1:4" x14ac:dyDescent="0.25">
      <c r="A582" t="s">
        <v>403</v>
      </c>
      <c r="B582">
        <v>92</v>
      </c>
      <c r="C582" t="s">
        <v>456</v>
      </c>
      <c r="D582">
        <v>93</v>
      </c>
    </row>
    <row r="583" spans="1:4" x14ac:dyDescent="0.25">
      <c r="A583" t="s">
        <v>403</v>
      </c>
      <c r="B583">
        <v>92</v>
      </c>
      <c r="C583" t="s">
        <v>457</v>
      </c>
      <c r="D583">
        <v>52</v>
      </c>
    </row>
    <row r="584" spans="1:4" x14ac:dyDescent="0.25">
      <c r="A584" t="s">
        <v>403</v>
      </c>
      <c r="B584">
        <v>92</v>
      </c>
      <c r="C584" t="s">
        <v>458</v>
      </c>
      <c r="D584">
        <v>3</v>
      </c>
    </row>
    <row r="585" spans="1:4" x14ac:dyDescent="0.25">
      <c r="A585" t="s">
        <v>403</v>
      </c>
      <c r="B585">
        <v>93</v>
      </c>
      <c r="C585" t="s">
        <v>456</v>
      </c>
      <c r="D585">
        <v>76</v>
      </c>
    </row>
    <row r="586" spans="1:4" x14ac:dyDescent="0.25">
      <c r="A586" t="s">
        <v>403</v>
      </c>
      <c r="B586">
        <v>93</v>
      </c>
      <c r="C586" t="s">
        <v>457</v>
      </c>
      <c r="D586">
        <v>44</v>
      </c>
    </row>
    <row r="587" spans="1:4" x14ac:dyDescent="0.25">
      <c r="A587" t="s">
        <v>403</v>
      </c>
      <c r="B587">
        <v>93</v>
      </c>
      <c r="C587" t="s">
        <v>458</v>
      </c>
      <c r="D587">
        <v>1</v>
      </c>
    </row>
    <row r="588" spans="1:4" x14ac:dyDescent="0.25">
      <c r="A588" t="s">
        <v>403</v>
      </c>
      <c r="B588">
        <v>94</v>
      </c>
      <c r="C588" t="s">
        <v>456</v>
      </c>
      <c r="D588">
        <v>75</v>
      </c>
    </row>
    <row r="589" spans="1:4" x14ac:dyDescent="0.25">
      <c r="A589" t="s">
        <v>403</v>
      </c>
      <c r="B589">
        <v>94</v>
      </c>
      <c r="C589" t="s">
        <v>457</v>
      </c>
      <c r="D589">
        <v>25</v>
      </c>
    </row>
    <row r="590" spans="1:4" x14ac:dyDescent="0.25">
      <c r="A590" t="s">
        <v>403</v>
      </c>
      <c r="B590">
        <v>94</v>
      </c>
      <c r="C590" t="s">
        <v>458</v>
      </c>
      <c r="D590">
        <v>7</v>
      </c>
    </row>
    <row r="591" spans="1:4" x14ac:dyDescent="0.25">
      <c r="A591" t="s">
        <v>403</v>
      </c>
      <c r="B591">
        <v>95</v>
      </c>
      <c r="C591" t="s">
        <v>456</v>
      </c>
      <c r="D591">
        <v>62</v>
      </c>
    </row>
    <row r="592" spans="1:4" x14ac:dyDescent="0.25">
      <c r="A592" t="s">
        <v>403</v>
      </c>
      <c r="B592">
        <v>95</v>
      </c>
      <c r="C592" t="s">
        <v>457</v>
      </c>
      <c r="D592">
        <v>21</v>
      </c>
    </row>
    <row r="593" spans="1:4" x14ac:dyDescent="0.25">
      <c r="A593" t="s">
        <v>403</v>
      </c>
      <c r="B593">
        <v>95</v>
      </c>
      <c r="C593" t="s">
        <v>458</v>
      </c>
      <c r="D593">
        <v>1</v>
      </c>
    </row>
    <row r="594" spans="1:4" x14ac:dyDescent="0.25">
      <c r="A594" t="s">
        <v>403</v>
      </c>
      <c r="B594">
        <v>96</v>
      </c>
      <c r="C594" t="s">
        <v>456</v>
      </c>
      <c r="D594">
        <v>41</v>
      </c>
    </row>
    <row r="595" spans="1:4" x14ac:dyDescent="0.25">
      <c r="A595" t="s">
        <v>403</v>
      </c>
      <c r="B595">
        <v>96</v>
      </c>
      <c r="C595" t="s">
        <v>457</v>
      </c>
      <c r="D595">
        <v>18</v>
      </c>
    </row>
    <row r="596" spans="1:4" x14ac:dyDescent="0.25">
      <c r="A596" t="s">
        <v>403</v>
      </c>
      <c r="B596">
        <v>96</v>
      </c>
      <c r="C596" t="s">
        <v>458</v>
      </c>
      <c r="D596">
        <v>1</v>
      </c>
    </row>
    <row r="597" spans="1:4" x14ac:dyDescent="0.25">
      <c r="A597" t="s">
        <v>403</v>
      </c>
      <c r="B597">
        <v>97</v>
      </c>
      <c r="C597" t="s">
        <v>456</v>
      </c>
      <c r="D597">
        <v>30</v>
      </c>
    </row>
    <row r="598" spans="1:4" x14ac:dyDescent="0.25">
      <c r="A598" t="s">
        <v>403</v>
      </c>
      <c r="B598">
        <v>97</v>
      </c>
      <c r="C598" t="s">
        <v>457</v>
      </c>
      <c r="D598">
        <v>11</v>
      </c>
    </row>
    <row r="599" spans="1:4" x14ac:dyDescent="0.25">
      <c r="A599" t="s">
        <v>403</v>
      </c>
      <c r="B599">
        <v>97</v>
      </c>
      <c r="C599" t="s">
        <v>458</v>
      </c>
      <c r="D599">
        <v>3</v>
      </c>
    </row>
    <row r="600" spans="1:4" x14ac:dyDescent="0.25">
      <c r="A600" t="s">
        <v>403</v>
      </c>
      <c r="B600">
        <v>98</v>
      </c>
      <c r="C600" t="s">
        <v>456</v>
      </c>
      <c r="D600">
        <v>15</v>
      </c>
    </row>
    <row r="601" spans="1:4" x14ac:dyDescent="0.25">
      <c r="A601" t="s">
        <v>403</v>
      </c>
      <c r="B601">
        <v>98</v>
      </c>
      <c r="C601" t="s">
        <v>457</v>
      </c>
      <c r="D601">
        <v>11</v>
      </c>
    </row>
    <row r="602" spans="1:4" x14ac:dyDescent="0.25">
      <c r="A602" t="s">
        <v>403</v>
      </c>
      <c r="B602">
        <v>99</v>
      </c>
      <c r="C602" t="s">
        <v>456</v>
      </c>
      <c r="D602">
        <v>13</v>
      </c>
    </row>
    <row r="603" spans="1:4" x14ac:dyDescent="0.25">
      <c r="A603" t="s">
        <v>403</v>
      </c>
      <c r="B603">
        <v>99</v>
      </c>
      <c r="C603" t="s">
        <v>457</v>
      </c>
      <c r="D603">
        <v>5</v>
      </c>
    </row>
    <row r="604" spans="1:4" x14ac:dyDescent="0.25">
      <c r="A604" t="s">
        <v>403</v>
      </c>
      <c r="B604">
        <v>99</v>
      </c>
      <c r="C604" t="s">
        <v>458</v>
      </c>
      <c r="D604">
        <v>1</v>
      </c>
    </row>
    <row r="605" spans="1:4" x14ac:dyDescent="0.25">
      <c r="A605" t="s">
        <v>403</v>
      </c>
      <c r="B605" t="s">
        <v>459</v>
      </c>
      <c r="C605" t="s">
        <v>458</v>
      </c>
      <c r="D605">
        <v>4</v>
      </c>
    </row>
    <row r="606" spans="1:4" x14ac:dyDescent="0.25">
      <c r="A606" t="s">
        <v>404</v>
      </c>
      <c r="B606">
        <v>100</v>
      </c>
      <c r="C606" t="s">
        <v>456</v>
      </c>
      <c r="D606">
        <v>4</v>
      </c>
    </row>
    <row r="607" spans="1:4" x14ac:dyDescent="0.25">
      <c r="A607" t="s">
        <v>404</v>
      </c>
      <c r="B607">
        <v>100</v>
      </c>
      <c r="C607" t="s">
        <v>457</v>
      </c>
      <c r="D607">
        <v>2</v>
      </c>
    </row>
    <row r="608" spans="1:4" x14ac:dyDescent="0.25">
      <c r="A608" t="s">
        <v>404</v>
      </c>
      <c r="B608">
        <v>101</v>
      </c>
      <c r="C608" t="s">
        <v>456</v>
      </c>
      <c r="D608">
        <v>4</v>
      </c>
    </row>
    <row r="609" spans="1:4" x14ac:dyDescent="0.25">
      <c r="A609" t="s">
        <v>404</v>
      </c>
      <c r="B609">
        <v>101</v>
      </c>
      <c r="C609" t="s">
        <v>457</v>
      </c>
      <c r="D609">
        <v>1</v>
      </c>
    </row>
    <row r="610" spans="1:4" x14ac:dyDescent="0.25">
      <c r="A610" t="s">
        <v>404</v>
      </c>
      <c r="B610">
        <v>102</v>
      </c>
      <c r="C610" t="s">
        <v>456</v>
      </c>
      <c r="D610">
        <v>1</v>
      </c>
    </row>
    <row r="611" spans="1:4" x14ac:dyDescent="0.25">
      <c r="A611" t="s">
        <v>404</v>
      </c>
      <c r="B611">
        <v>102</v>
      </c>
      <c r="C611" t="s">
        <v>457</v>
      </c>
      <c r="D611">
        <v>1</v>
      </c>
    </row>
    <row r="612" spans="1:4" x14ac:dyDescent="0.25">
      <c r="A612" t="s">
        <v>404</v>
      </c>
      <c r="B612">
        <v>103</v>
      </c>
      <c r="C612" t="s">
        <v>456</v>
      </c>
      <c r="D612">
        <v>4</v>
      </c>
    </row>
    <row r="613" spans="1:4" x14ac:dyDescent="0.25">
      <c r="A613" t="s">
        <v>404</v>
      </c>
      <c r="B613">
        <v>104</v>
      </c>
      <c r="C613" t="s">
        <v>456</v>
      </c>
      <c r="D613">
        <v>1</v>
      </c>
    </row>
    <row r="614" spans="1:4" x14ac:dyDescent="0.25">
      <c r="A614" t="s">
        <v>404</v>
      </c>
      <c r="B614">
        <v>106</v>
      </c>
      <c r="C614" t="s">
        <v>456</v>
      </c>
      <c r="D614">
        <v>3</v>
      </c>
    </row>
    <row r="615" spans="1:4" x14ac:dyDescent="0.25">
      <c r="A615" t="s">
        <v>404</v>
      </c>
      <c r="B615">
        <v>106</v>
      </c>
      <c r="C615" t="s">
        <v>457</v>
      </c>
      <c r="D615">
        <v>4</v>
      </c>
    </row>
    <row r="616" spans="1:4" x14ac:dyDescent="0.25">
      <c r="A616" t="s">
        <v>404</v>
      </c>
      <c r="B616">
        <v>107</v>
      </c>
      <c r="C616" t="s">
        <v>456</v>
      </c>
      <c r="D616">
        <v>1</v>
      </c>
    </row>
    <row r="617" spans="1:4" x14ac:dyDescent="0.25">
      <c r="A617" t="s">
        <v>404</v>
      </c>
      <c r="B617">
        <v>18</v>
      </c>
      <c r="C617" t="s">
        <v>456</v>
      </c>
      <c r="D617">
        <v>191</v>
      </c>
    </row>
    <row r="618" spans="1:4" x14ac:dyDescent="0.25">
      <c r="A618" t="s">
        <v>404</v>
      </c>
      <c r="B618">
        <v>18</v>
      </c>
      <c r="C618" t="s">
        <v>457</v>
      </c>
      <c r="D618">
        <v>165</v>
      </c>
    </row>
    <row r="619" spans="1:4" x14ac:dyDescent="0.25">
      <c r="A619" t="s">
        <v>404</v>
      </c>
      <c r="B619">
        <v>18</v>
      </c>
      <c r="C619" t="s">
        <v>458</v>
      </c>
      <c r="D619">
        <v>1</v>
      </c>
    </row>
    <row r="620" spans="1:4" x14ac:dyDescent="0.25">
      <c r="A620" t="s">
        <v>404</v>
      </c>
      <c r="B620">
        <v>19</v>
      </c>
      <c r="C620" t="s">
        <v>456</v>
      </c>
      <c r="D620">
        <v>259</v>
      </c>
    </row>
    <row r="621" spans="1:4" x14ac:dyDescent="0.25">
      <c r="A621" t="s">
        <v>404</v>
      </c>
      <c r="B621">
        <v>19</v>
      </c>
      <c r="C621" t="s">
        <v>457</v>
      </c>
      <c r="D621">
        <v>242</v>
      </c>
    </row>
    <row r="622" spans="1:4" x14ac:dyDescent="0.25">
      <c r="A622" t="s">
        <v>404</v>
      </c>
      <c r="B622">
        <v>19</v>
      </c>
      <c r="C622" t="s">
        <v>458</v>
      </c>
      <c r="D622">
        <v>2</v>
      </c>
    </row>
    <row r="623" spans="1:4" x14ac:dyDescent="0.25">
      <c r="A623" t="s">
        <v>404</v>
      </c>
      <c r="B623">
        <v>20</v>
      </c>
      <c r="C623" t="s">
        <v>456</v>
      </c>
      <c r="D623">
        <v>262</v>
      </c>
    </row>
    <row r="624" spans="1:4" x14ac:dyDescent="0.25">
      <c r="A624" t="s">
        <v>404</v>
      </c>
      <c r="B624">
        <v>20</v>
      </c>
      <c r="C624" t="s">
        <v>457</v>
      </c>
      <c r="D624">
        <v>253</v>
      </c>
    </row>
    <row r="625" spans="1:4" x14ac:dyDescent="0.25">
      <c r="A625" t="s">
        <v>404</v>
      </c>
      <c r="B625">
        <v>20</v>
      </c>
      <c r="C625" t="s">
        <v>458</v>
      </c>
      <c r="D625">
        <v>8</v>
      </c>
    </row>
    <row r="626" spans="1:4" x14ac:dyDescent="0.25">
      <c r="A626" t="s">
        <v>404</v>
      </c>
      <c r="B626">
        <v>21</v>
      </c>
      <c r="C626" t="s">
        <v>456</v>
      </c>
      <c r="D626">
        <v>275</v>
      </c>
    </row>
    <row r="627" spans="1:4" x14ac:dyDescent="0.25">
      <c r="A627" t="s">
        <v>404</v>
      </c>
      <c r="B627">
        <v>21</v>
      </c>
      <c r="C627" t="s">
        <v>457</v>
      </c>
      <c r="D627">
        <v>286</v>
      </c>
    </row>
    <row r="628" spans="1:4" x14ac:dyDescent="0.25">
      <c r="A628" t="s">
        <v>404</v>
      </c>
      <c r="B628">
        <v>21</v>
      </c>
      <c r="C628" t="s">
        <v>458</v>
      </c>
      <c r="D628">
        <v>2</v>
      </c>
    </row>
    <row r="629" spans="1:4" x14ac:dyDescent="0.25">
      <c r="A629" t="s">
        <v>404</v>
      </c>
      <c r="B629">
        <v>22</v>
      </c>
      <c r="C629" t="s">
        <v>456</v>
      </c>
      <c r="D629">
        <v>322</v>
      </c>
    </row>
    <row r="630" spans="1:4" x14ac:dyDescent="0.25">
      <c r="A630" t="s">
        <v>404</v>
      </c>
      <c r="B630">
        <v>22</v>
      </c>
      <c r="C630" t="s">
        <v>457</v>
      </c>
      <c r="D630">
        <v>276</v>
      </c>
    </row>
    <row r="631" spans="1:4" x14ac:dyDescent="0.25">
      <c r="A631" t="s">
        <v>404</v>
      </c>
      <c r="B631">
        <v>23</v>
      </c>
      <c r="C631" t="s">
        <v>456</v>
      </c>
      <c r="D631">
        <v>287</v>
      </c>
    </row>
    <row r="632" spans="1:4" x14ac:dyDescent="0.25">
      <c r="A632" t="s">
        <v>404</v>
      </c>
      <c r="B632">
        <v>23</v>
      </c>
      <c r="C632" t="s">
        <v>457</v>
      </c>
      <c r="D632">
        <v>299</v>
      </c>
    </row>
    <row r="633" spans="1:4" x14ac:dyDescent="0.25">
      <c r="A633" t="s">
        <v>404</v>
      </c>
      <c r="B633">
        <v>24</v>
      </c>
      <c r="C633" t="s">
        <v>456</v>
      </c>
      <c r="D633">
        <v>324</v>
      </c>
    </row>
    <row r="634" spans="1:4" x14ac:dyDescent="0.25">
      <c r="A634" t="s">
        <v>404</v>
      </c>
      <c r="B634">
        <v>24</v>
      </c>
      <c r="C634" t="s">
        <v>457</v>
      </c>
      <c r="D634">
        <v>276</v>
      </c>
    </row>
    <row r="635" spans="1:4" x14ac:dyDescent="0.25">
      <c r="A635" t="s">
        <v>404</v>
      </c>
      <c r="B635">
        <v>24</v>
      </c>
      <c r="C635" t="s">
        <v>458</v>
      </c>
      <c r="D635">
        <v>3</v>
      </c>
    </row>
    <row r="636" spans="1:4" x14ac:dyDescent="0.25">
      <c r="A636" t="s">
        <v>404</v>
      </c>
      <c r="B636">
        <v>25</v>
      </c>
      <c r="C636" t="s">
        <v>456</v>
      </c>
      <c r="D636">
        <v>315</v>
      </c>
    </row>
    <row r="637" spans="1:4" x14ac:dyDescent="0.25">
      <c r="A637" t="s">
        <v>404</v>
      </c>
      <c r="B637">
        <v>25</v>
      </c>
      <c r="C637" t="s">
        <v>457</v>
      </c>
      <c r="D637">
        <v>295</v>
      </c>
    </row>
    <row r="638" spans="1:4" x14ac:dyDescent="0.25">
      <c r="A638" t="s">
        <v>404</v>
      </c>
      <c r="B638">
        <v>25</v>
      </c>
      <c r="C638" t="s">
        <v>458</v>
      </c>
      <c r="D638">
        <v>1</v>
      </c>
    </row>
    <row r="639" spans="1:4" x14ac:dyDescent="0.25">
      <c r="A639" t="s">
        <v>404</v>
      </c>
      <c r="B639">
        <v>26</v>
      </c>
      <c r="C639" t="s">
        <v>456</v>
      </c>
      <c r="D639">
        <v>335</v>
      </c>
    </row>
    <row r="640" spans="1:4" x14ac:dyDescent="0.25">
      <c r="A640" t="s">
        <v>404</v>
      </c>
      <c r="B640">
        <v>26</v>
      </c>
      <c r="C640" t="s">
        <v>457</v>
      </c>
      <c r="D640">
        <v>333</v>
      </c>
    </row>
    <row r="641" spans="1:4" x14ac:dyDescent="0.25">
      <c r="A641" t="s">
        <v>404</v>
      </c>
      <c r="B641">
        <v>27</v>
      </c>
      <c r="C641" t="s">
        <v>456</v>
      </c>
      <c r="D641">
        <v>329</v>
      </c>
    </row>
    <row r="642" spans="1:4" x14ac:dyDescent="0.25">
      <c r="A642" t="s">
        <v>404</v>
      </c>
      <c r="B642">
        <v>27</v>
      </c>
      <c r="C642" t="s">
        <v>457</v>
      </c>
      <c r="D642">
        <v>278</v>
      </c>
    </row>
    <row r="643" spans="1:4" x14ac:dyDescent="0.25">
      <c r="A643" t="s">
        <v>404</v>
      </c>
      <c r="B643">
        <v>28</v>
      </c>
      <c r="C643" t="s">
        <v>456</v>
      </c>
      <c r="D643">
        <v>301</v>
      </c>
    </row>
    <row r="644" spans="1:4" x14ac:dyDescent="0.25">
      <c r="A644" t="s">
        <v>404</v>
      </c>
      <c r="B644">
        <v>28</v>
      </c>
      <c r="C644" t="s">
        <v>457</v>
      </c>
      <c r="D644">
        <v>282</v>
      </c>
    </row>
    <row r="645" spans="1:4" x14ac:dyDescent="0.25">
      <c r="A645" t="s">
        <v>404</v>
      </c>
      <c r="B645">
        <v>29</v>
      </c>
      <c r="C645" t="s">
        <v>456</v>
      </c>
      <c r="D645">
        <v>312</v>
      </c>
    </row>
    <row r="646" spans="1:4" x14ac:dyDescent="0.25">
      <c r="A646" t="s">
        <v>404</v>
      </c>
      <c r="B646">
        <v>29</v>
      </c>
      <c r="C646" t="s">
        <v>457</v>
      </c>
      <c r="D646">
        <v>272</v>
      </c>
    </row>
    <row r="647" spans="1:4" x14ac:dyDescent="0.25">
      <c r="A647" t="s">
        <v>404</v>
      </c>
      <c r="B647">
        <v>30</v>
      </c>
      <c r="C647" t="s">
        <v>456</v>
      </c>
      <c r="D647">
        <v>349</v>
      </c>
    </row>
    <row r="648" spans="1:4" x14ac:dyDescent="0.25">
      <c r="A648" t="s">
        <v>404</v>
      </c>
      <c r="B648">
        <v>30</v>
      </c>
      <c r="C648" t="s">
        <v>457</v>
      </c>
      <c r="D648">
        <v>293</v>
      </c>
    </row>
    <row r="649" spans="1:4" x14ac:dyDescent="0.25">
      <c r="A649" t="s">
        <v>404</v>
      </c>
      <c r="B649">
        <v>31</v>
      </c>
      <c r="C649" t="s">
        <v>456</v>
      </c>
      <c r="D649">
        <v>335</v>
      </c>
    </row>
    <row r="650" spans="1:4" x14ac:dyDescent="0.25">
      <c r="A650" t="s">
        <v>404</v>
      </c>
      <c r="B650">
        <v>31</v>
      </c>
      <c r="C650" t="s">
        <v>457</v>
      </c>
      <c r="D650">
        <v>303</v>
      </c>
    </row>
    <row r="651" spans="1:4" x14ac:dyDescent="0.25">
      <c r="A651" t="s">
        <v>404</v>
      </c>
      <c r="B651">
        <v>31</v>
      </c>
      <c r="C651" t="s">
        <v>458</v>
      </c>
      <c r="D651">
        <v>2</v>
      </c>
    </row>
    <row r="652" spans="1:4" x14ac:dyDescent="0.25">
      <c r="A652" t="s">
        <v>404</v>
      </c>
      <c r="B652">
        <v>32</v>
      </c>
      <c r="C652" t="s">
        <v>456</v>
      </c>
      <c r="D652">
        <v>327</v>
      </c>
    </row>
    <row r="653" spans="1:4" x14ac:dyDescent="0.25">
      <c r="A653" t="s">
        <v>404</v>
      </c>
      <c r="B653">
        <v>32</v>
      </c>
      <c r="C653" t="s">
        <v>457</v>
      </c>
      <c r="D653">
        <v>286</v>
      </c>
    </row>
    <row r="654" spans="1:4" x14ac:dyDescent="0.25">
      <c r="A654" t="s">
        <v>404</v>
      </c>
      <c r="B654">
        <v>32</v>
      </c>
      <c r="C654" t="s">
        <v>458</v>
      </c>
      <c r="D654">
        <v>1</v>
      </c>
    </row>
    <row r="655" spans="1:4" x14ac:dyDescent="0.25">
      <c r="A655" t="s">
        <v>404</v>
      </c>
      <c r="B655">
        <v>33</v>
      </c>
      <c r="C655" t="s">
        <v>456</v>
      </c>
      <c r="D655">
        <v>326</v>
      </c>
    </row>
    <row r="656" spans="1:4" x14ac:dyDescent="0.25">
      <c r="A656" t="s">
        <v>404</v>
      </c>
      <c r="B656">
        <v>33</v>
      </c>
      <c r="C656" t="s">
        <v>457</v>
      </c>
      <c r="D656">
        <v>307</v>
      </c>
    </row>
    <row r="657" spans="1:4" x14ac:dyDescent="0.25">
      <c r="A657" t="s">
        <v>404</v>
      </c>
      <c r="B657">
        <v>34</v>
      </c>
      <c r="C657" t="s">
        <v>456</v>
      </c>
      <c r="D657">
        <v>296</v>
      </c>
    </row>
    <row r="658" spans="1:4" x14ac:dyDescent="0.25">
      <c r="A658" t="s">
        <v>404</v>
      </c>
      <c r="B658">
        <v>34</v>
      </c>
      <c r="C658" t="s">
        <v>457</v>
      </c>
      <c r="D658">
        <v>270</v>
      </c>
    </row>
    <row r="659" spans="1:4" x14ac:dyDescent="0.25">
      <c r="A659" t="s">
        <v>404</v>
      </c>
      <c r="B659">
        <v>35</v>
      </c>
      <c r="C659" t="s">
        <v>456</v>
      </c>
      <c r="D659">
        <v>364</v>
      </c>
    </row>
    <row r="660" spans="1:4" x14ac:dyDescent="0.25">
      <c r="A660" t="s">
        <v>404</v>
      </c>
      <c r="B660">
        <v>35</v>
      </c>
      <c r="C660" t="s">
        <v>457</v>
      </c>
      <c r="D660">
        <v>319</v>
      </c>
    </row>
    <row r="661" spans="1:4" x14ac:dyDescent="0.25">
      <c r="A661" t="s">
        <v>404</v>
      </c>
      <c r="B661">
        <v>36</v>
      </c>
      <c r="C661" t="s">
        <v>456</v>
      </c>
      <c r="D661">
        <v>306</v>
      </c>
    </row>
    <row r="662" spans="1:4" x14ac:dyDescent="0.25">
      <c r="A662" t="s">
        <v>404</v>
      </c>
      <c r="B662">
        <v>36</v>
      </c>
      <c r="C662" t="s">
        <v>457</v>
      </c>
      <c r="D662">
        <v>323</v>
      </c>
    </row>
    <row r="663" spans="1:4" x14ac:dyDescent="0.25">
      <c r="A663" t="s">
        <v>404</v>
      </c>
      <c r="B663">
        <v>37</v>
      </c>
      <c r="C663" t="s">
        <v>456</v>
      </c>
      <c r="D663">
        <v>342</v>
      </c>
    </row>
    <row r="664" spans="1:4" x14ac:dyDescent="0.25">
      <c r="A664" t="s">
        <v>404</v>
      </c>
      <c r="B664">
        <v>37</v>
      </c>
      <c r="C664" t="s">
        <v>457</v>
      </c>
      <c r="D664">
        <v>286</v>
      </c>
    </row>
    <row r="665" spans="1:4" x14ac:dyDescent="0.25">
      <c r="A665" t="s">
        <v>404</v>
      </c>
      <c r="B665">
        <v>38</v>
      </c>
      <c r="C665" t="s">
        <v>456</v>
      </c>
      <c r="D665">
        <v>303</v>
      </c>
    </row>
    <row r="666" spans="1:4" x14ac:dyDescent="0.25">
      <c r="A666" t="s">
        <v>404</v>
      </c>
      <c r="B666">
        <v>38</v>
      </c>
      <c r="C666" t="s">
        <v>457</v>
      </c>
      <c r="D666">
        <v>267</v>
      </c>
    </row>
    <row r="667" spans="1:4" x14ac:dyDescent="0.25">
      <c r="A667" t="s">
        <v>404</v>
      </c>
      <c r="B667">
        <v>39</v>
      </c>
      <c r="C667" t="s">
        <v>456</v>
      </c>
      <c r="D667">
        <v>307</v>
      </c>
    </row>
    <row r="668" spans="1:4" x14ac:dyDescent="0.25">
      <c r="A668" t="s">
        <v>404</v>
      </c>
      <c r="B668">
        <v>39</v>
      </c>
      <c r="C668" t="s">
        <v>457</v>
      </c>
      <c r="D668">
        <v>261</v>
      </c>
    </row>
    <row r="669" spans="1:4" x14ac:dyDescent="0.25">
      <c r="A669" t="s">
        <v>404</v>
      </c>
      <c r="B669">
        <v>39</v>
      </c>
      <c r="C669" t="s">
        <v>458</v>
      </c>
      <c r="D669">
        <v>1</v>
      </c>
    </row>
    <row r="670" spans="1:4" x14ac:dyDescent="0.25">
      <c r="A670" t="s">
        <v>404</v>
      </c>
      <c r="B670">
        <v>40</v>
      </c>
      <c r="C670" t="s">
        <v>456</v>
      </c>
      <c r="D670">
        <v>289</v>
      </c>
    </row>
    <row r="671" spans="1:4" x14ac:dyDescent="0.25">
      <c r="A671" t="s">
        <v>404</v>
      </c>
      <c r="B671">
        <v>40</v>
      </c>
      <c r="C671" t="s">
        <v>457</v>
      </c>
      <c r="D671">
        <v>261</v>
      </c>
    </row>
    <row r="672" spans="1:4" x14ac:dyDescent="0.25">
      <c r="A672" t="s">
        <v>404</v>
      </c>
      <c r="B672">
        <v>41</v>
      </c>
      <c r="C672" t="s">
        <v>456</v>
      </c>
      <c r="D672">
        <v>273</v>
      </c>
    </row>
    <row r="673" spans="1:4" x14ac:dyDescent="0.25">
      <c r="A673" t="s">
        <v>404</v>
      </c>
      <c r="B673">
        <v>41</v>
      </c>
      <c r="C673" t="s">
        <v>457</v>
      </c>
      <c r="D673">
        <v>266</v>
      </c>
    </row>
    <row r="674" spans="1:4" x14ac:dyDescent="0.25">
      <c r="A674" t="s">
        <v>404</v>
      </c>
      <c r="B674">
        <v>42</v>
      </c>
      <c r="C674" t="s">
        <v>456</v>
      </c>
      <c r="D674">
        <v>279</v>
      </c>
    </row>
    <row r="675" spans="1:4" x14ac:dyDescent="0.25">
      <c r="A675" t="s">
        <v>404</v>
      </c>
      <c r="B675">
        <v>42</v>
      </c>
      <c r="C675" t="s">
        <v>457</v>
      </c>
      <c r="D675">
        <v>271</v>
      </c>
    </row>
    <row r="676" spans="1:4" x14ac:dyDescent="0.25">
      <c r="A676" t="s">
        <v>404</v>
      </c>
      <c r="B676">
        <v>42</v>
      </c>
      <c r="C676" t="s">
        <v>458</v>
      </c>
      <c r="D676">
        <v>1</v>
      </c>
    </row>
    <row r="677" spans="1:4" x14ac:dyDescent="0.25">
      <c r="A677" t="s">
        <v>404</v>
      </c>
      <c r="B677">
        <v>43</v>
      </c>
      <c r="C677" t="s">
        <v>456</v>
      </c>
      <c r="D677">
        <v>251</v>
      </c>
    </row>
    <row r="678" spans="1:4" x14ac:dyDescent="0.25">
      <c r="A678" t="s">
        <v>404</v>
      </c>
      <c r="B678">
        <v>43</v>
      </c>
      <c r="C678" t="s">
        <v>457</v>
      </c>
      <c r="D678">
        <v>259</v>
      </c>
    </row>
    <row r="679" spans="1:4" x14ac:dyDescent="0.25">
      <c r="A679" t="s">
        <v>404</v>
      </c>
      <c r="B679">
        <v>44</v>
      </c>
      <c r="C679" t="s">
        <v>456</v>
      </c>
      <c r="D679">
        <v>261</v>
      </c>
    </row>
    <row r="680" spans="1:4" x14ac:dyDescent="0.25">
      <c r="A680" t="s">
        <v>404</v>
      </c>
      <c r="B680">
        <v>44</v>
      </c>
      <c r="C680" t="s">
        <v>457</v>
      </c>
      <c r="D680">
        <v>245</v>
      </c>
    </row>
    <row r="681" spans="1:4" x14ac:dyDescent="0.25">
      <c r="A681" t="s">
        <v>404</v>
      </c>
      <c r="B681">
        <v>45</v>
      </c>
      <c r="C681" t="s">
        <v>456</v>
      </c>
      <c r="D681">
        <v>295</v>
      </c>
    </row>
    <row r="682" spans="1:4" x14ac:dyDescent="0.25">
      <c r="A682" t="s">
        <v>404</v>
      </c>
      <c r="B682">
        <v>45</v>
      </c>
      <c r="C682" t="s">
        <v>457</v>
      </c>
      <c r="D682">
        <v>300</v>
      </c>
    </row>
    <row r="683" spans="1:4" x14ac:dyDescent="0.25">
      <c r="A683" t="s">
        <v>404</v>
      </c>
      <c r="B683">
        <v>46</v>
      </c>
      <c r="C683" t="s">
        <v>456</v>
      </c>
      <c r="D683">
        <v>312</v>
      </c>
    </row>
    <row r="684" spans="1:4" x14ac:dyDescent="0.25">
      <c r="A684" t="s">
        <v>404</v>
      </c>
      <c r="B684">
        <v>46</v>
      </c>
      <c r="C684" t="s">
        <v>457</v>
      </c>
      <c r="D684">
        <v>273</v>
      </c>
    </row>
    <row r="685" spans="1:4" x14ac:dyDescent="0.25">
      <c r="A685" t="s">
        <v>404</v>
      </c>
      <c r="B685">
        <v>46</v>
      </c>
      <c r="C685" t="s">
        <v>458</v>
      </c>
      <c r="D685">
        <v>1</v>
      </c>
    </row>
    <row r="686" spans="1:4" x14ac:dyDescent="0.25">
      <c r="A686" t="s">
        <v>404</v>
      </c>
      <c r="B686">
        <v>47</v>
      </c>
      <c r="C686" t="s">
        <v>456</v>
      </c>
      <c r="D686">
        <v>289</v>
      </c>
    </row>
    <row r="687" spans="1:4" x14ac:dyDescent="0.25">
      <c r="A687" t="s">
        <v>404</v>
      </c>
      <c r="B687">
        <v>47</v>
      </c>
      <c r="C687" t="s">
        <v>457</v>
      </c>
      <c r="D687">
        <v>315</v>
      </c>
    </row>
    <row r="688" spans="1:4" x14ac:dyDescent="0.25">
      <c r="A688" t="s">
        <v>404</v>
      </c>
      <c r="B688">
        <v>48</v>
      </c>
      <c r="C688" t="s">
        <v>456</v>
      </c>
      <c r="D688">
        <v>302</v>
      </c>
    </row>
    <row r="689" spans="1:4" x14ac:dyDescent="0.25">
      <c r="A689" t="s">
        <v>404</v>
      </c>
      <c r="B689">
        <v>48</v>
      </c>
      <c r="C689" t="s">
        <v>457</v>
      </c>
      <c r="D689">
        <v>295</v>
      </c>
    </row>
    <row r="690" spans="1:4" x14ac:dyDescent="0.25">
      <c r="A690" t="s">
        <v>404</v>
      </c>
      <c r="B690">
        <v>49</v>
      </c>
      <c r="C690" t="s">
        <v>456</v>
      </c>
      <c r="D690">
        <v>302</v>
      </c>
    </row>
    <row r="691" spans="1:4" x14ac:dyDescent="0.25">
      <c r="A691" t="s">
        <v>404</v>
      </c>
      <c r="B691">
        <v>49</v>
      </c>
      <c r="C691" t="s">
        <v>457</v>
      </c>
      <c r="D691">
        <v>297</v>
      </c>
    </row>
    <row r="692" spans="1:4" x14ac:dyDescent="0.25">
      <c r="A692" t="s">
        <v>404</v>
      </c>
      <c r="B692">
        <v>50</v>
      </c>
      <c r="C692" t="s">
        <v>456</v>
      </c>
      <c r="D692">
        <v>265</v>
      </c>
    </row>
    <row r="693" spans="1:4" x14ac:dyDescent="0.25">
      <c r="A693" t="s">
        <v>404</v>
      </c>
      <c r="B693">
        <v>50</v>
      </c>
      <c r="C693" t="s">
        <v>457</v>
      </c>
      <c r="D693">
        <v>320</v>
      </c>
    </row>
    <row r="694" spans="1:4" x14ac:dyDescent="0.25">
      <c r="A694" t="s">
        <v>404</v>
      </c>
      <c r="B694">
        <v>51</v>
      </c>
      <c r="C694" t="s">
        <v>456</v>
      </c>
      <c r="D694">
        <v>355</v>
      </c>
    </row>
    <row r="695" spans="1:4" x14ac:dyDescent="0.25">
      <c r="A695" t="s">
        <v>404</v>
      </c>
      <c r="B695">
        <v>51</v>
      </c>
      <c r="C695" t="s">
        <v>457</v>
      </c>
      <c r="D695">
        <v>331</v>
      </c>
    </row>
    <row r="696" spans="1:4" x14ac:dyDescent="0.25">
      <c r="A696" t="s">
        <v>404</v>
      </c>
      <c r="B696">
        <v>51</v>
      </c>
      <c r="C696" t="s">
        <v>458</v>
      </c>
      <c r="D696">
        <v>1</v>
      </c>
    </row>
    <row r="697" spans="1:4" x14ac:dyDescent="0.25">
      <c r="A697" t="s">
        <v>404</v>
      </c>
      <c r="B697">
        <v>52</v>
      </c>
      <c r="C697" t="s">
        <v>456</v>
      </c>
      <c r="D697">
        <v>373</v>
      </c>
    </row>
    <row r="698" spans="1:4" x14ac:dyDescent="0.25">
      <c r="A698" t="s">
        <v>404</v>
      </c>
      <c r="B698">
        <v>52</v>
      </c>
      <c r="C698" t="s">
        <v>457</v>
      </c>
      <c r="D698">
        <v>319</v>
      </c>
    </row>
    <row r="699" spans="1:4" x14ac:dyDescent="0.25">
      <c r="A699" t="s">
        <v>404</v>
      </c>
      <c r="B699">
        <v>53</v>
      </c>
      <c r="C699" t="s">
        <v>456</v>
      </c>
      <c r="D699">
        <v>387</v>
      </c>
    </row>
    <row r="700" spans="1:4" x14ac:dyDescent="0.25">
      <c r="A700" t="s">
        <v>404</v>
      </c>
      <c r="B700">
        <v>53</v>
      </c>
      <c r="C700" t="s">
        <v>457</v>
      </c>
      <c r="D700">
        <v>363</v>
      </c>
    </row>
    <row r="701" spans="1:4" x14ac:dyDescent="0.25">
      <c r="A701" t="s">
        <v>404</v>
      </c>
      <c r="B701">
        <v>54</v>
      </c>
      <c r="C701" t="s">
        <v>456</v>
      </c>
      <c r="D701">
        <v>429</v>
      </c>
    </row>
    <row r="702" spans="1:4" x14ac:dyDescent="0.25">
      <c r="A702" t="s">
        <v>404</v>
      </c>
      <c r="B702">
        <v>54</v>
      </c>
      <c r="C702" t="s">
        <v>457</v>
      </c>
      <c r="D702">
        <v>373</v>
      </c>
    </row>
    <row r="703" spans="1:4" x14ac:dyDescent="0.25">
      <c r="A703" t="s">
        <v>404</v>
      </c>
      <c r="B703">
        <v>54</v>
      </c>
      <c r="C703" t="s">
        <v>458</v>
      </c>
      <c r="D703">
        <v>1</v>
      </c>
    </row>
    <row r="704" spans="1:4" x14ac:dyDescent="0.25">
      <c r="A704" t="s">
        <v>404</v>
      </c>
      <c r="B704">
        <v>55</v>
      </c>
      <c r="C704" t="s">
        <v>456</v>
      </c>
      <c r="D704">
        <v>440</v>
      </c>
    </row>
    <row r="705" spans="1:4" x14ac:dyDescent="0.25">
      <c r="A705" t="s">
        <v>404</v>
      </c>
      <c r="B705">
        <v>55</v>
      </c>
      <c r="C705" t="s">
        <v>457</v>
      </c>
      <c r="D705">
        <v>381</v>
      </c>
    </row>
    <row r="706" spans="1:4" x14ac:dyDescent="0.25">
      <c r="A706" t="s">
        <v>404</v>
      </c>
      <c r="B706">
        <v>55</v>
      </c>
      <c r="C706" t="s">
        <v>458</v>
      </c>
      <c r="D706">
        <v>1</v>
      </c>
    </row>
    <row r="707" spans="1:4" x14ac:dyDescent="0.25">
      <c r="A707" t="s">
        <v>404</v>
      </c>
      <c r="B707">
        <v>56</v>
      </c>
      <c r="C707" t="s">
        <v>456</v>
      </c>
      <c r="D707">
        <v>436</v>
      </c>
    </row>
    <row r="708" spans="1:4" x14ac:dyDescent="0.25">
      <c r="A708" t="s">
        <v>404</v>
      </c>
      <c r="B708">
        <v>56</v>
      </c>
      <c r="C708" t="s">
        <v>457</v>
      </c>
      <c r="D708">
        <v>405</v>
      </c>
    </row>
    <row r="709" spans="1:4" x14ac:dyDescent="0.25">
      <c r="A709" t="s">
        <v>404</v>
      </c>
      <c r="B709">
        <v>57</v>
      </c>
      <c r="C709" t="s">
        <v>456</v>
      </c>
      <c r="D709">
        <v>479</v>
      </c>
    </row>
    <row r="710" spans="1:4" x14ac:dyDescent="0.25">
      <c r="A710" t="s">
        <v>404</v>
      </c>
      <c r="B710">
        <v>57</v>
      </c>
      <c r="C710" t="s">
        <v>457</v>
      </c>
      <c r="D710">
        <v>393</v>
      </c>
    </row>
    <row r="711" spans="1:4" x14ac:dyDescent="0.25">
      <c r="A711" t="s">
        <v>404</v>
      </c>
      <c r="B711">
        <v>57</v>
      </c>
      <c r="C711" t="s">
        <v>458</v>
      </c>
      <c r="D711">
        <v>1</v>
      </c>
    </row>
    <row r="712" spans="1:4" x14ac:dyDescent="0.25">
      <c r="A712" t="s">
        <v>404</v>
      </c>
      <c r="B712">
        <v>58</v>
      </c>
      <c r="C712" t="s">
        <v>456</v>
      </c>
      <c r="D712">
        <v>487</v>
      </c>
    </row>
    <row r="713" spans="1:4" x14ac:dyDescent="0.25">
      <c r="A713" t="s">
        <v>404</v>
      </c>
      <c r="B713">
        <v>58</v>
      </c>
      <c r="C713" t="s">
        <v>457</v>
      </c>
      <c r="D713">
        <v>407</v>
      </c>
    </row>
    <row r="714" spans="1:4" x14ac:dyDescent="0.25">
      <c r="A714" t="s">
        <v>404</v>
      </c>
      <c r="B714">
        <v>59</v>
      </c>
      <c r="C714" t="s">
        <v>456</v>
      </c>
      <c r="D714">
        <v>456</v>
      </c>
    </row>
    <row r="715" spans="1:4" x14ac:dyDescent="0.25">
      <c r="A715" t="s">
        <v>404</v>
      </c>
      <c r="B715">
        <v>59</v>
      </c>
      <c r="C715" t="s">
        <v>457</v>
      </c>
      <c r="D715">
        <v>454</v>
      </c>
    </row>
    <row r="716" spans="1:4" x14ac:dyDescent="0.25">
      <c r="A716" t="s">
        <v>404</v>
      </c>
      <c r="B716">
        <v>60</v>
      </c>
      <c r="C716" t="s">
        <v>456</v>
      </c>
      <c r="D716">
        <v>484</v>
      </c>
    </row>
    <row r="717" spans="1:4" x14ac:dyDescent="0.25">
      <c r="A717" t="s">
        <v>404</v>
      </c>
      <c r="B717">
        <v>60</v>
      </c>
      <c r="C717" t="s">
        <v>457</v>
      </c>
      <c r="D717">
        <v>431</v>
      </c>
    </row>
    <row r="718" spans="1:4" x14ac:dyDescent="0.25">
      <c r="A718" t="s">
        <v>404</v>
      </c>
      <c r="B718">
        <v>61</v>
      </c>
      <c r="C718" t="s">
        <v>456</v>
      </c>
      <c r="D718">
        <v>490</v>
      </c>
    </row>
    <row r="719" spans="1:4" x14ac:dyDescent="0.25">
      <c r="A719" t="s">
        <v>404</v>
      </c>
      <c r="B719">
        <v>61</v>
      </c>
      <c r="C719" t="s">
        <v>457</v>
      </c>
      <c r="D719">
        <v>439</v>
      </c>
    </row>
    <row r="720" spans="1:4" x14ac:dyDescent="0.25">
      <c r="A720" t="s">
        <v>404</v>
      </c>
      <c r="B720">
        <v>61</v>
      </c>
      <c r="C720" t="s">
        <v>458</v>
      </c>
      <c r="D720">
        <v>1</v>
      </c>
    </row>
    <row r="721" spans="1:4" x14ac:dyDescent="0.25">
      <c r="A721" t="s">
        <v>404</v>
      </c>
      <c r="B721">
        <v>62</v>
      </c>
      <c r="C721" t="s">
        <v>456</v>
      </c>
      <c r="D721">
        <v>494</v>
      </c>
    </row>
    <row r="722" spans="1:4" x14ac:dyDescent="0.25">
      <c r="A722" t="s">
        <v>404</v>
      </c>
      <c r="B722">
        <v>62</v>
      </c>
      <c r="C722" t="s">
        <v>457</v>
      </c>
      <c r="D722">
        <v>455</v>
      </c>
    </row>
    <row r="723" spans="1:4" x14ac:dyDescent="0.25">
      <c r="A723" t="s">
        <v>404</v>
      </c>
      <c r="B723">
        <v>62</v>
      </c>
      <c r="C723" t="s">
        <v>458</v>
      </c>
      <c r="D723">
        <v>3</v>
      </c>
    </row>
    <row r="724" spans="1:4" x14ac:dyDescent="0.25">
      <c r="A724" t="s">
        <v>404</v>
      </c>
      <c r="B724">
        <v>63</v>
      </c>
      <c r="C724" t="s">
        <v>456</v>
      </c>
      <c r="D724">
        <v>487</v>
      </c>
    </row>
    <row r="725" spans="1:4" x14ac:dyDescent="0.25">
      <c r="A725" t="s">
        <v>404</v>
      </c>
      <c r="B725">
        <v>63</v>
      </c>
      <c r="C725" t="s">
        <v>457</v>
      </c>
      <c r="D725">
        <v>473</v>
      </c>
    </row>
    <row r="726" spans="1:4" x14ac:dyDescent="0.25">
      <c r="A726" t="s">
        <v>404</v>
      </c>
      <c r="B726">
        <v>63</v>
      </c>
      <c r="C726" t="s">
        <v>458</v>
      </c>
      <c r="D726">
        <v>1</v>
      </c>
    </row>
    <row r="727" spans="1:4" x14ac:dyDescent="0.25">
      <c r="A727" t="s">
        <v>404</v>
      </c>
      <c r="B727">
        <v>64</v>
      </c>
      <c r="C727" t="s">
        <v>456</v>
      </c>
      <c r="D727">
        <v>482</v>
      </c>
    </row>
    <row r="728" spans="1:4" x14ac:dyDescent="0.25">
      <c r="A728" t="s">
        <v>404</v>
      </c>
      <c r="B728">
        <v>64</v>
      </c>
      <c r="C728" t="s">
        <v>457</v>
      </c>
      <c r="D728">
        <v>436</v>
      </c>
    </row>
    <row r="729" spans="1:4" x14ac:dyDescent="0.25">
      <c r="A729" t="s">
        <v>404</v>
      </c>
      <c r="B729">
        <v>65</v>
      </c>
      <c r="C729" t="s">
        <v>456</v>
      </c>
      <c r="D729">
        <v>409</v>
      </c>
    </row>
    <row r="730" spans="1:4" x14ac:dyDescent="0.25">
      <c r="A730" t="s">
        <v>404</v>
      </c>
      <c r="B730">
        <v>65</v>
      </c>
      <c r="C730" t="s">
        <v>457</v>
      </c>
      <c r="D730">
        <v>458</v>
      </c>
    </row>
    <row r="731" spans="1:4" x14ac:dyDescent="0.25">
      <c r="A731" t="s">
        <v>404</v>
      </c>
      <c r="B731">
        <v>66</v>
      </c>
      <c r="C731" t="s">
        <v>456</v>
      </c>
      <c r="D731">
        <v>423</v>
      </c>
    </row>
    <row r="732" spans="1:4" x14ac:dyDescent="0.25">
      <c r="A732" t="s">
        <v>404</v>
      </c>
      <c r="B732">
        <v>66</v>
      </c>
      <c r="C732" t="s">
        <v>457</v>
      </c>
      <c r="D732">
        <v>445</v>
      </c>
    </row>
    <row r="733" spans="1:4" x14ac:dyDescent="0.25">
      <c r="A733" t="s">
        <v>404</v>
      </c>
      <c r="B733">
        <v>67</v>
      </c>
      <c r="C733" t="s">
        <v>456</v>
      </c>
      <c r="D733">
        <v>441</v>
      </c>
    </row>
    <row r="734" spans="1:4" x14ac:dyDescent="0.25">
      <c r="A734" t="s">
        <v>404</v>
      </c>
      <c r="B734">
        <v>67</v>
      </c>
      <c r="C734" t="s">
        <v>457</v>
      </c>
      <c r="D734">
        <v>400</v>
      </c>
    </row>
    <row r="735" spans="1:4" x14ac:dyDescent="0.25">
      <c r="A735" t="s">
        <v>404</v>
      </c>
      <c r="B735">
        <v>67</v>
      </c>
      <c r="C735" t="s">
        <v>458</v>
      </c>
      <c r="D735">
        <v>1</v>
      </c>
    </row>
    <row r="736" spans="1:4" x14ac:dyDescent="0.25">
      <c r="A736" t="s">
        <v>404</v>
      </c>
      <c r="B736">
        <v>68</v>
      </c>
      <c r="C736" t="s">
        <v>456</v>
      </c>
      <c r="D736">
        <v>409</v>
      </c>
    </row>
    <row r="737" spans="1:4" x14ac:dyDescent="0.25">
      <c r="A737" t="s">
        <v>404</v>
      </c>
      <c r="B737">
        <v>68</v>
      </c>
      <c r="C737" t="s">
        <v>457</v>
      </c>
      <c r="D737">
        <v>411</v>
      </c>
    </row>
    <row r="738" spans="1:4" x14ac:dyDescent="0.25">
      <c r="A738" t="s">
        <v>404</v>
      </c>
      <c r="B738">
        <v>68</v>
      </c>
      <c r="C738" t="s">
        <v>458</v>
      </c>
      <c r="D738">
        <v>1</v>
      </c>
    </row>
    <row r="739" spans="1:4" x14ac:dyDescent="0.25">
      <c r="A739" t="s">
        <v>404</v>
      </c>
      <c r="B739">
        <v>69</v>
      </c>
      <c r="C739" t="s">
        <v>456</v>
      </c>
      <c r="D739">
        <v>455</v>
      </c>
    </row>
    <row r="740" spans="1:4" x14ac:dyDescent="0.25">
      <c r="A740" t="s">
        <v>404</v>
      </c>
      <c r="B740">
        <v>69</v>
      </c>
      <c r="C740" t="s">
        <v>457</v>
      </c>
      <c r="D740">
        <v>414</v>
      </c>
    </row>
    <row r="741" spans="1:4" x14ac:dyDescent="0.25">
      <c r="A741" t="s">
        <v>404</v>
      </c>
      <c r="B741">
        <v>70</v>
      </c>
      <c r="C741" t="s">
        <v>456</v>
      </c>
      <c r="D741">
        <v>361</v>
      </c>
    </row>
    <row r="742" spans="1:4" x14ac:dyDescent="0.25">
      <c r="A742" t="s">
        <v>404</v>
      </c>
      <c r="B742">
        <v>70</v>
      </c>
      <c r="C742" t="s">
        <v>457</v>
      </c>
      <c r="D742">
        <v>348</v>
      </c>
    </row>
    <row r="743" spans="1:4" x14ac:dyDescent="0.25">
      <c r="A743" t="s">
        <v>404</v>
      </c>
      <c r="B743">
        <v>71</v>
      </c>
      <c r="C743" t="s">
        <v>456</v>
      </c>
      <c r="D743">
        <v>304</v>
      </c>
    </row>
    <row r="744" spans="1:4" x14ac:dyDescent="0.25">
      <c r="A744" t="s">
        <v>404</v>
      </c>
      <c r="B744">
        <v>71</v>
      </c>
      <c r="C744" t="s">
        <v>457</v>
      </c>
      <c r="D744">
        <v>303</v>
      </c>
    </row>
    <row r="745" spans="1:4" x14ac:dyDescent="0.25">
      <c r="A745" t="s">
        <v>404</v>
      </c>
      <c r="B745">
        <v>72</v>
      </c>
      <c r="C745" t="s">
        <v>456</v>
      </c>
      <c r="D745">
        <v>294</v>
      </c>
    </row>
    <row r="746" spans="1:4" x14ac:dyDescent="0.25">
      <c r="A746" t="s">
        <v>404</v>
      </c>
      <c r="B746">
        <v>72</v>
      </c>
      <c r="C746" t="s">
        <v>457</v>
      </c>
      <c r="D746">
        <v>308</v>
      </c>
    </row>
    <row r="747" spans="1:4" x14ac:dyDescent="0.25">
      <c r="A747" t="s">
        <v>404</v>
      </c>
      <c r="B747">
        <v>73</v>
      </c>
      <c r="C747" t="s">
        <v>456</v>
      </c>
      <c r="D747">
        <v>344</v>
      </c>
    </row>
    <row r="748" spans="1:4" x14ac:dyDescent="0.25">
      <c r="A748" t="s">
        <v>404</v>
      </c>
      <c r="B748">
        <v>73</v>
      </c>
      <c r="C748" t="s">
        <v>457</v>
      </c>
      <c r="D748">
        <v>302</v>
      </c>
    </row>
    <row r="749" spans="1:4" x14ac:dyDescent="0.25">
      <c r="A749" t="s">
        <v>404</v>
      </c>
      <c r="B749">
        <v>74</v>
      </c>
      <c r="C749" t="s">
        <v>456</v>
      </c>
      <c r="D749">
        <v>266</v>
      </c>
    </row>
    <row r="750" spans="1:4" x14ac:dyDescent="0.25">
      <c r="A750" t="s">
        <v>404</v>
      </c>
      <c r="B750">
        <v>74</v>
      </c>
      <c r="C750" t="s">
        <v>457</v>
      </c>
      <c r="D750">
        <v>254</v>
      </c>
    </row>
    <row r="751" spans="1:4" x14ac:dyDescent="0.25">
      <c r="A751" t="s">
        <v>404</v>
      </c>
      <c r="B751">
        <v>75</v>
      </c>
      <c r="C751" t="s">
        <v>456</v>
      </c>
      <c r="D751">
        <v>256</v>
      </c>
    </row>
    <row r="752" spans="1:4" x14ac:dyDescent="0.25">
      <c r="A752" t="s">
        <v>404</v>
      </c>
      <c r="B752">
        <v>75</v>
      </c>
      <c r="C752" t="s">
        <v>457</v>
      </c>
      <c r="D752">
        <v>227</v>
      </c>
    </row>
    <row r="753" spans="1:4" x14ac:dyDescent="0.25">
      <c r="A753" t="s">
        <v>404</v>
      </c>
      <c r="B753">
        <v>75</v>
      </c>
      <c r="C753" t="s">
        <v>458</v>
      </c>
      <c r="D753">
        <v>2</v>
      </c>
    </row>
    <row r="754" spans="1:4" x14ac:dyDescent="0.25">
      <c r="A754" t="s">
        <v>404</v>
      </c>
      <c r="B754">
        <v>76</v>
      </c>
      <c r="C754" t="s">
        <v>456</v>
      </c>
      <c r="D754">
        <v>209</v>
      </c>
    </row>
    <row r="755" spans="1:4" x14ac:dyDescent="0.25">
      <c r="A755" t="s">
        <v>404</v>
      </c>
      <c r="B755">
        <v>76</v>
      </c>
      <c r="C755" t="s">
        <v>457</v>
      </c>
      <c r="D755">
        <v>242</v>
      </c>
    </row>
    <row r="756" spans="1:4" x14ac:dyDescent="0.25">
      <c r="A756" t="s">
        <v>404</v>
      </c>
      <c r="B756">
        <v>77</v>
      </c>
      <c r="C756" t="s">
        <v>456</v>
      </c>
      <c r="D756">
        <v>230</v>
      </c>
    </row>
    <row r="757" spans="1:4" x14ac:dyDescent="0.25">
      <c r="A757" t="s">
        <v>404</v>
      </c>
      <c r="B757">
        <v>77</v>
      </c>
      <c r="C757" t="s">
        <v>457</v>
      </c>
      <c r="D757">
        <v>210</v>
      </c>
    </row>
    <row r="758" spans="1:4" x14ac:dyDescent="0.25">
      <c r="A758" t="s">
        <v>404</v>
      </c>
      <c r="B758">
        <v>77</v>
      </c>
      <c r="C758" t="s">
        <v>458</v>
      </c>
      <c r="D758">
        <v>1</v>
      </c>
    </row>
    <row r="759" spans="1:4" x14ac:dyDescent="0.25">
      <c r="A759" t="s">
        <v>404</v>
      </c>
      <c r="B759">
        <v>78</v>
      </c>
      <c r="C759" t="s">
        <v>456</v>
      </c>
      <c r="D759">
        <v>211</v>
      </c>
    </row>
    <row r="760" spans="1:4" x14ac:dyDescent="0.25">
      <c r="A760" t="s">
        <v>404</v>
      </c>
      <c r="B760">
        <v>78</v>
      </c>
      <c r="C760" t="s">
        <v>457</v>
      </c>
      <c r="D760">
        <v>196</v>
      </c>
    </row>
    <row r="761" spans="1:4" x14ac:dyDescent="0.25">
      <c r="A761" t="s">
        <v>404</v>
      </c>
      <c r="B761">
        <v>79</v>
      </c>
      <c r="C761" t="s">
        <v>456</v>
      </c>
      <c r="D761">
        <v>162</v>
      </c>
    </row>
    <row r="762" spans="1:4" x14ac:dyDescent="0.25">
      <c r="A762" t="s">
        <v>404</v>
      </c>
      <c r="B762">
        <v>79</v>
      </c>
      <c r="C762" t="s">
        <v>457</v>
      </c>
      <c r="D762">
        <v>179</v>
      </c>
    </row>
    <row r="763" spans="1:4" x14ac:dyDescent="0.25">
      <c r="A763" t="s">
        <v>404</v>
      </c>
      <c r="B763">
        <v>80</v>
      </c>
      <c r="C763" t="s">
        <v>456</v>
      </c>
      <c r="D763">
        <v>182</v>
      </c>
    </row>
    <row r="764" spans="1:4" x14ac:dyDescent="0.25">
      <c r="A764" t="s">
        <v>404</v>
      </c>
      <c r="B764">
        <v>80</v>
      </c>
      <c r="C764" t="s">
        <v>457</v>
      </c>
      <c r="D764">
        <v>145</v>
      </c>
    </row>
    <row r="765" spans="1:4" x14ac:dyDescent="0.25">
      <c r="A765" t="s">
        <v>404</v>
      </c>
      <c r="B765">
        <v>81</v>
      </c>
      <c r="C765" t="s">
        <v>456</v>
      </c>
      <c r="D765">
        <v>177</v>
      </c>
    </row>
    <row r="766" spans="1:4" x14ac:dyDescent="0.25">
      <c r="A766" t="s">
        <v>404</v>
      </c>
      <c r="B766">
        <v>81</v>
      </c>
      <c r="C766" t="s">
        <v>457</v>
      </c>
      <c r="D766">
        <v>137</v>
      </c>
    </row>
    <row r="767" spans="1:4" x14ac:dyDescent="0.25">
      <c r="A767" t="s">
        <v>404</v>
      </c>
      <c r="B767">
        <v>82</v>
      </c>
      <c r="C767" t="s">
        <v>456</v>
      </c>
      <c r="D767">
        <v>141</v>
      </c>
    </row>
    <row r="768" spans="1:4" x14ac:dyDescent="0.25">
      <c r="A768" t="s">
        <v>404</v>
      </c>
      <c r="B768">
        <v>82</v>
      </c>
      <c r="C768" t="s">
        <v>457</v>
      </c>
      <c r="D768">
        <v>149</v>
      </c>
    </row>
    <row r="769" spans="1:4" x14ac:dyDescent="0.25">
      <c r="A769" t="s">
        <v>404</v>
      </c>
      <c r="B769">
        <v>83</v>
      </c>
      <c r="C769" t="s">
        <v>456</v>
      </c>
      <c r="D769">
        <v>139</v>
      </c>
    </row>
    <row r="770" spans="1:4" x14ac:dyDescent="0.25">
      <c r="A770" t="s">
        <v>404</v>
      </c>
      <c r="B770">
        <v>83</v>
      </c>
      <c r="C770" t="s">
        <v>457</v>
      </c>
      <c r="D770">
        <v>109</v>
      </c>
    </row>
    <row r="771" spans="1:4" x14ac:dyDescent="0.25">
      <c r="A771" t="s">
        <v>404</v>
      </c>
      <c r="B771">
        <v>84</v>
      </c>
      <c r="C771" t="s">
        <v>456</v>
      </c>
      <c r="D771">
        <v>140</v>
      </c>
    </row>
    <row r="772" spans="1:4" x14ac:dyDescent="0.25">
      <c r="A772" t="s">
        <v>404</v>
      </c>
      <c r="B772">
        <v>84</v>
      </c>
      <c r="C772" t="s">
        <v>457</v>
      </c>
      <c r="D772">
        <v>101</v>
      </c>
    </row>
    <row r="773" spans="1:4" x14ac:dyDescent="0.25">
      <c r="A773" t="s">
        <v>404</v>
      </c>
      <c r="B773">
        <v>85</v>
      </c>
      <c r="C773" t="s">
        <v>456</v>
      </c>
      <c r="D773">
        <v>115</v>
      </c>
    </row>
    <row r="774" spans="1:4" x14ac:dyDescent="0.25">
      <c r="A774" t="s">
        <v>404</v>
      </c>
      <c r="B774">
        <v>85</v>
      </c>
      <c r="C774" t="s">
        <v>457</v>
      </c>
      <c r="D774">
        <v>105</v>
      </c>
    </row>
    <row r="775" spans="1:4" x14ac:dyDescent="0.25">
      <c r="A775" t="s">
        <v>404</v>
      </c>
      <c r="B775">
        <v>86</v>
      </c>
      <c r="C775" t="s">
        <v>456</v>
      </c>
      <c r="D775">
        <v>104</v>
      </c>
    </row>
    <row r="776" spans="1:4" x14ac:dyDescent="0.25">
      <c r="A776" t="s">
        <v>404</v>
      </c>
      <c r="B776">
        <v>86</v>
      </c>
      <c r="C776" t="s">
        <v>457</v>
      </c>
      <c r="D776">
        <v>75</v>
      </c>
    </row>
    <row r="777" spans="1:4" x14ac:dyDescent="0.25">
      <c r="A777" t="s">
        <v>404</v>
      </c>
      <c r="B777">
        <v>87</v>
      </c>
      <c r="C777" t="s">
        <v>456</v>
      </c>
      <c r="D777">
        <v>109</v>
      </c>
    </row>
    <row r="778" spans="1:4" x14ac:dyDescent="0.25">
      <c r="A778" t="s">
        <v>404</v>
      </c>
      <c r="B778">
        <v>87</v>
      </c>
      <c r="C778" t="s">
        <v>457</v>
      </c>
      <c r="D778">
        <v>75</v>
      </c>
    </row>
    <row r="779" spans="1:4" x14ac:dyDescent="0.25">
      <c r="A779" t="s">
        <v>404</v>
      </c>
      <c r="B779">
        <v>88</v>
      </c>
      <c r="C779" t="s">
        <v>456</v>
      </c>
      <c r="D779">
        <v>103</v>
      </c>
    </row>
    <row r="780" spans="1:4" x14ac:dyDescent="0.25">
      <c r="A780" t="s">
        <v>404</v>
      </c>
      <c r="B780">
        <v>88</v>
      </c>
      <c r="C780" t="s">
        <v>457</v>
      </c>
      <c r="D780">
        <v>65</v>
      </c>
    </row>
    <row r="781" spans="1:4" x14ac:dyDescent="0.25">
      <c r="A781" t="s">
        <v>404</v>
      </c>
      <c r="B781">
        <v>89</v>
      </c>
      <c r="C781" t="s">
        <v>456</v>
      </c>
      <c r="D781">
        <v>92</v>
      </c>
    </row>
    <row r="782" spans="1:4" x14ac:dyDescent="0.25">
      <c r="A782" t="s">
        <v>404</v>
      </c>
      <c r="B782">
        <v>89</v>
      </c>
      <c r="C782" t="s">
        <v>457</v>
      </c>
      <c r="D782">
        <v>57</v>
      </c>
    </row>
    <row r="783" spans="1:4" x14ac:dyDescent="0.25">
      <c r="A783" t="s">
        <v>404</v>
      </c>
      <c r="B783">
        <v>90</v>
      </c>
      <c r="C783" t="s">
        <v>456</v>
      </c>
      <c r="D783">
        <v>76</v>
      </c>
    </row>
    <row r="784" spans="1:4" x14ac:dyDescent="0.25">
      <c r="A784" t="s">
        <v>404</v>
      </c>
      <c r="B784">
        <v>90</v>
      </c>
      <c r="C784" t="s">
        <v>457</v>
      </c>
      <c r="D784">
        <v>52</v>
      </c>
    </row>
    <row r="785" spans="1:4" x14ac:dyDescent="0.25">
      <c r="A785" t="s">
        <v>404</v>
      </c>
      <c r="B785">
        <v>91</v>
      </c>
      <c r="C785" t="s">
        <v>456</v>
      </c>
      <c r="D785">
        <v>77</v>
      </c>
    </row>
    <row r="786" spans="1:4" x14ac:dyDescent="0.25">
      <c r="A786" t="s">
        <v>404</v>
      </c>
      <c r="B786">
        <v>91</v>
      </c>
      <c r="C786" t="s">
        <v>457</v>
      </c>
      <c r="D786">
        <v>28</v>
      </c>
    </row>
    <row r="787" spans="1:4" x14ac:dyDescent="0.25">
      <c r="A787" t="s">
        <v>404</v>
      </c>
      <c r="B787">
        <v>92</v>
      </c>
      <c r="C787" t="s">
        <v>456</v>
      </c>
      <c r="D787">
        <v>47</v>
      </c>
    </row>
    <row r="788" spans="1:4" x14ac:dyDescent="0.25">
      <c r="A788" t="s">
        <v>404</v>
      </c>
      <c r="B788">
        <v>92</v>
      </c>
      <c r="C788" t="s">
        <v>457</v>
      </c>
      <c r="D788">
        <v>26</v>
      </c>
    </row>
    <row r="789" spans="1:4" x14ac:dyDescent="0.25">
      <c r="A789" t="s">
        <v>404</v>
      </c>
      <c r="B789">
        <v>93</v>
      </c>
      <c r="C789" t="s">
        <v>456</v>
      </c>
      <c r="D789">
        <v>58</v>
      </c>
    </row>
    <row r="790" spans="1:4" x14ac:dyDescent="0.25">
      <c r="A790" t="s">
        <v>404</v>
      </c>
      <c r="B790">
        <v>93</v>
      </c>
      <c r="C790" t="s">
        <v>457</v>
      </c>
      <c r="D790">
        <v>23</v>
      </c>
    </row>
    <row r="791" spans="1:4" x14ac:dyDescent="0.25">
      <c r="A791" t="s">
        <v>404</v>
      </c>
      <c r="B791">
        <v>94</v>
      </c>
      <c r="C791" t="s">
        <v>456</v>
      </c>
      <c r="D791">
        <v>42</v>
      </c>
    </row>
    <row r="792" spans="1:4" x14ac:dyDescent="0.25">
      <c r="A792" t="s">
        <v>404</v>
      </c>
      <c r="B792">
        <v>94</v>
      </c>
      <c r="C792" t="s">
        <v>457</v>
      </c>
      <c r="D792">
        <v>24</v>
      </c>
    </row>
    <row r="793" spans="1:4" x14ac:dyDescent="0.25">
      <c r="A793" t="s">
        <v>404</v>
      </c>
      <c r="B793">
        <v>95</v>
      </c>
      <c r="C793" t="s">
        <v>456</v>
      </c>
      <c r="D793">
        <v>31</v>
      </c>
    </row>
    <row r="794" spans="1:4" x14ac:dyDescent="0.25">
      <c r="A794" t="s">
        <v>404</v>
      </c>
      <c r="B794">
        <v>95</v>
      </c>
      <c r="C794" t="s">
        <v>457</v>
      </c>
      <c r="D794">
        <v>14</v>
      </c>
    </row>
    <row r="795" spans="1:4" x14ac:dyDescent="0.25">
      <c r="A795" t="s">
        <v>404</v>
      </c>
      <c r="B795">
        <v>96</v>
      </c>
      <c r="C795" t="s">
        <v>456</v>
      </c>
      <c r="D795">
        <v>30</v>
      </c>
    </row>
    <row r="796" spans="1:4" x14ac:dyDescent="0.25">
      <c r="A796" t="s">
        <v>404</v>
      </c>
      <c r="B796">
        <v>96</v>
      </c>
      <c r="C796" t="s">
        <v>457</v>
      </c>
      <c r="D796">
        <v>6</v>
      </c>
    </row>
    <row r="797" spans="1:4" x14ac:dyDescent="0.25">
      <c r="A797" t="s">
        <v>404</v>
      </c>
      <c r="B797">
        <v>97</v>
      </c>
      <c r="C797" t="s">
        <v>456</v>
      </c>
      <c r="D797">
        <v>22</v>
      </c>
    </row>
    <row r="798" spans="1:4" x14ac:dyDescent="0.25">
      <c r="A798" t="s">
        <v>404</v>
      </c>
      <c r="B798">
        <v>97</v>
      </c>
      <c r="C798" t="s">
        <v>457</v>
      </c>
      <c r="D798">
        <v>8</v>
      </c>
    </row>
    <row r="799" spans="1:4" x14ac:dyDescent="0.25">
      <c r="A799" t="s">
        <v>404</v>
      </c>
      <c r="B799">
        <v>98</v>
      </c>
      <c r="C799" t="s">
        <v>456</v>
      </c>
      <c r="D799">
        <v>20</v>
      </c>
    </row>
    <row r="800" spans="1:4" x14ac:dyDescent="0.25">
      <c r="A800" t="s">
        <v>404</v>
      </c>
      <c r="B800">
        <v>98</v>
      </c>
      <c r="C800" t="s">
        <v>457</v>
      </c>
      <c r="D800">
        <v>5</v>
      </c>
    </row>
    <row r="801" spans="1:4" x14ac:dyDescent="0.25">
      <c r="A801" t="s">
        <v>404</v>
      </c>
      <c r="B801">
        <v>99</v>
      </c>
      <c r="C801" t="s">
        <v>456</v>
      </c>
      <c r="D801">
        <v>5</v>
      </c>
    </row>
    <row r="802" spans="1:4" x14ac:dyDescent="0.25">
      <c r="A802" t="s">
        <v>404</v>
      </c>
      <c r="B802">
        <v>99</v>
      </c>
      <c r="C802" t="s">
        <v>457</v>
      </c>
      <c r="D802">
        <v>4</v>
      </c>
    </row>
    <row r="803" spans="1:4" x14ac:dyDescent="0.25">
      <c r="A803" t="s">
        <v>406</v>
      </c>
      <c r="B803">
        <v>100</v>
      </c>
      <c r="C803" t="s">
        <v>456</v>
      </c>
      <c r="D803">
        <v>7</v>
      </c>
    </row>
    <row r="804" spans="1:4" x14ac:dyDescent="0.25">
      <c r="A804" t="s">
        <v>406</v>
      </c>
      <c r="B804">
        <v>100</v>
      </c>
      <c r="C804" t="s">
        <v>457</v>
      </c>
      <c r="D804">
        <v>3</v>
      </c>
    </row>
    <row r="805" spans="1:4" x14ac:dyDescent="0.25">
      <c r="A805" t="s">
        <v>406</v>
      </c>
      <c r="B805">
        <v>101</v>
      </c>
      <c r="C805" t="s">
        <v>456</v>
      </c>
      <c r="D805">
        <v>9</v>
      </c>
    </row>
    <row r="806" spans="1:4" x14ac:dyDescent="0.25">
      <c r="A806" t="s">
        <v>406</v>
      </c>
      <c r="B806">
        <v>102</v>
      </c>
      <c r="C806" t="s">
        <v>456</v>
      </c>
      <c r="D806">
        <v>3</v>
      </c>
    </row>
    <row r="807" spans="1:4" x14ac:dyDescent="0.25">
      <c r="A807" t="s">
        <v>406</v>
      </c>
      <c r="B807">
        <v>102</v>
      </c>
      <c r="C807" t="s">
        <v>457</v>
      </c>
      <c r="D807">
        <v>3</v>
      </c>
    </row>
    <row r="808" spans="1:4" x14ac:dyDescent="0.25">
      <c r="A808" t="s">
        <v>406</v>
      </c>
      <c r="B808">
        <v>103</v>
      </c>
      <c r="C808" t="s">
        <v>456</v>
      </c>
      <c r="D808">
        <v>1</v>
      </c>
    </row>
    <row r="809" spans="1:4" x14ac:dyDescent="0.25">
      <c r="A809" t="s">
        <v>406</v>
      </c>
      <c r="B809">
        <v>103</v>
      </c>
      <c r="C809" t="s">
        <v>457</v>
      </c>
      <c r="D809">
        <v>1</v>
      </c>
    </row>
    <row r="810" spans="1:4" x14ac:dyDescent="0.25">
      <c r="A810" t="s">
        <v>406</v>
      </c>
      <c r="B810">
        <v>104</v>
      </c>
      <c r="C810" t="s">
        <v>456</v>
      </c>
      <c r="D810">
        <v>1</v>
      </c>
    </row>
    <row r="811" spans="1:4" x14ac:dyDescent="0.25">
      <c r="A811" t="s">
        <v>406</v>
      </c>
      <c r="B811">
        <v>105</v>
      </c>
      <c r="C811" t="s">
        <v>456</v>
      </c>
      <c r="D811">
        <v>1</v>
      </c>
    </row>
    <row r="812" spans="1:4" x14ac:dyDescent="0.25">
      <c r="A812" t="s">
        <v>406</v>
      </c>
      <c r="B812">
        <v>106</v>
      </c>
      <c r="C812" t="s">
        <v>456</v>
      </c>
      <c r="D812">
        <v>2</v>
      </c>
    </row>
    <row r="813" spans="1:4" x14ac:dyDescent="0.25">
      <c r="A813" t="s">
        <v>406</v>
      </c>
      <c r="B813">
        <v>106</v>
      </c>
      <c r="C813" t="s">
        <v>457</v>
      </c>
      <c r="D813">
        <v>1</v>
      </c>
    </row>
    <row r="814" spans="1:4" x14ac:dyDescent="0.25">
      <c r="A814" t="s">
        <v>406</v>
      </c>
      <c r="B814">
        <v>107</v>
      </c>
      <c r="C814" t="s">
        <v>456</v>
      </c>
      <c r="D814">
        <v>1</v>
      </c>
    </row>
    <row r="815" spans="1:4" x14ac:dyDescent="0.25">
      <c r="A815" t="s">
        <v>406</v>
      </c>
      <c r="B815">
        <v>18</v>
      </c>
      <c r="C815" t="s">
        <v>456</v>
      </c>
      <c r="D815">
        <v>146</v>
      </c>
    </row>
    <row r="816" spans="1:4" x14ac:dyDescent="0.25">
      <c r="A816" t="s">
        <v>406</v>
      </c>
      <c r="B816">
        <v>18</v>
      </c>
      <c r="C816" t="s">
        <v>457</v>
      </c>
      <c r="D816">
        <v>197</v>
      </c>
    </row>
    <row r="817" spans="1:4" x14ac:dyDescent="0.25">
      <c r="A817" t="s">
        <v>406</v>
      </c>
      <c r="B817">
        <v>19</v>
      </c>
      <c r="C817" t="s">
        <v>456</v>
      </c>
      <c r="D817">
        <v>206</v>
      </c>
    </row>
    <row r="818" spans="1:4" x14ac:dyDescent="0.25">
      <c r="A818" t="s">
        <v>406</v>
      </c>
      <c r="B818">
        <v>19</v>
      </c>
      <c r="C818" t="s">
        <v>457</v>
      </c>
      <c r="D818">
        <v>201</v>
      </c>
    </row>
    <row r="819" spans="1:4" x14ac:dyDescent="0.25">
      <c r="A819" t="s">
        <v>406</v>
      </c>
      <c r="B819">
        <v>20</v>
      </c>
      <c r="C819" t="s">
        <v>456</v>
      </c>
      <c r="D819">
        <v>196</v>
      </c>
    </row>
    <row r="820" spans="1:4" x14ac:dyDescent="0.25">
      <c r="A820" t="s">
        <v>406</v>
      </c>
      <c r="B820">
        <v>20</v>
      </c>
      <c r="C820" t="s">
        <v>457</v>
      </c>
      <c r="D820">
        <v>191</v>
      </c>
    </row>
    <row r="821" spans="1:4" x14ac:dyDescent="0.25">
      <c r="A821" t="s">
        <v>406</v>
      </c>
      <c r="B821">
        <v>21</v>
      </c>
      <c r="C821" t="s">
        <v>456</v>
      </c>
      <c r="D821">
        <v>225</v>
      </c>
    </row>
    <row r="822" spans="1:4" x14ac:dyDescent="0.25">
      <c r="A822" t="s">
        <v>406</v>
      </c>
      <c r="B822">
        <v>21</v>
      </c>
      <c r="C822" t="s">
        <v>457</v>
      </c>
      <c r="D822">
        <v>221</v>
      </c>
    </row>
    <row r="823" spans="1:4" x14ac:dyDescent="0.25">
      <c r="A823" t="s">
        <v>406</v>
      </c>
      <c r="B823">
        <v>22</v>
      </c>
      <c r="C823" t="s">
        <v>456</v>
      </c>
      <c r="D823">
        <v>220</v>
      </c>
    </row>
    <row r="824" spans="1:4" x14ac:dyDescent="0.25">
      <c r="A824" t="s">
        <v>406</v>
      </c>
      <c r="B824">
        <v>22</v>
      </c>
      <c r="C824" t="s">
        <v>457</v>
      </c>
      <c r="D824">
        <v>228</v>
      </c>
    </row>
    <row r="825" spans="1:4" x14ac:dyDescent="0.25">
      <c r="A825" t="s">
        <v>406</v>
      </c>
      <c r="B825">
        <v>23</v>
      </c>
      <c r="C825" t="s">
        <v>456</v>
      </c>
      <c r="D825">
        <v>237</v>
      </c>
    </row>
    <row r="826" spans="1:4" x14ac:dyDescent="0.25">
      <c r="A826" t="s">
        <v>406</v>
      </c>
      <c r="B826">
        <v>23</v>
      </c>
      <c r="C826" t="s">
        <v>457</v>
      </c>
      <c r="D826">
        <v>232</v>
      </c>
    </row>
    <row r="827" spans="1:4" x14ac:dyDescent="0.25">
      <c r="A827" t="s">
        <v>406</v>
      </c>
      <c r="B827">
        <v>24</v>
      </c>
      <c r="C827" t="s">
        <v>456</v>
      </c>
      <c r="D827">
        <v>254</v>
      </c>
    </row>
    <row r="828" spans="1:4" x14ac:dyDescent="0.25">
      <c r="A828" t="s">
        <v>406</v>
      </c>
      <c r="B828">
        <v>24</v>
      </c>
      <c r="C828" t="s">
        <v>457</v>
      </c>
      <c r="D828">
        <v>241</v>
      </c>
    </row>
    <row r="829" spans="1:4" x14ac:dyDescent="0.25">
      <c r="A829" t="s">
        <v>406</v>
      </c>
      <c r="B829">
        <v>25</v>
      </c>
      <c r="C829" t="s">
        <v>456</v>
      </c>
      <c r="D829">
        <v>258</v>
      </c>
    </row>
    <row r="830" spans="1:4" x14ac:dyDescent="0.25">
      <c r="A830" t="s">
        <v>406</v>
      </c>
      <c r="B830">
        <v>25</v>
      </c>
      <c r="C830" t="s">
        <v>457</v>
      </c>
      <c r="D830">
        <v>260</v>
      </c>
    </row>
    <row r="831" spans="1:4" x14ac:dyDescent="0.25">
      <c r="A831" t="s">
        <v>406</v>
      </c>
      <c r="B831">
        <v>26</v>
      </c>
      <c r="C831" t="s">
        <v>456</v>
      </c>
      <c r="D831">
        <v>293</v>
      </c>
    </row>
    <row r="832" spans="1:4" x14ac:dyDescent="0.25">
      <c r="A832" t="s">
        <v>406</v>
      </c>
      <c r="B832">
        <v>26</v>
      </c>
      <c r="C832" t="s">
        <v>457</v>
      </c>
      <c r="D832">
        <v>286</v>
      </c>
    </row>
    <row r="833" spans="1:4" x14ac:dyDescent="0.25">
      <c r="A833" t="s">
        <v>406</v>
      </c>
      <c r="B833">
        <v>27</v>
      </c>
      <c r="C833" t="s">
        <v>456</v>
      </c>
      <c r="D833">
        <v>289</v>
      </c>
    </row>
    <row r="834" spans="1:4" x14ac:dyDescent="0.25">
      <c r="A834" t="s">
        <v>406</v>
      </c>
      <c r="B834">
        <v>27</v>
      </c>
      <c r="C834" t="s">
        <v>457</v>
      </c>
      <c r="D834">
        <v>280</v>
      </c>
    </row>
    <row r="835" spans="1:4" x14ac:dyDescent="0.25">
      <c r="A835" t="s">
        <v>406</v>
      </c>
      <c r="B835">
        <v>28</v>
      </c>
      <c r="C835" t="s">
        <v>456</v>
      </c>
      <c r="D835">
        <v>314</v>
      </c>
    </row>
    <row r="836" spans="1:4" x14ac:dyDescent="0.25">
      <c r="A836" t="s">
        <v>406</v>
      </c>
      <c r="B836">
        <v>28</v>
      </c>
      <c r="C836" t="s">
        <v>457</v>
      </c>
      <c r="D836">
        <v>265</v>
      </c>
    </row>
    <row r="837" spans="1:4" x14ac:dyDescent="0.25">
      <c r="A837" t="s">
        <v>406</v>
      </c>
      <c r="B837">
        <v>29</v>
      </c>
      <c r="C837" t="s">
        <v>456</v>
      </c>
      <c r="D837">
        <v>280</v>
      </c>
    </row>
    <row r="838" spans="1:4" x14ac:dyDescent="0.25">
      <c r="A838" t="s">
        <v>406</v>
      </c>
      <c r="B838">
        <v>29</v>
      </c>
      <c r="C838" t="s">
        <v>457</v>
      </c>
      <c r="D838">
        <v>256</v>
      </c>
    </row>
    <row r="839" spans="1:4" x14ac:dyDescent="0.25">
      <c r="A839" t="s">
        <v>406</v>
      </c>
      <c r="B839">
        <v>30</v>
      </c>
      <c r="C839" t="s">
        <v>456</v>
      </c>
      <c r="D839">
        <v>288</v>
      </c>
    </row>
    <row r="840" spans="1:4" x14ac:dyDescent="0.25">
      <c r="A840" t="s">
        <v>406</v>
      </c>
      <c r="B840">
        <v>30</v>
      </c>
      <c r="C840" t="s">
        <v>457</v>
      </c>
      <c r="D840">
        <v>279</v>
      </c>
    </row>
    <row r="841" spans="1:4" x14ac:dyDescent="0.25">
      <c r="A841" t="s">
        <v>406</v>
      </c>
      <c r="B841">
        <v>31</v>
      </c>
      <c r="C841" t="s">
        <v>456</v>
      </c>
      <c r="D841">
        <v>306</v>
      </c>
    </row>
    <row r="842" spans="1:4" x14ac:dyDescent="0.25">
      <c r="A842" t="s">
        <v>406</v>
      </c>
      <c r="B842">
        <v>31</v>
      </c>
      <c r="C842" t="s">
        <v>457</v>
      </c>
      <c r="D842">
        <v>287</v>
      </c>
    </row>
    <row r="843" spans="1:4" x14ac:dyDescent="0.25">
      <c r="A843" t="s">
        <v>406</v>
      </c>
      <c r="B843">
        <v>32</v>
      </c>
      <c r="C843" t="s">
        <v>456</v>
      </c>
      <c r="D843">
        <v>340</v>
      </c>
    </row>
    <row r="844" spans="1:4" x14ac:dyDescent="0.25">
      <c r="A844" t="s">
        <v>406</v>
      </c>
      <c r="B844">
        <v>32</v>
      </c>
      <c r="C844" t="s">
        <v>457</v>
      </c>
      <c r="D844">
        <v>314</v>
      </c>
    </row>
    <row r="845" spans="1:4" x14ac:dyDescent="0.25">
      <c r="A845" t="s">
        <v>406</v>
      </c>
      <c r="B845">
        <v>33</v>
      </c>
      <c r="C845" t="s">
        <v>456</v>
      </c>
      <c r="D845">
        <v>262</v>
      </c>
    </row>
    <row r="846" spans="1:4" x14ac:dyDescent="0.25">
      <c r="A846" t="s">
        <v>406</v>
      </c>
      <c r="B846">
        <v>33</v>
      </c>
      <c r="C846" t="s">
        <v>457</v>
      </c>
      <c r="D846">
        <v>265</v>
      </c>
    </row>
    <row r="847" spans="1:4" x14ac:dyDescent="0.25">
      <c r="A847" t="s">
        <v>406</v>
      </c>
      <c r="B847">
        <v>34</v>
      </c>
      <c r="C847" t="s">
        <v>456</v>
      </c>
      <c r="D847">
        <v>300</v>
      </c>
    </row>
    <row r="848" spans="1:4" x14ac:dyDescent="0.25">
      <c r="A848" t="s">
        <v>406</v>
      </c>
      <c r="B848">
        <v>34</v>
      </c>
      <c r="C848" t="s">
        <v>457</v>
      </c>
      <c r="D848">
        <v>280</v>
      </c>
    </row>
    <row r="849" spans="1:4" x14ac:dyDescent="0.25">
      <c r="A849" t="s">
        <v>406</v>
      </c>
      <c r="B849">
        <v>35</v>
      </c>
      <c r="C849" t="s">
        <v>456</v>
      </c>
      <c r="D849">
        <v>298</v>
      </c>
    </row>
    <row r="850" spans="1:4" x14ac:dyDescent="0.25">
      <c r="A850" t="s">
        <v>406</v>
      </c>
      <c r="B850">
        <v>35</v>
      </c>
      <c r="C850" t="s">
        <v>457</v>
      </c>
      <c r="D850">
        <v>288</v>
      </c>
    </row>
    <row r="851" spans="1:4" x14ac:dyDescent="0.25">
      <c r="A851" t="s">
        <v>406</v>
      </c>
      <c r="B851">
        <v>36</v>
      </c>
      <c r="C851" t="s">
        <v>456</v>
      </c>
      <c r="D851">
        <v>314</v>
      </c>
    </row>
    <row r="852" spans="1:4" x14ac:dyDescent="0.25">
      <c r="A852" t="s">
        <v>406</v>
      </c>
      <c r="B852">
        <v>36</v>
      </c>
      <c r="C852" t="s">
        <v>457</v>
      </c>
      <c r="D852">
        <v>292</v>
      </c>
    </row>
    <row r="853" spans="1:4" x14ac:dyDescent="0.25">
      <c r="A853" t="s">
        <v>406</v>
      </c>
      <c r="B853">
        <v>37</v>
      </c>
      <c r="C853" t="s">
        <v>456</v>
      </c>
      <c r="D853">
        <v>310</v>
      </c>
    </row>
    <row r="854" spans="1:4" x14ac:dyDescent="0.25">
      <c r="A854" t="s">
        <v>406</v>
      </c>
      <c r="B854">
        <v>37</v>
      </c>
      <c r="C854" t="s">
        <v>457</v>
      </c>
      <c r="D854">
        <v>294</v>
      </c>
    </row>
    <row r="855" spans="1:4" x14ac:dyDescent="0.25">
      <c r="A855" t="s">
        <v>406</v>
      </c>
      <c r="B855">
        <v>38</v>
      </c>
      <c r="C855" t="s">
        <v>456</v>
      </c>
      <c r="D855">
        <v>288</v>
      </c>
    </row>
    <row r="856" spans="1:4" x14ac:dyDescent="0.25">
      <c r="A856" t="s">
        <v>406</v>
      </c>
      <c r="B856">
        <v>38</v>
      </c>
      <c r="C856" t="s">
        <v>457</v>
      </c>
      <c r="D856">
        <v>259</v>
      </c>
    </row>
    <row r="857" spans="1:4" x14ac:dyDescent="0.25">
      <c r="A857" t="s">
        <v>406</v>
      </c>
      <c r="B857">
        <v>39</v>
      </c>
      <c r="C857" t="s">
        <v>456</v>
      </c>
      <c r="D857">
        <v>287</v>
      </c>
    </row>
    <row r="858" spans="1:4" x14ac:dyDescent="0.25">
      <c r="A858" t="s">
        <v>406</v>
      </c>
      <c r="B858">
        <v>39</v>
      </c>
      <c r="C858" t="s">
        <v>457</v>
      </c>
      <c r="D858">
        <v>243</v>
      </c>
    </row>
    <row r="859" spans="1:4" x14ac:dyDescent="0.25">
      <c r="A859" t="s">
        <v>406</v>
      </c>
      <c r="B859">
        <v>40</v>
      </c>
      <c r="C859" t="s">
        <v>456</v>
      </c>
      <c r="D859">
        <v>289</v>
      </c>
    </row>
    <row r="860" spans="1:4" x14ac:dyDescent="0.25">
      <c r="A860" t="s">
        <v>406</v>
      </c>
      <c r="B860">
        <v>40</v>
      </c>
      <c r="C860" t="s">
        <v>457</v>
      </c>
      <c r="D860">
        <v>247</v>
      </c>
    </row>
    <row r="861" spans="1:4" x14ac:dyDescent="0.25">
      <c r="A861" t="s">
        <v>406</v>
      </c>
      <c r="B861">
        <v>41</v>
      </c>
      <c r="C861" t="s">
        <v>456</v>
      </c>
      <c r="D861">
        <v>265</v>
      </c>
    </row>
    <row r="862" spans="1:4" x14ac:dyDescent="0.25">
      <c r="A862" t="s">
        <v>406</v>
      </c>
      <c r="B862">
        <v>41</v>
      </c>
      <c r="C862" t="s">
        <v>457</v>
      </c>
      <c r="D862">
        <v>266</v>
      </c>
    </row>
    <row r="863" spans="1:4" x14ac:dyDescent="0.25">
      <c r="A863" t="s">
        <v>406</v>
      </c>
      <c r="B863">
        <v>42</v>
      </c>
      <c r="C863" t="s">
        <v>456</v>
      </c>
      <c r="D863">
        <v>261</v>
      </c>
    </row>
    <row r="864" spans="1:4" x14ac:dyDescent="0.25">
      <c r="A864" t="s">
        <v>406</v>
      </c>
      <c r="B864">
        <v>42</v>
      </c>
      <c r="C864" t="s">
        <v>457</v>
      </c>
      <c r="D864">
        <v>216</v>
      </c>
    </row>
    <row r="865" spans="1:4" x14ac:dyDescent="0.25">
      <c r="A865" t="s">
        <v>406</v>
      </c>
      <c r="B865">
        <v>43</v>
      </c>
      <c r="C865" t="s">
        <v>456</v>
      </c>
      <c r="D865">
        <v>308</v>
      </c>
    </row>
    <row r="866" spans="1:4" x14ac:dyDescent="0.25">
      <c r="A866" t="s">
        <v>406</v>
      </c>
      <c r="B866">
        <v>43</v>
      </c>
      <c r="C866" t="s">
        <v>457</v>
      </c>
      <c r="D866">
        <v>232</v>
      </c>
    </row>
    <row r="867" spans="1:4" x14ac:dyDescent="0.25">
      <c r="A867" t="s">
        <v>406</v>
      </c>
      <c r="B867">
        <v>44</v>
      </c>
      <c r="C867" t="s">
        <v>456</v>
      </c>
      <c r="D867">
        <v>266</v>
      </c>
    </row>
    <row r="868" spans="1:4" x14ac:dyDescent="0.25">
      <c r="A868" t="s">
        <v>406</v>
      </c>
      <c r="B868">
        <v>44</v>
      </c>
      <c r="C868" t="s">
        <v>457</v>
      </c>
      <c r="D868">
        <v>252</v>
      </c>
    </row>
    <row r="869" spans="1:4" x14ac:dyDescent="0.25">
      <c r="A869" t="s">
        <v>406</v>
      </c>
      <c r="B869">
        <v>45</v>
      </c>
      <c r="C869" t="s">
        <v>456</v>
      </c>
      <c r="D869">
        <v>266</v>
      </c>
    </row>
    <row r="870" spans="1:4" x14ac:dyDescent="0.25">
      <c r="A870" t="s">
        <v>406</v>
      </c>
      <c r="B870">
        <v>45</v>
      </c>
      <c r="C870" t="s">
        <v>457</v>
      </c>
      <c r="D870">
        <v>265</v>
      </c>
    </row>
    <row r="871" spans="1:4" x14ac:dyDescent="0.25">
      <c r="A871" t="s">
        <v>406</v>
      </c>
      <c r="B871">
        <v>46</v>
      </c>
      <c r="C871" t="s">
        <v>456</v>
      </c>
      <c r="D871">
        <v>311</v>
      </c>
    </row>
    <row r="872" spans="1:4" x14ac:dyDescent="0.25">
      <c r="A872" t="s">
        <v>406</v>
      </c>
      <c r="B872">
        <v>46</v>
      </c>
      <c r="C872" t="s">
        <v>457</v>
      </c>
      <c r="D872">
        <v>308</v>
      </c>
    </row>
    <row r="873" spans="1:4" x14ac:dyDescent="0.25">
      <c r="A873" t="s">
        <v>406</v>
      </c>
      <c r="B873">
        <v>47</v>
      </c>
      <c r="C873" t="s">
        <v>456</v>
      </c>
      <c r="D873">
        <v>297</v>
      </c>
    </row>
    <row r="874" spans="1:4" x14ac:dyDescent="0.25">
      <c r="A874" t="s">
        <v>406</v>
      </c>
      <c r="B874">
        <v>47</v>
      </c>
      <c r="C874" t="s">
        <v>457</v>
      </c>
      <c r="D874">
        <v>275</v>
      </c>
    </row>
    <row r="875" spans="1:4" x14ac:dyDescent="0.25">
      <c r="A875" t="s">
        <v>406</v>
      </c>
      <c r="B875">
        <v>48</v>
      </c>
      <c r="C875" t="s">
        <v>456</v>
      </c>
      <c r="D875">
        <v>292</v>
      </c>
    </row>
    <row r="876" spans="1:4" x14ac:dyDescent="0.25">
      <c r="A876" t="s">
        <v>406</v>
      </c>
      <c r="B876">
        <v>48</v>
      </c>
      <c r="C876" t="s">
        <v>457</v>
      </c>
      <c r="D876">
        <v>252</v>
      </c>
    </row>
    <row r="877" spans="1:4" x14ac:dyDescent="0.25">
      <c r="A877" t="s">
        <v>406</v>
      </c>
      <c r="B877">
        <v>49</v>
      </c>
      <c r="C877" t="s">
        <v>456</v>
      </c>
      <c r="D877">
        <v>298</v>
      </c>
    </row>
    <row r="878" spans="1:4" x14ac:dyDescent="0.25">
      <c r="A878" t="s">
        <v>406</v>
      </c>
      <c r="B878">
        <v>49</v>
      </c>
      <c r="C878" t="s">
        <v>457</v>
      </c>
      <c r="D878">
        <v>289</v>
      </c>
    </row>
    <row r="879" spans="1:4" x14ac:dyDescent="0.25">
      <c r="A879" t="s">
        <v>406</v>
      </c>
      <c r="B879">
        <v>50</v>
      </c>
      <c r="C879" t="s">
        <v>456</v>
      </c>
      <c r="D879">
        <v>310</v>
      </c>
    </row>
    <row r="880" spans="1:4" x14ac:dyDescent="0.25">
      <c r="A880" t="s">
        <v>406</v>
      </c>
      <c r="B880">
        <v>50</v>
      </c>
      <c r="C880" t="s">
        <v>457</v>
      </c>
      <c r="D880">
        <v>246</v>
      </c>
    </row>
    <row r="881" spans="1:4" x14ac:dyDescent="0.25">
      <c r="A881" t="s">
        <v>406</v>
      </c>
      <c r="B881">
        <v>51</v>
      </c>
      <c r="C881" t="s">
        <v>456</v>
      </c>
      <c r="D881">
        <v>309</v>
      </c>
    </row>
    <row r="882" spans="1:4" x14ac:dyDescent="0.25">
      <c r="A882" t="s">
        <v>406</v>
      </c>
      <c r="B882">
        <v>51</v>
      </c>
      <c r="C882" t="s">
        <v>457</v>
      </c>
      <c r="D882">
        <v>282</v>
      </c>
    </row>
    <row r="883" spans="1:4" x14ac:dyDescent="0.25">
      <c r="A883" t="s">
        <v>406</v>
      </c>
      <c r="B883">
        <v>52</v>
      </c>
      <c r="C883" t="s">
        <v>456</v>
      </c>
      <c r="D883">
        <v>395</v>
      </c>
    </row>
    <row r="884" spans="1:4" x14ac:dyDescent="0.25">
      <c r="A884" t="s">
        <v>406</v>
      </c>
      <c r="B884">
        <v>52</v>
      </c>
      <c r="C884" t="s">
        <v>457</v>
      </c>
      <c r="D884">
        <v>317</v>
      </c>
    </row>
    <row r="885" spans="1:4" x14ac:dyDescent="0.25">
      <c r="A885" t="s">
        <v>406</v>
      </c>
      <c r="B885">
        <v>53</v>
      </c>
      <c r="C885" t="s">
        <v>456</v>
      </c>
      <c r="D885">
        <v>402</v>
      </c>
    </row>
    <row r="886" spans="1:4" x14ac:dyDescent="0.25">
      <c r="A886" t="s">
        <v>406</v>
      </c>
      <c r="B886">
        <v>53</v>
      </c>
      <c r="C886" t="s">
        <v>457</v>
      </c>
      <c r="D886">
        <v>314</v>
      </c>
    </row>
    <row r="887" spans="1:4" x14ac:dyDescent="0.25">
      <c r="A887" t="s">
        <v>406</v>
      </c>
      <c r="B887">
        <v>54</v>
      </c>
      <c r="C887" t="s">
        <v>456</v>
      </c>
      <c r="D887">
        <v>467</v>
      </c>
    </row>
    <row r="888" spans="1:4" x14ac:dyDescent="0.25">
      <c r="A888" t="s">
        <v>406</v>
      </c>
      <c r="B888">
        <v>54</v>
      </c>
      <c r="C888" t="s">
        <v>457</v>
      </c>
      <c r="D888">
        <v>362</v>
      </c>
    </row>
    <row r="889" spans="1:4" x14ac:dyDescent="0.25">
      <c r="A889" t="s">
        <v>406</v>
      </c>
      <c r="B889">
        <v>55</v>
      </c>
      <c r="C889" t="s">
        <v>456</v>
      </c>
      <c r="D889">
        <v>534</v>
      </c>
    </row>
    <row r="890" spans="1:4" x14ac:dyDescent="0.25">
      <c r="A890" t="s">
        <v>406</v>
      </c>
      <c r="B890">
        <v>55</v>
      </c>
      <c r="C890" t="s">
        <v>457</v>
      </c>
      <c r="D890">
        <v>389</v>
      </c>
    </row>
    <row r="891" spans="1:4" x14ac:dyDescent="0.25">
      <c r="A891" t="s">
        <v>406</v>
      </c>
      <c r="B891">
        <v>56</v>
      </c>
      <c r="C891" t="s">
        <v>456</v>
      </c>
      <c r="D891">
        <v>526</v>
      </c>
    </row>
    <row r="892" spans="1:4" x14ac:dyDescent="0.25">
      <c r="A892" t="s">
        <v>406</v>
      </c>
      <c r="B892">
        <v>56</v>
      </c>
      <c r="C892" t="s">
        <v>457</v>
      </c>
      <c r="D892">
        <v>432</v>
      </c>
    </row>
    <row r="893" spans="1:4" x14ac:dyDescent="0.25">
      <c r="A893" t="s">
        <v>406</v>
      </c>
      <c r="B893">
        <v>57</v>
      </c>
      <c r="C893" t="s">
        <v>456</v>
      </c>
      <c r="D893">
        <v>551</v>
      </c>
    </row>
    <row r="894" spans="1:4" x14ac:dyDescent="0.25">
      <c r="A894" t="s">
        <v>406</v>
      </c>
      <c r="B894">
        <v>57</v>
      </c>
      <c r="C894" t="s">
        <v>457</v>
      </c>
      <c r="D894">
        <v>417</v>
      </c>
    </row>
    <row r="895" spans="1:4" x14ac:dyDescent="0.25">
      <c r="A895" t="s">
        <v>406</v>
      </c>
      <c r="B895">
        <v>58</v>
      </c>
      <c r="C895" t="s">
        <v>456</v>
      </c>
      <c r="D895">
        <v>523</v>
      </c>
    </row>
    <row r="896" spans="1:4" x14ac:dyDescent="0.25">
      <c r="A896" t="s">
        <v>406</v>
      </c>
      <c r="B896">
        <v>58</v>
      </c>
      <c r="C896" t="s">
        <v>457</v>
      </c>
      <c r="D896">
        <v>442</v>
      </c>
    </row>
    <row r="897" spans="1:4" x14ac:dyDescent="0.25">
      <c r="A897" t="s">
        <v>406</v>
      </c>
      <c r="B897">
        <v>59</v>
      </c>
      <c r="C897" t="s">
        <v>456</v>
      </c>
      <c r="D897">
        <v>581</v>
      </c>
    </row>
    <row r="898" spans="1:4" x14ac:dyDescent="0.25">
      <c r="A898" t="s">
        <v>406</v>
      </c>
      <c r="B898">
        <v>59</v>
      </c>
      <c r="C898" t="s">
        <v>457</v>
      </c>
      <c r="D898">
        <v>484</v>
      </c>
    </row>
    <row r="899" spans="1:4" x14ac:dyDescent="0.25">
      <c r="A899" t="s">
        <v>406</v>
      </c>
      <c r="B899">
        <v>60</v>
      </c>
      <c r="C899" t="s">
        <v>456</v>
      </c>
      <c r="D899">
        <v>570</v>
      </c>
    </row>
    <row r="900" spans="1:4" x14ac:dyDescent="0.25">
      <c r="A900" t="s">
        <v>406</v>
      </c>
      <c r="B900">
        <v>60</v>
      </c>
      <c r="C900" t="s">
        <v>457</v>
      </c>
      <c r="D900">
        <v>498</v>
      </c>
    </row>
    <row r="901" spans="1:4" x14ac:dyDescent="0.25">
      <c r="A901" t="s">
        <v>406</v>
      </c>
      <c r="B901">
        <v>61</v>
      </c>
      <c r="C901" t="s">
        <v>456</v>
      </c>
      <c r="D901">
        <v>621</v>
      </c>
    </row>
    <row r="902" spans="1:4" x14ac:dyDescent="0.25">
      <c r="A902" t="s">
        <v>406</v>
      </c>
      <c r="B902">
        <v>61</v>
      </c>
      <c r="C902" t="s">
        <v>457</v>
      </c>
      <c r="D902">
        <v>520</v>
      </c>
    </row>
    <row r="903" spans="1:4" x14ac:dyDescent="0.25">
      <c r="A903" t="s">
        <v>406</v>
      </c>
      <c r="B903">
        <v>62</v>
      </c>
      <c r="C903" t="s">
        <v>456</v>
      </c>
      <c r="D903">
        <v>654</v>
      </c>
    </row>
    <row r="904" spans="1:4" x14ac:dyDescent="0.25">
      <c r="A904" t="s">
        <v>406</v>
      </c>
      <c r="B904">
        <v>62</v>
      </c>
      <c r="C904" t="s">
        <v>457</v>
      </c>
      <c r="D904">
        <v>564</v>
      </c>
    </row>
    <row r="905" spans="1:4" x14ac:dyDescent="0.25">
      <c r="A905" t="s">
        <v>406</v>
      </c>
      <c r="B905">
        <v>63</v>
      </c>
      <c r="C905" t="s">
        <v>456</v>
      </c>
      <c r="D905">
        <v>730</v>
      </c>
    </row>
    <row r="906" spans="1:4" x14ac:dyDescent="0.25">
      <c r="A906" t="s">
        <v>406</v>
      </c>
      <c r="B906">
        <v>63</v>
      </c>
      <c r="C906" t="s">
        <v>457</v>
      </c>
      <c r="D906">
        <v>552</v>
      </c>
    </row>
    <row r="907" spans="1:4" x14ac:dyDescent="0.25">
      <c r="A907" t="s">
        <v>406</v>
      </c>
      <c r="B907">
        <v>64</v>
      </c>
      <c r="C907" t="s">
        <v>456</v>
      </c>
      <c r="D907">
        <v>668</v>
      </c>
    </row>
    <row r="908" spans="1:4" x14ac:dyDescent="0.25">
      <c r="A908" t="s">
        <v>406</v>
      </c>
      <c r="B908">
        <v>64</v>
      </c>
      <c r="C908" t="s">
        <v>457</v>
      </c>
      <c r="D908">
        <v>598</v>
      </c>
    </row>
    <row r="909" spans="1:4" x14ac:dyDescent="0.25">
      <c r="A909" t="s">
        <v>406</v>
      </c>
      <c r="B909">
        <v>65</v>
      </c>
      <c r="C909" t="s">
        <v>456</v>
      </c>
      <c r="D909">
        <v>761</v>
      </c>
    </row>
    <row r="910" spans="1:4" x14ac:dyDescent="0.25">
      <c r="A910" t="s">
        <v>406</v>
      </c>
      <c r="B910">
        <v>65</v>
      </c>
      <c r="C910" t="s">
        <v>457</v>
      </c>
      <c r="D910">
        <v>609</v>
      </c>
    </row>
    <row r="911" spans="1:4" x14ac:dyDescent="0.25">
      <c r="A911" t="s">
        <v>406</v>
      </c>
      <c r="B911">
        <v>66</v>
      </c>
      <c r="C911" t="s">
        <v>456</v>
      </c>
      <c r="D911">
        <v>640</v>
      </c>
    </row>
    <row r="912" spans="1:4" x14ac:dyDescent="0.25">
      <c r="A912" t="s">
        <v>406</v>
      </c>
      <c r="B912">
        <v>66</v>
      </c>
      <c r="C912" t="s">
        <v>457</v>
      </c>
      <c r="D912">
        <v>597</v>
      </c>
    </row>
    <row r="913" spans="1:4" x14ac:dyDescent="0.25">
      <c r="A913" t="s">
        <v>406</v>
      </c>
      <c r="B913">
        <v>66</v>
      </c>
      <c r="C913" t="s">
        <v>458</v>
      </c>
      <c r="D913">
        <v>1</v>
      </c>
    </row>
    <row r="914" spans="1:4" x14ac:dyDescent="0.25">
      <c r="A914" t="s">
        <v>406</v>
      </c>
      <c r="B914">
        <v>67</v>
      </c>
      <c r="C914" t="s">
        <v>456</v>
      </c>
      <c r="D914">
        <v>660</v>
      </c>
    </row>
    <row r="915" spans="1:4" x14ac:dyDescent="0.25">
      <c r="A915" t="s">
        <v>406</v>
      </c>
      <c r="B915">
        <v>67</v>
      </c>
      <c r="C915" t="s">
        <v>457</v>
      </c>
      <c r="D915">
        <v>583</v>
      </c>
    </row>
    <row r="916" spans="1:4" x14ac:dyDescent="0.25">
      <c r="A916" t="s">
        <v>406</v>
      </c>
      <c r="B916">
        <v>67</v>
      </c>
      <c r="C916" t="s">
        <v>458</v>
      </c>
      <c r="D916">
        <v>1</v>
      </c>
    </row>
    <row r="917" spans="1:4" x14ac:dyDescent="0.25">
      <c r="A917" t="s">
        <v>406</v>
      </c>
      <c r="B917">
        <v>68</v>
      </c>
      <c r="C917" t="s">
        <v>456</v>
      </c>
      <c r="D917">
        <v>671</v>
      </c>
    </row>
    <row r="918" spans="1:4" x14ac:dyDescent="0.25">
      <c r="A918" t="s">
        <v>406</v>
      </c>
      <c r="B918">
        <v>68</v>
      </c>
      <c r="C918" t="s">
        <v>457</v>
      </c>
      <c r="D918">
        <v>602</v>
      </c>
    </row>
    <row r="919" spans="1:4" x14ac:dyDescent="0.25">
      <c r="A919" t="s">
        <v>406</v>
      </c>
      <c r="B919">
        <v>69</v>
      </c>
      <c r="C919" t="s">
        <v>456</v>
      </c>
      <c r="D919">
        <v>713</v>
      </c>
    </row>
    <row r="920" spans="1:4" x14ac:dyDescent="0.25">
      <c r="A920" t="s">
        <v>406</v>
      </c>
      <c r="B920">
        <v>69</v>
      </c>
      <c r="C920" t="s">
        <v>457</v>
      </c>
      <c r="D920">
        <v>672</v>
      </c>
    </row>
    <row r="921" spans="1:4" x14ac:dyDescent="0.25">
      <c r="A921" t="s">
        <v>406</v>
      </c>
      <c r="B921">
        <v>70</v>
      </c>
      <c r="C921" t="s">
        <v>456</v>
      </c>
      <c r="D921">
        <v>631</v>
      </c>
    </row>
    <row r="922" spans="1:4" x14ac:dyDescent="0.25">
      <c r="A922" t="s">
        <v>406</v>
      </c>
      <c r="B922">
        <v>70</v>
      </c>
      <c r="C922" t="s">
        <v>457</v>
      </c>
      <c r="D922">
        <v>519</v>
      </c>
    </row>
    <row r="923" spans="1:4" x14ac:dyDescent="0.25">
      <c r="A923" t="s">
        <v>406</v>
      </c>
      <c r="B923">
        <v>71</v>
      </c>
      <c r="C923" t="s">
        <v>456</v>
      </c>
      <c r="D923">
        <v>528</v>
      </c>
    </row>
    <row r="924" spans="1:4" x14ac:dyDescent="0.25">
      <c r="A924" t="s">
        <v>406</v>
      </c>
      <c r="B924">
        <v>71</v>
      </c>
      <c r="C924" t="s">
        <v>457</v>
      </c>
      <c r="D924">
        <v>437</v>
      </c>
    </row>
    <row r="925" spans="1:4" x14ac:dyDescent="0.25">
      <c r="A925" t="s">
        <v>406</v>
      </c>
      <c r="B925">
        <v>72</v>
      </c>
      <c r="C925" t="s">
        <v>456</v>
      </c>
      <c r="D925">
        <v>502</v>
      </c>
    </row>
    <row r="926" spans="1:4" x14ac:dyDescent="0.25">
      <c r="A926" t="s">
        <v>406</v>
      </c>
      <c r="B926">
        <v>72</v>
      </c>
      <c r="C926" t="s">
        <v>457</v>
      </c>
      <c r="D926">
        <v>508</v>
      </c>
    </row>
    <row r="927" spans="1:4" x14ac:dyDescent="0.25">
      <c r="A927" t="s">
        <v>406</v>
      </c>
      <c r="B927">
        <v>73</v>
      </c>
      <c r="C927" t="s">
        <v>456</v>
      </c>
      <c r="D927">
        <v>567</v>
      </c>
    </row>
    <row r="928" spans="1:4" x14ac:dyDescent="0.25">
      <c r="A928" t="s">
        <v>406</v>
      </c>
      <c r="B928">
        <v>73</v>
      </c>
      <c r="C928" t="s">
        <v>457</v>
      </c>
      <c r="D928">
        <v>477</v>
      </c>
    </row>
    <row r="929" spans="1:4" x14ac:dyDescent="0.25">
      <c r="A929" t="s">
        <v>406</v>
      </c>
      <c r="B929">
        <v>74</v>
      </c>
      <c r="C929" t="s">
        <v>456</v>
      </c>
      <c r="D929">
        <v>479</v>
      </c>
    </row>
    <row r="930" spans="1:4" x14ac:dyDescent="0.25">
      <c r="A930" t="s">
        <v>406</v>
      </c>
      <c r="B930">
        <v>74</v>
      </c>
      <c r="C930" t="s">
        <v>457</v>
      </c>
      <c r="D930">
        <v>458</v>
      </c>
    </row>
    <row r="931" spans="1:4" x14ac:dyDescent="0.25">
      <c r="A931" t="s">
        <v>406</v>
      </c>
      <c r="B931">
        <v>75</v>
      </c>
      <c r="C931" t="s">
        <v>456</v>
      </c>
      <c r="D931">
        <v>410</v>
      </c>
    </row>
    <row r="932" spans="1:4" x14ac:dyDescent="0.25">
      <c r="A932" t="s">
        <v>406</v>
      </c>
      <c r="B932">
        <v>75</v>
      </c>
      <c r="C932" t="s">
        <v>457</v>
      </c>
      <c r="D932">
        <v>408</v>
      </c>
    </row>
    <row r="933" spans="1:4" x14ac:dyDescent="0.25">
      <c r="A933" t="s">
        <v>406</v>
      </c>
      <c r="B933">
        <v>76</v>
      </c>
      <c r="C933" t="s">
        <v>456</v>
      </c>
      <c r="D933">
        <v>417</v>
      </c>
    </row>
    <row r="934" spans="1:4" x14ac:dyDescent="0.25">
      <c r="A934" t="s">
        <v>406</v>
      </c>
      <c r="B934">
        <v>76</v>
      </c>
      <c r="C934" t="s">
        <v>457</v>
      </c>
      <c r="D934">
        <v>341</v>
      </c>
    </row>
    <row r="935" spans="1:4" x14ac:dyDescent="0.25">
      <c r="A935" t="s">
        <v>406</v>
      </c>
      <c r="B935">
        <v>77</v>
      </c>
      <c r="C935" t="s">
        <v>456</v>
      </c>
      <c r="D935">
        <v>353</v>
      </c>
    </row>
    <row r="936" spans="1:4" x14ac:dyDescent="0.25">
      <c r="A936" t="s">
        <v>406</v>
      </c>
      <c r="B936">
        <v>77</v>
      </c>
      <c r="C936" t="s">
        <v>457</v>
      </c>
      <c r="D936">
        <v>336</v>
      </c>
    </row>
    <row r="937" spans="1:4" x14ac:dyDescent="0.25">
      <c r="A937" t="s">
        <v>406</v>
      </c>
      <c r="B937">
        <v>78</v>
      </c>
      <c r="C937" t="s">
        <v>456</v>
      </c>
      <c r="D937">
        <v>317</v>
      </c>
    </row>
    <row r="938" spans="1:4" x14ac:dyDescent="0.25">
      <c r="A938" t="s">
        <v>406</v>
      </c>
      <c r="B938">
        <v>78</v>
      </c>
      <c r="C938" t="s">
        <v>457</v>
      </c>
      <c r="D938">
        <v>329</v>
      </c>
    </row>
    <row r="939" spans="1:4" x14ac:dyDescent="0.25">
      <c r="A939" t="s">
        <v>406</v>
      </c>
      <c r="B939">
        <v>79</v>
      </c>
      <c r="C939" t="s">
        <v>456</v>
      </c>
      <c r="D939">
        <v>280</v>
      </c>
    </row>
    <row r="940" spans="1:4" x14ac:dyDescent="0.25">
      <c r="A940" t="s">
        <v>406</v>
      </c>
      <c r="B940">
        <v>79</v>
      </c>
      <c r="C940" t="s">
        <v>457</v>
      </c>
      <c r="D940">
        <v>292</v>
      </c>
    </row>
    <row r="941" spans="1:4" x14ac:dyDescent="0.25">
      <c r="A941" t="s">
        <v>406</v>
      </c>
      <c r="B941">
        <v>80</v>
      </c>
      <c r="C941" t="s">
        <v>456</v>
      </c>
      <c r="D941">
        <v>270</v>
      </c>
    </row>
    <row r="942" spans="1:4" x14ac:dyDescent="0.25">
      <c r="A942" t="s">
        <v>406</v>
      </c>
      <c r="B942">
        <v>80</v>
      </c>
      <c r="C942" t="s">
        <v>457</v>
      </c>
      <c r="D942">
        <v>287</v>
      </c>
    </row>
    <row r="943" spans="1:4" x14ac:dyDescent="0.25">
      <c r="A943" t="s">
        <v>406</v>
      </c>
      <c r="B943">
        <v>81</v>
      </c>
      <c r="C943" t="s">
        <v>456</v>
      </c>
      <c r="D943">
        <v>267</v>
      </c>
    </row>
    <row r="944" spans="1:4" x14ac:dyDescent="0.25">
      <c r="A944" t="s">
        <v>406</v>
      </c>
      <c r="B944">
        <v>81</v>
      </c>
      <c r="C944" t="s">
        <v>457</v>
      </c>
      <c r="D944">
        <v>239</v>
      </c>
    </row>
    <row r="945" spans="1:4" x14ac:dyDescent="0.25">
      <c r="A945" t="s">
        <v>406</v>
      </c>
      <c r="B945">
        <v>82</v>
      </c>
      <c r="C945" t="s">
        <v>456</v>
      </c>
      <c r="D945">
        <v>230</v>
      </c>
    </row>
    <row r="946" spans="1:4" x14ac:dyDescent="0.25">
      <c r="A946" t="s">
        <v>406</v>
      </c>
      <c r="B946">
        <v>82</v>
      </c>
      <c r="C946" t="s">
        <v>457</v>
      </c>
      <c r="D946">
        <v>246</v>
      </c>
    </row>
    <row r="947" spans="1:4" x14ac:dyDescent="0.25">
      <c r="A947" t="s">
        <v>406</v>
      </c>
      <c r="B947">
        <v>83</v>
      </c>
      <c r="C947" t="s">
        <v>456</v>
      </c>
      <c r="D947">
        <v>194</v>
      </c>
    </row>
    <row r="948" spans="1:4" x14ac:dyDescent="0.25">
      <c r="A948" t="s">
        <v>406</v>
      </c>
      <c r="B948">
        <v>83</v>
      </c>
      <c r="C948" t="s">
        <v>457</v>
      </c>
      <c r="D948">
        <v>203</v>
      </c>
    </row>
    <row r="949" spans="1:4" x14ac:dyDescent="0.25">
      <c r="A949" t="s">
        <v>406</v>
      </c>
      <c r="B949">
        <v>84</v>
      </c>
      <c r="C949" t="s">
        <v>456</v>
      </c>
      <c r="D949">
        <v>191</v>
      </c>
    </row>
    <row r="950" spans="1:4" x14ac:dyDescent="0.25">
      <c r="A950" t="s">
        <v>406</v>
      </c>
      <c r="B950">
        <v>84</v>
      </c>
      <c r="C950" t="s">
        <v>457</v>
      </c>
      <c r="D950">
        <v>172</v>
      </c>
    </row>
    <row r="951" spans="1:4" x14ac:dyDescent="0.25">
      <c r="A951" t="s">
        <v>406</v>
      </c>
      <c r="B951">
        <v>85</v>
      </c>
      <c r="C951" t="s">
        <v>456</v>
      </c>
      <c r="D951">
        <v>188</v>
      </c>
    </row>
    <row r="952" spans="1:4" x14ac:dyDescent="0.25">
      <c r="A952" t="s">
        <v>406</v>
      </c>
      <c r="B952">
        <v>85</v>
      </c>
      <c r="C952" t="s">
        <v>457</v>
      </c>
      <c r="D952">
        <v>140</v>
      </c>
    </row>
    <row r="953" spans="1:4" x14ac:dyDescent="0.25">
      <c r="A953" t="s">
        <v>406</v>
      </c>
      <c r="B953">
        <v>86</v>
      </c>
      <c r="C953" t="s">
        <v>456</v>
      </c>
      <c r="D953">
        <v>165</v>
      </c>
    </row>
    <row r="954" spans="1:4" x14ac:dyDescent="0.25">
      <c r="A954" t="s">
        <v>406</v>
      </c>
      <c r="B954">
        <v>86</v>
      </c>
      <c r="C954" t="s">
        <v>457</v>
      </c>
      <c r="D954">
        <v>124</v>
      </c>
    </row>
    <row r="955" spans="1:4" x14ac:dyDescent="0.25">
      <c r="A955" t="s">
        <v>406</v>
      </c>
      <c r="B955">
        <v>87</v>
      </c>
      <c r="C955" t="s">
        <v>456</v>
      </c>
      <c r="D955">
        <v>153</v>
      </c>
    </row>
    <row r="956" spans="1:4" x14ac:dyDescent="0.25">
      <c r="A956" t="s">
        <v>406</v>
      </c>
      <c r="B956">
        <v>87</v>
      </c>
      <c r="C956" t="s">
        <v>457</v>
      </c>
      <c r="D956">
        <v>123</v>
      </c>
    </row>
    <row r="957" spans="1:4" x14ac:dyDescent="0.25">
      <c r="A957" t="s">
        <v>406</v>
      </c>
      <c r="B957">
        <v>88</v>
      </c>
      <c r="C957" t="s">
        <v>456</v>
      </c>
      <c r="D957">
        <v>139</v>
      </c>
    </row>
    <row r="958" spans="1:4" x14ac:dyDescent="0.25">
      <c r="A958" t="s">
        <v>406</v>
      </c>
      <c r="B958">
        <v>88</v>
      </c>
      <c r="C958" t="s">
        <v>457</v>
      </c>
      <c r="D958">
        <v>127</v>
      </c>
    </row>
    <row r="959" spans="1:4" x14ac:dyDescent="0.25">
      <c r="A959" t="s">
        <v>406</v>
      </c>
      <c r="B959">
        <v>89</v>
      </c>
      <c r="C959" t="s">
        <v>456</v>
      </c>
      <c r="D959">
        <v>126</v>
      </c>
    </row>
    <row r="960" spans="1:4" x14ac:dyDescent="0.25">
      <c r="A960" t="s">
        <v>406</v>
      </c>
      <c r="B960">
        <v>89</v>
      </c>
      <c r="C960" t="s">
        <v>457</v>
      </c>
      <c r="D960">
        <v>96</v>
      </c>
    </row>
    <row r="961" spans="1:4" x14ac:dyDescent="0.25">
      <c r="A961" t="s">
        <v>406</v>
      </c>
      <c r="B961">
        <v>90</v>
      </c>
      <c r="C961" t="s">
        <v>456</v>
      </c>
      <c r="D961">
        <v>126</v>
      </c>
    </row>
    <row r="962" spans="1:4" x14ac:dyDescent="0.25">
      <c r="A962" t="s">
        <v>406</v>
      </c>
      <c r="B962">
        <v>90</v>
      </c>
      <c r="C962" t="s">
        <v>457</v>
      </c>
      <c r="D962">
        <v>102</v>
      </c>
    </row>
    <row r="963" spans="1:4" x14ac:dyDescent="0.25">
      <c r="A963" t="s">
        <v>406</v>
      </c>
      <c r="B963">
        <v>91</v>
      </c>
      <c r="C963" t="s">
        <v>456</v>
      </c>
      <c r="D963">
        <v>96</v>
      </c>
    </row>
    <row r="964" spans="1:4" x14ac:dyDescent="0.25">
      <c r="A964" t="s">
        <v>406</v>
      </c>
      <c r="B964">
        <v>91</v>
      </c>
      <c r="C964" t="s">
        <v>457</v>
      </c>
      <c r="D964">
        <v>65</v>
      </c>
    </row>
    <row r="965" spans="1:4" x14ac:dyDescent="0.25">
      <c r="A965" t="s">
        <v>406</v>
      </c>
      <c r="B965">
        <v>92</v>
      </c>
      <c r="C965" t="s">
        <v>456</v>
      </c>
      <c r="D965">
        <v>76</v>
      </c>
    </row>
    <row r="966" spans="1:4" x14ac:dyDescent="0.25">
      <c r="A966" t="s">
        <v>406</v>
      </c>
      <c r="B966">
        <v>92</v>
      </c>
      <c r="C966" t="s">
        <v>457</v>
      </c>
      <c r="D966">
        <v>68</v>
      </c>
    </row>
    <row r="967" spans="1:4" x14ac:dyDescent="0.25">
      <c r="A967" t="s">
        <v>406</v>
      </c>
      <c r="B967">
        <v>93</v>
      </c>
      <c r="C967" t="s">
        <v>456</v>
      </c>
      <c r="D967">
        <v>76</v>
      </c>
    </row>
    <row r="968" spans="1:4" x14ac:dyDescent="0.25">
      <c r="A968" t="s">
        <v>406</v>
      </c>
      <c r="B968">
        <v>93</v>
      </c>
      <c r="C968" t="s">
        <v>457</v>
      </c>
      <c r="D968">
        <v>43</v>
      </c>
    </row>
    <row r="969" spans="1:4" x14ac:dyDescent="0.25">
      <c r="A969" t="s">
        <v>406</v>
      </c>
      <c r="B969">
        <v>94</v>
      </c>
      <c r="C969" t="s">
        <v>456</v>
      </c>
      <c r="D969">
        <v>66</v>
      </c>
    </row>
    <row r="970" spans="1:4" x14ac:dyDescent="0.25">
      <c r="A970" t="s">
        <v>406</v>
      </c>
      <c r="B970">
        <v>94</v>
      </c>
      <c r="C970" t="s">
        <v>457</v>
      </c>
      <c r="D970">
        <v>25</v>
      </c>
    </row>
    <row r="971" spans="1:4" x14ac:dyDescent="0.25">
      <c r="A971" t="s">
        <v>406</v>
      </c>
      <c r="B971">
        <v>95</v>
      </c>
      <c r="C971" t="s">
        <v>456</v>
      </c>
      <c r="D971">
        <v>41</v>
      </c>
    </row>
    <row r="972" spans="1:4" x14ac:dyDescent="0.25">
      <c r="A972" t="s">
        <v>406</v>
      </c>
      <c r="B972">
        <v>95</v>
      </c>
      <c r="C972" t="s">
        <v>457</v>
      </c>
      <c r="D972">
        <v>32</v>
      </c>
    </row>
    <row r="973" spans="1:4" x14ac:dyDescent="0.25">
      <c r="A973" t="s">
        <v>406</v>
      </c>
      <c r="B973">
        <v>96</v>
      </c>
      <c r="C973" t="s">
        <v>456</v>
      </c>
      <c r="D973">
        <v>37</v>
      </c>
    </row>
    <row r="974" spans="1:4" x14ac:dyDescent="0.25">
      <c r="A974" t="s">
        <v>406</v>
      </c>
      <c r="B974">
        <v>96</v>
      </c>
      <c r="C974" t="s">
        <v>457</v>
      </c>
      <c r="D974">
        <v>25</v>
      </c>
    </row>
    <row r="975" spans="1:4" x14ac:dyDescent="0.25">
      <c r="A975" t="s">
        <v>406</v>
      </c>
      <c r="B975">
        <v>97</v>
      </c>
      <c r="C975" t="s">
        <v>456</v>
      </c>
      <c r="D975">
        <v>16</v>
      </c>
    </row>
    <row r="976" spans="1:4" x14ac:dyDescent="0.25">
      <c r="A976" t="s">
        <v>406</v>
      </c>
      <c r="B976">
        <v>97</v>
      </c>
      <c r="C976" t="s">
        <v>457</v>
      </c>
      <c r="D976">
        <v>11</v>
      </c>
    </row>
    <row r="977" spans="1:4" x14ac:dyDescent="0.25">
      <c r="A977" t="s">
        <v>406</v>
      </c>
      <c r="B977">
        <v>98</v>
      </c>
      <c r="C977" t="s">
        <v>456</v>
      </c>
      <c r="D977">
        <v>20</v>
      </c>
    </row>
    <row r="978" spans="1:4" x14ac:dyDescent="0.25">
      <c r="A978" t="s">
        <v>406</v>
      </c>
      <c r="B978">
        <v>98</v>
      </c>
      <c r="C978" t="s">
        <v>457</v>
      </c>
      <c r="D978">
        <v>10</v>
      </c>
    </row>
    <row r="979" spans="1:4" x14ac:dyDescent="0.25">
      <c r="A979" t="s">
        <v>406</v>
      </c>
      <c r="B979">
        <v>99</v>
      </c>
      <c r="C979" t="s">
        <v>456</v>
      </c>
      <c r="D979">
        <v>15</v>
      </c>
    </row>
    <row r="980" spans="1:4" x14ac:dyDescent="0.25">
      <c r="A980" t="s">
        <v>406</v>
      </c>
      <c r="B980">
        <v>99</v>
      </c>
      <c r="C980" t="s">
        <v>457</v>
      </c>
      <c r="D980">
        <v>8</v>
      </c>
    </row>
    <row r="981" spans="1:4" x14ac:dyDescent="0.25">
      <c r="A981" t="s">
        <v>408</v>
      </c>
      <c r="B981">
        <v>100</v>
      </c>
      <c r="C981" t="s">
        <v>456</v>
      </c>
      <c r="D981">
        <v>16</v>
      </c>
    </row>
    <row r="982" spans="1:4" x14ac:dyDescent="0.25">
      <c r="A982" t="s">
        <v>408</v>
      </c>
      <c r="B982">
        <v>100</v>
      </c>
      <c r="C982" t="s">
        <v>457</v>
      </c>
      <c r="D982">
        <v>8</v>
      </c>
    </row>
    <row r="983" spans="1:4" x14ac:dyDescent="0.25">
      <c r="A983" t="s">
        <v>408</v>
      </c>
      <c r="B983">
        <v>101</v>
      </c>
      <c r="C983" t="s">
        <v>456</v>
      </c>
      <c r="D983">
        <v>9</v>
      </c>
    </row>
    <row r="984" spans="1:4" x14ac:dyDescent="0.25">
      <c r="A984" t="s">
        <v>408</v>
      </c>
      <c r="B984">
        <v>101</v>
      </c>
      <c r="C984" t="s">
        <v>457</v>
      </c>
      <c r="D984">
        <v>6</v>
      </c>
    </row>
    <row r="985" spans="1:4" x14ac:dyDescent="0.25">
      <c r="A985" t="s">
        <v>408</v>
      </c>
      <c r="B985">
        <v>102</v>
      </c>
      <c r="C985" t="s">
        <v>456</v>
      </c>
      <c r="D985">
        <v>10</v>
      </c>
    </row>
    <row r="986" spans="1:4" x14ac:dyDescent="0.25">
      <c r="A986" t="s">
        <v>408</v>
      </c>
      <c r="B986">
        <v>103</v>
      </c>
      <c r="C986" t="s">
        <v>456</v>
      </c>
      <c r="D986">
        <v>6</v>
      </c>
    </row>
    <row r="987" spans="1:4" x14ac:dyDescent="0.25">
      <c r="A987" t="s">
        <v>408</v>
      </c>
      <c r="B987">
        <v>104</v>
      </c>
      <c r="C987" t="s">
        <v>457</v>
      </c>
      <c r="D987">
        <v>1</v>
      </c>
    </row>
    <row r="988" spans="1:4" x14ac:dyDescent="0.25">
      <c r="A988" t="s">
        <v>408</v>
      </c>
      <c r="B988">
        <v>106</v>
      </c>
      <c r="C988" t="s">
        <v>457</v>
      </c>
      <c r="D988">
        <v>1</v>
      </c>
    </row>
    <row r="989" spans="1:4" x14ac:dyDescent="0.25">
      <c r="A989" t="s">
        <v>408</v>
      </c>
      <c r="B989">
        <v>17</v>
      </c>
      <c r="C989" t="s">
        <v>456</v>
      </c>
      <c r="D989">
        <v>2</v>
      </c>
    </row>
    <row r="990" spans="1:4" x14ac:dyDescent="0.25">
      <c r="A990" t="s">
        <v>408</v>
      </c>
      <c r="B990">
        <v>17</v>
      </c>
      <c r="C990" t="s">
        <v>457</v>
      </c>
      <c r="D990">
        <v>1</v>
      </c>
    </row>
    <row r="991" spans="1:4" x14ac:dyDescent="0.25">
      <c r="A991" t="s">
        <v>408</v>
      </c>
      <c r="B991">
        <v>18</v>
      </c>
      <c r="C991" t="s">
        <v>456</v>
      </c>
      <c r="D991">
        <v>1578</v>
      </c>
    </row>
    <row r="992" spans="1:4" x14ac:dyDescent="0.25">
      <c r="A992" t="s">
        <v>408</v>
      </c>
      <c r="B992">
        <v>18</v>
      </c>
      <c r="C992" t="s">
        <v>457</v>
      </c>
      <c r="D992">
        <v>1462</v>
      </c>
    </row>
    <row r="993" spans="1:4" x14ac:dyDescent="0.25">
      <c r="A993" t="s">
        <v>408</v>
      </c>
      <c r="B993">
        <v>19</v>
      </c>
      <c r="C993" t="s">
        <v>456</v>
      </c>
      <c r="D993">
        <v>1806</v>
      </c>
    </row>
    <row r="994" spans="1:4" x14ac:dyDescent="0.25">
      <c r="A994" t="s">
        <v>408</v>
      </c>
      <c r="B994">
        <v>19</v>
      </c>
      <c r="C994" t="s">
        <v>457</v>
      </c>
      <c r="D994">
        <v>1686</v>
      </c>
    </row>
    <row r="995" spans="1:4" x14ac:dyDescent="0.25">
      <c r="A995" t="s">
        <v>408</v>
      </c>
      <c r="B995">
        <v>20</v>
      </c>
      <c r="C995" t="s">
        <v>456</v>
      </c>
      <c r="D995">
        <v>1836</v>
      </c>
    </row>
    <row r="996" spans="1:4" x14ac:dyDescent="0.25">
      <c r="A996" t="s">
        <v>408</v>
      </c>
      <c r="B996">
        <v>20</v>
      </c>
      <c r="C996" t="s">
        <v>457</v>
      </c>
      <c r="D996">
        <v>1742</v>
      </c>
    </row>
    <row r="997" spans="1:4" x14ac:dyDescent="0.25">
      <c r="A997" t="s">
        <v>408</v>
      </c>
      <c r="B997">
        <v>20</v>
      </c>
      <c r="C997" t="s">
        <v>458</v>
      </c>
      <c r="D997">
        <v>1</v>
      </c>
    </row>
    <row r="998" spans="1:4" x14ac:dyDescent="0.25">
      <c r="A998" t="s">
        <v>408</v>
      </c>
      <c r="B998">
        <v>21</v>
      </c>
      <c r="C998" t="s">
        <v>456</v>
      </c>
      <c r="D998">
        <v>1916</v>
      </c>
    </row>
    <row r="999" spans="1:4" x14ac:dyDescent="0.25">
      <c r="A999" t="s">
        <v>408</v>
      </c>
      <c r="B999">
        <v>21</v>
      </c>
      <c r="C999" t="s">
        <v>457</v>
      </c>
      <c r="D999">
        <v>1892</v>
      </c>
    </row>
    <row r="1000" spans="1:4" x14ac:dyDescent="0.25">
      <c r="A1000" t="s">
        <v>408</v>
      </c>
      <c r="B1000">
        <v>21</v>
      </c>
      <c r="C1000" t="s">
        <v>458</v>
      </c>
      <c r="D1000">
        <v>1</v>
      </c>
    </row>
    <row r="1001" spans="1:4" x14ac:dyDescent="0.25">
      <c r="A1001" t="s">
        <v>408</v>
      </c>
      <c r="B1001">
        <v>22</v>
      </c>
      <c r="C1001" t="s">
        <v>456</v>
      </c>
      <c r="D1001">
        <v>2073</v>
      </c>
    </row>
    <row r="1002" spans="1:4" x14ac:dyDescent="0.25">
      <c r="A1002" t="s">
        <v>408</v>
      </c>
      <c r="B1002">
        <v>22</v>
      </c>
      <c r="C1002" t="s">
        <v>457</v>
      </c>
      <c r="D1002">
        <v>2000</v>
      </c>
    </row>
    <row r="1003" spans="1:4" x14ac:dyDescent="0.25">
      <c r="A1003" t="s">
        <v>408</v>
      </c>
      <c r="B1003">
        <v>22</v>
      </c>
      <c r="C1003" t="s">
        <v>458</v>
      </c>
      <c r="D1003">
        <v>1</v>
      </c>
    </row>
    <row r="1004" spans="1:4" x14ac:dyDescent="0.25">
      <c r="A1004" t="s">
        <v>408</v>
      </c>
      <c r="B1004">
        <v>23</v>
      </c>
      <c r="C1004" t="s">
        <v>456</v>
      </c>
      <c r="D1004">
        <v>2048</v>
      </c>
    </row>
    <row r="1005" spans="1:4" x14ac:dyDescent="0.25">
      <c r="A1005" t="s">
        <v>408</v>
      </c>
      <c r="B1005">
        <v>23</v>
      </c>
      <c r="C1005" t="s">
        <v>457</v>
      </c>
      <c r="D1005">
        <v>1927</v>
      </c>
    </row>
    <row r="1006" spans="1:4" x14ac:dyDescent="0.25">
      <c r="A1006" t="s">
        <v>408</v>
      </c>
      <c r="B1006">
        <v>24</v>
      </c>
      <c r="C1006" t="s">
        <v>456</v>
      </c>
      <c r="D1006">
        <v>2076</v>
      </c>
    </row>
    <row r="1007" spans="1:4" x14ac:dyDescent="0.25">
      <c r="A1007" t="s">
        <v>408</v>
      </c>
      <c r="B1007">
        <v>24</v>
      </c>
      <c r="C1007" t="s">
        <v>457</v>
      </c>
      <c r="D1007">
        <v>2086</v>
      </c>
    </row>
    <row r="1008" spans="1:4" x14ac:dyDescent="0.25">
      <c r="A1008" t="s">
        <v>408</v>
      </c>
      <c r="B1008">
        <v>25</v>
      </c>
      <c r="C1008" t="s">
        <v>456</v>
      </c>
      <c r="D1008">
        <v>2108</v>
      </c>
    </row>
    <row r="1009" spans="1:4" x14ac:dyDescent="0.25">
      <c r="A1009" t="s">
        <v>408</v>
      </c>
      <c r="B1009">
        <v>25</v>
      </c>
      <c r="C1009" t="s">
        <v>457</v>
      </c>
      <c r="D1009">
        <v>1971</v>
      </c>
    </row>
    <row r="1010" spans="1:4" x14ac:dyDescent="0.25">
      <c r="A1010" t="s">
        <v>408</v>
      </c>
      <c r="B1010">
        <v>26</v>
      </c>
      <c r="C1010" t="s">
        <v>456</v>
      </c>
      <c r="D1010">
        <v>2290</v>
      </c>
    </row>
    <row r="1011" spans="1:4" x14ac:dyDescent="0.25">
      <c r="A1011" t="s">
        <v>408</v>
      </c>
      <c r="B1011">
        <v>26</v>
      </c>
      <c r="C1011" t="s">
        <v>457</v>
      </c>
      <c r="D1011">
        <v>2162</v>
      </c>
    </row>
    <row r="1012" spans="1:4" x14ac:dyDescent="0.25">
      <c r="A1012" t="s">
        <v>408</v>
      </c>
      <c r="B1012">
        <v>27</v>
      </c>
      <c r="C1012" t="s">
        <v>456</v>
      </c>
      <c r="D1012">
        <v>2186</v>
      </c>
    </row>
    <row r="1013" spans="1:4" x14ac:dyDescent="0.25">
      <c r="A1013" t="s">
        <v>408</v>
      </c>
      <c r="B1013">
        <v>27</v>
      </c>
      <c r="C1013" t="s">
        <v>457</v>
      </c>
      <c r="D1013">
        <v>2083</v>
      </c>
    </row>
    <row r="1014" spans="1:4" x14ac:dyDescent="0.25">
      <c r="A1014" t="s">
        <v>408</v>
      </c>
      <c r="B1014">
        <v>28</v>
      </c>
      <c r="C1014" t="s">
        <v>456</v>
      </c>
      <c r="D1014">
        <v>2168</v>
      </c>
    </row>
    <row r="1015" spans="1:4" x14ac:dyDescent="0.25">
      <c r="A1015" t="s">
        <v>408</v>
      </c>
      <c r="B1015">
        <v>28</v>
      </c>
      <c r="C1015" t="s">
        <v>457</v>
      </c>
      <c r="D1015">
        <v>1982</v>
      </c>
    </row>
    <row r="1016" spans="1:4" x14ac:dyDescent="0.25">
      <c r="A1016" t="s">
        <v>408</v>
      </c>
      <c r="B1016">
        <v>28</v>
      </c>
      <c r="C1016" t="s">
        <v>458</v>
      </c>
      <c r="D1016">
        <v>1</v>
      </c>
    </row>
    <row r="1017" spans="1:4" x14ac:dyDescent="0.25">
      <c r="A1017" t="s">
        <v>408</v>
      </c>
      <c r="B1017">
        <v>29</v>
      </c>
      <c r="C1017" t="s">
        <v>456</v>
      </c>
      <c r="D1017">
        <v>2229</v>
      </c>
    </row>
    <row r="1018" spans="1:4" x14ac:dyDescent="0.25">
      <c r="A1018" t="s">
        <v>408</v>
      </c>
      <c r="B1018">
        <v>29</v>
      </c>
      <c r="C1018" t="s">
        <v>457</v>
      </c>
      <c r="D1018">
        <v>1984</v>
      </c>
    </row>
    <row r="1019" spans="1:4" x14ac:dyDescent="0.25">
      <c r="A1019" t="s">
        <v>408</v>
      </c>
      <c r="B1019">
        <v>30</v>
      </c>
      <c r="C1019" t="s">
        <v>456</v>
      </c>
      <c r="D1019">
        <v>2187</v>
      </c>
    </row>
    <row r="1020" spans="1:4" x14ac:dyDescent="0.25">
      <c r="A1020" t="s">
        <v>408</v>
      </c>
      <c r="B1020">
        <v>30</v>
      </c>
      <c r="C1020" t="s">
        <v>457</v>
      </c>
      <c r="D1020">
        <v>1972</v>
      </c>
    </row>
    <row r="1021" spans="1:4" x14ac:dyDescent="0.25">
      <c r="A1021" t="s">
        <v>408</v>
      </c>
      <c r="B1021">
        <v>31</v>
      </c>
      <c r="C1021" t="s">
        <v>456</v>
      </c>
      <c r="D1021">
        <v>2255</v>
      </c>
    </row>
    <row r="1022" spans="1:4" x14ac:dyDescent="0.25">
      <c r="A1022" t="s">
        <v>408</v>
      </c>
      <c r="B1022">
        <v>31</v>
      </c>
      <c r="C1022" t="s">
        <v>457</v>
      </c>
      <c r="D1022">
        <v>1955</v>
      </c>
    </row>
    <row r="1023" spans="1:4" x14ac:dyDescent="0.25">
      <c r="A1023" t="s">
        <v>408</v>
      </c>
      <c r="B1023">
        <v>32</v>
      </c>
      <c r="C1023" t="s">
        <v>456</v>
      </c>
      <c r="D1023">
        <v>2263</v>
      </c>
    </row>
    <row r="1024" spans="1:4" x14ac:dyDescent="0.25">
      <c r="A1024" t="s">
        <v>408</v>
      </c>
      <c r="B1024">
        <v>32</v>
      </c>
      <c r="C1024" t="s">
        <v>457</v>
      </c>
      <c r="D1024">
        <v>2044</v>
      </c>
    </row>
    <row r="1025" spans="1:4" x14ac:dyDescent="0.25">
      <c r="A1025" t="s">
        <v>408</v>
      </c>
      <c r="B1025">
        <v>33</v>
      </c>
      <c r="C1025" t="s">
        <v>456</v>
      </c>
      <c r="D1025">
        <v>2312</v>
      </c>
    </row>
    <row r="1026" spans="1:4" x14ac:dyDescent="0.25">
      <c r="A1026" t="s">
        <v>408</v>
      </c>
      <c r="B1026">
        <v>33</v>
      </c>
      <c r="C1026" t="s">
        <v>457</v>
      </c>
      <c r="D1026">
        <v>2018</v>
      </c>
    </row>
    <row r="1027" spans="1:4" x14ac:dyDescent="0.25">
      <c r="A1027" t="s">
        <v>408</v>
      </c>
      <c r="B1027">
        <v>34</v>
      </c>
      <c r="C1027" t="s">
        <v>456</v>
      </c>
      <c r="D1027">
        <v>2428</v>
      </c>
    </row>
    <row r="1028" spans="1:4" x14ac:dyDescent="0.25">
      <c r="A1028" t="s">
        <v>408</v>
      </c>
      <c r="B1028">
        <v>34</v>
      </c>
      <c r="C1028" t="s">
        <v>457</v>
      </c>
      <c r="D1028">
        <v>2120</v>
      </c>
    </row>
    <row r="1029" spans="1:4" x14ac:dyDescent="0.25">
      <c r="A1029" t="s">
        <v>408</v>
      </c>
      <c r="B1029">
        <v>35</v>
      </c>
      <c r="C1029" t="s">
        <v>456</v>
      </c>
      <c r="D1029">
        <v>2392</v>
      </c>
    </row>
    <row r="1030" spans="1:4" x14ac:dyDescent="0.25">
      <c r="A1030" t="s">
        <v>408</v>
      </c>
      <c r="B1030">
        <v>35</v>
      </c>
      <c r="C1030" t="s">
        <v>457</v>
      </c>
      <c r="D1030">
        <v>2120</v>
      </c>
    </row>
    <row r="1031" spans="1:4" x14ac:dyDescent="0.25">
      <c r="A1031" t="s">
        <v>408</v>
      </c>
      <c r="B1031">
        <v>35</v>
      </c>
      <c r="C1031" t="s">
        <v>458</v>
      </c>
      <c r="D1031">
        <v>1</v>
      </c>
    </row>
    <row r="1032" spans="1:4" x14ac:dyDescent="0.25">
      <c r="A1032" t="s">
        <v>408</v>
      </c>
      <c r="B1032">
        <v>36</v>
      </c>
      <c r="C1032" t="s">
        <v>456</v>
      </c>
      <c r="D1032">
        <v>2488</v>
      </c>
    </row>
    <row r="1033" spans="1:4" x14ac:dyDescent="0.25">
      <c r="A1033" t="s">
        <v>408</v>
      </c>
      <c r="B1033">
        <v>36</v>
      </c>
      <c r="C1033" t="s">
        <v>457</v>
      </c>
      <c r="D1033">
        <v>2135</v>
      </c>
    </row>
    <row r="1034" spans="1:4" x14ac:dyDescent="0.25">
      <c r="A1034" t="s">
        <v>408</v>
      </c>
      <c r="B1034">
        <v>37</v>
      </c>
      <c r="C1034" t="s">
        <v>456</v>
      </c>
      <c r="D1034">
        <v>2471</v>
      </c>
    </row>
    <row r="1035" spans="1:4" x14ac:dyDescent="0.25">
      <c r="A1035" t="s">
        <v>408</v>
      </c>
      <c r="B1035">
        <v>37</v>
      </c>
      <c r="C1035" t="s">
        <v>457</v>
      </c>
      <c r="D1035">
        <v>2251</v>
      </c>
    </row>
    <row r="1036" spans="1:4" x14ac:dyDescent="0.25">
      <c r="A1036" t="s">
        <v>408</v>
      </c>
      <c r="B1036">
        <v>38</v>
      </c>
      <c r="C1036" t="s">
        <v>456</v>
      </c>
      <c r="D1036">
        <v>2428</v>
      </c>
    </row>
    <row r="1037" spans="1:4" x14ac:dyDescent="0.25">
      <c r="A1037" t="s">
        <v>408</v>
      </c>
      <c r="B1037">
        <v>38</v>
      </c>
      <c r="C1037" t="s">
        <v>457</v>
      </c>
      <c r="D1037">
        <v>2134</v>
      </c>
    </row>
    <row r="1038" spans="1:4" x14ac:dyDescent="0.25">
      <c r="A1038" t="s">
        <v>408</v>
      </c>
      <c r="B1038">
        <v>39</v>
      </c>
      <c r="C1038" t="s">
        <v>456</v>
      </c>
      <c r="D1038">
        <v>2483</v>
      </c>
    </row>
    <row r="1039" spans="1:4" x14ac:dyDescent="0.25">
      <c r="A1039" t="s">
        <v>408</v>
      </c>
      <c r="B1039">
        <v>39</v>
      </c>
      <c r="C1039" t="s">
        <v>457</v>
      </c>
      <c r="D1039">
        <v>2181</v>
      </c>
    </row>
    <row r="1040" spans="1:4" x14ac:dyDescent="0.25">
      <c r="A1040" t="s">
        <v>408</v>
      </c>
      <c r="B1040">
        <v>40</v>
      </c>
      <c r="C1040" t="s">
        <v>456</v>
      </c>
      <c r="D1040">
        <v>2414</v>
      </c>
    </row>
    <row r="1041" spans="1:4" x14ac:dyDescent="0.25">
      <c r="A1041" t="s">
        <v>408</v>
      </c>
      <c r="B1041">
        <v>40</v>
      </c>
      <c r="C1041" t="s">
        <v>457</v>
      </c>
      <c r="D1041">
        <v>2125</v>
      </c>
    </row>
    <row r="1042" spans="1:4" x14ac:dyDescent="0.25">
      <c r="A1042" t="s">
        <v>408</v>
      </c>
      <c r="B1042">
        <v>41</v>
      </c>
      <c r="C1042" t="s">
        <v>456</v>
      </c>
      <c r="D1042">
        <v>2307</v>
      </c>
    </row>
    <row r="1043" spans="1:4" x14ac:dyDescent="0.25">
      <c r="A1043" t="s">
        <v>408</v>
      </c>
      <c r="B1043">
        <v>41</v>
      </c>
      <c r="C1043" t="s">
        <v>457</v>
      </c>
      <c r="D1043">
        <v>2175</v>
      </c>
    </row>
    <row r="1044" spans="1:4" x14ac:dyDescent="0.25">
      <c r="A1044" t="s">
        <v>408</v>
      </c>
      <c r="B1044">
        <v>42</v>
      </c>
      <c r="C1044" t="s">
        <v>456</v>
      </c>
      <c r="D1044">
        <v>2384</v>
      </c>
    </row>
    <row r="1045" spans="1:4" x14ac:dyDescent="0.25">
      <c r="A1045" t="s">
        <v>408</v>
      </c>
      <c r="B1045">
        <v>42</v>
      </c>
      <c r="C1045" t="s">
        <v>457</v>
      </c>
      <c r="D1045">
        <v>2110</v>
      </c>
    </row>
    <row r="1046" spans="1:4" x14ac:dyDescent="0.25">
      <c r="A1046" t="s">
        <v>408</v>
      </c>
      <c r="B1046">
        <v>43</v>
      </c>
      <c r="C1046" t="s">
        <v>456</v>
      </c>
      <c r="D1046">
        <v>2234</v>
      </c>
    </row>
    <row r="1047" spans="1:4" x14ac:dyDescent="0.25">
      <c r="A1047" t="s">
        <v>408</v>
      </c>
      <c r="B1047">
        <v>43</v>
      </c>
      <c r="C1047" t="s">
        <v>457</v>
      </c>
      <c r="D1047">
        <v>2125</v>
      </c>
    </row>
    <row r="1048" spans="1:4" x14ac:dyDescent="0.25">
      <c r="A1048" t="s">
        <v>408</v>
      </c>
      <c r="B1048">
        <v>44</v>
      </c>
      <c r="C1048" t="s">
        <v>456</v>
      </c>
      <c r="D1048">
        <v>2384</v>
      </c>
    </row>
    <row r="1049" spans="1:4" x14ac:dyDescent="0.25">
      <c r="A1049" t="s">
        <v>408</v>
      </c>
      <c r="B1049">
        <v>44</v>
      </c>
      <c r="C1049" t="s">
        <v>457</v>
      </c>
      <c r="D1049">
        <v>2165</v>
      </c>
    </row>
    <row r="1050" spans="1:4" x14ac:dyDescent="0.25">
      <c r="A1050" t="s">
        <v>408</v>
      </c>
      <c r="B1050">
        <v>45</v>
      </c>
      <c r="C1050" t="s">
        <v>456</v>
      </c>
      <c r="D1050">
        <v>2530</v>
      </c>
    </row>
    <row r="1051" spans="1:4" x14ac:dyDescent="0.25">
      <c r="A1051" t="s">
        <v>408</v>
      </c>
      <c r="B1051">
        <v>45</v>
      </c>
      <c r="C1051" t="s">
        <v>457</v>
      </c>
      <c r="D1051">
        <v>2467</v>
      </c>
    </row>
    <row r="1052" spans="1:4" x14ac:dyDescent="0.25">
      <c r="A1052" t="s">
        <v>408</v>
      </c>
      <c r="B1052">
        <v>46</v>
      </c>
      <c r="C1052" t="s">
        <v>456</v>
      </c>
      <c r="D1052">
        <v>2748</v>
      </c>
    </row>
    <row r="1053" spans="1:4" x14ac:dyDescent="0.25">
      <c r="A1053" t="s">
        <v>408</v>
      </c>
      <c r="B1053">
        <v>46</v>
      </c>
      <c r="C1053" t="s">
        <v>457</v>
      </c>
      <c r="D1053">
        <v>2591</v>
      </c>
    </row>
    <row r="1054" spans="1:4" x14ac:dyDescent="0.25">
      <c r="A1054" t="s">
        <v>408</v>
      </c>
      <c r="B1054">
        <v>47</v>
      </c>
      <c r="C1054" t="s">
        <v>456</v>
      </c>
      <c r="D1054">
        <v>2528</v>
      </c>
    </row>
    <row r="1055" spans="1:4" x14ac:dyDescent="0.25">
      <c r="A1055" t="s">
        <v>408</v>
      </c>
      <c r="B1055">
        <v>47</v>
      </c>
      <c r="C1055" t="s">
        <v>457</v>
      </c>
      <c r="D1055">
        <v>2421</v>
      </c>
    </row>
    <row r="1056" spans="1:4" x14ac:dyDescent="0.25">
      <c r="A1056" t="s">
        <v>408</v>
      </c>
      <c r="B1056">
        <v>48</v>
      </c>
      <c r="C1056" t="s">
        <v>456</v>
      </c>
      <c r="D1056">
        <v>2482</v>
      </c>
    </row>
    <row r="1057" spans="1:4" x14ac:dyDescent="0.25">
      <c r="A1057" t="s">
        <v>408</v>
      </c>
      <c r="B1057">
        <v>48</v>
      </c>
      <c r="C1057" t="s">
        <v>457</v>
      </c>
      <c r="D1057">
        <v>2330</v>
      </c>
    </row>
    <row r="1058" spans="1:4" x14ac:dyDescent="0.25">
      <c r="A1058" t="s">
        <v>408</v>
      </c>
      <c r="B1058">
        <v>49</v>
      </c>
      <c r="C1058" t="s">
        <v>456</v>
      </c>
      <c r="D1058">
        <v>2310</v>
      </c>
    </row>
    <row r="1059" spans="1:4" x14ac:dyDescent="0.25">
      <c r="A1059" t="s">
        <v>408</v>
      </c>
      <c r="B1059">
        <v>49</v>
      </c>
      <c r="C1059" t="s">
        <v>457</v>
      </c>
      <c r="D1059">
        <v>2310</v>
      </c>
    </row>
    <row r="1060" spans="1:4" x14ac:dyDescent="0.25">
      <c r="A1060" t="s">
        <v>408</v>
      </c>
      <c r="B1060">
        <v>50</v>
      </c>
      <c r="C1060" t="s">
        <v>456</v>
      </c>
      <c r="D1060">
        <v>2387</v>
      </c>
    </row>
    <row r="1061" spans="1:4" x14ac:dyDescent="0.25">
      <c r="A1061" t="s">
        <v>408</v>
      </c>
      <c r="B1061">
        <v>50</v>
      </c>
      <c r="C1061" t="s">
        <v>457</v>
      </c>
      <c r="D1061">
        <v>2258</v>
      </c>
    </row>
    <row r="1062" spans="1:4" x14ac:dyDescent="0.25">
      <c r="A1062" t="s">
        <v>408</v>
      </c>
      <c r="B1062">
        <v>51</v>
      </c>
      <c r="C1062" t="s">
        <v>456</v>
      </c>
      <c r="D1062">
        <v>2505</v>
      </c>
    </row>
    <row r="1063" spans="1:4" x14ac:dyDescent="0.25">
      <c r="A1063" t="s">
        <v>408</v>
      </c>
      <c r="B1063">
        <v>51</v>
      </c>
      <c r="C1063" t="s">
        <v>457</v>
      </c>
      <c r="D1063">
        <v>2215</v>
      </c>
    </row>
    <row r="1064" spans="1:4" x14ac:dyDescent="0.25">
      <c r="A1064" t="s">
        <v>408</v>
      </c>
      <c r="B1064">
        <v>52</v>
      </c>
      <c r="C1064" t="s">
        <v>456</v>
      </c>
      <c r="D1064">
        <v>2634</v>
      </c>
    </row>
    <row r="1065" spans="1:4" x14ac:dyDescent="0.25">
      <c r="A1065" t="s">
        <v>408</v>
      </c>
      <c r="B1065">
        <v>52</v>
      </c>
      <c r="C1065" t="s">
        <v>457</v>
      </c>
      <c r="D1065">
        <v>2340</v>
      </c>
    </row>
    <row r="1066" spans="1:4" x14ac:dyDescent="0.25">
      <c r="A1066" t="s">
        <v>408</v>
      </c>
      <c r="B1066">
        <v>53</v>
      </c>
      <c r="C1066" t="s">
        <v>456</v>
      </c>
      <c r="D1066">
        <v>2645</v>
      </c>
    </row>
    <row r="1067" spans="1:4" x14ac:dyDescent="0.25">
      <c r="A1067" t="s">
        <v>408</v>
      </c>
      <c r="B1067">
        <v>53</v>
      </c>
      <c r="C1067" t="s">
        <v>457</v>
      </c>
      <c r="D1067">
        <v>2436</v>
      </c>
    </row>
    <row r="1068" spans="1:4" x14ac:dyDescent="0.25">
      <c r="A1068" t="s">
        <v>408</v>
      </c>
      <c r="B1068">
        <v>54</v>
      </c>
      <c r="C1068" t="s">
        <v>456</v>
      </c>
      <c r="D1068">
        <v>2661</v>
      </c>
    </row>
    <row r="1069" spans="1:4" x14ac:dyDescent="0.25">
      <c r="A1069" t="s">
        <v>408</v>
      </c>
      <c r="B1069">
        <v>54</v>
      </c>
      <c r="C1069" t="s">
        <v>457</v>
      </c>
      <c r="D1069">
        <v>2460</v>
      </c>
    </row>
    <row r="1070" spans="1:4" x14ac:dyDescent="0.25">
      <c r="A1070" t="s">
        <v>408</v>
      </c>
      <c r="B1070">
        <v>55</v>
      </c>
      <c r="C1070" t="s">
        <v>456</v>
      </c>
      <c r="D1070">
        <v>2692</v>
      </c>
    </row>
    <row r="1071" spans="1:4" x14ac:dyDescent="0.25">
      <c r="A1071" t="s">
        <v>408</v>
      </c>
      <c r="B1071">
        <v>55</v>
      </c>
      <c r="C1071" t="s">
        <v>457</v>
      </c>
      <c r="D1071">
        <v>2513</v>
      </c>
    </row>
    <row r="1072" spans="1:4" x14ac:dyDescent="0.25">
      <c r="A1072" t="s">
        <v>408</v>
      </c>
      <c r="B1072">
        <v>56</v>
      </c>
      <c r="C1072" t="s">
        <v>456</v>
      </c>
      <c r="D1072">
        <v>2745</v>
      </c>
    </row>
    <row r="1073" spans="1:4" x14ac:dyDescent="0.25">
      <c r="A1073" t="s">
        <v>408</v>
      </c>
      <c r="B1073">
        <v>56</v>
      </c>
      <c r="C1073" t="s">
        <v>457</v>
      </c>
      <c r="D1073">
        <v>2437</v>
      </c>
    </row>
    <row r="1074" spans="1:4" x14ac:dyDescent="0.25">
      <c r="A1074" t="s">
        <v>408</v>
      </c>
      <c r="B1074">
        <v>57</v>
      </c>
      <c r="C1074" t="s">
        <v>456</v>
      </c>
      <c r="D1074">
        <v>2576</v>
      </c>
    </row>
    <row r="1075" spans="1:4" x14ac:dyDescent="0.25">
      <c r="A1075" t="s">
        <v>408</v>
      </c>
      <c r="B1075">
        <v>57</v>
      </c>
      <c r="C1075" t="s">
        <v>457</v>
      </c>
      <c r="D1075">
        <v>2481</v>
      </c>
    </row>
    <row r="1076" spans="1:4" x14ac:dyDescent="0.25">
      <c r="A1076" t="s">
        <v>408</v>
      </c>
      <c r="B1076">
        <v>58</v>
      </c>
      <c r="C1076" t="s">
        <v>456</v>
      </c>
      <c r="D1076">
        <v>2626</v>
      </c>
    </row>
    <row r="1077" spans="1:4" x14ac:dyDescent="0.25">
      <c r="A1077" t="s">
        <v>408</v>
      </c>
      <c r="B1077">
        <v>58</v>
      </c>
      <c r="C1077" t="s">
        <v>457</v>
      </c>
      <c r="D1077">
        <v>2411</v>
      </c>
    </row>
    <row r="1078" spans="1:4" x14ac:dyDescent="0.25">
      <c r="A1078" t="s">
        <v>408</v>
      </c>
      <c r="B1078">
        <v>59</v>
      </c>
      <c r="C1078" t="s">
        <v>456</v>
      </c>
      <c r="D1078">
        <v>2586</v>
      </c>
    </row>
    <row r="1079" spans="1:4" x14ac:dyDescent="0.25">
      <c r="A1079" t="s">
        <v>408</v>
      </c>
      <c r="B1079">
        <v>59</v>
      </c>
      <c r="C1079" t="s">
        <v>457</v>
      </c>
      <c r="D1079">
        <v>2477</v>
      </c>
    </row>
    <row r="1080" spans="1:4" x14ac:dyDescent="0.25">
      <c r="A1080" t="s">
        <v>408</v>
      </c>
      <c r="B1080">
        <v>60</v>
      </c>
      <c r="C1080" t="s">
        <v>456</v>
      </c>
      <c r="D1080">
        <v>2648</v>
      </c>
    </row>
    <row r="1081" spans="1:4" x14ac:dyDescent="0.25">
      <c r="A1081" t="s">
        <v>408</v>
      </c>
      <c r="B1081">
        <v>60</v>
      </c>
      <c r="C1081" t="s">
        <v>457</v>
      </c>
      <c r="D1081">
        <v>2392</v>
      </c>
    </row>
    <row r="1082" spans="1:4" x14ac:dyDescent="0.25">
      <c r="A1082" t="s">
        <v>408</v>
      </c>
      <c r="B1082">
        <v>61</v>
      </c>
      <c r="C1082" t="s">
        <v>456</v>
      </c>
      <c r="D1082">
        <v>2564</v>
      </c>
    </row>
    <row r="1083" spans="1:4" x14ac:dyDescent="0.25">
      <c r="A1083" t="s">
        <v>408</v>
      </c>
      <c r="B1083">
        <v>61</v>
      </c>
      <c r="C1083" t="s">
        <v>457</v>
      </c>
      <c r="D1083">
        <v>2349</v>
      </c>
    </row>
    <row r="1084" spans="1:4" x14ac:dyDescent="0.25">
      <c r="A1084" t="s">
        <v>408</v>
      </c>
      <c r="B1084">
        <v>62</v>
      </c>
      <c r="C1084" t="s">
        <v>456</v>
      </c>
      <c r="D1084">
        <v>2721</v>
      </c>
    </row>
    <row r="1085" spans="1:4" x14ac:dyDescent="0.25">
      <c r="A1085" t="s">
        <v>408</v>
      </c>
      <c r="B1085">
        <v>62</v>
      </c>
      <c r="C1085" t="s">
        <v>457</v>
      </c>
      <c r="D1085">
        <v>2361</v>
      </c>
    </row>
    <row r="1086" spans="1:4" x14ac:dyDescent="0.25">
      <c r="A1086" t="s">
        <v>408</v>
      </c>
      <c r="B1086">
        <v>63</v>
      </c>
      <c r="C1086" t="s">
        <v>456</v>
      </c>
      <c r="D1086">
        <v>2590</v>
      </c>
    </row>
    <row r="1087" spans="1:4" x14ac:dyDescent="0.25">
      <c r="A1087" t="s">
        <v>408</v>
      </c>
      <c r="B1087">
        <v>63</v>
      </c>
      <c r="C1087" t="s">
        <v>457</v>
      </c>
      <c r="D1087">
        <v>2302</v>
      </c>
    </row>
    <row r="1088" spans="1:4" x14ac:dyDescent="0.25">
      <c r="A1088" t="s">
        <v>408</v>
      </c>
      <c r="B1088">
        <v>64</v>
      </c>
      <c r="C1088" t="s">
        <v>456</v>
      </c>
      <c r="D1088">
        <v>2581</v>
      </c>
    </row>
    <row r="1089" spans="1:4" x14ac:dyDescent="0.25">
      <c r="A1089" t="s">
        <v>408</v>
      </c>
      <c r="B1089">
        <v>64</v>
      </c>
      <c r="C1089" t="s">
        <v>457</v>
      </c>
      <c r="D1089">
        <v>2254</v>
      </c>
    </row>
    <row r="1090" spans="1:4" x14ac:dyDescent="0.25">
      <c r="A1090" t="s">
        <v>408</v>
      </c>
      <c r="B1090">
        <v>65</v>
      </c>
      <c r="C1090" t="s">
        <v>456</v>
      </c>
      <c r="D1090">
        <v>2483</v>
      </c>
    </row>
    <row r="1091" spans="1:4" x14ac:dyDescent="0.25">
      <c r="A1091" t="s">
        <v>408</v>
      </c>
      <c r="B1091">
        <v>65</v>
      </c>
      <c r="C1091" t="s">
        <v>457</v>
      </c>
      <c r="D1091">
        <v>2096</v>
      </c>
    </row>
    <row r="1092" spans="1:4" x14ac:dyDescent="0.25">
      <c r="A1092" t="s">
        <v>408</v>
      </c>
      <c r="B1092">
        <v>65</v>
      </c>
      <c r="C1092" t="s">
        <v>458</v>
      </c>
      <c r="D1092">
        <v>1</v>
      </c>
    </row>
    <row r="1093" spans="1:4" x14ac:dyDescent="0.25">
      <c r="A1093" t="s">
        <v>408</v>
      </c>
      <c r="B1093">
        <v>66</v>
      </c>
      <c r="C1093" t="s">
        <v>456</v>
      </c>
      <c r="D1093">
        <v>2378</v>
      </c>
    </row>
    <row r="1094" spans="1:4" x14ac:dyDescent="0.25">
      <c r="A1094" t="s">
        <v>408</v>
      </c>
      <c r="B1094">
        <v>66</v>
      </c>
      <c r="C1094" t="s">
        <v>457</v>
      </c>
      <c r="D1094">
        <v>2111</v>
      </c>
    </row>
    <row r="1095" spans="1:4" x14ac:dyDescent="0.25">
      <c r="A1095" t="s">
        <v>408</v>
      </c>
      <c r="B1095">
        <v>67</v>
      </c>
      <c r="C1095" t="s">
        <v>456</v>
      </c>
      <c r="D1095">
        <v>2430</v>
      </c>
    </row>
    <row r="1096" spans="1:4" x14ac:dyDescent="0.25">
      <c r="A1096" t="s">
        <v>408</v>
      </c>
      <c r="B1096">
        <v>67</v>
      </c>
      <c r="C1096" t="s">
        <v>457</v>
      </c>
      <c r="D1096">
        <v>2102</v>
      </c>
    </row>
    <row r="1097" spans="1:4" x14ac:dyDescent="0.25">
      <c r="A1097" t="s">
        <v>408</v>
      </c>
      <c r="B1097">
        <v>68</v>
      </c>
      <c r="C1097" t="s">
        <v>456</v>
      </c>
      <c r="D1097">
        <v>2232</v>
      </c>
    </row>
    <row r="1098" spans="1:4" x14ac:dyDescent="0.25">
      <c r="A1098" t="s">
        <v>408</v>
      </c>
      <c r="B1098">
        <v>68</v>
      </c>
      <c r="C1098" t="s">
        <v>457</v>
      </c>
      <c r="D1098">
        <v>2052</v>
      </c>
    </row>
    <row r="1099" spans="1:4" x14ac:dyDescent="0.25">
      <c r="A1099" t="s">
        <v>408</v>
      </c>
      <c r="B1099">
        <v>69</v>
      </c>
      <c r="C1099" t="s">
        <v>456</v>
      </c>
      <c r="D1099">
        <v>2473</v>
      </c>
    </row>
    <row r="1100" spans="1:4" x14ac:dyDescent="0.25">
      <c r="A1100" t="s">
        <v>408</v>
      </c>
      <c r="B1100">
        <v>69</v>
      </c>
      <c r="C1100" t="s">
        <v>457</v>
      </c>
      <c r="D1100">
        <v>2185</v>
      </c>
    </row>
    <row r="1101" spans="1:4" x14ac:dyDescent="0.25">
      <c r="A1101" t="s">
        <v>408</v>
      </c>
      <c r="B1101">
        <v>70</v>
      </c>
      <c r="C1101" t="s">
        <v>456</v>
      </c>
      <c r="D1101">
        <v>2109</v>
      </c>
    </row>
    <row r="1102" spans="1:4" x14ac:dyDescent="0.25">
      <c r="A1102" t="s">
        <v>408</v>
      </c>
      <c r="B1102">
        <v>70</v>
      </c>
      <c r="C1102" t="s">
        <v>457</v>
      </c>
      <c r="D1102">
        <v>1813</v>
      </c>
    </row>
    <row r="1103" spans="1:4" x14ac:dyDescent="0.25">
      <c r="A1103" t="s">
        <v>408</v>
      </c>
      <c r="B1103">
        <v>71</v>
      </c>
      <c r="C1103" t="s">
        <v>456</v>
      </c>
      <c r="D1103">
        <v>1687</v>
      </c>
    </row>
    <row r="1104" spans="1:4" x14ac:dyDescent="0.25">
      <c r="A1104" t="s">
        <v>408</v>
      </c>
      <c r="B1104">
        <v>71</v>
      </c>
      <c r="C1104" t="s">
        <v>457</v>
      </c>
      <c r="D1104">
        <v>1506</v>
      </c>
    </row>
    <row r="1105" spans="1:4" x14ac:dyDescent="0.25">
      <c r="A1105" t="s">
        <v>408</v>
      </c>
      <c r="B1105">
        <v>72</v>
      </c>
      <c r="C1105" t="s">
        <v>456</v>
      </c>
      <c r="D1105">
        <v>1667</v>
      </c>
    </row>
    <row r="1106" spans="1:4" x14ac:dyDescent="0.25">
      <c r="A1106" t="s">
        <v>408</v>
      </c>
      <c r="B1106">
        <v>72</v>
      </c>
      <c r="C1106" t="s">
        <v>457</v>
      </c>
      <c r="D1106">
        <v>1476</v>
      </c>
    </row>
    <row r="1107" spans="1:4" x14ac:dyDescent="0.25">
      <c r="A1107" t="s">
        <v>408</v>
      </c>
      <c r="B1107">
        <v>73</v>
      </c>
      <c r="C1107" t="s">
        <v>456</v>
      </c>
      <c r="D1107">
        <v>1587</v>
      </c>
    </row>
    <row r="1108" spans="1:4" x14ac:dyDescent="0.25">
      <c r="A1108" t="s">
        <v>408</v>
      </c>
      <c r="B1108">
        <v>73</v>
      </c>
      <c r="C1108" t="s">
        <v>457</v>
      </c>
      <c r="D1108">
        <v>1448</v>
      </c>
    </row>
    <row r="1109" spans="1:4" x14ac:dyDescent="0.25">
      <c r="A1109" t="s">
        <v>408</v>
      </c>
      <c r="B1109">
        <v>74</v>
      </c>
      <c r="C1109" t="s">
        <v>456</v>
      </c>
      <c r="D1109">
        <v>1445</v>
      </c>
    </row>
    <row r="1110" spans="1:4" x14ac:dyDescent="0.25">
      <c r="A1110" t="s">
        <v>408</v>
      </c>
      <c r="B1110">
        <v>74</v>
      </c>
      <c r="C1110" t="s">
        <v>457</v>
      </c>
      <c r="D1110">
        <v>1367</v>
      </c>
    </row>
    <row r="1111" spans="1:4" x14ac:dyDescent="0.25">
      <c r="A1111" t="s">
        <v>408</v>
      </c>
      <c r="B1111">
        <v>75</v>
      </c>
      <c r="C1111" t="s">
        <v>456</v>
      </c>
      <c r="D1111">
        <v>1235</v>
      </c>
    </row>
    <row r="1112" spans="1:4" x14ac:dyDescent="0.25">
      <c r="A1112" t="s">
        <v>408</v>
      </c>
      <c r="B1112">
        <v>75</v>
      </c>
      <c r="C1112" t="s">
        <v>457</v>
      </c>
      <c r="D1112">
        <v>1165</v>
      </c>
    </row>
    <row r="1113" spans="1:4" x14ac:dyDescent="0.25">
      <c r="A1113" t="s">
        <v>408</v>
      </c>
      <c r="B1113">
        <v>76</v>
      </c>
      <c r="C1113" t="s">
        <v>456</v>
      </c>
      <c r="D1113">
        <v>1168</v>
      </c>
    </row>
    <row r="1114" spans="1:4" x14ac:dyDescent="0.25">
      <c r="A1114" t="s">
        <v>408</v>
      </c>
      <c r="B1114">
        <v>76</v>
      </c>
      <c r="C1114" t="s">
        <v>457</v>
      </c>
      <c r="D1114">
        <v>1115</v>
      </c>
    </row>
    <row r="1115" spans="1:4" x14ac:dyDescent="0.25">
      <c r="A1115" t="s">
        <v>408</v>
      </c>
      <c r="B1115">
        <v>77</v>
      </c>
      <c r="C1115" t="s">
        <v>456</v>
      </c>
      <c r="D1115">
        <v>1015</v>
      </c>
    </row>
    <row r="1116" spans="1:4" x14ac:dyDescent="0.25">
      <c r="A1116" t="s">
        <v>408</v>
      </c>
      <c r="B1116">
        <v>77</v>
      </c>
      <c r="C1116" t="s">
        <v>457</v>
      </c>
      <c r="D1116">
        <v>899</v>
      </c>
    </row>
    <row r="1117" spans="1:4" x14ac:dyDescent="0.25">
      <c r="A1117" t="s">
        <v>408</v>
      </c>
      <c r="B1117">
        <v>78</v>
      </c>
      <c r="C1117" t="s">
        <v>456</v>
      </c>
      <c r="D1117">
        <v>957</v>
      </c>
    </row>
    <row r="1118" spans="1:4" x14ac:dyDescent="0.25">
      <c r="A1118" t="s">
        <v>408</v>
      </c>
      <c r="B1118">
        <v>78</v>
      </c>
      <c r="C1118" t="s">
        <v>457</v>
      </c>
      <c r="D1118">
        <v>874</v>
      </c>
    </row>
    <row r="1119" spans="1:4" x14ac:dyDescent="0.25">
      <c r="A1119" t="s">
        <v>408</v>
      </c>
      <c r="B1119">
        <v>79</v>
      </c>
      <c r="C1119" t="s">
        <v>456</v>
      </c>
      <c r="D1119">
        <v>870</v>
      </c>
    </row>
    <row r="1120" spans="1:4" x14ac:dyDescent="0.25">
      <c r="A1120" t="s">
        <v>408</v>
      </c>
      <c r="B1120">
        <v>79</v>
      </c>
      <c r="C1120" t="s">
        <v>457</v>
      </c>
      <c r="D1120">
        <v>776</v>
      </c>
    </row>
    <row r="1121" spans="1:4" x14ac:dyDescent="0.25">
      <c r="A1121" t="s">
        <v>408</v>
      </c>
      <c r="B1121">
        <v>80</v>
      </c>
      <c r="C1121" t="s">
        <v>456</v>
      </c>
      <c r="D1121">
        <v>793</v>
      </c>
    </row>
    <row r="1122" spans="1:4" x14ac:dyDescent="0.25">
      <c r="A1122" t="s">
        <v>408</v>
      </c>
      <c r="B1122">
        <v>80</v>
      </c>
      <c r="C1122" t="s">
        <v>457</v>
      </c>
      <c r="D1122">
        <v>675</v>
      </c>
    </row>
    <row r="1123" spans="1:4" x14ac:dyDescent="0.25">
      <c r="A1123" t="s">
        <v>408</v>
      </c>
      <c r="B1123">
        <v>81</v>
      </c>
      <c r="C1123" t="s">
        <v>456</v>
      </c>
      <c r="D1123">
        <v>732</v>
      </c>
    </row>
    <row r="1124" spans="1:4" x14ac:dyDescent="0.25">
      <c r="A1124" t="s">
        <v>408</v>
      </c>
      <c r="B1124">
        <v>81</v>
      </c>
      <c r="C1124" t="s">
        <v>457</v>
      </c>
      <c r="D1124">
        <v>574</v>
      </c>
    </row>
    <row r="1125" spans="1:4" x14ac:dyDescent="0.25">
      <c r="A1125" t="s">
        <v>408</v>
      </c>
      <c r="B1125">
        <v>82</v>
      </c>
      <c r="C1125" t="s">
        <v>456</v>
      </c>
      <c r="D1125">
        <v>650</v>
      </c>
    </row>
    <row r="1126" spans="1:4" x14ac:dyDescent="0.25">
      <c r="A1126" t="s">
        <v>408</v>
      </c>
      <c r="B1126">
        <v>82</v>
      </c>
      <c r="C1126" t="s">
        <v>457</v>
      </c>
      <c r="D1126">
        <v>531</v>
      </c>
    </row>
    <row r="1127" spans="1:4" x14ac:dyDescent="0.25">
      <c r="A1127" t="s">
        <v>408</v>
      </c>
      <c r="B1127">
        <v>83</v>
      </c>
      <c r="C1127" t="s">
        <v>456</v>
      </c>
      <c r="D1127">
        <v>568</v>
      </c>
    </row>
    <row r="1128" spans="1:4" x14ac:dyDescent="0.25">
      <c r="A1128" t="s">
        <v>408</v>
      </c>
      <c r="B1128">
        <v>83</v>
      </c>
      <c r="C1128" t="s">
        <v>457</v>
      </c>
      <c r="D1128">
        <v>477</v>
      </c>
    </row>
    <row r="1129" spans="1:4" x14ac:dyDescent="0.25">
      <c r="A1129" t="s">
        <v>408</v>
      </c>
      <c r="B1129">
        <v>84</v>
      </c>
      <c r="C1129" t="s">
        <v>456</v>
      </c>
      <c r="D1129">
        <v>545</v>
      </c>
    </row>
    <row r="1130" spans="1:4" x14ac:dyDescent="0.25">
      <c r="A1130" t="s">
        <v>408</v>
      </c>
      <c r="B1130">
        <v>84</v>
      </c>
      <c r="C1130" t="s">
        <v>457</v>
      </c>
      <c r="D1130">
        <v>430</v>
      </c>
    </row>
    <row r="1131" spans="1:4" x14ac:dyDescent="0.25">
      <c r="A1131" t="s">
        <v>408</v>
      </c>
      <c r="B1131">
        <v>85</v>
      </c>
      <c r="C1131" t="s">
        <v>456</v>
      </c>
      <c r="D1131">
        <v>533</v>
      </c>
    </row>
    <row r="1132" spans="1:4" x14ac:dyDescent="0.25">
      <c r="A1132" t="s">
        <v>408</v>
      </c>
      <c r="B1132">
        <v>85</v>
      </c>
      <c r="C1132" t="s">
        <v>457</v>
      </c>
      <c r="D1132">
        <v>384</v>
      </c>
    </row>
    <row r="1133" spans="1:4" x14ac:dyDescent="0.25">
      <c r="A1133" t="s">
        <v>408</v>
      </c>
      <c r="B1133">
        <v>86</v>
      </c>
      <c r="C1133" t="s">
        <v>456</v>
      </c>
      <c r="D1133">
        <v>488</v>
      </c>
    </row>
    <row r="1134" spans="1:4" x14ac:dyDescent="0.25">
      <c r="A1134" t="s">
        <v>408</v>
      </c>
      <c r="B1134">
        <v>86</v>
      </c>
      <c r="C1134" t="s">
        <v>457</v>
      </c>
      <c r="D1134">
        <v>347</v>
      </c>
    </row>
    <row r="1135" spans="1:4" x14ac:dyDescent="0.25">
      <c r="A1135" t="s">
        <v>408</v>
      </c>
      <c r="B1135">
        <v>87</v>
      </c>
      <c r="C1135" t="s">
        <v>456</v>
      </c>
      <c r="D1135">
        <v>435</v>
      </c>
    </row>
    <row r="1136" spans="1:4" x14ac:dyDescent="0.25">
      <c r="A1136" t="s">
        <v>408</v>
      </c>
      <c r="B1136">
        <v>87</v>
      </c>
      <c r="C1136" t="s">
        <v>457</v>
      </c>
      <c r="D1136">
        <v>327</v>
      </c>
    </row>
    <row r="1137" spans="1:4" x14ac:dyDescent="0.25">
      <c r="A1137" t="s">
        <v>408</v>
      </c>
      <c r="B1137">
        <v>88</v>
      </c>
      <c r="C1137" t="s">
        <v>456</v>
      </c>
      <c r="D1137">
        <v>386</v>
      </c>
    </row>
    <row r="1138" spans="1:4" x14ac:dyDescent="0.25">
      <c r="A1138" t="s">
        <v>408</v>
      </c>
      <c r="B1138">
        <v>88</v>
      </c>
      <c r="C1138" t="s">
        <v>457</v>
      </c>
      <c r="D1138">
        <v>260</v>
      </c>
    </row>
    <row r="1139" spans="1:4" x14ac:dyDescent="0.25">
      <c r="A1139" t="s">
        <v>408</v>
      </c>
      <c r="B1139">
        <v>89</v>
      </c>
      <c r="C1139" t="s">
        <v>456</v>
      </c>
      <c r="D1139">
        <v>385</v>
      </c>
    </row>
    <row r="1140" spans="1:4" x14ac:dyDescent="0.25">
      <c r="A1140" t="s">
        <v>408</v>
      </c>
      <c r="B1140">
        <v>89</v>
      </c>
      <c r="C1140" t="s">
        <v>457</v>
      </c>
      <c r="D1140">
        <v>232</v>
      </c>
    </row>
    <row r="1141" spans="1:4" x14ac:dyDescent="0.25">
      <c r="A1141" t="s">
        <v>408</v>
      </c>
      <c r="B1141">
        <v>90</v>
      </c>
      <c r="C1141" t="s">
        <v>456</v>
      </c>
      <c r="D1141">
        <v>303</v>
      </c>
    </row>
    <row r="1142" spans="1:4" x14ac:dyDescent="0.25">
      <c r="A1142" t="s">
        <v>408</v>
      </c>
      <c r="B1142">
        <v>90</v>
      </c>
      <c r="C1142" t="s">
        <v>457</v>
      </c>
      <c r="D1142">
        <v>180</v>
      </c>
    </row>
    <row r="1143" spans="1:4" x14ac:dyDescent="0.25">
      <c r="A1143" t="s">
        <v>408</v>
      </c>
      <c r="B1143">
        <v>91</v>
      </c>
      <c r="C1143" t="s">
        <v>456</v>
      </c>
      <c r="D1143">
        <v>313</v>
      </c>
    </row>
    <row r="1144" spans="1:4" x14ac:dyDescent="0.25">
      <c r="A1144" t="s">
        <v>408</v>
      </c>
      <c r="B1144">
        <v>91</v>
      </c>
      <c r="C1144" t="s">
        <v>457</v>
      </c>
      <c r="D1144">
        <v>156</v>
      </c>
    </row>
    <row r="1145" spans="1:4" x14ac:dyDescent="0.25">
      <c r="A1145" t="s">
        <v>408</v>
      </c>
      <c r="B1145">
        <v>92</v>
      </c>
      <c r="C1145" t="s">
        <v>456</v>
      </c>
      <c r="D1145">
        <v>200</v>
      </c>
    </row>
    <row r="1146" spans="1:4" x14ac:dyDescent="0.25">
      <c r="A1146" t="s">
        <v>408</v>
      </c>
      <c r="B1146">
        <v>92</v>
      </c>
      <c r="C1146" t="s">
        <v>457</v>
      </c>
      <c r="D1146">
        <v>117</v>
      </c>
    </row>
    <row r="1147" spans="1:4" x14ac:dyDescent="0.25">
      <c r="A1147" t="s">
        <v>408</v>
      </c>
      <c r="B1147">
        <v>93</v>
      </c>
      <c r="C1147" t="s">
        <v>456</v>
      </c>
      <c r="D1147">
        <v>192</v>
      </c>
    </row>
    <row r="1148" spans="1:4" x14ac:dyDescent="0.25">
      <c r="A1148" t="s">
        <v>408</v>
      </c>
      <c r="B1148">
        <v>93</v>
      </c>
      <c r="C1148" t="s">
        <v>457</v>
      </c>
      <c r="D1148">
        <v>80</v>
      </c>
    </row>
    <row r="1149" spans="1:4" x14ac:dyDescent="0.25">
      <c r="A1149" t="s">
        <v>408</v>
      </c>
      <c r="B1149">
        <v>94</v>
      </c>
      <c r="C1149" t="s">
        <v>456</v>
      </c>
      <c r="D1149">
        <v>163</v>
      </c>
    </row>
    <row r="1150" spans="1:4" x14ac:dyDescent="0.25">
      <c r="A1150" t="s">
        <v>408</v>
      </c>
      <c r="B1150">
        <v>94</v>
      </c>
      <c r="C1150" t="s">
        <v>457</v>
      </c>
      <c r="D1150">
        <v>78</v>
      </c>
    </row>
    <row r="1151" spans="1:4" x14ac:dyDescent="0.25">
      <c r="A1151" t="s">
        <v>408</v>
      </c>
      <c r="B1151">
        <v>95</v>
      </c>
      <c r="C1151" t="s">
        <v>456</v>
      </c>
      <c r="D1151">
        <v>112</v>
      </c>
    </row>
    <row r="1152" spans="1:4" x14ac:dyDescent="0.25">
      <c r="A1152" t="s">
        <v>408</v>
      </c>
      <c r="B1152">
        <v>95</v>
      </c>
      <c r="C1152" t="s">
        <v>457</v>
      </c>
      <c r="D1152">
        <v>52</v>
      </c>
    </row>
    <row r="1153" spans="1:4" x14ac:dyDescent="0.25">
      <c r="A1153" t="s">
        <v>408</v>
      </c>
      <c r="B1153">
        <v>96</v>
      </c>
      <c r="C1153" t="s">
        <v>456</v>
      </c>
      <c r="D1153">
        <v>89</v>
      </c>
    </row>
    <row r="1154" spans="1:4" x14ac:dyDescent="0.25">
      <c r="A1154" t="s">
        <v>408</v>
      </c>
      <c r="B1154">
        <v>96</v>
      </c>
      <c r="C1154" t="s">
        <v>457</v>
      </c>
      <c r="D1154">
        <v>40</v>
      </c>
    </row>
    <row r="1155" spans="1:4" x14ac:dyDescent="0.25">
      <c r="A1155" t="s">
        <v>408</v>
      </c>
      <c r="B1155">
        <v>97</v>
      </c>
      <c r="C1155" t="s">
        <v>456</v>
      </c>
      <c r="D1155">
        <v>56</v>
      </c>
    </row>
    <row r="1156" spans="1:4" x14ac:dyDescent="0.25">
      <c r="A1156" t="s">
        <v>408</v>
      </c>
      <c r="B1156">
        <v>97</v>
      </c>
      <c r="C1156" t="s">
        <v>457</v>
      </c>
      <c r="D1156">
        <v>17</v>
      </c>
    </row>
    <row r="1157" spans="1:4" x14ac:dyDescent="0.25">
      <c r="A1157" t="s">
        <v>408</v>
      </c>
      <c r="B1157">
        <v>98</v>
      </c>
      <c r="C1157" t="s">
        <v>456</v>
      </c>
      <c r="D1157">
        <v>36</v>
      </c>
    </row>
    <row r="1158" spans="1:4" x14ac:dyDescent="0.25">
      <c r="A1158" t="s">
        <v>408</v>
      </c>
      <c r="B1158">
        <v>98</v>
      </c>
      <c r="C1158" t="s">
        <v>457</v>
      </c>
      <c r="D1158">
        <v>11</v>
      </c>
    </row>
    <row r="1159" spans="1:4" x14ac:dyDescent="0.25">
      <c r="A1159" t="s">
        <v>408</v>
      </c>
      <c r="B1159">
        <v>99</v>
      </c>
      <c r="C1159" t="s">
        <v>456</v>
      </c>
      <c r="D1159">
        <v>36</v>
      </c>
    </row>
    <row r="1160" spans="1:4" x14ac:dyDescent="0.25">
      <c r="A1160" t="s">
        <v>408</v>
      </c>
      <c r="B1160">
        <v>99</v>
      </c>
      <c r="C1160" t="s">
        <v>457</v>
      </c>
      <c r="D1160">
        <v>14</v>
      </c>
    </row>
    <row r="1161" spans="1:4" x14ac:dyDescent="0.25">
      <c r="A1161" t="s">
        <v>410</v>
      </c>
      <c r="B1161">
        <v>100</v>
      </c>
      <c r="C1161" t="s">
        <v>456</v>
      </c>
      <c r="D1161">
        <v>1</v>
      </c>
    </row>
    <row r="1162" spans="1:4" x14ac:dyDescent="0.25">
      <c r="A1162" t="s">
        <v>410</v>
      </c>
      <c r="B1162">
        <v>102</v>
      </c>
      <c r="C1162" t="s">
        <v>456</v>
      </c>
      <c r="D1162">
        <v>1</v>
      </c>
    </row>
    <row r="1163" spans="1:4" x14ac:dyDescent="0.25">
      <c r="A1163" t="s">
        <v>410</v>
      </c>
      <c r="B1163">
        <v>18</v>
      </c>
      <c r="C1163" t="s">
        <v>456</v>
      </c>
      <c r="D1163">
        <v>16</v>
      </c>
    </row>
    <row r="1164" spans="1:4" x14ac:dyDescent="0.25">
      <c r="A1164" t="s">
        <v>410</v>
      </c>
      <c r="B1164">
        <v>18</v>
      </c>
      <c r="C1164" t="s">
        <v>457</v>
      </c>
      <c r="D1164">
        <v>10</v>
      </c>
    </row>
    <row r="1165" spans="1:4" x14ac:dyDescent="0.25">
      <c r="A1165" t="s">
        <v>410</v>
      </c>
      <c r="B1165">
        <v>19</v>
      </c>
      <c r="C1165" t="s">
        <v>456</v>
      </c>
      <c r="D1165">
        <v>16</v>
      </c>
    </row>
    <row r="1166" spans="1:4" x14ac:dyDescent="0.25">
      <c r="A1166" t="s">
        <v>410</v>
      </c>
      <c r="B1166">
        <v>19</v>
      </c>
      <c r="C1166" t="s">
        <v>457</v>
      </c>
      <c r="D1166">
        <v>9</v>
      </c>
    </row>
    <row r="1167" spans="1:4" x14ac:dyDescent="0.25">
      <c r="A1167" t="s">
        <v>410</v>
      </c>
      <c r="B1167">
        <v>20</v>
      </c>
      <c r="C1167" t="s">
        <v>456</v>
      </c>
      <c r="D1167">
        <v>14</v>
      </c>
    </row>
    <row r="1168" spans="1:4" x14ac:dyDescent="0.25">
      <c r="A1168" t="s">
        <v>410</v>
      </c>
      <c r="B1168">
        <v>20</v>
      </c>
      <c r="C1168" t="s">
        <v>457</v>
      </c>
      <c r="D1168">
        <v>16</v>
      </c>
    </row>
    <row r="1169" spans="1:4" x14ac:dyDescent="0.25">
      <c r="A1169" t="s">
        <v>410</v>
      </c>
      <c r="B1169">
        <v>21</v>
      </c>
      <c r="C1169" t="s">
        <v>456</v>
      </c>
      <c r="D1169">
        <v>8</v>
      </c>
    </row>
    <row r="1170" spans="1:4" x14ac:dyDescent="0.25">
      <c r="A1170" t="s">
        <v>410</v>
      </c>
      <c r="B1170">
        <v>21</v>
      </c>
      <c r="C1170" t="s">
        <v>457</v>
      </c>
      <c r="D1170">
        <v>10</v>
      </c>
    </row>
    <row r="1171" spans="1:4" x14ac:dyDescent="0.25">
      <c r="A1171" t="s">
        <v>410</v>
      </c>
      <c r="B1171">
        <v>22</v>
      </c>
      <c r="C1171" t="s">
        <v>456</v>
      </c>
      <c r="D1171">
        <v>17</v>
      </c>
    </row>
    <row r="1172" spans="1:4" x14ac:dyDescent="0.25">
      <c r="A1172" t="s">
        <v>410</v>
      </c>
      <c r="B1172">
        <v>22</v>
      </c>
      <c r="C1172" t="s">
        <v>457</v>
      </c>
      <c r="D1172">
        <v>13</v>
      </c>
    </row>
    <row r="1173" spans="1:4" x14ac:dyDescent="0.25">
      <c r="A1173" t="s">
        <v>410</v>
      </c>
      <c r="B1173">
        <v>23</v>
      </c>
      <c r="C1173" t="s">
        <v>456</v>
      </c>
      <c r="D1173">
        <v>13</v>
      </c>
    </row>
    <row r="1174" spans="1:4" x14ac:dyDescent="0.25">
      <c r="A1174" t="s">
        <v>410</v>
      </c>
      <c r="B1174">
        <v>23</v>
      </c>
      <c r="C1174" t="s">
        <v>457</v>
      </c>
      <c r="D1174">
        <v>12</v>
      </c>
    </row>
    <row r="1175" spans="1:4" x14ac:dyDescent="0.25">
      <c r="A1175" t="s">
        <v>410</v>
      </c>
      <c r="B1175">
        <v>24</v>
      </c>
      <c r="C1175" t="s">
        <v>456</v>
      </c>
      <c r="D1175">
        <v>11</v>
      </c>
    </row>
    <row r="1176" spans="1:4" x14ac:dyDescent="0.25">
      <c r="A1176" t="s">
        <v>410</v>
      </c>
      <c r="B1176">
        <v>24</v>
      </c>
      <c r="C1176" t="s">
        <v>457</v>
      </c>
      <c r="D1176">
        <v>13</v>
      </c>
    </row>
    <row r="1177" spans="1:4" x14ac:dyDescent="0.25">
      <c r="A1177" t="s">
        <v>410</v>
      </c>
      <c r="B1177">
        <v>25</v>
      </c>
      <c r="C1177" t="s">
        <v>456</v>
      </c>
      <c r="D1177">
        <v>11</v>
      </c>
    </row>
    <row r="1178" spans="1:4" x14ac:dyDescent="0.25">
      <c r="A1178" t="s">
        <v>410</v>
      </c>
      <c r="B1178">
        <v>25</v>
      </c>
      <c r="C1178" t="s">
        <v>457</v>
      </c>
      <c r="D1178">
        <v>14</v>
      </c>
    </row>
    <row r="1179" spans="1:4" x14ac:dyDescent="0.25">
      <c r="A1179" t="s">
        <v>410</v>
      </c>
      <c r="B1179">
        <v>26</v>
      </c>
      <c r="C1179" t="s">
        <v>456</v>
      </c>
      <c r="D1179">
        <v>17</v>
      </c>
    </row>
    <row r="1180" spans="1:4" x14ac:dyDescent="0.25">
      <c r="A1180" t="s">
        <v>410</v>
      </c>
      <c r="B1180">
        <v>26</v>
      </c>
      <c r="C1180" t="s">
        <v>457</v>
      </c>
      <c r="D1180">
        <v>10</v>
      </c>
    </row>
    <row r="1181" spans="1:4" x14ac:dyDescent="0.25">
      <c r="A1181" t="s">
        <v>410</v>
      </c>
      <c r="B1181">
        <v>27</v>
      </c>
      <c r="C1181" t="s">
        <v>456</v>
      </c>
      <c r="D1181">
        <v>19</v>
      </c>
    </row>
    <row r="1182" spans="1:4" x14ac:dyDescent="0.25">
      <c r="A1182" t="s">
        <v>410</v>
      </c>
      <c r="B1182">
        <v>27</v>
      </c>
      <c r="C1182" t="s">
        <v>457</v>
      </c>
      <c r="D1182">
        <v>20</v>
      </c>
    </row>
    <row r="1183" spans="1:4" x14ac:dyDescent="0.25">
      <c r="A1183" t="s">
        <v>410</v>
      </c>
      <c r="B1183">
        <v>28</v>
      </c>
      <c r="C1183" t="s">
        <v>456</v>
      </c>
      <c r="D1183">
        <v>14</v>
      </c>
    </row>
    <row r="1184" spans="1:4" x14ac:dyDescent="0.25">
      <c r="A1184" t="s">
        <v>410</v>
      </c>
      <c r="B1184">
        <v>28</v>
      </c>
      <c r="C1184" t="s">
        <v>457</v>
      </c>
      <c r="D1184">
        <v>11</v>
      </c>
    </row>
    <row r="1185" spans="1:4" x14ac:dyDescent="0.25">
      <c r="A1185" t="s">
        <v>410</v>
      </c>
      <c r="B1185">
        <v>29</v>
      </c>
      <c r="C1185" t="s">
        <v>456</v>
      </c>
      <c r="D1185">
        <v>13</v>
      </c>
    </row>
    <row r="1186" spans="1:4" x14ac:dyDescent="0.25">
      <c r="A1186" t="s">
        <v>410</v>
      </c>
      <c r="B1186">
        <v>29</v>
      </c>
      <c r="C1186" t="s">
        <v>457</v>
      </c>
      <c r="D1186">
        <v>6</v>
      </c>
    </row>
    <row r="1187" spans="1:4" x14ac:dyDescent="0.25">
      <c r="A1187" t="s">
        <v>410</v>
      </c>
      <c r="B1187">
        <v>30</v>
      </c>
      <c r="C1187" t="s">
        <v>456</v>
      </c>
      <c r="D1187">
        <v>19</v>
      </c>
    </row>
    <row r="1188" spans="1:4" x14ac:dyDescent="0.25">
      <c r="A1188" t="s">
        <v>410</v>
      </c>
      <c r="B1188">
        <v>30</v>
      </c>
      <c r="C1188" t="s">
        <v>457</v>
      </c>
      <c r="D1188">
        <v>13</v>
      </c>
    </row>
    <row r="1189" spans="1:4" x14ac:dyDescent="0.25">
      <c r="A1189" t="s">
        <v>410</v>
      </c>
      <c r="B1189">
        <v>31</v>
      </c>
      <c r="C1189" t="s">
        <v>456</v>
      </c>
      <c r="D1189">
        <v>11</v>
      </c>
    </row>
    <row r="1190" spans="1:4" x14ac:dyDescent="0.25">
      <c r="A1190" t="s">
        <v>410</v>
      </c>
      <c r="B1190">
        <v>31</v>
      </c>
      <c r="C1190" t="s">
        <v>457</v>
      </c>
      <c r="D1190">
        <v>10</v>
      </c>
    </row>
    <row r="1191" spans="1:4" x14ac:dyDescent="0.25">
      <c r="A1191" t="s">
        <v>410</v>
      </c>
      <c r="B1191">
        <v>32</v>
      </c>
      <c r="C1191" t="s">
        <v>456</v>
      </c>
      <c r="D1191">
        <v>15</v>
      </c>
    </row>
    <row r="1192" spans="1:4" x14ac:dyDescent="0.25">
      <c r="A1192" t="s">
        <v>410</v>
      </c>
      <c r="B1192">
        <v>32</v>
      </c>
      <c r="C1192" t="s">
        <v>457</v>
      </c>
      <c r="D1192">
        <v>14</v>
      </c>
    </row>
    <row r="1193" spans="1:4" x14ac:dyDescent="0.25">
      <c r="A1193" t="s">
        <v>410</v>
      </c>
      <c r="B1193">
        <v>33</v>
      </c>
      <c r="C1193" t="s">
        <v>456</v>
      </c>
      <c r="D1193">
        <v>25</v>
      </c>
    </row>
    <row r="1194" spans="1:4" x14ac:dyDescent="0.25">
      <c r="A1194" t="s">
        <v>410</v>
      </c>
      <c r="B1194">
        <v>33</v>
      </c>
      <c r="C1194" t="s">
        <v>457</v>
      </c>
      <c r="D1194">
        <v>11</v>
      </c>
    </row>
    <row r="1195" spans="1:4" x14ac:dyDescent="0.25">
      <c r="A1195" t="s">
        <v>410</v>
      </c>
      <c r="B1195">
        <v>34</v>
      </c>
      <c r="C1195" t="s">
        <v>456</v>
      </c>
      <c r="D1195">
        <v>16</v>
      </c>
    </row>
    <row r="1196" spans="1:4" x14ac:dyDescent="0.25">
      <c r="A1196" t="s">
        <v>410</v>
      </c>
      <c r="B1196">
        <v>34</v>
      </c>
      <c r="C1196" t="s">
        <v>457</v>
      </c>
      <c r="D1196">
        <v>21</v>
      </c>
    </row>
    <row r="1197" spans="1:4" x14ac:dyDescent="0.25">
      <c r="A1197" t="s">
        <v>410</v>
      </c>
      <c r="B1197">
        <v>35</v>
      </c>
      <c r="C1197" t="s">
        <v>456</v>
      </c>
      <c r="D1197">
        <v>20</v>
      </c>
    </row>
    <row r="1198" spans="1:4" x14ac:dyDescent="0.25">
      <c r="A1198" t="s">
        <v>410</v>
      </c>
      <c r="B1198">
        <v>35</v>
      </c>
      <c r="C1198" t="s">
        <v>457</v>
      </c>
      <c r="D1198">
        <v>14</v>
      </c>
    </row>
    <row r="1199" spans="1:4" x14ac:dyDescent="0.25">
      <c r="A1199" t="s">
        <v>410</v>
      </c>
      <c r="B1199">
        <v>36</v>
      </c>
      <c r="C1199" t="s">
        <v>456</v>
      </c>
      <c r="D1199">
        <v>21</v>
      </c>
    </row>
    <row r="1200" spans="1:4" x14ac:dyDescent="0.25">
      <c r="A1200" t="s">
        <v>410</v>
      </c>
      <c r="B1200">
        <v>36</v>
      </c>
      <c r="C1200" t="s">
        <v>457</v>
      </c>
      <c r="D1200">
        <v>16</v>
      </c>
    </row>
    <row r="1201" spans="1:4" x14ac:dyDescent="0.25">
      <c r="A1201" t="s">
        <v>410</v>
      </c>
      <c r="B1201">
        <v>37</v>
      </c>
      <c r="C1201" t="s">
        <v>456</v>
      </c>
      <c r="D1201">
        <v>13</v>
      </c>
    </row>
    <row r="1202" spans="1:4" x14ac:dyDescent="0.25">
      <c r="A1202" t="s">
        <v>410</v>
      </c>
      <c r="B1202">
        <v>37</v>
      </c>
      <c r="C1202" t="s">
        <v>457</v>
      </c>
      <c r="D1202">
        <v>19</v>
      </c>
    </row>
    <row r="1203" spans="1:4" x14ac:dyDescent="0.25">
      <c r="A1203" t="s">
        <v>410</v>
      </c>
      <c r="B1203">
        <v>38</v>
      </c>
      <c r="C1203" t="s">
        <v>456</v>
      </c>
      <c r="D1203">
        <v>13</v>
      </c>
    </row>
    <row r="1204" spans="1:4" x14ac:dyDescent="0.25">
      <c r="A1204" t="s">
        <v>410</v>
      </c>
      <c r="B1204">
        <v>38</v>
      </c>
      <c r="C1204" t="s">
        <v>457</v>
      </c>
      <c r="D1204">
        <v>19</v>
      </c>
    </row>
    <row r="1205" spans="1:4" x14ac:dyDescent="0.25">
      <c r="A1205" t="s">
        <v>410</v>
      </c>
      <c r="B1205">
        <v>39</v>
      </c>
      <c r="C1205" t="s">
        <v>456</v>
      </c>
      <c r="D1205">
        <v>15</v>
      </c>
    </row>
    <row r="1206" spans="1:4" x14ac:dyDescent="0.25">
      <c r="A1206" t="s">
        <v>410</v>
      </c>
      <c r="B1206">
        <v>39</v>
      </c>
      <c r="C1206" t="s">
        <v>457</v>
      </c>
      <c r="D1206">
        <v>15</v>
      </c>
    </row>
    <row r="1207" spans="1:4" x14ac:dyDescent="0.25">
      <c r="A1207" t="s">
        <v>410</v>
      </c>
      <c r="B1207">
        <v>40</v>
      </c>
      <c r="C1207" t="s">
        <v>456</v>
      </c>
      <c r="D1207">
        <v>15</v>
      </c>
    </row>
    <row r="1208" spans="1:4" x14ac:dyDescent="0.25">
      <c r="A1208" t="s">
        <v>410</v>
      </c>
      <c r="B1208">
        <v>40</v>
      </c>
      <c r="C1208" t="s">
        <v>457</v>
      </c>
      <c r="D1208">
        <v>16</v>
      </c>
    </row>
    <row r="1209" spans="1:4" x14ac:dyDescent="0.25">
      <c r="A1209" t="s">
        <v>410</v>
      </c>
      <c r="B1209">
        <v>41</v>
      </c>
      <c r="C1209" t="s">
        <v>456</v>
      </c>
      <c r="D1209">
        <v>11</v>
      </c>
    </row>
    <row r="1210" spans="1:4" x14ac:dyDescent="0.25">
      <c r="A1210" t="s">
        <v>410</v>
      </c>
      <c r="B1210">
        <v>41</v>
      </c>
      <c r="C1210" t="s">
        <v>457</v>
      </c>
      <c r="D1210">
        <v>15</v>
      </c>
    </row>
    <row r="1211" spans="1:4" x14ac:dyDescent="0.25">
      <c r="A1211" t="s">
        <v>410</v>
      </c>
      <c r="B1211">
        <v>42</v>
      </c>
      <c r="C1211" t="s">
        <v>456</v>
      </c>
      <c r="D1211">
        <v>16</v>
      </c>
    </row>
    <row r="1212" spans="1:4" x14ac:dyDescent="0.25">
      <c r="A1212" t="s">
        <v>410</v>
      </c>
      <c r="B1212">
        <v>42</v>
      </c>
      <c r="C1212" t="s">
        <v>457</v>
      </c>
      <c r="D1212">
        <v>11</v>
      </c>
    </row>
    <row r="1213" spans="1:4" x14ac:dyDescent="0.25">
      <c r="A1213" t="s">
        <v>410</v>
      </c>
      <c r="B1213">
        <v>43</v>
      </c>
      <c r="C1213" t="s">
        <v>456</v>
      </c>
      <c r="D1213">
        <v>10</v>
      </c>
    </row>
    <row r="1214" spans="1:4" x14ac:dyDescent="0.25">
      <c r="A1214" t="s">
        <v>410</v>
      </c>
      <c r="B1214">
        <v>43</v>
      </c>
      <c r="C1214" t="s">
        <v>457</v>
      </c>
      <c r="D1214">
        <v>14</v>
      </c>
    </row>
    <row r="1215" spans="1:4" x14ac:dyDescent="0.25">
      <c r="A1215" t="s">
        <v>410</v>
      </c>
      <c r="B1215">
        <v>44</v>
      </c>
      <c r="C1215" t="s">
        <v>456</v>
      </c>
      <c r="D1215">
        <v>16</v>
      </c>
    </row>
    <row r="1216" spans="1:4" x14ac:dyDescent="0.25">
      <c r="A1216" t="s">
        <v>410</v>
      </c>
      <c r="B1216">
        <v>44</v>
      </c>
      <c r="C1216" t="s">
        <v>457</v>
      </c>
      <c r="D1216">
        <v>11</v>
      </c>
    </row>
    <row r="1217" spans="1:4" x14ac:dyDescent="0.25">
      <c r="A1217" t="s">
        <v>410</v>
      </c>
      <c r="B1217">
        <v>45</v>
      </c>
      <c r="C1217" t="s">
        <v>456</v>
      </c>
      <c r="D1217">
        <v>14</v>
      </c>
    </row>
    <row r="1218" spans="1:4" x14ac:dyDescent="0.25">
      <c r="A1218" t="s">
        <v>410</v>
      </c>
      <c r="B1218">
        <v>45</v>
      </c>
      <c r="C1218" t="s">
        <v>457</v>
      </c>
      <c r="D1218">
        <v>13</v>
      </c>
    </row>
    <row r="1219" spans="1:4" x14ac:dyDescent="0.25">
      <c r="A1219" t="s">
        <v>410</v>
      </c>
      <c r="B1219">
        <v>46</v>
      </c>
      <c r="C1219" t="s">
        <v>456</v>
      </c>
      <c r="D1219">
        <v>15</v>
      </c>
    </row>
    <row r="1220" spans="1:4" x14ac:dyDescent="0.25">
      <c r="A1220" t="s">
        <v>410</v>
      </c>
      <c r="B1220">
        <v>46</v>
      </c>
      <c r="C1220" t="s">
        <v>457</v>
      </c>
      <c r="D1220">
        <v>20</v>
      </c>
    </row>
    <row r="1221" spans="1:4" x14ac:dyDescent="0.25">
      <c r="A1221" t="s">
        <v>410</v>
      </c>
      <c r="B1221">
        <v>47</v>
      </c>
      <c r="C1221" t="s">
        <v>456</v>
      </c>
      <c r="D1221">
        <v>19</v>
      </c>
    </row>
    <row r="1222" spans="1:4" x14ac:dyDescent="0.25">
      <c r="A1222" t="s">
        <v>410</v>
      </c>
      <c r="B1222">
        <v>47</v>
      </c>
      <c r="C1222" t="s">
        <v>457</v>
      </c>
      <c r="D1222">
        <v>10</v>
      </c>
    </row>
    <row r="1223" spans="1:4" x14ac:dyDescent="0.25">
      <c r="A1223" t="s">
        <v>410</v>
      </c>
      <c r="B1223">
        <v>48</v>
      </c>
      <c r="C1223" t="s">
        <v>456</v>
      </c>
      <c r="D1223">
        <v>17</v>
      </c>
    </row>
    <row r="1224" spans="1:4" x14ac:dyDescent="0.25">
      <c r="A1224" t="s">
        <v>410</v>
      </c>
      <c r="B1224">
        <v>48</v>
      </c>
      <c r="C1224" t="s">
        <v>457</v>
      </c>
      <c r="D1224">
        <v>17</v>
      </c>
    </row>
    <row r="1225" spans="1:4" x14ac:dyDescent="0.25">
      <c r="A1225" t="s">
        <v>410</v>
      </c>
      <c r="B1225">
        <v>49</v>
      </c>
      <c r="C1225" t="s">
        <v>456</v>
      </c>
      <c r="D1225">
        <v>13</v>
      </c>
    </row>
    <row r="1226" spans="1:4" x14ac:dyDescent="0.25">
      <c r="A1226" t="s">
        <v>410</v>
      </c>
      <c r="B1226">
        <v>49</v>
      </c>
      <c r="C1226" t="s">
        <v>457</v>
      </c>
      <c r="D1226">
        <v>18</v>
      </c>
    </row>
    <row r="1227" spans="1:4" x14ac:dyDescent="0.25">
      <c r="A1227" t="s">
        <v>410</v>
      </c>
      <c r="B1227">
        <v>50</v>
      </c>
      <c r="C1227" t="s">
        <v>456</v>
      </c>
      <c r="D1227">
        <v>22</v>
      </c>
    </row>
    <row r="1228" spans="1:4" x14ac:dyDescent="0.25">
      <c r="A1228" t="s">
        <v>410</v>
      </c>
      <c r="B1228">
        <v>50</v>
      </c>
      <c r="C1228" t="s">
        <v>457</v>
      </c>
      <c r="D1228">
        <v>19</v>
      </c>
    </row>
    <row r="1229" spans="1:4" x14ac:dyDescent="0.25">
      <c r="A1229" t="s">
        <v>410</v>
      </c>
      <c r="B1229">
        <v>51</v>
      </c>
      <c r="C1229" t="s">
        <v>456</v>
      </c>
      <c r="D1229">
        <v>13</v>
      </c>
    </row>
    <row r="1230" spans="1:4" x14ac:dyDescent="0.25">
      <c r="A1230" t="s">
        <v>410</v>
      </c>
      <c r="B1230">
        <v>51</v>
      </c>
      <c r="C1230" t="s">
        <v>457</v>
      </c>
      <c r="D1230">
        <v>24</v>
      </c>
    </row>
    <row r="1231" spans="1:4" x14ac:dyDescent="0.25">
      <c r="A1231" t="s">
        <v>410</v>
      </c>
      <c r="B1231">
        <v>52</v>
      </c>
      <c r="C1231" t="s">
        <v>456</v>
      </c>
      <c r="D1231">
        <v>36</v>
      </c>
    </row>
    <row r="1232" spans="1:4" x14ac:dyDescent="0.25">
      <c r="A1232" t="s">
        <v>410</v>
      </c>
      <c r="B1232">
        <v>52</v>
      </c>
      <c r="C1232" t="s">
        <v>457</v>
      </c>
      <c r="D1232">
        <v>28</v>
      </c>
    </row>
    <row r="1233" spans="1:4" x14ac:dyDescent="0.25">
      <c r="A1233" t="s">
        <v>410</v>
      </c>
      <c r="B1233">
        <v>53</v>
      </c>
      <c r="C1233" t="s">
        <v>456</v>
      </c>
      <c r="D1233">
        <v>38</v>
      </c>
    </row>
    <row r="1234" spans="1:4" x14ac:dyDescent="0.25">
      <c r="A1234" t="s">
        <v>410</v>
      </c>
      <c r="B1234">
        <v>53</v>
      </c>
      <c r="C1234" t="s">
        <v>457</v>
      </c>
      <c r="D1234">
        <v>21</v>
      </c>
    </row>
    <row r="1235" spans="1:4" x14ac:dyDescent="0.25">
      <c r="A1235" t="s">
        <v>410</v>
      </c>
      <c r="B1235">
        <v>54</v>
      </c>
      <c r="C1235" t="s">
        <v>456</v>
      </c>
      <c r="D1235">
        <v>32</v>
      </c>
    </row>
    <row r="1236" spans="1:4" x14ac:dyDescent="0.25">
      <c r="A1236" t="s">
        <v>410</v>
      </c>
      <c r="B1236">
        <v>54</v>
      </c>
      <c r="C1236" t="s">
        <v>457</v>
      </c>
      <c r="D1236">
        <v>19</v>
      </c>
    </row>
    <row r="1237" spans="1:4" x14ac:dyDescent="0.25">
      <c r="A1237" t="s">
        <v>410</v>
      </c>
      <c r="B1237">
        <v>55</v>
      </c>
      <c r="C1237" t="s">
        <v>456</v>
      </c>
      <c r="D1237">
        <v>23</v>
      </c>
    </row>
    <row r="1238" spans="1:4" x14ac:dyDescent="0.25">
      <c r="A1238" t="s">
        <v>410</v>
      </c>
      <c r="B1238">
        <v>55</v>
      </c>
      <c r="C1238" t="s">
        <v>457</v>
      </c>
      <c r="D1238">
        <v>24</v>
      </c>
    </row>
    <row r="1239" spans="1:4" x14ac:dyDescent="0.25">
      <c r="A1239" t="s">
        <v>410</v>
      </c>
      <c r="B1239">
        <v>56</v>
      </c>
      <c r="C1239" t="s">
        <v>456</v>
      </c>
      <c r="D1239">
        <v>21</v>
      </c>
    </row>
    <row r="1240" spans="1:4" x14ac:dyDescent="0.25">
      <c r="A1240" t="s">
        <v>410</v>
      </c>
      <c r="B1240">
        <v>56</v>
      </c>
      <c r="C1240" t="s">
        <v>457</v>
      </c>
      <c r="D1240">
        <v>28</v>
      </c>
    </row>
    <row r="1241" spans="1:4" x14ac:dyDescent="0.25">
      <c r="A1241" t="s">
        <v>410</v>
      </c>
      <c r="B1241">
        <v>57</v>
      </c>
      <c r="C1241" t="s">
        <v>456</v>
      </c>
      <c r="D1241">
        <v>30</v>
      </c>
    </row>
    <row r="1242" spans="1:4" x14ac:dyDescent="0.25">
      <c r="A1242" t="s">
        <v>410</v>
      </c>
      <c r="B1242">
        <v>57</v>
      </c>
      <c r="C1242" t="s">
        <v>457</v>
      </c>
      <c r="D1242">
        <v>26</v>
      </c>
    </row>
    <row r="1243" spans="1:4" x14ac:dyDescent="0.25">
      <c r="A1243" t="s">
        <v>410</v>
      </c>
      <c r="B1243">
        <v>58</v>
      </c>
      <c r="C1243" t="s">
        <v>456</v>
      </c>
      <c r="D1243">
        <v>23</v>
      </c>
    </row>
    <row r="1244" spans="1:4" x14ac:dyDescent="0.25">
      <c r="A1244" t="s">
        <v>410</v>
      </c>
      <c r="B1244">
        <v>58</v>
      </c>
      <c r="C1244" t="s">
        <v>457</v>
      </c>
      <c r="D1244">
        <v>24</v>
      </c>
    </row>
    <row r="1245" spans="1:4" x14ac:dyDescent="0.25">
      <c r="A1245" t="s">
        <v>410</v>
      </c>
      <c r="B1245">
        <v>59</v>
      </c>
      <c r="C1245" t="s">
        <v>456</v>
      </c>
      <c r="D1245">
        <v>35</v>
      </c>
    </row>
    <row r="1246" spans="1:4" x14ac:dyDescent="0.25">
      <c r="A1246" t="s">
        <v>410</v>
      </c>
      <c r="B1246">
        <v>59</v>
      </c>
      <c r="C1246" t="s">
        <v>457</v>
      </c>
      <c r="D1246">
        <v>30</v>
      </c>
    </row>
    <row r="1247" spans="1:4" x14ac:dyDescent="0.25">
      <c r="A1247" t="s">
        <v>410</v>
      </c>
      <c r="B1247">
        <v>60</v>
      </c>
      <c r="C1247" t="s">
        <v>456</v>
      </c>
      <c r="D1247">
        <v>24</v>
      </c>
    </row>
    <row r="1248" spans="1:4" x14ac:dyDescent="0.25">
      <c r="A1248" t="s">
        <v>410</v>
      </c>
      <c r="B1248">
        <v>60</v>
      </c>
      <c r="C1248" t="s">
        <v>457</v>
      </c>
      <c r="D1248">
        <v>29</v>
      </c>
    </row>
    <row r="1249" spans="1:4" x14ac:dyDescent="0.25">
      <c r="A1249" t="s">
        <v>410</v>
      </c>
      <c r="B1249">
        <v>61</v>
      </c>
      <c r="C1249" t="s">
        <v>456</v>
      </c>
      <c r="D1249">
        <v>28</v>
      </c>
    </row>
    <row r="1250" spans="1:4" x14ac:dyDescent="0.25">
      <c r="A1250" t="s">
        <v>410</v>
      </c>
      <c r="B1250">
        <v>61</v>
      </c>
      <c r="C1250" t="s">
        <v>457</v>
      </c>
      <c r="D1250">
        <v>30</v>
      </c>
    </row>
    <row r="1251" spans="1:4" x14ac:dyDescent="0.25">
      <c r="A1251" t="s">
        <v>410</v>
      </c>
      <c r="B1251">
        <v>62</v>
      </c>
      <c r="C1251" t="s">
        <v>456</v>
      </c>
      <c r="D1251">
        <v>24</v>
      </c>
    </row>
    <row r="1252" spans="1:4" x14ac:dyDescent="0.25">
      <c r="A1252" t="s">
        <v>410</v>
      </c>
      <c r="B1252">
        <v>62</v>
      </c>
      <c r="C1252" t="s">
        <v>457</v>
      </c>
      <c r="D1252">
        <v>33</v>
      </c>
    </row>
    <row r="1253" spans="1:4" x14ac:dyDescent="0.25">
      <c r="A1253" t="s">
        <v>410</v>
      </c>
      <c r="B1253">
        <v>63</v>
      </c>
      <c r="C1253" t="s">
        <v>456</v>
      </c>
      <c r="D1253">
        <v>40</v>
      </c>
    </row>
    <row r="1254" spans="1:4" x14ac:dyDescent="0.25">
      <c r="A1254" t="s">
        <v>410</v>
      </c>
      <c r="B1254">
        <v>63</v>
      </c>
      <c r="C1254" t="s">
        <v>457</v>
      </c>
      <c r="D1254">
        <v>24</v>
      </c>
    </row>
    <row r="1255" spans="1:4" x14ac:dyDescent="0.25">
      <c r="A1255" t="s">
        <v>410</v>
      </c>
      <c r="B1255">
        <v>64</v>
      </c>
      <c r="C1255" t="s">
        <v>456</v>
      </c>
      <c r="D1255">
        <v>36</v>
      </c>
    </row>
    <row r="1256" spans="1:4" x14ac:dyDescent="0.25">
      <c r="A1256" t="s">
        <v>410</v>
      </c>
      <c r="B1256">
        <v>64</v>
      </c>
      <c r="C1256" t="s">
        <v>457</v>
      </c>
      <c r="D1256">
        <v>35</v>
      </c>
    </row>
    <row r="1257" spans="1:4" x14ac:dyDescent="0.25">
      <c r="A1257" t="s">
        <v>410</v>
      </c>
      <c r="B1257">
        <v>65</v>
      </c>
      <c r="C1257" t="s">
        <v>456</v>
      </c>
      <c r="D1257">
        <v>44</v>
      </c>
    </row>
    <row r="1258" spans="1:4" x14ac:dyDescent="0.25">
      <c r="A1258" t="s">
        <v>410</v>
      </c>
      <c r="B1258">
        <v>65</v>
      </c>
      <c r="C1258" t="s">
        <v>457</v>
      </c>
      <c r="D1258">
        <v>37</v>
      </c>
    </row>
    <row r="1259" spans="1:4" x14ac:dyDescent="0.25">
      <c r="A1259" t="s">
        <v>410</v>
      </c>
      <c r="B1259">
        <v>66</v>
      </c>
      <c r="C1259" t="s">
        <v>456</v>
      </c>
      <c r="D1259">
        <v>33</v>
      </c>
    </row>
    <row r="1260" spans="1:4" x14ac:dyDescent="0.25">
      <c r="A1260" t="s">
        <v>410</v>
      </c>
      <c r="B1260">
        <v>66</v>
      </c>
      <c r="C1260" t="s">
        <v>457</v>
      </c>
      <c r="D1260">
        <v>20</v>
      </c>
    </row>
    <row r="1261" spans="1:4" x14ac:dyDescent="0.25">
      <c r="A1261" t="s">
        <v>410</v>
      </c>
      <c r="B1261">
        <v>67</v>
      </c>
      <c r="C1261" t="s">
        <v>456</v>
      </c>
      <c r="D1261">
        <v>38</v>
      </c>
    </row>
    <row r="1262" spans="1:4" x14ac:dyDescent="0.25">
      <c r="A1262" t="s">
        <v>410</v>
      </c>
      <c r="B1262">
        <v>67</v>
      </c>
      <c r="C1262" t="s">
        <v>457</v>
      </c>
      <c r="D1262">
        <v>35</v>
      </c>
    </row>
    <row r="1263" spans="1:4" x14ac:dyDescent="0.25">
      <c r="A1263" t="s">
        <v>410</v>
      </c>
      <c r="B1263">
        <v>68</v>
      </c>
      <c r="C1263" t="s">
        <v>456</v>
      </c>
      <c r="D1263">
        <v>24</v>
      </c>
    </row>
    <row r="1264" spans="1:4" x14ac:dyDescent="0.25">
      <c r="A1264" t="s">
        <v>410</v>
      </c>
      <c r="B1264">
        <v>68</v>
      </c>
      <c r="C1264" t="s">
        <v>457</v>
      </c>
      <c r="D1264">
        <v>39</v>
      </c>
    </row>
    <row r="1265" spans="1:4" x14ac:dyDescent="0.25">
      <c r="A1265" t="s">
        <v>410</v>
      </c>
      <c r="B1265">
        <v>69</v>
      </c>
      <c r="C1265" t="s">
        <v>456</v>
      </c>
      <c r="D1265">
        <v>30</v>
      </c>
    </row>
    <row r="1266" spans="1:4" x14ac:dyDescent="0.25">
      <c r="A1266" t="s">
        <v>410</v>
      </c>
      <c r="B1266">
        <v>69</v>
      </c>
      <c r="C1266" t="s">
        <v>457</v>
      </c>
      <c r="D1266">
        <v>27</v>
      </c>
    </row>
    <row r="1267" spans="1:4" x14ac:dyDescent="0.25">
      <c r="A1267" t="s">
        <v>410</v>
      </c>
      <c r="B1267">
        <v>70</v>
      </c>
      <c r="C1267" t="s">
        <v>456</v>
      </c>
      <c r="D1267">
        <v>27</v>
      </c>
    </row>
    <row r="1268" spans="1:4" x14ac:dyDescent="0.25">
      <c r="A1268" t="s">
        <v>410</v>
      </c>
      <c r="B1268">
        <v>70</v>
      </c>
      <c r="C1268" t="s">
        <v>457</v>
      </c>
      <c r="D1268">
        <v>24</v>
      </c>
    </row>
    <row r="1269" spans="1:4" x14ac:dyDescent="0.25">
      <c r="A1269" t="s">
        <v>410</v>
      </c>
      <c r="B1269">
        <v>71</v>
      </c>
      <c r="C1269" t="s">
        <v>456</v>
      </c>
      <c r="D1269">
        <v>28</v>
      </c>
    </row>
    <row r="1270" spans="1:4" x14ac:dyDescent="0.25">
      <c r="A1270" t="s">
        <v>410</v>
      </c>
      <c r="B1270">
        <v>71</v>
      </c>
      <c r="C1270" t="s">
        <v>457</v>
      </c>
      <c r="D1270">
        <v>25</v>
      </c>
    </row>
    <row r="1271" spans="1:4" x14ac:dyDescent="0.25">
      <c r="A1271" t="s">
        <v>410</v>
      </c>
      <c r="B1271">
        <v>72</v>
      </c>
      <c r="C1271" t="s">
        <v>456</v>
      </c>
      <c r="D1271">
        <v>26</v>
      </c>
    </row>
    <row r="1272" spans="1:4" x14ac:dyDescent="0.25">
      <c r="A1272" t="s">
        <v>410</v>
      </c>
      <c r="B1272">
        <v>72</v>
      </c>
      <c r="C1272" t="s">
        <v>457</v>
      </c>
      <c r="D1272">
        <v>17</v>
      </c>
    </row>
    <row r="1273" spans="1:4" x14ac:dyDescent="0.25">
      <c r="A1273" t="s">
        <v>410</v>
      </c>
      <c r="B1273">
        <v>73</v>
      </c>
      <c r="C1273" t="s">
        <v>456</v>
      </c>
      <c r="D1273">
        <v>21</v>
      </c>
    </row>
    <row r="1274" spans="1:4" x14ac:dyDescent="0.25">
      <c r="A1274" t="s">
        <v>410</v>
      </c>
      <c r="B1274">
        <v>73</v>
      </c>
      <c r="C1274" t="s">
        <v>457</v>
      </c>
      <c r="D1274">
        <v>25</v>
      </c>
    </row>
    <row r="1275" spans="1:4" x14ac:dyDescent="0.25">
      <c r="A1275" t="s">
        <v>410</v>
      </c>
      <c r="B1275">
        <v>74</v>
      </c>
      <c r="C1275" t="s">
        <v>456</v>
      </c>
      <c r="D1275">
        <v>28</v>
      </c>
    </row>
    <row r="1276" spans="1:4" x14ac:dyDescent="0.25">
      <c r="A1276" t="s">
        <v>410</v>
      </c>
      <c r="B1276">
        <v>74</v>
      </c>
      <c r="C1276" t="s">
        <v>457</v>
      </c>
      <c r="D1276">
        <v>23</v>
      </c>
    </row>
    <row r="1277" spans="1:4" x14ac:dyDescent="0.25">
      <c r="A1277" t="s">
        <v>410</v>
      </c>
      <c r="B1277">
        <v>75</v>
      </c>
      <c r="C1277" t="s">
        <v>456</v>
      </c>
      <c r="D1277">
        <v>24</v>
      </c>
    </row>
    <row r="1278" spans="1:4" x14ac:dyDescent="0.25">
      <c r="A1278" t="s">
        <v>410</v>
      </c>
      <c r="B1278">
        <v>75</v>
      </c>
      <c r="C1278" t="s">
        <v>457</v>
      </c>
      <c r="D1278">
        <v>23</v>
      </c>
    </row>
    <row r="1279" spans="1:4" x14ac:dyDescent="0.25">
      <c r="A1279" t="s">
        <v>410</v>
      </c>
      <c r="B1279">
        <v>76</v>
      </c>
      <c r="C1279" t="s">
        <v>456</v>
      </c>
      <c r="D1279">
        <v>15</v>
      </c>
    </row>
    <row r="1280" spans="1:4" x14ac:dyDescent="0.25">
      <c r="A1280" t="s">
        <v>410</v>
      </c>
      <c r="B1280">
        <v>76</v>
      </c>
      <c r="C1280" t="s">
        <v>457</v>
      </c>
      <c r="D1280">
        <v>18</v>
      </c>
    </row>
    <row r="1281" spans="1:4" x14ac:dyDescent="0.25">
      <c r="A1281" t="s">
        <v>410</v>
      </c>
      <c r="B1281">
        <v>77</v>
      </c>
      <c r="C1281" t="s">
        <v>456</v>
      </c>
      <c r="D1281">
        <v>18</v>
      </c>
    </row>
    <row r="1282" spans="1:4" x14ac:dyDescent="0.25">
      <c r="A1282" t="s">
        <v>410</v>
      </c>
      <c r="B1282">
        <v>77</v>
      </c>
      <c r="C1282" t="s">
        <v>457</v>
      </c>
      <c r="D1282">
        <v>20</v>
      </c>
    </row>
    <row r="1283" spans="1:4" x14ac:dyDescent="0.25">
      <c r="A1283" t="s">
        <v>410</v>
      </c>
      <c r="B1283">
        <v>78</v>
      </c>
      <c r="C1283" t="s">
        <v>456</v>
      </c>
      <c r="D1283">
        <v>18</v>
      </c>
    </row>
    <row r="1284" spans="1:4" x14ac:dyDescent="0.25">
      <c r="A1284" t="s">
        <v>410</v>
      </c>
      <c r="B1284">
        <v>78</v>
      </c>
      <c r="C1284" t="s">
        <v>457</v>
      </c>
      <c r="D1284">
        <v>28</v>
      </c>
    </row>
    <row r="1285" spans="1:4" x14ac:dyDescent="0.25">
      <c r="A1285" t="s">
        <v>410</v>
      </c>
      <c r="B1285">
        <v>79</v>
      </c>
      <c r="C1285" t="s">
        <v>456</v>
      </c>
      <c r="D1285">
        <v>21</v>
      </c>
    </row>
    <row r="1286" spans="1:4" x14ac:dyDescent="0.25">
      <c r="A1286" t="s">
        <v>410</v>
      </c>
      <c r="B1286">
        <v>79</v>
      </c>
      <c r="C1286" t="s">
        <v>457</v>
      </c>
      <c r="D1286">
        <v>11</v>
      </c>
    </row>
    <row r="1287" spans="1:4" x14ac:dyDescent="0.25">
      <c r="A1287" t="s">
        <v>410</v>
      </c>
      <c r="B1287">
        <v>80</v>
      </c>
      <c r="C1287" t="s">
        <v>456</v>
      </c>
      <c r="D1287">
        <v>12</v>
      </c>
    </row>
    <row r="1288" spans="1:4" x14ac:dyDescent="0.25">
      <c r="A1288" t="s">
        <v>410</v>
      </c>
      <c r="B1288">
        <v>80</v>
      </c>
      <c r="C1288" t="s">
        <v>457</v>
      </c>
      <c r="D1288">
        <v>11</v>
      </c>
    </row>
    <row r="1289" spans="1:4" x14ac:dyDescent="0.25">
      <c r="A1289" t="s">
        <v>410</v>
      </c>
      <c r="B1289">
        <v>81</v>
      </c>
      <c r="C1289" t="s">
        <v>456</v>
      </c>
      <c r="D1289">
        <v>5</v>
      </c>
    </row>
    <row r="1290" spans="1:4" x14ac:dyDescent="0.25">
      <c r="A1290" t="s">
        <v>410</v>
      </c>
      <c r="B1290">
        <v>81</v>
      </c>
      <c r="C1290" t="s">
        <v>457</v>
      </c>
      <c r="D1290">
        <v>17</v>
      </c>
    </row>
    <row r="1291" spans="1:4" x14ac:dyDescent="0.25">
      <c r="A1291" t="s">
        <v>410</v>
      </c>
      <c r="B1291">
        <v>82</v>
      </c>
      <c r="C1291" t="s">
        <v>456</v>
      </c>
      <c r="D1291">
        <v>15</v>
      </c>
    </row>
    <row r="1292" spans="1:4" x14ac:dyDescent="0.25">
      <c r="A1292" t="s">
        <v>410</v>
      </c>
      <c r="B1292">
        <v>82</v>
      </c>
      <c r="C1292" t="s">
        <v>457</v>
      </c>
      <c r="D1292">
        <v>7</v>
      </c>
    </row>
    <row r="1293" spans="1:4" x14ac:dyDescent="0.25">
      <c r="A1293" t="s">
        <v>410</v>
      </c>
      <c r="B1293">
        <v>83</v>
      </c>
      <c r="C1293" t="s">
        <v>456</v>
      </c>
      <c r="D1293">
        <v>11</v>
      </c>
    </row>
    <row r="1294" spans="1:4" x14ac:dyDescent="0.25">
      <c r="A1294" t="s">
        <v>410</v>
      </c>
      <c r="B1294">
        <v>83</v>
      </c>
      <c r="C1294" t="s">
        <v>457</v>
      </c>
      <c r="D1294">
        <v>7</v>
      </c>
    </row>
    <row r="1295" spans="1:4" x14ac:dyDescent="0.25">
      <c r="A1295" t="s">
        <v>410</v>
      </c>
      <c r="B1295">
        <v>84</v>
      </c>
      <c r="C1295" t="s">
        <v>456</v>
      </c>
      <c r="D1295">
        <v>9</v>
      </c>
    </row>
    <row r="1296" spans="1:4" x14ac:dyDescent="0.25">
      <c r="A1296" t="s">
        <v>410</v>
      </c>
      <c r="B1296">
        <v>84</v>
      </c>
      <c r="C1296" t="s">
        <v>457</v>
      </c>
      <c r="D1296">
        <v>4</v>
      </c>
    </row>
    <row r="1297" spans="1:4" x14ac:dyDescent="0.25">
      <c r="A1297" t="s">
        <v>410</v>
      </c>
      <c r="B1297">
        <v>85</v>
      </c>
      <c r="C1297" t="s">
        <v>456</v>
      </c>
      <c r="D1297">
        <v>9</v>
      </c>
    </row>
    <row r="1298" spans="1:4" x14ac:dyDescent="0.25">
      <c r="A1298" t="s">
        <v>410</v>
      </c>
      <c r="B1298">
        <v>85</v>
      </c>
      <c r="C1298" t="s">
        <v>457</v>
      </c>
      <c r="D1298">
        <v>4</v>
      </c>
    </row>
    <row r="1299" spans="1:4" x14ac:dyDescent="0.25">
      <c r="A1299" t="s">
        <v>410</v>
      </c>
      <c r="B1299">
        <v>86</v>
      </c>
      <c r="C1299" t="s">
        <v>456</v>
      </c>
      <c r="D1299">
        <v>8</v>
      </c>
    </row>
    <row r="1300" spans="1:4" x14ac:dyDescent="0.25">
      <c r="A1300" t="s">
        <v>410</v>
      </c>
      <c r="B1300">
        <v>86</v>
      </c>
      <c r="C1300" t="s">
        <v>457</v>
      </c>
      <c r="D1300">
        <v>9</v>
      </c>
    </row>
    <row r="1301" spans="1:4" x14ac:dyDescent="0.25">
      <c r="A1301" t="s">
        <v>410</v>
      </c>
      <c r="B1301">
        <v>87</v>
      </c>
      <c r="C1301" t="s">
        <v>456</v>
      </c>
      <c r="D1301">
        <v>8</v>
      </c>
    </row>
    <row r="1302" spans="1:4" x14ac:dyDescent="0.25">
      <c r="A1302" t="s">
        <v>410</v>
      </c>
      <c r="B1302">
        <v>87</v>
      </c>
      <c r="C1302" t="s">
        <v>457</v>
      </c>
      <c r="D1302">
        <v>3</v>
      </c>
    </row>
    <row r="1303" spans="1:4" x14ac:dyDescent="0.25">
      <c r="A1303" t="s">
        <v>410</v>
      </c>
      <c r="B1303">
        <v>88</v>
      </c>
      <c r="C1303" t="s">
        <v>456</v>
      </c>
      <c r="D1303">
        <v>5</v>
      </c>
    </row>
    <row r="1304" spans="1:4" x14ac:dyDescent="0.25">
      <c r="A1304" t="s">
        <v>410</v>
      </c>
      <c r="B1304">
        <v>88</v>
      </c>
      <c r="C1304" t="s">
        <v>457</v>
      </c>
      <c r="D1304">
        <v>5</v>
      </c>
    </row>
    <row r="1305" spans="1:4" x14ac:dyDescent="0.25">
      <c r="A1305" t="s">
        <v>410</v>
      </c>
      <c r="B1305">
        <v>89</v>
      </c>
      <c r="C1305" t="s">
        <v>456</v>
      </c>
      <c r="D1305">
        <v>8</v>
      </c>
    </row>
    <row r="1306" spans="1:4" x14ac:dyDescent="0.25">
      <c r="A1306" t="s">
        <v>410</v>
      </c>
      <c r="B1306">
        <v>89</v>
      </c>
      <c r="C1306" t="s">
        <v>457</v>
      </c>
      <c r="D1306">
        <v>4</v>
      </c>
    </row>
    <row r="1307" spans="1:4" x14ac:dyDescent="0.25">
      <c r="A1307" t="s">
        <v>410</v>
      </c>
      <c r="B1307">
        <v>90</v>
      </c>
      <c r="C1307" t="s">
        <v>456</v>
      </c>
      <c r="D1307">
        <v>4</v>
      </c>
    </row>
    <row r="1308" spans="1:4" x14ac:dyDescent="0.25">
      <c r="A1308" t="s">
        <v>410</v>
      </c>
      <c r="B1308">
        <v>90</v>
      </c>
      <c r="C1308" t="s">
        <v>457</v>
      </c>
      <c r="D1308">
        <v>4</v>
      </c>
    </row>
    <row r="1309" spans="1:4" x14ac:dyDescent="0.25">
      <c r="A1309" t="s">
        <v>410</v>
      </c>
      <c r="B1309">
        <v>91</v>
      </c>
      <c r="C1309" t="s">
        <v>456</v>
      </c>
      <c r="D1309">
        <v>4</v>
      </c>
    </row>
    <row r="1310" spans="1:4" x14ac:dyDescent="0.25">
      <c r="A1310" t="s">
        <v>410</v>
      </c>
      <c r="B1310">
        <v>91</v>
      </c>
      <c r="C1310" t="s">
        <v>457</v>
      </c>
      <c r="D1310">
        <v>3</v>
      </c>
    </row>
    <row r="1311" spans="1:4" x14ac:dyDescent="0.25">
      <c r="A1311" t="s">
        <v>410</v>
      </c>
      <c r="B1311">
        <v>92</v>
      </c>
      <c r="C1311" t="s">
        <v>456</v>
      </c>
      <c r="D1311">
        <v>3</v>
      </c>
    </row>
    <row r="1312" spans="1:4" x14ac:dyDescent="0.25">
      <c r="A1312" t="s">
        <v>410</v>
      </c>
      <c r="B1312">
        <v>92</v>
      </c>
      <c r="C1312" t="s">
        <v>457</v>
      </c>
      <c r="D1312">
        <v>3</v>
      </c>
    </row>
    <row r="1313" spans="1:4" x14ac:dyDescent="0.25">
      <c r="A1313" t="s">
        <v>410</v>
      </c>
      <c r="B1313">
        <v>93</v>
      </c>
      <c r="C1313" t="s">
        <v>456</v>
      </c>
      <c r="D1313">
        <v>6</v>
      </c>
    </row>
    <row r="1314" spans="1:4" x14ac:dyDescent="0.25">
      <c r="A1314" t="s">
        <v>410</v>
      </c>
      <c r="B1314">
        <v>93</v>
      </c>
      <c r="C1314" t="s">
        <v>457</v>
      </c>
      <c r="D1314">
        <v>3</v>
      </c>
    </row>
    <row r="1315" spans="1:4" x14ac:dyDescent="0.25">
      <c r="A1315" t="s">
        <v>410</v>
      </c>
      <c r="B1315">
        <v>94</v>
      </c>
      <c r="C1315" t="s">
        <v>456</v>
      </c>
      <c r="D1315">
        <v>3</v>
      </c>
    </row>
    <row r="1316" spans="1:4" x14ac:dyDescent="0.25">
      <c r="A1316" t="s">
        <v>410</v>
      </c>
      <c r="B1316">
        <v>95</v>
      </c>
      <c r="C1316" t="s">
        <v>456</v>
      </c>
      <c r="D1316">
        <v>4</v>
      </c>
    </row>
    <row r="1317" spans="1:4" x14ac:dyDescent="0.25">
      <c r="A1317" t="s">
        <v>410</v>
      </c>
      <c r="B1317">
        <v>96</v>
      </c>
      <c r="C1317" t="s">
        <v>456</v>
      </c>
      <c r="D1317">
        <v>6</v>
      </c>
    </row>
    <row r="1318" spans="1:4" x14ac:dyDescent="0.25">
      <c r="A1318" t="s">
        <v>410</v>
      </c>
      <c r="B1318">
        <v>96</v>
      </c>
      <c r="C1318" t="s">
        <v>457</v>
      </c>
      <c r="D1318">
        <v>1</v>
      </c>
    </row>
    <row r="1319" spans="1:4" x14ac:dyDescent="0.25">
      <c r="A1319" t="s">
        <v>410</v>
      </c>
      <c r="B1319">
        <v>97</v>
      </c>
      <c r="C1319" t="s">
        <v>456</v>
      </c>
      <c r="D1319">
        <v>1</v>
      </c>
    </row>
    <row r="1320" spans="1:4" x14ac:dyDescent="0.25">
      <c r="A1320" t="s">
        <v>410</v>
      </c>
      <c r="B1320">
        <v>97</v>
      </c>
      <c r="C1320" t="s">
        <v>457</v>
      </c>
      <c r="D1320">
        <v>1</v>
      </c>
    </row>
    <row r="1321" spans="1:4" x14ac:dyDescent="0.25">
      <c r="A1321" t="s">
        <v>410</v>
      </c>
      <c r="B1321">
        <v>98</v>
      </c>
      <c r="C1321" t="s">
        <v>456</v>
      </c>
      <c r="D1321">
        <v>1</v>
      </c>
    </row>
    <row r="1322" spans="1:4" x14ac:dyDescent="0.25">
      <c r="A1322" t="s">
        <v>410</v>
      </c>
      <c r="B1322">
        <v>98</v>
      </c>
      <c r="C1322" t="s">
        <v>457</v>
      </c>
      <c r="D1322">
        <v>1</v>
      </c>
    </row>
    <row r="1323" spans="1:4" x14ac:dyDescent="0.25">
      <c r="A1323" t="s">
        <v>411</v>
      </c>
      <c r="B1323">
        <v>100</v>
      </c>
      <c r="C1323" t="s">
        <v>456</v>
      </c>
      <c r="D1323">
        <v>8</v>
      </c>
    </row>
    <row r="1324" spans="1:4" x14ac:dyDescent="0.25">
      <c r="A1324" t="s">
        <v>411</v>
      </c>
      <c r="B1324">
        <v>100</v>
      </c>
      <c r="C1324" t="s">
        <v>457</v>
      </c>
      <c r="D1324">
        <v>3</v>
      </c>
    </row>
    <row r="1325" spans="1:4" x14ac:dyDescent="0.25">
      <c r="A1325" t="s">
        <v>411</v>
      </c>
      <c r="B1325">
        <v>101</v>
      </c>
      <c r="C1325" t="s">
        <v>456</v>
      </c>
      <c r="D1325">
        <v>4</v>
      </c>
    </row>
    <row r="1326" spans="1:4" x14ac:dyDescent="0.25">
      <c r="A1326" t="s">
        <v>411</v>
      </c>
      <c r="B1326">
        <v>102</v>
      </c>
      <c r="C1326" t="s">
        <v>456</v>
      </c>
      <c r="D1326">
        <v>3</v>
      </c>
    </row>
    <row r="1327" spans="1:4" x14ac:dyDescent="0.25">
      <c r="A1327" t="s">
        <v>411</v>
      </c>
      <c r="B1327">
        <v>103</v>
      </c>
      <c r="C1327" t="s">
        <v>456</v>
      </c>
      <c r="D1327">
        <v>2</v>
      </c>
    </row>
    <row r="1328" spans="1:4" x14ac:dyDescent="0.25">
      <c r="A1328" t="s">
        <v>411</v>
      </c>
      <c r="B1328">
        <v>103</v>
      </c>
      <c r="C1328" t="s">
        <v>457</v>
      </c>
      <c r="D1328">
        <v>1</v>
      </c>
    </row>
    <row r="1329" spans="1:4" x14ac:dyDescent="0.25">
      <c r="A1329" t="s">
        <v>411</v>
      </c>
      <c r="B1329">
        <v>17</v>
      </c>
      <c r="C1329" t="s">
        <v>457</v>
      </c>
      <c r="D1329">
        <v>1</v>
      </c>
    </row>
    <row r="1330" spans="1:4" x14ac:dyDescent="0.25">
      <c r="A1330" t="s">
        <v>411</v>
      </c>
      <c r="B1330">
        <v>18</v>
      </c>
      <c r="C1330" t="s">
        <v>456</v>
      </c>
      <c r="D1330">
        <v>274</v>
      </c>
    </row>
    <row r="1331" spans="1:4" x14ac:dyDescent="0.25">
      <c r="A1331" t="s">
        <v>411</v>
      </c>
      <c r="B1331">
        <v>18</v>
      </c>
      <c r="C1331" t="s">
        <v>457</v>
      </c>
      <c r="D1331">
        <v>267</v>
      </c>
    </row>
    <row r="1332" spans="1:4" x14ac:dyDescent="0.25">
      <c r="A1332" t="s">
        <v>411</v>
      </c>
      <c r="B1332">
        <v>18</v>
      </c>
      <c r="C1332" t="s">
        <v>458</v>
      </c>
      <c r="D1332">
        <v>3</v>
      </c>
    </row>
    <row r="1333" spans="1:4" x14ac:dyDescent="0.25">
      <c r="A1333" t="s">
        <v>411</v>
      </c>
      <c r="B1333">
        <v>19</v>
      </c>
      <c r="C1333" t="s">
        <v>456</v>
      </c>
      <c r="D1333">
        <v>364</v>
      </c>
    </row>
    <row r="1334" spans="1:4" x14ac:dyDescent="0.25">
      <c r="A1334" t="s">
        <v>411</v>
      </c>
      <c r="B1334">
        <v>19</v>
      </c>
      <c r="C1334" t="s">
        <v>457</v>
      </c>
      <c r="D1334">
        <v>290</v>
      </c>
    </row>
    <row r="1335" spans="1:4" x14ac:dyDescent="0.25">
      <c r="A1335" t="s">
        <v>411</v>
      </c>
      <c r="B1335">
        <v>19</v>
      </c>
      <c r="C1335" t="s">
        <v>458</v>
      </c>
      <c r="D1335">
        <v>2</v>
      </c>
    </row>
    <row r="1336" spans="1:4" x14ac:dyDescent="0.25">
      <c r="A1336" t="s">
        <v>411</v>
      </c>
      <c r="B1336">
        <v>20</v>
      </c>
      <c r="C1336" t="s">
        <v>456</v>
      </c>
      <c r="D1336">
        <v>383</v>
      </c>
    </row>
    <row r="1337" spans="1:4" x14ac:dyDescent="0.25">
      <c r="A1337" t="s">
        <v>411</v>
      </c>
      <c r="B1337">
        <v>20</v>
      </c>
      <c r="C1337" t="s">
        <v>457</v>
      </c>
      <c r="D1337">
        <v>362</v>
      </c>
    </row>
    <row r="1338" spans="1:4" x14ac:dyDescent="0.25">
      <c r="A1338" t="s">
        <v>411</v>
      </c>
      <c r="B1338">
        <v>20</v>
      </c>
      <c r="C1338" t="s">
        <v>458</v>
      </c>
      <c r="D1338">
        <v>2</v>
      </c>
    </row>
    <row r="1339" spans="1:4" x14ac:dyDescent="0.25">
      <c r="A1339" t="s">
        <v>411</v>
      </c>
      <c r="B1339">
        <v>21</v>
      </c>
      <c r="C1339" t="s">
        <v>456</v>
      </c>
      <c r="D1339">
        <v>416</v>
      </c>
    </row>
    <row r="1340" spans="1:4" x14ac:dyDescent="0.25">
      <c r="A1340" t="s">
        <v>411</v>
      </c>
      <c r="B1340">
        <v>21</v>
      </c>
      <c r="C1340" t="s">
        <v>457</v>
      </c>
      <c r="D1340">
        <v>388</v>
      </c>
    </row>
    <row r="1341" spans="1:4" x14ac:dyDescent="0.25">
      <c r="A1341" t="s">
        <v>411</v>
      </c>
      <c r="B1341">
        <v>22</v>
      </c>
      <c r="C1341" t="s">
        <v>456</v>
      </c>
      <c r="D1341">
        <v>407</v>
      </c>
    </row>
    <row r="1342" spans="1:4" x14ac:dyDescent="0.25">
      <c r="A1342" t="s">
        <v>411</v>
      </c>
      <c r="B1342">
        <v>22</v>
      </c>
      <c r="C1342" t="s">
        <v>457</v>
      </c>
      <c r="D1342">
        <v>388</v>
      </c>
    </row>
    <row r="1343" spans="1:4" x14ac:dyDescent="0.25">
      <c r="A1343" t="s">
        <v>411</v>
      </c>
      <c r="B1343">
        <v>23</v>
      </c>
      <c r="C1343" t="s">
        <v>456</v>
      </c>
      <c r="D1343">
        <v>454</v>
      </c>
    </row>
    <row r="1344" spans="1:4" x14ac:dyDescent="0.25">
      <c r="A1344" t="s">
        <v>411</v>
      </c>
      <c r="B1344">
        <v>23</v>
      </c>
      <c r="C1344" t="s">
        <v>457</v>
      </c>
      <c r="D1344">
        <v>429</v>
      </c>
    </row>
    <row r="1345" spans="1:4" x14ac:dyDescent="0.25">
      <c r="A1345" t="s">
        <v>411</v>
      </c>
      <c r="B1345">
        <v>24</v>
      </c>
      <c r="C1345" t="s">
        <v>456</v>
      </c>
      <c r="D1345">
        <v>452</v>
      </c>
    </row>
    <row r="1346" spans="1:4" x14ac:dyDescent="0.25">
      <c r="A1346" t="s">
        <v>411</v>
      </c>
      <c r="B1346">
        <v>24</v>
      </c>
      <c r="C1346" t="s">
        <v>457</v>
      </c>
      <c r="D1346">
        <v>420</v>
      </c>
    </row>
    <row r="1347" spans="1:4" x14ac:dyDescent="0.25">
      <c r="A1347" t="s">
        <v>411</v>
      </c>
      <c r="B1347">
        <v>24</v>
      </c>
      <c r="C1347" t="s">
        <v>458</v>
      </c>
      <c r="D1347">
        <v>1</v>
      </c>
    </row>
    <row r="1348" spans="1:4" x14ac:dyDescent="0.25">
      <c r="A1348" t="s">
        <v>411</v>
      </c>
      <c r="B1348">
        <v>25</v>
      </c>
      <c r="C1348" t="s">
        <v>456</v>
      </c>
      <c r="D1348">
        <v>495</v>
      </c>
    </row>
    <row r="1349" spans="1:4" x14ac:dyDescent="0.25">
      <c r="A1349" t="s">
        <v>411</v>
      </c>
      <c r="B1349">
        <v>25</v>
      </c>
      <c r="C1349" t="s">
        <v>457</v>
      </c>
      <c r="D1349">
        <v>469</v>
      </c>
    </row>
    <row r="1350" spans="1:4" x14ac:dyDescent="0.25">
      <c r="A1350" t="s">
        <v>411</v>
      </c>
      <c r="B1350">
        <v>25</v>
      </c>
      <c r="C1350" t="s">
        <v>458</v>
      </c>
      <c r="D1350">
        <v>1</v>
      </c>
    </row>
    <row r="1351" spans="1:4" x14ac:dyDescent="0.25">
      <c r="A1351" t="s">
        <v>411</v>
      </c>
      <c r="B1351">
        <v>26</v>
      </c>
      <c r="C1351" t="s">
        <v>456</v>
      </c>
      <c r="D1351">
        <v>502</v>
      </c>
    </row>
    <row r="1352" spans="1:4" x14ac:dyDescent="0.25">
      <c r="A1352" t="s">
        <v>411</v>
      </c>
      <c r="B1352">
        <v>26</v>
      </c>
      <c r="C1352" t="s">
        <v>457</v>
      </c>
      <c r="D1352">
        <v>469</v>
      </c>
    </row>
    <row r="1353" spans="1:4" x14ac:dyDescent="0.25">
      <c r="A1353" t="s">
        <v>411</v>
      </c>
      <c r="B1353">
        <v>26</v>
      </c>
      <c r="C1353" t="s">
        <v>458</v>
      </c>
      <c r="D1353">
        <v>2</v>
      </c>
    </row>
    <row r="1354" spans="1:4" x14ac:dyDescent="0.25">
      <c r="A1354" t="s">
        <v>411</v>
      </c>
      <c r="B1354">
        <v>27</v>
      </c>
      <c r="C1354" t="s">
        <v>456</v>
      </c>
      <c r="D1354">
        <v>481</v>
      </c>
    </row>
    <row r="1355" spans="1:4" x14ac:dyDescent="0.25">
      <c r="A1355" t="s">
        <v>411</v>
      </c>
      <c r="B1355">
        <v>27</v>
      </c>
      <c r="C1355" t="s">
        <v>457</v>
      </c>
      <c r="D1355">
        <v>430</v>
      </c>
    </row>
    <row r="1356" spans="1:4" x14ac:dyDescent="0.25">
      <c r="A1356" t="s">
        <v>411</v>
      </c>
      <c r="B1356">
        <v>27</v>
      </c>
      <c r="C1356" t="s">
        <v>458</v>
      </c>
      <c r="D1356">
        <v>1</v>
      </c>
    </row>
    <row r="1357" spans="1:4" x14ac:dyDescent="0.25">
      <c r="A1357" t="s">
        <v>411</v>
      </c>
      <c r="B1357">
        <v>28</v>
      </c>
      <c r="C1357" t="s">
        <v>456</v>
      </c>
      <c r="D1357">
        <v>483</v>
      </c>
    </row>
    <row r="1358" spans="1:4" x14ac:dyDescent="0.25">
      <c r="A1358" t="s">
        <v>411</v>
      </c>
      <c r="B1358">
        <v>28</v>
      </c>
      <c r="C1358" t="s">
        <v>457</v>
      </c>
      <c r="D1358">
        <v>423</v>
      </c>
    </row>
    <row r="1359" spans="1:4" x14ac:dyDescent="0.25">
      <c r="A1359" t="s">
        <v>411</v>
      </c>
      <c r="B1359">
        <v>28</v>
      </c>
      <c r="C1359" t="s">
        <v>458</v>
      </c>
      <c r="D1359">
        <v>1</v>
      </c>
    </row>
    <row r="1360" spans="1:4" x14ac:dyDescent="0.25">
      <c r="A1360" t="s">
        <v>411</v>
      </c>
      <c r="B1360">
        <v>29</v>
      </c>
      <c r="C1360" t="s">
        <v>456</v>
      </c>
      <c r="D1360">
        <v>429</v>
      </c>
    </row>
    <row r="1361" spans="1:4" x14ac:dyDescent="0.25">
      <c r="A1361" t="s">
        <v>411</v>
      </c>
      <c r="B1361">
        <v>29</v>
      </c>
      <c r="C1361" t="s">
        <v>457</v>
      </c>
      <c r="D1361">
        <v>411</v>
      </c>
    </row>
    <row r="1362" spans="1:4" x14ac:dyDescent="0.25">
      <c r="A1362" t="s">
        <v>411</v>
      </c>
      <c r="B1362">
        <v>29</v>
      </c>
      <c r="C1362" t="s">
        <v>458</v>
      </c>
      <c r="D1362">
        <v>1</v>
      </c>
    </row>
    <row r="1363" spans="1:4" x14ac:dyDescent="0.25">
      <c r="A1363" t="s">
        <v>411</v>
      </c>
      <c r="B1363">
        <v>30</v>
      </c>
      <c r="C1363" t="s">
        <v>456</v>
      </c>
      <c r="D1363">
        <v>476</v>
      </c>
    </row>
    <row r="1364" spans="1:4" x14ac:dyDescent="0.25">
      <c r="A1364" t="s">
        <v>411</v>
      </c>
      <c r="B1364">
        <v>30</v>
      </c>
      <c r="C1364" t="s">
        <v>457</v>
      </c>
      <c r="D1364">
        <v>425</v>
      </c>
    </row>
    <row r="1365" spans="1:4" x14ac:dyDescent="0.25">
      <c r="A1365" t="s">
        <v>411</v>
      </c>
      <c r="B1365">
        <v>30</v>
      </c>
      <c r="C1365" t="s">
        <v>458</v>
      </c>
      <c r="D1365">
        <v>1</v>
      </c>
    </row>
    <row r="1366" spans="1:4" x14ac:dyDescent="0.25">
      <c r="A1366" t="s">
        <v>411</v>
      </c>
      <c r="B1366">
        <v>31</v>
      </c>
      <c r="C1366" t="s">
        <v>456</v>
      </c>
      <c r="D1366">
        <v>442</v>
      </c>
    </row>
    <row r="1367" spans="1:4" x14ac:dyDescent="0.25">
      <c r="A1367" t="s">
        <v>411</v>
      </c>
      <c r="B1367">
        <v>31</v>
      </c>
      <c r="C1367" t="s">
        <v>457</v>
      </c>
      <c r="D1367">
        <v>408</v>
      </c>
    </row>
    <row r="1368" spans="1:4" x14ac:dyDescent="0.25">
      <c r="A1368" t="s">
        <v>411</v>
      </c>
      <c r="B1368">
        <v>32</v>
      </c>
      <c r="C1368" t="s">
        <v>456</v>
      </c>
      <c r="D1368">
        <v>437</v>
      </c>
    </row>
    <row r="1369" spans="1:4" x14ac:dyDescent="0.25">
      <c r="A1369" t="s">
        <v>411</v>
      </c>
      <c r="B1369">
        <v>32</v>
      </c>
      <c r="C1369" t="s">
        <v>457</v>
      </c>
      <c r="D1369">
        <v>420</v>
      </c>
    </row>
    <row r="1370" spans="1:4" x14ac:dyDescent="0.25">
      <c r="A1370" t="s">
        <v>411</v>
      </c>
      <c r="B1370">
        <v>33</v>
      </c>
      <c r="C1370" t="s">
        <v>456</v>
      </c>
      <c r="D1370">
        <v>462</v>
      </c>
    </row>
    <row r="1371" spans="1:4" x14ac:dyDescent="0.25">
      <c r="A1371" t="s">
        <v>411</v>
      </c>
      <c r="B1371">
        <v>33</v>
      </c>
      <c r="C1371" t="s">
        <v>457</v>
      </c>
      <c r="D1371">
        <v>403</v>
      </c>
    </row>
    <row r="1372" spans="1:4" x14ac:dyDescent="0.25">
      <c r="A1372" t="s">
        <v>411</v>
      </c>
      <c r="B1372">
        <v>34</v>
      </c>
      <c r="C1372" t="s">
        <v>456</v>
      </c>
      <c r="D1372">
        <v>455</v>
      </c>
    </row>
    <row r="1373" spans="1:4" x14ac:dyDescent="0.25">
      <c r="A1373" t="s">
        <v>411</v>
      </c>
      <c r="B1373">
        <v>34</v>
      </c>
      <c r="C1373" t="s">
        <v>457</v>
      </c>
      <c r="D1373">
        <v>442</v>
      </c>
    </row>
    <row r="1374" spans="1:4" x14ac:dyDescent="0.25">
      <c r="A1374" t="s">
        <v>411</v>
      </c>
      <c r="B1374">
        <v>34</v>
      </c>
      <c r="C1374" t="s">
        <v>458</v>
      </c>
      <c r="D1374">
        <v>2</v>
      </c>
    </row>
    <row r="1375" spans="1:4" x14ac:dyDescent="0.25">
      <c r="A1375" t="s">
        <v>411</v>
      </c>
      <c r="B1375">
        <v>35</v>
      </c>
      <c r="C1375" t="s">
        <v>456</v>
      </c>
      <c r="D1375">
        <v>448</v>
      </c>
    </row>
    <row r="1376" spans="1:4" x14ac:dyDescent="0.25">
      <c r="A1376" t="s">
        <v>411</v>
      </c>
      <c r="B1376">
        <v>35</v>
      </c>
      <c r="C1376" t="s">
        <v>457</v>
      </c>
      <c r="D1376">
        <v>423</v>
      </c>
    </row>
    <row r="1377" spans="1:4" x14ac:dyDescent="0.25">
      <c r="A1377" t="s">
        <v>411</v>
      </c>
      <c r="B1377">
        <v>35</v>
      </c>
      <c r="C1377" t="s">
        <v>458</v>
      </c>
      <c r="D1377">
        <v>3</v>
      </c>
    </row>
    <row r="1378" spans="1:4" x14ac:dyDescent="0.25">
      <c r="A1378" t="s">
        <v>411</v>
      </c>
      <c r="B1378">
        <v>36</v>
      </c>
      <c r="C1378" t="s">
        <v>456</v>
      </c>
      <c r="D1378">
        <v>495</v>
      </c>
    </row>
    <row r="1379" spans="1:4" x14ac:dyDescent="0.25">
      <c r="A1379" t="s">
        <v>411</v>
      </c>
      <c r="B1379">
        <v>36</v>
      </c>
      <c r="C1379" t="s">
        <v>457</v>
      </c>
      <c r="D1379">
        <v>430</v>
      </c>
    </row>
    <row r="1380" spans="1:4" x14ac:dyDescent="0.25">
      <c r="A1380" t="s">
        <v>411</v>
      </c>
      <c r="B1380">
        <v>36</v>
      </c>
      <c r="C1380" t="s">
        <v>458</v>
      </c>
      <c r="D1380">
        <v>1</v>
      </c>
    </row>
    <row r="1381" spans="1:4" x14ac:dyDescent="0.25">
      <c r="A1381" t="s">
        <v>411</v>
      </c>
      <c r="B1381">
        <v>37</v>
      </c>
      <c r="C1381" t="s">
        <v>456</v>
      </c>
      <c r="D1381">
        <v>449</v>
      </c>
    </row>
    <row r="1382" spans="1:4" x14ac:dyDescent="0.25">
      <c r="A1382" t="s">
        <v>411</v>
      </c>
      <c r="B1382">
        <v>37</v>
      </c>
      <c r="C1382" t="s">
        <v>457</v>
      </c>
      <c r="D1382">
        <v>441</v>
      </c>
    </row>
    <row r="1383" spans="1:4" x14ac:dyDescent="0.25">
      <c r="A1383" t="s">
        <v>411</v>
      </c>
      <c r="B1383">
        <v>38</v>
      </c>
      <c r="C1383" t="s">
        <v>456</v>
      </c>
      <c r="D1383">
        <v>452</v>
      </c>
    </row>
    <row r="1384" spans="1:4" x14ac:dyDescent="0.25">
      <c r="A1384" t="s">
        <v>411</v>
      </c>
      <c r="B1384">
        <v>38</v>
      </c>
      <c r="C1384" t="s">
        <v>457</v>
      </c>
      <c r="D1384">
        <v>369</v>
      </c>
    </row>
    <row r="1385" spans="1:4" x14ac:dyDescent="0.25">
      <c r="A1385" t="s">
        <v>411</v>
      </c>
      <c r="B1385">
        <v>39</v>
      </c>
      <c r="C1385" t="s">
        <v>456</v>
      </c>
      <c r="D1385">
        <v>478</v>
      </c>
    </row>
    <row r="1386" spans="1:4" x14ac:dyDescent="0.25">
      <c r="A1386" t="s">
        <v>411</v>
      </c>
      <c r="B1386">
        <v>39</v>
      </c>
      <c r="C1386" t="s">
        <v>457</v>
      </c>
      <c r="D1386">
        <v>413</v>
      </c>
    </row>
    <row r="1387" spans="1:4" x14ac:dyDescent="0.25">
      <c r="A1387" t="s">
        <v>411</v>
      </c>
      <c r="B1387">
        <v>39</v>
      </c>
      <c r="C1387" t="s">
        <v>458</v>
      </c>
      <c r="D1387">
        <v>1</v>
      </c>
    </row>
    <row r="1388" spans="1:4" x14ac:dyDescent="0.25">
      <c r="A1388" t="s">
        <v>411</v>
      </c>
      <c r="B1388">
        <v>40</v>
      </c>
      <c r="C1388" t="s">
        <v>456</v>
      </c>
      <c r="D1388">
        <v>454</v>
      </c>
    </row>
    <row r="1389" spans="1:4" x14ac:dyDescent="0.25">
      <c r="A1389" t="s">
        <v>411</v>
      </c>
      <c r="B1389">
        <v>40</v>
      </c>
      <c r="C1389" t="s">
        <v>457</v>
      </c>
      <c r="D1389">
        <v>396</v>
      </c>
    </row>
    <row r="1390" spans="1:4" x14ac:dyDescent="0.25">
      <c r="A1390" t="s">
        <v>411</v>
      </c>
      <c r="B1390">
        <v>40</v>
      </c>
      <c r="C1390" t="s">
        <v>458</v>
      </c>
      <c r="D1390">
        <v>1</v>
      </c>
    </row>
    <row r="1391" spans="1:4" x14ac:dyDescent="0.25">
      <c r="A1391" t="s">
        <v>411</v>
      </c>
      <c r="B1391">
        <v>41</v>
      </c>
      <c r="C1391" t="s">
        <v>456</v>
      </c>
      <c r="D1391">
        <v>450</v>
      </c>
    </row>
    <row r="1392" spans="1:4" x14ac:dyDescent="0.25">
      <c r="A1392" t="s">
        <v>411</v>
      </c>
      <c r="B1392">
        <v>41</v>
      </c>
      <c r="C1392" t="s">
        <v>457</v>
      </c>
      <c r="D1392">
        <v>403</v>
      </c>
    </row>
    <row r="1393" spans="1:4" x14ac:dyDescent="0.25">
      <c r="A1393" t="s">
        <v>411</v>
      </c>
      <c r="B1393">
        <v>42</v>
      </c>
      <c r="C1393" t="s">
        <v>456</v>
      </c>
      <c r="D1393">
        <v>466</v>
      </c>
    </row>
    <row r="1394" spans="1:4" x14ac:dyDescent="0.25">
      <c r="A1394" t="s">
        <v>411</v>
      </c>
      <c r="B1394">
        <v>42</v>
      </c>
      <c r="C1394" t="s">
        <v>457</v>
      </c>
      <c r="D1394">
        <v>438</v>
      </c>
    </row>
    <row r="1395" spans="1:4" x14ac:dyDescent="0.25">
      <c r="A1395" t="s">
        <v>411</v>
      </c>
      <c r="B1395">
        <v>42</v>
      </c>
      <c r="C1395" t="s">
        <v>458</v>
      </c>
      <c r="D1395">
        <v>1</v>
      </c>
    </row>
    <row r="1396" spans="1:4" x14ac:dyDescent="0.25">
      <c r="A1396" t="s">
        <v>411</v>
      </c>
      <c r="B1396">
        <v>43</v>
      </c>
      <c r="C1396" t="s">
        <v>456</v>
      </c>
      <c r="D1396">
        <v>464</v>
      </c>
    </row>
    <row r="1397" spans="1:4" x14ac:dyDescent="0.25">
      <c r="A1397" t="s">
        <v>411</v>
      </c>
      <c r="B1397">
        <v>43</v>
      </c>
      <c r="C1397" t="s">
        <v>457</v>
      </c>
      <c r="D1397">
        <v>388</v>
      </c>
    </row>
    <row r="1398" spans="1:4" x14ac:dyDescent="0.25">
      <c r="A1398" t="s">
        <v>411</v>
      </c>
      <c r="B1398">
        <v>44</v>
      </c>
      <c r="C1398" t="s">
        <v>456</v>
      </c>
      <c r="D1398">
        <v>453</v>
      </c>
    </row>
    <row r="1399" spans="1:4" x14ac:dyDescent="0.25">
      <c r="A1399" t="s">
        <v>411</v>
      </c>
      <c r="B1399">
        <v>44</v>
      </c>
      <c r="C1399" t="s">
        <v>457</v>
      </c>
      <c r="D1399">
        <v>403</v>
      </c>
    </row>
    <row r="1400" spans="1:4" x14ac:dyDescent="0.25">
      <c r="A1400" t="s">
        <v>411</v>
      </c>
      <c r="B1400">
        <v>45</v>
      </c>
      <c r="C1400" t="s">
        <v>456</v>
      </c>
      <c r="D1400">
        <v>518</v>
      </c>
    </row>
    <row r="1401" spans="1:4" x14ac:dyDescent="0.25">
      <c r="A1401" t="s">
        <v>411</v>
      </c>
      <c r="B1401">
        <v>45</v>
      </c>
      <c r="C1401" t="s">
        <v>457</v>
      </c>
      <c r="D1401">
        <v>502</v>
      </c>
    </row>
    <row r="1402" spans="1:4" x14ac:dyDescent="0.25">
      <c r="A1402" t="s">
        <v>411</v>
      </c>
      <c r="B1402">
        <v>45</v>
      </c>
      <c r="C1402" t="s">
        <v>458</v>
      </c>
      <c r="D1402">
        <v>1</v>
      </c>
    </row>
    <row r="1403" spans="1:4" x14ac:dyDescent="0.25">
      <c r="A1403" t="s">
        <v>411</v>
      </c>
      <c r="B1403">
        <v>46</v>
      </c>
      <c r="C1403" t="s">
        <v>456</v>
      </c>
      <c r="D1403">
        <v>520</v>
      </c>
    </row>
    <row r="1404" spans="1:4" x14ac:dyDescent="0.25">
      <c r="A1404" t="s">
        <v>411</v>
      </c>
      <c r="B1404">
        <v>46</v>
      </c>
      <c r="C1404" t="s">
        <v>457</v>
      </c>
      <c r="D1404">
        <v>497</v>
      </c>
    </row>
    <row r="1405" spans="1:4" x14ac:dyDescent="0.25">
      <c r="A1405" t="s">
        <v>411</v>
      </c>
      <c r="B1405">
        <v>47</v>
      </c>
      <c r="C1405" t="s">
        <v>456</v>
      </c>
      <c r="D1405">
        <v>510</v>
      </c>
    </row>
    <row r="1406" spans="1:4" x14ac:dyDescent="0.25">
      <c r="A1406" t="s">
        <v>411</v>
      </c>
      <c r="B1406">
        <v>47</v>
      </c>
      <c r="C1406" t="s">
        <v>457</v>
      </c>
      <c r="D1406">
        <v>474</v>
      </c>
    </row>
    <row r="1407" spans="1:4" x14ac:dyDescent="0.25">
      <c r="A1407" t="s">
        <v>411</v>
      </c>
      <c r="B1407">
        <v>48</v>
      </c>
      <c r="C1407" t="s">
        <v>456</v>
      </c>
      <c r="D1407">
        <v>504</v>
      </c>
    </row>
    <row r="1408" spans="1:4" x14ac:dyDescent="0.25">
      <c r="A1408" t="s">
        <v>411</v>
      </c>
      <c r="B1408">
        <v>48</v>
      </c>
      <c r="C1408" t="s">
        <v>457</v>
      </c>
      <c r="D1408">
        <v>449</v>
      </c>
    </row>
    <row r="1409" spans="1:4" x14ac:dyDescent="0.25">
      <c r="A1409" t="s">
        <v>411</v>
      </c>
      <c r="B1409">
        <v>48</v>
      </c>
      <c r="C1409" t="s">
        <v>458</v>
      </c>
      <c r="D1409">
        <v>1</v>
      </c>
    </row>
    <row r="1410" spans="1:4" x14ac:dyDescent="0.25">
      <c r="A1410" t="s">
        <v>411</v>
      </c>
      <c r="B1410">
        <v>49</v>
      </c>
      <c r="C1410" t="s">
        <v>456</v>
      </c>
      <c r="D1410">
        <v>498</v>
      </c>
    </row>
    <row r="1411" spans="1:4" x14ac:dyDescent="0.25">
      <c r="A1411" t="s">
        <v>411</v>
      </c>
      <c r="B1411">
        <v>49</v>
      </c>
      <c r="C1411" t="s">
        <v>457</v>
      </c>
      <c r="D1411">
        <v>453</v>
      </c>
    </row>
    <row r="1412" spans="1:4" x14ac:dyDescent="0.25">
      <c r="A1412" t="s">
        <v>411</v>
      </c>
      <c r="B1412">
        <v>50</v>
      </c>
      <c r="C1412" t="s">
        <v>456</v>
      </c>
      <c r="D1412">
        <v>511</v>
      </c>
    </row>
    <row r="1413" spans="1:4" x14ac:dyDescent="0.25">
      <c r="A1413" t="s">
        <v>411</v>
      </c>
      <c r="B1413">
        <v>50</v>
      </c>
      <c r="C1413" t="s">
        <v>457</v>
      </c>
      <c r="D1413">
        <v>435</v>
      </c>
    </row>
    <row r="1414" spans="1:4" x14ac:dyDescent="0.25">
      <c r="A1414" t="s">
        <v>411</v>
      </c>
      <c r="B1414">
        <v>51</v>
      </c>
      <c r="C1414" t="s">
        <v>456</v>
      </c>
      <c r="D1414">
        <v>568</v>
      </c>
    </row>
    <row r="1415" spans="1:4" x14ac:dyDescent="0.25">
      <c r="A1415" t="s">
        <v>411</v>
      </c>
      <c r="B1415">
        <v>51</v>
      </c>
      <c r="C1415" t="s">
        <v>457</v>
      </c>
      <c r="D1415">
        <v>502</v>
      </c>
    </row>
    <row r="1416" spans="1:4" x14ac:dyDescent="0.25">
      <c r="A1416" t="s">
        <v>411</v>
      </c>
      <c r="B1416">
        <v>51</v>
      </c>
      <c r="C1416" t="s">
        <v>458</v>
      </c>
      <c r="D1416">
        <v>1</v>
      </c>
    </row>
    <row r="1417" spans="1:4" x14ac:dyDescent="0.25">
      <c r="A1417" t="s">
        <v>411</v>
      </c>
      <c r="B1417">
        <v>52</v>
      </c>
      <c r="C1417" t="s">
        <v>456</v>
      </c>
      <c r="D1417">
        <v>552</v>
      </c>
    </row>
    <row r="1418" spans="1:4" x14ac:dyDescent="0.25">
      <c r="A1418" t="s">
        <v>411</v>
      </c>
      <c r="B1418">
        <v>52</v>
      </c>
      <c r="C1418" t="s">
        <v>457</v>
      </c>
      <c r="D1418">
        <v>476</v>
      </c>
    </row>
    <row r="1419" spans="1:4" x14ac:dyDescent="0.25">
      <c r="A1419" t="s">
        <v>411</v>
      </c>
      <c r="B1419">
        <v>53</v>
      </c>
      <c r="C1419" t="s">
        <v>456</v>
      </c>
      <c r="D1419">
        <v>569</v>
      </c>
    </row>
    <row r="1420" spans="1:4" x14ac:dyDescent="0.25">
      <c r="A1420" t="s">
        <v>411</v>
      </c>
      <c r="B1420">
        <v>53</v>
      </c>
      <c r="C1420" t="s">
        <v>457</v>
      </c>
      <c r="D1420">
        <v>587</v>
      </c>
    </row>
    <row r="1421" spans="1:4" x14ac:dyDescent="0.25">
      <c r="A1421" t="s">
        <v>411</v>
      </c>
      <c r="B1421">
        <v>53</v>
      </c>
      <c r="C1421" t="s">
        <v>458</v>
      </c>
      <c r="D1421">
        <v>1</v>
      </c>
    </row>
    <row r="1422" spans="1:4" x14ac:dyDescent="0.25">
      <c r="A1422" t="s">
        <v>411</v>
      </c>
      <c r="B1422">
        <v>54</v>
      </c>
      <c r="C1422" t="s">
        <v>456</v>
      </c>
      <c r="D1422">
        <v>634</v>
      </c>
    </row>
    <row r="1423" spans="1:4" x14ac:dyDescent="0.25">
      <c r="A1423" t="s">
        <v>411</v>
      </c>
      <c r="B1423">
        <v>54</v>
      </c>
      <c r="C1423" t="s">
        <v>457</v>
      </c>
      <c r="D1423">
        <v>506</v>
      </c>
    </row>
    <row r="1424" spans="1:4" x14ac:dyDescent="0.25">
      <c r="A1424" t="s">
        <v>411</v>
      </c>
      <c r="B1424">
        <v>55</v>
      </c>
      <c r="C1424" t="s">
        <v>456</v>
      </c>
      <c r="D1424">
        <v>632</v>
      </c>
    </row>
    <row r="1425" spans="1:4" x14ac:dyDescent="0.25">
      <c r="A1425" t="s">
        <v>411</v>
      </c>
      <c r="B1425">
        <v>55</v>
      </c>
      <c r="C1425" t="s">
        <v>457</v>
      </c>
      <c r="D1425">
        <v>603</v>
      </c>
    </row>
    <row r="1426" spans="1:4" x14ac:dyDescent="0.25">
      <c r="A1426" t="s">
        <v>411</v>
      </c>
      <c r="B1426">
        <v>55</v>
      </c>
      <c r="C1426" t="s">
        <v>458</v>
      </c>
      <c r="D1426">
        <v>2</v>
      </c>
    </row>
    <row r="1427" spans="1:4" x14ac:dyDescent="0.25">
      <c r="A1427" t="s">
        <v>411</v>
      </c>
      <c r="B1427">
        <v>56</v>
      </c>
      <c r="C1427" t="s">
        <v>456</v>
      </c>
      <c r="D1427">
        <v>656</v>
      </c>
    </row>
    <row r="1428" spans="1:4" x14ac:dyDescent="0.25">
      <c r="A1428" t="s">
        <v>411</v>
      </c>
      <c r="B1428">
        <v>56</v>
      </c>
      <c r="C1428" t="s">
        <v>457</v>
      </c>
      <c r="D1428">
        <v>630</v>
      </c>
    </row>
    <row r="1429" spans="1:4" x14ac:dyDescent="0.25">
      <c r="A1429" t="s">
        <v>411</v>
      </c>
      <c r="B1429">
        <v>57</v>
      </c>
      <c r="C1429" t="s">
        <v>456</v>
      </c>
      <c r="D1429">
        <v>620</v>
      </c>
    </row>
    <row r="1430" spans="1:4" x14ac:dyDescent="0.25">
      <c r="A1430" t="s">
        <v>411</v>
      </c>
      <c r="B1430">
        <v>57</v>
      </c>
      <c r="C1430" t="s">
        <v>457</v>
      </c>
      <c r="D1430">
        <v>629</v>
      </c>
    </row>
    <row r="1431" spans="1:4" x14ac:dyDescent="0.25">
      <c r="A1431" t="s">
        <v>411</v>
      </c>
      <c r="B1431">
        <v>58</v>
      </c>
      <c r="C1431" t="s">
        <v>456</v>
      </c>
      <c r="D1431">
        <v>659</v>
      </c>
    </row>
    <row r="1432" spans="1:4" x14ac:dyDescent="0.25">
      <c r="A1432" t="s">
        <v>411</v>
      </c>
      <c r="B1432">
        <v>58</v>
      </c>
      <c r="C1432" t="s">
        <v>457</v>
      </c>
      <c r="D1432">
        <v>616</v>
      </c>
    </row>
    <row r="1433" spans="1:4" x14ac:dyDescent="0.25">
      <c r="A1433" t="s">
        <v>411</v>
      </c>
      <c r="B1433">
        <v>59</v>
      </c>
      <c r="C1433" t="s">
        <v>456</v>
      </c>
      <c r="D1433">
        <v>654</v>
      </c>
    </row>
    <row r="1434" spans="1:4" x14ac:dyDescent="0.25">
      <c r="A1434" t="s">
        <v>411</v>
      </c>
      <c r="B1434">
        <v>59</v>
      </c>
      <c r="C1434" t="s">
        <v>457</v>
      </c>
      <c r="D1434">
        <v>617</v>
      </c>
    </row>
    <row r="1435" spans="1:4" x14ac:dyDescent="0.25">
      <c r="A1435" t="s">
        <v>411</v>
      </c>
      <c r="B1435">
        <v>60</v>
      </c>
      <c r="C1435" t="s">
        <v>456</v>
      </c>
      <c r="D1435">
        <v>691</v>
      </c>
    </row>
    <row r="1436" spans="1:4" x14ac:dyDescent="0.25">
      <c r="A1436" t="s">
        <v>411</v>
      </c>
      <c r="B1436">
        <v>60</v>
      </c>
      <c r="C1436" t="s">
        <v>457</v>
      </c>
      <c r="D1436">
        <v>665</v>
      </c>
    </row>
    <row r="1437" spans="1:4" x14ac:dyDescent="0.25">
      <c r="A1437" t="s">
        <v>411</v>
      </c>
      <c r="B1437">
        <v>61</v>
      </c>
      <c r="C1437" t="s">
        <v>456</v>
      </c>
      <c r="D1437">
        <v>625</v>
      </c>
    </row>
    <row r="1438" spans="1:4" x14ac:dyDescent="0.25">
      <c r="A1438" t="s">
        <v>411</v>
      </c>
      <c r="B1438">
        <v>61</v>
      </c>
      <c r="C1438" t="s">
        <v>457</v>
      </c>
      <c r="D1438">
        <v>597</v>
      </c>
    </row>
    <row r="1439" spans="1:4" x14ac:dyDescent="0.25">
      <c r="A1439" t="s">
        <v>411</v>
      </c>
      <c r="B1439">
        <v>61</v>
      </c>
      <c r="C1439" t="s">
        <v>458</v>
      </c>
      <c r="D1439">
        <v>1</v>
      </c>
    </row>
    <row r="1440" spans="1:4" x14ac:dyDescent="0.25">
      <c r="A1440" t="s">
        <v>411</v>
      </c>
      <c r="B1440">
        <v>62</v>
      </c>
      <c r="C1440" t="s">
        <v>456</v>
      </c>
      <c r="D1440">
        <v>681</v>
      </c>
    </row>
    <row r="1441" spans="1:4" x14ac:dyDescent="0.25">
      <c r="A1441" t="s">
        <v>411</v>
      </c>
      <c r="B1441">
        <v>62</v>
      </c>
      <c r="C1441" t="s">
        <v>457</v>
      </c>
      <c r="D1441">
        <v>621</v>
      </c>
    </row>
    <row r="1442" spans="1:4" x14ac:dyDescent="0.25">
      <c r="A1442" t="s">
        <v>411</v>
      </c>
      <c r="B1442">
        <v>63</v>
      </c>
      <c r="C1442" t="s">
        <v>456</v>
      </c>
      <c r="D1442">
        <v>688</v>
      </c>
    </row>
    <row r="1443" spans="1:4" x14ac:dyDescent="0.25">
      <c r="A1443" t="s">
        <v>411</v>
      </c>
      <c r="B1443">
        <v>63</v>
      </c>
      <c r="C1443" t="s">
        <v>457</v>
      </c>
      <c r="D1443">
        <v>624</v>
      </c>
    </row>
    <row r="1444" spans="1:4" x14ac:dyDescent="0.25">
      <c r="A1444" t="s">
        <v>411</v>
      </c>
      <c r="B1444">
        <v>64</v>
      </c>
      <c r="C1444" t="s">
        <v>456</v>
      </c>
      <c r="D1444">
        <v>612</v>
      </c>
    </row>
    <row r="1445" spans="1:4" x14ac:dyDescent="0.25">
      <c r="A1445" t="s">
        <v>411</v>
      </c>
      <c r="B1445">
        <v>64</v>
      </c>
      <c r="C1445" t="s">
        <v>457</v>
      </c>
      <c r="D1445">
        <v>599</v>
      </c>
    </row>
    <row r="1446" spans="1:4" x14ac:dyDescent="0.25">
      <c r="A1446" t="s">
        <v>411</v>
      </c>
      <c r="B1446">
        <v>65</v>
      </c>
      <c r="C1446" t="s">
        <v>456</v>
      </c>
      <c r="D1446">
        <v>618</v>
      </c>
    </row>
    <row r="1447" spans="1:4" x14ac:dyDescent="0.25">
      <c r="A1447" t="s">
        <v>411</v>
      </c>
      <c r="B1447">
        <v>65</v>
      </c>
      <c r="C1447" t="s">
        <v>457</v>
      </c>
      <c r="D1447">
        <v>558</v>
      </c>
    </row>
    <row r="1448" spans="1:4" x14ac:dyDescent="0.25">
      <c r="A1448" t="s">
        <v>411</v>
      </c>
      <c r="B1448">
        <v>65</v>
      </c>
      <c r="C1448" t="s">
        <v>458</v>
      </c>
      <c r="D1448">
        <v>2</v>
      </c>
    </row>
    <row r="1449" spans="1:4" x14ac:dyDescent="0.25">
      <c r="A1449" t="s">
        <v>411</v>
      </c>
      <c r="B1449">
        <v>66</v>
      </c>
      <c r="C1449" t="s">
        <v>456</v>
      </c>
      <c r="D1449">
        <v>623</v>
      </c>
    </row>
    <row r="1450" spans="1:4" x14ac:dyDescent="0.25">
      <c r="A1450" t="s">
        <v>411</v>
      </c>
      <c r="B1450">
        <v>66</v>
      </c>
      <c r="C1450" t="s">
        <v>457</v>
      </c>
      <c r="D1450">
        <v>572</v>
      </c>
    </row>
    <row r="1451" spans="1:4" x14ac:dyDescent="0.25">
      <c r="A1451" t="s">
        <v>411</v>
      </c>
      <c r="B1451">
        <v>66</v>
      </c>
      <c r="C1451" t="s">
        <v>458</v>
      </c>
      <c r="D1451">
        <v>1</v>
      </c>
    </row>
    <row r="1452" spans="1:4" x14ac:dyDescent="0.25">
      <c r="A1452" t="s">
        <v>411</v>
      </c>
      <c r="B1452">
        <v>67</v>
      </c>
      <c r="C1452" t="s">
        <v>456</v>
      </c>
      <c r="D1452">
        <v>605</v>
      </c>
    </row>
    <row r="1453" spans="1:4" x14ac:dyDescent="0.25">
      <c r="A1453" t="s">
        <v>411</v>
      </c>
      <c r="B1453">
        <v>67</v>
      </c>
      <c r="C1453" t="s">
        <v>457</v>
      </c>
      <c r="D1453">
        <v>595</v>
      </c>
    </row>
    <row r="1454" spans="1:4" x14ac:dyDescent="0.25">
      <c r="A1454" t="s">
        <v>411</v>
      </c>
      <c r="B1454">
        <v>67</v>
      </c>
      <c r="C1454" t="s">
        <v>458</v>
      </c>
      <c r="D1454">
        <v>1</v>
      </c>
    </row>
    <row r="1455" spans="1:4" x14ac:dyDescent="0.25">
      <c r="A1455" t="s">
        <v>411</v>
      </c>
      <c r="B1455">
        <v>68</v>
      </c>
      <c r="C1455" t="s">
        <v>456</v>
      </c>
      <c r="D1455">
        <v>612</v>
      </c>
    </row>
    <row r="1456" spans="1:4" x14ac:dyDescent="0.25">
      <c r="A1456" t="s">
        <v>411</v>
      </c>
      <c r="B1456">
        <v>68</v>
      </c>
      <c r="C1456" t="s">
        <v>457</v>
      </c>
      <c r="D1456">
        <v>552</v>
      </c>
    </row>
    <row r="1457" spans="1:4" x14ac:dyDescent="0.25">
      <c r="A1457" t="s">
        <v>411</v>
      </c>
      <c r="B1457">
        <v>68</v>
      </c>
      <c r="C1457" t="s">
        <v>458</v>
      </c>
      <c r="D1457">
        <v>1</v>
      </c>
    </row>
    <row r="1458" spans="1:4" x14ac:dyDescent="0.25">
      <c r="A1458" t="s">
        <v>411</v>
      </c>
      <c r="B1458">
        <v>69</v>
      </c>
      <c r="C1458" t="s">
        <v>456</v>
      </c>
      <c r="D1458">
        <v>655</v>
      </c>
    </row>
    <row r="1459" spans="1:4" x14ac:dyDescent="0.25">
      <c r="A1459" t="s">
        <v>411</v>
      </c>
      <c r="B1459">
        <v>69</v>
      </c>
      <c r="C1459" t="s">
        <v>457</v>
      </c>
      <c r="D1459">
        <v>630</v>
      </c>
    </row>
    <row r="1460" spans="1:4" x14ac:dyDescent="0.25">
      <c r="A1460" t="s">
        <v>411</v>
      </c>
      <c r="B1460">
        <v>69</v>
      </c>
      <c r="C1460" t="s">
        <v>458</v>
      </c>
      <c r="D1460">
        <v>1</v>
      </c>
    </row>
    <row r="1461" spans="1:4" x14ac:dyDescent="0.25">
      <c r="A1461" t="s">
        <v>411</v>
      </c>
      <c r="B1461">
        <v>70</v>
      </c>
      <c r="C1461" t="s">
        <v>456</v>
      </c>
      <c r="D1461">
        <v>549</v>
      </c>
    </row>
    <row r="1462" spans="1:4" x14ac:dyDescent="0.25">
      <c r="A1462" t="s">
        <v>411</v>
      </c>
      <c r="B1462">
        <v>70</v>
      </c>
      <c r="C1462" t="s">
        <v>457</v>
      </c>
      <c r="D1462">
        <v>524</v>
      </c>
    </row>
    <row r="1463" spans="1:4" x14ac:dyDescent="0.25">
      <c r="A1463" t="s">
        <v>411</v>
      </c>
      <c r="B1463">
        <v>71</v>
      </c>
      <c r="C1463" t="s">
        <v>456</v>
      </c>
      <c r="D1463">
        <v>481</v>
      </c>
    </row>
    <row r="1464" spans="1:4" x14ac:dyDescent="0.25">
      <c r="A1464" t="s">
        <v>411</v>
      </c>
      <c r="B1464">
        <v>71</v>
      </c>
      <c r="C1464" t="s">
        <v>457</v>
      </c>
      <c r="D1464">
        <v>448</v>
      </c>
    </row>
    <row r="1465" spans="1:4" x14ac:dyDescent="0.25">
      <c r="A1465" t="s">
        <v>411</v>
      </c>
      <c r="B1465">
        <v>72</v>
      </c>
      <c r="C1465" t="s">
        <v>456</v>
      </c>
      <c r="D1465">
        <v>443</v>
      </c>
    </row>
    <row r="1466" spans="1:4" x14ac:dyDescent="0.25">
      <c r="A1466" t="s">
        <v>411</v>
      </c>
      <c r="B1466">
        <v>72</v>
      </c>
      <c r="C1466" t="s">
        <v>457</v>
      </c>
      <c r="D1466">
        <v>441</v>
      </c>
    </row>
    <row r="1467" spans="1:4" x14ac:dyDescent="0.25">
      <c r="A1467" t="s">
        <v>411</v>
      </c>
      <c r="B1467">
        <v>73</v>
      </c>
      <c r="C1467" t="s">
        <v>456</v>
      </c>
      <c r="D1467">
        <v>445</v>
      </c>
    </row>
    <row r="1468" spans="1:4" x14ac:dyDescent="0.25">
      <c r="A1468" t="s">
        <v>411</v>
      </c>
      <c r="B1468">
        <v>73</v>
      </c>
      <c r="C1468" t="s">
        <v>457</v>
      </c>
      <c r="D1468">
        <v>411</v>
      </c>
    </row>
    <row r="1469" spans="1:4" x14ac:dyDescent="0.25">
      <c r="A1469" t="s">
        <v>411</v>
      </c>
      <c r="B1469">
        <v>73</v>
      </c>
      <c r="C1469" t="s">
        <v>458</v>
      </c>
      <c r="D1469">
        <v>1</v>
      </c>
    </row>
    <row r="1470" spans="1:4" x14ac:dyDescent="0.25">
      <c r="A1470" t="s">
        <v>411</v>
      </c>
      <c r="B1470">
        <v>74</v>
      </c>
      <c r="C1470" t="s">
        <v>456</v>
      </c>
      <c r="D1470">
        <v>406</v>
      </c>
    </row>
    <row r="1471" spans="1:4" x14ac:dyDescent="0.25">
      <c r="A1471" t="s">
        <v>411</v>
      </c>
      <c r="B1471">
        <v>74</v>
      </c>
      <c r="C1471" t="s">
        <v>457</v>
      </c>
      <c r="D1471">
        <v>405</v>
      </c>
    </row>
    <row r="1472" spans="1:4" x14ac:dyDescent="0.25">
      <c r="A1472" t="s">
        <v>411</v>
      </c>
      <c r="B1472">
        <v>74</v>
      </c>
      <c r="C1472" t="s">
        <v>458</v>
      </c>
      <c r="D1472">
        <v>1</v>
      </c>
    </row>
    <row r="1473" spans="1:4" x14ac:dyDescent="0.25">
      <c r="A1473" t="s">
        <v>411</v>
      </c>
      <c r="B1473">
        <v>75</v>
      </c>
      <c r="C1473" t="s">
        <v>456</v>
      </c>
      <c r="D1473">
        <v>384</v>
      </c>
    </row>
    <row r="1474" spans="1:4" x14ac:dyDescent="0.25">
      <c r="A1474" t="s">
        <v>411</v>
      </c>
      <c r="B1474">
        <v>75</v>
      </c>
      <c r="C1474" t="s">
        <v>457</v>
      </c>
      <c r="D1474">
        <v>372</v>
      </c>
    </row>
    <row r="1475" spans="1:4" x14ac:dyDescent="0.25">
      <c r="A1475" t="s">
        <v>411</v>
      </c>
      <c r="B1475">
        <v>76</v>
      </c>
      <c r="C1475" t="s">
        <v>456</v>
      </c>
      <c r="D1475">
        <v>329</v>
      </c>
    </row>
    <row r="1476" spans="1:4" x14ac:dyDescent="0.25">
      <c r="A1476" t="s">
        <v>411</v>
      </c>
      <c r="B1476">
        <v>76</v>
      </c>
      <c r="C1476" t="s">
        <v>457</v>
      </c>
      <c r="D1476">
        <v>334</v>
      </c>
    </row>
    <row r="1477" spans="1:4" x14ac:dyDescent="0.25">
      <c r="A1477" t="s">
        <v>411</v>
      </c>
      <c r="B1477">
        <v>77</v>
      </c>
      <c r="C1477" t="s">
        <v>456</v>
      </c>
      <c r="D1477">
        <v>304</v>
      </c>
    </row>
    <row r="1478" spans="1:4" x14ac:dyDescent="0.25">
      <c r="A1478" t="s">
        <v>411</v>
      </c>
      <c r="B1478">
        <v>77</v>
      </c>
      <c r="C1478" t="s">
        <v>457</v>
      </c>
      <c r="D1478">
        <v>320</v>
      </c>
    </row>
    <row r="1479" spans="1:4" x14ac:dyDescent="0.25">
      <c r="A1479" t="s">
        <v>411</v>
      </c>
      <c r="B1479">
        <v>78</v>
      </c>
      <c r="C1479" t="s">
        <v>456</v>
      </c>
      <c r="D1479">
        <v>288</v>
      </c>
    </row>
    <row r="1480" spans="1:4" x14ac:dyDescent="0.25">
      <c r="A1480" t="s">
        <v>411</v>
      </c>
      <c r="B1480">
        <v>78</v>
      </c>
      <c r="C1480" t="s">
        <v>457</v>
      </c>
      <c r="D1480">
        <v>266</v>
      </c>
    </row>
    <row r="1481" spans="1:4" x14ac:dyDescent="0.25">
      <c r="A1481" t="s">
        <v>411</v>
      </c>
      <c r="B1481">
        <v>79</v>
      </c>
      <c r="C1481" t="s">
        <v>456</v>
      </c>
      <c r="D1481">
        <v>260</v>
      </c>
    </row>
    <row r="1482" spans="1:4" x14ac:dyDescent="0.25">
      <c r="A1482" t="s">
        <v>411</v>
      </c>
      <c r="B1482">
        <v>79</v>
      </c>
      <c r="C1482" t="s">
        <v>457</v>
      </c>
      <c r="D1482">
        <v>226</v>
      </c>
    </row>
    <row r="1483" spans="1:4" x14ac:dyDescent="0.25">
      <c r="A1483" t="s">
        <v>411</v>
      </c>
      <c r="B1483">
        <v>79</v>
      </c>
      <c r="C1483" t="s">
        <v>458</v>
      </c>
      <c r="D1483">
        <v>1</v>
      </c>
    </row>
    <row r="1484" spans="1:4" x14ac:dyDescent="0.25">
      <c r="A1484" t="s">
        <v>411</v>
      </c>
      <c r="B1484">
        <v>80</v>
      </c>
      <c r="C1484" t="s">
        <v>456</v>
      </c>
      <c r="D1484">
        <v>240</v>
      </c>
    </row>
    <row r="1485" spans="1:4" x14ac:dyDescent="0.25">
      <c r="A1485" t="s">
        <v>411</v>
      </c>
      <c r="B1485">
        <v>80</v>
      </c>
      <c r="C1485" t="s">
        <v>457</v>
      </c>
      <c r="D1485">
        <v>197</v>
      </c>
    </row>
    <row r="1486" spans="1:4" x14ac:dyDescent="0.25">
      <c r="A1486" t="s">
        <v>411</v>
      </c>
      <c r="B1486">
        <v>81</v>
      </c>
      <c r="C1486" t="s">
        <v>456</v>
      </c>
      <c r="D1486">
        <v>211</v>
      </c>
    </row>
    <row r="1487" spans="1:4" x14ac:dyDescent="0.25">
      <c r="A1487" t="s">
        <v>411</v>
      </c>
      <c r="B1487">
        <v>81</v>
      </c>
      <c r="C1487" t="s">
        <v>457</v>
      </c>
      <c r="D1487">
        <v>178</v>
      </c>
    </row>
    <row r="1488" spans="1:4" x14ac:dyDescent="0.25">
      <c r="A1488" t="s">
        <v>411</v>
      </c>
      <c r="B1488">
        <v>81</v>
      </c>
      <c r="C1488" t="s">
        <v>458</v>
      </c>
      <c r="D1488">
        <v>1</v>
      </c>
    </row>
    <row r="1489" spans="1:4" x14ac:dyDescent="0.25">
      <c r="A1489" t="s">
        <v>411</v>
      </c>
      <c r="B1489">
        <v>82</v>
      </c>
      <c r="C1489" t="s">
        <v>456</v>
      </c>
      <c r="D1489">
        <v>213</v>
      </c>
    </row>
    <row r="1490" spans="1:4" x14ac:dyDescent="0.25">
      <c r="A1490" t="s">
        <v>411</v>
      </c>
      <c r="B1490">
        <v>82</v>
      </c>
      <c r="C1490" t="s">
        <v>457</v>
      </c>
      <c r="D1490">
        <v>194</v>
      </c>
    </row>
    <row r="1491" spans="1:4" x14ac:dyDescent="0.25">
      <c r="A1491" t="s">
        <v>411</v>
      </c>
      <c r="B1491">
        <v>83</v>
      </c>
      <c r="C1491" t="s">
        <v>456</v>
      </c>
      <c r="D1491">
        <v>194</v>
      </c>
    </row>
    <row r="1492" spans="1:4" x14ac:dyDescent="0.25">
      <c r="A1492" t="s">
        <v>411</v>
      </c>
      <c r="B1492">
        <v>83</v>
      </c>
      <c r="C1492" t="s">
        <v>457</v>
      </c>
      <c r="D1492">
        <v>145</v>
      </c>
    </row>
    <row r="1493" spans="1:4" x14ac:dyDescent="0.25">
      <c r="A1493" t="s">
        <v>411</v>
      </c>
      <c r="B1493">
        <v>84</v>
      </c>
      <c r="C1493" t="s">
        <v>456</v>
      </c>
      <c r="D1493">
        <v>163</v>
      </c>
    </row>
    <row r="1494" spans="1:4" x14ac:dyDescent="0.25">
      <c r="A1494" t="s">
        <v>411</v>
      </c>
      <c r="B1494">
        <v>84</v>
      </c>
      <c r="C1494" t="s">
        <v>457</v>
      </c>
      <c r="D1494">
        <v>139</v>
      </c>
    </row>
    <row r="1495" spans="1:4" x14ac:dyDescent="0.25">
      <c r="A1495" t="s">
        <v>411</v>
      </c>
      <c r="B1495">
        <v>85</v>
      </c>
      <c r="C1495" t="s">
        <v>456</v>
      </c>
      <c r="D1495">
        <v>157</v>
      </c>
    </row>
    <row r="1496" spans="1:4" x14ac:dyDescent="0.25">
      <c r="A1496" t="s">
        <v>411</v>
      </c>
      <c r="B1496">
        <v>85</v>
      </c>
      <c r="C1496" t="s">
        <v>457</v>
      </c>
      <c r="D1496">
        <v>125</v>
      </c>
    </row>
    <row r="1497" spans="1:4" x14ac:dyDescent="0.25">
      <c r="A1497" t="s">
        <v>411</v>
      </c>
      <c r="B1497">
        <v>86</v>
      </c>
      <c r="C1497" t="s">
        <v>456</v>
      </c>
      <c r="D1497">
        <v>127</v>
      </c>
    </row>
    <row r="1498" spans="1:4" x14ac:dyDescent="0.25">
      <c r="A1498" t="s">
        <v>411</v>
      </c>
      <c r="B1498">
        <v>86</v>
      </c>
      <c r="C1498" t="s">
        <v>457</v>
      </c>
      <c r="D1498">
        <v>105</v>
      </c>
    </row>
    <row r="1499" spans="1:4" x14ac:dyDescent="0.25">
      <c r="A1499" t="s">
        <v>411</v>
      </c>
      <c r="B1499">
        <v>87</v>
      </c>
      <c r="C1499" t="s">
        <v>456</v>
      </c>
      <c r="D1499">
        <v>145</v>
      </c>
    </row>
    <row r="1500" spans="1:4" x14ac:dyDescent="0.25">
      <c r="A1500" t="s">
        <v>411</v>
      </c>
      <c r="B1500">
        <v>87</v>
      </c>
      <c r="C1500" t="s">
        <v>457</v>
      </c>
      <c r="D1500">
        <v>79</v>
      </c>
    </row>
    <row r="1501" spans="1:4" x14ac:dyDescent="0.25">
      <c r="A1501" t="s">
        <v>411</v>
      </c>
      <c r="B1501">
        <v>88</v>
      </c>
      <c r="C1501" t="s">
        <v>456</v>
      </c>
      <c r="D1501">
        <v>130</v>
      </c>
    </row>
    <row r="1502" spans="1:4" x14ac:dyDescent="0.25">
      <c r="A1502" t="s">
        <v>411</v>
      </c>
      <c r="B1502">
        <v>88</v>
      </c>
      <c r="C1502" t="s">
        <v>457</v>
      </c>
      <c r="D1502">
        <v>74</v>
      </c>
    </row>
    <row r="1503" spans="1:4" x14ac:dyDescent="0.25">
      <c r="A1503" t="s">
        <v>411</v>
      </c>
      <c r="B1503">
        <v>89</v>
      </c>
      <c r="C1503" t="s">
        <v>456</v>
      </c>
      <c r="D1503">
        <v>89</v>
      </c>
    </row>
    <row r="1504" spans="1:4" x14ac:dyDescent="0.25">
      <c r="A1504" t="s">
        <v>411</v>
      </c>
      <c r="B1504">
        <v>89</v>
      </c>
      <c r="C1504" t="s">
        <v>457</v>
      </c>
      <c r="D1504">
        <v>73</v>
      </c>
    </row>
    <row r="1505" spans="1:4" x14ac:dyDescent="0.25">
      <c r="A1505" t="s">
        <v>411</v>
      </c>
      <c r="B1505">
        <v>90</v>
      </c>
      <c r="C1505" t="s">
        <v>456</v>
      </c>
      <c r="D1505">
        <v>83</v>
      </c>
    </row>
    <row r="1506" spans="1:4" x14ac:dyDescent="0.25">
      <c r="A1506" t="s">
        <v>411</v>
      </c>
      <c r="B1506">
        <v>90</v>
      </c>
      <c r="C1506" t="s">
        <v>457</v>
      </c>
      <c r="D1506">
        <v>51</v>
      </c>
    </row>
    <row r="1507" spans="1:4" x14ac:dyDescent="0.25">
      <c r="A1507" t="s">
        <v>411</v>
      </c>
      <c r="B1507">
        <v>91</v>
      </c>
      <c r="C1507" t="s">
        <v>456</v>
      </c>
      <c r="D1507">
        <v>84</v>
      </c>
    </row>
    <row r="1508" spans="1:4" x14ac:dyDescent="0.25">
      <c r="A1508" t="s">
        <v>411</v>
      </c>
      <c r="B1508">
        <v>91</v>
      </c>
      <c r="C1508" t="s">
        <v>457</v>
      </c>
      <c r="D1508">
        <v>57</v>
      </c>
    </row>
    <row r="1509" spans="1:4" x14ac:dyDescent="0.25">
      <c r="A1509" t="s">
        <v>411</v>
      </c>
      <c r="B1509">
        <v>92</v>
      </c>
      <c r="C1509" t="s">
        <v>456</v>
      </c>
      <c r="D1509">
        <v>62</v>
      </c>
    </row>
    <row r="1510" spans="1:4" x14ac:dyDescent="0.25">
      <c r="A1510" t="s">
        <v>411</v>
      </c>
      <c r="B1510">
        <v>92</v>
      </c>
      <c r="C1510" t="s">
        <v>457</v>
      </c>
      <c r="D1510">
        <v>40</v>
      </c>
    </row>
    <row r="1511" spans="1:4" x14ac:dyDescent="0.25">
      <c r="A1511" t="s">
        <v>411</v>
      </c>
      <c r="B1511">
        <v>93</v>
      </c>
      <c r="C1511" t="s">
        <v>456</v>
      </c>
      <c r="D1511">
        <v>52</v>
      </c>
    </row>
    <row r="1512" spans="1:4" x14ac:dyDescent="0.25">
      <c r="A1512" t="s">
        <v>411</v>
      </c>
      <c r="B1512">
        <v>93</v>
      </c>
      <c r="C1512" t="s">
        <v>457</v>
      </c>
      <c r="D1512">
        <v>25</v>
      </c>
    </row>
    <row r="1513" spans="1:4" x14ac:dyDescent="0.25">
      <c r="A1513" t="s">
        <v>411</v>
      </c>
      <c r="B1513">
        <v>94</v>
      </c>
      <c r="C1513" t="s">
        <v>456</v>
      </c>
      <c r="D1513">
        <v>30</v>
      </c>
    </row>
    <row r="1514" spans="1:4" x14ac:dyDescent="0.25">
      <c r="A1514" t="s">
        <v>411</v>
      </c>
      <c r="B1514">
        <v>94</v>
      </c>
      <c r="C1514" t="s">
        <v>457</v>
      </c>
      <c r="D1514">
        <v>26</v>
      </c>
    </row>
    <row r="1515" spans="1:4" x14ac:dyDescent="0.25">
      <c r="A1515" t="s">
        <v>411</v>
      </c>
      <c r="B1515">
        <v>95</v>
      </c>
      <c r="C1515" t="s">
        <v>456</v>
      </c>
      <c r="D1515">
        <v>32</v>
      </c>
    </row>
    <row r="1516" spans="1:4" x14ac:dyDescent="0.25">
      <c r="A1516" t="s">
        <v>411</v>
      </c>
      <c r="B1516">
        <v>95</v>
      </c>
      <c r="C1516" t="s">
        <v>457</v>
      </c>
      <c r="D1516">
        <v>16</v>
      </c>
    </row>
    <row r="1517" spans="1:4" x14ac:dyDescent="0.25">
      <c r="A1517" t="s">
        <v>411</v>
      </c>
      <c r="B1517">
        <v>96</v>
      </c>
      <c r="C1517" t="s">
        <v>456</v>
      </c>
      <c r="D1517">
        <v>26</v>
      </c>
    </row>
    <row r="1518" spans="1:4" x14ac:dyDescent="0.25">
      <c r="A1518" t="s">
        <v>411</v>
      </c>
      <c r="B1518">
        <v>96</v>
      </c>
      <c r="C1518" t="s">
        <v>457</v>
      </c>
      <c r="D1518">
        <v>6</v>
      </c>
    </row>
    <row r="1519" spans="1:4" x14ac:dyDescent="0.25">
      <c r="A1519" t="s">
        <v>411</v>
      </c>
      <c r="B1519">
        <v>96</v>
      </c>
      <c r="C1519" t="s">
        <v>458</v>
      </c>
      <c r="D1519">
        <v>1</v>
      </c>
    </row>
    <row r="1520" spans="1:4" x14ac:dyDescent="0.25">
      <c r="A1520" t="s">
        <v>411</v>
      </c>
      <c r="B1520">
        <v>97</v>
      </c>
      <c r="C1520" t="s">
        <v>456</v>
      </c>
      <c r="D1520">
        <v>19</v>
      </c>
    </row>
    <row r="1521" spans="1:4" x14ac:dyDescent="0.25">
      <c r="A1521" t="s">
        <v>411</v>
      </c>
      <c r="B1521">
        <v>97</v>
      </c>
      <c r="C1521" t="s">
        <v>457</v>
      </c>
      <c r="D1521">
        <v>4</v>
      </c>
    </row>
    <row r="1522" spans="1:4" x14ac:dyDescent="0.25">
      <c r="A1522" t="s">
        <v>411</v>
      </c>
      <c r="B1522">
        <v>98</v>
      </c>
      <c r="C1522" t="s">
        <v>456</v>
      </c>
      <c r="D1522">
        <v>15</v>
      </c>
    </row>
    <row r="1523" spans="1:4" x14ac:dyDescent="0.25">
      <c r="A1523" t="s">
        <v>411</v>
      </c>
      <c r="B1523">
        <v>98</v>
      </c>
      <c r="C1523" t="s">
        <v>457</v>
      </c>
      <c r="D1523">
        <v>4</v>
      </c>
    </row>
    <row r="1524" spans="1:4" x14ac:dyDescent="0.25">
      <c r="A1524" t="s">
        <v>411</v>
      </c>
      <c r="B1524">
        <v>99</v>
      </c>
      <c r="C1524" t="s">
        <v>456</v>
      </c>
      <c r="D1524">
        <v>9</v>
      </c>
    </row>
    <row r="1525" spans="1:4" x14ac:dyDescent="0.25">
      <c r="A1525" t="s">
        <v>412</v>
      </c>
      <c r="B1525">
        <v>100</v>
      </c>
      <c r="C1525" t="s">
        <v>456</v>
      </c>
      <c r="D1525">
        <v>1</v>
      </c>
    </row>
    <row r="1526" spans="1:4" x14ac:dyDescent="0.25">
      <c r="A1526" t="s">
        <v>412</v>
      </c>
      <c r="B1526">
        <v>100</v>
      </c>
      <c r="C1526" t="s">
        <v>457</v>
      </c>
      <c r="D1526">
        <v>1</v>
      </c>
    </row>
    <row r="1527" spans="1:4" x14ac:dyDescent="0.25">
      <c r="A1527" t="s">
        <v>412</v>
      </c>
      <c r="B1527">
        <v>101</v>
      </c>
      <c r="C1527" t="s">
        <v>456</v>
      </c>
      <c r="D1527">
        <v>1</v>
      </c>
    </row>
    <row r="1528" spans="1:4" x14ac:dyDescent="0.25">
      <c r="A1528" t="s">
        <v>412</v>
      </c>
      <c r="B1528">
        <v>101</v>
      </c>
      <c r="C1528" t="s">
        <v>457</v>
      </c>
      <c r="D1528">
        <v>1</v>
      </c>
    </row>
    <row r="1529" spans="1:4" x14ac:dyDescent="0.25">
      <c r="A1529" t="s">
        <v>412</v>
      </c>
      <c r="B1529">
        <v>102</v>
      </c>
      <c r="C1529" t="s">
        <v>457</v>
      </c>
      <c r="D1529">
        <v>1</v>
      </c>
    </row>
    <row r="1530" spans="1:4" x14ac:dyDescent="0.25">
      <c r="A1530" t="s">
        <v>412</v>
      </c>
      <c r="B1530">
        <v>104</v>
      </c>
      <c r="C1530" t="s">
        <v>457</v>
      </c>
      <c r="D1530">
        <v>1</v>
      </c>
    </row>
    <row r="1531" spans="1:4" x14ac:dyDescent="0.25">
      <c r="A1531" t="s">
        <v>412</v>
      </c>
      <c r="B1531">
        <v>105</v>
      </c>
      <c r="C1531" t="s">
        <v>457</v>
      </c>
      <c r="D1531">
        <v>1</v>
      </c>
    </row>
    <row r="1532" spans="1:4" x14ac:dyDescent="0.25">
      <c r="A1532" t="s">
        <v>412</v>
      </c>
      <c r="B1532">
        <v>18</v>
      </c>
      <c r="C1532" t="s">
        <v>456</v>
      </c>
      <c r="D1532">
        <v>114</v>
      </c>
    </row>
    <row r="1533" spans="1:4" x14ac:dyDescent="0.25">
      <c r="A1533" t="s">
        <v>412</v>
      </c>
      <c r="B1533">
        <v>18</v>
      </c>
      <c r="C1533" t="s">
        <v>457</v>
      </c>
      <c r="D1533">
        <v>104</v>
      </c>
    </row>
    <row r="1534" spans="1:4" x14ac:dyDescent="0.25">
      <c r="A1534" t="s">
        <v>412</v>
      </c>
      <c r="B1534">
        <v>18</v>
      </c>
      <c r="C1534" t="s">
        <v>458</v>
      </c>
      <c r="D1534">
        <v>2</v>
      </c>
    </row>
    <row r="1535" spans="1:4" x14ac:dyDescent="0.25">
      <c r="A1535" t="s">
        <v>412</v>
      </c>
      <c r="B1535">
        <v>19</v>
      </c>
      <c r="C1535" t="s">
        <v>456</v>
      </c>
      <c r="D1535">
        <v>121</v>
      </c>
    </row>
    <row r="1536" spans="1:4" x14ac:dyDescent="0.25">
      <c r="A1536" t="s">
        <v>412</v>
      </c>
      <c r="B1536">
        <v>19</v>
      </c>
      <c r="C1536" t="s">
        <v>457</v>
      </c>
      <c r="D1536">
        <v>101</v>
      </c>
    </row>
    <row r="1537" spans="1:4" x14ac:dyDescent="0.25">
      <c r="A1537" t="s">
        <v>412</v>
      </c>
      <c r="B1537">
        <v>19</v>
      </c>
      <c r="C1537" t="s">
        <v>458</v>
      </c>
      <c r="D1537">
        <v>2</v>
      </c>
    </row>
    <row r="1538" spans="1:4" x14ac:dyDescent="0.25">
      <c r="A1538" t="s">
        <v>412</v>
      </c>
      <c r="B1538">
        <v>20</v>
      </c>
      <c r="C1538" t="s">
        <v>456</v>
      </c>
      <c r="D1538">
        <v>112</v>
      </c>
    </row>
    <row r="1539" spans="1:4" x14ac:dyDescent="0.25">
      <c r="A1539" t="s">
        <v>412</v>
      </c>
      <c r="B1539">
        <v>20</v>
      </c>
      <c r="C1539" t="s">
        <v>457</v>
      </c>
      <c r="D1539">
        <v>127</v>
      </c>
    </row>
    <row r="1540" spans="1:4" x14ac:dyDescent="0.25">
      <c r="A1540" t="s">
        <v>412</v>
      </c>
      <c r="B1540">
        <v>20</v>
      </c>
      <c r="C1540" t="s">
        <v>458</v>
      </c>
      <c r="D1540">
        <v>4</v>
      </c>
    </row>
    <row r="1541" spans="1:4" x14ac:dyDescent="0.25">
      <c r="A1541" t="s">
        <v>412</v>
      </c>
      <c r="B1541">
        <v>21</v>
      </c>
      <c r="C1541" t="s">
        <v>456</v>
      </c>
      <c r="D1541">
        <v>142</v>
      </c>
    </row>
    <row r="1542" spans="1:4" x14ac:dyDescent="0.25">
      <c r="A1542" t="s">
        <v>412</v>
      </c>
      <c r="B1542">
        <v>21</v>
      </c>
      <c r="C1542" t="s">
        <v>457</v>
      </c>
      <c r="D1542">
        <v>123</v>
      </c>
    </row>
    <row r="1543" spans="1:4" x14ac:dyDescent="0.25">
      <c r="A1543" t="s">
        <v>412</v>
      </c>
      <c r="B1543">
        <v>21</v>
      </c>
      <c r="C1543" t="s">
        <v>458</v>
      </c>
      <c r="D1543">
        <v>5</v>
      </c>
    </row>
    <row r="1544" spans="1:4" x14ac:dyDescent="0.25">
      <c r="A1544" t="s">
        <v>412</v>
      </c>
      <c r="B1544">
        <v>22</v>
      </c>
      <c r="C1544" t="s">
        <v>456</v>
      </c>
      <c r="D1544">
        <v>148</v>
      </c>
    </row>
    <row r="1545" spans="1:4" x14ac:dyDescent="0.25">
      <c r="A1545" t="s">
        <v>412</v>
      </c>
      <c r="B1545">
        <v>22</v>
      </c>
      <c r="C1545" t="s">
        <v>457</v>
      </c>
      <c r="D1545">
        <v>145</v>
      </c>
    </row>
    <row r="1546" spans="1:4" x14ac:dyDescent="0.25">
      <c r="A1546" t="s">
        <v>412</v>
      </c>
      <c r="B1546">
        <v>22</v>
      </c>
      <c r="C1546" t="s">
        <v>458</v>
      </c>
      <c r="D1546">
        <v>5</v>
      </c>
    </row>
    <row r="1547" spans="1:4" x14ac:dyDescent="0.25">
      <c r="A1547" t="s">
        <v>412</v>
      </c>
      <c r="B1547">
        <v>23</v>
      </c>
      <c r="C1547" t="s">
        <v>456</v>
      </c>
      <c r="D1547">
        <v>178</v>
      </c>
    </row>
    <row r="1548" spans="1:4" x14ac:dyDescent="0.25">
      <c r="A1548" t="s">
        <v>412</v>
      </c>
      <c r="B1548">
        <v>23</v>
      </c>
      <c r="C1548" t="s">
        <v>457</v>
      </c>
      <c r="D1548">
        <v>133</v>
      </c>
    </row>
    <row r="1549" spans="1:4" x14ac:dyDescent="0.25">
      <c r="A1549" t="s">
        <v>412</v>
      </c>
      <c r="B1549">
        <v>24</v>
      </c>
      <c r="C1549" t="s">
        <v>456</v>
      </c>
      <c r="D1549">
        <v>166</v>
      </c>
    </row>
    <row r="1550" spans="1:4" x14ac:dyDescent="0.25">
      <c r="A1550" t="s">
        <v>412</v>
      </c>
      <c r="B1550">
        <v>24</v>
      </c>
      <c r="C1550" t="s">
        <v>457</v>
      </c>
      <c r="D1550">
        <v>134</v>
      </c>
    </row>
    <row r="1551" spans="1:4" x14ac:dyDescent="0.25">
      <c r="A1551" t="s">
        <v>412</v>
      </c>
      <c r="B1551">
        <v>24</v>
      </c>
      <c r="C1551" t="s">
        <v>458</v>
      </c>
      <c r="D1551">
        <v>3</v>
      </c>
    </row>
    <row r="1552" spans="1:4" x14ac:dyDescent="0.25">
      <c r="A1552" t="s">
        <v>412</v>
      </c>
      <c r="B1552">
        <v>25</v>
      </c>
      <c r="C1552" t="s">
        <v>456</v>
      </c>
      <c r="D1552">
        <v>134</v>
      </c>
    </row>
    <row r="1553" spans="1:4" x14ac:dyDescent="0.25">
      <c r="A1553" t="s">
        <v>412</v>
      </c>
      <c r="B1553">
        <v>25</v>
      </c>
      <c r="C1553" t="s">
        <v>457</v>
      </c>
      <c r="D1553">
        <v>135</v>
      </c>
    </row>
    <row r="1554" spans="1:4" x14ac:dyDescent="0.25">
      <c r="A1554" t="s">
        <v>412</v>
      </c>
      <c r="B1554">
        <v>25</v>
      </c>
      <c r="C1554" t="s">
        <v>458</v>
      </c>
      <c r="D1554">
        <v>2</v>
      </c>
    </row>
    <row r="1555" spans="1:4" x14ac:dyDescent="0.25">
      <c r="A1555" t="s">
        <v>412</v>
      </c>
      <c r="B1555">
        <v>26</v>
      </c>
      <c r="C1555" t="s">
        <v>456</v>
      </c>
      <c r="D1555">
        <v>160</v>
      </c>
    </row>
    <row r="1556" spans="1:4" x14ac:dyDescent="0.25">
      <c r="A1556" t="s">
        <v>412</v>
      </c>
      <c r="B1556">
        <v>26</v>
      </c>
      <c r="C1556" t="s">
        <v>457</v>
      </c>
      <c r="D1556">
        <v>131</v>
      </c>
    </row>
    <row r="1557" spans="1:4" x14ac:dyDescent="0.25">
      <c r="A1557" t="s">
        <v>412</v>
      </c>
      <c r="B1557">
        <v>26</v>
      </c>
      <c r="C1557" t="s">
        <v>458</v>
      </c>
      <c r="D1557">
        <v>6</v>
      </c>
    </row>
    <row r="1558" spans="1:4" x14ac:dyDescent="0.25">
      <c r="A1558" t="s">
        <v>412</v>
      </c>
      <c r="B1558">
        <v>27</v>
      </c>
      <c r="C1558" t="s">
        <v>456</v>
      </c>
      <c r="D1558">
        <v>137</v>
      </c>
    </row>
    <row r="1559" spans="1:4" x14ac:dyDescent="0.25">
      <c r="A1559" t="s">
        <v>412</v>
      </c>
      <c r="B1559">
        <v>27</v>
      </c>
      <c r="C1559" t="s">
        <v>457</v>
      </c>
      <c r="D1559">
        <v>131</v>
      </c>
    </row>
    <row r="1560" spans="1:4" x14ac:dyDescent="0.25">
      <c r="A1560" t="s">
        <v>412</v>
      </c>
      <c r="B1560">
        <v>27</v>
      </c>
      <c r="C1560" t="s">
        <v>458</v>
      </c>
      <c r="D1560">
        <v>5</v>
      </c>
    </row>
    <row r="1561" spans="1:4" x14ac:dyDescent="0.25">
      <c r="A1561" t="s">
        <v>412</v>
      </c>
      <c r="B1561">
        <v>28</v>
      </c>
      <c r="C1561" t="s">
        <v>456</v>
      </c>
      <c r="D1561">
        <v>135</v>
      </c>
    </row>
    <row r="1562" spans="1:4" x14ac:dyDescent="0.25">
      <c r="A1562" t="s">
        <v>412</v>
      </c>
      <c r="B1562">
        <v>28</v>
      </c>
      <c r="C1562" t="s">
        <v>457</v>
      </c>
      <c r="D1562">
        <v>117</v>
      </c>
    </row>
    <row r="1563" spans="1:4" x14ac:dyDescent="0.25">
      <c r="A1563" t="s">
        <v>412</v>
      </c>
      <c r="B1563">
        <v>28</v>
      </c>
      <c r="C1563" t="s">
        <v>458</v>
      </c>
      <c r="D1563">
        <v>4</v>
      </c>
    </row>
    <row r="1564" spans="1:4" x14ac:dyDescent="0.25">
      <c r="A1564" t="s">
        <v>412</v>
      </c>
      <c r="B1564">
        <v>29</v>
      </c>
      <c r="C1564" t="s">
        <v>456</v>
      </c>
      <c r="D1564">
        <v>121</v>
      </c>
    </row>
    <row r="1565" spans="1:4" x14ac:dyDescent="0.25">
      <c r="A1565" t="s">
        <v>412</v>
      </c>
      <c r="B1565">
        <v>29</v>
      </c>
      <c r="C1565" t="s">
        <v>457</v>
      </c>
      <c r="D1565">
        <v>134</v>
      </c>
    </row>
    <row r="1566" spans="1:4" x14ac:dyDescent="0.25">
      <c r="A1566" t="s">
        <v>412</v>
      </c>
      <c r="B1566">
        <v>29</v>
      </c>
      <c r="C1566" t="s">
        <v>458</v>
      </c>
      <c r="D1566">
        <v>2</v>
      </c>
    </row>
    <row r="1567" spans="1:4" x14ac:dyDescent="0.25">
      <c r="A1567" t="s">
        <v>412</v>
      </c>
      <c r="B1567">
        <v>30</v>
      </c>
      <c r="C1567" t="s">
        <v>456</v>
      </c>
      <c r="D1567">
        <v>168</v>
      </c>
    </row>
    <row r="1568" spans="1:4" x14ac:dyDescent="0.25">
      <c r="A1568" t="s">
        <v>412</v>
      </c>
      <c r="B1568">
        <v>30</v>
      </c>
      <c r="C1568" t="s">
        <v>457</v>
      </c>
      <c r="D1568">
        <v>148</v>
      </c>
    </row>
    <row r="1569" spans="1:4" x14ac:dyDescent="0.25">
      <c r="A1569" t="s">
        <v>412</v>
      </c>
      <c r="B1569">
        <v>30</v>
      </c>
      <c r="C1569" t="s">
        <v>458</v>
      </c>
      <c r="D1569">
        <v>4</v>
      </c>
    </row>
    <row r="1570" spans="1:4" x14ac:dyDescent="0.25">
      <c r="A1570" t="s">
        <v>412</v>
      </c>
      <c r="B1570">
        <v>31</v>
      </c>
      <c r="C1570" t="s">
        <v>456</v>
      </c>
      <c r="D1570">
        <v>165</v>
      </c>
    </row>
    <row r="1571" spans="1:4" x14ac:dyDescent="0.25">
      <c r="A1571" t="s">
        <v>412</v>
      </c>
      <c r="B1571">
        <v>31</v>
      </c>
      <c r="C1571" t="s">
        <v>457</v>
      </c>
      <c r="D1571">
        <v>121</v>
      </c>
    </row>
    <row r="1572" spans="1:4" x14ac:dyDescent="0.25">
      <c r="A1572" t="s">
        <v>412</v>
      </c>
      <c r="B1572">
        <v>31</v>
      </c>
      <c r="C1572" t="s">
        <v>458</v>
      </c>
      <c r="D1572">
        <v>5</v>
      </c>
    </row>
    <row r="1573" spans="1:4" x14ac:dyDescent="0.25">
      <c r="A1573" t="s">
        <v>412</v>
      </c>
      <c r="B1573">
        <v>32</v>
      </c>
      <c r="C1573" t="s">
        <v>456</v>
      </c>
      <c r="D1573">
        <v>139</v>
      </c>
    </row>
    <row r="1574" spans="1:4" x14ac:dyDescent="0.25">
      <c r="A1574" t="s">
        <v>412</v>
      </c>
      <c r="B1574">
        <v>32</v>
      </c>
      <c r="C1574" t="s">
        <v>457</v>
      </c>
      <c r="D1574">
        <v>125</v>
      </c>
    </row>
    <row r="1575" spans="1:4" x14ac:dyDescent="0.25">
      <c r="A1575" t="s">
        <v>412</v>
      </c>
      <c r="B1575">
        <v>32</v>
      </c>
      <c r="C1575" t="s">
        <v>458</v>
      </c>
      <c r="D1575">
        <v>3</v>
      </c>
    </row>
    <row r="1576" spans="1:4" x14ac:dyDescent="0.25">
      <c r="A1576" t="s">
        <v>412</v>
      </c>
      <c r="B1576">
        <v>33</v>
      </c>
      <c r="C1576" t="s">
        <v>456</v>
      </c>
      <c r="D1576">
        <v>151</v>
      </c>
    </row>
    <row r="1577" spans="1:4" x14ac:dyDescent="0.25">
      <c r="A1577" t="s">
        <v>412</v>
      </c>
      <c r="B1577">
        <v>33</v>
      </c>
      <c r="C1577" t="s">
        <v>457</v>
      </c>
      <c r="D1577">
        <v>134</v>
      </c>
    </row>
    <row r="1578" spans="1:4" x14ac:dyDescent="0.25">
      <c r="A1578" t="s">
        <v>412</v>
      </c>
      <c r="B1578">
        <v>33</v>
      </c>
      <c r="C1578" t="s">
        <v>458</v>
      </c>
      <c r="D1578">
        <v>5</v>
      </c>
    </row>
    <row r="1579" spans="1:4" x14ac:dyDescent="0.25">
      <c r="A1579" t="s">
        <v>412</v>
      </c>
      <c r="B1579">
        <v>34</v>
      </c>
      <c r="C1579" t="s">
        <v>456</v>
      </c>
      <c r="D1579">
        <v>148</v>
      </c>
    </row>
    <row r="1580" spans="1:4" x14ac:dyDescent="0.25">
      <c r="A1580" t="s">
        <v>412</v>
      </c>
      <c r="B1580">
        <v>34</v>
      </c>
      <c r="C1580" t="s">
        <v>457</v>
      </c>
      <c r="D1580">
        <v>134</v>
      </c>
    </row>
    <row r="1581" spans="1:4" x14ac:dyDescent="0.25">
      <c r="A1581" t="s">
        <v>412</v>
      </c>
      <c r="B1581">
        <v>35</v>
      </c>
      <c r="C1581" t="s">
        <v>456</v>
      </c>
      <c r="D1581">
        <v>153</v>
      </c>
    </row>
    <row r="1582" spans="1:4" x14ac:dyDescent="0.25">
      <c r="A1582" t="s">
        <v>412</v>
      </c>
      <c r="B1582">
        <v>35</v>
      </c>
      <c r="C1582" t="s">
        <v>457</v>
      </c>
      <c r="D1582">
        <v>148</v>
      </c>
    </row>
    <row r="1583" spans="1:4" x14ac:dyDescent="0.25">
      <c r="A1583" t="s">
        <v>412</v>
      </c>
      <c r="B1583">
        <v>35</v>
      </c>
      <c r="C1583" t="s">
        <v>458</v>
      </c>
      <c r="D1583">
        <v>2</v>
      </c>
    </row>
    <row r="1584" spans="1:4" x14ac:dyDescent="0.25">
      <c r="A1584" t="s">
        <v>412</v>
      </c>
      <c r="B1584">
        <v>36</v>
      </c>
      <c r="C1584" t="s">
        <v>456</v>
      </c>
      <c r="D1584">
        <v>154</v>
      </c>
    </row>
    <row r="1585" spans="1:4" x14ac:dyDescent="0.25">
      <c r="A1585" t="s">
        <v>412</v>
      </c>
      <c r="B1585">
        <v>36</v>
      </c>
      <c r="C1585" t="s">
        <v>457</v>
      </c>
      <c r="D1585">
        <v>151</v>
      </c>
    </row>
    <row r="1586" spans="1:4" x14ac:dyDescent="0.25">
      <c r="A1586" t="s">
        <v>412</v>
      </c>
      <c r="B1586">
        <v>36</v>
      </c>
      <c r="C1586" t="s">
        <v>458</v>
      </c>
      <c r="D1586">
        <v>7</v>
      </c>
    </row>
    <row r="1587" spans="1:4" x14ac:dyDescent="0.25">
      <c r="A1587" t="s">
        <v>412</v>
      </c>
      <c r="B1587">
        <v>37</v>
      </c>
      <c r="C1587" t="s">
        <v>456</v>
      </c>
      <c r="D1587">
        <v>157</v>
      </c>
    </row>
    <row r="1588" spans="1:4" x14ac:dyDescent="0.25">
      <c r="A1588" t="s">
        <v>412</v>
      </c>
      <c r="B1588">
        <v>37</v>
      </c>
      <c r="C1588" t="s">
        <v>457</v>
      </c>
      <c r="D1588">
        <v>124</v>
      </c>
    </row>
    <row r="1589" spans="1:4" x14ac:dyDescent="0.25">
      <c r="A1589" t="s">
        <v>412</v>
      </c>
      <c r="B1589">
        <v>37</v>
      </c>
      <c r="C1589" t="s">
        <v>458</v>
      </c>
      <c r="D1589">
        <v>4</v>
      </c>
    </row>
    <row r="1590" spans="1:4" x14ac:dyDescent="0.25">
      <c r="A1590" t="s">
        <v>412</v>
      </c>
      <c r="B1590">
        <v>38</v>
      </c>
      <c r="C1590" t="s">
        <v>456</v>
      </c>
      <c r="D1590">
        <v>145</v>
      </c>
    </row>
    <row r="1591" spans="1:4" x14ac:dyDescent="0.25">
      <c r="A1591" t="s">
        <v>412</v>
      </c>
      <c r="B1591">
        <v>38</v>
      </c>
      <c r="C1591" t="s">
        <v>457</v>
      </c>
      <c r="D1591">
        <v>144</v>
      </c>
    </row>
    <row r="1592" spans="1:4" x14ac:dyDescent="0.25">
      <c r="A1592" t="s">
        <v>412</v>
      </c>
      <c r="B1592">
        <v>38</v>
      </c>
      <c r="C1592" t="s">
        <v>458</v>
      </c>
      <c r="D1592">
        <v>4</v>
      </c>
    </row>
    <row r="1593" spans="1:4" x14ac:dyDescent="0.25">
      <c r="A1593" t="s">
        <v>412</v>
      </c>
      <c r="B1593">
        <v>39</v>
      </c>
      <c r="C1593" t="s">
        <v>456</v>
      </c>
      <c r="D1593">
        <v>133</v>
      </c>
    </row>
    <row r="1594" spans="1:4" x14ac:dyDescent="0.25">
      <c r="A1594" t="s">
        <v>412</v>
      </c>
      <c r="B1594">
        <v>39</v>
      </c>
      <c r="C1594" t="s">
        <v>457</v>
      </c>
      <c r="D1594">
        <v>143</v>
      </c>
    </row>
    <row r="1595" spans="1:4" x14ac:dyDescent="0.25">
      <c r="A1595" t="s">
        <v>412</v>
      </c>
      <c r="B1595">
        <v>39</v>
      </c>
      <c r="C1595" t="s">
        <v>458</v>
      </c>
      <c r="D1595">
        <v>4</v>
      </c>
    </row>
    <row r="1596" spans="1:4" x14ac:dyDescent="0.25">
      <c r="A1596" t="s">
        <v>412</v>
      </c>
      <c r="B1596">
        <v>40</v>
      </c>
      <c r="C1596" t="s">
        <v>456</v>
      </c>
      <c r="D1596">
        <v>136</v>
      </c>
    </row>
    <row r="1597" spans="1:4" x14ac:dyDescent="0.25">
      <c r="A1597" t="s">
        <v>412</v>
      </c>
      <c r="B1597">
        <v>40</v>
      </c>
      <c r="C1597" t="s">
        <v>457</v>
      </c>
      <c r="D1597">
        <v>130</v>
      </c>
    </row>
    <row r="1598" spans="1:4" x14ac:dyDescent="0.25">
      <c r="A1598" t="s">
        <v>412</v>
      </c>
      <c r="B1598">
        <v>40</v>
      </c>
      <c r="C1598" t="s">
        <v>458</v>
      </c>
      <c r="D1598">
        <v>4</v>
      </c>
    </row>
    <row r="1599" spans="1:4" x14ac:dyDescent="0.25">
      <c r="A1599" t="s">
        <v>412</v>
      </c>
      <c r="B1599">
        <v>41</v>
      </c>
      <c r="C1599" t="s">
        <v>456</v>
      </c>
      <c r="D1599">
        <v>138</v>
      </c>
    </row>
    <row r="1600" spans="1:4" x14ac:dyDescent="0.25">
      <c r="A1600" t="s">
        <v>412</v>
      </c>
      <c r="B1600">
        <v>41</v>
      </c>
      <c r="C1600" t="s">
        <v>457</v>
      </c>
      <c r="D1600">
        <v>122</v>
      </c>
    </row>
    <row r="1601" spans="1:4" x14ac:dyDescent="0.25">
      <c r="A1601" t="s">
        <v>412</v>
      </c>
      <c r="B1601">
        <v>41</v>
      </c>
      <c r="C1601" t="s">
        <v>458</v>
      </c>
      <c r="D1601">
        <v>5</v>
      </c>
    </row>
    <row r="1602" spans="1:4" x14ac:dyDescent="0.25">
      <c r="A1602" t="s">
        <v>412</v>
      </c>
      <c r="B1602">
        <v>42</v>
      </c>
      <c r="C1602" t="s">
        <v>456</v>
      </c>
      <c r="D1602">
        <v>165</v>
      </c>
    </row>
    <row r="1603" spans="1:4" x14ac:dyDescent="0.25">
      <c r="A1603" t="s">
        <v>412</v>
      </c>
      <c r="B1603">
        <v>42</v>
      </c>
      <c r="C1603" t="s">
        <v>457</v>
      </c>
      <c r="D1603">
        <v>119</v>
      </c>
    </row>
    <row r="1604" spans="1:4" x14ac:dyDescent="0.25">
      <c r="A1604" t="s">
        <v>412</v>
      </c>
      <c r="B1604">
        <v>42</v>
      </c>
      <c r="C1604" t="s">
        <v>458</v>
      </c>
      <c r="D1604">
        <v>8</v>
      </c>
    </row>
    <row r="1605" spans="1:4" x14ac:dyDescent="0.25">
      <c r="A1605" t="s">
        <v>412</v>
      </c>
      <c r="B1605">
        <v>43</v>
      </c>
      <c r="C1605" t="s">
        <v>456</v>
      </c>
      <c r="D1605">
        <v>150</v>
      </c>
    </row>
    <row r="1606" spans="1:4" x14ac:dyDescent="0.25">
      <c r="A1606" t="s">
        <v>412</v>
      </c>
      <c r="B1606">
        <v>43</v>
      </c>
      <c r="C1606" t="s">
        <v>457</v>
      </c>
      <c r="D1606">
        <v>130</v>
      </c>
    </row>
    <row r="1607" spans="1:4" x14ac:dyDescent="0.25">
      <c r="A1607" t="s">
        <v>412</v>
      </c>
      <c r="B1607">
        <v>43</v>
      </c>
      <c r="C1607" t="s">
        <v>458</v>
      </c>
      <c r="D1607">
        <v>7</v>
      </c>
    </row>
    <row r="1608" spans="1:4" x14ac:dyDescent="0.25">
      <c r="A1608" t="s">
        <v>412</v>
      </c>
      <c r="B1608">
        <v>44</v>
      </c>
      <c r="C1608" t="s">
        <v>456</v>
      </c>
      <c r="D1608">
        <v>148</v>
      </c>
    </row>
    <row r="1609" spans="1:4" x14ac:dyDescent="0.25">
      <c r="A1609" t="s">
        <v>412</v>
      </c>
      <c r="B1609">
        <v>44</v>
      </c>
      <c r="C1609" t="s">
        <v>457</v>
      </c>
      <c r="D1609">
        <v>118</v>
      </c>
    </row>
    <row r="1610" spans="1:4" x14ac:dyDescent="0.25">
      <c r="A1610" t="s">
        <v>412</v>
      </c>
      <c r="B1610">
        <v>44</v>
      </c>
      <c r="C1610" t="s">
        <v>458</v>
      </c>
      <c r="D1610">
        <v>6</v>
      </c>
    </row>
    <row r="1611" spans="1:4" x14ac:dyDescent="0.25">
      <c r="A1611" t="s">
        <v>412</v>
      </c>
      <c r="B1611">
        <v>45</v>
      </c>
      <c r="C1611" t="s">
        <v>456</v>
      </c>
      <c r="D1611">
        <v>169</v>
      </c>
    </row>
    <row r="1612" spans="1:4" x14ac:dyDescent="0.25">
      <c r="A1612" t="s">
        <v>412</v>
      </c>
      <c r="B1612">
        <v>45</v>
      </c>
      <c r="C1612" t="s">
        <v>457</v>
      </c>
      <c r="D1612">
        <v>120</v>
      </c>
    </row>
    <row r="1613" spans="1:4" x14ac:dyDescent="0.25">
      <c r="A1613" t="s">
        <v>412</v>
      </c>
      <c r="B1613">
        <v>45</v>
      </c>
      <c r="C1613" t="s">
        <v>458</v>
      </c>
      <c r="D1613">
        <v>7</v>
      </c>
    </row>
    <row r="1614" spans="1:4" x14ac:dyDescent="0.25">
      <c r="A1614" t="s">
        <v>412</v>
      </c>
      <c r="B1614">
        <v>46</v>
      </c>
      <c r="C1614" t="s">
        <v>456</v>
      </c>
      <c r="D1614">
        <v>130</v>
      </c>
    </row>
    <row r="1615" spans="1:4" x14ac:dyDescent="0.25">
      <c r="A1615" t="s">
        <v>412</v>
      </c>
      <c r="B1615">
        <v>46</v>
      </c>
      <c r="C1615" t="s">
        <v>457</v>
      </c>
      <c r="D1615">
        <v>168</v>
      </c>
    </row>
    <row r="1616" spans="1:4" x14ac:dyDescent="0.25">
      <c r="A1616" t="s">
        <v>412</v>
      </c>
      <c r="B1616">
        <v>46</v>
      </c>
      <c r="C1616" t="s">
        <v>458</v>
      </c>
      <c r="D1616">
        <v>12</v>
      </c>
    </row>
    <row r="1617" spans="1:4" x14ac:dyDescent="0.25">
      <c r="A1617" t="s">
        <v>412</v>
      </c>
      <c r="B1617">
        <v>47</v>
      </c>
      <c r="C1617" t="s">
        <v>456</v>
      </c>
      <c r="D1617">
        <v>146</v>
      </c>
    </row>
    <row r="1618" spans="1:4" x14ac:dyDescent="0.25">
      <c r="A1618" t="s">
        <v>412</v>
      </c>
      <c r="B1618">
        <v>47</v>
      </c>
      <c r="C1618" t="s">
        <v>457</v>
      </c>
      <c r="D1618">
        <v>153</v>
      </c>
    </row>
    <row r="1619" spans="1:4" x14ac:dyDescent="0.25">
      <c r="A1619" t="s">
        <v>412</v>
      </c>
      <c r="B1619">
        <v>47</v>
      </c>
      <c r="C1619" t="s">
        <v>458</v>
      </c>
      <c r="D1619">
        <v>6</v>
      </c>
    </row>
    <row r="1620" spans="1:4" x14ac:dyDescent="0.25">
      <c r="A1620" t="s">
        <v>412</v>
      </c>
      <c r="B1620">
        <v>48</v>
      </c>
      <c r="C1620" t="s">
        <v>456</v>
      </c>
      <c r="D1620">
        <v>146</v>
      </c>
    </row>
    <row r="1621" spans="1:4" x14ac:dyDescent="0.25">
      <c r="A1621" t="s">
        <v>412</v>
      </c>
      <c r="B1621">
        <v>48</v>
      </c>
      <c r="C1621" t="s">
        <v>457</v>
      </c>
      <c r="D1621">
        <v>118</v>
      </c>
    </row>
    <row r="1622" spans="1:4" x14ac:dyDescent="0.25">
      <c r="A1622" t="s">
        <v>412</v>
      </c>
      <c r="B1622">
        <v>48</v>
      </c>
      <c r="C1622" t="s">
        <v>458</v>
      </c>
      <c r="D1622">
        <v>6</v>
      </c>
    </row>
    <row r="1623" spans="1:4" x14ac:dyDescent="0.25">
      <c r="A1623" t="s">
        <v>412</v>
      </c>
      <c r="B1623">
        <v>49</v>
      </c>
      <c r="C1623" t="s">
        <v>456</v>
      </c>
      <c r="D1623">
        <v>152</v>
      </c>
    </row>
    <row r="1624" spans="1:4" x14ac:dyDescent="0.25">
      <c r="A1624" t="s">
        <v>412</v>
      </c>
      <c r="B1624">
        <v>49</v>
      </c>
      <c r="C1624" t="s">
        <v>457</v>
      </c>
      <c r="D1624">
        <v>131</v>
      </c>
    </row>
    <row r="1625" spans="1:4" x14ac:dyDescent="0.25">
      <c r="A1625" t="s">
        <v>412</v>
      </c>
      <c r="B1625">
        <v>49</v>
      </c>
      <c r="C1625" t="s">
        <v>458</v>
      </c>
      <c r="D1625">
        <v>5</v>
      </c>
    </row>
    <row r="1626" spans="1:4" x14ac:dyDescent="0.25">
      <c r="A1626" t="s">
        <v>412</v>
      </c>
      <c r="B1626">
        <v>50</v>
      </c>
      <c r="C1626" t="s">
        <v>456</v>
      </c>
      <c r="D1626">
        <v>175</v>
      </c>
    </row>
    <row r="1627" spans="1:4" x14ac:dyDescent="0.25">
      <c r="A1627" t="s">
        <v>412</v>
      </c>
      <c r="B1627">
        <v>50</v>
      </c>
      <c r="C1627" t="s">
        <v>457</v>
      </c>
      <c r="D1627">
        <v>138</v>
      </c>
    </row>
    <row r="1628" spans="1:4" x14ac:dyDescent="0.25">
      <c r="A1628" t="s">
        <v>412</v>
      </c>
      <c r="B1628">
        <v>50</v>
      </c>
      <c r="C1628" t="s">
        <v>458</v>
      </c>
      <c r="D1628">
        <v>7</v>
      </c>
    </row>
    <row r="1629" spans="1:4" x14ac:dyDescent="0.25">
      <c r="A1629" t="s">
        <v>412</v>
      </c>
      <c r="B1629">
        <v>51</v>
      </c>
      <c r="C1629" t="s">
        <v>456</v>
      </c>
      <c r="D1629">
        <v>156</v>
      </c>
    </row>
    <row r="1630" spans="1:4" x14ac:dyDescent="0.25">
      <c r="A1630" t="s">
        <v>412</v>
      </c>
      <c r="B1630">
        <v>51</v>
      </c>
      <c r="C1630" t="s">
        <v>457</v>
      </c>
      <c r="D1630">
        <v>143</v>
      </c>
    </row>
    <row r="1631" spans="1:4" x14ac:dyDescent="0.25">
      <c r="A1631" t="s">
        <v>412</v>
      </c>
      <c r="B1631">
        <v>51</v>
      </c>
      <c r="C1631" t="s">
        <v>458</v>
      </c>
      <c r="D1631">
        <v>3</v>
      </c>
    </row>
    <row r="1632" spans="1:4" x14ac:dyDescent="0.25">
      <c r="A1632" t="s">
        <v>412</v>
      </c>
      <c r="B1632">
        <v>52</v>
      </c>
      <c r="C1632" t="s">
        <v>456</v>
      </c>
      <c r="D1632">
        <v>162</v>
      </c>
    </row>
    <row r="1633" spans="1:4" x14ac:dyDescent="0.25">
      <c r="A1633" t="s">
        <v>412</v>
      </c>
      <c r="B1633">
        <v>52</v>
      </c>
      <c r="C1633" t="s">
        <v>457</v>
      </c>
      <c r="D1633">
        <v>159</v>
      </c>
    </row>
    <row r="1634" spans="1:4" x14ac:dyDescent="0.25">
      <c r="A1634" t="s">
        <v>412</v>
      </c>
      <c r="B1634">
        <v>52</v>
      </c>
      <c r="C1634" t="s">
        <v>458</v>
      </c>
      <c r="D1634">
        <v>8</v>
      </c>
    </row>
    <row r="1635" spans="1:4" x14ac:dyDescent="0.25">
      <c r="A1635" t="s">
        <v>412</v>
      </c>
      <c r="B1635">
        <v>53</v>
      </c>
      <c r="C1635" t="s">
        <v>456</v>
      </c>
      <c r="D1635">
        <v>189</v>
      </c>
    </row>
    <row r="1636" spans="1:4" x14ac:dyDescent="0.25">
      <c r="A1636" t="s">
        <v>412</v>
      </c>
      <c r="B1636">
        <v>53</v>
      </c>
      <c r="C1636" t="s">
        <v>457</v>
      </c>
      <c r="D1636">
        <v>167</v>
      </c>
    </row>
    <row r="1637" spans="1:4" x14ac:dyDescent="0.25">
      <c r="A1637" t="s">
        <v>412</v>
      </c>
      <c r="B1637">
        <v>53</v>
      </c>
      <c r="C1637" t="s">
        <v>458</v>
      </c>
      <c r="D1637">
        <v>3</v>
      </c>
    </row>
    <row r="1638" spans="1:4" x14ac:dyDescent="0.25">
      <c r="A1638" t="s">
        <v>412</v>
      </c>
      <c r="B1638">
        <v>54</v>
      </c>
      <c r="C1638" t="s">
        <v>456</v>
      </c>
      <c r="D1638">
        <v>213</v>
      </c>
    </row>
    <row r="1639" spans="1:4" x14ac:dyDescent="0.25">
      <c r="A1639" t="s">
        <v>412</v>
      </c>
      <c r="B1639">
        <v>54</v>
      </c>
      <c r="C1639" t="s">
        <v>457</v>
      </c>
      <c r="D1639">
        <v>185</v>
      </c>
    </row>
    <row r="1640" spans="1:4" x14ac:dyDescent="0.25">
      <c r="A1640" t="s">
        <v>412</v>
      </c>
      <c r="B1640">
        <v>54</v>
      </c>
      <c r="C1640" t="s">
        <v>458</v>
      </c>
      <c r="D1640">
        <v>7</v>
      </c>
    </row>
    <row r="1641" spans="1:4" x14ac:dyDescent="0.25">
      <c r="A1641" t="s">
        <v>412</v>
      </c>
      <c r="B1641">
        <v>55</v>
      </c>
      <c r="C1641" t="s">
        <v>456</v>
      </c>
      <c r="D1641">
        <v>221</v>
      </c>
    </row>
    <row r="1642" spans="1:4" x14ac:dyDescent="0.25">
      <c r="A1642" t="s">
        <v>412</v>
      </c>
      <c r="B1642">
        <v>55</v>
      </c>
      <c r="C1642" t="s">
        <v>457</v>
      </c>
      <c r="D1642">
        <v>199</v>
      </c>
    </row>
    <row r="1643" spans="1:4" x14ac:dyDescent="0.25">
      <c r="A1643" t="s">
        <v>412</v>
      </c>
      <c r="B1643">
        <v>55</v>
      </c>
      <c r="C1643" t="s">
        <v>458</v>
      </c>
      <c r="D1643">
        <v>3</v>
      </c>
    </row>
    <row r="1644" spans="1:4" x14ac:dyDescent="0.25">
      <c r="A1644" t="s">
        <v>412</v>
      </c>
      <c r="B1644">
        <v>56</v>
      </c>
      <c r="C1644" t="s">
        <v>456</v>
      </c>
      <c r="D1644">
        <v>184</v>
      </c>
    </row>
    <row r="1645" spans="1:4" x14ac:dyDescent="0.25">
      <c r="A1645" t="s">
        <v>412</v>
      </c>
      <c r="B1645">
        <v>56</v>
      </c>
      <c r="C1645" t="s">
        <v>457</v>
      </c>
      <c r="D1645">
        <v>190</v>
      </c>
    </row>
    <row r="1646" spans="1:4" x14ac:dyDescent="0.25">
      <c r="A1646" t="s">
        <v>412</v>
      </c>
      <c r="B1646">
        <v>56</v>
      </c>
      <c r="C1646" t="s">
        <v>458</v>
      </c>
      <c r="D1646">
        <v>5</v>
      </c>
    </row>
    <row r="1647" spans="1:4" x14ac:dyDescent="0.25">
      <c r="A1647" t="s">
        <v>412</v>
      </c>
      <c r="B1647">
        <v>57</v>
      </c>
      <c r="C1647" t="s">
        <v>456</v>
      </c>
      <c r="D1647">
        <v>199</v>
      </c>
    </row>
    <row r="1648" spans="1:4" x14ac:dyDescent="0.25">
      <c r="A1648" t="s">
        <v>412</v>
      </c>
      <c r="B1648">
        <v>57</v>
      </c>
      <c r="C1648" t="s">
        <v>457</v>
      </c>
      <c r="D1648">
        <v>183</v>
      </c>
    </row>
    <row r="1649" spans="1:4" x14ac:dyDescent="0.25">
      <c r="A1649" t="s">
        <v>412</v>
      </c>
      <c r="B1649">
        <v>57</v>
      </c>
      <c r="C1649" t="s">
        <v>458</v>
      </c>
      <c r="D1649">
        <v>11</v>
      </c>
    </row>
    <row r="1650" spans="1:4" x14ac:dyDescent="0.25">
      <c r="A1650" t="s">
        <v>412</v>
      </c>
      <c r="B1650">
        <v>58</v>
      </c>
      <c r="C1650" t="s">
        <v>456</v>
      </c>
      <c r="D1650">
        <v>197</v>
      </c>
    </row>
    <row r="1651" spans="1:4" x14ac:dyDescent="0.25">
      <c r="A1651" t="s">
        <v>412</v>
      </c>
      <c r="B1651">
        <v>58</v>
      </c>
      <c r="C1651" t="s">
        <v>457</v>
      </c>
      <c r="D1651">
        <v>177</v>
      </c>
    </row>
    <row r="1652" spans="1:4" x14ac:dyDescent="0.25">
      <c r="A1652" t="s">
        <v>412</v>
      </c>
      <c r="B1652">
        <v>58</v>
      </c>
      <c r="C1652" t="s">
        <v>458</v>
      </c>
      <c r="D1652">
        <v>2</v>
      </c>
    </row>
    <row r="1653" spans="1:4" x14ac:dyDescent="0.25">
      <c r="A1653" t="s">
        <v>412</v>
      </c>
      <c r="B1653">
        <v>59</v>
      </c>
      <c r="C1653" t="s">
        <v>456</v>
      </c>
      <c r="D1653">
        <v>231</v>
      </c>
    </row>
    <row r="1654" spans="1:4" x14ac:dyDescent="0.25">
      <c r="A1654" t="s">
        <v>412</v>
      </c>
      <c r="B1654">
        <v>59</v>
      </c>
      <c r="C1654" t="s">
        <v>457</v>
      </c>
      <c r="D1654">
        <v>207</v>
      </c>
    </row>
    <row r="1655" spans="1:4" x14ac:dyDescent="0.25">
      <c r="A1655" t="s">
        <v>412</v>
      </c>
      <c r="B1655">
        <v>59</v>
      </c>
      <c r="C1655" t="s">
        <v>458</v>
      </c>
      <c r="D1655">
        <v>6</v>
      </c>
    </row>
    <row r="1656" spans="1:4" x14ac:dyDescent="0.25">
      <c r="A1656" t="s">
        <v>412</v>
      </c>
      <c r="B1656">
        <v>60</v>
      </c>
      <c r="C1656" t="s">
        <v>456</v>
      </c>
      <c r="D1656">
        <v>243</v>
      </c>
    </row>
    <row r="1657" spans="1:4" x14ac:dyDescent="0.25">
      <c r="A1657" t="s">
        <v>412</v>
      </c>
      <c r="B1657">
        <v>60</v>
      </c>
      <c r="C1657" t="s">
        <v>457</v>
      </c>
      <c r="D1657">
        <v>209</v>
      </c>
    </row>
    <row r="1658" spans="1:4" x14ac:dyDescent="0.25">
      <c r="A1658" t="s">
        <v>412</v>
      </c>
      <c r="B1658">
        <v>60</v>
      </c>
      <c r="C1658" t="s">
        <v>458</v>
      </c>
      <c r="D1658">
        <v>7</v>
      </c>
    </row>
    <row r="1659" spans="1:4" x14ac:dyDescent="0.25">
      <c r="A1659" t="s">
        <v>412</v>
      </c>
      <c r="B1659">
        <v>61</v>
      </c>
      <c r="C1659" t="s">
        <v>456</v>
      </c>
      <c r="D1659">
        <v>210</v>
      </c>
    </row>
    <row r="1660" spans="1:4" x14ac:dyDescent="0.25">
      <c r="A1660" t="s">
        <v>412</v>
      </c>
      <c r="B1660">
        <v>61</v>
      </c>
      <c r="C1660" t="s">
        <v>457</v>
      </c>
      <c r="D1660">
        <v>231</v>
      </c>
    </row>
    <row r="1661" spans="1:4" x14ac:dyDescent="0.25">
      <c r="A1661" t="s">
        <v>412</v>
      </c>
      <c r="B1661">
        <v>61</v>
      </c>
      <c r="C1661" t="s">
        <v>458</v>
      </c>
      <c r="D1661">
        <v>8</v>
      </c>
    </row>
    <row r="1662" spans="1:4" x14ac:dyDescent="0.25">
      <c r="A1662" t="s">
        <v>412</v>
      </c>
      <c r="B1662">
        <v>62</v>
      </c>
      <c r="C1662" t="s">
        <v>456</v>
      </c>
      <c r="D1662">
        <v>226</v>
      </c>
    </row>
    <row r="1663" spans="1:4" x14ac:dyDescent="0.25">
      <c r="A1663" t="s">
        <v>412</v>
      </c>
      <c r="B1663">
        <v>62</v>
      </c>
      <c r="C1663" t="s">
        <v>457</v>
      </c>
      <c r="D1663">
        <v>207</v>
      </c>
    </row>
    <row r="1664" spans="1:4" x14ac:dyDescent="0.25">
      <c r="A1664" t="s">
        <v>412</v>
      </c>
      <c r="B1664">
        <v>62</v>
      </c>
      <c r="C1664" t="s">
        <v>458</v>
      </c>
      <c r="D1664">
        <v>4</v>
      </c>
    </row>
    <row r="1665" spans="1:4" x14ac:dyDescent="0.25">
      <c r="A1665" t="s">
        <v>412</v>
      </c>
      <c r="B1665">
        <v>63</v>
      </c>
      <c r="C1665" t="s">
        <v>456</v>
      </c>
      <c r="D1665">
        <v>227</v>
      </c>
    </row>
    <row r="1666" spans="1:4" x14ac:dyDescent="0.25">
      <c r="A1666" t="s">
        <v>412</v>
      </c>
      <c r="B1666">
        <v>63</v>
      </c>
      <c r="C1666" t="s">
        <v>457</v>
      </c>
      <c r="D1666">
        <v>205</v>
      </c>
    </row>
    <row r="1667" spans="1:4" x14ac:dyDescent="0.25">
      <c r="A1667" t="s">
        <v>412</v>
      </c>
      <c r="B1667">
        <v>63</v>
      </c>
      <c r="C1667" t="s">
        <v>458</v>
      </c>
      <c r="D1667">
        <v>5</v>
      </c>
    </row>
    <row r="1668" spans="1:4" x14ac:dyDescent="0.25">
      <c r="A1668" t="s">
        <v>412</v>
      </c>
      <c r="B1668">
        <v>64</v>
      </c>
      <c r="C1668" t="s">
        <v>456</v>
      </c>
      <c r="D1668">
        <v>189</v>
      </c>
    </row>
    <row r="1669" spans="1:4" x14ac:dyDescent="0.25">
      <c r="A1669" t="s">
        <v>412</v>
      </c>
      <c r="B1669">
        <v>64</v>
      </c>
      <c r="C1669" t="s">
        <v>457</v>
      </c>
      <c r="D1669">
        <v>178</v>
      </c>
    </row>
    <row r="1670" spans="1:4" x14ac:dyDescent="0.25">
      <c r="A1670" t="s">
        <v>412</v>
      </c>
      <c r="B1670">
        <v>64</v>
      </c>
      <c r="C1670" t="s">
        <v>458</v>
      </c>
      <c r="D1670">
        <v>2</v>
      </c>
    </row>
    <row r="1671" spans="1:4" x14ac:dyDescent="0.25">
      <c r="A1671" t="s">
        <v>412</v>
      </c>
      <c r="B1671">
        <v>65</v>
      </c>
      <c r="C1671" t="s">
        <v>456</v>
      </c>
      <c r="D1671">
        <v>212</v>
      </c>
    </row>
    <row r="1672" spans="1:4" x14ac:dyDescent="0.25">
      <c r="A1672" t="s">
        <v>412</v>
      </c>
      <c r="B1672">
        <v>65</v>
      </c>
      <c r="C1672" t="s">
        <v>457</v>
      </c>
      <c r="D1672">
        <v>180</v>
      </c>
    </row>
    <row r="1673" spans="1:4" x14ac:dyDescent="0.25">
      <c r="A1673" t="s">
        <v>412</v>
      </c>
      <c r="B1673">
        <v>65</v>
      </c>
      <c r="C1673" t="s">
        <v>458</v>
      </c>
      <c r="D1673">
        <v>6</v>
      </c>
    </row>
    <row r="1674" spans="1:4" x14ac:dyDescent="0.25">
      <c r="A1674" t="s">
        <v>412</v>
      </c>
      <c r="B1674">
        <v>66</v>
      </c>
      <c r="C1674" t="s">
        <v>456</v>
      </c>
      <c r="D1674">
        <v>217</v>
      </c>
    </row>
    <row r="1675" spans="1:4" x14ac:dyDescent="0.25">
      <c r="A1675" t="s">
        <v>412</v>
      </c>
      <c r="B1675">
        <v>66</v>
      </c>
      <c r="C1675" t="s">
        <v>457</v>
      </c>
      <c r="D1675">
        <v>187</v>
      </c>
    </row>
    <row r="1676" spans="1:4" x14ac:dyDescent="0.25">
      <c r="A1676" t="s">
        <v>412</v>
      </c>
      <c r="B1676">
        <v>66</v>
      </c>
      <c r="C1676" t="s">
        <v>458</v>
      </c>
      <c r="D1676">
        <v>6</v>
      </c>
    </row>
    <row r="1677" spans="1:4" x14ac:dyDescent="0.25">
      <c r="A1677" t="s">
        <v>412</v>
      </c>
      <c r="B1677">
        <v>67</v>
      </c>
      <c r="C1677" t="s">
        <v>456</v>
      </c>
      <c r="D1677">
        <v>192</v>
      </c>
    </row>
    <row r="1678" spans="1:4" x14ac:dyDescent="0.25">
      <c r="A1678" t="s">
        <v>412</v>
      </c>
      <c r="B1678">
        <v>67</v>
      </c>
      <c r="C1678" t="s">
        <v>457</v>
      </c>
      <c r="D1678">
        <v>190</v>
      </c>
    </row>
    <row r="1679" spans="1:4" x14ac:dyDescent="0.25">
      <c r="A1679" t="s">
        <v>412</v>
      </c>
      <c r="B1679">
        <v>67</v>
      </c>
      <c r="C1679" t="s">
        <v>458</v>
      </c>
      <c r="D1679">
        <v>8</v>
      </c>
    </row>
    <row r="1680" spans="1:4" x14ac:dyDescent="0.25">
      <c r="A1680" t="s">
        <v>412</v>
      </c>
      <c r="B1680">
        <v>68</v>
      </c>
      <c r="C1680" t="s">
        <v>456</v>
      </c>
      <c r="D1680">
        <v>202</v>
      </c>
    </row>
    <row r="1681" spans="1:4" x14ac:dyDescent="0.25">
      <c r="A1681" t="s">
        <v>412</v>
      </c>
      <c r="B1681">
        <v>68</v>
      </c>
      <c r="C1681" t="s">
        <v>457</v>
      </c>
      <c r="D1681">
        <v>186</v>
      </c>
    </row>
    <row r="1682" spans="1:4" x14ac:dyDescent="0.25">
      <c r="A1682" t="s">
        <v>412</v>
      </c>
      <c r="B1682">
        <v>68</v>
      </c>
      <c r="C1682" t="s">
        <v>458</v>
      </c>
      <c r="D1682">
        <v>9</v>
      </c>
    </row>
    <row r="1683" spans="1:4" x14ac:dyDescent="0.25">
      <c r="A1683" t="s">
        <v>412</v>
      </c>
      <c r="B1683">
        <v>69</v>
      </c>
      <c r="C1683" t="s">
        <v>456</v>
      </c>
      <c r="D1683">
        <v>199</v>
      </c>
    </row>
    <row r="1684" spans="1:4" x14ac:dyDescent="0.25">
      <c r="A1684" t="s">
        <v>412</v>
      </c>
      <c r="B1684">
        <v>69</v>
      </c>
      <c r="C1684" t="s">
        <v>457</v>
      </c>
      <c r="D1684">
        <v>202</v>
      </c>
    </row>
    <row r="1685" spans="1:4" x14ac:dyDescent="0.25">
      <c r="A1685" t="s">
        <v>412</v>
      </c>
      <c r="B1685">
        <v>69</v>
      </c>
      <c r="C1685" t="s">
        <v>458</v>
      </c>
      <c r="D1685">
        <v>8</v>
      </c>
    </row>
    <row r="1686" spans="1:4" x14ac:dyDescent="0.25">
      <c r="A1686" t="s">
        <v>412</v>
      </c>
      <c r="B1686">
        <v>70</v>
      </c>
      <c r="C1686" t="s">
        <v>456</v>
      </c>
      <c r="D1686">
        <v>166</v>
      </c>
    </row>
    <row r="1687" spans="1:4" x14ac:dyDescent="0.25">
      <c r="A1687" t="s">
        <v>412</v>
      </c>
      <c r="B1687">
        <v>70</v>
      </c>
      <c r="C1687" t="s">
        <v>457</v>
      </c>
      <c r="D1687">
        <v>161</v>
      </c>
    </row>
    <row r="1688" spans="1:4" x14ac:dyDescent="0.25">
      <c r="A1688" t="s">
        <v>412</v>
      </c>
      <c r="B1688">
        <v>70</v>
      </c>
      <c r="C1688" t="s">
        <v>458</v>
      </c>
      <c r="D1688">
        <v>4</v>
      </c>
    </row>
    <row r="1689" spans="1:4" x14ac:dyDescent="0.25">
      <c r="A1689" t="s">
        <v>412</v>
      </c>
      <c r="B1689">
        <v>71</v>
      </c>
      <c r="C1689" t="s">
        <v>456</v>
      </c>
      <c r="D1689">
        <v>166</v>
      </c>
    </row>
    <row r="1690" spans="1:4" x14ac:dyDescent="0.25">
      <c r="A1690" t="s">
        <v>412</v>
      </c>
      <c r="B1690">
        <v>71</v>
      </c>
      <c r="C1690" t="s">
        <v>457</v>
      </c>
      <c r="D1690">
        <v>129</v>
      </c>
    </row>
    <row r="1691" spans="1:4" x14ac:dyDescent="0.25">
      <c r="A1691" t="s">
        <v>412</v>
      </c>
      <c r="B1691">
        <v>71</v>
      </c>
      <c r="C1691" t="s">
        <v>458</v>
      </c>
      <c r="D1691">
        <v>4</v>
      </c>
    </row>
    <row r="1692" spans="1:4" x14ac:dyDescent="0.25">
      <c r="A1692" t="s">
        <v>412</v>
      </c>
      <c r="B1692">
        <v>72</v>
      </c>
      <c r="C1692" t="s">
        <v>456</v>
      </c>
      <c r="D1692">
        <v>168</v>
      </c>
    </row>
    <row r="1693" spans="1:4" x14ac:dyDescent="0.25">
      <c r="A1693" t="s">
        <v>412</v>
      </c>
      <c r="B1693">
        <v>72</v>
      </c>
      <c r="C1693" t="s">
        <v>457</v>
      </c>
      <c r="D1693">
        <v>155</v>
      </c>
    </row>
    <row r="1694" spans="1:4" x14ac:dyDescent="0.25">
      <c r="A1694" t="s">
        <v>412</v>
      </c>
      <c r="B1694">
        <v>72</v>
      </c>
      <c r="C1694" t="s">
        <v>458</v>
      </c>
      <c r="D1694">
        <v>4</v>
      </c>
    </row>
    <row r="1695" spans="1:4" x14ac:dyDescent="0.25">
      <c r="A1695" t="s">
        <v>412</v>
      </c>
      <c r="B1695">
        <v>73</v>
      </c>
      <c r="C1695" t="s">
        <v>456</v>
      </c>
      <c r="D1695">
        <v>162</v>
      </c>
    </row>
    <row r="1696" spans="1:4" x14ac:dyDescent="0.25">
      <c r="A1696" t="s">
        <v>412</v>
      </c>
      <c r="B1696">
        <v>73</v>
      </c>
      <c r="C1696" t="s">
        <v>457</v>
      </c>
      <c r="D1696">
        <v>156</v>
      </c>
    </row>
    <row r="1697" spans="1:4" x14ac:dyDescent="0.25">
      <c r="A1697" t="s">
        <v>412</v>
      </c>
      <c r="B1697">
        <v>73</v>
      </c>
      <c r="C1697" t="s">
        <v>458</v>
      </c>
      <c r="D1697">
        <v>13</v>
      </c>
    </row>
    <row r="1698" spans="1:4" x14ac:dyDescent="0.25">
      <c r="A1698" t="s">
        <v>412</v>
      </c>
      <c r="B1698">
        <v>74</v>
      </c>
      <c r="C1698" t="s">
        <v>456</v>
      </c>
      <c r="D1698">
        <v>111</v>
      </c>
    </row>
    <row r="1699" spans="1:4" x14ac:dyDescent="0.25">
      <c r="A1699" t="s">
        <v>412</v>
      </c>
      <c r="B1699">
        <v>74</v>
      </c>
      <c r="C1699" t="s">
        <v>457</v>
      </c>
      <c r="D1699">
        <v>158</v>
      </c>
    </row>
    <row r="1700" spans="1:4" x14ac:dyDescent="0.25">
      <c r="A1700" t="s">
        <v>412</v>
      </c>
      <c r="B1700">
        <v>74</v>
      </c>
      <c r="C1700" t="s">
        <v>458</v>
      </c>
      <c r="D1700">
        <v>6</v>
      </c>
    </row>
    <row r="1701" spans="1:4" x14ac:dyDescent="0.25">
      <c r="A1701" t="s">
        <v>412</v>
      </c>
      <c r="B1701">
        <v>75</v>
      </c>
      <c r="C1701" t="s">
        <v>456</v>
      </c>
      <c r="D1701">
        <v>124</v>
      </c>
    </row>
    <row r="1702" spans="1:4" x14ac:dyDescent="0.25">
      <c r="A1702" t="s">
        <v>412</v>
      </c>
      <c r="B1702">
        <v>75</v>
      </c>
      <c r="C1702" t="s">
        <v>457</v>
      </c>
      <c r="D1702">
        <v>123</v>
      </c>
    </row>
    <row r="1703" spans="1:4" x14ac:dyDescent="0.25">
      <c r="A1703" t="s">
        <v>412</v>
      </c>
      <c r="B1703">
        <v>75</v>
      </c>
      <c r="C1703" t="s">
        <v>458</v>
      </c>
      <c r="D1703">
        <v>6</v>
      </c>
    </row>
    <row r="1704" spans="1:4" x14ac:dyDescent="0.25">
      <c r="A1704" t="s">
        <v>412</v>
      </c>
      <c r="B1704">
        <v>76</v>
      </c>
      <c r="C1704" t="s">
        <v>456</v>
      </c>
      <c r="D1704">
        <v>115</v>
      </c>
    </row>
    <row r="1705" spans="1:4" x14ac:dyDescent="0.25">
      <c r="A1705" t="s">
        <v>412</v>
      </c>
      <c r="B1705">
        <v>76</v>
      </c>
      <c r="C1705" t="s">
        <v>457</v>
      </c>
      <c r="D1705">
        <v>112</v>
      </c>
    </row>
    <row r="1706" spans="1:4" x14ac:dyDescent="0.25">
      <c r="A1706" t="s">
        <v>412</v>
      </c>
      <c r="B1706">
        <v>76</v>
      </c>
      <c r="C1706" t="s">
        <v>458</v>
      </c>
      <c r="D1706">
        <v>1</v>
      </c>
    </row>
    <row r="1707" spans="1:4" x14ac:dyDescent="0.25">
      <c r="A1707" t="s">
        <v>412</v>
      </c>
      <c r="B1707">
        <v>77</v>
      </c>
      <c r="C1707" t="s">
        <v>456</v>
      </c>
      <c r="D1707">
        <v>102</v>
      </c>
    </row>
    <row r="1708" spans="1:4" x14ac:dyDescent="0.25">
      <c r="A1708" t="s">
        <v>412</v>
      </c>
      <c r="B1708">
        <v>77</v>
      </c>
      <c r="C1708" t="s">
        <v>457</v>
      </c>
      <c r="D1708">
        <v>119</v>
      </c>
    </row>
    <row r="1709" spans="1:4" x14ac:dyDescent="0.25">
      <c r="A1709" t="s">
        <v>412</v>
      </c>
      <c r="B1709">
        <v>77</v>
      </c>
      <c r="C1709" t="s">
        <v>458</v>
      </c>
      <c r="D1709">
        <v>2</v>
      </c>
    </row>
    <row r="1710" spans="1:4" x14ac:dyDescent="0.25">
      <c r="A1710" t="s">
        <v>412</v>
      </c>
      <c r="B1710">
        <v>78</v>
      </c>
      <c r="C1710" t="s">
        <v>456</v>
      </c>
      <c r="D1710">
        <v>92</v>
      </c>
    </row>
    <row r="1711" spans="1:4" x14ac:dyDescent="0.25">
      <c r="A1711" t="s">
        <v>412</v>
      </c>
      <c r="B1711">
        <v>78</v>
      </c>
      <c r="C1711" t="s">
        <v>457</v>
      </c>
      <c r="D1711">
        <v>94</v>
      </c>
    </row>
    <row r="1712" spans="1:4" x14ac:dyDescent="0.25">
      <c r="A1712" t="s">
        <v>412</v>
      </c>
      <c r="B1712">
        <v>78</v>
      </c>
      <c r="C1712" t="s">
        <v>458</v>
      </c>
      <c r="D1712">
        <v>3</v>
      </c>
    </row>
    <row r="1713" spans="1:4" x14ac:dyDescent="0.25">
      <c r="A1713" t="s">
        <v>412</v>
      </c>
      <c r="B1713">
        <v>79</v>
      </c>
      <c r="C1713" t="s">
        <v>456</v>
      </c>
      <c r="D1713">
        <v>78</v>
      </c>
    </row>
    <row r="1714" spans="1:4" x14ac:dyDescent="0.25">
      <c r="A1714" t="s">
        <v>412</v>
      </c>
      <c r="B1714">
        <v>79</v>
      </c>
      <c r="C1714" t="s">
        <v>457</v>
      </c>
      <c r="D1714">
        <v>78</v>
      </c>
    </row>
    <row r="1715" spans="1:4" x14ac:dyDescent="0.25">
      <c r="A1715" t="s">
        <v>412</v>
      </c>
      <c r="B1715">
        <v>79</v>
      </c>
      <c r="C1715" t="s">
        <v>458</v>
      </c>
      <c r="D1715">
        <v>5</v>
      </c>
    </row>
    <row r="1716" spans="1:4" x14ac:dyDescent="0.25">
      <c r="A1716" t="s">
        <v>412</v>
      </c>
      <c r="B1716">
        <v>80</v>
      </c>
      <c r="C1716" t="s">
        <v>456</v>
      </c>
      <c r="D1716">
        <v>87</v>
      </c>
    </row>
    <row r="1717" spans="1:4" x14ac:dyDescent="0.25">
      <c r="A1717" t="s">
        <v>412</v>
      </c>
      <c r="B1717">
        <v>80</v>
      </c>
      <c r="C1717" t="s">
        <v>457</v>
      </c>
      <c r="D1717">
        <v>79</v>
      </c>
    </row>
    <row r="1718" spans="1:4" x14ac:dyDescent="0.25">
      <c r="A1718" t="s">
        <v>412</v>
      </c>
      <c r="B1718">
        <v>80</v>
      </c>
      <c r="C1718" t="s">
        <v>458</v>
      </c>
      <c r="D1718">
        <v>3</v>
      </c>
    </row>
    <row r="1719" spans="1:4" x14ac:dyDescent="0.25">
      <c r="A1719" t="s">
        <v>412</v>
      </c>
      <c r="B1719">
        <v>81</v>
      </c>
      <c r="C1719" t="s">
        <v>456</v>
      </c>
      <c r="D1719">
        <v>71</v>
      </c>
    </row>
    <row r="1720" spans="1:4" x14ac:dyDescent="0.25">
      <c r="A1720" t="s">
        <v>412</v>
      </c>
      <c r="B1720">
        <v>81</v>
      </c>
      <c r="C1720" t="s">
        <v>457</v>
      </c>
      <c r="D1720">
        <v>77</v>
      </c>
    </row>
    <row r="1721" spans="1:4" x14ac:dyDescent="0.25">
      <c r="A1721" t="s">
        <v>412</v>
      </c>
      <c r="B1721">
        <v>81</v>
      </c>
      <c r="C1721" t="s">
        <v>458</v>
      </c>
      <c r="D1721">
        <v>3</v>
      </c>
    </row>
    <row r="1722" spans="1:4" x14ac:dyDescent="0.25">
      <c r="A1722" t="s">
        <v>412</v>
      </c>
      <c r="B1722">
        <v>82</v>
      </c>
      <c r="C1722" t="s">
        <v>456</v>
      </c>
      <c r="D1722">
        <v>65</v>
      </c>
    </row>
    <row r="1723" spans="1:4" x14ac:dyDescent="0.25">
      <c r="A1723" t="s">
        <v>412</v>
      </c>
      <c r="B1723">
        <v>82</v>
      </c>
      <c r="C1723" t="s">
        <v>457</v>
      </c>
      <c r="D1723">
        <v>63</v>
      </c>
    </row>
    <row r="1724" spans="1:4" x14ac:dyDescent="0.25">
      <c r="A1724" t="s">
        <v>412</v>
      </c>
      <c r="B1724">
        <v>82</v>
      </c>
      <c r="C1724" t="s">
        <v>458</v>
      </c>
      <c r="D1724">
        <v>1</v>
      </c>
    </row>
    <row r="1725" spans="1:4" x14ac:dyDescent="0.25">
      <c r="A1725" t="s">
        <v>412</v>
      </c>
      <c r="B1725">
        <v>83</v>
      </c>
      <c r="C1725" t="s">
        <v>456</v>
      </c>
      <c r="D1725">
        <v>63</v>
      </c>
    </row>
    <row r="1726" spans="1:4" x14ac:dyDescent="0.25">
      <c r="A1726" t="s">
        <v>412</v>
      </c>
      <c r="B1726">
        <v>83</v>
      </c>
      <c r="C1726" t="s">
        <v>457</v>
      </c>
      <c r="D1726">
        <v>54</v>
      </c>
    </row>
    <row r="1727" spans="1:4" x14ac:dyDescent="0.25">
      <c r="A1727" t="s">
        <v>412</v>
      </c>
      <c r="B1727">
        <v>83</v>
      </c>
      <c r="C1727" t="s">
        <v>458</v>
      </c>
      <c r="D1727">
        <v>2</v>
      </c>
    </row>
    <row r="1728" spans="1:4" x14ac:dyDescent="0.25">
      <c r="A1728" t="s">
        <v>412</v>
      </c>
      <c r="B1728">
        <v>84</v>
      </c>
      <c r="C1728" t="s">
        <v>456</v>
      </c>
      <c r="D1728">
        <v>60</v>
      </c>
    </row>
    <row r="1729" spans="1:4" x14ac:dyDescent="0.25">
      <c r="A1729" t="s">
        <v>412</v>
      </c>
      <c r="B1729">
        <v>84</v>
      </c>
      <c r="C1729" t="s">
        <v>457</v>
      </c>
      <c r="D1729">
        <v>56</v>
      </c>
    </row>
    <row r="1730" spans="1:4" x14ac:dyDescent="0.25">
      <c r="A1730" t="s">
        <v>412</v>
      </c>
      <c r="B1730">
        <v>84</v>
      </c>
      <c r="C1730" t="s">
        <v>458</v>
      </c>
      <c r="D1730">
        <v>4</v>
      </c>
    </row>
    <row r="1731" spans="1:4" x14ac:dyDescent="0.25">
      <c r="A1731" t="s">
        <v>412</v>
      </c>
      <c r="B1731">
        <v>85</v>
      </c>
      <c r="C1731" t="s">
        <v>456</v>
      </c>
      <c r="D1731">
        <v>57</v>
      </c>
    </row>
    <row r="1732" spans="1:4" x14ac:dyDescent="0.25">
      <c r="A1732" t="s">
        <v>412</v>
      </c>
      <c r="B1732">
        <v>85</v>
      </c>
      <c r="C1732" t="s">
        <v>457</v>
      </c>
      <c r="D1732">
        <v>50</v>
      </c>
    </row>
    <row r="1733" spans="1:4" x14ac:dyDescent="0.25">
      <c r="A1733" t="s">
        <v>412</v>
      </c>
      <c r="B1733">
        <v>85</v>
      </c>
      <c r="C1733" t="s">
        <v>458</v>
      </c>
      <c r="D1733">
        <v>1</v>
      </c>
    </row>
    <row r="1734" spans="1:4" x14ac:dyDescent="0.25">
      <c r="A1734" t="s">
        <v>412</v>
      </c>
      <c r="B1734">
        <v>86</v>
      </c>
      <c r="C1734" t="s">
        <v>456</v>
      </c>
      <c r="D1734">
        <v>45</v>
      </c>
    </row>
    <row r="1735" spans="1:4" x14ac:dyDescent="0.25">
      <c r="A1735" t="s">
        <v>412</v>
      </c>
      <c r="B1735">
        <v>86</v>
      </c>
      <c r="C1735" t="s">
        <v>457</v>
      </c>
      <c r="D1735">
        <v>40</v>
      </c>
    </row>
    <row r="1736" spans="1:4" x14ac:dyDescent="0.25">
      <c r="A1736" t="s">
        <v>412</v>
      </c>
      <c r="B1736">
        <v>86</v>
      </c>
      <c r="C1736" t="s">
        <v>458</v>
      </c>
      <c r="D1736">
        <v>1</v>
      </c>
    </row>
    <row r="1737" spans="1:4" x14ac:dyDescent="0.25">
      <c r="A1737" t="s">
        <v>412</v>
      </c>
      <c r="B1737">
        <v>87</v>
      </c>
      <c r="C1737" t="s">
        <v>456</v>
      </c>
      <c r="D1737">
        <v>38</v>
      </c>
    </row>
    <row r="1738" spans="1:4" x14ac:dyDescent="0.25">
      <c r="A1738" t="s">
        <v>412</v>
      </c>
      <c r="B1738">
        <v>87</v>
      </c>
      <c r="C1738" t="s">
        <v>457</v>
      </c>
      <c r="D1738">
        <v>33</v>
      </c>
    </row>
    <row r="1739" spans="1:4" x14ac:dyDescent="0.25">
      <c r="A1739" t="s">
        <v>412</v>
      </c>
      <c r="B1739">
        <v>87</v>
      </c>
      <c r="C1739" t="s">
        <v>458</v>
      </c>
      <c r="D1739">
        <v>3</v>
      </c>
    </row>
    <row r="1740" spans="1:4" x14ac:dyDescent="0.25">
      <c r="A1740" t="s">
        <v>412</v>
      </c>
      <c r="B1740">
        <v>88</v>
      </c>
      <c r="C1740" t="s">
        <v>456</v>
      </c>
      <c r="D1740">
        <v>29</v>
      </c>
    </row>
    <row r="1741" spans="1:4" x14ac:dyDescent="0.25">
      <c r="A1741" t="s">
        <v>412</v>
      </c>
      <c r="B1741">
        <v>88</v>
      </c>
      <c r="C1741" t="s">
        <v>457</v>
      </c>
      <c r="D1741">
        <v>30</v>
      </c>
    </row>
    <row r="1742" spans="1:4" x14ac:dyDescent="0.25">
      <c r="A1742" t="s">
        <v>412</v>
      </c>
      <c r="B1742">
        <v>88</v>
      </c>
      <c r="C1742" t="s">
        <v>458</v>
      </c>
      <c r="D1742">
        <v>2</v>
      </c>
    </row>
    <row r="1743" spans="1:4" x14ac:dyDescent="0.25">
      <c r="A1743" t="s">
        <v>412</v>
      </c>
      <c r="B1743">
        <v>89</v>
      </c>
      <c r="C1743" t="s">
        <v>456</v>
      </c>
      <c r="D1743">
        <v>43</v>
      </c>
    </row>
    <row r="1744" spans="1:4" x14ac:dyDescent="0.25">
      <c r="A1744" t="s">
        <v>412</v>
      </c>
      <c r="B1744">
        <v>89</v>
      </c>
      <c r="C1744" t="s">
        <v>457</v>
      </c>
      <c r="D1744">
        <v>17</v>
      </c>
    </row>
    <row r="1745" spans="1:4" x14ac:dyDescent="0.25">
      <c r="A1745" t="s">
        <v>412</v>
      </c>
      <c r="B1745">
        <v>89</v>
      </c>
      <c r="C1745" t="s">
        <v>458</v>
      </c>
      <c r="D1745">
        <v>1</v>
      </c>
    </row>
    <row r="1746" spans="1:4" x14ac:dyDescent="0.25">
      <c r="A1746" t="s">
        <v>412</v>
      </c>
      <c r="B1746">
        <v>90</v>
      </c>
      <c r="C1746" t="s">
        <v>456</v>
      </c>
      <c r="D1746">
        <v>31</v>
      </c>
    </row>
    <row r="1747" spans="1:4" x14ac:dyDescent="0.25">
      <c r="A1747" t="s">
        <v>412</v>
      </c>
      <c r="B1747">
        <v>90</v>
      </c>
      <c r="C1747" t="s">
        <v>457</v>
      </c>
      <c r="D1747">
        <v>11</v>
      </c>
    </row>
    <row r="1748" spans="1:4" x14ac:dyDescent="0.25">
      <c r="A1748" t="s">
        <v>412</v>
      </c>
      <c r="B1748">
        <v>90</v>
      </c>
      <c r="C1748" t="s">
        <v>458</v>
      </c>
      <c r="D1748">
        <v>1</v>
      </c>
    </row>
    <row r="1749" spans="1:4" x14ac:dyDescent="0.25">
      <c r="A1749" t="s">
        <v>412</v>
      </c>
      <c r="B1749">
        <v>91</v>
      </c>
      <c r="C1749" t="s">
        <v>456</v>
      </c>
      <c r="D1749">
        <v>29</v>
      </c>
    </row>
    <row r="1750" spans="1:4" x14ac:dyDescent="0.25">
      <c r="A1750" t="s">
        <v>412</v>
      </c>
      <c r="B1750">
        <v>91</v>
      </c>
      <c r="C1750" t="s">
        <v>457</v>
      </c>
      <c r="D1750">
        <v>19</v>
      </c>
    </row>
    <row r="1751" spans="1:4" x14ac:dyDescent="0.25">
      <c r="A1751" t="s">
        <v>412</v>
      </c>
      <c r="B1751">
        <v>91</v>
      </c>
      <c r="C1751" t="s">
        <v>458</v>
      </c>
      <c r="D1751">
        <v>1</v>
      </c>
    </row>
    <row r="1752" spans="1:4" x14ac:dyDescent="0.25">
      <c r="A1752" t="s">
        <v>412</v>
      </c>
      <c r="B1752">
        <v>92</v>
      </c>
      <c r="C1752" t="s">
        <v>456</v>
      </c>
      <c r="D1752">
        <v>28</v>
      </c>
    </row>
    <row r="1753" spans="1:4" x14ac:dyDescent="0.25">
      <c r="A1753" t="s">
        <v>412</v>
      </c>
      <c r="B1753">
        <v>92</v>
      </c>
      <c r="C1753" t="s">
        <v>457</v>
      </c>
      <c r="D1753">
        <v>15</v>
      </c>
    </row>
    <row r="1754" spans="1:4" x14ac:dyDescent="0.25">
      <c r="A1754" t="s">
        <v>412</v>
      </c>
      <c r="B1754">
        <v>92</v>
      </c>
      <c r="C1754" t="s">
        <v>458</v>
      </c>
      <c r="D1754">
        <v>1</v>
      </c>
    </row>
    <row r="1755" spans="1:4" x14ac:dyDescent="0.25">
      <c r="A1755" t="s">
        <v>412</v>
      </c>
      <c r="B1755">
        <v>93</v>
      </c>
      <c r="C1755" t="s">
        <v>456</v>
      </c>
      <c r="D1755">
        <v>18</v>
      </c>
    </row>
    <row r="1756" spans="1:4" x14ac:dyDescent="0.25">
      <c r="A1756" t="s">
        <v>412</v>
      </c>
      <c r="B1756">
        <v>93</v>
      </c>
      <c r="C1756" t="s">
        <v>457</v>
      </c>
      <c r="D1756">
        <v>10</v>
      </c>
    </row>
    <row r="1757" spans="1:4" x14ac:dyDescent="0.25">
      <c r="A1757" t="s">
        <v>412</v>
      </c>
      <c r="B1757">
        <v>94</v>
      </c>
      <c r="C1757" t="s">
        <v>456</v>
      </c>
      <c r="D1757">
        <v>8</v>
      </c>
    </row>
    <row r="1758" spans="1:4" x14ac:dyDescent="0.25">
      <c r="A1758" t="s">
        <v>412</v>
      </c>
      <c r="B1758">
        <v>94</v>
      </c>
      <c r="C1758" t="s">
        <v>457</v>
      </c>
      <c r="D1758">
        <v>9</v>
      </c>
    </row>
    <row r="1759" spans="1:4" x14ac:dyDescent="0.25">
      <c r="A1759" t="s">
        <v>412</v>
      </c>
      <c r="B1759">
        <v>95</v>
      </c>
      <c r="C1759" t="s">
        <v>456</v>
      </c>
      <c r="D1759">
        <v>10</v>
      </c>
    </row>
    <row r="1760" spans="1:4" x14ac:dyDescent="0.25">
      <c r="A1760" t="s">
        <v>412</v>
      </c>
      <c r="B1760">
        <v>95</v>
      </c>
      <c r="C1760" t="s">
        <v>457</v>
      </c>
      <c r="D1760">
        <v>5</v>
      </c>
    </row>
    <row r="1761" spans="1:4" x14ac:dyDescent="0.25">
      <c r="A1761" t="s">
        <v>412</v>
      </c>
      <c r="B1761">
        <v>96</v>
      </c>
      <c r="C1761" t="s">
        <v>456</v>
      </c>
      <c r="D1761">
        <v>15</v>
      </c>
    </row>
    <row r="1762" spans="1:4" x14ac:dyDescent="0.25">
      <c r="A1762" t="s">
        <v>412</v>
      </c>
      <c r="B1762">
        <v>96</v>
      </c>
      <c r="C1762" t="s">
        <v>457</v>
      </c>
      <c r="D1762">
        <v>7</v>
      </c>
    </row>
    <row r="1763" spans="1:4" x14ac:dyDescent="0.25">
      <c r="A1763" t="s">
        <v>412</v>
      </c>
      <c r="B1763">
        <v>97</v>
      </c>
      <c r="C1763" t="s">
        <v>456</v>
      </c>
      <c r="D1763">
        <v>5</v>
      </c>
    </row>
    <row r="1764" spans="1:4" x14ac:dyDescent="0.25">
      <c r="A1764" t="s">
        <v>412</v>
      </c>
      <c r="B1764">
        <v>97</v>
      </c>
      <c r="C1764" t="s">
        <v>457</v>
      </c>
      <c r="D1764">
        <v>6</v>
      </c>
    </row>
    <row r="1765" spans="1:4" x14ac:dyDescent="0.25">
      <c r="A1765" t="s">
        <v>412</v>
      </c>
      <c r="B1765">
        <v>98</v>
      </c>
      <c r="C1765" t="s">
        <v>456</v>
      </c>
      <c r="D1765">
        <v>4</v>
      </c>
    </row>
    <row r="1766" spans="1:4" x14ac:dyDescent="0.25">
      <c r="A1766" t="s">
        <v>412</v>
      </c>
      <c r="B1766">
        <v>98</v>
      </c>
      <c r="C1766" t="s">
        <v>457</v>
      </c>
      <c r="D1766">
        <v>1</v>
      </c>
    </row>
    <row r="1767" spans="1:4" x14ac:dyDescent="0.25">
      <c r="A1767" t="s">
        <v>412</v>
      </c>
      <c r="B1767">
        <v>99</v>
      </c>
      <c r="C1767" t="s">
        <v>456</v>
      </c>
      <c r="D1767">
        <v>2</v>
      </c>
    </row>
    <row r="1768" spans="1:4" x14ac:dyDescent="0.25">
      <c r="A1768" t="s">
        <v>412</v>
      </c>
      <c r="B1768">
        <v>99</v>
      </c>
      <c r="C1768" t="s">
        <v>457</v>
      </c>
      <c r="D1768">
        <v>1</v>
      </c>
    </row>
    <row r="1769" spans="1:4" x14ac:dyDescent="0.25">
      <c r="A1769" t="s">
        <v>413</v>
      </c>
      <c r="B1769">
        <v>18</v>
      </c>
      <c r="C1769" t="s">
        <v>456</v>
      </c>
      <c r="D1769">
        <v>14</v>
      </c>
    </row>
    <row r="1770" spans="1:4" x14ac:dyDescent="0.25">
      <c r="A1770" t="s">
        <v>413</v>
      </c>
      <c r="B1770">
        <v>18</v>
      </c>
      <c r="C1770" t="s">
        <v>457</v>
      </c>
      <c r="D1770">
        <v>13</v>
      </c>
    </row>
    <row r="1771" spans="1:4" x14ac:dyDescent="0.25">
      <c r="A1771" t="s">
        <v>413</v>
      </c>
      <c r="B1771">
        <v>19</v>
      </c>
      <c r="C1771" t="s">
        <v>456</v>
      </c>
      <c r="D1771">
        <v>22</v>
      </c>
    </row>
    <row r="1772" spans="1:4" x14ac:dyDescent="0.25">
      <c r="A1772" t="s">
        <v>413</v>
      </c>
      <c r="B1772">
        <v>19</v>
      </c>
      <c r="C1772" t="s">
        <v>457</v>
      </c>
      <c r="D1772">
        <v>25</v>
      </c>
    </row>
    <row r="1773" spans="1:4" x14ac:dyDescent="0.25">
      <c r="A1773" t="s">
        <v>413</v>
      </c>
      <c r="B1773">
        <v>20</v>
      </c>
      <c r="C1773" t="s">
        <v>456</v>
      </c>
      <c r="D1773">
        <v>20</v>
      </c>
    </row>
    <row r="1774" spans="1:4" x14ac:dyDescent="0.25">
      <c r="A1774" t="s">
        <v>413</v>
      </c>
      <c r="B1774">
        <v>20</v>
      </c>
      <c r="C1774" t="s">
        <v>457</v>
      </c>
      <c r="D1774">
        <v>22</v>
      </c>
    </row>
    <row r="1775" spans="1:4" x14ac:dyDescent="0.25">
      <c r="A1775" t="s">
        <v>413</v>
      </c>
      <c r="B1775">
        <v>21</v>
      </c>
      <c r="C1775" t="s">
        <v>456</v>
      </c>
      <c r="D1775">
        <v>15</v>
      </c>
    </row>
    <row r="1776" spans="1:4" x14ac:dyDescent="0.25">
      <c r="A1776" t="s">
        <v>413</v>
      </c>
      <c r="B1776">
        <v>21</v>
      </c>
      <c r="C1776" t="s">
        <v>457</v>
      </c>
      <c r="D1776">
        <v>25</v>
      </c>
    </row>
    <row r="1777" spans="1:4" x14ac:dyDescent="0.25">
      <c r="A1777" t="s">
        <v>413</v>
      </c>
      <c r="B1777">
        <v>22</v>
      </c>
      <c r="C1777" t="s">
        <v>456</v>
      </c>
      <c r="D1777">
        <v>18</v>
      </c>
    </row>
    <row r="1778" spans="1:4" x14ac:dyDescent="0.25">
      <c r="A1778" t="s">
        <v>413</v>
      </c>
      <c r="B1778">
        <v>22</v>
      </c>
      <c r="C1778" t="s">
        <v>457</v>
      </c>
      <c r="D1778">
        <v>20</v>
      </c>
    </row>
    <row r="1779" spans="1:4" x14ac:dyDescent="0.25">
      <c r="A1779" t="s">
        <v>413</v>
      </c>
      <c r="B1779">
        <v>23</v>
      </c>
      <c r="C1779" t="s">
        <v>456</v>
      </c>
      <c r="D1779">
        <v>20</v>
      </c>
    </row>
    <row r="1780" spans="1:4" x14ac:dyDescent="0.25">
      <c r="A1780" t="s">
        <v>413</v>
      </c>
      <c r="B1780">
        <v>23</v>
      </c>
      <c r="C1780" t="s">
        <v>457</v>
      </c>
      <c r="D1780">
        <v>23</v>
      </c>
    </row>
    <row r="1781" spans="1:4" x14ac:dyDescent="0.25">
      <c r="A1781" t="s">
        <v>413</v>
      </c>
      <c r="B1781">
        <v>24</v>
      </c>
      <c r="C1781" t="s">
        <v>456</v>
      </c>
      <c r="D1781">
        <v>25</v>
      </c>
    </row>
    <row r="1782" spans="1:4" x14ac:dyDescent="0.25">
      <c r="A1782" t="s">
        <v>413</v>
      </c>
      <c r="B1782">
        <v>24</v>
      </c>
      <c r="C1782" t="s">
        <v>457</v>
      </c>
      <c r="D1782">
        <v>24</v>
      </c>
    </row>
    <row r="1783" spans="1:4" x14ac:dyDescent="0.25">
      <c r="A1783" t="s">
        <v>413</v>
      </c>
      <c r="B1783">
        <v>25</v>
      </c>
      <c r="C1783" t="s">
        <v>456</v>
      </c>
      <c r="D1783">
        <v>27</v>
      </c>
    </row>
    <row r="1784" spans="1:4" x14ac:dyDescent="0.25">
      <c r="A1784" t="s">
        <v>413</v>
      </c>
      <c r="B1784">
        <v>25</v>
      </c>
      <c r="C1784" t="s">
        <v>457</v>
      </c>
      <c r="D1784">
        <v>23</v>
      </c>
    </row>
    <row r="1785" spans="1:4" x14ac:dyDescent="0.25">
      <c r="A1785" t="s">
        <v>413</v>
      </c>
      <c r="B1785">
        <v>26</v>
      </c>
      <c r="C1785" t="s">
        <v>456</v>
      </c>
      <c r="D1785">
        <v>27</v>
      </c>
    </row>
    <row r="1786" spans="1:4" x14ac:dyDescent="0.25">
      <c r="A1786" t="s">
        <v>413</v>
      </c>
      <c r="B1786">
        <v>26</v>
      </c>
      <c r="C1786" t="s">
        <v>457</v>
      </c>
      <c r="D1786">
        <v>24</v>
      </c>
    </row>
    <row r="1787" spans="1:4" x14ac:dyDescent="0.25">
      <c r="A1787" t="s">
        <v>413</v>
      </c>
      <c r="B1787">
        <v>27</v>
      </c>
      <c r="C1787" t="s">
        <v>456</v>
      </c>
      <c r="D1787">
        <v>23</v>
      </c>
    </row>
    <row r="1788" spans="1:4" x14ac:dyDescent="0.25">
      <c r="A1788" t="s">
        <v>413</v>
      </c>
      <c r="B1788">
        <v>27</v>
      </c>
      <c r="C1788" t="s">
        <v>457</v>
      </c>
      <c r="D1788">
        <v>30</v>
      </c>
    </row>
    <row r="1789" spans="1:4" x14ac:dyDescent="0.25">
      <c r="A1789" t="s">
        <v>413</v>
      </c>
      <c r="B1789">
        <v>28</v>
      </c>
      <c r="C1789" t="s">
        <v>456</v>
      </c>
      <c r="D1789">
        <v>19</v>
      </c>
    </row>
    <row r="1790" spans="1:4" x14ac:dyDescent="0.25">
      <c r="A1790" t="s">
        <v>413</v>
      </c>
      <c r="B1790">
        <v>28</v>
      </c>
      <c r="C1790" t="s">
        <v>457</v>
      </c>
      <c r="D1790">
        <v>10</v>
      </c>
    </row>
    <row r="1791" spans="1:4" x14ac:dyDescent="0.25">
      <c r="A1791" t="s">
        <v>413</v>
      </c>
      <c r="B1791">
        <v>29</v>
      </c>
      <c r="C1791" t="s">
        <v>456</v>
      </c>
      <c r="D1791">
        <v>21</v>
      </c>
    </row>
    <row r="1792" spans="1:4" x14ac:dyDescent="0.25">
      <c r="A1792" t="s">
        <v>413</v>
      </c>
      <c r="B1792">
        <v>29</v>
      </c>
      <c r="C1792" t="s">
        <v>457</v>
      </c>
      <c r="D1792">
        <v>25</v>
      </c>
    </row>
    <row r="1793" spans="1:4" x14ac:dyDescent="0.25">
      <c r="A1793" t="s">
        <v>413</v>
      </c>
      <c r="B1793">
        <v>30</v>
      </c>
      <c r="C1793" t="s">
        <v>456</v>
      </c>
      <c r="D1793">
        <v>27</v>
      </c>
    </row>
    <row r="1794" spans="1:4" x14ac:dyDescent="0.25">
      <c r="A1794" t="s">
        <v>413</v>
      </c>
      <c r="B1794">
        <v>30</v>
      </c>
      <c r="C1794" t="s">
        <v>457</v>
      </c>
      <c r="D1794">
        <v>33</v>
      </c>
    </row>
    <row r="1795" spans="1:4" x14ac:dyDescent="0.25">
      <c r="A1795" t="s">
        <v>413</v>
      </c>
      <c r="B1795">
        <v>31</v>
      </c>
      <c r="C1795" t="s">
        <v>456</v>
      </c>
      <c r="D1795">
        <v>23</v>
      </c>
    </row>
    <row r="1796" spans="1:4" x14ac:dyDescent="0.25">
      <c r="A1796" t="s">
        <v>413</v>
      </c>
      <c r="B1796">
        <v>31</v>
      </c>
      <c r="C1796" t="s">
        <v>457</v>
      </c>
      <c r="D1796">
        <v>25</v>
      </c>
    </row>
    <row r="1797" spans="1:4" x14ac:dyDescent="0.25">
      <c r="A1797" t="s">
        <v>413</v>
      </c>
      <c r="B1797">
        <v>32</v>
      </c>
      <c r="C1797" t="s">
        <v>456</v>
      </c>
      <c r="D1797">
        <v>16</v>
      </c>
    </row>
    <row r="1798" spans="1:4" x14ac:dyDescent="0.25">
      <c r="A1798" t="s">
        <v>413</v>
      </c>
      <c r="B1798">
        <v>32</v>
      </c>
      <c r="C1798" t="s">
        <v>457</v>
      </c>
      <c r="D1798">
        <v>19</v>
      </c>
    </row>
    <row r="1799" spans="1:4" x14ac:dyDescent="0.25">
      <c r="A1799" t="s">
        <v>413</v>
      </c>
      <c r="B1799">
        <v>33</v>
      </c>
      <c r="C1799" t="s">
        <v>456</v>
      </c>
      <c r="D1799">
        <v>23</v>
      </c>
    </row>
    <row r="1800" spans="1:4" x14ac:dyDescent="0.25">
      <c r="A1800" t="s">
        <v>413</v>
      </c>
      <c r="B1800">
        <v>33</v>
      </c>
      <c r="C1800" t="s">
        <v>457</v>
      </c>
      <c r="D1800">
        <v>28</v>
      </c>
    </row>
    <row r="1801" spans="1:4" x14ac:dyDescent="0.25">
      <c r="A1801" t="s">
        <v>413</v>
      </c>
      <c r="B1801">
        <v>34</v>
      </c>
      <c r="C1801" t="s">
        <v>456</v>
      </c>
      <c r="D1801">
        <v>21</v>
      </c>
    </row>
    <row r="1802" spans="1:4" x14ac:dyDescent="0.25">
      <c r="A1802" t="s">
        <v>413</v>
      </c>
      <c r="B1802">
        <v>34</v>
      </c>
      <c r="C1802" t="s">
        <v>457</v>
      </c>
      <c r="D1802">
        <v>21</v>
      </c>
    </row>
    <row r="1803" spans="1:4" x14ac:dyDescent="0.25">
      <c r="A1803" t="s">
        <v>413</v>
      </c>
      <c r="B1803">
        <v>35</v>
      </c>
      <c r="C1803" t="s">
        <v>456</v>
      </c>
      <c r="D1803">
        <v>35</v>
      </c>
    </row>
    <row r="1804" spans="1:4" x14ac:dyDescent="0.25">
      <c r="A1804" t="s">
        <v>413</v>
      </c>
      <c r="B1804">
        <v>35</v>
      </c>
      <c r="C1804" t="s">
        <v>457</v>
      </c>
      <c r="D1804">
        <v>18</v>
      </c>
    </row>
    <row r="1805" spans="1:4" x14ac:dyDescent="0.25">
      <c r="A1805" t="s">
        <v>413</v>
      </c>
      <c r="B1805">
        <v>36</v>
      </c>
      <c r="C1805" t="s">
        <v>456</v>
      </c>
      <c r="D1805">
        <v>38</v>
      </c>
    </row>
    <row r="1806" spans="1:4" x14ac:dyDescent="0.25">
      <c r="A1806" t="s">
        <v>413</v>
      </c>
      <c r="B1806">
        <v>36</v>
      </c>
      <c r="C1806" t="s">
        <v>457</v>
      </c>
      <c r="D1806">
        <v>22</v>
      </c>
    </row>
    <row r="1807" spans="1:4" x14ac:dyDescent="0.25">
      <c r="A1807" t="s">
        <v>413</v>
      </c>
      <c r="B1807">
        <v>37</v>
      </c>
      <c r="C1807" t="s">
        <v>456</v>
      </c>
      <c r="D1807">
        <v>25</v>
      </c>
    </row>
    <row r="1808" spans="1:4" x14ac:dyDescent="0.25">
      <c r="A1808" t="s">
        <v>413</v>
      </c>
      <c r="B1808">
        <v>37</v>
      </c>
      <c r="C1808" t="s">
        <v>457</v>
      </c>
      <c r="D1808">
        <v>22</v>
      </c>
    </row>
    <row r="1809" spans="1:4" x14ac:dyDescent="0.25">
      <c r="A1809" t="s">
        <v>413</v>
      </c>
      <c r="B1809">
        <v>38</v>
      </c>
      <c r="C1809" t="s">
        <v>456</v>
      </c>
      <c r="D1809">
        <v>26</v>
      </c>
    </row>
    <row r="1810" spans="1:4" x14ac:dyDescent="0.25">
      <c r="A1810" t="s">
        <v>413</v>
      </c>
      <c r="B1810">
        <v>38</v>
      </c>
      <c r="C1810" t="s">
        <v>457</v>
      </c>
      <c r="D1810">
        <v>28</v>
      </c>
    </row>
    <row r="1811" spans="1:4" x14ac:dyDescent="0.25">
      <c r="A1811" t="s">
        <v>413</v>
      </c>
      <c r="B1811">
        <v>39</v>
      </c>
      <c r="C1811" t="s">
        <v>456</v>
      </c>
      <c r="D1811">
        <v>28</v>
      </c>
    </row>
    <row r="1812" spans="1:4" x14ac:dyDescent="0.25">
      <c r="A1812" t="s">
        <v>413</v>
      </c>
      <c r="B1812">
        <v>39</v>
      </c>
      <c r="C1812" t="s">
        <v>457</v>
      </c>
      <c r="D1812">
        <v>39</v>
      </c>
    </row>
    <row r="1813" spans="1:4" x14ac:dyDescent="0.25">
      <c r="A1813" t="s">
        <v>413</v>
      </c>
      <c r="B1813">
        <v>40</v>
      </c>
      <c r="C1813" t="s">
        <v>456</v>
      </c>
      <c r="D1813">
        <v>24</v>
      </c>
    </row>
    <row r="1814" spans="1:4" x14ac:dyDescent="0.25">
      <c r="A1814" t="s">
        <v>413</v>
      </c>
      <c r="B1814">
        <v>40</v>
      </c>
      <c r="C1814" t="s">
        <v>457</v>
      </c>
      <c r="D1814">
        <v>30</v>
      </c>
    </row>
    <row r="1815" spans="1:4" x14ac:dyDescent="0.25">
      <c r="A1815" t="s">
        <v>413</v>
      </c>
      <c r="B1815">
        <v>41</v>
      </c>
      <c r="C1815" t="s">
        <v>456</v>
      </c>
      <c r="D1815">
        <v>34</v>
      </c>
    </row>
    <row r="1816" spans="1:4" x14ac:dyDescent="0.25">
      <c r="A1816" t="s">
        <v>413</v>
      </c>
      <c r="B1816">
        <v>41</v>
      </c>
      <c r="C1816" t="s">
        <v>457</v>
      </c>
      <c r="D1816">
        <v>30</v>
      </c>
    </row>
    <row r="1817" spans="1:4" x14ac:dyDescent="0.25">
      <c r="A1817" t="s">
        <v>413</v>
      </c>
      <c r="B1817">
        <v>42</v>
      </c>
      <c r="C1817" t="s">
        <v>456</v>
      </c>
      <c r="D1817">
        <v>27</v>
      </c>
    </row>
    <row r="1818" spans="1:4" x14ac:dyDescent="0.25">
      <c r="A1818" t="s">
        <v>413</v>
      </c>
      <c r="B1818">
        <v>42</v>
      </c>
      <c r="C1818" t="s">
        <v>457</v>
      </c>
      <c r="D1818">
        <v>29</v>
      </c>
    </row>
    <row r="1819" spans="1:4" x14ac:dyDescent="0.25">
      <c r="A1819" t="s">
        <v>413</v>
      </c>
      <c r="B1819">
        <v>43</v>
      </c>
      <c r="C1819" t="s">
        <v>456</v>
      </c>
      <c r="D1819">
        <v>17</v>
      </c>
    </row>
    <row r="1820" spans="1:4" x14ac:dyDescent="0.25">
      <c r="A1820" t="s">
        <v>413</v>
      </c>
      <c r="B1820">
        <v>43</v>
      </c>
      <c r="C1820" t="s">
        <v>457</v>
      </c>
      <c r="D1820">
        <v>20</v>
      </c>
    </row>
    <row r="1821" spans="1:4" x14ac:dyDescent="0.25">
      <c r="A1821" t="s">
        <v>413</v>
      </c>
      <c r="B1821">
        <v>44</v>
      </c>
      <c r="C1821" t="s">
        <v>456</v>
      </c>
      <c r="D1821">
        <v>28</v>
      </c>
    </row>
    <row r="1822" spans="1:4" x14ac:dyDescent="0.25">
      <c r="A1822" t="s">
        <v>413</v>
      </c>
      <c r="B1822">
        <v>44</v>
      </c>
      <c r="C1822" t="s">
        <v>457</v>
      </c>
      <c r="D1822">
        <v>30</v>
      </c>
    </row>
    <row r="1823" spans="1:4" x14ac:dyDescent="0.25">
      <c r="A1823" t="s">
        <v>413</v>
      </c>
      <c r="B1823">
        <v>45</v>
      </c>
      <c r="C1823" t="s">
        <v>456</v>
      </c>
      <c r="D1823">
        <v>40</v>
      </c>
    </row>
    <row r="1824" spans="1:4" x14ac:dyDescent="0.25">
      <c r="A1824" t="s">
        <v>413</v>
      </c>
      <c r="B1824">
        <v>45</v>
      </c>
      <c r="C1824" t="s">
        <v>457</v>
      </c>
      <c r="D1824">
        <v>26</v>
      </c>
    </row>
    <row r="1825" spans="1:4" x14ac:dyDescent="0.25">
      <c r="A1825" t="s">
        <v>413</v>
      </c>
      <c r="B1825">
        <v>46</v>
      </c>
      <c r="C1825" t="s">
        <v>456</v>
      </c>
      <c r="D1825">
        <v>26</v>
      </c>
    </row>
    <row r="1826" spans="1:4" x14ac:dyDescent="0.25">
      <c r="A1826" t="s">
        <v>413</v>
      </c>
      <c r="B1826">
        <v>46</v>
      </c>
      <c r="C1826" t="s">
        <v>457</v>
      </c>
      <c r="D1826">
        <v>28</v>
      </c>
    </row>
    <row r="1827" spans="1:4" x14ac:dyDescent="0.25">
      <c r="A1827" t="s">
        <v>413</v>
      </c>
      <c r="B1827">
        <v>47</v>
      </c>
      <c r="C1827" t="s">
        <v>456</v>
      </c>
      <c r="D1827">
        <v>42</v>
      </c>
    </row>
    <row r="1828" spans="1:4" x14ac:dyDescent="0.25">
      <c r="A1828" t="s">
        <v>413</v>
      </c>
      <c r="B1828">
        <v>47</v>
      </c>
      <c r="C1828" t="s">
        <v>457</v>
      </c>
      <c r="D1828">
        <v>32</v>
      </c>
    </row>
    <row r="1829" spans="1:4" x14ac:dyDescent="0.25">
      <c r="A1829" t="s">
        <v>413</v>
      </c>
      <c r="B1829">
        <v>48</v>
      </c>
      <c r="C1829" t="s">
        <v>456</v>
      </c>
      <c r="D1829">
        <v>26</v>
      </c>
    </row>
    <row r="1830" spans="1:4" x14ac:dyDescent="0.25">
      <c r="A1830" t="s">
        <v>413</v>
      </c>
      <c r="B1830">
        <v>48</v>
      </c>
      <c r="C1830" t="s">
        <v>457</v>
      </c>
      <c r="D1830">
        <v>25</v>
      </c>
    </row>
    <row r="1831" spans="1:4" x14ac:dyDescent="0.25">
      <c r="A1831" t="s">
        <v>413</v>
      </c>
      <c r="B1831">
        <v>49</v>
      </c>
      <c r="C1831" t="s">
        <v>456</v>
      </c>
      <c r="D1831">
        <v>28</v>
      </c>
    </row>
    <row r="1832" spans="1:4" x14ac:dyDescent="0.25">
      <c r="A1832" t="s">
        <v>413</v>
      </c>
      <c r="B1832">
        <v>49</v>
      </c>
      <c r="C1832" t="s">
        <v>457</v>
      </c>
      <c r="D1832">
        <v>24</v>
      </c>
    </row>
    <row r="1833" spans="1:4" x14ac:dyDescent="0.25">
      <c r="A1833" t="s">
        <v>413</v>
      </c>
      <c r="B1833">
        <v>50</v>
      </c>
      <c r="C1833" t="s">
        <v>456</v>
      </c>
      <c r="D1833">
        <v>33</v>
      </c>
    </row>
    <row r="1834" spans="1:4" x14ac:dyDescent="0.25">
      <c r="A1834" t="s">
        <v>413</v>
      </c>
      <c r="B1834">
        <v>50</v>
      </c>
      <c r="C1834" t="s">
        <v>457</v>
      </c>
      <c r="D1834">
        <v>27</v>
      </c>
    </row>
    <row r="1835" spans="1:4" x14ac:dyDescent="0.25">
      <c r="A1835" t="s">
        <v>413</v>
      </c>
      <c r="B1835">
        <v>51</v>
      </c>
      <c r="C1835" t="s">
        <v>456</v>
      </c>
      <c r="D1835">
        <v>42</v>
      </c>
    </row>
    <row r="1836" spans="1:4" x14ac:dyDescent="0.25">
      <c r="A1836" t="s">
        <v>413</v>
      </c>
      <c r="B1836">
        <v>51</v>
      </c>
      <c r="C1836" t="s">
        <v>457</v>
      </c>
      <c r="D1836">
        <v>29</v>
      </c>
    </row>
    <row r="1837" spans="1:4" x14ac:dyDescent="0.25">
      <c r="A1837" t="s">
        <v>413</v>
      </c>
      <c r="B1837">
        <v>52</v>
      </c>
      <c r="C1837" t="s">
        <v>456</v>
      </c>
      <c r="D1837">
        <v>48</v>
      </c>
    </row>
    <row r="1838" spans="1:4" x14ac:dyDescent="0.25">
      <c r="A1838" t="s">
        <v>413</v>
      </c>
      <c r="B1838">
        <v>52</v>
      </c>
      <c r="C1838" t="s">
        <v>457</v>
      </c>
      <c r="D1838">
        <v>35</v>
      </c>
    </row>
    <row r="1839" spans="1:4" x14ac:dyDescent="0.25">
      <c r="A1839" t="s">
        <v>413</v>
      </c>
      <c r="B1839">
        <v>53</v>
      </c>
      <c r="C1839" t="s">
        <v>456</v>
      </c>
      <c r="D1839">
        <v>39</v>
      </c>
    </row>
    <row r="1840" spans="1:4" x14ac:dyDescent="0.25">
      <c r="A1840" t="s">
        <v>413</v>
      </c>
      <c r="B1840">
        <v>53</v>
      </c>
      <c r="C1840" t="s">
        <v>457</v>
      </c>
      <c r="D1840">
        <v>32</v>
      </c>
    </row>
    <row r="1841" spans="1:4" x14ac:dyDescent="0.25">
      <c r="A1841" t="s">
        <v>413</v>
      </c>
      <c r="B1841">
        <v>54</v>
      </c>
      <c r="C1841" t="s">
        <v>456</v>
      </c>
      <c r="D1841">
        <v>54</v>
      </c>
    </row>
    <row r="1842" spans="1:4" x14ac:dyDescent="0.25">
      <c r="A1842" t="s">
        <v>413</v>
      </c>
      <c r="B1842">
        <v>54</v>
      </c>
      <c r="C1842" t="s">
        <v>457</v>
      </c>
      <c r="D1842">
        <v>40</v>
      </c>
    </row>
    <row r="1843" spans="1:4" x14ac:dyDescent="0.25">
      <c r="A1843" t="s">
        <v>413</v>
      </c>
      <c r="B1843">
        <v>55</v>
      </c>
      <c r="C1843" t="s">
        <v>456</v>
      </c>
      <c r="D1843">
        <v>47</v>
      </c>
    </row>
    <row r="1844" spans="1:4" x14ac:dyDescent="0.25">
      <c r="A1844" t="s">
        <v>413</v>
      </c>
      <c r="B1844">
        <v>55</v>
      </c>
      <c r="C1844" t="s">
        <v>457</v>
      </c>
      <c r="D1844">
        <v>49</v>
      </c>
    </row>
    <row r="1845" spans="1:4" x14ac:dyDescent="0.25">
      <c r="A1845" t="s">
        <v>413</v>
      </c>
      <c r="B1845">
        <v>56</v>
      </c>
      <c r="C1845" t="s">
        <v>456</v>
      </c>
      <c r="D1845">
        <v>45</v>
      </c>
    </row>
    <row r="1846" spans="1:4" x14ac:dyDescent="0.25">
      <c r="A1846" t="s">
        <v>413</v>
      </c>
      <c r="B1846">
        <v>56</v>
      </c>
      <c r="C1846" t="s">
        <v>457</v>
      </c>
      <c r="D1846">
        <v>33</v>
      </c>
    </row>
    <row r="1847" spans="1:4" x14ac:dyDescent="0.25">
      <c r="A1847" t="s">
        <v>413</v>
      </c>
      <c r="B1847">
        <v>57</v>
      </c>
      <c r="C1847" t="s">
        <v>456</v>
      </c>
      <c r="D1847">
        <v>45</v>
      </c>
    </row>
    <row r="1848" spans="1:4" x14ac:dyDescent="0.25">
      <c r="A1848" t="s">
        <v>413</v>
      </c>
      <c r="B1848">
        <v>57</v>
      </c>
      <c r="C1848" t="s">
        <v>457</v>
      </c>
      <c r="D1848">
        <v>46</v>
      </c>
    </row>
    <row r="1849" spans="1:4" x14ac:dyDescent="0.25">
      <c r="A1849" t="s">
        <v>413</v>
      </c>
      <c r="B1849">
        <v>58</v>
      </c>
      <c r="C1849" t="s">
        <v>456</v>
      </c>
      <c r="D1849">
        <v>43</v>
      </c>
    </row>
    <row r="1850" spans="1:4" x14ac:dyDescent="0.25">
      <c r="A1850" t="s">
        <v>413</v>
      </c>
      <c r="B1850">
        <v>58</v>
      </c>
      <c r="C1850" t="s">
        <v>457</v>
      </c>
      <c r="D1850">
        <v>58</v>
      </c>
    </row>
    <row r="1851" spans="1:4" x14ac:dyDescent="0.25">
      <c r="A1851" t="s">
        <v>413</v>
      </c>
      <c r="B1851">
        <v>59</v>
      </c>
      <c r="C1851" t="s">
        <v>456</v>
      </c>
      <c r="D1851">
        <v>59</v>
      </c>
    </row>
    <row r="1852" spans="1:4" x14ac:dyDescent="0.25">
      <c r="A1852" t="s">
        <v>413</v>
      </c>
      <c r="B1852">
        <v>59</v>
      </c>
      <c r="C1852" t="s">
        <v>457</v>
      </c>
      <c r="D1852">
        <v>37</v>
      </c>
    </row>
    <row r="1853" spans="1:4" x14ac:dyDescent="0.25">
      <c r="A1853" t="s">
        <v>413</v>
      </c>
      <c r="B1853">
        <v>60</v>
      </c>
      <c r="C1853" t="s">
        <v>456</v>
      </c>
      <c r="D1853">
        <v>67</v>
      </c>
    </row>
    <row r="1854" spans="1:4" x14ac:dyDescent="0.25">
      <c r="A1854" t="s">
        <v>413</v>
      </c>
      <c r="B1854">
        <v>60</v>
      </c>
      <c r="C1854" t="s">
        <v>457</v>
      </c>
      <c r="D1854">
        <v>45</v>
      </c>
    </row>
    <row r="1855" spans="1:4" x14ac:dyDescent="0.25">
      <c r="A1855" t="s">
        <v>413</v>
      </c>
      <c r="B1855">
        <v>61</v>
      </c>
      <c r="C1855" t="s">
        <v>456</v>
      </c>
      <c r="D1855">
        <v>60</v>
      </c>
    </row>
    <row r="1856" spans="1:4" x14ac:dyDescent="0.25">
      <c r="A1856" t="s">
        <v>413</v>
      </c>
      <c r="B1856">
        <v>61</v>
      </c>
      <c r="C1856" t="s">
        <v>457</v>
      </c>
      <c r="D1856">
        <v>55</v>
      </c>
    </row>
    <row r="1857" spans="1:4" x14ac:dyDescent="0.25">
      <c r="A1857" t="s">
        <v>413</v>
      </c>
      <c r="B1857">
        <v>62</v>
      </c>
      <c r="C1857" t="s">
        <v>456</v>
      </c>
      <c r="D1857">
        <v>52</v>
      </c>
    </row>
    <row r="1858" spans="1:4" x14ac:dyDescent="0.25">
      <c r="A1858" t="s">
        <v>413</v>
      </c>
      <c r="B1858">
        <v>62</v>
      </c>
      <c r="C1858" t="s">
        <v>457</v>
      </c>
      <c r="D1858">
        <v>66</v>
      </c>
    </row>
    <row r="1859" spans="1:4" x14ac:dyDescent="0.25">
      <c r="A1859" t="s">
        <v>413</v>
      </c>
      <c r="B1859">
        <v>63</v>
      </c>
      <c r="C1859" t="s">
        <v>456</v>
      </c>
      <c r="D1859">
        <v>58</v>
      </c>
    </row>
    <row r="1860" spans="1:4" x14ac:dyDescent="0.25">
      <c r="A1860" t="s">
        <v>413</v>
      </c>
      <c r="B1860">
        <v>63</v>
      </c>
      <c r="C1860" t="s">
        <v>457</v>
      </c>
      <c r="D1860">
        <v>55</v>
      </c>
    </row>
    <row r="1861" spans="1:4" x14ac:dyDescent="0.25">
      <c r="A1861" t="s">
        <v>413</v>
      </c>
      <c r="B1861">
        <v>64</v>
      </c>
      <c r="C1861" t="s">
        <v>456</v>
      </c>
      <c r="D1861">
        <v>82</v>
      </c>
    </row>
    <row r="1862" spans="1:4" x14ac:dyDescent="0.25">
      <c r="A1862" t="s">
        <v>413</v>
      </c>
      <c r="B1862">
        <v>64</v>
      </c>
      <c r="C1862" t="s">
        <v>457</v>
      </c>
      <c r="D1862">
        <v>70</v>
      </c>
    </row>
    <row r="1863" spans="1:4" x14ac:dyDescent="0.25">
      <c r="A1863" t="s">
        <v>413</v>
      </c>
      <c r="B1863">
        <v>65</v>
      </c>
      <c r="C1863" t="s">
        <v>456</v>
      </c>
      <c r="D1863">
        <v>65</v>
      </c>
    </row>
    <row r="1864" spans="1:4" x14ac:dyDescent="0.25">
      <c r="A1864" t="s">
        <v>413</v>
      </c>
      <c r="B1864">
        <v>65</v>
      </c>
      <c r="C1864" t="s">
        <v>457</v>
      </c>
      <c r="D1864">
        <v>86</v>
      </c>
    </row>
    <row r="1865" spans="1:4" x14ac:dyDescent="0.25">
      <c r="A1865" t="s">
        <v>413</v>
      </c>
      <c r="B1865">
        <v>66</v>
      </c>
      <c r="C1865" t="s">
        <v>456</v>
      </c>
      <c r="D1865">
        <v>62</v>
      </c>
    </row>
    <row r="1866" spans="1:4" x14ac:dyDescent="0.25">
      <c r="A1866" t="s">
        <v>413</v>
      </c>
      <c r="B1866">
        <v>66</v>
      </c>
      <c r="C1866" t="s">
        <v>457</v>
      </c>
      <c r="D1866">
        <v>62</v>
      </c>
    </row>
    <row r="1867" spans="1:4" x14ac:dyDescent="0.25">
      <c r="A1867" t="s">
        <v>413</v>
      </c>
      <c r="B1867">
        <v>67</v>
      </c>
      <c r="C1867" t="s">
        <v>456</v>
      </c>
      <c r="D1867">
        <v>58</v>
      </c>
    </row>
    <row r="1868" spans="1:4" x14ac:dyDescent="0.25">
      <c r="A1868" t="s">
        <v>413</v>
      </c>
      <c r="B1868">
        <v>67</v>
      </c>
      <c r="C1868" t="s">
        <v>457</v>
      </c>
      <c r="D1868">
        <v>72</v>
      </c>
    </row>
    <row r="1869" spans="1:4" x14ac:dyDescent="0.25">
      <c r="A1869" t="s">
        <v>413</v>
      </c>
      <c r="B1869">
        <v>68</v>
      </c>
      <c r="C1869" t="s">
        <v>456</v>
      </c>
      <c r="D1869">
        <v>63</v>
      </c>
    </row>
    <row r="1870" spans="1:4" x14ac:dyDescent="0.25">
      <c r="A1870" t="s">
        <v>413</v>
      </c>
      <c r="B1870">
        <v>68</v>
      </c>
      <c r="C1870" t="s">
        <v>457</v>
      </c>
      <c r="D1870">
        <v>76</v>
      </c>
    </row>
    <row r="1871" spans="1:4" x14ac:dyDescent="0.25">
      <c r="A1871" t="s">
        <v>413</v>
      </c>
      <c r="B1871">
        <v>69</v>
      </c>
      <c r="C1871" t="s">
        <v>456</v>
      </c>
      <c r="D1871">
        <v>62</v>
      </c>
    </row>
    <row r="1872" spans="1:4" x14ac:dyDescent="0.25">
      <c r="A1872" t="s">
        <v>413</v>
      </c>
      <c r="B1872">
        <v>69</v>
      </c>
      <c r="C1872" t="s">
        <v>457</v>
      </c>
      <c r="D1872">
        <v>54</v>
      </c>
    </row>
    <row r="1873" spans="1:4" x14ac:dyDescent="0.25">
      <c r="A1873" t="s">
        <v>413</v>
      </c>
      <c r="B1873">
        <v>70</v>
      </c>
      <c r="C1873" t="s">
        <v>456</v>
      </c>
      <c r="D1873">
        <v>43</v>
      </c>
    </row>
    <row r="1874" spans="1:4" x14ac:dyDescent="0.25">
      <c r="A1874" t="s">
        <v>413</v>
      </c>
      <c r="B1874">
        <v>70</v>
      </c>
      <c r="C1874" t="s">
        <v>457</v>
      </c>
      <c r="D1874">
        <v>63</v>
      </c>
    </row>
    <row r="1875" spans="1:4" x14ac:dyDescent="0.25">
      <c r="A1875" t="s">
        <v>413</v>
      </c>
      <c r="B1875">
        <v>71</v>
      </c>
      <c r="C1875" t="s">
        <v>456</v>
      </c>
      <c r="D1875">
        <v>36</v>
      </c>
    </row>
    <row r="1876" spans="1:4" x14ac:dyDescent="0.25">
      <c r="A1876" t="s">
        <v>413</v>
      </c>
      <c r="B1876">
        <v>71</v>
      </c>
      <c r="C1876" t="s">
        <v>457</v>
      </c>
      <c r="D1876">
        <v>33</v>
      </c>
    </row>
    <row r="1877" spans="1:4" x14ac:dyDescent="0.25">
      <c r="A1877" t="s">
        <v>413</v>
      </c>
      <c r="B1877">
        <v>72</v>
      </c>
      <c r="C1877" t="s">
        <v>456</v>
      </c>
      <c r="D1877">
        <v>36</v>
      </c>
    </row>
    <row r="1878" spans="1:4" x14ac:dyDescent="0.25">
      <c r="A1878" t="s">
        <v>413</v>
      </c>
      <c r="B1878">
        <v>72</v>
      </c>
      <c r="C1878" t="s">
        <v>457</v>
      </c>
      <c r="D1878">
        <v>39</v>
      </c>
    </row>
    <row r="1879" spans="1:4" x14ac:dyDescent="0.25">
      <c r="A1879" t="s">
        <v>413</v>
      </c>
      <c r="B1879">
        <v>73</v>
      </c>
      <c r="C1879" t="s">
        <v>456</v>
      </c>
      <c r="D1879">
        <v>51</v>
      </c>
    </row>
    <row r="1880" spans="1:4" x14ac:dyDescent="0.25">
      <c r="A1880" t="s">
        <v>413</v>
      </c>
      <c r="B1880">
        <v>73</v>
      </c>
      <c r="C1880" t="s">
        <v>457</v>
      </c>
      <c r="D1880">
        <v>33</v>
      </c>
    </row>
    <row r="1881" spans="1:4" x14ac:dyDescent="0.25">
      <c r="A1881" t="s">
        <v>413</v>
      </c>
      <c r="B1881">
        <v>74</v>
      </c>
      <c r="C1881" t="s">
        <v>456</v>
      </c>
      <c r="D1881">
        <v>34</v>
      </c>
    </row>
    <row r="1882" spans="1:4" x14ac:dyDescent="0.25">
      <c r="A1882" t="s">
        <v>413</v>
      </c>
      <c r="B1882">
        <v>74</v>
      </c>
      <c r="C1882" t="s">
        <v>457</v>
      </c>
      <c r="D1882">
        <v>48</v>
      </c>
    </row>
    <row r="1883" spans="1:4" x14ac:dyDescent="0.25">
      <c r="A1883" t="s">
        <v>413</v>
      </c>
      <c r="B1883">
        <v>75</v>
      </c>
      <c r="C1883" t="s">
        <v>456</v>
      </c>
      <c r="D1883">
        <v>30</v>
      </c>
    </row>
    <row r="1884" spans="1:4" x14ac:dyDescent="0.25">
      <c r="A1884" t="s">
        <v>413</v>
      </c>
      <c r="B1884">
        <v>75</v>
      </c>
      <c r="C1884" t="s">
        <v>457</v>
      </c>
      <c r="D1884">
        <v>45</v>
      </c>
    </row>
    <row r="1885" spans="1:4" x14ac:dyDescent="0.25">
      <c r="A1885" t="s">
        <v>413</v>
      </c>
      <c r="B1885">
        <v>76</v>
      </c>
      <c r="C1885" t="s">
        <v>456</v>
      </c>
      <c r="D1885">
        <v>29</v>
      </c>
    </row>
    <row r="1886" spans="1:4" x14ac:dyDescent="0.25">
      <c r="A1886" t="s">
        <v>413</v>
      </c>
      <c r="B1886">
        <v>76</v>
      </c>
      <c r="C1886" t="s">
        <v>457</v>
      </c>
      <c r="D1886">
        <v>36</v>
      </c>
    </row>
    <row r="1887" spans="1:4" x14ac:dyDescent="0.25">
      <c r="A1887" t="s">
        <v>413</v>
      </c>
      <c r="B1887">
        <v>77</v>
      </c>
      <c r="C1887" t="s">
        <v>456</v>
      </c>
      <c r="D1887">
        <v>28</v>
      </c>
    </row>
    <row r="1888" spans="1:4" x14ac:dyDescent="0.25">
      <c r="A1888" t="s">
        <v>413</v>
      </c>
      <c r="B1888">
        <v>77</v>
      </c>
      <c r="C1888" t="s">
        <v>457</v>
      </c>
      <c r="D1888">
        <v>45</v>
      </c>
    </row>
    <row r="1889" spans="1:4" x14ac:dyDescent="0.25">
      <c r="A1889" t="s">
        <v>413</v>
      </c>
      <c r="B1889">
        <v>78</v>
      </c>
      <c r="C1889" t="s">
        <v>456</v>
      </c>
      <c r="D1889">
        <v>24</v>
      </c>
    </row>
    <row r="1890" spans="1:4" x14ac:dyDescent="0.25">
      <c r="A1890" t="s">
        <v>413</v>
      </c>
      <c r="B1890">
        <v>78</v>
      </c>
      <c r="C1890" t="s">
        <v>457</v>
      </c>
      <c r="D1890">
        <v>28</v>
      </c>
    </row>
    <row r="1891" spans="1:4" x14ac:dyDescent="0.25">
      <c r="A1891" t="s">
        <v>413</v>
      </c>
      <c r="B1891">
        <v>79</v>
      </c>
      <c r="C1891" t="s">
        <v>456</v>
      </c>
      <c r="D1891">
        <v>20</v>
      </c>
    </row>
    <row r="1892" spans="1:4" x14ac:dyDescent="0.25">
      <c r="A1892" t="s">
        <v>413</v>
      </c>
      <c r="B1892">
        <v>79</v>
      </c>
      <c r="C1892" t="s">
        <v>457</v>
      </c>
      <c r="D1892">
        <v>24</v>
      </c>
    </row>
    <row r="1893" spans="1:4" x14ac:dyDescent="0.25">
      <c r="A1893" t="s">
        <v>413</v>
      </c>
      <c r="B1893">
        <v>80</v>
      </c>
      <c r="C1893" t="s">
        <v>456</v>
      </c>
      <c r="D1893">
        <v>17</v>
      </c>
    </row>
    <row r="1894" spans="1:4" x14ac:dyDescent="0.25">
      <c r="A1894" t="s">
        <v>413</v>
      </c>
      <c r="B1894">
        <v>80</v>
      </c>
      <c r="C1894" t="s">
        <v>457</v>
      </c>
      <c r="D1894">
        <v>15</v>
      </c>
    </row>
    <row r="1895" spans="1:4" x14ac:dyDescent="0.25">
      <c r="A1895" t="s">
        <v>413</v>
      </c>
      <c r="B1895">
        <v>81</v>
      </c>
      <c r="C1895" t="s">
        <v>456</v>
      </c>
      <c r="D1895">
        <v>11</v>
      </c>
    </row>
    <row r="1896" spans="1:4" x14ac:dyDescent="0.25">
      <c r="A1896" t="s">
        <v>413</v>
      </c>
      <c r="B1896">
        <v>81</v>
      </c>
      <c r="C1896" t="s">
        <v>457</v>
      </c>
      <c r="D1896">
        <v>13</v>
      </c>
    </row>
    <row r="1897" spans="1:4" x14ac:dyDescent="0.25">
      <c r="A1897" t="s">
        <v>413</v>
      </c>
      <c r="B1897">
        <v>82</v>
      </c>
      <c r="C1897" t="s">
        <v>456</v>
      </c>
      <c r="D1897">
        <v>12</v>
      </c>
    </row>
    <row r="1898" spans="1:4" x14ac:dyDescent="0.25">
      <c r="A1898" t="s">
        <v>413</v>
      </c>
      <c r="B1898">
        <v>82</v>
      </c>
      <c r="C1898" t="s">
        <v>457</v>
      </c>
      <c r="D1898">
        <v>13</v>
      </c>
    </row>
    <row r="1899" spans="1:4" x14ac:dyDescent="0.25">
      <c r="A1899" t="s">
        <v>413</v>
      </c>
      <c r="B1899">
        <v>83</v>
      </c>
      <c r="C1899" t="s">
        <v>456</v>
      </c>
      <c r="D1899">
        <v>14</v>
      </c>
    </row>
    <row r="1900" spans="1:4" x14ac:dyDescent="0.25">
      <c r="A1900" t="s">
        <v>413</v>
      </c>
      <c r="B1900">
        <v>83</v>
      </c>
      <c r="C1900" t="s">
        <v>457</v>
      </c>
      <c r="D1900">
        <v>8</v>
      </c>
    </row>
    <row r="1901" spans="1:4" x14ac:dyDescent="0.25">
      <c r="A1901" t="s">
        <v>413</v>
      </c>
      <c r="B1901">
        <v>84</v>
      </c>
      <c r="C1901" t="s">
        <v>456</v>
      </c>
      <c r="D1901">
        <v>21</v>
      </c>
    </row>
    <row r="1902" spans="1:4" x14ac:dyDescent="0.25">
      <c r="A1902" t="s">
        <v>413</v>
      </c>
      <c r="B1902">
        <v>84</v>
      </c>
      <c r="C1902" t="s">
        <v>457</v>
      </c>
      <c r="D1902">
        <v>13</v>
      </c>
    </row>
    <row r="1903" spans="1:4" x14ac:dyDescent="0.25">
      <c r="A1903" t="s">
        <v>413</v>
      </c>
      <c r="B1903">
        <v>85</v>
      </c>
      <c r="C1903" t="s">
        <v>456</v>
      </c>
      <c r="D1903">
        <v>8</v>
      </c>
    </row>
    <row r="1904" spans="1:4" x14ac:dyDescent="0.25">
      <c r="A1904" t="s">
        <v>413</v>
      </c>
      <c r="B1904">
        <v>85</v>
      </c>
      <c r="C1904" t="s">
        <v>457</v>
      </c>
      <c r="D1904">
        <v>9</v>
      </c>
    </row>
    <row r="1905" spans="1:4" x14ac:dyDescent="0.25">
      <c r="A1905" t="s">
        <v>413</v>
      </c>
      <c r="B1905">
        <v>86</v>
      </c>
      <c r="C1905" t="s">
        <v>456</v>
      </c>
      <c r="D1905">
        <v>8</v>
      </c>
    </row>
    <row r="1906" spans="1:4" x14ac:dyDescent="0.25">
      <c r="A1906" t="s">
        <v>413</v>
      </c>
      <c r="B1906">
        <v>86</v>
      </c>
      <c r="C1906" t="s">
        <v>457</v>
      </c>
      <c r="D1906">
        <v>10</v>
      </c>
    </row>
    <row r="1907" spans="1:4" x14ac:dyDescent="0.25">
      <c r="A1907" t="s">
        <v>413</v>
      </c>
      <c r="B1907">
        <v>87</v>
      </c>
      <c r="C1907" t="s">
        <v>456</v>
      </c>
      <c r="D1907">
        <v>5</v>
      </c>
    </row>
    <row r="1908" spans="1:4" x14ac:dyDescent="0.25">
      <c r="A1908" t="s">
        <v>413</v>
      </c>
      <c r="B1908">
        <v>87</v>
      </c>
      <c r="C1908" t="s">
        <v>457</v>
      </c>
      <c r="D1908">
        <v>9</v>
      </c>
    </row>
    <row r="1909" spans="1:4" x14ac:dyDescent="0.25">
      <c r="A1909" t="s">
        <v>413</v>
      </c>
      <c r="B1909">
        <v>88</v>
      </c>
      <c r="C1909" t="s">
        <v>456</v>
      </c>
      <c r="D1909">
        <v>10</v>
      </c>
    </row>
    <row r="1910" spans="1:4" x14ac:dyDescent="0.25">
      <c r="A1910" t="s">
        <v>413</v>
      </c>
      <c r="B1910">
        <v>88</v>
      </c>
      <c r="C1910" t="s">
        <v>457</v>
      </c>
      <c r="D1910">
        <v>8</v>
      </c>
    </row>
    <row r="1911" spans="1:4" x14ac:dyDescent="0.25">
      <c r="A1911" t="s">
        <v>413</v>
      </c>
      <c r="B1911">
        <v>89</v>
      </c>
      <c r="C1911" t="s">
        <v>456</v>
      </c>
      <c r="D1911">
        <v>1</v>
      </c>
    </row>
    <row r="1912" spans="1:4" x14ac:dyDescent="0.25">
      <c r="A1912" t="s">
        <v>413</v>
      </c>
      <c r="B1912">
        <v>89</v>
      </c>
      <c r="C1912" t="s">
        <v>457</v>
      </c>
      <c r="D1912">
        <v>2</v>
      </c>
    </row>
    <row r="1913" spans="1:4" x14ac:dyDescent="0.25">
      <c r="A1913" t="s">
        <v>413</v>
      </c>
      <c r="B1913">
        <v>90</v>
      </c>
      <c r="C1913" t="s">
        <v>456</v>
      </c>
      <c r="D1913">
        <v>7</v>
      </c>
    </row>
    <row r="1914" spans="1:4" x14ac:dyDescent="0.25">
      <c r="A1914" t="s">
        <v>413</v>
      </c>
      <c r="B1914">
        <v>90</v>
      </c>
      <c r="C1914" t="s">
        <v>457</v>
      </c>
      <c r="D1914">
        <v>1</v>
      </c>
    </row>
    <row r="1915" spans="1:4" x14ac:dyDescent="0.25">
      <c r="A1915" t="s">
        <v>413</v>
      </c>
      <c r="B1915">
        <v>91</v>
      </c>
      <c r="C1915" t="s">
        <v>456</v>
      </c>
      <c r="D1915">
        <v>4</v>
      </c>
    </row>
    <row r="1916" spans="1:4" x14ac:dyDescent="0.25">
      <c r="A1916" t="s">
        <v>413</v>
      </c>
      <c r="B1916">
        <v>92</v>
      </c>
      <c r="C1916" t="s">
        <v>456</v>
      </c>
      <c r="D1916">
        <v>3</v>
      </c>
    </row>
    <row r="1917" spans="1:4" x14ac:dyDescent="0.25">
      <c r="A1917" t="s">
        <v>413</v>
      </c>
      <c r="B1917">
        <v>92</v>
      </c>
      <c r="C1917" t="s">
        <v>457</v>
      </c>
      <c r="D1917">
        <v>3</v>
      </c>
    </row>
    <row r="1918" spans="1:4" x14ac:dyDescent="0.25">
      <c r="A1918" t="s">
        <v>413</v>
      </c>
      <c r="B1918">
        <v>93</v>
      </c>
      <c r="C1918" t="s">
        <v>456</v>
      </c>
      <c r="D1918">
        <v>2</v>
      </c>
    </row>
    <row r="1919" spans="1:4" x14ac:dyDescent="0.25">
      <c r="A1919" t="s">
        <v>413</v>
      </c>
      <c r="B1919">
        <v>93</v>
      </c>
      <c r="C1919" t="s">
        <v>457</v>
      </c>
      <c r="D1919">
        <v>1</v>
      </c>
    </row>
    <row r="1920" spans="1:4" x14ac:dyDescent="0.25">
      <c r="A1920" t="s">
        <v>413</v>
      </c>
      <c r="B1920">
        <v>94</v>
      </c>
      <c r="C1920" t="s">
        <v>456</v>
      </c>
      <c r="D1920">
        <v>1</v>
      </c>
    </row>
    <row r="1921" spans="1:4" x14ac:dyDescent="0.25">
      <c r="A1921" t="s">
        <v>413</v>
      </c>
      <c r="B1921">
        <v>94</v>
      </c>
      <c r="C1921" t="s">
        <v>457</v>
      </c>
      <c r="D1921">
        <v>1</v>
      </c>
    </row>
    <row r="1922" spans="1:4" x14ac:dyDescent="0.25">
      <c r="A1922" t="s">
        <v>413</v>
      </c>
      <c r="B1922">
        <v>95</v>
      </c>
      <c r="C1922" t="s">
        <v>456</v>
      </c>
      <c r="D1922">
        <v>2</v>
      </c>
    </row>
    <row r="1923" spans="1:4" x14ac:dyDescent="0.25">
      <c r="A1923" t="s">
        <v>413</v>
      </c>
      <c r="B1923">
        <v>95</v>
      </c>
      <c r="C1923" t="s">
        <v>457</v>
      </c>
      <c r="D1923">
        <v>1</v>
      </c>
    </row>
    <row r="1924" spans="1:4" x14ac:dyDescent="0.25">
      <c r="A1924" t="s">
        <v>413</v>
      </c>
      <c r="B1924">
        <v>96</v>
      </c>
      <c r="C1924" t="s">
        <v>456</v>
      </c>
      <c r="D1924">
        <v>2</v>
      </c>
    </row>
    <row r="1925" spans="1:4" x14ac:dyDescent="0.25">
      <c r="A1925" t="s">
        <v>413</v>
      </c>
      <c r="B1925">
        <v>97</v>
      </c>
      <c r="C1925" t="s">
        <v>456</v>
      </c>
      <c r="D1925">
        <v>1</v>
      </c>
    </row>
    <row r="1926" spans="1:4" x14ac:dyDescent="0.25">
      <c r="A1926" t="s">
        <v>413</v>
      </c>
      <c r="B1926">
        <v>97</v>
      </c>
      <c r="C1926" t="s">
        <v>457</v>
      </c>
      <c r="D1926">
        <v>1</v>
      </c>
    </row>
    <row r="1927" spans="1:4" x14ac:dyDescent="0.25">
      <c r="A1927" t="s">
        <v>413</v>
      </c>
      <c r="B1927">
        <v>98</v>
      </c>
      <c r="C1927" t="s">
        <v>456</v>
      </c>
      <c r="D1927">
        <v>1</v>
      </c>
    </row>
    <row r="1928" spans="1:4" x14ac:dyDescent="0.25">
      <c r="A1928" t="s">
        <v>413</v>
      </c>
      <c r="B1928">
        <v>98</v>
      </c>
      <c r="C1928" t="s">
        <v>457</v>
      </c>
      <c r="D1928">
        <v>1</v>
      </c>
    </row>
    <row r="1929" spans="1:4" x14ac:dyDescent="0.25">
      <c r="A1929" t="s">
        <v>413</v>
      </c>
      <c r="B1929">
        <v>99</v>
      </c>
      <c r="C1929" t="s">
        <v>456</v>
      </c>
      <c r="D1929">
        <v>1</v>
      </c>
    </row>
    <row r="1930" spans="1:4" x14ac:dyDescent="0.25">
      <c r="A1930" t="s">
        <v>413</v>
      </c>
      <c r="B1930">
        <v>99</v>
      </c>
      <c r="C1930" t="s">
        <v>457</v>
      </c>
      <c r="D1930">
        <v>1</v>
      </c>
    </row>
    <row r="1931" spans="1:4" x14ac:dyDescent="0.25">
      <c r="A1931" t="s">
        <v>415</v>
      </c>
      <c r="B1931">
        <v>100</v>
      </c>
      <c r="C1931" t="s">
        <v>456</v>
      </c>
      <c r="D1931">
        <v>3</v>
      </c>
    </row>
    <row r="1932" spans="1:4" x14ac:dyDescent="0.25">
      <c r="A1932" t="s">
        <v>415</v>
      </c>
      <c r="B1932">
        <v>100</v>
      </c>
      <c r="C1932" t="s">
        <v>457</v>
      </c>
      <c r="D1932">
        <v>4</v>
      </c>
    </row>
    <row r="1933" spans="1:4" x14ac:dyDescent="0.25">
      <c r="A1933" t="s">
        <v>415</v>
      </c>
      <c r="B1933">
        <v>101</v>
      </c>
      <c r="C1933" t="s">
        <v>457</v>
      </c>
      <c r="D1933">
        <v>2</v>
      </c>
    </row>
    <row r="1934" spans="1:4" x14ac:dyDescent="0.25">
      <c r="A1934" t="s">
        <v>415</v>
      </c>
      <c r="B1934">
        <v>109</v>
      </c>
      <c r="C1934" t="s">
        <v>456</v>
      </c>
      <c r="D1934">
        <v>1</v>
      </c>
    </row>
    <row r="1935" spans="1:4" x14ac:dyDescent="0.25">
      <c r="A1935" t="s">
        <v>415</v>
      </c>
      <c r="B1935">
        <v>18</v>
      </c>
      <c r="C1935" t="s">
        <v>456</v>
      </c>
      <c r="D1935">
        <v>255</v>
      </c>
    </row>
    <row r="1936" spans="1:4" x14ac:dyDescent="0.25">
      <c r="A1936" t="s">
        <v>415</v>
      </c>
      <c r="B1936">
        <v>18</v>
      </c>
      <c r="C1936" t="s">
        <v>457</v>
      </c>
      <c r="D1936">
        <v>239</v>
      </c>
    </row>
    <row r="1937" spans="1:4" x14ac:dyDescent="0.25">
      <c r="A1937" t="s">
        <v>415</v>
      </c>
      <c r="B1937">
        <v>18</v>
      </c>
      <c r="C1937" t="s">
        <v>458</v>
      </c>
      <c r="D1937">
        <v>11</v>
      </c>
    </row>
    <row r="1938" spans="1:4" x14ac:dyDescent="0.25">
      <c r="A1938" t="s">
        <v>415</v>
      </c>
      <c r="B1938">
        <v>19</v>
      </c>
      <c r="C1938" t="s">
        <v>456</v>
      </c>
      <c r="D1938">
        <v>319</v>
      </c>
    </row>
    <row r="1939" spans="1:4" x14ac:dyDescent="0.25">
      <c r="A1939" t="s">
        <v>415</v>
      </c>
      <c r="B1939">
        <v>19</v>
      </c>
      <c r="C1939" t="s">
        <v>457</v>
      </c>
      <c r="D1939">
        <v>288</v>
      </c>
    </row>
    <row r="1940" spans="1:4" x14ac:dyDescent="0.25">
      <c r="A1940" t="s">
        <v>415</v>
      </c>
      <c r="B1940">
        <v>19</v>
      </c>
      <c r="C1940" t="s">
        <v>458</v>
      </c>
      <c r="D1940">
        <v>7</v>
      </c>
    </row>
    <row r="1941" spans="1:4" x14ac:dyDescent="0.25">
      <c r="A1941" t="s">
        <v>415</v>
      </c>
      <c r="B1941">
        <v>20</v>
      </c>
      <c r="C1941" t="s">
        <v>456</v>
      </c>
      <c r="D1941">
        <v>330</v>
      </c>
    </row>
    <row r="1942" spans="1:4" x14ac:dyDescent="0.25">
      <c r="A1942" t="s">
        <v>415</v>
      </c>
      <c r="B1942">
        <v>20</v>
      </c>
      <c r="C1942" t="s">
        <v>457</v>
      </c>
      <c r="D1942">
        <v>289</v>
      </c>
    </row>
    <row r="1943" spans="1:4" x14ac:dyDescent="0.25">
      <c r="A1943" t="s">
        <v>415</v>
      </c>
      <c r="B1943">
        <v>20</v>
      </c>
      <c r="C1943" t="s">
        <v>458</v>
      </c>
      <c r="D1943">
        <v>9</v>
      </c>
    </row>
    <row r="1944" spans="1:4" x14ac:dyDescent="0.25">
      <c r="A1944" t="s">
        <v>415</v>
      </c>
      <c r="B1944">
        <v>21</v>
      </c>
      <c r="C1944" t="s">
        <v>456</v>
      </c>
      <c r="D1944">
        <v>338</v>
      </c>
    </row>
    <row r="1945" spans="1:4" x14ac:dyDescent="0.25">
      <c r="A1945" t="s">
        <v>415</v>
      </c>
      <c r="B1945">
        <v>21</v>
      </c>
      <c r="C1945" t="s">
        <v>457</v>
      </c>
      <c r="D1945">
        <v>290</v>
      </c>
    </row>
    <row r="1946" spans="1:4" x14ac:dyDescent="0.25">
      <c r="A1946" t="s">
        <v>415</v>
      </c>
      <c r="B1946">
        <v>21</v>
      </c>
      <c r="C1946" t="s">
        <v>458</v>
      </c>
      <c r="D1946">
        <v>5</v>
      </c>
    </row>
    <row r="1947" spans="1:4" x14ac:dyDescent="0.25">
      <c r="A1947" t="s">
        <v>415</v>
      </c>
      <c r="B1947">
        <v>22</v>
      </c>
      <c r="C1947" t="s">
        <v>456</v>
      </c>
      <c r="D1947">
        <v>366</v>
      </c>
    </row>
    <row r="1948" spans="1:4" x14ac:dyDescent="0.25">
      <c r="A1948" t="s">
        <v>415</v>
      </c>
      <c r="B1948">
        <v>22</v>
      </c>
      <c r="C1948" t="s">
        <v>457</v>
      </c>
      <c r="D1948">
        <v>306</v>
      </c>
    </row>
    <row r="1949" spans="1:4" x14ac:dyDescent="0.25">
      <c r="A1949" t="s">
        <v>415</v>
      </c>
      <c r="B1949">
        <v>22</v>
      </c>
      <c r="C1949" t="s">
        <v>458</v>
      </c>
      <c r="D1949">
        <v>1</v>
      </c>
    </row>
    <row r="1950" spans="1:4" x14ac:dyDescent="0.25">
      <c r="A1950" t="s">
        <v>415</v>
      </c>
      <c r="B1950">
        <v>23</v>
      </c>
      <c r="C1950" t="s">
        <v>456</v>
      </c>
      <c r="D1950">
        <v>377</v>
      </c>
    </row>
    <row r="1951" spans="1:4" x14ac:dyDescent="0.25">
      <c r="A1951" t="s">
        <v>415</v>
      </c>
      <c r="B1951">
        <v>23</v>
      </c>
      <c r="C1951" t="s">
        <v>457</v>
      </c>
      <c r="D1951">
        <v>312</v>
      </c>
    </row>
    <row r="1952" spans="1:4" x14ac:dyDescent="0.25">
      <c r="A1952" t="s">
        <v>415</v>
      </c>
      <c r="B1952">
        <v>23</v>
      </c>
      <c r="C1952" t="s">
        <v>458</v>
      </c>
      <c r="D1952">
        <v>1</v>
      </c>
    </row>
    <row r="1953" spans="1:4" x14ac:dyDescent="0.25">
      <c r="A1953" t="s">
        <v>415</v>
      </c>
      <c r="B1953">
        <v>24</v>
      </c>
      <c r="C1953" t="s">
        <v>456</v>
      </c>
      <c r="D1953">
        <v>336</v>
      </c>
    </row>
    <row r="1954" spans="1:4" x14ac:dyDescent="0.25">
      <c r="A1954" t="s">
        <v>415</v>
      </c>
      <c r="B1954">
        <v>24</v>
      </c>
      <c r="C1954" t="s">
        <v>457</v>
      </c>
      <c r="D1954">
        <v>322</v>
      </c>
    </row>
    <row r="1955" spans="1:4" x14ac:dyDescent="0.25">
      <c r="A1955" t="s">
        <v>415</v>
      </c>
      <c r="B1955">
        <v>24</v>
      </c>
      <c r="C1955" t="s">
        <v>458</v>
      </c>
      <c r="D1955">
        <v>3</v>
      </c>
    </row>
    <row r="1956" spans="1:4" x14ac:dyDescent="0.25">
      <c r="A1956" t="s">
        <v>415</v>
      </c>
      <c r="B1956">
        <v>25</v>
      </c>
      <c r="C1956" t="s">
        <v>456</v>
      </c>
      <c r="D1956">
        <v>381</v>
      </c>
    </row>
    <row r="1957" spans="1:4" x14ac:dyDescent="0.25">
      <c r="A1957" t="s">
        <v>415</v>
      </c>
      <c r="B1957">
        <v>25</v>
      </c>
      <c r="C1957" t="s">
        <v>457</v>
      </c>
      <c r="D1957">
        <v>325</v>
      </c>
    </row>
    <row r="1958" spans="1:4" x14ac:dyDescent="0.25">
      <c r="A1958" t="s">
        <v>415</v>
      </c>
      <c r="B1958">
        <v>25</v>
      </c>
      <c r="C1958" t="s">
        <v>458</v>
      </c>
      <c r="D1958">
        <v>3</v>
      </c>
    </row>
    <row r="1959" spans="1:4" x14ac:dyDescent="0.25">
      <c r="A1959" t="s">
        <v>415</v>
      </c>
      <c r="B1959">
        <v>26</v>
      </c>
      <c r="C1959" t="s">
        <v>456</v>
      </c>
      <c r="D1959">
        <v>387</v>
      </c>
    </row>
    <row r="1960" spans="1:4" x14ac:dyDescent="0.25">
      <c r="A1960" t="s">
        <v>415</v>
      </c>
      <c r="B1960">
        <v>26</v>
      </c>
      <c r="C1960" t="s">
        <v>457</v>
      </c>
      <c r="D1960">
        <v>324</v>
      </c>
    </row>
    <row r="1961" spans="1:4" x14ac:dyDescent="0.25">
      <c r="A1961" t="s">
        <v>415</v>
      </c>
      <c r="B1961">
        <v>26</v>
      </c>
      <c r="C1961" t="s">
        <v>458</v>
      </c>
      <c r="D1961">
        <v>3</v>
      </c>
    </row>
    <row r="1962" spans="1:4" x14ac:dyDescent="0.25">
      <c r="A1962" t="s">
        <v>415</v>
      </c>
      <c r="B1962">
        <v>27</v>
      </c>
      <c r="C1962" t="s">
        <v>456</v>
      </c>
      <c r="D1962">
        <v>353</v>
      </c>
    </row>
    <row r="1963" spans="1:4" x14ac:dyDescent="0.25">
      <c r="A1963" t="s">
        <v>415</v>
      </c>
      <c r="B1963">
        <v>27</v>
      </c>
      <c r="C1963" t="s">
        <v>457</v>
      </c>
      <c r="D1963">
        <v>322</v>
      </c>
    </row>
    <row r="1964" spans="1:4" x14ac:dyDescent="0.25">
      <c r="A1964" t="s">
        <v>415</v>
      </c>
      <c r="B1964">
        <v>27</v>
      </c>
      <c r="C1964" t="s">
        <v>458</v>
      </c>
      <c r="D1964">
        <v>3</v>
      </c>
    </row>
    <row r="1965" spans="1:4" x14ac:dyDescent="0.25">
      <c r="A1965" t="s">
        <v>415</v>
      </c>
      <c r="B1965">
        <v>28</v>
      </c>
      <c r="C1965" t="s">
        <v>456</v>
      </c>
      <c r="D1965">
        <v>322</v>
      </c>
    </row>
    <row r="1966" spans="1:4" x14ac:dyDescent="0.25">
      <c r="A1966" t="s">
        <v>415</v>
      </c>
      <c r="B1966">
        <v>28</v>
      </c>
      <c r="C1966" t="s">
        <v>457</v>
      </c>
      <c r="D1966">
        <v>280</v>
      </c>
    </row>
    <row r="1967" spans="1:4" x14ac:dyDescent="0.25">
      <c r="A1967" t="s">
        <v>415</v>
      </c>
      <c r="B1967">
        <v>28</v>
      </c>
      <c r="C1967" t="s">
        <v>458</v>
      </c>
      <c r="D1967">
        <v>2</v>
      </c>
    </row>
    <row r="1968" spans="1:4" x14ac:dyDescent="0.25">
      <c r="A1968" t="s">
        <v>415</v>
      </c>
      <c r="B1968">
        <v>29</v>
      </c>
      <c r="C1968" t="s">
        <v>456</v>
      </c>
      <c r="D1968">
        <v>393</v>
      </c>
    </row>
    <row r="1969" spans="1:4" x14ac:dyDescent="0.25">
      <c r="A1969" t="s">
        <v>415</v>
      </c>
      <c r="B1969">
        <v>29</v>
      </c>
      <c r="C1969" t="s">
        <v>457</v>
      </c>
      <c r="D1969">
        <v>308</v>
      </c>
    </row>
    <row r="1970" spans="1:4" x14ac:dyDescent="0.25">
      <c r="A1970" t="s">
        <v>415</v>
      </c>
      <c r="B1970">
        <v>29</v>
      </c>
      <c r="C1970" t="s">
        <v>458</v>
      </c>
      <c r="D1970">
        <v>5</v>
      </c>
    </row>
    <row r="1971" spans="1:4" x14ac:dyDescent="0.25">
      <c r="A1971" t="s">
        <v>415</v>
      </c>
      <c r="B1971">
        <v>30</v>
      </c>
      <c r="C1971" t="s">
        <v>456</v>
      </c>
      <c r="D1971">
        <v>387</v>
      </c>
    </row>
    <row r="1972" spans="1:4" x14ac:dyDescent="0.25">
      <c r="A1972" t="s">
        <v>415</v>
      </c>
      <c r="B1972">
        <v>30</v>
      </c>
      <c r="C1972" t="s">
        <v>457</v>
      </c>
      <c r="D1972">
        <v>338</v>
      </c>
    </row>
    <row r="1973" spans="1:4" x14ac:dyDescent="0.25">
      <c r="A1973" t="s">
        <v>415</v>
      </c>
      <c r="B1973">
        <v>30</v>
      </c>
      <c r="C1973" t="s">
        <v>458</v>
      </c>
      <c r="D1973">
        <v>6</v>
      </c>
    </row>
    <row r="1974" spans="1:4" x14ac:dyDescent="0.25">
      <c r="A1974" t="s">
        <v>415</v>
      </c>
      <c r="B1974">
        <v>31</v>
      </c>
      <c r="C1974" t="s">
        <v>456</v>
      </c>
      <c r="D1974">
        <v>402</v>
      </c>
    </row>
    <row r="1975" spans="1:4" x14ac:dyDescent="0.25">
      <c r="A1975" t="s">
        <v>415</v>
      </c>
      <c r="B1975">
        <v>31</v>
      </c>
      <c r="C1975" t="s">
        <v>457</v>
      </c>
      <c r="D1975">
        <v>318</v>
      </c>
    </row>
    <row r="1976" spans="1:4" x14ac:dyDescent="0.25">
      <c r="A1976" t="s">
        <v>415</v>
      </c>
      <c r="B1976">
        <v>31</v>
      </c>
      <c r="C1976" t="s">
        <v>458</v>
      </c>
      <c r="D1976">
        <v>4</v>
      </c>
    </row>
    <row r="1977" spans="1:4" x14ac:dyDescent="0.25">
      <c r="A1977" t="s">
        <v>415</v>
      </c>
      <c r="B1977">
        <v>32</v>
      </c>
      <c r="C1977" t="s">
        <v>456</v>
      </c>
      <c r="D1977">
        <v>375</v>
      </c>
    </row>
    <row r="1978" spans="1:4" x14ac:dyDescent="0.25">
      <c r="A1978" t="s">
        <v>415</v>
      </c>
      <c r="B1978">
        <v>32</v>
      </c>
      <c r="C1978" t="s">
        <v>457</v>
      </c>
      <c r="D1978">
        <v>347</v>
      </c>
    </row>
    <row r="1979" spans="1:4" x14ac:dyDescent="0.25">
      <c r="A1979" t="s">
        <v>415</v>
      </c>
      <c r="B1979">
        <v>32</v>
      </c>
      <c r="C1979" t="s">
        <v>458</v>
      </c>
      <c r="D1979">
        <v>3</v>
      </c>
    </row>
    <row r="1980" spans="1:4" x14ac:dyDescent="0.25">
      <c r="A1980" t="s">
        <v>415</v>
      </c>
      <c r="B1980">
        <v>33</v>
      </c>
      <c r="C1980" t="s">
        <v>456</v>
      </c>
      <c r="D1980">
        <v>359</v>
      </c>
    </row>
    <row r="1981" spans="1:4" x14ac:dyDescent="0.25">
      <c r="A1981" t="s">
        <v>415</v>
      </c>
      <c r="B1981">
        <v>33</v>
      </c>
      <c r="C1981" t="s">
        <v>457</v>
      </c>
      <c r="D1981">
        <v>324</v>
      </c>
    </row>
    <row r="1982" spans="1:4" x14ac:dyDescent="0.25">
      <c r="A1982" t="s">
        <v>415</v>
      </c>
      <c r="B1982">
        <v>33</v>
      </c>
      <c r="C1982" t="s">
        <v>458</v>
      </c>
      <c r="D1982">
        <v>6</v>
      </c>
    </row>
    <row r="1983" spans="1:4" x14ac:dyDescent="0.25">
      <c r="A1983" t="s">
        <v>415</v>
      </c>
      <c r="B1983">
        <v>34</v>
      </c>
      <c r="C1983" t="s">
        <v>456</v>
      </c>
      <c r="D1983">
        <v>414</v>
      </c>
    </row>
    <row r="1984" spans="1:4" x14ac:dyDescent="0.25">
      <c r="A1984" t="s">
        <v>415</v>
      </c>
      <c r="B1984">
        <v>34</v>
      </c>
      <c r="C1984" t="s">
        <v>457</v>
      </c>
      <c r="D1984">
        <v>359</v>
      </c>
    </row>
    <row r="1985" spans="1:4" x14ac:dyDescent="0.25">
      <c r="A1985" t="s">
        <v>415</v>
      </c>
      <c r="B1985">
        <v>34</v>
      </c>
      <c r="C1985" t="s">
        <v>458</v>
      </c>
      <c r="D1985">
        <v>6</v>
      </c>
    </row>
    <row r="1986" spans="1:4" x14ac:dyDescent="0.25">
      <c r="A1986" t="s">
        <v>415</v>
      </c>
      <c r="B1986">
        <v>35</v>
      </c>
      <c r="C1986" t="s">
        <v>456</v>
      </c>
      <c r="D1986">
        <v>359</v>
      </c>
    </row>
    <row r="1987" spans="1:4" x14ac:dyDescent="0.25">
      <c r="A1987" t="s">
        <v>415</v>
      </c>
      <c r="B1987">
        <v>35</v>
      </c>
      <c r="C1987" t="s">
        <v>457</v>
      </c>
      <c r="D1987">
        <v>316</v>
      </c>
    </row>
    <row r="1988" spans="1:4" x14ac:dyDescent="0.25">
      <c r="A1988" t="s">
        <v>415</v>
      </c>
      <c r="B1988">
        <v>35</v>
      </c>
      <c r="C1988" t="s">
        <v>458</v>
      </c>
      <c r="D1988">
        <v>5</v>
      </c>
    </row>
    <row r="1989" spans="1:4" x14ac:dyDescent="0.25">
      <c r="A1989" t="s">
        <v>415</v>
      </c>
      <c r="B1989">
        <v>36</v>
      </c>
      <c r="C1989" t="s">
        <v>456</v>
      </c>
      <c r="D1989">
        <v>346</v>
      </c>
    </row>
    <row r="1990" spans="1:4" x14ac:dyDescent="0.25">
      <c r="A1990" t="s">
        <v>415</v>
      </c>
      <c r="B1990">
        <v>36</v>
      </c>
      <c r="C1990" t="s">
        <v>457</v>
      </c>
      <c r="D1990">
        <v>304</v>
      </c>
    </row>
    <row r="1991" spans="1:4" x14ac:dyDescent="0.25">
      <c r="A1991" t="s">
        <v>415</v>
      </c>
      <c r="B1991">
        <v>36</v>
      </c>
      <c r="C1991" t="s">
        <v>458</v>
      </c>
      <c r="D1991">
        <v>17</v>
      </c>
    </row>
    <row r="1992" spans="1:4" x14ac:dyDescent="0.25">
      <c r="A1992" t="s">
        <v>415</v>
      </c>
      <c r="B1992">
        <v>37</v>
      </c>
      <c r="C1992" t="s">
        <v>456</v>
      </c>
      <c r="D1992">
        <v>361</v>
      </c>
    </row>
    <row r="1993" spans="1:4" x14ac:dyDescent="0.25">
      <c r="A1993" t="s">
        <v>415</v>
      </c>
      <c r="B1993">
        <v>37</v>
      </c>
      <c r="C1993" t="s">
        <v>457</v>
      </c>
      <c r="D1993">
        <v>334</v>
      </c>
    </row>
    <row r="1994" spans="1:4" x14ac:dyDescent="0.25">
      <c r="A1994" t="s">
        <v>415</v>
      </c>
      <c r="B1994">
        <v>37</v>
      </c>
      <c r="C1994" t="s">
        <v>458</v>
      </c>
      <c r="D1994">
        <v>9</v>
      </c>
    </row>
    <row r="1995" spans="1:4" x14ac:dyDescent="0.25">
      <c r="A1995" t="s">
        <v>415</v>
      </c>
      <c r="B1995">
        <v>38</v>
      </c>
      <c r="C1995" t="s">
        <v>456</v>
      </c>
      <c r="D1995">
        <v>337</v>
      </c>
    </row>
    <row r="1996" spans="1:4" x14ac:dyDescent="0.25">
      <c r="A1996" t="s">
        <v>415</v>
      </c>
      <c r="B1996">
        <v>38</v>
      </c>
      <c r="C1996" t="s">
        <v>457</v>
      </c>
      <c r="D1996">
        <v>303</v>
      </c>
    </row>
    <row r="1997" spans="1:4" x14ac:dyDescent="0.25">
      <c r="A1997" t="s">
        <v>415</v>
      </c>
      <c r="B1997">
        <v>38</v>
      </c>
      <c r="C1997" t="s">
        <v>458</v>
      </c>
      <c r="D1997">
        <v>5</v>
      </c>
    </row>
    <row r="1998" spans="1:4" x14ac:dyDescent="0.25">
      <c r="A1998" t="s">
        <v>415</v>
      </c>
      <c r="B1998">
        <v>39</v>
      </c>
      <c r="C1998" t="s">
        <v>456</v>
      </c>
      <c r="D1998">
        <v>319</v>
      </c>
    </row>
    <row r="1999" spans="1:4" x14ac:dyDescent="0.25">
      <c r="A1999" t="s">
        <v>415</v>
      </c>
      <c r="B1999">
        <v>39</v>
      </c>
      <c r="C1999" t="s">
        <v>457</v>
      </c>
      <c r="D1999">
        <v>288</v>
      </c>
    </row>
    <row r="2000" spans="1:4" x14ac:dyDescent="0.25">
      <c r="A2000" t="s">
        <v>415</v>
      </c>
      <c r="B2000">
        <v>39</v>
      </c>
      <c r="C2000" t="s">
        <v>458</v>
      </c>
      <c r="D2000">
        <v>11</v>
      </c>
    </row>
    <row r="2001" spans="1:4" x14ac:dyDescent="0.25">
      <c r="A2001" t="s">
        <v>415</v>
      </c>
      <c r="B2001">
        <v>40</v>
      </c>
      <c r="C2001" t="s">
        <v>456</v>
      </c>
      <c r="D2001">
        <v>346</v>
      </c>
    </row>
    <row r="2002" spans="1:4" x14ac:dyDescent="0.25">
      <c r="A2002" t="s">
        <v>415</v>
      </c>
      <c r="B2002">
        <v>40</v>
      </c>
      <c r="C2002" t="s">
        <v>457</v>
      </c>
      <c r="D2002">
        <v>258</v>
      </c>
    </row>
    <row r="2003" spans="1:4" x14ac:dyDescent="0.25">
      <c r="A2003" t="s">
        <v>415</v>
      </c>
      <c r="B2003">
        <v>40</v>
      </c>
      <c r="C2003" t="s">
        <v>458</v>
      </c>
      <c r="D2003">
        <v>7</v>
      </c>
    </row>
    <row r="2004" spans="1:4" x14ac:dyDescent="0.25">
      <c r="A2004" t="s">
        <v>415</v>
      </c>
      <c r="B2004">
        <v>41</v>
      </c>
      <c r="C2004" t="s">
        <v>456</v>
      </c>
      <c r="D2004">
        <v>292</v>
      </c>
    </row>
    <row r="2005" spans="1:4" x14ac:dyDescent="0.25">
      <c r="A2005" t="s">
        <v>415</v>
      </c>
      <c r="B2005">
        <v>41</v>
      </c>
      <c r="C2005" t="s">
        <v>457</v>
      </c>
      <c r="D2005">
        <v>265</v>
      </c>
    </row>
    <row r="2006" spans="1:4" x14ac:dyDescent="0.25">
      <c r="A2006" t="s">
        <v>415</v>
      </c>
      <c r="B2006">
        <v>41</v>
      </c>
      <c r="C2006" t="s">
        <v>458</v>
      </c>
      <c r="D2006">
        <v>5</v>
      </c>
    </row>
    <row r="2007" spans="1:4" x14ac:dyDescent="0.25">
      <c r="A2007" t="s">
        <v>415</v>
      </c>
      <c r="B2007">
        <v>42</v>
      </c>
      <c r="C2007" t="s">
        <v>456</v>
      </c>
      <c r="D2007">
        <v>265</v>
      </c>
    </row>
    <row r="2008" spans="1:4" x14ac:dyDescent="0.25">
      <c r="A2008" t="s">
        <v>415</v>
      </c>
      <c r="B2008">
        <v>42</v>
      </c>
      <c r="C2008" t="s">
        <v>457</v>
      </c>
      <c r="D2008">
        <v>286</v>
      </c>
    </row>
    <row r="2009" spans="1:4" x14ac:dyDescent="0.25">
      <c r="A2009" t="s">
        <v>415</v>
      </c>
      <c r="B2009">
        <v>42</v>
      </c>
      <c r="C2009" t="s">
        <v>458</v>
      </c>
      <c r="D2009">
        <v>5</v>
      </c>
    </row>
    <row r="2010" spans="1:4" x14ac:dyDescent="0.25">
      <c r="A2010" t="s">
        <v>415</v>
      </c>
      <c r="B2010">
        <v>43</v>
      </c>
      <c r="C2010" t="s">
        <v>456</v>
      </c>
      <c r="D2010">
        <v>272</v>
      </c>
    </row>
    <row r="2011" spans="1:4" x14ac:dyDescent="0.25">
      <c r="A2011" t="s">
        <v>415</v>
      </c>
      <c r="B2011">
        <v>43</v>
      </c>
      <c r="C2011" t="s">
        <v>457</v>
      </c>
      <c r="D2011">
        <v>218</v>
      </c>
    </row>
    <row r="2012" spans="1:4" x14ac:dyDescent="0.25">
      <c r="A2012" t="s">
        <v>415</v>
      </c>
      <c r="B2012">
        <v>43</v>
      </c>
      <c r="C2012" t="s">
        <v>458</v>
      </c>
      <c r="D2012">
        <v>3</v>
      </c>
    </row>
    <row r="2013" spans="1:4" x14ac:dyDescent="0.25">
      <c r="A2013" t="s">
        <v>415</v>
      </c>
      <c r="B2013">
        <v>44</v>
      </c>
      <c r="C2013" t="s">
        <v>456</v>
      </c>
      <c r="D2013">
        <v>259</v>
      </c>
    </row>
    <row r="2014" spans="1:4" x14ac:dyDescent="0.25">
      <c r="A2014" t="s">
        <v>415</v>
      </c>
      <c r="B2014">
        <v>44</v>
      </c>
      <c r="C2014" t="s">
        <v>457</v>
      </c>
      <c r="D2014">
        <v>235</v>
      </c>
    </row>
    <row r="2015" spans="1:4" x14ac:dyDescent="0.25">
      <c r="A2015" t="s">
        <v>415</v>
      </c>
      <c r="B2015">
        <v>44</v>
      </c>
      <c r="C2015" t="s">
        <v>458</v>
      </c>
      <c r="D2015">
        <v>8</v>
      </c>
    </row>
    <row r="2016" spans="1:4" x14ac:dyDescent="0.25">
      <c r="A2016" t="s">
        <v>415</v>
      </c>
      <c r="B2016">
        <v>45</v>
      </c>
      <c r="C2016" t="s">
        <v>456</v>
      </c>
      <c r="D2016">
        <v>275</v>
      </c>
    </row>
    <row r="2017" spans="1:4" x14ac:dyDescent="0.25">
      <c r="A2017" t="s">
        <v>415</v>
      </c>
      <c r="B2017">
        <v>45</v>
      </c>
      <c r="C2017" t="s">
        <v>457</v>
      </c>
      <c r="D2017">
        <v>241</v>
      </c>
    </row>
    <row r="2018" spans="1:4" x14ac:dyDescent="0.25">
      <c r="A2018" t="s">
        <v>415</v>
      </c>
      <c r="B2018">
        <v>45</v>
      </c>
      <c r="C2018" t="s">
        <v>458</v>
      </c>
      <c r="D2018">
        <v>6</v>
      </c>
    </row>
    <row r="2019" spans="1:4" x14ac:dyDescent="0.25">
      <c r="A2019" t="s">
        <v>415</v>
      </c>
      <c r="B2019">
        <v>46</v>
      </c>
      <c r="C2019" t="s">
        <v>456</v>
      </c>
      <c r="D2019">
        <v>243</v>
      </c>
    </row>
    <row r="2020" spans="1:4" x14ac:dyDescent="0.25">
      <c r="A2020" t="s">
        <v>415</v>
      </c>
      <c r="B2020">
        <v>46</v>
      </c>
      <c r="C2020" t="s">
        <v>457</v>
      </c>
      <c r="D2020">
        <v>232</v>
      </c>
    </row>
    <row r="2021" spans="1:4" x14ac:dyDescent="0.25">
      <c r="A2021" t="s">
        <v>415</v>
      </c>
      <c r="B2021">
        <v>46</v>
      </c>
      <c r="C2021" t="s">
        <v>458</v>
      </c>
      <c r="D2021">
        <v>3</v>
      </c>
    </row>
    <row r="2022" spans="1:4" x14ac:dyDescent="0.25">
      <c r="A2022" t="s">
        <v>415</v>
      </c>
      <c r="B2022">
        <v>47</v>
      </c>
      <c r="C2022" t="s">
        <v>456</v>
      </c>
      <c r="D2022">
        <v>225</v>
      </c>
    </row>
    <row r="2023" spans="1:4" x14ac:dyDescent="0.25">
      <c r="A2023" t="s">
        <v>415</v>
      </c>
      <c r="B2023">
        <v>47</v>
      </c>
      <c r="C2023" t="s">
        <v>457</v>
      </c>
      <c r="D2023">
        <v>246</v>
      </c>
    </row>
    <row r="2024" spans="1:4" x14ac:dyDescent="0.25">
      <c r="A2024" t="s">
        <v>415</v>
      </c>
      <c r="B2024">
        <v>47</v>
      </c>
      <c r="C2024" t="s">
        <v>458</v>
      </c>
      <c r="D2024">
        <v>6</v>
      </c>
    </row>
    <row r="2025" spans="1:4" x14ac:dyDescent="0.25">
      <c r="A2025" t="s">
        <v>415</v>
      </c>
      <c r="B2025">
        <v>48</v>
      </c>
      <c r="C2025" t="s">
        <v>456</v>
      </c>
      <c r="D2025">
        <v>245</v>
      </c>
    </row>
    <row r="2026" spans="1:4" x14ac:dyDescent="0.25">
      <c r="A2026" t="s">
        <v>415</v>
      </c>
      <c r="B2026">
        <v>48</v>
      </c>
      <c r="C2026" t="s">
        <v>457</v>
      </c>
      <c r="D2026">
        <v>219</v>
      </c>
    </row>
    <row r="2027" spans="1:4" x14ac:dyDescent="0.25">
      <c r="A2027" t="s">
        <v>415</v>
      </c>
      <c r="B2027">
        <v>48</v>
      </c>
      <c r="C2027" t="s">
        <v>458</v>
      </c>
      <c r="D2027">
        <v>5</v>
      </c>
    </row>
    <row r="2028" spans="1:4" x14ac:dyDescent="0.25">
      <c r="A2028" t="s">
        <v>415</v>
      </c>
      <c r="B2028">
        <v>49</v>
      </c>
      <c r="C2028" t="s">
        <v>456</v>
      </c>
      <c r="D2028">
        <v>238</v>
      </c>
    </row>
    <row r="2029" spans="1:4" x14ac:dyDescent="0.25">
      <c r="A2029" t="s">
        <v>415</v>
      </c>
      <c r="B2029">
        <v>49</v>
      </c>
      <c r="C2029" t="s">
        <v>457</v>
      </c>
      <c r="D2029">
        <v>224</v>
      </c>
    </row>
    <row r="2030" spans="1:4" x14ac:dyDescent="0.25">
      <c r="A2030" t="s">
        <v>415</v>
      </c>
      <c r="B2030">
        <v>49</v>
      </c>
      <c r="C2030" t="s">
        <v>458</v>
      </c>
      <c r="D2030">
        <v>12</v>
      </c>
    </row>
    <row r="2031" spans="1:4" x14ac:dyDescent="0.25">
      <c r="A2031" t="s">
        <v>415</v>
      </c>
      <c r="B2031">
        <v>50</v>
      </c>
      <c r="C2031" t="s">
        <v>456</v>
      </c>
      <c r="D2031">
        <v>206</v>
      </c>
    </row>
    <row r="2032" spans="1:4" x14ac:dyDescent="0.25">
      <c r="A2032" t="s">
        <v>415</v>
      </c>
      <c r="B2032">
        <v>50</v>
      </c>
      <c r="C2032" t="s">
        <v>457</v>
      </c>
      <c r="D2032">
        <v>219</v>
      </c>
    </row>
    <row r="2033" spans="1:4" x14ac:dyDescent="0.25">
      <c r="A2033" t="s">
        <v>415</v>
      </c>
      <c r="B2033">
        <v>50</v>
      </c>
      <c r="C2033" t="s">
        <v>458</v>
      </c>
      <c r="D2033">
        <v>9</v>
      </c>
    </row>
    <row r="2034" spans="1:4" x14ac:dyDescent="0.25">
      <c r="A2034" t="s">
        <v>415</v>
      </c>
      <c r="B2034">
        <v>51</v>
      </c>
      <c r="C2034" t="s">
        <v>456</v>
      </c>
      <c r="D2034">
        <v>215</v>
      </c>
    </row>
    <row r="2035" spans="1:4" x14ac:dyDescent="0.25">
      <c r="A2035" t="s">
        <v>415</v>
      </c>
      <c r="B2035">
        <v>51</v>
      </c>
      <c r="C2035" t="s">
        <v>457</v>
      </c>
      <c r="D2035">
        <v>232</v>
      </c>
    </row>
    <row r="2036" spans="1:4" x14ac:dyDescent="0.25">
      <c r="A2036" t="s">
        <v>415</v>
      </c>
      <c r="B2036">
        <v>51</v>
      </c>
      <c r="C2036" t="s">
        <v>458</v>
      </c>
      <c r="D2036">
        <v>13</v>
      </c>
    </row>
    <row r="2037" spans="1:4" x14ac:dyDescent="0.25">
      <c r="A2037" t="s">
        <v>415</v>
      </c>
      <c r="B2037">
        <v>52</v>
      </c>
      <c r="C2037" t="s">
        <v>456</v>
      </c>
      <c r="D2037">
        <v>268</v>
      </c>
    </row>
    <row r="2038" spans="1:4" x14ac:dyDescent="0.25">
      <c r="A2038" t="s">
        <v>415</v>
      </c>
      <c r="B2038">
        <v>52</v>
      </c>
      <c r="C2038" t="s">
        <v>457</v>
      </c>
      <c r="D2038">
        <v>266</v>
      </c>
    </row>
    <row r="2039" spans="1:4" x14ac:dyDescent="0.25">
      <c r="A2039" t="s">
        <v>415</v>
      </c>
      <c r="B2039">
        <v>52</v>
      </c>
      <c r="C2039" t="s">
        <v>458</v>
      </c>
      <c r="D2039">
        <v>10</v>
      </c>
    </row>
    <row r="2040" spans="1:4" x14ac:dyDescent="0.25">
      <c r="A2040" t="s">
        <v>415</v>
      </c>
      <c r="B2040">
        <v>53</v>
      </c>
      <c r="C2040" t="s">
        <v>456</v>
      </c>
      <c r="D2040">
        <v>284</v>
      </c>
    </row>
    <row r="2041" spans="1:4" x14ac:dyDescent="0.25">
      <c r="A2041" t="s">
        <v>415</v>
      </c>
      <c r="B2041">
        <v>53</v>
      </c>
      <c r="C2041" t="s">
        <v>457</v>
      </c>
      <c r="D2041">
        <v>213</v>
      </c>
    </row>
    <row r="2042" spans="1:4" x14ac:dyDescent="0.25">
      <c r="A2042" t="s">
        <v>415</v>
      </c>
      <c r="B2042">
        <v>53</v>
      </c>
      <c r="C2042" t="s">
        <v>458</v>
      </c>
      <c r="D2042">
        <v>7</v>
      </c>
    </row>
    <row r="2043" spans="1:4" x14ac:dyDescent="0.25">
      <c r="A2043" t="s">
        <v>415</v>
      </c>
      <c r="B2043">
        <v>54</v>
      </c>
      <c r="C2043" t="s">
        <v>456</v>
      </c>
      <c r="D2043">
        <v>258</v>
      </c>
    </row>
    <row r="2044" spans="1:4" x14ac:dyDescent="0.25">
      <c r="A2044" t="s">
        <v>415</v>
      </c>
      <c r="B2044">
        <v>54</v>
      </c>
      <c r="C2044" t="s">
        <v>457</v>
      </c>
      <c r="D2044">
        <v>257</v>
      </c>
    </row>
    <row r="2045" spans="1:4" x14ac:dyDescent="0.25">
      <c r="A2045" t="s">
        <v>415</v>
      </c>
      <c r="B2045">
        <v>54</v>
      </c>
      <c r="C2045" t="s">
        <v>458</v>
      </c>
      <c r="D2045">
        <v>7</v>
      </c>
    </row>
    <row r="2046" spans="1:4" x14ac:dyDescent="0.25">
      <c r="A2046" t="s">
        <v>415</v>
      </c>
      <c r="B2046">
        <v>55</v>
      </c>
      <c r="C2046" t="s">
        <v>456</v>
      </c>
      <c r="D2046">
        <v>271</v>
      </c>
    </row>
    <row r="2047" spans="1:4" x14ac:dyDescent="0.25">
      <c r="A2047" t="s">
        <v>415</v>
      </c>
      <c r="B2047">
        <v>55</v>
      </c>
      <c r="C2047" t="s">
        <v>457</v>
      </c>
      <c r="D2047">
        <v>236</v>
      </c>
    </row>
    <row r="2048" spans="1:4" x14ac:dyDescent="0.25">
      <c r="A2048" t="s">
        <v>415</v>
      </c>
      <c r="B2048">
        <v>55</v>
      </c>
      <c r="C2048" t="s">
        <v>458</v>
      </c>
      <c r="D2048">
        <v>6</v>
      </c>
    </row>
    <row r="2049" spans="1:4" x14ac:dyDescent="0.25">
      <c r="A2049" t="s">
        <v>415</v>
      </c>
      <c r="B2049">
        <v>56</v>
      </c>
      <c r="C2049" t="s">
        <v>456</v>
      </c>
      <c r="D2049">
        <v>280</v>
      </c>
    </row>
    <row r="2050" spans="1:4" x14ac:dyDescent="0.25">
      <c r="A2050" t="s">
        <v>415</v>
      </c>
      <c r="B2050">
        <v>56</v>
      </c>
      <c r="C2050" t="s">
        <v>457</v>
      </c>
      <c r="D2050">
        <v>235</v>
      </c>
    </row>
    <row r="2051" spans="1:4" x14ac:dyDescent="0.25">
      <c r="A2051" t="s">
        <v>415</v>
      </c>
      <c r="B2051">
        <v>56</v>
      </c>
      <c r="C2051" t="s">
        <v>458</v>
      </c>
      <c r="D2051">
        <v>13</v>
      </c>
    </row>
    <row r="2052" spans="1:4" x14ac:dyDescent="0.25">
      <c r="A2052" t="s">
        <v>415</v>
      </c>
      <c r="B2052">
        <v>57</v>
      </c>
      <c r="C2052" t="s">
        <v>456</v>
      </c>
      <c r="D2052">
        <v>243</v>
      </c>
    </row>
    <row r="2053" spans="1:4" x14ac:dyDescent="0.25">
      <c r="A2053" t="s">
        <v>415</v>
      </c>
      <c r="B2053">
        <v>57</v>
      </c>
      <c r="C2053" t="s">
        <v>457</v>
      </c>
      <c r="D2053">
        <v>270</v>
      </c>
    </row>
    <row r="2054" spans="1:4" x14ac:dyDescent="0.25">
      <c r="A2054" t="s">
        <v>415</v>
      </c>
      <c r="B2054">
        <v>57</v>
      </c>
      <c r="C2054" t="s">
        <v>458</v>
      </c>
      <c r="D2054">
        <v>4</v>
      </c>
    </row>
    <row r="2055" spans="1:4" x14ac:dyDescent="0.25">
      <c r="A2055" t="s">
        <v>415</v>
      </c>
      <c r="B2055">
        <v>58</v>
      </c>
      <c r="C2055" t="s">
        <v>456</v>
      </c>
      <c r="D2055">
        <v>271</v>
      </c>
    </row>
    <row r="2056" spans="1:4" x14ac:dyDescent="0.25">
      <c r="A2056" t="s">
        <v>415</v>
      </c>
      <c r="B2056">
        <v>58</v>
      </c>
      <c r="C2056" t="s">
        <v>457</v>
      </c>
      <c r="D2056">
        <v>262</v>
      </c>
    </row>
    <row r="2057" spans="1:4" x14ac:dyDescent="0.25">
      <c r="A2057" t="s">
        <v>415</v>
      </c>
      <c r="B2057">
        <v>58</v>
      </c>
      <c r="C2057" t="s">
        <v>458</v>
      </c>
      <c r="D2057">
        <v>4</v>
      </c>
    </row>
    <row r="2058" spans="1:4" x14ac:dyDescent="0.25">
      <c r="A2058" t="s">
        <v>415</v>
      </c>
      <c r="B2058">
        <v>59</v>
      </c>
      <c r="C2058" t="s">
        <v>456</v>
      </c>
      <c r="D2058">
        <v>315</v>
      </c>
    </row>
    <row r="2059" spans="1:4" x14ac:dyDescent="0.25">
      <c r="A2059" t="s">
        <v>415</v>
      </c>
      <c r="B2059">
        <v>59</v>
      </c>
      <c r="C2059" t="s">
        <v>457</v>
      </c>
      <c r="D2059">
        <v>285</v>
      </c>
    </row>
    <row r="2060" spans="1:4" x14ac:dyDescent="0.25">
      <c r="A2060" t="s">
        <v>415</v>
      </c>
      <c r="B2060">
        <v>59</v>
      </c>
      <c r="C2060" t="s">
        <v>458</v>
      </c>
      <c r="D2060">
        <v>5</v>
      </c>
    </row>
    <row r="2061" spans="1:4" x14ac:dyDescent="0.25">
      <c r="A2061" t="s">
        <v>415</v>
      </c>
      <c r="B2061">
        <v>60</v>
      </c>
      <c r="C2061" t="s">
        <v>456</v>
      </c>
      <c r="D2061">
        <v>268</v>
      </c>
    </row>
    <row r="2062" spans="1:4" x14ac:dyDescent="0.25">
      <c r="A2062" t="s">
        <v>415</v>
      </c>
      <c r="B2062">
        <v>60</v>
      </c>
      <c r="C2062" t="s">
        <v>457</v>
      </c>
      <c r="D2062">
        <v>246</v>
      </c>
    </row>
    <row r="2063" spans="1:4" x14ac:dyDescent="0.25">
      <c r="A2063" t="s">
        <v>415</v>
      </c>
      <c r="B2063">
        <v>60</v>
      </c>
      <c r="C2063" t="s">
        <v>458</v>
      </c>
      <c r="D2063">
        <v>10</v>
      </c>
    </row>
    <row r="2064" spans="1:4" x14ac:dyDescent="0.25">
      <c r="A2064" t="s">
        <v>415</v>
      </c>
      <c r="B2064">
        <v>61</v>
      </c>
      <c r="C2064" t="s">
        <v>456</v>
      </c>
      <c r="D2064">
        <v>307</v>
      </c>
    </row>
    <row r="2065" spans="1:4" x14ac:dyDescent="0.25">
      <c r="A2065" t="s">
        <v>415</v>
      </c>
      <c r="B2065">
        <v>61</v>
      </c>
      <c r="C2065" t="s">
        <v>457</v>
      </c>
      <c r="D2065">
        <v>276</v>
      </c>
    </row>
    <row r="2066" spans="1:4" x14ac:dyDescent="0.25">
      <c r="A2066" t="s">
        <v>415</v>
      </c>
      <c r="B2066">
        <v>61</v>
      </c>
      <c r="C2066" t="s">
        <v>458</v>
      </c>
      <c r="D2066">
        <v>8</v>
      </c>
    </row>
    <row r="2067" spans="1:4" x14ac:dyDescent="0.25">
      <c r="A2067" t="s">
        <v>415</v>
      </c>
      <c r="B2067">
        <v>62</v>
      </c>
      <c r="C2067" t="s">
        <v>456</v>
      </c>
      <c r="D2067">
        <v>266</v>
      </c>
    </row>
    <row r="2068" spans="1:4" x14ac:dyDescent="0.25">
      <c r="A2068" t="s">
        <v>415</v>
      </c>
      <c r="B2068">
        <v>62</v>
      </c>
      <c r="C2068" t="s">
        <v>457</v>
      </c>
      <c r="D2068">
        <v>300</v>
      </c>
    </row>
    <row r="2069" spans="1:4" x14ac:dyDescent="0.25">
      <c r="A2069" t="s">
        <v>415</v>
      </c>
      <c r="B2069">
        <v>62</v>
      </c>
      <c r="C2069" t="s">
        <v>458</v>
      </c>
      <c r="D2069">
        <v>6</v>
      </c>
    </row>
    <row r="2070" spans="1:4" x14ac:dyDescent="0.25">
      <c r="A2070" t="s">
        <v>415</v>
      </c>
      <c r="B2070">
        <v>63</v>
      </c>
      <c r="C2070" t="s">
        <v>456</v>
      </c>
      <c r="D2070">
        <v>321</v>
      </c>
    </row>
    <row r="2071" spans="1:4" x14ac:dyDescent="0.25">
      <c r="A2071" t="s">
        <v>415</v>
      </c>
      <c r="B2071">
        <v>63</v>
      </c>
      <c r="C2071" t="s">
        <v>457</v>
      </c>
      <c r="D2071">
        <v>308</v>
      </c>
    </row>
    <row r="2072" spans="1:4" x14ac:dyDescent="0.25">
      <c r="A2072" t="s">
        <v>415</v>
      </c>
      <c r="B2072">
        <v>63</v>
      </c>
      <c r="C2072" t="s">
        <v>458</v>
      </c>
      <c r="D2072">
        <v>9</v>
      </c>
    </row>
    <row r="2073" spans="1:4" x14ac:dyDescent="0.25">
      <c r="A2073" t="s">
        <v>415</v>
      </c>
      <c r="B2073">
        <v>64</v>
      </c>
      <c r="C2073" t="s">
        <v>456</v>
      </c>
      <c r="D2073">
        <v>260</v>
      </c>
    </row>
    <row r="2074" spans="1:4" x14ac:dyDescent="0.25">
      <c r="A2074" t="s">
        <v>415</v>
      </c>
      <c r="B2074">
        <v>64</v>
      </c>
      <c r="C2074" t="s">
        <v>457</v>
      </c>
      <c r="D2074">
        <v>220</v>
      </c>
    </row>
    <row r="2075" spans="1:4" x14ac:dyDescent="0.25">
      <c r="A2075" t="s">
        <v>415</v>
      </c>
      <c r="B2075">
        <v>64</v>
      </c>
      <c r="C2075" t="s">
        <v>458</v>
      </c>
      <c r="D2075">
        <v>6</v>
      </c>
    </row>
    <row r="2076" spans="1:4" x14ac:dyDescent="0.25">
      <c r="A2076" t="s">
        <v>415</v>
      </c>
      <c r="B2076">
        <v>65</v>
      </c>
      <c r="C2076" t="s">
        <v>456</v>
      </c>
      <c r="D2076">
        <v>234</v>
      </c>
    </row>
    <row r="2077" spans="1:4" x14ac:dyDescent="0.25">
      <c r="A2077" t="s">
        <v>415</v>
      </c>
      <c r="B2077">
        <v>65</v>
      </c>
      <c r="C2077" t="s">
        <v>457</v>
      </c>
      <c r="D2077">
        <v>263</v>
      </c>
    </row>
    <row r="2078" spans="1:4" x14ac:dyDescent="0.25">
      <c r="A2078" t="s">
        <v>415</v>
      </c>
      <c r="B2078">
        <v>65</v>
      </c>
      <c r="C2078" t="s">
        <v>458</v>
      </c>
      <c r="D2078">
        <v>8</v>
      </c>
    </row>
    <row r="2079" spans="1:4" x14ac:dyDescent="0.25">
      <c r="A2079" t="s">
        <v>415</v>
      </c>
      <c r="B2079">
        <v>66</v>
      </c>
      <c r="C2079" t="s">
        <v>456</v>
      </c>
      <c r="D2079">
        <v>232</v>
      </c>
    </row>
    <row r="2080" spans="1:4" x14ac:dyDescent="0.25">
      <c r="A2080" t="s">
        <v>415</v>
      </c>
      <c r="B2080">
        <v>66</v>
      </c>
      <c r="C2080" t="s">
        <v>457</v>
      </c>
      <c r="D2080">
        <v>253</v>
      </c>
    </row>
    <row r="2081" spans="1:4" x14ac:dyDescent="0.25">
      <c r="A2081" t="s">
        <v>415</v>
      </c>
      <c r="B2081">
        <v>66</v>
      </c>
      <c r="C2081" t="s">
        <v>458</v>
      </c>
      <c r="D2081">
        <v>6</v>
      </c>
    </row>
    <row r="2082" spans="1:4" x14ac:dyDescent="0.25">
      <c r="A2082" t="s">
        <v>415</v>
      </c>
      <c r="B2082">
        <v>67</v>
      </c>
      <c r="C2082" t="s">
        <v>456</v>
      </c>
      <c r="D2082">
        <v>239</v>
      </c>
    </row>
    <row r="2083" spans="1:4" x14ac:dyDescent="0.25">
      <c r="A2083" t="s">
        <v>415</v>
      </c>
      <c r="B2083">
        <v>67</v>
      </c>
      <c r="C2083" t="s">
        <v>457</v>
      </c>
      <c r="D2083">
        <v>204</v>
      </c>
    </row>
    <row r="2084" spans="1:4" x14ac:dyDescent="0.25">
      <c r="A2084" t="s">
        <v>415</v>
      </c>
      <c r="B2084">
        <v>67</v>
      </c>
      <c r="C2084" t="s">
        <v>458</v>
      </c>
      <c r="D2084">
        <v>5</v>
      </c>
    </row>
    <row r="2085" spans="1:4" x14ac:dyDescent="0.25">
      <c r="A2085" t="s">
        <v>415</v>
      </c>
      <c r="B2085">
        <v>68</v>
      </c>
      <c r="C2085" t="s">
        <v>456</v>
      </c>
      <c r="D2085">
        <v>188</v>
      </c>
    </row>
    <row r="2086" spans="1:4" x14ac:dyDescent="0.25">
      <c r="A2086" t="s">
        <v>415</v>
      </c>
      <c r="B2086">
        <v>68</v>
      </c>
      <c r="C2086" t="s">
        <v>457</v>
      </c>
      <c r="D2086">
        <v>216</v>
      </c>
    </row>
    <row r="2087" spans="1:4" x14ac:dyDescent="0.25">
      <c r="A2087" t="s">
        <v>415</v>
      </c>
      <c r="B2087">
        <v>68</v>
      </c>
      <c r="C2087" t="s">
        <v>458</v>
      </c>
      <c r="D2087">
        <v>12</v>
      </c>
    </row>
    <row r="2088" spans="1:4" x14ac:dyDescent="0.25">
      <c r="A2088" t="s">
        <v>415</v>
      </c>
      <c r="B2088">
        <v>69</v>
      </c>
      <c r="C2088" t="s">
        <v>456</v>
      </c>
      <c r="D2088">
        <v>246</v>
      </c>
    </row>
    <row r="2089" spans="1:4" x14ac:dyDescent="0.25">
      <c r="A2089" t="s">
        <v>415</v>
      </c>
      <c r="B2089">
        <v>69</v>
      </c>
      <c r="C2089" t="s">
        <v>457</v>
      </c>
      <c r="D2089">
        <v>240</v>
      </c>
    </row>
    <row r="2090" spans="1:4" x14ac:dyDescent="0.25">
      <c r="A2090" t="s">
        <v>415</v>
      </c>
      <c r="B2090">
        <v>69</v>
      </c>
      <c r="C2090" t="s">
        <v>458</v>
      </c>
      <c r="D2090">
        <v>8</v>
      </c>
    </row>
    <row r="2091" spans="1:4" x14ac:dyDescent="0.25">
      <c r="A2091" t="s">
        <v>415</v>
      </c>
      <c r="B2091">
        <v>70</v>
      </c>
      <c r="C2091" t="s">
        <v>456</v>
      </c>
      <c r="D2091">
        <v>203</v>
      </c>
    </row>
    <row r="2092" spans="1:4" x14ac:dyDescent="0.25">
      <c r="A2092" t="s">
        <v>415</v>
      </c>
      <c r="B2092">
        <v>70</v>
      </c>
      <c r="C2092" t="s">
        <v>457</v>
      </c>
      <c r="D2092">
        <v>161</v>
      </c>
    </row>
    <row r="2093" spans="1:4" x14ac:dyDescent="0.25">
      <c r="A2093" t="s">
        <v>415</v>
      </c>
      <c r="B2093">
        <v>70</v>
      </c>
      <c r="C2093" t="s">
        <v>458</v>
      </c>
      <c r="D2093">
        <v>1</v>
      </c>
    </row>
    <row r="2094" spans="1:4" x14ac:dyDescent="0.25">
      <c r="A2094" t="s">
        <v>415</v>
      </c>
      <c r="B2094">
        <v>71</v>
      </c>
      <c r="C2094" t="s">
        <v>456</v>
      </c>
      <c r="D2094">
        <v>167</v>
      </c>
    </row>
    <row r="2095" spans="1:4" x14ac:dyDescent="0.25">
      <c r="A2095" t="s">
        <v>415</v>
      </c>
      <c r="B2095">
        <v>71</v>
      </c>
      <c r="C2095" t="s">
        <v>457</v>
      </c>
      <c r="D2095">
        <v>156</v>
      </c>
    </row>
    <row r="2096" spans="1:4" x14ac:dyDescent="0.25">
      <c r="A2096" t="s">
        <v>415</v>
      </c>
      <c r="B2096">
        <v>71</v>
      </c>
      <c r="C2096" t="s">
        <v>458</v>
      </c>
      <c r="D2096">
        <v>7</v>
      </c>
    </row>
    <row r="2097" spans="1:4" x14ac:dyDescent="0.25">
      <c r="A2097" t="s">
        <v>415</v>
      </c>
      <c r="B2097">
        <v>72</v>
      </c>
      <c r="C2097" t="s">
        <v>456</v>
      </c>
      <c r="D2097">
        <v>188</v>
      </c>
    </row>
    <row r="2098" spans="1:4" x14ac:dyDescent="0.25">
      <c r="A2098" t="s">
        <v>415</v>
      </c>
      <c r="B2098">
        <v>72</v>
      </c>
      <c r="C2098" t="s">
        <v>457</v>
      </c>
      <c r="D2098">
        <v>138</v>
      </c>
    </row>
    <row r="2099" spans="1:4" x14ac:dyDescent="0.25">
      <c r="A2099" t="s">
        <v>415</v>
      </c>
      <c r="B2099">
        <v>72</v>
      </c>
      <c r="C2099" t="s">
        <v>458</v>
      </c>
      <c r="D2099">
        <v>6</v>
      </c>
    </row>
    <row r="2100" spans="1:4" x14ac:dyDescent="0.25">
      <c r="A2100" t="s">
        <v>415</v>
      </c>
      <c r="B2100">
        <v>73</v>
      </c>
      <c r="C2100" t="s">
        <v>456</v>
      </c>
      <c r="D2100">
        <v>135</v>
      </c>
    </row>
    <row r="2101" spans="1:4" x14ac:dyDescent="0.25">
      <c r="A2101" t="s">
        <v>415</v>
      </c>
      <c r="B2101">
        <v>73</v>
      </c>
      <c r="C2101" t="s">
        <v>457</v>
      </c>
      <c r="D2101">
        <v>154</v>
      </c>
    </row>
    <row r="2102" spans="1:4" x14ac:dyDescent="0.25">
      <c r="A2102" t="s">
        <v>415</v>
      </c>
      <c r="B2102">
        <v>73</v>
      </c>
      <c r="C2102" t="s">
        <v>458</v>
      </c>
      <c r="D2102">
        <v>4</v>
      </c>
    </row>
    <row r="2103" spans="1:4" x14ac:dyDescent="0.25">
      <c r="A2103" t="s">
        <v>415</v>
      </c>
      <c r="B2103">
        <v>74</v>
      </c>
      <c r="C2103" t="s">
        <v>456</v>
      </c>
      <c r="D2103">
        <v>135</v>
      </c>
    </row>
    <row r="2104" spans="1:4" x14ac:dyDescent="0.25">
      <c r="A2104" t="s">
        <v>415</v>
      </c>
      <c r="B2104">
        <v>74</v>
      </c>
      <c r="C2104" t="s">
        <v>457</v>
      </c>
      <c r="D2104">
        <v>132</v>
      </c>
    </row>
    <row r="2105" spans="1:4" x14ac:dyDescent="0.25">
      <c r="A2105" t="s">
        <v>415</v>
      </c>
      <c r="B2105">
        <v>74</v>
      </c>
      <c r="C2105" t="s">
        <v>458</v>
      </c>
      <c r="D2105">
        <v>6</v>
      </c>
    </row>
    <row r="2106" spans="1:4" x14ac:dyDescent="0.25">
      <c r="A2106" t="s">
        <v>415</v>
      </c>
      <c r="B2106">
        <v>75</v>
      </c>
      <c r="C2106" t="s">
        <v>456</v>
      </c>
      <c r="D2106">
        <v>114</v>
      </c>
    </row>
    <row r="2107" spans="1:4" x14ac:dyDescent="0.25">
      <c r="A2107" t="s">
        <v>415</v>
      </c>
      <c r="B2107">
        <v>75</v>
      </c>
      <c r="C2107" t="s">
        <v>457</v>
      </c>
      <c r="D2107">
        <v>131</v>
      </c>
    </row>
    <row r="2108" spans="1:4" x14ac:dyDescent="0.25">
      <c r="A2108" t="s">
        <v>415</v>
      </c>
      <c r="B2108">
        <v>75</v>
      </c>
      <c r="C2108" t="s">
        <v>458</v>
      </c>
      <c r="D2108">
        <v>2</v>
      </c>
    </row>
    <row r="2109" spans="1:4" x14ac:dyDescent="0.25">
      <c r="A2109" t="s">
        <v>415</v>
      </c>
      <c r="B2109">
        <v>76</v>
      </c>
      <c r="C2109" t="s">
        <v>456</v>
      </c>
      <c r="D2109">
        <v>103</v>
      </c>
    </row>
    <row r="2110" spans="1:4" x14ac:dyDescent="0.25">
      <c r="A2110" t="s">
        <v>415</v>
      </c>
      <c r="B2110">
        <v>76</v>
      </c>
      <c r="C2110" t="s">
        <v>457</v>
      </c>
      <c r="D2110">
        <v>104</v>
      </c>
    </row>
    <row r="2111" spans="1:4" x14ac:dyDescent="0.25">
      <c r="A2111" t="s">
        <v>415</v>
      </c>
      <c r="B2111">
        <v>76</v>
      </c>
      <c r="C2111" t="s">
        <v>458</v>
      </c>
      <c r="D2111">
        <v>4</v>
      </c>
    </row>
    <row r="2112" spans="1:4" x14ac:dyDescent="0.25">
      <c r="A2112" t="s">
        <v>415</v>
      </c>
      <c r="B2112">
        <v>77</v>
      </c>
      <c r="C2112" t="s">
        <v>456</v>
      </c>
      <c r="D2112">
        <v>91</v>
      </c>
    </row>
    <row r="2113" spans="1:4" x14ac:dyDescent="0.25">
      <c r="A2113" t="s">
        <v>415</v>
      </c>
      <c r="B2113">
        <v>77</v>
      </c>
      <c r="C2113" t="s">
        <v>457</v>
      </c>
      <c r="D2113">
        <v>104</v>
      </c>
    </row>
    <row r="2114" spans="1:4" x14ac:dyDescent="0.25">
      <c r="A2114" t="s">
        <v>415</v>
      </c>
      <c r="B2114">
        <v>77</v>
      </c>
      <c r="C2114" t="s">
        <v>458</v>
      </c>
      <c r="D2114">
        <v>2</v>
      </c>
    </row>
    <row r="2115" spans="1:4" x14ac:dyDescent="0.25">
      <c r="A2115" t="s">
        <v>415</v>
      </c>
      <c r="B2115">
        <v>78</v>
      </c>
      <c r="C2115" t="s">
        <v>456</v>
      </c>
      <c r="D2115">
        <v>97</v>
      </c>
    </row>
    <row r="2116" spans="1:4" x14ac:dyDescent="0.25">
      <c r="A2116" t="s">
        <v>415</v>
      </c>
      <c r="B2116">
        <v>78</v>
      </c>
      <c r="C2116" t="s">
        <v>457</v>
      </c>
      <c r="D2116">
        <v>95</v>
      </c>
    </row>
    <row r="2117" spans="1:4" x14ac:dyDescent="0.25">
      <c r="A2117" t="s">
        <v>415</v>
      </c>
      <c r="B2117">
        <v>78</v>
      </c>
      <c r="C2117" t="s">
        <v>458</v>
      </c>
      <c r="D2117">
        <v>3</v>
      </c>
    </row>
    <row r="2118" spans="1:4" x14ac:dyDescent="0.25">
      <c r="A2118" t="s">
        <v>415</v>
      </c>
      <c r="B2118">
        <v>79</v>
      </c>
      <c r="C2118" t="s">
        <v>456</v>
      </c>
      <c r="D2118">
        <v>79</v>
      </c>
    </row>
    <row r="2119" spans="1:4" x14ac:dyDescent="0.25">
      <c r="A2119" t="s">
        <v>415</v>
      </c>
      <c r="B2119">
        <v>79</v>
      </c>
      <c r="C2119" t="s">
        <v>457</v>
      </c>
      <c r="D2119">
        <v>91</v>
      </c>
    </row>
    <row r="2120" spans="1:4" x14ac:dyDescent="0.25">
      <c r="A2120" t="s">
        <v>415</v>
      </c>
      <c r="B2120">
        <v>79</v>
      </c>
      <c r="C2120" t="s">
        <v>458</v>
      </c>
      <c r="D2120">
        <v>3</v>
      </c>
    </row>
    <row r="2121" spans="1:4" x14ac:dyDescent="0.25">
      <c r="A2121" t="s">
        <v>415</v>
      </c>
      <c r="B2121">
        <v>80</v>
      </c>
      <c r="C2121" t="s">
        <v>456</v>
      </c>
      <c r="D2121">
        <v>81</v>
      </c>
    </row>
    <row r="2122" spans="1:4" x14ac:dyDescent="0.25">
      <c r="A2122" t="s">
        <v>415</v>
      </c>
      <c r="B2122">
        <v>80</v>
      </c>
      <c r="C2122" t="s">
        <v>457</v>
      </c>
      <c r="D2122">
        <v>73</v>
      </c>
    </row>
    <row r="2123" spans="1:4" x14ac:dyDescent="0.25">
      <c r="A2123" t="s">
        <v>415</v>
      </c>
      <c r="B2123">
        <v>80</v>
      </c>
      <c r="C2123" t="s">
        <v>458</v>
      </c>
      <c r="D2123">
        <v>4</v>
      </c>
    </row>
    <row r="2124" spans="1:4" x14ac:dyDescent="0.25">
      <c r="A2124" t="s">
        <v>415</v>
      </c>
      <c r="B2124">
        <v>81</v>
      </c>
      <c r="C2124" t="s">
        <v>456</v>
      </c>
      <c r="D2124">
        <v>68</v>
      </c>
    </row>
    <row r="2125" spans="1:4" x14ac:dyDescent="0.25">
      <c r="A2125" t="s">
        <v>415</v>
      </c>
      <c r="B2125">
        <v>81</v>
      </c>
      <c r="C2125" t="s">
        <v>457</v>
      </c>
      <c r="D2125">
        <v>65</v>
      </c>
    </row>
    <row r="2126" spans="1:4" x14ac:dyDescent="0.25">
      <c r="A2126" t="s">
        <v>415</v>
      </c>
      <c r="B2126">
        <v>81</v>
      </c>
      <c r="C2126" t="s">
        <v>458</v>
      </c>
      <c r="D2126">
        <v>1</v>
      </c>
    </row>
    <row r="2127" spans="1:4" x14ac:dyDescent="0.25">
      <c r="A2127" t="s">
        <v>415</v>
      </c>
      <c r="B2127">
        <v>82</v>
      </c>
      <c r="C2127" t="s">
        <v>456</v>
      </c>
      <c r="D2127">
        <v>76</v>
      </c>
    </row>
    <row r="2128" spans="1:4" x14ac:dyDescent="0.25">
      <c r="A2128" t="s">
        <v>415</v>
      </c>
      <c r="B2128">
        <v>82</v>
      </c>
      <c r="C2128" t="s">
        <v>457</v>
      </c>
      <c r="D2128">
        <v>54</v>
      </c>
    </row>
    <row r="2129" spans="1:4" x14ac:dyDescent="0.25">
      <c r="A2129" t="s">
        <v>415</v>
      </c>
      <c r="B2129">
        <v>82</v>
      </c>
      <c r="C2129" t="s">
        <v>458</v>
      </c>
      <c r="D2129">
        <v>3</v>
      </c>
    </row>
    <row r="2130" spans="1:4" x14ac:dyDescent="0.25">
      <c r="A2130" t="s">
        <v>415</v>
      </c>
      <c r="B2130">
        <v>83</v>
      </c>
      <c r="C2130" t="s">
        <v>456</v>
      </c>
      <c r="D2130">
        <v>58</v>
      </c>
    </row>
    <row r="2131" spans="1:4" x14ac:dyDescent="0.25">
      <c r="A2131" t="s">
        <v>415</v>
      </c>
      <c r="B2131">
        <v>83</v>
      </c>
      <c r="C2131" t="s">
        <v>457</v>
      </c>
      <c r="D2131">
        <v>54</v>
      </c>
    </row>
    <row r="2132" spans="1:4" x14ac:dyDescent="0.25">
      <c r="A2132" t="s">
        <v>415</v>
      </c>
      <c r="B2132">
        <v>83</v>
      </c>
      <c r="C2132" t="s">
        <v>458</v>
      </c>
      <c r="D2132">
        <v>3</v>
      </c>
    </row>
    <row r="2133" spans="1:4" x14ac:dyDescent="0.25">
      <c r="A2133" t="s">
        <v>415</v>
      </c>
      <c r="B2133">
        <v>84</v>
      </c>
      <c r="C2133" t="s">
        <v>456</v>
      </c>
      <c r="D2133">
        <v>48</v>
      </c>
    </row>
    <row r="2134" spans="1:4" x14ac:dyDescent="0.25">
      <c r="A2134" t="s">
        <v>415</v>
      </c>
      <c r="B2134">
        <v>84</v>
      </c>
      <c r="C2134" t="s">
        <v>457</v>
      </c>
      <c r="D2134">
        <v>58</v>
      </c>
    </row>
    <row r="2135" spans="1:4" x14ac:dyDescent="0.25">
      <c r="A2135" t="s">
        <v>415</v>
      </c>
      <c r="B2135">
        <v>84</v>
      </c>
      <c r="C2135" t="s">
        <v>458</v>
      </c>
      <c r="D2135">
        <v>1</v>
      </c>
    </row>
    <row r="2136" spans="1:4" x14ac:dyDescent="0.25">
      <c r="A2136" t="s">
        <v>415</v>
      </c>
      <c r="B2136">
        <v>85</v>
      </c>
      <c r="C2136" t="s">
        <v>456</v>
      </c>
      <c r="D2136">
        <v>61</v>
      </c>
    </row>
    <row r="2137" spans="1:4" x14ac:dyDescent="0.25">
      <c r="A2137" t="s">
        <v>415</v>
      </c>
      <c r="B2137">
        <v>85</v>
      </c>
      <c r="C2137" t="s">
        <v>457</v>
      </c>
      <c r="D2137">
        <v>39</v>
      </c>
    </row>
    <row r="2138" spans="1:4" x14ac:dyDescent="0.25">
      <c r="A2138" t="s">
        <v>415</v>
      </c>
      <c r="B2138">
        <v>85</v>
      </c>
      <c r="C2138" t="s">
        <v>458</v>
      </c>
      <c r="D2138">
        <v>1</v>
      </c>
    </row>
    <row r="2139" spans="1:4" x14ac:dyDescent="0.25">
      <c r="A2139" t="s">
        <v>415</v>
      </c>
      <c r="B2139">
        <v>86</v>
      </c>
      <c r="C2139" t="s">
        <v>456</v>
      </c>
      <c r="D2139">
        <v>57</v>
      </c>
    </row>
    <row r="2140" spans="1:4" x14ac:dyDescent="0.25">
      <c r="A2140" t="s">
        <v>415</v>
      </c>
      <c r="B2140">
        <v>86</v>
      </c>
      <c r="C2140" t="s">
        <v>457</v>
      </c>
      <c r="D2140">
        <v>44</v>
      </c>
    </row>
    <row r="2141" spans="1:4" x14ac:dyDescent="0.25">
      <c r="A2141" t="s">
        <v>415</v>
      </c>
      <c r="B2141">
        <v>86</v>
      </c>
      <c r="C2141" t="s">
        <v>458</v>
      </c>
      <c r="D2141">
        <v>2</v>
      </c>
    </row>
    <row r="2142" spans="1:4" x14ac:dyDescent="0.25">
      <c r="A2142" t="s">
        <v>415</v>
      </c>
      <c r="B2142">
        <v>87</v>
      </c>
      <c r="C2142" t="s">
        <v>456</v>
      </c>
      <c r="D2142">
        <v>42</v>
      </c>
    </row>
    <row r="2143" spans="1:4" x14ac:dyDescent="0.25">
      <c r="A2143" t="s">
        <v>415</v>
      </c>
      <c r="B2143">
        <v>87</v>
      </c>
      <c r="C2143" t="s">
        <v>457</v>
      </c>
      <c r="D2143">
        <v>35</v>
      </c>
    </row>
    <row r="2144" spans="1:4" x14ac:dyDescent="0.25">
      <c r="A2144" t="s">
        <v>415</v>
      </c>
      <c r="B2144">
        <v>87</v>
      </c>
      <c r="C2144" t="s">
        <v>458</v>
      </c>
      <c r="D2144">
        <v>1</v>
      </c>
    </row>
    <row r="2145" spans="1:4" x14ac:dyDescent="0.25">
      <c r="A2145" t="s">
        <v>415</v>
      </c>
      <c r="B2145">
        <v>88</v>
      </c>
      <c r="C2145" t="s">
        <v>456</v>
      </c>
      <c r="D2145">
        <v>39</v>
      </c>
    </row>
    <row r="2146" spans="1:4" x14ac:dyDescent="0.25">
      <c r="A2146" t="s">
        <v>415</v>
      </c>
      <c r="B2146">
        <v>88</v>
      </c>
      <c r="C2146" t="s">
        <v>457</v>
      </c>
      <c r="D2146">
        <v>25</v>
      </c>
    </row>
    <row r="2147" spans="1:4" x14ac:dyDescent="0.25">
      <c r="A2147" t="s">
        <v>415</v>
      </c>
      <c r="B2147">
        <v>88</v>
      </c>
      <c r="C2147" t="s">
        <v>458</v>
      </c>
      <c r="D2147">
        <v>1</v>
      </c>
    </row>
    <row r="2148" spans="1:4" x14ac:dyDescent="0.25">
      <c r="A2148" t="s">
        <v>415</v>
      </c>
      <c r="B2148">
        <v>89</v>
      </c>
      <c r="C2148" t="s">
        <v>456</v>
      </c>
      <c r="D2148">
        <v>34</v>
      </c>
    </row>
    <row r="2149" spans="1:4" x14ac:dyDescent="0.25">
      <c r="A2149" t="s">
        <v>415</v>
      </c>
      <c r="B2149">
        <v>89</v>
      </c>
      <c r="C2149" t="s">
        <v>457</v>
      </c>
      <c r="D2149">
        <v>30</v>
      </c>
    </row>
    <row r="2150" spans="1:4" x14ac:dyDescent="0.25">
      <c r="A2150" t="s">
        <v>415</v>
      </c>
      <c r="B2150">
        <v>89</v>
      </c>
      <c r="C2150" t="s">
        <v>458</v>
      </c>
      <c r="D2150">
        <v>1</v>
      </c>
    </row>
    <row r="2151" spans="1:4" x14ac:dyDescent="0.25">
      <c r="A2151" t="s">
        <v>415</v>
      </c>
      <c r="B2151">
        <v>90</v>
      </c>
      <c r="C2151" t="s">
        <v>456</v>
      </c>
      <c r="D2151">
        <v>31</v>
      </c>
    </row>
    <row r="2152" spans="1:4" x14ac:dyDescent="0.25">
      <c r="A2152" t="s">
        <v>415</v>
      </c>
      <c r="B2152">
        <v>90</v>
      </c>
      <c r="C2152" t="s">
        <v>457</v>
      </c>
      <c r="D2152">
        <v>18</v>
      </c>
    </row>
    <row r="2153" spans="1:4" x14ac:dyDescent="0.25">
      <c r="A2153" t="s">
        <v>415</v>
      </c>
      <c r="B2153">
        <v>90</v>
      </c>
      <c r="C2153" t="s">
        <v>458</v>
      </c>
      <c r="D2153">
        <v>1</v>
      </c>
    </row>
    <row r="2154" spans="1:4" x14ac:dyDescent="0.25">
      <c r="A2154" t="s">
        <v>415</v>
      </c>
      <c r="B2154">
        <v>91</v>
      </c>
      <c r="C2154" t="s">
        <v>456</v>
      </c>
      <c r="D2154">
        <v>27</v>
      </c>
    </row>
    <row r="2155" spans="1:4" x14ac:dyDescent="0.25">
      <c r="A2155" t="s">
        <v>415</v>
      </c>
      <c r="B2155">
        <v>91</v>
      </c>
      <c r="C2155" t="s">
        <v>457</v>
      </c>
      <c r="D2155">
        <v>21</v>
      </c>
    </row>
    <row r="2156" spans="1:4" x14ac:dyDescent="0.25">
      <c r="A2156" t="s">
        <v>415</v>
      </c>
      <c r="B2156">
        <v>92</v>
      </c>
      <c r="C2156" t="s">
        <v>456</v>
      </c>
      <c r="D2156">
        <v>16</v>
      </c>
    </row>
    <row r="2157" spans="1:4" x14ac:dyDescent="0.25">
      <c r="A2157" t="s">
        <v>415</v>
      </c>
      <c r="B2157">
        <v>92</v>
      </c>
      <c r="C2157" t="s">
        <v>457</v>
      </c>
      <c r="D2157">
        <v>12</v>
      </c>
    </row>
    <row r="2158" spans="1:4" x14ac:dyDescent="0.25">
      <c r="A2158" t="s">
        <v>415</v>
      </c>
      <c r="B2158">
        <v>93</v>
      </c>
      <c r="C2158" t="s">
        <v>456</v>
      </c>
      <c r="D2158">
        <v>16</v>
      </c>
    </row>
    <row r="2159" spans="1:4" x14ac:dyDescent="0.25">
      <c r="A2159" t="s">
        <v>415</v>
      </c>
      <c r="B2159">
        <v>93</v>
      </c>
      <c r="C2159" t="s">
        <v>457</v>
      </c>
      <c r="D2159">
        <v>7</v>
      </c>
    </row>
    <row r="2160" spans="1:4" x14ac:dyDescent="0.25">
      <c r="A2160" t="s">
        <v>415</v>
      </c>
      <c r="B2160">
        <v>94</v>
      </c>
      <c r="C2160" t="s">
        <v>456</v>
      </c>
      <c r="D2160">
        <v>8</v>
      </c>
    </row>
    <row r="2161" spans="1:4" x14ac:dyDescent="0.25">
      <c r="A2161" t="s">
        <v>415</v>
      </c>
      <c r="B2161">
        <v>94</v>
      </c>
      <c r="C2161" t="s">
        <v>457</v>
      </c>
      <c r="D2161">
        <v>9</v>
      </c>
    </row>
    <row r="2162" spans="1:4" x14ac:dyDescent="0.25">
      <c r="A2162" t="s">
        <v>415</v>
      </c>
      <c r="B2162">
        <v>95</v>
      </c>
      <c r="C2162" t="s">
        <v>456</v>
      </c>
      <c r="D2162">
        <v>6</v>
      </c>
    </row>
    <row r="2163" spans="1:4" x14ac:dyDescent="0.25">
      <c r="A2163" t="s">
        <v>415</v>
      </c>
      <c r="B2163">
        <v>95</v>
      </c>
      <c r="C2163" t="s">
        <v>457</v>
      </c>
      <c r="D2163">
        <v>8</v>
      </c>
    </row>
    <row r="2164" spans="1:4" x14ac:dyDescent="0.25">
      <c r="A2164" t="s">
        <v>415</v>
      </c>
      <c r="B2164">
        <v>96</v>
      </c>
      <c r="C2164" t="s">
        <v>456</v>
      </c>
      <c r="D2164">
        <v>7</v>
      </c>
    </row>
    <row r="2165" spans="1:4" x14ac:dyDescent="0.25">
      <c r="A2165" t="s">
        <v>415</v>
      </c>
      <c r="B2165">
        <v>96</v>
      </c>
      <c r="C2165" t="s">
        <v>457</v>
      </c>
      <c r="D2165">
        <v>4</v>
      </c>
    </row>
    <row r="2166" spans="1:4" x14ac:dyDescent="0.25">
      <c r="A2166" t="s">
        <v>415</v>
      </c>
      <c r="B2166">
        <v>97</v>
      </c>
      <c r="C2166" t="s">
        <v>456</v>
      </c>
      <c r="D2166">
        <v>4</v>
      </c>
    </row>
    <row r="2167" spans="1:4" x14ac:dyDescent="0.25">
      <c r="A2167" t="s">
        <v>415</v>
      </c>
      <c r="B2167">
        <v>98</v>
      </c>
      <c r="C2167" t="s">
        <v>456</v>
      </c>
      <c r="D2167">
        <v>1</v>
      </c>
    </row>
    <row r="2168" spans="1:4" x14ac:dyDescent="0.25">
      <c r="A2168" t="s">
        <v>415</v>
      </c>
      <c r="B2168">
        <v>99</v>
      </c>
      <c r="C2168" t="s">
        <v>456</v>
      </c>
      <c r="D2168">
        <v>1</v>
      </c>
    </row>
    <row r="2169" spans="1:4" x14ac:dyDescent="0.25">
      <c r="A2169" t="s">
        <v>415</v>
      </c>
      <c r="B2169">
        <v>99</v>
      </c>
      <c r="C2169" t="s">
        <v>457</v>
      </c>
      <c r="D2169">
        <v>1</v>
      </c>
    </row>
    <row r="2170" spans="1:4" x14ac:dyDescent="0.25">
      <c r="A2170" t="s">
        <v>417</v>
      </c>
      <c r="B2170">
        <v>101</v>
      </c>
      <c r="C2170" t="s">
        <v>456</v>
      </c>
      <c r="D2170">
        <v>1</v>
      </c>
    </row>
    <row r="2171" spans="1:4" x14ac:dyDescent="0.25">
      <c r="A2171" t="s">
        <v>417</v>
      </c>
      <c r="B2171">
        <v>116</v>
      </c>
      <c r="C2171" t="s">
        <v>456</v>
      </c>
      <c r="D2171">
        <v>1</v>
      </c>
    </row>
    <row r="2172" spans="1:4" x14ac:dyDescent="0.25">
      <c r="A2172" t="s">
        <v>417</v>
      </c>
      <c r="B2172">
        <v>116</v>
      </c>
      <c r="C2172" t="s">
        <v>457</v>
      </c>
      <c r="D2172">
        <v>1</v>
      </c>
    </row>
    <row r="2173" spans="1:4" x14ac:dyDescent="0.25">
      <c r="A2173" t="s">
        <v>417</v>
      </c>
      <c r="B2173">
        <v>18</v>
      </c>
      <c r="C2173" t="s">
        <v>456</v>
      </c>
      <c r="D2173">
        <v>7</v>
      </c>
    </row>
    <row r="2174" spans="1:4" x14ac:dyDescent="0.25">
      <c r="A2174" t="s">
        <v>417</v>
      </c>
      <c r="B2174">
        <v>18</v>
      </c>
      <c r="C2174" t="s">
        <v>457</v>
      </c>
      <c r="D2174">
        <v>6</v>
      </c>
    </row>
    <row r="2175" spans="1:4" x14ac:dyDescent="0.25">
      <c r="A2175" t="s">
        <v>417</v>
      </c>
      <c r="B2175">
        <v>19</v>
      </c>
      <c r="C2175" t="s">
        <v>456</v>
      </c>
      <c r="D2175">
        <v>3</v>
      </c>
    </row>
    <row r="2176" spans="1:4" x14ac:dyDescent="0.25">
      <c r="A2176" t="s">
        <v>417</v>
      </c>
      <c r="B2176">
        <v>19</v>
      </c>
      <c r="C2176" t="s">
        <v>457</v>
      </c>
      <c r="D2176">
        <v>9</v>
      </c>
    </row>
    <row r="2177" spans="1:4" x14ac:dyDescent="0.25">
      <c r="A2177" t="s">
        <v>417</v>
      </c>
      <c r="B2177">
        <v>20</v>
      </c>
      <c r="C2177" t="s">
        <v>456</v>
      </c>
      <c r="D2177">
        <v>8</v>
      </c>
    </row>
    <row r="2178" spans="1:4" x14ac:dyDescent="0.25">
      <c r="A2178" t="s">
        <v>417</v>
      </c>
      <c r="B2178">
        <v>20</v>
      </c>
      <c r="C2178" t="s">
        <v>457</v>
      </c>
      <c r="D2178">
        <v>3</v>
      </c>
    </row>
    <row r="2179" spans="1:4" x14ac:dyDescent="0.25">
      <c r="A2179" t="s">
        <v>417</v>
      </c>
      <c r="B2179">
        <v>21</v>
      </c>
      <c r="C2179" t="s">
        <v>456</v>
      </c>
      <c r="D2179">
        <v>7</v>
      </c>
    </row>
    <row r="2180" spans="1:4" x14ac:dyDescent="0.25">
      <c r="A2180" t="s">
        <v>417</v>
      </c>
      <c r="B2180">
        <v>21</v>
      </c>
      <c r="C2180" t="s">
        <v>457</v>
      </c>
      <c r="D2180">
        <v>8</v>
      </c>
    </row>
    <row r="2181" spans="1:4" x14ac:dyDescent="0.25">
      <c r="A2181" t="s">
        <v>417</v>
      </c>
      <c r="B2181">
        <v>22</v>
      </c>
      <c r="C2181" t="s">
        <v>456</v>
      </c>
      <c r="D2181">
        <v>7</v>
      </c>
    </row>
    <row r="2182" spans="1:4" x14ac:dyDescent="0.25">
      <c r="A2182" t="s">
        <v>417</v>
      </c>
      <c r="B2182">
        <v>22</v>
      </c>
      <c r="C2182" t="s">
        <v>457</v>
      </c>
      <c r="D2182">
        <v>8</v>
      </c>
    </row>
    <row r="2183" spans="1:4" x14ac:dyDescent="0.25">
      <c r="A2183" t="s">
        <v>417</v>
      </c>
      <c r="B2183">
        <v>23</v>
      </c>
      <c r="C2183" t="s">
        <v>456</v>
      </c>
      <c r="D2183">
        <v>9</v>
      </c>
    </row>
    <row r="2184" spans="1:4" x14ac:dyDescent="0.25">
      <c r="A2184" t="s">
        <v>417</v>
      </c>
      <c r="B2184">
        <v>23</v>
      </c>
      <c r="C2184" t="s">
        <v>457</v>
      </c>
      <c r="D2184">
        <v>4</v>
      </c>
    </row>
    <row r="2185" spans="1:4" x14ac:dyDescent="0.25">
      <c r="A2185" t="s">
        <v>417</v>
      </c>
      <c r="B2185">
        <v>24</v>
      </c>
      <c r="C2185" t="s">
        <v>456</v>
      </c>
      <c r="D2185">
        <v>6</v>
      </c>
    </row>
    <row r="2186" spans="1:4" x14ac:dyDescent="0.25">
      <c r="A2186" t="s">
        <v>417</v>
      </c>
      <c r="B2186">
        <v>24</v>
      </c>
      <c r="C2186" t="s">
        <v>457</v>
      </c>
      <c r="D2186">
        <v>11</v>
      </c>
    </row>
    <row r="2187" spans="1:4" x14ac:dyDescent="0.25">
      <c r="A2187" t="s">
        <v>417</v>
      </c>
      <c r="B2187">
        <v>25</v>
      </c>
      <c r="C2187" t="s">
        <v>456</v>
      </c>
      <c r="D2187">
        <v>8</v>
      </c>
    </row>
    <row r="2188" spans="1:4" x14ac:dyDescent="0.25">
      <c r="A2188" t="s">
        <v>417</v>
      </c>
      <c r="B2188">
        <v>25</v>
      </c>
      <c r="C2188" t="s">
        <v>457</v>
      </c>
      <c r="D2188">
        <v>14</v>
      </c>
    </row>
    <row r="2189" spans="1:4" x14ac:dyDescent="0.25">
      <c r="A2189" t="s">
        <v>417</v>
      </c>
      <c r="B2189">
        <v>26</v>
      </c>
      <c r="C2189" t="s">
        <v>456</v>
      </c>
      <c r="D2189">
        <v>11</v>
      </c>
    </row>
    <row r="2190" spans="1:4" x14ac:dyDescent="0.25">
      <c r="A2190" t="s">
        <v>417</v>
      </c>
      <c r="B2190">
        <v>26</v>
      </c>
      <c r="C2190" t="s">
        <v>457</v>
      </c>
      <c r="D2190">
        <v>4</v>
      </c>
    </row>
    <row r="2191" spans="1:4" x14ac:dyDescent="0.25">
      <c r="A2191" t="s">
        <v>417</v>
      </c>
      <c r="B2191">
        <v>27</v>
      </c>
      <c r="C2191" t="s">
        <v>456</v>
      </c>
      <c r="D2191">
        <v>9</v>
      </c>
    </row>
    <row r="2192" spans="1:4" x14ac:dyDescent="0.25">
      <c r="A2192" t="s">
        <v>417</v>
      </c>
      <c r="B2192">
        <v>27</v>
      </c>
      <c r="C2192" t="s">
        <v>457</v>
      </c>
      <c r="D2192">
        <v>12</v>
      </c>
    </row>
    <row r="2193" spans="1:4" x14ac:dyDescent="0.25">
      <c r="A2193" t="s">
        <v>417</v>
      </c>
      <c r="B2193">
        <v>28</v>
      </c>
      <c r="C2193" t="s">
        <v>456</v>
      </c>
      <c r="D2193">
        <v>11</v>
      </c>
    </row>
    <row r="2194" spans="1:4" x14ac:dyDescent="0.25">
      <c r="A2194" t="s">
        <v>417</v>
      </c>
      <c r="B2194">
        <v>28</v>
      </c>
      <c r="C2194" t="s">
        <v>457</v>
      </c>
      <c r="D2194">
        <v>7</v>
      </c>
    </row>
    <row r="2195" spans="1:4" x14ac:dyDescent="0.25">
      <c r="A2195" t="s">
        <v>417</v>
      </c>
      <c r="B2195">
        <v>29</v>
      </c>
      <c r="C2195" t="s">
        <v>456</v>
      </c>
      <c r="D2195">
        <v>9</v>
      </c>
    </row>
    <row r="2196" spans="1:4" x14ac:dyDescent="0.25">
      <c r="A2196" t="s">
        <v>417</v>
      </c>
      <c r="B2196">
        <v>29</v>
      </c>
      <c r="C2196" t="s">
        <v>457</v>
      </c>
      <c r="D2196">
        <v>10</v>
      </c>
    </row>
    <row r="2197" spans="1:4" x14ac:dyDescent="0.25">
      <c r="A2197" t="s">
        <v>417</v>
      </c>
      <c r="B2197">
        <v>30</v>
      </c>
      <c r="C2197" t="s">
        <v>456</v>
      </c>
      <c r="D2197">
        <v>10</v>
      </c>
    </row>
    <row r="2198" spans="1:4" x14ac:dyDescent="0.25">
      <c r="A2198" t="s">
        <v>417</v>
      </c>
      <c r="B2198">
        <v>30</v>
      </c>
      <c r="C2198" t="s">
        <v>457</v>
      </c>
      <c r="D2198">
        <v>6</v>
      </c>
    </row>
    <row r="2199" spans="1:4" x14ac:dyDescent="0.25">
      <c r="A2199" t="s">
        <v>417</v>
      </c>
      <c r="B2199">
        <v>31</v>
      </c>
      <c r="C2199" t="s">
        <v>456</v>
      </c>
      <c r="D2199">
        <v>10</v>
      </c>
    </row>
    <row r="2200" spans="1:4" x14ac:dyDescent="0.25">
      <c r="A2200" t="s">
        <v>417</v>
      </c>
      <c r="B2200">
        <v>31</v>
      </c>
      <c r="C2200" t="s">
        <v>457</v>
      </c>
      <c r="D2200">
        <v>10</v>
      </c>
    </row>
    <row r="2201" spans="1:4" x14ac:dyDescent="0.25">
      <c r="A2201" t="s">
        <v>417</v>
      </c>
      <c r="B2201">
        <v>32</v>
      </c>
      <c r="C2201" t="s">
        <v>456</v>
      </c>
      <c r="D2201">
        <v>4</v>
      </c>
    </row>
    <row r="2202" spans="1:4" x14ac:dyDescent="0.25">
      <c r="A2202" t="s">
        <v>417</v>
      </c>
      <c r="B2202">
        <v>32</v>
      </c>
      <c r="C2202" t="s">
        <v>457</v>
      </c>
      <c r="D2202">
        <v>10</v>
      </c>
    </row>
    <row r="2203" spans="1:4" x14ac:dyDescent="0.25">
      <c r="A2203" t="s">
        <v>417</v>
      </c>
      <c r="B2203">
        <v>33</v>
      </c>
      <c r="C2203" t="s">
        <v>456</v>
      </c>
      <c r="D2203">
        <v>12</v>
      </c>
    </row>
    <row r="2204" spans="1:4" x14ac:dyDescent="0.25">
      <c r="A2204" t="s">
        <v>417</v>
      </c>
      <c r="B2204">
        <v>33</v>
      </c>
      <c r="C2204" t="s">
        <v>457</v>
      </c>
      <c r="D2204">
        <v>12</v>
      </c>
    </row>
    <row r="2205" spans="1:4" x14ac:dyDescent="0.25">
      <c r="A2205" t="s">
        <v>417</v>
      </c>
      <c r="B2205">
        <v>34</v>
      </c>
      <c r="C2205" t="s">
        <v>456</v>
      </c>
      <c r="D2205">
        <v>13</v>
      </c>
    </row>
    <row r="2206" spans="1:4" x14ac:dyDescent="0.25">
      <c r="A2206" t="s">
        <v>417</v>
      </c>
      <c r="B2206">
        <v>34</v>
      </c>
      <c r="C2206" t="s">
        <v>457</v>
      </c>
      <c r="D2206">
        <v>9</v>
      </c>
    </row>
    <row r="2207" spans="1:4" x14ac:dyDescent="0.25">
      <c r="A2207" t="s">
        <v>417</v>
      </c>
      <c r="B2207">
        <v>35</v>
      </c>
      <c r="C2207" t="s">
        <v>456</v>
      </c>
      <c r="D2207">
        <v>7</v>
      </c>
    </row>
    <row r="2208" spans="1:4" x14ac:dyDescent="0.25">
      <c r="A2208" t="s">
        <v>417</v>
      </c>
      <c r="B2208">
        <v>35</v>
      </c>
      <c r="C2208" t="s">
        <v>457</v>
      </c>
      <c r="D2208">
        <v>8</v>
      </c>
    </row>
    <row r="2209" spans="1:4" x14ac:dyDescent="0.25">
      <c r="A2209" t="s">
        <v>417</v>
      </c>
      <c r="B2209">
        <v>36</v>
      </c>
      <c r="C2209" t="s">
        <v>456</v>
      </c>
      <c r="D2209">
        <v>13</v>
      </c>
    </row>
    <row r="2210" spans="1:4" x14ac:dyDescent="0.25">
      <c r="A2210" t="s">
        <v>417</v>
      </c>
      <c r="B2210">
        <v>36</v>
      </c>
      <c r="C2210" t="s">
        <v>457</v>
      </c>
      <c r="D2210">
        <v>6</v>
      </c>
    </row>
    <row r="2211" spans="1:4" x14ac:dyDescent="0.25">
      <c r="A2211" t="s">
        <v>417</v>
      </c>
      <c r="B2211">
        <v>37</v>
      </c>
      <c r="C2211" t="s">
        <v>456</v>
      </c>
      <c r="D2211">
        <v>5</v>
      </c>
    </row>
    <row r="2212" spans="1:4" x14ac:dyDescent="0.25">
      <c r="A2212" t="s">
        <v>417</v>
      </c>
      <c r="B2212">
        <v>37</v>
      </c>
      <c r="C2212" t="s">
        <v>457</v>
      </c>
      <c r="D2212">
        <v>11</v>
      </c>
    </row>
    <row r="2213" spans="1:4" x14ac:dyDescent="0.25">
      <c r="A2213" t="s">
        <v>417</v>
      </c>
      <c r="B2213">
        <v>38</v>
      </c>
      <c r="C2213" t="s">
        <v>456</v>
      </c>
      <c r="D2213">
        <v>13</v>
      </c>
    </row>
    <row r="2214" spans="1:4" x14ac:dyDescent="0.25">
      <c r="A2214" t="s">
        <v>417</v>
      </c>
      <c r="B2214">
        <v>38</v>
      </c>
      <c r="C2214" t="s">
        <v>457</v>
      </c>
      <c r="D2214">
        <v>12</v>
      </c>
    </row>
    <row r="2215" spans="1:4" x14ac:dyDescent="0.25">
      <c r="A2215" t="s">
        <v>417</v>
      </c>
      <c r="B2215">
        <v>39</v>
      </c>
      <c r="C2215" t="s">
        <v>456</v>
      </c>
      <c r="D2215">
        <v>11</v>
      </c>
    </row>
    <row r="2216" spans="1:4" x14ac:dyDescent="0.25">
      <c r="A2216" t="s">
        <v>417</v>
      </c>
      <c r="B2216">
        <v>39</v>
      </c>
      <c r="C2216" t="s">
        <v>457</v>
      </c>
      <c r="D2216">
        <v>10</v>
      </c>
    </row>
    <row r="2217" spans="1:4" x14ac:dyDescent="0.25">
      <c r="A2217" t="s">
        <v>417</v>
      </c>
      <c r="B2217">
        <v>40</v>
      </c>
      <c r="C2217" t="s">
        <v>456</v>
      </c>
      <c r="D2217">
        <v>8</v>
      </c>
    </row>
    <row r="2218" spans="1:4" x14ac:dyDescent="0.25">
      <c r="A2218" t="s">
        <v>417</v>
      </c>
      <c r="B2218">
        <v>40</v>
      </c>
      <c r="C2218" t="s">
        <v>457</v>
      </c>
      <c r="D2218">
        <v>9</v>
      </c>
    </row>
    <row r="2219" spans="1:4" x14ac:dyDescent="0.25">
      <c r="A2219" t="s">
        <v>417</v>
      </c>
      <c r="B2219">
        <v>41</v>
      </c>
      <c r="C2219" t="s">
        <v>456</v>
      </c>
      <c r="D2219">
        <v>9</v>
      </c>
    </row>
    <row r="2220" spans="1:4" x14ac:dyDescent="0.25">
      <c r="A2220" t="s">
        <v>417</v>
      </c>
      <c r="B2220">
        <v>41</v>
      </c>
      <c r="C2220" t="s">
        <v>457</v>
      </c>
      <c r="D2220">
        <v>7</v>
      </c>
    </row>
    <row r="2221" spans="1:4" x14ac:dyDescent="0.25">
      <c r="A2221" t="s">
        <v>417</v>
      </c>
      <c r="B2221">
        <v>42</v>
      </c>
      <c r="C2221" t="s">
        <v>456</v>
      </c>
      <c r="D2221">
        <v>11</v>
      </c>
    </row>
    <row r="2222" spans="1:4" x14ac:dyDescent="0.25">
      <c r="A2222" t="s">
        <v>417</v>
      </c>
      <c r="B2222">
        <v>42</v>
      </c>
      <c r="C2222" t="s">
        <v>457</v>
      </c>
      <c r="D2222">
        <v>11</v>
      </c>
    </row>
    <row r="2223" spans="1:4" x14ac:dyDescent="0.25">
      <c r="A2223" t="s">
        <v>417</v>
      </c>
      <c r="B2223">
        <v>43</v>
      </c>
      <c r="C2223" t="s">
        <v>456</v>
      </c>
      <c r="D2223">
        <v>10</v>
      </c>
    </row>
    <row r="2224" spans="1:4" x14ac:dyDescent="0.25">
      <c r="A2224" t="s">
        <v>417</v>
      </c>
      <c r="B2224">
        <v>43</v>
      </c>
      <c r="C2224" t="s">
        <v>457</v>
      </c>
      <c r="D2224">
        <v>7</v>
      </c>
    </row>
    <row r="2225" spans="1:4" x14ac:dyDescent="0.25">
      <c r="A2225" t="s">
        <v>417</v>
      </c>
      <c r="B2225">
        <v>44</v>
      </c>
      <c r="C2225" t="s">
        <v>456</v>
      </c>
      <c r="D2225">
        <v>4</v>
      </c>
    </row>
    <row r="2226" spans="1:4" x14ac:dyDescent="0.25">
      <c r="A2226" t="s">
        <v>417</v>
      </c>
      <c r="B2226">
        <v>44</v>
      </c>
      <c r="C2226" t="s">
        <v>457</v>
      </c>
      <c r="D2226">
        <v>12</v>
      </c>
    </row>
    <row r="2227" spans="1:4" x14ac:dyDescent="0.25">
      <c r="A2227" t="s">
        <v>417</v>
      </c>
      <c r="B2227">
        <v>45</v>
      </c>
      <c r="C2227" t="s">
        <v>456</v>
      </c>
      <c r="D2227">
        <v>11</v>
      </c>
    </row>
    <row r="2228" spans="1:4" x14ac:dyDescent="0.25">
      <c r="A2228" t="s">
        <v>417</v>
      </c>
      <c r="B2228">
        <v>45</v>
      </c>
      <c r="C2228" t="s">
        <v>457</v>
      </c>
      <c r="D2228">
        <v>10</v>
      </c>
    </row>
    <row r="2229" spans="1:4" x14ac:dyDescent="0.25">
      <c r="A2229" t="s">
        <v>417</v>
      </c>
      <c r="B2229">
        <v>46</v>
      </c>
      <c r="C2229" t="s">
        <v>456</v>
      </c>
      <c r="D2229">
        <v>14</v>
      </c>
    </row>
    <row r="2230" spans="1:4" x14ac:dyDescent="0.25">
      <c r="A2230" t="s">
        <v>417</v>
      </c>
      <c r="B2230">
        <v>46</v>
      </c>
      <c r="C2230" t="s">
        <v>457</v>
      </c>
      <c r="D2230">
        <v>12</v>
      </c>
    </row>
    <row r="2231" spans="1:4" x14ac:dyDescent="0.25">
      <c r="A2231" t="s">
        <v>417</v>
      </c>
      <c r="B2231">
        <v>47</v>
      </c>
      <c r="C2231" t="s">
        <v>456</v>
      </c>
      <c r="D2231">
        <v>7</v>
      </c>
    </row>
    <row r="2232" spans="1:4" x14ac:dyDescent="0.25">
      <c r="A2232" t="s">
        <v>417</v>
      </c>
      <c r="B2232">
        <v>47</v>
      </c>
      <c r="C2232" t="s">
        <v>457</v>
      </c>
      <c r="D2232">
        <v>9</v>
      </c>
    </row>
    <row r="2233" spans="1:4" x14ac:dyDescent="0.25">
      <c r="A2233" t="s">
        <v>417</v>
      </c>
      <c r="B2233">
        <v>48</v>
      </c>
      <c r="C2233" t="s">
        <v>456</v>
      </c>
      <c r="D2233">
        <v>7</v>
      </c>
    </row>
    <row r="2234" spans="1:4" x14ac:dyDescent="0.25">
      <c r="A2234" t="s">
        <v>417</v>
      </c>
      <c r="B2234">
        <v>48</v>
      </c>
      <c r="C2234" t="s">
        <v>457</v>
      </c>
      <c r="D2234">
        <v>7</v>
      </c>
    </row>
    <row r="2235" spans="1:4" x14ac:dyDescent="0.25">
      <c r="A2235" t="s">
        <v>417</v>
      </c>
      <c r="B2235">
        <v>49</v>
      </c>
      <c r="C2235" t="s">
        <v>456</v>
      </c>
      <c r="D2235">
        <v>7</v>
      </c>
    </row>
    <row r="2236" spans="1:4" x14ac:dyDescent="0.25">
      <c r="A2236" t="s">
        <v>417</v>
      </c>
      <c r="B2236">
        <v>49</v>
      </c>
      <c r="C2236" t="s">
        <v>457</v>
      </c>
      <c r="D2236">
        <v>7</v>
      </c>
    </row>
    <row r="2237" spans="1:4" x14ac:dyDescent="0.25">
      <c r="A2237" t="s">
        <v>417</v>
      </c>
      <c r="B2237">
        <v>50</v>
      </c>
      <c r="C2237" t="s">
        <v>456</v>
      </c>
      <c r="D2237">
        <v>12</v>
      </c>
    </row>
    <row r="2238" spans="1:4" x14ac:dyDescent="0.25">
      <c r="A2238" t="s">
        <v>417</v>
      </c>
      <c r="B2238">
        <v>50</v>
      </c>
      <c r="C2238" t="s">
        <v>457</v>
      </c>
      <c r="D2238">
        <v>9</v>
      </c>
    </row>
    <row r="2239" spans="1:4" x14ac:dyDescent="0.25">
      <c r="A2239" t="s">
        <v>417</v>
      </c>
      <c r="B2239">
        <v>51</v>
      </c>
      <c r="C2239" t="s">
        <v>456</v>
      </c>
      <c r="D2239">
        <v>13</v>
      </c>
    </row>
    <row r="2240" spans="1:4" x14ac:dyDescent="0.25">
      <c r="A2240" t="s">
        <v>417</v>
      </c>
      <c r="B2240">
        <v>51</v>
      </c>
      <c r="C2240" t="s">
        <v>457</v>
      </c>
      <c r="D2240">
        <v>9</v>
      </c>
    </row>
    <row r="2241" spans="1:4" x14ac:dyDescent="0.25">
      <c r="A2241" t="s">
        <v>417</v>
      </c>
      <c r="B2241">
        <v>52</v>
      </c>
      <c r="C2241" t="s">
        <v>456</v>
      </c>
      <c r="D2241">
        <v>12</v>
      </c>
    </row>
    <row r="2242" spans="1:4" x14ac:dyDescent="0.25">
      <c r="A2242" t="s">
        <v>417</v>
      </c>
      <c r="B2242">
        <v>52</v>
      </c>
      <c r="C2242" t="s">
        <v>457</v>
      </c>
      <c r="D2242">
        <v>10</v>
      </c>
    </row>
    <row r="2243" spans="1:4" x14ac:dyDescent="0.25">
      <c r="A2243" t="s">
        <v>417</v>
      </c>
      <c r="B2243">
        <v>53</v>
      </c>
      <c r="C2243" t="s">
        <v>456</v>
      </c>
      <c r="D2243">
        <v>6</v>
      </c>
    </row>
    <row r="2244" spans="1:4" x14ac:dyDescent="0.25">
      <c r="A2244" t="s">
        <v>417</v>
      </c>
      <c r="B2244">
        <v>53</v>
      </c>
      <c r="C2244" t="s">
        <v>457</v>
      </c>
      <c r="D2244">
        <v>12</v>
      </c>
    </row>
    <row r="2245" spans="1:4" x14ac:dyDescent="0.25">
      <c r="A2245" t="s">
        <v>417</v>
      </c>
      <c r="B2245">
        <v>54</v>
      </c>
      <c r="C2245" t="s">
        <v>456</v>
      </c>
      <c r="D2245">
        <v>18</v>
      </c>
    </row>
    <row r="2246" spans="1:4" x14ac:dyDescent="0.25">
      <c r="A2246" t="s">
        <v>417</v>
      </c>
      <c r="B2246">
        <v>54</v>
      </c>
      <c r="C2246" t="s">
        <v>457</v>
      </c>
      <c r="D2246">
        <v>11</v>
      </c>
    </row>
    <row r="2247" spans="1:4" x14ac:dyDescent="0.25">
      <c r="A2247" t="s">
        <v>417</v>
      </c>
      <c r="B2247">
        <v>55</v>
      </c>
      <c r="C2247" t="s">
        <v>456</v>
      </c>
      <c r="D2247">
        <v>18</v>
      </c>
    </row>
    <row r="2248" spans="1:4" x14ac:dyDescent="0.25">
      <c r="A2248" t="s">
        <v>417</v>
      </c>
      <c r="B2248">
        <v>55</v>
      </c>
      <c r="C2248" t="s">
        <v>457</v>
      </c>
      <c r="D2248">
        <v>22</v>
      </c>
    </row>
    <row r="2249" spans="1:4" x14ac:dyDescent="0.25">
      <c r="A2249" t="s">
        <v>417</v>
      </c>
      <c r="B2249">
        <v>56</v>
      </c>
      <c r="C2249" t="s">
        <v>456</v>
      </c>
      <c r="D2249">
        <v>12</v>
      </c>
    </row>
    <row r="2250" spans="1:4" x14ac:dyDescent="0.25">
      <c r="A2250" t="s">
        <v>417</v>
      </c>
      <c r="B2250">
        <v>56</v>
      </c>
      <c r="C2250" t="s">
        <v>457</v>
      </c>
      <c r="D2250">
        <v>13</v>
      </c>
    </row>
    <row r="2251" spans="1:4" x14ac:dyDescent="0.25">
      <c r="A2251" t="s">
        <v>417</v>
      </c>
      <c r="B2251">
        <v>57</v>
      </c>
      <c r="C2251" t="s">
        <v>456</v>
      </c>
      <c r="D2251">
        <v>17</v>
      </c>
    </row>
    <row r="2252" spans="1:4" x14ac:dyDescent="0.25">
      <c r="A2252" t="s">
        <v>417</v>
      </c>
      <c r="B2252">
        <v>57</v>
      </c>
      <c r="C2252" t="s">
        <v>457</v>
      </c>
      <c r="D2252">
        <v>12</v>
      </c>
    </row>
    <row r="2253" spans="1:4" x14ac:dyDescent="0.25">
      <c r="A2253" t="s">
        <v>417</v>
      </c>
      <c r="B2253">
        <v>58</v>
      </c>
      <c r="C2253" t="s">
        <v>456</v>
      </c>
      <c r="D2253">
        <v>18</v>
      </c>
    </row>
    <row r="2254" spans="1:4" x14ac:dyDescent="0.25">
      <c r="A2254" t="s">
        <v>417</v>
      </c>
      <c r="B2254">
        <v>58</v>
      </c>
      <c r="C2254" t="s">
        <v>457</v>
      </c>
      <c r="D2254">
        <v>17</v>
      </c>
    </row>
    <row r="2255" spans="1:4" x14ac:dyDescent="0.25">
      <c r="A2255" t="s">
        <v>417</v>
      </c>
      <c r="B2255">
        <v>59</v>
      </c>
      <c r="C2255" t="s">
        <v>456</v>
      </c>
      <c r="D2255">
        <v>15</v>
      </c>
    </row>
    <row r="2256" spans="1:4" x14ac:dyDescent="0.25">
      <c r="A2256" t="s">
        <v>417</v>
      </c>
      <c r="B2256">
        <v>59</v>
      </c>
      <c r="C2256" t="s">
        <v>457</v>
      </c>
      <c r="D2256">
        <v>19</v>
      </c>
    </row>
    <row r="2257" spans="1:4" x14ac:dyDescent="0.25">
      <c r="A2257" t="s">
        <v>417</v>
      </c>
      <c r="B2257">
        <v>60</v>
      </c>
      <c r="C2257" t="s">
        <v>456</v>
      </c>
      <c r="D2257">
        <v>22</v>
      </c>
    </row>
    <row r="2258" spans="1:4" x14ac:dyDescent="0.25">
      <c r="A2258" t="s">
        <v>417</v>
      </c>
      <c r="B2258">
        <v>60</v>
      </c>
      <c r="C2258" t="s">
        <v>457</v>
      </c>
      <c r="D2258">
        <v>17</v>
      </c>
    </row>
    <row r="2259" spans="1:4" x14ac:dyDescent="0.25">
      <c r="A2259" t="s">
        <v>417</v>
      </c>
      <c r="B2259">
        <v>61</v>
      </c>
      <c r="C2259" t="s">
        <v>456</v>
      </c>
      <c r="D2259">
        <v>26</v>
      </c>
    </row>
    <row r="2260" spans="1:4" x14ac:dyDescent="0.25">
      <c r="A2260" t="s">
        <v>417</v>
      </c>
      <c r="B2260">
        <v>61</v>
      </c>
      <c r="C2260" t="s">
        <v>457</v>
      </c>
      <c r="D2260">
        <v>19</v>
      </c>
    </row>
    <row r="2261" spans="1:4" x14ac:dyDescent="0.25">
      <c r="A2261" t="s">
        <v>417</v>
      </c>
      <c r="B2261">
        <v>62</v>
      </c>
      <c r="C2261" t="s">
        <v>456</v>
      </c>
      <c r="D2261">
        <v>15</v>
      </c>
    </row>
    <row r="2262" spans="1:4" x14ac:dyDescent="0.25">
      <c r="A2262" t="s">
        <v>417</v>
      </c>
      <c r="B2262">
        <v>62</v>
      </c>
      <c r="C2262" t="s">
        <v>457</v>
      </c>
      <c r="D2262">
        <v>24</v>
      </c>
    </row>
    <row r="2263" spans="1:4" x14ac:dyDescent="0.25">
      <c r="A2263" t="s">
        <v>417</v>
      </c>
      <c r="B2263">
        <v>63</v>
      </c>
      <c r="C2263" t="s">
        <v>456</v>
      </c>
      <c r="D2263">
        <v>14</v>
      </c>
    </row>
    <row r="2264" spans="1:4" x14ac:dyDescent="0.25">
      <c r="A2264" t="s">
        <v>417</v>
      </c>
      <c r="B2264">
        <v>63</v>
      </c>
      <c r="C2264" t="s">
        <v>457</v>
      </c>
      <c r="D2264">
        <v>18</v>
      </c>
    </row>
    <row r="2265" spans="1:4" x14ac:dyDescent="0.25">
      <c r="A2265" t="s">
        <v>417</v>
      </c>
      <c r="B2265">
        <v>64</v>
      </c>
      <c r="C2265" t="s">
        <v>456</v>
      </c>
      <c r="D2265">
        <v>21</v>
      </c>
    </row>
    <row r="2266" spans="1:4" x14ac:dyDescent="0.25">
      <c r="A2266" t="s">
        <v>417</v>
      </c>
      <c r="B2266">
        <v>64</v>
      </c>
      <c r="C2266" t="s">
        <v>457</v>
      </c>
      <c r="D2266">
        <v>27</v>
      </c>
    </row>
    <row r="2267" spans="1:4" x14ac:dyDescent="0.25">
      <c r="A2267" t="s">
        <v>417</v>
      </c>
      <c r="B2267">
        <v>65</v>
      </c>
      <c r="C2267" t="s">
        <v>456</v>
      </c>
      <c r="D2267">
        <v>30</v>
      </c>
    </row>
    <row r="2268" spans="1:4" x14ac:dyDescent="0.25">
      <c r="A2268" t="s">
        <v>417</v>
      </c>
      <c r="B2268">
        <v>65</v>
      </c>
      <c r="C2268" t="s">
        <v>457</v>
      </c>
      <c r="D2268">
        <v>12</v>
      </c>
    </row>
    <row r="2269" spans="1:4" x14ac:dyDescent="0.25">
      <c r="A2269" t="s">
        <v>417</v>
      </c>
      <c r="B2269">
        <v>66</v>
      </c>
      <c r="C2269" t="s">
        <v>456</v>
      </c>
      <c r="D2269">
        <v>18</v>
      </c>
    </row>
    <row r="2270" spans="1:4" x14ac:dyDescent="0.25">
      <c r="A2270" t="s">
        <v>417</v>
      </c>
      <c r="B2270">
        <v>66</v>
      </c>
      <c r="C2270" t="s">
        <v>457</v>
      </c>
      <c r="D2270">
        <v>12</v>
      </c>
    </row>
    <row r="2271" spans="1:4" x14ac:dyDescent="0.25">
      <c r="A2271" t="s">
        <v>417</v>
      </c>
      <c r="B2271">
        <v>67</v>
      </c>
      <c r="C2271" t="s">
        <v>456</v>
      </c>
      <c r="D2271">
        <v>27</v>
      </c>
    </row>
    <row r="2272" spans="1:4" x14ac:dyDescent="0.25">
      <c r="A2272" t="s">
        <v>417</v>
      </c>
      <c r="B2272">
        <v>67</v>
      </c>
      <c r="C2272" t="s">
        <v>457</v>
      </c>
      <c r="D2272">
        <v>16</v>
      </c>
    </row>
    <row r="2273" spans="1:4" x14ac:dyDescent="0.25">
      <c r="A2273" t="s">
        <v>417</v>
      </c>
      <c r="B2273">
        <v>68</v>
      </c>
      <c r="C2273" t="s">
        <v>456</v>
      </c>
      <c r="D2273">
        <v>14</v>
      </c>
    </row>
    <row r="2274" spans="1:4" x14ac:dyDescent="0.25">
      <c r="A2274" t="s">
        <v>417</v>
      </c>
      <c r="B2274">
        <v>68</v>
      </c>
      <c r="C2274" t="s">
        <v>457</v>
      </c>
      <c r="D2274">
        <v>10</v>
      </c>
    </row>
    <row r="2275" spans="1:4" x14ac:dyDescent="0.25">
      <c r="A2275" t="s">
        <v>417</v>
      </c>
      <c r="B2275">
        <v>69</v>
      </c>
      <c r="C2275" t="s">
        <v>456</v>
      </c>
      <c r="D2275">
        <v>9</v>
      </c>
    </row>
    <row r="2276" spans="1:4" x14ac:dyDescent="0.25">
      <c r="A2276" t="s">
        <v>417</v>
      </c>
      <c r="B2276">
        <v>69</v>
      </c>
      <c r="C2276" t="s">
        <v>457</v>
      </c>
      <c r="D2276">
        <v>18</v>
      </c>
    </row>
    <row r="2277" spans="1:4" x14ac:dyDescent="0.25">
      <c r="A2277" t="s">
        <v>417</v>
      </c>
      <c r="B2277">
        <v>70</v>
      </c>
      <c r="C2277" t="s">
        <v>456</v>
      </c>
      <c r="D2277">
        <v>15</v>
      </c>
    </row>
    <row r="2278" spans="1:4" x14ac:dyDescent="0.25">
      <c r="A2278" t="s">
        <v>417</v>
      </c>
      <c r="B2278">
        <v>70</v>
      </c>
      <c r="C2278" t="s">
        <v>457</v>
      </c>
      <c r="D2278">
        <v>11</v>
      </c>
    </row>
    <row r="2279" spans="1:4" x14ac:dyDescent="0.25">
      <c r="A2279" t="s">
        <v>417</v>
      </c>
      <c r="B2279">
        <v>71</v>
      </c>
      <c r="C2279" t="s">
        <v>456</v>
      </c>
      <c r="D2279">
        <v>13</v>
      </c>
    </row>
    <row r="2280" spans="1:4" x14ac:dyDescent="0.25">
      <c r="A2280" t="s">
        <v>417</v>
      </c>
      <c r="B2280">
        <v>71</v>
      </c>
      <c r="C2280" t="s">
        <v>457</v>
      </c>
      <c r="D2280">
        <v>20</v>
      </c>
    </row>
    <row r="2281" spans="1:4" x14ac:dyDescent="0.25">
      <c r="A2281" t="s">
        <v>417</v>
      </c>
      <c r="B2281">
        <v>72</v>
      </c>
      <c r="C2281" t="s">
        <v>456</v>
      </c>
      <c r="D2281">
        <v>10</v>
      </c>
    </row>
    <row r="2282" spans="1:4" x14ac:dyDescent="0.25">
      <c r="A2282" t="s">
        <v>417</v>
      </c>
      <c r="B2282">
        <v>72</v>
      </c>
      <c r="C2282" t="s">
        <v>457</v>
      </c>
      <c r="D2282">
        <v>21</v>
      </c>
    </row>
    <row r="2283" spans="1:4" x14ac:dyDescent="0.25">
      <c r="A2283" t="s">
        <v>417</v>
      </c>
      <c r="B2283">
        <v>73</v>
      </c>
      <c r="C2283" t="s">
        <v>456</v>
      </c>
      <c r="D2283">
        <v>7</v>
      </c>
    </row>
    <row r="2284" spans="1:4" x14ac:dyDescent="0.25">
      <c r="A2284" t="s">
        <v>417</v>
      </c>
      <c r="B2284">
        <v>73</v>
      </c>
      <c r="C2284" t="s">
        <v>457</v>
      </c>
      <c r="D2284">
        <v>11</v>
      </c>
    </row>
    <row r="2285" spans="1:4" x14ac:dyDescent="0.25">
      <c r="A2285" t="s">
        <v>417</v>
      </c>
      <c r="B2285">
        <v>74</v>
      </c>
      <c r="C2285" t="s">
        <v>456</v>
      </c>
      <c r="D2285">
        <v>8</v>
      </c>
    </row>
    <row r="2286" spans="1:4" x14ac:dyDescent="0.25">
      <c r="A2286" t="s">
        <v>417</v>
      </c>
      <c r="B2286">
        <v>74</v>
      </c>
      <c r="C2286" t="s">
        <v>457</v>
      </c>
      <c r="D2286">
        <v>9</v>
      </c>
    </row>
    <row r="2287" spans="1:4" x14ac:dyDescent="0.25">
      <c r="A2287" t="s">
        <v>417</v>
      </c>
      <c r="B2287">
        <v>75</v>
      </c>
      <c r="C2287" t="s">
        <v>456</v>
      </c>
      <c r="D2287">
        <v>9</v>
      </c>
    </row>
    <row r="2288" spans="1:4" x14ac:dyDescent="0.25">
      <c r="A2288" t="s">
        <v>417</v>
      </c>
      <c r="B2288">
        <v>75</v>
      </c>
      <c r="C2288" t="s">
        <v>457</v>
      </c>
      <c r="D2288">
        <v>12</v>
      </c>
    </row>
    <row r="2289" spans="1:4" x14ac:dyDescent="0.25">
      <c r="A2289" t="s">
        <v>417</v>
      </c>
      <c r="B2289">
        <v>76</v>
      </c>
      <c r="C2289" t="s">
        <v>456</v>
      </c>
      <c r="D2289">
        <v>5</v>
      </c>
    </row>
    <row r="2290" spans="1:4" x14ac:dyDescent="0.25">
      <c r="A2290" t="s">
        <v>417</v>
      </c>
      <c r="B2290">
        <v>76</v>
      </c>
      <c r="C2290" t="s">
        <v>457</v>
      </c>
      <c r="D2290">
        <v>4</v>
      </c>
    </row>
    <row r="2291" spans="1:4" x14ac:dyDescent="0.25">
      <c r="A2291" t="s">
        <v>417</v>
      </c>
      <c r="B2291">
        <v>77</v>
      </c>
      <c r="C2291" t="s">
        <v>456</v>
      </c>
      <c r="D2291">
        <v>8</v>
      </c>
    </row>
    <row r="2292" spans="1:4" x14ac:dyDescent="0.25">
      <c r="A2292" t="s">
        <v>417</v>
      </c>
      <c r="B2292">
        <v>77</v>
      </c>
      <c r="C2292" t="s">
        <v>457</v>
      </c>
      <c r="D2292">
        <v>5</v>
      </c>
    </row>
    <row r="2293" spans="1:4" x14ac:dyDescent="0.25">
      <c r="A2293" t="s">
        <v>417</v>
      </c>
      <c r="B2293">
        <v>78</v>
      </c>
      <c r="C2293" t="s">
        <v>456</v>
      </c>
      <c r="D2293">
        <v>8</v>
      </c>
    </row>
    <row r="2294" spans="1:4" x14ac:dyDescent="0.25">
      <c r="A2294" t="s">
        <v>417</v>
      </c>
      <c r="B2294">
        <v>78</v>
      </c>
      <c r="C2294" t="s">
        <v>457</v>
      </c>
      <c r="D2294">
        <v>6</v>
      </c>
    </row>
    <row r="2295" spans="1:4" x14ac:dyDescent="0.25">
      <c r="A2295" t="s">
        <v>417</v>
      </c>
      <c r="B2295">
        <v>79</v>
      </c>
      <c r="C2295" t="s">
        <v>456</v>
      </c>
      <c r="D2295">
        <v>13</v>
      </c>
    </row>
    <row r="2296" spans="1:4" x14ac:dyDescent="0.25">
      <c r="A2296" t="s">
        <v>417</v>
      </c>
      <c r="B2296">
        <v>79</v>
      </c>
      <c r="C2296" t="s">
        <v>457</v>
      </c>
      <c r="D2296">
        <v>10</v>
      </c>
    </row>
    <row r="2297" spans="1:4" x14ac:dyDescent="0.25">
      <c r="A2297" t="s">
        <v>417</v>
      </c>
      <c r="B2297">
        <v>80</v>
      </c>
      <c r="C2297" t="s">
        <v>456</v>
      </c>
      <c r="D2297">
        <v>11</v>
      </c>
    </row>
    <row r="2298" spans="1:4" x14ac:dyDescent="0.25">
      <c r="A2298" t="s">
        <v>417</v>
      </c>
      <c r="B2298">
        <v>80</v>
      </c>
      <c r="C2298" t="s">
        <v>457</v>
      </c>
      <c r="D2298">
        <v>2</v>
      </c>
    </row>
    <row r="2299" spans="1:4" x14ac:dyDescent="0.25">
      <c r="A2299" t="s">
        <v>417</v>
      </c>
      <c r="B2299">
        <v>81</v>
      </c>
      <c r="C2299" t="s">
        <v>456</v>
      </c>
      <c r="D2299">
        <v>8</v>
      </c>
    </row>
    <row r="2300" spans="1:4" x14ac:dyDescent="0.25">
      <c r="A2300" t="s">
        <v>417</v>
      </c>
      <c r="B2300">
        <v>81</v>
      </c>
      <c r="C2300" t="s">
        <v>457</v>
      </c>
      <c r="D2300">
        <v>10</v>
      </c>
    </row>
    <row r="2301" spans="1:4" x14ac:dyDescent="0.25">
      <c r="A2301" t="s">
        <v>417</v>
      </c>
      <c r="B2301">
        <v>82</v>
      </c>
      <c r="C2301" t="s">
        <v>456</v>
      </c>
      <c r="D2301">
        <v>7</v>
      </c>
    </row>
    <row r="2302" spans="1:4" x14ac:dyDescent="0.25">
      <c r="A2302" t="s">
        <v>417</v>
      </c>
      <c r="B2302">
        <v>82</v>
      </c>
      <c r="C2302" t="s">
        <v>457</v>
      </c>
      <c r="D2302">
        <v>5</v>
      </c>
    </row>
    <row r="2303" spans="1:4" x14ac:dyDescent="0.25">
      <c r="A2303" t="s">
        <v>417</v>
      </c>
      <c r="B2303">
        <v>83</v>
      </c>
      <c r="C2303" t="s">
        <v>456</v>
      </c>
      <c r="D2303">
        <v>9</v>
      </c>
    </row>
    <row r="2304" spans="1:4" x14ac:dyDescent="0.25">
      <c r="A2304" t="s">
        <v>417</v>
      </c>
      <c r="B2304">
        <v>83</v>
      </c>
      <c r="C2304" t="s">
        <v>457</v>
      </c>
      <c r="D2304">
        <v>5</v>
      </c>
    </row>
    <row r="2305" spans="1:4" x14ac:dyDescent="0.25">
      <c r="A2305" t="s">
        <v>417</v>
      </c>
      <c r="B2305">
        <v>84</v>
      </c>
      <c r="C2305" t="s">
        <v>456</v>
      </c>
      <c r="D2305">
        <v>5</v>
      </c>
    </row>
    <row r="2306" spans="1:4" x14ac:dyDescent="0.25">
      <c r="A2306" t="s">
        <v>417</v>
      </c>
      <c r="B2306">
        <v>84</v>
      </c>
      <c r="C2306" t="s">
        <v>457</v>
      </c>
      <c r="D2306">
        <v>3</v>
      </c>
    </row>
    <row r="2307" spans="1:4" x14ac:dyDescent="0.25">
      <c r="A2307" t="s">
        <v>417</v>
      </c>
      <c r="B2307">
        <v>85</v>
      </c>
      <c r="C2307" t="s">
        <v>456</v>
      </c>
      <c r="D2307">
        <v>8</v>
      </c>
    </row>
    <row r="2308" spans="1:4" x14ac:dyDescent="0.25">
      <c r="A2308" t="s">
        <v>417</v>
      </c>
      <c r="B2308">
        <v>85</v>
      </c>
      <c r="C2308" t="s">
        <v>457</v>
      </c>
      <c r="D2308">
        <v>3</v>
      </c>
    </row>
    <row r="2309" spans="1:4" x14ac:dyDescent="0.25">
      <c r="A2309" t="s">
        <v>417</v>
      </c>
      <c r="B2309">
        <v>86</v>
      </c>
      <c r="C2309" t="s">
        <v>456</v>
      </c>
      <c r="D2309">
        <v>5</v>
      </c>
    </row>
    <row r="2310" spans="1:4" x14ac:dyDescent="0.25">
      <c r="A2310" t="s">
        <v>417</v>
      </c>
      <c r="B2310">
        <v>86</v>
      </c>
      <c r="C2310" t="s">
        <v>457</v>
      </c>
      <c r="D2310">
        <v>4</v>
      </c>
    </row>
    <row r="2311" spans="1:4" x14ac:dyDescent="0.25">
      <c r="A2311" t="s">
        <v>417</v>
      </c>
      <c r="B2311">
        <v>87</v>
      </c>
      <c r="C2311" t="s">
        <v>456</v>
      </c>
      <c r="D2311">
        <v>4</v>
      </c>
    </row>
    <row r="2312" spans="1:4" x14ac:dyDescent="0.25">
      <c r="A2312" t="s">
        <v>417</v>
      </c>
      <c r="B2312">
        <v>87</v>
      </c>
      <c r="C2312" t="s">
        <v>457</v>
      </c>
      <c r="D2312">
        <v>5</v>
      </c>
    </row>
    <row r="2313" spans="1:4" x14ac:dyDescent="0.25">
      <c r="A2313" t="s">
        <v>417</v>
      </c>
      <c r="B2313">
        <v>88</v>
      </c>
      <c r="C2313" t="s">
        <v>456</v>
      </c>
      <c r="D2313">
        <v>3</v>
      </c>
    </row>
    <row r="2314" spans="1:4" x14ac:dyDescent="0.25">
      <c r="A2314" t="s">
        <v>417</v>
      </c>
      <c r="B2314">
        <v>88</v>
      </c>
      <c r="C2314" t="s">
        <v>457</v>
      </c>
      <c r="D2314">
        <v>4</v>
      </c>
    </row>
    <row r="2315" spans="1:4" x14ac:dyDescent="0.25">
      <c r="A2315" t="s">
        <v>417</v>
      </c>
      <c r="B2315">
        <v>89</v>
      </c>
      <c r="C2315" t="s">
        <v>456</v>
      </c>
      <c r="D2315">
        <v>2</v>
      </c>
    </row>
    <row r="2316" spans="1:4" x14ac:dyDescent="0.25">
      <c r="A2316" t="s">
        <v>417</v>
      </c>
      <c r="B2316">
        <v>89</v>
      </c>
      <c r="C2316" t="s">
        <v>457</v>
      </c>
      <c r="D2316">
        <v>2</v>
      </c>
    </row>
    <row r="2317" spans="1:4" x14ac:dyDescent="0.25">
      <c r="A2317" t="s">
        <v>417</v>
      </c>
      <c r="B2317">
        <v>90</v>
      </c>
      <c r="C2317" t="s">
        <v>456</v>
      </c>
      <c r="D2317">
        <v>6</v>
      </c>
    </row>
    <row r="2318" spans="1:4" x14ac:dyDescent="0.25">
      <c r="A2318" t="s">
        <v>417</v>
      </c>
      <c r="B2318">
        <v>90</v>
      </c>
      <c r="C2318" t="s">
        <v>457</v>
      </c>
      <c r="D2318">
        <v>3</v>
      </c>
    </row>
    <row r="2319" spans="1:4" x14ac:dyDescent="0.25">
      <c r="A2319" t="s">
        <v>417</v>
      </c>
      <c r="B2319">
        <v>91</v>
      </c>
      <c r="C2319" t="s">
        <v>456</v>
      </c>
      <c r="D2319">
        <v>4</v>
      </c>
    </row>
    <row r="2320" spans="1:4" x14ac:dyDescent="0.25">
      <c r="A2320" t="s">
        <v>417</v>
      </c>
      <c r="B2320">
        <v>91</v>
      </c>
      <c r="C2320" t="s">
        <v>457</v>
      </c>
      <c r="D2320">
        <v>4</v>
      </c>
    </row>
    <row r="2321" spans="1:4" x14ac:dyDescent="0.25">
      <c r="A2321" t="s">
        <v>417</v>
      </c>
      <c r="B2321">
        <v>92</v>
      </c>
      <c r="C2321" t="s">
        <v>456</v>
      </c>
      <c r="D2321">
        <v>3</v>
      </c>
    </row>
    <row r="2322" spans="1:4" x14ac:dyDescent="0.25">
      <c r="A2322" t="s">
        <v>417</v>
      </c>
      <c r="B2322">
        <v>92</v>
      </c>
      <c r="C2322" t="s">
        <v>457</v>
      </c>
      <c r="D2322">
        <v>4</v>
      </c>
    </row>
    <row r="2323" spans="1:4" x14ac:dyDescent="0.25">
      <c r="A2323" t="s">
        <v>417</v>
      </c>
      <c r="B2323">
        <v>93</v>
      </c>
      <c r="C2323" t="s">
        <v>456</v>
      </c>
      <c r="D2323">
        <v>2</v>
      </c>
    </row>
    <row r="2324" spans="1:4" x14ac:dyDescent="0.25">
      <c r="A2324" t="s">
        <v>417</v>
      </c>
      <c r="B2324">
        <v>94</v>
      </c>
      <c r="C2324" t="s">
        <v>456</v>
      </c>
      <c r="D2324">
        <v>5</v>
      </c>
    </row>
    <row r="2325" spans="1:4" x14ac:dyDescent="0.25">
      <c r="A2325" t="s">
        <v>417</v>
      </c>
      <c r="B2325">
        <v>95</v>
      </c>
      <c r="C2325" t="s">
        <v>456</v>
      </c>
      <c r="D2325">
        <v>2</v>
      </c>
    </row>
    <row r="2326" spans="1:4" x14ac:dyDescent="0.25">
      <c r="A2326" t="s">
        <v>417</v>
      </c>
      <c r="B2326">
        <v>95</v>
      </c>
      <c r="C2326" t="s">
        <v>457</v>
      </c>
      <c r="D2326">
        <v>1</v>
      </c>
    </row>
    <row r="2327" spans="1:4" x14ac:dyDescent="0.25">
      <c r="A2327" t="s">
        <v>417</v>
      </c>
      <c r="B2327">
        <v>99</v>
      </c>
      <c r="C2327" t="s">
        <v>456</v>
      </c>
      <c r="D2327">
        <v>1</v>
      </c>
    </row>
    <row r="2328" spans="1:4" x14ac:dyDescent="0.25">
      <c r="A2328" t="s">
        <v>418</v>
      </c>
      <c r="B2328">
        <v>100</v>
      </c>
      <c r="C2328" t="s">
        <v>456</v>
      </c>
      <c r="D2328">
        <v>2</v>
      </c>
    </row>
    <row r="2329" spans="1:4" x14ac:dyDescent="0.25">
      <c r="A2329" t="s">
        <v>418</v>
      </c>
      <c r="B2329">
        <v>100</v>
      </c>
      <c r="C2329" t="s">
        <v>457</v>
      </c>
      <c r="D2329">
        <v>1</v>
      </c>
    </row>
    <row r="2330" spans="1:4" x14ac:dyDescent="0.25">
      <c r="A2330" t="s">
        <v>418</v>
      </c>
      <c r="B2330">
        <v>101</v>
      </c>
      <c r="C2330" t="s">
        <v>456</v>
      </c>
      <c r="D2330">
        <v>4</v>
      </c>
    </row>
    <row r="2331" spans="1:4" x14ac:dyDescent="0.25">
      <c r="A2331" t="s">
        <v>418</v>
      </c>
      <c r="B2331">
        <v>101</v>
      </c>
      <c r="C2331" t="s">
        <v>457</v>
      </c>
      <c r="D2331">
        <v>1</v>
      </c>
    </row>
    <row r="2332" spans="1:4" x14ac:dyDescent="0.25">
      <c r="A2332" t="s">
        <v>418</v>
      </c>
      <c r="B2332">
        <v>102</v>
      </c>
      <c r="C2332" t="s">
        <v>456</v>
      </c>
      <c r="D2332">
        <v>2</v>
      </c>
    </row>
    <row r="2333" spans="1:4" x14ac:dyDescent="0.25">
      <c r="A2333" t="s">
        <v>418</v>
      </c>
      <c r="B2333">
        <v>103</v>
      </c>
      <c r="C2333" t="s">
        <v>456</v>
      </c>
      <c r="D2333">
        <v>1</v>
      </c>
    </row>
    <row r="2334" spans="1:4" x14ac:dyDescent="0.25">
      <c r="A2334" t="s">
        <v>418</v>
      </c>
      <c r="B2334">
        <v>105</v>
      </c>
      <c r="C2334" t="s">
        <v>456</v>
      </c>
      <c r="D2334">
        <v>1</v>
      </c>
    </row>
    <row r="2335" spans="1:4" x14ac:dyDescent="0.25">
      <c r="A2335" t="s">
        <v>418</v>
      </c>
      <c r="B2335">
        <v>18</v>
      </c>
      <c r="C2335" t="s">
        <v>456</v>
      </c>
      <c r="D2335">
        <v>246</v>
      </c>
    </row>
    <row r="2336" spans="1:4" x14ac:dyDescent="0.25">
      <c r="A2336" t="s">
        <v>418</v>
      </c>
      <c r="B2336">
        <v>18</v>
      </c>
      <c r="C2336" t="s">
        <v>457</v>
      </c>
      <c r="D2336">
        <v>172</v>
      </c>
    </row>
    <row r="2337" spans="1:4" x14ac:dyDescent="0.25">
      <c r="A2337" t="s">
        <v>418</v>
      </c>
      <c r="B2337">
        <v>18</v>
      </c>
      <c r="C2337" t="s">
        <v>458</v>
      </c>
      <c r="D2337">
        <v>7</v>
      </c>
    </row>
    <row r="2338" spans="1:4" x14ac:dyDescent="0.25">
      <c r="A2338" t="s">
        <v>418</v>
      </c>
      <c r="B2338">
        <v>19</v>
      </c>
      <c r="C2338" t="s">
        <v>456</v>
      </c>
      <c r="D2338">
        <v>305</v>
      </c>
    </row>
    <row r="2339" spans="1:4" x14ac:dyDescent="0.25">
      <c r="A2339" t="s">
        <v>418</v>
      </c>
      <c r="B2339">
        <v>19</v>
      </c>
      <c r="C2339" t="s">
        <v>457</v>
      </c>
      <c r="D2339">
        <v>262</v>
      </c>
    </row>
    <row r="2340" spans="1:4" x14ac:dyDescent="0.25">
      <c r="A2340" t="s">
        <v>418</v>
      </c>
      <c r="B2340">
        <v>19</v>
      </c>
      <c r="C2340" t="s">
        <v>458</v>
      </c>
      <c r="D2340">
        <v>2</v>
      </c>
    </row>
    <row r="2341" spans="1:4" x14ac:dyDescent="0.25">
      <c r="A2341" t="s">
        <v>418</v>
      </c>
      <c r="B2341">
        <v>20</v>
      </c>
      <c r="C2341" t="s">
        <v>456</v>
      </c>
      <c r="D2341">
        <v>292</v>
      </c>
    </row>
    <row r="2342" spans="1:4" x14ac:dyDescent="0.25">
      <c r="A2342" t="s">
        <v>418</v>
      </c>
      <c r="B2342">
        <v>20</v>
      </c>
      <c r="C2342" t="s">
        <v>457</v>
      </c>
      <c r="D2342">
        <v>261</v>
      </c>
    </row>
    <row r="2343" spans="1:4" x14ac:dyDescent="0.25">
      <c r="A2343" t="s">
        <v>418</v>
      </c>
      <c r="B2343">
        <v>21</v>
      </c>
      <c r="C2343" t="s">
        <v>456</v>
      </c>
      <c r="D2343">
        <v>298</v>
      </c>
    </row>
    <row r="2344" spans="1:4" x14ac:dyDescent="0.25">
      <c r="A2344" t="s">
        <v>418</v>
      </c>
      <c r="B2344">
        <v>21</v>
      </c>
      <c r="C2344" t="s">
        <v>457</v>
      </c>
      <c r="D2344">
        <v>269</v>
      </c>
    </row>
    <row r="2345" spans="1:4" x14ac:dyDescent="0.25">
      <c r="A2345" t="s">
        <v>418</v>
      </c>
      <c r="B2345">
        <v>21</v>
      </c>
      <c r="C2345" t="s">
        <v>458</v>
      </c>
      <c r="D2345">
        <v>1</v>
      </c>
    </row>
    <row r="2346" spans="1:4" x14ac:dyDescent="0.25">
      <c r="A2346" t="s">
        <v>418</v>
      </c>
      <c r="B2346">
        <v>22</v>
      </c>
      <c r="C2346" t="s">
        <v>456</v>
      </c>
      <c r="D2346">
        <v>350</v>
      </c>
    </row>
    <row r="2347" spans="1:4" x14ac:dyDescent="0.25">
      <c r="A2347" t="s">
        <v>418</v>
      </c>
      <c r="B2347">
        <v>22</v>
      </c>
      <c r="C2347" t="s">
        <v>457</v>
      </c>
      <c r="D2347">
        <v>298</v>
      </c>
    </row>
    <row r="2348" spans="1:4" x14ac:dyDescent="0.25">
      <c r="A2348" t="s">
        <v>418</v>
      </c>
      <c r="B2348">
        <v>22</v>
      </c>
      <c r="C2348" t="s">
        <v>458</v>
      </c>
      <c r="D2348">
        <v>2</v>
      </c>
    </row>
    <row r="2349" spans="1:4" x14ac:dyDescent="0.25">
      <c r="A2349" t="s">
        <v>418</v>
      </c>
      <c r="B2349">
        <v>23</v>
      </c>
      <c r="C2349" t="s">
        <v>456</v>
      </c>
      <c r="D2349">
        <v>332</v>
      </c>
    </row>
    <row r="2350" spans="1:4" x14ac:dyDescent="0.25">
      <c r="A2350" t="s">
        <v>418</v>
      </c>
      <c r="B2350">
        <v>23</v>
      </c>
      <c r="C2350" t="s">
        <v>457</v>
      </c>
      <c r="D2350">
        <v>290</v>
      </c>
    </row>
    <row r="2351" spans="1:4" x14ac:dyDescent="0.25">
      <c r="A2351" t="s">
        <v>418</v>
      </c>
      <c r="B2351">
        <v>23</v>
      </c>
      <c r="C2351" t="s">
        <v>458</v>
      </c>
      <c r="D2351">
        <v>1</v>
      </c>
    </row>
    <row r="2352" spans="1:4" x14ac:dyDescent="0.25">
      <c r="A2352" t="s">
        <v>418</v>
      </c>
      <c r="B2352">
        <v>24</v>
      </c>
      <c r="C2352" t="s">
        <v>456</v>
      </c>
      <c r="D2352">
        <v>357</v>
      </c>
    </row>
    <row r="2353" spans="1:4" x14ac:dyDescent="0.25">
      <c r="A2353" t="s">
        <v>418</v>
      </c>
      <c r="B2353">
        <v>24</v>
      </c>
      <c r="C2353" t="s">
        <v>457</v>
      </c>
      <c r="D2353">
        <v>323</v>
      </c>
    </row>
    <row r="2354" spans="1:4" x14ac:dyDescent="0.25">
      <c r="A2354" t="s">
        <v>418</v>
      </c>
      <c r="B2354">
        <v>24</v>
      </c>
      <c r="C2354" t="s">
        <v>458</v>
      </c>
      <c r="D2354">
        <v>2</v>
      </c>
    </row>
    <row r="2355" spans="1:4" x14ac:dyDescent="0.25">
      <c r="A2355" t="s">
        <v>418</v>
      </c>
      <c r="B2355">
        <v>25</v>
      </c>
      <c r="C2355" t="s">
        <v>456</v>
      </c>
      <c r="D2355">
        <v>408</v>
      </c>
    </row>
    <row r="2356" spans="1:4" x14ac:dyDescent="0.25">
      <c r="A2356" t="s">
        <v>418</v>
      </c>
      <c r="B2356">
        <v>25</v>
      </c>
      <c r="C2356" t="s">
        <v>457</v>
      </c>
      <c r="D2356">
        <v>298</v>
      </c>
    </row>
    <row r="2357" spans="1:4" x14ac:dyDescent="0.25">
      <c r="A2357" t="s">
        <v>418</v>
      </c>
      <c r="B2357">
        <v>25</v>
      </c>
      <c r="C2357" t="s">
        <v>458</v>
      </c>
      <c r="D2357">
        <v>3</v>
      </c>
    </row>
    <row r="2358" spans="1:4" x14ac:dyDescent="0.25">
      <c r="A2358" t="s">
        <v>418</v>
      </c>
      <c r="B2358">
        <v>26</v>
      </c>
      <c r="C2358" t="s">
        <v>456</v>
      </c>
      <c r="D2358">
        <v>416</v>
      </c>
    </row>
    <row r="2359" spans="1:4" x14ac:dyDescent="0.25">
      <c r="A2359" t="s">
        <v>418</v>
      </c>
      <c r="B2359">
        <v>26</v>
      </c>
      <c r="C2359" t="s">
        <v>457</v>
      </c>
      <c r="D2359">
        <v>346</v>
      </c>
    </row>
    <row r="2360" spans="1:4" x14ac:dyDescent="0.25">
      <c r="A2360" t="s">
        <v>418</v>
      </c>
      <c r="B2360">
        <v>26</v>
      </c>
      <c r="C2360" t="s">
        <v>458</v>
      </c>
      <c r="D2360">
        <v>2</v>
      </c>
    </row>
    <row r="2361" spans="1:4" x14ac:dyDescent="0.25">
      <c r="A2361" t="s">
        <v>418</v>
      </c>
      <c r="B2361">
        <v>27</v>
      </c>
      <c r="C2361" t="s">
        <v>456</v>
      </c>
      <c r="D2361">
        <v>342</v>
      </c>
    </row>
    <row r="2362" spans="1:4" x14ac:dyDescent="0.25">
      <c r="A2362" t="s">
        <v>418</v>
      </c>
      <c r="B2362">
        <v>27</v>
      </c>
      <c r="C2362" t="s">
        <v>457</v>
      </c>
      <c r="D2362">
        <v>314</v>
      </c>
    </row>
    <row r="2363" spans="1:4" x14ac:dyDescent="0.25">
      <c r="A2363" t="s">
        <v>418</v>
      </c>
      <c r="B2363">
        <v>28</v>
      </c>
      <c r="C2363" t="s">
        <v>456</v>
      </c>
      <c r="D2363">
        <v>328</v>
      </c>
    </row>
    <row r="2364" spans="1:4" x14ac:dyDescent="0.25">
      <c r="A2364" t="s">
        <v>418</v>
      </c>
      <c r="B2364">
        <v>28</v>
      </c>
      <c r="C2364" t="s">
        <v>457</v>
      </c>
      <c r="D2364">
        <v>306</v>
      </c>
    </row>
    <row r="2365" spans="1:4" x14ac:dyDescent="0.25">
      <c r="A2365" t="s">
        <v>418</v>
      </c>
      <c r="B2365">
        <v>28</v>
      </c>
      <c r="C2365" t="s">
        <v>458</v>
      </c>
      <c r="D2365">
        <v>1</v>
      </c>
    </row>
    <row r="2366" spans="1:4" x14ac:dyDescent="0.25">
      <c r="A2366" t="s">
        <v>418</v>
      </c>
      <c r="B2366">
        <v>29</v>
      </c>
      <c r="C2366" t="s">
        <v>456</v>
      </c>
      <c r="D2366">
        <v>327</v>
      </c>
    </row>
    <row r="2367" spans="1:4" x14ac:dyDescent="0.25">
      <c r="A2367" t="s">
        <v>418</v>
      </c>
      <c r="B2367">
        <v>29</v>
      </c>
      <c r="C2367" t="s">
        <v>457</v>
      </c>
      <c r="D2367">
        <v>280</v>
      </c>
    </row>
    <row r="2368" spans="1:4" x14ac:dyDescent="0.25">
      <c r="A2368" t="s">
        <v>418</v>
      </c>
      <c r="B2368">
        <v>29</v>
      </c>
      <c r="C2368" t="s">
        <v>458</v>
      </c>
      <c r="D2368">
        <v>3</v>
      </c>
    </row>
    <row r="2369" spans="1:4" x14ac:dyDescent="0.25">
      <c r="A2369" t="s">
        <v>418</v>
      </c>
      <c r="B2369">
        <v>30</v>
      </c>
      <c r="C2369" t="s">
        <v>456</v>
      </c>
      <c r="D2369">
        <v>320</v>
      </c>
    </row>
    <row r="2370" spans="1:4" x14ac:dyDescent="0.25">
      <c r="A2370" t="s">
        <v>418</v>
      </c>
      <c r="B2370">
        <v>30</v>
      </c>
      <c r="C2370" t="s">
        <v>457</v>
      </c>
      <c r="D2370">
        <v>311</v>
      </c>
    </row>
    <row r="2371" spans="1:4" x14ac:dyDescent="0.25">
      <c r="A2371" t="s">
        <v>418</v>
      </c>
      <c r="B2371">
        <v>31</v>
      </c>
      <c r="C2371" t="s">
        <v>456</v>
      </c>
      <c r="D2371">
        <v>361</v>
      </c>
    </row>
    <row r="2372" spans="1:4" x14ac:dyDescent="0.25">
      <c r="A2372" t="s">
        <v>418</v>
      </c>
      <c r="B2372">
        <v>31</v>
      </c>
      <c r="C2372" t="s">
        <v>457</v>
      </c>
      <c r="D2372">
        <v>346</v>
      </c>
    </row>
    <row r="2373" spans="1:4" x14ac:dyDescent="0.25">
      <c r="A2373" t="s">
        <v>418</v>
      </c>
      <c r="B2373">
        <v>31</v>
      </c>
      <c r="C2373" t="s">
        <v>458</v>
      </c>
      <c r="D2373">
        <v>1</v>
      </c>
    </row>
    <row r="2374" spans="1:4" x14ac:dyDescent="0.25">
      <c r="A2374" t="s">
        <v>418</v>
      </c>
      <c r="B2374">
        <v>32</v>
      </c>
      <c r="C2374" t="s">
        <v>456</v>
      </c>
      <c r="D2374">
        <v>317</v>
      </c>
    </row>
    <row r="2375" spans="1:4" x14ac:dyDescent="0.25">
      <c r="A2375" t="s">
        <v>418</v>
      </c>
      <c r="B2375">
        <v>32</v>
      </c>
      <c r="C2375" t="s">
        <v>457</v>
      </c>
      <c r="D2375">
        <v>280</v>
      </c>
    </row>
    <row r="2376" spans="1:4" x14ac:dyDescent="0.25">
      <c r="A2376" t="s">
        <v>418</v>
      </c>
      <c r="B2376">
        <v>33</v>
      </c>
      <c r="C2376" t="s">
        <v>456</v>
      </c>
      <c r="D2376">
        <v>304</v>
      </c>
    </row>
    <row r="2377" spans="1:4" x14ac:dyDescent="0.25">
      <c r="A2377" t="s">
        <v>418</v>
      </c>
      <c r="B2377">
        <v>33</v>
      </c>
      <c r="C2377" t="s">
        <v>457</v>
      </c>
      <c r="D2377">
        <v>279</v>
      </c>
    </row>
    <row r="2378" spans="1:4" x14ac:dyDescent="0.25">
      <c r="A2378" t="s">
        <v>418</v>
      </c>
      <c r="B2378">
        <v>33</v>
      </c>
      <c r="C2378" t="s">
        <v>458</v>
      </c>
      <c r="D2378">
        <v>1</v>
      </c>
    </row>
    <row r="2379" spans="1:4" x14ac:dyDescent="0.25">
      <c r="A2379" t="s">
        <v>418</v>
      </c>
      <c r="B2379">
        <v>34</v>
      </c>
      <c r="C2379" t="s">
        <v>456</v>
      </c>
      <c r="D2379">
        <v>293</v>
      </c>
    </row>
    <row r="2380" spans="1:4" x14ac:dyDescent="0.25">
      <c r="A2380" t="s">
        <v>418</v>
      </c>
      <c r="B2380">
        <v>34</v>
      </c>
      <c r="C2380" t="s">
        <v>457</v>
      </c>
      <c r="D2380">
        <v>298</v>
      </c>
    </row>
    <row r="2381" spans="1:4" x14ac:dyDescent="0.25">
      <c r="A2381" t="s">
        <v>418</v>
      </c>
      <c r="B2381">
        <v>35</v>
      </c>
      <c r="C2381" t="s">
        <v>456</v>
      </c>
      <c r="D2381">
        <v>339</v>
      </c>
    </row>
    <row r="2382" spans="1:4" x14ac:dyDescent="0.25">
      <c r="A2382" t="s">
        <v>418</v>
      </c>
      <c r="B2382">
        <v>35</v>
      </c>
      <c r="C2382" t="s">
        <v>457</v>
      </c>
      <c r="D2382">
        <v>300</v>
      </c>
    </row>
    <row r="2383" spans="1:4" x14ac:dyDescent="0.25">
      <c r="A2383" t="s">
        <v>418</v>
      </c>
      <c r="B2383">
        <v>35</v>
      </c>
      <c r="C2383" t="s">
        <v>458</v>
      </c>
      <c r="D2383">
        <v>3</v>
      </c>
    </row>
    <row r="2384" spans="1:4" x14ac:dyDescent="0.25">
      <c r="A2384" t="s">
        <v>418</v>
      </c>
      <c r="B2384">
        <v>36</v>
      </c>
      <c r="C2384" t="s">
        <v>456</v>
      </c>
      <c r="D2384">
        <v>343</v>
      </c>
    </row>
    <row r="2385" spans="1:4" x14ac:dyDescent="0.25">
      <c r="A2385" t="s">
        <v>418</v>
      </c>
      <c r="B2385">
        <v>36</v>
      </c>
      <c r="C2385" t="s">
        <v>457</v>
      </c>
      <c r="D2385">
        <v>296</v>
      </c>
    </row>
    <row r="2386" spans="1:4" x14ac:dyDescent="0.25">
      <c r="A2386" t="s">
        <v>418</v>
      </c>
      <c r="B2386">
        <v>37</v>
      </c>
      <c r="C2386" t="s">
        <v>456</v>
      </c>
      <c r="D2386">
        <v>327</v>
      </c>
    </row>
    <row r="2387" spans="1:4" x14ac:dyDescent="0.25">
      <c r="A2387" t="s">
        <v>418</v>
      </c>
      <c r="B2387">
        <v>37</v>
      </c>
      <c r="C2387" t="s">
        <v>457</v>
      </c>
      <c r="D2387">
        <v>274</v>
      </c>
    </row>
    <row r="2388" spans="1:4" x14ac:dyDescent="0.25">
      <c r="A2388" t="s">
        <v>418</v>
      </c>
      <c r="B2388">
        <v>37</v>
      </c>
      <c r="C2388" t="s">
        <v>458</v>
      </c>
      <c r="D2388">
        <v>1</v>
      </c>
    </row>
    <row r="2389" spans="1:4" x14ac:dyDescent="0.25">
      <c r="A2389" t="s">
        <v>418</v>
      </c>
      <c r="B2389">
        <v>38</v>
      </c>
      <c r="C2389" t="s">
        <v>456</v>
      </c>
      <c r="D2389">
        <v>280</v>
      </c>
    </row>
    <row r="2390" spans="1:4" x14ac:dyDescent="0.25">
      <c r="A2390" t="s">
        <v>418</v>
      </c>
      <c r="B2390">
        <v>38</v>
      </c>
      <c r="C2390" t="s">
        <v>457</v>
      </c>
      <c r="D2390">
        <v>225</v>
      </c>
    </row>
    <row r="2391" spans="1:4" x14ac:dyDescent="0.25">
      <c r="A2391" t="s">
        <v>418</v>
      </c>
      <c r="B2391">
        <v>38</v>
      </c>
      <c r="C2391" t="s">
        <v>458</v>
      </c>
      <c r="D2391">
        <v>1</v>
      </c>
    </row>
    <row r="2392" spans="1:4" x14ac:dyDescent="0.25">
      <c r="A2392" t="s">
        <v>418</v>
      </c>
      <c r="B2392">
        <v>39</v>
      </c>
      <c r="C2392" t="s">
        <v>456</v>
      </c>
      <c r="D2392">
        <v>271</v>
      </c>
    </row>
    <row r="2393" spans="1:4" x14ac:dyDescent="0.25">
      <c r="A2393" t="s">
        <v>418</v>
      </c>
      <c r="B2393">
        <v>39</v>
      </c>
      <c r="C2393" t="s">
        <v>457</v>
      </c>
      <c r="D2393">
        <v>236</v>
      </c>
    </row>
    <row r="2394" spans="1:4" x14ac:dyDescent="0.25">
      <c r="A2394" t="s">
        <v>418</v>
      </c>
      <c r="B2394">
        <v>40</v>
      </c>
      <c r="C2394" t="s">
        <v>456</v>
      </c>
      <c r="D2394">
        <v>290</v>
      </c>
    </row>
    <row r="2395" spans="1:4" x14ac:dyDescent="0.25">
      <c r="A2395" t="s">
        <v>418</v>
      </c>
      <c r="B2395">
        <v>40</v>
      </c>
      <c r="C2395" t="s">
        <v>457</v>
      </c>
      <c r="D2395">
        <v>233</v>
      </c>
    </row>
    <row r="2396" spans="1:4" x14ac:dyDescent="0.25">
      <c r="A2396" t="s">
        <v>418</v>
      </c>
      <c r="B2396">
        <v>40</v>
      </c>
      <c r="C2396" t="s">
        <v>458</v>
      </c>
      <c r="D2396">
        <v>2</v>
      </c>
    </row>
    <row r="2397" spans="1:4" x14ac:dyDescent="0.25">
      <c r="A2397" t="s">
        <v>418</v>
      </c>
      <c r="B2397">
        <v>41</v>
      </c>
      <c r="C2397" t="s">
        <v>456</v>
      </c>
      <c r="D2397">
        <v>258</v>
      </c>
    </row>
    <row r="2398" spans="1:4" x14ac:dyDescent="0.25">
      <c r="A2398" t="s">
        <v>418</v>
      </c>
      <c r="B2398">
        <v>41</v>
      </c>
      <c r="C2398" t="s">
        <v>457</v>
      </c>
      <c r="D2398">
        <v>247</v>
      </c>
    </row>
    <row r="2399" spans="1:4" x14ac:dyDescent="0.25">
      <c r="A2399" t="s">
        <v>418</v>
      </c>
      <c r="B2399">
        <v>41</v>
      </c>
      <c r="C2399" t="s">
        <v>458</v>
      </c>
      <c r="D2399">
        <v>1</v>
      </c>
    </row>
    <row r="2400" spans="1:4" x14ac:dyDescent="0.25">
      <c r="A2400" t="s">
        <v>418</v>
      </c>
      <c r="B2400">
        <v>42</v>
      </c>
      <c r="C2400" t="s">
        <v>456</v>
      </c>
      <c r="D2400">
        <v>248</v>
      </c>
    </row>
    <row r="2401" spans="1:4" x14ac:dyDescent="0.25">
      <c r="A2401" t="s">
        <v>418</v>
      </c>
      <c r="B2401">
        <v>42</v>
      </c>
      <c r="C2401" t="s">
        <v>457</v>
      </c>
      <c r="D2401">
        <v>225</v>
      </c>
    </row>
    <row r="2402" spans="1:4" x14ac:dyDescent="0.25">
      <c r="A2402" t="s">
        <v>418</v>
      </c>
      <c r="B2402">
        <v>42</v>
      </c>
      <c r="C2402" t="s">
        <v>458</v>
      </c>
      <c r="D2402">
        <v>1</v>
      </c>
    </row>
    <row r="2403" spans="1:4" x14ac:dyDescent="0.25">
      <c r="A2403" t="s">
        <v>418</v>
      </c>
      <c r="B2403">
        <v>43</v>
      </c>
      <c r="C2403" t="s">
        <v>456</v>
      </c>
      <c r="D2403">
        <v>277</v>
      </c>
    </row>
    <row r="2404" spans="1:4" x14ac:dyDescent="0.25">
      <c r="A2404" t="s">
        <v>418</v>
      </c>
      <c r="B2404">
        <v>43</v>
      </c>
      <c r="C2404" t="s">
        <v>457</v>
      </c>
      <c r="D2404">
        <v>236</v>
      </c>
    </row>
    <row r="2405" spans="1:4" x14ac:dyDescent="0.25">
      <c r="A2405" t="s">
        <v>418</v>
      </c>
      <c r="B2405">
        <v>44</v>
      </c>
      <c r="C2405" t="s">
        <v>456</v>
      </c>
      <c r="D2405">
        <v>257</v>
      </c>
    </row>
    <row r="2406" spans="1:4" x14ac:dyDescent="0.25">
      <c r="A2406" t="s">
        <v>418</v>
      </c>
      <c r="B2406">
        <v>44</v>
      </c>
      <c r="C2406" t="s">
        <v>457</v>
      </c>
      <c r="D2406">
        <v>264</v>
      </c>
    </row>
    <row r="2407" spans="1:4" x14ac:dyDescent="0.25">
      <c r="A2407" t="s">
        <v>418</v>
      </c>
      <c r="B2407">
        <v>45</v>
      </c>
      <c r="C2407" t="s">
        <v>456</v>
      </c>
      <c r="D2407">
        <v>306</v>
      </c>
    </row>
    <row r="2408" spans="1:4" x14ac:dyDescent="0.25">
      <c r="A2408" t="s">
        <v>418</v>
      </c>
      <c r="B2408">
        <v>45</v>
      </c>
      <c r="C2408" t="s">
        <v>457</v>
      </c>
      <c r="D2408">
        <v>277</v>
      </c>
    </row>
    <row r="2409" spans="1:4" x14ac:dyDescent="0.25">
      <c r="A2409" t="s">
        <v>418</v>
      </c>
      <c r="B2409">
        <v>45</v>
      </c>
      <c r="C2409" t="s">
        <v>458</v>
      </c>
      <c r="D2409">
        <v>1</v>
      </c>
    </row>
    <row r="2410" spans="1:4" x14ac:dyDescent="0.25">
      <c r="A2410" t="s">
        <v>418</v>
      </c>
      <c r="B2410">
        <v>46</v>
      </c>
      <c r="C2410" t="s">
        <v>456</v>
      </c>
      <c r="D2410">
        <v>302</v>
      </c>
    </row>
    <row r="2411" spans="1:4" x14ac:dyDescent="0.25">
      <c r="A2411" t="s">
        <v>418</v>
      </c>
      <c r="B2411">
        <v>46</v>
      </c>
      <c r="C2411" t="s">
        <v>457</v>
      </c>
      <c r="D2411">
        <v>302</v>
      </c>
    </row>
    <row r="2412" spans="1:4" x14ac:dyDescent="0.25">
      <c r="A2412" t="s">
        <v>418</v>
      </c>
      <c r="B2412">
        <v>46</v>
      </c>
      <c r="C2412" t="s">
        <v>458</v>
      </c>
      <c r="D2412">
        <v>2</v>
      </c>
    </row>
    <row r="2413" spans="1:4" x14ac:dyDescent="0.25">
      <c r="A2413" t="s">
        <v>418</v>
      </c>
      <c r="B2413">
        <v>47</v>
      </c>
      <c r="C2413" t="s">
        <v>456</v>
      </c>
      <c r="D2413">
        <v>314</v>
      </c>
    </row>
    <row r="2414" spans="1:4" x14ac:dyDescent="0.25">
      <c r="A2414" t="s">
        <v>418</v>
      </c>
      <c r="B2414">
        <v>47</v>
      </c>
      <c r="C2414" t="s">
        <v>457</v>
      </c>
      <c r="D2414">
        <v>305</v>
      </c>
    </row>
    <row r="2415" spans="1:4" x14ac:dyDescent="0.25">
      <c r="A2415" t="s">
        <v>418</v>
      </c>
      <c r="B2415">
        <v>47</v>
      </c>
      <c r="C2415" t="s">
        <v>458</v>
      </c>
      <c r="D2415">
        <v>2</v>
      </c>
    </row>
    <row r="2416" spans="1:4" x14ac:dyDescent="0.25">
      <c r="A2416" t="s">
        <v>418</v>
      </c>
      <c r="B2416">
        <v>48</v>
      </c>
      <c r="C2416" t="s">
        <v>456</v>
      </c>
      <c r="D2416">
        <v>289</v>
      </c>
    </row>
    <row r="2417" spans="1:4" x14ac:dyDescent="0.25">
      <c r="A2417" t="s">
        <v>418</v>
      </c>
      <c r="B2417">
        <v>48</v>
      </c>
      <c r="C2417" t="s">
        <v>457</v>
      </c>
      <c r="D2417">
        <v>288</v>
      </c>
    </row>
    <row r="2418" spans="1:4" x14ac:dyDescent="0.25">
      <c r="A2418" t="s">
        <v>418</v>
      </c>
      <c r="B2418">
        <v>48</v>
      </c>
      <c r="C2418" t="s">
        <v>458</v>
      </c>
      <c r="D2418">
        <v>3</v>
      </c>
    </row>
    <row r="2419" spans="1:4" x14ac:dyDescent="0.25">
      <c r="A2419" t="s">
        <v>418</v>
      </c>
      <c r="B2419">
        <v>49</v>
      </c>
      <c r="C2419" t="s">
        <v>456</v>
      </c>
      <c r="D2419">
        <v>296</v>
      </c>
    </row>
    <row r="2420" spans="1:4" x14ac:dyDescent="0.25">
      <c r="A2420" t="s">
        <v>418</v>
      </c>
      <c r="B2420">
        <v>49</v>
      </c>
      <c r="C2420" t="s">
        <v>457</v>
      </c>
      <c r="D2420">
        <v>264</v>
      </c>
    </row>
    <row r="2421" spans="1:4" x14ac:dyDescent="0.25">
      <c r="A2421" t="s">
        <v>418</v>
      </c>
      <c r="B2421">
        <v>50</v>
      </c>
      <c r="C2421" t="s">
        <v>456</v>
      </c>
      <c r="D2421">
        <v>298</v>
      </c>
    </row>
    <row r="2422" spans="1:4" x14ac:dyDescent="0.25">
      <c r="A2422" t="s">
        <v>418</v>
      </c>
      <c r="B2422">
        <v>50</v>
      </c>
      <c r="C2422" t="s">
        <v>457</v>
      </c>
      <c r="D2422">
        <v>250</v>
      </c>
    </row>
    <row r="2423" spans="1:4" x14ac:dyDescent="0.25">
      <c r="A2423" t="s">
        <v>418</v>
      </c>
      <c r="B2423">
        <v>50</v>
      </c>
      <c r="C2423" t="s">
        <v>458</v>
      </c>
      <c r="D2423">
        <v>1</v>
      </c>
    </row>
    <row r="2424" spans="1:4" x14ac:dyDescent="0.25">
      <c r="A2424" t="s">
        <v>418</v>
      </c>
      <c r="B2424">
        <v>51</v>
      </c>
      <c r="C2424" t="s">
        <v>456</v>
      </c>
      <c r="D2424">
        <v>306</v>
      </c>
    </row>
    <row r="2425" spans="1:4" x14ac:dyDescent="0.25">
      <c r="A2425" t="s">
        <v>418</v>
      </c>
      <c r="B2425">
        <v>51</v>
      </c>
      <c r="C2425" t="s">
        <v>457</v>
      </c>
      <c r="D2425">
        <v>275</v>
      </c>
    </row>
    <row r="2426" spans="1:4" x14ac:dyDescent="0.25">
      <c r="A2426" t="s">
        <v>418</v>
      </c>
      <c r="B2426">
        <v>51</v>
      </c>
      <c r="C2426" t="s">
        <v>458</v>
      </c>
      <c r="D2426">
        <v>1</v>
      </c>
    </row>
    <row r="2427" spans="1:4" x14ac:dyDescent="0.25">
      <c r="A2427" t="s">
        <v>418</v>
      </c>
      <c r="B2427">
        <v>52</v>
      </c>
      <c r="C2427" t="s">
        <v>456</v>
      </c>
      <c r="D2427">
        <v>340</v>
      </c>
    </row>
    <row r="2428" spans="1:4" x14ac:dyDescent="0.25">
      <c r="A2428" t="s">
        <v>418</v>
      </c>
      <c r="B2428">
        <v>52</v>
      </c>
      <c r="C2428" t="s">
        <v>457</v>
      </c>
      <c r="D2428">
        <v>315</v>
      </c>
    </row>
    <row r="2429" spans="1:4" x14ac:dyDescent="0.25">
      <c r="A2429" t="s">
        <v>418</v>
      </c>
      <c r="B2429">
        <v>52</v>
      </c>
      <c r="C2429" t="s">
        <v>458</v>
      </c>
      <c r="D2429">
        <v>2</v>
      </c>
    </row>
    <row r="2430" spans="1:4" x14ac:dyDescent="0.25">
      <c r="A2430" t="s">
        <v>418</v>
      </c>
      <c r="B2430">
        <v>53</v>
      </c>
      <c r="C2430" t="s">
        <v>456</v>
      </c>
      <c r="D2430">
        <v>340</v>
      </c>
    </row>
    <row r="2431" spans="1:4" x14ac:dyDescent="0.25">
      <c r="A2431" t="s">
        <v>418</v>
      </c>
      <c r="B2431">
        <v>53</v>
      </c>
      <c r="C2431" t="s">
        <v>457</v>
      </c>
      <c r="D2431">
        <v>328</v>
      </c>
    </row>
    <row r="2432" spans="1:4" x14ac:dyDescent="0.25">
      <c r="A2432" t="s">
        <v>418</v>
      </c>
      <c r="B2432">
        <v>53</v>
      </c>
      <c r="C2432" t="s">
        <v>458</v>
      </c>
      <c r="D2432">
        <v>1</v>
      </c>
    </row>
    <row r="2433" spans="1:4" x14ac:dyDescent="0.25">
      <c r="A2433" t="s">
        <v>418</v>
      </c>
      <c r="B2433">
        <v>54</v>
      </c>
      <c r="C2433" t="s">
        <v>456</v>
      </c>
      <c r="D2433">
        <v>357</v>
      </c>
    </row>
    <row r="2434" spans="1:4" x14ac:dyDescent="0.25">
      <c r="A2434" t="s">
        <v>418</v>
      </c>
      <c r="B2434">
        <v>54</v>
      </c>
      <c r="C2434" t="s">
        <v>457</v>
      </c>
      <c r="D2434">
        <v>355</v>
      </c>
    </row>
    <row r="2435" spans="1:4" x14ac:dyDescent="0.25">
      <c r="A2435" t="s">
        <v>418</v>
      </c>
      <c r="B2435">
        <v>54</v>
      </c>
      <c r="C2435" t="s">
        <v>458</v>
      </c>
      <c r="D2435">
        <v>2</v>
      </c>
    </row>
    <row r="2436" spans="1:4" x14ac:dyDescent="0.25">
      <c r="A2436" t="s">
        <v>418</v>
      </c>
      <c r="B2436">
        <v>55</v>
      </c>
      <c r="C2436" t="s">
        <v>456</v>
      </c>
      <c r="D2436">
        <v>358</v>
      </c>
    </row>
    <row r="2437" spans="1:4" x14ac:dyDescent="0.25">
      <c r="A2437" t="s">
        <v>418</v>
      </c>
      <c r="B2437">
        <v>55</v>
      </c>
      <c r="C2437" t="s">
        <v>457</v>
      </c>
      <c r="D2437">
        <v>375</v>
      </c>
    </row>
    <row r="2438" spans="1:4" x14ac:dyDescent="0.25">
      <c r="A2438" t="s">
        <v>418</v>
      </c>
      <c r="B2438">
        <v>55</v>
      </c>
      <c r="C2438" t="s">
        <v>458</v>
      </c>
      <c r="D2438">
        <v>1</v>
      </c>
    </row>
    <row r="2439" spans="1:4" x14ac:dyDescent="0.25">
      <c r="A2439" t="s">
        <v>418</v>
      </c>
      <c r="B2439">
        <v>56</v>
      </c>
      <c r="C2439" t="s">
        <v>456</v>
      </c>
      <c r="D2439">
        <v>359</v>
      </c>
    </row>
    <row r="2440" spans="1:4" x14ac:dyDescent="0.25">
      <c r="A2440" t="s">
        <v>418</v>
      </c>
      <c r="B2440">
        <v>56</v>
      </c>
      <c r="C2440" t="s">
        <v>457</v>
      </c>
      <c r="D2440">
        <v>333</v>
      </c>
    </row>
    <row r="2441" spans="1:4" x14ac:dyDescent="0.25">
      <c r="A2441" t="s">
        <v>418</v>
      </c>
      <c r="B2441">
        <v>56</v>
      </c>
      <c r="C2441" t="s">
        <v>458</v>
      </c>
      <c r="D2441">
        <v>2</v>
      </c>
    </row>
    <row r="2442" spans="1:4" x14ac:dyDescent="0.25">
      <c r="A2442" t="s">
        <v>418</v>
      </c>
      <c r="B2442">
        <v>57</v>
      </c>
      <c r="C2442" t="s">
        <v>456</v>
      </c>
      <c r="D2442">
        <v>395</v>
      </c>
    </row>
    <row r="2443" spans="1:4" x14ac:dyDescent="0.25">
      <c r="A2443" t="s">
        <v>418</v>
      </c>
      <c r="B2443">
        <v>57</v>
      </c>
      <c r="C2443" t="s">
        <v>457</v>
      </c>
      <c r="D2443">
        <v>364</v>
      </c>
    </row>
    <row r="2444" spans="1:4" x14ac:dyDescent="0.25">
      <c r="A2444" t="s">
        <v>418</v>
      </c>
      <c r="B2444">
        <v>57</v>
      </c>
      <c r="C2444" t="s">
        <v>458</v>
      </c>
      <c r="D2444">
        <v>1</v>
      </c>
    </row>
    <row r="2445" spans="1:4" x14ac:dyDescent="0.25">
      <c r="A2445" t="s">
        <v>418</v>
      </c>
      <c r="B2445">
        <v>58</v>
      </c>
      <c r="C2445" t="s">
        <v>456</v>
      </c>
      <c r="D2445">
        <v>353</v>
      </c>
    </row>
    <row r="2446" spans="1:4" x14ac:dyDescent="0.25">
      <c r="A2446" t="s">
        <v>418</v>
      </c>
      <c r="B2446">
        <v>58</v>
      </c>
      <c r="C2446" t="s">
        <v>457</v>
      </c>
      <c r="D2446">
        <v>355</v>
      </c>
    </row>
    <row r="2447" spans="1:4" x14ac:dyDescent="0.25">
      <c r="A2447" t="s">
        <v>418</v>
      </c>
      <c r="B2447">
        <v>59</v>
      </c>
      <c r="C2447" t="s">
        <v>456</v>
      </c>
      <c r="D2447">
        <v>365</v>
      </c>
    </row>
    <row r="2448" spans="1:4" x14ac:dyDescent="0.25">
      <c r="A2448" t="s">
        <v>418</v>
      </c>
      <c r="B2448">
        <v>59</v>
      </c>
      <c r="C2448" t="s">
        <v>457</v>
      </c>
      <c r="D2448">
        <v>370</v>
      </c>
    </row>
    <row r="2449" spans="1:4" x14ac:dyDescent="0.25">
      <c r="A2449" t="s">
        <v>418</v>
      </c>
      <c r="B2449">
        <v>59</v>
      </c>
      <c r="C2449" t="s">
        <v>458</v>
      </c>
      <c r="D2449">
        <v>1</v>
      </c>
    </row>
    <row r="2450" spans="1:4" x14ac:dyDescent="0.25">
      <c r="A2450" t="s">
        <v>418</v>
      </c>
      <c r="B2450">
        <v>60</v>
      </c>
      <c r="C2450" t="s">
        <v>456</v>
      </c>
      <c r="D2450">
        <v>379</v>
      </c>
    </row>
    <row r="2451" spans="1:4" x14ac:dyDescent="0.25">
      <c r="A2451" t="s">
        <v>418</v>
      </c>
      <c r="B2451">
        <v>60</v>
      </c>
      <c r="C2451" t="s">
        <v>457</v>
      </c>
      <c r="D2451">
        <v>376</v>
      </c>
    </row>
    <row r="2452" spans="1:4" x14ac:dyDescent="0.25">
      <c r="A2452" t="s">
        <v>418</v>
      </c>
      <c r="B2452">
        <v>61</v>
      </c>
      <c r="C2452" t="s">
        <v>456</v>
      </c>
      <c r="D2452">
        <v>386</v>
      </c>
    </row>
    <row r="2453" spans="1:4" x14ac:dyDescent="0.25">
      <c r="A2453" t="s">
        <v>418</v>
      </c>
      <c r="B2453">
        <v>61</v>
      </c>
      <c r="C2453" t="s">
        <v>457</v>
      </c>
      <c r="D2453">
        <v>352</v>
      </c>
    </row>
    <row r="2454" spans="1:4" x14ac:dyDescent="0.25">
      <c r="A2454" t="s">
        <v>418</v>
      </c>
      <c r="B2454">
        <v>61</v>
      </c>
      <c r="C2454" t="s">
        <v>458</v>
      </c>
      <c r="D2454">
        <v>1</v>
      </c>
    </row>
    <row r="2455" spans="1:4" x14ac:dyDescent="0.25">
      <c r="A2455" t="s">
        <v>418</v>
      </c>
      <c r="B2455">
        <v>62</v>
      </c>
      <c r="C2455" t="s">
        <v>456</v>
      </c>
      <c r="D2455">
        <v>382</v>
      </c>
    </row>
    <row r="2456" spans="1:4" x14ac:dyDescent="0.25">
      <c r="A2456" t="s">
        <v>418</v>
      </c>
      <c r="B2456">
        <v>62</v>
      </c>
      <c r="C2456" t="s">
        <v>457</v>
      </c>
      <c r="D2456">
        <v>355</v>
      </c>
    </row>
    <row r="2457" spans="1:4" x14ac:dyDescent="0.25">
      <c r="A2457" t="s">
        <v>418</v>
      </c>
      <c r="B2457">
        <v>62</v>
      </c>
      <c r="C2457" t="s">
        <v>458</v>
      </c>
      <c r="D2457">
        <v>1</v>
      </c>
    </row>
    <row r="2458" spans="1:4" x14ac:dyDescent="0.25">
      <c r="A2458" t="s">
        <v>418</v>
      </c>
      <c r="B2458">
        <v>63</v>
      </c>
      <c r="C2458" t="s">
        <v>456</v>
      </c>
      <c r="D2458">
        <v>346</v>
      </c>
    </row>
    <row r="2459" spans="1:4" x14ac:dyDescent="0.25">
      <c r="A2459" t="s">
        <v>418</v>
      </c>
      <c r="B2459">
        <v>63</v>
      </c>
      <c r="C2459" t="s">
        <v>457</v>
      </c>
      <c r="D2459">
        <v>347</v>
      </c>
    </row>
    <row r="2460" spans="1:4" x14ac:dyDescent="0.25">
      <c r="A2460" t="s">
        <v>418</v>
      </c>
      <c r="B2460">
        <v>64</v>
      </c>
      <c r="C2460" t="s">
        <v>456</v>
      </c>
      <c r="D2460">
        <v>393</v>
      </c>
    </row>
    <row r="2461" spans="1:4" x14ac:dyDescent="0.25">
      <c r="A2461" t="s">
        <v>418</v>
      </c>
      <c r="B2461">
        <v>64</v>
      </c>
      <c r="C2461" t="s">
        <v>457</v>
      </c>
      <c r="D2461">
        <v>372</v>
      </c>
    </row>
    <row r="2462" spans="1:4" x14ac:dyDescent="0.25">
      <c r="A2462" t="s">
        <v>418</v>
      </c>
      <c r="B2462">
        <v>65</v>
      </c>
      <c r="C2462" t="s">
        <v>456</v>
      </c>
      <c r="D2462">
        <v>351</v>
      </c>
    </row>
    <row r="2463" spans="1:4" x14ac:dyDescent="0.25">
      <c r="A2463" t="s">
        <v>418</v>
      </c>
      <c r="B2463">
        <v>65</v>
      </c>
      <c r="C2463" t="s">
        <v>457</v>
      </c>
      <c r="D2463">
        <v>354</v>
      </c>
    </row>
    <row r="2464" spans="1:4" x14ac:dyDescent="0.25">
      <c r="A2464" t="s">
        <v>418</v>
      </c>
      <c r="B2464">
        <v>65</v>
      </c>
      <c r="C2464" t="s">
        <v>458</v>
      </c>
      <c r="D2464">
        <v>2</v>
      </c>
    </row>
    <row r="2465" spans="1:4" x14ac:dyDescent="0.25">
      <c r="A2465" t="s">
        <v>418</v>
      </c>
      <c r="B2465">
        <v>66</v>
      </c>
      <c r="C2465" t="s">
        <v>456</v>
      </c>
      <c r="D2465">
        <v>358</v>
      </c>
    </row>
    <row r="2466" spans="1:4" x14ac:dyDescent="0.25">
      <c r="A2466" t="s">
        <v>418</v>
      </c>
      <c r="B2466">
        <v>66</v>
      </c>
      <c r="C2466" t="s">
        <v>457</v>
      </c>
      <c r="D2466">
        <v>334</v>
      </c>
    </row>
    <row r="2467" spans="1:4" x14ac:dyDescent="0.25">
      <c r="A2467" t="s">
        <v>418</v>
      </c>
      <c r="B2467">
        <v>67</v>
      </c>
      <c r="C2467" t="s">
        <v>456</v>
      </c>
      <c r="D2467">
        <v>338</v>
      </c>
    </row>
    <row r="2468" spans="1:4" x14ac:dyDescent="0.25">
      <c r="A2468" t="s">
        <v>418</v>
      </c>
      <c r="B2468">
        <v>67</v>
      </c>
      <c r="C2468" t="s">
        <v>457</v>
      </c>
      <c r="D2468">
        <v>334</v>
      </c>
    </row>
    <row r="2469" spans="1:4" x14ac:dyDescent="0.25">
      <c r="A2469" t="s">
        <v>418</v>
      </c>
      <c r="B2469">
        <v>68</v>
      </c>
      <c r="C2469" t="s">
        <v>456</v>
      </c>
      <c r="D2469">
        <v>367</v>
      </c>
    </row>
    <row r="2470" spans="1:4" x14ac:dyDescent="0.25">
      <c r="A2470" t="s">
        <v>418</v>
      </c>
      <c r="B2470">
        <v>68</v>
      </c>
      <c r="C2470" t="s">
        <v>457</v>
      </c>
      <c r="D2470">
        <v>279</v>
      </c>
    </row>
    <row r="2471" spans="1:4" x14ac:dyDescent="0.25">
      <c r="A2471" t="s">
        <v>418</v>
      </c>
      <c r="B2471">
        <v>69</v>
      </c>
      <c r="C2471" t="s">
        <v>456</v>
      </c>
      <c r="D2471">
        <v>374</v>
      </c>
    </row>
    <row r="2472" spans="1:4" x14ac:dyDescent="0.25">
      <c r="A2472" t="s">
        <v>418</v>
      </c>
      <c r="B2472">
        <v>69</v>
      </c>
      <c r="C2472" t="s">
        <v>457</v>
      </c>
      <c r="D2472">
        <v>356</v>
      </c>
    </row>
    <row r="2473" spans="1:4" x14ac:dyDescent="0.25">
      <c r="A2473" t="s">
        <v>418</v>
      </c>
      <c r="B2473">
        <v>70</v>
      </c>
      <c r="C2473" t="s">
        <v>456</v>
      </c>
      <c r="D2473">
        <v>308</v>
      </c>
    </row>
    <row r="2474" spans="1:4" x14ac:dyDescent="0.25">
      <c r="A2474" t="s">
        <v>418</v>
      </c>
      <c r="B2474">
        <v>70</v>
      </c>
      <c r="C2474" t="s">
        <v>457</v>
      </c>
      <c r="D2474">
        <v>268</v>
      </c>
    </row>
    <row r="2475" spans="1:4" x14ac:dyDescent="0.25">
      <c r="A2475" t="s">
        <v>418</v>
      </c>
      <c r="B2475">
        <v>71</v>
      </c>
      <c r="C2475" t="s">
        <v>456</v>
      </c>
      <c r="D2475">
        <v>264</v>
      </c>
    </row>
    <row r="2476" spans="1:4" x14ac:dyDescent="0.25">
      <c r="A2476" t="s">
        <v>418</v>
      </c>
      <c r="B2476">
        <v>71</v>
      </c>
      <c r="C2476" t="s">
        <v>457</v>
      </c>
      <c r="D2476">
        <v>279</v>
      </c>
    </row>
    <row r="2477" spans="1:4" x14ac:dyDescent="0.25">
      <c r="A2477" t="s">
        <v>418</v>
      </c>
      <c r="B2477">
        <v>72</v>
      </c>
      <c r="C2477" t="s">
        <v>456</v>
      </c>
      <c r="D2477">
        <v>295</v>
      </c>
    </row>
    <row r="2478" spans="1:4" x14ac:dyDescent="0.25">
      <c r="A2478" t="s">
        <v>418</v>
      </c>
      <c r="B2478">
        <v>72</v>
      </c>
      <c r="C2478" t="s">
        <v>457</v>
      </c>
      <c r="D2478">
        <v>291</v>
      </c>
    </row>
    <row r="2479" spans="1:4" x14ac:dyDescent="0.25">
      <c r="A2479" t="s">
        <v>418</v>
      </c>
      <c r="B2479">
        <v>72</v>
      </c>
      <c r="C2479" t="s">
        <v>458</v>
      </c>
      <c r="D2479">
        <v>1</v>
      </c>
    </row>
    <row r="2480" spans="1:4" x14ac:dyDescent="0.25">
      <c r="A2480" t="s">
        <v>418</v>
      </c>
      <c r="B2480">
        <v>73</v>
      </c>
      <c r="C2480" t="s">
        <v>456</v>
      </c>
      <c r="D2480">
        <v>249</v>
      </c>
    </row>
    <row r="2481" spans="1:4" x14ac:dyDescent="0.25">
      <c r="A2481" t="s">
        <v>418</v>
      </c>
      <c r="B2481">
        <v>73</v>
      </c>
      <c r="C2481" t="s">
        <v>457</v>
      </c>
      <c r="D2481">
        <v>260</v>
      </c>
    </row>
    <row r="2482" spans="1:4" x14ac:dyDescent="0.25">
      <c r="A2482" t="s">
        <v>418</v>
      </c>
      <c r="B2482">
        <v>73</v>
      </c>
      <c r="C2482" t="s">
        <v>458</v>
      </c>
      <c r="D2482">
        <v>2</v>
      </c>
    </row>
    <row r="2483" spans="1:4" x14ac:dyDescent="0.25">
      <c r="A2483" t="s">
        <v>418</v>
      </c>
      <c r="B2483">
        <v>74</v>
      </c>
      <c r="C2483" t="s">
        <v>456</v>
      </c>
      <c r="D2483">
        <v>250</v>
      </c>
    </row>
    <row r="2484" spans="1:4" x14ac:dyDescent="0.25">
      <c r="A2484" t="s">
        <v>418</v>
      </c>
      <c r="B2484">
        <v>74</v>
      </c>
      <c r="C2484" t="s">
        <v>457</v>
      </c>
      <c r="D2484">
        <v>240</v>
      </c>
    </row>
    <row r="2485" spans="1:4" x14ac:dyDescent="0.25">
      <c r="A2485" t="s">
        <v>418</v>
      </c>
      <c r="B2485">
        <v>75</v>
      </c>
      <c r="C2485" t="s">
        <v>456</v>
      </c>
      <c r="D2485">
        <v>212</v>
      </c>
    </row>
    <row r="2486" spans="1:4" x14ac:dyDescent="0.25">
      <c r="A2486" t="s">
        <v>418</v>
      </c>
      <c r="B2486">
        <v>75</v>
      </c>
      <c r="C2486" t="s">
        <v>457</v>
      </c>
      <c r="D2486">
        <v>215</v>
      </c>
    </row>
    <row r="2487" spans="1:4" x14ac:dyDescent="0.25">
      <c r="A2487" t="s">
        <v>418</v>
      </c>
      <c r="B2487">
        <v>75</v>
      </c>
      <c r="C2487" t="s">
        <v>458</v>
      </c>
      <c r="D2487">
        <v>1</v>
      </c>
    </row>
    <row r="2488" spans="1:4" x14ac:dyDescent="0.25">
      <c r="A2488" t="s">
        <v>418</v>
      </c>
      <c r="B2488">
        <v>76</v>
      </c>
      <c r="C2488" t="s">
        <v>456</v>
      </c>
      <c r="D2488">
        <v>209</v>
      </c>
    </row>
    <row r="2489" spans="1:4" x14ac:dyDescent="0.25">
      <c r="A2489" t="s">
        <v>418</v>
      </c>
      <c r="B2489">
        <v>76</v>
      </c>
      <c r="C2489" t="s">
        <v>457</v>
      </c>
      <c r="D2489">
        <v>178</v>
      </c>
    </row>
    <row r="2490" spans="1:4" x14ac:dyDescent="0.25">
      <c r="A2490" t="s">
        <v>418</v>
      </c>
      <c r="B2490">
        <v>77</v>
      </c>
      <c r="C2490" t="s">
        <v>456</v>
      </c>
      <c r="D2490">
        <v>169</v>
      </c>
    </row>
    <row r="2491" spans="1:4" x14ac:dyDescent="0.25">
      <c r="A2491" t="s">
        <v>418</v>
      </c>
      <c r="B2491">
        <v>77</v>
      </c>
      <c r="C2491" t="s">
        <v>457</v>
      </c>
      <c r="D2491">
        <v>171</v>
      </c>
    </row>
    <row r="2492" spans="1:4" x14ac:dyDescent="0.25">
      <c r="A2492" t="s">
        <v>418</v>
      </c>
      <c r="B2492">
        <v>78</v>
      </c>
      <c r="C2492" t="s">
        <v>456</v>
      </c>
      <c r="D2492">
        <v>177</v>
      </c>
    </row>
    <row r="2493" spans="1:4" x14ac:dyDescent="0.25">
      <c r="A2493" t="s">
        <v>418</v>
      </c>
      <c r="B2493">
        <v>78</v>
      </c>
      <c r="C2493" t="s">
        <v>457</v>
      </c>
      <c r="D2493">
        <v>160</v>
      </c>
    </row>
    <row r="2494" spans="1:4" x14ac:dyDescent="0.25">
      <c r="A2494" t="s">
        <v>418</v>
      </c>
      <c r="B2494">
        <v>78</v>
      </c>
      <c r="C2494" t="s">
        <v>458</v>
      </c>
      <c r="D2494">
        <v>1</v>
      </c>
    </row>
    <row r="2495" spans="1:4" x14ac:dyDescent="0.25">
      <c r="A2495" t="s">
        <v>418</v>
      </c>
      <c r="B2495">
        <v>79</v>
      </c>
      <c r="C2495" t="s">
        <v>456</v>
      </c>
      <c r="D2495">
        <v>145</v>
      </c>
    </row>
    <row r="2496" spans="1:4" x14ac:dyDescent="0.25">
      <c r="A2496" t="s">
        <v>418</v>
      </c>
      <c r="B2496">
        <v>79</v>
      </c>
      <c r="C2496" t="s">
        <v>457</v>
      </c>
      <c r="D2496">
        <v>145</v>
      </c>
    </row>
    <row r="2497" spans="1:4" x14ac:dyDescent="0.25">
      <c r="A2497" t="s">
        <v>418</v>
      </c>
      <c r="B2497">
        <v>79</v>
      </c>
      <c r="C2497" t="s">
        <v>458</v>
      </c>
      <c r="D2497">
        <v>1</v>
      </c>
    </row>
    <row r="2498" spans="1:4" x14ac:dyDescent="0.25">
      <c r="A2498" t="s">
        <v>418</v>
      </c>
      <c r="B2498">
        <v>80</v>
      </c>
      <c r="C2498" t="s">
        <v>456</v>
      </c>
      <c r="D2498">
        <v>155</v>
      </c>
    </row>
    <row r="2499" spans="1:4" x14ac:dyDescent="0.25">
      <c r="A2499" t="s">
        <v>418</v>
      </c>
      <c r="B2499">
        <v>80</v>
      </c>
      <c r="C2499" t="s">
        <v>457</v>
      </c>
      <c r="D2499">
        <v>137</v>
      </c>
    </row>
    <row r="2500" spans="1:4" x14ac:dyDescent="0.25">
      <c r="A2500" t="s">
        <v>418</v>
      </c>
      <c r="B2500">
        <v>80</v>
      </c>
      <c r="C2500" t="s">
        <v>458</v>
      </c>
      <c r="D2500">
        <v>1</v>
      </c>
    </row>
    <row r="2501" spans="1:4" x14ac:dyDescent="0.25">
      <c r="A2501" t="s">
        <v>418</v>
      </c>
      <c r="B2501">
        <v>81</v>
      </c>
      <c r="C2501" t="s">
        <v>456</v>
      </c>
      <c r="D2501">
        <v>111</v>
      </c>
    </row>
    <row r="2502" spans="1:4" x14ac:dyDescent="0.25">
      <c r="A2502" t="s">
        <v>418</v>
      </c>
      <c r="B2502">
        <v>81</v>
      </c>
      <c r="C2502" t="s">
        <v>457</v>
      </c>
      <c r="D2502">
        <v>131</v>
      </c>
    </row>
    <row r="2503" spans="1:4" x14ac:dyDescent="0.25">
      <c r="A2503" t="s">
        <v>418</v>
      </c>
      <c r="B2503">
        <v>82</v>
      </c>
      <c r="C2503" t="s">
        <v>456</v>
      </c>
      <c r="D2503">
        <v>132</v>
      </c>
    </row>
    <row r="2504" spans="1:4" x14ac:dyDescent="0.25">
      <c r="A2504" t="s">
        <v>418</v>
      </c>
      <c r="B2504">
        <v>82</v>
      </c>
      <c r="C2504" t="s">
        <v>457</v>
      </c>
      <c r="D2504">
        <v>112</v>
      </c>
    </row>
    <row r="2505" spans="1:4" x14ac:dyDescent="0.25">
      <c r="A2505" t="s">
        <v>418</v>
      </c>
      <c r="B2505">
        <v>83</v>
      </c>
      <c r="C2505" t="s">
        <v>456</v>
      </c>
      <c r="D2505">
        <v>111</v>
      </c>
    </row>
    <row r="2506" spans="1:4" x14ac:dyDescent="0.25">
      <c r="A2506" t="s">
        <v>418</v>
      </c>
      <c r="B2506">
        <v>83</v>
      </c>
      <c r="C2506" t="s">
        <v>457</v>
      </c>
      <c r="D2506">
        <v>91</v>
      </c>
    </row>
    <row r="2507" spans="1:4" x14ac:dyDescent="0.25">
      <c r="A2507" t="s">
        <v>418</v>
      </c>
      <c r="B2507">
        <v>84</v>
      </c>
      <c r="C2507" t="s">
        <v>456</v>
      </c>
      <c r="D2507">
        <v>115</v>
      </c>
    </row>
    <row r="2508" spans="1:4" x14ac:dyDescent="0.25">
      <c r="A2508" t="s">
        <v>418</v>
      </c>
      <c r="B2508">
        <v>84</v>
      </c>
      <c r="C2508" t="s">
        <v>457</v>
      </c>
      <c r="D2508">
        <v>98</v>
      </c>
    </row>
    <row r="2509" spans="1:4" x14ac:dyDescent="0.25">
      <c r="A2509" t="s">
        <v>418</v>
      </c>
      <c r="B2509">
        <v>85</v>
      </c>
      <c r="C2509" t="s">
        <v>456</v>
      </c>
      <c r="D2509">
        <v>100</v>
      </c>
    </row>
    <row r="2510" spans="1:4" x14ac:dyDescent="0.25">
      <c r="A2510" t="s">
        <v>418</v>
      </c>
      <c r="B2510">
        <v>85</v>
      </c>
      <c r="C2510" t="s">
        <v>457</v>
      </c>
      <c r="D2510">
        <v>107</v>
      </c>
    </row>
    <row r="2511" spans="1:4" x14ac:dyDescent="0.25">
      <c r="A2511" t="s">
        <v>418</v>
      </c>
      <c r="B2511">
        <v>86</v>
      </c>
      <c r="C2511" t="s">
        <v>456</v>
      </c>
      <c r="D2511">
        <v>92</v>
      </c>
    </row>
    <row r="2512" spans="1:4" x14ac:dyDescent="0.25">
      <c r="A2512" t="s">
        <v>418</v>
      </c>
      <c r="B2512">
        <v>86</v>
      </c>
      <c r="C2512" t="s">
        <v>457</v>
      </c>
      <c r="D2512">
        <v>70</v>
      </c>
    </row>
    <row r="2513" spans="1:4" x14ac:dyDescent="0.25">
      <c r="A2513" t="s">
        <v>418</v>
      </c>
      <c r="B2513">
        <v>87</v>
      </c>
      <c r="C2513" t="s">
        <v>456</v>
      </c>
      <c r="D2513">
        <v>77</v>
      </c>
    </row>
    <row r="2514" spans="1:4" x14ac:dyDescent="0.25">
      <c r="A2514" t="s">
        <v>418</v>
      </c>
      <c r="B2514">
        <v>87</v>
      </c>
      <c r="C2514" t="s">
        <v>457</v>
      </c>
      <c r="D2514">
        <v>75</v>
      </c>
    </row>
    <row r="2515" spans="1:4" x14ac:dyDescent="0.25">
      <c r="A2515" t="s">
        <v>418</v>
      </c>
      <c r="B2515">
        <v>88</v>
      </c>
      <c r="C2515" t="s">
        <v>456</v>
      </c>
      <c r="D2515">
        <v>76</v>
      </c>
    </row>
    <row r="2516" spans="1:4" x14ac:dyDescent="0.25">
      <c r="A2516" t="s">
        <v>418</v>
      </c>
      <c r="B2516">
        <v>88</v>
      </c>
      <c r="C2516" t="s">
        <v>457</v>
      </c>
      <c r="D2516">
        <v>64</v>
      </c>
    </row>
    <row r="2517" spans="1:4" x14ac:dyDescent="0.25">
      <c r="A2517" t="s">
        <v>418</v>
      </c>
      <c r="B2517">
        <v>89</v>
      </c>
      <c r="C2517" t="s">
        <v>456</v>
      </c>
      <c r="D2517">
        <v>67</v>
      </c>
    </row>
    <row r="2518" spans="1:4" x14ac:dyDescent="0.25">
      <c r="A2518" t="s">
        <v>418</v>
      </c>
      <c r="B2518">
        <v>89</v>
      </c>
      <c r="C2518" t="s">
        <v>457</v>
      </c>
      <c r="D2518">
        <v>50</v>
      </c>
    </row>
    <row r="2519" spans="1:4" x14ac:dyDescent="0.25">
      <c r="A2519" t="s">
        <v>418</v>
      </c>
      <c r="B2519">
        <v>90</v>
      </c>
      <c r="C2519" t="s">
        <v>456</v>
      </c>
      <c r="D2519">
        <v>57</v>
      </c>
    </row>
    <row r="2520" spans="1:4" x14ac:dyDescent="0.25">
      <c r="A2520" t="s">
        <v>418</v>
      </c>
      <c r="B2520">
        <v>90</v>
      </c>
      <c r="C2520" t="s">
        <v>457</v>
      </c>
      <c r="D2520">
        <v>34</v>
      </c>
    </row>
    <row r="2521" spans="1:4" x14ac:dyDescent="0.25">
      <c r="A2521" t="s">
        <v>418</v>
      </c>
      <c r="B2521">
        <v>91</v>
      </c>
      <c r="C2521" t="s">
        <v>456</v>
      </c>
      <c r="D2521">
        <v>60</v>
      </c>
    </row>
    <row r="2522" spans="1:4" x14ac:dyDescent="0.25">
      <c r="A2522" t="s">
        <v>418</v>
      </c>
      <c r="B2522">
        <v>91</v>
      </c>
      <c r="C2522" t="s">
        <v>457</v>
      </c>
      <c r="D2522">
        <v>28</v>
      </c>
    </row>
    <row r="2523" spans="1:4" x14ac:dyDescent="0.25">
      <c r="A2523" t="s">
        <v>418</v>
      </c>
      <c r="B2523">
        <v>92</v>
      </c>
      <c r="C2523" t="s">
        <v>456</v>
      </c>
      <c r="D2523">
        <v>41</v>
      </c>
    </row>
    <row r="2524" spans="1:4" x14ac:dyDescent="0.25">
      <c r="A2524" t="s">
        <v>418</v>
      </c>
      <c r="B2524">
        <v>92</v>
      </c>
      <c r="C2524" t="s">
        <v>457</v>
      </c>
      <c r="D2524">
        <v>21</v>
      </c>
    </row>
    <row r="2525" spans="1:4" x14ac:dyDescent="0.25">
      <c r="A2525" t="s">
        <v>418</v>
      </c>
      <c r="B2525">
        <v>93</v>
      </c>
      <c r="C2525" t="s">
        <v>456</v>
      </c>
      <c r="D2525">
        <v>27</v>
      </c>
    </row>
    <row r="2526" spans="1:4" x14ac:dyDescent="0.25">
      <c r="A2526" t="s">
        <v>418</v>
      </c>
      <c r="B2526">
        <v>93</v>
      </c>
      <c r="C2526" t="s">
        <v>457</v>
      </c>
      <c r="D2526">
        <v>13</v>
      </c>
    </row>
    <row r="2527" spans="1:4" x14ac:dyDescent="0.25">
      <c r="A2527" t="s">
        <v>418</v>
      </c>
      <c r="B2527">
        <v>94</v>
      </c>
      <c r="C2527" t="s">
        <v>456</v>
      </c>
      <c r="D2527">
        <v>31</v>
      </c>
    </row>
    <row r="2528" spans="1:4" x14ac:dyDescent="0.25">
      <c r="A2528" t="s">
        <v>418</v>
      </c>
      <c r="B2528">
        <v>94</v>
      </c>
      <c r="C2528" t="s">
        <v>457</v>
      </c>
      <c r="D2528">
        <v>20</v>
      </c>
    </row>
    <row r="2529" spans="1:4" x14ac:dyDescent="0.25">
      <c r="A2529" t="s">
        <v>418</v>
      </c>
      <c r="B2529">
        <v>95</v>
      </c>
      <c r="C2529" t="s">
        <v>456</v>
      </c>
      <c r="D2529">
        <v>17</v>
      </c>
    </row>
    <row r="2530" spans="1:4" x14ac:dyDescent="0.25">
      <c r="A2530" t="s">
        <v>418</v>
      </c>
      <c r="B2530">
        <v>95</v>
      </c>
      <c r="C2530" t="s">
        <v>457</v>
      </c>
      <c r="D2530">
        <v>10</v>
      </c>
    </row>
    <row r="2531" spans="1:4" x14ac:dyDescent="0.25">
      <c r="A2531" t="s">
        <v>418</v>
      </c>
      <c r="B2531">
        <v>96</v>
      </c>
      <c r="C2531" t="s">
        <v>456</v>
      </c>
      <c r="D2531">
        <v>13</v>
      </c>
    </row>
    <row r="2532" spans="1:4" x14ac:dyDescent="0.25">
      <c r="A2532" t="s">
        <v>418</v>
      </c>
      <c r="B2532">
        <v>96</v>
      </c>
      <c r="C2532" t="s">
        <v>457</v>
      </c>
      <c r="D2532">
        <v>7</v>
      </c>
    </row>
    <row r="2533" spans="1:4" x14ac:dyDescent="0.25">
      <c r="A2533" t="s">
        <v>418</v>
      </c>
      <c r="B2533">
        <v>97</v>
      </c>
      <c r="C2533" t="s">
        <v>456</v>
      </c>
      <c r="D2533">
        <v>13</v>
      </c>
    </row>
    <row r="2534" spans="1:4" x14ac:dyDescent="0.25">
      <c r="A2534" t="s">
        <v>418</v>
      </c>
      <c r="B2534">
        <v>97</v>
      </c>
      <c r="C2534" t="s">
        <v>457</v>
      </c>
      <c r="D2534">
        <v>6</v>
      </c>
    </row>
    <row r="2535" spans="1:4" x14ac:dyDescent="0.25">
      <c r="A2535" t="s">
        <v>418</v>
      </c>
      <c r="B2535">
        <v>98</v>
      </c>
      <c r="C2535" t="s">
        <v>456</v>
      </c>
      <c r="D2535">
        <v>6</v>
      </c>
    </row>
    <row r="2536" spans="1:4" x14ac:dyDescent="0.25">
      <c r="A2536" t="s">
        <v>418</v>
      </c>
      <c r="B2536">
        <v>98</v>
      </c>
      <c r="C2536" t="s">
        <v>457</v>
      </c>
      <c r="D2536">
        <v>6</v>
      </c>
    </row>
    <row r="2537" spans="1:4" x14ac:dyDescent="0.25">
      <c r="A2537" t="s">
        <v>418</v>
      </c>
      <c r="B2537">
        <v>99</v>
      </c>
      <c r="C2537" t="s">
        <v>456</v>
      </c>
      <c r="D2537">
        <v>5</v>
      </c>
    </row>
    <row r="2538" spans="1:4" x14ac:dyDescent="0.25">
      <c r="A2538" t="s">
        <v>418</v>
      </c>
      <c r="B2538">
        <v>99</v>
      </c>
      <c r="C2538" t="s">
        <v>457</v>
      </c>
      <c r="D2538">
        <v>4</v>
      </c>
    </row>
    <row r="2539" spans="1:4" x14ac:dyDescent="0.25">
      <c r="A2539" t="s">
        <v>419</v>
      </c>
      <c r="B2539">
        <v>100</v>
      </c>
      <c r="C2539" t="s">
        <v>456</v>
      </c>
      <c r="D2539">
        <v>2</v>
      </c>
    </row>
    <row r="2540" spans="1:4" x14ac:dyDescent="0.25">
      <c r="A2540" t="s">
        <v>419</v>
      </c>
      <c r="B2540">
        <v>100</v>
      </c>
      <c r="C2540" t="s">
        <v>457</v>
      </c>
      <c r="D2540">
        <v>2</v>
      </c>
    </row>
    <row r="2541" spans="1:4" x14ac:dyDescent="0.25">
      <c r="A2541" t="s">
        <v>419</v>
      </c>
      <c r="B2541">
        <v>101</v>
      </c>
      <c r="C2541" t="s">
        <v>456</v>
      </c>
      <c r="D2541">
        <v>5</v>
      </c>
    </row>
    <row r="2542" spans="1:4" x14ac:dyDescent="0.25">
      <c r="A2542" t="s">
        <v>419</v>
      </c>
      <c r="B2542">
        <v>102</v>
      </c>
      <c r="C2542" t="s">
        <v>456</v>
      </c>
      <c r="D2542">
        <v>1</v>
      </c>
    </row>
    <row r="2543" spans="1:4" x14ac:dyDescent="0.25">
      <c r="A2543" t="s">
        <v>419</v>
      </c>
      <c r="B2543">
        <v>102</v>
      </c>
      <c r="C2543" t="s">
        <v>457</v>
      </c>
      <c r="D2543">
        <v>1</v>
      </c>
    </row>
    <row r="2544" spans="1:4" x14ac:dyDescent="0.25">
      <c r="A2544" t="s">
        <v>419</v>
      </c>
      <c r="B2544">
        <v>103</v>
      </c>
      <c r="C2544" t="s">
        <v>456</v>
      </c>
      <c r="D2544">
        <v>3</v>
      </c>
    </row>
    <row r="2545" spans="1:4" x14ac:dyDescent="0.25">
      <c r="A2545" t="s">
        <v>419</v>
      </c>
      <c r="B2545">
        <v>103</v>
      </c>
      <c r="C2545" t="s">
        <v>457</v>
      </c>
      <c r="D2545">
        <v>1</v>
      </c>
    </row>
    <row r="2546" spans="1:4" x14ac:dyDescent="0.25">
      <c r="A2546" t="s">
        <v>419</v>
      </c>
      <c r="B2546">
        <v>104</v>
      </c>
      <c r="C2546" t="s">
        <v>456</v>
      </c>
      <c r="D2546">
        <v>2</v>
      </c>
    </row>
    <row r="2547" spans="1:4" x14ac:dyDescent="0.25">
      <c r="A2547" t="s">
        <v>419</v>
      </c>
      <c r="B2547">
        <v>104</v>
      </c>
      <c r="C2547" t="s">
        <v>457</v>
      </c>
      <c r="D2547">
        <v>1</v>
      </c>
    </row>
    <row r="2548" spans="1:4" x14ac:dyDescent="0.25">
      <c r="A2548" t="s">
        <v>419</v>
      </c>
      <c r="B2548">
        <v>105</v>
      </c>
      <c r="C2548" t="s">
        <v>456</v>
      </c>
      <c r="D2548">
        <v>1</v>
      </c>
    </row>
    <row r="2549" spans="1:4" x14ac:dyDescent="0.25">
      <c r="A2549" t="s">
        <v>419</v>
      </c>
      <c r="B2549">
        <v>105</v>
      </c>
      <c r="C2549" t="s">
        <v>457</v>
      </c>
      <c r="D2549">
        <v>2</v>
      </c>
    </row>
    <row r="2550" spans="1:4" x14ac:dyDescent="0.25">
      <c r="A2550" t="s">
        <v>419</v>
      </c>
      <c r="B2550">
        <v>108</v>
      </c>
      <c r="C2550" t="s">
        <v>456</v>
      </c>
      <c r="D2550">
        <v>1</v>
      </c>
    </row>
    <row r="2551" spans="1:4" x14ac:dyDescent="0.25">
      <c r="A2551" t="s">
        <v>419</v>
      </c>
      <c r="B2551">
        <v>112</v>
      </c>
      <c r="C2551" t="s">
        <v>457</v>
      </c>
      <c r="D2551">
        <v>1</v>
      </c>
    </row>
    <row r="2552" spans="1:4" x14ac:dyDescent="0.25">
      <c r="A2552" t="s">
        <v>419</v>
      </c>
      <c r="B2552">
        <v>18</v>
      </c>
      <c r="C2552" t="s">
        <v>456</v>
      </c>
      <c r="D2552">
        <v>166</v>
      </c>
    </row>
    <row r="2553" spans="1:4" x14ac:dyDescent="0.25">
      <c r="A2553" t="s">
        <v>419</v>
      </c>
      <c r="B2553">
        <v>18</v>
      </c>
      <c r="C2553" t="s">
        <v>457</v>
      </c>
      <c r="D2553">
        <v>162</v>
      </c>
    </row>
    <row r="2554" spans="1:4" x14ac:dyDescent="0.25">
      <c r="A2554" t="s">
        <v>419</v>
      </c>
      <c r="B2554">
        <v>18</v>
      </c>
      <c r="C2554" t="s">
        <v>458</v>
      </c>
      <c r="D2554">
        <v>9</v>
      </c>
    </row>
    <row r="2555" spans="1:4" x14ac:dyDescent="0.25">
      <c r="A2555" t="s">
        <v>419</v>
      </c>
      <c r="B2555">
        <v>19</v>
      </c>
      <c r="C2555" t="s">
        <v>456</v>
      </c>
      <c r="D2555">
        <v>199</v>
      </c>
    </row>
    <row r="2556" spans="1:4" x14ac:dyDescent="0.25">
      <c r="A2556" t="s">
        <v>419</v>
      </c>
      <c r="B2556">
        <v>19</v>
      </c>
      <c r="C2556" t="s">
        <v>457</v>
      </c>
      <c r="D2556">
        <v>182</v>
      </c>
    </row>
    <row r="2557" spans="1:4" x14ac:dyDescent="0.25">
      <c r="A2557" t="s">
        <v>419</v>
      </c>
      <c r="B2557">
        <v>19</v>
      </c>
      <c r="C2557" t="s">
        <v>458</v>
      </c>
      <c r="D2557">
        <v>13</v>
      </c>
    </row>
    <row r="2558" spans="1:4" x14ac:dyDescent="0.25">
      <c r="A2558" t="s">
        <v>419</v>
      </c>
      <c r="B2558">
        <v>20</v>
      </c>
      <c r="C2558" t="s">
        <v>456</v>
      </c>
      <c r="D2558">
        <v>215</v>
      </c>
    </row>
    <row r="2559" spans="1:4" x14ac:dyDescent="0.25">
      <c r="A2559" t="s">
        <v>419</v>
      </c>
      <c r="B2559">
        <v>20</v>
      </c>
      <c r="C2559" t="s">
        <v>457</v>
      </c>
      <c r="D2559">
        <v>210</v>
      </c>
    </row>
    <row r="2560" spans="1:4" x14ac:dyDescent="0.25">
      <c r="A2560" t="s">
        <v>419</v>
      </c>
      <c r="B2560">
        <v>20</v>
      </c>
      <c r="C2560" t="s">
        <v>458</v>
      </c>
      <c r="D2560">
        <v>34</v>
      </c>
    </row>
    <row r="2561" spans="1:4" x14ac:dyDescent="0.25">
      <c r="A2561" t="s">
        <v>419</v>
      </c>
      <c r="B2561">
        <v>21</v>
      </c>
      <c r="C2561" t="s">
        <v>456</v>
      </c>
      <c r="D2561">
        <v>205</v>
      </c>
    </row>
    <row r="2562" spans="1:4" x14ac:dyDescent="0.25">
      <c r="A2562" t="s">
        <v>419</v>
      </c>
      <c r="B2562">
        <v>21</v>
      </c>
      <c r="C2562" t="s">
        <v>457</v>
      </c>
      <c r="D2562">
        <v>208</v>
      </c>
    </row>
    <row r="2563" spans="1:4" x14ac:dyDescent="0.25">
      <c r="A2563" t="s">
        <v>419</v>
      </c>
      <c r="B2563">
        <v>21</v>
      </c>
      <c r="C2563" t="s">
        <v>458</v>
      </c>
      <c r="D2563">
        <v>11</v>
      </c>
    </row>
    <row r="2564" spans="1:4" x14ac:dyDescent="0.25">
      <c r="A2564" t="s">
        <v>419</v>
      </c>
      <c r="B2564">
        <v>22</v>
      </c>
      <c r="C2564" t="s">
        <v>456</v>
      </c>
      <c r="D2564">
        <v>248</v>
      </c>
    </row>
    <row r="2565" spans="1:4" x14ac:dyDescent="0.25">
      <c r="A2565" t="s">
        <v>419</v>
      </c>
      <c r="B2565">
        <v>22</v>
      </c>
      <c r="C2565" t="s">
        <v>457</v>
      </c>
      <c r="D2565">
        <v>205</v>
      </c>
    </row>
    <row r="2566" spans="1:4" x14ac:dyDescent="0.25">
      <c r="A2566" t="s">
        <v>419</v>
      </c>
      <c r="B2566">
        <v>22</v>
      </c>
      <c r="C2566" t="s">
        <v>458</v>
      </c>
      <c r="D2566">
        <v>6</v>
      </c>
    </row>
    <row r="2567" spans="1:4" x14ac:dyDescent="0.25">
      <c r="A2567" t="s">
        <v>419</v>
      </c>
      <c r="B2567">
        <v>23</v>
      </c>
      <c r="C2567" t="s">
        <v>456</v>
      </c>
      <c r="D2567">
        <v>235</v>
      </c>
    </row>
    <row r="2568" spans="1:4" x14ac:dyDescent="0.25">
      <c r="A2568" t="s">
        <v>419</v>
      </c>
      <c r="B2568">
        <v>23</v>
      </c>
      <c r="C2568" t="s">
        <v>457</v>
      </c>
      <c r="D2568">
        <v>240</v>
      </c>
    </row>
    <row r="2569" spans="1:4" x14ac:dyDescent="0.25">
      <c r="A2569" t="s">
        <v>419</v>
      </c>
      <c r="B2569">
        <v>23</v>
      </c>
      <c r="C2569" t="s">
        <v>458</v>
      </c>
      <c r="D2569">
        <v>2</v>
      </c>
    </row>
    <row r="2570" spans="1:4" x14ac:dyDescent="0.25">
      <c r="A2570" t="s">
        <v>419</v>
      </c>
      <c r="B2570">
        <v>24</v>
      </c>
      <c r="C2570" t="s">
        <v>456</v>
      </c>
      <c r="D2570">
        <v>241</v>
      </c>
    </row>
    <row r="2571" spans="1:4" x14ac:dyDescent="0.25">
      <c r="A2571" t="s">
        <v>419</v>
      </c>
      <c r="B2571">
        <v>24</v>
      </c>
      <c r="C2571" t="s">
        <v>457</v>
      </c>
      <c r="D2571">
        <v>242</v>
      </c>
    </row>
    <row r="2572" spans="1:4" x14ac:dyDescent="0.25">
      <c r="A2572" t="s">
        <v>419</v>
      </c>
      <c r="B2572">
        <v>24</v>
      </c>
      <c r="C2572" t="s">
        <v>458</v>
      </c>
      <c r="D2572">
        <v>2</v>
      </c>
    </row>
    <row r="2573" spans="1:4" x14ac:dyDescent="0.25">
      <c r="A2573" t="s">
        <v>419</v>
      </c>
      <c r="B2573">
        <v>25</v>
      </c>
      <c r="C2573" t="s">
        <v>456</v>
      </c>
      <c r="D2573">
        <v>241</v>
      </c>
    </row>
    <row r="2574" spans="1:4" x14ac:dyDescent="0.25">
      <c r="A2574" t="s">
        <v>419</v>
      </c>
      <c r="B2574">
        <v>25</v>
      </c>
      <c r="C2574" t="s">
        <v>457</v>
      </c>
      <c r="D2574">
        <v>221</v>
      </c>
    </row>
    <row r="2575" spans="1:4" x14ac:dyDescent="0.25">
      <c r="A2575" t="s">
        <v>419</v>
      </c>
      <c r="B2575">
        <v>25</v>
      </c>
      <c r="C2575" t="s">
        <v>458</v>
      </c>
      <c r="D2575">
        <v>8</v>
      </c>
    </row>
    <row r="2576" spans="1:4" x14ac:dyDescent="0.25">
      <c r="A2576" t="s">
        <v>419</v>
      </c>
      <c r="B2576">
        <v>26</v>
      </c>
      <c r="C2576" t="s">
        <v>456</v>
      </c>
      <c r="D2576">
        <v>269</v>
      </c>
    </row>
    <row r="2577" spans="1:4" x14ac:dyDescent="0.25">
      <c r="A2577" t="s">
        <v>419</v>
      </c>
      <c r="B2577">
        <v>26</v>
      </c>
      <c r="C2577" t="s">
        <v>457</v>
      </c>
      <c r="D2577">
        <v>274</v>
      </c>
    </row>
    <row r="2578" spans="1:4" x14ac:dyDescent="0.25">
      <c r="A2578" t="s">
        <v>419</v>
      </c>
      <c r="B2578">
        <v>26</v>
      </c>
      <c r="C2578" t="s">
        <v>458</v>
      </c>
      <c r="D2578">
        <v>3</v>
      </c>
    </row>
    <row r="2579" spans="1:4" x14ac:dyDescent="0.25">
      <c r="A2579" t="s">
        <v>419</v>
      </c>
      <c r="B2579">
        <v>27</v>
      </c>
      <c r="C2579" t="s">
        <v>456</v>
      </c>
      <c r="D2579">
        <v>208</v>
      </c>
    </row>
    <row r="2580" spans="1:4" x14ac:dyDescent="0.25">
      <c r="A2580" t="s">
        <v>419</v>
      </c>
      <c r="B2580">
        <v>27</v>
      </c>
      <c r="C2580" t="s">
        <v>457</v>
      </c>
      <c r="D2580">
        <v>225</v>
      </c>
    </row>
    <row r="2581" spans="1:4" x14ac:dyDescent="0.25">
      <c r="A2581" t="s">
        <v>419</v>
      </c>
      <c r="B2581">
        <v>27</v>
      </c>
      <c r="C2581" t="s">
        <v>458</v>
      </c>
      <c r="D2581">
        <v>5</v>
      </c>
    </row>
    <row r="2582" spans="1:4" x14ac:dyDescent="0.25">
      <c r="A2582" t="s">
        <v>419</v>
      </c>
      <c r="B2582">
        <v>28</v>
      </c>
      <c r="C2582" t="s">
        <v>456</v>
      </c>
      <c r="D2582">
        <v>249</v>
      </c>
    </row>
    <row r="2583" spans="1:4" x14ac:dyDescent="0.25">
      <c r="A2583" t="s">
        <v>419</v>
      </c>
      <c r="B2583">
        <v>28</v>
      </c>
      <c r="C2583" t="s">
        <v>457</v>
      </c>
      <c r="D2583">
        <v>244</v>
      </c>
    </row>
    <row r="2584" spans="1:4" x14ac:dyDescent="0.25">
      <c r="A2584" t="s">
        <v>419</v>
      </c>
      <c r="B2584">
        <v>28</v>
      </c>
      <c r="C2584" t="s">
        <v>458</v>
      </c>
      <c r="D2584">
        <v>4</v>
      </c>
    </row>
    <row r="2585" spans="1:4" x14ac:dyDescent="0.25">
      <c r="A2585" t="s">
        <v>419</v>
      </c>
      <c r="B2585">
        <v>29</v>
      </c>
      <c r="C2585" t="s">
        <v>456</v>
      </c>
      <c r="D2585">
        <v>240</v>
      </c>
    </row>
    <row r="2586" spans="1:4" x14ac:dyDescent="0.25">
      <c r="A2586" t="s">
        <v>419</v>
      </c>
      <c r="B2586">
        <v>29</v>
      </c>
      <c r="C2586" t="s">
        <v>457</v>
      </c>
      <c r="D2586">
        <v>222</v>
      </c>
    </row>
    <row r="2587" spans="1:4" x14ac:dyDescent="0.25">
      <c r="A2587" t="s">
        <v>419</v>
      </c>
      <c r="B2587">
        <v>29</v>
      </c>
      <c r="C2587" t="s">
        <v>458</v>
      </c>
      <c r="D2587">
        <v>3</v>
      </c>
    </row>
    <row r="2588" spans="1:4" x14ac:dyDescent="0.25">
      <c r="A2588" t="s">
        <v>419</v>
      </c>
      <c r="B2588">
        <v>30</v>
      </c>
      <c r="C2588" t="s">
        <v>456</v>
      </c>
      <c r="D2588">
        <v>264</v>
      </c>
    </row>
    <row r="2589" spans="1:4" x14ac:dyDescent="0.25">
      <c r="A2589" t="s">
        <v>419</v>
      </c>
      <c r="B2589">
        <v>30</v>
      </c>
      <c r="C2589" t="s">
        <v>457</v>
      </c>
      <c r="D2589">
        <v>221</v>
      </c>
    </row>
    <row r="2590" spans="1:4" x14ac:dyDescent="0.25">
      <c r="A2590" t="s">
        <v>419</v>
      </c>
      <c r="B2590">
        <v>30</v>
      </c>
      <c r="C2590" t="s">
        <v>458</v>
      </c>
      <c r="D2590">
        <v>2</v>
      </c>
    </row>
    <row r="2591" spans="1:4" x14ac:dyDescent="0.25">
      <c r="A2591" t="s">
        <v>419</v>
      </c>
      <c r="B2591">
        <v>31</v>
      </c>
      <c r="C2591" t="s">
        <v>456</v>
      </c>
      <c r="D2591">
        <v>308</v>
      </c>
    </row>
    <row r="2592" spans="1:4" x14ac:dyDescent="0.25">
      <c r="A2592" t="s">
        <v>419</v>
      </c>
      <c r="B2592">
        <v>31</v>
      </c>
      <c r="C2592" t="s">
        <v>457</v>
      </c>
      <c r="D2592">
        <v>263</v>
      </c>
    </row>
    <row r="2593" spans="1:4" x14ac:dyDescent="0.25">
      <c r="A2593" t="s">
        <v>419</v>
      </c>
      <c r="B2593">
        <v>31</v>
      </c>
      <c r="C2593" t="s">
        <v>458</v>
      </c>
      <c r="D2593">
        <v>7</v>
      </c>
    </row>
    <row r="2594" spans="1:4" x14ac:dyDescent="0.25">
      <c r="A2594" t="s">
        <v>419</v>
      </c>
      <c r="B2594">
        <v>32</v>
      </c>
      <c r="C2594" t="s">
        <v>456</v>
      </c>
      <c r="D2594">
        <v>240</v>
      </c>
    </row>
    <row r="2595" spans="1:4" x14ac:dyDescent="0.25">
      <c r="A2595" t="s">
        <v>419</v>
      </c>
      <c r="B2595">
        <v>32</v>
      </c>
      <c r="C2595" t="s">
        <v>457</v>
      </c>
      <c r="D2595">
        <v>219</v>
      </c>
    </row>
    <row r="2596" spans="1:4" x14ac:dyDescent="0.25">
      <c r="A2596" t="s">
        <v>419</v>
      </c>
      <c r="B2596">
        <v>32</v>
      </c>
      <c r="C2596" t="s">
        <v>458</v>
      </c>
      <c r="D2596">
        <v>9</v>
      </c>
    </row>
    <row r="2597" spans="1:4" x14ac:dyDescent="0.25">
      <c r="A2597" t="s">
        <v>419</v>
      </c>
      <c r="B2597">
        <v>33</v>
      </c>
      <c r="C2597" t="s">
        <v>456</v>
      </c>
      <c r="D2597">
        <v>237</v>
      </c>
    </row>
    <row r="2598" spans="1:4" x14ac:dyDescent="0.25">
      <c r="A2598" t="s">
        <v>419</v>
      </c>
      <c r="B2598">
        <v>33</v>
      </c>
      <c r="C2598" t="s">
        <v>457</v>
      </c>
      <c r="D2598">
        <v>220</v>
      </c>
    </row>
    <row r="2599" spans="1:4" x14ac:dyDescent="0.25">
      <c r="A2599" t="s">
        <v>419</v>
      </c>
      <c r="B2599">
        <v>33</v>
      </c>
      <c r="C2599" t="s">
        <v>458</v>
      </c>
      <c r="D2599">
        <v>10</v>
      </c>
    </row>
    <row r="2600" spans="1:4" x14ac:dyDescent="0.25">
      <c r="A2600" t="s">
        <v>419</v>
      </c>
      <c r="B2600">
        <v>34</v>
      </c>
      <c r="C2600" t="s">
        <v>456</v>
      </c>
      <c r="D2600">
        <v>265</v>
      </c>
    </row>
    <row r="2601" spans="1:4" x14ac:dyDescent="0.25">
      <c r="A2601" t="s">
        <v>419</v>
      </c>
      <c r="B2601">
        <v>34</v>
      </c>
      <c r="C2601" t="s">
        <v>457</v>
      </c>
      <c r="D2601">
        <v>226</v>
      </c>
    </row>
    <row r="2602" spans="1:4" x14ac:dyDescent="0.25">
      <c r="A2602" t="s">
        <v>419</v>
      </c>
      <c r="B2602">
        <v>34</v>
      </c>
      <c r="C2602" t="s">
        <v>458</v>
      </c>
      <c r="D2602">
        <v>9</v>
      </c>
    </row>
    <row r="2603" spans="1:4" x14ac:dyDescent="0.25">
      <c r="A2603" t="s">
        <v>419</v>
      </c>
      <c r="B2603">
        <v>35</v>
      </c>
      <c r="C2603" t="s">
        <v>456</v>
      </c>
      <c r="D2603">
        <v>263</v>
      </c>
    </row>
    <row r="2604" spans="1:4" x14ac:dyDescent="0.25">
      <c r="A2604" t="s">
        <v>419</v>
      </c>
      <c r="B2604">
        <v>35</v>
      </c>
      <c r="C2604" t="s">
        <v>457</v>
      </c>
      <c r="D2604">
        <v>206</v>
      </c>
    </row>
    <row r="2605" spans="1:4" x14ac:dyDescent="0.25">
      <c r="A2605" t="s">
        <v>419</v>
      </c>
      <c r="B2605">
        <v>35</v>
      </c>
      <c r="C2605" t="s">
        <v>458</v>
      </c>
      <c r="D2605">
        <v>3</v>
      </c>
    </row>
    <row r="2606" spans="1:4" x14ac:dyDescent="0.25">
      <c r="A2606" t="s">
        <v>419</v>
      </c>
      <c r="B2606">
        <v>36</v>
      </c>
      <c r="C2606" t="s">
        <v>456</v>
      </c>
      <c r="D2606">
        <v>302</v>
      </c>
    </row>
    <row r="2607" spans="1:4" x14ac:dyDescent="0.25">
      <c r="A2607" t="s">
        <v>419</v>
      </c>
      <c r="B2607">
        <v>36</v>
      </c>
      <c r="C2607" t="s">
        <v>457</v>
      </c>
      <c r="D2607">
        <v>220</v>
      </c>
    </row>
    <row r="2608" spans="1:4" x14ac:dyDescent="0.25">
      <c r="A2608" t="s">
        <v>419</v>
      </c>
      <c r="B2608">
        <v>36</v>
      </c>
      <c r="C2608" t="s">
        <v>458</v>
      </c>
      <c r="D2608">
        <v>6</v>
      </c>
    </row>
    <row r="2609" spans="1:4" x14ac:dyDescent="0.25">
      <c r="A2609" t="s">
        <v>419</v>
      </c>
      <c r="B2609">
        <v>37</v>
      </c>
      <c r="C2609" t="s">
        <v>456</v>
      </c>
      <c r="D2609">
        <v>260</v>
      </c>
    </row>
    <row r="2610" spans="1:4" x14ac:dyDescent="0.25">
      <c r="A2610" t="s">
        <v>419</v>
      </c>
      <c r="B2610">
        <v>37</v>
      </c>
      <c r="C2610" t="s">
        <v>457</v>
      </c>
      <c r="D2610">
        <v>252</v>
      </c>
    </row>
    <row r="2611" spans="1:4" x14ac:dyDescent="0.25">
      <c r="A2611" t="s">
        <v>419</v>
      </c>
      <c r="B2611">
        <v>37</v>
      </c>
      <c r="C2611" t="s">
        <v>458</v>
      </c>
      <c r="D2611">
        <v>3</v>
      </c>
    </row>
    <row r="2612" spans="1:4" x14ac:dyDescent="0.25">
      <c r="A2612" t="s">
        <v>419</v>
      </c>
      <c r="B2612">
        <v>38</v>
      </c>
      <c r="C2612" t="s">
        <v>456</v>
      </c>
      <c r="D2612">
        <v>263</v>
      </c>
    </row>
    <row r="2613" spans="1:4" x14ac:dyDescent="0.25">
      <c r="A2613" t="s">
        <v>419</v>
      </c>
      <c r="B2613">
        <v>38</v>
      </c>
      <c r="C2613" t="s">
        <v>457</v>
      </c>
      <c r="D2613">
        <v>239</v>
      </c>
    </row>
    <row r="2614" spans="1:4" x14ac:dyDescent="0.25">
      <c r="A2614" t="s">
        <v>419</v>
      </c>
      <c r="B2614">
        <v>38</v>
      </c>
      <c r="C2614" t="s">
        <v>458</v>
      </c>
      <c r="D2614">
        <v>2</v>
      </c>
    </row>
    <row r="2615" spans="1:4" x14ac:dyDescent="0.25">
      <c r="A2615" t="s">
        <v>419</v>
      </c>
      <c r="B2615">
        <v>39</v>
      </c>
      <c r="C2615" t="s">
        <v>456</v>
      </c>
      <c r="D2615">
        <v>280</v>
      </c>
    </row>
    <row r="2616" spans="1:4" x14ac:dyDescent="0.25">
      <c r="A2616" t="s">
        <v>419</v>
      </c>
      <c r="B2616">
        <v>39</v>
      </c>
      <c r="C2616" t="s">
        <v>457</v>
      </c>
      <c r="D2616">
        <v>231</v>
      </c>
    </row>
    <row r="2617" spans="1:4" x14ac:dyDescent="0.25">
      <c r="A2617" t="s">
        <v>419</v>
      </c>
      <c r="B2617">
        <v>39</v>
      </c>
      <c r="C2617" t="s">
        <v>458</v>
      </c>
      <c r="D2617">
        <v>5</v>
      </c>
    </row>
    <row r="2618" spans="1:4" x14ac:dyDescent="0.25">
      <c r="A2618" t="s">
        <v>419</v>
      </c>
      <c r="B2618">
        <v>40</v>
      </c>
      <c r="C2618" t="s">
        <v>456</v>
      </c>
      <c r="D2618">
        <v>233</v>
      </c>
    </row>
    <row r="2619" spans="1:4" x14ac:dyDescent="0.25">
      <c r="A2619" t="s">
        <v>419</v>
      </c>
      <c r="B2619">
        <v>40</v>
      </c>
      <c r="C2619" t="s">
        <v>457</v>
      </c>
      <c r="D2619">
        <v>234</v>
      </c>
    </row>
    <row r="2620" spans="1:4" x14ac:dyDescent="0.25">
      <c r="A2620" t="s">
        <v>419</v>
      </c>
      <c r="B2620">
        <v>40</v>
      </c>
      <c r="C2620" t="s">
        <v>458</v>
      </c>
      <c r="D2620">
        <v>5</v>
      </c>
    </row>
    <row r="2621" spans="1:4" x14ac:dyDescent="0.25">
      <c r="A2621" t="s">
        <v>419</v>
      </c>
      <c r="B2621">
        <v>41</v>
      </c>
      <c r="C2621" t="s">
        <v>456</v>
      </c>
      <c r="D2621">
        <v>243</v>
      </c>
    </row>
    <row r="2622" spans="1:4" x14ac:dyDescent="0.25">
      <c r="A2622" t="s">
        <v>419</v>
      </c>
      <c r="B2622">
        <v>41</v>
      </c>
      <c r="C2622" t="s">
        <v>457</v>
      </c>
      <c r="D2622">
        <v>213</v>
      </c>
    </row>
    <row r="2623" spans="1:4" x14ac:dyDescent="0.25">
      <c r="A2623" t="s">
        <v>419</v>
      </c>
      <c r="B2623">
        <v>41</v>
      </c>
      <c r="C2623" t="s">
        <v>458</v>
      </c>
      <c r="D2623">
        <v>6</v>
      </c>
    </row>
    <row r="2624" spans="1:4" x14ac:dyDescent="0.25">
      <c r="A2624" t="s">
        <v>419</v>
      </c>
      <c r="B2624">
        <v>42</v>
      </c>
      <c r="C2624" t="s">
        <v>456</v>
      </c>
      <c r="D2624">
        <v>231</v>
      </c>
    </row>
    <row r="2625" spans="1:4" x14ac:dyDescent="0.25">
      <c r="A2625" t="s">
        <v>419</v>
      </c>
      <c r="B2625">
        <v>42</v>
      </c>
      <c r="C2625" t="s">
        <v>457</v>
      </c>
      <c r="D2625">
        <v>276</v>
      </c>
    </row>
    <row r="2626" spans="1:4" x14ac:dyDescent="0.25">
      <c r="A2626" t="s">
        <v>419</v>
      </c>
      <c r="B2626">
        <v>42</v>
      </c>
      <c r="C2626" t="s">
        <v>458</v>
      </c>
      <c r="D2626">
        <v>4</v>
      </c>
    </row>
    <row r="2627" spans="1:4" x14ac:dyDescent="0.25">
      <c r="A2627" t="s">
        <v>419</v>
      </c>
      <c r="B2627">
        <v>43</v>
      </c>
      <c r="C2627" t="s">
        <v>456</v>
      </c>
      <c r="D2627">
        <v>236</v>
      </c>
    </row>
    <row r="2628" spans="1:4" x14ac:dyDescent="0.25">
      <c r="A2628" t="s">
        <v>419</v>
      </c>
      <c r="B2628">
        <v>43</v>
      </c>
      <c r="C2628" t="s">
        <v>457</v>
      </c>
      <c r="D2628">
        <v>227</v>
      </c>
    </row>
    <row r="2629" spans="1:4" x14ac:dyDescent="0.25">
      <c r="A2629" t="s">
        <v>419</v>
      </c>
      <c r="B2629">
        <v>43</v>
      </c>
      <c r="C2629" t="s">
        <v>458</v>
      </c>
      <c r="D2629">
        <v>3</v>
      </c>
    </row>
    <row r="2630" spans="1:4" x14ac:dyDescent="0.25">
      <c r="A2630" t="s">
        <v>419</v>
      </c>
      <c r="B2630">
        <v>44</v>
      </c>
      <c r="C2630" t="s">
        <v>456</v>
      </c>
      <c r="D2630">
        <v>268</v>
      </c>
    </row>
    <row r="2631" spans="1:4" x14ac:dyDescent="0.25">
      <c r="A2631" t="s">
        <v>419</v>
      </c>
      <c r="B2631">
        <v>44</v>
      </c>
      <c r="C2631" t="s">
        <v>457</v>
      </c>
      <c r="D2631">
        <v>240</v>
      </c>
    </row>
    <row r="2632" spans="1:4" x14ac:dyDescent="0.25">
      <c r="A2632" t="s">
        <v>419</v>
      </c>
      <c r="B2632">
        <v>44</v>
      </c>
      <c r="C2632" t="s">
        <v>458</v>
      </c>
      <c r="D2632">
        <v>5</v>
      </c>
    </row>
    <row r="2633" spans="1:4" x14ac:dyDescent="0.25">
      <c r="A2633" t="s">
        <v>419</v>
      </c>
      <c r="B2633">
        <v>45</v>
      </c>
      <c r="C2633" t="s">
        <v>456</v>
      </c>
      <c r="D2633">
        <v>301</v>
      </c>
    </row>
    <row r="2634" spans="1:4" x14ac:dyDescent="0.25">
      <c r="A2634" t="s">
        <v>419</v>
      </c>
      <c r="B2634">
        <v>45</v>
      </c>
      <c r="C2634" t="s">
        <v>457</v>
      </c>
      <c r="D2634">
        <v>228</v>
      </c>
    </row>
    <row r="2635" spans="1:4" x14ac:dyDescent="0.25">
      <c r="A2635" t="s">
        <v>419</v>
      </c>
      <c r="B2635">
        <v>45</v>
      </c>
      <c r="C2635" t="s">
        <v>458</v>
      </c>
      <c r="D2635">
        <v>5</v>
      </c>
    </row>
    <row r="2636" spans="1:4" x14ac:dyDescent="0.25">
      <c r="A2636" t="s">
        <v>419</v>
      </c>
      <c r="B2636">
        <v>46</v>
      </c>
      <c r="C2636" t="s">
        <v>456</v>
      </c>
      <c r="D2636">
        <v>320</v>
      </c>
    </row>
    <row r="2637" spans="1:4" x14ac:dyDescent="0.25">
      <c r="A2637" t="s">
        <v>419</v>
      </c>
      <c r="B2637">
        <v>46</v>
      </c>
      <c r="C2637" t="s">
        <v>457</v>
      </c>
      <c r="D2637">
        <v>250</v>
      </c>
    </row>
    <row r="2638" spans="1:4" x14ac:dyDescent="0.25">
      <c r="A2638" t="s">
        <v>419</v>
      </c>
      <c r="B2638">
        <v>46</v>
      </c>
      <c r="C2638" t="s">
        <v>458</v>
      </c>
      <c r="D2638">
        <v>9</v>
      </c>
    </row>
    <row r="2639" spans="1:4" x14ac:dyDescent="0.25">
      <c r="A2639" t="s">
        <v>419</v>
      </c>
      <c r="B2639">
        <v>47</v>
      </c>
      <c r="C2639" t="s">
        <v>456</v>
      </c>
      <c r="D2639">
        <v>281</v>
      </c>
    </row>
    <row r="2640" spans="1:4" x14ac:dyDescent="0.25">
      <c r="A2640" t="s">
        <v>419</v>
      </c>
      <c r="B2640">
        <v>47</v>
      </c>
      <c r="C2640" t="s">
        <v>457</v>
      </c>
      <c r="D2640">
        <v>273</v>
      </c>
    </row>
    <row r="2641" spans="1:4" x14ac:dyDescent="0.25">
      <c r="A2641" t="s">
        <v>419</v>
      </c>
      <c r="B2641">
        <v>47</v>
      </c>
      <c r="C2641" t="s">
        <v>458</v>
      </c>
      <c r="D2641">
        <v>5</v>
      </c>
    </row>
    <row r="2642" spans="1:4" x14ac:dyDescent="0.25">
      <c r="A2642" t="s">
        <v>419</v>
      </c>
      <c r="B2642">
        <v>48</v>
      </c>
      <c r="C2642" t="s">
        <v>456</v>
      </c>
      <c r="D2642">
        <v>292</v>
      </c>
    </row>
    <row r="2643" spans="1:4" x14ac:dyDescent="0.25">
      <c r="A2643" t="s">
        <v>419</v>
      </c>
      <c r="B2643">
        <v>48</v>
      </c>
      <c r="C2643" t="s">
        <v>457</v>
      </c>
      <c r="D2643">
        <v>253</v>
      </c>
    </row>
    <row r="2644" spans="1:4" x14ac:dyDescent="0.25">
      <c r="A2644" t="s">
        <v>419</v>
      </c>
      <c r="B2644">
        <v>48</v>
      </c>
      <c r="C2644" t="s">
        <v>458</v>
      </c>
      <c r="D2644">
        <v>6</v>
      </c>
    </row>
    <row r="2645" spans="1:4" x14ac:dyDescent="0.25">
      <c r="A2645" t="s">
        <v>419</v>
      </c>
      <c r="B2645">
        <v>49</v>
      </c>
      <c r="C2645" t="s">
        <v>456</v>
      </c>
      <c r="D2645">
        <v>300</v>
      </c>
    </row>
    <row r="2646" spans="1:4" x14ac:dyDescent="0.25">
      <c r="A2646" t="s">
        <v>419</v>
      </c>
      <c r="B2646">
        <v>49</v>
      </c>
      <c r="C2646" t="s">
        <v>457</v>
      </c>
      <c r="D2646">
        <v>258</v>
      </c>
    </row>
    <row r="2647" spans="1:4" x14ac:dyDescent="0.25">
      <c r="A2647" t="s">
        <v>419</v>
      </c>
      <c r="B2647">
        <v>49</v>
      </c>
      <c r="C2647" t="s">
        <v>458</v>
      </c>
      <c r="D2647">
        <v>3</v>
      </c>
    </row>
    <row r="2648" spans="1:4" x14ac:dyDescent="0.25">
      <c r="A2648" t="s">
        <v>419</v>
      </c>
      <c r="B2648">
        <v>50</v>
      </c>
      <c r="C2648" t="s">
        <v>456</v>
      </c>
      <c r="D2648">
        <v>312</v>
      </c>
    </row>
    <row r="2649" spans="1:4" x14ac:dyDescent="0.25">
      <c r="A2649" t="s">
        <v>419</v>
      </c>
      <c r="B2649">
        <v>50</v>
      </c>
      <c r="C2649" t="s">
        <v>457</v>
      </c>
      <c r="D2649">
        <v>284</v>
      </c>
    </row>
    <row r="2650" spans="1:4" x14ac:dyDescent="0.25">
      <c r="A2650" t="s">
        <v>419</v>
      </c>
      <c r="B2650">
        <v>50</v>
      </c>
      <c r="C2650" t="s">
        <v>458</v>
      </c>
      <c r="D2650">
        <v>2</v>
      </c>
    </row>
    <row r="2651" spans="1:4" x14ac:dyDescent="0.25">
      <c r="A2651" t="s">
        <v>419</v>
      </c>
      <c r="B2651">
        <v>51</v>
      </c>
      <c r="C2651" t="s">
        <v>456</v>
      </c>
      <c r="D2651">
        <v>304</v>
      </c>
    </row>
    <row r="2652" spans="1:4" x14ac:dyDescent="0.25">
      <c r="A2652" t="s">
        <v>419</v>
      </c>
      <c r="B2652">
        <v>51</v>
      </c>
      <c r="C2652" t="s">
        <v>457</v>
      </c>
      <c r="D2652">
        <v>287</v>
      </c>
    </row>
    <row r="2653" spans="1:4" x14ac:dyDescent="0.25">
      <c r="A2653" t="s">
        <v>419</v>
      </c>
      <c r="B2653">
        <v>51</v>
      </c>
      <c r="C2653" t="s">
        <v>458</v>
      </c>
      <c r="D2653">
        <v>5</v>
      </c>
    </row>
    <row r="2654" spans="1:4" x14ac:dyDescent="0.25">
      <c r="A2654" t="s">
        <v>419</v>
      </c>
      <c r="B2654">
        <v>52</v>
      </c>
      <c r="C2654" t="s">
        <v>456</v>
      </c>
      <c r="D2654">
        <v>336</v>
      </c>
    </row>
    <row r="2655" spans="1:4" x14ac:dyDescent="0.25">
      <c r="A2655" t="s">
        <v>419</v>
      </c>
      <c r="B2655">
        <v>52</v>
      </c>
      <c r="C2655" t="s">
        <v>457</v>
      </c>
      <c r="D2655">
        <v>325</v>
      </c>
    </row>
    <row r="2656" spans="1:4" x14ac:dyDescent="0.25">
      <c r="A2656" t="s">
        <v>419</v>
      </c>
      <c r="B2656">
        <v>52</v>
      </c>
      <c r="C2656" t="s">
        <v>458</v>
      </c>
      <c r="D2656">
        <v>4</v>
      </c>
    </row>
    <row r="2657" spans="1:4" x14ac:dyDescent="0.25">
      <c r="A2657" t="s">
        <v>419</v>
      </c>
      <c r="B2657">
        <v>53</v>
      </c>
      <c r="C2657" t="s">
        <v>456</v>
      </c>
      <c r="D2657">
        <v>330</v>
      </c>
    </row>
    <row r="2658" spans="1:4" x14ac:dyDescent="0.25">
      <c r="A2658" t="s">
        <v>419</v>
      </c>
      <c r="B2658">
        <v>53</v>
      </c>
      <c r="C2658" t="s">
        <v>457</v>
      </c>
      <c r="D2658">
        <v>277</v>
      </c>
    </row>
    <row r="2659" spans="1:4" x14ac:dyDescent="0.25">
      <c r="A2659" t="s">
        <v>419</v>
      </c>
      <c r="B2659">
        <v>53</v>
      </c>
      <c r="C2659" t="s">
        <v>458</v>
      </c>
      <c r="D2659">
        <v>7</v>
      </c>
    </row>
    <row r="2660" spans="1:4" x14ac:dyDescent="0.25">
      <c r="A2660" t="s">
        <v>419</v>
      </c>
      <c r="B2660">
        <v>54</v>
      </c>
      <c r="C2660" t="s">
        <v>456</v>
      </c>
      <c r="D2660">
        <v>384</v>
      </c>
    </row>
    <row r="2661" spans="1:4" x14ac:dyDescent="0.25">
      <c r="A2661" t="s">
        <v>419</v>
      </c>
      <c r="B2661">
        <v>54</v>
      </c>
      <c r="C2661" t="s">
        <v>457</v>
      </c>
      <c r="D2661">
        <v>348</v>
      </c>
    </row>
    <row r="2662" spans="1:4" x14ac:dyDescent="0.25">
      <c r="A2662" t="s">
        <v>419</v>
      </c>
      <c r="B2662">
        <v>54</v>
      </c>
      <c r="C2662" t="s">
        <v>458</v>
      </c>
      <c r="D2662">
        <v>12</v>
      </c>
    </row>
    <row r="2663" spans="1:4" x14ac:dyDescent="0.25">
      <c r="A2663" t="s">
        <v>419</v>
      </c>
      <c r="B2663">
        <v>55</v>
      </c>
      <c r="C2663" t="s">
        <v>456</v>
      </c>
      <c r="D2663">
        <v>402</v>
      </c>
    </row>
    <row r="2664" spans="1:4" x14ac:dyDescent="0.25">
      <c r="A2664" t="s">
        <v>419</v>
      </c>
      <c r="B2664">
        <v>55</v>
      </c>
      <c r="C2664" t="s">
        <v>457</v>
      </c>
      <c r="D2664">
        <v>359</v>
      </c>
    </row>
    <row r="2665" spans="1:4" x14ac:dyDescent="0.25">
      <c r="A2665" t="s">
        <v>419</v>
      </c>
      <c r="B2665">
        <v>55</v>
      </c>
      <c r="C2665" t="s">
        <v>458</v>
      </c>
      <c r="D2665">
        <v>5</v>
      </c>
    </row>
    <row r="2666" spans="1:4" x14ac:dyDescent="0.25">
      <c r="A2666" t="s">
        <v>419</v>
      </c>
      <c r="B2666">
        <v>56</v>
      </c>
      <c r="C2666" t="s">
        <v>456</v>
      </c>
      <c r="D2666">
        <v>393</v>
      </c>
    </row>
    <row r="2667" spans="1:4" x14ac:dyDescent="0.25">
      <c r="A2667" t="s">
        <v>419</v>
      </c>
      <c r="B2667">
        <v>56</v>
      </c>
      <c r="C2667" t="s">
        <v>457</v>
      </c>
      <c r="D2667">
        <v>356</v>
      </c>
    </row>
    <row r="2668" spans="1:4" x14ac:dyDescent="0.25">
      <c r="A2668" t="s">
        <v>419</v>
      </c>
      <c r="B2668">
        <v>56</v>
      </c>
      <c r="C2668" t="s">
        <v>458</v>
      </c>
      <c r="D2668">
        <v>10</v>
      </c>
    </row>
    <row r="2669" spans="1:4" x14ac:dyDescent="0.25">
      <c r="A2669" t="s">
        <v>419</v>
      </c>
      <c r="B2669">
        <v>57</v>
      </c>
      <c r="C2669" t="s">
        <v>456</v>
      </c>
      <c r="D2669">
        <v>452</v>
      </c>
    </row>
    <row r="2670" spans="1:4" x14ac:dyDescent="0.25">
      <c r="A2670" t="s">
        <v>419</v>
      </c>
      <c r="B2670">
        <v>57</v>
      </c>
      <c r="C2670" t="s">
        <v>457</v>
      </c>
      <c r="D2670">
        <v>359</v>
      </c>
    </row>
    <row r="2671" spans="1:4" x14ac:dyDescent="0.25">
      <c r="A2671" t="s">
        <v>419</v>
      </c>
      <c r="B2671">
        <v>57</v>
      </c>
      <c r="C2671" t="s">
        <v>458</v>
      </c>
      <c r="D2671">
        <v>5</v>
      </c>
    </row>
    <row r="2672" spans="1:4" x14ac:dyDescent="0.25">
      <c r="A2672" t="s">
        <v>419</v>
      </c>
      <c r="B2672">
        <v>58</v>
      </c>
      <c r="C2672" t="s">
        <v>456</v>
      </c>
      <c r="D2672">
        <v>457</v>
      </c>
    </row>
    <row r="2673" spans="1:4" x14ac:dyDescent="0.25">
      <c r="A2673" t="s">
        <v>419</v>
      </c>
      <c r="B2673">
        <v>58</v>
      </c>
      <c r="C2673" t="s">
        <v>457</v>
      </c>
      <c r="D2673">
        <v>399</v>
      </c>
    </row>
    <row r="2674" spans="1:4" x14ac:dyDescent="0.25">
      <c r="A2674" t="s">
        <v>419</v>
      </c>
      <c r="B2674">
        <v>58</v>
      </c>
      <c r="C2674" t="s">
        <v>458</v>
      </c>
      <c r="D2674">
        <v>2</v>
      </c>
    </row>
    <row r="2675" spans="1:4" x14ac:dyDescent="0.25">
      <c r="A2675" t="s">
        <v>419</v>
      </c>
      <c r="B2675">
        <v>59</v>
      </c>
      <c r="C2675" t="s">
        <v>456</v>
      </c>
      <c r="D2675">
        <v>471</v>
      </c>
    </row>
    <row r="2676" spans="1:4" x14ac:dyDescent="0.25">
      <c r="A2676" t="s">
        <v>419</v>
      </c>
      <c r="B2676">
        <v>59</v>
      </c>
      <c r="C2676" t="s">
        <v>457</v>
      </c>
      <c r="D2676">
        <v>395</v>
      </c>
    </row>
    <row r="2677" spans="1:4" x14ac:dyDescent="0.25">
      <c r="A2677" t="s">
        <v>419</v>
      </c>
      <c r="B2677">
        <v>59</v>
      </c>
      <c r="C2677" t="s">
        <v>458</v>
      </c>
      <c r="D2677">
        <v>4</v>
      </c>
    </row>
    <row r="2678" spans="1:4" x14ac:dyDescent="0.25">
      <c r="A2678" t="s">
        <v>419</v>
      </c>
      <c r="B2678">
        <v>60</v>
      </c>
      <c r="C2678" t="s">
        <v>456</v>
      </c>
      <c r="D2678">
        <v>471</v>
      </c>
    </row>
    <row r="2679" spans="1:4" x14ac:dyDescent="0.25">
      <c r="A2679" t="s">
        <v>419</v>
      </c>
      <c r="B2679">
        <v>60</v>
      </c>
      <c r="C2679" t="s">
        <v>457</v>
      </c>
      <c r="D2679">
        <v>385</v>
      </c>
    </row>
    <row r="2680" spans="1:4" x14ac:dyDescent="0.25">
      <c r="A2680" t="s">
        <v>419</v>
      </c>
      <c r="B2680">
        <v>60</v>
      </c>
      <c r="C2680" t="s">
        <v>458</v>
      </c>
      <c r="D2680">
        <v>7</v>
      </c>
    </row>
    <row r="2681" spans="1:4" x14ac:dyDescent="0.25">
      <c r="A2681" t="s">
        <v>419</v>
      </c>
      <c r="B2681">
        <v>61</v>
      </c>
      <c r="C2681" t="s">
        <v>456</v>
      </c>
      <c r="D2681">
        <v>475</v>
      </c>
    </row>
    <row r="2682" spans="1:4" x14ac:dyDescent="0.25">
      <c r="A2682" t="s">
        <v>419</v>
      </c>
      <c r="B2682">
        <v>61</v>
      </c>
      <c r="C2682" t="s">
        <v>457</v>
      </c>
      <c r="D2682">
        <v>436</v>
      </c>
    </row>
    <row r="2683" spans="1:4" x14ac:dyDescent="0.25">
      <c r="A2683" t="s">
        <v>419</v>
      </c>
      <c r="B2683">
        <v>61</v>
      </c>
      <c r="C2683" t="s">
        <v>458</v>
      </c>
      <c r="D2683">
        <v>7</v>
      </c>
    </row>
    <row r="2684" spans="1:4" x14ac:dyDescent="0.25">
      <c r="A2684" t="s">
        <v>419</v>
      </c>
      <c r="B2684">
        <v>62</v>
      </c>
      <c r="C2684" t="s">
        <v>456</v>
      </c>
      <c r="D2684">
        <v>481</v>
      </c>
    </row>
    <row r="2685" spans="1:4" x14ac:dyDescent="0.25">
      <c r="A2685" t="s">
        <v>419</v>
      </c>
      <c r="B2685">
        <v>62</v>
      </c>
      <c r="C2685" t="s">
        <v>457</v>
      </c>
      <c r="D2685">
        <v>429</v>
      </c>
    </row>
    <row r="2686" spans="1:4" x14ac:dyDescent="0.25">
      <c r="A2686" t="s">
        <v>419</v>
      </c>
      <c r="B2686">
        <v>62</v>
      </c>
      <c r="C2686" t="s">
        <v>458</v>
      </c>
      <c r="D2686">
        <v>8</v>
      </c>
    </row>
    <row r="2687" spans="1:4" x14ac:dyDescent="0.25">
      <c r="A2687" t="s">
        <v>419</v>
      </c>
      <c r="B2687">
        <v>63</v>
      </c>
      <c r="C2687" t="s">
        <v>456</v>
      </c>
      <c r="D2687">
        <v>523</v>
      </c>
    </row>
    <row r="2688" spans="1:4" x14ac:dyDescent="0.25">
      <c r="A2688" t="s">
        <v>419</v>
      </c>
      <c r="B2688">
        <v>63</v>
      </c>
      <c r="C2688" t="s">
        <v>457</v>
      </c>
      <c r="D2688">
        <v>465</v>
      </c>
    </row>
    <row r="2689" spans="1:4" x14ac:dyDescent="0.25">
      <c r="A2689" t="s">
        <v>419</v>
      </c>
      <c r="B2689">
        <v>63</v>
      </c>
      <c r="C2689" t="s">
        <v>458</v>
      </c>
      <c r="D2689">
        <v>6</v>
      </c>
    </row>
    <row r="2690" spans="1:4" x14ac:dyDescent="0.25">
      <c r="A2690" t="s">
        <v>419</v>
      </c>
      <c r="B2690">
        <v>64</v>
      </c>
      <c r="C2690" t="s">
        <v>456</v>
      </c>
      <c r="D2690">
        <v>492</v>
      </c>
    </row>
    <row r="2691" spans="1:4" x14ac:dyDescent="0.25">
      <c r="A2691" t="s">
        <v>419</v>
      </c>
      <c r="B2691">
        <v>64</v>
      </c>
      <c r="C2691" t="s">
        <v>457</v>
      </c>
      <c r="D2691">
        <v>403</v>
      </c>
    </row>
    <row r="2692" spans="1:4" x14ac:dyDescent="0.25">
      <c r="A2692" t="s">
        <v>419</v>
      </c>
      <c r="B2692">
        <v>64</v>
      </c>
      <c r="C2692" t="s">
        <v>458</v>
      </c>
      <c r="D2692">
        <v>6</v>
      </c>
    </row>
    <row r="2693" spans="1:4" x14ac:dyDescent="0.25">
      <c r="A2693" t="s">
        <v>419</v>
      </c>
      <c r="B2693">
        <v>65</v>
      </c>
      <c r="C2693" t="s">
        <v>456</v>
      </c>
      <c r="D2693">
        <v>461</v>
      </c>
    </row>
    <row r="2694" spans="1:4" x14ac:dyDescent="0.25">
      <c r="A2694" t="s">
        <v>419</v>
      </c>
      <c r="B2694">
        <v>65</v>
      </c>
      <c r="C2694" t="s">
        <v>457</v>
      </c>
      <c r="D2694">
        <v>429</v>
      </c>
    </row>
    <row r="2695" spans="1:4" x14ac:dyDescent="0.25">
      <c r="A2695" t="s">
        <v>419</v>
      </c>
      <c r="B2695">
        <v>65</v>
      </c>
      <c r="C2695" t="s">
        <v>458</v>
      </c>
      <c r="D2695">
        <v>11</v>
      </c>
    </row>
    <row r="2696" spans="1:4" x14ac:dyDescent="0.25">
      <c r="A2696" t="s">
        <v>419</v>
      </c>
      <c r="B2696">
        <v>66</v>
      </c>
      <c r="C2696" t="s">
        <v>456</v>
      </c>
      <c r="D2696">
        <v>417</v>
      </c>
    </row>
    <row r="2697" spans="1:4" x14ac:dyDescent="0.25">
      <c r="A2697" t="s">
        <v>419</v>
      </c>
      <c r="B2697">
        <v>66</v>
      </c>
      <c r="C2697" t="s">
        <v>457</v>
      </c>
      <c r="D2697">
        <v>435</v>
      </c>
    </row>
    <row r="2698" spans="1:4" x14ac:dyDescent="0.25">
      <c r="A2698" t="s">
        <v>419</v>
      </c>
      <c r="B2698">
        <v>66</v>
      </c>
      <c r="C2698" t="s">
        <v>458</v>
      </c>
      <c r="D2698">
        <v>8</v>
      </c>
    </row>
    <row r="2699" spans="1:4" x14ac:dyDescent="0.25">
      <c r="A2699" t="s">
        <v>419</v>
      </c>
      <c r="B2699">
        <v>67</v>
      </c>
      <c r="C2699" t="s">
        <v>456</v>
      </c>
      <c r="D2699">
        <v>452</v>
      </c>
    </row>
    <row r="2700" spans="1:4" x14ac:dyDescent="0.25">
      <c r="A2700" t="s">
        <v>419</v>
      </c>
      <c r="B2700">
        <v>67</v>
      </c>
      <c r="C2700" t="s">
        <v>457</v>
      </c>
      <c r="D2700">
        <v>444</v>
      </c>
    </row>
    <row r="2701" spans="1:4" x14ac:dyDescent="0.25">
      <c r="A2701" t="s">
        <v>419</v>
      </c>
      <c r="B2701">
        <v>67</v>
      </c>
      <c r="C2701" t="s">
        <v>458</v>
      </c>
      <c r="D2701">
        <v>7</v>
      </c>
    </row>
    <row r="2702" spans="1:4" x14ac:dyDescent="0.25">
      <c r="A2702" t="s">
        <v>419</v>
      </c>
      <c r="B2702">
        <v>68</v>
      </c>
      <c r="C2702" t="s">
        <v>456</v>
      </c>
      <c r="D2702">
        <v>434</v>
      </c>
    </row>
    <row r="2703" spans="1:4" x14ac:dyDescent="0.25">
      <c r="A2703" t="s">
        <v>419</v>
      </c>
      <c r="B2703">
        <v>68</v>
      </c>
      <c r="C2703" t="s">
        <v>457</v>
      </c>
      <c r="D2703">
        <v>416</v>
      </c>
    </row>
    <row r="2704" spans="1:4" x14ac:dyDescent="0.25">
      <c r="A2704" t="s">
        <v>419</v>
      </c>
      <c r="B2704">
        <v>68</v>
      </c>
      <c r="C2704" t="s">
        <v>458</v>
      </c>
      <c r="D2704">
        <v>5</v>
      </c>
    </row>
    <row r="2705" spans="1:4" x14ac:dyDescent="0.25">
      <c r="A2705" t="s">
        <v>419</v>
      </c>
      <c r="B2705">
        <v>69</v>
      </c>
      <c r="C2705" t="s">
        <v>456</v>
      </c>
      <c r="D2705">
        <v>454</v>
      </c>
    </row>
    <row r="2706" spans="1:4" x14ac:dyDescent="0.25">
      <c r="A2706" t="s">
        <v>419</v>
      </c>
      <c r="B2706">
        <v>69</v>
      </c>
      <c r="C2706" t="s">
        <v>457</v>
      </c>
      <c r="D2706">
        <v>427</v>
      </c>
    </row>
    <row r="2707" spans="1:4" x14ac:dyDescent="0.25">
      <c r="A2707" t="s">
        <v>419</v>
      </c>
      <c r="B2707">
        <v>69</v>
      </c>
      <c r="C2707" t="s">
        <v>458</v>
      </c>
      <c r="D2707">
        <v>4</v>
      </c>
    </row>
    <row r="2708" spans="1:4" x14ac:dyDescent="0.25">
      <c r="A2708" t="s">
        <v>419</v>
      </c>
      <c r="B2708">
        <v>70</v>
      </c>
      <c r="C2708" t="s">
        <v>456</v>
      </c>
      <c r="D2708">
        <v>387</v>
      </c>
    </row>
    <row r="2709" spans="1:4" x14ac:dyDescent="0.25">
      <c r="A2709" t="s">
        <v>419</v>
      </c>
      <c r="B2709">
        <v>70</v>
      </c>
      <c r="C2709" t="s">
        <v>457</v>
      </c>
      <c r="D2709">
        <v>356</v>
      </c>
    </row>
    <row r="2710" spans="1:4" x14ac:dyDescent="0.25">
      <c r="A2710" t="s">
        <v>419</v>
      </c>
      <c r="B2710">
        <v>70</v>
      </c>
      <c r="C2710" t="s">
        <v>458</v>
      </c>
      <c r="D2710">
        <v>7</v>
      </c>
    </row>
    <row r="2711" spans="1:4" x14ac:dyDescent="0.25">
      <c r="A2711" t="s">
        <v>419</v>
      </c>
      <c r="B2711">
        <v>71</v>
      </c>
      <c r="C2711" t="s">
        <v>456</v>
      </c>
      <c r="D2711">
        <v>331</v>
      </c>
    </row>
    <row r="2712" spans="1:4" x14ac:dyDescent="0.25">
      <c r="A2712" t="s">
        <v>419</v>
      </c>
      <c r="B2712">
        <v>71</v>
      </c>
      <c r="C2712" t="s">
        <v>457</v>
      </c>
      <c r="D2712">
        <v>311</v>
      </c>
    </row>
    <row r="2713" spans="1:4" x14ac:dyDescent="0.25">
      <c r="A2713" t="s">
        <v>419</v>
      </c>
      <c r="B2713">
        <v>71</v>
      </c>
      <c r="C2713" t="s">
        <v>458</v>
      </c>
      <c r="D2713">
        <v>3</v>
      </c>
    </row>
    <row r="2714" spans="1:4" x14ac:dyDescent="0.25">
      <c r="A2714" t="s">
        <v>419</v>
      </c>
      <c r="B2714">
        <v>72</v>
      </c>
      <c r="C2714" t="s">
        <v>456</v>
      </c>
      <c r="D2714">
        <v>319</v>
      </c>
    </row>
    <row r="2715" spans="1:4" x14ac:dyDescent="0.25">
      <c r="A2715" t="s">
        <v>419</v>
      </c>
      <c r="B2715">
        <v>72</v>
      </c>
      <c r="C2715" t="s">
        <v>457</v>
      </c>
      <c r="D2715">
        <v>335</v>
      </c>
    </row>
    <row r="2716" spans="1:4" x14ac:dyDescent="0.25">
      <c r="A2716" t="s">
        <v>419</v>
      </c>
      <c r="B2716">
        <v>72</v>
      </c>
      <c r="C2716" t="s">
        <v>458</v>
      </c>
      <c r="D2716">
        <v>6</v>
      </c>
    </row>
    <row r="2717" spans="1:4" x14ac:dyDescent="0.25">
      <c r="A2717" t="s">
        <v>419</v>
      </c>
      <c r="B2717">
        <v>73</v>
      </c>
      <c r="C2717" t="s">
        <v>456</v>
      </c>
      <c r="D2717">
        <v>317</v>
      </c>
    </row>
    <row r="2718" spans="1:4" x14ac:dyDescent="0.25">
      <c r="A2718" t="s">
        <v>419</v>
      </c>
      <c r="B2718">
        <v>73</v>
      </c>
      <c r="C2718" t="s">
        <v>457</v>
      </c>
      <c r="D2718">
        <v>303</v>
      </c>
    </row>
    <row r="2719" spans="1:4" x14ac:dyDescent="0.25">
      <c r="A2719" t="s">
        <v>419</v>
      </c>
      <c r="B2719">
        <v>73</v>
      </c>
      <c r="C2719" t="s">
        <v>458</v>
      </c>
      <c r="D2719">
        <v>2</v>
      </c>
    </row>
    <row r="2720" spans="1:4" x14ac:dyDescent="0.25">
      <c r="A2720" t="s">
        <v>419</v>
      </c>
      <c r="B2720">
        <v>74</v>
      </c>
      <c r="C2720" t="s">
        <v>456</v>
      </c>
      <c r="D2720">
        <v>286</v>
      </c>
    </row>
    <row r="2721" spans="1:4" x14ac:dyDescent="0.25">
      <c r="A2721" t="s">
        <v>419</v>
      </c>
      <c r="B2721">
        <v>74</v>
      </c>
      <c r="C2721" t="s">
        <v>457</v>
      </c>
      <c r="D2721">
        <v>284</v>
      </c>
    </row>
    <row r="2722" spans="1:4" x14ac:dyDescent="0.25">
      <c r="A2722" t="s">
        <v>419</v>
      </c>
      <c r="B2722">
        <v>74</v>
      </c>
      <c r="C2722" t="s">
        <v>458</v>
      </c>
      <c r="D2722">
        <v>1</v>
      </c>
    </row>
    <row r="2723" spans="1:4" x14ac:dyDescent="0.25">
      <c r="A2723" t="s">
        <v>419</v>
      </c>
      <c r="B2723">
        <v>75</v>
      </c>
      <c r="C2723" t="s">
        <v>456</v>
      </c>
      <c r="D2723">
        <v>253</v>
      </c>
    </row>
    <row r="2724" spans="1:4" x14ac:dyDescent="0.25">
      <c r="A2724" t="s">
        <v>419</v>
      </c>
      <c r="B2724">
        <v>75</v>
      </c>
      <c r="C2724" t="s">
        <v>457</v>
      </c>
      <c r="D2724">
        <v>285</v>
      </c>
    </row>
    <row r="2725" spans="1:4" x14ac:dyDescent="0.25">
      <c r="A2725" t="s">
        <v>419</v>
      </c>
      <c r="B2725">
        <v>75</v>
      </c>
      <c r="C2725" t="s">
        <v>458</v>
      </c>
      <c r="D2725">
        <v>2</v>
      </c>
    </row>
    <row r="2726" spans="1:4" x14ac:dyDescent="0.25">
      <c r="A2726" t="s">
        <v>419</v>
      </c>
      <c r="B2726">
        <v>76</v>
      </c>
      <c r="C2726" t="s">
        <v>456</v>
      </c>
      <c r="D2726">
        <v>223</v>
      </c>
    </row>
    <row r="2727" spans="1:4" x14ac:dyDescent="0.25">
      <c r="A2727" t="s">
        <v>419</v>
      </c>
      <c r="B2727">
        <v>76</v>
      </c>
      <c r="C2727" t="s">
        <v>457</v>
      </c>
      <c r="D2727">
        <v>221</v>
      </c>
    </row>
    <row r="2728" spans="1:4" x14ac:dyDescent="0.25">
      <c r="A2728" t="s">
        <v>419</v>
      </c>
      <c r="B2728">
        <v>76</v>
      </c>
      <c r="C2728" t="s">
        <v>458</v>
      </c>
      <c r="D2728">
        <v>4</v>
      </c>
    </row>
    <row r="2729" spans="1:4" x14ac:dyDescent="0.25">
      <c r="A2729" t="s">
        <v>419</v>
      </c>
      <c r="B2729">
        <v>77</v>
      </c>
      <c r="C2729" t="s">
        <v>456</v>
      </c>
      <c r="D2729">
        <v>198</v>
      </c>
    </row>
    <row r="2730" spans="1:4" x14ac:dyDescent="0.25">
      <c r="A2730" t="s">
        <v>419</v>
      </c>
      <c r="B2730">
        <v>77</v>
      </c>
      <c r="C2730" t="s">
        <v>457</v>
      </c>
      <c r="D2730">
        <v>191</v>
      </c>
    </row>
    <row r="2731" spans="1:4" x14ac:dyDescent="0.25">
      <c r="A2731" t="s">
        <v>419</v>
      </c>
      <c r="B2731">
        <v>78</v>
      </c>
      <c r="C2731" t="s">
        <v>456</v>
      </c>
      <c r="D2731">
        <v>206</v>
      </c>
    </row>
    <row r="2732" spans="1:4" x14ac:dyDescent="0.25">
      <c r="A2732" t="s">
        <v>419</v>
      </c>
      <c r="B2732">
        <v>78</v>
      </c>
      <c r="C2732" t="s">
        <v>457</v>
      </c>
      <c r="D2732">
        <v>171</v>
      </c>
    </row>
    <row r="2733" spans="1:4" x14ac:dyDescent="0.25">
      <c r="A2733" t="s">
        <v>419</v>
      </c>
      <c r="B2733">
        <v>78</v>
      </c>
      <c r="C2733" t="s">
        <v>458</v>
      </c>
      <c r="D2733">
        <v>3</v>
      </c>
    </row>
    <row r="2734" spans="1:4" x14ac:dyDescent="0.25">
      <c r="A2734" t="s">
        <v>419</v>
      </c>
      <c r="B2734">
        <v>79</v>
      </c>
      <c r="C2734" t="s">
        <v>456</v>
      </c>
      <c r="D2734">
        <v>208</v>
      </c>
    </row>
    <row r="2735" spans="1:4" x14ac:dyDescent="0.25">
      <c r="A2735" t="s">
        <v>419</v>
      </c>
      <c r="B2735">
        <v>79</v>
      </c>
      <c r="C2735" t="s">
        <v>457</v>
      </c>
      <c r="D2735">
        <v>203</v>
      </c>
    </row>
    <row r="2736" spans="1:4" x14ac:dyDescent="0.25">
      <c r="A2736" t="s">
        <v>419</v>
      </c>
      <c r="B2736">
        <v>79</v>
      </c>
      <c r="C2736" t="s">
        <v>458</v>
      </c>
      <c r="D2736">
        <v>2</v>
      </c>
    </row>
    <row r="2737" spans="1:4" x14ac:dyDescent="0.25">
      <c r="A2737" t="s">
        <v>419</v>
      </c>
      <c r="B2737">
        <v>80</v>
      </c>
      <c r="C2737" t="s">
        <v>456</v>
      </c>
      <c r="D2737">
        <v>158</v>
      </c>
    </row>
    <row r="2738" spans="1:4" x14ac:dyDescent="0.25">
      <c r="A2738" t="s">
        <v>419</v>
      </c>
      <c r="B2738">
        <v>80</v>
      </c>
      <c r="C2738" t="s">
        <v>457</v>
      </c>
      <c r="D2738">
        <v>159</v>
      </c>
    </row>
    <row r="2739" spans="1:4" x14ac:dyDescent="0.25">
      <c r="A2739" t="s">
        <v>419</v>
      </c>
      <c r="B2739">
        <v>81</v>
      </c>
      <c r="C2739" t="s">
        <v>456</v>
      </c>
      <c r="D2739">
        <v>160</v>
      </c>
    </row>
    <row r="2740" spans="1:4" x14ac:dyDescent="0.25">
      <c r="A2740" t="s">
        <v>419</v>
      </c>
      <c r="B2740">
        <v>81</v>
      </c>
      <c r="C2740" t="s">
        <v>457</v>
      </c>
      <c r="D2740">
        <v>121</v>
      </c>
    </row>
    <row r="2741" spans="1:4" x14ac:dyDescent="0.25">
      <c r="A2741" t="s">
        <v>419</v>
      </c>
      <c r="B2741">
        <v>81</v>
      </c>
      <c r="C2741" t="s">
        <v>458</v>
      </c>
      <c r="D2741">
        <v>1</v>
      </c>
    </row>
    <row r="2742" spans="1:4" x14ac:dyDescent="0.25">
      <c r="A2742" t="s">
        <v>419</v>
      </c>
      <c r="B2742">
        <v>82</v>
      </c>
      <c r="C2742" t="s">
        <v>456</v>
      </c>
      <c r="D2742">
        <v>134</v>
      </c>
    </row>
    <row r="2743" spans="1:4" x14ac:dyDescent="0.25">
      <c r="A2743" t="s">
        <v>419</v>
      </c>
      <c r="B2743">
        <v>82</v>
      </c>
      <c r="C2743" t="s">
        <v>457</v>
      </c>
      <c r="D2743">
        <v>119</v>
      </c>
    </row>
    <row r="2744" spans="1:4" x14ac:dyDescent="0.25">
      <c r="A2744" t="s">
        <v>419</v>
      </c>
      <c r="B2744">
        <v>82</v>
      </c>
      <c r="C2744" t="s">
        <v>458</v>
      </c>
      <c r="D2744">
        <v>1</v>
      </c>
    </row>
    <row r="2745" spans="1:4" x14ac:dyDescent="0.25">
      <c r="A2745" t="s">
        <v>419</v>
      </c>
      <c r="B2745">
        <v>83</v>
      </c>
      <c r="C2745" t="s">
        <v>456</v>
      </c>
      <c r="D2745">
        <v>118</v>
      </c>
    </row>
    <row r="2746" spans="1:4" x14ac:dyDescent="0.25">
      <c r="A2746" t="s">
        <v>419</v>
      </c>
      <c r="B2746">
        <v>83</v>
      </c>
      <c r="C2746" t="s">
        <v>457</v>
      </c>
      <c r="D2746">
        <v>118</v>
      </c>
    </row>
    <row r="2747" spans="1:4" x14ac:dyDescent="0.25">
      <c r="A2747" t="s">
        <v>419</v>
      </c>
      <c r="B2747">
        <v>84</v>
      </c>
      <c r="C2747" t="s">
        <v>456</v>
      </c>
      <c r="D2747">
        <v>106</v>
      </c>
    </row>
    <row r="2748" spans="1:4" x14ac:dyDescent="0.25">
      <c r="A2748" t="s">
        <v>419</v>
      </c>
      <c r="B2748">
        <v>84</v>
      </c>
      <c r="C2748" t="s">
        <v>457</v>
      </c>
      <c r="D2748">
        <v>90</v>
      </c>
    </row>
    <row r="2749" spans="1:4" x14ac:dyDescent="0.25">
      <c r="A2749" t="s">
        <v>419</v>
      </c>
      <c r="B2749">
        <v>85</v>
      </c>
      <c r="C2749" t="s">
        <v>456</v>
      </c>
      <c r="D2749">
        <v>92</v>
      </c>
    </row>
    <row r="2750" spans="1:4" x14ac:dyDescent="0.25">
      <c r="A2750" t="s">
        <v>419</v>
      </c>
      <c r="B2750">
        <v>85</v>
      </c>
      <c r="C2750" t="s">
        <v>457</v>
      </c>
      <c r="D2750">
        <v>89</v>
      </c>
    </row>
    <row r="2751" spans="1:4" x14ac:dyDescent="0.25">
      <c r="A2751" t="s">
        <v>419</v>
      </c>
      <c r="B2751">
        <v>86</v>
      </c>
      <c r="C2751" t="s">
        <v>456</v>
      </c>
      <c r="D2751">
        <v>118</v>
      </c>
    </row>
    <row r="2752" spans="1:4" x14ac:dyDescent="0.25">
      <c r="A2752" t="s">
        <v>419</v>
      </c>
      <c r="B2752">
        <v>86</v>
      </c>
      <c r="C2752" t="s">
        <v>457</v>
      </c>
      <c r="D2752">
        <v>81</v>
      </c>
    </row>
    <row r="2753" spans="1:4" x14ac:dyDescent="0.25">
      <c r="A2753" t="s">
        <v>419</v>
      </c>
      <c r="B2753">
        <v>87</v>
      </c>
      <c r="C2753" t="s">
        <v>456</v>
      </c>
      <c r="D2753">
        <v>73</v>
      </c>
    </row>
    <row r="2754" spans="1:4" x14ac:dyDescent="0.25">
      <c r="A2754" t="s">
        <v>419</v>
      </c>
      <c r="B2754">
        <v>87</v>
      </c>
      <c r="C2754" t="s">
        <v>457</v>
      </c>
      <c r="D2754">
        <v>53</v>
      </c>
    </row>
    <row r="2755" spans="1:4" x14ac:dyDescent="0.25">
      <c r="A2755" t="s">
        <v>419</v>
      </c>
      <c r="B2755">
        <v>88</v>
      </c>
      <c r="C2755" t="s">
        <v>456</v>
      </c>
      <c r="D2755">
        <v>83</v>
      </c>
    </row>
    <row r="2756" spans="1:4" x14ac:dyDescent="0.25">
      <c r="A2756" t="s">
        <v>419</v>
      </c>
      <c r="B2756">
        <v>88</v>
      </c>
      <c r="C2756" t="s">
        <v>457</v>
      </c>
      <c r="D2756">
        <v>42</v>
      </c>
    </row>
    <row r="2757" spans="1:4" x14ac:dyDescent="0.25">
      <c r="A2757" t="s">
        <v>419</v>
      </c>
      <c r="B2757">
        <v>89</v>
      </c>
      <c r="C2757" t="s">
        <v>456</v>
      </c>
      <c r="D2757">
        <v>78</v>
      </c>
    </row>
    <row r="2758" spans="1:4" x14ac:dyDescent="0.25">
      <c r="A2758" t="s">
        <v>419</v>
      </c>
      <c r="B2758">
        <v>89</v>
      </c>
      <c r="C2758" t="s">
        <v>457</v>
      </c>
      <c r="D2758">
        <v>45</v>
      </c>
    </row>
    <row r="2759" spans="1:4" x14ac:dyDescent="0.25">
      <c r="A2759" t="s">
        <v>419</v>
      </c>
      <c r="B2759">
        <v>89</v>
      </c>
      <c r="C2759" t="s">
        <v>458</v>
      </c>
      <c r="D2759">
        <v>1</v>
      </c>
    </row>
    <row r="2760" spans="1:4" x14ac:dyDescent="0.25">
      <c r="A2760" t="s">
        <v>419</v>
      </c>
      <c r="B2760">
        <v>90</v>
      </c>
      <c r="C2760" t="s">
        <v>456</v>
      </c>
      <c r="D2760">
        <v>55</v>
      </c>
    </row>
    <row r="2761" spans="1:4" x14ac:dyDescent="0.25">
      <c r="A2761" t="s">
        <v>419</v>
      </c>
      <c r="B2761">
        <v>90</v>
      </c>
      <c r="C2761" t="s">
        <v>457</v>
      </c>
      <c r="D2761">
        <v>34</v>
      </c>
    </row>
    <row r="2762" spans="1:4" x14ac:dyDescent="0.25">
      <c r="A2762" t="s">
        <v>419</v>
      </c>
      <c r="B2762">
        <v>91</v>
      </c>
      <c r="C2762" t="s">
        <v>456</v>
      </c>
      <c r="D2762">
        <v>40</v>
      </c>
    </row>
    <row r="2763" spans="1:4" x14ac:dyDescent="0.25">
      <c r="A2763" t="s">
        <v>419</v>
      </c>
      <c r="B2763">
        <v>91</v>
      </c>
      <c r="C2763" t="s">
        <v>457</v>
      </c>
      <c r="D2763">
        <v>18</v>
      </c>
    </row>
    <row r="2764" spans="1:4" x14ac:dyDescent="0.25">
      <c r="A2764" t="s">
        <v>419</v>
      </c>
      <c r="B2764">
        <v>92</v>
      </c>
      <c r="C2764" t="s">
        <v>456</v>
      </c>
      <c r="D2764">
        <v>48</v>
      </c>
    </row>
    <row r="2765" spans="1:4" x14ac:dyDescent="0.25">
      <c r="A2765" t="s">
        <v>419</v>
      </c>
      <c r="B2765">
        <v>92</v>
      </c>
      <c r="C2765" t="s">
        <v>457</v>
      </c>
      <c r="D2765">
        <v>28</v>
      </c>
    </row>
    <row r="2766" spans="1:4" x14ac:dyDescent="0.25">
      <c r="A2766" t="s">
        <v>419</v>
      </c>
      <c r="B2766">
        <v>92</v>
      </c>
      <c r="C2766" t="s">
        <v>458</v>
      </c>
      <c r="D2766">
        <v>1</v>
      </c>
    </row>
    <row r="2767" spans="1:4" x14ac:dyDescent="0.25">
      <c r="A2767" t="s">
        <v>419</v>
      </c>
      <c r="B2767">
        <v>93</v>
      </c>
      <c r="C2767" t="s">
        <v>456</v>
      </c>
      <c r="D2767">
        <v>35</v>
      </c>
    </row>
    <row r="2768" spans="1:4" x14ac:dyDescent="0.25">
      <c r="A2768" t="s">
        <v>419</v>
      </c>
      <c r="B2768">
        <v>93</v>
      </c>
      <c r="C2768" t="s">
        <v>457</v>
      </c>
      <c r="D2768">
        <v>21</v>
      </c>
    </row>
    <row r="2769" spans="1:4" x14ac:dyDescent="0.25">
      <c r="A2769" t="s">
        <v>419</v>
      </c>
      <c r="B2769">
        <v>93</v>
      </c>
      <c r="C2769" t="s">
        <v>458</v>
      </c>
      <c r="D2769">
        <v>1</v>
      </c>
    </row>
    <row r="2770" spans="1:4" x14ac:dyDescent="0.25">
      <c r="A2770" t="s">
        <v>419</v>
      </c>
      <c r="B2770">
        <v>94</v>
      </c>
      <c r="C2770" t="s">
        <v>456</v>
      </c>
      <c r="D2770">
        <v>31</v>
      </c>
    </row>
    <row r="2771" spans="1:4" x14ac:dyDescent="0.25">
      <c r="A2771" t="s">
        <v>419</v>
      </c>
      <c r="B2771">
        <v>94</v>
      </c>
      <c r="C2771" t="s">
        <v>457</v>
      </c>
      <c r="D2771">
        <v>17</v>
      </c>
    </row>
    <row r="2772" spans="1:4" x14ac:dyDescent="0.25">
      <c r="A2772" t="s">
        <v>419</v>
      </c>
      <c r="B2772">
        <v>95</v>
      </c>
      <c r="C2772" t="s">
        <v>456</v>
      </c>
      <c r="D2772">
        <v>21</v>
      </c>
    </row>
    <row r="2773" spans="1:4" x14ac:dyDescent="0.25">
      <c r="A2773" t="s">
        <v>419</v>
      </c>
      <c r="B2773">
        <v>95</v>
      </c>
      <c r="C2773" t="s">
        <v>457</v>
      </c>
      <c r="D2773">
        <v>11</v>
      </c>
    </row>
    <row r="2774" spans="1:4" x14ac:dyDescent="0.25">
      <c r="A2774" t="s">
        <v>419</v>
      </c>
      <c r="B2774">
        <v>96</v>
      </c>
      <c r="C2774" t="s">
        <v>456</v>
      </c>
      <c r="D2774">
        <v>15</v>
      </c>
    </row>
    <row r="2775" spans="1:4" x14ac:dyDescent="0.25">
      <c r="A2775" t="s">
        <v>419</v>
      </c>
      <c r="B2775">
        <v>96</v>
      </c>
      <c r="C2775" t="s">
        <v>457</v>
      </c>
      <c r="D2775">
        <v>10</v>
      </c>
    </row>
    <row r="2776" spans="1:4" x14ac:dyDescent="0.25">
      <c r="A2776" t="s">
        <v>419</v>
      </c>
      <c r="B2776">
        <v>97</v>
      </c>
      <c r="C2776" t="s">
        <v>456</v>
      </c>
      <c r="D2776">
        <v>10</v>
      </c>
    </row>
    <row r="2777" spans="1:4" x14ac:dyDescent="0.25">
      <c r="A2777" t="s">
        <v>419</v>
      </c>
      <c r="B2777">
        <v>97</v>
      </c>
      <c r="C2777" t="s">
        <v>457</v>
      </c>
      <c r="D2777">
        <v>3</v>
      </c>
    </row>
    <row r="2778" spans="1:4" x14ac:dyDescent="0.25">
      <c r="A2778" t="s">
        <v>419</v>
      </c>
      <c r="B2778">
        <v>98</v>
      </c>
      <c r="C2778" t="s">
        <v>456</v>
      </c>
      <c r="D2778">
        <v>9</v>
      </c>
    </row>
    <row r="2779" spans="1:4" x14ac:dyDescent="0.25">
      <c r="A2779" t="s">
        <v>419</v>
      </c>
      <c r="B2779">
        <v>99</v>
      </c>
      <c r="C2779" t="s">
        <v>456</v>
      </c>
      <c r="D2779">
        <v>7</v>
      </c>
    </row>
    <row r="2780" spans="1:4" x14ac:dyDescent="0.25">
      <c r="A2780" t="s">
        <v>421</v>
      </c>
      <c r="B2780">
        <v>100</v>
      </c>
      <c r="C2780" t="s">
        <v>456</v>
      </c>
      <c r="D2780">
        <v>4</v>
      </c>
    </row>
    <row r="2781" spans="1:4" x14ac:dyDescent="0.25">
      <c r="A2781" t="s">
        <v>421</v>
      </c>
      <c r="B2781">
        <v>100</v>
      </c>
      <c r="C2781" t="s">
        <v>457</v>
      </c>
      <c r="D2781">
        <v>4</v>
      </c>
    </row>
    <row r="2782" spans="1:4" x14ac:dyDescent="0.25">
      <c r="A2782" t="s">
        <v>421</v>
      </c>
      <c r="B2782">
        <v>101</v>
      </c>
      <c r="C2782" t="s">
        <v>456</v>
      </c>
      <c r="D2782">
        <v>5</v>
      </c>
    </row>
    <row r="2783" spans="1:4" x14ac:dyDescent="0.25">
      <c r="A2783" t="s">
        <v>421</v>
      </c>
      <c r="B2783">
        <v>101</v>
      </c>
      <c r="C2783" t="s">
        <v>457</v>
      </c>
      <c r="D2783">
        <v>2</v>
      </c>
    </row>
    <row r="2784" spans="1:4" x14ac:dyDescent="0.25">
      <c r="A2784" t="s">
        <v>421</v>
      </c>
      <c r="B2784">
        <v>102</v>
      </c>
      <c r="C2784" t="s">
        <v>456</v>
      </c>
      <c r="D2784">
        <v>1</v>
      </c>
    </row>
    <row r="2785" spans="1:4" x14ac:dyDescent="0.25">
      <c r="A2785" t="s">
        <v>421</v>
      </c>
      <c r="B2785">
        <v>102</v>
      </c>
      <c r="C2785" t="s">
        <v>457</v>
      </c>
      <c r="D2785">
        <v>1</v>
      </c>
    </row>
    <row r="2786" spans="1:4" x14ac:dyDescent="0.25">
      <c r="A2786" t="s">
        <v>421</v>
      </c>
      <c r="B2786">
        <v>103</v>
      </c>
      <c r="C2786" t="s">
        <v>456</v>
      </c>
      <c r="D2786">
        <v>1</v>
      </c>
    </row>
    <row r="2787" spans="1:4" x14ac:dyDescent="0.25">
      <c r="A2787" t="s">
        <v>421</v>
      </c>
      <c r="B2787">
        <v>103</v>
      </c>
      <c r="C2787" t="s">
        <v>457</v>
      </c>
      <c r="D2787">
        <v>1</v>
      </c>
    </row>
    <row r="2788" spans="1:4" x14ac:dyDescent="0.25">
      <c r="A2788" t="s">
        <v>421</v>
      </c>
      <c r="B2788">
        <v>110</v>
      </c>
      <c r="C2788" t="s">
        <v>456</v>
      </c>
      <c r="D2788">
        <v>1</v>
      </c>
    </row>
    <row r="2789" spans="1:4" x14ac:dyDescent="0.25">
      <c r="A2789" t="s">
        <v>421</v>
      </c>
      <c r="B2789">
        <v>17</v>
      </c>
      <c r="C2789" t="s">
        <v>456</v>
      </c>
      <c r="D2789">
        <v>1</v>
      </c>
    </row>
    <row r="2790" spans="1:4" x14ac:dyDescent="0.25">
      <c r="A2790" t="s">
        <v>421</v>
      </c>
      <c r="B2790">
        <v>17</v>
      </c>
      <c r="C2790" t="s">
        <v>457</v>
      </c>
      <c r="D2790">
        <v>2</v>
      </c>
    </row>
    <row r="2791" spans="1:4" x14ac:dyDescent="0.25">
      <c r="A2791" t="s">
        <v>421</v>
      </c>
      <c r="B2791">
        <v>18</v>
      </c>
      <c r="C2791" t="s">
        <v>456</v>
      </c>
      <c r="D2791">
        <v>239</v>
      </c>
    </row>
    <row r="2792" spans="1:4" x14ac:dyDescent="0.25">
      <c r="A2792" t="s">
        <v>421</v>
      </c>
      <c r="B2792">
        <v>18</v>
      </c>
      <c r="C2792" t="s">
        <v>457</v>
      </c>
      <c r="D2792">
        <v>210</v>
      </c>
    </row>
    <row r="2793" spans="1:4" x14ac:dyDescent="0.25">
      <c r="A2793" t="s">
        <v>421</v>
      </c>
      <c r="B2793">
        <v>19</v>
      </c>
      <c r="C2793" t="s">
        <v>456</v>
      </c>
      <c r="D2793">
        <v>260</v>
      </c>
    </row>
    <row r="2794" spans="1:4" x14ac:dyDescent="0.25">
      <c r="A2794" t="s">
        <v>421</v>
      </c>
      <c r="B2794">
        <v>19</v>
      </c>
      <c r="C2794" t="s">
        <v>457</v>
      </c>
      <c r="D2794">
        <v>270</v>
      </c>
    </row>
    <row r="2795" spans="1:4" x14ac:dyDescent="0.25">
      <c r="A2795" t="s">
        <v>421</v>
      </c>
      <c r="B2795">
        <v>20</v>
      </c>
      <c r="C2795" t="s">
        <v>456</v>
      </c>
      <c r="D2795">
        <v>251</v>
      </c>
    </row>
    <row r="2796" spans="1:4" x14ac:dyDescent="0.25">
      <c r="A2796" t="s">
        <v>421</v>
      </c>
      <c r="B2796">
        <v>20</v>
      </c>
      <c r="C2796" t="s">
        <v>457</v>
      </c>
      <c r="D2796">
        <v>229</v>
      </c>
    </row>
    <row r="2797" spans="1:4" x14ac:dyDescent="0.25">
      <c r="A2797" t="s">
        <v>421</v>
      </c>
      <c r="B2797">
        <v>21</v>
      </c>
      <c r="C2797" t="s">
        <v>456</v>
      </c>
      <c r="D2797">
        <v>304</v>
      </c>
    </row>
    <row r="2798" spans="1:4" x14ac:dyDescent="0.25">
      <c r="A2798" t="s">
        <v>421</v>
      </c>
      <c r="B2798">
        <v>21</v>
      </c>
      <c r="C2798" t="s">
        <v>457</v>
      </c>
      <c r="D2798">
        <v>267</v>
      </c>
    </row>
    <row r="2799" spans="1:4" x14ac:dyDescent="0.25">
      <c r="A2799" t="s">
        <v>421</v>
      </c>
      <c r="B2799">
        <v>22</v>
      </c>
      <c r="C2799" t="s">
        <v>456</v>
      </c>
      <c r="D2799">
        <v>311</v>
      </c>
    </row>
    <row r="2800" spans="1:4" x14ac:dyDescent="0.25">
      <c r="A2800" t="s">
        <v>421</v>
      </c>
      <c r="B2800">
        <v>22</v>
      </c>
      <c r="C2800" t="s">
        <v>457</v>
      </c>
      <c r="D2800">
        <v>326</v>
      </c>
    </row>
    <row r="2801" spans="1:4" x14ac:dyDescent="0.25">
      <c r="A2801" t="s">
        <v>421</v>
      </c>
      <c r="B2801">
        <v>23</v>
      </c>
      <c r="C2801" t="s">
        <v>456</v>
      </c>
      <c r="D2801">
        <v>350</v>
      </c>
    </row>
    <row r="2802" spans="1:4" x14ac:dyDescent="0.25">
      <c r="A2802" t="s">
        <v>421</v>
      </c>
      <c r="B2802">
        <v>23</v>
      </c>
      <c r="C2802" t="s">
        <v>457</v>
      </c>
      <c r="D2802">
        <v>276</v>
      </c>
    </row>
    <row r="2803" spans="1:4" x14ac:dyDescent="0.25">
      <c r="A2803" t="s">
        <v>421</v>
      </c>
      <c r="B2803">
        <v>24</v>
      </c>
      <c r="C2803" t="s">
        <v>456</v>
      </c>
      <c r="D2803">
        <v>327</v>
      </c>
    </row>
    <row r="2804" spans="1:4" x14ac:dyDescent="0.25">
      <c r="A2804" t="s">
        <v>421</v>
      </c>
      <c r="B2804">
        <v>24</v>
      </c>
      <c r="C2804" t="s">
        <v>457</v>
      </c>
      <c r="D2804">
        <v>340</v>
      </c>
    </row>
    <row r="2805" spans="1:4" x14ac:dyDescent="0.25">
      <c r="A2805" t="s">
        <v>421</v>
      </c>
      <c r="B2805">
        <v>25</v>
      </c>
      <c r="C2805" t="s">
        <v>456</v>
      </c>
      <c r="D2805">
        <v>360</v>
      </c>
    </row>
    <row r="2806" spans="1:4" x14ac:dyDescent="0.25">
      <c r="A2806" t="s">
        <v>421</v>
      </c>
      <c r="B2806">
        <v>25</v>
      </c>
      <c r="C2806" t="s">
        <v>457</v>
      </c>
      <c r="D2806">
        <v>344</v>
      </c>
    </row>
    <row r="2807" spans="1:4" x14ac:dyDescent="0.25">
      <c r="A2807" t="s">
        <v>421</v>
      </c>
      <c r="B2807">
        <v>26</v>
      </c>
      <c r="C2807" t="s">
        <v>456</v>
      </c>
      <c r="D2807">
        <v>376</v>
      </c>
    </row>
    <row r="2808" spans="1:4" x14ac:dyDescent="0.25">
      <c r="A2808" t="s">
        <v>421</v>
      </c>
      <c r="B2808">
        <v>26</v>
      </c>
      <c r="C2808" t="s">
        <v>457</v>
      </c>
      <c r="D2808">
        <v>343</v>
      </c>
    </row>
    <row r="2809" spans="1:4" x14ac:dyDescent="0.25">
      <c r="A2809" t="s">
        <v>421</v>
      </c>
      <c r="B2809">
        <v>27</v>
      </c>
      <c r="C2809" t="s">
        <v>456</v>
      </c>
      <c r="D2809">
        <v>375</v>
      </c>
    </row>
    <row r="2810" spans="1:4" x14ac:dyDescent="0.25">
      <c r="A2810" t="s">
        <v>421</v>
      </c>
      <c r="B2810">
        <v>27</v>
      </c>
      <c r="C2810" t="s">
        <v>457</v>
      </c>
      <c r="D2810">
        <v>346</v>
      </c>
    </row>
    <row r="2811" spans="1:4" x14ac:dyDescent="0.25">
      <c r="A2811" t="s">
        <v>421</v>
      </c>
      <c r="B2811">
        <v>28</v>
      </c>
      <c r="C2811" t="s">
        <v>456</v>
      </c>
      <c r="D2811">
        <v>366</v>
      </c>
    </row>
    <row r="2812" spans="1:4" x14ac:dyDescent="0.25">
      <c r="A2812" t="s">
        <v>421</v>
      </c>
      <c r="B2812">
        <v>28</v>
      </c>
      <c r="C2812" t="s">
        <v>457</v>
      </c>
      <c r="D2812">
        <v>326</v>
      </c>
    </row>
    <row r="2813" spans="1:4" x14ac:dyDescent="0.25">
      <c r="A2813" t="s">
        <v>421</v>
      </c>
      <c r="B2813">
        <v>29</v>
      </c>
      <c r="C2813" t="s">
        <v>456</v>
      </c>
      <c r="D2813">
        <v>376</v>
      </c>
    </row>
    <row r="2814" spans="1:4" x14ac:dyDescent="0.25">
      <c r="A2814" t="s">
        <v>421</v>
      </c>
      <c r="B2814">
        <v>29</v>
      </c>
      <c r="C2814" t="s">
        <v>457</v>
      </c>
      <c r="D2814">
        <v>340</v>
      </c>
    </row>
    <row r="2815" spans="1:4" x14ac:dyDescent="0.25">
      <c r="A2815" t="s">
        <v>421</v>
      </c>
      <c r="B2815">
        <v>30</v>
      </c>
      <c r="C2815" t="s">
        <v>456</v>
      </c>
      <c r="D2815">
        <v>377</v>
      </c>
    </row>
    <row r="2816" spans="1:4" x14ac:dyDescent="0.25">
      <c r="A2816" t="s">
        <v>421</v>
      </c>
      <c r="B2816">
        <v>30</v>
      </c>
      <c r="C2816" t="s">
        <v>457</v>
      </c>
      <c r="D2816">
        <v>335</v>
      </c>
    </row>
    <row r="2817" spans="1:4" x14ac:dyDescent="0.25">
      <c r="A2817" t="s">
        <v>421</v>
      </c>
      <c r="B2817">
        <v>31</v>
      </c>
      <c r="C2817" t="s">
        <v>456</v>
      </c>
      <c r="D2817">
        <v>388</v>
      </c>
    </row>
    <row r="2818" spans="1:4" x14ac:dyDescent="0.25">
      <c r="A2818" t="s">
        <v>421</v>
      </c>
      <c r="B2818">
        <v>31</v>
      </c>
      <c r="C2818" t="s">
        <v>457</v>
      </c>
      <c r="D2818">
        <v>348</v>
      </c>
    </row>
    <row r="2819" spans="1:4" x14ac:dyDescent="0.25">
      <c r="A2819" t="s">
        <v>421</v>
      </c>
      <c r="B2819">
        <v>32</v>
      </c>
      <c r="C2819" t="s">
        <v>456</v>
      </c>
      <c r="D2819">
        <v>367</v>
      </c>
    </row>
    <row r="2820" spans="1:4" x14ac:dyDescent="0.25">
      <c r="A2820" t="s">
        <v>421</v>
      </c>
      <c r="B2820">
        <v>32</v>
      </c>
      <c r="C2820" t="s">
        <v>457</v>
      </c>
      <c r="D2820">
        <v>336</v>
      </c>
    </row>
    <row r="2821" spans="1:4" x14ac:dyDescent="0.25">
      <c r="A2821" t="s">
        <v>421</v>
      </c>
      <c r="B2821">
        <v>33</v>
      </c>
      <c r="C2821" t="s">
        <v>456</v>
      </c>
      <c r="D2821">
        <v>388</v>
      </c>
    </row>
    <row r="2822" spans="1:4" x14ac:dyDescent="0.25">
      <c r="A2822" t="s">
        <v>421</v>
      </c>
      <c r="B2822">
        <v>33</v>
      </c>
      <c r="C2822" t="s">
        <v>457</v>
      </c>
      <c r="D2822">
        <v>326</v>
      </c>
    </row>
    <row r="2823" spans="1:4" x14ac:dyDescent="0.25">
      <c r="A2823" t="s">
        <v>421</v>
      </c>
      <c r="B2823">
        <v>34</v>
      </c>
      <c r="C2823" t="s">
        <v>456</v>
      </c>
      <c r="D2823">
        <v>336</v>
      </c>
    </row>
    <row r="2824" spans="1:4" x14ac:dyDescent="0.25">
      <c r="A2824" t="s">
        <v>421</v>
      </c>
      <c r="B2824">
        <v>34</v>
      </c>
      <c r="C2824" t="s">
        <v>457</v>
      </c>
      <c r="D2824">
        <v>345</v>
      </c>
    </row>
    <row r="2825" spans="1:4" x14ac:dyDescent="0.25">
      <c r="A2825" t="s">
        <v>421</v>
      </c>
      <c r="B2825">
        <v>35</v>
      </c>
      <c r="C2825" t="s">
        <v>456</v>
      </c>
      <c r="D2825">
        <v>382</v>
      </c>
    </row>
    <row r="2826" spans="1:4" x14ac:dyDescent="0.25">
      <c r="A2826" t="s">
        <v>421</v>
      </c>
      <c r="B2826">
        <v>35</v>
      </c>
      <c r="C2826" t="s">
        <v>457</v>
      </c>
      <c r="D2826">
        <v>342</v>
      </c>
    </row>
    <row r="2827" spans="1:4" x14ac:dyDescent="0.25">
      <c r="A2827" t="s">
        <v>421</v>
      </c>
      <c r="B2827">
        <v>36</v>
      </c>
      <c r="C2827" t="s">
        <v>456</v>
      </c>
      <c r="D2827">
        <v>350</v>
      </c>
    </row>
    <row r="2828" spans="1:4" x14ac:dyDescent="0.25">
      <c r="A2828" t="s">
        <v>421</v>
      </c>
      <c r="B2828">
        <v>36</v>
      </c>
      <c r="C2828" t="s">
        <v>457</v>
      </c>
      <c r="D2828">
        <v>293</v>
      </c>
    </row>
    <row r="2829" spans="1:4" x14ac:dyDescent="0.25">
      <c r="A2829" t="s">
        <v>421</v>
      </c>
      <c r="B2829">
        <v>37</v>
      </c>
      <c r="C2829" t="s">
        <v>456</v>
      </c>
      <c r="D2829">
        <v>329</v>
      </c>
    </row>
    <row r="2830" spans="1:4" x14ac:dyDescent="0.25">
      <c r="A2830" t="s">
        <v>421</v>
      </c>
      <c r="B2830">
        <v>37</v>
      </c>
      <c r="C2830" t="s">
        <v>457</v>
      </c>
      <c r="D2830">
        <v>322</v>
      </c>
    </row>
    <row r="2831" spans="1:4" x14ac:dyDescent="0.25">
      <c r="A2831" t="s">
        <v>421</v>
      </c>
      <c r="B2831">
        <v>38</v>
      </c>
      <c r="C2831" t="s">
        <v>456</v>
      </c>
      <c r="D2831">
        <v>321</v>
      </c>
    </row>
    <row r="2832" spans="1:4" x14ac:dyDescent="0.25">
      <c r="A2832" t="s">
        <v>421</v>
      </c>
      <c r="B2832">
        <v>38</v>
      </c>
      <c r="C2832" t="s">
        <v>457</v>
      </c>
      <c r="D2832">
        <v>281</v>
      </c>
    </row>
    <row r="2833" spans="1:4" x14ac:dyDescent="0.25">
      <c r="A2833" t="s">
        <v>421</v>
      </c>
      <c r="B2833">
        <v>39</v>
      </c>
      <c r="C2833" t="s">
        <v>456</v>
      </c>
      <c r="D2833">
        <v>341</v>
      </c>
    </row>
    <row r="2834" spans="1:4" x14ac:dyDescent="0.25">
      <c r="A2834" t="s">
        <v>421</v>
      </c>
      <c r="B2834">
        <v>39</v>
      </c>
      <c r="C2834" t="s">
        <v>457</v>
      </c>
      <c r="D2834">
        <v>314</v>
      </c>
    </row>
    <row r="2835" spans="1:4" x14ac:dyDescent="0.25">
      <c r="A2835" t="s">
        <v>421</v>
      </c>
      <c r="B2835">
        <v>40</v>
      </c>
      <c r="C2835" t="s">
        <v>456</v>
      </c>
      <c r="D2835">
        <v>317</v>
      </c>
    </row>
    <row r="2836" spans="1:4" x14ac:dyDescent="0.25">
      <c r="A2836" t="s">
        <v>421</v>
      </c>
      <c r="B2836">
        <v>40</v>
      </c>
      <c r="C2836" t="s">
        <v>457</v>
      </c>
      <c r="D2836">
        <v>286</v>
      </c>
    </row>
    <row r="2837" spans="1:4" x14ac:dyDescent="0.25">
      <c r="A2837" t="s">
        <v>421</v>
      </c>
      <c r="B2837">
        <v>41</v>
      </c>
      <c r="C2837" t="s">
        <v>456</v>
      </c>
      <c r="D2837">
        <v>320</v>
      </c>
    </row>
    <row r="2838" spans="1:4" x14ac:dyDescent="0.25">
      <c r="A2838" t="s">
        <v>421</v>
      </c>
      <c r="B2838">
        <v>41</v>
      </c>
      <c r="C2838" t="s">
        <v>457</v>
      </c>
      <c r="D2838">
        <v>295</v>
      </c>
    </row>
    <row r="2839" spans="1:4" x14ac:dyDescent="0.25">
      <c r="A2839" t="s">
        <v>421</v>
      </c>
      <c r="B2839">
        <v>42</v>
      </c>
      <c r="C2839" t="s">
        <v>456</v>
      </c>
      <c r="D2839">
        <v>324</v>
      </c>
    </row>
    <row r="2840" spans="1:4" x14ac:dyDescent="0.25">
      <c r="A2840" t="s">
        <v>421</v>
      </c>
      <c r="B2840">
        <v>42</v>
      </c>
      <c r="C2840" t="s">
        <v>457</v>
      </c>
      <c r="D2840">
        <v>298</v>
      </c>
    </row>
    <row r="2841" spans="1:4" x14ac:dyDescent="0.25">
      <c r="A2841" t="s">
        <v>421</v>
      </c>
      <c r="B2841">
        <v>43</v>
      </c>
      <c r="C2841" t="s">
        <v>456</v>
      </c>
      <c r="D2841">
        <v>299</v>
      </c>
    </row>
    <row r="2842" spans="1:4" x14ac:dyDescent="0.25">
      <c r="A2842" t="s">
        <v>421</v>
      </c>
      <c r="B2842">
        <v>43</v>
      </c>
      <c r="C2842" t="s">
        <v>457</v>
      </c>
      <c r="D2842">
        <v>303</v>
      </c>
    </row>
    <row r="2843" spans="1:4" x14ac:dyDescent="0.25">
      <c r="A2843" t="s">
        <v>421</v>
      </c>
      <c r="B2843">
        <v>44</v>
      </c>
      <c r="C2843" t="s">
        <v>456</v>
      </c>
      <c r="D2843">
        <v>331</v>
      </c>
    </row>
    <row r="2844" spans="1:4" x14ac:dyDescent="0.25">
      <c r="A2844" t="s">
        <v>421</v>
      </c>
      <c r="B2844">
        <v>44</v>
      </c>
      <c r="C2844" t="s">
        <v>457</v>
      </c>
      <c r="D2844">
        <v>299</v>
      </c>
    </row>
    <row r="2845" spans="1:4" x14ac:dyDescent="0.25">
      <c r="A2845" t="s">
        <v>421</v>
      </c>
      <c r="B2845">
        <v>45</v>
      </c>
      <c r="C2845" t="s">
        <v>456</v>
      </c>
      <c r="D2845">
        <v>376</v>
      </c>
    </row>
    <row r="2846" spans="1:4" x14ac:dyDescent="0.25">
      <c r="A2846" t="s">
        <v>421</v>
      </c>
      <c r="B2846">
        <v>45</v>
      </c>
      <c r="C2846" t="s">
        <v>457</v>
      </c>
      <c r="D2846">
        <v>335</v>
      </c>
    </row>
    <row r="2847" spans="1:4" x14ac:dyDescent="0.25">
      <c r="A2847" t="s">
        <v>421</v>
      </c>
      <c r="B2847">
        <v>46</v>
      </c>
      <c r="C2847" t="s">
        <v>456</v>
      </c>
      <c r="D2847">
        <v>359</v>
      </c>
    </row>
    <row r="2848" spans="1:4" x14ac:dyDescent="0.25">
      <c r="A2848" t="s">
        <v>421</v>
      </c>
      <c r="B2848">
        <v>46</v>
      </c>
      <c r="C2848" t="s">
        <v>457</v>
      </c>
      <c r="D2848">
        <v>383</v>
      </c>
    </row>
    <row r="2849" spans="1:4" x14ac:dyDescent="0.25">
      <c r="A2849" t="s">
        <v>421</v>
      </c>
      <c r="B2849">
        <v>47</v>
      </c>
      <c r="C2849" t="s">
        <v>456</v>
      </c>
      <c r="D2849">
        <v>371</v>
      </c>
    </row>
    <row r="2850" spans="1:4" x14ac:dyDescent="0.25">
      <c r="A2850" t="s">
        <v>421</v>
      </c>
      <c r="B2850">
        <v>47</v>
      </c>
      <c r="C2850" t="s">
        <v>457</v>
      </c>
      <c r="D2850">
        <v>364</v>
      </c>
    </row>
    <row r="2851" spans="1:4" x14ac:dyDescent="0.25">
      <c r="A2851" t="s">
        <v>421</v>
      </c>
      <c r="B2851">
        <v>48</v>
      </c>
      <c r="C2851" t="s">
        <v>456</v>
      </c>
      <c r="D2851">
        <v>373</v>
      </c>
    </row>
    <row r="2852" spans="1:4" x14ac:dyDescent="0.25">
      <c r="A2852" t="s">
        <v>421</v>
      </c>
      <c r="B2852">
        <v>48</v>
      </c>
      <c r="C2852" t="s">
        <v>457</v>
      </c>
      <c r="D2852">
        <v>368</v>
      </c>
    </row>
    <row r="2853" spans="1:4" x14ac:dyDescent="0.25">
      <c r="A2853" t="s">
        <v>421</v>
      </c>
      <c r="B2853">
        <v>49</v>
      </c>
      <c r="C2853" t="s">
        <v>456</v>
      </c>
      <c r="D2853">
        <v>339</v>
      </c>
    </row>
    <row r="2854" spans="1:4" x14ac:dyDescent="0.25">
      <c r="A2854" t="s">
        <v>421</v>
      </c>
      <c r="B2854">
        <v>49</v>
      </c>
      <c r="C2854" t="s">
        <v>457</v>
      </c>
      <c r="D2854">
        <v>380</v>
      </c>
    </row>
    <row r="2855" spans="1:4" x14ac:dyDescent="0.25">
      <c r="A2855" t="s">
        <v>421</v>
      </c>
      <c r="B2855">
        <v>50</v>
      </c>
      <c r="C2855" t="s">
        <v>456</v>
      </c>
      <c r="D2855">
        <v>371</v>
      </c>
    </row>
    <row r="2856" spans="1:4" x14ac:dyDescent="0.25">
      <c r="A2856" t="s">
        <v>421</v>
      </c>
      <c r="B2856">
        <v>50</v>
      </c>
      <c r="C2856" t="s">
        <v>457</v>
      </c>
      <c r="D2856">
        <v>347</v>
      </c>
    </row>
    <row r="2857" spans="1:4" x14ac:dyDescent="0.25">
      <c r="A2857" t="s">
        <v>421</v>
      </c>
      <c r="B2857">
        <v>51</v>
      </c>
      <c r="C2857" t="s">
        <v>456</v>
      </c>
      <c r="D2857">
        <v>448</v>
      </c>
    </row>
    <row r="2858" spans="1:4" x14ac:dyDescent="0.25">
      <c r="A2858" t="s">
        <v>421</v>
      </c>
      <c r="B2858">
        <v>51</v>
      </c>
      <c r="C2858" t="s">
        <v>457</v>
      </c>
      <c r="D2858">
        <v>379</v>
      </c>
    </row>
    <row r="2859" spans="1:4" x14ac:dyDescent="0.25">
      <c r="A2859" t="s">
        <v>421</v>
      </c>
      <c r="B2859">
        <v>52</v>
      </c>
      <c r="C2859" t="s">
        <v>456</v>
      </c>
      <c r="D2859">
        <v>445</v>
      </c>
    </row>
    <row r="2860" spans="1:4" x14ac:dyDescent="0.25">
      <c r="A2860" t="s">
        <v>421</v>
      </c>
      <c r="B2860">
        <v>52</v>
      </c>
      <c r="C2860" t="s">
        <v>457</v>
      </c>
      <c r="D2860">
        <v>384</v>
      </c>
    </row>
    <row r="2861" spans="1:4" x14ac:dyDescent="0.25">
      <c r="A2861" t="s">
        <v>421</v>
      </c>
      <c r="B2861">
        <v>53</v>
      </c>
      <c r="C2861" t="s">
        <v>456</v>
      </c>
      <c r="D2861">
        <v>487</v>
      </c>
    </row>
    <row r="2862" spans="1:4" x14ac:dyDescent="0.25">
      <c r="A2862" t="s">
        <v>421</v>
      </c>
      <c r="B2862">
        <v>53</v>
      </c>
      <c r="C2862" t="s">
        <v>457</v>
      </c>
      <c r="D2862">
        <v>465</v>
      </c>
    </row>
    <row r="2863" spans="1:4" x14ac:dyDescent="0.25">
      <c r="A2863" t="s">
        <v>421</v>
      </c>
      <c r="B2863">
        <v>54</v>
      </c>
      <c r="C2863" t="s">
        <v>456</v>
      </c>
      <c r="D2863">
        <v>494</v>
      </c>
    </row>
    <row r="2864" spans="1:4" x14ac:dyDescent="0.25">
      <c r="A2864" t="s">
        <v>421</v>
      </c>
      <c r="B2864">
        <v>54</v>
      </c>
      <c r="C2864" t="s">
        <v>457</v>
      </c>
      <c r="D2864">
        <v>487</v>
      </c>
    </row>
    <row r="2865" spans="1:4" x14ac:dyDescent="0.25">
      <c r="A2865" t="s">
        <v>421</v>
      </c>
      <c r="B2865">
        <v>55</v>
      </c>
      <c r="C2865" t="s">
        <v>456</v>
      </c>
      <c r="D2865">
        <v>564</v>
      </c>
    </row>
    <row r="2866" spans="1:4" x14ac:dyDescent="0.25">
      <c r="A2866" t="s">
        <v>421</v>
      </c>
      <c r="B2866">
        <v>55</v>
      </c>
      <c r="C2866" t="s">
        <v>457</v>
      </c>
      <c r="D2866">
        <v>434</v>
      </c>
    </row>
    <row r="2867" spans="1:4" x14ac:dyDescent="0.25">
      <c r="A2867" t="s">
        <v>421</v>
      </c>
      <c r="B2867">
        <v>56</v>
      </c>
      <c r="C2867" t="s">
        <v>456</v>
      </c>
      <c r="D2867">
        <v>515</v>
      </c>
    </row>
    <row r="2868" spans="1:4" x14ac:dyDescent="0.25">
      <c r="A2868" t="s">
        <v>421</v>
      </c>
      <c r="B2868">
        <v>56</v>
      </c>
      <c r="C2868" t="s">
        <v>457</v>
      </c>
      <c r="D2868">
        <v>492</v>
      </c>
    </row>
    <row r="2869" spans="1:4" x14ac:dyDescent="0.25">
      <c r="A2869" t="s">
        <v>421</v>
      </c>
      <c r="B2869">
        <v>57</v>
      </c>
      <c r="C2869" t="s">
        <v>456</v>
      </c>
      <c r="D2869">
        <v>552</v>
      </c>
    </row>
    <row r="2870" spans="1:4" x14ac:dyDescent="0.25">
      <c r="A2870" t="s">
        <v>421</v>
      </c>
      <c r="B2870">
        <v>57</v>
      </c>
      <c r="C2870" t="s">
        <v>457</v>
      </c>
      <c r="D2870">
        <v>467</v>
      </c>
    </row>
    <row r="2871" spans="1:4" x14ac:dyDescent="0.25">
      <c r="A2871" t="s">
        <v>421</v>
      </c>
      <c r="B2871">
        <v>58</v>
      </c>
      <c r="C2871" t="s">
        <v>456</v>
      </c>
      <c r="D2871">
        <v>568</v>
      </c>
    </row>
    <row r="2872" spans="1:4" x14ac:dyDescent="0.25">
      <c r="A2872" t="s">
        <v>421</v>
      </c>
      <c r="B2872">
        <v>58</v>
      </c>
      <c r="C2872" t="s">
        <v>457</v>
      </c>
      <c r="D2872">
        <v>507</v>
      </c>
    </row>
    <row r="2873" spans="1:4" x14ac:dyDescent="0.25">
      <c r="A2873" t="s">
        <v>421</v>
      </c>
      <c r="B2873">
        <v>59</v>
      </c>
      <c r="C2873" t="s">
        <v>456</v>
      </c>
      <c r="D2873">
        <v>668</v>
      </c>
    </row>
    <row r="2874" spans="1:4" x14ac:dyDescent="0.25">
      <c r="A2874" t="s">
        <v>421</v>
      </c>
      <c r="B2874">
        <v>59</v>
      </c>
      <c r="C2874" t="s">
        <v>457</v>
      </c>
      <c r="D2874">
        <v>504</v>
      </c>
    </row>
    <row r="2875" spans="1:4" x14ac:dyDescent="0.25">
      <c r="A2875" t="s">
        <v>421</v>
      </c>
      <c r="B2875">
        <v>60</v>
      </c>
      <c r="C2875" t="s">
        <v>456</v>
      </c>
      <c r="D2875">
        <v>644</v>
      </c>
    </row>
    <row r="2876" spans="1:4" x14ac:dyDescent="0.25">
      <c r="A2876" t="s">
        <v>421</v>
      </c>
      <c r="B2876">
        <v>60</v>
      </c>
      <c r="C2876" t="s">
        <v>457</v>
      </c>
      <c r="D2876">
        <v>532</v>
      </c>
    </row>
    <row r="2877" spans="1:4" x14ac:dyDescent="0.25">
      <c r="A2877" t="s">
        <v>421</v>
      </c>
      <c r="B2877">
        <v>61</v>
      </c>
      <c r="C2877" t="s">
        <v>456</v>
      </c>
      <c r="D2877">
        <v>657</v>
      </c>
    </row>
    <row r="2878" spans="1:4" x14ac:dyDescent="0.25">
      <c r="A2878" t="s">
        <v>421</v>
      </c>
      <c r="B2878">
        <v>61</v>
      </c>
      <c r="C2878" t="s">
        <v>457</v>
      </c>
      <c r="D2878">
        <v>531</v>
      </c>
    </row>
    <row r="2879" spans="1:4" x14ac:dyDescent="0.25">
      <c r="A2879" t="s">
        <v>421</v>
      </c>
      <c r="B2879">
        <v>62</v>
      </c>
      <c r="C2879" t="s">
        <v>456</v>
      </c>
      <c r="D2879">
        <v>686</v>
      </c>
    </row>
    <row r="2880" spans="1:4" x14ac:dyDescent="0.25">
      <c r="A2880" t="s">
        <v>421</v>
      </c>
      <c r="B2880">
        <v>62</v>
      </c>
      <c r="C2880" t="s">
        <v>457</v>
      </c>
      <c r="D2880">
        <v>513</v>
      </c>
    </row>
    <row r="2881" spans="1:4" x14ac:dyDescent="0.25">
      <c r="A2881" t="s">
        <v>421</v>
      </c>
      <c r="B2881">
        <v>63</v>
      </c>
      <c r="C2881" t="s">
        <v>456</v>
      </c>
      <c r="D2881">
        <v>714</v>
      </c>
    </row>
    <row r="2882" spans="1:4" x14ac:dyDescent="0.25">
      <c r="A2882" t="s">
        <v>421</v>
      </c>
      <c r="B2882">
        <v>63</v>
      </c>
      <c r="C2882" t="s">
        <v>457</v>
      </c>
      <c r="D2882">
        <v>597</v>
      </c>
    </row>
    <row r="2883" spans="1:4" x14ac:dyDescent="0.25">
      <c r="A2883" t="s">
        <v>421</v>
      </c>
      <c r="B2883">
        <v>64</v>
      </c>
      <c r="C2883" t="s">
        <v>456</v>
      </c>
      <c r="D2883">
        <v>730</v>
      </c>
    </row>
    <row r="2884" spans="1:4" x14ac:dyDescent="0.25">
      <c r="A2884" t="s">
        <v>421</v>
      </c>
      <c r="B2884">
        <v>64</v>
      </c>
      <c r="C2884" t="s">
        <v>457</v>
      </c>
      <c r="D2884">
        <v>626</v>
      </c>
    </row>
    <row r="2885" spans="1:4" x14ac:dyDescent="0.25">
      <c r="A2885" t="s">
        <v>421</v>
      </c>
      <c r="B2885">
        <v>65</v>
      </c>
      <c r="C2885" t="s">
        <v>456</v>
      </c>
      <c r="D2885">
        <v>736</v>
      </c>
    </row>
    <row r="2886" spans="1:4" x14ac:dyDescent="0.25">
      <c r="A2886" t="s">
        <v>421</v>
      </c>
      <c r="B2886">
        <v>65</v>
      </c>
      <c r="C2886" t="s">
        <v>457</v>
      </c>
      <c r="D2886">
        <v>579</v>
      </c>
    </row>
    <row r="2887" spans="1:4" x14ac:dyDescent="0.25">
      <c r="A2887" t="s">
        <v>421</v>
      </c>
      <c r="B2887">
        <v>66</v>
      </c>
      <c r="C2887" t="s">
        <v>456</v>
      </c>
      <c r="D2887">
        <v>664</v>
      </c>
    </row>
    <row r="2888" spans="1:4" x14ac:dyDescent="0.25">
      <c r="A2888" t="s">
        <v>421</v>
      </c>
      <c r="B2888">
        <v>66</v>
      </c>
      <c r="C2888" t="s">
        <v>457</v>
      </c>
      <c r="D2888">
        <v>594</v>
      </c>
    </row>
    <row r="2889" spans="1:4" x14ac:dyDescent="0.25">
      <c r="A2889" t="s">
        <v>421</v>
      </c>
      <c r="B2889">
        <v>67</v>
      </c>
      <c r="C2889" t="s">
        <v>456</v>
      </c>
      <c r="D2889">
        <v>653</v>
      </c>
    </row>
    <row r="2890" spans="1:4" x14ac:dyDescent="0.25">
      <c r="A2890" t="s">
        <v>421</v>
      </c>
      <c r="B2890">
        <v>67</v>
      </c>
      <c r="C2890" t="s">
        <v>457</v>
      </c>
      <c r="D2890">
        <v>613</v>
      </c>
    </row>
    <row r="2891" spans="1:4" x14ac:dyDescent="0.25">
      <c r="A2891" t="s">
        <v>421</v>
      </c>
      <c r="B2891">
        <v>68</v>
      </c>
      <c r="C2891" t="s">
        <v>456</v>
      </c>
      <c r="D2891">
        <v>666</v>
      </c>
    </row>
    <row r="2892" spans="1:4" x14ac:dyDescent="0.25">
      <c r="A2892" t="s">
        <v>421</v>
      </c>
      <c r="B2892">
        <v>68</v>
      </c>
      <c r="C2892" t="s">
        <v>457</v>
      </c>
      <c r="D2892">
        <v>613</v>
      </c>
    </row>
    <row r="2893" spans="1:4" x14ac:dyDescent="0.25">
      <c r="A2893" t="s">
        <v>421</v>
      </c>
      <c r="B2893">
        <v>69</v>
      </c>
      <c r="C2893" t="s">
        <v>456</v>
      </c>
      <c r="D2893">
        <v>724</v>
      </c>
    </row>
    <row r="2894" spans="1:4" x14ac:dyDescent="0.25">
      <c r="A2894" t="s">
        <v>421</v>
      </c>
      <c r="B2894">
        <v>69</v>
      </c>
      <c r="C2894" t="s">
        <v>457</v>
      </c>
      <c r="D2894">
        <v>672</v>
      </c>
    </row>
    <row r="2895" spans="1:4" x14ac:dyDescent="0.25">
      <c r="A2895" t="s">
        <v>421</v>
      </c>
      <c r="B2895">
        <v>70</v>
      </c>
      <c r="C2895" t="s">
        <v>456</v>
      </c>
      <c r="D2895">
        <v>641</v>
      </c>
    </row>
    <row r="2896" spans="1:4" x14ac:dyDescent="0.25">
      <c r="A2896" t="s">
        <v>421</v>
      </c>
      <c r="B2896">
        <v>70</v>
      </c>
      <c r="C2896" t="s">
        <v>457</v>
      </c>
      <c r="D2896">
        <v>572</v>
      </c>
    </row>
    <row r="2897" spans="1:4" x14ac:dyDescent="0.25">
      <c r="A2897" t="s">
        <v>421</v>
      </c>
      <c r="B2897">
        <v>71</v>
      </c>
      <c r="C2897" t="s">
        <v>456</v>
      </c>
      <c r="D2897">
        <v>536</v>
      </c>
    </row>
    <row r="2898" spans="1:4" x14ac:dyDescent="0.25">
      <c r="A2898" t="s">
        <v>421</v>
      </c>
      <c r="B2898">
        <v>71</v>
      </c>
      <c r="C2898" t="s">
        <v>457</v>
      </c>
      <c r="D2898">
        <v>495</v>
      </c>
    </row>
    <row r="2899" spans="1:4" x14ac:dyDescent="0.25">
      <c r="A2899" t="s">
        <v>421</v>
      </c>
      <c r="B2899">
        <v>72</v>
      </c>
      <c r="C2899" t="s">
        <v>456</v>
      </c>
      <c r="D2899">
        <v>504</v>
      </c>
    </row>
    <row r="2900" spans="1:4" x14ac:dyDescent="0.25">
      <c r="A2900" t="s">
        <v>421</v>
      </c>
      <c r="B2900">
        <v>72</v>
      </c>
      <c r="C2900" t="s">
        <v>457</v>
      </c>
      <c r="D2900">
        <v>485</v>
      </c>
    </row>
    <row r="2901" spans="1:4" x14ac:dyDescent="0.25">
      <c r="A2901" t="s">
        <v>421</v>
      </c>
      <c r="B2901">
        <v>73</v>
      </c>
      <c r="C2901" t="s">
        <v>456</v>
      </c>
      <c r="D2901">
        <v>514</v>
      </c>
    </row>
    <row r="2902" spans="1:4" x14ac:dyDescent="0.25">
      <c r="A2902" t="s">
        <v>421</v>
      </c>
      <c r="B2902">
        <v>73</v>
      </c>
      <c r="C2902" t="s">
        <v>457</v>
      </c>
      <c r="D2902">
        <v>458</v>
      </c>
    </row>
    <row r="2903" spans="1:4" x14ac:dyDescent="0.25">
      <c r="A2903" t="s">
        <v>421</v>
      </c>
      <c r="B2903">
        <v>74</v>
      </c>
      <c r="C2903" t="s">
        <v>456</v>
      </c>
      <c r="D2903">
        <v>452</v>
      </c>
    </row>
    <row r="2904" spans="1:4" x14ac:dyDescent="0.25">
      <c r="A2904" t="s">
        <v>421</v>
      </c>
      <c r="B2904">
        <v>74</v>
      </c>
      <c r="C2904" t="s">
        <v>457</v>
      </c>
      <c r="D2904">
        <v>458</v>
      </c>
    </row>
    <row r="2905" spans="1:4" x14ac:dyDescent="0.25">
      <c r="A2905" t="s">
        <v>421</v>
      </c>
      <c r="B2905">
        <v>75</v>
      </c>
      <c r="C2905" t="s">
        <v>456</v>
      </c>
      <c r="D2905">
        <v>402</v>
      </c>
    </row>
    <row r="2906" spans="1:4" x14ac:dyDescent="0.25">
      <c r="A2906" t="s">
        <v>421</v>
      </c>
      <c r="B2906">
        <v>75</v>
      </c>
      <c r="C2906" t="s">
        <v>457</v>
      </c>
      <c r="D2906">
        <v>375</v>
      </c>
    </row>
    <row r="2907" spans="1:4" x14ac:dyDescent="0.25">
      <c r="A2907" t="s">
        <v>421</v>
      </c>
      <c r="B2907">
        <v>76</v>
      </c>
      <c r="C2907" t="s">
        <v>456</v>
      </c>
      <c r="D2907">
        <v>382</v>
      </c>
    </row>
    <row r="2908" spans="1:4" x14ac:dyDescent="0.25">
      <c r="A2908" t="s">
        <v>421</v>
      </c>
      <c r="B2908">
        <v>76</v>
      </c>
      <c r="C2908" t="s">
        <v>457</v>
      </c>
      <c r="D2908">
        <v>316</v>
      </c>
    </row>
    <row r="2909" spans="1:4" x14ac:dyDescent="0.25">
      <c r="A2909" t="s">
        <v>421</v>
      </c>
      <c r="B2909">
        <v>77</v>
      </c>
      <c r="C2909" t="s">
        <v>456</v>
      </c>
      <c r="D2909">
        <v>304</v>
      </c>
    </row>
    <row r="2910" spans="1:4" x14ac:dyDescent="0.25">
      <c r="A2910" t="s">
        <v>421</v>
      </c>
      <c r="B2910">
        <v>77</v>
      </c>
      <c r="C2910" t="s">
        <v>457</v>
      </c>
      <c r="D2910">
        <v>355</v>
      </c>
    </row>
    <row r="2911" spans="1:4" x14ac:dyDescent="0.25">
      <c r="A2911" t="s">
        <v>421</v>
      </c>
      <c r="B2911">
        <v>78</v>
      </c>
      <c r="C2911" t="s">
        <v>456</v>
      </c>
      <c r="D2911">
        <v>283</v>
      </c>
    </row>
    <row r="2912" spans="1:4" x14ac:dyDescent="0.25">
      <c r="A2912" t="s">
        <v>421</v>
      </c>
      <c r="B2912">
        <v>78</v>
      </c>
      <c r="C2912" t="s">
        <v>457</v>
      </c>
      <c r="D2912">
        <v>303</v>
      </c>
    </row>
    <row r="2913" spans="1:4" x14ac:dyDescent="0.25">
      <c r="A2913" t="s">
        <v>421</v>
      </c>
      <c r="B2913">
        <v>79</v>
      </c>
      <c r="C2913" t="s">
        <v>456</v>
      </c>
      <c r="D2913">
        <v>245</v>
      </c>
    </row>
    <row r="2914" spans="1:4" x14ac:dyDescent="0.25">
      <c r="A2914" t="s">
        <v>421</v>
      </c>
      <c r="B2914">
        <v>79</v>
      </c>
      <c r="C2914" t="s">
        <v>457</v>
      </c>
      <c r="D2914">
        <v>283</v>
      </c>
    </row>
    <row r="2915" spans="1:4" x14ac:dyDescent="0.25">
      <c r="A2915" t="s">
        <v>421</v>
      </c>
      <c r="B2915">
        <v>80</v>
      </c>
      <c r="C2915" t="s">
        <v>456</v>
      </c>
      <c r="D2915">
        <v>238</v>
      </c>
    </row>
    <row r="2916" spans="1:4" x14ac:dyDescent="0.25">
      <c r="A2916" t="s">
        <v>421</v>
      </c>
      <c r="B2916">
        <v>80</v>
      </c>
      <c r="C2916" t="s">
        <v>457</v>
      </c>
      <c r="D2916">
        <v>212</v>
      </c>
    </row>
    <row r="2917" spans="1:4" x14ac:dyDescent="0.25">
      <c r="A2917" t="s">
        <v>421</v>
      </c>
      <c r="B2917">
        <v>81</v>
      </c>
      <c r="C2917" t="s">
        <v>456</v>
      </c>
      <c r="D2917">
        <v>186</v>
      </c>
    </row>
    <row r="2918" spans="1:4" x14ac:dyDescent="0.25">
      <c r="A2918" t="s">
        <v>421</v>
      </c>
      <c r="B2918">
        <v>81</v>
      </c>
      <c r="C2918" t="s">
        <v>457</v>
      </c>
      <c r="D2918">
        <v>211</v>
      </c>
    </row>
    <row r="2919" spans="1:4" x14ac:dyDescent="0.25">
      <c r="A2919" t="s">
        <v>421</v>
      </c>
      <c r="B2919">
        <v>82</v>
      </c>
      <c r="C2919" t="s">
        <v>456</v>
      </c>
      <c r="D2919">
        <v>215</v>
      </c>
    </row>
    <row r="2920" spans="1:4" x14ac:dyDescent="0.25">
      <c r="A2920" t="s">
        <v>421</v>
      </c>
      <c r="B2920">
        <v>82</v>
      </c>
      <c r="C2920" t="s">
        <v>457</v>
      </c>
      <c r="D2920">
        <v>189</v>
      </c>
    </row>
    <row r="2921" spans="1:4" x14ac:dyDescent="0.25">
      <c r="A2921" t="s">
        <v>421</v>
      </c>
      <c r="B2921">
        <v>83</v>
      </c>
      <c r="C2921" t="s">
        <v>456</v>
      </c>
      <c r="D2921">
        <v>185</v>
      </c>
    </row>
    <row r="2922" spans="1:4" x14ac:dyDescent="0.25">
      <c r="A2922" t="s">
        <v>421</v>
      </c>
      <c r="B2922">
        <v>83</v>
      </c>
      <c r="C2922" t="s">
        <v>457</v>
      </c>
      <c r="D2922">
        <v>172</v>
      </c>
    </row>
    <row r="2923" spans="1:4" x14ac:dyDescent="0.25">
      <c r="A2923" t="s">
        <v>421</v>
      </c>
      <c r="B2923">
        <v>84</v>
      </c>
      <c r="C2923" t="s">
        <v>456</v>
      </c>
      <c r="D2923">
        <v>152</v>
      </c>
    </row>
    <row r="2924" spans="1:4" x14ac:dyDescent="0.25">
      <c r="A2924" t="s">
        <v>421</v>
      </c>
      <c r="B2924">
        <v>84</v>
      </c>
      <c r="C2924" t="s">
        <v>457</v>
      </c>
      <c r="D2924">
        <v>137</v>
      </c>
    </row>
    <row r="2925" spans="1:4" x14ac:dyDescent="0.25">
      <c r="A2925" t="s">
        <v>421</v>
      </c>
      <c r="B2925">
        <v>85</v>
      </c>
      <c r="C2925" t="s">
        <v>456</v>
      </c>
      <c r="D2925">
        <v>153</v>
      </c>
    </row>
    <row r="2926" spans="1:4" x14ac:dyDescent="0.25">
      <c r="A2926" t="s">
        <v>421</v>
      </c>
      <c r="B2926">
        <v>85</v>
      </c>
      <c r="C2926" t="s">
        <v>457</v>
      </c>
      <c r="D2926">
        <v>127</v>
      </c>
    </row>
    <row r="2927" spans="1:4" x14ac:dyDescent="0.25">
      <c r="A2927" t="s">
        <v>421</v>
      </c>
      <c r="B2927">
        <v>86</v>
      </c>
      <c r="C2927" t="s">
        <v>456</v>
      </c>
      <c r="D2927">
        <v>134</v>
      </c>
    </row>
    <row r="2928" spans="1:4" x14ac:dyDescent="0.25">
      <c r="A2928" t="s">
        <v>421</v>
      </c>
      <c r="B2928">
        <v>86</v>
      </c>
      <c r="C2928" t="s">
        <v>457</v>
      </c>
      <c r="D2928">
        <v>132</v>
      </c>
    </row>
    <row r="2929" spans="1:4" x14ac:dyDescent="0.25">
      <c r="A2929" t="s">
        <v>421</v>
      </c>
      <c r="B2929">
        <v>87</v>
      </c>
      <c r="C2929" t="s">
        <v>456</v>
      </c>
      <c r="D2929">
        <v>112</v>
      </c>
    </row>
    <row r="2930" spans="1:4" x14ac:dyDescent="0.25">
      <c r="A2930" t="s">
        <v>421</v>
      </c>
      <c r="B2930">
        <v>87</v>
      </c>
      <c r="C2930" t="s">
        <v>457</v>
      </c>
      <c r="D2930">
        <v>108</v>
      </c>
    </row>
    <row r="2931" spans="1:4" x14ac:dyDescent="0.25">
      <c r="A2931" t="s">
        <v>421</v>
      </c>
      <c r="B2931">
        <v>88</v>
      </c>
      <c r="C2931" t="s">
        <v>456</v>
      </c>
      <c r="D2931">
        <v>102</v>
      </c>
    </row>
    <row r="2932" spans="1:4" x14ac:dyDescent="0.25">
      <c r="A2932" t="s">
        <v>421</v>
      </c>
      <c r="B2932">
        <v>88</v>
      </c>
      <c r="C2932" t="s">
        <v>457</v>
      </c>
      <c r="D2932">
        <v>79</v>
      </c>
    </row>
    <row r="2933" spans="1:4" x14ac:dyDescent="0.25">
      <c r="A2933" t="s">
        <v>421</v>
      </c>
      <c r="B2933">
        <v>89</v>
      </c>
      <c r="C2933" t="s">
        <v>456</v>
      </c>
      <c r="D2933">
        <v>77</v>
      </c>
    </row>
    <row r="2934" spans="1:4" x14ac:dyDescent="0.25">
      <c r="A2934" t="s">
        <v>421</v>
      </c>
      <c r="B2934">
        <v>89</v>
      </c>
      <c r="C2934" t="s">
        <v>457</v>
      </c>
      <c r="D2934">
        <v>85</v>
      </c>
    </row>
    <row r="2935" spans="1:4" x14ac:dyDescent="0.25">
      <c r="A2935" t="s">
        <v>421</v>
      </c>
      <c r="B2935">
        <v>90</v>
      </c>
      <c r="C2935" t="s">
        <v>456</v>
      </c>
      <c r="D2935">
        <v>87</v>
      </c>
    </row>
    <row r="2936" spans="1:4" x14ac:dyDescent="0.25">
      <c r="A2936" t="s">
        <v>421</v>
      </c>
      <c r="B2936">
        <v>90</v>
      </c>
      <c r="C2936" t="s">
        <v>457</v>
      </c>
      <c r="D2936">
        <v>55</v>
      </c>
    </row>
    <row r="2937" spans="1:4" x14ac:dyDescent="0.25">
      <c r="A2937" t="s">
        <v>421</v>
      </c>
      <c r="B2937">
        <v>91</v>
      </c>
      <c r="C2937" t="s">
        <v>456</v>
      </c>
      <c r="D2937">
        <v>57</v>
      </c>
    </row>
    <row r="2938" spans="1:4" x14ac:dyDescent="0.25">
      <c r="A2938" t="s">
        <v>421</v>
      </c>
      <c r="B2938">
        <v>91</v>
      </c>
      <c r="C2938" t="s">
        <v>457</v>
      </c>
      <c r="D2938">
        <v>50</v>
      </c>
    </row>
    <row r="2939" spans="1:4" x14ac:dyDescent="0.25">
      <c r="A2939" t="s">
        <v>421</v>
      </c>
      <c r="B2939">
        <v>92</v>
      </c>
      <c r="C2939" t="s">
        <v>456</v>
      </c>
      <c r="D2939">
        <v>71</v>
      </c>
    </row>
    <row r="2940" spans="1:4" x14ac:dyDescent="0.25">
      <c r="A2940" t="s">
        <v>421</v>
      </c>
      <c r="B2940">
        <v>92</v>
      </c>
      <c r="C2940" t="s">
        <v>457</v>
      </c>
      <c r="D2940">
        <v>33</v>
      </c>
    </row>
    <row r="2941" spans="1:4" x14ac:dyDescent="0.25">
      <c r="A2941" t="s">
        <v>421</v>
      </c>
      <c r="B2941">
        <v>93</v>
      </c>
      <c r="C2941" t="s">
        <v>456</v>
      </c>
      <c r="D2941">
        <v>53</v>
      </c>
    </row>
    <row r="2942" spans="1:4" x14ac:dyDescent="0.25">
      <c r="A2942" t="s">
        <v>421</v>
      </c>
      <c r="B2942">
        <v>93</v>
      </c>
      <c r="C2942" t="s">
        <v>457</v>
      </c>
      <c r="D2942">
        <v>27</v>
      </c>
    </row>
    <row r="2943" spans="1:4" x14ac:dyDescent="0.25">
      <c r="A2943" t="s">
        <v>421</v>
      </c>
      <c r="B2943">
        <v>94</v>
      </c>
      <c r="C2943" t="s">
        <v>456</v>
      </c>
      <c r="D2943">
        <v>41</v>
      </c>
    </row>
    <row r="2944" spans="1:4" x14ac:dyDescent="0.25">
      <c r="A2944" t="s">
        <v>421</v>
      </c>
      <c r="B2944">
        <v>94</v>
      </c>
      <c r="C2944" t="s">
        <v>457</v>
      </c>
      <c r="D2944">
        <v>27</v>
      </c>
    </row>
    <row r="2945" spans="1:4" x14ac:dyDescent="0.25">
      <c r="A2945" t="s">
        <v>421</v>
      </c>
      <c r="B2945">
        <v>95</v>
      </c>
      <c r="C2945" t="s">
        <v>456</v>
      </c>
      <c r="D2945">
        <v>36</v>
      </c>
    </row>
    <row r="2946" spans="1:4" x14ac:dyDescent="0.25">
      <c r="A2946" t="s">
        <v>421</v>
      </c>
      <c r="B2946">
        <v>95</v>
      </c>
      <c r="C2946" t="s">
        <v>457</v>
      </c>
      <c r="D2946">
        <v>21</v>
      </c>
    </row>
    <row r="2947" spans="1:4" x14ac:dyDescent="0.25">
      <c r="A2947" t="s">
        <v>421</v>
      </c>
      <c r="B2947">
        <v>96</v>
      </c>
      <c r="C2947" t="s">
        <v>456</v>
      </c>
      <c r="D2947">
        <v>23</v>
      </c>
    </row>
    <row r="2948" spans="1:4" x14ac:dyDescent="0.25">
      <c r="A2948" t="s">
        <v>421</v>
      </c>
      <c r="B2948">
        <v>96</v>
      </c>
      <c r="C2948" t="s">
        <v>457</v>
      </c>
      <c r="D2948">
        <v>10</v>
      </c>
    </row>
    <row r="2949" spans="1:4" x14ac:dyDescent="0.25">
      <c r="A2949" t="s">
        <v>421</v>
      </c>
      <c r="B2949">
        <v>97</v>
      </c>
      <c r="C2949" t="s">
        <v>456</v>
      </c>
      <c r="D2949">
        <v>16</v>
      </c>
    </row>
    <row r="2950" spans="1:4" x14ac:dyDescent="0.25">
      <c r="A2950" t="s">
        <v>421</v>
      </c>
      <c r="B2950">
        <v>97</v>
      </c>
      <c r="C2950" t="s">
        <v>457</v>
      </c>
      <c r="D2950">
        <v>3</v>
      </c>
    </row>
    <row r="2951" spans="1:4" x14ac:dyDescent="0.25">
      <c r="A2951" t="s">
        <v>421</v>
      </c>
      <c r="B2951">
        <v>98</v>
      </c>
      <c r="C2951" t="s">
        <v>456</v>
      </c>
      <c r="D2951">
        <v>13</v>
      </c>
    </row>
    <row r="2952" spans="1:4" x14ac:dyDescent="0.25">
      <c r="A2952" t="s">
        <v>421</v>
      </c>
      <c r="B2952">
        <v>98</v>
      </c>
      <c r="C2952" t="s">
        <v>457</v>
      </c>
      <c r="D2952">
        <v>6</v>
      </c>
    </row>
    <row r="2953" spans="1:4" x14ac:dyDescent="0.25">
      <c r="A2953" t="s">
        <v>421</v>
      </c>
      <c r="B2953">
        <v>99</v>
      </c>
      <c r="C2953" t="s">
        <v>456</v>
      </c>
      <c r="D2953">
        <v>8</v>
      </c>
    </row>
    <row r="2954" spans="1:4" x14ac:dyDescent="0.25">
      <c r="A2954" t="s">
        <v>421</v>
      </c>
      <c r="B2954">
        <v>99</v>
      </c>
      <c r="C2954" t="s">
        <v>457</v>
      </c>
      <c r="D2954">
        <v>2</v>
      </c>
    </row>
    <row r="2955" spans="1:4" x14ac:dyDescent="0.25">
      <c r="A2955" t="s">
        <v>422</v>
      </c>
      <c r="B2955">
        <v>100</v>
      </c>
      <c r="C2955" t="s">
        <v>456</v>
      </c>
      <c r="D2955">
        <v>2</v>
      </c>
    </row>
    <row r="2956" spans="1:4" x14ac:dyDescent="0.25">
      <c r="A2956" t="s">
        <v>422</v>
      </c>
      <c r="B2956">
        <v>100</v>
      </c>
      <c r="C2956" t="s">
        <v>457</v>
      </c>
      <c r="D2956">
        <v>1</v>
      </c>
    </row>
    <row r="2957" spans="1:4" x14ac:dyDescent="0.25">
      <c r="A2957" t="s">
        <v>422</v>
      </c>
      <c r="B2957">
        <v>103</v>
      </c>
      <c r="C2957" t="s">
        <v>456</v>
      </c>
      <c r="D2957">
        <v>1</v>
      </c>
    </row>
    <row r="2958" spans="1:4" x14ac:dyDescent="0.25">
      <c r="A2958" t="s">
        <v>422</v>
      </c>
      <c r="B2958">
        <v>106</v>
      </c>
      <c r="C2958" t="s">
        <v>456</v>
      </c>
      <c r="D2958">
        <v>1</v>
      </c>
    </row>
    <row r="2959" spans="1:4" x14ac:dyDescent="0.25">
      <c r="A2959" t="s">
        <v>422</v>
      </c>
      <c r="B2959">
        <v>17</v>
      </c>
      <c r="C2959" t="s">
        <v>456</v>
      </c>
      <c r="D2959">
        <v>2</v>
      </c>
    </row>
    <row r="2960" spans="1:4" x14ac:dyDescent="0.25">
      <c r="A2960" t="s">
        <v>422</v>
      </c>
      <c r="B2960">
        <v>18</v>
      </c>
      <c r="C2960" t="s">
        <v>456</v>
      </c>
      <c r="D2960">
        <v>72</v>
      </c>
    </row>
    <row r="2961" spans="1:4" x14ac:dyDescent="0.25">
      <c r="A2961" t="s">
        <v>422</v>
      </c>
      <c r="B2961">
        <v>18</v>
      </c>
      <c r="C2961" t="s">
        <v>457</v>
      </c>
      <c r="D2961">
        <v>77</v>
      </c>
    </row>
    <row r="2962" spans="1:4" x14ac:dyDescent="0.25">
      <c r="A2962" t="s">
        <v>422</v>
      </c>
      <c r="B2962">
        <v>19</v>
      </c>
      <c r="C2962" t="s">
        <v>456</v>
      </c>
      <c r="D2962">
        <v>78</v>
      </c>
    </row>
    <row r="2963" spans="1:4" x14ac:dyDescent="0.25">
      <c r="A2963" t="s">
        <v>422</v>
      </c>
      <c r="B2963">
        <v>19</v>
      </c>
      <c r="C2963" t="s">
        <v>457</v>
      </c>
      <c r="D2963">
        <v>69</v>
      </c>
    </row>
    <row r="2964" spans="1:4" x14ac:dyDescent="0.25">
      <c r="A2964" t="s">
        <v>422</v>
      </c>
      <c r="B2964">
        <v>20</v>
      </c>
      <c r="C2964" t="s">
        <v>456</v>
      </c>
      <c r="D2964">
        <v>61</v>
      </c>
    </row>
    <row r="2965" spans="1:4" x14ac:dyDescent="0.25">
      <c r="A2965" t="s">
        <v>422</v>
      </c>
      <c r="B2965">
        <v>20</v>
      </c>
      <c r="C2965" t="s">
        <v>457</v>
      </c>
      <c r="D2965">
        <v>78</v>
      </c>
    </row>
    <row r="2966" spans="1:4" x14ac:dyDescent="0.25">
      <c r="A2966" t="s">
        <v>422</v>
      </c>
      <c r="B2966">
        <v>21</v>
      </c>
      <c r="C2966" t="s">
        <v>456</v>
      </c>
      <c r="D2966">
        <v>91</v>
      </c>
    </row>
    <row r="2967" spans="1:4" x14ac:dyDescent="0.25">
      <c r="A2967" t="s">
        <v>422</v>
      </c>
      <c r="B2967">
        <v>21</v>
      </c>
      <c r="C2967" t="s">
        <v>457</v>
      </c>
      <c r="D2967">
        <v>89</v>
      </c>
    </row>
    <row r="2968" spans="1:4" x14ac:dyDescent="0.25">
      <c r="A2968" t="s">
        <v>422</v>
      </c>
      <c r="B2968">
        <v>22</v>
      </c>
      <c r="C2968" t="s">
        <v>456</v>
      </c>
      <c r="D2968">
        <v>68</v>
      </c>
    </row>
    <row r="2969" spans="1:4" x14ac:dyDescent="0.25">
      <c r="A2969" t="s">
        <v>422</v>
      </c>
      <c r="B2969">
        <v>22</v>
      </c>
      <c r="C2969" t="s">
        <v>457</v>
      </c>
      <c r="D2969">
        <v>73</v>
      </c>
    </row>
    <row r="2970" spans="1:4" x14ac:dyDescent="0.25">
      <c r="A2970" t="s">
        <v>422</v>
      </c>
      <c r="B2970">
        <v>23</v>
      </c>
      <c r="C2970" t="s">
        <v>456</v>
      </c>
      <c r="D2970">
        <v>70</v>
      </c>
    </row>
    <row r="2971" spans="1:4" x14ac:dyDescent="0.25">
      <c r="A2971" t="s">
        <v>422</v>
      </c>
      <c r="B2971">
        <v>23</v>
      </c>
      <c r="C2971" t="s">
        <v>457</v>
      </c>
      <c r="D2971">
        <v>92</v>
      </c>
    </row>
    <row r="2972" spans="1:4" x14ac:dyDescent="0.25">
      <c r="A2972" t="s">
        <v>422</v>
      </c>
      <c r="B2972">
        <v>24</v>
      </c>
      <c r="C2972" t="s">
        <v>456</v>
      </c>
      <c r="D2972">
        <v>105</v>
      </c>
    </row>
    <row r="2973" spans="1:4" x14ac:dyDescent="0.25">
      <c r="A2973" t="s">
        <v>422</v>
      </c>
      <c r="B2973">
        <v>24</v>
      </c>
      <c r="C2973" t="s">
        <v>457</v>
      </c>
      <c r="D2973">
        <v>88</v>
      </c>
    </row>
    <row r="2974" spans="1:4" x14ac:dyDescent="0.25">
      <c r="A2974" t="s">
        <v>422</v>
      </c>
      <c r="B2974">
        <v>25</v>
      </c>
      <c r="C2974" t="s">
        <v>456</v>
      </c>
      <c r="D2974">
        <v>103</v>
      </c>
    </row>
    <row r="2975" spans="1:4" x14ac:dyDescent="0.25">
      <c r="A2975" t="s">
        <v>422</v>
      </c>
      <c r="B2975">
        <v>25</v>
      </c>
      <c r="C2975" t="s">
        <v>457</v>
      </c>
      <c r="D2975">
        <v>82</v>
      </c>
    </row>
    <row r="2976" spans="1:4" x14ac:dyDescent="0.25">
      <c r="A2976" t="s">
        <v>422</v>
      </c>
      <c r="B2976">
        <v>26</v>
      </c>
      <c r="C2976" t="s">
        <v>456</v>
      </c>
      <c r="D2976">
        <v>104</v>
      </c>
    </row>
    <row r="2977" spans="1:4" x14ac:dyDescent="0.25">
      <c r="A2977" t="s">
        <v>422</v>
      </c>
      <c r="B2977">
        <v>26</v>
      </c>
      <c r="C2977" t="s">
        <v>457</v>
      </c>
      <c r="D2977">
        <v>95</v>
      </c>
    </row>
    <row r="2978" spans="1:4" x14ac:dyDescent="0.25">
      <c r="A2978" t="s">
        <v>422</v>
      </c>
      <c r="B2978">
        <v>27</v>
      </c>
      <c r="C2978" t="s">
        <v>456</v>
      </c>
      <c r="D2978">
        <v>111</v>
      </c>
    </row>
    <row r="2979" spans="1:4" x14ac:dyDescent="0.25">
      <c r="A2979" t="s">
        <v>422</v>
      </c>
      <c r="B2979">
        <v>27</v>
      </c>
      <c r="C2979" t="s">
        <v>457</v>
      </c>
      <c r="D2979">
        <v>109</v>
      </c>
    </row>
    <row r="2980" spans="1:4" x14ac:dyDescent="0.25">
      <c r="A2980" t="s">
        <v>422</v>
      </c>
      <c r="B2980">
        <v>28</v>
      </c>
      <c r="C2980" t="s">
        <v>456</v>
      </c>
      <c r="D2980">
        <v>119</v>
      </c>
    </row>
    <row r="2981" spans="1:4" x14ac:dyDescent="0.25">
      <c r="A2981" t="s">
        <v>422</v>
      </c>
      <c r="B2981">
        <v>28</v>
      </c>
      <c r="C2981" t="s">
        <v>457</v>
      </c>
      <c r="D2981">
        <v>124</v>
      </c>
    </row>
    <row r="2982" spans="1:4" x14ac:dyDescent="0.25">
      <c r="A2982" t="s">
        <v>422</v>
      </c>
      <c r="B2982">
        <v>29</v>
      </c>
      <c r="C2982" t="s">
        <v>456</v>
      </c>
      <c r="D2982">
        <v>113</v>
      </c>
    </row>
    <row r="2983" spans="1:4" x14ac:dyDescent="0.25">
      <c r="A2983" t="s">
        <v>422</v>
      </c>
      <c r="B2983">
        <v>29</v>
      </c>
      <c r="C2983" t="s">
        <v>457</v>
      </c>
      <c r="D2983">
        <v>102</v>
      </c>
    </row>
    <row r="2984" spans="1:4" x14ac:dyDescent="0.25">
      <c r="A2984" t="s">
        <v>422</v>
      </c>
      <c r="B2984">
        <v>30</v>
      </c>
      <c r="C2984" t="s">
        <v>456</v>
      </c>
      <c r="D2984">
        <v>127</v>
      </c>
    </row>
    <row r="2985" spans="1:4" x14ac:dyDescent="0.25">
      <c r="A2985" t="s">
        <v>422</v>
      </c>
      <c r="B2985">
        <v>30</v>
      </c>
      <c r="C2985" t="s">
        <v>457</v>
      </c>
      <c r="D2985">
        <v>122</v>
      </c>
    </row>
    <row r="2986" spans="1:4" x14ac:dyDescent="0.25">
      <c r="A2986" t="s">
        <v>422</v>
      </c>
      <c r="B2986">
        <v>31</v>
      </c>
      <c r="C2986" t="s">
        <v>456</v>
      </c>
      <c r="D2986">
        <v>125</v>
      </c>
    </row>
    <row r="2987" spans="1:4" x14ac:dyDescent="0.25">
      <c r="A2987" t="s">
        <v>422</v>
      </c>
      <c r="B2987">
        <v>31</v>
      </c>
      <c r="C2987" t="s">
        <v>457</v>
      </c>
      <c r="D2987">
        <v>119</v>
      </c>
    </row>
    <row r="2988" spans="1:4" x14ac:dyDescent="0.25">
      <c r="A2988" t="s">
        <v>422</v>
      </c>
      <c r="B2988">
        <v>32</v>
      </c>
      <c r="C2988" t="s">
        <v>456</v>
      </c>
      <c r="D2988">
        <v>124</v>
      </c>
    </row>
    <row r="2989" spans="1:4" x14ac:dyDescent="0.25">
      <c r="A2989" t="s">
        <v>422</v>
      </c>
      <c r="B2989">
        <v>32</v>
      </c>
      <c r="C2989" t="s">
        <v>457</v>
      </c>
      <c r="D2989">
        <v>105</v>
      </c>
    </row>
    <row r="2990" spans="1:4" x14ac:dyDescent="0.25">
      <c r="A2990" t="s">
        <v>422</v>
      </c>
      <c r="B2990">
        <v>33</v>
      </c>
      <c r="C2990" t="s">
        <v>456</v>
      </c>
      <c r="D2990">
        <v>106</v>
      </c>
    </row>
    <row r="2991" spans="1:4" x14ac:dyDescent="0.25">
      <c r="A2991" t="s">
        <v>422</v>
      </c>
      <c r="B2991">
        <v>33</v>
      </c>
      <c r="C2991" t="s">
        <v>457</v>
      </c>
      <c r="D2991">
        <v>122</v>
      </c>
    </row>
    <row r="2992" spans="1:4" x14ac:dyDescent="0.25">
      <c r="A2992" t="s">
        <v>422</v>
      </c>
      <c r="B2992">
        <v>34</v>
      </c>
      <c r="C2992" t="s">
        <v>456</v>
      </c>
      <c r="D2992">
        <v>123</v>
      </c>
    </row>
    <row r="2993" spans="1:4" x14ac:dyDescent="0.25">
      <c r="A2993" t="s">
        <v>422</v>
      </c>
      <c r="B2993">
        <v>34</v>
      </c>
      <c r="C2993" t="s">
        <v>457</v>
      </c>
      <c r="D2993">
        <v>107</v>
      </c>
    </row>
    <row r="2994" spans="1:4" x14ac:dyDescent="0.25">
      <c r="A2994" t="s">
        <v>422</v>
      </c>
      <c r="B2994">
        <v>35</v>
      </c>
      <c r="C2994" t="s">
        <v>456</v>
      </c>
      <c r="D2994">
        <v>114</v>
      </c>
    </row>
    <row r="2995" spans="1:4" x14ac:dyDescent="0.25">
      <c r="A2995" t="s">
        <v>422</v>
      </c>
      <c r="B2995">
        <v>35</v>
      </c>
      <c r="C2995" t="s">
        <v>457</v>
      </c>
      <c r="D2995">
        <v>111</v>
      </c>
    </row>
    <row r="2996" spans="1:4" x14ac:dyDescent="0.25">
      <c r="A2996" t="s">
        <v>422</v>
      </c>
      <c r="B2996">
        <v>36</v>
      </c>
      <c r="C2996" t="s">
        <v>456</v>
      </c>
      <c r="D2996">
        <v>127</v>
      </c>
    </row>
    <row r="2997" spans="1:4" x14ac:dyDescent="0.25">
      <c r="A2997" t="s">
        <v>422</v>
      </c>
      <c r="B2997">
        <v>36</v>
      </c>
      <c r="C2997" t="s">
        <v>457</v>
      </c>
      <c r="D2997">
        <v>100</v>
      </c>
    </row>
    <row r="2998" spans="1:4" x14ac:dyDescent="0.25">
      <c r="A2998" t="s">
        <v>422</v>
      </c>
      <c r="B2998">
        <v>37</v>
      </c>
      <c r="C2998" t="s">
        <v>456</v>
      </c>
      <c r="D2998">
        <v>111</v>
      </c>
    </row>
    <row r="2999" spans="1:4" x14ac:dyDescent="0.25">
      <c r="A2999" t="s">
        <v>422</v>
      </c>
      <c r="B2999">
        <v>37</v>
      </c>
      <c r="C2999" t="s">
        <v>457</v>
      </c>
      <c r="D2999">
        <v>109</v>
      </c>
    </row>
    <row r="3000" spans="1:4" x14ac:dyDescent="0.25">
      <c r="A3000" t="s">
        <v>422</v>
      </c>
      <c r="B3000">
        <v>38</v>
      </c>
      <c r="C3000" t="s">
        <v>456</v>
      </c>
      <c r="D3000">
        <v>120</v>
      </c>
    </row>
    <row r="3001" spans="1:4" x14ac:dyDescent="0.25">
      <c r="A3001" t="s">
        <v>422</v>
      </c>
      <c r="B3001">
        <v>38</v>
      </c>
      <c r="C3001" t="s">
        <v>457</v>
      </c>
      <c r="D3001">
        <v>91</v>
      </c>
    </row>
    <row r="3002" spans="1:4" x14ac:dyDescent="0.25">
      <c r="A3002" t="s">
        <v>422</v>
      </c>
      <c r="B3002">
        <v>39</v>
      </c>
      <c r="C3002" t="s">
        <v>456</v>
      </c>
      <c r="D3002">
        <v>111</v>
      </c>
    </row>
    <row r="3003" spans="1:4" x14ac:dyDescent="0.25">
      <c r="A3003" t="s">
        <v>422</v>
      </c>
      <c r="B3003">
        <v>39</v>
      </c>
      <c r="C3003" t="s">
        <v>457</v>
      </c>
      <c r="D3003">
        <v>100</v>
      </c>
    </row>
    <row r="3004" spans="1:4" x14ac:dyDescent="0.25">
      <c r="A3004" t="s">
        <v>422</v>
      </c>
      <c r="B3004">
        <v>40</v>
      </c>
      <c r="C3004" t="s">
        <v>456</v>
      </c>
      <c r="D3004">
        <v>119</v>
      </c>
    </row>
    <row r="3005" spans="1:4" x14ac:dyDescent="0.25">
      <c r="A3005" t="s">
        <v>422</v>
      </c>
      <c r="B3005">
        <v>40</v>
      </c>
      <c r="C3005" t="s">
        <v>457</v>
      </c>
      <c r="D3005">
        <v>93</v>
      </c>
    </row>
    <row r="3006" spans="1:4" x14ac:dyDescent="0.25">
      <c r="A3006" t="s">
        <v>422</v>
      </c>
      <c r="B3006">
        <v>41</v>
      </c>
      <c r="C3006" t="s">
        <v>456</v>
      </c>
      <c r="D3006">
        <v>112</v>
      </c>
    </row>
    <row r="3007" spans="1:4" x14ac:dyDescent="0.25">
      <c r="A3007" t="s">
        <v>422</v>
      </c>
      <c r="B3007">
        <v>41</v>
      </c>
      <c r="C3007" t="s">
        <v>457</v>
      </c>
      <c r="D3007">
        <v>80</v>
      </c>
    </row>
    <row r="3008" spans="1:4" x14ac:dyDescent="0.25">
      <c r="A3008" t="s">
        <v>422</v>
      </c>
      <c r="B3008">
        <v>42</v>
      </c>
      <c r="C3008" t="s">
        <v>456</v>
      </c>
      <c r="D3008">
        <v>104</v>
      </c>
    </row>
    <row r="3009" spans="1:4" x14ac:dyDescent="0.25">
      <c r="A3009" t="s">
        <v>422</v>
      </c>
      <c r="B3009">
        <v>42</v>
      </c>
      <c r="C3009" t="s">
        <v>457</v>
      </c>
      <c r="D3009">
        <v>127</v>
      </c>
    </row>
    <row r="3010" spans="1:4" x14ac:dyDescent="0.25">
      <c r="A3010" t="s">
        <v>422</v>
      </c>
      <c r="B3010">
        <v>43</v>
      </c>
      <c r="C3010" t="s">
        <v>456</v>
      </c>
      <c r="D3010">
        <v>113</v>
      </c>
    </row>
    <row r="3011" spans="1:4" x14ac:dyDescent="0.25">
      <c r="A3011" t="s">
        <v>422</v>
      </c>
      <c r="B3011">
        <v>43</v>
      </c>
      <c r="C3011" t="s">
        <v>457</v>
      </c>
      <c r="D3011">
        <v>112</v>
      </c>
    </row>
    <row r="3012" spans="1:4" x14ac:dyDescent="0.25">
      <c r="A3012" t="s">
        <v>422</v>
      </c>
      <c r="B3012">
        <v>44</v>
      </c>
      <c r="C3012" t="s">
        <v>456</v>
      </c>
      <c r="D3012">
        <v>121</v>
      </c>
    </row>
    <row r="3013" spans="1:4" x14ac:dyDescent="0.25">
      <c r="A3013" t="s">
        <v>422</v>
      </c>
      <c r="B3013">
        <v>44</v>
      </c>
      <c r="C3013" t="s">
        <v>457</v>
      </c>
      <c r="D3013">
        <v>97</v>
      </c>
    </row>
    <row r="3014" spans="1:4" x14ac:dyDescent="0.25">
      <c r="A3014" t="s">
        <v>422</v>
      </c>
      <c r="B3014">
        <v>45</v>
      </c>
      <c r="C3014" t="s">
        <v>456</v>
      </c>
      <c r="D3014">
        <v>130</v>
      </c>
    </row>
    <row r="3015" spans="1:4" x14ac:dyDescent="0.25">
      <c r="A3015" t="s">
        <v>422</v>
      </c>
      <c r="B3015">
        <v>45</v>
      </c>
      <c r="C3015" t="s">
        <v>457</v>
      </c>
      <c r="D3015">
        <v>90</v>
      </c>
    </row>
    <row r="3016" spans="1:4" x14ac:dyDescent="0.25">
      <c r="A3016" t="s">
        <v>422</v>
      </c>
      <c r="B3016">
        <v>46</v>
      </c>
      <c r="C3016" t="s">
        <v>456</v>
      </c>
      <c r="D3016">
        <v>155</v>
      </c>
    </row>
    <row r="3017" spans="1:4" x14ac:dyDescent="0.25">
      <c r="A3017" t="s">
        <v>422</v>
      </c>
      <c r="B3017">
        <v>46</v>
      </c>
      <c r="C3017" t="s">
        <v>457</v>
      </c>
      <c r="D3017">
        <v>118</v>
      </c>
    </row>
    <row r="3018" spans="1:4" x14ac:dyDescent="0.25">
      <c r="A3018" t="s">
        <v>422</v>
      </c>
      <c r="B3018">
        <v>47</v>
      </c>
      <c r="C3018" t="s">
        <v>456</v>
      </c>
      <c r="D3018">
        <v>151</v>
      </c>
    </row>
    <row r="3019" spans="1:4" x14ac:dyDescent="0.25">
      <c r="A3019" t="s">
        <v>422</v>
      </c>
      <c r="B3019">
        <v>47</v>
      </c>
      <c r="C3019" t="s">
        <v>457</v>
      </c>
      <c r="D3019">
        <v>127</v>
      </c>
    </row>
    <row r="3020" spans="1:4" x14ac:dyDescent="0.25">
      <c r="A3020" t="s">
        <v>422</v>
      </c>
      <c r="B3020">
        <v>48</v>
      </c>
      <c r="C3020" t="s">
        <v>456</v>
      </c>
      <c r="D3020">
        <v>144</v>
      </c>
    </row>
    <row r="3021" spans="1:4" x14ac:dyDescent="0.25">
      <c r="A3021" t="s">
        <v>422</v>
      </c>
      <c r="B3021">
        <v>48</v>
      </c>
      <c r="C3021" t="s">
        <v>457</v>
      </c>
      <c r="D3021">
        <v>112</v>
      </c>
    </row>
    <row r="3022" spans="1:4" x14ac:dyDescent="0.25">
      <c r="A3022" t="s">
        <v>422</v>
      </c>
      <c r="B3022">
        <v>49</v>
      </c>
      <c r="C3022" t="s">
        <v>456</v>
      </c>
      <c r="D3022">
        <v>135</v>
      </c>
    </row>
    <row r="3023" spans="1:4" x14ac:dyDescent="0.25">
      <c r="A3023" t="s">
        <v>422</v>
      </c>
      <c r="B3023">
        <v>49</v>
      </c>
      <c r="C3023" t="s">
        <v>457</v>
      </c>
      <c r="D3023">
        <v>151</v>
      </c>
    </row>
    <row r="3024" spans="1:4" x14ac:dyDescent="0.25">
      <c r="A3024" t="s">
        <v>422</v>
      </c>
      <c r="B3024">
        <v>50</v>
      </c>
      <c r="C3024" t="s">
        <v>456</v>
      </c>
      <c r="D3024">
        <v>113</v>
      </c>
    </row>
    <row r="3025" spans="1:4" x14ac:dyDescent="0.25">
      <c r="A3025" t="s">
        <v>422</v>
      </c>
      <c r="B3025">
        <v>50</v>
      </c>
      <c r="C3025" t="s">
        <v>457</v>
      </c>
      <c r="D3025">
        <v>112</v>
      </c>
    </row>
    <row r="3026" spans="1:4" x14ac:dyDescent="0.25">
      <c r="A3026" t="s">
        <v>422</v>
      </c>
      <c r="B3026">
        <v>51</v>
      </c>
      <c r="C3026" t="s">
        <v>456</v>
      </c>
      <c r="D3026">
        <v>181</v>
      </c>
    </row>
    <row r="3027" spans="1:4" x14ac:dyDescent="0.25">
      <c r="A3027" t="s">
        <v>422</v>
      </c>
      <c r="B3027">
        <v>51</v>
      </c>
      <c r="C3027" t="s">
        <v>457</v>
      </c>
      <c r="D3027">
        <v>133</v>
      </c>
    </row>
    <row r="3028" spans="1:4" x14ac:dyDescent="0.25">
      <c r="A3028" t="s">
        <v>422</v>
      </c>
      <c r="B3028">
        <v>52</v>
      </c>
      <c r="C3028" t="s">
        <v>456</v>
      </c>
      <c r="D3028">
        <v>171</v>
      </c>
    </row>
    <row r="3029" spans="1:4" x14ac:dyDescent="0.25">
      <c r="A3029" t="s">
        <v>422</v>
      </c>
      <c r="B3029">
        <v>52</v>
      </c>
      <c r="C3029" t="s">
        <v>457</v>
      </c>
      <c r="D3029">
        <v>149</v>
      </c>
    </row>
    <row r="3030" spans="1:4" x14ac:dyDescent="0.25">
      <c r="A3030" t="s">
        <v>422</v>
      </c>
      <c r="B3030">
        <v>53</v>
      </c>
      <c r="C3030" t="s">
        <v>456</v>
      </c>
      <c r="D3030">
        <v>186</v>
      </c>
    </row>
    <row r="3031" spans="1:4" x14ac:dyDescent="0.25">
      <c r="A3031" t="s">
        <v>422</v>
      </c>
      <c r="B3031">
        <v>53</v>
      </c>
      <c r="C3031" t="s">
        <v>457</v>
      </c>
      <c r="D3031">
        <v>143</v>
      </c>
    </row>
    <row r="3032" spans="1:4" x14ac:dyDescent="0.25">
      <c r="A3032" t="s">
        <v>422</v>
      </c>
      <c r="B3032">
        <v>54</v>
      </c>
      <c r="C3032" t="s">
        <v>456</v>
      </c>
      <c r="D3032">
        <v>204</v>
      </c>
    </row>
    <row r="3033" spans="1:4" x14ac:dyDescent="0.25">
      <c r="A3033" t="s">
        <v>422</v>
      </c>
      <c r="B3033">
        <v>54</v>
      </c>
      <c r="C3033" t="s">
        <v>457</v>
      </c>
      <c r="D3033">
        <v>173</v>
      </c>
    </row>
    <row r="3034" spans="1:4" x14ac:dyDescent="0.25">
      <c r="A3034" t="s">
        <v>422</v>
      </c>
      <c r="B3034">
        <v>55</v>
      </c>
      <c r="C3034" t="s">
        <v>456</v>
      </c>
      <c r="D3034">
        <v>229</v>
      </c>
    </row>
    <row r="3035" spans="1:4" x14ac:dyDescent="0.25">
      <c r="A3035" t="s">
        <v>422</v>
      </c>
      <c r="B3035">
        <v>55</v>
      </c>
      <c r="C3035" t="s">
        <v>457</v>
      </c>
      <c r="D3035">
        <v>181</v>
      </c>
    </row>
    <row r="3036" spans="1:4" x14ac:dyDescent="0.25">
      <c r="A3036" t="s">
        <v>422</v>
      </c>
      <c r="B3036">
        <v>56</v>
      </c>
      <c r="C3036" t="s">
        <v>456</v>
      </c>
      <c r="D3036">
        <v>249</v>
      </c>
    </row>
    <row r="3037" spans="1:4" x14ac:dyDescent="0.25">
      <c r="A3037" t="s">
        <v>422</v>
      </c>
      <c r="B3037">
        <v>56</v>
      </c>
      <c r="C3037" t="s">
        <v>457</v>
      </c>
      <c r="D3037">
        <v>191</v>
      </c>
    </row>
    <row r="3038" spans="1:4" x14ac:dyDescent="0.25">
      <c r="A3038" t="s">
        <v>422</v>
      </c>
      <c r="B3038">
        <v>57</v>
      </c>
      <c r="C3038" t="s">
        <v>456</v>
      </c>
      <c r="D3038">
        <v>267</v>
      </c>
    </row>
    <row r="3039" spans="1:4" x14ac:dyDescent="0.25">
      <c r="A3039" t="s">
        <v>422</v>
      </c>
      <c r="B3039">
        <v>57</v>
      </c>
      <c r="C3039" t="s">
        <v>457</v>
      </c>
      <c r="D3039">
        <v>232</v>
      </c>
    </row>
    <row r="3040" spans="1:4" x14ac:dyDescent="0.25">
      <c r="A3040" t="s">
        <v>422</v>
      </c>
      <c r="B3040">
        <v>58</v>
      </c>
      <c r="C3040" t="s">
        <v>456</v>
      </c>
      <c r="D3040">
        <v>268</v>
      </c>
    </row>
    <row r="3041" spans="1:4" x14ac:dyDescent="0.25">
      <c r="A3041" t="s">
        <v>422</v>
      </c>
      <c r="B3041">
        <v>58</v>
      </c>
      <c r="C3041" t="s">
        <v>457</v>
      </c>
      <c r="D3041">
        <v>220</v>
      </c>
    </row>
    <row r="3042" spans="1:4" x14ac:dyDescent="0.25">
      <c r="A3042" t="s">
        <v>422</v>
      </c>
      <c r="B3042">
        <v>59</v>
      </c>
      <c r="C3042" t="s">
        <v>456</v>
      </c>
      <c r="D3042">
        <v>316</v>
      </c>
    </row>
    <row r="3043" spans="1:4" x14ac:dyDescent="0.25">
      <c r="A3043" t="s">
        <v>422</v>
      </c>
      <c r="B3043">
        <v>59</v>
      </c>
      <c r="C3043" t="s">
        <v>457</v>
      </c>
      <c r="D3043">
        <v>240</v>
      </c>
    </row>
    <row r="3044" spans="1:4" x14ac:dyDescent="0.25">
      <c r="A3044" t="s">
        <v>422</v>
      </c>
      <c r="B3044">
        <v>60</v>
      </c>
      <c r="C3044" t="s">
        <v>456</v>
      </c>
      <c r="D3044">
        <v>355</v>
      </c>
    </row>
    <row r="3045" spans="1:4" x14ac:dyDescent="0.25">
      <c r="A3045" t="s">
        <v>422</v>
      </c>
      <c r="B3045">
        <v>60</v>
      </c>
      <c r="C3045" t="s">
        <v>457</v>
      </c>
      <c r="D3045">
        <v>259</v>
      </c>
    </row>
    <row r="3046" spans="1:4" x14ac:dyDescent="0.25">
      <c r="A3046" t="s">
        <v>422</v>
      </c>
      <c r="B3046">
        <v>61</v>
      </c>
      <c r="C3046" t="s">
        <v>456</v>
      </c>
      <c r="D3046">
        <v>349</v>
      </c>
    </row>
    <row r="3047" spans="1:4" x14ac:dyDescent="0.25">
      <c r="A3047" t="s">
        <v>422</v>
      </c>
      <c r="B3047">
        <v>61</v>
      </c>
      <c r="C3047" t="s">
        <v>457</v>
      </c>
      <c r="D3047">
        <v>279</v>
      </c>
    </row>
    <row r="3048" spans="1:4" x14ac:dyDescent="0.25">
      <c r="A3048" t="s">
        <v>422</v>
      </c>
      <c r="B3048">
        <v>62</v>
      </c>
      <c r="C3048" t="s">
        <v>456</v>
      </c>
      <c r="D3048">
        <v>335</v>
      </c>
    </row>
    <row r="3049" spans="1:4" x14ac:dyDescent="0.25">
      <c r="A3049" t="s">
        <v>422</v>
      </c>
      <c r="B3049">
        <v>62</v>
      </c>
      <c r="C3049" t="s">
        <v>457</v>
      </c>
      <c r="D3049">
        <v>285</v>
      </c>
    </row>
    <row r="3050" spans="1:4" x14ac:dyDescent="0.25">
      <c r="A3050" t="s">
        <v>422</v>
      </c>
      <c r="B3050">
        <v>63</v>
      </c>
      <c r="C3050" t="s">
        <v>456</v>
      </c>
      <c r="D3050">
        <v>392</v>
      </c>
    </row>
    <row r="3051" spans="1:4" x14ac:dyDescent="0.25">
      <c r="A3051" t="s">
        <v>422</v>
      </c>
      <c r="B3051">
        <v>63</v>
      </c>
      <c r="C3051" t="s">
        <v>457</v>
      </c>
      <c r="D3051">
        <v>323</v>
      </c>
    </row>
    <row r="3052" spans="1:4" x14ac:dyDescent="0.25">
      <c r="A3052" t="s">
        <v>422</v>
      </c>
      <c r="B3052">
        <v>64</v>
      </c>
      <c r="C3052" t="s">
        <v>456</v>
      </c>
      <c r="D3052">
        <v>383</v>
      </c>
    </row>
    <row r="3053" spans="1:4" x14ac:dyDescent="0.25">
      <c r="A3053" t="s">
        <v>422</v>
      </c>
      <c r="B3053">
        <v>64</v>
      </c>
      <c r="C3053" t="s">
        <v>457</v>
      </c>
      <c r="D3053">
        <v>337</v>
      </c>
    </row>
    <row r="3054" spans="1:4" x14ac:dyDescent="0.25">
      <c r="A3054" t="s">
        <v>422</v>
      </c>
      <c r="B3054">
        <v>65</v>
      </c>
      <c r="C3054" t="s">
        <v>456</v>
      </c>
      <c r="D3054">
        <v>402</v>
      </c>
    </row>
    <row r="3055" spans="1:4" x14ac:dyDescent="0.25">
      <c r="A3055" t="s">
        <v>422</v>
      </c>
      <c r="B3055">
        <v>65</v>
      </c>
      <c r="C3055" t="s">
        <v>457</v>
      </c>
      <c r="D3055">
        <v>350</v>
      </c>
    </row>
    <row r="3056" spans="1:4" x14ac:dyDescent="0.25">
      <c r="A3056" t="s">
        <v>422</v>
      </c>
      <c r="B3056">
        <v>66</v>
      </c>
      <c r="C3056" t="s">
        <v>456</v>
      </c>
      <c r="D3056">
        <v>378</v>
      </c>
    </row>
    <row r="3057" spans="1:4" x14ac:dyDescent="0.25">
      <c r="A3057" t="s">
        <v>422</v>
      </c>
      <c r="B3057">
        <v>66</v>
      </c>
      <c r="C3057" t="s">
        <v>457</v>
      </c>
      <c r="D3057">
        <v>325</v>
      </c>
    </row>
    <row r="3058" spans="1:4" x14ac:dyDescent="0.25">
      <c r="A3058" t="s">
        <v>422</v>
      </c>
      <c r="B3058">
        <v>67</v>
      </c>
      <c r="C3058" t="s">
        <v>456</v>
      </c>
      <c r="D3058">
        <v>386</v>
      </c>
    </row>
    <row r="3059" spans="1:4" x14ac:dyDescent="0.25">
      <c r="A3059" t="s">
        <v>422</v>
      </c>
      <c r="B3059">
        <v>67</v>
      </c>
      <c r="C3059" t="s">
        <v>457</v>
      </c>
      <c r="D3059">
        <v>373</v>
      </c>
    </row>
    <row r="3060" spans="1:4" x14ac:dyDescent="0.25">
      <c r="A3060" t="s">
        <v>422</v>
      </c>
      <c r="B3060">
        <v>68</v>
      </c>
      <c r="C3060" t="s">
        <v>456</v>
      </c>
      <c r="D3060">
        <v>376</v>
      </c>
    </row>
    <row r="3061" spans="1:4" x14ac:dyDescent="0.25">
      <c r="A3061" t="s">
        <v>422</v>
      </c>
      <c r="B3061">
        <v>68</v>
      </c>
      <c r="C3061" t="s">
        <v>457</v>
      </c>
      <c r="D3061">
        <v>351</v>
      </c>
    </row>
    <row r="3062" spans="1:4" x14ac:dyDescent="0.25">
      <c r="A3062" t="s">
        <v>422</v>
      </c>
      <c r="B3062">
        <v>69</v>
      </c>
      <c r="C3062" t="s">
        <v>456</v>
      </c>
      <c r="D3062">
        <v>456</v>
      </c>
    </row>
    <row r="3063" spans="1:4" x14ac:dyDescent="0.25">
      <c r="A3063" t="s">
        <v>422</v>
      </c>
      <c r="B3063">
        <v>69</v>
      </c>
      <c r="C3063" t="s">
        <v>457</v>
      </c>
      <c r="D3063">
        <v>364</v>
      </c>
    </row>
    <row r="3064" spans="1:4" x14ac:dyDescent="0.25">
      <c r="A3064" t="s">
        <v>422</v>
      </c>
      <c r="B3064">
        <v>70</v>
      </c>
      <c r="C3064" t="s">
        <v>456</v>
      </c>
      <c r="D3064">
        <v>332</v>
      </c>
    </row>
    <row r="3065" spans="1:4" x14ac:dyDescent="0.25">
      <c r="A3065" t="s">
        <v>422</v>
      </c>
      <c r="B3065">
        <v>70</v>
      </c>
      <c r="C3065" t="s">
        <v>457</v>
      </c>
      <c r="D3065">
        <v>329</v>
      </c>
    </row>
    <row r="3066" spans="1:4" x14ac:dyDescent="0.25">
      <c r="A3066" t="s">
        <v>422</v>
      </c>
      <c r="B3066">
        <v>71</v>
      </c>
      <c r="C3066" t="s">
        <v>456</v>
      </c>
      <c r="D3066">
        <v>303</v>
      </c>
    </row>
    <row r="3067" spans="1:4" x14ac:dyDescent="0.25">
      <c r="A3067" t="s">
        <v>422</v>
      </c>
      <c r="B3067">
        <v>71</v>
      </c>
      <c r="C3067" t="s">
        <v>457</v>
      </c>
      <c r="D3067">
        <v>335</v>
      </c>
    </row>
    <row r="3068" spans="1:4" x14ac:dyDescent="0.25">
      <c r="A3068" t="s">
        <v>422</v>
      </c>
      <c r="B3068">
        <v>72</v>
      </c>
      <c r="C3068" t="s">
        <v>456</v>
      </c>
      <c r="D3068">
        <v>299</v>
      </c>
    </row>
    <row r="3069" spans="1:4" x14ac:dyDescent="0.25">
      <c r="A3069" t="s">
        <v>422</v>
      </c>
      <c r="B3069">
        <v>72</v>
      </c>
      <c r="C3069" t="s">
        <v>457</v>
      </c>
      <c r="D3069">
        <v>268</v>
      </c>
    </row>
    <row r="3070" spans="1:4" x14ac:dyDescent="0.25">
      <c r="A3070" t="s">
        <v>422</v>
      </c>
      <c r="B3070">
        <v>73</v>
      </c>
      <c r="C3070" t="s">
        <v>456</v>
      </c>
      <c r="D3070">
        <v>288</v>
      </c>
    </row>
    <row r="3071" spans="1:4" x14ac:dyDescent="0.25">
      <c r="A3071" t="s">
        <v>422</v>
      </c>
      <c r="B3071">
        <v>73</v>
      </c>
      <c r="C3071" t="s">
        <v>457</v>
      </c>
      <c r="D3071">
        <v>327</v>
      </c>
    </row>
    <row r="3072" spans="1:4" x14ac:dyDescent="0.25">
      <c r="A3072" t="s">
        <v>422</v>
      </c>
      <c r="B3072">
        <v>74</v>
      </c>
      <c r="C3072" t="s">
        <v>456</v>
      </c>
      <c r="D3072">
        <v>243</v>
      </c>
    </row>
    <row r="3073" spans="1:4" x14ac:dyDescent="0.25">
      <c r="A3073" t="s">
        <v>422</v>
      </c>
      <c r="B3073">
        <v>74</v>
      </c>
      <c r="C3073" t="s">
        <v>457</v>
      </c>
      <c r="D3073">
        <v>278</v>
      </c>
    </row>
    <row r="3074" spans="1:4" x14ac:dyDescent="0.25">
      <c r="A3074" t="s">
        <v>422</v>
      </c>
      <c r="B3074">
        <v>75</v>
      </c>
      <c r="C3074" t="s">
        <v>456</v>
      </c>
      <c r="D3074">
        <v>215</v>
      </c>
    </row>
    <row r="3075" spans="1:4" x14ac:dyDescent="0.25">
      <c r="A3075" t="s">
        <v>422</v>
      </c>
      <c r="B3075">
        <v>75</v>
      </c>
      <c r="C3075" t="s">
        <v>457</v>
      </c>
      <c r="D3075">
        <v>209</v>
      </c>
    </row>
    <row r="3076" spans="1:4" x14ac:dyDescent="0.25">
      <c r="A3076" t="s">
        <v>422</v>
      </c>
      <c r="B3076">
        <v>76</v>
      </c>
      <c r="C3076" t="s">
        <v>456</v>
      </c>
      <c r="D3076">
        <v>212</v>
      </c>
    </row>
    <row r="3077" spans="1:4" x14ac:dyDescent="0.25">
      <c r="A3077" t="s">
        <v>422</v>
      </c>
      <c r="B3077">
        <v>76</v>
      </c>
      <c r="C3077" t="s">
        <v>457</v>
      </c>
      <c r="D3077">
        <v>214</v>
      </c>
    </row>
    <row r="3078" spans="1:4" x14ac:dyDescent="0.25">
      <c r="A3078" t="s">
        <v>422</v>
      </c>
      <c r="B3078">
        <v>77</v>
      </c>
      <c r="C3078" t="s">
        <v>456</v>
      </c>
      <c r="D3078">
        <v>184</v>
      </c>
    </row>
    <row r="3079" spans="1:4" x14ac:dyDescent="0.25">
      <c r="A3079" t="s">
        <v>422</v>
      </c>
      <c r="B3079">
        <v>77</v>
      </c>
      <c r="C3079" t="s">
        <v>457</v>
      </c>
      <c r="D3079">
        <v>187</v>
      </c>
    </row>
    <row r="3080" spans="1:4" x14ac:dyDescent="0.25">
      <c r="A3080" t="s">
        <v>422</v>
      </c>
      <c r="B3080">
        <v>78</v>
      </c>
      <c r="C3080" t="s">
        <v>456</v>
      </c>
      <c r="D3080">
        <v>136</v>
      </c>
    </row>
    <row r="3081" spans="1:4" x14ac:dyDescent="0.25">
      <c r="A3081" t="s">
        <v>422</v>
      </c>
      <c r="B3081">
        <v>78</v>
      </c>
      <c r="C3081" t="s">
        <v>457</v>
      </c>
      <c r="D3081">
        <v>151</v>
      </c>
    </row>
    <row r="3082" spans="1:4" x14ac:dyDescent="0.25">
      <c r="A3082" t="s">
        <v>422</v>
      </c>
      <c r="B3082">
        <v>79</v>
      </c>
      <c r="C3082" t="s">
        <v>456</v>
      </c>
      <c r="D3082">
        <v>145</v>
      </c>
    </row>
    <row r="3083" spans="1:4" x14ac:dyDescent="0.25">
      <c r="A3083" t="s">
        <v>422</v>
      </c>
      <c r="B3083">
        <v>79</v>
      </c>
      <c r="C3083" t="s">
        <v>457</v>
      </c>
      <c r="D3083">
        <v>148</v>
      </c>
    </row>
    <row r="3084" spans="1:4" x14ac:dyDescent="0.25">
      <c r="A3084" t="s">
        <v>422</v>
      </c>
      <c r="B3084">
        <v>80</v>
      </c>
      <c r="C3084" t="s">
        <v>456</v>
      </c>
      <c r="D3084">
        <v>117</v>
      </c>
    </row>
    <row r="3085" spans="1:4" x14ac:dyDescent="0.25">
      <c r="A3085" t="s">
        <v>422</v>
      </c>
      <c r="B3085">
        <v>80</v>
      </c>
      <c r="C3085" t="s">
        <v>457</v>
      </c>
      <c r="D3085">
        <v>125</v>
      </c>
    </row>
    <row r="3086" spans="1:4" x14ac:dyDescent="0.25">
      <c r="A3086" t="s">
        <v>422</v>
      </c>
      <c r="B3086">
        <v>81</v>
      </c>
      <c r="C3086" t="s">
        <v>456</v>
      </c>
      <c r="D3086">
        <v>109</v>
      </c>
    </row>
    <row r="3087" spans="1:4" x14ac:dyDescent="0.25">
      <c r="A3087" t="s">
        <v>422</v>
      </c>
      <c r="B3087">
        <v>81</v>
      </c>
      <c r="C3087" t="s">
        <v>457</v>
      </c>
      <c r="D3087">
        <v>129</v>
      </c>
    </row>
    <row r="3088" spans="1:4" x14ac:dyDescent="0.25">
      <c r="A3088" t="s">
        <v>422</v>
      </c>
      <c r="B3088">
        <v>82</v>
      </c>
      <c r="C3088" t="s">
        <v>456</v>
      </c>
      <c r="D3088">
        <v>92</v>
      </c>
    </row>
    <row r="3089" spans="1:4" x14ac:dyDescent="0.25">
      <c r="A3089" t="s">
        <v>422</v>
      </c>
      <c r="B3089">
        <v>82</v>
      </c>
      <c r="C3089" t="s">
        <v>457</v>
      </c>
      <c r="D3089">
        <v>107</v>
      </c>
    </row>
    <row r="3090" spans="1:4" x14ac:dyDescent="0.25">
      <c r="A3090" t="s">
        <v>422</v>
      </c>
      <c r="B3090">
        <v>83</v>
      </c>
      <c r="C3090" t="s">
        <v>456</v>
      </c>
      <c r="D3090">
        <v>82</v>
      </c>
    </row>
    <row r="3091" spans="1:4" x14ac:dyDescent="0.25">
      <c r="A3091" t="s">
        <v>422</v>
      </c>
      <c r="B3091">
        <v>83</v>
      </c>
      <c r="C3091" t="s">
        <v>457</v>
      </c>
      <c r="D3091">
        <v>107</v>
      </c>
    </row>
    <row r="3092" spans="1:4" x14ac:dyDescent="0.25">
      <c r="A3092" t="s">
        <v>422</v>
      </c>
      <c r="B3092">
        <v>84</v>
      </c>
      <c r="C3092" t="s">
        <v>456</v>
      </c>
      <c r="D3092">
        <v>65</v>
      </c>
    </row>
    <row r="3093" spans="1:4" x14ac:dyDescent="0.25">
      <c r="A3093" t="s">
        <v>422</v>
      </c>
      <c r="B3093">
        <v>84</v>
      </c>
      <c r="C3093" t="s">
        <v>457</v>
      </c>
      <c r="D3093">
        <v>74</v>
      </c>
    </row>
    <row r="3094" spans="1:4" x14ac:dyDescent="0.25">
      <c r="A3094" t="s">
        <v>422</v>
      </c>
      <c r="B3094">
        <v>85</v>
      </c>
      <c r="C3094" t="s">
        <v>456</v>
      </c>
      <c r="D3094">
        <v>76</v>
      </c>
    </row>
    <row r="3095" spans="1:4" x14ac:dyDescent="0.25">
      <c r="A3095" t="s">
        <v>422</v>
      </c>
      <c r="B3095">
        <v>85</v>
      </c>
      <c r="C3095" t="s">
        <v>457</v>
      </c>
      <c r="D3095">
        <v>82</v>
      </c>
    </row>
    <row r="3096" spans="1:4" x14ac:dyDescent="0.25">
      <c r="A3096" t="s">
        <v>422</v>
      </c>
      <c r="B3096">
        <v>86</v>
      </c>
      <c r="C3096" t="s">
        <v>456</v>
      </c>
      <c r="D3096">
        <v>60</v>
      </c>
    </row>
    <row r="3097" spans="1:4" x14ac:dyDescent="0.25">
      <c r="A3097" t="s">
        <v>422</v>
      </c>
      <c r="B3097">
        <v>86</v>
      </c>
      <c r="C3097" t="s">
        <v>457</v>
      </c>
      <c r="D3097">
        <v>73</v>
      </c>
    </row>
    <row r="3098" spans="1:4" x14ac:dyDescent="0.25">
      <c r="A3098" t="s">
        <v>422</v>
      </c>
      <c r="B3098">
        <v>87</v>
      </c>
      <c r="C3098" t="s">
        <v>456</v>
      </c>
      <c r="D3098">
        <v>55</v>
      </c>
    </row>
    <row r="3099" spans="1:4" x14ac:dyDescent="0.25">
      <c r="A3099" t="s">
        <v>422</v>
      </c>
      <c r="B3099">
        <v>87</v>
      </c>
      <c r="C3099" t="s">
        <v>457</v>
      </c>
      <c r="D3099">
        <v>56</v>
      </c>
    </row>
    <row r="3100" spans="1:4" x14ac:dyDescent="0.25">
      <c r="A3100" t="s">
        <v>422</v>
      </c>
      <c r="B3100">
        <v>88</v>
      </c>
      <c r="C3100" t="s">
        <v>456</v>
      </c>
      <c r="D3100">
        <v>48</v>
      </c>
    </row>
    <row r="3101" spans="1:4" x14ac:dyDescent="0.25">
      <c r="A3101" t="s">
        <v>422</v>
      </c>
      <c r="B3101">
        <v>88</v>
      </c>
      <c r="C3101" t="s">
        <v>457</v>
      </c>
      <c r="D3101">
        <v>42</v>
      </c>
    </row>
    <row r="3102" spans="1:4" x14ac:dyDescent="0.25">
      <c r="A3102" t="s">
        <v>422</v>
      </c>
      <c r="B3102">
        <v>89</v>
      </c>
      <c r="C3102" t="s">
        <v>456</v>
      </c>
      <c r="D3102">
        <v>52</v>
      </c>
    </row>
    <row r="3103" spans="1:4" x14ac:dyDescent="0.25">
      <c r="A3103" t="s">
        <v>422</v>
      </c>
      <c r="B3103">
        <v>89</v>
      </c>
      <c r="C3103" t="s">
        <v>457</v>
      </c>
      <c r="D3103">
        <v>51</v>
      </c>
    </row>
    <row r="3104" spans="1:4" x14ac:dyDescent="0.25">
      <c r="A3104" t="s">
        <v>422</v>
      </c>
      <c r="B3104">
        <v>90</v>
      </c>
      <c r="C3104" t="s">
        <v>456</v>
      </c>
      <c r="D3104">
        <v>49</v>
      </c>
    </row>
    <row r="3105" spans="1:4" x14ac:dyDescent="0.25">
      <c r="A3105" t="s">
        <v>422</v>
      </c>
      <c r="B3105">
        <v>90</v>
      </c>
      <c r="C3105" t="s">
        <v>457</v>
      </c>
      <c r="D3105">
        <v>39</v>
      </c>
    </row>
    <row r="3106" spans="1:4" x14ac:dyDescent="0.25">
      <c r="A3106" t="s">
        <v>422</v>
      </c>
      <c r="B3106">
        <v>91</v>
      </c>
      <c r="C3106" t="s">
        <v>456</v>
      </c>
      <c r="D3106">
        <v>37</v>
      </c>
    </row>
    <row r="3107" spans="1:4" x14ac:dyDescent="0.25">
      <c r="A3107" t="s">
        <v>422</v>
      </c>
      <c r="B3107">
        <v>91</v>
      </c>
      <c r="C3107" t="s">
        <v>457</v>
      </c>
      <c r="D3107">
        <v>26</v>
      </c>
    </row>
    <row r="3108" spans="1:4" x14ac:dyDescent="0.25">
      <c r="A3108" t="s">
        <v>422</v>
      </c>
      <c r="B3108">
        <v>92</v>
      </c>
      <c r="C3108" t="s">
        <v>456</v>
      </c>
      <c r="D3108">
        <v>33</v>
      </c>
    </row>
    <row r="3109" spans="1:4" x14ac:dyDescent="0.25">
      <c r="A3109" t="s">
        <v>422</v>
      </c>
      <c r="B3109">
        <v>92</v>
      </c>
      <c r="C3109" t="s">
        <v>457</v>
      </c>
      <c r="D3109">
        <v>21</v>
      </c>
    </row>
    <row r="3110" spans="1:4" x14ac:dyDescent="0.25">
      <c r="A3110" t="s">
        <v>422</v>
      </c>
      <c r="B3110">
        <v>93</v>
      </c>
      <c r="C3110" t="s">
        <v>456</v>
      </c>
      <c r="D3110">
        <v>24</v>
      </c>
    </row>
    <row r="3111" spans="1:4" x14ac:dyDescent="0.25">
      <c r="A3111" t="s">
        <v>422</v>
      </c>
      <c r="B3111">
        <v>93</v>
      </c>
      <c r="C3111" t="s">
        <v>457</v>
      </c>
      <c r="D3111">
        <v>15</v>
      </c>
    </row>
    <row r="3112" spans="1:4" x14ac:dyDescent="0.25">
      <c r="A3112" t="s">
        <v>422</v>
      </c>
      <c r="B3112">
        <v>94</v>
      </c>
      <c r="C3112" t="s">
        <v>456</v>
      </c>
      <c r="D3112">
        <v>8</v>
      </c>
    </row>
    <row r="3113" spans="1:4" x14ac:dyDescent="0.25">
      <c r="A3113" t="s">
        <v>422</v>
      </c>
      <c r="B3113">
        <v>94</v>
      </c>
      <c r="C3113" t="s">
        <v>457</v>
      </c>
      <c r="D3113">
        <v>13</v>
      </c>
    </row>
    <row r="3114" spans="1:4" x14ac:dyDescent="0.25">
      <c r="A3114" t="s">
        <v>422</v>
      </c>
      <c r="B3114">
        <v>95</v>
      </c>
      <c r="C3114" t="s">
        <v>456</v>
      </c>
      <c r="D3114">
        <v>17</v>
      </c>
    </row>
    <row r="3115" spans="1:4" x14ac:dyDescent="0.25">
      <c r="A3115" t="s">
        <v>422</v>
      </c>
      <c r="B3115">
        <v>95</v>
      </c>
      <c r="C3115" t="s">
        <v>457</v>
      </c>
      <c r="D3115">
        <v>8</v>
      </c>
    </row>
    <row r="3116" spans="1:4" x14ac:dyDescent="0.25">
      <c r="A3116" t="s">
        <v>422</v>
      </c>
      <c r="B3116">
        <v>96</v>
      </c>
      <c r="C3116" t="s">
        <v>456</v>
      </c>
      <c r="D3116">
        <v>12</v>
      </c>
    </row>
    <row r="3117" spans="1:4" x14ac:dyDescent="0.25">
      <c r="A3117" t="s">
        <v>422</v>
      </c>
      <c r="B3117">
        <v>96</v>
      </c>
      <c r="C3117" t="s">
        <v>457</v>
      </c>
      <c r="D3117">
        <v>7</v>
      </c>
    </row>
    <row r="3118" spans="1:4" x14ac:dyDescent="0.25">
      <c r="A3118" t="s">
        <v>422</v>
      </c>
      <c r="B3118">
        <v>97</v>
      </c>
      <c r="C3118" t="s">
        <v>456</v>
      </c>
      <c r="D3118">
        <v>6</v>
      </c>
    </row>
    <row r="3119" spans="1:4" x14ac:dyDescent="0.25">
      <c r="A3119" t="s">
        <v>422</v>
      </c>
      <c r="B3119">
        <v>97</v>
      </c>
      <c r="C3119" t="s">
        <v>457</v>
      </c>
      <c r="D3119">
        <v>4</v>
      </c>
    </row>
    <row r="3120" spans="1:4" x14ac:dyDescent="0.25">
      <c r="A3120" t="s">
        <v>422</v>
      </c>
      <c r="B3120">
        <v>98</v>
      </c>
      <c r="C3120" t="s">
        <v>456</v>
      </c>
      <c r="D3120">
        <v>3</v>
      </c>
    </row>
    <row r="3121" spans="1:4" x14ac:dyDescent="0.25">
      <c r="A3121" t="s">
        <v>422</v>
      </c>
      <c r="B3121">
        <v>98</v>
      </c>
      <c r="C3121" t="s">
        <v>457</v>
      </c>
      <c r="D3121">
        <v>1</v>
      </c>
    </row>
    <row r="3122" spans="1:4" x14ac:dyDescent="0.25">
      <c r="A3122" t="s">
        <v>422</v>
      </c>
      <c r="B3122">
        <v>99</v>
      </c>
      <c r="C3122" t="s">
        <v>456</v>
      </c>
      <c r="D3122">
        <v>2</v>
      </c>
    </row>
    <row r="3123" spans="1:4" x14ac:dyDescent="0.25">
      <c r="A3123" t="s">
        <v>422</v>
      </c>
      <c r="B3123">
        <v>99</v>
      </c>
      <c r="C3123" t="s">
        <v>457</v>
      </c>
      <c r="D3123">
        <v>2</v>
      </c>
    </row>
    <row r="3124" spans="1:4" x14ac:dyDescent="0.25">
      <c r="A3124" t="s">
        <v>423</v>
      </c>
      <c r="B3124">
        <v>100</v>
      </c>
      <c r="C3124" t="s">
        <v>456</v>
      </c>
      <c r="D3124">
        <v>132</v>
      </c>
    </row>
    <row r="3125" spans="1:4" x14ac:dyDescent="0.25">
      <c r="A3125" t="s">
        <v>423</v>
      </c>
      <c r="B3125">
        <v>100</v>
      </c>
      <c r="C3125" t="s">
        <v>457</v>
      </c>
      <c r="D3125">
        <v>56</v>
      </c>
    </row>
    <row r="3126" spans="1:4" x14ac:dyDescent="0.25">
      <c r="A3126" t="s">
        <v>423</v>
      </c>
      <c r="B3126">
        <v>100</v>
      </c>
      <c r="C3126" t="s">
        <v>458</v>
      </c>
      <c r="D3126">
        <v>1</v>
      </c>
    </row>
    <row r="3127" spans="1:4" x14ac:dyDescent="0.25">
      <c r="A3127" t="s">
        <v>423</v>
      </c>
      <c r="B3127">
        <v>101</v>
      </c>
      <c r="C3127" t="s">
        <v>456</v>
      </c>
      <c r="D3127">
        <v>94</v>
      </c>
    </row>
    <row r="3128" spans="1:4" x14ac:dyDescent="0.25">
      <c r="A3128" t="s">
        <v>423</v>
      </c>
      <c r="B3128">
        <v>101</v>
      </c>
      <c r="C3128" t="s">
        <v>457</v>
      </c>
      <c r="D3128">
        <v>35</v>
      </c>
    </row>
    <row r="3129" spans="1:4" x14ac:dyDescent="0.25">
      <c r="A3129" t="s">
        <v>423</v>
      </c>
      <c r="B3129">
        <v>102</v>
      </c>
      <c r="C3129" t="s">
        <v>456</v>
      </c>
      <c r="D3129">
        <v>67</v>
      </c>
    </row>
    <row r="3130" spans="1:4" x14ac:dyDescent="0.25">
      <c r="A3130" t="s">
        <v>423</v>
      </c>
      <c r="B3130">
        <v>102</v>
      </c>
      <c r="C3130" t="s">
        <v>457</v>
      </c>
      <c r="D3130">
        <v>20</v>
      </c>
    </row>
    <row r="3131" spans="1:4" x14ac:dyDescent="0.25">
      <c r="A3131" t="s">
        <v>423</v>
      </c>
      <c r="B3131">
        <v>103</v>
      </c>
      <c r="C3131" t="s">
        <v>456</v>
      </c>
      <c r="D3131">
        <v>33</v>
      </c>
    </row>
    <row r="3132" spans="1:4" x14ac:dyDescent="0.25">
      <c r="A3132" t="s">
        <v>423</v>
      </c>
      <c r="B3132">
        <v>103</v>
      </c>
      <c r="C3132" t="s">
        <v>457</v>
      </c>
      <c r="D3132">
        <v>22</v>
      </c>
    </row>
    <row r="3133" spans="1:4" x14ac:dyDescent="0.25">
      <c r="A3133" t="s">
        <v>423</v>
      </c>
      <c r="B3133">
        <v>104</v>
      </c>
      <c r="C3133" t="s">
        <v>456</v>
      </c>
      <c r="D3133">
        <v>21</v>
      </c>
    </row>
    <row r="3134" spans="1:4" x14ac:dyDescent="0.25">
      <c r="A3134" t="s">
        <v>423</v>
      </c>
      <c r="B3134">
        <v>104</v>
      </c>
      <c r="C3134" t="s">
        <v>457</v>
      </c>
      <c r="D3134">
        <v>5</v>
      </c>
    </row>
    <row r="3135" spans="1:4" x14ac:dyDescent="0.25">
      <c r="A3135" t="s">
        <v>423</v>
      </c>
      <c r="B3135">
        <v>105</v>
      </c>
      <c r="C3135" t="s">
        <v>456</v>
      </c>
      <c r="D3135">
        <v>15</v>
      </c>
    </row>
    <row r="3136" spans="1:4" x14ac:dyDescent="0.25">
      <c r="A3136" t="s">
        <v>423</v>
      </c>
      <c r="B3136">
        <v>105</v>
      </c>
      <c r="C3136" t="s">
        <v>457</v>
      </c>
      <c r="D3136">
        <v>12</v>
      </c>
    </row>
    <row r="3137" spans="1:4" x14ac:dyDescent="0.25">
      <c r="A3137" t="s">
        <v>423</v>
      </c>
      <c r="B3137">
        <v>106</v>
      </c>
      <c r="C3137" t="s">
        <v>456</v>
      </c>
      <c r="D3137">
        <v>6</v>
      </c>
    </row>
    <row r="3138" spans="1:4" x14ac:dyDescent="0.25">
      <c r="A3138" t="s">
        <v>423</v>
      </c>
      <c r="B3138">
        <v>106</v>
      </c>
      <c r="C3138" t="s">
        <v>457</v>
      </c>
      <c r="D3138">
        <v>7</v>
      </c>
    </row>
    <row r="3139" spans="1:4" x14ac:dyDescent="0.25">
      <c r="A3139" t="s">
        <v>423</v>
      </c>
      <c r="B3139">
        <v>107</v>
      </c>
      <c r="C3139" t="s">
        <v>456</v>
      </c>
      <c r="D3139">
        <v>5</v>
      </c>
    </row>
    <row r="3140" spans="1:4" x14ac:dyDescent="0.25">
      <c r="A3140" t="s">
        <v>423</v>
      </c>
      <c r="B3140">
        <v>107</v>
      </c>
      <c r="C3140" t="s">
        <v>457</v>
      </c>
      <c r="D3140">
        <v>5</v>
      </c>
    </row>
    <row r="3141" spans="1:4" x14ac:dyDescent="0.25">
      <c r="A3141" t="s">
        <v>423</v>
      </c>
      <c r="B3141">
        <v>108</v>
      </c>
      <c r="C3141" t="s">
        <v>456</v>
      </c>
      <c r="D3141">
        <v>6</v>
      </c>
    </row>
    <row r="3142" spans="1:4" x14ac:dyDescent="0.25">
      <c r="A3142" t="s">
        <v>423</v>
      </c>
      <c r="B3142">
        <v>108</v>
      </c>
      <c r="C3142" t="s">
        <v>457</v>
      </c>
      <c r="D3142">
        <v>5</v>
      </c>
    </row>
    <row r="3143" spans="1:4" x14ac:dyDescent="0.25">
      <c r="A3143" t="s">
        <v>423</v>
      </c>
      <c r="B3143">
        <v>109</v>
      </c>
      <c r="C3143" t="s">
        <v>456</v>
      </c>
      <c r="D3143">
        <v>6</v>
      </c>
    </row>
    <row r="3144" spans="1:4" x14ac:dyDescent="0.25">
      <c r="A3144" t="s">
        <v>423</v>
      </c>
      <c r="B3144">
        <v>109</v>
      </c>
      <c r="C3144" t="s">
        <v>457</v>
      </c>
      <c r="D3144">
        <v>5</v>
      </c>
    </row>
    <row r="3145" spans="1:4" x14ac:dyDescent="0.25">
      <c r="A3145" t="s">
        <v>423</v>
      </c>
      <c r="B3145">
        <v>110</v>
      </c>
      <c r="C3145" t="s">
        <v>456</v>
      </c>
      <c r="D3145">
        <v>2</v>
      </c>
    </row>
    <row r="3146" spans="1:4" x14ac:dyDescent="0.25">
      <c r="A3146" t="s">
        <v>423</v>
      </c>
      <c r="B3146">
        <v>110</v>
      </c>
      <c r="C3146" t="s">
        <v>457</v>
      </c>
      <c r="D3146">
        <v>8</v>
      </c>
    </row>
    <row r="3147" spans="1:4" x14ac:dyDescent="0.25">
      <c r="A3147" t="s">
        <v>423</v>
      </c>
      <c r="B3147">
        <v>111</v>
      </c>
      <c r="C3147" t="s">
        <v>456</v>
      </c>
      <c r="D3147">
        <v>2</v>
      </c>
    </row>
    <row r="3148" spans="1:4" x14ac:dyDescent="0.25">
      <c r="A3148" t="s">
        <v>423</v>
      </c>
      <c r="B3148">
        <v>111</v>
      </c>
      <c r="C3148" t="s">
        <v>457</v>
      </c>
      <c r="D3148">
        <v>2</v>
      </c>
    </row>
    <row r="3149" spans="1:4" x14ac:dyDescent="0.25">
      <c r="A3149" t="s">
        <v>423</v>
      </c>
      <c r="B3149">
        <v>112</v>
      </c>
      <c r="C3149" t="s">
        <v>456</v>
      </c>
      <c r="D3149">
        <v>6</v>
      </c>
    </row>
    <row r="3150" spans="1:4" x14ac:dyDescent="0.25">
      <c r="A3150" t="s">
        <v>423</v>
      </c>
      <c r="B3150">
        <v>112</v>
      </c>
      <c r="C3150" t="s">
        <v>457</v>
      </c>
      <c r="D3150">
        <v>3</v>
      </c>
    </row>
    <row r="3151" spans="1:4" x14ac:dyDescent="0.25">
      <c r="A3151" t="s">
        <v>423</v>
      </c>
      <c r="B3151">
        <v>113</v>
      </c>
      <c r="C3151" t="s">
        <v>456</v>
      </c>
      <c r="D3151">
        <v>6</v>
      </c>
    </row>
    <row r="3152" spans="1:4" x14ac:dyDescent="0.25">
      <c r="A3152" t="s">
        <v>423</v>
      </c>
      <c r="B3152">
        <v>113</v>
      </c>
      <c r="C3152" t="s">
        <v>457</v>
      </c>
      <c r="D3152">
        <v>1</v>
      </c>
    </row>
    <row r="3153" spans="1:4" x14ac:dyDescent="0.25">
      <c r="A3153" t="s">
        <v>423</v>
      </c>
      <c r="B3153">
        <v>116</v>
      </c>
      <c r="C3153" t="s">
        <v>457</v>
      </c>
      <c r="D3153">
        <v>2</v>
      </c>
    </row>
    <row r="3154" spans="1:4" x14ac:dyDescent="0.25">
      <c r="A3154" t="s">
        <v>423</v>
      </c>
      <c r="B3154">
        <v>119</v>
      </c>
      <c r="C3154" t="s">
        <v>456</v>
      </c>
      <c r="D3154">
        <v>1</v>
      </c>
    </row>
    <row r="3155" spans="1:4" x14ac:dyDescent="0.25">
      <c r="A3155" t="s">
        <v>423</v>
      </c>
      <c r="B3155">
        <v>17</v>
      </c>
      <c r="C3155" t="s">
        <v>456</v>
      </c>
      <c r="D3155">
        <v>1</v>
      </c>
    </row>
    <row r="3156" spans="1:4" x14ac:dyDescent="0.25">
      <c r="A3156" t="s">
        <v>423</v>
      </c>
      <c r="B3156">
        <v>17</v>
      </c>
      <c r="C3156" t="s">
        <v>457</v>
      </c>
      <c r="D3156">
        <v>2</v>
      </c>
    </row>
    <row r="3157" spans="1:4" x14ac:dyDescent="0.25">
      <c r="A3157" t="s">
        <v>423</v>
      </c>
      <c r="B3157">
        <v>18</v>
      </c>
      <c r="C3157" t="s">
        <v>456</v>
      </c>
      <c r="D3157">
        <v>6543</v>
      </c>
    </row>
    <row r="3158" spans="1:4" x14ac:dyDescent="0.25">
      <c r="A3158" t="s">
        <v>423</v>
      </c>
      <c r="B3158">
        <v>18</v>
      </c>
      <c r="C3158" t="s">
        <v>457</v>
      </c>
      <c r="D3158">
        <v>5966</v>
      </c>
    </row>
    <row r="3159" spans="1:4" x14ac:dyDescent="0.25">
      <c r="A3159" t="s">
        <v>423</v>
      </c>
      <c r="B3159">
        <v>18</v>
      </c>
      <c r="C3159" t="s">
        <v>458</v>
      </c>
      <c r="D3159">
        <v>135</v>
      </c>
    </row>
    <row r="3160" spans="1:4" x14ac:dyDescent="0.25">
      <c r="A3160" t="s">
        <v>423</v>
      </c>
      <c r="B3160">
        <v>19</v>
      </c>
      <c r="C3160" t="s">
        <v>456</v>
      </c>
      <c r="D3160">
        <v>7419</v>
      </c>
    </row>
    <row r="3161" spans="1:4" x14ac:dyDescent="0.25">
      <c r="A3161" t="s">
        <v>423</v>
      </c>
      <c r="B3161">
        <v>19</v>
      </c>
      <c r="C3161" t="s">
        <v>457</v>
      </c>
      <c r="D3161">
        <v>6805</v>
      </c>
    </row>
    <row r="3162" spans="1:4" x14ac:dyDescent="0.25">
      <c r="A3162" t="s">
        <v>423</v>
      </c>
      <c r="B3162">
        <v>19</v>
      </c>
      <c r="C3162" t="s">
        <v>458</v>
      </c>
      <c r="D3162">
        <v>99</v>
      </c>
    </row>
    <row r="3163" spans="1:4" x14ac:dyDescent="0.25">
      <c r="A3163" t="s">
        <v>423</v>
      </c>
      <c r="B3163">
        <v>20</v>
      </c>
      <c r="C3163" t="s">
        <v>456</v>
      </c>
      <c r="D3163">
        <v>7550</v>
      </c>
    </row>
    <row r="3164" spans="1:4" x14ac:dyDescent="0.25">
      <c r="A3164" t="s">
        <v>423</v>
      </c>
      <c r="B3164">
        <v>20</v>
      </c>
      <c r="C3164" t="s">
        <v>457</v>
      </c>
      <c r="D3164">
        <v>7093</v>
      </c>
    </row>
    <row r="3165" spans="1:4" x14ac:dyDescent="0.25">
      <c r="A3165" t="s">
        <v>423</v>
      </c>
      <c r="B3165">
        <v>20</v>
      </c>
      <c r="C3165" t="s">
        <v>458</v>
      </c>
      <c r="D3165">
        <v>62</v>
      </c>
    </row>
    <row r="3166" spans="1:4" x14ac:dyDescent="0.25">
      <c r="A3166" t="s">
        <v>423</v>
      </c>
      <c r="B3166">
        <v>21</v>
      </c>
      <c r="C3166" t="s">
        <v>456</v>
      </c>
      <c r="D3166">
        <v>8044</v>
      </c>
    </row>
    <row r="3167" spans="1:4" x14ac:dyDescent="0.25">
      <c r="A3167" t="s">
        <v>423</v>
      </c>
      <c r="B3167">
        <v>21</v>
      </c>
      <c r="C3167" t="s">
        <v>457</v>
      </c>
      <c r="D3167">
        <v>7743</v>
      </c>
    </row>
    <row r="3168" spans="1:4" x14ac:dyDescent="0.25">
      <c r="A3168" t="s">
        <v>423</v>
      </c>
      <c r="B3168">
        <v>21</v>
      </c>
      <c r="C3168" t="s">
        <v>458</v>
      </c>
      <c r="D3168">
        <v>57</v>
      </c>
    </row>
    <row r="3169" spans="1:4" x14ac:dyDescent="0.25">
      <c r="A3169" t="s">
        <v>423</v>
      </c>
      <c r="B3169">
        <v>22</v>
      </c>
      <c r="C3169" t="s">
        <v>456</v>
      </c>
      <c r="D3169">
        <v>9217</v>
      </c>
    </row>
    <row r="3170" spans="1:4" x14ac:dyDescent="0.25">
      <c r="A3170" t="s">
        <v>423</v>
      </c>
      <c r="B3170">
        <v>22</v>
      </c>
      <c r="C3170" t="s">
        <v>457</v>
      </c>
      <c r="D3170">
        <v>8862</v>
      </c>
    </row>
    <row r="3171" spans="1:4" x14ac:dyDescent="0.25">
      <c r="A3171" t="s">
        <v>423</v>
      </c>
      <c r="B3171">
        <v>22</v>
      </c>
      <c r="C3171" t="s">
        <v>458</v>
      </c>
      <c r="D3171">
        <v>45</v>
      </c>
    </row>
    <row r="3172" spans="1:4" x14ac:dyDescent="0.25">
      <c r="A3172" t="s">
        <v>423</v>
      </c>
      <c r="B3172">
        <v>23</v>
      </c>
      <c r="C3172" t="s">
        <v>456</v>
      </c>
      <c r="D3172">
        <v>10177</v>
      </c>
    </row>
    <row r="3173" spans="1:4" x14ac:dyDescent="0.25">
      <c r="A3173" t="s">
        <v>423</v>
      </c>
      <c r="B3173">
        <v>23</v>
      </c>
      <c r="C3173" t="s">
        <v>457</v>
      </c>
      <c r="D3173">
        <v>9665</v>
      </c>
    </row>
    <row r="3174" spans="1:4" x14ac:dyDescent="0.25">
      <c r="A3174" t="s">
        <v>423</v>
      </c>
      <c r="B3174">
        <v>23</v>
      </c>
      <c r="C3174" t="s">
        <v>458</v>
      </c>
      <c r="D3174">
        <v>62</v>
      </c>
    </row>
    <row r="3175" spans="1:4" x14ac:dyDescent="0.25">
      <c r="A3175" t="s">
        <v>423</v>
      </c>
      <c r="B3175">
        <v>24</v>
      </c>
      <c r="C3175" t="s">
        <v>456</v>
      </c>
      <c r="D3175">
        <v>11217</v>
      </c>
    </row>
    <row r="3176" spans="1:4" x14ac:dyDescent="0.25">
      <c r="A3176" t="s">
        <v>423</v>
      </c>
      <c r="B3176">
        <v>24</v>
      </c>
      <c r="C3176" t="s">
        <v>457</v>
      </c>
      <c r="D3176">
        <v>10764</v>
      </c>
    </row>
    <row r="3177" spans="1:4" x14ac:dyDescent="0.25">
      <c r="A3177" t="s">
        <v>423</v>
      </c>
      <c r="B3177">
        <v>24</v>
      </c>
      <c r="C3177" t="s">
        <v>458</v>
      </c>
      <c r="D3177">
        <v>55</v>
      </c>
    </row>
    <row r="3178" spans="1:4" x14ac:dyDescent="0.25">
      <c r="A3178" t="s">
        <v>423</v>
      </c>
      <c r="B3178">
        <v>25</v>
      </c>
      <c r="C3178" t="s">
        <v>456</v>
      </c>
      <c r="D3178">
        <v>11925</v>
      </c>
    </row>
    <row r="3179" spans="1:4" x14ac:dyDescent="0.25">
      <c r="A3179" t="s">
        <v>423</v>
      </c>
      <c r="B3179">
        <v>25</v>
      </c>
      <c r="C3179" t="s">
        <v>457</v>
      </c>
      <c r="D3179">
        <v>11214</v>
      </c>
    </row>
    <row r="3180" spans="1:4" x14ac:dyDescent="0.25">
      <c r="A3180" t="s">
        <v>423</v>
      </c>
      <c r="B3180">
        <v>25</v>
      </c>
      <c r="C3180" t="s">
        <v>458</v>
      </c>
      <c r="D3180">
        <v>56</v>
      </c>
    </row>
    <row r="3181" spans="1:4" x14ac:dyDescent="0.25">
      <c r="A3181" t="s">
        <v>423</v>
      </c>
      <c r="B3181">
        <v>26</v>
      </c>
      <c r="C3181" t="s">
        <v>456</v>
      </c>
      <c r="D3181">
        <v>13162</v>
      </c>
    </row>
    <row r="3182" spans="1:4" x14ac:dyDescent="0.25">
      <c r="A3182" t="s">
        <v>423</v>
      </c>
      <c r="B3182">
        <v>26</v>
      </c>
      <c r="C3182" t="s">
        <v>457</v>
      </c>
      <c r="D3182">
        <v>12494</v>
      </c>
    </row>
    <row r="3183" spans="1:4" x14ac:dyDescent="0.25">
      <c r="A3183" t="s">
        <v>423</v>
      </c>
      <c r="B3183">
        <v>26</v>
      </c>
      <c r="C3183" t="s">
        <v>458</v>
      </c>
      <c r="D3183">
        <v>49</v>
      </c>
    </row>
    <row r="3184" spans="1:4" x14ac:dyDescent="0.25">
      <c r="A3184" t="s">
        <v>423</v>
      </c>
      <c r="B3184">
        <v>27</v>
      </c>
      <c r="C3184" t="s">
        <v>456</v>
      </c>
      <c r="D3184">
        <v>13116</v>
      </c>
    </row>
    <row r="3185" spans="1:4" x14ac:dyDescent="0.25">
      <c r="A3185" t="s">
        <v>423</v>
      </c>
      <c r="B3185">
        <v>27</v>
      </c>
      <c r="C3185" t="s">
        <v>457</v>
      </c>
      <c r="D3185">
        <v>12407</v>
      </c>
    </row>
    <row r="3186" spans="1:4" x14ac:dyDescent="0.25">
      <c r="A3186" t="s">
        <v>423</v>
      </c>
      <c r="B3186">
        <v>27</v>
      </c>
      <c r="C3186" t="s">
        <v>458</v>
      </c>
      <c r="D3186">
        <v>52</v>
      </c>
    </row>
    <row r="3187" spans="1:4" x14ac:dyDescent="0.25">
      <c r="A3187" t="s">
        <v>423</v>
      </c>
      <c r="B3187">
        <v>28</v>
      </c>
      <c r="C3187" t="s">
        <v>456</v>
      </c>
      <c r="D3187">
        <v>12873</v>
      </c>
    </row>
    <row r="3188" spans="1:4" x14ac:dyDescent="0.25">
      <c r="A3188" t="s">
        <v>423</v>
      </c>
      <c r="B3188">
        <v>28</v>
      </c>
      <c r="C3188" t="s">
        <v>457</v>
      </c>
      <c r="D3188">
        <v>12162</v>
      </c>
    </row>
    <row r="3189" spans="1:4" x14ac:dyDescent="0.25">
      <c r="A3189" t="s">
        <v>423</v>
      </c>
      <c r="B3189">
        <v>28</v>
      </c>
      <c r="C3189" t="s">
        <v>458</v>
      </c>
      <c r="D3189">
        <v>48</v>
      </c>
    </row>
    <row r="3190" spans="1:4" x14ac:dyDescent="0.25">
      <c r="A3190" t="s">
        <v>423</v>
      </c>
      <c r="B3190">
        <v>29</v>
      </c>
      <c r="C3190" t="s">
        <v>456</v>
      </c>
      <c r="D3190">
        <v>12735</v>
      </c>
    </row>
    <row r="3191" spans="1:4" x14ac:dyDescent="0.25">
      <c r="A3191" t="s">
        <v>423</v>
      </c>
      <c r="B3191">
        <v>29</v>
      </c>
      <c r="C3191" t="s">
        <v>457</v>
      </c>
      <c r="D3191">
        <v>12169</v>
      </c>
    </row>
    <row r="3192" spans="1:4" x14ac:dyDescent="0.25">
      <c r="A3192" t="s">
        <v>423</v>
      </c>
      <c r="B3192">
        <v>29</v>
      </c>
      <c r="C3192" t="s">
        <v>458</v>
      </c>
      <c r="D3192">
        <v>54</v>
      </c>
    </row>
    <row r="3193" spans="1:4" x14ac:dyDescent="0.25">
      <c r="A3193" t="s">
        <v>423</v>
      </c>
      <c r="B3193">
        <v>30</v>
      </c>
      <c r="C3193" t="s">
        <v>456</v>
      </c>
      <c r="D3193">
        <v>13140</v>
      </c>
    </row>
    <row r="3194" spans="1:4" x14ac:dyDescent="0.25">
      <c r="A3194" t="s">
        <v>423</v>
      </c>
      <c r="B3194">
        <v>30</v>
      </c>
      <c r="C3194" t="s">
        <v>457</v>
      </c>
      <c r="D3194">
        <v>12817</v>
      </c>
    </row>
    <row r="3195" spans="1:4" x14ac:dyDescent="0.25">
      <c r="A3195" t="s">
        <v>423</v>
      </c>
      <c r="B3195">
        <v>30</v>
      </c>
      <c r="C3195" t="s">
        <v>458</v>
      </c>
      <c r="D3195">
        <v>53</v>
      </c>
    </row>
    <row r="3196" spans="1:4" x14ac:dyDescent="0.25">
      <c r="A3196" t="s">
        <v>423</v>
      </c>
      <c r="B3196">
        <v>31</v>
      </c>
      <c r="C3196" t="s">
        <v>456</v>
      </c>
      <c r="D3196">
        <v>13567</v>
      </c>
    </row>
    <row r="3197" spans="1:4" x14ac:dyDescent="0.25">
      <c r="A3197" t="s">
        <v>423</v>
      </c>
      <c r="B3197">
        <v>31</v>
      </c>
      <c r="C3197" t="s">
        <v>457</v>
      </c>
      <c r="D3197">
        <v>12837</v>
      </c>
    </row>
    <row r="3198" spans="1:4" x14ac:dyDescent="0.25">
      <c r="A3198" t="s">
        <v>423</v>
      </c>
      <c r="B3198">
        <v>31</v>
      </c>
      <c r="C3198" t="s">
        <v>458</v>
      </c>
      <c r="D3198">
        <v>53</v>
      </c>
    </row>
    <row r="3199" spans="1:4" x14ac:dyDescent="0.25">
      <c r="A3199" t="s">
        <v>423</v>
      </c>
      <c r="B3199">
        <v>32</v>
      </c>
      <c r="C3199" t="s">
        <v>456</v>
      </c>
      <c r="D3199">
        <v>13341</v>
      </c>
    </row>
    <row r="3200" spans="1:4" x14ac:dyDescent="0.25">
      <c r="A3200" t="s">
        <v>423</v>
      </c>
      <c r="B3200">
        <v>32</v>
      </c>
      <c r="C3200" t="s">
        <v>457</v>
      </c>
      <c r="D3200">
        <v>12962</v>
      </c>
    </row>
    <row r="3201" spans="1:4" x14ac:dyDescent="0.25">
      <c r="A3201" t="s">
        <v>423</v>
      </c>
      <c r="B3201">
        <v>32</v>
      </c>
      <c r="C3201" t="s">
        <v>458</v>
      </c>
      <c r="D3201">
        <v>51</v>
      </c>
    </row>
    <row r="3202" spans="1:4" x14ac:dyDescent="0.25">
      <c r="A3202" t="s">
        <v>423</v>
      </c>
      <c r="B3202">
        <v>33</v>
      </c>
      <c r="C3202" t="s">
        <v>456</v>
      </c>
      <c r="D3202">
        <v>12898</v>
      </c>
    </row>
    <row r="3203" spans="1:4" x14ac:dyDescent="0.25">
      <c r="A3203" t="s">
        <v>423</v>
      </c>
      <c r="B3203">
        <v>33</v>
      </c>
      <c r="C3203" t="s">
        <v>457</v>
      </c>
      <c r="D3203">
        <v>12659</v>
      </c>
    </row>
    <row r="3204" spans="1:4" x14ac:dyDescent="0.25">
      <c r="A3204" t="s">
        <v>423</v>
      </c>
      <c r="B3204">
        <v>33</v>
      </c>
      <c r="C3204" t="s">
        <v>458</v>
      </c>
      <c r="D3204">
        <v>54</v>
      </c>
    </row>
    <row r="3205" spans="1:4" x14ac:dyDescent="0.25">
      <c r="A3205" t="s">
        <v>423</v>
      </c>
      <c r="B3205">
        <v>34</v>
      </c>
      <c r="C3205" t="s">
        <v>456</v>
      </c>
      <c r="D3205">
        <v>13255</v>
      </c>
    </row>
    <row r="3206" spans="1:4" x14ac:dyDescent="0.25">
      <c r="A3206" t="s">
        <v>423</v>
      </c>
      <c r="B3206">
        <v>34</v>
      </c>
      <c r="C3206" t="s">
        <v>457</v>
      </c>
      <c r="D3206">
        <v>12666</v>
      </c>
    </row>
    <row r="3207" spans="1:4" x14ac:dyDescent="0.25">
      <c r="A3207" t="s">
        <v>423</v>
      </c>
      <c r="B3207">
        <v>34</v>
      </c>
      <c r="C3207" t="s">
        <v>458</v>
      </c>
      <c r="D3207">
        <v>39</v>
      </c>
    </row>
    <row r="3208" spans="1:4" x14ac:dyDescent="0.25">
      <c r="A3208" t="s">
        <v>423</v>
      </c>
      <c r="B3208">
        <v>35</v>
      </c>
      <c r="C3208" t="s">
        <v>456</v>
      </c>
      <c r="D3208">
        <v>12920</v>
      </c>
    </row>
    <row r="3209" spans="1:4" x14ac:dyDescent="0.25">
      <c r="A3209" t="s">
        <v>423</v>
      </c>
      <c r="B3209">
        <v>35</v>
      </c>
      <c r="C3209" t="s">
        <v>457</v>
      </c>
      <c r="D3209">
        <v>12502</v>
      </c>
    </row>
    <row r="3210" spans="1:4" x14ac:dyDescent="0.25">
      <c r="A3210" t="s">
        <v>423</v>
      </c>
      <c r="B3210">
        <v>35</v>
      </c>
      <c r="C3210" t="s">
        <v>458</v>
      </c>
      <c r="D3210">
        <v>42</v>
      </c>
    </row>
    <row r="3211" spans="1:4" x14ac:dyDescent="0.25">
      <c r="A3211" t="s">
        <v>423</v>
      </c>
      <c r="B3211">
        <v>36</v>
      </c>
      <c r="C3211" t="s">
        <v>456</v>
      </c>
      <c r="D3211">
        <v>12713</v>
      </c>
    </row>
    <row r="3212" spans="1:4" x14ac:dyDescent="0.25">
      <c r="A3212" t="s">
        <v>423</v>
      </c>
      <c r="B3212">
        <v>36</v>
      </c>
      <c r="C3212" t="s">
        <v>457</v>
      </c>
      <c r="D3212">
        <v>11970</v>
      </c>
    </row>
    <row r="3213" spans="1:4" x14ac:dyDescent="0.25">
      <c r="A3213" t="s">
        <v>423</v>
      </c>
      <c r="B3213">
        <v>36</v>
      </c>
      <c r="C3213" t="s">
        <v>458</v>
      </c>
      <c r="D3213">
        <v>28</v>
      </c>
    </row>
    <row r="3214" spans="1:4" x14ac:dyDescent="0.25">
      <c r="A3214" t="s">
        <v>423</v>
      </c>
      <c r="B3214">
        <v>37</v>
      </c>
      <c r="C3214" t="s">
        <v>456</v>
      </c>
      <c r="D3214">
        <v>12037</v>
      </c>
    </row>
    <row r="3215" spans="1:4" x14ac:dyDescent="0.25">
      <c r="A3215" t="s">
        <v>423</v>
      </c>
      <c r="B3215">
        <v>37</v>
      </c>
      <c r="C3215" t="s">
        <v>457</v>
      </c>
      <c r="D3215">
        <v>11839</v>
      </c>
    </row>
    <row r="3216" spans="1:4" x14ac:dyDescent="0.25">
      <c r="A3216" t="s">
        <v>423</v>
      </c>
      <c r="B3216">
        <v>37</v>
      </c>
      <c r="C3216" t="s">
        <v>458</v>
      </c>
      <c r="D3216">
        <v>35</v>
      </c>
    </row>
    <row r="3217" spans="1:4" x14ac:dyDescent="0.25">
      <c r="A3217" t="s">
        <v>423</v>
      </c>
      <c r="B3217">
        <v>38</v>
      </c>
      <c r="C3217" t="s">
        <v>456</v>
      </c>
      <c r="D3217">
        <v>11604</v>
      </c>
    </row>
    <row r="3218" spans="1:4" x14ac:dyDescent="0.25">
      <c r="A3218" t="s">
        <v>423</v>
      </c>
      <c r="B3218">
        <v>38</v>
      </c>
      <c r="C3218" t="s">
        <v>457</v>
      </c>
      <c r="D3218">
        <v>11149</v>
      </c>
    </row>
    <row r="3219" spans="1:4" x14ac:dyDescent="0.25">
      <c r="A3219" t="s">
        <v>423</v>
      </c>
      <c r="B3219">
        <v>38</v>
      </c>
      <c r="C3219" t="s">
        <v>458</v>
      </c>
      <c r="D3219">
        <v>36</v>
      </c>
    </row>
    <row r="3220" spans="1:4" x14ac:dyDescent="0.25">
      <c r="A3220" t="s">
        <v>423</v>
      </c>
      <c r="B3220">
        <v>39</v>
      </c>
      <c r="C3220" t="s">
        <v>456</v>
      </c>
      <c r="D3220">
        <v>11710</v>
      </c>
    </row>
    <row r="3221" spans="1:4" x14ac:dyDescent="0.25">
      <c r="A3221" t="s">
        <v>423</v>
      </c>
      <c r="B3221">
        <v>39</v>
      </c>
      <c r="C3221" t="s">
        <v>457</v>
      </c>
      <c r="D3221">
        <v>11058</v>
      </c>
    </row>
    <row r="3222" spans="1:4" x14ac:dyDescent="0.25">
      <c r="A3222" t="s">
        <v>423</v>
      </c>
      <c r="B3222">
        <v>39</v>
      </c>
      <c r="C3222" t="s">
        <v>458</v>
      </c>
      <c r="D3222">
        <v>30</v>
      </c>
    </row>
    <row r="3223" spans="1:4" x14ac:dyDescent="0.25">
      <c r="A3223" t="s">
        <v>423</v>
      </c>
      <c r="B3223">
        <v>40</v>
      </c>
      <c r="C3223" t="s">
        <v>456</v>
      </c>
      <c r="D3223">
        <v>11135</v>
      </c>
    </row>
    <row r="3224" spans="1:4" x14ac:dyDescent="0.25">
      <c r="A3224" t="s">
        <v>423</v>
      </c>
      <c r="B3224">
        <v>40</v>
      </c>
      <c r="C3224" t="s">
        <v>457</v>
      </c>
      <c r="D3224">
        <v>10975</v>
      </c>
    </row>
    <row r="3225" spans="1:4" x14ac:dyDescent="0.25">
      <c r="A3225" t="s">
        <v>423</v>
      </c>
      <c r="B3225">
        <v>40</v>
      </c>
      <c r="C3225" t="s">
        <v>458</v>
      </c>
      <c r="D3225">
        <v>42</v>
      </c>
    </row>
    <row r="3226" spans="1:4" x14ac:dyDescent="0.25">
      <c r="A3226" t="s">
        <v>423</v>
      </c>
      <c r="B3226">
        <v>41</v>
      </c>
      <c r="C3226" t="s">
        <v>456</v>
      </c>
      <c r="D3226">
        <v>11228</v>
      </c>
    </row>
    <row r="3227" spans="1:4" x14ac:dyDescent="0.25">
      <c r="A3227" t="s">
        <v>423</v>
      </c>
      <c r="B3227">
        <v>41</v>
      </c>
      <c r="C3227" t="s">
        <v>457</v>
      </c>
      <c r="D3227">
        <v>10554</v>
      </c>
    </row>
    <row r="3228" spans="1:4" x14ac:dyDescent="0.25">
      <c r="A3228" t="s">
        <v>423</v>
      </c>
      <c r="B3228">
        <v>41</v>
      </c>
      <c r="C3228" t="s">
        <v>458</v>
      </c>
      <c r="D3228">
        <v>38</v>
      </c>
    </row>
    <row r="3229" spans="1:4" x14ac:dyDescent="0.25">
      <c r="A3229" t="s">
        <v>423</v>
      </c>
      <c r="B3229">
        <v>42</v>
      </c>
      <c r="C3229" t="s">
        <v>456</v>
      </c>
      <c r="D3229">
        <v>11221</v>
      </c>
    </row>
    <row r="3230" spans="1:4" x14ac:dyDescent="0.25">
      <c r="A3230" t="s">
        <v>423</v>
      </c>
      <c r="B3230">
        <v>42</v>
      </c>
      <c r="C3230" t="s">
        <v>457</v>
      </c>
      <c r="D3230">
        <v>10993</v>
      </c>
    </row>
    <row r="3231" spans="1:4" x14ac:dyDescent="0.25">
      <c r="A3231" t="s">
        <v>423</v>
      </c>
      <c r="B3231">
        <v>42</v>
      </c>
      <c r="C3231" t="s">
        <v>458</v>
      </c>
      <c r="D3231">
        <v>33</v>
      </c>
    </row>
    <row r="3232" spans="1:4" x14ac:dyDescent="0.25">
      <c r="A3232" t="s">
        <v>423</v>
      </c>
      <c r="B3232">
        <v>43</v>
      </c>
      <c r="C3232" t="s">
        <v>456</v>
      </c>
      <c r="D3232">
        <v>11016</v>
      </c>
    </row>
    <row r="3233" spans="1:4" x14ac:dyDescent="0.25">
      <c r="A3233" t="s">
        <v>423</v>
      </c>
      <c r="B3233">
        <v>43</v>
      </c>
      <c r="C3233" t="s">
        <v>457</v>
      </c>
      <c r="D3233">
        <v>10578</v>
      </c>
    </row>
    <row r="3234" spans="1:4" x14ac:dyDescent="0.25">
      <c r="A3234" t="s">
        <v>423</v>
      </c>
      <c r="B3234">
        <v>43</v>
      </c>
      <c r="C3234" t="s">
        <v>458</v>
      </c>
      <c r="D3234">
        <v>31</v>
      </c>
    </row>
    <row r="3235" spans="1:4" x14ac:dyDescent="0.25">
      <c r="A3235" t="s">
        <v>423</v>
      </c>
      <c r="B3235">
        <v>44</v>
      </c>
      <c r="C3235" t="s">
        <v>456</v>
      </c>
      <c r="D3235">
        <v>11140</v>
      </c>
    </row>
    <row r="3236" spans="1:4" x14ac:dyDescent="0.25">
      <c r="A3236" t="s">
        <v>423</v>
      </c>
      <c r="B3236">
        <v>44</v>
      </c>
      <c r="C3236" t="s">
        <v>457</v>
      </c>
      <c r="D3236">
        <v>10941</v>
      </c>
    </row>
    <row r="3237" spans="1:4" x14ac:dyDescent="0.25">
      <c r="A3237" t="s">
        <v>423</v>
      </c>
      <c r="B3237">
        <v>44</v>
      </c>
      <c r="C3237" t="s">
        <v>458</v>
      </c>
      <c r="D3237">
        <v>34</v>
      </c>
    </row>
    <row r="3238" spans="1:4" x14ac:dyDescent="0.25">
      <c r="A3238" t="s">
        <v>423</v>
      </c>
      <c r="B3238">
        <v>45</v>
      </c>
      <c r="C3238" t="s">
        <v>456</v>
      </c>
      <c r="D3238">
        <v>11959</v>
      </c>
    </row>
    <row r="3239" spans="1:4" x14ac:dyDescent="0.25">
      <c r="A3239" t="s">
        <v>423</v>
      </c>
      <c r="B3239">
        <v>45</v>
      </c>
      <c r="C3239" t="s">
        <v>457</v>
      </c>
      <c r="D3239">
        <v>11753</v>
      </c>
    </row>
    <row r="3240" spans="1:4" x14ac:dyDescent="0.25">
      <c r="A3240" t="s">
        <v>423</v>
      </c>
      <c r="B3240">
        <v>45</v>
      </c>
      <c r="C3240" t="s">
        <v>458</v>
      </c>
      <c r="D3240">
        <v>17</v>
      </c>
    </row>
    <row r="3241" spans="1:4" x14ac:dyDescent="0.25">
      <c r="A3241" t="s">
        <v>423</v>
      </c>
      <c r="B3241">
        <v>46</v>
      </c>
      <c r="C3241" t="s">
        <v>456</v>
      </c>
      <c r="D3241">
        <v>12392</v>
      </c>
    </row>
    <row r="3242" spans="1:4" x14ac:dyDescent="0.25">
      <c r="A3242" t="s">
        <v>423</v>
      </c>
      <c r="B3242">
        <v>46</v>
      </c>
      <c r="C3242" t="s">
        <v>457</v>
      </c>
      <c r="D3242">
        <v>12703</v>
      </c>
    </row>
    <row r="3243" spans="1:4" x14ac:dyDescent="0.25">
      <c r="A3243" t="s">
        <v>423</v>
      </c>
      <c r="B3243">
        <v>46</v>
      </c>
      <c r="C3243" t="s">
        <v>458</v>
      </c>
      <c r="D3243">
        <v>32</v>
      </c>
    </row>
    <row r="3244" spans="1:4" x14ac:dyDescent="0.25">
      <c r="A3244" t="s">
        <v>423</v>
      </c>
      <c r="B3244">
        <v>47</v>
      </c>
      <c r="C3244" t="s">
        <v>456</v>
      </c>
      <c r="D3244">
        <v>12225</v>
      </c>
    </row>
    <row r="3245" spans="1:4" x14ac:dyDescent="0.25">
      <c r="A3245" t="s">
        <v>423</v>
      </c>
      <c r="B3245">
        <v>47</v>
      </c>
      <c r="C3245" t="s">
        <v>457</v>
      </c>
      <c r="D3245">
        <v>12320</v>
      </c>
    </row>
    <row r="3246" spans="1:4" x14ac:dyDescent="0.25">
      <c r="A3246" t="s">
        <v>423</v>
      </c>
      <c r="B3246">
        <v>47</v>
      </c>
      <c r="C3246" t="s">
        <v>458</v>
      </c>
      <c r="D3246">
        <v>38</v>
      </c>
    </row>
    <row r="3247" spans="1:4" x14ac:dyDescent="0.25">
      <c r="A3247" t="s">
        <v>423</v>
      </c>
      <c r="B3247">
        <v>48</v>
      </c>
      <c r="C3247" t="s">
        <v>456</v>
      </c>
      <c r="D3247">
        <v>11669</v>
      </c>
    </row>
    <row r="3248" spans="1:4" x14ac:dyDescent="0.25">
      <c r="A3248" t="s">
        <v>423</v>
      </c>
      <c r="B3248">
        <v>48</v>
      </c>
      <c r="C3248" t="s">
        <v>457</v>
      </c>
      <c r="D3248">
        <v>11845</v>
      </c>
    </row>
    <row r="3249" spans="1:4" x14ac:dyDescent="0.25">
      <c r="A3249" t="s">
        <v>423</v>
      </c>
      <c r="B3249">
        <v>48</v>
      </c>
      <c r="C3249" t="s">
        <v>458</v>
      </c>
      <c r="D3249">
        <v>34</v>
      </c>
    </row>
    <row r="3250" spans="1:4" x14ac:dyDescent="0.25">
      <c r="A3250" t="s">
        <v>423</v>
      </c>
      <c r="B3250">
        <v>49</v>
      </c>
      <c r="C3250" t="s">
        <v>456</v>
      </c>
      <c r="D3250">
        <v>11254</v>
      </c>
    </row>
    <row r="3251" spans="1:4" x14ac:dyDescent="0.25">
      <c r="A3251" t="s">
        <v>423</v>
      </c>
      <c r="B3251">
        <v>49</v>
      </c>
      <c r="C3251" t="s">
        <v>457</v>
      </c>
      <c r="D3251">
        <v>11319</v>
      </c>
    </row>
    <row r="3252" spans="1:4" x14ac:dyDescent="0.25">
      <c r="A3252" t="s">
        <v>423</v>
      </c>
      <c r="B3252">
        <v>49</v>
      </c>
      <c r="C3252" t="s">
        <v>458</v>
      </c>
      <c r="D3252">
        <v>29</v>
      </c>
    </row>
    <row r="3253" spans="1:4" x14ac:dyDescent="0.25">
      <c r="A3253" t="s">
        <v>423</v>
      </c>
      <c r="B3253">
        <v>50</v>
      </c>
      <c r="C3253" t="s">
        <v>456</v>
      </c>
      <c r="D3253">
        <v>10887</v>
      </c>
    </row>
    <row r="3254" spans="1:4" x14ac:dyDescent="0.25">
      <c r="A3254" t="s">
        <v>423</v>
      </c>
      <c r="B3254">
        <v>50</v>
      </c>
      <c r="C3254" t="s">
        <v>457</v>
      </c>
      <c r="D3254">
        <v>10727</v>
      </c>
    </row>
    <row r="3255" spans="1:4" x14ac:dyDescent="0.25">
      <c r="A3255" t="s">
        <v>423</v>
      </c>
      <c r="B3255">
        <v>50</v>
      </c>
      <c r="C3255" t="s">
        <v>458</v>
      </c>
      <c r="D3255">
        <v>23</v>
      </c>
    </row>
    <row r="3256" spans="1:4" x14ac:dyDescent="0.25">
      <c r="A3256" t="s">
        <v>423</v>
      </c>
      <c r="B3256">
        <v>51</v>
      </c>
      <c r="C3256" t="s">
        <v>456</v>
      </c>
      <c r="D3256">
        <v>10972</v>
      </c>
    </row>
    <row r="3257" spans="1:4" x14ac:dyDescent="0.25">
      <c r="A3257" t="s">
        <v>423</v>
      </c>
      <c r="B3257">
        <v>51</v>
      </c>
      <c r="C3257" t="s">
        <v>457</v>
      </c>
      <c r="D3257">
        <v>11103</v>
      </c>
    </row>
    <row r="3258" spans="1:4" x14ac:dyDescent="0.25">
      <c r="A3258" t="s">
        <v>423</v>
      </c>
      <c r="B3258">
        <v>51</v>
      </c>
      <c r="C3258" t="s">
        <v>458</v>
      </c>
      <c r="D3258">
        <v>25</v>
      </c>
    </row>
    <row r="3259" spans="1:4" x14ac:dyDescent="0.25">
      <c r="A3259" t="s">
        <v>423</v>
      </c>
      <c r="B3259">
        <v>52</v>
      </c>
      <c r="C3259" t="s">
        <v>456</v>
      </c>
      <c r="D3259">
        <v>11715</v>
      </c>
    </row>
    <row r="3260" spans="1:4" x14ac:dyDescent="0.25">
      <c r="A3260" t="s">
        <v>423</v>
      </c>
      <c r="B3260">
        <v>52</v>
      </c>
      <c r="C3260" t="s">
        <v>457</v>
      </c>
      <c r="D3260">
        <v>11464</v>
      </c>
    </row>
    <row r="3261" spans="1:4" x14ac:dyDescent="0.25">
      <c r="A3261" t="s">
        <v>423</v>
      </c>
      <c r="B3261">
        <v>52</v>
      </c>
      <c r="C3261" t="s">
        <v>458</v>
      </c>
      <c r="D3261">
        <v>35</v>
      </c>
    </row>
    <row r="3262" spans="1:4" x14ac:dyDescent="0.25">
      <c r="A3262" t="s">
        <v>423</v>
      </c>
      <c r="B3262">
        <v>53</v>
      </c>
      <c r="C3262" t="s">
        <v>456</v>
      </c>
      <c r="D3262">
        <v>11724</v>
      </c>
    </row>
    <row r="3263" spans="1:4" x14ac:dyDescent="0.25">
      <c r="A3263" t="s">
        <v>423</v>
      </c>
      <c r="B3263">
        <v>53</v>
      </c>
      <c r="C3263" t="s">
        <v>457</v>
      </c>
      <c r="D3263">
        <v>11539</v>
      </c>
    </row>
    <row r="3264" spans="1:4" x14ac:dyDescent="0.25">
      <c r="A3264" t="s">
        <v>423</v>
      </c>
      <c r="B3264">
        <v>53</v>
      </c>
      <c r="C3264" t="s">
        <v>458</v>
      </c>
      <c r="D3264">
        <v>27</v>
      </c>
    </row>
    <row r="3265" spans="1:4" x14ac:dyDescent="0.25">
      <c r="A3265" t="s">
        <v>423</v>
      </c>
      <c r="B3265">
        <v>54</v>
      </c>
      <c r="C3265" t="s">
        <v>456</v>
      </c>
      <c r="D3265">
        <v>11899</v>
      </c>
    </row>
    <row r="3266" spans="1:4" x14ac:dyDescent="0.25">
      <c r="A3266" t="s">
        <v>423</v>
      </c>
      <c r="B3266">
        <v>54</v>
      </c>
      <c r="C3266" t="s">
        <v>457</v>
      </c>
      <c r="D3266">
        <v>11648</v>
      </c>
    </row>
    <row r="3267" spans="1:4" x14ac:dyDescent="0.25">
      <c r="A3267" t="s">
        <v>423</v>
      </c>
      <c r="B3267">
        <v>54</v>
      </c>
      <c r="C3267" t="s">
        <v>458</v>
      </c>
      <c r="D3267">
        <v>32</v>
      </c>
    </row>
    <row r="3268" spans="1:4" x14ac:dyDescent="0.25">
      <c r="A3268" t="s">
        <v>423</v>
      </c>
      <c r="B3268">
        <v>55</v>
      </c>
      <c r="C3268" t="s">
        <v>456</v>
      </c>
      <c r="D3268">
        <v>11775</v>
      </c>
    </row>
    <row r="3269" spans="1:4" x14ac:dyDescent="0.25">
      <c r="A3269" t="s">
        <v>423</v>
      </c>
      <c r="B3269">
        <v>55</v>
      </c>
      <c r="C3269" t="s">
        <v>457</v>
      </c>
      <c r="D3269">
        <v>11461</v>
      </c>
    </row>
    <row r="3270" spans="1:4" x14ac:dyDescent="0.25">
      <c r="A3270" t="s">
        <v>423</v>
      </c>
      <c r="B3270">
        <v>55</v>
      </c>
      <c r="C3270" t="s">
        <v>458</v>
      </c>
      <c r="D3270">
        <v>24</v>
      </c>
    </row>
    <row r="3271" spans="1:4" x14ac:dyDescent="0.25">
      <c r="A3271" t="s">
        <v>423</v>
      </c>
      <c r="B3271">
        <v>56</v>
      </c>
      <c r="C3271" t="s">
        <v>456</v>
      </c>
      <c r="D3271">
        <v>11684</v>
      </c>
    </row>
    <row r="3272" spans="1:4" x14ac:dyDescent="0.25">
      <c r="A3272" t="s">
        <v>423</v>
      </c>
      <c r="B3272">
        <v>56</v>
      </c>
      <c r="C3272" t="s">
        <v>457</v>
      </c>
      <c r="D3272">
        <v>11215</v>
      </c>
    </row>
    <row r="3273" spans="1:4" x14ac:dyDescent="0.25">
      <c r="A3273" t="s">
        <v>423</v>
      </c>
      <c r="B3273">
        <v>56</v>
      </c>
      <c r="C3273" t="s">
        <v>458</v>
      </c>
      <c r="D3273">
        <v>24</v>
      </c>
    </row>
    <row r="3274" spans="1:4" x14ac:dyDescent="0.25">
      <c r="A3274" t="s">
        <v>423</v>
      </c>
      <c r="B3274">
        <v>57</v>
      </c>
      <c r="C3274" t="s">
        <v>456</v>
      </c>
      <c r="D3274">
        <v>11585</v>
      </c>
    </row>
    <row r="3275" spans="1:4" x14ac:dyDescent="0.25">
      <c r="A3275" t="s">
        <v>423</v>
      </c>
      <c r="B3275">
        <v>57</v>
      </c>
      <c r="C3275" t="s">
        <v>457</v>
      </c>
      <c r="D3275">
        <v>11315</v>
      </c>
    </row>
    <row r="3276" spans="1:4" x14ac:dyDescent="0.25">
      <c r="A3276" t="s">
        <v>423</v>
      </c>
      <c r="B3276">
        <v>57</v>
      </c>
      <c r="C3276" t="s">
        <v>458</v>
      </c>
      <c r="D3276">
        <v>23</v>
      </c>
    </row>
    <row r="3277" spans="1:4" x14ac:dyDescent="0.25">
      <c r="A3277" t="s">
        <v>423</v>
      </c>
      <c r="B3277">
        <v>58</v>
      </c>
      <c r="C3277" t="s">
        <v>456</v>
      </c>
      <c r="D3277">
        <v>11618</v>
      </c>
    </row>
    <row r="3278" spans="1:4" x14ac:dyDescent="0.25">
      <c r="A3278" t="s">
        <v>423</v>
      </c>
      <c r="B3278">
        <v>58</v>
      </c>
      <c r="C3278" t="s">
        <v>457</v>
      </c>
      <c r="D3278">
        <v>10887</v>
      </c>
    </row>
    <row r="3279" spans="1:4" x14ac:dyDescent="0.25">
      <c r="A3279" t="s">
        <v>423</v>
      </c>
      <c r="B3279">
        <v>58</v>
      </c>
      <c r="C3279" t="s">
        <v>458</v>
      </c>
      <c r="D3279">
        <v>25</v>
      </c>
    </row>
    <row r="3280" spans="1:4" x14ac:dyDescent="0.25">
      <c r="A3280" t="s">
        <v>423</v>
      </c>
      <c r="B3280">
        <v>59</v>
      </c>
      <c r="C3280" t="s">
        <v>456</v>
      </c>
      <c r="D3280">
        <v>11526</v>
      </c>
    </row>
    <row r="3281" spans="1:4" x14ac:dyDescent="0.25">
      <c r="A3281" t="s">
        <v>423</v>
      </c>
      <c r="B3281">
        <v>59</v>
      </c>
      <c r="C3281" t="s">
        <v>457</v>
      </c>
      <c r="D3281">
        <v>11056</v>
      </c>
    </row>
    <row r="3282" spans="1:4" x14ac:dyDescent="0.25">
      <c r="A3282" t="s">
        <v>423</v>
      </c>
      <c r="B3282">
        <v>59</v>
      </c>
      <c r="C3282" t="s">
        <v>458</v>
      </c>
      <c r="D3282">
        <v>25</v>
      </c>
    </row>
    <row r="3283" spans="1:4" x14ac:dyDescent="0.25">
      <c r="A3283" t="s">
        <v>423</v>
      </c>
      <c r="B3283">
        <v>60</v>
      </c>
      <c r="C3283" t="s">
        <v>456</v>
      </c>
      <c r="D3283">
        <v>11477</v>
      </c>
    </row>
    <row r="3284" spans="1:4" x14ac:dyDescent="0.25">
      <c r="A3284" t="s">
        <v>423</v>
      </c>
      <c r="B3284">
        <v>60</v>
      </c>
      <c r="C3284" t="s">
        <v>457</v>
      </c>
      <c r="D3284">
        <v>10891</v>
      </c>
    </row>
    <row r="3285" spans="1:4" x14ac:dyDescent="0.25">
      <c r="A3285" t="s">
        <v>423</v>
      </c>
      <c r="B3285">
        <v>60</v>
      </c>
      <c r="C3285" t="s">
        <v>458</v>
      </c>
      <c r="D3285">
        <v>32</v>
      </c>
    </row>
    <row r="3286" spans="1:4" x14ac:dyDescent="0.25">
      <c r="A3286" t="s">
        <v>423</v>
      </c>
      <c r="B3286">
        <v>61</v>
      </c>
      <c r="C3286" t="s">
        <v>456</v>
      </c>
      <c r="D3286">
        <v>10950</v>
      </c>
    </row>
    <row r="3287" spans="1:4" x14ac:dyDescent="0.25">
      <c r="A3287" t="s">
        <v>423</v>
      </c>
      <c r="B3287">
        <v>61</v>
      </c>
      <c r="C3287" t="s">
        <v>457</v>
      </c>
      <c r="D3287">
        <v>10719</v>
      </c>
    </row>
    <row r="3288" spans="1:4" x14ac:dyDescent="0.25">
      <c r="A3288" t="s">
        <v>423</v>
      </c>
      <c r="B3288">
        <v>61</v>
      </c>
      <c r="C3288" t="s">
        <v>458</v>
      </c>
      <c r="D3288">
        <v>18</v>
      </c>
    </row>
    <row r="3289" spans="1:4" x14ac:dyDescent="0.25">
      <c r="A3289" t="s">
        <v>423</v>
      </c>
      <c r="B3289">
        <v>62</v>
      </c>
      <c r="C3289" t="s">
        <v>456</v>
      </c>
      <c r="D3289">
        <v>10761</v>
      </c>
    </row>
    <row r="3290" spans="1:4" x14ac:dyDescent="0.25">
      <c r="A3290" t="s">
        <v>423</v>
      </c>
      <c r="B3290">
        <v>62</v>
      </c>
      <c r="C3290" t="s">
        <v>457</v>
      </c>
      <c r="D3290">
        <v>10281</v>
      </c>
    </row>
    <row r="3291" spans="1:4" x14ac:dyDescent="0.25">
      <c r="A3291" t="s">
        <v>423</v>
      </c>
      <c r="B3291">
        <v>62</v>
      </c>
      <c r="C3291" t="s">
        <v>458</v>
      </c>
      <c r="D3291">
        <v>26</v>
      </c>
    </row>
    <row r="3292" spans="1:4" x14ac:dyDescent="0.25">
      <c r="A3292" t="s">
        <v>423</v>
      </c>
      <c r="B3292">
        <v>63</v>
      </c>
      <c r="C3292" t="s">
        <v>456</v>
      </c>
      <c r="D3292">
        <v>10455</v>
      </c>
    </row>
    <row r="3293" spans="1:4" x14ac:dyDescent="0.25">
      <c r="A3293" t="s">
        <v>423</v>
      </c>
      <c r="B3293">
        <v>63</v>
      </c>
      <c r="C3293" t="s">
        <v>457</v>
      </c>
      <c r="D3293">
        <v>9645</v>
      </c>
    </row>
    <row r="3294" spans="1:4" x14ac:dyDescent="0.25">
      <c r="A3294" t="s">
        <v>423</v>
      </c>
      <c r="B3294">
        <v>63</v>
      </c>
      <c r="C3294" t="s">
        <v>458</v>
      </c>
      <c r="D3294">
        <v>20</v>
      </c>
    </row>
    <row r="3295" spans="1:4" x14ac:dyDescent="0.25">
      <c r="A3295" t="s">
        <v>423</v>
      </c>
      <c r="B3295">
        <v>64</v>
      </c>
      <c r="C3295" t="s">
        <v>456</v>
      </c>
      <c r="D3295">
        <v>10036</v>
      </c>
    </row>
    <row r="3296" spans="1:4" x14ac:dyDescent="0.25">
      <c r="A3296" t="s">
        <v>423</v>
      </c>
      <c r="B3296">
        <v>64</v>
      </c>
      <c r="C3296" t="s">
        <v>457</v>
      </c>
      <c r="D3296">
        <v>9393</v>
      </c>
    </row>
    <row r="3297" spans="1:4" x14ac:dyDescent="0.25">
      <c r="A3297" t="s">
        <v>423</v>
      </c>
      <c r="B3297">
        <v>64</v>
      </c>
      <c r="C3297" t="s">
        <v>458</v>
      </c>
      <c r="D3297">
        <v>12</v>
      </c>
    </row>
    <row r="3298" spans="1:4" x14ac:dyDescent="0.25">
      <c r="A3298" t="s">
        <v>423</v>
      </c>
      <c r="B3298">
        <v>65</v>
      </c>
      <c r="C3298" t="s">
        <v>456</v>
      </c>
      <c r="D3298">
        <v>9578</v>
      </c>
    </row>
    <row r="3299" spans="1:4" x14ac:dyDescent="0.25">
      <c r="A3299" t="s">
        <v>423</v>
      </c>
      <c r="B3299">
        <v>65</v>
      </c>
      <c r="C3299" t="s">
        <v>457</v>
      </c>
      <c r="D3299">
        <v>8745</v>
      </c>
    </row>
    <row r="3300" spans="1:4" x14ac:dyDescent="0.25">
      <c r="A3300" t="s">
        <v>423</v>
      </c>
      <c r="B3300">
        <v>65</v>
      </c>
      <c r="C3300" t="s">
        <v>458</v>
      </c>
      <c r="D3300">
        <v>18</v>
      </c>
    </row>
    <row r="3301" spans="1:4" x14ac:dyDescent="0.25">
      <c r="A3301" t="s">
        <v>423</v>
      </c>
      <c r="B3301">
        <v>66</v>
      </c>
      <c r="C3301" t="s">
        <v>456</v>
      </c>
      <c r="D3301">
        <v>9074</v>
      </c>
    </row>
    <row r="3302" spans="1:4" x14ac:dyDescent="0.25">
      <c r="A3302" t="s">
        <v>423</v>
      </c>
      <c r="B3302">
        <v>66</v>
      </c>
      <c r="C3302" t="s">
        <v>457</v>
      </c>
      <c r="D3302">
        <v>8254</v>
      </c>
    </row>
    <row r="3303" spans="1:4" x14ac:dyDescent="0.25">
      <c r="A3303" t="s">
        <v>423</v>
      </c>
      <c r="B3303">
        <v>66</v>
      </c>
      <c r="C3303" t="s">
        <v>458</v>
      </c>
      <c r="D3303">
        <v>9</v>
      </c>
    </row>
    <row r="3304" spans="1:4" x14ac:dyDescent="0.25">
      <c r="A3304" t="s">
        <v>423</v>
      </c>
      <c r="B3304">
        <v>67</v>
      </c>
      <c r="C3304" t="s">
        <v>456</v>
      </c>
      <c r="D3304">
        <v>8786</v>
      </c>
    </row>
    <row r="3305" spans="1:4" x14ac:dyDescent="0.25">
      <c r="A3305" t="s">
        <v>423</v>
      </c>
      <c r="B3305">
        <v>67</v>
      </c>
      <c r="C3305" t="s">
        <v>457</v>
      </c>
      <c r="D3305">
        <v>7698</v>
      </c>
    </row>
    <row r="3306" spans="1:4" x14ac:dyDescent="0.25">
      <c r="A3306" t="s">
        <v>423</v>
      </c>
      <c r="B3306">
        <v>67</v>
      </c>
      <c r="C3306" t="s">
        <v>458</v>
      </c>
      <c r="D3306">
        <v>17</v>
      </c>
    </row>
    <row r="3307" spans="1:4" x14ac:dyDescent="0.25">
      <c r="A3307" t="s">
        <v>423</v>
      </c>
      <c r="B3307">
        <v>68</v>
      </c>
      <c r="C3307" t="s">
        <v>456</v>
      </c>
      <c r="D3307">
        <v>8602</v>
      </c>
    </row>
    <row r="3308" spans="1:4" x14ac:dyDescent="0.25">
      <c r="A3308" t="s">
        <v>423</v>
      </c>
      <c r="B3308">
        <v>68</v>
      </c>
      <c r="C3308" t="s">
        <v>457</v>
      </c>
      <c r="D3308">
        <v>7725</v>
      </c>
    </row>
    <row r="3309" spans="1:4" x14ac:dyDescent="0.25">
      <c r="A3309" t="s">
        <v>423</v>
      </c>
      <c r="B3309">
        <v>68</v>
      </c>
      <c r="C3309" t="s">
        <v>458</v>
      </c>
      <c r="D3309">
        <v>20</v>
      </c>
    </row>
    <row r="3310" spans="1:4" x14ac:dyDescent="0.25">
      <c r="A3310" t="s">
        <v>423</v>
      </c>
      <c r="B3310">
        <v>69</v>
      </c>
      <c r="C3310" t="s">
        <v>456</v>
      </c>
      <c r="D3310">
        <v>8924</v>
      </c>
    </row>
    <row r="3311" spans="1:4" x14ac:dyDescent="0.25">
      <c r="A3311" t="s">
        <v>423</v>
      </c>
      <c r="B3311">
        <v>69</v>
      </c>
      <c r="C3311" t="s">
        <v>457</v>
      </c>
      <c r="D3311">
        <v>7746</v>
      </c>
    </row>
    <row r="3312" spans="1:4" x14ac:dyDescent="0.25">
      <c r="A3312" t="s">
        <v>423</v>
      </c>
      <c r="B3312">
        <v>69</v>
      </c>
      <c r="C3312" t="s">
        <v>458</v>
      </c>
      <c r="D3312">
        <v>13</v>
      </c>
    </row>
    <row r="3313" spans="1:4" x14ac:dyDescent="0.25">
      <c r="A3313" t="s">
        <v>423</v>
      </c>
      <c r="B3313">
        <v>70</v>
      </c>
      <c r="C3313" t="s">
        <v>456</v>
      </c>
      <c r="D3313">
        <v>7316</v>
      </c>
    </row>
    <row r="3314" spans="1:4" x14ac:dyDescent="0.25">
      <c r="A3314" t="s">
        <v>423</v>
      </c>
      <c r="B3314">
        <v>70</v>
      </c>
      <c r="C3314" t="s">
        <v>457</v>
      </c>
      <c r="D3314">
        <v>6659</v>
      </c>
    </row>
    <row r="3315" spans="1:4" x14ac:dyDescent="0.25">
      <c r="A3315" t="s">
        <v>423</v>
      </c>
      <c r="B3315">
        <v>70</v>
      </c>
      <c r="C3315" t="s">
        <v>458</v>
      </c>
      <c r="D3315">
        <v>13</v>
      </c>
    </row>
    <row r="3316" spans="1:4" x14ac:dyDescent="0.25">
      <c r="A3316" t="s">
        <v>423</v>
      </c>
      <c r="B3316">
        <v>71</v>
      </c>
      <c r="C3316" t="s">
        <v>456</v>
      </c>
      <c r="D3316">
        <v>6392</v>
      </c>
    </row>
    <row r="3317" spans="1:4" x14ac:dyDescent="0.25">
      <c r="A3317" t="s">
        <v>423</v>
      </c>
      <c r="B3317">
        <v>71</v>
      </c>
      <c r="C3317" t="s">
        <v>457</v>
      </c>
      <c r="D3317">
        <v>5512</v>
      </c>
    </row>
    <row r="3318" spans="1:4" x14ac:dyDescent="0.25">
      <c r="A3318" t="s">
        <v>423</v>
      </c>
      <c r="B3318">
        <v>71</v>
      </c>
      <c r="C3318" t="s">
        <v>458</v>
      </c>
      <c r="D3318">
        <v>10</v>
      </c>
    </row>
    <row r="3319" spans="1:4" x14ac:dyDescent="0.25">
      <c r="A3319" t="s">
        <v>423</v>
      </c>
      <c r="B3319">
        <v>72</v>
      </c>
      <c r="C3319" t="s">
        <v>456</v>
      </c>
      <c r="D3319">
        <v>6170</v>
      </c>
    </row>
    <row r="3320" spans="1:4" x14ac:dyDescent="0.25">
      <c r="A3320" t="s">
        <v>423</v>
      </c>
      <c r="B3320">
        <v>72</v>
      </c>
      <c r="C3320" t="s">
        <v>457</v>
      </c>
      <c r="D3320">
        <v>5421</v>
      </c>
    </row>
    <row r="3321" spans="1:4" x14ac:dyDescent="0.25">
      <c r="A3321" t="s">
        <v>423</v>
      </c>
      <c r="B3321">
        <v>72</v>
      </c>
      <c r="C3321" t="s">
        <v>458</v>
      </c>
      <c r="D3321">
        <v>10</v>
      </c>
    </row>
    <row r="3322" spans="1:4" x14ac:dyDescent="0.25">
      <c r="A3322" t="s">
        <v>423</v>
      </c>
      <c r="B3322">
        <v>73</v>
      </c>
      <c r="C3322" t="s">
        <v>456</v>
      </c>
      <c r="D3322">
        <v>5962</v>
      </c>
    </row>
    <row r="3323" spans="1:4" x14ac:dyDescent="0.25">
      <c r="A3323" t="s">
        <v>423</v>
      </c>
      <c r="B3323">
        <v>73</v>
      </c>
      <c r="C3323" t="s">
        <v>457</v>
      </c>
      <c r="D3323">
        <v>5374</v>
      </c>
    </row>
    <row r="3324" spans="1:4" x14ac:dyDescent="0.25">
      <c r="A3324" t="s">
        <v>423</v>
      </c>
      <c r="B3324">
        <v>73</v>
      </c>
      <c r="C3324" t="s">
        <v>458</v>
      </c>
      <c r="D3324">
        <v>15</v>
      </c>
    </row>
    <row r="3325" spans="1:4" x14ac:dyDescent="0.25">
      <c r="A3325" t="s">
        <v>423</v>
      </c>
      <c r="B3325">
        <v>74</v>
      </c>
      <c r="C3325" t="s">
        <v>456</v>
      </c>
      <c r="D3325">
        <v>5410</v>
      </c>
    </row>
    <row r="3326" spans="1:4" x14ac:dyDescent="0.25">
      <c r="A3326" t="s">
        <v>423</v>
      </c>
      <c r="B3326">
        <v>74</v>
      </c>
      <c r="C3326" t="s">
        <v>457</v>
      </c>
      <c r="D3326">
        <v>4789</v>
      </c>
    </row>
    <row r="3327" spans="1:4" x14ac:dyDescent="0.25">
      <c r="A3327" t="s">
        <v>423</v>
      </c>
      <c r="B3327">
        <v>74</v>
      </c>
      <c r="C3327" t="s">
        <v>458</v>
      </c>
      <c r="D3327">
        <v>8</v>
      </c>
    </row>
    <row r="3328" spans="1:4" x14ac:dyDescent="0.25">
      <c r="A3328" t="s">
        <v>423</v>
      </c>
      <c r="B3328">
        <v>75</v>
      </c>
      <c r="C3328" t="s">
        <v>456</v>
      </c>
      <c r="D3328">
        <v>4403</v>
      </c>
    </row>
    <row r="3329" spans="1:4" x14ac:dyDescent="0.25">
      <c r="A3329" t="s">
        <v>423</v>
      </c>
      <c r="B3329">
        <v>75</v>
      </c>
      <c r="C3329" t="s">
        <v>457</v>
      </c>
      <c r="D3329">
        <v>3924</v>
      </c>
    </row>
    <row r="3330" spans="1:4" x14ac:dyDescent="0.25">
      <c r="A3330" t="s">
        <v>423</v>
      </c>
      <c r="B3330">
        <v>75</v>
      </c>
      <c r="C3330" t="s">
        <v>458</v>
      </c>
      <c r="D3330">
        <v>3</v>
      </c>
    </row>
    <row r="3331" spans="1:4" x14ac:dyDescent="0.25">
      <c r="A3331" t="s">
        <v>423</v>
      </c>
      <c r="B3331">
        <v>76</v>
      </c>
      <c r="C3331" t="s">
        <v>456</v>
      </c>
      <c r="D3331">
        <v>4163</v>
      </c>
    </row>
    <row r="3332" spans="1:4" x14ac:dyDescent="0.25">
      <c r="A3332" t="s">
        <v>423</v>
      </c>
      <c r="B3332">
        <v>76</v>
      </c>
      <c r="C3332" t="s">
        <v>457</v>
      </c>
      <c r="D3332">
        <v>3691</v>
      </c>
    </row>
    <row r="3333" spans="1:4" x14ac:dyDescent="0.25">
      <c r="A3333" t="s">
        <v>423</v>
      </c>
      <c r="B3333">
        <v>76</v>
      </c>
      <c r="C3333" t="s">
        <v>458</v>
      </c>
      <c r="D3333">
        <v>12</v>
      </c>
    </row>
    <row r="3334" spans="1:4" x14ac:dyDescent="0.25">
      <c r="A3334" t="s">
        <v>423</v>
      </c>
      <c r="B3334">
        <v>77</v>
      </c>
      <c r="C3334" t="s">
        <v>456</v>
      </c>
      <c r="D3334">
        <v>3856</v>
      </c>
    </row>
    <row r="3335" spans="1:4" x14ac:dyDescent="0.25">
      <c r="A3335" t="s">
        <v>423</v>
      </c>
      <c r="B3335">
        <v>77</v>
      </c>
      <c r="C3335" t="s">
        <v>457</v>
      </c>
      <c r="D3335">
        <v>3227</v>
      </c>
    </row>
    <row r="3336" spans="1:4" x14ac:dyDescent="0.25">
      <c r="A3336" t="s">
        <v>423</v>
      </c>
      <c r="B3336">
        <v>77</v>
      </c>
      <c r="C3336" t="s">
        <v>458</v>
      </c>
      <c r="D3336">
        <v>7</v>
      </c>
    </row>
    <row r="3337" spans="1:4" x14ac:dyDescent="0.25">
      <c r="A3337" t="s">
        <v>423</v>
      </c>
      <c r="B3337">
        <v>78</v>
      </c>
      <c r="C3337" t="s">
        <v>456</v>
      </c>
      <c r="D3337">
        <v>3870</v>
      </c>
    </row>
    <row r="3338" spans="1:4" x14ac:dyDescent="0.25">
      <c r="A3338" t="s">
        <v>423</v>
      </c>
      <c r="B3338">
        <v>78</v>
      </c>
      <c r="C3338" t="s">
        <v>457</v>
      </c>
      <c r="D3338">
        <v>3046</v>
      </c>
    </row>
    <row r="3339" spans="1:4" x14ac:dyDescent="0.25">
      <c r="A3339" t="s">
        <v>423</v>
      </c>
      <c r="B3339">
        <v>78</v>
      </c>
      <c r="C3339" t="s">
        <v>458</v>
      </c>
      <c r="D3339">
        <v>10</v>
      </c>
    </row>
    <row r="3340" spans="1:4" x14ac:dyDescent="0.25">
      <c r="A3340" t="s">
        <v>423</v>
      </c>
      <c r="B3340">
        <v>79</v>
      </c>
      <c r="C3340" t="s">
        <v>456</v>
      </c>
      <c r="D3340">
        <v>3480</v>
      </c>
    </row>
    <row r="3341" spans="1:4" x14ac:dyDescent="0.25">
      <c r="A3341" t="s">
        <v>423</v>
      </c>
      <c r="B3341">
        <v>79</v>
      </c>
      <c r="C3341" t="s">
        <v>457</v>
      </c>
      <c r="D3341">
        <v>3016</v>
      </c>
    </row>
    <row r="3342" spans="1:4" x14ac:dyDescent="0.25">
      <c r="A3342" t="s">
        <v>423</v>
      </c>
      <c r="B3342">
        <v>79</v>
      </c>
      <c r="C3342" t="s">
        <v>458</v>
      </c>
      <c r="D3342">
        <v>5</v>
      </c>
    </row>
    <row r="3343" spans="1:4" x14ac:dyDescent="0.25">
      <c r="A3343" t="s">
        <v>423</v>
      </c>
      <c r="B3343">
        <v>80</v>
      </c>
      <c r="C3343" t="s">
        <v>456</v>
      </c>
      <c r="D3343">
        <v>3149</v>
      </c>
    </row>
    <row r="3344" spans="1:4" x14ac:dyDescent="0.25">
      <c r="A3344" t="s">
        <v>423</v>
      </c>
      <c r="B3344">
        <v>80</v>
      </c>
      <c r="C3344" t="s">
        <v>457</v>
      </c>
      <c r="D3344">
        <v>2570</v>
      </c>
    </row>
    <row r="3345" spans="1:4" x14ac:dyDescent="0.25">
      <c r="A3345" t="s">
        <v>423</v>
      </c>
      <c r="B3345">
        <v>80</v>
      </c>
      <c r="C3345" t="s">
        <v>458</v>
      </c>
      <c r="D3345">
        <v>4</v>
      </c>
    </row>
    <row r="3346" spans="1:4" x14ac:dyDescent="0.25">
      <c r="A3346" t="s">
        <v>423</v>
      </c>
      <c r="B3346">
        <v>81</v>
      </c>
      <c r="C3346" t="s">
        <v>456</v>
      </c>
      <c r="D3346">
        <v>2924</v>
      </c>
    </row>
    <row r="3347" spans="1:4" x14ac:dyDescent="0.25">
      <c r="A3347" t="s">
        <v>423</v>
      </c>
      <c r="B3347">
        <v>81</v>
      </c>
      <c r="C3347" t="s">
        <v>457</v>
      </c>
      <c r="D3347">
        <v>2450</v>
      </c>
    </row>
    <row r="3348" spans="1:4" x14ac:dyDescent="0.25">
      <c r="A3348" t="s">
        <v>423</v>
      </c>
      <c r="B3348">
        <v>81</v>
      </c>
      <c r="C3348" t="s">
        <v>458</v>
      </c>
      <c r="D3348">
        <v>7</v>
      </c>
    </row>
    <row r="3349" spans="1:4" x14ac:dyDescent="0.25">
      <c r="A3349" t="s">
        <v>423</v>
      </c>
      <c r="B3349">
        <v>82</v>
      </c>
      <c r="C3349" t="s">
        <v>456</v>
      </c>
      <c r="D3349">
        <v>2857</v>
      </c>
    </row>
    <row r="3350" spans="1:4" x14ac:dyDescent="0.25">
      <c r="A3350" t="s">
        <v>423</v>
      </c>
      <c r="B3350">
        <v>82</v>
      </c>
      <c r="C3350" t="s">
        <v>457</v>
      </c>
      <c r="D3350">
        <v>2163</v>
      </c>
    </row>
    <row r="3351" spans="1:4" x14ac:dyDescent="0.25">
      <c r="A3351" t="s">
        <v>423</v>
      </c>
      <c r="B3351">
        <v>82</v>
      </c>
      <c r="C3351" t="s">
        <v>458</v>
      </c>
      <c r="D3351">
        <v>2</v>
      </c>
    </row>
    <row r="3352" spans="1:4" x14ac:dyDescent="0.25">
      <c r="A3352" t="s">
        <v>423</v>
      </c>
      <c r="B3352">
        <v>83</v>
      </c>
      <c r="C3352" t="s">
        <v>456</v>
      </c>
      <c r="D3352">
        <v>2537</v>
      </c>
    </row>
    <row r="3353" spans="1:4" x14ac:dyDescent="0.25">
      <c r="A3353" t="s">
        <v>423</v>
      </c>
      <c r="B3353">
        <v>83</v>
      </c>
      <c r="C3353" t="s">
        <v>457</v>
      </c>
      <c r="D3353">
        <v>2064</v>
      </c>
    </row>
    <row r="3354" spans="1:4" x14ac:dyDescent="0.25">
      <c r="A3354" t="s">
        <v>423</v>
      </c>
      <c r="B3354">
        <v>83</v>
      </c>
      <c r="C3354" t="s">
        <v>458</v>
      </c>
      <c r="D3354">
        <v>5</v>
      </c>
    </row>
    <row r="3355" spans="1:4" x14ac:dyDescent="0.25">
      <c r="A3355" t="s">
        <v>423</v>
      </c>
      <c r="B3355">
        <v>84</v>
      </c>
      <c r="C3355" t="s">
        <v>456</v>
      </c>
      <c r="D3355">
        <v>2474</v>
      </c>
    </row>
    <row r="3356" spans="1:4" x14ac:dyDescent="0.25">
      <c r="A3356" t="s">
        <v>423</v>
      </c>
      <c r="B3356">
        <v>84</v>
      </c>
      <c r="C3356" t="s">
        <v>457</v>
      </c>
      <c r="D3356">
        <v>1870</v>
      </c>
    </row>
    <row r="3357" spans="1:4" x14ac:dyDescent="0.25">
      <c r="A3357" t="s">
        <v>423</v>
      </c>
      <c r="B3357">
        <v>84</v>
      </c>
      <c r="C3357" t="s">
        <v>458</v>
      </c>
      <c r="D3357">
        <v>5</v>
      </c>
    </row>
    <row r="3358" spans="1:4" x14ac:dyDescent="0.25">
      <c r="A3358" t="s">
        <v>423</v>
      </c>
      <c r="B3358">
        <v>85</v>
      </c>
      <c r="C3358" t="s">
        <v>456</v>
      </c>
      <c r="D3358">
        <v>2342</v>
      </c>
    </row>
    <row r="3359" spans="1:4" x14ac:dyDescent="0.25">
      <c r="A3359" t="s">
        <v>423</v>
      </c>
      <c r="B3359">
        <v>85</v>
      </c>
      <c r="C3359" t="s">
        <v>457</v>
      </c>
      <c r="D3359">
        <v>1648</v>
      </c>
    </row>
    <row r="3360" spans="1:4" x14ac:dyDescent="0.25">
      <c r="A3360" t="s">
        <v>423</v>
      </c>
      <c r="B3360">
        <v>85</v>
      </c>
      <c r="C3360" t="s">
        <v>458</v>
      </c>
      <c r="D3360">
        <v>6</v>
      </c>
    </row>
    <row r="3361" spans="1:4" x14ac:dyDescent="0.25">
      <c r="A3361" t="s">
        <v>423</v>
      </c>
      <c r="B3361">
        <v>86</v>
      </c>
      <c r="C3361" t="s">
        <v>456</v>
      </c>
      <c r="D3361">
        <v>2214</v>
      </c>
    </row>
    <row r="3362" spans="1:4" x14ac:dyDescent="0.25">
      <c r="A3362" t="s">
        <v>423</v>
      </c>
      <c r="B3362">
        <v>86</v>
      </c>
      <c r="C3362" t="s">
        <v>457</v>
      </c>
      <c r="D3362">
        <v>1669</v>
      </c>
    </row>
    <row r="3363" spans="1:4" x14ac:dyDescent="0.25">
      <c r="A3363" t="s">
        <v>423</v>
      </c>
      <c r="B3363">
        <v>86</v>
      </c>
      <c r="C3363" t="s">
        <v>458</v>
      </c>
      <c r="D3363">
        <v>4</v>
      </c>
    </row>
    <row r="3364" spans="1:4" x14ac:dyDescent="0.25">
      <c r="A3364" t="s">
        <v>423</v>
      </c>
      <c r="B3364">
        <v>87</v>
      </c>
      <c r="C3364" t="s">
        <v>456</v>
      </c>
      <c r="D3364">
        <v>2095</v>
      </c>
    </row>
    <row r="3365" spans="1:4" x14ac:dyDescent="0.25">
      <c r="A3365" t="s">
        <v>423</v>
      </c>
      <c r="B3365">
        <v>87</v>
      </c>
      <c r="C3365" t="s">
        <v>457</v>
      </c>
      <c r="D3365">
        <v>1371</v>
      </c>
    </row>
    <row r="3366" spans="1:4" x14ac:dyDescent="0.25">
      <c r="A3366" t="s">
        <v>423</v>
      </c>
      <c r="B3366">
        <v>87</v>
      </c>
      <c r="C3366" t="s">
        <v>458</v>
      </c>
      <c r="D3366">
        <v>2</v>
      </c>
    </row>
    <row r="3367" spans="1:4" x14ac:dyDescent="0.25">
      <c r="A3367" t="s">
        <v>423</v>
      </c>
      <c r="B3367">
        <v>88</v>
      </c>
      <c r="C3367" t="s">
        <v>456</v>
      </c>
      <c r="D3367">
        <v>1941</v>
      </c>
    </row>
    <row r="3368" spans="1:4" x14ac:dyDescent="0.25">
      <c r="A3368" t="s">
        <v>423</v>
      </c>
      <c r="B3368">
        <v>88</v>
      </c>
      <c r="C3368" t="s">
        <v>457</v>
      </c>
      <c r="D3368">
        <v>1184</v>
      </c>
    </row>
    <row r="3369" spans="1:4" x14ac:dyDescent="0.25">
      <c r="A3369" t="s">
        <v>423</v>
      </c>
      <c r="B3369">
        <v>88</v>
      </c>
      <c r="C3369" t="s">
        <v>458</v>
      </c>
      <c r="D3369">
        <v>1</v>
      </c>
    </row>
    <row r="3370" spans="1:4" x14ac:dyDescent="0.25">
      <c r="A3370" t="s">
        <v>423</v>
      </c>
      <c r="B3370">
        <v>89</v>
      </c>
      <c r="C3370" t="s">
        <v>456</v>
      </c>
      <c r="D3370">
        <v>1792</v>
      </c>
    </row>
    <row r="3371" spans="1:4" x14ac:dyDescent="0.25">
      <c r="A3371" t="s">
        <v>423</v>
      </c>
      <c r="B3371">
        <v>89</v>
      </c>
      <c r="C3371" t="s">
        <v>457</v>
      </c>
      <c r="D3371">
        <v>1087</v>
      </c>
    </row>
    <row r="3372" spans="1:4" x14ac:dyDescent="0.25">
      <c r="A3372" t="s">
        <v>423</v>
      </c>
      <c r="B3372">
        <v>89</v>
      </c>
      <c r="C3372" t="s">
        <v>458</v>
      </c>
      <c r="D3372">
        <v>5</v>
      </c>
    </row>
    <row r="3373" spans="1:4" x14ac:dyDescent="0.25">
      <c r="A3373" t="s">
        <v>423</v>
      </c>
      <c r="B3373">
        <v>90</v>
      </c>
      <c r="C3373" t="s">
        <v>456</v>
      </c>
      <c r="D3373">
        <v>1609</v>
      </c>
    </row>
    <row r="3374" spans="1:4" x14ac:dyDescent="0.25">
      <c r="A3374" t="s">
        <v>423</v>
      </c>
      <c r="B3374">
        <v>90</v>
      </c>
      <c r="C3374" t="s">
        <v>457</v>
      </c>
      <c r="D3374">
        <v>945</v>
      </c>
    </row>
    <row r="3375" spans="1:4" x14ac:dyDescent="0.25">
      <c r="A3375" t="s">
        <v>423</v>
      </c>
      <c r="B3375">
        <v>90</v>
      </c>
      <c r="C3375" t="s">
        <v>458</v>
      </c>
      <c r="D3375">
        <v>1</v>
      </c>
    </row>
    <row r="3376" spans="1:4" x14ac:dyDescent="0.25">
      <c r="A3376" t="s">
        <v>423</v>
      </c>
      <c r="B3376">
        <v>91</v>
      </c>
      <c r="C3376" t="s">
        <v>456</v>
      </c>
      <c r="D3376">
        <v>1497</v>
      </c>
    </row>
    <row r="3377" spans="1:4" x14ac:dyDescent="0.25">
      <c r="A3377" t="s">
        <v>423</v>
      </c>
      <c r="B3377">
        <v>91</v>
      </c>
      <c r="C3377" t="s">
        <v>457</v>
      </c>
      <c r="D3377">
        <v>810</v>
      </c>
    </row>
    <row r="3378" spans="1:4" x14ac:dyDescent="0.25">
      <c r="A3378" t="s">
        <v>423</v>
      </c>
      <c r="B3378">
        <v>91</v>
      </c>
      <c r="C3378" t="s">
        <v>458</v>
      </c>
      <c r="D3378">
        <v>1</v>
      </c>
    </row>
    <row r="3379" spans="1:4" x14ac:dyDescent="0.25">
      <c r="A3379" t="s">
        <v>423</v>
      </c>
      <c r="B3379">
        <v>92</v>
      </c>
      <c r="C3379" t="s">
        <v>456</v>
      </c>
      <c r="D3379">
        <v>1297</v>
      </c>
    </row>
    <row r="3380" spans="1:4" x14ac:dyDescent="0.25">
      <c r="A3380" t="s">
        <v>423</v>
      </c>
      <c r="B3380">
        <v>92</v>
      </c>
      <c r="C3380" t="s">
        <v>457</v>
      </c>
      <c r="D3380">
        <v>640</v>
      </c>
    </row>
    <row r="3381" spans="1:4" x14ac:dyDescent="0.25">
      <c r="A3381" t="s">
        <v>423</v>
      </c>
      <c r="B3381">
        <v>92</v>
      </c>
      <c r="C3381" t="s">
        <v>458</v>
      </c>
      <c r="D3381">
        <v>2</v>
      </c>
    </row>
    <row r="3382" spans="1:4" x14ac:dyDescent="0.25">
      <c r="A3382" t="s">
        <v>423</v>
      </c>
      <c r="B3382">
        <v>93</v>
      </c>
      <c r="C3382" t="s">
        <v>456</v>
      </c>
      <c r="D3382">
        <v>1065</v>
      </c>
    </row>
    <row r="3383" spans="1:4" x14ac:dyDescent="0.25">
      <c r="A3383" t="s">
        <v>423</v>
      </c>
      <c r="B3383">
        <v>93</v>
      </c>
      <c r="C3383" t="s">
        <v>457</v>
      </c>
      <c r="D3383">
        <v>559</v>
      </c>
    </row>
    <row r="3384" spans="1:4" x14ac:dyDescent="0.25">
      <c r="A3384" t="s">
        <v>423</v>
      </c>
      <c r="B3384">
        <v>93</v>
      </c>
      <c r="C3384" t="s">
        <v>458</v>
      </c>
      <c r="D3384">
        <v>1</v>
      </c>
    </row>
    <row r="3385" spans="1:4" x14ac:dyDescent="0.25">
      <c r="A3385" t="s">
        <v>423</v>
      </c>
      <c r="B3385">
        <v>94</v>
      </c>
      <c r="C3385" t="s">
        <v>456</v>
      </c>
      <c r="D3385">
        <v>889</v>
      </c>
    </row>
    <row r="3386" spans="1:4" x14ac:dyDescent="0.25">
      <c r="A3386" t="s">
        <v>423</v>
      </c>
      <c r="B3386">
        <v>94</v>
      </c>
      <c r="C3386" t="s">
        <v>457</v>
      </c>
      <c r="D3386">
        <v>458</v>
      </c>
    </row>
    <row r="3387" spans="1:4" x14ac:dyDescent="0.25">
      <c r="A3387" t="s">
        <v>423</v>
      </c>
      <c r="B3387">
        <v>95</v>
      </c>
      <c r="C3387" t="s">
        <v>456</v>
      </c>
      <c r="D3387">
        <v>703</v>
      </c>
    </row>
    <row r="3388" spans="1:4" x14ac:dyDescent="0.25">
      <c r="A3388" t="s">
        <v>423</v>
      </c>
      <c r="B3388">
        <v>95</v>
      </c>
      <c r="C3388" t="s">
        <v>457</v>
      </c>
      <c r="D3388">
        <v>332</v>
      </c>
    </row>
    <row r="3389" spans="1:4" x14ac:dyDescent="0.25">
      <c r="A3389" t="s">
        <v>423</v>
      </c>
      <c r="B3389">
        <v>95</v>
      </c>
      <c r="C3389" t="s">
        <v>458</v>
      </c>
      <c r="D3389">
        <v>1</v>
      </c>
    </row>
    <row r="3390" spans="1:4" x14ac:dyDescent="0.25">
      <c r="A3390" t="s">
        <v>423</v>
      </c>
      <c r="B3390">
        <v>96</v>
      </c>
      <c r="C3390" t="s">
        <v>456</v>
      </c>
      <c r="D3390">
        <v>553</v>
      </c>
    </row>
    <row r="3391" spans="1:4" x14ac:dyDescent="0.25">
      <c r="A3391" t="s">
        <v>423</v>
      </c>
      <c r="B3391">
        <v>96</v>
      </c>
      <c r="C3391" t="s">
        <v>457</v>
      </c>
      <c r="D3391">
        <v>240</v>
      </c>
    </row>
    <row r="3392" spans="1:4" x14ac:dyDescent="0.25">
      <c r="A3392" t="s">
        <v>423</v>
      </c>
      <c r="B3392">
        <v>96</v>
      </c>
      <c r="C3392" t="s">
        <v>458</v>
      </c>
      <c r="D3392">
        <v>1</v>
      </c>
    </row>
    <row r="3393" spans="1:4" x14ac:dyDescent="0.25">
      <c r="A3393" t="s">
        <v>423</v>
      </c>
      <c r="B3393">
        <v>97</v>
      </c>
      <c r="C3393" t="s">
        <v>456</v>
      </c>
      <c r="D3393">
        <v>374</v>
      </c>
    </row>
    <row r="3394" spans="1:4" x14ac:dyDescent="0.25">
      <c r="A3394" t="s">
        <v>423</v>
      </c>
      <c r="B3394">
        <v>97</v>
      </c>
      <c r="C3394" t="s">
        <v>457</v>
      </c>
      <c r="D3394">
        <v>139</v>
      </c>
    </row>
    <row r="3395" spans="1:4" x14ac:dyDescent="0.25">
      <c r="A3395" t="s">
        <v>423</v>
      </c>
      <c r="B3395">
        <v>98</v>
      </c>
      <c r="C3395" t="s">
        <v>456</v>
      </c>
      <c r="D3395">
        <v>270</v>
      </c>
    </row>
    <row r="3396" spans="1:4" x14ac:dyDescent="0.25">
      <c r="A3396" t="s">
        <v>423</v>
      </c>
      <c r="B3396">
        <v>98</v>
      </c>
      <c r="C3396" t="s">
        <v>457</v>
      </c>
      <c r="D3396">
        <v>100</v>
      </c>
    </row>
    <row r="3397" spans="1:4" x14ac:dyDescent="0.25">
      <c r="A3397" t="s">
        <v>423</v>
      </c>
      <c r="B3397">
        <v>99</v>
      </c>
      <c r="C3397" t="s">
        <v>456</v>
      </c>
      <c r="D3397">
        <v>197</v>
      </c>
    </row>
    <row r="3398" spans="1:4" x14ac:dyDescent="0.25">
      <c r="A3398" t="s">
        <v>423</v>
      </c>
      <c r="B3398">
        <v>99</v>
      </c>
      <c r="C3398" t="s">
        <v>457</v>
      </c>
      <c r="D3398">
        <v>59</v>
      </c>
    </row>
    <row r="3399" spans="1:4" x14ac:dyDescent="0.25">
      <c r="A3399" t="s">
        <v>423</v>
      </c>
      <c r="B3399" t="s">
        <v>459</v>
      </c>
      <c r="C3399" t="s">
        <v>456</v>
      </c>
      <c r="D3399">
        <v>10</v>
      </c>
    </row>
    <row r="3400" spans="1:4" x14ac:dyDescent="0.25">
      <c r="A3400" t="s">
        <v>423</v>
      </c>
      <c r="B3400" t="s">
        <v>459</v>
      </c>
      <c r="C3400" t="s">
        <v>457</v>
      </c>
      <c r="D3400">
        <v>13</v>
      </c>
    </row>
    <row r="3401" spans="1:4" x14ac:dyDescent="0.25">
      <c r="A3401" t="s">
        <v>423</v>
      </c>
      <c r="B3401" t="s">
        <v>459</v>
      </c>
      <c r="C3401" t="s">
        <v>458</v>
      </c>
      <c r="D3401">
        <v>1</v>
      </c>
    </row>
    <row r="3402" spans="1:4" x14ac:dyDescent="0.25">
      <c r="A3402" t="s">
        <v>424</v>
      </c>
      <c r="B3402">
        <v>100</v>
      </c>
      <c r="C3402" t="s">
        <v>456</v>
      </c>
      <c r="D3402">
        <v>21</v>
      </c>
    </row>
    <row r="3403" spans="1:4" x14ac:dyDescent="0.25">
      <c r="A3403" t="s">
        <v>424</v>
      </c>
      <c r="B3403">
        <v>100</v>
      </c>
      <c r="C3403" t="s">
        <v>457</v>
      </c>
      <c r="D3403">
        <v>4</v>
      </c>
    </row>
    <row r="3404" spans="1:4" x14ac:dyDescent="0.25">
      <c r="A3404" t="s">
        <v>424</v>
      </c>
      <c r="B3404">
        <v>101</v>
      </c>
      <c r="C3404" t="s">
        <v>456</v>
      </c>
      <c r="D3404">
        <v>14</v>
      </c>
    </row>
    <row r="3405" spans="1:4" x14ac:dyDescent="0.25">
      <c r="A3405" t="s">
        <v>424</v>
      </c>
      <c r="B3405">
        <v>101</v>
      </c>
      <c r="C3405" t="s">
        <v>457</v>
      </c>
      <c r="D3405">
        <v>5</v>
      </c>
    </row>
    <row r="3406" spans="1:4" x14ac:dyDescent="0.25">
      <c r="A3406" t="s">
        <v>424</v>
      </c>
      <c r="B3406">
        <v>102</v>
      </c>
      <c r="C3406" t="s">
        <v>456</v>
      </c>
      <c r="D3406">
        <v>5</v>
      </c>
    </row>
    <row r="3407" spans="1:4" x14ac:dyDescent="0.25">
      <c r="A3407" t="s">
        <v>424</v>
      </c>
      <c r="B3407">
        <v>102</v>
      </c>
      <c r="C3407" t="s">
        <v>457</v>
      </c>
      <c r="D3407">
        <v>1</v>
      </c>
    </row>
    <row r="3408" spans="1:4" x14ac:dyDescent="0.25">
      <c r="A3408" t="s">
        <v>424</v>
      </c>
      <c r="B3408">
        <v>103</v>
      </c>
      <c r="C3408" t="s">
        <v>456</v>
      </c>
      <c r="D3408">
        <v>5</v>
      </c>
    </row>
    <row r="3409" spans="1:4" x14ac:dyDescent="0.25">
      <c r="A3409" t="s">
        <v>424</v>
      </c>
      <c r="B3409">
        <v>103</v>
      </c>
      <c r="C3409" t="s">
        <v>457</v>
      </c>
      <c r="D3409">
        <v>1</v>
      </c>
    </row>
    <row r="3410" spans="1:4" x14ac:dyDescent="0.25">
      <c r="A3410" t="s">
        <v>424</v>
      </c>
      <c r="B3410">
        <v>104</v>
      </c>
      <c r="C3410" t="s">
        <v>456</v>
      </c>
      <c r="D3410">
        <v>1</v>
      </c>
    </row>
    <row r="3411" spans="1:4" x14ac:dyDescent="0.25">
      <c r="A3411" t="s">
        <v>424</v>
      </c>
      <c r="B3411">
        <v>105</v>
      </c>
      <c r="C3411" t="s">
        <v>456</v>
      </c>
      <c r="D3411">
        <v>1</v>
      </c>
    </row>
    <row r="3412" spans="1:4" x14ac:dyDescent="0.25">
      <c r="A3412" t="s">
        <v>424</v>
      </c>
      <c r="B3412">
        <v>106</v>
      </c>
      <c r="C3412" t="s">
        <v>456</v>
      </c>
      <c r="D3412">
        <v>1</v>
      </c>
    </row>
    <row r="3413" spans="1:4" x14ac:dyDescent="0.25">
      <c r="A3413" t="s">
        <v>424</v>
      </c>
      <c r="B3413">
        <v>107</v>
      </c>
      <c r="C3413" t="s">
        <v>457</v>
      </c>
      <c r="D3413">
        <v>1</v>
      </c>
    </row>
    <row r="3414" spans="1:4" x14ac:dyDescent="0.25">
      <c r="A3414" t="s">
        <v>424</v>
      </c>
      <c r="B3414">
        <v>17</v>
      </c>
      <c r="C3414" t="s">
        <v>456</v>
      </c>
      <c r="D3414">
        <v>1</v>
      </c>
    </row>
    <row r="3415" spans="1:4" x14ac:dyDescent="0.25">
      <c r="A3415" t="s">
        <v>424</v>
      </c>
      <c r="B3415">
        <v>17</v>
      </c>
      <c r="C3415" t="s">
        <v>457</v>
      </c>
      <c r="D3415">
        <v>1</v>
      </c>
    </row>
    <row r="3416" spans="1:4" x14ac:dyDescent="0.25">
      <c r="A3416" t="s">
        <v>424</v>
      </c>
      <c r="B3416">
        <v>18</v>
      </c>
      <c r="C3416" t="s">
        <v>456</v>
      </c>
      <c r="D3416">
        <v>778</v>
      </c>
    </row>
    <row r="3417" spans="1:4" x14ac:dyDescent="0.25">
      <c r="A3417" t="s">
        <v>424</v>
      </c>
      <c r="B3417">
        <v>18</v>
      </c>
      <c r="C3417" t="s">
        <v>457</v>
      </c>
      <c r="D3417">
        <v>788</v>
      </c>
    </row>
    <row r="3418" spans="1:4" x14ac:dyDescent="0.25">
      <c r="A3418" t="s">
        <v>424</v>
      </c>
      <c r="B3418">
        <v>18</v>
      </c>
      <c r="C3418" t="s">
        <v>458</v>
      </c>
      <c r="D3418">
        <v>1</v>
      </c>
    </row>
    <row r="3419" spans="1:4" x14ac:dyDescent="0.25">
      <c r="A3419" t="s">
        <v>424</v>
      </c>
      <c r="B3419">
        <v>19</v>
      </c>
      <c r="C3419" t="s">
        <v>456</v>
      </c>
      <c r="D3419">
        <v>950</v>
      </c>
    </row>
    <row r="3420" spans="1:4" x14ac:dyDescent="0.25">
      <c r="A3420" t="s">
        <v>424</v>
      </c>
      <c r="B3420">
        <v>19</v>
      </c>
      <c r="C3420" t="s">
        <v>457</v>
      </c>
      <c r="D3420">
        <v>929</v>
      </c>
    </row>
    <row r="3421" spans="1:4" x14ac:dyDescent="0.25">
      <c r="A3421" t="s">
        <v>424</v>
      </c>
      <c r="B3421">
        <v>20</v>
      </c>
      <c r="C3421" t="s">
        <v>456</v>
      </c>
      <c r="D3421">
        <v>956</v>
      </c>
    </row>
    <row r="3422" spans="1:4" x14ac:dyDescent="0.25">
      <c r="A3422" t="s">
        <v>424</v>
      </c>
      <c r="B3422">
        <v>20</v>
      </c>
      <c r="C3422" t="s">
        <v>457</v>
      </c>
      <c r="D3422">
        <v>958</v>
      </c>
    </row>
    <row r="3423" spans="1:4" x14ac:dyDescent="0.25">
      <c r="A3423" t="s">
        <v>424</v>
      </c>
      <c r="B3423">
        <v>21</v>
      </c>
      <c r="C3423" t="s">
        <v>456</v>
      </c>
      <c r="D3423">
        <v>1082</v>
      </c>
    </row>
    <row r="3424" spans="1:4" x14ac:dyDescent="0.25">
      <c r="A3424" t="s">
        <v>424</v>
      </c>
      <c r="B3424">
        <v>21</v>
      </c>
      <c r="C3424" t="s">
        <v>457</v>
      </c>
      <c r="D3424">
        <v>1016</v>
      </c>
    </row>
    <row r="3425" spans="1:4" x14ac:dyDescent="0.25">
      <c r="A3425" t="s">
        <v>424</v>
      </c>
      <c r="B3425">
        <v>22</v>
      </c>
      <c r="C3425" t="s">
        <v>456</v>
      </c>
      <c r="D3425">
        <v>1203</v>
      </c>
    </row>
    <row r="3426" spans="1:4" x14ac:dyDescent="0.25">
      <c r="A3426" t="s">
        <v>424</v>
      </c>
      <c r="B3426">
        <v>22</v>
      </c>
      <c r="C3426" t="s">
        <v>457</v>
      </c>
      <c r="D3426">
        <v>1170</v>
      </c>
    </row>
    <row r="3427" spans="1:4" x14ac:dyDescent="0.25">
      <c r="A3427" t="s">
        <v>424</v>
      </c>
      <c r="B3427">
        <v>22</v>
      </c>
      <c r="C3427" t="s">
        <v>458</v>
      </c>
      <c r="D3427">
        <v>1</v>
      </c>
    </row>
    <row r="3428" spans="1:4" x14ac:dyDescent="0.25">
      <c r="A3428" t="s">
        <v>424</v>
      </c>
      <c r="B3428">
        <v>23</v>
      </c>
      <c r="C3428" t="s">
        <v>456</v>
      </c>
      <c r="D3428">
        <v>1156</v>
      </c>
    </row>
    <row r="3429" spans="1:4" x14ac:dyDescent="0.25">
      <c r="A3429" t="s">
        <v>424</v>
      </c>
      <c r="B3429">
        <v>23</v>
      </c>
      <c r="C3429" t="s">
        <v>457</v>
      </c>
      <c r="D3429">
        <v>1191</v>
      </c>
    </row>
    <row r="3430" spans="1:4" x14ac:dyDescent="0.25">
      <c r="A3430" t="s">
        <v>424</v>
      </c>
      <c r="B3430">
        <v>24</v>
      </c>
      <c r="C3430" t="s">
        <v>456</v>
      </c>
      <c r="D3430">
        <v>1309</v>
      </c>
    </row>
    <row r="3431" spans="1:4" x14ac:dyDescent="0.25">
      <c r="A3431" t="s">
        <v>424</v>
      </c>
      <c r="B3431">
        <v>24</v>
      </c>
      <c r="C3431" t="s">
        <v>457</v>
      </c>
      <c r="D3431">
        <v>1276</v>
      </c>
    </row>
    <row r="3432" spans="1:4" x14ac:dyDescent="0.25">
      <c r="A3432" t="s">
        <v>424</v>
      </c>
      <c r="B3432">
        <v>24</v>
      </c>
      <c r="C3432" t="s">
        <v>458</v>
      </c>
      <c r="D3432">
        <v>1</v>
      </c>
    </row>
    <row r="3433" spans="1:4" x14ac:dyDescent="0.25">
      <c r="A3433" t="s">
        <v>424</v>
      </c>
      <c r="B3433">
        <v>25</v>
      </c>
      <c r="C3433" t="s">
        <v>456</v>
      </c>
      <c r="D3433">
        <v>1365</v>
      </c>
    </row>
    <row r="3434" spans="1:4" x14ac:dyDescent="0.25">
      <c r="A3434" t="s">
        <v>424</v>
      </c>
      <c r="B3434">
        <v>25</v>
      </c>
      <c r="C3434" t="s">
        <v>457</v>
      </c>
      <c r="D3434">
        <v>1301</v>
      </c>
    </row>
    <row r="3435" spans="1:4" x14ac:dyDescent="0.25">
      <c r="A3435" t="s">
        <v>424</v>
      </c>
      <c r="B3435">
        <v>25</v>
      </c>
      <c r="C3435" t="s">
        <v>458</v>
      </c>
      <c r="D3435">
        <v>1</v>
      </c>
    </row>
    <row r="3436" spans="1:4" x14ac:dyDescent="0.25">
      <c r="A3436" t="s">
        <v>424</v>
      </c>
      <c r="B3436">
        <v>26</v>
      </c>
      <c r="C3436" t="s">
        <v>456</v>
      </c>
      <c r="D3436">
        <v>1403</v>
      </c>
    </row>
    <row r="3437" spans="1:4" x14ac:dyDescent="0.25">
      <c r="A3437" t="s">
        <v>424</v>
      </c>
      <c r="B3437">
        <v>26</v>
      </c>
      <c r="C3437" t="s">
        <v>457</v>
      </c>
      <c r="D3437">
        <v>1341</v>
      </c>
    </row>
    <row r="3438" spans="1:4" x14ac:dyDescent="0.25">
      <c r="A3438" t="s">
        <v>424</v>
      </c>
      <c r="B3438">
        <v>27</v>
      </c>
      <c r="C3438" t="s">
        <v>456</v>
      </c>
      <c r="D3438">
        <v>1369</v>
      </c>
    </row>
    <row r="3439" spans="1:4" x14ac:dyDescent="0.25">
      <c r="A3439" t="s">
        <v>424</v>
      </c>
      <c r="B3439">
        <v>27</v>
      </c>
      <c r="C3439" t="s">
        <v>457</v>
      </c>
      <c r="D3439">
        <v>1283</v>
      </c>
    </row>
    <row r="3440" spans="1:4" x14ac:dyDescent="0.25">
      <c r="A3440" t="s">
        <v>424</v>
      </c>
      <c r="B3440">
        <v>28</v>
      </c>
      <c r="C3440" t="s">
        <v>456</v>
      </c>
      <c r="D3440">
        <v>1255</v>
      </c>
    </row>
    <row r="3441" spans="1:4" x14ac:dyDescent="0.25">
      <c r="A3441" t="s">
        <v>424</v>
      </c>
      <c r="B3441">
        <v>28</v>
      </c>
      <c r="C3441" t="s">
        <v>457</v>
      </c>
      <c r="D3441">
        <v>1249</v>
      </c>
    </row>
    <row r="3442" spans="1:4" x14ac:dyDescent="0.25">
      <c r="A3442" t="s">
        <v>424</v>
      </c>
      <c r="B3442">
        <v>28</v>
      </c>
      <c r="C3442" t="s">
        <v>458</v>
      </c>
      <c r="D3442">
        <v>1</v>
      </c>
    </row>
    <row r="3443" spans="1:4" x14ac:dyDescent="0.25">
      <c r="A3443" t="s">
        <v>424</v>
      </c>
      <c r="B3443">
        <v>29</v>
      </c>
      <c r="C3443" t="s">
        <v>456</v>
      </c>
      <c r="D3443">
        <v>1227</v>
      </c>
    </row>
    <row r="3444" spans="1:4" x14ac:dyDescent="0.25">
      <c r="A3444" t="s">
        <v>424</v>
      </c>
      <c r="B3444">
        <v>29</v>
      </c>
      <c r="C3444" t="s">
        <v>457</v>
      </c>
      <c r="D3444">
        <v>1213</v>
      </c>
    </row>
    <row r="3445" spans="1:4" x14ac:dyDescent="0.25">
      <c r="A3445" t="s">
        <v>424</v>
      </c>
      <c r="B3445">
        <v>30</v>
      </c>
      <c r="C3445" t="s">
        <v>456</v>
      </c>
      <c r="D3445">
        <v>1286</v>
      </c>
    </row>
    <row r="3446" spans="1:4" x14ac:dyDescent="0.25">
      <c r="A3446" t="s">
        <v>424</v>
      </c>
      <c r="B3446">
        <v>30</v>
      </c>
      <c r="C3446" t="s">
        <v>457</v>
      </c>
      <c r="D3446">
        <v>1310</v>
      </c>
    </row>
    <row r="3447" spans="1:4" x14ac:dyDescent="0.25">
      <c r="A3447" t="s">
        <v>424</v>
      </c>
      <c r="B3447">
        <v>31</v>
      </c>
      <c r="C3447" t="s">
        <v>456</v>
      </c>
      <c r="D3447">
        <v>1344</v>
      </c>
    </row>
    <row r="3448" spans="1:4" x14ac:dyDescent="0.25">
      <c r="A3448" t="s">
        <v>424</v>
      </c>
      <c r="B3448">
        <v>31</v>
      </c>
      <c r="C3448" t="s">
        <v>457</v>
      </c>
      <c r="D3448">
        <v>1271</v>
      </c>
    </row>
    <row r="3449" spans="1:4" x14ac:dyDescent="0.25">
      <c r="A3449" t="s">
        <v>424</v>
      </c>
      <c r="B3449">
        <v>32</v>
      </c>
      <c r="C3449" t="s">
        <v>456</v>
      </c>
      <c r="D3449">
        <v>1355</v>
      </c>
    </row>
    <row r="3450" spans="1:4" x14ac:dyDescent="0.25">
      <c r="A3450" t="s">
        <v>424</v>
      </c>
      <c r="B3450">
        <v>32</v>
      </c>
      <c r="C3450" t="s">
        <v>457</v>
      </c>
      <c r="D3450">
        <v>1292</v>
      </c>
    </row>
    <row r="3451" spans="1:4" x14ac:dyDescent="0.25">
      <c r="A3451" t="s">
        <v>424</v>
      </c>
      <c r="B3451">
        <v>33</v>
      </c>
      <c r="C3451" t="s">
        <v>456</v>
      </c>
      <c r="D3451">
        <v>1293</v>
      </c>
    </row>
    <row r="3452" spans="1:4" x14ac:dyDescent="0.25">
      <c r="A3452" t="s">
        <v>424</v>
      </c>
      <c r="B3452">
        <v>33</v>
      </c>
      <c r="C3452" t="s">
        <v>457</v>
      </c>
      <c r="D3452">
        <v>1270</v>
      </c>
    </row>
    <row r="3453" spans="1:4" x14ac:dyDescent="0.25">
      <c r="A3453" t="s">
        <v>424</v>
      </c>
      <c r="B3453">
        <v>33</v>
      </c>
      <c r="C3453" t="s">
        <v>458</v>
      </c>
      <c r="D3453">
        <v>1</v>
      </c>
    </row>
    <row r="3454" spans="1:4" x14ac:dyDescent="0.25">
      <c r="A3454" t="s">
        <v>424</v>
      </c>
      <c r="B3454">
        <v>34</v>
      </c>
      <c r="C3454" t="s">
        <v>456</v>
      </c>
      <c r="D3454">
        <v>1301</v>
      </c>
    </row>
    <row r="3455" spans="1:4" x14ac:dyDescent="0.25">
      <c r="A3455" t="s">
        <v>424</v>
      </c>
      <c r="B3455">
        <v>34</v>
      </c>
      <c r="C3455" t="s">
        <v>457</v>
      </c>
      <c r="D3455">
        <v>1293</v>
      </c>
    </row>
    <row r="3456" spans="1:4" x14ac:dyDescent="0.25">
      <c r="A3456" t="s">
        <v>424</v>
      </c>
      <c r="B3456">
        <v>35</v>
      </c>
      <c r="C3456" t="s">
        <v>456</v>
      </c>
      <c r="D3456">
        <v>1404</v>
      </c>
    </row>
    <row r="3457" spans="1:4" x14ac:dyDescent="0.25">
      <c r="A3457" t="s">
        <v>424</v>
      </c>
      <c r="B3457">
        <v>35</v>
      </c>
      <c r="C3457" t="s">
        <v>457</v>
      </c>
      <c r="D3457">
        <v>1272</v>
      </c>
    </row>
    <row r="3458" spans="1:4" x14ac:dyDescent="0.25">
      <c r="A3458" t="s">
        <v>424</v>
      </c>
      <c r="B3458">
        <v>36</v>
      </c>
      <c r="C3458" t="s">
        <v>456</v>
      </c>
      <c r="D3458">
        <v>1333</v>
      </c>
    </row>
    <row r="3459" spans="1:4" x14ac:dyDescent="0.25">
      <c r="A3459" t="s">
        <v>424</v>
      </c>
      <c r="B3459">
        <v>36</v>
      </c>
      <c r="C3459" t="s">
        <v>457</v>
      </c>
      <c r="D3459">
        <v>1279</v>
      </c>
    </row>
    <row r="3460" spans="1:4" x14ac:dyDescent="0.25">
      <c r="A3460" t="s">
        <v>424</v>
      </c>
      <c r="B3460">
        <v>37</v>
      </c>
      <c r="C3460" t="s">
        <v>456</v>
      </c>
      <c r="D3460">
        <v>1280</v>
      </c>
    </row>
    <row r="3461" spans="1:4" x14ac:dyDescent="0.25">
      <c r="A3461" t="s">
        <v>424</v>
      </c>
      <c r="B3461">
        <v>37</v>
      </c>
      <c r="C3461" t="s">
        <v>457</v>
      </c>
      <c r="D3461">
        <v>1220</v>
      </c>
    </row>
    <row r="3462" spans="1:4" x14ac:dyDescent="0.25">
      <c r="A3462" t="s">
        <v>424</v>
      </c>
      <c r="B3462">
        <v>38</v>
      </c>
      <c r="C3462" t="s">
        <v>456</v>
      </c>
      <c r="D3462">
        <v>1238</v>
      </c>
    </row>
    <row r="3463" spans="1:4" x14ac:dyDescent="0.25">
      <c r="A3463" t="s">
        <v>424</v>
      </c>
      <c r="B3463">
        <v>38</v>
      </c>
      <c r="C3463" t="s">
        <v>457</v>
      </c>
      <c r="D3463">
        <v>1200</v>
      </c>
    </row>
    <row r="3464" spans="1:4" x14ac:dyDescent="0.25">
      <c r="A3464" t="s">
        <v>424</v>
      </c>
      <c r="B3464">
        <v>39</v>
      </c>
      <c r="C3464" t="s">
        <v>456</v>
      </c>
      <c r="D3464">
        <v>1238</v>
      </c>
    </row>
    <row r="3465" spans="1:4" x14ac:dyDescent="0.25">
      <c r="A3465" t="s">
        <v>424</v>
      </c>
      <c r="B3465">
        <v>39</v>
      </c>
      <c r="C3465" t="s">
        <v>457</v>
      </c>
      <c r="D3465">
        <v>1142</v>
      </c>
    </row>
    <row r="3466" spans="1:4" x14ac:dyDescent="0.25">
      <c r="A3466" t="s">
        <v>424</v>
      </c>
      <c r="B3466">
        <v>40</v>
      </c>
      <c r="C3466" t="s">
        <v>456</v>
      </c>
      <c r="D3466">
        <v>1166</v>
      </c>
    </row>
    <row r="3467" spans="1:4" x14ac:dyDescent="0.25">
      <c r="A3467" t="s">
        <v>424</v>
      </c>
      <c r="B3467">
        <v>40</v>
      </c>
      <c r="C3467" t="s">
        <v>457</v>
      </c>
      <c r="D3467">
        <v>1056</v>
      </c>
    </row>
    <row r="3468" spans="1:4" x14ac:dyDescent="0.25">
      <c r="A3468" t="s">
        <v>424</v>
      </c>
      <c r="B3468">
        <v>41</v>
      </c>
      <c r="C3468" t="s">
        <v>456</v>
      </c>
      <c r="D3468">
        <v>1156</v>
      </c>
    </row>
    <row r="3469" spans="1:4" x14ac:dyDescent="0.25">
      <c r="A3469" t="s">
        <v>424</v>
      </c>
      <c r="B3469">
        <v>41</v>
      </c>
      <c r="C3469" t="s">
        <v>457</v>
      </c>
      <c r="D3469">
        <v>1061</v>
      </c>
    </row>
    <row r="3470" spans="1:4" x14ac:dyDescent="0.25">
      <c r="A3470" t="s">
        <v>424</v>
      </c>
      <c r="B3470">
        <v>42</v>
      </c>
      <c r="C3470" t="s">
        <v>456</v>
      </c>
      <c r="D3470">
        <v>1149</v>
      </c>
    </row>
    <row r="3471" spans="1:4" x14ac:dyDescent="0.25">
      <c r="A3471" t="s">
        <v>424</v>
      </c>
      <c r="B3471">
        <v>42</v>
      </c>
      <c r="C3471" t="s">
        <v>457</v>
      </c>
      <c r="D3471">
        <v>1104</v>
      </c>
    </row>
    <row r="3472" spans="1:4" x14ac:dyDescent="0.25">
      <c r="A3472" t="s">
        <v>424</v>
      </c>
      <c r="B3472">
        <v>43</v>
      </c>
      <c r="C3472" t="s">
        <v>456</v>
      </c>
      <c r="D3472">
        <v>1068</v>
      </c>
    </row>
    <row r="3473" spans="1:4" x14ac:dyDescent="0.25">
      <c r="A3473" t="s">
        <v>424</v>
      </c>
      <c r="B3473">
        <v>43</v>
      </c>
      <c r="C3473" t="s">
        <v>457</v>
      </c>
      <c r="D3473">
        <v>1073</v>
      </c>
    </row>
    <row r="3474" spans="1:4" x14ac:dyDescent="0.25">
      <c r="A3474" t="s">
        <v>424</v>
      </c>
      <c r="B3474">
        <v>44</v>
      </c>
      <c r="C3474" t="s">
        <v>456</v>
      </c>
      <c r="D3474">
        <v>1218</v>
      </c>
    </row>
    <row r="3475" spans="1:4" x14ac:dyDescent="0.25">
      <c r="A3475" t="s">
        <v>424</v>
      </c>
      <c r="B3475">
        <v>44</v>
      </c>
      <c r="C3475" t="s">
        <v>457</v>
      </c>
      <c r="D3475">
        <v>1094</v>
      </c>
    </row>
    <row r="3476" spans="1:4" x14ac:dyDescent="0.25">
      <c r="A3476" t="s">
        <v>424</v>
      </c>
      <c r="B3476">
        <v>45</v>
      </c>
      <c r="C3476" t="s">
        <v>456</v>
      </c>
      <c r="D3476">
        <v>1334</v>
      </c>
    </row>
    <row r="3477" spans="1:4" x14ac:dyDescent="0.25">
      <c r="A3477" t="s">
        <v>424</v>
      </c>
      <c r="B3477">
        <v>45</v>
      </c>
      <c r="C3477" t="s">
        <v>457</v>
      </c>
      <c r="D3477">
        <v>1262</v>
      </c>
    </row>
    <row r="3478" spans="1:4" x14ac:dyDescent="0.25">
      <c r="A3478" t="s">
        <v>424</v>
      </c>
      <c r="B3478">
        <v>46</v>
      </c>
      <c r="C3478" t="s">
        <v>456</v>
      </c>
      <c r="D3478">
        <v>1383</v>
      </c>
    </row>
    <row r="3479" spans="1:4" x14ac:dyDescent="0.25">
      <c r="A3479" t="s">
        <v>424</v>
      </c>
      <c r="B3479">
        <v>46</v>
      </c>
      <c r="C3479" t="s">
        <v>457</v>
      </c>
      <c r="D3479">
        <v>1415</v>
      </c>
    </row>
    <row r="3480" spans="1:4" x14ac:dyDescent="0.25">
      <c r="A3480" t="s">
        <v>424</v>
      </c>
      <c r="B3480">
        <v>47</v>
      </c>
      <c r="C3480" t="s">
        <v>456</v>
      </c>
      <c r="D3480">
        <v>1413</v>
      </c>
    </row>
    <row r="3481" spans="1:4" x14ac:dyDescent="0.25">
      <c r="A3481" t="s">
        <v>424</v>
      </c>
      <c r="B3481">
        <v>47</v>
      </c>
      <c r="C3481" t="s">
        <v>457</v>
      </c>
      <c r="D3481">
        <v>1281</v>
      </c>
    </row>
    <row r="3482" spans="1:4" x14ac:dyDescent="0.25">
      <c r="A3482" t="s">
        <v>424</v>
      </c>
      <c r="B3482">
        <v>48</v>
      </c>
      <c r="C3482" t="s">
        <v>456</v>
      </c>
      <c r="D3482">
        <v>1388</v>
      </c>
    </row>
    <row r="3483" spans="1:4" x14ac:dyDescent="0.25">
      <c r="A3483" t="s">
        <v>424</v>
      </c>
      <c r="B3483">
        <v>48</v>
      </c>
      <c r="C3483" t="s">
        <v>457</v>
      </c>
      <c r="D3483">
        <v>1229</v>
      </c>
    </row>
    <row r="3484" spans="1:4" x14ac:dyDescent="0.25">
      <c r="A3484" t="s">
        <v>424</v>
      </c>
      <c r="B3484">
        <v>49</v>
      </c>
      <c r="C3484" t="s">
        <v>456</v>
      </c>
      <c r="D3484">
        <v>1320</v>
      </c>
    </row>
    <row r="3485" spans="1:4" x14ac:dyDescent="0.25">
      <c r="A3485" t="s">
        <v>424</v>
      </c>
      <c r="B3485">
        <v>49</v>
      </c>
      <c r="C3485" t="s">
        <v>457</v>
      </c>
      <c r="D3485">
        <v>1261</v>
      </c>
    </row>
    <row r="3486" spans="1:4" x14ac:dyDescent="0.25">
      <c r="A3486" t="s">
        <v>424</v>
      </c>
      <c r="B3486">
        <v>50</v>
      </c>
      <c r="C3486" t="s">
        <v>456</v>
      </c>
      <c r="D3486">
        <v>1385</v>
      </c>
    </row>
    <row r="3487" spans="1:4" x14ac:dyDescent="0.25">
      <c r="A3487" t="s">
        <v>424</v>
      </c>
      <c r="B3487">
        <v>50</v>
      </c>
      <c r="C3487" t="s">
        <v>457</v>
      </c>
      <c r="D3487">
        <v>1306</v>
      </c>
    </row>
    <row r="3488" spans="1:4" x14ac:dyDescent="0.25">
      <c r="A3488" t="s">
        <v>424</v>
      </c>
      <c r="B3488">
        <v>51</v>
      </c>
      <c r="C3488" t="s">
        <v>456</v>
      </c>
      <c r="D3488">
        <v>1475</v>
      </c>
    </row>
    <row r="3489" spans="1:4" x14ac:dyDescent="0.25">
      <c r="A3489" t="s">
        <v>424</v>
      </c>
      <c r="B3489">
        <v>51</v>
      </c>
      <c r="C3489" t="s">
        <v>457</v>
      </c>
      <c r="D3489">
        <v>1356</v>
      </c>
    </row>
    <row r="3490" spans="1:4" x14ac:dyDescent="0.25">
      <c r="A3490" t="s">
        <v>424</v>
      </c>
      <c r="B3490">
        <v>52</v>
      </c>
      <c r="C3490" t="s">
        <v>456</v>
      </c>
      <c r="D3490">
        <v>1552</v>
      </c>
    </row>
    <row r="3491" spans="1:4" x14ac:dyDescent="0.25">
      <c r="A3491" t="s">
        <v>424</v>
      </c>
      <c r="B3491">
        <v>52</v>
      </c>
      <c r="C3491" t="s">
        <v>457</v>
      </c>
      <c r="D3491">
        <v>1461</v>
      </c>
    </row>
    <row r="3492" spans="1:4" x14ac:dyDescent="0.25">
      <c r="A3492" t="s">
        <v>424</v>
      </c>
      <c r="B3492">
        <v>53</v>
      </c>
      <c r="C3492" t="s">
        <v>456</v>
      </c>
      <c r="D3492">
        <v>1567</v>
      </c>
    </row>
    <row r="3493" spans="1:4" x14ac:dyDescent="0.25">
      <c r="A3493" t="s">
        <v>424</v>
      </c>
      <c r="B3493">
        <v>53</v>
      </c>
      <c r="C3493" t="s">
        <v>457</v>
      </c>
      <c r="D3493">
        <v>1482</v>
      </c>
    </row>
    <row r="3494" spans="1:4" x14ac:dyDescent="0.25">
      <c r="A3494" t="s">
        <v>424</v>
      </c>
      <c r="B3494">
        <v>54</v>
      </c>
      <c r="C3494" t="s">
        <v>456</v>
      </c>
      <c r="D3494">
        <v>1684</v>
      </c>
    </row>
    <row r="3495" spans="1:4" x14ac:dyDescent="0.25">
      <c r="A3495" t="s">
        <v>424</v>
      </c>
      <c r="B3495">
        <v>54</v>
      </c>
      <c r="C3495" t="s">
        <v>457</v>
      </c>
      <c r="D3495">
        <v>1615</v>
      </c>
    </row>
    <row r="3496" spans="1:4" x14ac:dyDescent="0.25">
      <c r="A3496" t="s">
        <v>424</v>
      </c>
      <c r="B3496">
        <v>55</v>
      </c>
      <c r="C3496" t="s">
        <v>456</v>
      </c>
      <c r="D3496">
        <v>1760</v>
      </c>
    </row>
    <row r="3497" spans="1:4" x14ac:dyDescent="0.25">
      <c r="A3497" t="s">
        <v>424</v>
      </c>
      <c r="B3497">
        <v>55</v>
      </c>
      <c r="C3497" t="s">
        <v>457</v>
      </c>
      <c r="D3497">
        <v>1629</v>
      </c>
    </row>
    <row r="3498" spans="1:4" x14ac:dyDescent="0.25">
      <c r="A3498" t="s">
        <v>424</v>
      </c>
      <c r="B3498">
        <v>56</v>
      </c>
      <c r="C3498" t="s">
        <v>456</v>
      </c>
      <c r="D3498">
        <v>1744</v>
      </c>
    </row>
    <row r="3499" spans="1:4" x14ac:dyDescent="0.25">
      <c r="A3499" t="s">
        <v>424</v>
      </c>
      <c r="B3499">
        <v>56</v>
      </c>
      <c r="C3499" t="s">
        <v>457</v>
      </c>
      <c r="D3499">
        <v>1597</v>
      </c>
    </row>
    <row r="3500" spans="1:4" x14ac:dyDescent="0.25">
      <c r="A3500" t="s">
        <v>424</v>
      </c>
      <c r="B3500">
        <v>57</v>
      </c>
      <c r="C3500" t="s">
        <v>456</v>
      </c>
      <c r="D3500">
        <v>1769</v>
      </c>
    </row>
    <row r="3501" spans="1:4" x14ac:dyDescent="0.25">
      <c r="A3501" t="s">
        <v>424</v>
      </c>
      <c r="B3501">
        <v>57</v>
      </c>
      <c r="C3501" t="s">
        <v>457</v>
      </c>
      <c r="D3501">
        <v>1589</v>
      </c>
    </row>
    <row r="3502" spans="1:4" x14ac:dyDescent="0.25">
      <c r="A3502" t="s">
        <v>424</v>
      </c>
      <c r="B3502">
        <v>58</v>
      </c>
      <c r="C3502" t="s">
        <v>456</v>
      </c>
      <c r="D3502">
        <v>1702</v>
      </c>
    </row>
    <row r="3503" spans="1:4" x14ac:dyDescent="0.25">
      <c r="A3503" t="s">
        <v>424</v>
      </c>
      <c r="B3503">
        <v>58</v>
      </c>
      <c r="C3503" t="s">
        <v>457</v>
      </c>
      <c r="D3503">
        <v>1561</v>
      </c>
    </row>
    <row r="3504" spans="1:4" x14ac:dyDescent="0.25">
      <c r="A3504" t="s">
        <v>424</v>
      </c>
      <c r="B3504">
        <v>59</v>
      </c>
      <c r="C3504" t="s">
        <v>456</v>
      </c>
      <c r="D3504">
        <v>1750</v>
      </c>
    </row>
    <row r="3505" spans="1:4" x14ac:dyDescent="0.25">
      <c r="A3505" t="s">
        <v>424</v>
      </c>
      <c r="B3505">
        <v>59</v>
      </c>
      <c r="C3505" t="s">
        <v>457</v>
      </c>
      <c r="D3505">
        <v>1613</v>
      </c>
    </row>
    <row r="3506" spans="1:4" x14ac:dyDescent="0.25">
      <c r="A3506" t="s">
        <v>424</v>
      </c>
      <c r="B3506">
        <v>59</v>
      </c>
      <c r="C3506" t="s">
        <v>458</v>
      </c>
      <c r="D3506">
        <v>1</v>
      </c>
    </row>
    <row r="3507" spans="1:4" x14ac:dyDescent="0.25">
      <c r="A3507" t="s">
        <v>424</v>
      </c>
      <c r="B3507">
        <v>60</v>
      </c>
      <c r="C3507" t="s">
        <v>456</v>
      </c>
      <c r="D3507">
        <v>1802</v>
      </c>
    </row>
    <row r="3508" spans="1:4" x14ac:dyDescent="0.25">
      <c r="A3508" t="s">
        <v>424</v>
      </c>
      <c r="B3508">
        <v>60</v>
      </c>
      <c r="C3508" t="s">
        <v>457</v>
      </c>
      <c r="D3508">
        <v>1651</v>
      </c>
    </row>
    <row r="3509" spans="1:4" x14ac:dyDescent="0.25">
      <c r="A3509" t="s">
        <v>424</v>
      </c>
      <c r="B3509">
        <v>61</v>
      </c>
      <c r="C3509" t="s">
        <v>456</v>
      </c>
      <c r="D3509">
        <v>1736</v>
      </c>
    </row>
    <row r="3510" spans="1:4" x14ac:dyDescent="0.25">
      <c r="A3510" t="s">
        <v>424</v>
      </c>
      <c r="B3510">
        <v>61</v>
      </c>
      <c r="C3510" t="s">
        <v>457</v>
      </c>
      <c r="D3510">
        <v>1585</v>
      </c>
    </row>
    <row r="3511" spans="1:4" x14ac:dyDescent="0.25">
      <c r="A3511" t="s">
        <v>424</v>
      </c>
      <c r="B3511">
        <v>62</v>
      </c>
      <c r="C3511" t="s">
        <v>456</v>
      </c>
      <c r="D3511">
        <v>1831</v>
      </c>
    </row>
    <row r="3512" spans="1:4" x14ac:dyDescent="0.25">
      <c r="A3512" t="s">
        <v>424</v>
      </c>
      <c r="B3512">
        <v>62</v>
      </c>
      <c r="C3512" t="s">
        <v>457</v>
      </c>
      <c r="D3512">
        <v>1624</v>
      </c>
    </row>
    <row r="3513" spans="1:4" x14ac:dyDescent="0.25">
      <c r="A3513" t="s">
        <v>424</v>
      </c>
      <c r="B3513">
        <v>62</v>
      </c>
      <c r="C3513" t="s">
        <v>458</v>
      </c>
      <c r="D3513">
        <v>1</v>
      </c>
    </row>
    <row r="3514" spans="1:4" x14ac:dyDescent="0.25">
      <c r="A3514" t="s">
        <v>424</v>
      </c>
      <c r="B3514">
        <v>63</v>
      </c>
      <c r="C3514" t="s">
        <v>456</v>
      </c>
      <c r="D3514">
        <v>1687</v>
      </c>
    </row>
    <row r="3515" spans="1:4" x14ac:dyDescent="0.25">
      <c r="A3515" t="s">
        <v>424</v>
      </c>
      <c r="B3515">
        <v>63</v>
      </c>
      <c r="C3515" t="s">
        <v>457</v>
      </c>
      <c r="D3515">
        <v>1599</v>
      </c>
    </row>
    <row r="3516" spans="1:4" x14ac:dyDescent="0.25">
      <c r="A3516" t="s">
        <v>424</v>
      </c>
      <c r="B3516">
        <v>64</v>
      </c>
      <c r="C3516" t="s">
        <v>456</v>
      </c>
      <c r="D3516">
        <v>1764</v>
      </c>
    </row>
    <row r="3517" spans="1:4" x14ac:dyDescent="0.25">
      <c r="A3517" t="s">
        <v>424</v>
      </c>
      <c r="B3517">
        <v>64</v>
      </c>
      <c r="C3517" t="s">
        <v>457</v>
      </c>
      <c r="D3517">
        <v>1476</v>
      </c>
    </row>
    <row r="3518" spans="1:4" x14ac:dyDescent="0.25">
      <c r="A3518" t="s">
        <v>424</v>
      </c>
      <c r="B3518">
        <v>65</v>
      </c>
      <c r="C3518" t="s">
        <v>456</v>
      </c>
      <c r="D3518">
        <v>1580</v>
      </c>
    </row>
    <row r="3519" spans="1:4" x14ac:dyDescent="0.25">
      <c r="A3519" t="s">
        <v>424</v>
      </c>
      <c r="B3519">
        <v>65</v>
      </c>
      <c r="C3519" t="s">
        <v>457</v>
      </c>
      <c r="D3519">
        <v>1533</v>
      </c>
    </row>
    <row r="3520" spans="1:4" x14ac:dyDescent="0.25">
      <c r="A3520" t="s">
        <v>424</v>
      </c>
      <c r="B3520">
        <v>66</v>
      </c>
      <c r="C3520" t="s">
        <v>456</v>
      </c>
      <c r="D3520">
        <v>1578</v>
      </c>
    </row>
    <row r="3521" spans="1:4" x14ac:dyDescent="0.25">
      <c r="A3521" t="s">
        <v>424</v>
      </c>
      <c r="B3521">
        <v>66</v>
      </c>
      <c r="C3521" t="s">
        <v>457</v>
      </c>
      <c r="D3521">
        <v>1457</v>
      </c>
    </row>
    <row r="3522" spans="1:4" x14ac:dyDescent="0.25">
      <c r="A3522" t="s">
        <v>424</v>
      </c>
      <c r="B3522">
        <v>67</v>
      </c>
      <c r="C3522" t="s">
        <v>456</v>
      </c>
      <c r="D3522">
        <v>1612</v>
      </c>
    </row>
    <row r="3523" spans="1:4" x14ac:dyDescent="0.25">
      <c r="A3523" t="s">
        <v>424</v>
      </c>
      <c r="B3523">
        <v>67</v>
      </c>
      <c r="C3523" t="s">
        <v>457</v>
      </c>
      <c r="D3523">
        <v>1381</v>
      </c>
    </row>
    <row r="3524" spans="1:4" x14ac:dyDescent="0.25">
      <c r="A3524" t="s">
        <v>424</v>
      </c>
      <c r="B3524">
        <v>68</v>
      </c>
      <c r="C3524" t="s">
        <v>456</v>
      </c>
      <c r="D3524">
        <v>1539</v>
      </c>
    </row>
    <row r="3525" spans="1:4" x14ac:dyDescent="0.25">
      <c r="A3525" t="s">
        <v>424</v>
      </c>
      <c r="B3525">
        <v>68</v>
      </c>
      <c r="C3525" t="s">
        <v>457</v>
      </c>
      <c r="D3525">
        <v>1365</v>
      </c>
    </row>
    <row r="3526" spans="1:4" x14ac:dyDescent="0.25">
      <c r="A3526" t="s">
        <v>424</v>
      </c>
      <c r="B3526">
        <v>69</v>
      </c>
      <c r="C3526" t="s">
        <v>456</v>
      </c>
      <c r="D3526">
        <v>1563</v>
      </c>
    </row>
    <row r="3527" spans="1:4" x14ac:dyDescent="0.25">
      <c r="A3527" t="s">
        <v>424</v>
      </c>
      <c r="B3527">
        <v>69</v>
      </c>
      <c r="C3527" t="s">
        <v>457</v>
      </c>
      <c r="D3527">
        <v>1454</v>
      </c>
    </row>
    <row r="3528" spans="1:4" x14ac:dyDescent="0.25">
      <c r="A3528" t="s">
        <v>424</v>
      </c>
      <c r="B3528">
        <v>70</v>
      </c>
      <c r="C3528" t="s">
        <v>456</v>
      </c>
      <c r="D3528">
        <v>1352</v>
      </c>
    </row>
    <row r="3529" spans="1:4" x14ac:dyDescent="0.25">
      <c r="A3529" t="s">
        <v>424</v>
      </c>
      <c r="B3529">
        <v>70</v>
      </c>
      <c r="C3529" t="s">
        <v>457</v>
      </c>
      <c r="D3529">
        <v>1335</v>
      </c>
    </row>
    <row r="3530" spans="1:4" x14ac:dyDescent="0.25">
      <c r="A3530" t="s">
        <v>424</v>
      </c>
      <c r="B3530">
        <v>71</v>
      </c>
      <c r="C3530" t="s">
        <v>456</v>
      </c>
      <c r="D3530">
        <v>1129</v>
      </c>
    </row>
    <row r="3531" spans="1:4" x14ac:dyDescent="0.25">
      <c r="A3531" t="s">
        <v>424</v>
      </c>
      <c r="B3531">
        <v>71</v>
      </c>
      <c r="C3531" t="s">
        <v>457</v>
      </c>
      <c r="D3531">
        <v>1035</v>
      </c>
    </row>
    <row r="3532" spans="1:4" x14ac:dyDescent="0.25">
      <c r="A3532" t="s">
        <v>424</v>
      </c>
      <c r="B3532">
        <v>72</v>
      </c>
      <c r="C3532" t="s">
        <v>456</v>
      </c>
      <c r="D3532">
        <v>1139</v>
      </c>
    </row>
    <row r="3533" spans="1:4" x14ac:dyDescent="0.25">
      <c r="A3533" t="s">
        <v>424</v>
      </c>
      <c r="B3533">
        <v>72</v>
      </c>
      <c r="C3533" t="s">
        <v>457</v>
      </c>
      <c r="D3533">
        <v>1051</v>
      </c>
    </row>
    <row r="3534" spans="1:4" x14ac:dyDescent="0.25">
      <c r="A3534" t="s">
        <v>424</v>
      </c>
      <c r="B3534">
        <v>73</v>
      </c>
      <c r="C3534" t="s">
        <v>456</v>
      </c>
      <c r="D3534">
        <v>1080</v>
      </c>
    </row>
    <row r="3535" spans="1:4" x14ac:dyDescent="0.25">
      <c r="A3535" t="s">
        <v>424</v>
      </c>
      <c r="B3535">
        <v>73</v>
      </c>
      <c r="C3535" t="s">
        <v>457</v>
      </c>
      <c r="D3535">
        <v>1055</v>
      </c>
    </row>
    <row r="3536" spans="1:4" x14ac:dyDescent="0.25">
      <c r="A3536" t="s">
        <v>424</v>
      </c>
      <c r="B3536">
        <v>74</v>
      </c>
      <c r="C3536" t="s">
        <v>456</v>
      </c>
      <c r="D3536">
        <v>972</v>
      </c>
    </row>
    <row r="3537" spans="1:4" x14ac:dyDescent="0.25">
      <c r="A3537" t="s">
        <v>424</v>
      </c>
      <c r="B3537">
        <v>74</v>
      </c>
      <c r="C3537" t="s">
        <v>457</v>
      </c>
      <c r="D3537">
        <v>962</v>
      </c>
    </row>
    <row r="3538" spans="1:4" x14ac:dyDescent="0.25">
      <c r="A3538" t="s">
        <v>424</v>
      </c>
      <c r="B3538">
        <v>75</v>
      </c>
      <c r="C3538" t="s">
        <v>456</v>
      </c>
      <c r="D3538">
        <v>810</v>
      </c>
    </row>
    <row r="3539" spans="1:4" x14ac:dyDescent="0.25">
      <c r="A3539" t="s">
        <v>424</v>
      </c>
      <c r="B3539">
        <v>75</v>
      </c>
      <c r="C3539" t="s">
        <v>457</v>
      </c>
      <c r="D3539">
        <v>820</v>
      </c>
    </row>
    <row r="3540" spans="1:4" x14ac:dyDescent="0.25">
      <c r="A3540" t="s">
        <v>424</v>
      </c>
      <c r="B3540">
        <v>76</v>
      </c>
      <c r="C3540" t="s">
        <v>456</v>
      </c>
      <c r="D3540">
        <v>731</v>
      </c>
    </row>
    <row r="3541" spans="1:4" x14ac:dyDescent="0.25">
      <c r="A3541" t="s">
        <v>424</v>
      </c>
      <c r="B3541">
        <v>76</v>
      </c>
      <c r="C3541" t="s">
        <v>457</v>
      </c>
      <c r="D3541">
        <v>720</v>
      </c>
    </row>
    <row r="3542" spans="1:4" x14ac:dyDescent="0.25">
      <c r="A3542" t="s">
        <v>424</v>
      </c>
      <c r="B3542">
        <v>77</v>
      </c>
      <c r="C3542" t="s">
        <v>456</v>
      </c>
      <c r="D3542">
        <v>650</v>
      </c>
    </row>
    <row r="3543" spans="1:4" x14ac:dyDescent="0.25">
      <c r="A3543" t="s">
        <v>424</v>
      </c>
      <c r="B3543">
        <v>77</v>
      </c>
      <c r="C3543" t="s">
        <v>457</v>
      </c>
      <c r="D3543">
        <v>655</v>
      </c>
    </row>
    <row r="3544" spans="1:4" x14ac:dyDescent="0.25">
      <c r="A3544" t="s">
        <v>424</v>
      </c>
      <c r="B3544">
        <v>78</v>
      </c>
      <c r="C3544" t="s">
        <v>456</v>
      </c>
      <c r="D3544">
        <v>579</v>
      </c>
    </row>
    <row r="3545" spans="1:4" x14ac:dyDescent="0.25">
      <c r="A3545" t="s">
        <v>424</v>
      </c>
      <c r="B3545">
        <v>78</v>
      </c>
      <c r="C3545" t="s">
        <v>457</v>
      </c>
      <c r="D3545">
        <v>593</v>
      </c>
    </row>
    <row r="3546" spans="1:4" x14ac:dyDescent="0.25">
      <c r="A3546" t="s">
        <v>424</v>
      </c>
      <c r="B3546">
        <v>79</v>
      </c>
      <c r="C3546" t="s">
        <v>456</v>
      </c>
      <c r="D3546">
        <v>548</v>
      </c>
    </row>
    <row r="3547" spans="1:4" x14ac:dyDescent="0.25">
      <c r="A3547" t="s">
        <v>424</v>
      </c>
      <c r="B3547">
        <v>79</v>
      </c>
      <c r="C3547" t="s">
        <v>457</v>
      </c>
      <c r="D3547">
        <v>491</v>
      </c>
    </row>
    <row r="3548" spans="1:4" x14ac:dyDescent="0.25">
      <c r="A3548" t="s">
        <v>424</v>
      </c>
      <c r="B3548">
        <v>80</v>
      </c>
      <c r="C3548" t="s">
        <v>456</v>
      </c>
      <c r="D3548">
        <v>511</v>
      </c>
    </row>
    <row r="3549" spans="1:4" x14ac:dyDescent="0.25">
      <c r="A3549" t="s">
        <v>424</v>
      </c>
      <c r="B3549">
        <v>80</v>
      </c>
      <c r="C3549" t="s">
        <v>457</v>
      </c>
      <c r="D3549">
        <v>443</v>
      </c>
    </row>
    <row r="3550" spans="1:4" x14ac:dyDescent="0.25">
      <c r="A3550" t="s">
        <v>424</v>
      </c>
      <c r="B3550">
        <v>81</v>
      </c>
      <c r="C3550" t="s">
        <v>456</v>
      </c>
      <c r="D3550">
        <v>475</v>
      </c>
    </row>
    <row r="3551" spans="1:4" x14ac:dyDescent="0.25">
      <c r="A3551" t="s">
        <v>424</v>
      </c>
      <c r="B3551">
        <v>81</v>
      </c>
      <c r="C3551" t="s">
        <v>457</v>
      </c>
      <c r="D3551">
        <v>420</v>
      </c>
    </row>
    <row r="3552" spans="1:4" x14ac:dyDescent="0.25">
      <c r="A3552" t="s">
        <v>424</v>
      </c>
      <c r="B3552">
        <v>82</v>
      </c>
      <c r="C3552" t="s">
        <v>456</v>
      </c>
      <c r="D3552">
        <v>406</v>
      </c>
    </row>
    <row r="3553" spans="1:4" x14ac:dyDescent="0.25">
      <c r="A3553" t="s">
        <v>424</v>
      </c>
      <c r="B3553">
        <v>82</v>
      </c>
      <c r="C3553" t="s">
        <v>457</v>
      </c>
      <c r="D3553">
        <v>336</v>
      </c>
    </row>
    <row r="3554" spans="1:4" x14ac:dyDescent="0.25">
      <c r="A3554" t="s">
        <v>424</v>
      </c>
      <c r="B3554">
        <v>83</v>
      </c>
      <c r="C3554" t="s">
        <v>456</v>
      </c>
      <c r="D3554">
        <v>354</v>
      </c>
    </row>
    <row r="3555" spans="1:4" x14ac:dyDescent="0.25">
      <c r="A3555" t="s">
        <v>424</v>
      </c>
      <c r="B3555">
        <v>83</v>
      </c>
      <c r="C3555" t="s">
        <v>457</v>
      </c>
      <c r="D3555">
        <v>311</v>
      </c>
    </row>
    <row r="3556" spans="1:4" x14ac:dyDescent="0.25">
      <c r="A3556" t="s">
        <v>424</v>
      </c>
      <c r="B3556">
        <v>84</v>
      </c>
      <c r="C3556" t="s">
        <v>456</v>
      </c>
      <c r="D3556">
        <v>354</v>
      </c>
    </row>
    <row r="3557" spans="1:4" x14ac:dyDescent="0.25">
      <c r="A3557" t="s">
        <v>424</v>
      </c>
      <c r="B3557">
        <v>84</v>
      </c>
      <c r="C3557" t="s">
        <v>457</v>
      </c>
      <c r="D3557">
        <v>259</v>
      </c>
    </row>
    <row r="3558" spans="1:4" x14ac:dyDescent="0.25">
      <c r="A3558" t="s">
        <v>424</v>
      </c>
      <c r="B3558">
        <v>85</v>
      </c>
      <c r="C3558" t="s">
        <v>456</v>
      </c>
      <c r="D3558">
        <v>332</v>
      </c>
    </row>
    <row r="3559" spans="1:4" x14ac:dyDescent="0.25">
      <c r="A3559" t="s">
        <v>424</v>
      </c>
      <c r="B3559">
        <v>85</v>
      </c>
      <c r="C3559" t="s">
        <v>457</v>
      </c>
      <c r="D3559">
        <v>268</v>
      </c>
    </row>
    <row r="3560" spans="1:4" x14ac:dyDescent="0.25">
      <c r="A3560" t="s">
        <v>424</v>
      </c>
      <c r="B3560">
        <v>86</v>
      </c>
      <c r="C3560" t="s">
        <v>456</v>
      </c>
      <c r="D3560">
        <v>323</v>
      </c>
    </row>
    <row r="3561" spans="1:4" x14ac:dyDescent="0.25">
      <c r="A3561" t="s">
        <v>424</v>
      </c>
      <c r="B3561">
        <v>86</v>
      </c>
      <c r="C3561" t="s">
        <v>457</v>
      </c>
      <c r="D3561">
        <v>234</v>
      </c>
    </row>
    <row r="3562" spans="1:4" x14ac:dyDescent="0.25">
      <c r="A3562" t="s">
        <v>424</v>
      </c>
      <c r="B3562">
        <v>87</v>
      </c>
      <c r="C3562" t="s">
        <v>456</v>
      </c>
      <c r="D3562">
        <v>267</v>
      </c>
    </row>
    <row r="3563" spans="1:4" x14ac:dyDescent="0.25">
      <c r="A3563" t="s">
        <v>424</v>
      </c>
      <c r="B3563">
        <v>87</v>
      </c>
      <c r="C3563" t="s">
        <v>457</v>
      </c>
      <c r="D3563">
        <v>204</v>
      </c>
    </row>
    <row r="3564" spans="1:4" x14ac:dyDescent="0.25">
      <c r="A3564" t="s">
        <v>424</v>
      </c>
      <c r="B3564">
        <v>88</v>
      </c>
      <c r="C3564" t="s">
        <v>456</v>
      </c>
      <c r="D3564">
        <v>269</v>
      </c>
    </row>
    <row r="3565" spans="1:4" x14ac:dyDescent="0.25">
      <c r="A3565" t="s">
        <v>424</v>
      </c>
      <c r="B3565">
        <v>88</v>
      </c>
      <c r="C3565" t="s">
        <v>457</v>
      </c>
      <c r="D3565">
        <v>144</v>
      </c>
    </row>
    <row r="3566" spans="1:4" x14ac:dyDescent="0.25">
      <c r="A3566" t="s">
        <v>424</v>
      </c>
      <c r="B3566">
        <v>89</v>
      </c>
      <c r="C3566" t="s">
        <v>456</v>
      </c>
      <c r="D3566">
        <v>202</v>
      </c>
    </row>
    <row r="3567" spans="1:4" x14ac:dyDescent="0.25">
      <c r="A3567" t="s">
        <v>424</v>
      </c>
      <c r="B3567">
        <v>89</v>
      </c>
      <c r="C3567" t="s">
        <v>457</v>
      </c>
      <c r="D3567">
        <v>145</v>
      </c>
    </row>
    <row r="3568" spans="1:4" x14ac:dyDescent="0.25">
      <c r="A3568" t="s">
        <v>424</v>
      </c>
      <c r="B3568">
        <v>90</v>
      </c>
      <c r="C3568" t="s">
        <v>456</v>
      </c>
      <c r="D3568">
        <v>218</v>
      </c>
    </row>
    <row r="3569" spans="1:4" x14ac:dyDescent="0.25">
      <c r="A3569" t="s">
        <v>424</v>
      </c>
      <c r="B3569">
        <v>90</v>
      </c>
      <c r="C3569" t="s">
        <v>457</v>
      </c>
      <c r="D3569">
        <v>144</v>
      </c>
    </row>
    <row r="3570" spans="1:4" x14ac:dyDescent="0.25">
      <c r="A3570" t="s">
        <v>424</v>
      </c>
      <c r="B3570">
        <v>91</v>
      </c>
      <c r="C3570" t="s">
        <v>456</v>
      </c>
      <c r="D3570">
        <v>180</v>
      </c>
    </row>
    <row r="3571" spans="1:4" x14ac:dyDescent="0.25">
      <c r="A3571" t="s">
        <v>424</v>
      </c>
      <c r="B3571">
        <v>91</v>
      </c>
      <c r="C3571" t="s">
        <v>457</v>
      </c>
      <c r="D3571">
        <v>110</v>
      </c>
    </row>
    <row r="3572" spans="1:4" x14ac:dyDescent="0.25">
      <c r="A3572" t="s">
        <v>424</v>
      </c>
      <c r="B3572">
        <v>92</v>
      </c>
      <c r="C3572" t="s">
        <v>456</v>
      </c>
      <c r="D3572">
        <v>143</v>
      </c>
    </row>
    <row r="3573" spans="1:4" x14ac:dyDescent="0.25">
      <c r="A3573" t="s">
        <v>424</v>
      </c>
      <c r="B3573">
        <v>92</v>
      </c>
      <c r="C3573" t="s">
        <v>457</v>
      </c>
      <c r="D3573">
        <v>75</v>
      </c>
    </row>
    <row r="3574" spans="1:4" x14ac:dyDescent="0.25">
      <c r="A3574" t="s">
        <v>424</v>
      </c>
      <c r="B3574">
        <v>93</v>
      </c>
      <c r="C3574" t="s">
        <v>456</v>
      </c>
      <c r="D3574">
        <v>136</v>
      </c>
    </row>
    <row r="3575" spans="1:4" x14ac:dyDescent="0.25">
      <c r="A3575" t="s">
        <v>424</v>
      </c>
      <c r="B3575">
        <v>93</v>
      </c>
      <c r="C3575" t="s">
        <v>457</v>
      </c>
      <c r="D3575">
        <v>64</v>
      </c>
    </row>
    <row r="3576" spans="1:4" x14ac:dyDescent="0.25">
      <c r="A3576" t="s">
        <v>424</v>
      </c>
      <c r="B3576">
        <v>94</v>
      </c>
      <c r="C3576" t="s">
        <v>456</v>
      </c>
      <c r="D3576">
        <v>103</v>
      </c>
    </row>
    <row r="3577" spans="1:4" x14ac:dyDescent="0.25">
      <c r="A3577" t="s">
        <v>424</v>
      </c>
      <c r="B3577">
        <v>94</v>
      </c>
      <c r="C3577" t="s">
        <v>457</v>
      </c>
      <c r="D3577">
        <v>57</v>
      </c>
    </row>
    <row r="3578" spans="1:4" x14ac:dyDescent="0.25">
      <c r="A3578" t="s">
        <v>424</v>
      </c>
      <c r="B3578">
        <v>95</v>
      </c>
      <c r="C3578" t="s">
        <v>456</v>
      </c>
      <c r="D3578">
        <v>88</v>
      </c>
    </row>
    <row r="3579" spans="1:4" x14ac:dyDescent="0.25">
      <c r="A3579" t="s">
        <v>424</v>
      </c>
      <c r="B3579">
        <v>95</v>
      </c>
      <c r="C3579" t="s">
        <v>457</v>
      </c>
      <c r="D3579">
        <v>46</v>
      </c>
    </row>
    <row r="3580" spans="1:4" x14ac:dyDescent="0.25">
      <c r="A3580" t="s">
        <v>424</v>
      </c>
      <c r="B3580">
        <v>96</v>
      </c>
      <c r="C3580" t="s">
        <v>456</v>
      </c>
      <c r="D3580">
        <v>63</v>
      </c>
    </row>
    <row r="3581" spans="1:4" x14ac:dyDescent="0.25">
      <c r="A3581" t="s">
        <v>424</v>
      </c>
      <c r="B3581">
        <v>96</v>
      </c>
      <c r="C3581" t="s">
        <v>457</v>
      </c>
      <c r="D3581">
        <v>25</v>
      </c>
    </row>
    <row r="3582" spans="1:4" x14ac:dyDescent="0.25">
      <c r="A3582" t="s">
        <v>424</v>
      </c>
      <c r="B3582">
        <v>97</v>
      </c>
      <c r="C3582" t="s">
        <v>456</v>
      </c>
      <c r="D3582">
        <v>40</v>
      </c>
    </row>
    <row r="3583" spans="1:4" x14ac:dyDescent="0.25">
      <c r="A3583" t="s">
        <v>424</v>
      </c>
      <c r="B3583">
        <v>97</v>
      </c>
      <c r="C3583" t="s">
        <v>457</v>
      </c>
      <c r="D3583">
        <v>16</v>
      </c>
    </row>
    <row r="3584" spans="1:4" x14ac:dyDescent="0.25">
      <c r="A3584" t="s">
        <v>424</v>
      </c>
      <c r="B3584">
        <v>98</v>
      </c>
      <c r="C3584" t="s">
        <v>456</v>
      </c>
      <c r="D3584">
        <v>28</v>
      </c>
    </row>
    <row r="3585" spans="1:4" x14ac:dyDescent="0.25">
      <c r="A3585" t="s">
        <v>424</v>
      </c>
      <c r="B3585">
        <v>98</v>
      </c>
      <c r="C3585" t="s">
        <v>457</v>
      </c>
      <c r="D3585">
        <v>13</v>
      </c>
    </row>
    <row r="3586" spans="1:4" x14ac:dyDescent="0.25">
      <c r="A3586" t="s">
        <v>424</v>
      </c>
      <c r="B3586">
        <v>99</v>
      </c>
      <c r="C3586" t="s">
        <v>456</v>
      </c>
      <c r="D3586">
        <v>19</v>
      </c>
    </row>
    <row r="3587" spans="1:4" x14ac:dyDescent="0.25">
      <c r="A3587" t="s">
        <v>424</v>
      </c>
      <c r="B3587">
        <v>99</v>
      </c>
      <c r="C3587" t="s">
        <v>457</v>
      </c>
      <c r="D3587">
        <v>7</v>
      </c>
    </row>
    <row r="3588" spans="1:4" x14ac:dyDescent="0.25">
      <c r="A3588" t="s">
        <v>425</v>
      </c>
      <c r="B3588">
        <v>100</v>
      </c>
      <c r="C3588" t="s">
        <v>456</v>
      </c>
      <c r="D3588">
        <v>2</v>
      </c>
    </row>
    <row r="3589" spans="1:4" x14ac:dyDescent="0.25">
      <c r="A3589" t="s">
        <v>425</v>
      </c>
      <c r="B3589">
        <v>100</v>
      </c>
      <c r="C3589" t="s">
        <v>457</v>
      </c>
      <c r="D3589">
        <v>1</v>
      </c>
    </row>
    <row r="3590" spans="1:4" x14ac:dyDescent="0.25">
      <c r="A3590" t="s">
        <v>425</v>
      </c>
      <c r="B3590">
        <v>101</v>
      </c>
      <c r="C3590" t="s">
        <v>457</v>
      </c>
      <c r="D3590">
        <v>1</v>
      </c>
    </row>
    <row r="3591" spans="1:4" x14ac:dyDescent="0.25">
      <c r="A3591" t="s">
        <v>425</v>
      </c>
      <c r="B3591">
        <v>102</v>
      </c>
      <c r="C3591" t="s">
        <v>456</v>
      </c>
      <c r="D3591">
        <v>1</v>
      </c>
    </row>
    <row r="3592" spans="1:4" x14ac:dyDescent="0.25">
      <c r="A3592" t="s">
        <v>425</v>
      </c>
      <c r="B3592">
        <v>103</v>
      </c>
      <c r="C3592" t="s">
        <v>456</v>
      </c>
      <c r="D3592">
        <v>2</v>
      </c>
    </row>
    <row r="3593" spans="1:4" x14ac:dyDescent="0.25">
      <c r="A3593" t="s">
        <v>425</v>
      </c>
      <c r="B3593">
        <v>106</v>
      </c>
      <c r="C3593" t="s">
        <v>456</v>
      </c>
      <c r="D3593">
        <v>1</v>
      </c>
    </row>
    <row r="3594" spans="1:4" x14ac:dyDescent="0.25">
      <c r="A3594" t="s">
        <v>425</v>
      </c>
      <c r="B3594">
        <v>109</v>
      </c>
      <c r="C3594" t="s">
        <v>457</v>
      </c>
      <c r="D3594">
        <v>1</v>
      </c>
    </row>
    <row r="3595" spans="1:4" x14ac:dyDescent="0.25">
      <c r="A3595" t="s">
        <v>425</v>
      </c>
      <c r="B3595">
        <v>111</v>
      </c>
      <c r="C3595" t="s">
        <v>456</v>
      </c>
      <c r="D3595">
        <v>1</v>
      </c>
    </row>
    <row r="3596" spans="1:4" x14ac:dyDescent="0.25">
      <c r="A3596" t="s">
        <v>425</v>
      </c>
      <c r="B3596">
        <v>18</v>
      </c>
      <c r="C3596" t="s">
        <v>456</v>
      </c>
      <c r="D3596">
        <v>174</v>
      </c>
    </row>
    <row r="3597" spans="1:4" x14ac:dyDescent="0.25">
      <c r="A3597" t="s">
        <v>425</v>
      </c>
      <c r="B3597">
        <v>18</v>
      </c>
      <c r="C3597" t="s">
        <v>457</v>
      </c>
      <c r="D3597">
        <v>122</v>
      </c>
    </row>
    <row r="3598" spans="1:4" x14ac:dyDescent="0.25">
      <c r="A3598" t="s">
        <v>425</v>
      </c>
      <c r="B3598">
        <v>19</v>
      </c>
      <c r="C3598" t="s">
        <v>456</v>
      </c>
      <c r="D3598">
        <v>171</v>
      </c>
    </row>
    <row r="3599" spans="1:4" x14ac:dyDescent="0.25">
      <c r="A3599" t="s">
        <v>425</v>
      </c>
      <c r="B3599">
        <v>19</v>
      </c>
      <c r="C3599" t="s">
        <v>457</v>
      </c>
      <c r="D3599">
        <v>169</v>
      </c>
    </row>
    <row r="3600" spans="1:4" x14ac:dyDescent="0.25">
      <c r="A3600" t="s">
        <v>425</v>
      </c>
      <c r="B3600">
        <v>20</v>
      </c>
      <c r="C3600" t="s">
        <v>456</v>
      </c>
      <c r="D3600">
        <v>208</v>
      </c>
    </row>
    <row r="3601" spans="1:4" x14ac:dyDescent="0.25">
      <c r="A3601" t="s">
        <v>425</v>
      </c>
      <c r="B3601">
        <v>20</v>
      </c>
      <c r="C3601" t="s">
        <v>457</v>
      </c>
      <c r="D3601">
        <v>181</v>
      </c>
    </row>
    <row r="3602" spans="1:4" x14ac:dyDescent="0.25">
      <c r="A3602" t="s">
        <v>425</v>
      </c>
      <c r="B3602">
        <v>21</v>
      </c>
      <c r="C3602" t="s">
        <v>456</v>
      </c>
      <c r="D3602">
        <v>253</v>
      </c>
    </row>
    <row r="3603" spans="1:4" x14ac:dyDescent="0.25">
      <c r="A3603" t="s">
        <v>425</v>
      </c>
      <c r="B3603">
        <v>21</v>
      </c>
      <c r="C3603" t="s">
        <v>457</v>
      </c>
      <c r="D3603">
        <v>225</v>
      </c>
    </row>
    <row r="3604" spans="1:4" x14ac:dyDescent="0.25">
      <c r="A3604" t="s">
        <v>425</v>
      </c>
      <c r="B3604">
        <v>22</v>
      </c>
      <c r="C3604" t="s">
        <v>456</v>
      </c>
      <c r="D3604">
        <v>208</v>
      </c>
    </row>
    <row r="3605" spans="1:4" x14ac:dyDescent="0.25">
      <c r="A3605" t="s">
        <v>425</v>
      </c>
      <c r="B3605">
        <v>22</v>
      </c>
      <c r="C3605" t="s">
        <v>457</v>
      </c>
      <c r="D3605">
        <v>251</v>
      </c>
    </row>
    <row r="3606" spans="1:4" x14ac:dyDescent="0.25">
      <c r="A3606" t="s">
        <v>425</v>
      </c>
      <c r="B3606">
        <v>23</v>
      </c>
      <c r="C3606" t="s">
        <v>456</v>
      </c>
      <c r="D3606">
        <v>206</v>
      </c>
    </row>
    <row r="3607" spans="1:4" x14ac:dyDescent="0.25">
      <c r="A3607" t="s">
        <v>425</v>
      </c>
      <c r="B3607">
        <v>23</v>
      </c>
      <c r="C3607" t="s">
        <v>457</v>
      </c>
      <c r="D3607">
        <v>234</v>
      </c>
    </row>
    <row r="3608" spans="1:4" x14ac:dyDescent="0.25">
      <c r="A3608" t="s">
        <v>425</v>
      </c>
      <c r="B3608">
        <v>24</v>
      </c>
      <c r="C3608" t="s">
        <v>456</v>
      </c>
      <c r="D3608">
        <v>215</v>
      </c>
    </row>
    <row r="3609" spans="1:4" x14ac:dyDescent="0.25">
      <c r="A3609" t="s">
        <v>425</v>
      </c>
      <c r="B3609">
        <v>24</v>
      </c>
      <c r="C3609" t="s">
        <v>457</v>
      </c>
      <c r="D3609">
        <v>203</v>
      </c>
    </row>
    <row r="3610" spans="1:4" x14ac:dyDescent="0.25">
      <c r="A3610" t="s">
        <v>425</v>
      </c>
      <c r="B3610">
        <v>25</v>
      </c>
      <c r="C3610" t="s">
        <v>456</v>
      </c>
      <c r="D3610">
        <v>196</v>
      </c>
    </row>
    <row r="3611" spans="1:4" x14ac:dyDescent="0.25">
      <c r="A3611" t="s">
        <v>425</v>
      </c>
      <c r="B3611">
        <v>25</v>
      </c>
      <c r="C3611" t="s">
        <v>457</v>
      </c>
      <c r="D3611">
        <v>192</v>
      </c>
    </row>
    <row r="3612" spans="1:4" x14ac:dyDescent="0.25">
      <c r="A3612" t="s">
        <v>425</v>
      </c>
      <c r="B3612">
        <v>26</v>
      </c>
      <c r="C3612" t="s">
        <v>456</v>
      </c>
      <c r="D3612">
        <v>202</v>
      </c>
    </row>
    <row r="3613" spans="1:4" x14ac:dyDescent="0.25">
      <c r="A3613" t="s">
        <v>425</v>
      </c>
      <c r="B3613">
        <v>26</v>
      </c>
      <c r="C3613" t="s">
        <v>457</v>
      </c>
      <c r="D3613">
        <v>204</v>
      </c>
    </row>
    <row r="3614" spans="1:4" x14ac:dyDescent="0.25">
      <c r="A3614" t="s">
        <v>425</v>
      </c>
      <c r="B3614">
        <v>27</v>
      </c>
      <c r="C3614" t="s">
        <v>456</v>
      </c>
      <c r="D3614">
        <v>196</v>
      </c>
    </row>
    <row r="3615" spans="1:4" x14ac:dyDescent="0.25">
      <c r="A3615" t="s">
        <v>425</v>
      </c>
      <c r="B3615">
        <v>27</v>
      </c>
      <c r="C3615" t="s">
        <v>457</v>
      </c>
      <c r="D3615">
        <v>204</v>
      </c>
    </row>
    <row r="3616" spans="1:4" x14ac:dyDescent="0.25">
      <c r="A3616" t="s">
        <v>425</v>
      </c>
      <c r="B3616">
        <v>28</v>
      </c>
      <c r="C3616" t="s">
        <v>456</v>
      </c>
      <c r="D3616">
        <v>191</v>
      </c>
    </row>
    <row r="3617" spans="1:4" x14ac:dyDescent="0.25">
      <c r="A3617" t="s">
        <v>425</v>
      </c>
      <c r="B3617">
        <v>28</v>
      </c>
      <c r="C3617" t="s">
        <v>457</v>
      </c>
      <c r="D3617">
        <v>181</v>
      </c>
    </row>
    <row r="3618" spans="1:4" x14ac:dyDescent="0.25">
      <c r="A3618" t="s">
        <v>425</v>
      </c>
      <c r="B3618">
        <v>29</v>
      </c>
      <c r="C3618" t="s">
        <v>456</v>
      </c>
      <c r="D3618">
        <v>173</v>
      </c>
    </row>
    <row r="3619" spans="1:4" x14ac:dyDescent="0.25">
      <c r="A3619" t="s">
        <v>425</v>
      </c>
      <c r="B3619">
        <v>29</v>
      </c>
      <c r="C3619" t="s">
        <v>457</v>
      </c>
      <c r="D3619">
        <v>167</v>
      </c>
    </row>
    <row r="3620" spans="1:4" x14ac:dyDescent="0.25">
      <c r="A3620" t="s">
        <v>425</v>
      </c>
      <c r="B3620">
        <v>30</v>
      </c>
      <c r="C3620" t="s">
        <v>456</v>
      </c>
      <c r="D3620">
        <v>189</v>
      </c>
    </row>
    <row r="3621" spans="1:4" x14ac:dyDescent="0.25">
      <c r="A3621" t="s">
        <v>425</v>
      </c>
      <c r="B3621">
        <v>30</v>
      </c>
      <c r="C3621" t="s">
        <v>457</v>
      </c>
      <c r="D3621">
        <v>152</v>
      </c>
    </row>
    <row r="3622" spans="1:4" x14ac:dyDescent="0.25">
      <c r="A3622" t="s">
        <v>425</v>
      </c>
      <c r="B3622">
        <v>31</v>
      </c>
      <c r="C3622" t="s">
        <v>456</v>
      </c>
      <c r="D3622">
        <v>185</v>
      </c>
    </row>
    <row r="3623" spans="1:4" x14ac:dyDescent="0.25">
      <c r="A3623" t="s">
        <v>425</v>
      </c>
      <c r="B3623">
        <v>31</v>
      </c>
      <c r="C3623" t="s">
        <v>457</v>
      </c>
      <c r="D3623">
        <v>174</v>
      </c>
    </row>
    <row r="3624" spans="1:4" x14ac:dyDescent="0.25">
      <c r="A3624" t="s">
        <v>425</v>
      </c>
      <c r="B3624">
        <v>32</v>
      </c>
      <c r="C3624" t="s">
        <v>456</v>
      </c>
      <c r="D3624">
        <v>182</v>
      </c>
    </row>
    <row r="3625" spans="1:4" x14ac:dyDescent="0.25">
      <c r="A3625" t="s">
        <v>425</v>
      </c>
      <c r="B3625">
        <v>32</v>
      </c>
      <c r="C3625" t="s">
        <v>457</v>
      </c>
      <c r="D3625">
        <v>183</v>
      </c>
    </row>
    <row r="3626" spans="1:4" x14ac:dyDescent="0.25">
      <c r="A3626" t="s">
        <v>425</v>
      </c>
      <c r="B3626">
        <v>33</v>
      </c>
      <c r="C3626" t="s">
        <v>456</v>
      </c>
      <c r="D3626">
        <v>175</v>
      </c>
    </row>
    <row r="3627" spans="1:4" x14ac:dyDescent="0.25">
      <c r="A3627" t="s">
        <v>425</v>
      </c>
      <c r="B3627">
        <v>33</v>
      </c>
      <c r="C3627" t="s">
        <v>457</v>
      </c>
      <c r="D3627">
        <v>184</v>
      </c>
    </row>
    <row r="3628" spans="1:4" x14ac:dyDescent="0.25">
      <c r="A3628" t="s">
        <v>425</v>
      </c>
      <c r="B3628">
        <v>34</v>
      </c>
      <c r="C3628" t="s">
        <v>456</v>
      </c>
      <c r="D3628">
        <v>183</v>
      </c>
    </row>
    <row r="3629" spans="1:4" x14ac:dyDescent="0.25">
      <c r="A3629" t="s">
        <v>425</v>
      </c>
      <c r="B3629">
        <v>34</v>
      </c>
      <c r="C3629" t="s">
        <v>457</v>
      </c>
      <c r="D3629">
        <v>171</v>
      </c>
    </row>
    <row r="3630" spans="1:4" x14ac:dyDescent="0.25">
      <c r="A3630" t="s">
        <v>425</v>
      </c>
      <c r="B3630">
        <v>35</v>
      </c>
      <c r="C3630" t="s">
        <v>456</v>
      </c>
      <c r="D3630">
        <v>191</v>
      </c>
    </row>
    <row r="3631" spans="1:4" x14ac:dyDescent="0.25">
      <c r="A3631" t="s">
        <v>425</v>
      </c>
      <c r="B3631">
        <v>35</v>
      </c>
      <c r="C3631" t="s">
        <v>457</v>
      </c>
      <c r="D3631">
        <v>187</v>
      </c>
    </row>
    <row r="3632" spans="1:4" x14ac:dyDescent="0.25">
      <c r="A3632" t="s">
        <v>425</v>
      </c>
      <c r="B3632">
        <v>36</v>
      </c>
      <c r="C3632" t="s">
        <v>456</v>
      </c>
      <c r="D3632">
        <v>192</v>
      </c>
    </row>
    <row r="3633" spans="1:4" x14ac:dyDescent="0.25">
      <c r="A3633" t="s">
        <v>425</v>
      </c>
      <c r="B3633">
        <v>36</v>
      </c>
      <c r="C3633" t="s">
        <v>457</v>
      </c>
      <c r="D3633">
        <v>179</v>
      </c>
    </row>
    <row r="3634" spans="1:4" x14ac:dyDescent="0.25">
      <c r="A3634" t="s">
        <v>425</v>
      </c>
      <c r="B3634">
        <v>37</v>
      </c>
      <c r="C3634" t="s">
        <v>456</v>
      </c>
      <c r="D3634">
        <v>154</v>
      </c>
    </row>
    <row r="3635" spans="1:4" x14ac:dyDescent="0.25">
      <c r="A3635" t="s">
        <v>425</v>
      </c>
      <c r="B3635">
        <v>37</v>
      </c>
      <c r="C3635" t="s">
        <v>457</v>
      </c>
      <c r="D3635">
        <v>154</v>
      </c>
    </row>
    <row r="3636" spans="1:4" x14ac:dyDescent="0.25">
      <c r="A3636" t="s">
        <v>425</v>
      </c>
      <c r="B3636">
        <v>38</v>
      </c>
      <c r="C3636" t="s">
        <v>456</v>
      </c>
      <c r="D3636">
        <v>164</v>
      </c>
    </row>
    <row r="3637" spans="1:4" x14ac:dyDescent="0.25">
      <c r="A3637" t="s">
        <v>425</v>
      </c>
      <c r="B3637">
        <v>38</v>
      </c>
      <c r="C3637" t="s">
        <v>457</v>
      </c>
      <c r="D3637">
        <v>152</v>
      </c>
    </row>
    <row r="3638" spans="1:4" x14ac:dyDescent="0.25">
      <c r="A3638" t="s">
        <v>425</v>
      </c>
      <c r="B3638">
        <v>39</v>
      </c>
      <c r="C3638" t="s">
        <v>456</v>
      </c>
      <c r="D3638">
        <v>182</v>
      </c>
    </row>
    <row r="3639" spans="1:4" x14ac:dyDescent="0.25">
      <c r="A3639" t="s">
        <v>425</v>
      </c>
      <c r="B3639">
        <v>39</v>
      </c>
      <c r="C3639" t="s">
        <v>457</v>
      </c>
      <c r="D3639">
        <v>150</v>
      </c>
    </row>
    <row r="3640" spans="1:4" x14ac:dyDescent="0.25">
      <c r="A3640" t="s">
        <v>425</v>
      </c>
      <c r="B3640">
        <v>40</v>
      </c>
      <c r="C3640" t="s">
        <v>456</v>
      </c>
      <c r="D3640">
        <v>162</v>
      </c>
    </row>
    <row r="3641" spans="1:4" x14ac:dyDescent="0.25">
      <c r="A3641" t="s">
        <v>425</v>
      </c>
      <c r="B3641">
        <v>40</v>
      </c>
      <c r="C3641" t="s">
        <v>457</v>
      </c>
      <c r="D3641">
        <v>156</v>
      </c>
    </row>
    <row r="3642" spans="1:4" x14ac:dyDescent="0.25">
      <c r="A3642" t="s">
        <v>425</v>
      </c>
      <c r="B3642">
        <v>41</v>
      </c>
      <c r="C3642" t="s">
        <v>456</v>
      </c>
      <c r="D3642">
        <v>151</v>
      </c>
    </row>
    <row r="3643" spans="1:4" x14ac:dyDescent="0.25">
      <c r="A3643" t="s">
        <v>425</v>
      </c>
      <c r="B3643">
        <v>41</v>
      </c>
      <c r="C3643" t="s">
        <v>457</v>
      </c>
      <c r="D3643">
        <v>151</v>
      </c>
    </row>
    <row r="3644" spans="1:4" x14ac:dyDescent="0.25">
      <c r="A3644" t="s">
        <v>425</v>
      </c>
      <c r="B3644">
        <v>42</v>
      </c>
      <c r="C3644" t="s">
        <v>456</v>
      </c>
      <c r="D3644">
        <v>148</v>
      </c>
    </row>
    <row r="3645" spans="1:4" x14ac:dyDescent="0.25">
      <c r="A3645" t="s">
        <v>425</v>
      </c>
      <c r="B3645">
        <v>42</v>
      </c>
      <c r="C3645" t="s">
        <v>457</v>
      </c>
      <c r="D3645">
        <v>131</v>
      </c>
    </row>
    <row r="3646" spans="1:4" x14ac:dyDescent="0.25">
      <c r="A3646" t="s">
        <v>425</v>
      </c>
      <c r="B3646">
        <v>43</v>
      </c>
      <c r="C3646" t="s">
        <v>456</v>
      </c>
      <c r="D3646">
        <v>151</v>
      </c>
    </row>
    <row r="3647" spans="1:4" x14ac:dyDescent="0.25">
      <c r="A3647" t="s">
        <v>425</v>
      </c>
      <c r="B3647">
        <v>43</v>
      </c>
      <c r="C3647" t="s">
        <v>457</v>
      </c>
      <c r="D3647">
        <v>151</v>
      </c>
    </row>
    <row r="3648" spans="1:4" x14ac:dyDescent="0.25">
      <c r="A3648" t="s">
        <v>425</v>
      </c>
      <c r="B3648">
        <v>44</v>
      </c>
      <c r="C3648" t="s">
        <v>456</v>
      </c>
      <c r="D3648">
        <v>159</v>
      </c>
    </row>
    <row r="3649" spans="1:4" x14ac:dyDescent="0.25">
      <c r="A3649" t="s">
        <v>425</v>
      </c>
      <c r="B3649">
        <v>44</v>
      </c>
      <c r="C3649" t="s">
        <v>457</v>
      </c>
      <c r="D3649">
        <v>152</v>
      </c>
    </row>
    <row r="3650" spans="1:4" x14ac:dyDescent="0.25">
      <c r="A3650" t="s">
        <v>425</v>
      </c>
      <c r="B3650">
        <v>45</v>
      </c>
      <c r="C3650" t="s">
        <v>456</v>
      </c>
      <c r="D3650">
        <v>188</v>
      </c>
    </row>
    <row r="3651" spans="1:4" x14ac:dyDescent="0.25">
      <c r="A3651" t="s">
        <v>425</v>
      </c>
      <c r="B3651">
        <v>45</v>
      </c>
      <c r="C3651" t="s">
        <v>457</v>
      </c>
      <c r="D3651">
        <v>189</v>
      </c>
    </row>
    <row r="3652" spans="1:4" x14ac:dyDescent="0.25">
      <c r="A3652" t="s">
        <v>425</v>
      </c>
      <c r="B3652">
        <v>46</v>
      </c>
      <c r="C3652" t="s">
        <v>456</v>
      </c>
      <c r="D3652">
        <v>185</v>
      </c>
    </row>
    <row r="3653" spans="1:4" x14ac:dyDescent="0.25">
      <c r="A3653" t="s">
        <v>425</v>
      </c>
      <c r="B3653">
        <v>46</v>
      </c>
      <c r="C3653" t="s">
        <v>457</v>
      </c>
      <c r="D3653">
        <v>177</v>
      </c>
    </row>
    <row r="3654" spans="1:4" x14ac:dyDescent="0.25">
      <c r="A3654" t="s">
        <v>425</v>
      </c>
      <c r="B3654">
        <v>47</v>
      </c>
      <c r="C3654" t="s">
        <v>456</v>
      </c>
      <c r="D3654">
        <v>179</v>
      </c>
    </row>
    <row r="3655" spans="1:4" x14ac:dyDescent="0.25">
      <c r="A3655" t="s">
        <v>425</v>
      </c>
      <c r="B3655">
        <v>47</v>
      </c>
      <c r="C3655" t="s">
        <v>457</v>
      </c>
      <c r="D3655">
        <v>189</v>
      </c>
    </row>
    <row r="3656" spans="1:4" x14ac:dyDescent="0.25">
      <c r="A3656" t="s">
        <v>425</v>
      </c>
      <c r="B3656">
        <v>48</v>
      </c>
      <c r="C3656" t="s">
        <v>456</v>
      </c>
      <c r="D3656">
        <v>184</v>
      </c>
    </row>
    <row r="3657" spans="1:4" x14ac:dyDescent="0.25">
      <c r="A3657" t="s">
        <v>425</v>
      </c>
      <c r="B3657">
        <v>48</v>
      </c>
      <c r="C3657" t="s">
        <v>457</v>
      </c>
      <c r="D3657">
        <v>157</v>
      </c>
    </row>
    <row r="3658" spans="1:4" x14ac:dyDescent="0.25">
      <c r="A3658" t="s">
        <v>425</v>
      </c>
      <c r="B3658">
        <v>49</v>
      </c>
      <c r="C3658" t="s">
        <v>456</v>
      </c>
      <c r="D3658">
        <v>190</v>
      </c>
    </row>
    <row r="3659" spans="1:4" x14ac:dyDescent="0.25">
      <c r="A3659" t="s">
        <v>425</v>
      </c>
      <c r="B3659">
        <v>49</v>
      </c>
      <c r="C3659" t="s">
        <v>457</v>
      </c>
      <c r="D3659">
        <v>187</v>
      </c>
    </row>
    <row r="3660" spans="1:4" x14ac:dyDescent="0.25">
      <c r="A3660" t="s">
        <v>425</v>
      </c>
      <c r="B3660">
        <v>50</v>
      </c>
      <c r="C3660" t="s">
        <v>456</v>
      </c>
      <c r="D3660">
        <v>169</v>
      </c>
    </row>
    <row r="3661" spans="1:4" x14ac:dyDescent="0.25">
      <c r="A3661" t="s">
        <v>425</v>
      </c>
      <c r="B3661">
        <v>50</v>
      </c>
      <c r="C3661" t="s">
        <v>457</v>
      </c>
      <c r="D3661">
        <v>165</v>
      </c>
    </row>
    <row r="3662" spans="1:4" x14ac:dyDescent="0.25">
      <c r="A3662" t="s">
        <v>425</v>
      </c>
      <c r="B3662">
        <v>51</v>
      </c>
      <c r="C3662" t="s">
        <v>456</v>
      </c>
      <c r="D3662">
        <v>193</v>
      </c>
    </row>
    <row r="3663" spans="1:4" x14ac:dyDescent="0.25">
      <c r="A3663" t="s">
        <v>425</v>
      </c>
      <c r="B3663">
        <v>51</v>
      </c>
      <c r="C3663" t="s">
        <v>457</v>
      </c>
      <c r="D3663">
        <v>200</v>
      </c>
    </row>
    <row r="3664" spans="1:4" x14ac:dyDescent="0.25">
      <c r="A3664" t="s">
        <v>425</v>
      </c>
      <c r="B3664">
        <v>52</v>
      </c>
      <c r="C3664" t="s">
        <v>456</v>
      </c>
      <c r="D3664">
        <v>215</v>
      </c>
    </row>
    <row r="3665" spans="1:4" x14ac:dyDescent="0.25">
      <c r="A3665" t="s">
        <v>425</v>
      </c>
      <c r="B3665">
        <v>52</v>
      </c>
      <c r="C3665" t="s">
        <v>457</v>
      </c>
      <c r="D3665">
        <v>178</v>
      </c>
    </row>
    <row r="3666" spans="1:4" x14ac:dyDescent="0.25">
      <c r="A3666" t="s">
        <v>425</v>
      </c>
      <c r="B3666">
        <v>53</v>
      </c>
      <c r="C3666" t="s">
        <v>456</v>
      </c>
      <c r="D3666">
        <v>209</v>
      </c>
    </row>
    <row r="3667" spans="1:4" x14ac:dyDescent="0.25">
      <c r="A3667" t="s">
        <v>425</v>
      </c>
      <c r="B3667">
        <v>53</v>
      </c>
      <c r="C3667" t="s">
        <v>457</v>
      </c>
      <c r="D3667">
        <v>181</v>
      </c>
    </row>
    <row r="3668" spans="1:4" x14ac:dyDescent="0.25">
      <c r="A3668" t="s">
        <v>425</v>
      </c>
      <c r="B3668">
        <v>54</v>
      </c>
      <c r="C3668" t="s">
        <v>456</v>
      </c>
      <c r="D3668">
        <v>235</v>
      </c>
    </row>
    <row r="3669" spans="1:4" x14ac:dyDescent="0.25">
      <c r="A3669" t="s">
        <v>425</v>
      </c>
      <c r="B3669">
        <v>54</v>
      </c>
      <c r="C3669" t="s">
        <v>457</v>
      </c>
      <c r="D3669">
        <v>188</v>
      </c>
    </row>
    <row r="3670" spans="1:4" x14ac:dyDescent="0.25">
      <c r="A3670" t="s">
        <v>425</v>
      </c>
      <c r="B3670">
        <v>55</v>
      </c>
      <c r="C3670" t="s">
        <v>456</v>
      </c>
      <c r="D3670">
        <v>248</v>
      </c>
    </row>
    <row r="3671" spans="1:4" x14ac:dyDescent="0.25">
      <c r="A3671" t="s">
        <v>425</v>
      </c>
      <c r="B3671">
        <v>55</v>
      </c>
      <c r="C3671" t="s">
        <v>457</v>
      </c>
      <c r="D3671">
        <v>216</v>
      </c>
    </row>
    <row r="3672" spans="1:4" x14ac:dyDescent="0.25">
      <c r="A3672" t="s">
        <v>425</v>
      </c>
      <c r="B3672">
        <v>56</v>
      </c>
      <c r="C3672" t="s">
        <v>456</v>
      </c>
      <c r="D3672">
        <v>227</v>
      </c>
    </row>
    <row r="3673" spans="1:4" x14ac:dyDescent="0.25">
      <c r="A3673" t="s">
        <v>425</v>
      </c>
      <c r="B3673">
        <v>56</v>
      </c>
      <c r="C3673" t="s">
        <v>457</v>
      </c>
      <c r="D3673">
        <v>235</v>
      </c>
    </row>
    <row r="3674" spans="1:4" x14ac:dyDescent="0.25">
      <c r="A3674" t="s">
        <v>425</v>
      </c>
      <c r="B3674">
        <v>57</v>
      </c>
      <c r="C3674" t="s">
        <v>456</v>
      </c>
      <c r="D3674">
        <v>262</v>
      </c>
    </row>
    <row r="3675" spans="1:4" x14ac:dyDescent="0.25">
      <c r="A3675" t="s">
        <v>425</v>
      </c>
      <c r="B3675">
        <v>57</v>
      </c>
      <c r="C3675" t="s">
        <v>457</v>
      </c>
      <c r="D3675">
        <v>201</v>
      </c>
    </row>
    <row r="3676" spans="1:4" x14ac:dyDescent="0.25">
      <c r="A3676" t="s">
        <v>425</v>
      </c>
      <c r="B3676">
        <v>58</v>
      </c>
      <c r="C3676" t="s">
        <v>456</v>
      </c>
      <c r="D3676">
        <v>243</v>
      </c>
    </row>
    <row r="3677" spans="1:4" x14ac:dyDescent="0.25">
      <c r="A3677" t="s">
        <v>425</v>
      </c>
      <c r="B3677">
        <v>58</v>
      </c>
      <c r="C3677" t="s">
        <v>457</v>
      </c>
      <c r="D3677">
        <v>220</v>
      </c>
    </row>
    <row r="3678" spans="1:4" x14ac:dyDescent="0.25">
      <c r="A3678" t="s">
        <v>425</v>
      </c>
      <c r="B3678">
        <v>59</v>
      </c>
      <c r="C3678" t="s">
        <v>456</v>
      </c>
      <c r="D3678">
        <v>234</v>
      </c>
    </row>
    <row r="3679" spans="1:4" x14ac:dyDescent="0.25">
      <c r="A3679" t="s">
        <v>425</v>
      </c>
      <c r="B3679">
        <v>59</v>
      </c>
      <c r="C3679" t="s">
        <v>457</v>
      </c>
      <c r="D3679">
        <v>228</v>
      </c>
    </row>
    <row r="3680" spans="1:4" x14ac:dyDescent="0.25">
      <c r="A3680" t="s">
        <v>425</v>
      </c>
      <c r="B3680">
        <v>60</v>
      </c>
      <c r="C3680" t="s">
        <v>456</v>
      </c>
      <c r="D3680">
        <v>225</v>
      </c>
    </row>
    <row r="3681" spans="1:4" x14ac:dyDescent="0.25">
      <c r="A3681" t="s">
        <v>425</v>
      </c>
      <c r="B3681">
        <v>60</v>
      </c>
      <c r="C3681" t="s">
        <v>457</v>
      </c>
      <c r="D3681">
        <v>223</v>
      </c>
    </row>
    <row r="3682" spans="1:4" x14ac:dyDescent="0.25">
      <c r="A3682" t="s">
        <v>425</v>
      </c>
      <c r="B3682">
        <v>61</v>
      </c>
      <c r="C3682" t="s">
        <v>456</v>
      </c>
      <c r="D3682">
        <v>253</v>
      </c>
    </row>
    <row r="3683" spans="1:4" x14ac:dyDescent="0.25">
      <c r="A3683" t="s">
        <v>425</v>
      </c>
      <c r="B3683">
        <v>61</v>
      </c>
      <c r="C3683" t="s">
        <v>457</v>
      </c>
      <c r="D3683">
        <v>249</v>
      </c>
    </row>
    <row r="3684" spans="1:4" x14ac:dyDescent="0.25">
      <c r="A3684" t="s">
        <v>425</v>
      </c>
      <c r="B3684">
        <v>62</v>
      </c>
      <c r="C3684" t="s">
        <v>456</v>
      </c>
      <c r="D3684">
        <v>254</v>
      </c>
    </row>
    <row r="3685" spans="1:4" x14ac:dyDescent="0.25">
      <c r="A3685" t="s">
        <v>425</v>
      </c>
      <c r="B3685">
        <v>62</v>
      </c>
      <c r="C3685" t="s">
        <v>457</v>
      </c>
      <c r="D3685">
        <v>217</v>
      </c>
    </row>
    <row r="3686" spans="1:4" x14ac:dyDescent="0.25">
      <c r="A3686" t="s">
        <v>425</v>
      </c>
      <c r="B3686">
        <v>63</v>
      </c>
      <c r="C3686" t="s">
        <v>456</v>
      </c>
      <c r="D3686">
        <v>260</v>
      </c>
    </row>
    <row r="3687" spans="1:4" x14ac:dyDescent="0.25">
      <c r="A3687" t="s">
        <v>425</v>
      </c>
      <c r="B3687">
        <v>63</v>
      </c>
      <c r="C3687" t="s">
        <v>457</v>
      </c>
      <c r="D3687">
        <v>233</v>
      </c>
    </row>
    <row r="3688" spans="1:4" x14ac:dyDescent="0.25">
      <c r="A3688" t="s">
        <v>425</v>
      </c>
      <c r="B3688">
        <v>64</v>
      </c>
      <c r="C3688" t="s">
        <v>456</v>
      </c>
      <c r="D3688">
        <v>234</v>
      </c>
    </row>
    <row r="3689" spans="1:4" x14ac:dyDescent="0.25">
      <c r="A3689" t="s">
        <v>425</v>
      </c>
      <c r="B3689">
        <v>64</v>
      </c>
      <c r="C3689" t="s">
        <v>457</v>
      </c>
      <c r="D3689">
        <v>257</v>
      </c>
    </row>
    <row r="3690" spans="1:4" x14ac:dyDescent="0.25">
      <c r="A3690" t="s">
        <v>425</v>
      </c>
      <c r="B3690">
        <v>65</v>
      </c>
      <c r="C3690" t="s">
        <v>456</v>
      </c>
      <c r="D3690">
        <v>242</v>
      </c>
    </row>
    <row r="3691" spans="1:4" x14ac:dyDescent="0.25">
      <c r="A3691" t="s">
        <v>425</v>
      </c>
      <c r="B3691">
        <v>65</v>
      </c>
      <c r="C3691" t="s">
        <v>457</v>
      </c>
      <c r="D3691">
        <v>236</v>
      </c>
    </row>
    <row r="3692" spans="1:4" x14ac:dyDescent="0.25">
      <c r="A3692" t="s">
        <v>425</v>
      </c>
      <c r="B3692">
        <v>66</v>
      </c>
      <c r="C3692" t="s">
        <v>456</v>
      </c>
      <c r="D3692">
        <v>236</v>
      </c>
    </row>
    <row r="3693" spans="1:4" x14ac:dyDescent="0.25">
      <c r="A3693" t="s">
        <v>425</v>
      </c>
      <c r="B3693">
        <v>66</v>
      </c>
      <c r="C3693" t="s">
        <v>457</v>
      </c>
      <c r="D3693">
        <v>224</v>
      </c>
    </row>
    <row r="3694" spans="1:4" x14ac:dyDescent="0.25">
      <c r="A3694" t="s">
        <v>425</v>
      </c>
      <c r="B3694">
        <v>67</v>
      </c>
      <c r="C3694" t="s">
        <v>456</v>
      </c>
      <c r="D3694">
        <v>229</v>
      </c>
    </row>
    <row r="3695" spans="1:4" x14ac:dyDescent="0.25">
      <c r="A3695" t="s">
        <v>425</v>
      </c>
      <c r="B3695">
        <v>67</v>
      </c>
      <c r="C3695" t="s">
        <v>457</v>
      </c>
      <c r="D3695">
        <v>222</v>
      </c>
    </row>
    <row r="3696" spans="1:4" x14ac:dyDescent="0.25">
      <c r="A3696" t="s">
        <v>425</v>
      </c>
      <c r="B3696">
        <v>68</v>
      </c>
      <c r="C3696" t="s">
        <v>456</v>
      </c>
      <c r="D3696">
        <v>215</v>
      </c>
    </row>
    <row r="3697" spans="1:4" x14ac:dyDescent="0.25">
      <c r="A3697" t="s">
        <v>425</v>
      </c>
      <c r="B3697">
        <v>68</v>
      </c>
      <c r="C3697" t="s">
        <v>457</v>
      </c>
      <c r="D3697">
        <v>231</v>
      </c>
    </row>
    <row r="3698" spans="1:4" x14ac:dyDescent="0.25">
      <c r="A3698" t="s">
        <v>425</v>
      </c>
      <c r="B3698">
        <v>69</v>
      </c>
      <c r="C3698" t="s">
        <v>456</v>
      </c>
      <c r="D3698">
        <v>260</v>
      </c>
    </row>
    <row r="3699" spans="1:4" x14ac:dyDescent="0.25">
      <c r="A3699" t="s">
        <v>425</v>
      </c>
      <c r="B3699">
        <v>69</v>
      </c>
      <c r="C3699" t="s">
        <v>457</v>
      </c>
      <c r="D3699">
        <v>218</v>
      </c>
    </row>
    <row r="3700" spans="1:4" x14ac:dyDescent="0.25">
      <c r="A3700" t="s">
        <v>425</v>
      </c>
      <c r="B3700">
        <v>70</v>
      </c>
      <c r="C3700" t="s">
        <v>456</v>
      </c>
      <c r="D3700">
        <v>189</v>
      </c>
    </row>
    <row r="3701" spans="1:4" x14ac:dyDescent="0.25">
      <c r="A3701" t="s">
        <v>425</v>
      </c>
      <c r="B3701">
        <v>70</v>
      </c>
      <c r="C3701" t="s">
        <v>457</v>
      </c>
      <c r="D3701">
        <v>199</v>
      </c>
    </row>
    <row r="3702" spans="1:4" x14ac:dyDescent="0.25">
      <c r="A3702" t="s">
        <v>425</v>
      </c>
      <c r="B3702">
        <v>71</v>
      </c>
      <c r="C3702" t="s">
        <v>456</v>
      </c>
      <c r="D3702">
        <v>163</v>
      </c>
    </row>
    <row r="3703" spans="1:4" x14ac:dyDescent="0.25">
      <c r="A3703" t="s">
        <v>425</v>
      </c>
      <c r="B3703">
        <v>71</v>
      </c>
      <c r="C3703" t="s">
        <v>457</v>
      </c>
      <c r="D3703">
        <v>169</v>
      </c>
    </row>
    <row r="3704" spans="1:4" x14ac:dyDescent="0.25">
      <c r="A3704" t="s">
        <v>425</v>
      </c>
      <c r="B3704">
        <v>72</v>
      </c>
      <c r="C3704" t="s">
        <v>456</v>
      </c>
      <c r="D3704">
        <v>158</v>
      </c>
    </row>
    <row r="3705" spans="1:4" x14ac:dyDescent="0.25">
      <c r="A3705" t="s">
        <v>425</v>
      </c>
      <c r="B3705">
        <v>72</v>
      </c>
      <c r="C3705" t="s">
        <v>457</v>
      </c>
      <c r="D3705">
        <v>148</v>
      </c>
    </row>
    <row r="3706" spans="1:4" x14ac:dyDescent="0.25">
      <c r="A3706" t="s">
        <v>425</v>
      </c>
      <c r="B3706">
        <v>73</v>
      </c>
      <c r="C3706" t="s">
        <v>456</v>
      </c>
      <c r="D3706">
        <v>166</v>
      </c>
    </row>
    <row r="3707" spans="1:4" x14ac:dyDescent="0.25">
      <c r="A3707" t="s">
        <v>425</v>
      </c>
      <c r="B3707">
        <v>73</v>
      </c>
      <c r="C3707" t="s">
        <v>457</v>
      </c>
      <c r="D3707">
        <v>170</v>
      </c>
    </row>
    <row r="3708" spans="1:4" x14ac:dyDescent="0.25">
      <c r="A3708" t="s">
        <v>425</v>
      </c>
      <c r="B3708">
        <v>74</v>
      </c>
      <c r="C3708" t="s">
        <v>456</v>
      </c>
      <c r="D3708">
        <v>156</v>
      </c>
    </row>
    <row r="3709" spans="1:4" x14ac:dyDescent="0.25">
      <c r="A3709" t="s">
        <v>425</v>
      </c>
      <c r="B3709">
        <v>74</v>
      </c>
      <c r="C3709" t="s">
        <v>457</v>
      </c>
      <c r="D3709">
        <v>136</v>
      </c>
    </row>
    <row r="3710" spans="1:4" x14ac:dyDescent="0.25">
      <c r="A3710" t="s">
        <v>425</v>
      </c>
      <c r="B3710">
        <v>75</v>
      </c>
      <c r="C3710" t="s">
        <v>456</v>
      </c>
      <c r="D3710">
        <v>134</v>
      </c>
    </row>
    <row r="3711" spans="1:4" x14ac:dyDescent="0.25">
      <c r="A3711" t="s">
        <v>425</v>
      </c>
      <c r="B3711">
        <v>75</v>
      </c>
      <c r="C3711" t="s">
        <v>457</v>
      </c>
      <c r="D3711">
        <v>138</v>
      </c>
    </row>
    <row r="3712" spans="1:4" x14ac:dyDescent="0.25">
      <c r="A3712" t="s">
        <v>425</v>
      </c>
      <c r="B3712">
        <v>76</v>
      </c>
      <c r="C3712" t="s">
        <v>456</v>
      </c>
      <c r="D3712">
        <v>117</v>
      </c>
    </row>
    <row r="3713" spans="1:4" x14ac:dyDescent="0.25">
      <c r="A3713" t="s">
        <v>425</v>
      </c>
      <c r="B3713">
        <v>76</v>
      </c>
      <c r="C3713" t="s">
        <v>457</v>
      </c>
      <c r="D3713">
        <v>136</v>
      </c>
    </row>
    <row r="3714" spans="1:4" x14ac:dyDescent="0.25">
      <c r="A3714" t="s">
        <v>425</v>
      </c>
      <c r="B3714">
        <v>77</v>
      </c>
      <c r="C3714" t="s">
        <v>456</v>
      </c>
      <c r="D3714">
        <v>98</v>
      </c>
    </row>
    <row r="3715" spans="1:4" x14ac:dyDescent="0.25">
      <c r="A3715" t="s">
        <v>425</v>
      </c>
      <c r="B3715">
        <v>77</v>
      </c>
      <c r="C3715" t="s">
        <v>457</v>
      </c>
      <c r="D3715">
        <v>134</v>
      </c>
    </row>
    <row r="3716" spans="1:4" x14ac:dyDescent="0.25">
      <c r="A3716" t="s">
        <v>425</v>
      </c>
      <c r="B3716">
        <v>78</v>
      </c>
      <c r="C3716" t="s">
        <v>456</v>
      </c>
      <c r="D3716">
        <v>116</v>
      </c>
    </row>
    <row r="3717" spans="1:4" x14ac:dyDescent="0.25">
      <c r="A3717" t="s">
        <v>425</v>
      </c>
      <c r="B3717">
        <v>78</v>
      </c>
      <c r="C3717" t="s">
        <v>457</v>
      </c>
      <c r="D3717">
        <v>94</v>
      </c>
    </row>
    <row r="3718" spans="1:4" x14ac:dyDescent="0.25">
      <c r="A3718" t="s">
        <v>425</v>
      </c>
      <c r="B3718">
        <v>79</v>
      </c>
      <c r="C3718" t="s">
        <v>456</v>
      </c>
      <c r="D3718">
        <v>97</v>
      </c>
    </row>
    <row r="3719" spans="1:4" x14ac:dyDescent="0.25">
      <c r="A3719" t="s">
        <v>425</v>
      </c>
      <c r="B3719">
        <v>79</v>
      </c>
      <c r="C3719" t="s">
        <v>457</v>
      </c>
      <c r="D3719">
        <v>112</v>
      </c>
    </row>
    <row r="3720" spans="1:4" x14ac:dyDescent="0.25">
      <c r="A3720" t="s">
        <v>425</v>
      </c>
      <c r="B3720">
        <v>80</v>
      </c>
      <c r="C3720" t="s">
        <v>456</v>
      </c>
      <c r="D3720">
        <v>68</v>
      </c>
    </row>
    <row r="3721" spans="1:4" x14ac:dyDescent="0.25">
      <c r="A3721" t="s">
        <v>425</v>
      </c>
      <c r="B3721">
        <v>80</v>
      </c>
      <c r="C3721" t="s">
        <v>457</v>
      </c>
      <c r="D3721">
        <v>84</v>
      </c>
    </row>
    <row r="3722" spans="1:4" x14ac:dyDescent="0.25">
      <c r="A3722" t="s">
        <v>425</v>
      </c>
      <c r="B3722">
        <v>81</v>
      </c>
      <c r="C3722" t="s">
        <v>456</v>
      </c>
      <c r="D3722">
        <v>76</v>
      </c>
    </row>
    <row r="3723" spans="1:4" x14ac:dyDescent="0.25">
      <c r="A3723" t="s">
        <v>425</v>
      </c>
      <c r="B3723">
        <v>81</v>
      </c>
      <c r="C3723" t="s">
        <v>457</v>
      </c>
      <c r="D3723">
        <v>69</v>
      </c>
    </row>
    <row r="3724" spans="1:4" x14ac:dyDescent="0.25">
      <c r="A3724" t="s">
        <v>425</v>
      </c>
      <c r="B3724">
        <v>82</v>
      </c>
      <c r="C3724" t="s">
        <v>456</v>
      </c>
      <c r="D3724">
        <v>67</v>
      </c>
    </row>
    <row r="3725" spans="1:4" x14ac:dyDescent="0.25">
      <c r="A3725" t="s">
        <v>425</v>
      </c>
      <c r="B3725">
        <v>82</v>
      </c>
      <c r="C3725" t="s">
        <v>457</v>
      </c>
      <c r="D3725">
        <v>63</v>
      </c>
    </row>
    <row r="3726" spans="1:4" x14ac:dyDescent="0.25">
      <c r="A3726" t="s">
        <v>425</v>
      </c>
      <c r="B3726">
        <v>83</v>
      </c>
      <c r="C3726" t="s">
        <v>456</v>
      </c>
      <c r="D3726">
        <v>62</v>
      </c>
    </row>
    <row r="3727" spans="1:4" x14ac:dyDescent="0.25">
      <c r="A3727" t="s">
        <v>425</v>
      </c>
      <c r="B3727">
        <v>83</v>
      </c>
      <c r="C3727" t="s">
        <v>457</v>
      </c>
      <c r="D3727">
        <v>46</v>
      </c>
    </row>
    <row r="3728" spans="1:4" x14ac:dyDescent="0.25">
      <c r="A3728" t="s">
        <v>425</v>
      </c>
      <c r="B3728">
        <v>84</v>
      </c>
      <c r="C3728" t="s">
        <v>456</v>
      </c>
      <c r="D3728">
        <v>56</v>
      </c>
    </row>
    <row r="3729" spans="1:4" x14ac:dyDescent="0.25">
      <c r="A3729" t="s">
        <v>425</v>
      </c>
      <c r="B3729">
        <v>84</v>
      </c>
      <c r="C3729" t="s">
        <v>457</v>
      </c>
      <c r="D3729">
        <v>49</v>
      </c>
    </row>
    <row r="3730" spans="1:4" x14ac:dyDescent="0.25">
      <c r="A3730" t="s">
        <v>425</v>
      </c>
      <c r="B3730">
        <v>85</v>
      </c>
      <c r="C3730" t="s">
        <v>456</v>
      </c>
      <c r="D3730">
        <v>48</v>
      </c>
    </row>
    <row r="3731" spans="1:4" x14ac:dyDescent="0.25">
      <c r="A3731" t="s">
        <v>425</v>
      </c>
      <c r="B3731">
        <v>85</v>
      </c>
      <c r="C3731" t="s">
        <v>457</v>
      </c>
      <c r="D3731">
        <v>40</v>
      </c>
    </row>
    <row r="3732" spans="1:4" x14ac:dyDescent="0.25">
      <c r="A3732" t="s">
        <v>425</v>
      </c>
      <c r="B3732">
        <v>86</v>
      </c>
      <c r="C3732" t="s">
        <v>456</v>
      </c>
      <c r="D3732">
        <v>41</v>
      </c>
    </row>
    <row r="3733" spans="1:4" x14ac:dyDescent="0.25">
      <c r="A3733" t="s">
        <v>425</v>
      </c>
      <c r="B3733">
        <v>86</v>
      </c>
      <c r="C3733" t="s">
        <v>457</v>
      </c>
      <c r="D3733">
        <v>41</v>
      </c>
    </row>
    <row r="3734" spans="1:4" x14ac:dyDescent="0.25">
      <c r="A3734" t="s">
        <v>425</v>
      </c>
      <c r="B3734">
        <v>87</v>
      </c>
      <c r="C3734" t="s">
        <v>456</v>
      </c>
      <c r="D3734">
        <v>30</v>
      </c>
    </row>
    <row r="3735" spans="1:4" x14ac:dyDescent="0.25">
      <c r="A3735" t="s">
        <v>425</v>
      </c>
      <c r="B3735">
        <v>87</v>
      </c>
      <c r="C3735" t="s">
        <v>457</v>
      </c>
      <c r="D3735">
        <v>27</v>
      </c>
    </row>
    <row r="3736" spans="1:4" x14ac:dyDescent="0.25">
      <c r="A3736" t="s">
        <v>425</v>
      </c>
      <c r="B3736">
        <v>88</v>
      </c>
      <c r="C3736" t="s">
        <v>456</v>
      </c>
      <c r="D3736">
        <v>47</v>
      </c>
    </row>
    <row r="3737" spans="1:4" x14ac:dyDescent="0.25">
      <c r="A3737" t="s">
        <v>425</v>
      </c>
      <c r="B3737">
        <v>88</v>
      </c>
      <c r="C3737" t="s">
        <v>457</v>
      </c>
      <c r="D3737">
        <v>35</v>
      </c>
    </row>
    <row r="3738" spans="1:4" x14ac:dyDescent="0.25">
      <c r="A3738" t="s">
        <v>425</v>
      </c>
      <c r="B3738">
        <v>89</v>
      </c>
      <c r="C3738" t="s">
        <v>456</v>
      </c>
      <c r="D3738">
        <v>28</v>
      </c>
    </row>
    <row r="3739" spans="1:4" x14ac:dyDescent="0.25">
      <c r="A3739" t="s">
        <v>425</v>
      </c>
      <c r="B3739">
        <v>89</v>
      </c>
      <c r="C3739" t="s">
        <v>457</v>
      </c>
      <c r="D3739">
        <v>20</v>
      </c>
    </row>
    <row r="3740" spans="1:4" x14ac:dyDescent="0.25">
      <c r="A3740" t="s">
        <v>425</v>
      </c>
      <c r="B3740">
        <v>90</v>
      </c>
      <c r="C3740" t="s">
        <v>456</v>
      </c>
      <c r="D3740">
        <v>31</v>
      </c>
    </row>
    <row r="3741" spans="1:4" x14ac:dyDescent="0.25">
      <c r="A3741" t="s">
        <v>425</v>
      </c>
      <c r="B3741">
        <v>90</v>
      </c>
      <c r="C3741" t="s">
        <v>457</v>
      </c>
      <c r="D3741">
        <v>12</v>
      </c>
    </row>
    <row r="3742" spans="1:4" x14ac:dyDescent="0.25">
      <c r="A3742" t="s">
        <v>425</v>
      </c>
      <c r="B3742">
        <v>91</v>
      </c>
      <c r="C3742" t="s">
        <v>456</v>
      </c>
      <c r="D3742">
        <v>26</v>
      </c>
    </row>
    <row r="3743" spans="1:4" x14ac:dyDescent="0.25">
      <c r="A3743" t="s">
        <v>425</v>
      </c>
      <c r="B3743">
        <v>91</v>
      </c>
      <c r="C3743" t="s">
        <v>457</v>
      </c>
      <c r="D3743">
        <v>16</v>
      </c>
    </row>
    <row r="3744" spans="1:4" x14ac:dyDescent="0.25">
      <c r="A3744" t="s">
        <v>425</v>
      </c>
      <c r="B3744">
        <v>92</v>
      </c>
      <c r="C3744" t="s">
        <v>456</v>
      </c>
      <c r="D3744">
        <v>16</v>
      </c>
    </row>
    <row r="3745" spans="1:4" x14ac:dyDescent="0.25">
      <c r="A3745" t="s">
        <v>425</v>
      </c>
      <c r="B3745">
        <v>92</v>
      </c>
      <c r="C3745" t="s">
        <v>457</v>
      </c>
      <c r="D3745">
        <v>14</v>
      </c>
    </row>
    <row r="3746" spans="1:4" x14ac:dyDescent="0.25">
      <c r="A3746" t="s">
        <v>425</v>
      </c>
      <c r="B3746">
        <v>93</v>
      </c>
      <c r="C3746" t="s">
        <v>456</v>
      </c>
      <c r="D3746">
        <v>18</v>
      </c>
    </row>
    <row r="3747" spans="1:4" x14ac:dyDescent="0.25">
      <c r="A3747" t="s">
        <v>425</v>
      </c>
      <c r="B3747">
        <v>93</v>
      </c>
      <c r="C3747" t="s">
        <v>457</v>
      </c>
      <c r="D3747">
        <v>13</v>
      </c>
    </row>
    <row r="3748" spans="1:4" x14ac:dyDescent="0.25">
      <c r="A3748" t="s">
        <v>425</v>
      </c>
      <c r="B3748">
        <v>94</v>
      </c>
      <c r="C3748" t="s">
        <v>456</v>
      </c>
      <c r="D3748">
        <v>16</v>
      </c>
    </row>
    <row r="3749" spans="1:4" x14ac:dyDescent="0.25">
      <c r="A3749" t="s">
        <v>425</v>
      </c>
      <c r="B3749">
        <v>94</v>
      </c>
      <c r="C3749" t="s">
        <v>457</v>
      </c>
      <c r="D3749">
        <v>9</v>
      </c>
    </row>
    <row r="3750" spans="1:4" x14ac:dyDescent="0.25">
      <c r="A3750" t="s">
        <v>425</v>
      </c>
      <c r="B3750">
        <v>95</v>
      </c>
      <c r="C3750" t="s">
        <v>456</v>
      </c>
      <c r="D3750">
        <v>19</v>
      </c>
    </row>
    <row r="3751" spans="1:4" x14ac:dyDescent="0.25">
      <c r="A3751" t="s">
        <v>425</v>
      </c>
      <c r="B3751">
        <v>95</v>
      </c>
      <c r="C3751" t="s">
        <v>457</v>
      </c>
      <c r="D3751">
        <v>5</v>
      </c>
    </row>
    <row r="3752" spans="1:4" x14ac:dyDescent="0.25">
      <c r="A3752" t="s">
        <v>425</v>
      </c>
      <c r="B3752">
        <v>96</v>
      </c>
      <c r="C3752" t="s">
        <v>456</v>
      </c>
      <c r="D3752">
        <v>11</v>
      </c>
    </row>
    <row r="3753" spans="1:4" x14ac:dyDescent="0.25">
      <c r="A3753" t="s">
        <v>425</v>
      </c>
      <c r="B3753">
        <v>96</v>
      </c>
      <c r="C3753" t="s">
        <v>457</v>
      </c>
      <c r="D3753">
        <v>5</v>
      </c>
    </row>
    <row r="3754" spans="1:4" x14ac:dyDescent="0.25">
      <c r="A3754" t="s">
        <v>425</v>
      </c>
      <c r="B3754">
        <v>97</v>
      </c>
      <c r="C3754" t="s">
        <v>456</v>
      </c>
      <c r="D3754">
        <v>5</v>
      </c>
    </row>
    <row r="3755" spans="1:4" x14ac:dyDescent="0.25">
      <c r="A3755" t="s">
        <v>425</v>
      </c>
      <c r="B3755">
        <v>97</v>
      </c>
      <c r="C3755" t="s">
        <v>457</v>
      </c>
      <c r="D3755">
        <v>3</v>
      </c>
    </row>
    <row r="3756" spans="1:4" x14ac:dyDescent="0.25">
      <c r="A3756" t="s">
        <v>425</v>
      </c>
      <c r="B3756">
        <v>98</v>
      </c>
      <c r="C3756" t="s">
        <v>456</v>
      </c>
      <c r="D3756">
        <v>8</v>
      </c>
    </row>
    <row r="3757" spans="1:4" x14ac:dyDescent="0.25">
      <c r="A3757" t="s">
        <v>425</v>
      </c>
      <c r="B3757">
        <v>98</v>
      </c>
      <c r="C3757" t="s">
        <v>457</v>
      </c>
      <c r="D3757">
        <v>3</v>
      </c>
    </row>
    <row r="3758" spans="1:4" x14ac:dyDescent="0.25">
      <c r="A3758" t="s">
        <v>425</v>
      </c>
      <c r="B3758">
        <v>99</v>
      </c>
      <c r="C3758" t="s">
        <v>456</v>
      </c>
      <c r="D3758">
        <v>2</v>
      </c>
    </row>
    <row r="3759" spans="1:4" x14ac:dyDescent="0.25">
      <c r="A3759" t="s">
        <v>427</v>
      </c>
      <c r="B3759">
        <v>100</v>
      </c>
      <c r="C3759" t="s">
        <v>457</v>
      </c>
      <c r="D3759">
        <v>2</v>
      </c>
    </row>
    <row r="3760" spans="1:4" x14ac:dyDescent="0.25">
      <c r="A3760" t="s">
        <v>427</v>
      </c>
      <c r="B3760">
        <v>102</v>
      </c>
      <c r="C3760" t="s">
        <v>456</v>
      </c>
      <c r="D3760">
        <v>1</v>
      </c>
    </row>
    <row r="3761" spans="1:4" x14ac:dyDescent="0.25">
      <c r="A3761" t="s">
        <v>427</v>
      </c>
      <c r="B3761">
        <v>102</v>
      </c>
      <c r="C3761" t="s">
        <v>457</v>
      </c>
      <c r="D3761">
        <v>2</v>
      </c>
    </row>
    <row r="3762" spans="1:4" x14ac:dyDescent="0.25">
      <c r="A3762" t="s">
        <v>427</v>
      </c>
      <c r="B3762">
        <v>103</v>
      </c>
      <c r="C3762" t="s">
        <v>457</v>
      </c>
      <c r="D3762">
        <v>1</v>
      </c>
    </row>
    <row r="3763" spans="1:4" x14ac:dyDescent="0.25">
      <c r="A3763" t="s">
        <v>427</v>
      </c>
      <c r="B3763">
        <v>18</v>
      </c>
      <c r="C3763" t="s">
        <v>456</v>
      </c>
      <c r="D3763">
        <v>54</v>
      </c>
    </row>
    <row r="3764" spans="1:4" x14ac:dyDescent="0.25">
      <c r="A3764" t="s">
        <v>427</v>
      </c>
      <c r="B3764">
        <v>18</v>
      </c>
      <c r="C3764" t="s">
        <v>457</v>
      </c>
      <c r="D3764">
        <v>53</v>
      </c>
    </row>
    <row r="3765" spans="1:4" x14ac:dyDescent="0.25">
      <c r="A3765" t="s">
        <v>427</v>
      </c>
      <c r="B3765">
        <v>19</v>
      </c>
      <c r="C3765" t="s">
        <v>456</v>
      </c>
      <c r="D3765">
        <v>51</v>
      </c>
    </row>
    <row r="3766" spans="1:4" x14ac:dyDescent="0.25">
      <c r="A3766" t="s">
        <v>427</v>
      </c>
      <c r="B3766">
        <v>19</v>
      </c>
      <c r="C3766" t="s">
        <v>457</v>
      </c>
      <c r="D3766">
        <v>58</v>
      </c>
    </row>
    <row r="3767" spans="1:4" x14ac:dyDescent="0.25">
      <c r="A3767" t="s">
        <v>427</v>
      </c>
      <c r="B3767">
        <v>20</v>
      </c>
      <c r="C3767" t="s">
        <v>456</v>
      </c>
      <c r="D3767">
        <v>70</v>
      </c>
    </row>
    <row r="3768" spans="1:4" x14ac:dyDescent="0.25">
      <c r="A3768" t="s">
        <v>427</v>
      </c>
      <c r="B3768">
        <v>20</v>
      </c>
      <c r="C3768" t="s">
        <v>457</v>
      </c>
      <c r="D3768">
        <v>69</v>
      </c>
    </row>
    <row r="3769" spans="1:4" x14ac:dyDescent="0.25">
      <c r="A3769" t="s">
        <v>427</v>
      </c>
      <c r="B3769">
        <v>21</v>
      </c>
      <c r="C3769" t="s">
        <v>456</v>
      </c>
      <c r="D3769">
        <v>67</v>
      </c>
    </row>
    <row r="3770" spans="1:4" x14ac:dyDescent="0.25">
      <c r="A3770" t="s">
        <v>427</v>
      </c>
      <c r="B3770">
        <v>21</v>
      </c>
      <c r="C3770" t="s">
        <v>457</v>
      </c>
      <c r="D3770">
        <v>65</v>
      </c>
    </row>
    <row r="3771" spans="1:4" x14ac:dyDescent="0.25">
      <c r="A3771" t="s">
        <v>427</v>
      </c>
      <c r="B3771">
        <v>22</v>
      </c>
      <c r="C3771" t="s">
        <v>456</v>
      </c>
      <c r="D3771">
        <v>72</v>
      </c>
    </row>
    <row r="3772" spans="1:4" x14ac:dyDescent="0.25">
      <c r="A3772" t="s">
        <v>427</v>
      </c>
      <c r="B3772">
        <v>22</v>
      </c>
      <c r="C3772" t="s">
        <v>457</v>
      </c>
      <c r="D3772">
        <v>64</v>
      </c>
    </row>
    <row r="3773" spans="1:4" x14ac:dyDescent="0.25">
      <c r="A3773" t="s">
        <v>427</v>
      </c>
      <c r="B3773">
        <v>23</v>
      </c>
      <c r="C3773" t="s">
        <v>456</v>
      </c>
      <c r="D3773">
        <v>72</v>
      </c>
    </row>
    <row r="3774" spans="1:4" x14ac:dyDescent="0.25">
      <c r="A3774" t="s">
        <v>427</v>
      </c>
      <c r="B3774">
        <v>23</v>
      </c>
      <c r="C3774" t="s">
        <v>457</v>
      </c>
      <c r="D3774">
        <v>56</v>
      </c>
    </row>
    <row r="3775" spans="1:4" x14ac:dyDescent="0.25">
      <c r="A3775" t="s">
        <v>427</v>
      </c>
      <c r="B3775">
        <v>24</v>
      </c>
      <c r="C3775" t="s">
        <v>456</v>
      </c>
      <c r="D3775">
        <v>75</v>
      </c>
    </row>
    <row r="3776" spans="1:4" x14ac:dyDescent="0.25">
      <c r="A3776" t="s">
        <v>427</v>
      </c>
      <c r="B3776">
        <v>24</v>
      </c>
      <c r="C3776" t="s">
        <v>457</v>
      </c>
      <c r="D3776">
        <v>69</v>
      </c>
    </row>
    <row r="3777" spans="1:4" x14ac:dyDescent="0.25">
      <c r="A3777" t="s">
        <v>427</v>
      </c>
      <c r="B3777">
        <v>25</v>
      </c>
      <c r="C3777" t="s">
        <v>456</v>
      </c>
      <c r="D3777">
        <v>67</v>
      </c>
    </row>
    <row r="3778" spans="1:4" x14ac:dyDescent="0.25">
      <c r="A3778" t="s">
        <v>427</v>
      </c>
      <c r="B3778">
        <v>25</v>
      </c>
      <c r="C3778" t="s">
        <v>457</v>
      </c>
      <c r="D3778">
        <v>75</v>
      </c>
    </row>
    <row r="3779" spans="1:4" x14ac:dyDescent="0.25">
      <c r="A3779" t="s">
        <v>427</v>
      </c>
      <c r="B3779">
        <v>26</v>
      </c>
      <c r="C3779" t="s">
        <v>456</v>
      </c>
      <c r="D3779">
        <v>80</v>
      </c>
    </row>
    <row r="3780" spans="1:4" x14ac:dyDescent="0.25">
      <c r="A3780" t="s">
        <v>427</v>
      </c>
      <c r="B3780">
        <v>26</v>
      </c>
      <c r="C3780" t="s">
        <v>457</v>
      </c>
      <c r="D3780">
        <v>60</v>
      </c>
    </row>
    <row r="3781" spans="1:4" x14ac:dyDescent="0.25">
      <c r="A3781" t="s">
        <v>427</v>
      </c>
      <c r="B3781">
        <v>27</v>
      </c>
      <c r="C3781" t="s">
        <v>456</v>
      </c>
      <c r="D3781">
        <v>91</v>
      </c>
    </row>
    <row r="3782" spans="1:4" x14ac:dyDescent="0.25">
      <c r="A3782" t="s">
        <v>427</v>
      </c>
      <c r="B3782">
        <v>27</v>
      </c>
      <c r="C3782" t="s">
        <v>457</v>
      </c>
      <c r="D3782">
        <v>75</v>
      </c>
    </row>
    <row r="3783" spans="1:4" x14ac:dyDescent="0.25">
      <c r="A3783" t="s">
        <v>427</v>
      </c>
      <c r="B3783">
        <v>28</v>
      </c>
      <c r="C3783" t="s">
        <v>456</v>
      </c>
      <c r="D3783">
        <v>72</v>
      </c>
    </row>
    <row r="3784" spans="1:4" x14ac:dyDescent="0.25">
      <c r="A3784" t="s">
        <v>427</v>
      </c>
      <c r="B3784">
        <v>28</v>
      </c>
      <c r="C3784" t="s">
        <v>457</v>
      </c>
      <c r="D3784">
        <v>82</v>
      </c>
    </row>
    <row r="3785" spans="1:4" x14ac:dyDescent="0.25">
      <c r="A3785" t="s">
        <v>427</v>
      </c>
      <c r="B3785">
        <v>29</v>
      </c>
      <c r="C3785" t="s">
        <v>456</v>
      </c>
      <c r="D3785">
        <v>55</v>
      </c>
    </row>
    <row r="3786" spans="1:4" x14ac:dyDescent="0.25">
      <c r="A3786" t="s">
        <v>427</v>
      </c>
      <c r="B3786">
        <v>29</v>
      </c>
      <c r="C3786" t="s">
        <v>457</v>
      </c>
      <c r="D3786">
        <v>67</v>
      </c>
    </row>
    <row r="3787" spans="1:4" x14ac:dyDescent="0.25">
      <c r="A3787" t="s">
        <v>427</v>
      </c>
      <c r="B3787">
        <v>30</v>
      </c>
      <c r="C3787" t="s">
        <v>456</v>
      </c>
      <c r="D3787">
        <v>95</v>
      </c>
    </row>
    <row r="3788" spans="1:4" x14ac:dyDescent="0.25">
      <c r="A3788" t="s">
        <v>427</v>
      </c>
      <c r="B3788">
        <v>30</v>
      </c>
      <c r="C3788" t="s">
        <v>457</v>
      </c>
      <c r="D3788">
        <v>79</v>
      </c>
    </row>
    <row r="3789" spans="1:4" x14ac:dyDescent="0.25">
      <c r="A3789" t="s">
        <v>427</v>
      </c>
      <c r="B3789">
        <v>31</v>
      </c>
      <c r="C3789" t="s">
        <v>456</v>
      </c>
      <c r="D3789">
        <v>84</v>
      </c>
    </row>
    <row r="3790" spans="1:4" x14ac:dyDescent="0.25">
      <c r="A3790" t="s">
        <v>427</v>
      </c>
      <c r="B3790">
        <v>31</v>
      </c>
      <c r="C3790" t="s">
        <v>457</v>
      </c>
      <c r="D3790">
        <v>80</v>
      </c>
    </row>
    <row r="3791" spans="1:4" x14ac:dyDescent="0.25">
      <c r="A3791" t="s">
        <v>427</v>
      </c>
      <c r="B3791">
        <v>32</v>
      </c>
      <c r="C3791" t="s">
        <v>456</v>
      </c>
      <c r="D3791">
        <v>74</v>
      </c>
    </row>
    <row r="3792" spans="1:4" x14ac:dyDescent="0.25">
      <c r="A3792" t="s">
        <v>427</v>
      </c>
      <c r="B3792">
        <v>32</v>
      </c>
      <c r="C3792" t="s">
        <v>457</v>
      </c>
      <c r="D3792">
        <v>95</v>
      </c>
    </row>
    <row r="3793" spans="1:4" x14ac:dyDescent="0.25">
      <c r="A3793" t="s">
        <v>427</v>
      </c>
      <c r="B3793">
        <v>33</v>
      </c>
      <c r="C3793" t="s">
        <v>456</v>
      </c>
      <c r="D3793">
        <v>79</v>
      </c>
    </row>
    <row r="3794" spans="1:4" x14ac:dyDescent="0.25">
      <c r="A3794" t="s">
        <v>427</v>
      </c>
      <c r="B3794">
        <v>33</v>
      </c>
      <c r="C3794" t="s">
        <v>457</v>
      </c>
      <c r="D3794">
        <v>83</v>
      </c>
    </row>
    <row r="3795" spans="1:4" x14ac:dyDescent="0.25">
      <c r="A3795" t="s">
        <v>427</v>
      </c>
      <c r="B3795">
        <v>34</v>
      </c>
      <c r="C3795" t="s">
        <v>456</v>
      </c>
      <c r="D3795">
        <v>91</v>
      </c>
    </row>
    <row r="3796" spans="1:4" x14ac:dyDescent="0.25">
      <c r="A3796" t="s">
        <v>427</v>
      </c>
      <c r="B3796">
        <v>34</v>
      </c>
      <c r="C3796" t="s">
        <v>457</v>
      </c>
      <c r="D3796">
        <v>93</v>
      </c>
    </row>
    <row r="3797" spans="1:4" x14ac:dyDescent="0.25">
      <c r="A3797" t="s">
        <v>427</v>
      </c>
      <c r="B3797">
        <v>35</v>
      </c>
      <c r="C3797" t="s">
        <v>456</v>
      </c>
      <c r="D3797">
        <v>95</v>
      </c>
    </row>
    <row r="3798" spans="1:4" x14ac:dyDescent="0.25">
      <c r="A3798" t="s">
        <v>427</v>
      </c>
      <c r="B3798">
        <v>35</v>
      </c>
      <c r="C3798" t="s">
        <v>457</v>
      </c>
      <c r="D3798">
        <v>114</v>
      </c>
    </row>
    <row r="3799" spans="1:4" x14ac:dyDescent="0.25">
      <c r="A3799" t="s">
        <v>427</v>
      </c>
      <c r="B3799">
        <v>36</v>
      </c>
      <c r="C3799" t="s">
        <v>456</v>
      </c>
      <c r="D3799">
        <v>88</v>
      </c>
    </row>
    <row r="3800" spans="1:4" x14ac:dyDescent="0.25">
      <c r="A3800" t="s">
        <v>427</v>
      </c>
      <c r="B3800">
        <v>36</v>
      </c>
      <c r="C3800" t="s">
        <v>457</v>
      </c>
      <c r="D3800">
        <v>94</v>
      </c>
    </row>
    <row r="3801" spans="1:4" x14ac:dyDescent="0.25">
      <c r="A3801" t="s">
        <v>427</v>
      </c>
      <c r="B3801">
        <v>37</v>
      </c>
      <c r="C3801" t="s">
        <v>456</v>
      </c>
      <c r="D3801">
        <v>88</v>
      </c>
    </row>
    <row r="3802" spans="1:4" x14ac:dyDescent="0.25">
      <c r="A3802" t="s">
        <v>427</v>
      </c>
      <c r="B3802">
        <v>37</v>
      </c>
      <c r="C3802" t="s">
        <v>457</v>
      </c>
      <c r="D3802">
        <v>86</v>
      </c>
    </row>
    <row r="3803" spans="1:4" x14ac:dyDescent="0.25">
      <c r="A3803" t="s">
        <v>427</v>
      </c>
      <c r="B3803">
        <v>38</v>
      </c>
      <c r="C3803" t="s">
        <v>456</v>
      </c>
      <c r="D3803">
        <v>90</v>
      </c>
    </row>
    <row r="3804" spans="1:4" x14ac:dyDescent="0.25">
      <c r="A3804" t="s">
        <v>427</v>
      </c>
      <c r="B3804">
        <v>38</v>
      </c>
      <c r="C3804" t="s">
        <v>457</v>
      </c>
      <c r="D3804">
        <v>83</v>
      </c>
    </row>
    <row r="3805" spans="1:4" x14ac:dyDescent="0.25">
      <c r="A3805" t="s">
        <v>427</v>
      </c>
      <c r="B3805">
        <v>39</v>
      </c>
      <c r="C3805" t="s">
        <v>456</v>
      </c>
      <c r="D3805">
        <v>88</v>
      </c>
    </row>
    <row r="3806" spans="1:4" x14ac:dyDescent="0.25">
      <c r="A3806" t="s">
        <v>427</v>
      </c>
      <c r="B3806">
        <v>39</v>
      </c>
      <c r="C3806" t="s">
        <v>457</v>
      </c>
      <c r="D3806">
        <v>96</v>
      </c>
    </row>
    <row r="3807" spans="1:4" x14ac:dyDescent="0.25">
      <c r="A3807" t="s">
        <v>427</v>
      </c>
      <c r="B3807">
        <v>40</v>
      </c>
      <c r="C3807" t="s">
        <v>456</v>
      </c>
      <c r="D3807">
        <v>116</v>
      </c>
    </row>
    <row r="3808" spans="1:4" x14ac:dyDescent="0.25">
      <c r="A3808" t="s">
        <v>427</v>
      </c>
      <c r="B3808">
        <v>40</v>
      </c>
      <c r="C3808" t="s">
        <v>457</v>
      </c>
      <c r="D3808">
        <v>90</v>
      </c>
    </row>
    <row r="3809" spans="1:4" x14ac:dyDescent="0.25">
      <c r="A3809" t="s">
        <v>427</v>
      </c>
      <c r="B3809">
        <v>41</v>
      </c>
      <c r="C3809" t="s">
        <v>456</v>
      </c>
      <c r="D3809">
        <v>95</v>
      </c>
    </row>
    <row r="3810" spans="1:4" x14ac:dyDescent="0.25">
      <c r="A3810" t="s">
        <v>427</v>
      </c>
      <c r="B3810">
        <v>41</v>
      </c>
      <c r="C3810" t="s">
        <v>457</v>
      </c>
      <c r="D3810">
        <v>88</v>
      </c>
    </row>
    <row r="3811" spans="1:4" x14ac:dyDescent="0.25">
      <c r="A3811" t="s">
        <v>427</v>
      </c>
      <c r="B3811">
        <v>42</v>
      </c>
      <c r="C3811" t="s">
        <v>456</v>
      </c>
      <c r="D3811">
        <v>112</v>
      </c>
    </row>
    <row r="3812" spans="1:4" x14ac:dyDescent="0.25">
      <c r="A3812" t="s">
        <v>427</v>
      </c>
      <c r="B3812">
        <v>42</v>
      </c>
      <c r="C3812" t="s">
        <v>457</v>
      </c>
      <c r="D3812">
        <v>82</v>
      </c>
    </row>
    <row r="3813" spans="1:4" x14ac:dyDescent="0.25">
      <c r="A3813" t="s">
        <v>427</v>
      </c>
      <c r="B3813">
        <v>43</v>
      </c>
      <c r="C3813" t="s">
        <v>456</v>
      </c>
      <c r="D3813">
        <v>84</v>
      </c>
    </row>
    <row r="3814" spans="1:4" x14ac:dyDescent="0.25">
      <c r="A3814" t="s">
        <v>427</v>
      </c>
      <c r="B3814">
        <v>43</v>
      </c>
      <c r="C3814" t="s">
        <v>457</v>
      </c>
      <c r="D3814">
        <v>96</v>
      </c>
    </row>
    <row r="3815" spans="1:4" x14ac:dyDescent="0.25">
      <c r="A3815" t="s">
        <v>427</v>
      </c>
      <c r="B3815">
        <v>44</v>
      </c>
      <c r="C3815" t="s">
        <v>456</v>
      </c>
      <c r="D3815">
        <v>96</v>
      </c>
    </row>
    <row r="3816" spans="1:4" x14ac:dyDescent="0.25">
      <c r="A3816" t="s">
        <v>427</v>
      </c>
      <c r="B3816">
        <v>44</v>
      </c>
      <c r="C3816" t="s">
        <v>457</v>
      </c>
      <c r="D3816">
        <v>93</v>
      </c>
    </row>
    <row r="3817" spans="1:4" x14ac:dyDescent="0.25">
      <c r="A3817" t="s">
        <v>427</v>
      </c>
      <c r="B3817">
        <v>45</v>
      </c>
      <c r="C3817" t="s">
        <v>456</v>
      </c>
      <c r="D3817">
        <v>92</v>
      </c>
    </row>
    <row r="3818" spans="1:4" x14ac:dyDescent="0.25">
      <c r="A3818" t="s">
        <v>427</v>
      </c>
      <c r="B3818">
        <v>45</v>
      </c>
      <c r="C3818" t="s">
        <v>457</v>
      </c>
      <c r="D3818">
        <v>101</v>
      </c>
    </row>
    <row r="3819" spans="1:4" x14ac:dyDescent="0.25">
      <c r="A3819" t="s">
        <v>427</v>
      </c>
      <c r="B3819">
        <v>46</v>
      </c>
      <c r="C3819" t="s">
        <v>456</v>
      </c>
      <c r="D3819">
        <v>101</v>
      </c>
    </row>
    <row r="3820" spans="1:4" x14ac:dyDescent="0.25">
      <c r="A3820" t="s">
        <v>427</v>
      </c>
      <c r="B3820">
        <v>46</v>
      </c>
      <c r="C3820" t="s">
        <v>457</v>
      </c>
      <c r="D3820">
        <v>98</v>
      </c>
    </row>
    <row r="3821" spans="1:4" x14ac:dyDescent="0.25">
      <c r="A3821" t="s">
        <v>427</v>
      </c>
      <c r="B3821">
        <v>47</v>
      </c>
      <c r="C3821" t="s">
        <v>456</v>
      </c>
      <c r="D3821">
        <v>99</v>
      </c>
    </row>
    <row r="3822" spans="1:4" x14ac:dyDescent="0.25">
      <c r="A3822" t="s">
        <v>427</v>
      </c>
      <c r="B3822">
        <v>47</v>
      </c>
      <c r="C3822" t="s">
        <v>457</v>
      </c>
      <c r="D3822">
        <v>98</v>
      </c>
    </row>
    <row r="3823" spans="1:4" x14ac:dyDescent="0.25">
      <c r="A3823" t="s">
        <v>427</v>
      </c>
      <c r="B3823">
        <v>48</v>
      </c>
      <c r="C3823" t="s">
        <v>456</v>
      </c>
      <c r="D3823">
        <v>81</v>
      </c>
    </row>
    <row r="3824" spans="1:4" x14ac:dyDescent="0.25">
      <c r="A3824" t="s">
        <v>427</v>
      </c>
      <c r="B3824">
        <v>48</v>
      </c>
      <c r="C3824" t="s">
        <v>457</v>
      </c>
      <c r="D3824">
        <v>118</v>
      </c>
    </row>
    <row r="3825" spans="1:4" x14ac:dyDescent="0.25">
      <c r="A3825" t="s">
        <v>427</v>
      </c>
      <c r="B3825">
        <v>49</v>
      </c>
      <c r="C3825" t="s">
        <v>456</v>
      </c>
      <c r="D3825">
        <v>85</v>
      </c>
    </row>
    <row r="3826" spans="1:4" x14ac:dyDescent="0.25">
      <c r="A3826" t="s">
        <v>427</v>
      </c>
      <c r="B3826">
        <v>49</v>
      </c>
      <c r="C3826" t="s">
        <v>457</v>
      </c>
      <c r="D3826">
        <v>91</v>
      </c>
    </row>
    <row r="3827" spans="1:4" x14ac:dyDescent="0.25">
      <c r="A3827" t="s">
        <v>427</v>
      </c>
      <c r="B3827">
        <v>50</v>
      </c>
      <c r="C3827" t="s">
        <v>456</v>
      </c>
      <c r="D3827">
        <v>91</v>
      </c>
    </row>
    <row r="3828" spans="1:4" x14ac:dyDescent="0.25">
      <c r="A3828" t="s">
        <v>427</v>
      </c>
      <c r="B3828">
        <v>50</v>
      </c>
      <c r="C3828" t="s">
        <v>457</v>
      </c>
      <c r="D3828">
        <v>102</v>
      </c>
    </row>
    <row r="3829" spans="1:4" x14ac:dyDescent="0.25">
      <c r="A3829" t="s">
        <v>427</v>
      </c>
      <c r="B3829">
        <v>51</v>
      </c>
      <c r="C3829" t="s">
        <v>456</v>
      </c>
      <c r="D3829">
        <v>99</v>
      </c>
    </row>
    <row r="3830" spans="1:4" x14ac:dyDescent="0.25">
      <c r="A3830" t="s">
        <v>427</v>
      </c>
      <c r="B3830">
        <v>51</v>
      </c>
      <c r="C3830" t="s">
        <v>457</v>
      </c>
      <c r="D3830">
        <v>110</v>
      </c>
    </row>
    <row r="3831" spans="1:4" x14ac:dyDescent="0.25">
      <c r="A3831" t="s">
        <v>427</v>
      </c>
      <c r="B3831">
        <v>52</v>
      </c>
      <c r="C3831" t="s">
        <v>456</v>
      </c>
      <c r="D3831">
        <v>117</v>
      </c>
    </row>
    <row r="3832" spans="1:4" x14ac:dyDescent="0.25">
      <c r="A3832" t="s">
        <v>427</v>
      </c>
      <c r="B3832">
        <v>52</v>
      </c>
      <c r="C3832" t="s">
        <v>457</v>
      </c>
      <c r="D3832">
        <v>108</v>
      </c>
    </row>
    <row r="3833" spans="1:4" x14ac:dyDescent="0.25">
      <c r="A3833" t="s">
        <v>427</v>
      </c>
      <c r="B3833">
        <v>53</v>
      </c>
      <c r="C3833" t="s">
        <v>456</v>
      </c>
      <c r="D3833">
        <v>121</v>
      </c>
    </row>
    <row r="3834" spans="1:4" x14ac:dyDescent="0.25">
      <c r="A3834" t="s">
        <v>427</v>
      </c>
      <c r="B3834">
        <v>53</v>
      </c>
      <c r="C3834" t="s">
        <v>457</v>
      </c>
      <c r="D3834">
        <v>129</v>
      </c>
    </row>
    <row r="3835" spans="1:4" x14ac:dyDescent="0.25">
      <c r="A3835" t="s">
        <v>427</v>
      </c>
      <c r="B3835">
        <v>54</v>
      </c>
      <c r="C3835" t="s">
        <v>456</v>
      </c>
      <c r="D3835">
        <v>107</v>
      </c>
    </row>
    <row r="3836" spans="1:4" x14ac:dyDescent="0.25">
      <c r="A3836" t="s">
        <v>427</v>
      </c>
      <c r="B3836">
        <v>54</v>
      </c>
      <c r="C3836" t="s">
        <v>457</v>
      </c>
      <c r="D3836">
        <v>119</v>
      </c>
    </row>
    <row r="3837" spans="1:4" x14ac:dyDescent="0.25">
      <c r="A3837" t="s">
        <v>427</v>
      </c>
      <c r="B3837">
        <v>55</v>
      </c>
      <c r="C3837" t="s">
        <v>456</v>
      </c>
      <c r="D3837">
        <v>154</v>
      </c>
    </row>
    <row r="3838" spans="1:4" x14ac:dyDescent="0.25">
      <c r="A3838" t="s">
        <v>427</v>
      </c>
      <c r="B3838">
        <v>55</v>
      </c>
      <c r="C3838" t="s">
        <v>457</v>
      </c>
      <c r="D3838">
        <v>123</v>
      </c>
    </row>
    <row r="3839" spans="1:4" x14ac:dyDescent="0.25">
      <c r="A3839" t="s">
        <v>427</v>
      </c>
      <c r="B3839">
        <v>56</v>
      </c>
      <c r="C3839" t="s">
        <v>456</v>
      </c>
      <c r="D3839">
        <v>139</v>
      </c>
    </row>
    <row r="3840" spans="1:4" x14ac:dyDescent="0.25">
      <c r="A3840" t="s">
        <v>427</v>
      </c>
      <c r="B3840">
        <v>56</v>
      </c>
      <c r="C3840" t="s">
        <v>457</v>
      </c>
      <c r="D3840">
        <v>138</v>
      </c>
    </row>
    <row r="3841" spans="1:4" x14ac:dyDescent="0.25">
      <c r="A3841" t="s">
        <v>427</v>
      </c>
      <c r="B3841">
        <v>57</v>
      </c>
      <c r="C3841" t="s">
        <v>456</v>
      </c>
      <c r="D3841">
        <v>186</v>
      </c>
    </row>
    <row r="3842" spans="1:4" x14ac:dyDescent="0.25">
      <c r="A3842" t="s">
        <v>427</v>
      </c>
      <c r="B3842">
        <v>57</v>
      </c>
      <c r="C3842" t="s">
        <v>457</v>
      </c>
      <c r="D3842">
        <v>124</v>
      </c>
    </row>
    <row r="3843" spans="1:4" x14ac:dyDescent="0.25">
      <c r="A3843" t="s">
        <v>427</v>
      </c>
      <c r="B3843">
        <v>58</v>
      </c>
      <c r="C3843" t="s">
        <v>456</v>
      </c>
      <c r="D3843">
        <v>134</v>
      </c>
    </row>
    <row r="3844" spans="1:4" x14ac:dyDescent="0.25">
      <c r="A3844" t="s">
        <v>427</v>
      </c>
      <c r="B3844">
        <v>58</v>
      </c>
      <c r="C3844" t="s">
        <v>457</v>
      </c>
      <c r="D3844">
        <v>149</v>
      </c>
    </row>
    <row r="3845" spans="1:4" x14ac:dyDescent="0.25">
      <c r="A3845" t="s">
        <v>427</v>
      </c>
      <c r="B3845">
        <v>59</v>
      </c>
      <c r="C3845" t="s">
        <v>456</v>
      </c>
      <c r="D3845">
        <v>158</v>
      </c>
    </row>
    <row r="3846" spans="1:4" x14ac:dyDescent="0.25">
      <c r="A3846" t="s">
        <v>427</v>
      </c>
      <c r="B3846">
        <v>59</v>
      </c>
      <c r="C3846" t="s">
        <v>457</v>
      </c>
      <c r="D3846">
        <v>153</v>
      </c>
    </row>
    <row r="3847" spans="1:4" x14ac:dyDescent="0.25">
      <c r="A3847" t="s">
        <v>427</v>
      </c>
      <c r="B3847">
        <v>60</v>
      </c>
      <c r="C3847" t="s">
        <v>456</v>
      </c>
      <c r="D3847">
        <v>182</v>
      </c>
    </row>
    <row r="3848" spans="1:4" x14ac:dyDescent="0.25">
      <c r="A3848" t="s">
        <v>427</v>
      </c>
      <c r="B3848">
        <v>60</v>
      </c>
      <c r="C3848" t="s">
        <v>457</v>
      </c>
      <c r="D3848">
        <v>145</v>
      </c>
    </row>
    <row r="3849" spans="1:4" x14ac:dyDescent="0.25">
      <c r="A3849" t="s">
        <v>427</v>
      </c>
      <c r="B3849">
        <v>61</v>
      </c>
      <c r="C3849" t="s">
        <v>456</v>
      </c>
      <c r="D3849">
        <v>166</v>
      </c>
    </row>
    <row r="3850" spans="1:4" x14ac:dyDescent="0.25">
      <c r="A3850" t="s">
        <v>427</v>
      </c>
      <c r="B3850">
        <v>61</v>
      </c>
      <c r="C3850" t="s">
        <v>457</v>
      </c>
      <c r="D3850">
        <v>150</v>
      </c>
    </row>
    <row r="3851" spans="1:4" x14ac:dyDescent="0.25">
      <c r="A3851" t="s">
        <v>427</v>
      </c>
      <c r="B3851">
        <v>62</v>
      </c>
      <c r="C3851" t="s">
        <v>456</v>
      </c>
      <c r="D3851">
        <v>184</v>
      </c>
    </row>
    <row r="3852" spans="1:4" x14ac:dyDescent="0.25">
      <c r="A3852" t="s">
        <v>427</v>
      </c>
      <c r="B3852">
        <v>62</v>
      </c>
      <c r="C3852" t="s">
        <v>457</v>
      </c>
      <c r="D3852">
        <v>163</v>
      </c>
    </row>
    <row r="3853" spans="1:4" x14ac:dyDescent="0.25">
      <c r="A3853" t="s">
        <v>427</v>
      </c>
      <c r="B3853">
        <v>63</v>
      </c>
      <c r="C3853" t="s">
        <v>456</v>
      </c>
      <c r="D3853">
        <v>166</v>
      </c>
    </row>
    <row r="3854" spans="1:4" x14ac:dyDescent="0.25">
      <c r="A3854" t="s">
        <v>427</v>
      </c>
      <c r="B3854">
        <v>63</v>
      </c>
      <c r="C3854" t="s">
        <v>457</v>
      </c>
      <c r="D3854">
        <v>162</v>
      </c>
    </row>
    <row r="3855" spans="1:4" x14ac:dyDescent="0.25">
      <c r="A3855" t="s">
        <v>427</v>
      </c>
      <c r="B3855">
        <v>64</v>
      </c>
      <c r="C3855" t="s">
        <v>456</v>
      </c>
      <c r="D3855">
        <v>200</v>
      </c>
    </row>
    <row r="3856" spans="1:4" x14ac:dyDescent="0.25">
      <c r="A3856" t="s">
        <v>427</v>
      </c>
      <c r="B3856">
        <v>64</v>
      </c>
      <c r="C3856" t="s">
        <v>457</v>
      </c>
      <c r="D3856">
        <v>173</v>
      </c>
    </row>
    <row r="3857" spans="1:4" x14ac:dyDescent="0.25">
      <c r="A3857" t="s">
        <v>427</v>
      </c>
      <c r="B3857">
        <v>65</v>
      </c>
      <c r="C3857" t="s">
        <v>456</v>
      </c>
      <c r="D3857">
        <v>183</v>
      </c>
    </row>
    <row r="3858" spans="1:4" x14ac:dyDescent="0.25">
      <c r="A3858" t="s">
        <v>427</v>
      </c>
      <c r="B3858">
        <v>65</v>
      </c>
      <c r="C3858" t="s">
        <v>457</v>
      </c>
      <c r="D3858">
        <v>189</v>
      </c>
    </row>
    <row r="3859" spans="1:4" x14ac:dyDescent="0.25">
      <c r="A3859" t="s">
        <v>427</v>
      </c>
      <c r="B3859">
        <v>66</v>
      </c>
      <c r="C3859" t="s">
        <v>456</v>
      </c>
      <c r="D3859">
        <v>167</v>
      </c>
    </row>
    <row r="3860" spans="1:4" x14ac:dyDescent="0.25">
      <c r="A3860" t="s">
        <v>427</v>
      </c>
      <c r="B3860">
        <v>66</v>
      </c>
      <c r="C3860" t="s">
        <v>457</v>
      </c>
      <c r="D3860">
        <v>139</v>
      </c>
    </row>
    <row r="3861" spans="1:4" x14ac:dyDescent="0.25">
      <c r="A3861" t="s">
        <v>427</v>
      </c>
      <c r="B3861">
        <v>67</v>
      </c>
      <c r="C3861" t="s">
        <v>456</v>
      </c>
      <c r="D3861">
        <v>165</v>
      </c>
    </row>
    <row r="3862" spans="1:4" x14ac:dyDescent="0.25">
      <c r="A3862" t="s">
        <v>427</v>
      </c>
      <c r="B3862">
        <v>67</v>
      </c>
      <c r="C3862" t="s">
        <v>457</v>
      </c>
      <c r="D3862">
        <v>173</v>
      </c>
    </row>
    <row r="3863" spans="1:4" x14ac:dyDescent="0.25">
      <c r="A3863" t="s">
        <v>427</v>
      </c>
      <c r="B3863">
        <v>68</v>
      </c>
      <c r="C3863" t="s">
        <v>456</v>
      </c>
      <c r="D3863">
        <v>149</v>
      </c>
    </row>
    <row r="3864" spans="1:4" x14ac:dyDescent="0.25">
      <c r="A3864" t="s">
        <v>427</v>
      </c>
      <c r="B3864">
        <v>68</v>
      </c>
      <c r="C3864" t="s">
        <v>457</v>
      </c>
      <c r="D3864">
        <v>175</v>
      </c>
    </row>
    <row r="3865" spans="1:4" x14ac:dyDescent="0.25">
      <c r="A3865" t="s">
        <v>427</v>
      </c>
      <c r="B3865">
        <v>69</v>
      </c>
      <c r="C3865" t="s">
        <v>456</v>
      </c>
      <c r="D3865">
        <v>171</v>
      </c>
    </row>
    <row r="3866" spans="1:4" x14ac:dyDescent="0.25">
      <c r="A3866" t="s">
        <v>427</v>
      </c>
      <c r="B3866">
        <v>69</v>
      </c>
      <c r="C3866" t="s">
        <v>457</v>
      </c>
      <c r="D3866">
        <v>175</v>
      </c>
    </row>
    <row r="3867" spans="1:4" x14ac:dyDescent="0.25">
      <c r="A3867" t="s">
        <v>427</v>
      </c>
      <c r="B3867">
        <v>70</v>
      </c>
      <c r="C3867" t="s">
        <v>456</v>
      </c>
      <c r="D3867">
        <v>113</v>
      </c>
    </row>
    <row r="3868" spans="1:4" x14ac:dyDescent="0.25">
      <c r="A3868" t="s">
        <v>427</v>
      </c>
      <c r="B3868">
        <v>70</v>
      </c>
      <c r="C3868" t="s">
        <v>457</v>
      </c>
      <c r="D3868">
        <v>132</v>
      </c>
    </row>
    <row r="3869" spans="1:4" x14ac:dyDescent="0.25">
      <c r="A3869" t="s">
        <v>427</v>
      </c>
      <c r="B3869">
        <v>71</v>
      </c>
      <c r="C3869" t="s">
        <v>456</v>
      </c>
      <c r="D3869">
        <v>113</v>
      </c>
    </row>
    <row r="3870" spans="1:4" x14ac:dyDescent="0.25">
      <c r="A3870" t="s">
        <v>427</v>
      </c>
      <c r="B3870">
        <v>71</v>
      </c>
      <c r="C3870" t="s">
        <v>457</v>
      </c>
      <c r="D3870">
        <v>124</v>
      </c>
    </row>
    <row r="3871" spans="1:4" x14ac:dyDescent="0.25">
      <c r="A3871" t="s">
        <v>427</v>
      </c>
      <c r="B3871">
        <v>72</v>
      </c>
      <c r="C3871" t="s">
        <v>456</v>
      </c>
      <c r="D3871">
        <v>118</v>
      </c>
    </row>
    <row r="3872" spans="1:4" x14ac:dyDescent="0.25">
      <c r="A3872" t="s">
        <v>427</v>
      </c>
      <c r="B3872">
        <v>72</v>
      </c>
      <c r="C3872" t="s">
        <v>457</v>
      </c>
      <c r="D3872">
        <v>124</v>
      </c>
    </row>
    <row r="3873" spans="1:4" x14ac:dyDescent="0.25">
      <c r="A3873" t="s">
        <v>427</v>
      </c>
      <c r="B3873">
        <v>73</v>
      </c>
      <c r="C3873" t="s">
        <v>456</v>
      </c>
      <c r="D3873">
        <v>105</v>
      </c>
    </row>
    <row r="3874" spans="1:4" x14ac:dyDescent="0.25">
      <c r="A3874" t="s">
        <v>427</v>
      </c>
      <c r="B3874">
        <v>73</v>
      </c>
      <c r="C3874" t="s">
        <v>457</v>
      </c>
      <c r="D3874">
        <v>124</v>
      </c>
    </row>
    <row r="3875" spans="1:4" x14ac:dyDescent="0.25">
      <c r="A3875" t="s">
        <v>427</v>
      </c>
      <c r="B3875">
        <v>74</v>
      </c>
      <c r="C3875" t="s">
        <v>456</v>
      </c>
      <c r="D3875">
        <v>95</v>
      </c>
    </row>
    <row r="3876" spans="1:4" x14ac:dyDescent="0.25">
      <c r="A3876" t="s">
        <v>427</v>
      </c>
      <c r="B3876">
        <v>74</v>
      </c>
      <c r="C3876" t="s">
        <v>457</v>
      </c>
      <c r="D3876">
        <v>96</v>
      </c>
    </row>
    <row r="3877" spans="1:4" x14ac:dyDescent="0.25">
      <c r="A3877" t="s">
        <v>427</v>
      </c>
      <c r="B3877">
        <v>75</v>
      </c>
      <c r="C3877" t="s">
        <v>456</v>
      </c>
      <c r="D3877">
        <v>91</v>
      </c>
    </row>
    <row r="3878" spans="1:4" x14ac:dyDescent="0.25">
      <c r="A3878" t="s">
        <v>427</v>
      </c>
      <c r="B3878">
        <v>75</v>
      </c>
      <c r="C3878" t="s">
        <v>457</v>
      </c>
      <c r="D3878">
        <v>104</v>
      </c>
    </row>
    <row r="3879" spans="1:4" x14ac:dyDescent="0.25">
      <c r="A3879" t="s">
        <v>427</v>
      </c>
      <c r="B3879">
        <v>76</v>
      </c>
      <c r="C3879" t="s">
        <v>456</v>
      </c>
      <c r="D3879">
        <v>92</v>
      </c>
    </row>
    <row r="3880" spans="1:4" x14ac:dyDescent="0.25">
      <c r="A3880" t="s">
        <v>427</v>
      </c>
      <c r="B3880">
        <v>76</v>
      </c>
      <c r="C3880" t="s">
        <v>457</v>
      </c>
      <c r="D3880">
        <v>100</v>
      </c>
    </row>
    <row r="3881" spans="1:4" x14ac:dyDescent="0.25">
      <c r="A3881" t="s">
        <v>427</v>
      </c>
      <c r="B3881">
        <v>77</v>
      </c>
      <c r="C3881" t="s">
        <v>456</v>
      </c>
      <c r="D3881">
        <v>65</v>
      </c>
    </row>
    <row r="3882" spans="1:4" x14ac:dyDescent="0.25">
      <c r="A3882" t="s">
        <v>427</v>
      </c>
      <c r="B3882">
        <v>77</v>
      </c>
      <c r="C3882" t="s">
        <v>457</v>
      </c>
      <c r="D3882">
        <v>88</v>
      </c>
    </row>
    <row r="3883" spans="1:4" x14ac:dyDescent="0.25">
      <c r="A3883" t="s">
        <v>427</v>
      </c>
      <c r="B3883">
        <v>78</v>
      </c>
      <c r="C3883" t="s">
        <v>456</v>
      </c>
      <c r="D3883">
        <v>66</v>
      </c>
    </row>
    <row r="3884" spans="1:4" x14ac:dyDescent="0.25">
      <c r="A3884" t="s">
        <v>427</v>
      </c>
      <c r="B3884">
        <v>78</v>
      </c>
      <c r="C3884" t="s">
        <v>457</v>
      </c>
      <c r="D3884">
        <v>77</v>
      </c>
    </row>
    <row r="3885" spans="1:4" x14ac:dyDescent="0.25">
      <c r="A3885" t="s">
        <v>427</v>
      </c>
      <c r="B3885">
        <v>79</v>
      </c>
      <c r="C3885" t="s">
        <v>456</v>
      </c>
      <c r="D3885">
        <v>55</v>
      </c>
    </row>
    <row r="3886" spans="1:4" x14ac:dyDescent="0.25">
      <c r="A3886" t="s">
        <v>427</v>
      </c>
      <c r="B3886">
        <v>79</v>
      </c>
      <c r="C3886" t="s">
        <v>457</v>
      </c>
      <c r="D3886">
        <v>67</v>
      </c>
    </row>
    <row r="3887" spans="1:4" x14ac:dyDescent="0.25">
      <c r="A3887" t="s">
        <v>427</v>
      </c>
      <c r="B3887">
        <v>80</v>
      </c>
      <c r="C3887" t="s">
        <v>456</v>
      </c>
      <c r="D3887">
        <v>50</v>
      </c>
    </row>
    <row r="3888" spans="1:4" x14ac:dyDescent="0.25">
      <c r="A3888" t="s">
        <v>427</v>
      </c>
      <c r="B3888">
        <v>80</v>
      </c>
      <c r="C3888" t="s">
        <v>457</v>
      </c>
      <c r="D3888">
        <v>52</v>
      </c>
    </row>
    <row r="3889" spans="1:4" x14ac:dyDescent="0.25">
      <c r="A3889" t="s">
        <v>427</v>
      </c>
      <c r="B3889">
        <v>81</v>
      </c>
      <c r="C3889" t="s">
        <v>456</v>
      </c>
      <c r="D3889">
        <v>46</v>
      </c>
    </row>
    <row r="3890" spans="1:4" x14ac:dyDescent="0.25">
      <c r="A3890" t="s">
        <v>427</v>
      </c>
      <c r="B3890">
        <v>81</v>
      </c>
      <c r="C3890" t="s">
        <v>457</v>
      </c>
      <c r="D3890">
        <v>59</v>
      </c>
    </row>
    <row r="3891" spans="1:4" x14ac:dyDescent="0.25">
      <c r="A3891" t="s">
        <v>427</v>
      </c>
      <c r="B3891">
        <v>82</v>
      </c>
      <c r="C3891" t="s">
        <v>456</v>
      </c>
      <c r="D3891">
        <v>40</v>
      </c>
    </row>
    <row r="3892" spans="1:4" x14ac:dyDescent="0.25">
      <c r="A3892" t="s">
        <v>427</v>
      </c>
      <c r="B3892">
        <v>82</v>
      </c>
      <c r="C3892" t="s">
        <v>457</v>
      </c>
      <c r="D3892">
        <v>43</v>
      </c>
    </row>
    <row r="3893" spans="1:4" x14ac:dyDescent="0.25">
      <c r="A3893" t="s">
        <v>427</v>
      </c>
      <c r="B3893">
        <v>83</v>
      </c>
      <c r="C3893" t="s">
        <v>456</v>
      </c>
      <c r="D3893">
        <v>28</v>
      </c>
    </row>
    <row r="3894" spans="1:4" x14ac:dyDescent="0.25">
      <c r="A3894" t="s">
        <v>427</v>
      </c>
      <c r="B3894">
        <v>83</v>
      </c>
      <c r="C3894" t="s">
        <v>457</v>
      </c>
      <c r="D3894">
        <v>36</v>
      </c>
    </row>
    <row r="3895" spans="1:4" x14ac:dyDescent="0.25">
      <c r="A3895" t="s">
        <v>427</v>
      </c>
      <c r="B3895">
        <v>84</v>
      </c>
      <c r="C3895" t="s">
        <v>456</v>
      </c>
      <c r="D3895">
        <v>26</v>
      </c>
    </row>
    <row r="3896" spans="1:4" x14ac:dyDescent="0.25">
      <c r="A3896" t="s">
        <v>427</v>
      </c>
      <c r="B3896">
        <v>84</v>
      </c>
      <c r="C3896" t="s">
        <v>457</v>
      </c>
      <c r="D3896">
        <v>24</v>
      </c>
    </row>
    <row r="3897" spans="1:4" x14ac:dyDescent="0.25">
      <c r="A3897" t="s">
        <v>427</v>
      </c>
      <c r="B3897">
        <v>85</v>
      </c>
      <c r="C3897" t="s">
        <v>456</v>
      </c>
      <c r="D3897">
        <v>32</v>
      </c>
    </row>
    <row r="3898" spans="1:4" x14ac:dyDescent="0.25">
      <c r="A3898" t="s">
        <v>427</v>
      </c>
      <c r="B3898">
        <v>85</v>
      </c>
      <c r="C3898" t="s">
        <v>457</v>
      </c>
      <c r="D3898">
        <v>22</v>
      </c>
    </row>
    <row r="3899" spans="1:4" x14ac:dyDescent="0.25">
      <c r="A3899" t="s">
        <v>427</v>
      </c>
      <c r="B3899">
        <v>86</v>
      </c>
      <c r="C3899" t="s">
        <v>456</v>
      </c>
      <c r="D3899">
        <v>31</v>
      </c>
    </row>
    <row r="3900" spans="1:4" x14ac:dyDescent="0.25">
      <c r="A3900" t="s">
        <v>427</v>
      </c>
      <c r="B3900">
        <v>86</v>
      </c>
      <c r="C3900" t="s">
        <v>457</v>
      </c>
      <c r="D3900">
        <v>24</v>
      </c>
    </row>
    <row r="3901" spans="1:4" x14ac:dyDescent="0.25">
      <c r="A3901" t="s">
        <v>427</v>
      </c>
      <c r="B3901">
        <v>87</v>
      </c>
      <c r="C3901" t="s">
        <v>456</v>
      </c>
      <c r="D3901">
        <v>18</v>
      </c>
    </row>
    <row r="3902" spans="1:4" x14ac:dyDescent="0.25">
      <c r="A3902" t="s">
        <v>427</v>
      </c>
      <c r="B3902">
        <v>87</v>
      </c>
      <c r="C3902" t="s">
        <v>457</v>
      </c>
      <c r="D3902">
        <v>14</v>
      </c>
    </row>
    <row r="3903" spans="1:4" x14ac:dyDescent="0.25">
      <c r="A3903" t="s">
        <v>427</v>
      </c>
      <c r="B3903">
        <v>88</v>
      </c>
      <c r="C3903" t="s">
        <v>456</v>
      </c>
      <c r="D3903">
        <v>32</v>
      </c>
    </row>
    <row r="3904" spans="1:4" x14ac:dyDescent="0.25">
      <c r="A3904" t="s">
        <v>427</v>
      </c>
      <c r="B3904">
        <v>88</v>
      </c>
      <c r="C3904" t="s">
        <v>457</v>
      </c>
      <c r="D3904">
        <v>15</v>
      </c>
    </row>
    <row r="3905" spans="1:4" x14ac:dyDescent="0.25">
      <c r="A3905" t="s">
        <v>427</v>
      </c>
      <c r="B3905">
        <v>89</v>
      </c>
      <c r="C3905" t="s">
        <v>456</v>
      </c>
      <c r="D3905">
        <v>21</v>
      </c>
    </row>
    <row r="3906" spans="1:4" x14ac:dyDescent="0.25">
      <c r="A3906" t="s">
        <v>427</v>
      </c>
      <c r="B3906">
        <v>89</v>
      </c>
      <c r="C3906" t="s">
        <v>457</v>
      </c>
      <c r="D3906">
        <v>12</v>
      </c>
    </row>
    <row r="3907" spans="1:4" x14ac:dyDescent="0.25">
      <c r="A3907" t="s">
        <v>427</v>
      </c>
      <c r="B3907">
        <v>90</v>
      </c>
      <c r="C3907" t="s">
        <v>456</v>
      </c>
      <c r="D3907">
        <v>18</v>
      </c>
    </row>
    <row r="3908" spans="1:4" x14ac:dyDescent="0.25">
      <c r="A3908" t="s">
        <v>427</v>
      </c>
      <c r="B3908">
        <v>90</v>
      </c>
      <c r="C3908" t="s">
        <v>457</v>
      </c>
      <c r="D3908">
        <v>16</v>
      </c>
    </row>
    <row r="3909" spans="1:4" x14ac:dyDescent="0.25">
      <c r="A3909" t="s">
        <v>427</v>
      </c>
      <c r="B3909">
        <v>91</v>
      </c>
      <c r="C3909" t="s">
        <v>456</v>
      </c>
      <c r="D3909">
        <v>12</v>
      </c>
    </row>
    <row r="3910" spans="1:4" x14ac:dyDescent="0.25">
      <c r="A3910" t="s">
        <v>427</v>
      </c>
      <c r="B3910">
        <v>91</v>
      </c>
      <c r="C3910" t="s">
        <v>457</v>
      </c>
      <c r="D3910">
        <v>17</v>
      </c>
    </row>
    <row r="3911" spans="1:4" x14ac:dyDescent="0.25">
      <c r="A3911" t="s">
        <v>427</v>
      </c>
      <c r="B3911">
        <v>92</v>
      </c>
      <c r="C3911" t="s">
        <v>456</v>
      </c>
      <c r="D3911">
        <v>13</v>
      </c>
    </row>
    <row r="3912" spans="1:4" x14ac:dyDescent="0.25">
      <c r="A3912" t="s">
        <v>427</v>
      </c>
      <c r="B3912">
        <v>92</v>
      </c>
      <c r="C3912" t="s">
        <v>457</v>
      </c>
      <c r="D3912">
        <v>5</v>
      </c>
    </row>
    <row r="3913" spans="1:4" x14ac:dyDescent="0.25">
      <c r="A3913" t="s">
        <v>427</v>
      </c>
      <c r="B3913">
        <v>93</v>
      </c>
      <c r="C3913" t="s">
        <v>456</v>
      </c>
      <c r="D3913">
        <v>9</v>
      </c>
    </row>
    <row r="3914" spans="1:4" x14ac:dyDescent="0.25">
      <c r="A3914" t="s">
        <v>427</v>
      </c>
      <c r="B3914">
        <v>93</v>
      </c>
      <c r="C3914" t="s">
        <v>457</v>
      </c>
      <c r="D3914">
        <v>3</v>
      </c>
    </row>
    <row r="3915" spans="1:4" x14ac:dyDescent="0.25">
      <c r="A3915" t="s">
        <v>427</v>
      </c>
      <c r="B3915">
        <v>94</v>
      </c>
      <c r="C3915" t="s">
        <v>456</v>
      </c>
      <c r="D3915">
        <v>6</v>
      </c>
    </row>
    <row r="3916" spans="1:4" x14ac:dyDescent="0.25">
      <c r="A3916" t="s">
        <v>427</v>
      </c>
      <c r="B3916">
        <v>94</v>
      </c>
      <c r="C3916" t="s">
        <v>457</v>
      </c>
      <c r="D3916">
        <v>3</v>
      </c>
    </row>
    <row r="3917" spans="1:4" x14ac:dyDescent="0.25">
      <c r="A3917" t="s">
        <v>427</v>
      </c>
      <c r="B3917">
        <v>95</v>
      </c>
      <c r="C3917" t="s">
        <v>456</v>
      </c>
      <c r="D3917">
        <v>10</v>
      </c>
    </row>
    <row r="3918" spans="1:4" x14ac:dyDescent="0.25">
      <c r="A3918" t="s">
        <v>427</v>
      </c>
      <c r="B3918">
        <v>95</v>
      </c>
      <c r="C3918" t="s">
        <v>457</v>
      </c>
      <c r="D3918">
        <v>1</v>
      </c>
    </row>
    <row r="3919" spans="1:4" x14ac:dyDescent="0.25">
      <c r="A3919" t="s">
        <v>427</v>
      </c>
      <c r="B3919">
        <v>96</v>
      </c>
      <c r="C3919" t="s">
        <v>456</v>
      </c>
      <c r="D3919">
        <v>4</v>
      </c>
    </row>
    <row r="3920" spans="1:4" x14ac:dyDescent="0.25">
      <c r="A3920" t="s">
        <v>427</v>
      </c>
      <c r="B3920">
        <v>96</v>
      </c>
      <c r="C3920" t="s">
        <v>457</v>
      </c>
      <c r="D3920">
        <v>5</v>
      </c>
    </row>
    <row r="3921" spans="1:4" x14ac:dyDescent="0.25">
      <c r="A3921" t="s">
        <v>427</v>
      </c>
      <c r="B3921">
        <v>97</v>
      </c>
      <c r="C3921" t="s">
        <v>456</v>
      </c>
      <c r="D3921">
        <v>2</v>
      </c>
    </row>
    <row r="3922" spans="1:4" x14ac:dyDescent="0.25">
      <c r="A3922" t="s">
        <v>427</v>
      </c>
      <c r="B3922">
        <v>97</v>
      </c>
      <c r="C3922" t="s">
        <v>457</v>
      </c>
      <c r="D3922">
        <v>2</v>
      </c>
    </row>
    <row r="3923" spans="1:4" x14ac:dyDescent="0.25">
      <c r="A3923" t="s">
        <v>427</v>
      </c>
      <c r="B3923">
        <v>98</v>
      </c>
      <c r="C3923" t="s">
        <v>456</v>
      </c>
      <c r="D3923">
        <v>6</v>
      </c>
    </row>
    <row r="3924" spans="1:4" x14ac:dyDescent="0.25">
      <c r="A3924" t="s">
        <v>427</v>
      </c>
      <c r="B3924">
        <v>99</v>
      </c>
      <c r="C3924" t="s">
        <v>456</v>
      </c>
      <c r="D3924">
        <v>1</v>
      </c>
    </row>
    <row r="3925" spans="1:4" x14ac:dyDescent="0.25">
      <c r="A3925" t="s">
        <v>427</v>
      </c>
      <c r="B3925">
        <v>99</v>
      </c>
      <c r="C3925" t="s">
        <v>457</v>
      </c>
      <c r="D3925">
        <v>1</v>
      </c>
    </row>
    <row r="3926" spans="1:4" x14ac:dyDescent="0.25">
      <c r="A3926" t="s">
        <v>428</v>
      </c>
      <c r="B3926">
        <v>100</v>
      </c>
      <c r="C3926" t="s">
        <v>456</v>
      </c>
      <c r="D3926">
        <v>7</v>
      </c>
    </row>
    <row r="3927" spans="1:4" x14ac:dyDescent="0.25">
      <c r="A3927" t="s">
        <v>428</v>
      </c>
      <c r="B3927">
        <v>100</v>
      </c>
      <c r="C3927" t="s">
        <v>457</v>
      </c>
      <c r="D3927">
        <v>1</v>
      </c>
    </row>
    <row r="3928" spans="1:4" x14ac:dyDescent="0.25">
      <c r="A3928" t="s">
        <v>428</v>
      </c>
      <c r="B3928">
        <v>101</v>
      </c>
      <c r="C3928" t="s">
        <v>457</v>
      </c>
      <c r="D3928">
        <v>1</v>
      </c>
    </row>
    <row r="3929" spans="1:4" x14ac:dyDescent="0.25">
      <c r="A3929" t="s">
        <v>428</v>
      </c>
      <c r="B3929">
        <v>102</v>
      </c>
      <c r="C3929" t="s">
        <v>456</v>
      </c>
      <c r="D3929">
        <v>2</v>
      </c>
    </row>
    <row r="3930" spans="1:4" x14ac:dyDescent="0.25">
      <c r="A3930" t="s">
        <v>428</v>
      </c>
      <c r="B3930">
        <v>104</v>
      </c>
      <c r="C3930" t="s">
        <v>456</v>
      </c>
      <c r="D3930">
        <v>1</v>
      </c>
    </row>
    <row r="3931" spans="1:4" x14ac:dyDescent="0.25">
      <c r="A3931" t="s">
        <v>428</v>
      </c>
      <c r="B3931">
        <v>106</v>
      </c>
      <c r="C3931" t="s">
        <v>457</v>
      </c>
      <c r="D3931">
        <v>1</v>
      </c>
    </row>
    <row r="3932" spans="1:4" x14ac:dyDescent="0.25">
      <c r="A3932" t="s">
        <v>428</v>
      </c>
      <c r="B3932">
        <v>111</v>
      </c>
      <c r="C3932" t="s">
        <v>457</v>
      </c>
      <c r="D3932">
        <v>1</v>
      </c>
    </row>
    <row r="3933" spans="1:4" x14ac:dyDescent="0.25">
      <c r="A3933" t="s">
        <v>428</v>
      </c>
      <c r="B3933">
        <v>17</v>
      </c>
      <c r="C3933" t="s">
        <v>456</v>
      </c>
      <c r="D3933">
        <v>2</v>
      </c>
    </row>
    <row r="3934" spans="1:4" x14ac:dyDescent="0.25">
      <c r="A3934" t="s">
        <v>428</v>
      </c>
      <c r="B3934">
        <v>17</v>
      </c>
      <c r="C3934" t="s">
        <v>457</v>
      </c>
      <c r="D3934">
        <v>1</v>
      </c>
    </row>
    <row r="3935" spans="1:4" x14ac:dyDescent="0.25">
      <c r="A3935" t="s">
        <v>428</v>
      </c>
      <c r="B3935">
        <v>18</v>
      </c>
      <c r="C3935" t="s">
        <v>456</v>
      </c>
      <c r="D3935">
        <v>207</v>
      </c>
    </row>
    <row r="3936" spans="1:4" x14ac:dyDescent="0.25">
      <c r="A3936" t="s">
        <v>428</v>
      </c>
      <c r="B3936">
        <v>18</v>
      </c>
      <c r="C3936" t="s">
        <v>457</v>
      </c>
      <c r="D3936">
        <v>218</v>
      </c>
    </row>
    <row r="3937" spans="1:4" x14ac:dyDescent="0.25">
      <c r="A3937" t="s">
        <v>428</v>
      </c>
      <c r="B3937">
        <v>19</v>
      </c>
      <c r="C3937" t="s">
        <v>456</v>
      </c>
      <c r="D3937">
        <v>268</v>
      </c>
    </row>
    <row r="3938" spans="1:4" x14ac:dyDescent="0.25">
      <c r="A3938" t="s">
        <v>428</v>
      </c>
      <c r="B3938">
        <v>19</v>
      </c>
      <c r="C3938" t="s">
        <v>457</v>
      </c>
      <c r="D3938">
        <v>264</v>
      </c>
    </row>
    <row r="3939" spans="1:4" x14ac:dyDescent="0.25">
      <c r="A3939" t="s">
        <v>428</v>
      </c>
      <c r="B3939">
        <v>19</v>
      </c>
      <c r="C3939" t="s">
        <v>458</v>
      </c>
      <c r="D3939">
        <v>1</v>
      </c>
    </row>
    <row r="3940" spans="1:4" x14ac:dyDescent="0.25">
      <c r="A3940" t="s">
        <v>428</v>
      </c>
      <c r="B3940">
        <v>20</v>
      </c>
      <c r="C3940" t="s">
        <v>456</v>
      </c>
      <c r="D3940">
        <v>240</v>
      </c>
    </row>
    <row r="3941" spans="1:4" x14ac:dyDescent="0.25">
      <c r="A3941" t="s">
        <v>428</v>
      </c>
      <c r="B3941">
        <v>20</v>
      </c>
      <c r="C3941" t="s">
        <v>457</v>
      </c>
      <c r="D3941">
        <v>225</v>
      </c>
    </row>
    <row r="3942" spans="1:4" x14ac:dyDescent="0.25">
      <c r="A3942" t="s">
        <v>428</v>
      </c>
      <c r="B3942">
        <v>21</v>
      </c>
      <c r="C3942" t="s">
        <v>456</v>
      </c>
      <c r="D3942">
        <v>294</v>
      </c>
    </row>
    <row r="3943" spans="1:4" x14ac:dyDescent="0.25">
      <c r="A3943" t="s">
        <v>428</v>
      </c>
      <c r="B3943">
        <v>21</v>
      </c>
      <c r="C3943" t="s">
        <v>457</v>
      </c>
      <c r="D3943">
        <v>285</v>
      </c>
    </row>
    <row r="3944" spans="1:4" x14ac:dyDescent="0.25">
      <c r="A3944" t="s">
        <v>428</v>
      </c>
      <c r="B3944">
        <v>21</v>
      </c>
      <c r="C3944" t="s">
        <v>458</v>
      </c>
      <c r="D3944">
        <v>1</v>
      </c>
    </row>
    <row r="3945" spans="1:4" x14ac:dyDescent="0.25">
      <c r="A3945" t="s">
        <v>428</v>
      </c>
      <c r="B3945">
        <v>22</v>
      </c>
      <c r="C3945" t="s">
        <v>456</v>
      </c>
      <c r="D3945">
        <v>290</v>
      </c>
    </row>
    <row r="3946" spans="1:4" x14ac:dyDescent="0.25">
      <c r="A3946" t="s">
        <v>428</v>
      </c>
      <c r="B3946">
        <v>22</v>
      </c>
      <c r="C3946" t="s">
        <v>457</v>
      </c>
      <c r="D3946">
        <v>316</v>
      </c>
    </row>
    <row r="3947" spans="1:4" x14ac:dyDescent="0.25">
      <c r="A3947" t="s">
        <v>428</v>
      </c>
      <c r="B3947">
        <v>23</v>
      </c>
      <c r="C3947" t="s">
        <v>456</v>
      </c>
      <c r="D3947">
        <v>290</v>
      </c>
    </row>
    <row r="3948" spans="1:4" x14ac:dyDescent="0.25">
      <c r="A3948" t="s">
        <v>428</v>
      </c>
      <c r="B3948">
        <v>23</v>
      </c>
      <c r="C3948" t="s">
        <v>457</v>
      </c>
      <c r="D3948">
        <v>299</v>
      </c>
    </row>
    <row r="3949" spans="1:4" x14ac:dyDescent="0.25">
      <c r="A3949" t="s">
        <v>428</v>
      </c>
      <c r="B3949">
        <v>24</v>
      </c>
      <c r="C3949" t="s">
        <v>456</v>
      </c>
      <c r="D3949">
        <v>318</v>
      </c>
    </row>
    <row r="3950" spans="1:4" x14ac:dyDescent="0.25">
      <c r="A3950" t="s">
        <v>428</v>
      </c>
      <c r="B3950">
        <v>24</v>
      </c>
      <c r="C3950" t="s">
        <v>457</v>
      </c>
      <c r="D3950">
        <v>284</v>
      </c>
    </row>
    <row r="3951" spans="1:4" x14ac:dyDescent="0.25">
      <c r="A3951" t="s">
        <v>428</v>
      </c>
      <c r="B3951">
        <v>25</v>
      </c>
      <c r="C3951" t="s">
        <v>456</v>
      </c>
      <c r="D3951">
        <v>315</v>
      </c>
    </row>
    <row r="3952" spans="1:4" x14ac:dyDescent="0.25">
      <c r="A3952" t="s">
        <v>428</v>
      </c>
      <c r="B3952">
        <v>25</v>
      </c>
      <c r="C3952" t="s">
        <v>457</v>
      </c>
      <c r="D3952">
        <v>324</v>
      </c>
    </row>
    <row r="3953" spans="1:4" x14ac:dyDescent="0.25">
      <c r="A3953" t="s">
        <v>428</v>
      </c>
      <c r="B3953">
        <v>25</v>
      </c>
      <c r="C3953" t="s">
        <v>458</v>
      </c>
      <c r="D3953">
        <v>1</v>
      </c>
    </row>
    <row r="3954" spans="1:4" x14ac:dyDescent="0.25">
      <c r="A3954" t="s">
        <v>428</v>
      </c>
      <c r="B3954">
        <v>26</v>
      </c>
      <c r="C3954" t="s">
        <v>456</v>
      </c>
      <c r="D3954">
        <v>350</v>
      </c>
    </row>
    <row r="3955" spans="1:4" x14ac:dyDescent="0.25">
      <c r="A3955" t="s">
        <v>428</v>
      </c>
      <c r="B3955">
        <v>26</v>
      </c>
      <c r="C3955" t="s">
        <v>457</v>
      </c>
      <c r="D3955">
        <v>284</v>
      </c>
    </row>
    <row r="3956" spans="1:4" x14ac:dyDescent="0.25">
      <c r="A3956" t="s">
        <v>428</v>
      </c>
      <c r="B3956">
        <v>27</v>
      </c>
      <c r="C3956" t="s">
        <v>456</v>
      </c>
      <c r="D3956">
        <v>316</v>
      </c>
    </row>
    <row r="3957" spans="1:4" x14ac:dyDescent="0.25">
      <c r="A3957" t="s">
        <v>428</v>
      </c>
      <c r="B3957">
        <v>27</v>
      </c>
      <c r="C3957" t="s">
        <v>457</v>
      </c>
      <c r="D3957">
        <v>285</v>
      </c>
    </row>
    <row r="3958" spans="1:4" x14ac:dyDescent="0.25">
      <c r="A3958" t="s">
        <v>428</v>
      </c>
      <c r="B3958">
        <v>28</v>
      </c>
      <c r="C3958" t="s">
        <v>456</v>
      </c>
      <c r="D3958">
        <v>320</v>
      </c>
    </row>
    <row r="3959" spans="1:4" x14ac:dyDescent="0.25">
      <c r="A3959" t="s">
        <v>428</v>
      </c>
      <c r="B3959">
        <v>28</v>
      </c>
      <c r="C3959" t="s">
        <v>457</v>
      </c>
      <c r="D3959">
        <v>270</v>
      </c>
    </row>
    <row r="3960" spans="1:4" x14ac:dyDescent="0.25">
      <c r="A3960" t="s">
        <v>428</v>
      </c>
      <c r="B3960">
        <v>29</v>
      </c>
      <c r="C3960" t="s">
        <v>456</v>
      </c>
      <c r="D3960">
        <v>312</v>
      </c>
    </row>
    <row r="3961" spans="1:4" x14ac:dyDescent="0.25">
      <c r="A3961" t="s">
        <v>428</v>
      </c>
      <c r="B3961">
        <v>29</v>
      </c>
      <c r="C3961" t="s">
        <v>457</v>
      </c>
      <c r="D3961">
        <v>261</v>
      </c>
    </row>
    <row r="3962" spans="1:4" x14ac:dyDescent="0.25">
      <c r="A3962" t="s">
        <v>428</v>
      </c>
      <c r="B3962">
        <v>30</v>
      </c>
      <c r="C3962" t="s">
        <v>456</v>
      </c>
      <c r="D3962">
        <v>303</v>
      </c>
    </row>
    <row r="3963" spans="1:4" x14ac:dyDescent="0.25">
      <c r="A3963" t="s">
        <v>428</v>
      </c>
      <c r="B3963">
        <v>30</v>
      </c>
      <c r="C3963" t="s">
        <v>457</v>
      </c>
      <c r="D3963">
        <v>297</v>
      </c>
    </row>
    <row r="3964" spans="1:4" x14ac:dyDescent="0.25">
      <c r="A3964" t="s">
        <v>428</v>
      </c>
      <c r="B3964">
        <v>30</v>
      </c>
      <c r="C3964" t="s">
        <v>458</v>
      </c>
      <c r="D3964">
        <v>3</v>
      </c>
    </row>
    <row r="3965" spans="1:4" x14ac:dyDescent="0.25">
      <c r="A3965" t="s">
        <v>428</v>
      </c>
      <c r="B3965">
        <v>31</v>
      </c>
      <c r="C3965" t="s">
        <v>456</v>
      </c>
      <c r="D3965">
        <v>345</v>
      </c>
    </row>
    <row r="3966" spans="1:4" x14ac:dyDescent="0.25">
      <c r="A3966" t="s">
        <v>428</v>
      </c>
      <c r="B3966">
        <v>31</v>
      </c>
      <c r="C3966" t="s">
        <v>457</v>
      </c>
      <c r="D3966">
        <v>266</v>
      </c>
    </row>
    <row r="3967" spans="1:4" x14ac:dyDescent="0.25">
      <c r="A3967" t="s">
        <v>428</v>
      </c>
      <c r="B3967">
        <v>32</v>
      </c>
      <c r="C3967" t="s">
        <v>456</v>
      </c>
      <c r="D3967">
        <v>330</v>
      </c>
    </row>
    <row r="3968" spans="1:4" x14ac:dyDescent="0.25">
      <c r="A3968" t="s">
        <v>428</v>
      </c>
      <c r="B3968">
        <v>32</v>
      </c>
      <c r="C3968" t="s">
        <v>457</v>
      </c>
      <c r="D3968">
        <v>304</v>
      </c>
    </row>
    <row r="3969" spans="1:4" x14ac:dyDescent="0.25">
      <c r="A3969" t="s">
        <v>428</v>
      </c>
      <c r="B3969">
        <v>33</v>
      </c>
      <c r="C3969" t="s">
        <v>456</v>
      </c>
      <c r="D3969">
        <v>305</v>
      </c>
    </row>
    <row r="3970" spans="1:4" x14ac:dyDescent="0.25">
      <c r="A3970" t="s">
        <v>428</v>
      </c>
      <c r="B3970">
        <v>33</v>
      </c>
      <c r="C3970" t="s">
        <v>457</v>
      </c>
      <c r="D3970">
        <v>298</v>
      </c>
    </row>
    <row r="3971" spans="1:4" x14ac:dyDescent="0.25">
      <c r="A3971" t="s">
        <v>428</v>
      </c>
      <c r="B3971">
        <v>33</v>
      </c>
      <c r="C3971" t="s">
        <v>458</v>
      </c>
      <c r="D3971">
        <v>1</v>
      </c>
    </row>
    <row r="3972" spans="1:4" x14ac:dyDescent="0.25">
      <c r="A3972" t="s">
        <v>428</v>
      </c>
      <c r="B3972">
        <v>34</v>
      </c>
      <c r="C3972" t="s">
        <v>456</v>
      </c>
      <c r="D3972">
        <v>352</v>
      </c>
    </row>
    <row r="3973" spans="1:4" x14ac:dyDescent="0.25">
      <c r="A3973" t="s">
        <v>428</v>
      </c>
      <c r="B3973">
        <v>34</v>
      </c>
      <c r="C3973" t="s">
        <v>457</v>
      </c>
      <c r="D3973">
        <v>338</v>
      </c>
    </row>
    <row r="3974" spans="1:4" x14ac:dyDescent="0.25">
      <c r="A3974" t="s">
        <v>428</v>
      </c>
      <c r="B3974">
        <v>35</v>
      </c>
      <c r="C3974" t="s">
        <v>456</v>
      </c>
      <c r="D3974">
        <v>331</v>
      </c>
    </row>
    <row r="3975" spans="1:4" x14ac:dyDescent="0.25">
      <c r="A3975" t="s">
        <v>428</v>
      </c>
      <c r="B3975">
        <v>35</v>
      </c>
      <c r="C3975" t="s">
        <v>457</v>
      </c>
      <c r="D3975">
        <v>287</v>
      </c>
    </row>
    <row r="3976" spans="1:4" x14ac:dyDescent="0.25">
      <c r="A3976" t="s">
        <v>428</v>
      </c>
      <c r="B3976">
        <v>36</v>
      </c>
      <c r="C3976" t="s">
        <v>456</v>
      </c>
      <c r="D3976">
        <v>327</v>
      </c>
    </row>
    <row r="3977" spans="1:4" x14ac:dyDescent="0.25">
      <c r="A3977" t="s">
        <v>428</v>
      </c>
      <c r="B3977">
        <v>36</v>
      </c>
      <c r="C3977" t="s">
        <v>457</v>
      </c>
      <c r="D3977">
        <v>299</v>
      </c>
    </row>
    <row r="3978" spans="1:4" x14ac:dyDescent="0.25">
      <c r="A3978" t="s">
        <v>428</v>
      </c>
      <c r="B3978">
        <v>36</v>
      </c>
      <c r="C3978" t="s">
        <v>458</v>
      </c>
      <c r="D3978">
        <v>1</v>
      </c>
    </row>
    <row r="3979" spans="1:4" x14ac:dyDescent="0.25">
      <c r="A3979" t="s">
        <v>428</v>
      </c>
      <c r="B3979">
        <v>37</v>
      </c>
      <c r="C3979" t="s">
        <v>456</v>
      </c>
      <c r="D3979">
        <v>331</v>
      </c>
    </row>
    <row r="3980" spans="1:4" x14ac:dyDescent="0.25">
      <c r="A3980" t="s">
        <v>428</v>
      </c>
      <c r="B3980">
        <v>37</v>
      </c>
      <c r="C3980" t="s">
        <v>457</v>
      </c>
      <c r="D3980">
        <v>296</v>
      </c>
    </row>
    <row r="3981" spans="1:4" x14ac:dyDescent="0.25">
      <c r="A3981" t="s">
        <v>428</v>
      </c>
      <c r="B3981">
        <v>38</v>
      </c>
      <c r="C3981" t="s">
        <v>456</v>
      </c>
      <c r="D3981">
        <v>302</v>
      </c>
    </row>
    <row r="3982" spans="1:4" x14ac:dyDescent="0.25">
      <c r="A3982" t="s">
        <v>428</v>
      </c>
      <c r="B3982">
        <v>38</v>
      </c>
      <c r="C3982" t="s">
        <v>457</v>
      </c>
      <c r="D3982">
        <v>277</v>
      </c>
    </row>
    <row r="3983" spans="1:4" x14ac:dyDescent="0.25">
      <c r="A3983" t="s">
        <v>428</v>
      </c>
      <c r="B3983">
        <v>39</v>
      </c>
      <c r="C3983" t="s">
        <v>456</v>
      </c>
      <c r="D3983">
        <v>318</v>
      </c>
    </row>
    <row r="3984" spans="1:4" x14ac:dyDescent="0.25">
      <c r="A3984" t="s">
        <v>428</v>
      </c>
      <c r="B3984">
        <v>39</v>
      </c>
      <c r="C3984" t="s">
        <v>457</v>
      </c>
      <c r="D3984">
        <v>253</v>
      </c>
    </row>
    <row r="3985" spans="1:4" x14ac:dyDescent="0.25">
      <c r="A3985" t="s">
        <v>428</v>
      </c>
      <c r="B3985">
        <v>40</v>
      </c>
      <c r="C3985" t="s">
        <v>456</v>
      </c>
      <c r="D3985">
        <v>319</v>
      </c>
    </row>
    <row r="3986" spans="1:4" x14ac:dyDescent="0.25">
      <c r="A3986" t="s">
        <v>428</v>
      </c>
      <c r="B3986">
        <v>40</v>
      </c>
      <c r="C3986" t="s">
        <v>457</v>
      </c>
      <c r="D3986">
        <v>314</v>
      </c>
    </row>
    <row r="3987" spans="1:4" x14ac:dyDescent="0.25">
      <c r="A3987" t="s">
        <v>428</v>
      </c>
      <c r="B3987">
        <v>41</v>
      </c>
      <c r="C3987" t="s">
        <v>456</v>
      </c>
      <c r="D3987">
        <v>292</v>
      </c>
    </row>
    <row r="3988" spans="1:4" x14ac:dyDescent="0.25">
      <c r="A3988" t="s">
        <v>428</v>
      </c>
      <c r="B3988">
        <v>41</v>
      </c>
      <c r="C3988" t="s">
        <v>457</v>
      </c>
      <c r="D3988">
        <v>245</v>
      </c>
    </row>
    <row r="3989" spans="1:4" x14ac:dyDescent="0.25">
      <c r="A3989" t="s">
        <v>428</v>
      </c>
      <c r="B3989">
        <v>42</v>
      </c>
      <c r="C3989" t="s">
        <v>456</v>
      </c>
      <c r="D3989">
        <v>290</v>
      </c>
    </row>
    <row r="3990" spans="1:4" x14ac:dyDescent="0.25">
      <c r="A3990" t="s">
        <v>428</v>
      </c>
      <c r="B3990">
        <v>42</v>
      </c>
      <c r="C3990" t="s">
        <v>457</v>
      </c>
      <c r="D3990">
        <v>263</v>
      </c>
    </row>
    <row r="3991" spans="1:4" x14ac:dyDescent="0.25">
      <c r="A3991" t="s">
        <v>428</v>
      </c>
      <c r="B3991">
        <v>43</v>
      </c>
      <c r="C3991" t="s">
        <v>456</v>
      </c>
      <c r="D3991">
        <v>308</v>
      </c>
    </row>
    <row r="3992" spans="1:4" x14ac:dyDescent="0.25">
      <c r="A3992" t="s">
        <v>428</v>
      </c>
      <c r="B3992">
        <v>43</v>
      </c>
      <c r="C3992" t="s">
        <v>457</v>
      </c>
      <c r="D3992">
        <v>261</v>
      </c>
    </row>
    <row r="3993" spans="1:4" x14ac:dyDescent="0.25">
      <c r="A3993" t="s">
        <v>428</v>
      </c>
      <c r="B3993">
        <v>44</v>
      </c>
      <c r="C3993" t="s">
        <v>456</v>
      </c>
      <c r="D3993">
        <v>340</v>
      </c>
    </row>
    <row r="3994" spans="1:4" x14ac:dyDescent="0.25">
      <c r="A3994" t="s">
        <v>428</v>
      </c>
      <c r="B3994">
        <v>44</v>
      </c>
      <c r="C3994" t="s">
        <v>457</v>
      </c>
      <c r="D3994">
        <v>304</v>
      </c>
    </row>
    <row r="3995" spans="1:4" x14ac:dyDescent="0.25">
      <c r="A3995" t="s">
        <v>428</v>
      </c>
      <c r="B3995">
        <v>45</v>
      </c>
      <c r="C3995" t="s">
        <v>456</v>
      </c>
      <c r="D3995">
        <v>372</v>
      </c>
    </row>
    <row r="3996" spans="1:4" x14ac:dyDescent="0.25">
      <c r="A3996" t="s">
        <v>428</v>
      </c>
      <c r="B3996">
        <v>45</v>
      </c>
      <c r="C3996" t="s">
        <v>457</v>
      </c>
      <c r="D3996">
        <v>354</v>
      </c>
    </row>
    <row r="3997" spans="1:4" x14ac:dyDescent="0.25">
      <c r="A3997" t="s">
        <v>428</v>
      </c>
      <c r="B3997">
        <v>46</v>
      </c>
      <c r="C3997" t="s">
        <v>456</v>
      </c>
      <c r="D3997">
        <v>372</v>
      </c>
    </row>
    <row r="3998" spans="1:4" x14ac:dyDescent="0.25">
      <c r="A3998" t="s">
        <v>428</v>
      </c>
      <c r="B3998">
        <v>46</v>
      </c>
      <c r="C3998" t="s">
        <v>457</v>
      </c>
      <c r="D3998">
        <v>325</v>
      </c>
    </row>
    <row r="3999" spans="1:4" x14ac:dyDescent="0.25">
      <c r="A3999" t="s">
        <v>428</v>
      </c>
      <c r="B3999">
        <v>47</v>
      </c>
      <c r="C3999" t="s">
        <v>456</v>
      </c>
      <c r="D3999">
        <v>350</v>
      </c>
    </row>
    <row r="4000" spans="1:4" x14ac:dyDescent="0.25">
      <c r="A4000" t="s">
        <v>428</v>
      </c>
      <c r="B4000">
        <v>47</v>
      </c>
      <c r="C4000" t="s">
        <v>457</v>
      </c>
      <c r="D4000">
        <v>346</v>
      </c>
    </row>
    <row r="4001" spans="1:4" x14ac:dyDescent="0.25">
      <c r="A4001" t="s">
        <v>428</v>
      </c>
      <c r="B4001">
        <v>48</v>
      </c>
      <c r="C4001" t="s">
        <v>456</v>
      </c>
      <c r="D4001">
        <v>348</v>
      </c>
    </row>
    <row r="4002" spans="1:4" x14ac:dyDescent="0.25">
      <c r="A4002" t="s">
        <v>428</v>
      </c>
      <c r="B4002">
        <v>48</v>
      </c>
      <c r="C4002" t="s">
        <v>457</v>
      </c>
      <c r="D4002">
        <v>294</v>
      </c>
    </row>
    <row r="4003" spans="1:4" x14ac:dyDescent="0.25">
      <c r="A4003" t="s">
        <v>428</v>
      </c>
      <c r="B4003">
        <v>49</v>
      </c>
      <c r="C4003" t="s">
        <v>456</v>
      </c>
      <c r="D4003">
        <v>315</v>
      </c>
    </row>
    <row r="4004" spans="1:4" x14ac:dyDescent="0.25">
      <c r="A4004" t="s">
        <v>428</v>
      </c>
      <c r="B4004">
        <v>49</v>
      </c>
      <c r="C4004" t="s">
        <v>457</v>
      </c>
      <c r="D4004">
        <v>321</v>
      </c>
    </row>
    <row r="4005" spans="1:4" x14ac:dyDescent="0.25">
      <c r="A4005" t="s">
        <v>428</v>
      </c>
      <c r="B4005">
        <v>49</v>
      </c>
      <c r="C4005" t="s">
        <v>458</v>
      </c>
      <c r="D4005">
        <v>1</v>
      </c>
    </row>
    <row r="4006" spans="1:4" x14ac:dyDescent="0.25">
      <c r="A4006" t="s">
        <v>428</v>
      </c>
      <c r="B4006">
        <v>50</v>
      </c>
      <c r="C4006" t="s">
        <v>456</v>
      </c>
      <c r="D4006">
        <v>330</v>
      </c>
    </row>
    <row r="4007" spans="1:4" x14ac:dyDescent="0.25">
      <c r="A4007" t="s">
        <v>428</v>
      </c>
      <c r="B4007">
        <v>50</v>
      </c>
      <c r="C4007" t="s">
        <v>457</v>
      </c>
      <c r="D4007">
        <v>338</v>
      </c>
    </row>
    <row r="4008" spans="1:4" x14ac:dyDescent="0.25">
      <c r="A4008" t="s">
        <v>428</v>
      </c>
      <c r="B4008">
        <v>51</v>
      </c>
      <c r="C4008" t="s">
        <v>456</v>
      </c>
      <c r="D4008">
        <v>348</v>
      </c>
    </row>
    <row r="4009" spans="1:4" x14ac:dyDescent="0.25">
      <c r="A4009" t="s">
        <v>428</v>
      </c>
      <c r="B4009">
        <v>51</v>
      </c>
      <c r="C4009" t="s">
        <v>457</v>
      </c>
      <c r="D4009">
        <v>324</v>
      </c>
    </row>
    <row r="4010" spans="1:4" x14ac:dyDescent="0.25">
      <c r="A4010" t="s">
        <v>428</v>
      </c>
      <c r="B4010">
        <v>52</v>
      </c>
      <c r="C4010" t="s">
        <v>456</v>
      </c>
      <c r="D4010">
        <v>386</v>
      </c>
    </row>
    <row r="4011" spans="1:4" x14ac:dyDescent="0.25">
      <c r="A4011" t="s">
        <v>428</v>
      </c>
      <c r="B4011">
        <v>52</v>
      </c>
      <c r="C4011" t="s">
        <v>457</v>
      </c>
      <c r="D4011">
        <v>352</v>
      </c>
    </row>
    <row r="4012" spans="1:4" x14ac:dyDescent="0.25">
      <c r="A4012" t="s">
        <v>428</v>
      </c>
      <c r="B4012">
        <v>53</v>
      </c>
      <c r="C4012" t="s">
        <v>456</v>
      </c>
      <c r="D4012">
        <v>397</v>
      </c>
    </row>
    <row r="4013" spans="1:4" x14ac:dyDescent="0.25">
      <c r="A4013" t="s">
        <v>428</v>
      </c>
      <c r="B4013">
        <v>53</v>
      </c>
      <c r="C4013" t="s">
        <v>457</v>
      </c>
      <c r="D4013">
        <v>396</v>
      </c>
    </row>
    <row r="4014" spans="1:4" x14ac:dyDescent="0.25">
      <c r="A4014" t="s">
        <v>428</v>
      </c>
      <c r="B4014">
        <v>54</v>
      </c>
      <c r="C4014" t="s">
        <v>456</v>
      </c>
      <c r="D4014">
        <v>422</v>
      </c>
    </row>
    <row r="4015" spans="1:4" x14ac:dyDescent="0.25">
      <c r="A4015" t="s">
        <v>428</v>
      </c>
      <c r="B4015">
        <v>54</v>
      </c>
      <c r="C4015" t="s">
        <v>457</v>
      </c>
      <c r="D4015">
        <v>376</v>
      </c>
    </row>
    <row r="4016" spans="1:4" x14ac:dyDescent="0.25">
      <c r="A4016" t="s">
        <v>428</v>
      </c>
      <c r="B4016">
        <v>55</v>
      </c>
      <c r="C4016" t="s">
        <v>456</v>
      </c>
      <c r="D4016">
        <v>489</v>
      </c>
    </row>
    <row r="4017" spans="1:4" x14ac:dyDescent="0.25">
      <c r="A4017" t="s">
        <v>428</v>
      </c>
      <c r="B4017">
        <v>55</v>
      </c>
      <c r="C4017" t="s">
        <v>457</v>
      </c>
      <c r="D4017">
        <v>392</v>
      </c>
    </row>
    <row r="4018" spans="1:4" x14ac:dyDescent="0.25">
      <c r="A4018" t="s">
        <v>428</v>
      </c>
      <c r="B4018">
        <v>56</v>
      </c>
      <c r="C4018" t="s">
        <v>456</v>
      </c>
      <c r="D4018">
        <v>503</v>
      </c>
    </row>
    <row r="4019" spans="1:4" x14ac:dyDescent="0.25">
      <c r="A4019" t="s">
        <v>428</v>
      </c>
      <c r="B4019">
        <v>56</v>
      </c>
      <c r="C4019" t="s">
        <v>457</v>
      </c>
      <c r="D4019">
        <v>421</v>
      </c>
    </row>
    <row r="4020" spans="1:4" x14ac:dyDescent="0.25">
      <c r="A4020" t="s">
        <v>428</v>
      </c>
      <c r="B4020">
        <v>57</v>
      </c>
      <c r="C4020" t="s">
        <v>456</v>
      </c>
      <c r="D4020">
        <v>510</v>
      </c>
    </row>
    <row r="4021" spans="1:4" x14ac:dyDescent="0.25">
      <c r="A4021" t="s">
        <v>428</v>
      </c>
      <c r="B4021">
        <v>57</v>
      </c>
      <c r="C4021" t="s">
        <v>457</v>
      </c>
      <c r="D4021">
        <v>449</v>
      </c>
    </row>
    <row r="4022" spans="1:4" x14ac:dyDescent="0.25">
      <c r="A4022" t="s">
        <v>428</v>
      </c>
      <c r="B4022">
        <v>58</v>
      </c>
      <c r="C4022" t="s">
        <v>456</v>
      </c>
      <c r="D4022">
        <v>450</v>
      </c>
    </row>
    <row r="4023" spans="1:4" x14ac:dyDescent="0.25">
      <c r="A4023" t="s">
        <v>428</v>
      </c>
      <c r="B4023">
        <v>58</v>
      </c>
      <c r="C4023" t="s">
        <v>457</v>
      </c>
      <c r="D4023">
        <v>446</v>
      </c>
    </row>
    <row r="4024" spans="1:4" x14ac:dyDescent="0.25">
      <c r="A4024" t="s">
        <v>428</v>
      </c>
      <c r="B4024">
        <v>59</v>
      </c>
      <c r="C4024" t="s">
        <v>456</v>
      </c>
      <c r="D4024">
        <v>525</v>
      </c>
    </row>
    <row r="4025" spans="1:4" x14ac:dyDescent="0.25">
      <c r="A4025" t="s">
        <v>428</v>
      </c>
      <c r="B4025">
        <v>59</v>
      </c>
      <c r="C4025" t="s">
        <v>457</v>
      </c>
      <c r="D4025">
        <v>440</v>
      </c>
    </row>
    <row r="4026" spans="1:4" x14ac:dyDescent="0.25">
      <c r="A4026" t="s">
        <v>428</v>
      </c>
      <c r="B4026">
        <v>59</v>
      </c>
      <c r="C4026" t="s">
        <v>458</v>
      </c>
      <c r="D4026">
        <v>1</v>
      </c>
    </row>
    <row r="4027" spans="1:4" x14ac:dyDescent="0.25">
      <c r="A4027" t="s">
        <v>428</v>
      </c>
      <c r="B4027">
        <v>60</v>
      </c>
      <c r="C4027" t="s">
        <v>456</v>
      </c>
      <c r="D4027">
        <v>489</v>
      </c>
    </row>
    <row r="4028" spans="1:4" x14ac:dyDescent="0.25">
      <c r="A4028" t="s">
        <v>428</v>
      </c>
      <c r="B4028">
        <v>60</v>
      </c>
      <c r="C4028" t="s">
        <v>457</v>
      </c>
      <c r="D4028">
        <v>449</v>
      </c>
    </row>
    <row r="4029" spans="1:4" x14ac:dyDescent="0.25">
      <c r="A4029" t="s">
        <v>428</v>
      </c>
      <c r="B4029">
        <v>61</v>
      </c>
      <c r="C4029" t="s">
        <v>456</v>
      </c>
      <c r="D4029">
        <v>500</v>
      </c>
    </row>
    <row r="4030" spans="1:4" x14ac:dyDescent="0.25">
      <c r="A4030" t="s">
        <v>428</v>
      </c>
      <c r="B4030">
        <v>61</v>
      </c>
      <c r="C4030" t="s">
        <v>457</v>
      </c>
      <c r="D4030">
        <v>451</v>
      </c>
    </row>
    <row r="4031" spans="1:4" x14ac:dyDescent="0.25">
      <c r="A4031" t="s">
        <v>428</v>
      </c>
      <c r="B4031">
        <v>62</v>
      </c>
      <c r="C4031" t="s">
        <v>456</v>
      </c>
      <c r="D4031">
        <v>481</v>
      </c>
    </row>
    <row r="4032" spans="1:4" x14ac:dyDescent="0.25">
      <c r="A4032" t="s">
        <v>428</v>
      </c>
      <c r="B4032">
        <v>62</v>
      </c>
      <c r="C4032" t="s">
        <v>457</v>
      </c>
      <c r="D4032">
        <v>462</v>
      </c>
    </row>
    <row r="4033" spans="1:4" x14ac:dyDescent="0.25">
      <c r="A4033" t="s">
        <v>428</v>
      </c>
      <c r="B4033">
        <v>63</v>
      </c>
      <c r="C4033" t="s">
        <v>456</v>
      </c>
      <c r="D4033">
        <v>516</v>
      </c>
    </row>
    <row r="4034" spans="1:4" x14ac:dyDescent="0.25">
      <c r="A4034" t="s">
        <v>428</v>
      </c>
      <c r="B4034">
        <v>63</v>
      </c>
      <c r="C4034" t="s">
        <v>457</v>
      </c>
      <c r="D4034">
        <v>402</v>
      </c>
    </row>
    <row r="4035" spans="1:4" x14ac:dyDescent="0.25">
      <c r="A4035" t="s">
        <v>428</v>
      </c>
      <c r="B4035">
        <v>64</v>
      </c>
      <c r="C4035" t="s">
        <v>456</v>
      </c>
      <c r="D4035">
        <v>472</v>
      </c>
    </row>
    <row r="4036" spans="1:4" x14ac:dyDescent="0.25">
      <c r="A4036" t="s">
        <v>428</v>
      </c>
      <c r="B4036">
        <v>64</v>
      </c>
      <c r="C4036" t="s">
        <v>457</v>
      </c>
      <c r="D4036">
        <v>499</v>
      </c>
    </row>
    <row r="4037" spans="1:4" x14ac:dyDescent="0.25">
      <c r="A4037" t="s">
        <v>428</v>
      </c>
      <c r="B4037">
        <v>65</v>
      </c>
      <c r="C4037" t="s">
        <v>456</v>
      </c>
      <c r="D4037">
        <v>490</v>
      </c>
    </row>
    <row r="4038" spans="1:4" x14ac:dyDescent="0.25">
      <c r="A4038" t="s">
        <v>428</v>
      </c>
      <c r="B4038">
        <v>65</v>
      </c>
      <c r="C4038" t="s">
        <v>457</v>
      </c>
      <c r="D4038">
        <v>471</v>
      </c>
    </row>
    <row r="4039" spans="1:4" x14ac:dyDescent="0.25">
      <c r="A4039" t="s">
        <v>428</v>
      </c>
      <c r="B4039">
        <v>66</v>
      </c>
      <c r="C4039" t="s">
        <v>456</v>
      </c>
      <c r="D4039">
        <v>507</v>
      </c>
    </row>
    <row r="4040" spans="1:4" x14ac:dyDescent="0.25">
      <c r="A4040" t="s">
        <v>428</v>
      </c>
      <c r="B4040">
        <v>66</v>
      </c>
      <c r="C4040" t="s">
        <v>457</v>
      </c>
      <c r="D4040">
        <v>418</v>
      </c>
    </row>
    <row r="4041" spans="1:4" x14ac:dyDescent="0.25">
      <c r="A4041" t="s">
        <v>428</v>
      </c>
      <c r="B4041">
        <v>67</v>
      </c>
      <c r="C4041" t="s">
        <v>456</v>
      </c>
      <c r="D4041">
        <v>449</v>
      </c>
    </row>
    <row r="4042" spans="1:4" x14ac:dyDescent="0.25">
      <c r="A4042" t="s">
        <v>428</v>
      </c>
      <c r="B4042">
        <v>67</v>
      </c>
      <c r="C4042" t="s">
        <v>457</v>
      </c>
      <c r="D4042">
        <v>466</v>
      </c>
    </row>
    <row r="4043" spans="1:4" x14ac:dyDescent="0.25">
      <c r="A4043" t="s">
        <v>428</v>
      </c>
      <c r="B4043">
        <v>68</v>
      </c>
      <c r="C4043" t="s">
        <v>456</v>
      </c>
      <c r="D4043">
        <v>496</v>
      </c>
    </row>
    <row r="4044" spans="1:4" x14ac:dyDescent="0.25">
      <c r="A4044" t="s">
        <v>428</v>
      </c>
      <c r="B4044">
        <v>68</v>
      </c>
      <c r="C4044" t="s">
        <v>457</v>
      </c>
      <c r="D4044">
        <v>399</v>
      </c>
    </row>
    <row r="4045" spans="1:4" x14ac:dyDescent="0.25">
      <c r="A4045" t="s">
        <v>428</v>
      </c>
      <c r="B4045">
        <v>69</v>
      </c>
      <c r="C4045" t="s">
        <v>456</v>
      </c>
      <c r="D4045">
        <v>453</v>
      </c>
    </row>
    <row r="4046" spans="1:4" x14ac:dyDescent="0.25">
      <c r="A4046" t="s">
        <v>428</v>
      </c>
      <c r="B4046">
        <v>69</v>
      </c>
      <c r="C4046" t="s">
        <v>457</v>
      </c>
      <c r="D4046">
        <v>478</v>
      </c>
    </row>
    <row r="4047" spans="1:4" x14ac:dyDescent="0.25">
      <c r="A4047" t="s">
        <v>428</v>
      </c>
      <c r="B4047">
        <v>70</v>
      </c>
      <c r="C4047" t="s">
        <v>456</v>
      </c>
      <c r="D4047">
        <v>403</v>
      </c>
    </row>
    <row r="4048" spans="1:4" x14ac:dyDescent="0.25">
      <c r="A4048" t="s">
        <v>428</v>
      </c>
      <c r="B4048">
        <v>70</v>
      </c>
      <c r="C4048" t="s">
        <v>457</v>
      </c>
      <c r="D4048">
        <v>439</v>
      </c>
    </row>
    <row r="4049" spans="1:4" x14ac:dyDescent="0.25">
      <c r="A4049" t="s">
        <v>428</v>
      </c>
      <c r="B4049">
        <v>71</v>
      </c>
      <c r="C4049" t="s">
        <v>456</v>
      </c>
      <c r="D4049">
        <v>322</v>
      </c>
    </row>
    <row r="4050" spans="1:4" x14ac:dyDescent="0.25">
      <c r="A4050" t="s">
        <v>428</v>
      </c>
      <c r="B4050">
        <v>71</v>
      </c>
      <c r="C4050" t="s">
        <v>457</v>
      </c>
      <c r="D4050">
        <v>349</v>
      </c>
    </row>
    <row r="4051" spans="1:4" x14ac:dyDescent="0.25">
      <c r="A4051" t="s">
        <v>428</v>
      </c>
      <c r="B4051">
        <v>72</v>
      </c>
      <c r="C4051" t="s">
        <v>456</v>
      </c>
      <c r="D4051">
        <v>354</v>
      </c>
    </row>
    <row r="4052" spans="1:4" x14ac:dyDescent="0.25">
      <c r="A4052" t="s">
        <v>428</v>
      </c>
      <c r="B4052">
        <v>72</v>
      </c>
      <c r="C4052" t="s">
        <v>457</v>
      </c>
      <c r="D4052">
        <v>359</v>
      </c>
    </row>
    <row r="4053" spans="1:4" x14ac:dyDescent="0.25">
      <c r="A4053" t="s">
        <v>428</v>
      </c>
      <c r="B4053">
        <v>73</v>
      </c>
      <c r="C4053" t="s">
        <v>456</v>
      </c>
      <c r="D4053">
        <v>354</v>
      </c>
    </row>
    <row r="4054" spans="1:4" x14ac:dyDescent="0.25">
      <c r="A4054" t="s">
        <v>428</v>
      </c>
      <c r="B4054">
        <v>73</v>
      </c>
      <c r="C4054" t="s">
        <v>457</v>
      </c>
      <c r="D4054">
        <v>341</v>
      </c>
    </row>
    <row r="4055" spans="1:4" x14ac:dyDescent="0.25">
      <c r="A4055" t="s">
        <v>428</v>
      </c>
      <c r="B4055">
        <v>74</v>
      </c>
      <c r="C4055" t="s">
        <v>456</v>
      </c>
      <c r="D4055">
        <v>342</v>
      </c>
    </row>
    <row r="4056" spans="1:4" x14ac:dyDescent="0.25">
      <c r="A4056" t="s">
        <v>428</v>
      </c>
      <c r="B4056">
        <v>74</v>
      </c>
      <c r="C4056" t="s">
        <v>457</v>
      </c>
      <c r="D4056">
        <v>329</v>
      </c>
    </row>
    <row r="4057" spans="1:4" x14ac:dyDescent="0.25">
      <c r="A4057" t="s">
        <v>428</v>
      </c>
      <c r="B4057">
        <v>75</v>
      </c>
      <c r="C4057" t="s">
        <v>456</v>
      </c>
      <c r="D4057">
        <v>292</v>
      </c>
    </row>
    <row r="4058" spans="1:4" x14ac:dyDescent="0.25">
      <c r="A4058" t="s">
        <v>428</v>
      </c>
      <c r="B4058">
        <v>75</v>
      </c>
      <c r="C4058" t="s">
        <v>457</v>
      </c>
      <c r="D4058">
        <v>251</v>
      </c>
    </row>
    <row r="4059" spans="1:4" x14ac:dyDescent="0.25">
      <c r="A4059" t="s">
        <v>428</v>
      </c>
      <c r="B4059">
        <v>76</v>
      </c>
      <c r="C4059" t="s">
        <v>456</v>
      </c>
      <c r="D4059">
        <v>280</v>
      </c>
    </row>
    <row r="4060" spans="1:4" x14ac:dyDescent="0.25">
      <c r="A4060" t="s">
        <v>428</v>
      </c>
      <c r="B4060">
        <v>76</v>
      </c>
      <c r="C4060" t="s">
        <v>457</v>
      </c>
      <c r="D4060">
        <v>237</v>
      </c>
    </row>
    <row r="4061" spans="1:4" x14ac:dyDescent="0.25">
      <c r="A4061" t="s">
        <v>428</v>
      </c>
      <c r="B4061">
        <v>77</v>
      </c>
      <c r="C4061" t="s">
        <v>456</v>
      </c>
      <c r="D4061">
        <v>260</v>
      </c>
    </row>
    <row r="4062" spans="1:4" x14ac:dyDescent="0.25">
      <c r="A4062" t="s">
        <v>428</v>
      </c>
      <c r="B4062">
        <v>77</v>
      </c>
      <c r="C4062" t="s">
        <v>457</v>
      </c>
      <c r="D4062">
        <v>244</v>
      </c>
    </row>
    <row r="4063" spans="1:4" x14ac:dyDescent="0.25">
      <c r="A4063" t="s">
        <v>428</v>
      </c>
      <c r="B4063">
        <v>78</v>
      </c>
      <c r="C4063" t="s">
        <v>456</v>
      </c>
      <c r="D4063">
        <v>242</v>
      </c>
    </row>
    <row r="4064" spans="1:4" x14ac:dyDescent="0.25">
      <c r="A4064" t="s">
        <v>428</v>
      </c>
      <c r="B4064">
        <v>78</v>
      </c>
      <c r="C4064" t="s">
        <v>457</v>
      </c>
      <c r="D4064">
        <v>231</v>
      </c>
    </row>
    <row r="4065" spans="1:4" x14ac:dyDescent="0.25">
      <c r="A4065" t="s">
        <v>428</v>
      </c>
      <c r="B4065">
        <v>79</v>
      </c>
      <c r="C4065" t="s">
        <v>456</v>
      </c>
      <c r="D4065">
        <v>209</v>
      </c>
    </row>
    <row r="4066" spans="1:4" x14ac:dyDescent="0.25">
      <c r="A4066" t="s">
        <v>428</v>
      </c>
      <c r="B4066">
        <v>79</v>
      </c>
      <c r="C4066" t="s">
        <v>457</v>
      </c>
      <c r="D4066">
        <v>221</v>
      </c>
    </row>
    <row r="4067" spans="1:4" x14ac:dyDescent="0.25">
      <c r="A4067" t="s">
        <v>428</v>
      </c>
      <c r="B4067">
        <v>80</v>
      </c>
      <c r="C4067" t="s">
        <v>456</v>
      </c>
      <c r="D4067">
        <v>189</v>
      </c>
    </row>
    <row r="4068" spans="1:4" x14ac:dyDescent="0.25">
      <c r="A4068" t="s">
        <v>428</v>
      </c>
      <c r="B4068">
        <v>80</v>
      </c>
      <c r="C4068" t="s">
        <v>457</v>
      </c>
      <c r="D4068">
        <v>170</v>
      </c>
    </row>
    <row r="4069" spans="1:4" x14ac:dyDescent="0.25">
      <c r="A4069" t="s">
        <v>428</v>
      </c>
      <c r="B4069">
        <v>81</v>
      </c>
      <c r="C4069" t="s">
        <v>456</v>
      </c>
      <c r="D4069">
        <v>189</v>
      </c>
    </row>
    <row r="4070" spans="1:4" x14ac:dyDescent="0.25">
      <c r="A4070" t="s">
        <v>428</v>
      </c>
      <c r="B4070">
        <v>81</v>
      </c>
      <c r="C4070" t="s">
        <v>457</v>
      </c>
      <c r="D4070">
        <v>161</v>
      </c>
    </row>
    <row r="4071" spans="1:4" x14ac:dyDescent="0.25">
      <c r="A4071" t="s">
        <v>428</v>
      </c>
      <c r="B4071">
        <v>82</v>
      </c>
      <c r="C4071" t="s">
        <v>456</v>
      </c>
      <c r="D4071">
        <v>160</v>
      </c>
    </row>
    <row r="4072" spans="1:4" x14ac:dyDescent="0.25">
      <c r="A4072" t="s">
        <v>428</v>
      </c>
      <c r="B4072">
        <v>82</v>
      </c>
      <c r="C4072" t="s">
        <v>457</v>
      </c>
      <c r="D4072">
        <v>141</v>
      </c>
    </row>
    <row r="4073" spans="1:4" x14ac:dyDescent="0.25">
      <c r="A4073" t="s">
        <v>428</v>
      </c>
      <c r="B4073">
        <v>83</v>
      </c>
      <c r="C4073" t="s">
        <v>456</v>
      </c>
      <c r="D4073">
        <v>147</v>
      </c>
    </row>
    <row r="4074" spans="1:4" x14ac:dyDescent="0.25">
      <c r="A4074" t="s">
        <v>428</v>
      </c>
      <c r="B4074">
        <v>83</v>
      </c>
      <c r="C4074" t="s">
        <v>457</v>
      </c>
      <c r="D4074">
        <v>122</v>
      </c>
    </row>
    <row r="4075" spans="1:4" x14ac:dyDescent="0.25">
      <c r="A4075" t="s">
        <v>428</v>
      </c>
      <c r="B4075">
        <v>84</v>
      </c>
      <c r="C4075" t="s">
        <v>456</v>
      </c>
      <c r="D4075">
        <v>141</v>
      </c>
    </row>
    <row r="4076" spans="1:4" x14ac:dyDescent="0.25">
      <c r="A4076" t="s">
        <v>428</v>
      </c>
      <c r="B4076">
        <v>84</v>
      </c>
      <c r="C4076" t="s">
        <v>457</v>
      </c>
      <c r="D4076">
        <v>130</v>
      </c>
    </row>
    <row r="4077" spans="1:4" x14ac:dyDescent="0.25">
      <c r="A4077" t="s">
        <v>428</v>
      </c>
      <c r="B4077">
        <v>85</v>
      </c>
      <c r="C4077" t="s">
        <v>456</v>
      </c>
      <c r="D4077">
        <v>114</v>
      </c>
    </row>
    <row r="4078" spans="1:4" x14ac:dyDescent="0.25">
      <c r="A4078" t="s">
        <v>428</v>
      </c>
      <c r="B4078">
        <v>85</v>
      </c>
      <c r="C4078" t="s">
        <v>457</v>
      </c>
      <c r="D4078">
        <v>107</v>
      </c>
    </row>
    <row r="4079" spans="1:4" x14ac:dyDescent="0.25">
      <c r="A4079" t="s">
        <v>428</v>
      </c>
      <c r="B4079">
        <v>86</v>
      </c>
      <c r="C4079" t="s">
        <v>456</v>
      </c>
      <c r="D4079">
        <v>112</v>
      </c>
    </row>
    <row r="4080" spans="1:4" x14ac:dyDescent="0.25">
      <c r="A4080" t="s">
        <v>428</v>
      </c>
      <c r="B4080">
        <v>86</v>
      </c>
      <c r="C4080" t="s">
        <v>457</v>
      </c>
      <c r="D4080">
        <v>78</v>
      </c>
    </row>
    <row r="4081" spans="1:4" x14ac:dyDescent="0.25">
      <c r="A4081" t="s">
        <v>428</v>
      </c>
      <c r="B4081">
        <v>87</v>
      </c>
      <c r="C4081" t="s">
        <v>456</v>
      </c>
      <c r="D4081">
        <v>84</v>
      </c>
    </row>
    <row r="4082" spans="1:4" x14ac:dyDescent="0.25">
      <c r="A4082" t="s">
        <v>428</v>
      </c>
      <c r="B4082">
        <v>87</v>
      </c>
      <c r="C4082" t="s">
        <v>457</v>
      </c>
      <c r="D4082">
        <v>73</v>
      </c>
    </row>
    <row r="4083" spans="1:4" x14ac:dyDescent="0.25">
      <c r="A4083" t="s">
        <v>428</v>
      </c>
      <c r="B4083">
        <v>88</v>
      </c>
      <c r="C4083" t="s">
        <v>456</v>
      </c>
      <c r="D4083">
        <v>94</v>
      </c>
    </row>
    <row r="4084" spans="1:4" x14ac:dyDescent="0.25">
      <c r="A4084" t="s">
        <v>428</v>
      </c>
      <c r="B4084">
        <v>88</v>
      </c>
      <c r="C4084" t="s">
        <v>457</v>
      </c>
      <c r="D4084">
        <v>74</v>
      </c>
    </row>
    <row r="4085" spans="1:4" x14ac:dyDescent="0.25">
      <c r="A4085" t="s">
        <v>428</v>
      </c>
      <c r="B4085">
        <v>89</v>
      </c>
      <c r="C4085" t="s">
        <v>456</v>
      </c>
      <c r="D4085">
        <v>84</v>
      </c>
    </row>
    <row r="4086" spans="1:4" x14ac:dyDescent="0.25">
      <c r="A4086" t="s">
        <v>428</v>
      </c>
      <c r="B4086">
        <v>89</v>
      </c>
      <c r="C4086" t="s">
        <v>457</v>
      </c>
      <c r="D4086">
        <v>60</v>
      </c>
    </row>
    <row r="4087" spans="1:4" x14ac:dyDescent="0.25">
      <c r="A4087" t="s">
        <v>428</v>
      </c>
      <c r="B4087">
        <v>90</v>
      </c>
      <c r="C4087" t="s">
        <v>456</v>
      </c>
      <c r="D4087">
        <v>81</v>
      </c>
    </row>
    <row r="4088" spans="1:4" x14ac:dyDescent="0.25">
      <c r="A4088" t="s">
        <v>428</v>
      </c>
      <c r="B4088">
        <v>90</v>
      </c>
      <c r="C4088" t="s">
        <v>457</v>
      </c>
      <c r="D4088">
        <v>46</v>
      </c>
    </row>
    <row r="4089" spans="1:4" x14ac:dyDescent="0.25">
      <c r="A4089" t="s">
        <v>428</v>
      </c>
      <c r="B4089">
        <v>91</v>
      </c>
      <c r="C4089" t="s">
        <v>456</v>
      </c>
      <c r="D4089">
        <v>60</v>
      </c>
    </row>
    <row r="4090" spans="1:4" x14ac:dyDescent="0.25">
      <c r="A4090" t="s">
        <v>428</v>
      </c>
      <c r="B4090">
        <v>91</v>
      </c>
      <c r="C4090" t="s">
        <v>457</v>
      </c>
      <c r="D4090">
        <v>30</v>
      </c>
    </row>
    <row r="4091" spans="1:4" x14ac:dyDescent="0.25">
      <c r="A4091" t="s">
        <v>428</v>
      </c>
      <c r="B4091">
        <v>92</v>
      </c>
      <c r="C4091" t="s">
        <v>456</v>
      </c>
      <c r="D4091">
        <v>53</v>
      </c>
    </row>
    <row r="4092" spans="1:4" x14ac:dyDescent="0.25">
      <c r="A4092" t="s">
        <v>428</v>
      </c>
      <c r="B4092">
        <v>92</v>
      </c>
      <c r="C4092" t="s">
        <v>457</v>
      </c>
      <c r="D4092">
        <v>41</v>
      </c>
    </row>
    <row r="4093" spans="1:4" x14ac:dyDescent="0.25">
      <c r="A4093" t="s">
        <v>428</v>
      </c>
      <c r="B4093">
        <v>93</v>
      </c>
      <c r="C4093" t="s">
        <v>456</v>
      </c>
      <c r="D4093">
        <v>41</v>
      </c>
    </row>
    <row r="4094" spans="1:4" x14ac:dyDescent="0.25">
      <c r="A4094" t="s">
        <v>428</v>
      </c>
      <c r="B4094">
        <v>93</v>
      </c>
      <c r="C4094" t="s">
        <v>457</v>
      </c>
      <c r="D4094">
        <v>19</v>
      </c>
    </row>
    <row r="4095" spans="1:4" x14ac:dyDescent="0.25">
      <c r="A4095" t="s">
        <v>428</v>
      </c>
      <c r="B4095">
        <v>94</v>
      </c>
      <c r="C4095" t="s">
        <v>456</v>
      </c>
      <c r="D4095">
        <v>34</v>
      </c>
    </row>
    <row r="4096" spans="1:4" x14ac:dyDescent="0.25">
      <c r="A4096" t="s">
        <v>428</v>
      </c>
      <c r="B4096">
        <v>94</v>
      </c>
      <c r="C4096" t="s">
        <v>457</v>
      </c>
      <c r="D4096">
        <v>21</v>
      </c>
    </row>
    <row r="4097" spans="1:4" x14ac:dyDescent="0.25">
      <c r="A4097" t="s">
        <v>428</v>
      </c>
      <c r="B4097">
        <v>95</v>
      </c>
      <c r="C4097" t="s">
        <v>456</v>
      </c>
      <c r="D4097">
        <v>30</v>
      </c>
    </row>
    <row r="4098" spans="1:4" x14ac:dyDescent="0.25">
      <c r="A4098" t="s">
        <v>428</v>
      </c>
      <c r="B4098">
        <v>95</v>
      </c>
      <c r="C4098" t="s">
        <v>457</v>
      </c>
      <c r="D4098">
        <v>6</v>
      </c>
    </row>
    <row r="4099" spans="1:4" x14ac:dyDescent="0.25">
      <c r="A4099" t="s">
        <v>428</v>
      </c>
      <c r="B4099">
        <v>96</v>
      </c>
      <c r="C4099" t="s">
        <v>456</v>
      </c>
      <c r="D4099">
        <v>22</v>
      </c>
    </row>
    <row r="4100" spans="1:4" x14ac:dyDescent="0.25">
      <c r="A4100" t="s">
        <v>428</v>
      </c>
      <c r="B4100">
        <v>96</v>
      </c>
      <c r="C4100" t="s">
        <v>457</v>
      </c>
      <c r="D4100">
        <v>8</v>
      </c>
    </row>
    <row r="4101" spans="1:4" x14ac:dyDescent="0.25">
      <c r="A4101" t="s">
        <v>428</v>
      </c>
      <c r="B4101">
        <v>97</v>
      </c>
      <c r="C4101" t="s">
        <v>456</v>
      </c>
      <c r="D4101">
        <v>15</v>
      </c>
    </row>
    <row r="4102" spans="1:4" x14ac:dyDescent="0.25">
      <c r="A4102" t="s">
        <v>428</v>
      </c>
      <c r="B4102">
        <v>97</v>
      </c>
      <c r="C4102" t="s">
        <v>457</v>
      </c>
      <c r="D4102">
        <v>6</v>
      </c>
    </row>
    <row r="4103" spans="1:4" x14ac:dyDescent="0.25">
      <c r="A4103" t="s">
        <v>428</v>
      </c>
      <c r="B4103">
        <v>98</v>
      </c>
      <c r="C4103" t="s">
        <v>456</v>
      </c>
      <c r="D4103">
        <v>9</v>
      </c>
    </row>
    <row r="4104" spans="1:4" x14ac:dyDescent="0.25">
      <c r="A4104" t="s">
        <v>428</v>
      </c>
      <c r="B4104">
        <v>98</v>
      </c>
      <c r="C4104" t="s">
        <v>457</v>
      </c>
      <c r="D4104">
        <v>4</v>
      </c>
    </row>
    <row r="4105" spans="1:4" x14ac:dyDescent="0.25">
      <c r="A4105" t="s">
        <v>428</v>
      </c>
      <c r="B4105">
        <v>99</v>
      </c>
      <c r="C4105" t="s">
        <v>456</v>
      </c>
      <c r="D4105">
        <v>8</v>
      </c>
    </row>
    <row r="4106" spans="1:4" x14ac:dyDescent="0.25">
      <c r="A4106" t="s">
        <v>428</v>
      </c>
      <c r="B4106">
        <v>99</v>
      </c>
      <c r="C4106" t="s">
        <v>457</v>
      </c>
      <c r="D4106">
        <v>5</v>
      </c>
    </row>
    <row r="4107" spans="1:4" x14ac:dyDescent="0.25">
      <c r="A4107" t="s">
        <v>429</v>
      </c>
      <c r="B4107">
        <v>100</v>
      </c>
      <c r="C4107" t="s">
        <v>456</v>
      </c>
      <c r="D4107">
        <v>1</v>
      </c>
    </row>
    <row r="4108" spans="1:4" x14ac:dyDescent="0.25">
      <c r="A4108" t="s">
        <v>429</v>
      </c>
      <c r="B4108">
        <v>100</v>
      </c>
      <c r="C4108" t="s">
        <v>457</v>
      </c>
      <c r="D4108">
        <v>1</v>
      </c>
    </row>
    <row r="4109" spans="1:4" x14ac:dyDescent="0.25">
      <c r="A4109" t="s">
        <v>429</v>
      </c>
      <c r="B4109">
        <v>101</v>
      </c>
      <c r="C4109" t="s">
        <v>457</v>
      </c>
      <c r="D4109">
        <v>1</v>
      </c>
    </row>
    <row r="4110" spans="1:4" x14ac:dyDescent="0.25">
      <c r="A4110" t="s">
        <v>429</v>
      </c>
      <c r="B4110">
        <v>102</v>
      </c>
      <c r="C4110" t="s">
        <v>456</v>
      </c>
      <c r="D4110">
        <v>1</v>
      </c>
    </row>
    <row r="4111" spans="1:4" x14ac:dyDescent="0.25">
      <c r="A4111" t="s">
        <v>429</v>
      </c>
      <c r="B4111">
        <v>105</v>
      </c>
      <c r="C4111" t="s">
        <v>456</v>
      </c>
      <c r="D4111">
        <v>1</v>
      </c>
    </row>
    <row r="4112" spans="1:4" x14ac:dyDescent="0.25">
      <c r="A4112" t="s">
        <v>429</v>
      </c>
      <c r="B4112">
        <v>18</v>
      </c>
      <c r="C4112" t="s">
        <v>456</v>
      </c>
      <c r="D4112">
        <v>31</v>
      </c>
    </row>
    <row r="4113" spans="1:4" x14ac:dyDescent="0.25">
      <c r="A4113" t="s">
        <v>429</v>
      </c>
      <c r="B4113">
        <v>18</v>
      </c>
      <c r="C4113" t="s">
        <v>457</v>
      </c>
      <c r="D4113">
        <v>39</v>
      </c>
    </row>
    <row r="4114" spans="1:4" x14ac:dyDescent="0.25">
      <c r="A4114" t="s">
        <v>429</v>
      </c>
      <c r="B4114">
        <v>19</v>
      </c>
      <c r="C4114" t="s">
        <v>456</v>
      </c>
      <c r="D4114">
        <v>26</v>
      </c>
    </row>
    <row r="4115" spans="1:4" x14ac:dyDescent="0.25">
      <c r="A4115" t="s">
        <v>429</v>
      </c>
      <c r="B4115">
        <v>19</v>
      </c>
      <c r="C4115" t="s">
        <v>457</v>
      </c>
      <c r="D4115">
        <v>38</v>
      </c>
    </row>
    <row r="4116" spans="1:4" x14ac:dyDescent="0.25">
      <c r="A4116" t="s">
        <v>429</v>
      </c>
      <c r="B4116">
        <v>20</v>
      </c>
      <c r="C4116" t="s">
        <v>456</v>
      </c>
      <c r="D4116">
        <v>33</v>
      </c>
    </row>
    <row r="4117" spans="1:4" x14ac:dyDescent="0.25">
      <c r="A4117" t="s">
        <v>429</v>
      </c>
      <c r="B4117">
        <v>20</v>
      </c>
      <c r="C4117" t="s">
        <v>457</v>
      </c>
      <c r="D4117">
        <v>33</v>
      </c>
    </row>
    <row r="4118" spans="1:4" x14ac:dyDescent="0.25">
      <c r="A4118" t="s">
        <v>429</v>
      </c>
      <c r="B4118">
        <v>21</v>
      </c>
      <c r="C4118" t="s">
        <v>456</v>
      </c>
      <c r="D4118">
        <v>30</v>
      </c>
    </row>
    <row r="4119" spans="1:4" x14ac:dyDescent="0.25">
      <c r="A4119" t="s">
        <v>429</v>
      </c>
      <c r="B4119">
        <v>21</v>
      </c>
      <c r="C4119" t="s">
        <v>457</v>
      </c>
      <c r="D4119">
        <v>30</v>
      </c>
    </row>
    <row r="4120" spans="1:4" x14ac:dyDescent="0.25">
      <c r="A4120" t="s">
        <v>429</v>
      </c>
      <c r="B4120">
        <v>22</v>
      </c>
      <c r="C4120" t="s">
        <v>456</v>
      </c>
      <c r="D4120">
        <v>40</v>
      </c>
    </row>
    <row r="4121" spans="1:4" x14ac:dyDescent="0.25">
      <c r="A4121" t="s">
        <v>429</v>
      </c>
      <c r="B4121">
        <v>22</v>
      </c>
      <c r="C4121" t="s">
        <v>457</v>
      </c>
      <c r="D4121">
        <v>46</v>
      </c>
    </row>
    <row r="4122" spans="1:4" x14ac:dyDescent="0.25">
      <c r="A4122" t="s">
        <v>429</v>
      </c>
      <c r="B4122">
        <v>23</v>
      </c>
      <c r="C4122" t="s">
        <v>456</v>
      </c>
      <c r="D4122">
        <v>35</v>
      </c>
    </row>
    <row r="4123" spans="1:4" x14ac:dyDescent="0.25">
      <c r="A4123" t="s">
        <v>429</v>
      </c>
      <c r="B4123">
        <v>23</v>
      </c>
      <c r="C4123" t="s">
        <v>457</v>
      </c>
      <c r="D4123">
        <v>37</v>
      </c>
    </row>
    <row r="4124" spans="1:4" x14ac:dyDescent="0.25">
      <c r="A4124" t="s">
        <v>429</v>
      </c>
      <c r="B4124">
        <v>24</v>
      </c>
      <c r="C4124" t="s">
        <v>456</v>
      </c>
      <c r="D4124">
        <v>30</v>
      </c>
    </row>
    <row r="4125" spans="1:4" x14ac:dyDescent="0.25">
      <c r="A4125" t="s">
        <v>429</v>
      </c>
      <c r="B4125">
        <v>24</v>
      </c>
      <c r="C4125" t="s">
        <v>457</v>
      </c>
      <c r="D4125">
        <v>26</v>
      </c>
    </row>
    <row r="4126" spans="1:4" x14ac:dyDescent="0.25">
      <c r="A4126" t="s">
        <v>429</v>
      </c>
      <c r="B4126">
        <v>25</v>
      </c>
      <c r="C4126" t="s">
        <v>456</v>
      </c>
      <c r="D4126">
        <v>31</v>
      </c>
    </row>
    <row r="4127" spans="1:4" x14ac:dyDescent="0.25">
      <c r="A4127" t="s">
        <v>429</v>
      </c>
      <c r="B4127">
        <v>25</v>
      </c>
      <c r="C4127" t="s">
        <v>457</v>
      </c>
      <c r="D4127">
        <v>29</v>
      </c>
    </row>
    <row r="4128" spans="1:4" x14ac:dyDescent="0.25">
      <c r="A4128" t="s">
        <v>429</v>
      </c>
      <c r="B4128">
        <v>26</v>
      </c>
      <c r="C4128" t="s">
        <v>456</v>
      </c>
      <c r="D4128">
        <v>42</v>
      </c>
    </row>
    <row r="4129" spans="1:4" x14ac:dyDescent="0.25">
      <c r="A4129" t="s">
        <v>429</v>
      </c>
      <c r="B4129">
        <v>26</v>
      </c>
      <c r="C4129" t="s">
        <v>457</v>
      </c>
      <c r="D4129">
        <v>40</v>
      </c>
    </row>
    <row r="4130" spans="1:4" x14ac:dyDescent="0.25">
      <c r="A4130" t="s">
        <v>429</v>
      </c>
      <c r="B4130">
        <v>27</v>
      </c>
      <c r="C4130" t="s">
        <v>456</v>
      </c>
      <c r="D4130">
        <v>27</v>
      </c>
    </row>
    <row r="4131" spans="1:4" x14ac:dyDescent="0.25">
      <c r="A4131" t="s">
        <v>429</v>
      </c>
      <c r="B4131">
        <v>27</v>
      </c>
      <c r="C4131" t="s">
        <v>457</v>
      </c>
      <c r="D4131">
        <v>45</v>
      </c>
    </row>
    <row r="4132" spans="1:4" x14ac:dyDescent="0.25">
      <c r="A4132" t="s">
        <v>429</v>
      </c>
      <c r="B4132">
        <v>28</v>
      </c>
      <c r="C4132" t="s">
        <v>456</v>
      </c>
      <c r="D4132">
        <v>34</v>
      </c>
    </row>
    <row r="4133" spans="1:4" x14ac:dyDescent="0.25">
      <c r="A4133" t="s">
        <v>429</v>
      </c>
      <c r="B4133">
        <v>28</v>
      </c>
      <c r="C4133" t="s">
        <v>457</v>
      </c>
      <c r="D4133">
        <v>41</v>
      </c>
    </row>
    <row r="4134" spans="1:4" x14ac:dyDescent="0.25">
      <c r="A4134" t="s">
        <v>429</v>
      </c>
      <c r="B4134">
        <v>29</v>
      </c>
      <c r="C4134" t="s">
        <v>456</v>
      </c>
      <c r="D4134">
        <v>32</v>
      </c>
    </row>
    <row r="4135" spans="1:4" x14ac:dyDescent="0.25">
      <c r="A4135" t="s">
        <v>429</v>
      </c>
      <c r="B4135">
        <v>29</v>
      </c>
      <c r="C4135" t="s">
        <v>457</v>
      </c>
      <c r="D4135">
        <v>23</v>
      </c>
    </row>
    <row r="4136" spans="1:4" x14ac:dyDescent="0.25">
      <c r="A4136" t="s">
        <v>429</v>
      </c>
      <c r="B4136">
        <v>30</v>
      </c>
      <c r="C4136" t="s">
        <v>456</v>
      </c>
      <c r="D4136">
        <v>37</v>
      </c>
    </row>
    <row r="4137" spans="1:4" x14ac:dyDescent="0.25">
      <c r="A4137" t="s">
        <v>429</v>
      </c>
      <c r="B4137">
        <v>30</v>
      </c>
      <c r="C4137" t="s">
        <v>457</v>
      </c>
      <c r="D4137">
        <v>45</v>
      </c>
    </row>
    <row r="4138" spans="1:4" x14ac:dyDescent="0.25">
      <c r="A4138" t="s">
        <v>429</v>
      </c>
      <c r="B4138">
        <v>31</v>
      </c>
      <c r="C4138" t="s">
        <v>456</v>
      </c>
      <c r="D4138">
        <v>36</v>
      </c>
    </row>
    <row r="4139" spans="1:4" x14ac:dyDescent="0.25">
      <c r="A4139" t="s">
        <v>429</v>
      </c>
      <c r="B4139">
        <v>31</v>
      </c>
      <c r="C4139" t="s">
        <v>457</v>
      </c>
      <c r="D4139">
        <v>40</v>
      </c>
    </row>
    <row r="4140" spans="1:4" x14ac:dyDescent="0.25">
      <c r="A4140" t="s">
        <v>429</v>
      </c>
      <c r="B4140">
        <v>32</v>
      </c>
      <c r="C4140" t="s">
        <v>456</v>
      </c>
      <c r="D4140">
        <v>25</v>
      </c>
    </row>
    <row r="4141" spans="1:4" x14ac:dyDescent="0.25">
      <c r="A4141" t="s">
        <v>429</v>
      </c>
      <c r="B4141">
        <v>32</v>
      </c>
      <c r="C4141" t="s">
        <v>457</v>
      </c>
      <c r="D4141">
        <v>35</v>
      </c>
    </row>
    <row r="4142" spans="1:4" x14ac:dyDescent="0.25">
      <c r="A4142" t="s">
        <v>429</v>
      </c>
      <c r="B4142">
        <v>33</v>
      </c>
      <c r="C4142" t="s">
        <v>456</v>
      </c>
      <c r="D4142">
        <v>47</v>
      </c>
    </row>
    <row r="4143" spans="1:4" x14ac:dyDescent="0.25">
      <c r="A4143" t="s">
        <v>429</v>
      </c>
      <c r="B4143">
        <v>33</v>
      </c>
      <c r="C4143" t="s">
        <v>457</v>
      </c>
      <c r="D4143">
        <v>42</v>
      </c>
    </row>
    <row r="4144" spans="1:4" x14ac:dyDescent="0.25">
      <c r="A4144" t="s">
        <v>429</v>
      </c>
      <c r="B4144">
        <v>34</v>
      </c>
      <c r="C4144" t="s">
        <v>456</v>
      </c>
      <c r="D4144">
        <v>37</v>
      </c>
    </row>
    <row r="4145" spans="1:4" x14ac:dyDescent="0.25">
      <c r="A4145" t="s">
        <v>429</v>
      </c>
      <c r="B4145">
        <v>34</v>
      </c>
      <c r="C4145" t="s">
        <v>457</v>
      </c>
      <c r="D4145">
        <v>43</v>
      </c>
    </row>
    <row r="4146" spans="1:4" x14ac:dyDescent="0.25">
      <c r="A4146" t="s">
        <v>429</v>
      </c>
      <c r="B4146">
        <v>35</v>
      </c>
      <c r="C4146" t="s">
        <v>456</v>
      </c>
      <c r="D4146">
        <v>55</v>
      </c>
    </row>
    <row r="4147" spans="1:4" x14ac:dyDescent="0.25">
      <c r="A4147" t="s">
        <v>429</v>
      </c>
      <c r="B4147">
        <v>35</v>
      </c>
      <c r="C4147" t="s">
        <v>457</v>
      </c>
      <c r="D4147">
        <v>47</v>
      </c>
    </row>
    <row r="4148" spans="1:4" x14ac:dyDescent="0.25">
      <c r="A4148" t="s">
        <v>429</v>
      </c>
      <c r="B4148">
        <v>36</v>
      </c>
      <c r="C4148" t="s">
        <v>456</v>
      </c>
      <c r="D4148">
        <v>43</v>
      </c>
    </row>
    <row r="4149" spans="1:4" x14ac:dyDescent="0.25">
      <c r="A4149" t="s">
        <v>429</v>
      </c>
      <c r="B4149">
        <v>36</v>
      </c>
      <c r="C4149" t="s">
        <v>457</v>
      </c>
      <c r="D4149">
        <v>43</v>
      </c>
    </row>
    <row r="4150" spans="1:4" x14ac:dyDescent="0.25">
      <c r="A4150" t="s">
        <v>429</v>
      </c>
      <c r="B4150">
        <v>37</v>
      </c>
      <c r="C4150" t="s">
        <v>456</v>
      </c>
      <c r="D4150">
        <v>48</v>
      </c>
    </row>
    <row r="4151" spans="1:4" x14ac:dyDescent="0.25">
      <c r="A4151" t="s">
        <v>429</v>
      </c>
      <c r="B4151">
        <v>37</v>
      </c>
      <c r="C4151" t="s">
        <v>457</v>
      </c>
      <c r="D4151">
        <v>51</v>
      </c>
    </row>
    <row r="4152" spans="1:4" x14ac:dyDescent="0.25">
      <c r="A4152" t="s">
        <v>429</v>
      </c>
      <c r="B4152">
        <v>38</v>
      </c>
      <c r="C4152" t="s">
        <v>456</v>
      </c>
      <c r="D4152">
        <v>56</v>
      </c>
    </row>
    <row r="4153" spans="1:4" x14ac:dyDescent="0.25">
      <c r="A4153" t="s">
        <v>429</v>
      </c>
      <c r="B4153">
        <v>38</v>
      </c>
      <c r="C4153" t="s">
        <v>457</v>
      </c>
      <c r="D4153">
        <v>44</v>
      </c>
    </row>
    <row r="4154" spans="1:4" x14ac:dyDescent="0.25">
      <c r="A4154" t="s">
        <v>429</v>
      </c>
      <c r="B4154">
        <v>39</v>
      </c>
      <c r="C4154" t="s">
        <v>456</v>
      </c>
      <c r="D4154">
        <v>42</v>
      </c>
    </row>
    <row r="4155" spans="1:4" x14ac:dyDescent="0.25">
      <c r="A4155" t="s">
        <v>429</v>
      </c>
      <c r="B4155">
        <v>39</v>
      </c>
      <c r="C4155" t="s">
        <v>457</v>
      </c>
      <c r="D4155">
        <v>32</v>
      </c>
    </row>
    <row r="4156" spans="1:4" x14ac:dyDescent="0.25">
      <c r="A4156" t="s">
        <v>429</v>
      </c>
      <c r="B4156">
        <v>40</v>
      </c>
      <c r="C4156" t="s">
        <v>456</v>
      </c>
      <c r="D4156">
        <v>61</v>
      </c>
    </row>
    <row r="4157" spans="1:4" x14ac:dyDescent="0.25">
      <c r="A4157" t="s">
        <v>429</v>
      </c>
      <c r="B4157">
        <v>40</v>
      </c>
      <c r="C4157" t="s">
        <v>457</v>
      </c>
      <c r="D4157">
        <v>48</v>
      </c>
    </row>
    <row r="4158" spans="1:4" x14ac:dyDescent="0.25">
      <c r="A4158" t="s">
        <v>429</v>
      </c>
      <c r="B4158">
        <v>41</v>
      </c>
      <c r="C4158" t="s">
        <v>456</v>
      </c>
      <c r="D4158">
        <v>51</v>
      </c>
    </row>
    <row r="4159" spans="1:4" x14ac:dyDescent="0.25">
      <c r="A4159" t="s">
        <v>429</v>
      </c>
      <c r="B4159">
        <v>41</v>
      </c>
      <c r="C4159" t="s">
        <v>457</v>
      </c>
      <c r="D4159">
        <v>54</v>
      </c>
    </row>
    <row r="4160" spans="1:4" x14ac:dyDescent="0.25">
      <c r="A4160" t="s">
        <v>429</v>
      </c>
      <c r="B4160">
        <v>42</v>
      </c>
      <c r="C4160" t="s">
        <v>456</v>
      </c>
      <c r="D4160">
        <v>37</v>
      </c>
    </row>
    <row r="4161" spans="1:4" x14ac:dyDescent="0.25">
      <c r="A4161" t="s">
        <v>429</v>
      </c>
      <c r="B4161">
        <v>42</v>
      </c>
      <c r="C4161" t="s">
        <v>457</v>
      </c>
      <c r="D4161">
        <v>49</v>
      </c>
    </row>
    <row r="4162" spans="1:4" x14ac:dyDescent="0.25">
      <c r="A4162" t="s">
        <v>429</v>
      </c>
      <c r="B4162">
        <v>43</v>
      </c>
      <c r="C4162" t="s">
        <v>456</v>
      </c>
      <c r="D4162">
        <v>49</v>
      </c>
    </row>
    <row r="4163" spans="1:4" x14ac:dyDescent="0.25">
      <c r="A4163" t="s">
        <v>429</v>
      </c>
      <c r="B4163">
        <v>43</v>
      </c>
      <c r="C4163" t="s">
        <v>457</v>
      </c>
      <c r="D4163">
        <v>35</v>
      </c>
    </row>
    <row r="4164" spans="1:4" x14ac:dyDescent="0.25">
      <c r="A4164" t="s">
        <v>429</v>
      </c>
      <c r="B4164">
        <v>44</v>
      </c>
      <c r="C4164" t="s">
        <v>456</v>
      </c>
      <c r="D4164">
        <v>37</v>
      </c>
    </row>
    <row r="4165" spans="1:4" x14ac:dyDescent="0.25">
      <c r="A4165" t="s">
        <v>429</v>
      </c>
      <c r="B4165">
        <v>44</v>
      </c>
      <c r="C4165" t="s">
        <v>457</v>
      </c>
      <c r="D4165">
        <v>52</v>
      </c>
    </row>
    <row r="4166" spans="1:4" x14ac:dyDescent="0.25">
      <c r="A4166" t="s">
        <v>429</v>
      </c>
      <c r="B4166">
        <v>45</v>
      </c>
      <c r="C4166" t="s">
        <v>456</v>
      </c>
      <c r="D4166">
        <v>50</v>
      </c>
    </row>
    <row r="4167" spans="1:4" x14ac:dyDescent="0.25">
      <c r="A4167" t="s">
        <v>429</v>
      </c>
      <c r="B4167">
        <v>45</v>
      </c>
      <c r="C4167" t="s">
        <v>457</v>
      </c>
      <c r="D4167">
        <v>36</v>
      </c>
    </row>
    <row r="4168" spans="1:4" x14ac:dyDescent="0.25">
      <c r="A4168" t="s">
        <v>429</v>
      </c>
      <c r="B4168">
        <v>46</v>
      </c>
      <c r="C4168" t="s">
        <v>456</v>
      </c>
      <c r="D4168">
        <v>55</v>
      </c>
    </row>
    <row r="4169" spans="1:4" x14ac:dyDescent="0.25">
      <c r="A4169" t="s">
        <v>429</v>
      </c>
      <c r="B4169">
        <v>46</v>
      </c>
      <c r="C4169" t="s">
        <v>457</v>
      </c>
      <c r="D4169">
        <v>53</v>
      </c>
    </row>
    <row r="4170" spans="1:4" x14ac:dyDescent="0.25">
      <c r="A4170" t="s">
        <v>429</v>
      </c>
      <c r="B4170">
        <v>47</v>
      </c>
      <c r="C4170" t="s">
        <v>456</v>
      </c>
      <c r="D4170">
        <v>46</v>
      </c>
    </row>
    <row r="4171" spans="1:4" x14ac:dyDescent="0.25">
      <c r="A4171" t="s">
        <v>429</v>
      </c>
      <c r="B4171">
        <v>47</v>
      </c>
      <c r="C4171" t="s">
        <v>457</v>
      </c>
      <c r="D4171">
        <v>52</v>
      </c>
    </row>
    <row r="4172" spans="1:4" x14ac:dyDescent="0.25">
      <c r="A4172" t="s">
        <v>429</v>
      </c>
      <c r="B4172">
        <v>48</v>
      </c>
      <c r="C4172" t="s">
        <v>456</v>
      </c>
      <c r="D4172">
        <v>46</v>
      </c>
    </row>
    <row r="4173" spans="1:4" x14ac:dyDescent="0.25">
      <c r="A4173" t="s">
        <v>429</v>
      </c>
      <c r="B4173">
        <v>48</v>
      </c>
      <c r="C4173" t="s">
        <v>457</v>
      </c>
      <c r="D4173">
        <v>54</v>
      </c>
    </row>
    <row r="4174" spans="1:4" x14ac:dyDescent="0.25">
      <c r="A4174" t="s">
        <v>429</v>
      </c>
      <c r="B4174">
        <v>49</v>
      </c>
      <c r="C4174" t="s">
        <v>456</v>
      </c>
      <c r="D4174">
        <v>48</v>
      </c>
    </row>
    <row r="4175" spans="1:4" x14ac:dyDescent="0.25">
      <c r="A4175" t="s">
        <v>429</v>
      </c>
      <c r="B4175">
        <v>49</v>
      </c>
      <c r="C4175" t="s">
        <v>457</v>
      </c>
      <c r="D4175">
        <v>52</v>
      </c>
    </row>
    <row r="4176" spans="1:4" x14ac:dyDescent="0.25">
      <c r="A4176" t="s">
        <v>429</v>
      </c>
      <c r="B4176">
        <v>50</v>
      </c>
      <c r="C4176" t="s">
        <v>456</v>
      </c>
      <c r="D4176">
        <v>47</v>
      </c>
    </row>
    <row r="4177" spans="1:4" x14ac:dyDescent="0.25">
      <c r="A4177" t="s">
        <v>429</v>
      </c>
      <c r="B4177">
        <v>50</v>
      </c>
      <c r="C4177" t="s">
        <v>457</v>
      </c>
      <c r="D4177">
        <v>55</v>
      </c>
    </row>
    <row r="4178" spans="1:4" x14ac:dyDescent="0.25">
      <c r="A4178" t="s">
        <v>429</v>
      </c>
      <c r="B4178">
        <v>51</v>
      </c>
      <c r="C4178" t="s">
        <v>456</v>
      </c>
      <c r="D4178">
        <v>45</v>
      </c>
    </row>
    <row r="4179" spans="1:4" x14ac:dyDescent="0.25">
      <c r="A4179" t="s">
        <v>429</v>
      </c>
      <c r="B4179">
        <v>51</v>
      </c>
      <c r="C4179" t="s">
        <v>457</v>
      </c>
      <c r="D4179">
        <v>51</v>
      </c>
    </row>
    <row r="4180" spans="1:4" x14ac:dyDescent="0.25">
      <c r="A4180" t="s">
        <v>429</v>
      </c>
      <c r="B4180">
        <v>52</v>
      </c>
      <c r="C4180" t="s">
        <v>456</v>
      </c>
      <c r="D4180">
        <v>54</v>
      </c>
    </row>
    <row r="4181" spans="1:4" x14ac:dyDescent="0.25">
      <c r="A4181" t="s">
        <v>429</v>
      </c>
      <c r="B4181">
        <v>52</v>
      </c>
      <c r="C4181" t="s">
        <v>457</v>
      </c>
      <c r="D4181">
        <v>64</v>
      </c>
    </row>
    <row r="4182" spans="1:4" x14ac:dyDescent="0.25">
      <c r="A4182" t="s">
        <v>429</v>
      </c>
      <c r="B4182">
        <v>53</v>
      </c>
      <c r="C4182" t="s">
        <v>456</v>
      </c>
      <c r="D4182">
        <v>56</v>
      </c>
    </row>
    <row r="4183" spans="1:4" x14ac:dyDescent="0.25">
      <c r="A4183" t="s">
        <v>429</v>
      </c>
      <c r="B4183">
        <v>53</v>
      </c>
      <c r="C4183" t="s">
        <v>457</v>
      </c>
      <c r="D4183">
        <v>43</v>
      </c>
    </row>
    <row r="4184" spans="1:4" x14ac:dyDescent="0.25">
      <c r="A4184" t="s">
        <v>429</v>
      </c>
      <c r="B4184">
        <v>54</v>
      </c>
      <c r="C4184" t="s">
        <v>456</v>
      </c>
      <c r="D4184">
        <v>66</v>
      </c>
    </row>
    <row r="4185" spans="1:4" x14ac:dyDescent="0.25">
      <c r="A4185" t="s">
        <v>429</v>
      </c>
      <c r="B4185">
        <v>54</v>
      </c>
      <c r="C4185" t="s">
        <v>457</v>
      </c>
      <c r="D4185">
        <v>51</v>
      </c>
    </row>
    <row r="4186" spans="1:4" x14ac:dyDescent="0.25">
      <c r="A4186" t="s">
        <v>429</v>
      </c>
      <c r="B4186">
        <v>55</v>
      </c>
      <c r="C4186" t="s">
        <v>456</v>
      </c>
      <c r="D4186">
        <v>74</v>
      </c>
    </row>
    <row r="4187" spans="1:4" x14ac:dyDescent="0.25">
      <c r="A4187" t="s">
        <v>429</v>
      </c>
      <c r="B4187">
        <v>55</v>
      </c>
      <c r="C4187" t="s">
        <v>457</v>
      </c>
      <c r="D4187">
        <v>55</v>
      </c>
    </row>
    <row r="4188" spans="1:4" x14ac:dyDescent="0.25">
      <c r="A4188" t="s">
        <v>429</v>
      </c>
      <c r="B4188">
        <v>56</v>
      </c>
      <c r="C4188" t="s">
        <v>456</v>
      </c>
      <c r="D4188">
        <v>65</v>
      </c>
    </row>
    <row r="4189" spans="1:4" x14ac:dyDescent="0.25">
      <c r="A4189" t="s">
        <v>429</v>
      </c>
      <c r="B4189">
        <v>56</v>
      </c>
      <c r="C4189" t="s">
        <v>457</v>
      </c>
      <c r="D4189">
        <v>71</v>
      </c>
    </row>
    <row r="4190" spans="1:4" x14ac:dyDescent="0.25">
      <c r="A4190" t="s">
        <v>429</v>
      </c>
      <c r="B4190">
        <v>57</v>
      </c>
      <c r="C4190" t="s">
        <v>456</v>
      </c>
      <c r="D4190">
        <v>89</v>
      </c>
    </row>
    <row r="4191" spans="1:4" x14ac:dyDescent="0.25">
      <c r="A4191" t="s">
        <v>429</v>
      </c>
      <c r="B4191">
        <v>57</v>
      </c>
      <c r="C4191" t="s">
        <v>457</v>
      </c>
      <c r="D4191">
        <v>74</v>
      </c>
    </row>
    <row r="4192" spans="1:4" x14ac:dyDescent="0.25">
      <c r="A4192" t="s">
        <v>429</v>
      </c>
      <c r="B4192">
        <v>58</v>
      </c>
      <c r="C4192" t="s">
        <v>456</v>
      </c>
      <c r="D4192">
        <v>90</v>
      </c>
    </row>
    <row r="4193" spans="1:4" x14ac:dyDescent="0.25">
      <c r="A4193" t="s">
        <v>429</v>
      </c>
      <c r="B4193">
        <v>58</v>
      </c>
      <c r="C4193" t="s">
        <v>457</v>
      </c>
      <c r="D4193">
        <v>77</v>
      </c>
    </row>
    <row r="4194" spans="1:4" x14ac:dyDescent="0.25">
      <c r="A4194" t="s">
        <v>429</v>
      </c>
      <c r="B4194">
        <v>59</v>
      </c>
      <c r="C4194" t="s">
        <v>456</v>
      </c>
      <c r="D4194">
        <v>83</v>
      </c>
    </row>
    <row r="4195" spans="1:4" x14ac:dyDescent="0.25">
      <c r="A4195" t="s">
        <v>429</v>
      </c>
      <c r="B4195">
        <v>59</v>
      </c>
      <c r="C4195" t="s">
        <v>457</v>
      </c>
      <c r="D4195">
        <v>84</v>
      </c>
    </row>
    <row r="4196" spans="1:4" x14ac:dyDescent="0.25">
      <c r="A4196" t="s">
        <v>429</v>
      </c>
      <c r="B4196">
        <v>60</v>
      </c>
      <c r="C4196" t="s">
        <v>456</v>
      </c>
      <c r="D4196">
        <v>78</v>
      </c>
    </row>
    <row r="4197" spans="1:4" x14ac:dyDescent="0.25">
      <c r="A4197" t="s">
        <v>429</v>
      </c>
      <c r="B4197">
        <v>60</v>
      </c>
      <c r="C4197" t="s">
        <v>457</v>
      </c>
      <c r="D4197">
        <v>72</v>
      </c>
    </row>
    <row r="4198" spans="1:4" x14ac:dyDescent="0.25">
      <c r="A4198" t="s">
        <v>429</v>
      </c>
      <c r="B4198">
        <v>61</v>
      </c>
      <c r="C4198" t="s">
        <v>456</v>
      </c>
      <c r="D4198">
        <v>69</v>
      </c>
    </row>
    <row r="4199" spans="1:4" x14ac:dyDescent="0.25">
      <c r="A4199" t="s">
        <v>429</v>
      </c>
      <c r="B4199">
        <v>61</v>
      </c>
      <c r="C4199" t="s">
        <v>457</v>
      </c>
      <c r="D4199">
        <v>93</v>
      </c>
    </row>
    <row r="4200" spans="1:4" x14ac:dyDescent="0.25">
      <c r="A4200" t="s">
        <v>429</v>
      </c>
      <c r="B4200">
        <v>62</v>
      </c>
      <c r="C4200" t="s">
        <v>456</v>
      </c>
      <c r="D4200">
        <v>82</v>
      </c>
    </row>
    <row r="4201" spans="1:4" x14ac:dyDescent="0.25">
      <c r="A4201" t="s">
        <v>429</v>
      </c>
      <c r="B4201">
        <v>62</v>
      </c>
      <c r="C4201" t="s">
        <v>457</v>
      </c>
      <c r="D4201">
        <v>99</v>
      </c>
    </row>
    <row r="4202" spans="1:4" x14ac:dyDescent="0.25">
      <c r="A4202" t="s">
        <v>429</v>
      </c>
      <c r="B4202">
        <v>63</v>
      </c>
      <c r="C4202" t="s">
        <v>456</v>
      </c>
      <c r="D4202">
        <v>81</v>
      </c>
    </row>
    <row r="4203" spans="1:4" x14ac:dyDescent="0.25">
      <c r="A4203" t="s">
        <v>429</v>
      </c>
      <c r="B4203">
        <v>63</v>
      </c>
      <c r="C4203" t="s">
        <v>457</v>
      </c>
      <c r="D4203">
        <v>82</v>
      </c>
    </row>
    <row r="4204" spans="1:4" x14ac:dyDescent="0.25">
      <c r="A4204" t="s">
        <v>429</v>
      </c>
      <c r="B4204">
        <v>64</v>
      </c>
      <c r="C4204" t="s">
        <v>456</v>
      </c>
      <c r="D4204">
        <v>87</v>
      </c>
    </row>
    <row r="4205" spans="1:4" x14ac:dyDescent="0.25">
      <c r="A4205" t="s">
        <v>429</v>
      </c>
      <c r="B4205">
        <v>64</v>
      </c>
      <c r="C4205" t="s">
        <v>457</v>
      </c>
      <c r="D4205">
        <v>81</v>
      </c>
    </row>
    <row r="4206" spans="1:4" x14ac:dyDescent="0.25">
      <c r="A4206" t="s">
        <v>429</v>
      </c>
      <c r="B4206">
        <v>65</v>
      </c>
      <c r="C4206" t="s">
        <v>456</v>
      </c>
      <c r="D4206">
        <v>75</v>
      </c>
    </row>
    <row r="4207" spans="1:4" x14ac:dyDescent="0.25">
      <c r="A4207" t="s">
        <v>429</v>
      </c>
      <c r="B4207">
        <v>65</v>
      </c>
      <c r="C4207" t="s">
        <v>457</v>
      </c>
      <c r="D4207">
        <v>83</v>
      </c>
    </row>
    <row r="4208" spans="1:4" x14ac:dyDescent="0.25">
      <c r="A4208" t="s">
        <v>429</v>
      </c>
      <c r="B4208">
        <v>66</v>
      </c>
      <c r="C4208" t="s">
        <v>456</v>
      </c>
      <c r="D4208">
        <v>67</v>
      </c>
    </row>
    <row r="4209" spans="1:4" x14ac:dyDescent="0.25">
      <c r="A4209" t="s">
        <v>429</v>
      </c>
      <c r="B4209">
        <v>66</v>
      </c>
      <c r="C4209" t="s">
        <v>457</v>
      </c>
      <c r="D4209">
        <v>76</v>
      </c>
    </row>
    <row r="4210" spans="1:4" x14ac:dyDescent="0.25">
      <c r="A4210" t="s">
        <v>429</v>
      </c>
      <c r="B4210">
        <v>67</v>
      </c>
      <c r="C4210" t="s">
        <v>456</v>
      </c>
      <c r="D4210">
        <v>87</v>
      </c>
    </row>
    <row r="4211" spans="1:4" x14ac:dyDescent="0.25">
      <c r="A4211" t="s">
        <v>429</v>
      </c>
      <c r="B4211">
        <v>67</v>
      </c>
      <c r="C4211" t="s">
        <v>457</v>
      </c>
      <c r="D4211">
        <v>96</v>
      </c>
    </row>
    <row r="4212" spans="1:4" x14ac:dyDescent="0.25">
      <c r="A4212" t="s">
        <v>429</v>
      </c>
      <c r="B4212">
        <v>68</v>
      </c>
      <c r="C4212" t="s">
        <v>456</v>
      </c>
      <c r="D4212">
        <v>70</v>
      </c>
    </row>
    <row r="4213" spans="1:4" x14ac:dyDescent="0.25">
      <c r="A4213" t="s">
        <v>429</v>
      </c>
      <c r="B4213">
        <v>68</v>
      </c>
      <c r="C4213" t="s">
        <v>457</v>
      </c>
      <c r="D4213">
        <v>71</v>
      </c>
    </row>
    <row r="4214" spans="1:4" x14ac:dyDescent="0.25">
      <c r="A4214" t="s">
        <v>429</v>
      </c>
      <c r="B4214">
        <v>69</v>
      </c>
      <c r="C4214" t="s">
        <v>456</v>
      </c>
      <c r="D4214">
        <v>88</v>
      </c>
    </row>
    <row r="4215" spans="1:4" x14ac:dyDescent="0.25">
      <c r="A4215" t="s">
        <v>429</v>
      </c>
      <c r="B4215">
        <v>69</v>
      </c>
      <c r="C4215" t="s">
        <v>457</v>
      </c>
      <c r="D4215">
        <v>87</v>
      </c>
    </row>
    <row r="4216" spans="1:4" x14ac:dyDescent="0.25">
      <c r="A4216" t="s">
        <v>429</v>
      </c>
      <c r="B4216">
        <v>70</v>
      </c>
      <c r="C4216" t="s">
        <v>456</v>
      </c>
      <c r="D4216">
        <v>77</v>
      </c>
    </row>
    <row r="4217" spans="1:4" x14ac:dyDescent="0.25">
      <c r="A4217" t="s">
        <v>429</v>
      </c>
      <c r="B4217">
        <v>70</v>
      </c>
      <c r="C4217" t="s">
        <v>457</v>
      </c>
      <c r="D4217">
        <v>69</v>
      </c>
    </row>
    <row r="4218" spans="1:4" x14ac:dyDescent="0.25">
      <c r="A4218" t="s">
        <v>429</v>
      </c>
      <c r="B4218">
        <v>71</v>
      </c>
      <c r="C4218" t="s">
        <v>456</v>
      </c>
      <c r="D4218">
        <v>67</v>
      </c>
    </row>
    <row r="4219" spans="1:4" x14ac:dyDescent="0.25">
      <c r="A4219" t="s">
        <v>429</v>
      </c>
      <c r="B4219">
        <v>71</v>
      </c>
      <c r="C4219" t="s">
        <v>457</v>
      </c>
      <c r="D4219">
        <v>66</v>
      </c>
    </row>
    <row r="4220" spans="1:4" x14ac:dyDescent="0.25">
      <c r="A4220" t="s">
        <v>429</v>
      </c>
      <c r="B4220">
        <v>72</v>
      </c>
      <c r="C4220" t="s">
        <v>456</v>
      </c>
      <c r="D4220">
        <v>57</v>
      </c>
    </row>
    <row r="4221" spans="1:4" x14ac:dyDescent="0.25">
      <c r="A4221" t="s">
        <v>429</v>
      </c>
      <c r="B4221">
        <v>72</v>
      </c>
      <c r="C4221" t="s">
        <v>457</v>
      </c>
      <c r="D4221">
        <v>59</v>
      </c>
    </row>
    <row r="4222" spans="1:4" x14ac:dyDescent="0.25">
      <c r="A4222" t="s">
        <v>429</v>
      </c>
      <c r="B4222">
        <v>73</v>
      </c>
      <c r="C4222" t="s">
        <v>456</v>
      </c>
      <c r="D4222">
        <v>43</v>
      </c>
    </row>
    <row r="4223" spans="1:4" x14ac:dyDescent="0.25">
      <c r="A4223" t="s">
        <v>429</v>
      </c>
      <c r="B4223">
        <v>73</v>
      </c>
      <c r="C4223" t="s">
        <v>457</v>
      </c>
      <c r="D4223">
        <v>50</v>
      </c>
    </row>
    <row r="4224" spans="1:4" x14ac:dyDescent="0.25">
      <c r="A4224" t="s">
        <v>429</v>
      </c>
      <c r="B4224">
        <v>74</v>
      </c>
      <c r="C4224" t="s">
        <v>456</v>
      </c>
      <c r="D4224">
        <v>49</v>
      </c>
    </row>
    <row r="4225" spans="1:4" x14ac:dyDescent="0.25">
      <c r="A4225" t="s">
        <v>429</v>
      </c>
      <c r="B4225">
        <v>74</v>
      </c>
      <c r="C4225" t="s">
        <v>457</v>
      </c>
      <c r="D4225">
        <v>66</v>
      </c>
    </row>
    <row r="4226" spans="1:4" x14ac:dyDescent="0.25">
      <c r="A4226" t="s">
        <v>429</v>
      </c>
      <c r="B4226">
        <v>75</v>
      </c>
      <c r="C4226" t="s">
        <v>456</v>
      </c>
      <c r="D4226">
        <v>44</v>
      </c>
    </row>
    <row r="4227" spans="1:4" x14ac:dyDescent="0.25">
      <c r="A4227" t="s">
        <v>429</v>
      </c>
      <c r="B4227">
        <v>75</v>
      </c>
      <c r="C4227" t="s">
        <v>457</v>
      </c>
      <c r="D4227">
        <v>58</v>
      </c>
    </row>
    <row r="4228" spans="1:4" x14ac:dyDescent="0.25">
      <c r="A4228" t="s">
        <v>429</v>
      </c>
      <c r="B4228">
        <v>76</v>
      </c>
      <c r="C4228" t="s">
        <v>456</v>
      </c>
      <c r="D4228">
        <v>52</v>
      </c>
    </row>
    <row r="4229" spans="1:4" x14ac:dyDescent="0.25">
      <c r="A4229" t="s">
        <v>429</v>
      </c>
      <c r="B4229">
        <v>76</v>
      </c>
      <c r="C4229" t="s">
        <v>457</v>
      </c>
      <c r="D4229">
        <v>41</v>
      </c>
    </row>
    <row r="4230" spans="1:4" x14ac:dyDescent="0.25">
      <c r="A4230" t="s">
        <v>429</v>
      </c>
      <c r="B4230">
        <v>77</v>
      </c>
      <c r="C4230" t="s">
        <v>456</v>
      </c>
      <c r="D4230">
        <v>38</v>
      </c>
    </row>
    <row r="4231" spans="1:4" x14ac:dyDescent="0.25">
      <c r="A4231" t="s">
        <v>429</v>
      </c>
      <c r="B4231">
        <v>77</v>
      </c>
      <c r="C4231" t="s">
        <v>457</v>
      </c>
      <c r="D4231">
        <v>44</v>
      </c>
    </row>
    <row r="4232" spans="1:4" x14ac:dyDescent="0.25">
      <c r="A4232" t="s">
        <v>429</v>
      </c>
      <c r="B4232">
        <v>78</v>
      </c>
      <c r="C4232" t="s">
        <v>456</v>
      </c>
      <c r="D4232">
        <v>46</v>
      </c>
    </row>
    <row r="4233" spans="1:4" x14ac:dyDescent="0.25">
      <c r="A4233" t="s">
        <v>429</v>
      </c>
      <c r="B4233">
        <v>78</v>
      </c>
      <c r="C4233" t="s">
        <v>457</v>
      </c>
      <c r="D4233">
        <v>40</v>
      </c>
    </row>
    <row r="4234" spans="1:4" x14ac:dyDescent="0.25">
      <c r="A4234" t="s">
        <v>429</v>
      </c>
      <c r="B4234">
        <v>79</v>
      </c>
      <c r="C4234" t="s">
        <v>456</v>
      </c>
      <c r="D4234">
        <v>44</v>
      </c>
    </row>
    <row r="4235" spans="1:4" x14ac:dyDescent="0.25">
      <c r="A4235" t="s">
        <v>429</v>
      </c>
      <c r="B4235">
        <v>79</v>
      </c>
      <c r="C4235" t="s">
        <v>457</v>
      </c>
      <c r="D4235">
        <v>35</v>
      </c>
    </row>
    <row r="4236" spans="1:4" x14ac:dyDescent="0.25">
      <c r="A4236" t="s">
        <v>429</v>
      </c>
      <c r="B4236">
        <v>80</v>
      </c>
      <c r="C4236" t="s">
        <v>456</v>
      </c>
      <c r="D4236">
        <v>31</v>
      </c>
    </row>
    <row r="4237" spans="1:4" x14ac:dyDescent="0.25">
      <c r="A4237" t="s">
        <v>429</v>
      </c>
      <c r="B4237">
        <v>80</v>
      </c>
      <c r="C4237" t="s">
        <v>457</v>
      </c>
      <c r="D4237">
        <v>40</v>
      </c>
    </row>
    <row r="4238" spans="1:4" x14ac:dyDescent="0.25">
      <c r="A4238" t="s">
        <v>429</v>
      </c>
      <c r="B4238">
        <v>81</v>
      </c>
      <c r="C4238" t="s">
        <v>456</v>
      </c>
      <c r="D4238">
        <v>31</v>
      </c>
    </row>
    <row r="4239" spans="1:4" x14ac:dyDescent="0.25">
      <c r="A4239" t="s">
        <v>429</v>
      </c>
      <c r="B4239">
        <v>81</v>
      </c>
      <c r="C4239" t="s">
        <v>457</v>
      </c>
      <c r="D4239">
        <v>34</v>
      </c>
    </row>
    <row r="4240" spans="1:4" x14ac:dyDescent="0.25">
      <c r="A4240" t="s">
        <v>429</v>
      </c>
      <c r="B4240">
        <v>82</v>
      </c>
      <c r="C4240" t="s">
        <v>456</v>
      </c>
      <c r="D4240">
        <v>27</v>
      </c>
    </row>
    <row r="4241" spans="1:4" x14ac:dyDescent="0.25">
      <c r="A4241" t="s">
        <v>429</v>
      </c>
      <c r="B4241">
        <v>82</v>
      </c>
      <c r="C4241" t="s">
        <v>457</v>
      </c>
      <c r="D4241">
        <v>23</v>
      </c>
    </row>
    <row r="4242" spans="1:4" x14ac:dyDescent="0.25">
      <c r="A4242" t="s">
        <v>429</v>
      </c>
      <c r="B4242">
        <v>83</v>
      </c>
      <c r="C4242" t="s">
        <v>456</v>
      </c>
      <c r="D4242">
        <v>30</v>
      </c>
    </row>
    <row r="4243" spans="1:4" x14ac:dyDescent="0.25">
      <c r="A4243" t="s">
        <v>429</v>
      </c>
      <c r="B4243">
        <v>83</v>
      </c>
      <c r="C4243" t="s">
        <v>457</v>
      </c>
      <c r="D4243">
        <v>16</v>
      </c>
    </row>
    <row r="4244" spans="1:4" x14ac:dyDescent="0.25">
      <c r="A4244" t="s">
        <v>429</v>
      </c>
      <c r="B4244">
        <v>84</v>
      </c>
      <c r="C4244" t="s">
        <v>456</v>
      </c>
      <c r="D4244">
        <v>25</v>
      </c>
    </row>
    <row r="4245" spans="1:4" x14ac:dyDescent="0.25">
      <c r="A4245" t="s">
        <v>429</v>
      </c>
      <c r="B4245">
        <v>84</v>
      </c>
      <c r="C4245" t="s">
        <v>457</v>
      </c>
      <c r="D4245">
        <v>20</v>
      </c>
    </row>
    <row r="4246" spans="1:4" x14ac:dyDescent="0.25">
      <c r="A4246" t="s">
        <v>429</v>
      </c>
      <c r="B4246">
        <v>85</v>
      </c>
      <c r="C4246" t="s">
        <v>456</v>
      </c>
      <c r="D4246">
        <v>18</v>
      </c>
    </row>
    <row r="4247" spans="1:4" x14ac:dyDescent="0.25">
      <c r="A4247" t="s">
        <v>429</v>
      </c>
      <c r="B4247">
        <v>85</v>
      </c>
      <c r="C4247" t="s">
        <v>457</v>
      </c>
      <c r="D4247">
        <v>16</v>
      </c>
    </row>
    <row r="4248" spans="1:4" x14ac:dyDescent="0.25">
      <c r="A4248" t="s">
        <v>429</v>
      </c>
      <c r="B4248">
        <v>86</v>
      </c>
      <c r="C4248" t="s">
        <v>456</v>
      </c>
      <c r="D4248">
        <v>13</v>
      </c>
    </row>
    <row r="4249" spans="1:4" x14ac:dyDescent="0.25">
      <c r="A4249" t="s">
        <v>429</v>
      </c>
      <c r="B4249">
        <v>86</v>
      </c>
      <c r="C4249" t="s">
        <v>457</v>
      </c>
      <c r="D4249">
        <v>14</v>
      </c>
    </row>
    <row r="4250" spans="1:4" x14ac:dyDescent="0.25">
      <c r="A4250" t="s">
        <v>429</v>
      </c>
      <c r="B4250">
        <v>87</v>
      </c>
      <c r="C4250" t="s">
        <v>456</v>
      </c>
      <c r="D4250">
        <v>16</v>
      </c>
    </row>
    <row r="4251" spans="1:4" x14ac:dyDescent="0.25">
      <c r="A4251" t="s">
        <v>429</v>
      </c>
      <c r="B4251">
        <v>87</v>
      </c>
      <c r="C4251" t="s">
        <v>457</v>
      </c>
      <c r="D4251">
        <v>16</v>
      </c>
    </row>
    <row r="4252" spans="1:4" x14ac:dyDescent="0.25">
      <c r="A4252" t="s">
        <v>429</v>
      </c>
      <c r="B4252">
        <v>88</v>
      </c>
      <c r="C4252" t="s">
        <v>456</v>
      </c>
      <c r="D4252">
        <v>15</v>
      </c>
    </row>
    <row r="4253" spans="1:4" x14ac:dyDescent="0.25">
      <c r="A4253" t="s">
        <v>429</v>
      </c>
      <c r="B4253">
        <v>88</v>
      </c>
      <c r="C4253" t="s">
        <v>457</v>
      </c>
      <c r="D4253">
        <v>9</v>
      </c>
    </row>
    <row r="4254" spans="1:4" x14ac:dyDescent="0.25">
      <c r="A4254" t="s">
        <v>429</v>
      </c>
      <c r="B4254">
        <v>89</v>
      </c>
      <c r="C4254" t="s">
        <v>456</v>
      </c>
      <c r="D4254">
        <v>12</v>
      </c>
    </row>
    <row r="4255" spans="1:4" x14ac:dyDescent="0.25">
      <c r="A4255" t="s">
        <v>429</v>
      </c>
      <c r="B4255">
        <v>89</v>
      </c>
      <c r="C4255" t="s">
        <v>457</v>
      </c>
      <c r="D4255">
        <v>6</v>
      </c>
    </row>
    <row r="4256" spans="1:4" x14ac:dyDescent="0.25">
      <c r="A4256" t="s">
        <v>429</v>
      </c>
      <c r="B4256">
        <v>90</v>
      </c>
      <c r="C4256" t="s">
        <v>456</v>
      </c>
      <c r="D4256">
        <v>8</v>
      </c>
    </row>
    <row r="4257" spans="1:4" x14ac:dyDescent="0.25">
      <c r="A4257" t="s">
        <v>429</v>
      </c>
      <c r="B4257">
        <v>90</v>
      </c>
      <c r="C4257" t="s">
        <v>457</v>
      </c>
      <c r="D4257">
        <v>17</v>
      </c>
    </row>
    <row r="4258" spans="1:4" x14ac:dyDescent="0.25">
      <c r="A4258" t="s">
        <v>429</v>
      </c>
      <c r="B4258">
        <v>91</v>
      </c>
      <c r="C4258" t="s">
        <v>456</v>
      </c>
      <c r="D4258">
        <v>9</v>
      </c>
    </row>
    <row r="4259" spans="1:4" x14ac:dyDescent="0.25">
      <c r="A4259" t="s">
        <v>429</v>
      </c>
      <c r="B4259">
        <v>91</v>
      </c>
      <c r="C4259" t="s">
        <v>457</v>
      </c>
      <c r="D4259">
        <v>4</v>
      </c>
    </row>
    <row r="4260" spans="1:4" x14ac:dyDescent="0.25">
      <c r="A4260" t="s">
        <v>429</v>
      </c>
      <c r="B4260">
        <v>92</v>
      </c>
      <c r="C4260" t="s">
        <v>456</v>
      </c>
      <c r="D4260">
        <v>6</v>
      </c>
    </row>
    <row r="4261" spans="1:4" x14ac:dyDescent="0.25">
      <c r="A4261" t="s">
        <v>429</v>
      </c>
      <c r="B4261">
        <v>92</v>
      </c>
      <c r="C4261" t="s">
        <v>457</v>
      </c>
      <c r="D4261">
        <v>4</v>
      </c>
    </row>
    <row r="4262" spans="1:4" x14ac:dyDescent="0.25">
      <c r="A4262" t="s">
        <v>429</v>
      </c>
      <c r="B4262">
        <v>93</v>
      </c>
      <c r="C4262" t="s">
        <v>456</v>
      </c>
      <c r="D4262">
        <v>7</v>
      </c>
    </row>
    <row r="4263" spans="1:4" x14ac:dyDescent="0.25">
      <c r="A4263" t="s">
        <v>429</v>
      </c>
      <c r="B4263">
        <v>93</v>
      </c>
      <c r="C4263" t="s">
        <v>457</v>
      </c>
      <c r="D4263">
        <v>3</v>
      </c>
    </row>
    <row r="4264" spans="1:4" x14ac:dyDescent="0.25">
      <c r="A4264" t="s">
        <v>429</v>
      </c>
      <c r="B4264">
        <v>94</v>
      </c>
      <c r="C4264" t="s">
        <v>456</v>
      </c>
      <c r="D4264">
        <v>2</v>
      </c>
    </row>
    <row r="4265" spans="1:4" x14ac:dyDescent="0.25">
      <c r="A4265" t="s">
        <v>429</v>
      </c>
      <c r="B4265">
        <v>94</v>
      </c>
      <c r="C4265" t="s">
        <v>457</v>
      </c>
      <c r="D4265">
        <v>1</v>
      </c>
    </row>
    <row r="4266" spans="1:4" x14ac:dyDescent="0.25">
      <c r="A4266" t="s">
        <v>429</v>
      </c>
      <c r="B4266">
        <v>95</v>
      </c>
      <c r="C4266" t="s">
        <v>456</v>
      </c>
      <c r="D4266">
        <v>5</v>
      </c>
    </row>
    <row r="4267" spans="1:4" x14ac:dyDescent="0.25">
      <c r="A4267" t="s">
        <v>429</v>
      </c>
      <c r="B4267">
        <v>95</v>
      </c>
      <c r="C4267" t="s">
        <v>457</v>
      </c>
      <c r="D4267">
        <v>2</v>
      </c>
    </row>
    <row r="4268" spans="1:4" x14ac:dyDescent="0.25">
      <c r="A4268" t="s">
        <v>429</v>
      </c>
      <c r="B4268">
        <v>96</v>
      </c>
      <c r="C4268" t="s">
        <v>456</v>
      </c>
      <c r="D4268">
        <v>1</v>
      </c>
    </row>
    <row r="4269" spans="1:4" x14ac:dyDescent="0.25">
      <c r="A4269" t="s">
        <v>429</v>
      </c>
      <c r="B4269">
        <v>96</v>
      </c>
      <c r="C4269" t="s">
        <v>457</v>
      </c>
      <c r="D4269">
        <v>2</v>
      </c>
    </row>
    <row r="4270" spans="1:4" x14ac:dyDescent="0.25">
      <c r="A4270" t="s">
        <v>429</v>
      </c>
      <c r="B4270">
        <v>97</v>
      </c>
      <c r="C4270" t="s">
        <v>456</v>
      </c>
      <c r="D4270">
        <v>2</v>
      </c>
    </row>
    <row r="4271" spans="1:4" x14ac:dyDescent="0.25">
      <c r="A4271" t="s">
        <v>429</v>
      </c>
      <c r="B4271">
        <v>98</v>
      </c>
      <c r="C4271" t="s">
        <v>456</v>
      </c>
      <c r="D4271">
        <v>1</v>
      </c>
    </row>
    <row r="4272" spans="1:4" x14ac:dyDescent="0.25">
      <c r="A4272" t="s">
        <v>429</v>
      </c>
      <c r="B4272">
        <v>99</v>
      </c>
      <c r="C4272" t="s">
        <v>456</v>
      </c>
      <c r="D4272">
        <v>2</v>
      </c>
    </row>
    <row r="4273" spans="1:4" x14ac:dyDescent="0.25">
      <c r="A4273" t="s">
        <v>431</v>
      </c>
      <c r="B4273">
        <v>100</v>
      </c>
      <c r="C4273" t="s">
        <v>457</v>
      </c>
      <c r="D4273">
        <v>2</v>
      </c>
    </row>
    <row r="4274" spans="1:4" x14ac:dyDescent="0.25">
      <c r="A4274" t="s">
        <v>431</v>
      </c>
      <c r="B4274">
        <v>101</v>
      </c>
      <c r="C4274" t="s">
        <v>456</v>
      </c>
      <c r="D4274">
        <v>1</v>
      </c>
    </row>
    <row r="4275" spans="1:4" x14ac:dyDescent="0.25">
      <c r="A4275" t="s">
        <v>431</v>
      </c>
      <c r="B4275">
        <v>102</v>
      </c>
      <c r="C4275" t="s">
        <v>456</v>
      </c>
      <c r="D4275">
        <v>1</v>
      </c>
    </row>
    <row r="4276" spans="1:4" x14ac:dyDescent="0.25">
      <c r="A4276" t="s">
        <v>431</v>
      </c>
      <c r="B4276">
        <v>102</v>
      </c>
      <c r="C4276" t="s">
        <v>457</v>
      </c>
      <c r="D4276">
        <v>2</v>
      </c>
    </row>
    <row r="4277" spans="1:4" x14ac:dyDescent="0.25">
      <c r="A4277" t="s">
        <v>431</v>
      </c>
      <c r="B4277">
        <v>105</v>
      </c>
      <c r="C4277" t="s">
        <v>456</v>
      </c>
      <c r="D4277">
        <v>1</v>
      </c>
    </row>
    <row r="4278" spans="1:4" x14ac:dyDescent="0.25">
      <c r="A4278" t="s">
        <v>431</v>
      </c>
      <c r="B4278">
        <v>106</v>
      </c>
      <c r="C4278" t="s">
        <v>456</v>
      </c>
      <c r="D4278">
        <v>1</v>
      </c>
    </row>
    <row r="4279" spans="1:4" x14ac:dyDescent="0.25">
      <c r="A4279" t="s">
        <v>431</v>
      </c>
      <c r="B4279">
        <v>106</v>
      </c>
      <c r="C4279" t="s">
        <v>457</v>
      </c>
      <c r="D4279">
        <v>1</v>
      </c>
    </row>
    <row r="4280" spans="1:4" x14ac:dyDescent="0.25">
      <c r="A4280" t="s">
        <v>431</v>
      </c>
      <c r="B4280">
        <v>107</v>
      </c>
      <c r="C4280" t="s">
        <v>457</v>
      </c>
      <c r="D4280">
        <v>1</v>
      </c>
    </row>
    <row r="4281" spans="1:4" x14ac:dyDescent="0.25">
      <c r="A4281" t="s">
        <v>431</v>
      </c>
      <c r="B4281">
        <v>18</v>
      </c>
      <c r="C4281" t="s">
        <v>456</v>
      </c>
      <c r="D4281">
        <v>150</v>
      </c>
    </row>
    <row r="4282" spans="1:4" x14ac:dyDescent="0.25">
      <c r="A4282" t="s">
        <v>431</v>
      </c>
      <c r="B4282">
        <v>18</v>
      </c>
      <c r="C4282" t="s">
        <v>457</v>
      </c>
      <c r="D4282">
        <v>162</v>
      </c>
    </row>
    <row r="4283" spans="1:4" x14ac:dyDescent="0.25">
      <c r="A4283" t="s">
        <v>431</v>
      </c>
      <c r="B4283">
        <v>19</v>
      </c>
      <c r="C4283" t="s">
        <v>456</v>
      </c>
      <c r="D4283">
        <v>179</v>
      </c>
    </row>
    <row r="4284" spans="1:4" x14ac:dyDescent="0.25">
      <c r="A4284" t="s">
        <v>431</v>
      </c>
      <c r="B4284">
        <v>19</v>
      </c>
      <c r="C4284" t="s">
        <v>457</v>
      </c>
      <c r="D4284">
        <v>203</v>
      </c>
    </row>
    <row r="4285" spans="1:4" x14ac:dyDescent="0.25">
      <c r="A4285" t="s">
        <v>431</v>
      </c>
      <c r="B4285">
        <v>19</v>
      </c>
      <c r="C4285" t="s">
        <v>458</v>
      </c>
      <c r="D4285">
        <v>1</v>
      </c>
    </row>
    <row r="4286" spans="1:4" x14ac:dyDescent="0.25">
      <c r="A4286" t="s">
        <v>431</v>
      </c>
      <c r="B4286">
        <v>20</v>
      </c>
      <c r="C4286" t="s">
        <v>456</v>
      </c>
      <c r="D4286">
        <v>175</v>
      </c>
    </row>
    <row r="4287" spans="1:4" x14ac:dyDescent="0.25">
      <c r="A4287" t="s">
        <v>431</v>
      </c>
      <c r="B4287">
        <v>20</v>
      </c>
      <c r="C4287" t="s">
        <v>457</v>
      </c>
      <c r="D4287">
        <v>180</v>
      </c>
    </row>
    <row r="4288" spans="1:4" x14ac:dyDescent="0.25">
      <c r="A4288" t="s">
        <v>431</v>
      </c>
      <c r="B4288">
        <v>20</v>
      </c>
      <c r="C4288" t="s">
        <v>458</v>
      </c>
      <c r="D4288">
        <v>1</v>
      </c>
    </row>
    <row r="4289" spans="1:4" x14ac:dyDescent="0.25">
      <c r="A4289" t="s">
        <v>431</v>
      </c>
      <c r="B4289">
        <v>21</v>
      </c>
      <c r="C4289" t="s">
        <v>456</v>
      </c>
      <c r="D4289">
        <v>179</v>
      </c>
    </row>
    <row r="4290" spans="1:4" x14ac:dyDescent="0.25">
      <c r="A4290" t="s">
        <v>431</v>
      </c>
      <c r="B4290">
        <v>21</v>
      </c>
      <c r="C4290" t="s">
        <v>457</v>
      </c>
      <c r="D4290">
        <v>190</v>
      </c>
    </row>
    <row r="4291" spans="1:4" x14ac:dyDescent="0.25">
      <c r="A4291" t="s">
        <v>431</v>
      </c>
      <c r="B4291">
        <v>22</v>
      </c>
      <c r="C4291" t="s">
        <v>456</v>
      </c>
      <c r="D4291">
        <v>201</v>
      </c>
    </row>
    <row r="4292" spans="1:4" x14ac:dyDescent="0.25">
      <c r="A4292" t="s">
        <v>431</v>
      </c>
      <c r="B4292">
        <v>22</v>
      </c>
      <c r="C4292" t="s">
        <v>457</v>
      </c>
      <c r="D4292">
        <v>211</v>
      </c>
    </row>
    <row r="4293" spans="1:4" x14ac:dyDescent="0.25">
      <c r="A4293" t="s">
        <v>431</v>
      </c>
      <c r="B4293">
        <v>23</v>
      </c>
      <c r="C4293" t="s">
        <v>456</v>
      </c>
      <c r="D4293">
        <v>202</v>
      </c>
    </row>
    <row r="4294" spans="1:4" x14ac:dyDescent="0.25">
      <c r="A4294" t="s">
        <v>431</v>
      </c>
      <c r="B4294">
        <v>23</v>
      </c>
      <c r="C4294" t="s">
        <v>457</v>
      </c>
      <c r="D4294">
        <v>222</v>
      </c>
    </row>
    <row r="4295" spans="1:4" x14ac:dyDescent="0.25">
      <c r="A4295" t="s">
        <v>431</v>
      </c>
      <c r="B4295">
        <v>24</v>
      </c>
      <c r="C4295" t="s">
        <v>456</v>
      </c>
      <c r="D4295">
        <v>224</v>
      </c>
    </row>
    <row r="4296" spans="1:4" x14ac:dyDescent="0.25">
      <c r="A4296" t="s">
        <v>431</v>
      </c>
      <c r="B4296">
        <v>24</v>
      </c>
      <c r="C4296" t="s">
        <v>457</v>
      </c>
      <c r="D4296">
        <v>233</v>
      </c>
    </row>
    <row r="4297" spans="1:4" x14ac:dyDescent="0.25">
      <c r="A4297" t="s">
        <v>431</v>
      </c>
      <c r="B4297">
        <v>25</v>
      </c>
      <c r="C4297" t="s">
        <v>456</v>
      </c>
      <c r="D4297">
        <v>232</v>
      </c>
    </row>
    <row r="4298" spans="1:4" x14ac:dyDescent="0.25">
      <c r="A4298" t="s">
        <v>431</v>
      </c>
      <c r="B4298">
        <v>25</v>
      </c>
      <c r="C4298" t="s">
        <v>457</v>
      </c>
      <c r="D4298">
        <v>215</v>
      </c>
    </row>
    <row r="4299" spans="1:4" x14ac:dyDescent="0.25">
      <c r="A4299" t="s">
        <v>431</v>
      </c>
      <c r="B4299">
        <v>26</v>
      </c>
      <c r="C4299" t="s">
        <v>456</v>
      </c>
      <c r="D4299">
        <v>246</v>
      </c>
    </row>
    <row r="4300" spans="1:4" x14ac:dyDescent="0.25">
      <c r="A4300" t="s">
        <v>431</v>
      </c>
      <c r="B4300">
        <v>26</v>
      </c>
      <c r="C4300" t="s">
        <v>457</v>
      </c>
      <c r="D4300">
        <v>194</v>
      </c>
    </row>
    <row r="4301" spans="1:4" x14ac:dyDescent="0.25">
      <c r="A4301" t="s">
        <v>431</v>
      </c>
      <c r="B4301">
        <v>27</v>
      </c>
      <c r="C4301" t="s">
        <v>456</v>
      </c>
      <c r="D4301">
        <v>222</v>
      </c>
    </row>
    <row r="4302" spans="1:4" x14ac:dyDescent="0.25">
      <c r="A4302" t="s">
        <v>431</v>
      </c>
      <c r="B4302">
        <v>27</v>
      </c>
      <c r="C4302" t="s">
        <v>457</v>
      </c>
      <c r="D4302">
        <v>219</v>
      </c>
    </row>
    <row r="4303" spans="1:4" x14ac:dyDescent="0.25">
      <c r="A4303" t="s">
        <v>431</v>
      </c>
      <c r="B4303">
        <v>28</v>
      </c>
      <c r="C4303" t="s">
        <v>456</v>
      </c>
      <c r="D4303">
        <v>201</v>
      </c>
    </row>
    <row r="4304" spans="1:4" x14ac:dyDescent="0.25">
      <c r="A4304" t="s">
        <v>431</v>
      </c>
      <c r="B4304">
        <v>28</v>
      </c>
      <c r="C4304" t="s">
        <v>457</v>
      </c>
      <c r="D4304">
        <v>187</v>
      </c>
    </row>
    <row r="4305" spans="1:4" x14ac:dyDescent="0.25">
      <c r="A4305" t="s">
        <v>431</v>
      </c>
      <c r="B4305">
        <v>29</v>
      </c>
      <c r="C4305" t="s">
        <v>456</v>
      </c>
      <c r="D4305">
        <v>207</v>
      </c>
    </row>
    <row r="4306" spans="1:4" x14ac:dyDescent="0.25">
      <c r="A4306" t="s">
        <v>431</v>
      </c>
      <c r="B4306">
        <v>29</v>
      </c>
      <c r="C4306" t="s">
        <v>457</v>
      </c>
      <c r="D4306">
        <v>215</v>
      </c>
    </row>
    <row r="4307" spans="1:4" x14ac:dyDescent="0.25">
      <c r="A4307" t="s">
        <v>431</v>
      </c>
      <c r="B4307">
        <v>30</v>
      </c>
      <c r="C4307" t="s">
        <v>456</v>
      </c>
      <c r="D4307">
        <v>214</v>
      </c>
    </row>
    <row r="4308" spans="1:4" x14ac:dyDescent="0.25">
      <c r="A4308" t="s">
        <v>431</v>
      </c>
      <c r="B4308">
        <v>30</v>
      </c>
      <c r="C4308" t="s">
        <v>457</v>
      </c>
      <c r="D4308">
        <v>163</v>
      </c>
    </row>
    <row r="4309" spans="1:4" x14ac:dyDescent="0.25">
      <c r="A4309" t="s">
        <v>431</v>
      </c>
      <c r="B4309">
        <v>31</v>
      </c>
      <c r="C4309" t="s">
        <v>456</v>
      </c>
      <c r="D4309">
        <v>228</v>
      </c>
    </row>
    <row r="4310" spans="1:4" x14ac:dyDescent="0.25">
      <c r="A4310" t="s">
        <v>431</v>
      </c>
      <c r="B4310">
        <v>31</v>
      </c>
      <c r="C4310" t="s">
        <v>457</v>
      </c>
      <c r="D4310">
        <v>221</v>
      </c>
    </row>
    <row r="4311" spans="1:4" x14ac:dyDescent="0.25">
      <c r="A4311" t="s">
        <v>431</v>
      </c>
      <c r="B4311">
        <v>32</v>
      </c>
      <c r="C4311" t="s">
        <v>456</v>
      </c>
      <c r="D4311">
        <v>223</v>
      </c>
    </row>
    <row r="4312" spans="1:4" x14ac:dyDescent="0.25">
      <c r="A4312" t="s">
        <v>431</v>
      </c>
      <c r="B4312">
        <v>32</v>
      </c>
      <c r="C4312" t="s">
        <v>457</v>
      </c>
      <c r="D4312">
        <v>199</v>
      </c>
    </row>
    <row r="4313" spans="1:4" x14ac:dyDescent="0.25">
      <c r="A4313" t="s">
        <v>431</v>
      </c>
      <c r="B4313">
        <v>33</v>
      </c>
      <c r="C4313" t="s">
        <v>456</v>
      </c>
      <c r="D4313">
        <v>233</v>
      </c>
    </row>
    <row r="4314" spans="1:4" x14ac:dyDescent="0.25">
      <c r="A4314" t="s">
        <v>431</v>
      </c>
      <c r="B4314">
        <v>33</v>
      </c>
      <c r="C4314" t="s">
        <v>457</v>
      </c>
      <c r="D4314">
        <v>198</v>
      </c>
    </row>
    <row r="4315" spans="1:4" x14ac:dyDescent="0.25">
      <c r="A4315" t="s">
        <v>431</v>
      </c>
      <c r="B4315">
        <v>34</v>
      </c>
      <c r="C4315" t="s">
        <v>456</v>
      </c>
      <c r="D4315">
        <v>237</v>
      </c>
    </row>
    <row r="4316" spans="1:4" x14ac:dyDescent="0.25">
      <c r="A4316" t="s">
        <v>431</v>
      </c>
      <c r="B4316">
        <v>34</v>
      </c>
      <c r="C4316" t="s">
        <v>457</v>
      </c>
      <c r="D4316">
        <v>208</v>
      </c>
    </row>
    <row r="4317" spans="1:4" x14ac:dyDescent="0.25">
      <c r="A4317" t="s">
        <v>431</v>
      </c>
      <c r="B4317">
        <v>35</v>
      </c>
      <c r="C4317" t="s">
        <v>456</v>
      </c>
      <c r="D4317">
        <v>248</v>
      </c>
    </row>
    <row r="4318" spans="1:4" x14ac:dyDescent="0.25">
      <c r="A4318" t="s">
        <v>431</v>
      </c>
      <c r="B4318">
        <v>35</v>
      </c>
      <c r="C4318" t="s">
        <v>457</v>
      </c>
      <c r="D4318">
        <v>218</v>
      </c>
    </row>
    <row r="4319" spans="1:4" x14ac:dyDescent="0.25">
      <c r="A4319" t="s">
        <v>431</v>
      </c>
      <c r="B4319">
        <v>36</v>
      </c>
      <c r="C4319" t="s">
        <v>456</v>
      </c>
      <c r="D4319">
        <v>261</v>
      </c>
    </row>
    <row r="4320" spans="1:4" x14ac:dyDescent="0.25">
      <c r="A4320" t="s">
        <v>431</v>
      </c>
      <c r="B4320">
        <v>36</v>
      </c>
      <c r="C4320" t="s">
        <v>457</v>
      </c>
      <c r="D4320">
        <v>193</v>
      </c>
    </row>
    <row r="4321" spans="1:4" x14ac:dyDescent="0.25">
      <c r="A4321" t="s">
        <v>431</v>
      </c>
      <c r="B4321">
        <v>37</v>
      </c>
      <c r="C4321" t="s">
        <v>456</v>
      </c>
      <c r="D4321">
        <v>202</v>
      </c>
    </row>
    <row r="4322" spans="1:4" x14ac:dyDescent="0.25">
      <c r="A4322" t="s">
        <v>431</v>
      </c>
      <c r="B4322">
        <v>37</v>
      </c>
      <c r="C4322" t="s">
        <v>457</v>
      </c>
      <c r="D4322">
        <v>231</v>
      </c>
    </row>
    <row r="4323" spans="1:4" x14ac:dyDescent="0.25">
      <c r="A4323" t="s">
        <v>431</v>
      </c>
      <c r="B4323">
        <v>38</v>
      </c>
      <c r="C4323" t="s">
        <v>456</v>
      </c>
      <c r="D4323">
        <v>232</v>
      </c>
    </row>
    <row r="4324" spans="1:4" x14ac:dyDescent="0.25">
      <c r="A4324" t="s">
        <v>431</v>
      </c>
      <c r="B4324">
        <v>38</v>
      </c>
      <c r="C4324" t="s">
        <v>457</v>
      </c>
      <c r="D4324">
        <v>206</v>
      </c>
    </row>
    <row r="4325" spans="1:4" x14ac:dyDescent="0.25">
      <c r="A4325" t="s">
        <v>431</v>
      </c>
      <c r="B4325">
        <v>39</v>
      </c>
      <c r="C4325" t="s">
        <v>456</v>
      </c>
      <c r="D4325">
        <v>230</v>
      </c>
    </row>
    <row r="4326" spans="1:4" x14ac:dyDescent="0.25">
      <c r="A4326" t="s">
        <v>431</v>
      </c>
      <c r="B4326">
        <v>39</v>
      </c>
      <c r="C4326" t="s">
        <v>457</v>
      </c>
      <c r="D4326">
        <v>192</v>
      </c>
    </row>
    <row r="4327" spans="1:4" x14ac:dyDescent="0.25">
      <c r="A4327" t="s">
        <v>431</v>
      </c>
      <c r="B4327">
        <v>40</v>
      </c>
      <c r="C4327" t="s">
        <v>456</v>
      </c>
      <c r="D4327">
        <v>203</v>
      </c>
    </row>
    <row r="4328" spans="1:4" x14ac:dyDescent="0.25">
      <c r="A4328" t="s">
        <v>431</v>
      </c>
      <c r="B4328">
        <v>40</v>
      </c>
      <c r="C4328" t="s">
        <v>457</v>
      </c>
      <c r="D4328">
        <v>221</v>
      </c>
    </row>
    <row r="4329" spans="1:4" x14ac:dyDescent="0.25">
      <c r="A4329" t="s">
        <v>431</v>
      </c>
      <c r="B4329">
        <v>41</v>
      </c>
      <c r="C4329" t="s">
        <v>456</v>
      </c>
      <c r="D4329">
        <v>202</v>
      </c>
    </row>
    <row r="4330" spans="1:4" x14ac:dyDescent="0.25">
      <c r="A4330" t="s">
        <v>431</v>
      </c>
      <c r="B4330">
        <v>41</v>
      </c>
      <c r="C4330" t="s">
        <v>457</v>
      </c>
      <c r="D4330">
        <v>195</v>
      </c>
    </row>
    <row r="4331" spans="1:4" x14ac:dyDescent="0.25">
      <c r="A4331" t="s">
        <v>431</v>
      </c>
      <c r="B4331">
        <v>42</v>
      </c>
      <c r="C4331" t="s">
        <v>456</v>
      </c>
      <c r="D4331">
        <v>207</v>
      </c>
    </row>
    <row r="4332" spans="1:4" x14ac:dyDescent="0.25">
      <c r="A4332" t="s">
        <v>431</v>
      </c>
      <c r="B4332">
        <v>42</v>
      </c>
      <c r="C4332" t="s">
        <v>457</v>
      </c>
      <c r="D4332">
        <v>180</v>
      </c>
    </row>
    <row r="4333" spans="1:4" x14ac:dyDescent="0.25">
      <c r="A4333" t="s">
        <v>431</v>
      </c>
      <c r="B4333">
        <v>43</v>
      </c>
      <c r="C4333" t="s">
        <v>456</v>
      </c>
      <c r="D4333">
        <v>240</v>
      </c>
    </row>
    <row r="4334" spans="1:4" x14ac:dyDescent="0.25">
      <c r="A4334" t="s">
        <v>431</v>
      </c>
      <c r="B4334">
        <v>43</v>
      </c>
      <c r="C4334" t="s">
        <v>457</v>
      </c>
      <c r="D4334">
        <v>201</v>
      </c>
    </row>
    <row r="4335" spans="1:4" x14ac:dyDescent="0.25">
      <c r="A4335" t="s">
        <v>431</v>
      </c>
      <c r="B4335">
        <v>43</v>
      </c>
      <c r="C4335" t="s">
        <v>458</v>
      </c>
      <c r="D4335">
        <v>1</v>
      </c>
    </row>
    <row r="4336" spans="1:4" x14ac:dyDescent="0.25">
      <c r="A4336" t="s">
        <v>431</v>
      </c>
      <c r="B4336">
        <v>44</v>
      </c>
      <c r="C4336" t="s">
        <v>456</v>
      </c>
      <c r="D4336">
        <v>223</v>
      </c>
    </row>
    <row r="4337" spans="1:4" x14ac:dyDescent="0.25">
      <c r="A4337" t="s">
        <v>431</v>
      </c>
      <c r="B4337">
        <v>44</v>
      </c>
      <c r="C4337" t="s">
        <v>457</v>
      </c>
      <c r="D4337">
        <v>213</v>
      </c>
    </row>
    <row r="4338" spans="1:4" x14ac:dyDescent="0.25">
      <c r="A4338" t="s">
        <v>431</v>
      </c>
      <c r="B4338">
        <v>44</v>
      </c>
      <c r="C4338" t="s">
        <v>458</v>
      </c>
      <c r="D4338">
        <v>1</v>
      </c>
    </row>
    <row r="4339" spans="1:4" x14ac:dyDescent="0.25">
      <c r="A4339" t="s">
        <v>431</v>
      </c>
      <c r="B4339">
        <v>45</v>
      </c>
      <c r="C4339" t="s">
        <v>456</v>
      </c>
      <c r="D4339">
        <v>243</v>
      </c>
    </row>
    <row r="4340" spans="1:4" x14ac:dyDescent="0.25">
      <c r="A4340" t="s">
        <v>431</v>
      </c>
      <c r="B4340">
        <v>45</v>
      </c>
      <c r="C4340" t="s">
        <v>457</v>
      </c>
      <c r="D4340">
        <v>216</v>
      </c>
    </row>
    <row r="4341" spans="1:4" x14ac:dyDescent="0.25">
      <c r="A4341" t="s">
        <v>431</v>
      </c>
      <c r="B4341">
        <v>46</v>
      </c>
      <c r="C4341" t="s">
        <v>456</v>
      </c>
      <c r="D4341">
        <v>266</v>
      </c>
    </row>
    <row r="4342" spans="1:4" x14ac:dyDescent="0.25">
      <c r="A4342" t="s">
        <v>431</v>
      </c>
      <c r="B4342">
        <v>46</v>
      </c>
      <c r="C4342" t="s">
        <v>457</v>
      </c>
      <c r="D4342">
        <v>252</v>
      </c>
    </row>
    <row r="4343" spans="1:4" x14ac:dyDescent="0.25">
      <c r="A4343" t="s">
        <v>431</v>
      </c>
      <c r="B4343">
        <v>47</v>
      </c>
      <c r="C4343" t="s">
        <v>456</v>
      </c>
      <c r="D4343">
        <v>266</v>
      </c>
    </row>
    <row r="4344" spans="1:4" x14ac:dyDescent="0.25">
      <c r="A4344" t="s">
        <v>431</v>
      </c>
      <c r="B4344">
        <v>47</v>
      </c>
      <c r="C4344" t="s">
        <v>457</v>
      </c>
      <c r="D4344">
        <v>240</v>
      </c>
    </row>
    <row r="4345" spans="1:4" x14ac:dyDescent="0.25">
      <c r="A4345" t="s">
        <v>431</v>
      </c>
      <c r="B4345">
        <v>48</v>
      </c>
      <c r="C4345" t="s">
        <v>456</v>
      </c>
      <c r="D4345">
        <v>237</v>
      </c>
    </row>
    <row r="4346" spans="1:4" x14ac:dyDescent="0.25">
      <c r="A4346" t="s">
        <v>431</v>
      </c>
      <c r="B4346">
        <v>48</v>
      </c>
      <c r="C4346" t="s">
        <v>457</v>
      </c>
      <c r="D4346">
        <v>264</v>
      </c>
    </row>
    <row r="4347" spans="1:4" x14ac:dyDescent="0.25">
      <c r="A4347" t="s">
        <v>431</v>
      </c>
      <c r="B4347">
        <v>49</v>
      </c>
      <c r="C4347" t="s">
        <v>456</v>
      </c>
      <c r="D4347">
        <v>271</v>
      </c>
    </row>
    <row r="4348" spans="1:4" x14ac:dyDescent="0.25">
      <c r="A4348" t="s">
        <v>431</v>
      </c>
      <c r="B4348">
        <v>49</v>
      </c>
      <c r="C4348" t="s">
        <v>457</v>
      </c>
      <c r="D4348">
        <v>241</v>
      </c>
    </row>
    <row r="4349" spans="1:4" x14ac:dyDescent="0.25">
      <c r="A4349" t="s">
        <v>431</v>
      </c>
      <c r="B4349">
        <v>50</v>
      </c>
      <c r="C4349" t="s">
        <v>456</v>
      </c>
      <c r="D4349">
        <v>254</v>
      </c>
    </row>
    <row r="4350" spans="1:4" x14ac:dyDescent="0.25">
      <c r="A4350" t="s">
        <v>431</v>
      </c>
      <c r="B4350">
        <v>50</v>
      </c>
      <c r="C4350" t="s">
        <v>457</v>
      </c>
      <c r="D4350">
        <v>235</v>
      </c>
    </row>
    <row r="4351" spans="1:4" x14ac:dyDescent="0.25">
      <c r="A4351" t="s">
        <v>431</v>
      </c>
      <c r="B4351">
        <v>51</v>
      </c>
      <c r="C4351" t="s">
        <v>456</v>
      </c>
      <c r="D4351">
        <v>313</v>
      </c>
    </row>
    <row r="4352" spans="1:4" x14ac:dyDescent="0.25">
      <c r="A4352" t="s">
        <v>431</v>
      </c>
      <c r="B4352">
        <v>51</v>
      </c>
      <c r="C4352" t="s">
        <v>457</v>
      </c>
      <c r="D4352">
        <v>262</v>
      </c>
    </row>
    <row r="4353" spans="1:4" x14ac:dyDescent="0.25">
      <c r="A4353" t="s">
        <v>431</v>
      </c>
      <c r="B4353">
        <v>52</v>
      </c>
      <c r="C4353" t="s">
        <v>456</v>
      </c>
      <c r="D4353">
        <v>321</v>
      </c>
    </row>
    <row r="4354" spans="1:4" x14ac:dyDescent="0.25">
      <c r="A4354" t="s">
        <v>431</v>
      </c>
      <c r="B4354">
        <v>52</v>
      </c>
      <c r="C4354" t="s">
        <v>457</v>
      </c>
      <c r="D4354">
        <v>321</v>
      </c>
    </row>
    <row r="4355" spans="1:4" x14ac:dyDescent="0.25">
      <c r="A4355" t="s">
        <v>431</v>
      </c>
      <c r="B4355">
        <v>53</v>
      </c>
      <c r="C4355" t="s">
        <v>456</v>
      </c>
      <c r="D4355">
        <v>359</v>
      </c>
    </row>
    <row r="4356" spans="1:4" x14ac:dyDescent="0.25">
      <c r="A4356" t="s">
        <v>431</v>
      </c>
      <c r="B4356">
        <v>53</v>
      </c>
      <c r="C4356" t="s">
        <v>457</v>
      </c>
      <c r="D4356">
        <v>301</v>
      </c>
    </row>
    <row r="4357" spans="1:4" x14ac:dyDescent="0.25">
      <c r="A4357" t="s">
        <v>431</v>
      </c>
      <c r="B4357">
        <v>54</v>
      </c>
      <c r="C4357" t="s">
        <v>456</v>
      </c>
      <c r="D4357">
        <v>341</v>
      </c>
    </row>
    <row r="4358" spans="1:4" x14ac:dyDescent="0.25">
      <c r="A4358" t="s">
        <v>431</v>
      </c>
      <c r="B4358">
        <v>54</v>
      </c>
      <c r="C4358" t="s">
        <v>457</v>
      </c>
      <c r="D4358">
        <v>310</v>
      </c>
    </row>
    <row r="4359" spans="1:4" x14ac:dyDescent="0.25">
      <c r="A4359" t="s">
        <v>431</v>
      </c>
      <c r="B4359">
        <v>55</v>
      </c>
      <c r="C4359" t="s">
        <v>456</v>
      </c>
      <c r="D4359">
        <v>413</v>
      </c>
    </row>
    <row r="4360" spans="1:4" x14ac:dyDescent="0.25">
      <c r="A4360" t="s">
        <v>431</v>
      </c>
      <c r="B4360">
        <v>55</v>
      </c>
      <c r="C4360" t="s">
        <v>457</v>
      </c>
      <c r="D4360">
        <v>330</v>
      </c>
    </row>
    <row r="4361" spans="1:4" x14ac:dyDescent="0.25">
      <c r="A4361" t="s">
        <v>431</v>
      </c>
      <c r="B4361">
        <v>56</v>
      </c>
      <c r="C4361" t="s">
        <v>456</v>
      </c>
      <c r="D4361">
        <v>414</v>
      </c>
    </row>
    <row r="4362" spans="1:4" x14ac:dyDescent="0.25">
      <c r="A4362" t="s">
        <v>431</v>
      </c>
      <c r="B4362">
        <v>56</v>
      </c>
      <c r="C4362" t="s">
        <v>457</v>
      </c>
      <c r="D4362">
        <v>349</v>
      </c>
    </row>
    <row r="4363" spans="1:4" x14ac:dyDescent="0.25">
      <c r="A4363" t="s">
        <v>431</v>
      </c>
      <c r="B4363">
        <v>57</v>
      </c>
      <c r="C4363" t="s">
        <v>456</v>
      </c>
      <c r="D4363">
        <v>398</v>
      </c>
    </row>
    <row r="4364" spans="1:4" x14ac:dyDescent="0.25">
      <c r="A4364" t="s">
        <v>431</v>
      </c>
      <c r="B4364">
        <v>57</v>
      </c>
      <c r="C4364" t="s">
        <v>457</v>
      </c>
      <c r="D4364">
        <v>357</v>
      </c>
    </row>
    <row r="4365" spans="1:4" x14ac:dyDescent="0.25">
      <c r="A4365" t="s">
        <v>431</v>
      </c>
      <c r="B4365">
        <v>57</v>
      </c>
      <c r="C4365" t="s">
        <v>458</v>
      </c>
      <c r="D4365">
        <v>1</v>
      </c>
    </row>
    <row r="4366" spans="1:4" x14ac:dyDescent="0.25">
      <c r="A4366" t="s">
        <v>431</v>
      </c>
      <c r="B4366">
        <v>58</v>
      </c>
      <c r="C4366" t="s">
        <v>456</v>
      </c>
      <c r="D4366">
        <v>390</v>
      </c>
    </row>
    <row r="4367" spans="1:4" x14ac:dyDescent="0.25">
      <c r="A4367" t="s">
        <v>431</v>
      </c>
      <c r="B4367">
        <v>58</v>
      </c>
      <c r="C4367" t="s">
        <v>457</v>
      </c>
      <c r="D4367">
        <v>380</v>
      </c>
    </row>
    <row r="4368" spans="1:4" x14ac:dyDescent="0.25">
      <c r="A4368" t="s">
        <v>431</v>
      </c>
      <c r="B4368">
        <v>59</v>
      </c>
      <c r="C4368" t="s">
        <v>456</v>
      </c>
      <c r="D4368">
        <v>413</v>
      </c>
    </row>
    <row r="4369" spans="1:4" x14ac:dyDescent="0.25">
      <c r="A4369" t="s">
        <v>431</v>
      </c>
      <c r="B4369">
        <v>59</v>
      </c>
      <c r="C4369" t="s">
        <v>457</v>
      </c>
      <c r="D4369">
        <v>429</v>
      </c>
    </row>
    <row r="4370" spans="1:4" x14ac:dyDescent="0.25">
      <c r="A4370" t="s">
        <v>431</v>
      </c>
      <c r="B4370">
        <v>60</v>
      </c>
      <c r="C4370" t="s">
        <v>456</v>
      </c>
      <c r="D4370">
        <v>449</v>
      </c>
    </row>
    <row r="4371" spans="1:4" x14ac:dyDescent="0.25">
      <c r="A4371" t="s">
        <v>431</v>
      </c>
      <c r="B4371">
        <v>60</v>
      </c>
      <c r="C4371" t="s">
        <v>457</v>
      </c>
      <c r="D4371">
        <v>422</v>
      </c>
    </row>
    <row r="4372" spans="1:4" x14ac:dyDescent="0.25">
      <c r="A4372" t="s">
        <v>431</v>
      </c>
      <c r="B4372">
        <v>60</v>
      </c>
      <c r="C4372" t="s">
        <v>458</v>
      </c>
      <c r="D4372">
        <v>1</v>
      </c>
    </row>
    <row r="4373" spans="1:4" x14ac:dyDescent="0.25">
      <c r="A4373" t="s">
        <v>431</v>
      </c>
      <c r="B4373">
        <v>61</v>
      </c>
      <c r="C4373" t="s">
        <v>456</v>
      </c>
      <c r="D4373">
        <v>456</v>
      </c>
    </row>
    <row r="4374" spans="1:4" x14ac:dyDescent="0.25">
      <c r="A4374" t="s">
        <v>431</v>
      </c>
      <c r="B4374">
        <v>61</v>
      </c>
      <c r="C4374" t="s">
        <v>457</v>
      </c>
      <c r="D4374">
        <v>420</v>
      </c>
    </row>
    <row r="4375" spans="1:4" x14ac:dyDescent="0.25">
      <c r="A4375" t="s">
        <v>431</v>
      </c>
      <c r="B4375">
        <v>62</v>
      </c>
      <c r="C4375" t="s">
        <v>456</v>
      </c>
      <c r="D4375">
        <v>504</v>
      </c>
    </row>
    <row r="4376" spans="1:4" x14ac:dyDescent="0.25">
      <c r="A4376" t="s">
        <v>431</v>
      </c>
      <c r="B4376">
        <v>62</v>
      </c>
      <c r="C4376" t="s">
        <v>457</v>
      </c>
      <c r="D4376">
        <v>425</v>
      </c>
    </row>
    <row r="4377" spans="1:4" x14ac:dyDescent="0.25">
      <c r="A4377" t="s">
        <v>431</v>
      </c>
      <c r="B4377">
        <v>63</v>
      </c>
      <c r="C4377" t="s">
        <v>456</v>
      </c>
      <c r="D4377">
        <v>482</v>
      </c>
    </row>
    <row r="4378" spans="1:4" x14ac:dyDescent="0.25">
      <c r="A4378" t="s">
        <v>431</v>
      </c>
      <c r="B4378">
        <v>63</v>
      </c>
      <c r="C4378" t="s">
        <v>457</v>
      </c>
      <c r="D4378">
        <v>437</v>
      </c>
    </row>
    <row r="4379" spans="1:4" x14ac:dyDescent="0.25">
      <c r="A4379" t="s">
        <v>431</v>
      </c>
      <c r="B4379">
        <v>64</v>
      </c>
      <c r="C4379" t="s">
        <v>456</v>
      </c>
      <c r="D4379">
        <v>451</v>
      </c>
    </row>
    <row r="4380" spans="1:4" x14ac:dyDescent="0.25">
      <c r="A4380" t="s">
        <v>431</v>
      </c>
      <c r="B4380">
        <v>64</v>
      </c>
      <c r="C4380" t="s">
        <v>457</v>
      </c>
      <c r="D4380">
        <v>412</v>
      </c>
    </row>
    <row r="4381" spans="1:4" x14ac:dyDescent="0.25">
      <c r="A4381" t="s">
        <v>431</v>
      </c>
      <c r="B4381">
        <v>65</v>
      </c>
      <c r="C4381" t="s">
        <v>456</v>
      </c>
      <c r="D4381">
        <v>448</v>
      </c>
    </row>
    <row r="4382" spans="1:4" x14ac:dyDescent="0.25">
      <c r="A4382" t="s">
        <v>431</v>
      </c>
      <c r="B4382">
        <v>65</v>
      </c>
      <c r="C4382" t="s">
        <v>457</v>
      </c>
      <c r="D4382">
        <v>472</v>
      </c>
    </row>
    <row r="4383" spans="1:4" x14ac:dyDescent="0.25">
      <c r="A4383" t="s">
        <v>431</v>
      </c>
      <c r="B4383">
        <v>65</v>
      </c>
      <c r="C4383" t="s">
        <v>458</v>
      </c>
      <c r="D4383">
        <v>1</v>
      </c>
    </row>
    <row r="4384" spans="1:4" x14ac:dyDescent="0.25">
      <c r="A4384" t="s">
        <v>431</v>
      </c>
      <c r="B4384">
        <v>66</v>
      </c>
      <c r="C4384" t="s">
        <v>456</v>
      </c>
      <c r="D4384">
        <v>464</v>
      </c>
    </row>
    <row r="4385" spans="1:4" x14ac:dyDescent="0.25">
      <c r="A4385" t="s">
        <v>431</v>
      </c>
      <c r="B4385">
        <v>66</v>
      </c>
      <c r="C4385" t="s">
        <v>457</v>
      </c>
      <c r="D4385">
        <v>386</v>
      </c>
    </row>
    <row r="4386" spans="1:4" x14ac:dyDescent="0.25">
      <c r="A4386" t="s">
        <v>431</v>
      </c>
      <c r="B4386">
        <v>67</v>
      </c>
      <c r="C4386" t="s">
        <v>456</v>
      </c>
      <c r="D4386">
        <v>428</v>
      </c>
    </row>
    <row r="4387" spans="1:4" x14ac:dyDescent="0.25">
      <c r="A4387" t="s">
        <v>431</v>
      </c>
      <c r="B4387">
        <v>67</v>
      </c>
      <c r="C4387" t="s">
        <v>457</v>
      </c>
      <c r="D4387">
        <v>437</v>
      </c>
    </row>
    <row r="4388" spans="1:4" x14ac:dyDescent="0.25">
      <c r="A4388" t="s">
        <v>431</v>
      </c>
      <c r="B4388">
        <v>68</v>
      </c>
      <c r="C4388" t="s">
        <v>456</v>
      </c>
      <c r="D4388">
        <v>476</v>
      </c>
    </row>
    <row r="4389" spans="1:4" x14ac:dyDescent="0.25">
      <c r="A4389" t="s">
        <v>431</v>
      </c>
      <c r="B4389">
        <v>68</v>
      </c>
      <c r="C4389" t="s">
        <v>457</v>
      </c>
      <c r="D4389">
        <v>423</v>
      </c>
    </row>
    <row r="4390" spans="1:4" x14ac:dyDescent="0.25">
      <c r="A4390" t="s">
        <v>431</v>
      </c>
      <c r="B4390">
        <v>69</v>
      </c>
      <c r="C4390" t="s">
        <v>456</v>
      </c>
      <c r="D4390">
        <v>483</v>
      </c>
    </row>
    <row r="4391" spans="1:4" x14ac:dyDescent="0.25">
      <c r="A4391" t="s">
        <v>431</v>
      </c>
      <c r="B4391">
        <v>69</v>
      </c>
      <c r="C4391" t="s">
        <v>457</v>
      </c>
      <c r="D4391">
        <v>448</v>
      </c>
    </row>
    <row r="4392" spans="1:4" x14ac:dyDescent="0.25">
      <c r="A4392" t="s">
        <v>431</v>
      </c>
      <c r="B4392">
        <v>70</v>
      </c>
      <c r="C4392" t="s">
        <v>456</v>
      </c>
      <c r="D4392">
        <v>390</v>
      </c>
    </row>
    <row r="4393" spans="1:4" x14ac:dyDescent="0.25">
      <c r="A4393" t="s">
        <v>431</v>
      </c>
      <c r="B4393">
        <v>70</v>
      </c>
      <c r="C4393" t="s">
        <v>457</v>
      </c>
      <c r="D4393">
        <v>418</v>
      </c>
    </row>
    <row r="4394" spans="1:4" x14ac:dyDescent="0.25">
      <c r="A4394" t="s">
        <v>431</v>
      </c>
      <c r="B4394">
        <v>71</v>
      </c>
      <c r="C4394" t="s">
        <v>456</v>
      </c>
      <c r="D4394">
        <v>347</v>
      </c>
    </row>
    <row r="4395" spans="1:4" x14ac:dyDescent="0.25">
      <c r="A4395" t="s">
        <v>431</v>
      </c>
      <c r="B4395">
        <v>71</v>
      </c>
      <c r="C4395" t="s">
        <v>457</v>
      </c>
      <c r="D4395">
        <v>324</v>
      </c>
    </row>
    <row r="4396" spans="1:4" x14ac:dyDescent="0.25">
      <c r="A4396" t="s">
        <v>431</v>
      </c>
      <c r="B4396">
        <v>72</v>
      </c>
      <c r="C4396" t="s">
        <v>456</v>
      </c>
      <c r="D4396">
        <v>308</v>
      </c>
    </row>
    <row r="4397" spans="1:4" x14ac:dyDescent="0.25">
      <c r="A4397" t="s">
        <v>431</v>
      </c>
      <c r="B4397">
        <v>72</v>
      </c>
      <c r="C4397" t="s">
        <v>457</v>
      </c>
      <c r="D4397">
        <v>313</v>
      </c>
    </row>
    <row r="4398" spans="1:4" x14ac:dyDescent="0.25">
      <c r="A4398" t="s">
        <v>431</v>
      </c>
      <c r="B4398">
        <v>73</v>
      </c>
      <c r="C4398" t="s">
        <v>456</v>
      </c>
      <c r="D4398">
        <v>363</v>
      </c>
    </row>
    <row r="4399" spans="1:4" x14ac:dyDescent="0.25">
      <c r="A4399" t="s">
        <v>431</v>
      </c>
      <c r="B4399">
        <v>73</v>
      </c>
      <c r="C4399" t="s">
        <v>457</v>
      </c>
      <c r="D4399">
        <v>317</v>
      </c>
    </row>
    <row r="4400" spans="1:4" x14ac:dyDescent="0.25">
      <c r="A4400" t="s">
        <v>431</v>
      </c>
      <c r="B4400">
        <v>74</v>
      </c>
      <c r="C4400" t="s">
        <v>456</v>
      </c>
      <c r="D4400">
        <v>308</v>
      </c>
    </row>
    <row r="4401" spans="1:4" x14ac:dyDescent="0.25">
      <c r="A4401" t="s">
        <v>431</v>
      </c>
      <c r="B4401">
        <v>74</v>
      </c>
      <c r="C4401" t="s">
        <v>457</v>
      </c>
      <c r="D4401">
        <v>282</v>
      </c>
    </row>
    <row r="4402" spans="1:4" x14ac:dyDescent="0.25">
      <c r="A4402" t="s">
        <v>431</v>
      </c>
      <c r="B4402">
        <v>75</v>
      </c>
      <c r="C4402" t="s">
        <v>456</v>
      </c>
      <c r="D4402">
        <v>254</v>
      </c>
    </row>
    <row r="4403" spans="1:4" x14ac:dyDescent="0.25">
      <c r="A4403" t="s">
        <v>431</v>
      </c>
      <c r="B4403">
        <v>75</v>
      </c>
      <c r="C4403" t="s">
        <v>457</v>
      </c>
      <c r="D4403">
        <v>247</v>
      </c>
    </row>
    <row r="4404" spans="1:4" x14ac:dyDescent="0.25">
      <c r="A4404" t="s">
        <v>431</v>
      </c>
      <c r="B4404">
        <v>76</v>
      </c>
      <c r="C4404" t="s">
        <v>456</v>
      </c>
      <c r="D4404">
        <v>267</v>
      </c>
    </row>
    <row r="4405" spans="1:4" x14ac:dyDescent="0.25">
      <c r="A4405" t="s">
        <v>431</v>
      </c>
      <c r="B4405">
        <v>76</v>
      </c>
      <c r="C4405" t="s">
        <v>457</v>
      </c>
      <c r="D4405">
        <v>214</v>
      </c>
    </row>
    <row r="4406" spans="1:4" x14ac:dyDescent="0.25">
      <c r="A4406" t="s">
        <v>431</v>
      </c>
      <c r="B4406">
        <v>77</v>
      </c>
      <c r="C4406" t="s">
        <v>456</v>
      </c>
      <c r="D4406">
        <v>225</v>
      </c>
    </row>
    <row r="4407" spans="1:4" x14ac:dyDescent="0.25">
      <c r="A4407" t="s">
        <v>431</v>
      </c>
      <c r="B4407">
        <v>77</v>
      </c>
      <c r="C4407" t="s">
        <v>457</v>
      </c>
      <c r="D4407">
        <v>238</v>
      </c>
    </row>
    <row r="4408" spans="1:4" x14ac:dyDescent="0.25">
      <c r="A4408" t="s">
        <v>431</v>
      </c>
      <c r="B4408">
        <v>78</v>
      </c>
      <c r="C4408" t="s">
        <v>456</v>
      </c>
      <c r="D4408">
        <v>219</v>
      </c>
    </row>
    <row r="4409" spans="1:4" x14ac:dyDescent="0.25">
      <c r="A4409" t="s">
        <v>431</v>
      </c>
      <c r="B4409">
        <v>78</v>
      </c>
      <c r="C4409" t="s">
        <v>457</v>
      </c>
      <c r="D4409">
        <v>237</v>
      </c>
    </row>
    <row r="4410" spans="1:4" x14ac:dyDescent="0.25">
      <c r="A4410" t="s">
        <v>431</v>
      </c>
      <c r="B4410">
        <v>78</v>
      </c>
      <c r="C4410" t="s">
        <v>458</v>
      </c>
      <c r="D4410">
        <v>1</v>
      </c>
    </row>
    <row r="4411" spans="1:4" x14ac:dyDescent="0.25">
      <c r="A4411" t="s">
        <v>431</v>
      </c>
      <c r="B4411">
        <v>79</v>
      </c>
      <c r="C4411" t="s">
        <v>456</v>
      </c>
      <c r="D4411">
        <v>174</v>
      </c>
    </row>
    <row r="4412" spans="1:4" x14ac:dyDescent="0.25">
      <c r="A4412" t="s">
        <v>431</v>
      </c>
      <c r="B4412">
        <v>79</v>
      </c>
      <c r="C4412" t="s">
        <v>457</v>
      </c>
      <c r="D4412">
        <v>178</v>
      </c>
    </row>
    <row r="4413" spans="1:4" x14ac:dyDescent="0.25">
      <c r="A4413" t="s">
        <v>431</v>
      </c>
      <c r="B4413">
        <v>80</v>
      </c>
      <c r="C4413" t="s">
        <v>456</v>
      </c>
      <c r="D4413">
        <v>165</v>
      </c>
    </row>
    <row r="4414" spans="1:4" x14ac:dyDescent="0.25">
      <c r="A4414" t="s">
        <v>431</v>
      </c>
      <c r="B4414">
        <v>80</v>
      </c>
      <c r="C4414" t="s">
        <v>457</v>
      </c>
      <c r="D4414">
        <v>159</v>
      </c>
    </row>
    <row r="4415" spans="1:4" x14ac:dyDescent="0.25">
      <c r="A4415" t="s">
        <v>431</v>
      </c>
      <c r="B4415">
        <v>81</v>
      </c>
      <c r="C4415" t="s">
        <v>456</v>
      </c>
      <c r="D4415">
        <v>143</v>
      </c>
    </row>
    <row r="4416" spans="1:4" x14ac:dyDescent="0.25">
      <c r="A4416" t="s">
        <v>431</v>
      </c>
      <c r="B4416">
        <v>81</v>
      </c>
      <c r="C4416" t="s">
        <v>457</v>
      </c>
      <c r="D4416">
        <v>149</v>
      </c>
    </row>
    <row r="4417" spans="1:4" x14ac:dyDescent="0.25">
      <c r="A4417" t="s">
        <v>431</v>
      </c>
      <c r="B4417">
        <v>82</v>
      </c>
      <c r="C4417" t="s">
        <v>456</v>
      </c>
      <c r="D4417">
        <v>135</v>
      </c>
    </row>
    <row r="4418" spans="1:4" x14ac:dyDescent="0.25">
      <c r="A4418" t="s">
        <v>431</v>
      </c>
      <c r="B4418">
        <v>82</v>
      </c>
      <c r="C4418" t="s">
        <v>457</v>
      </c>
      <c r="D4418">
        <v>147</v>
      </c>
    </row>
    <row r="4419" spans="1:4" x14ac:dyDescent="0.25">
      <c r="A4419" t="s">
        <v>431</v>
      </c>
      <c r="B4419">
        <v>83</v>
      </c>
      <c r="C4419" t="s">
        <v>456</v>
      </c>
      <c r="D4419">
        <v>132</v>
      </c>
    </row>
    <row r="4420" spans="1:4" x14ac:dyDescent="0.25">
      <c r="A4420" t="s">
        <v>431</v>
      </c>
      <c r="B4420">
        <v>83</v>
      </c>
      <c r="C4420" t="s">
        <v>457</v>
      </c>
      <c r="D4420">
        <v>103</v>
      </c>
    </row>
    <row r="4421" spans="1:4" x14ac:dyDescent="0.25">
      <c r="A4421" t="s">
        <v>431</v>
      </c>
      <c r="B4421">
        <v>84</v>
      </c>
      <c r="C4421" t="s">
        <v>456</v>
      </c>
      <c r="D4421">
        <v>99</v>
      </c>
    </row>
    <row r="4422" spans="1:4" x14ac:dyDescent="0.25">
      <c r="A4422" t="s">
        <v>431</v>
      </c>
      <c r="B4422">
        <v>84</v>
      </c>
      <c r="C4422" t="s">
        <v>457</v>
      </c>
      <c r="D4422">
        <v>107</v>
      </c>
    </row>
    <row r="4423" spans="1:4" x14ac:dyDescent="0.25">
      <c r="A4423" t="s">
        <v>431</v>
      </c>
      <c r="B4423">
        <v>85</v>
      </c>
      <c r="C4423" t="s">
        <v>456</v>
      </c>
      <c r="D4423">
        <v>89</v>
      </c>
    </row>
    <row r="4424" spans="1:4" x14ac:dyDescent="0.25">
      <c r="A4424" t="s">
        <v>431</v>
      </c>
      <c r="B4424">
        <v>85</v>
      </c>
      <c r="C4424" t="s">
        <v>457</v>
      </c>
      <c r="D4424">
        <v>84</v>
      </c>
    </row>
    <row r="4425" spans="1:4" x14ac:dyDescent="0.25">
      <c r="A4425" t="s">
        <v>431</v>
      </c>
      <c r="B4425">
        <v>86</v>
      </c>
      <c r="C4425" t="s">
        <v>456</v>
      </c>
      <c r="D4425">
        <v>98</v>
      </c>
    </row>
    <row r="4426" spans="1:4" x14ac:dyDescent="0.25">
      <c r="A4426" t="s">
        <v>431</v>
      </c>
      <c r="B4426">
        <v>86</v>
      </c>
      <c r="C4426" t="s">
        <v>457</v>
      </c>
      <c r="D4426">
        <v>81</v>
      </c>
    </row>
    <row r="4427" spans="1:4" x14ac:dyDescent="0.25">
      <c r="A4427" t="s">
        <v>431</v>
      </c>
      <c r="B4427">
        <v>87</v>
      </c>
      <c r="C4427" t="s">
        <v>456</v>
      </c>
      <c r="D4427">
        <v>91</v>
      </c>
    </row>
    <row r="4428" spans="1:4" x14ac:dyDescent="0.25">
      <c r="A4428" t="s">
        <v>431</v>
      </c>
      <c r="B4428">
        <v>87</v>
      </c>
      <c r="C4428" t="s">
        <v>457</v>
      </c>
      <c r="D4428">
        <v>70</v>
      </c>
    </row>
    <row r="4429" spans="1:4" x14ac:dyDescent="0.25">
      <c r="A4429" t="s">
        <v>431</v>
      </c>
      <c r="B4429">
        <v>88</v>
      </c>
      <c r="C4429" t="s">
        <v>456</v>
      </c>
      <c r="D4429">
        <v>63</v>
      </c>
    </row>
    <row r="4430" spans="1:4" x14ac:dyDescent="0.25">
      <c r="A4430" t="s">
        <v>431</v>
      </c>
      <c r="B4430">
        <v>88</v>
      </c>
      <c r="C4430" t="s">
        <v>457</v>
      </c>
      <c r="D4430">
        <v>59</v>
      </c>
    </row>
    <row r="4431" spans="1:4" x14ac:dyDescent="0.25">
      <c r="A4431" t="s">
        <v>431</v>
      </c>
      <c r="B4431">
        <v>89</v>
      </c>
      <c r="C4431" t="s">
        <v>456</v>
      </c>
      <c r="D4431">
        <v>56</v>
      </c>
    </row>
    <row r="4432" spans="1:4" x14ac:dyDescent="0.25">
      <c r="A4432" t="s">
        <v>431</v>
      </c>
      <c r="B4432">
        <v>89</v>
      </c>
      <c r="C4432" t="s">
        <v>457</v>
      </c>
      <c r="D4432">
        <v>50</v>
      </c>
    </row>
    <row r="4433" spans="1:4" x14ac:dyDescent="0.25">
      <c r="A4433" t="s">
        <v>431</v>
      </c>
      <c r="B4433">
        <v>90</v>
      </c>
      <c r="C4433" t="s">
        <v>456</v>
      </c>
      <c r="D4433">
        <v>64</v>
      </c>
    </row>
    <row r="4434" spans="1:4" x14ac:dyDescent="0.25">
      <c r="A4434" t="s">
        <v>431</v>
      </c>
      <c r="B4434">
        <v>90</v>
      </c>
      <c r="C4434" t="s">
        <v>457</v>
      </c>
      <c r="D4434">
        <v>46</v>
      </c>
    </row>
    <row r="4435" spans="1:4" x14ac:dyDescent="0.25">
      <c r="A4435" t="s">
        <v>431</v>
      </c>
      <c r="B4435">
        <v>91</v>
      </c>
      <c r="C4435" t="s">
        <v>456</v>
      </c>
      <c r="D4435">
        <v>52</v>
      </c>
    </row>
    <row r="4436" spans="1:4" x14ac:dyDescent="0.25">
      <c r="A4436" t="s">
        <v>431</v>
      </c>
      <c r="B4436">
        <v>91</v>
      </c>
      <c r="C4436" t="s">
        <v>457</v>
      </c>
      <c r="D4436">
        <v>27</v>
      </c>
    </row>
    <row r="4437" spans="1:4" x14ac:dyDescent="0.25">
      <c r="A4437" t="s">
        <v>431</v>
      </c>
      <c r="B4437">
        <v>92</v>
      </c>
      <c r="C4437" t="s">
        <v>456</v>
      </c>
      <c r="D4437">
        <v>28</v>
      </c>
    </row>
    <row r="4438" spans="1:4" x14ac:dyDescent="0.25">
      <c r="A4438" t="s">
        <v>431</v>
      </c>
      <c r="B4438">
        <v>92</v>
      </c>
      <c r="C4438" t="s">
        <v>457</v>
      </c>
      <c r="D4438">
        <v>26</v>
      </c>
    </row>
    <row r="4439" spans="1:4" x14ac:dyDescent="0.25">
      <c r="A4439" t="s">
        <v>431</v>
      </c>
      <c r="B4439">
        <v>93</v>
      </c>
      <c r="C4439" t="s">
        <v>456</v>
      </c>
      <c r="D4439">
        <v>35</v>
      </c>
    </row>
    <row r="4440" spans="1:4" x14ac:dyDescent="0.25">
      <c r="A4440" t="s">
        <v>431</v>
      </c>
      <c r="B4440">
        <v>93</v>
      </c>
      <c r="C4440" t="s">
        <v>457</v>
      </c>
      <c r="D4440">
        <v>23</v>
      </c>
    </row>
    <row r="4441" spans="1:4" x14ac:dyDescent="0.25">
      <c r="A4441" t="s">
        <v>431</v>
      </c>
      <c r="B4441">
        <v>94</v>
      </c>
      <c r="C4441" t="s">
        <v>456</v>
      </c>
      <c r="D4441">
        <v>17</v>
      </c>
    </row>
    <row r="4442" spans="1:4" x14ac:dyDescent="0.25">
      <c r="A4442" t="s">
        <v>431</v>
      </c>
      <c r="B4442">
        <v>94</v>
      </c>
      <c r="C4442" t="s">
        <v>457</v>
      </c>
      <c r="D4442">
        <v>12</v>
      </c>
    </row>
    <row r="4443" spans="1:4" x14ac:dyDescent="0.25">
      <c r="A4443" t="s">
        <v>431</v>
      </c>
      <c r="B4443">
        <v>95</v>
      </c>
      <c r="C4443" t="s">
        <v>456</v>
      </c>
      <c r="D4443">
        <v>15</v>
      </c>
    </row>
    <row r="4444" spans="1:4" x14ac:dyDescent="0.25">
      <c r="A4444" t="s">
        <v>431</v>
      </c>
      <c r="B4444">
        <v>95</v>
      </c>
      <c r="C4444" t="s">
        <v>457</v>
      </c>
      <c r="D4444">
        <v>4</v>
      </c>
    </row>
    <row r="4445" spans="1:4" x14ac:dyDescent="0.25">
      <c r="A4445" t="s">
        <v>431</v>
      </c>
      <c r="B4445">
        <v>96</v>
      </c>
      <c r="C4445" t="s">
        <v>456</v>
      </c>
      <c r="D4445">
        <v>11</v>
      </c>
    </row>
    <row r="4446" spans="1:4" x14ac:dyDescent="0.25">
      <c r="A4446" t="s">
        <v>431</v>
      </c>
      <c r="B4446">
        <v>96</v>
      </c>
      <c r="C4446" t="s">
        <v>457</v>
      </c>
      <c r="D4446">
        <v>4</v>
      </c>
    </row>
    <row r="4447" spans="1:4" x14ac:dyDescent="0.25">
      <c r="A4447" t="s">
        <v>431</v>
      </c>
      <c r="B4447">
        <v>97</v>
      </c>
      <c r="C4447" t="s">
        <v>456</v>
      </c>
      <c r="D4447">
        <v>11</v>
      </c>
    </row>
    <row r="4448" spans="1:4" x14ac:dyDescent="0.25">
      <c r="A4448" t="s">
        <v>431</v>
      </c>
      <c r="B4448">
        <v>97</v>
      </c>
      <c r="C4448" t="s">
        <v>457</v>
      </c>
      <c r="D4448">
        <v>3</v>
      </c>
    </row>
    <row r="4449" spans="1:4" x14ac:dyDescent="0.25">
      <c r="A4449" t="s">
        <v>431</v>
      </c>
      <c r="B4449">
        <v>98</v>
      </c>
      <c r="C4449" t="s">
        <v>456</v>
      </c>
      <c r="D4449">
        <v>10</v>
      </c>
    </row>
    <row r="4450" spans="1:4" x14ac:dyDescent="0.25">
      <c r="A4450" t="s">
        <v>431</v>
      </c>
      <c r="B4450">
        <v>98</v>
      </c>
      <c r="C4450" t="s">
        <v>457</v>
      </c>
      <c r="D4450">
        <v>3</v>
      </c>
    </row>
    <row r="4451" spans="1:4" x14ac:dyDescent="0.25">
      <c r="A4451" t="s">
        <v>431</v>
      </c>
      <c r="B4451">
        <v>99</v>
      </c>
      <c r="C4451" t="s">
        <v>456</v>
      </c>
      <c r="D4451">
        <v>7</v>
      </c>
    </row>
    <row r="4452" spans="1:4" x14ac:dyDescent="0.25">
      <c r="A4452" t="s">
        <v>432</v>
      </c>
      <c r="B4452">
        <v>101</v>
      </c>
      <c r="C4452" t="s">
        <v>456</v>
      </c>
      <c r="D4452">
        <v>2</v>
      </c>
    </row>
    <row r="4453" spans="1:4" x14ac:dyDescent="0.25">
      <c r="A4453" t="s">
        <v>432</v>
      </c>
      <c r="B4453">
        <v>101</v>
      </c>
      <c r="C4453" t="s">
        <v>457</v>
      </c>
      <c r="D4453">
        <v>2</v>
      </c>
    </row>
    <row r="4454" spans="1:4" x14ac:dyDescent="0.25">
      <c r="A4454" t="s">
        <v>432</v>
      </c>
      <c r="B4454">
        <v>102</v>
      </c>
      <c r="C4454" t="s">
        <v>456</v>
      </c>
      <c r="D4454">
        <v>2</v>
      </c>
    </row>
    <row r="4455" spans="1:4" x14ac:dyDescent="0.25">
      <c r="A4455" t="s">
        <v>432</v>
      </c>
      <c r="B4455">
        <v>103</v>
      </c>
      <c r="C4455" t="s">
        <v>456</v>
      </c>
      <c r="D4455">
        <v>1</v>
      </c>
    </row>
    <row r="4456" spans="1:4" x14ac:dyDescent="0.25">
      <c r="A4456" t="s">
        <v>432</v>
      </c>
      <c r="B4456">
        <v>112</v>
      </c>
      <c r="C4456" t="s">
        <v>457</v>
      </c>
      <c r="D4456">
        <v>1</v>
      </c>
    </row>
    <row r="4457" spans="1:4" x14ac:dyDescent="0.25">
      <c r="A4457" t="s">
        <v>432</v>
      </c>
      <c r="B4457">
        <v>18</v>
      </c>
      <c r="C4457" t="s">
        <v>456</v>
      </c>
      <c r="D4457">
        <v>67</v>
      </c>
    </row>
    <row r="4458" spans="1:4" x14ac:dyDescent="0.25">
      <c r="A4458" t="s">
        <v>432</v>
      </c>
      <c r="B4458">
        <v>18</v>
      </c>
      <c r="C4458" t="s">
        <v>457</v>
      </c>
      <c r="D4458">
        <v>82</v>
      </c>
    </row>
    <row r="4459" spans="1:4" x14ac:dyDescent="0.25">
      <c r="A4459" t="s">
        <v>432</v>
      </c>
      <c r="B4459">
        <v>18</v>
      </c>
      <c r="C4459" t="s">
        <v>458</v>
      </c>
      <c r="D4459">
        <v>1</v>
      </c>
    </row>
    <row r="4460" spans="1:4" x14ac:dyDescent="0.25">
      <c r="A4460" t="s">
        <v>432</v>
      </c>
      <c r="B4460">
        <v>19</v>
      </c>
      <c r="C4460" t="s">
        <v>456</v>
      </c>
      <c r="D4460">
        <v>120</v>
      </c>
    </row>
    <row r="4461" spans="1:4" x14ac:dyDescent="0.25">
      <c r="A4461" t="s">
        <v>432</v>
      </c>
      <c r="B4461">
        <v>19</v>
      </c>
      <c r="C4461" t="s">
        <v>457</v>
      </c>
      <c r="D4461">
        <v>97</v>
      </c>
    </row>
    <row r="4462" spans="1:4" x14ac:dyDescent="0.25">
      <c r="A4462" t="s">
        <v>432</v>
      </c>
      <c r="B4462">
        <v>20</v>
      </c>
      <c r="C4462" t="s">
        <v>456</v>
      </c>
      <c r="D4462">
        <v>96</v>
      </c>
    </row>
    <row r="4463" spans="1:4" x14ac:dyDescent="0.25">
      <c r="A4463" t="s">
        <v>432</v>
      </c>
      <c r="B4463">
        <v>20</v>
      </c>
      <c r="C4463" t="s">
        <v>457</v>
      </c>
      <c r="D4463">
        <v>107</v>
      </c>
    </row>
    <row r="4464" spans="1:4" x14ac:dyDescent="0.25">
      <c r="A4464" t="s">
        <v>432</v>
      </c>
      <c r="B4464">
        <v>21</v>
      </c>
      <c r="C4464" t="s">
        <v>456</v>
      </c>
      <c r="D4464">
        <v>120</v>
      </c>
    </row>
    <row r="4465" spans="1:4" x14ac:dyDescent="0.25">
      <c r="A4465" t="s">
        <v>432</v>
      </c>
      <c r="B4465">
        <v>21</v>
      </c>
      <c r="C4465" t="s">
        <v>457</v>
      </c>
      <c r="D4465">
        <v>101</v>
      </c>
    </row>
    <row r="4466" spans="1:4" x14ac:dyDescent="0.25">
      <c r="A4466" t="s">
        <v>432</v>
      </c>
      <c r="B4466">
        <v>22</v>
      </c>
      <c r="C4466" t="s">
        <v>456</v>
      </c>
      <c r="D4466">
        <v>108</v>
      </c>
    </row>
    <row r="4467" spans="1:4" x14ac:dyDescent="0.25">
      <c r="A4467" t="s">
        <v>432</v>
      </c>
      <c r="B4467">
        <v>22</v>
      </c>
      <c r="C4467" t="s">
        <v>457</v>
      </c>
      <c r="D4467">
        <v>116</v>
      </c>
    </row>
    <row r="4468" spans="1:4" x14ac:dyDescent="0.25">
      <c r="A4468" t="s">
        <v>432</v>
      </c>
      <c r="B4468">
        <v>22</v>
      </c>
      <c r="C4468" t="s">
        <v>458</v>
      </c>
      <c r="D4468">
        <v>1</v>
      </c>
    </row>
    <row r="4469" spans="1:4" x14ac:dyDescent="0.25">
      <c r="A4469" t="s">
        <v>432</v>
      </c>
      <c r="B4469">
        <v>23</v>
      </c>
      <c r="C4469" t="s">
        <v>456</v>
      </c>
      <c r="D4469">
        <v>132</v>
      </c>
    </row>
    <row r="4470" spans="1:4" x14ac:dyDescent="0.25">
      <c r="A4470" t="s">
        <v>432</v>
      </c>
      <c r="B4470">
        <v>23</v>
      </c>
      <c r="C4470" t="s">
        <v>457</v>
      </c>
      <c r="D4470">
        <v>114</v>
      </c>
    </row>
    <row r="4471" spans="1:4" x14ac:dyDescent="0.25">
      <c r="A4471" t="s">
        <v>432</v>
      </c>
      <c r="B4471">
        <v>24</v>
      </c>
      <c r="C4471" t="s">
        <v>456</v>
      </c>
      <c r="D4471">
        <v>136</v>
      </c>
    </row>
    <row r="4472" spans="1:4" x14ac:dyDescent="0.25">
      <c r="A4472" t="s">
        <v>432</v>
      </c>
      <c r="B4472">
        <v>24</v>
      </c>
      <c r="C4472" t="s">
        <v>457</v>
      </c>
      <c r="D4472">
        <v>105</v>
      </c>
    </row>
    <row r="4473" spans="1:4" x14ac:dyDescent="0.25">
      <c r="A4473" t="s">
        <v>432</v>
      </c>
      <c r="B4473">
        <v>25</v>
      </c>
      <c r="C4473" t="s">
        <v>456</v>
      </c>
      <c r="D4473">
        <v>129</v>
      </c>
    </row>
    <row r="4474" spans="1:4" x14ac:dyDescent="0.25">
      <c r="A4474" t="s">
        <v>432</v>
      </c>
      <c r="B4474">
        <v>25</v>
      </c>
      <c r="C4474" t="s">
        <v>457</v>
      </c>
      <c r="D4474">
        <v>118</v>
      </c>
    </row>
    <row r="4475" spans="1:4" x14ac:dyDescent="0.25">
      <c r="A4475" t="s">
        <v>432</v>
      </c>
      <c r="B4475">
        <v>26</v>
      </c>
      <c r="C4475" t="s">
        <v>456</v>
      </c>
      <c r="D4475">
        <v>141</v>
      </c>
    </row>
    <row r="4476" spans="1:4" x14ac:dyDescent="0.25">
      <c r="A4476" t="s">
        <v>432</v>
      </c>
      <c r="B4476">
        <v>26</v>
      </c>
      <c r="C4476" t="s">
        <v>457</v>
      </c>
      <c r="D4476">
        <v>120</v>
      </c>
    </row>
    <row r="4477" spans="1:4" x14ac:dyDescent="0.25">
      <c r="A4477" t="s">
        <v>432</v>
      </c>
      <c r="B4477">
        <v>27</v>
      </c>
      <c r="C4477" t="s">
        <v>456</v>
      </c>
      <c r="D4477">
        <v>137</v>
      </c>
    </row>
    <row r="4478" spans="1:4" x14ac:dyDescent="0.25">
      <c r="A4478" t="s">
        <v>432</v>
      </c>
      <c r="B4478">
        <v>27</v>
      </c>
      <c r="C4478" t="s">
        <v>457</v>
      </c>
      <c r="D4478">
        <v>112</v>
      </c>
    </row>
    <row r="4479" spans="1:4" x14ac:dyDescent="0.25">
      <c r="A4479" t="s">
        <v>432</v>
      </c>
      <c r="B4479">
        <v>28</v>
      </c>
      <c r="C4479" t="s">
        <v>456</v>
      </c>
      <c r="D4479">
        <v>117</v>
      </c>
    </row>
    <row r="4480" spans="1:4" x14ac:dyDescent="0.25">
      <c r="A4480" t="s">
        <v>432</v>
      </c>
      <c r="B4480">
        <v>28</v>
      </c>
      <c r="C4480" t="s">
        <v>457</v>
      </c>
      <c r="D4480">
        <v>129</v>
      </c>
    </row>
    <row r="4481" spans="1:4" x14ac:dyDescent="0.25">
      <c r="A4481" t="s">
        <v>432</v>
      </c>
      <c r="B4481">
        <v>29</v>
      </c>
      <c r="C4481" t="s">
        <v>456</v>
      </c>
      <c r="D4481">
        <v>152</v>
      </c>
    </row>
    <row r="4482" spans="1:4" x14ac:dyDescent="0.25">
      <c r="A4482" t="s">
        <v>432</v>
      </c>
      <c r="B4482">
        <v>29</v>
      </c>
      <c r="C4482" t="s">
        <v>457</v>
      </c>
      <c r="D4482">
        <v>121</v>
      </c>
    </row>
    <row r="4483" spans="1:4" x14ac:dyDescent="0.25">
      <c r="A4483" t="s">
        <v>432</v>
      </c>
      <c r="B4483">
        <v>30</v>
      </c>
      <c r="C4483" t="s">
        <v>456</v>
      </c>
      <c r="D4483">
        <v>138</v>
      </c>
    </row>
    <row r="4484" spans="1:4" x14ac:dyDescent="0.25">
      <c r="A4484" t="s">
        <v>432</v>
      </c>
      <c r="B4484">
        <v>30</v>
      </c>
      <c r="C4484" t="s">
        <v>457</v>
      </c>
      <c r="D4484">
        <v>123</v>
      </c>
    </row>
    <row r="4485" spans="1:4" x14ac:dyDescent="0.25">
      <c r="A4485" t="s">
        <v>432</v>
      </c>
      <c r="B4485">
        <v>31</v>
      </c>
      <c r="C4485" t="s">
        <v>456</v>
      </c>
      <c r="D4485">
        <v>164</v>
      </c>
    </row>
    <row r="4486" spans="1:4" x14ac:dyDescent="0.25">
      <c r="A4486" t="s">
        <v>432</v>
      </c>
      <c r="B4486">
        <v>31</v>
      </c>
      <c r="C4486" t="s">
        <v>457</v>
      </c>
      <c r="D4486">
        <v>116</v>
      </c>
    </row>
    <row r="4487" spans="1:4" x14ac:dyDescent="0.25">
      <c r="A4487" t="s">
        <v>432</v>
      </c>
      <c r="B4487">
        <v>32</v>
      </c>
      <c r="C4487" t="s">
        <v>456</v>
      </c>
      <c r="D4487">
        <v>161</v>
      </c>
    </row>
    <row r="4488" spans="1:4" x14ac:dyDescent="0.25">
      <c r="A4488" t="s">
        <v>432</v>
      </c>
      <c r="B4488">
        <v>32</v>
      </c>
      <c r="C4488" t="s">
        <v>457</v>
      </c>
      <c r="D4488">
        <v>124</v>
      </c>
    </row>
    <row r="4489" spans="1:4" x14ac:dyDescent="0.25">
      <c r="A4489" t="s">
        <v>432</v>
      </c>
      <c r="B4489">
        <v>33</v>
      </c>
      <c r="C4489" t="s">
        <v>456</v>
      </c>
      <c r="D4489">
        <v>139</v>
      </c>
    </row>
    <row r="4490" spans="1:4" x14ac:dyDescent="0.25">
      <c r="A4490" t="s">
        <v>432</v>
      </c>
      <c r="B4490">
        <v>33</v>
      </c>
      <c r="C4490" t="s">
        <v>457</v>
      </c>
      <c r="D4490">
        <v>153</v>
      </c>
    </row>
    <row r="4491" spans="1:4" x14ac:dyDescent="0.25">
      <c r="A4491" t="s">
        <v>432</v>
      </c>
      <c r="B4491">
        <v>34</v>
      </c>
      <c r="C4491" t="s">
        <v>456</v>
      </c>
      <c r="D4491">
        <v>155</v>
      </c>
    </row>
    <row r="4492" spans="1:4" x14ac:dyDescent="0.25">
      <c r="A4492" t="s">
        <v>432</v>
      </c>
      <c r="B4492">
        <v>34</v>
      </c>
      <c r="C4492" t="s">
        <v>457</v>
      </c>
      <c r="D4492">
        <v>136</v>
      </c>
    </row>
    <row r="4493" spans="1:4" x14ac:dyDescent="0.25">
      <c r="A4493" t="s">
        <v>432</v>
      </c>
      <c r="B4493">
        <v>34</v>
      </c>
      <c r="C4493" t="s">
        <v>458</v>
      </c>
      <c r="D4493">
        <v>1</v>
      </c>
    </row>
    <row r="4494" spans="1:4" x14ac:dyDescent="0.25">
      <c r="A4494" t="s">
        <v>432</v>
      </c>
      <c r="B4494">
        <v>35</v>
      </c>
      <c r="C4494" t="s">
        <v>456</v>
      </c>
      <c r="D4494">
        <v>144</v>
      </c>
    </row>
    <row r="4495" spans="1:4" x14ac:dyDescent="0.25">
      <c r="A4495" t="s">
        <v>432</v>
      </c>
      <c r="B4495">
        <v>35</v>
      </c>
      <c r="C4495" t="s">
        <v>457</v>
      </c>
      <c r="D4495">
        <v>128</v>
      </c>
    </row>
    <row r="4496" spans="1:4" x14ac:dyDescent="0.25">
      <c r="A4496" t="s">
        <v>432</v>
      </c>
      <c r="B4496">
        <v>36</v>
      </c>
      <c r="C4496" t="s">
        <v>456</v>
      </c>
      <c r="D4496">
        <v>153</v>
      </c>
    </row>
    <row r="4497" spans="1:4" x14ac:dyDescent="0.25">
      <c r="A4497" t="s">
        <v>432</v>
      </c>
      <c r="B4497">
        <v>36</v>
      </c>
      <c r="C4497" t="s">
        <v>457</v>
      </c>
      <c r="D4497">
        <v>144</v>
      </c>
    </row>
    <row r="4498" spans="1:4" x14ac:dyDescent="0.25">
      <c r="A4498" t="s">
        <v>432</v>
      </c>
      <c r="B4498">
        <v>37</v>
      </c>
      <c r="C4498" t="s">
        <v>456</v>
      </c>
      <c r="D4498">
        <v>147</v>
      </c>
    </row>
    <row r="4499" spans="1:4" x14ac:dyDescent="0.25">
      <c r="A4499" t="s">
        <v>432</v>
      </c>
      <c r="B4499">
        <v>37</v>
      </c>
      <c r="C4499" t="s">
        <v>457</v>
      </c>
      <c r="D4499">
        <v>132</v>
      </c>
    </row>
    <row r="4500" spans="1:4" x14ac:dyDescent="0.25">
      <c r="A4500" t="s">
        <v>432</v>
      </c>
      <c r="B4500">
        <v>38</v>
      </c>
      <c r="C4500" t="s">
        <v>456</v>
      </c>
      <c r="D4500">
        <v>153</v>
      </c>
    </row>
    <row r="4501" spans="1:4" x14ac:dyDescent="0.25">
      <c r="A4501" t="s">
        <v>432</v>
      </c>
      <c r="B4501">
        <v>38</v>
      </c>
      <c r="C4501" t="s">
        <v>457</v>
      </c>
      <c r="D4501">
        <v>134</v>
      </c>
    </row>
    <row r="4502" spans="1:4" x14ac:dyDescent="0.25">
      <c r="A4502" t="s">
        <v>432</v>
      </c>
      <c r="B4502">
        <v>39</v>
      </c>
      <c r="C4502" t="s">
        <v>456</v>
      </c>
      <c r="D4502">
        <v>151</v>
      </c>
    </row>
    <row r="4503" spans="1:4" x14ac:dyDescent="0.25">
      <c r="A4503" t="s">
        <v>432</v>
      </c>
      <c r="B4503">
        <v>39</v>
      </c>
      <c r="C4503" t="s">
        <v>457</v>
      </c>
      <c r="D4503">
        <v>132</v>
      </c>
    </row>
    <row r="4504" spans="1:4" x14ac:dyDescent="0.25">
      <c r="A4504" t="s">
        <v>432</v>
      </c>
      <c r="B4504">
        <v>40</v>
      </c>
      <c r="C4504" t="s">
        <v>456</v>
      </c>
      <c r="D4504">
        <v>140</v>
      </c>
    </row>
    <row r="4505" spans="1:4" x14ac:dyDescent="0.25">
      <c r="A4505" t="s">
        <v>432</v>
      </c>
      <c r="B4505">
        <v>40</v>
      </c>
      <c r="C4505" t="s">
        <v>457</v>
      </c>
      <c r="D4505">
        <v>124</v>
      </c>
    </row>
    <row r="4506" spans="1:4" x14ac:dyDescent="0.25">
      <c r="A4506" t="s">
        <v>432</v>
      </c>
      <c r="B4506">
        <v>41</v>
      </c>
      <c r="C4506" t="s">
        <v>456</v>
      </c>
      <c r="D4506">
        <v>136</v>
      </c>
    </row>
    <row r="4507" spans="1:4" x14ac:dyDescent="0.25">
      <c r="A4507" t="s">
        <v>432</v>
      </c>
      <c r="B4507">
        <v>41</v>
      </c>
      <c r="C4507" t="s">
        <v>457</v>
      </c>
      <c r="D4507">
        <v>136</v>
      </c>
    </row>
    <row r="4508" spans="1:4" x14ac:dyDescent="0.25">
      <c r="A4508" t="s">
        <v>432</v>
      </c>
      <c r="B4508">
        <v>42</v>
      </c>
      <c r="C4508" t="s">
        <v>456</v>
      </c>
      <c r="D4508">
        <v>137</v>
      </c>
    </row>
    <row r="4509" spans="1:4" x14ac:dyDescent="0.25">
      <c r="A4509" t="s">
        <v>432</v>
      </c>
      <c r="B4509">
        <v>42</v>
      </c>
      <c r="C4509" t="s">
        <v>457</v>
      </c>
      <c r="D4509">
        <v>116</v>
      </c>
    </row>
    <row r="4510" spans="1:4" x14ac:dyDescent="0.25">
      <c r="A4510" t="s">
        <v>432</v>
      </c>
      <c r="B4510">
        <v>43</v>
      </c>
      <c r="C4510" t="s">
        <v>456</v>
      </c>
      <c r="D4510">
        <v>129</v>
      </c>
    </row>
    <row r="4511" spans="1:4" x14ac:dyDescent="0.25">
      <c r="A4511" t="s">
        <v>432</v>
      </c>
      <c r="B4511">
        <v>43</v>
      </c>
      <c r="C4511" t="s">
        <v>457</v>
      </c>
      <c r="D4511">
        <v>136</v>
      </c>
    </row>
    <row r="4512" spans="1:4" x14ac:dyDescent="0.25">
      <c r="A4512" t="s">
        <v>432</v>
      </c>
      <c r="B4512">
        <v>44</v>
      </c>
      <c r="C4512" t="s">
        <v>456</v>
      </c>
      <c r="D4512">
        <v>148</v>
      </c>
    </row>
    <row r="4513" spans="1:4" x14ac:dyDescent="0.25">
      <c r="A4513" t="s">
        <v>432</v>
      </c>
      <c r="B4513">
        <v>44</v>
      </c>
      <c r="C4513" t="s">
        <v>457</v>
      </c>
      <c r="D4513">
        <v>120</v>
      </c>
    </row>
    <row r="4514" spans="1:4" x14ac:dyDescent="0.25">
      <c r="A4514" t="s">
        <v>432</v>
      </c>
      <c r="B4514">
        <v>45</v>
      </c>
      <c r="C4514" t="s">
        <v>456</v>
      </c>
      <c r="D4514">
        <v>154</v>
      </c>
    </row>
    <row r="4515" spans="1:4" x14ac:dyDescent="0.25">
      <c r="A4515" t="s">
        <v>432</v>
      </c>
      <c r="B4515">
        <v>45</v>
      </c>
      <c r="C4515" t="s">
        <v>457</v>
      </c>
      <c r="D4515">
        <v>143</v>
      </c>
    </row>
    <row r="4516" spans="1:4" x14ac:dyDescent="0.25">
      <c r="A4516" t="s">
        <v>432</v>
      </c>
      <c r="B4516">
        <v>46</v>
      </c>
      <c r="C4516" t="s">
        <v>456</v>
      </c>
      <c r="D4516">
        <v>152</v>
      </c>
    </row>
    <row r="4517" spans="1:4" x14ac:dyDescent="0.25">
      <c r="A4517" t="s">
        <v>432</v>
      </c>
      <c r="B4517">
        <v>46</v>
      </c>
      <c r="C4517" t="s">
        <v>457</v>
      </c>
      <c r="D4517">
        <v>124</v>
      </c>
    </row>
    <row r="4518" spans="1:4" x14ac:dyDescent="0.25">
      <c r="A4518" t="s">
        <v>432</v>
      </c>
      <c r="B4518">
        <v>47</v>
      </c>
      <c r="C4518" t="s">
        <v>456</v>
      </c>
      <c r="D4518">
        <v>131</v>
      </c>
    </row>
    <row r="4519" spans="1:4" x14ac:dyDescent="0.25">
      <c r="A4519" t="s">
        <v>432</v>
      </c>
      <c r="B4519">
        <v>47</v>
      </c>
      <c r="C4519" t="s">
        <v>457</v>
      </c>
      <c r="D4519">
        <v>157</v>
      </c>
    </row>
    <row r="4520" spans="1:4" x14ac:dyDescent="0.25">
      <c r="A4520" t="s">
        <v>432</v>
      </c>
      <c r="B4520">
        <v>48</v>
      </c>
      <c r="C4520" t="s">
        <v>456</v>
      </c>
      <c r="D4520">
        <v>151</v>
      </c>
    </row>
    <row r="4521" spans="1:4" x14ac:dyDescent="0.25">
      <c r="A4521" t="s">
        <v>432</v>
      </c>
      <c r="B4521">
        <v>48</v>
      </c>
      <c r="C4521" t="s">
        <v>457</v>
      </c>
      <c r="D4521">
        <v>149</v>
      </c>
    </row>
    <row r="4522" spans="1:4" x14ac:dyDescent="0.25">
      <c r="A4522" t="s">
        <v>432</v>
      </c>
      <c r="B4522">
        <v>49</v>
      </c>
      <c r="C4522" t="s">
        <v>456</v>
      </c>
      <c r="D4522">
        <v>155</v>
      </c>
    </row>
    <row r="4523" spans="1:4" x14ac:dyDescent="0.25">
      <c r="A4523" t="s">
        <v>432</v>
      </c>
      <c r="B4523">
        <v>49</v>
      </c>
      <c r="C4523" t="s">
        <v>457</v>
      </c>
      <c r="D4523">
        <v>123</v>
      </c>
    </row>
    <row r="4524" spans="1:4" x14ac:dyDescent="0.25">
      <c r="A4524" t="s">
        <v>432</v>
      </c>
      <c r="B4524">
        <v>50</v>
      </c>
      <c r="C4524" t="s">
        <v>456</v>
      </c>
      <c r="D4524">
        <v>165</v>
      </c>
    </row>
    <row r="4525" spans="1:4" x14ac:dyDescent="0.25">
      <c r="A4525" t="s">
        <v>432</v>
      </c>
      <c r="B4525">
        <v>50</v>
      </c>
      <c r="C4525" t="s">
        <v>457</v>
      </c>
      <c r="D4525">
        <v>138</v>
      </c>
    </row>
    <row r="4526" spans="1:4" x14ac:dyDescent="0.25">
      <c r="A4526" t="s">
        <v>432</v>
      </c>
      <c r="B4526">
        <v>51</v>
      </c>
      <c r="C4526" t="s">
        <v>456</v>
      </c>
      <c r="D4526">
        <v>170</v>
      </c>
    </row>
    <row r="4527" spans="1:4" x14ac:dyDescent="0.25">
      <c r="A4527" t="s">
        <v>432</v>
      </c>
      <c r="B4527">
        <v>51</v>
      </c>
      <c r="C4527" t="s">
        <v>457</v>
      </c>
      <c r="D4527">
        <v>144</v>
      </c>
    </row>
    <row r="4528" spans="1:4" x14ac:dyDescent="0.25">
      <c r="A4528" t="s">
        <v>432</v>
      </c>
      <c r="B4528">
        <v>52</v>
      </c>
      <c r="C4528" t="s">
        <v>456</v>
      </c>
      <c r="D4528">
        <v>189</v>
      </c>
    </row>
    <row r="4529" spans="1:4" x14ac:dyDescent="0.25">
      <c r="A4529" t="s">
        <v>432</v>
      </c>
      <c r="B4529">
        <v>52</v>
      </c>
      <c r="C4529" t="s">
        <v>457</v>
      </c>
      <c r="D4529">
        <v>132</v>
      </c>
    </row>
    <row r="4530" spans="1:4" x14ac:dyDescent="0.25">
      <c r="A4530" t="s">
        <v>432</v>
      </c>
      <c r="B4530">
        <v>53</v>
      </c>
      <c r="C4530" t="s">
        <v>456</v>
      </c>
      <c r="D4530">
        <v>180</v>
      </c>
    </row>
    <row r="4531" spans="1:4" x14ac:dyDescent="0.25">
      <c r="A4531" t="s">
        <v>432</v>
      </c>
      <c r="B4531">
        <v>53</v>
      </c>
      <c r="C4531" t="s">
        <v>457</v>
      </c>
      <c r="D4531">
        <v>172</v>
      </c>
    </row>
    <row r="4532" spans="1:4" x14ac:dyDescent="0.25">
      <c r="A4532" t="s">
        <v>432</v>
      </c>
      <c r="B4532">
        <v>54</v>
      </c>
      <c r="C4532" t="s">
        <v>456</v>
      </c>
      <c r="D4532">
        <v>200</v>
      </c>
    </row>
    <row r="4533" spans="1:4" x14ac:dyDescent="0.25">
      <c r="A4533" t="s">
        <v>432</v>
      </c>
      <c r="B4533">
        <v>54</v>
      </c>
      <c r="C4533" t="s">
        <v>457</v>
      </c>
      <c r="D4533">
        <v>191</v>
      </c>
    </row>
    <row r="4534" spans="1:4" x14ac:dyDescent="0.25">
      <c r="A4534" t="s">
        <v>432</v>
      </c>
      <c r="B4534">
        <v>55</v>
      </c>
      <c r="C4534" t="s">
        <v>456</v>
      </c>
      <c r="D4534">
        <v>230</v>
      </c>
    </row>
    <row r="4535" spans="1:4" x14ac:dyDescent="0.25">
      <c r="A4535" t="s">
        <v>432</v>
      </c>
      <c r="B4535">
        <v>55</v>
      </c>
      <c r="C4535" t="s">
        <v>457</v>
      </c>
      <c r="D4535">
        <v>208</v>
      </c>
    </row>
    <row r="4536" spans="1:4" x14ac:dyDescent="0.25">
      <c r="A4536" t="s">
        <v>432</v>
      </c>
      <c r="B4536">
        <v>56</v>
      </c>
      <c r="C4536" t="s">
        <v>456</v>
      </c>
      <c r="D4536">
        <v>255</v>
      </c>
    </row>
    <row r="4537" spans="1:4" x14ac:dyDescent="0.25">
      <c r="A4537" t="s">
        <v>432</v>
      </c>
      <c r="B4537">
        <v>56</v>
      </c>
      <c r="C4537" t="s">
        <v>457</v>
      </c>
      <c r="D4537">
        <v>219</v>
      </c>
    </row>
    <row r="4538" spans="1:4" x14ac:dyDescent="0.25">
      <c r="A4538" t="s">
        <v>432</v>
      </c>
      <c r="B4538">
        <v>57</v>
      </c>
      <c r="C4538" t="s">
        <v>456</v>
      </c>
      <c r="D4538">
        <v>263</v>
      </c>
    </row>
    <row r="4539" spans="1:4" x14ac:dyDescent="0.25">
      <c r="A4539" t="s">
        <v>432</v>
      </c>
      <c r="B4539">
        <v>57</v>
      </c>
      <c r="C4539" t="s">
        <v>457</v>
      </c>
      <c r="D4539">
        <v>203</v>
      </c>
    </row>
    <row r="4540" spans="1:4" x14ac:dyDescent="0.25">
      <c r="A4540" t="s">
        <v>432</v>
      </c>
      <c r="B4540">
        <v>58</v>
      </c>
      <c r="C4540" t="s">
        <v>456</v>
      </c>
      <c r="D4540">
        <v>236</v>
      </c>
    </row>
    <row r="4541" spans="1:4" x14ac:dyDescent="0.25">
      <c r="A4541" t="s">
        <v>432</v>
      </c>
      <c r="B4541">
        <v>58</v>
      </c>
      <c r="C4541" t="s">
        <v>457</v>
      </c>
      <c r="D4541">
        <v>216</v>
      </c>
    </row>
    <row r="4542" spans="1:4" x14ac:dyDescent="0.25">
      <c r="A4542" t="s">
        <v>432</v>
      </c>
      <c r="B4542">
        <v>59</v>
      </c>
      <c r="C4542" t="s">
        <v>456</v>
      </c>
      <c r="D4542">
        <v>296</v>
      </c>
    </row>
    <row r="4543" spans="1:4" x14ac:dyDescent="0.25">
      <c r="A4543" t="s">
        <v>432</v>
      </c>
      <c r="B4543">
        <v>59</v>
      </c>
      <c r="C4543" t="s">
        <v>457</v>
      </c>
      <c r="D4543">
        <v>244</v>
      </c>
    </row>
    <row r="4544" spans="1:4" x14ac:dyDescent="0.25">
      <c r="A4544" t="s">
        <v>432</v>
      </c>
      <c r="B4544">
        <v>60</v>
      </c>
      <c r="C4544" t="s">
        <v>456</v>
      </c>
      <c r="D4544">
        <v>311</v>
      </c>
    </row>
    <row r="4545" spans="1:4" x14ac:dyDescent="0.25">
      <c r="A4545" t="s">
        <v>432</v>
      </c>
      <c r="B4545">
        <v>60</v>
      </c>
      <c r="C4545" t="s">
        <v>457</v>
      </c>
      <c r="D4545">
        <v>245</v>
      </c>
    </row>
    <row r="4546" spans="1:4" x14ac:dyDescent="0.25">
      <c r="A4546" t="s">
        <v>432</v>
      </c>
      <c r="B4546">
        <v>61</v>
      </c>
      <c r="C4546" t="s">
        <v>456</v>
      </c>
      <c r="D4546">
        <v>286</v>
      </c>
    </row>
    <row r="4547" spans="1:4" x14ac:dyDescent="0.25">
      <c r="A4547" t="s">
        <v>432</v>
      </c>
      <c r="B4547">
        <v>61</v>
      </c>
      <c r="C4547" t="s">
        <v>457</v>
      </c>
      <c r="D4547">
        <v>261</v>
      </c>
    </row>
    <row r="4548" spans="1:4" x14ac:dyDescent="0.25">
      <c r="A4548" t="s">
        <v>432</v>
      </c>
      <c r="B4548">
        <v>62</v>
      </c>
      <c r="C4548" t="s">
        <v>456</v>
      </c>
      <c r="D4548">
        <v>289</v>
      </c>
    </row>
    <row r="4549" spans="1:4" x14ac:dyDescent="0.25">
      <c r="A4549" t="s">
        <v>432</v>
      </c>
      <c r="B4549">
        <v>62</v>
      </c>
      <c r="C4549" t="s">
        <v>457</v>
      </c>
      <c r="D4549">
        <v>285</v>
      </c>
    </row>
    <row r="4550" spans="1:4" x14ac:dyDescent="0.25">
      <c r="A4550" t="s">
        <v>432</v>
      </c>
      <c r="B4550">
        <v>63</v>
      </c>
      <c r="C4550" t="s">
        <v>456</v>
      </c>
      <c r="D4550">
        <v>299</v>
      </c>
    </row>
    <row r="4551" spans="1:4" x14ac:dyDescent="0.25">
      <c r="A4551" t="s">
        <v>432</v>
      </c>
      <c r="B4551">
        <v>63</v>
      </c>
      <c r="C4551" t="s">
        <v>457</v>
      </c>
      <c r="D4551">
        <v>266</v>
      </c>
    </row>
    <row r="4552" spans="1:4" x14ac:dyDescent="0.25">
      <c r="A4552" t="s">
        <v>432</v>
      </c>
      <c r="B4552">
        <v>64</v>
      </c>
      <c r="C4552" t="s">
        <v>456</v>
      </c>
      <c r="D4552">
        <v>290</v>
      </c>
    </row>
    <row r="4553" spans="1:4" x14ac:dyDescent="0.25">
      <c r="A4553" t="s">
        <v>432</v>
      </c>
      <c r="B4553">
        <v>64</v>
      </c>
      <c r="C4553" t="s">
        <v>457</v>
      </c>
      <c r="D4553">
        <v>269</v>
      </c>
    </row>
    <row r="4554" spans="1:4" x14ac:dyDescent="0.25">
      <c r="A4554" t="s">
        <v>432</v>
      </c>
      <c r="B4554">
        <v>65</v>
      </c>
      <c r="C4554" t="s">
        <v>456</v>
      </c>
      <c r="D4554">
        <v>263</v>
      </c>
    </row>
    <row r="4555" spans="1:4" x14ac:dyDescent="0.25">
      <c r="A4555" t="s">
        <v>432</v>
      </c>
      <c r="B4555">
        <v>65</v>
      </c>
      <c r="C4555" t="s">
        <v>457</v>
      </c>
      <c r="D4555">
        <v>256</v>
      </c>
    </row>
    <row r="4556" spans="1:4" x14ac:dyDescent="0.25">
      <c r="A4556" t="s">
        <v>432</v>
      </c>
      <c r="B4556">
        <v>66</v>
      </c>
      <c r="C4556" t="s">
        <v>456</v>
      </c>
      <c r="D4556">
        <v>280</v>
      </c>
    </row>
    <row r="4557" spans="1:4" x14ac:dyDescent="0.25">
      <c r="A4557" t="s">
        <v>432</v>
      </c>
      <c r="B4557">
        <v>66</v>
      </c>
      <c r="C4557" t="s">
        <v>457</v>
      </c>
      <c r="D4557">
        <v>251</v>
      </c>
    </row>
    <row r="4558" spans="1:4" x14ac:dyDescent="0.25">
      <c r="A4558" t="s">
        <v>432</v>
      </c>
      <c r="B4558">
        <v>67</v>
      </c>
      <c r="C4558" t="s">
        <v>456</v>
      </c>
      <c r="D4558">
        <v>251</v>
      </c>
    </row>
    <row r="4559" spans="1:4" x14ac:dyDescent="0.25">
      <c r="A4559" t="s">
        <v>432</v>
      </c>
      <c r="B4559">
        <v>67</v>
      </c>
      <c r="C4559" t="s">
        <v>457</v>
      </c>
      <c r="D4559">
        <v>261</v>
      </c>
    </row>
    <row r="4560" spans="1:4" x14ac:dyDescent="0.25">
      <c r="A4560" t="s">
        <v>432</v>
      </c>
      <c r="B4560">
        <v>68</v>
      </c>
      <c r="C4560" t="s">
        <v>456</v>
      </c>
      <c r="D4560">
        <v>260</v>
      </c>
    </row>
    <row r="4561" spans="1:4" x14ac:dyDescent="0.25">
      <c r="A4561" t="s">
        <v>432</v>
      </c>
      <c r="B4561">
        <v>68</v>
      </c>
      <c r="C4561" t="s">
        <v>457</v>
      </c>
      <c r="D4561">
        <v>277</v>
      </c>
    </row>
    <row r="4562" spans="1:4" x14ac:dyDescent="0.25">
      <c r="A4562" t="s">
        <v>432</v>
      </c>
      <c r="B4562">
        <v>69</v>
      </c>
      <c r="C4562" t="s">
        <v>456</v>
      </c>
      <c r="D4562">
        <v>284</v>
      </c>
    </row>
    <row r="4563" spans="1:4" x14ac:dyDescent="0.25">
      <c r="A4563" t="s">
        <v>432</v>
      </c>
      <c r="B4563">
        <v>69</v>
      </c>
      <c r="C4563" t="s">
        <v>457</v>
      </c>
      <c r="D4563">
        <v>292</v>
      </c>
    </row>
    <row r="4564" spans="1:4" x14ac:dyDescent="0.25">
      <c r="A4564" t="s">
        <v>432</v>
      </c>
      <c r="B4564">
        <v>70</v>
      </c>
      <c r="C4564" t="s">
        <v>456</v>
      </c>
      <c r="D4564">
        <v>207</v>
      </c>
    </row>
    <row r="4565" spans="1:4" x14ac:dyDescent="0.25">
      <c r="A4565" t="s">
        <v>432</v>
      </c>
      <c r="B4565">
        <v>70</v>
      </c>
      <c r="C4565" t="s">
        <v>457</v>
      </c>
      <c r="D4565">
        <v>260</v>
      </c>
    </row>
    <row r="4566" spans="1:4" x14ac:dyDescent="0.25">
      <c r="A4566" t="s">
        <v>432</v>
      </c>
      <c r="B4566">
        <v>71</v>
      </c>
      <c r="C4566" t="s">
        <v>456</v>
      </c>
      <c r="D4566">
        <v>180</v>
      </c>
    </row>
    <row r="4567" spans="1:4" x14ac:dyDescent="0.25">
      <c r="A4567" t="s">
        <v>432</v>
      </c>
      <c r="B4567">
        <v>71</v>
      </c>
      <c r="C4567" t="s">
        <v>457</v>
      </c>
      <c r="D4567">
        <v>174</v>
      </c>
    </row>
    <row r="4568" spans="1:4" x14ac:dyDescent="0.25">
      <c r="A4568" t="s">
        <v>432</v>
      </c>
      <c r="B4568">
        <v>72</v>
      </c>
      <c r="C4568" t="s">
        <v>456</v>
      </c>
      <c r="D4568">
        <v>169</v>
      </c>
    </row>
    <row r="4569" spans="1:4" x14ac:dyDescent="0.25">
      <c r="A4569" t="s">
        <v>432</v>
      </c>
      <c r="B4569">
        <v>72</v>
      </c>
      <c r="C4569" t="s">
        <v>457</v>
      </c>
      <c r="D4569">
        <v>166</v>
      </c>
    </row>
    <row r="4570" spans="1:4" x14ac:dyDescent="0.25">
      <c r="A4570" t="s">
        <v>432</v>
      </c>
      <c r="B4570">
        <v>73</v>
      </c>
      <c r="C4570" t="s">
        <v>456</v>
      </c>
      <c r="D4570">
        <v>196</v>
      </c>
    </row>
    <row r="4571" spans="1:4" x14ac:dyDescent="0.25">
      <c r="A4571" t="s">
        <v>432</v>
      </c>
      <c r="B4571">
        <v>73</v>
      </c>
      <c r="C4571" t="s">
        <v>457</v>
      </c>
      <c r="D4571">
        <v>218</v>
      </c>
    </row>
    <row r="4572" spans="1:4" x14ac:dyDescent="0.25">
      <c r="A4572" t="s">
        <v>432</v>
      </c>
      <c r="B4572">
        <v>74</v>
      </c>
      <c r="C4572" t="s">
        <v>456</v>
      </c>
      <c r="D4572">
        <v>150</v>
      </c>
    </row>
    <row r="4573" spans="1:4" x14ac:dyDescent="0.25">
      <c r="A4573" t="s">
        <v>432</v>
      </c>
      <c r="B4573">
        <v>74</v>
      </c>
      <c r="C4573" t="s">
        <v>457</v>
      </c>
      <c r="D4573">
        <v>178</v>
      </c>
    </row>
    <row r="4574" spans="1:4" x14ac:dyDescent="0.25">
      <c r="A4574" t="s">
        <v>432</v>
      </c>
      <c r="B4574">
        <v>75</v>
      </c>
      <c r="C4574" t="s">
        <v>456</v>
      </c>
      <c r="D4574">
        <v>140</v>
      </c>
    </row>
    <row r="4575" spans="1:4" x14ac:dyDescent="0.25">
      <c r="A4575" t="s">
        <v>432</v>
      </c>
      <c r="B4575">
        <v>75</v>
      </c>
      <c r="C4575" t="s">
        <v>457</v>
      </c>
      <c r="D4575">
        <v>147</v>
      </c>
    </row>
    <row r="4576" spans="1:4" x14ac:dyDescent="0.25">
      <c r="A4576" t="s">
        <v>432</v>
      </c>
      <c r="B4576">
        <v>76</v>
      </c>
      <c r="C4576" t="s">
        <v>456</v>
      </c>
      <c r="D4576">
        <v>115</v>
      </c>
    </row>
    <row r="4577" spans="1:4" x14ac:dyDescent="0.25">
      <c r="A4577" t="s">
        <v>432</v>
      </c>
      <c r="B4577">
        <v>76</v>
      </c>
      <c r="C4577" t="s">
        <v>457</v>
      </c>
      <c r="D4577">
        <v>156</v>
      </c>
    </row>
    <row r="4578" spans="1:4" x14ac:dyDescent="0.25">
      <c r="A4578" t="s">
        <v>432</v>
      </c>
      <c r="B4578">
        <v>77</v>
      </c>
      <c r="C4578" t="s">
        <v>456</v>
      </c>
      <c r="D4578">
        <v>114</v>
      </c>
    </row>
    <row r="4579" spans="1:4" x14ac:dyDescent="0.25">
      <c r="A4579" t="s">
        <v>432</v>
      </c>
      <c r="B4579">
        <v>77</v>
      </c>
      <c r="C4579" t="s">
        <v>457</v>
      </c>
      <c r="D4579">
        <v>121</v>
      </c>
    </row>
    <row r="4580" spans="1:4" x14ac:dyDescent="0.25">
      <c r="A4580" t="s">
        <v>432</v>
      </c>
      <c r="B4580">
        <v>78</v>
      </c>
      <c r="C4580" t="s">
        <v>456</v>
      </c>
      <c r="D4580">
        <v>101</v>
      </c>
    </row>
    <row r="4581" spans="1:4" x14ac:dyDescent="0.25">
      <c r="A4581" t="s">
        <v>432</v>
      </c>
      <c r="B4581">
        <v>78</v>
      </c>
      <c r="C4581" t="s">
        <v>457</v>
      </c>
      <c r="D4581">
        <v>120</v>
      </c>
    </row>
    <row r="4582" spans="1:4" x14ac:dyDescent="0.25">
      <c r="A4582" t="s">
        <v>432</v>
      </c>
      <c r="B4582">
        <v>79</v>
      </c>
      <c r="C4582" t="s">
        <v>456</v>
      </c>
      <c r="D4582">
        <v>99</v>
      </c>
    </row>
    <row r="4583" spans="1:4" x14ac:dyDescent="0.25">
      <c r="A4583" t="s">
        <v>432</v>
      </c>
      <c r="B4583">
        <v>79</v>
      </c>
      <c r="C4583" t="s">
        <v>457</v>
      </c>
      <c r="D4583">
        <v>104</v>
      </c>
    </row>
    <row r="4584" spans="1:4" x14ac:dyDescent="0.25">
      <c r="A4584" t="s">
        <v>432</v>
      </c>
      <c r="B4584">
        <v>80</v>
      </c>
      <c r="C4584" t="s">
        <v>456</v>
      </c>
      <c r="D4584">
        <v>102</v>
      </c>
    </row>
    <row r="4585" spans="1:4" x14ac:dyDescent="0.25">
      <c r="A4585" t="s">
        <v>432</v>
      </c>
      <c r="B4585">
        <v>80</v>
      </c>
      <c r="C4585" t="s">
        <v>457</v>
      </c>
      <c r="D4585">
        <v>103</v>
      </c>
    </row>
    <row r="4586" spans="1:4" x14ac:dyDescent="0.25">
      <c r="A4586" t="s">
        <v>432</v>
      </c>
      <c r="B4586">
        <v>81</v>
      </c>
      <c r="C4586" t="s">
        <v>456</v>
      </c>
      <c r="D4586">
        <v>88</v>
      </c>
    </row>
    <row r="4587" spans="1:4" x14ac:dyDescent="0.25">
      <c r="A4587" t="s">
        <v>432</v>
      </c>
      <c r="B4587">
        <v>81</v>
      </c>
      <c r="C4587" t="s">
        <v>457</v>
      </c>
      <c r="D4587">
        <v>79</v>
      </c>
    </row>
    <row r="4588" spans="1:4" x14ac:dyDescent="0.25">
      <c r="A4588" t="s">
        <v>432</v>
      </c>
      <c r="B4588">
        <v>82</v>
      </c>
      <c r="C4588" t="s">
        <v>456</v>
      </c>
      <c r="D4588">
        <v>77</v>
      </c>
    </row>
    <row r="4589" spans="1:4" x14ac:dyDescent="0.25">
      <c r="A4589" t="s">
        <v>432</v>
      </c>
      <c r="B4589">
        <v>82</v>
      </c>
      <c r="C4589" t="s">
        <v>457</v>
      </c>
      <c r="D4589">
        <v>89</v>
      </c>
    </row>
    <row r="4590" spans="1:4" x14ac:dyDescent="0.25">
      <c r="A4590" t="s">
        <v>432</v>
      </c>
      <c r="B4590">
        <v>83</v>
      </c>
      <c r="C4590" t="s">
        <v>456</v>
      </c>
      <c r="D4590">
        <v>81</v>
      </c>
    </row>
    <row r="4591" spans="1:4" x14ac:dyDescent="0.25">
      <c r="A4591" t="s">
        <v>432</v>
      </c>
      <c r="B4591">
        <v>83</v>
      </c>
      <c r="C4591" t="s">
        <v>457</v>
      </c>
      <c r="D4591">
        <v>59</v>
      </c>
    </row>
    <row r="4592" spans="1:4" x14ac:dyDescent="0.25">
      <c r="A4592" t="s">
        <v>432</v>
      </c>
      <c r="B4592">
        <v>84</v>
      </c>
      <c r="C4592" t="s">
        <v>456</v>
      </c>
      <c r="D4592">
        <v>60</v>
      </c>
    </row>
    <row r="4593" spans="1:4" x14ac:dyDescent="0.25">
      <c r="A4593" t="s">
        <v>432</v>
      </c>
      <c r="B4593">
        <v>84</v>
      </c>
      <c r="C4593" t="s">
        <v>457</v>
      </c>
      <c r="D4593">
        <v>53</v>
      </c>
    </row>
    <row r="4594" spans="1:4" x14ac:dyDescent="0.25">
      <c r="A4594" t="s">
        <v>432</v>
      </c>
      <c r="B4594">
        <v>85</v>
      </c>
      <c r="C4594" t="s">
        <v>456</v>
      </c>
      <c r="D4594">
        <v>77</v>
      </c>
    </row>
    <row r="4595" spans="1:4" x14ac:dyDescent="0.25">
      <c r="A4595" t="s">
        <v>432</v>
      </c>
      <c r="B4595">
        <v>85</v>
      </c>
      <c r="C4595" t="s">
        <v>457</v>
      </c>
      <c r="D4595">
        <v>48</v>
      </c>
    </row>
    <row r="4596" spans="1:4" x14ac:dyDescent="0.25">
      <c r="A4596" t="s">
        <v>432</v>
      </c>
      <c r="B4596">
        <v>86</v>
      </c>
      <c r="C4596" t="s">
        <v>456</v>
      </c>
      <c r="D4596">
        <v>57</v>
      </c>
    </row>
    <row r="4597" spans="1:4" x14ac:dyDescent="0.25">
      <c r="A4597" t="s">
        <v>432</v>
      </c>
      <c r="B4597">
        <v>86</v>
      </c>
      <c r="C4597" t="s">
        <v>457</v>
      </c>
      <c r="D4597">
        <v>39</v>
      </c>
    </row>
    <row r="4598" spans="1:4" x14ac:dyDescent="0.25">
      <c r="A4598" t="s">
        <v>432</v>
      </c>
      <c r="B4598">
        <v>87</v>
      </c>
      <c r="C4598" t="s">
        <v>456</v>
      </c>
      <c r="D4598">
        <v>50</v>
      </c>
    </row>
    <row r="4599" spans="1:4" x14ac:dyDescent="0.25">
      <c r="A4599" t="s">
        <v>432</v>
      </c>
      <c r="B4599">
        <v>87</v>
      </c>
      <c r="C4599" t="s">
        <v>457</v>
      </c>
      <c r="D4599">
        <v>39</v>
      </c>
    </row>
    <row r="4600" spans="1:4" x14ac:dyDescent="0.25">
      <c r="A4600" t="s">
        <v>432</v>
      </c>
      <c r="B4600">
        <v>88</v>
      </c>
      <c r="C4600" t="s">
        <v>456</v>
      </c>
      <c r="D4600">
        <v>39</v>
      </c>
    </row>
    <row r="4601" spans="1:4" x14ac:dyDescent="0.25">
      <c r="A4601" t="s">
        <v>432</v>
      </c>
      <c r="B4601">
        <v>88</v>
      </c>
      <c r="C4601" t="s">
        <v>457</v>
      </c>
      <c r="D4601">
        <v>34</v>
      </c>
    </row>
    <row r="4602" spans="1:4" x14ac:dyDescent="0.25">
      <c r="A4602" t="s">
        <v>432</v>
      </c>
      <c r="B4602">
        <v>89</v>
      </c>
      <c r="C4602" t="s">
        <v>456</v>
      </c>
      <c r="D4602">
        <v>24</v>
      </c>
    </row>
    <row r="4603" spans="1:4" x14ac:dyDescent="0.25">
      <c r="A4603" t="s">
        <v>432</v>
      </c>
      <c r="B4603">
        <v>89</v>
      </c>
      <c r="C4603" t="s">
        <v>457</v>
      </c>
      <c r="D4603">
        <v>34</v>
      </c>
    </row>
    <row r="4604" spans="1:4" x14ac:dyDescent="0.25">
      <c r="A4604" t="s">
        <v>432</v>
      </c>
      <c r="B4604">
        <v>90</v>
      </c>
      <c r="C4604" t="s">
        <v>456</v>
      </c>
      <c r="D4604">
        <v>41</v>
      </c>
    </row>
    <row r="4605" spans="1:4" x14ac:dyDescent="0.25">
      <c r="A4605" t="s">
        <v>432</v>
      </c>
      <c r="B4605">
        <v>90</v>
      </c>
      <c r="C4605" t="s">
        <v>457</v>
      </c>
      <c r="D4605">
        <v>21</v>
      </c>
    </row>
    <row r="4606" spans="1:4" x14ac:dyDescent="0.25">
      <c r="A4606" t="s">
        <v>432</v>
      </c>
      <c r="B4606">
        <v>91</v>
      </c>
      <c r="C4606" t="s">
        <v>456</v>
      </c>
      <c r="D4606">
        <v>30</v>
      </c>
    </row>
    <row r="4607" spans="1:4" x14ac:dyDescent="0.25">
      <c r="A4607" t="s">
        <v>432</v>
      </c>
      <c r="B4607">
        <v>91</v>
      </c>
      <c r="C4607" t="s">
        <v>457</v>
      </c>
      <c r="D4607">
        <v>19</v>
      </c>
    </row>
    <row r="4608" spans="1:4" x14ac:dyDescent="0.25">
      <c r="A4608" t="s">
        <v>432</v>
      </c>
      <c r="B4608">
        <v>92</v>
      </c>
      <c r="C4608" t="s">
        <v>456</v>
      </c>
      <c r="D4608">
        <v>26</v>
      </c>
    </row>
    <row r="4609" spans="1:4" x14ac:dyDescent="0.25">
      <c r="A4609" t="s">
        <v>432</v>
      </c>
      <c r="B4609">
        <v>92</v>
      </c>
      <c r="C4609" t="s">
        <v>457</v>
      </c>
      <c r="D4609">
        <v>14</v>
      </c>
    </row>
    <row r="4610" spans="1:4" x14ac:dyDescent="0.25">
      <c r="A4610" t="s">
        <v>432</v>
      </c>
      <c r="B4610">
        <v>93</v>
      </c>
      <c r="C4610" t="s">
        <v>456</v>
      </c>
      <c r="D4610">
        <v>13</v>
      </c>
    </row>
    <row r="4611" spans="1:4" x14ac:dyDescent="0.25">
      <c r="A4611" t="s">
        <v>432</v>
      </c>
      <c r="B4611">
        <v>93</v>
      </c>
      <c r="C4611" t="s">
        <v>457</v>
      </c>
      <c r="D4611">
        <v>9</v>
      </c>
    </row>
    <row r="4612" spans="1:4" x14ac:dyDescent="0.25">
      <c r="A4612" t="s">
        <v>432</v>
      </c>
      <c r="B4612">
        <v>94</v>
      </c>
      <c r="C4612" t="s">
        <v>456</v>
      </c>
      <c r="D4612">
        <v>10</v>
      </c>
    </row>
    <row r="4613" spans="1:4" x14ac:dyDescent="0.25">
      <c r="A4613" t="s">
        <v>432</v>
      </c>
      <c r="B4613">
        <v>94</v>
      </c>
      <c r="C4613" t="s">
        <v>457</v>
      </c>
      <c r="D4613">
        <v>5</v>
      </c>
    </row>
    <row r="4614" spans="1:4" x14ac:dyDescent="0.25">
      <c r="A4614" t="s">
        <v>432</v>
      </c>
      <c r="B4614">
        <v>95</v>
      </c>
      <c r="C4614" t="s">
        <v>456</v>
      </c>
      <c r="D4614">
        <v>14</v>
      </c>
    </row>
    <row r="4615" spans="1:4" x14ac:dyDescent="0.25">
      <c r="A4615" t="s">
        <v>432</v>
      </c>
      <c r="B4615">
        <v>95</v>
      </c>
      <c r="C4615" t="s">
        <v>457</v>
      </c>
      <c r="D4615">
        <v>6</v>
      </c>
    </row>
    <row r="4616" spans="1:4" x14ac:dyDescent="0.25">
      <c r="A4616" t="s">
        <v>432</v>
      </c>
      <c r="B4616">
        <v>96</v>
      </c>
      <c r="C4616" t="s">
        <v>456</v>
      </c>
      <c r="D4616">
        <v>9</v>
      </c>
    </row>
    <row r="4617" spans="1:4" x14ac:dyDescent="0.25">
      <c r="A4617" t="s">
        <v>432</v>
      </c>
      <c r="B4617">
        <v>96</v>
      </c>
      <c r="C4617" t="s">
        <v>457</v>
      </c>
      <c r="D4617">
        <v>3</v>
      </c>
    </row>
    <row r="4618" spans="1:4" x14ac:dyDescent="0.25">
      <c r="A4618" t="s">
        <v>432</v>
      </c>
      <c r="B4618">
        <v>97</v>
      </c>
      <c r="C4618" t="s">
        <v>456</v>
      </c>
      <c r="D4618">
        <v>3</v>
      </c>
    </row>
    <row r="4619" spans="1:4" x14ac:dyDescent="0.25">
      <c r="A4619" t="s">
        <v>432</v>
      </c>
      <c r="B4619">
        <v>97</v>
      </c>
      <c r="C4619" t="s">
        <v>457</v>
      </c>
      <c r="D4619">
        <v>1</v>
      </c>
    </row>
    <row r="4620" spans="1:4" x14ac:dyDescent="0.25">
      <c r="A4620" t="s">
        <v>432</v>
      </c>
      <c r="B4620">
        <v>98</v>
      </c>
      <c r="C4620" t="s">
        <v>456</v>
      </c>
      <c r="D4620">
        <v>5</v>
      </c>
    </row>
    <row r="4621" spans="1:4" x14ac:dyDescent="0.25">
      <c r="A4621" t="s">
        <v>432</v>
      </c>
      <c r="B4621">
        <v>99</v>
      </c>
      <c r="C4621" t="s">
        <v>456</v>
      </c>
      <c r="D4621">
        <v>4</v>
      </c>
    </row>
    <row r="4622" spans="1:4" x14ac:dyDescent="0.25">
      <c r="A4622" t="s">
        <v>432</v>
      </c>
      <c r="B4622">
        <v>99</v>
      </c>
      <c r="C4622" t="s">
        <v>457</v>
      </c>
      <c r="D4622">
        <v>2</v>
      </c>
    </row>
    <row r="4623" spans="1:4" x14ac:dyDescent="0.25">
      <c r="A4623" t="s">
        <v>433</v>
      </c>
      <c r="B4623">
        <v>100</v>
      </c>
      <c r="C4623" t="s">
        <v>456</v>
      </c>
      <c r="D4623">
        <v>2</v>
      </c>
    </row>
    <row r="4624" spans="1:4" x14ac:dyDescent="0.25">
      <c r="A4624" t="s">
        <v>433</v>
      </c>
      <c r="B4624">
        <v>100</v>
      </c>
      <c r="C4624" t="s">
        <v>457</v>
      </c>
      <c r="D4624">
        <v>1</v>
      </c>
    </row>
    <row r="4625" spans="1:4" x14ac:dyDescent="0.25">
      <c r="A4625" t="s">
        <v>433</v>
      </c>
      <c r="B4625">
        <v>101</v>
      </c>
      <c r="C4625" t="s">
        <v>456</v>
      </c>
      <c r="D4625">
        <v>1</v>
      </c>
    </row>
    <row r="4626" spans="1:4" x14ac:dyDescent="0.25">
      <c r="A4626" t="s">
        <v>433</v>
      </c>
      <c r="B4626">
        <v>101</v>
      </c>
      <c r="C4626" t="s">
        <v>457</v>
      </c>
      <c r="D4626">
        <v>1</v>
      </c>
    </row>
    <row r="4627" spans="1:4" x14ac:dyDescent="0.25">
      <c r="A4627" t="s">
        <v>433</v>
      </c>
      <c r="B4627">
        <v>102</v>
      </c>
      <c r="C4627" t="s">
        <v>456</v>
      </c>
      <c r="D4627">
        <v>1</v>
      </c>
    </row>
    <row r="4628" spans="1:4" x14ac:dyDescent="0.25">
      <c r="A4628" t="s">
        <v>433</v>
      </c>
      <c r="B4628">
        <v>102</v>
      </c>
      <c r="C4628" t="s">
        <v>457</v>
      </c>
      <c r="D4628">
        <v>1</v>
      </c>
    </row>
    <row r="4629" spans="1:4" x14ac:dyDescent="0.25">
      <c r="A4629" t="s">
        <v>433</v>
      </c>
      <c r="B4629">
        <v>103</v>
      </c>
      <c r="C4629" t="s">
        <v>456</v>
      </c>
      <c r="D4629">
        <v>1</v>
      </c>
    </row>
    <row r="4630" spans="1:4" x14ac:dyDescent="0.25">
      <c r="A4630" t="s">
        <v>433</v>
      </c>
      <c r="B4630">
        <v>105</v>
      </c>
      <c r="C4630" t="s">
        <v>456</v>
      </c>
      <c r="D4630">
        <v>1</v>
      </c>
    </row>
    <row r="4631" spans="1:4" x14ac:dyDescent="0.25">
      <c r="A4631" t="s">
        <v>433</v>
      </c>
      <c r="B4631">
        <v>106</v>
      </c>
      <c r="C4631" t="s">
        <v>456</v>
      </c>
      <c r="D4631">
        <v>1</v>
      </c>
    </row>
    <row r="4632" spans="1:4" x14ac:dyDescent="0.25">
      <c r="A4632" t="s">
        <v>433</v>
      </c>
      <c r="B4632">
        <v>107</v>
      </c>
      <c r="C4632" t="s">
        <v>457</v>
      </c>
      <c r="D4632">
        <v>1</v>
      </c>
    </row>
    <row r="4633" spans="1:4" x14ac:dyDescent="0.25">
      <c r="A4633" t="s">
        <v>433</v>
      </c>
      <c r="B4633">
        <v>18</v>
      </c>
      <c r="C4633" t="s">
        <v>456</v>
      </c>
      <c r="D4633">
        <v>27</v>
      </c>
    </row>
    <row r="4634" spans="1:4" x14ac:dyDescent="0.25">
      <c r="A4634" t="s">
        <v>433</v>
      </c>
      <c r="B4634">
        <v>18</v>
      </c>
      <c r="C4634" t="s">
        <v>457</v>
      </c>
      <c r="D4634">
        <v>43</v>
      </c>
    </row>
    <row r="4635" spans="1:4" x14ac:dyDescent="0.25">
      <c r="A4635" t="s">
        <v>433</v>
      </c>
      <c r="B4635">
        <v>19</v>
      </c>
      <c r="C4635" t="s">
        <v>456</v>
      </c>
      <c r="D4635">
        <v>45</v>
      </c>
    </row>
    <row r="4636" spans="1:4" x14ac:dyDescent="0.25">
      <c r="A4636" t="s">
        <v>433</v>
      </c>
      <c r="B4636">
        <v>19</v>
      </c>
      <c r="C4636" t="s">
        <v>457</v>
      </c>
      <c r="D4636">
        <v>62</v>
      </c>
    </row>
    <row r="4637" spans="1:4" x14ac:dyDescent="0.25">
      <c r="A4637" t="s">
        <v>433</v>
      </c>
      <c r="B4637">
        <v>20</v>
      </c>
      <c r="C4637" t="s">
        <v>456</v>
      </c>
      <c r="D4637">
        <v>51</v>
      </c>
    </row>
    <row r="4638" spans="1:4" x14ac:dyDescent="0.25">
      <c r="A4638" t="s">
        <v>433</v>
      </c>
      <c r="B4638">
        <v>20</v>
      </c>
      <c r="C4638" t="s">
        <v>457</v>
      </c>
      <c r="D4638">
        <v>44</v>
      </c>
    </row>
    <row r="4639" spans="1:4" x14ac:dyDescent="0.25">
      <c r="A4639" t="s">
        <v>433</v>
      </c>
      <c r="B4639">
        <v>20</v>
      </c>
      <c r="C4639" t="s">
        <v>458</v>
      </c>
      <c r="D4639">
        <v>1</v>
      </c>
    </row>
    <row r="4640" spans="1:4" x14ac:dyDescent="0.25">
      <c r="A4640" t="s">
        <v>433</v>
      </c>
      <c r="B4640">
        <v>21</v>
      </c>
      <c r="C4640" t="s">
        <v>456</v>
      </c>
      <c r="D4640">
        <v>48</v>
      </c>
    </row>
    <row r="4641" spans="1:4" x14ac:dyDescent="0.25">
      <c r="A4641" t="s">
        <v>433</v>
      </c>
      <c r="B4641">
        <v>21</v>
      </c>
      <c r="C4641" t="s">
        <v>457</v>
      </c>
      <c r="D4641">
        <v>57</v>
      </c>
    </row>
    <row r="4642" spans="1:4" x14ac:dyDescent="0.25">
      <c r="A4642" t="s">
        <v>433</v>
      </c>
      <c r="B4642">
        <v>21</v>
      </c>
      <c r="C4642" t="s">
        <v>458</v>
      </c>
      <c r="D4642">
        <v>1</v>
      </c>
    </row>
    <row r="4643" spans="1:4" x14ac:dyDescent="0.25">
      <c r="A4643" t="s">
        <v>433</v>
      </c>
      <c r="B4643">
        <v>22</v>
      </c>
      <c r="C4643" t="s">
        <v>456</v>
      </c>
      <c r="D4643">
        <v>72</v>
      </c>
    </row>
    <row r="4644" spans="1:4" x14ac:dyDescent="0.25">
      <c r="A4644" t="s">
        <v>433</v>
      </c>
      <c r="B4644">
        <v>22</v>
      </c>
      <c r="C4644" t="s">
        <v>457</v>
      </c>
      <c r="D4644">
        <v>46</v>
      </c>
    </row>
    <row r="4645" spans="1:4" x14ac:dyDescent="0.25">
      <c r="A4645" t="s">
        <v>433</v>
      </c>
      <c r="B4645">
        <v>23</v>
      </c>
      <c r="C4645" t="s">
        <v>456</v>
      </c>
      <c r="D4645">
        <v>63</v>
      </c>
    </row>
    <row r="4646" spans="1:4" x14ac:dyDescent="0.25">
      <c r="A4646" t="s">
        <v>433</v>
      </c>
      <c r="B4646">
        <v>23</v>
      </c>
      <c r="C4646" t="s">
        <v>457</v>
      </c>
      <c r="D4646">
        <v>74</v>
      </c>
    </row>
    <row r="4647" spans="1:4" x14ac:dyDescent="0.25">
      <c r="A4647" t="s">
        <v>433</v>
      </c>
      <c r="B4647">
        <v>24</v>
      </c>
      <c r="C4647" t="s">
        <v>456</v>
      </c>
      <c r="D4647">
        <v>69</v>
      </c>
    </row>
    <row r="4648" spans="1:4" x14ac:dyDescent="0.25">
      <c r="A4648" t="s">
        <v>433</v>
      </c>
      <c r="B4648">
        <v>24</v>
      </c>
      <c r="C4648" t="s">
        <v>457</v>
      </c>
      <c r="D4648">
        <v>77</v>
      </c>
    </row>
    <row r="4649" spans="1:4" x14ac:dyDescent="0.25">
      <c r="A4649" t="s">
        <v>433</v>
      </c>
      <c r="B4649">
        <v>25</v>
      </c>
      <c r="C4649" t="s">
        <v>456</v>
      </c>
      <c r="D4649">
        <v>57</v>
      </c>
    </row>
    <row r="4650" spans="1:4" x14ac:dyDescent="0.25">
      <c r="A4650" t="s">
        <v>433</v>
      </c>
      <c r="B4650">
        <v>25</v>
      </c>
      <c r="C4650" t="s">
        <v>457</v>
      </c>
      <c r="D4650">
        <v>56</v>
      </c>
    </row>
    <row r="4651" spans="1:4" x14ac:dyDescent="0.25">
      <c r="A4651" t="s">
        <v>433</v>
      </c>
      <c r="B4651">
        <v>26</v>
      </c>
      <c r="C4651" t="s">
        <v>456</v>
      </c>
      <c r="D4651">
        <v>67</v>
      </c>
    </row>
    <row r="4652" spans="1:4" x14ac:dyDescent="0.25">
      <c r="A4652" t="s">
        <v>433</v>
      </c>
      <c r="B4652">
        <v>26</v>
      </c>
      <c r="C4652" t="s">
        <v>457</v>
      </c>
      <c r="D4652">
        <v>65</v>
      </c>
    </row>
    <row r="4653" spans="1:4" x14ac:dyDescent="0.25">
      <c r="A4653" t="s">
        <v>433</v>
      </c>
      <c r="B4653">
        <v>27</v>
      </c>
      <c r="C4653" t="s">
        <v>456</v>
      </c>
      <c r="D4653">
        <v>89</v>
      </c>
    </row>
    <row r="4654" spans="1:4" x14ac:dyDescent="0.25">
      <c r="A4654" t="s">
        <v>433</v>
      </c>
      <c r="B4654">
        <v>27</v>
      </c>
      <c r="C4654" t="s">
        <v>457</v>
      </c>
      <c r="D4654">
        <v>63</v>
      </c>
    </row>
    <row r="4655" spans="1:4" x14ac:dyDescent="0.25">
      <c r="A4655" t="s">
        <v>433</v>
      </c>
      <c r="B4655">
        <v>28</v>
      </c>
      <c r="C4655" t="s">
        <v>456</v>
      </c>
      <c r="D4655">
        <v>62</v>
      </c>
    </row>
    <row r="4656" spans="1:4" x14ac:dyDescent="0.25">
      <c r="A4656" t="s">
        <v>433</v>
      </c>
      <c r="B4656">
        <v>28</v>
      </c>
      <c r="C4656" t="s">
        <v>457</v>
      </c>
      <c r="D4656">
        <v>71</v>
      </c>
    </row>
    <row r="4657" spans="1:4" x14ac:dyDescent="0.25">
      <c r="A4657" t="s">
        <v>433</v>
      </c>
      <c r="B4657">
        <v>29</v>
      </c>
      <c r="C4657" t="s">
        <v>456</v>
      </c>
      <c r="D4657">
        <v>77</v>
      </c>
    </row>
    <row r="4658" spans="1:4" x14ac:dyDescent="0.25">
      <c r="A4658" t="s">
        <v>433</v>
      </c>
      <c r="B4658">
        <v>29</v>
      </c>
      <c r="C4658" t="s">
        <v>457</v>
      </c>
      <c r="D4658">
        <v>54</v>
      </c>
    </row>
    <row r="4659" spans="1:4" x14ac:dyDescent="0.25">
      <c r="A4659" t="s">
        <v>433</v>
      </c>
      <c r="B4659">
        <v>30</v>
      </c>
      <c r="C4659" t="s">
        <v>456</v>
      </c>
      <c r="D4659">
        <v>62</v>
      </c>
    </row>
    <row r="4660" spans="1:4" x14ac:dyDescent="0.25">
      <c r="A4660" t="s">
        <v>433</v>
      </c>
      <c r="B4660">
        <v>30</v>
      </c>
      <c r="C4660" t="s">
        <v>457</v>
      </c>
      <c r="D4660">
        <v>60</v>
      </c>
    </row>
    <row r="4661" spans="1:4" x14ac:dyDescent="0.25">
      <c r="A4661" t="s">
        <v>433</v>
      </c>
      <c r="B4661">
        <v>31</v>
      </c>
      <c r="C4661" t="s">
        <v>456</v>
      </c>
      <c r="D4661">
        <v>63</v>
      </c>
    </row>
    <row r="4662" spans="1:4" x14ac:dyDescent="0.25">
      <c r="A4662" t="s">
        <v>433</v>
      </c>
      <c r="B4662">
        <v>31</v>
      </c>
      <c r="C4662" t="s">
        <v>457</v>
      </c>
      <c r="D4662">
        <v>65</v>
      </c>
    </row>
    <row r="4663" spans="1:4" x14ac:dyDescent="0.25">
      <c r="A4663" t="s">
        <v>433</v>
      </c>
      <c r="B4663">
        <v>32</v>
      </c>
      <c r="C4663" t="s">
        <v>456</v>
      </c>
      <c r="D4663">
        <v>70</v>
      </c>
    </row>
    <row r="4664" spans="1:4" x14ac:dyDescent="0.25">
      <c r="A4664" t="s">
        <v>433</v>
      </c>
      <c r="B4664">
        <v>32</v>
      </c>
      <c r="C4664" t="s">
        <v>457</v>
      </c>
      <c r="D4664">
        <v>63</v>
      </c>
    </row>
    <row r="4665" spans="1:4" x14ac:dyDescent="0.25">
      <c r="A4665" t="s">
        <v>433</v>
      </c>
      <c r="B4665">
        <v>33</v>
      </c>
      <c r="C4665" t="s">
        <v>456</v>
      </c>
      <c r="D4665">
        <v>68</v>
      </c>
    </row>
    <row r="4666" spans="1:4" x14ac:dyDescent="0.25">
      <c r="A4666" t="s">
        <v>433</v>
      </c>
      <c r="B4666">
        <v>33</v>
      </c>
      <c r="C4666" t="s">
        <v>457</v>
      </c>
      <c r="D4666">
        <v>70</v>
      </c>
    </row>
    <row r="4667" spans="1:4" x14ac:dyDescent="0.25">
      <c r="A4667" t="s">
        <v>433</v>
      </c>
      <c r="B4667">
        <v>33</v>
      </c>
      <c r="C4667" t="s">
        <v>458</v>
      </c>
      <c r="D4667">
        <v>1</v>
      </c>
    </row>
    <row r="4668" spans="1:4" x14ac:dyDescent="0.25">
      <c r="A4668" t="s">
        <v>433</v>
      </c>
      <c r="B4668">
        <v>34</v>
      </c>
      <c r="C4668" t="s">
        <v>456</v>
      </c>
      <c r="D4668">
        <v>77</v>
      </c>
    </row>
    <row r="4669" spans="1:4" x14ac:dyDescent="0.25">
      <c r="A4669" t="s">
        <v>433</v>
      </c>
      <c r="B4669">
        <v>34</v>
      </c>
      <c r="C4669" t="s">
        <v>457</v>
      </c>
      <c r="D4669">
        <v>70</v>
      </c>
    </row>
    <row r="4670" spans="1:4" x14ac:dyDescent="0.25">
      <c r="A4670" t="s">
        <v>433</v>
      </c>
      <c r="B4670">
        <v>34</v>
      </c>
      <c r="C4670" t="s">
        <v>458</v>
      </c>
      <c r="D4670">
        <v>1</v>
      </c>
    </row>
    <row r="4671" spans="1:4" x14ac:dyDescent="0.25">
      <c r="A4671" t="s">
        <v>433</v>
      </c>
      <c r="B4671">
        <v>35</v>
      </c>
      <c r="C4671" t="s">
        <v>456</v>
      </c>
      <c r="D4671">
        <v>77</v>
      </c>
    </row>
    <row r="4672" spans="1:4" x14ac:dyDescent="0.25">
      <c r="A4672" t="s">
        <v>433</v>
      </c>
      <c r="B4672">
        <v>35</v>
      </c>
      <c r="C4672" t="s">
        <v>457</v>
      </c>
      <c r="D4672">
        <v>73</v>
      </c>
    </row>
    <row r="4673" spans="1:4" x14ac:dyDescent="0.25">
      <c r="A4673" t="s">
        <v>433</v>
      </c>
      <c r="B4673">
        <v>36</v>
      </c>
      <c r="C4673" t="s">
        <v>456</v>
      </c>
      <c r="D4673">
        <v>63</v>
      </c>
    </row>
    <row r="4674" spans="1:4" x14ac:dyDescent="0.25">
      <c r="A4674" t="s">
        <v>433</v>
      </c>
      <c r="B4674">
        <v>36</v>
      </c>
      <c r="C4674" t="s">
        <v>457</v>
      </c>
      <c r="D4674">
        <v>58</v>
      </c>
    </row>
    <row r="4675" spans="1:4" x14ac:dyDescent="0.25">
      <c r="A4675" t="s">
        <v>433</v>
      </c>
      <c r="B4675">
        <v>37</v>
      </c>
      <c r="C4675" t="s">
        <v>456</v>
      </c>
      <c r="D4675">
        <v>58</v>
      </c>
    </row>
    <row r="4676" spans="1:4" x14ac:dyDescent="0.25">
      <c r="A4676" t="s">
        <v>433</v>
      </c>
      <c r="B4676">
        <v>37</v>
      </c>
      <c r="C4676" t="s">
        <v>457</v>
      </c>
      <c r="D4676">
        <v>69</v>
      </c>
    </row>
    <row r="4677" spans="1:4" x14ac:dyDescent="0.25">
      <c r="A4677" t="s">
        <v>433</v>
      </c>
      <c r="B4677">
        <v>38</v>
      </c>
      <c r="C4677" t="s">
        <v>456</v>
      </c>
      <c r="D4677">
        <v>70</v>
      </c>
    </row>
    <row r="4678" spans="1:4" x14ac:dyDescent="0.25">
      <c r="A4678" t="s">
        <v>433</v>
      </c>
      <c r="B4678">
        <v>38</v>
      </c>
      <c r="C4678" t="s">
        <v>457</v>
      </c>
      <c r="D4678">
        <v>69</v>
      </c>
    </row>
    <row r="4679" spans="1:4" x14ac:dyDescent="0.25">
      <c r="A4679" t="s">
        <v>433</v>
      </c>
      <c r="B4679">
        <v>39</v>
      </c>
      <c r="C4679" t="s">
        <v>456</v>
      </c>
      <c r="D4679">
        <v>71</v>
      </c>
    </row>
    <row r="4680" spans="1:4" x14ac:dyDescent="0.25">
      <c r="A4680" t="s">
        <v>433</v>
      </c>
      <c r="B4680">
        <v>39</v>
      </c>
      <c r="C4680" t="s">
        <v>457</v>
      </c>
      <c r="D4680">
        <v>65</v>
      </c>
    </row>
    <row r="4681" spans="1:4" x14ac:dyDescent="0.25">
      <c r="A4681" t="s">
        <v>433</v>
      </c>
      <c r="B4681">
        <v>40</v>
      </c>
      <c r="C4681" t="s">
        <v>456</v>
      </c>
      <c r="D4681">
        <v>73</v>
      </c>
    </row>
    <row r="4682" spans="1:4" x14ac:dyDescent="0.25">
      <c r="A4682" t="s">
        <v>433</v>
      </c>
      <c r="B4682">
        <v>40</v>
      </c>
      <c r="C4682" t="s">
        <v>457</v>
      </c>
      <c r="D4682">
        <v>61</v>
      </c>
    </row>
    <row r="4683" spans="1:4" x14ac:dyDescent="0.25">
      <c r="A4683" t="s">
        <v>433</v>
      </c>
      <c r="B4683">
        <v>41</v>
      </c>
      <c r="C4683" t="s">
        <v>456</v>
      </c>
      <c r="D4683">
        <v>70</v>
      </c>
    </row>
    <row r="4684" spans="1:4" x14ac:dyDescent="0.25">
      <c r="A4684" t="s">
        <v>433</v>
      </c>
      <c r="B4684">
        <v>41</v>
      </c>
      <c r="C4684" t="s">
        <v>457</v>
      </c>
      <c r="D4684">
        <v>66</v>
      </c>
    </row>
    <row r="4685" spans="1:4" x14ac:dyDescent="0.25">
      <c r="A4685" t="s">
        <v>433</v>
      </c>
      <c r="B4685">
        <v>41</v>
      </c>
      <c r="C4685" t="s">
        <v>458</v>
      </c>
      <c r="D4685">
        <v>1</v>
      </c>
    </row>
    <row r="4686" spans="1:4" x14ac:dyDescent="0.25">
      <c r="A4686" t="s">
        <v>433</v>
      </c>
      <c r="B4686">
        <v>42</v>
      </c>
      <c r="C4686" t="s">
        <v>456</v>
      </c>
      <c r="D4686">
        <v>59</v>
      </c>
    </row>
    <row r="4687" spans="1:4" x14ac:dyDescent="0.25">
      <c r="A4687" t="s">
        <v>433</v>
      </c>
      <c r="B4687">
        <v>42</v>
      </c>
      <c r="C4687" t="s">
        <v>457</v>
      </c>
      <c r="D4687">
        <v>79</v>
      </c>
    </row>
    <row r="4688" spans="1:4" x14ac:dyDescent="0.25">
      <c r="A4688" t="s">
        <v>433</v>
      </c>
      <c r="B4688">
        <v>43</v>
      </c>
      <c r="C4688" t="s">
        <v>456</v>
      </c>
      <c r="D4688">
        <v>72</v>
      </c>
    </row>
    <row r="4689" spans="1:4" x14ac:dyDescent="0.25">
      <c r="A4689" t="s">
        <v>433</v>
      </c>
      <c r="B4689">
        <v>43</v>
      </c>
      <c r="C4689" t="s">
        <v>457</v>
      </c>
      <c r="D4689">
        <v>57</v>
      </c>
    </row>
    <row r="4690" spans="1:4" x14ac:dyDescent="0.25">
      <c r="A4690" t="s">
        <v>433</v>
      </c>
      <c r="B4690">
        <v>43</v>
      </c>
      <c r="C4690" t="s">
        <v>458</v>
      </c>
      <c r="D4690">
        <v>1</v>
      </c>
    </row>
    <row r="4691" spans="1:4" x14ac:dyDescent="0.25">
      <c r="A4691" t="s">
        <v>433</v>
      </c>
      <c r="B4691">
        <v>44</v>
      </c>
      <c r="C4691" t="s">
        <v>456</v>
      </c>
      <c r="D4691">
        <v>66</v>
      </c>
    </row>
    <row r="4692" spans="1:4" x14ac:dyDescent="0.25">
      <c r="A4692" t="s">
        <v>433</v>
      </c>
      <c r="B4692">
        <v>44</v>
      </c>
      <c r="C4692" t="s">
        <v>457</v>
      </c>
      <c r="D4692">
        <v>66</v>
      </c>
    </row>
    <row r="4693" spans="1:4" x14ac:dyDescent="0.25">
      <c r="A4693" t="s">
        <v>433</v>
      </c>
      <c r="B4693">
        <v>45</v>
      </c>
      <c r="C4693" t="s">
        <v>456</v>
      </c>
      <c r="D4693">
        <v>89</v>
      </c>
    </row>
    <row r="4694" spans="1:4" x14ac:dyDescent="0.25">
      <c r="A4694" t="s">
        <v>433</v>
      </c>
      <c r="B4694">
        <v>45</v>
      </c>
      <c r="C4694" t="s">
        <v>457</v>
      </c>
      <c r="D4694">
        <v>57</v>
      </c>
    </row>
    <row r="4695" spans="1:4" x14ac:dyDescent="0.25">
      <c r="A4695" t="s">
        <v>433</v>
      </c>
      <c r="B4695">
        <v>46</v>
      </c>
      <c r="C4695" t="s">
        <v>456</v>
      </c>
      <c r="D4695">
        <v>87</v>
      </c>
    </row>
    <row r="4696" spans="1:4" x14ac:dyDescent="0.25">
      <c r="A4696" t="s">
        <v>433</v>
      </c>
      <c r="B4696">
        <v>46</v>
      </c>
      <c r="C4696" t="s">
        <v>457</v>
      </c>
      <c r="D4696">
        <v>87</v>
      </c>
    </row>
    <row r="4697" spans="1:4" x14ac:dyDescent="0.25">
      <c r="A4697" t="s">
        <v>433</v>
      </c>
      <c r="B4697">
        <v>47</v>
      </c>
      <c r="C4697" t="s">
        <v>456</v>
      </c>
      <c r="D4697">
        <v>89</v>
      </c>
    </row>
    <row r="4698" spans="1:4" x14ac:dyDescent="0.25">
      <c r="A4698" t="s">
        <v>433</v>
      </c>
      <c r="B4698">
        <v>47</v>
      </c>
      <c r="C4698" t="s">
        <v>457</v>
      </c>
      <c r="D4698">
        <v>61</v>
      </c>
    </row>
    <row r="4699" spans="1:4" x14ac:dyDescent="0.25">
      <c r="A4699" t="s">
        <v>433</v>
      </c>
      <c r="B4699">
        <v>48</v>
      </c>
      <c r="C4699" t="s">
        <v>456</v>
      </c>
      <c r="D4699">
        <v>70</v>
      </c>
    </row>
    <row r="4700" spans="1:4" x14ac:dyDescent="0.25">
      <c r="A4700" t="s">
        <v>433</v>
      </c>
      <c r="B4700">
        <v>48</v>
      </c>
      <c r="C4700" t="s">
        <v>457</v>
      </c>
      <c r="D4700">
        <v>83</v>
      </c>
    </row>
    <row r="4701" spans="1:4" x14ac:dyDescent="0.25">
      <c r="A4701" t="s">
        <v>433</v>
      </c>
      <c r="B4701">
        <v>49</v>
      </c>
      <c r="C4701" t="s">
        <v>456</v>
      </c>
      <c r="D4701">
        <v>89</v>
      </c>
    </row>
    <row r="4702" spans="1:4" x14ac:dyDescent="0.25">
      <c r="A4702" t="s">
        <v>433</v>
      </c>
      <c r="B4702">
        <v>49</v>
      </c>
      <c r="C4702" t="s">
        <v>457</v>
      </c>
      <c r="D4702">
        <v>89</v>
      </c>
    </row>
    <row r="4703" spans="1:4" x14ac:dyDescent="0.25">
      <c r="A4703" t="s">
        <v>433</v>
      </c>
      <c r="B4703">
        <v>50</v>
      </c>
      <c r="C4703" t="s">
        <v>456</v>
      </c>
      <c r="D4703">
        <v>106</v>
      </c>
    </row>
    <row r="4704" spans="1:4" x14ac:dyDescent="0.25">
      <c r="A4704" t="s">
        <v>433</v>
      </c>
      <c r="B4704">
        <v>50</v>
      </c>
      <c r="C4704" t="s">
        <v>457</v>
      </c>
      <c r="D4704">
        <v>95</v>
      </c>
    </row>
    <row r="4705" spans="1:4" x14ac:dyDescent="0.25">
      <c r="A4705" t="s">
        <v>433</v>
      </c>
      <c r="B4705">
        <v>51</v>
      </c>
      <c r="C4705" t="s">
        <v>456</v>
      </c>
      <c r="D4705">
        <v>89</v>
      </c>
    </row>
    <row r="4706" spans="1:4" x14ac:dyDescent="0.25">
      <c r="A4706" t="s">
        <v>433</v>
      </c>
      <c r="B4706">
        <v>51</v>
      </c>
      <c r="C4706" t="s">
        <v>457</v>
      </c>
      <c r="D4706">
        <v>77</v>
      </c>
    </row>
    <row r="4707" spans="1:4" x14ac:dyDescent="0.25">
      <c r="A4707" t="s">
        <v>433</v>
      </c>
      <c r="B4707">
        <v>52</v>
      </c>
      <c r="C4707" t="s">
        <v>456</v>
      </c>
      <c r="D4707">
        <v>96</v>
      </c>
    </row>
    <row r="4708" spans="1:4" x14ac:dyDescent="0.25">
      <c r="A4708" t="s">
        <v>433</v>
      </c>
      <c r="B4708">
        <v>52</v>
      </c>
      <c r="C4708" t="s">
        <v>457</v>
      </c>
      <c r="D4708">
        <v>93</v>
      </c>
    </row>
    <row r="4709" spans="1:4" x14ac:dyDescent="0.25">
      <c r="A4709" t="s">
        <v>433</v>
      </c>
      <c r="B4709">
        <v>53</v>
      </c>
      <c r="C4709" t="s">
        <v>456</v>
      </c>
      <c r="D4709">
        <v>117</v>
      </c>
    </row>
    <row r="4710" spans="1:4" x14ac:dyDescent="0.25">
      <c r="A4710" t="s">
        <v>433</v>
      </c>
      <c r="B4710">
        <v>53</v>
      </c>
      <c r="C4710" t="s">
        <v>457</v>
      </c>
      <c r="D4710">
        <v>95</v>
      </c>
    </row>
    <row r="4711" spans="1:4" x14ac:dyDescent="0.25">
      <c r="A4711" t="s">
        <v>433</v>
      </c>
      <c r="B4711">
        <v>54</v>
      </c>
      <c r="C4711" t="s">
        <v>456</v>
      </c>
      <c r="D4711">
        <v>132</v>
      </c>
    </row>
    <row r="4712" spans="1:4" x14ac:dyDescent="0.25">
      <c r="A4712" t="s">
        <v>433</v>
      </c>
      <c r="B4712">
        <v>54</v>
      </c>
      <c r="C4712" t="s">
        <v>457</v>
      </c>
      <c r="D4712">
        <v>105</v>
      </c>
    </row>
    <row r="4713" spans="1:4" x14ac:dyDescent="0.25">
      <c r="A4713" t="s">
        <v>433</v>
      </c>
      <c r="B4713">
        <v>55</v>
      </c>
      <c r="C4713" t="s">
        <v>456</v>
      </c>
      <c r="D4713">
        <v>128</v>
      </c>
    </row>
    <row r="4714" spans="1:4" x14ac:dyDescent="0.25">
      <c r="A4714" t="s">
        <v>433</v>
      </c>
      <c r="B4714">
        <v>55</v>
      </c>
      <c r="C4714" t="s">
        <v>457</v>
      </c>
      <c r="D4714">
        <v>124</v>
      </c>
    </row>
    <row r="4715" spans="1:4" x14ac:dyDescent="0.25">
      <c r="A4715" t="s">
        <v>433</v>
      </c>
      <c r="B4715">
        <v>55</v>
      </c>
      <c r="C4715" t="s">
        <v>458</v>
      </c>
      <c r="D4715">
        <v>1</v>
      </c>
    </row>
    <row r="4716" spans="1:4" x14ac:dyDescent="0.25">
      <c r="A4716" t="s">
        <v>433</v>
      </c>
      <c r="B4716">
        <v>56</v>
      </c>
      <c r="C4716" t="s">
        <v>456</v>
      </c>
      <c r="D4716">
        <v>131</v>
      </c>
    </row>
    <row r="4717" spans="1:4" x14ac:dyDescent="0.25">
      <c r="A4717" t="s">
        <v>433</v>
      </c>
      <c r="B4717">
        <v>56</v>
      </c>
      <c r="C4717" t="s">
        <v>457</v>
      </c>
      <c r="D4717">
        <v>122</v>
      </c>
    </row>
    <row r="4718" spans="1:4" x14ac:dyDescent="0.25">
      <c r="A4718" t="s">
        <v>433</v>
      </c>
      <c r="B4718">
        <v>56</v>
      </c>
      <c r="C4718" t="s">
        <v>458</v>
      </c>
      <c r="D4718">
        <v>1</v>
      </c>
    </row>
    <row r="4719" spans="1:4" x14ac:dyDescent="0.25">
      <c r="A4719" t="s">
        <v>433</v>
      </c>
      <c r="B4719">
        <v>57</v>
      </c>
      <c r="C4719" t="s">
        <v>456</v>
      </c>
      <c r="D4719">
        <v>142</v>
      </c>
    </row>
    <row r="4720" spans="1:4" x14ac:dyDescent="0.25">
      <c r="A4720" t="s">
        <v>433</v>
      </c>
      <c r="B4720">
        <v>57</v>
      </c>
      <c r="C4720" t="s">
        <v>457</v>
      </c>
      <c r="D4720">
        <v>118</v>
      </c>
    </row>
    <row r="4721" spans="1:4" x14ac:dyDescent="0.25">
      <c r="A4721" t="s">
        <v>433</v>
      </c>
      <c r="B4721">
        <v>58</v>
      </c>
      <c r="C4721" t="s">
        <v>456</v>
      </c>
      <c r="D4721">
        <v>146</v>
      </c>
    </row>
    <row r="4722" spans="1:4" x14ac:dyDescent="0.25">
      <c r="A4722" t="s">
        <v>433</v>
      </c>
      <c r="B4722">
        <v>58</v>
      </c>
      <c r="C4722" t="s">
        <v>457</v>
      </c>
      <c r="D4722">
        <v>121</v>
      </c>
    </row>
    <row r="4723" spans="1:4" x14ac:dyDescent="0.25">
      <c r="A4723" t="s">
        <v>433</v>
      </c>
      <c r="B4723">
        <v>59</v>
      </c>
      <c r="C4723" t="s">
        <v>456</v>
      </c>
      <c r="D4723">
        <v>158</v>
      </c>
    </row>
    <row r="4724" spans="1:4" x14ac:dyDescent="0.25">
      <c r="A4724" t="s">
        <v>433</v>
      </c>
      <c r="B4724">
        <v>59</v>
      </c>
      <c r="C4724" t="s">
        <v>457</v>
      </c>
      <c r="D4724">
        <v>140</v>
      </c>
    </row>
    <row r="4725" spans="1:4" x14ac:dyDescent="0.25">
      <c r="A4725" t="s">
        <v>433</v>
      </c>
      <c r="B4725">
        <v>60</v>
      </c>
      <c r="C4725" t="s">
        <v>456</v>
      </c>
      <c r="D4725">
        <v>163</v>
      </c>
    </row>
    <row r="4726" spans="1:4" x14ac:dyDescent="0.25">
      <c r="A4726" t="s">
        <v>433</v>
      </c>
      <c r="B4726">
        <v>60</v>
      </c>
      <c r="C4726" t="s">
        <v>457</v>
      </c>
      <c r="D4726">
        <v>137</v>
      </c>
    </row>
    <row r="4727" spans="1:4" x14ac:dyDescent="0.25">
      <c r="A4727" t="s">
        <v>433</v>
      </c>
      <c r="B4727">
        <v>61</v>
      </c>
      <c r="C4727" t="s">
        <v>456</v>
      </c>
      <c r="D4727">
        <v>178</v>
      </c>
    </row>
    <row r="4728" spans="1:4" x14ac:dyDescent="0.25">
      <c r="A4728" t="s">
        <v>433</v>
      </c>
      <c r="B4728">
        <v>61</v>
      </c>
      <c r="C4728" t="s">
        <v>457</v>
      </c>
      <c r="D4728">
        <v>152</v>
      </c>
    </row>
    <row r="4729" spans="1:4" x14ac:dyDescent="0.25">
      <c r="A4729" t="s">
        <v>433</v>
      </c>
      <c r="B4729">
        <v>62</v>
      </c>
      <c r="C4729" t="s">
        <v>456</v>
      </c>
      <c r="D4729">
        <v>221</v>
      </c>
    </row>
    <row r="4730" spans="1:4" x14ac:dyDescent="0.25">
      <c r="A4730" t="s">
        <v>433</v>
      </c>
      <c r="B4730">
        <v>62</v>
      </c>
      <c r="C4730" t="s">
        <v>457</v>
      </c>
      <c r="D4730">
        <v>192</v>
      </c>
    </row>
    <row r="4731" spans="1:4" x14ac:dyDescent="0.25">
      <c r="A4731" t="s">
        <v>433</v>
      </c>
      <c r="B4731">
        <v>63</v>
      </c>
      <c r="C4731" t="s">
        <v>456</v>
      </c>
      <c r="D4731">
        <v>192</v>
      </c>
    </row>
    <row r="4732" spans="1:4" x14ac:dyDescent="0.25">
      <c r="A4732" t="s">
        <v>433</v>
      </c>
      <c r="B4732">
        <v>63</v>
      </c>
      <c r="C4732" t="s">
        <v>457</v>
      </c>
      <c r="D4732">
        <v>209</v>
      </c>
    </row>
    <row r="4733" spans="1:4" x14ac:dyDescent="0.25">
      <c r="A4733" t="s">
        <v>433</v>
      </c>
      <c r="B4733">
        <v>64</v>
      </c>
      <c r="C4733" t="s">
        <v>456</v>
      </c>
      <c r="D4733">
        <v>220</v>
      </c>
    </row>
    <row r="4734" spans="1:4" x14ac:dyDescent="0.25">
      <c r="A4734" t="s">
        <v>433</v>
      </c>
      <c r="B4734">
        <v>64</v>
      </c>
      <c r="C4734" t="s">
        <v>457</v>
      </c>
      <c r="D4734">
        <v>182</v>
      </c>
    </row>
    <row r="4735" spans="1:4" x14ac:dyDescent="0.25">
      <c r="A4735" t="s">
        <v>433</v>
      </c>
      <c r="B4735">
        <v>65</v>
      </c>
      <c r="C4735" t="s">
        <v>456</v>
      </c>
      <c r="D4735">
        <v>225</v>
      </c>
    </row>
    <row r="4736" spans="1:4" x14ac:dyDescent="0.25">
      <c r="A4736" t="s">
        <v>433</v>
      </c>
      <c r="B4736">
        <v>65</v>
      </c>
      <c r="C4736" t="s">
        <v>457</v>
      </c>
      <c r="D4736">
        <v>175</v>
      </c>
    </row>
    <row r="4737" spans="1:4" x14ac:dyDescent="0.25">
      <c r="A4737" t="s">
        <v>433</v>
      </c>
      <c r="B4737">
        <v>65</v>
      </c>
      <c r="C4737" t="s">
        <v>458</v>
      </c>
      <c r="D4737">
        <v>1</v>
      </c>
    </row>
    <row r="4738" spans="1:4" x14ac:dyDescent="0.25">
      <c r="A4738" t="s">
        <v>433</v>
      </c>
      <c r="B4738">
        <v>66</v>
      </c>
      <c r="C4738" t="s">
        <v>456</v>
      </c>
      <c r="D4738">
        <v>214</v>
      </c>
    </row>
    <row r="4739" spans="1:4" x14ac:dyDescent="0.25">
      <c r="A4739" t="s">
        <v>433</v>
      </c>
      <c r="B4739">
        <v>66</v>
      </c>
      <c r="C4739" t="s">
        <v>457</v>
      </c>
      <c r="D4739">
        <v>172</v>
      </c>
    </row>
    <row r="4740" spans="1:4" x14ac:dyDescent="0.25">
      <c r="A4740" t="s">
        <v>433</v>
      </c>
      <c r="B4740">
        <v>67</v>
      </c>
      <c r="C4740" t="s">
        <v>456</v>
      </c>
      <c r="D4740">
        <v>176</v>
      </c>
    </row>
    <row r="4741" spans="1:4" x14ac:dyDescent="0.25">
      <c r="A4741" t="s">
        <v>433</v>
      </c>
      <c r="B4741">
        <v>67</v>
      </c>
      <c r="C4741" t="s">
        <v>457</v>
      </c>
      <c r="D4741">
        <v>173</v>
      </c>
    </row>
    <row r="4742" spans="1:4" x14ac:dyDescent="0.25">
      <c r="A4742" t="s">
        <v>433</v>
      </c>
      <c r="B4742">
        <v>68</v>
      </c>
      <c r="C4742" t="s">
        <v>456</v>
      </c>
      <c r="D4742">
        <v>211</v>
      </c>
    </row>
    <row r="4743" spans="1:4" x14ac:dyDescent="0.25">
      <c r="A4743" t="s">
        <v>433</v>
      </c>
      <c r="B4743">
        <v>68</v>
      </c>
      <c r="C4743" t="s">
        <v>457</v>
      </c>
      <c r="D4743">
        <v>183</v>
      </c>
    </row>
    <row r="4744" spans="1:4" x14ac:dyDescent="0.25">
      <c r="A4744" t="s">
        <v>433</v>
      </c>
      <c r="B4744">
        <v>69</v>
      </c>
      <c r="C4744" t="s">
        <v>456</v>
      </c>
      <c r="D4744">
        <v>222</v>
      </c>
    </row>
    <row r="4745" spans="1:4" x14ac:dyDescent="0.25">
      <c r="A4745" t="s">
        <v>433</v>
      </c>
      <c r="B4745">
        <v>69</v>
      </c>
      <c r="C4745" t="s">
        <v>457</v>
      </c>
      <c r="D4745">
        <v>221</v>
      </c>
    </row>
    <row r="4746" spans="1:4" x14ac:dyDescent="0.25">
      <c r="A4746" t="s">
        <v>433</v>
      </c>
      <c r="B4746">
        <v>69</v>
      </c>
      <c r="C4746" t="s">
        <v>458</v>
      </c>
      <c r="D4746">
        <v>1</v>
      </c>
    </row>
    <row r="4747" spans="1:4" x14ac:dyDescent="0.25">
      <c r="A4747" t="s">
        <v>433</v>
      </c>
      <c r="B4747">
        <v>70</v>
      </c>
      <c r="C4747" t="s">
        <v>456</v>
      </c>
      <c r="D4747">
        <v>168</v>
      </c>
    </row>
    <row r="4748" spans="1:4" x14ac:dyDescent="0.25">
      <c r="A4748" t="s">
        <v>433</v>
      </c>
      <c r="B4748">
        <v>70</v>
      </c>
      <c r="C4748" t="s">
        <v>457</v>
      </c>
      <c r="D4748">
        <v>178</v>
      </c>
    </row>
    <row r="4749" spans="1:4" x14ac:dyDescent="0.25">
      <c r="A4749" t="s">
        <v>433</v>
      </c>
      <c r="B4749">
        <v>71</v>
      </c>
      <c r="C4749" t="s">
        <v>456</v>
      </c>
      <c r="D4749">
        <v>152</v>
      </c>
    </row>
    <row r="4750" spans="1:4" x14ac:dyDescent="0.25">
      <c r="A4750" t="s">
        <v>433</v>
      </c>
      <c r="B4750">
        <v>71</v>
      </c>
      <c r="C4750" t="s">
        <v>457</v>
      </c>
      <c r="D4750">
        <v>139</v>
      </c>
    </row>
    <row r="4751" spans="1:4" x14ac:dyDescent="0.25">
      <c r="A4751" t="s">
        <v>433</v>
      </c>
      <c r="B4751">
        <v>72</v>
      </c>
      <c r="C4751" t="s">
        <v>456</v>
      </c>
      <c r="D4751">
        <v>137</v>
      </c>
    </row>
    <row r="4752" spans="1:4" x14ac:dyDescent="0.25">
      <c r="A4752" t="s">
        <v>433</v>
      </c>
      <c r="B4752">
        <v>72</v>
      </c>
      <c r="C4752" t="s">
        <v>457</v>
      </c>
      <c r="D4752">
        <v>157</v>
      </c>
    </row>
    <row r="4753" spans="1:4" x14ac:dyDescent="0.25">
      <c r="A4753" t="s">
        <v>433</v>
      </c>
      <c r="B4753">
        <v>73</v>
      </c>
      <c r="C4753" t="s">
        <v>456</v>
      </c>
      <c r="D4753">
        <v>153</v>
      </c>
    </row>
    <row r="4754" spans="1:4" x14ac:dyDescent="0.25">
      <c r="A4754" t="s">
        <v>433</v>
      </c>
      <c r="B4754">
        <v>73</v>
      </c>
      <c r="C4754" t="s">
        <v>457</v>
      </c>
      <c r="D4754">
        <v>140</v>
      </c>
    </row>
    <row r="4755" spans="1:4" x14ac:dyDescent="0.25">
      <c r="A4755" t="s">
        <v>433</v>
      </c>
      <c r="B4755">
        <v>74</v>
      </c>
      <c r="C4755" t="s">
        <v>456</v>
      </c>
      <c r="D4755">
        <v>164</v>
      </c>
    </row>
    <row r="4756" spans="1:4" x14ac:dyDescent="0.25">
      <c r="A4756" t="s">
        <v>433</v>
      </c>
      <c r="B4756">
        <v>74</v>
      </c>
      <c r="C4756" t="s">
        <v>457</v>
      </c>
      <c r="D4756">
        <v>146</v>
      </c>
    </row>
    <row r="4757" spans="1:4" x14ac:dyDescent="0.25">
      <c r="A4757" t="s">
        <v>433</v>
      </c>
      <c r="B4757">
        <v>75</v>
      </c>
      <c r="C4757" t="s">
        <v>456</v>
      </c>
      <c r="D4757">
        <v>114</v>
      </c>
    </row>
    <row r="4758" spans="1:4" x14ac:dyDescent="0.25">
      <c r="A4758" t="s">
        <v>433</v>
      </c>
      <c r="B4758">
        <v>75</v>
      </c>
      <c r="C4758" t="s">
        <v>457</v>
      </c>
      <c r="D4758">
        <v>118</v>
      </c>
    </row>
    <row r="4759" spans="1:4" x14ac:dyDescent="0.25">
      <c r="A4759" t="s">
        <v>433</v>
      </c>
      <c r="B4759">
        <v>76</v>
      </c>
      <c r="C4759" t="s">
        <v>456</v>
      </c>
      <c r="D4759">
        <v>93</v>
      </c>
    </row>
    <row r="4760" spans="1:4" x14ac:dyDescent="0.25">
      <c r="A4760" t="s">
        <v>433</v>
      </c>
      <c r="B4760">
        <v>76</v>
      </c>
      <c r="C4760" t="s">
        <v>457</v>
      </c>
      <c r="D4760">
        <v>99</v>
      </c>
    </row>
    <row r="4761" spans="1:4" x14ac:dyDescent="0.25">
      <c r="A4761" t="s">
        <v>433</v>
      </c>
      <c r="B4761">
        <v>77</v>
      </c>
      <c r="C4761" t="s">
        <v>456</v>
      </c>
      <c r="D4761">
        <v>110</v>
      </c>
    </row>
    <row r="4762" spans="1:4" x14ac:dyDescent="0.25">
      <c r="A4762" t="s">
        <v>433</v>
      </c>
      <c r="B4762">
        <v>77</v>
      </c>
      <c r="C4762" t="s">
        <v>457</v>
      </c>
      <c r="D4762">
        <v>104</v>
      </c>
    </row>
    <row r="4763" spans="1:4" x14ac:dyDescent="0.25">
      <c r="A4763" t="s">
        <v>433</v>
      </c>
      <c r="B4763">
        <v>78</v>
      </c>
      <c r="C4763" t="s">
        <v>456</v>
      </c>
      <c r="D4763">
        <v>81</v>
      </c>
    </row>
    <row r="4764" spans="1:4" x14ac:dyDescent="0.25">
      <c r="A4764" t="s">
        <v>433</v>
      </c>
      <c r="B4764">
        <v>78</v>
      </c>
      <c r="C4764" t="s">
        <v>457</v>
      </c>
      <c r="D4764">
        <v>108</v>
      </c>
    </row>
    <row r="4765" spans="1:4" x14ac:dyDescent="0.25">
      <c r="A4765" t="s">
        <v>433</v>
      </c>
      <c r="B4765">
        <v>79</v>
      </c>
      <c r="C4765" t="s">
        <v>456</v>
      </c>
      <c r="D4765">
        <v>82</v>
      </c>
    </row>
    <row r="4766" spans="1:4" x14ac:dyDescent="0.25">
      <c r="A4766" t="s">
        <v>433</v>
      </c>
      <c r="B4766">
        <v>79</v>
      </c>
      <c r="C4766" t="s">
        <v>457</v>
      </c>
      <c r="D4766">
        <v>91</v>
      </c>
    </row>
    <row r="4767" spans="1:4" x14ac:dyDescent="0.25">
      <c r="A4767" t="s">
        <v>433</v>
      </c>
      <c r="B4767">
        <v>80</v>
      </c>
      <c r="C4767" t="s">
        <v>456</v>
      </c>
      <c r="D4767">
        <v>83</v>
      </c>
    </row>
    <row r="4768" spans="1:4" x14ac:dyDescent="0.25">
      <c r="A4768" t="s">
        <v>433</v>
      </c>
      <c r="B4768">
        <v>80</v>
      </c>
      <c r="C4768" t="s">
        <v>457</v>
      </c>
      <c r="D4768">
        <v>87</v>
      </c>
    </row>
    <row r="4769" spans="1:4" x14ac:dyDescent="0.25">
      <c r="A4769" t="s">
        <v>433</v>
      </c>
      <c r="B4769">
        <v>81</v>
      </c>
      <c r="C4769" t="s">
        <v>456</v>
      </c>
      <c r="D4769">
        <v>61</v>
      </c>
    </row>
    <row r="4770" spans="1:4" x14ac:dyDescent="0.25">
      <c r="A4770" t="s">
        <v>433</v>
      </c>
      <c r="B4770">
        <v>81</v>
      </c>
      <c r="C4770" t="s">
        <v>457</v>
      </c>
      <c r="D4770">
        <v>69</v>
      </c>
    </row>
    <row r="4771" spans="1:4" x14ac:dyDescent="0.25">
      <c r="A4771" t="s">
        <v>433</v>
      </c>
      <c r="B4771">
        <v>81</v>
      </c>
      <c r="C4771" t="s">
        <v>458</v>
      </c>
      <c r="D4771">
        <v>1</v>
      </c>
    </row>
    <row r="4772" spans="1:4" x14ac:dyDescent="0.25">
      <c r="A4772" t="s">
        <v>433</v>
      </c>
      <c r="B4772">
        <v>82</v>
      </c>
      <c r="C4772" t="s">
        <v>456</v>
      </c>
      <c r="D4772">
        <v>54</v>
      </c>
    </row>
    <row r="4773" spans="1:4" x14ac:dyDescent="0.25">
      <c r="A4773" t="s">
        <v>433</v>
      </c>
      <c r="B4773">
        <v>82</v>
      </c>
      <c r="C4773" t="s">
        <v>457</v>
      </c>
      <c r="D4773">
        <v>71</v>
      </c>
    </row>
    <row r="4774" spans="1:4" x14ac:dyDescent="0.25">
      <c r="A4774" t="s">
        <v>433</v>
      </c>
      <c r="B4774">
        <v>83</v>
      </c>
      <c r="C4774" t="s">
        <v>456</v>
      </c>
      <c r="D4774">
        <v>42</v>
      </c>
    </row>
    <row r="4775" spans="1:4" x14ac:dyDescent="0.25">
      <c r="A4775" t="s">
        <v>433</v>
      </c>
      <c r="B4775">
        <v>83</v>
      </c>
      <c r="C4775" t="s">
        <v>457</v>
      </c>
      <c r="D4775">
        <v>40</v>
      </c>
    </row>
    <row r="4776" spans="1:4" x14ac:dyDescent="0.25">
      <c r="A4776" t="s">
        <v>433</v>
      </c>
      <c r="B4776">
        <v>84</v>
      </c>
      <c r="C4776" t="s">
        <v>456</v>
      </c>
      <c r="D4776">
        <v>55</v>
      </c>
    </row>
    <row r="4777" spans="1:4" x14ac:dyDescent="0.25">
      <c r="A4777" t="s">
        <v>433</v>
      </c>
      <c r="B4777">
        <v>84</v>
      </c>
      <c r="C4777" t="s">
        <v>457</v>
      </c>
      <c r="D4777">
        <v>45</v>
      </c>
    </row>
    <row r="4778" spans="1:4" x14ac:dyDescent="0.25">
      <c r="A4778" t="s">
        <v>433</v>
      </c>
      <c r="B4778">
        <v>85</v>
      </c>
      <c r="C4778" t="s">
        <v>456</v>
      </c>
      <c r="D4778">
        <v>53</v>
      </c>
    </row>
    <row r="4779" spans="1:4" x14ac:dyDescent="0.25">
      <c r="A4779" t="s">
        <v>433</v>
      </c>
      <c r="B4779">
        <v>85</v>
      </c>
      <c r="C4779" t="s">
        <v>457</v>
      </c>
      <c r="D4779">
        <v>45</v>
      </c>
    </row>
    <row r="4780" spans="1:4" x14ac:dyDescent="0.25">
      <c r="A4780" t="s">
        <v>433</v>
      </c>
      <c r="B4780">
        <v>86</v>
      </c>
      <c r="C4780" t="s">
        <v>456</v>
      </c>
      <c r="D4780">
        <v>43</v>
      </c>
    </row>
    <row r="4781" spans="1:4" x14ac:dyDescent="0.25">
      <c r="A4781" t="s">
        <v>433</v>
      </c>
      <c r="B4781">
        <v>86</v>
      </c>
      <c r="C4781" t="s">
        <v>457</v>
      </c>
      <c r="D4781">
        <v>31</v>
      </c>
    </row>
    <row r="4782" spans="1:4" x14ac:dyDescent="0.25">
      <c r="A4782" t="s">
        <v>433</v>
      </c>
      <c r="B4782">
        <v>87</v>
      </c>
      <c r="C4782" t="s">
        <v>456</v>
      </c>
      <c r="D4782">
        <v>35</v>
      </c>
    </row>
    <row r="4783" spans="1:4" x14ac:dyDescent="0.25">
      <c r="A4783" t="s">
        <v>433</v>
      </c>
      <c r="B4783">
        <v>87</v>
      </c>
      <c r="C4783" t="s">
        <v>457</v>
      </c>
      <c r="D4783">
        <v>44</v>
      </c>
    </row>
    <row r="4784" spans="1:4" x14ac:dyDescent="0.25">
      <c r="A4784" t="s">
        <v>433</v>
      </c>
      <c r="B4784">
        <v>88</v>
      </c>
      <c r="C4784" t="s">
        <v>456</v>
      </c>
      <c r="D4784">
        <v>39</v>
      </c>
    </row>
    <row r="4785" spans="1:4" x14ac:dyDescent="0.25">
      <c r="A4785" t="s">
        <v>433</v>
      </c>
      <c r="B4785">
        <v>88</v>
      </c>
      <c r="C4785" t="s">
        <v>457</v>
      </c>
      <c r="D4785">
        <v>25</v>
      </c>
    </row>
    <row r="4786" spans="1:4" x14ac:dyDescent="0.25">
      <c r="A4786" t="s">
        <v>433</v>
      </c>
      <c r="B4786">
        <v>89</v>
      </c>
      <c r="C4786" t="s">
        <v>456</v>
      </c>
      <c r="D4786">
        <v>37</v>
      </c>
    </row>
    <row r="4787" spans="1:4" x14ac:dyDescent="0.25">
      <c r="A4787" t="s">
        <v>433</v>
      </c>
      <c r="B4787">
        <v>89</v>
      </c>
      <c r="C4787" t="s">
        <v>457</v>
      </c>
      <c r="D4787">
        <v>27</v>
      </c>
    </row>
    <row r="4788" spans="1:4" x14ac:dyDescent="0.25">
      <c r="A4788" t="s">
        <v>433</v>
      </c>
      <c r="B4788">
        <v>90</v>
      </c>
      <c r="C4788" t="s">
        <v>456</v>
      </c>
      <c r="D4788">
        <v>19</v>
      </c>
    </row>
    <row r="4789" spans="1:4" x14ac:dyDescent="0.25">
      <c r="A4789" t="s">
        <v>433</v>
      </c>
      <c r="B4789">
        <v>90</v>
      </c>
      <c r="C4789" t="s">
        <v>457</v>
      </c>
      <c r="D4789">
        <v>11</v>
      </c>
    </row>
    <row r="4790" spans="1:4" x14ac:dyDescent="0.25">
      <c r="A4790" t="s">
        <v>433</v>
      </c>
      <c r="B4790">
        <v>91</v>
      </c>
      <c r="C4790" t="s">
        <v>456</v>
      </c>
      <c r="D4790">
        <v>18</v>
      </c>
    </row>
    <row r="4791" spans="1:4" x14ac:dyDescent="0.25">
      <c r="A4791" t="s">
        <v>433</v>
      </c>
      <c r="B4791">
        <v>91</v>
      </c>
      <c r="C4791" t="s">
        <v>457</v>
      </c>
      <c r="D4791">
        <v>13</v>
      </c>
    </row>
    <row r="4792" spans="1:4" x14ac:dyDescent="0.25">
      <c r="A4792" t="s">
        <v>433</v>
      </c>
      <c r="B4792">
        <v>92</v>
      </c>
      <c r="C4792" t="s">
        <v>456</v>
      </c>
      <c r="D4792">
        <v>17</v>
      </c>
    </row>
    <row r="4793" spans="1:4" x14ac:dyDescent="0.25">
      <c r="A4793" t="s">
        <v>433</v>
      </c>
      <c r="B4793">
        <v>92</v>
      </c>
      <c r="C4793" t="s">
        <v>457</v>
      </c>
      <c r="D4793">
        <v>14</v>
      </c>
    </row>
    <row r="4794" spans="1:4" x14ac:dyDescent="0.25">
      <c r="A4794" t="s">
        <v>433</v>
      </c>
      <c r="B4794">
        <v>93</v>
      </c>
      <c r="C4794" t="s">
        <v>456</v>
      </c>
      <c r="D4794">
        <v>11</v>
      </c>
    </row>
    <row r="4795" spans="1:4" x14ac:dyDescent="0.25">
      <c r="A4795" t="s">
        <v>433</v>
      </c>
      <c r="B4795">
        <v>93</v>
      </c>
      <c r="C4795" t="s">
        <v>457</v>
      </c>
      <c r="D4795">
        <v>7</v>
      </c>
    </row>
    <row r="4796" spans="1:4" x14ac:dyDescent="0.25">
      <c r="A4796" t="s">
        <v>433</v>
      </c>
      <c r="B4796">
        <v>94</v>
      </c>
      <c r="C4796" t="s">
        <v>456</v>
      </c>
      <c r="D4796">
        <v>11</v>
      </c>
    </row>
    <row r="4797" spans="1:4" x14ac:dyDescent="0.25">
      <c r="A4797" t="s">
        <v>433</v>
      </c>
      <c r="B4797">
        <v>94</v>
      </c>
      <c r="C4797" t="s">
        <v>457</v>
      </c>
      <c r="D4797">
        <v>5</v>
      </c>
    </row>
    <row r="4798" spans="1:4" x14ac:dyDescent="0.25">
      <c r="A4798" t="s">
        <v>433</v>
      </c>
      <c r="B4798">
        <v>95</v>
      </c>
      <c r="C4798" t="s">
        <v>456</v>
      </c>
      <c r="D4798">
        <v>10</v>
      </c>
    </row>
    <row r="4799" spans="1:4" x14ac:dyDescent="0.25">
      <c r="A4799" t="s">
        <v>433</v>
      </c>
      <c r="B4799">
        <v>95</v>
      </c>
      <c r="C4799" t="s">
        <v>457</v>
      </c>
      <c r="D4799">
        <v>7</v>
      </c>
    </row>
    <row r="4800" spans="1:4" x14ac:dyDescent="0.25">
      <c r="A4800" t="s">
        <v>433</v>
      </c>
      <c r="B4800">
        <v>96</v>
      </c>
      <c r="C4800" t="s">
        <v>456</v>
      </c>
      <c r="D4800">
        <v>3</v>
      </c>
    </row>
    <row r="4801" spans="1:4" x14ac:dyDescent="0.25">
      <c r="A4801" t="s">
        <v>433</v>
      </c>
      <c r="B4801">
        <v>96</v>
      </c>
      <c r="C4801" t="s">
        <v>457</v>
      </c>
      <c r="D4801">
        <v>2</v>
      </c>
    </row>
    <row r="4802" spans="1:4" x14ac:dyDescent="0.25">
      <c r="A4802" t="s">
        <v>433</v>
      </c>
      <c r="B4802">
        <v>97</v>
      </c>
      <c r="C4802" t="s">
        <v>456</v>
      </c>
      <c r="D4802">
        <v>4</v>
      </c>
    </row>
    <row r="4803" spans="1:4" x14ac:dyDescent="0.25">
      <c r="A4803" t="s">
        <v>433</v>
      </c>
      <c r="B4803">
        <v>97</v>
      </c>
      <c r="C4803" t="s">
        <v>457</v>
      </c>
      <c r="D4803">
        <v>2</v>
      </c>
    </row>
    <row r="4804" spans="1:4" x14ac:dyDescent="0.25">
      <c r="A4804" t="s">
        <v>433</v>
      </c>
      <c r="B4804">
        <v>98</v>
      </c>
      <c r="C4804" t="s">
        <v>456</v>
      </c>
      <c r="D4804">
        <v>2</v>
      </c>
    </row>
    <row r="4805" spans="1:4" x14ac:dyDescent="0.25">
      <c r="A4805" t="s">
        <v>433</v>
      </c>
      <c r="B4805">
        <v>99</v>
      </c>
      <c r="C4805" t="s">
        <v>456</v>
      </c>
      <c r="D4805">
        <v>4</v>
      </c>
    </row>
    <row r="4806" spans="1:4" x14ac:dyDescent="0.25">
      <c r="A4806" t="s">
        <v>433</v>
      </c>
      <c r="B4806">
        <v>99</v>
      </c>
      <c r="C4806" t="s">
        <v>457</v>
      </c>
      <c r="D4806">
        <v>1</v>
      </c>
    </row>
    <row r="4807" spans="1:4" x14ac:dyDescent="0.25">
      <c r="A4807" t="s">
        <v>434</v>
      </c>
      <c r="B4807">
        <v>100</v>
      </c>
      <c r="C4807" t="s">
        <v>456</v>
      </c>
      <c r="D4807">
        <v>1</v>
      </c>
    </row>
    <row r="4808" spans="1:4" x14ac:dyDescent="0.25">
      <c r="A4808" t="s">
        <v>434</v>
      </c>
      <c r="B4808">
        <v>101</v>
      </c>
      <c r="C4808" t="s">
        <v>456</v>
      </c>
      <c r="D4808">
        <v>1</v>
      </c>
    </row>
    <row r="4809" spans="1:4" x14ac:dyDescent="0.25">
      <c r="A4809" t="s">
        <v>434</v>
      </c>
      <c r="B4809">
        <v>102</v>
      </c>
      <c r="C4809" t="s">
        <v>456</v>
      </c>
      <c r="D4809">
        <v>1</v>
      </c>
    </row>
    <row r="4810" spans="1:4" x14ac:dyDescent="0.25">
      <c r="A4810" t="s">
        <v>434</v>
      </c>
      <c r="B4810">
        <v>18</v>
      </c>
      <c r="C4810" t="s">
        <v>456</v>
      </c>
      <c r="D4810">
        <v>50</v>
      </c>
    </row>
    <row r="4811" spans="1:4" x14ac:dyDescent="0.25">
      <c r="A4811" t="s">
        <v>434</v>
      </c>
      <c r="B4811">
        <v>18</v>
      </c>
      <c r="C4811" t="s">
        <v>457</v>
      </c>
      <c r="D4811">
        <v>32</v>
      </c>
    </row>
    <row r="4812" spans="1:4" x14ac:dyDescent="0.25">
      <c r="A4812" t="s">
        <v>434</v>
      </c>
      <c r="B4812">
        <v>18</v>
      </c>
      <c r="C4812" t="s">
        <v>458</v>
      </c>
      <c r="D4812">
        <v>3</v>
      </c>
    </row>
    <row r="4813" spans="1:4" x14ac:dyDescent="0.25">
      <c r="A4813" t="s">
        <v>434</v>
      </c>
      <c r="B4813">
        <v>19</v>
      </c>
      <c r="C4813" t="s">
        <v>456</v>
      </c>
      <c r="D4813">
        <v>33</v>
      </c>
    </row>
    <row r="4814" spans="1:4" x14ac:dyDescent="0.25">
      <c r="A4814" t="s">
        <v>434</v>
      </c>
      <c r="B4814">
        <v>19</v>
      </c>
      <c r="C4814" t="s">
        <v>457</v>
      </c>
      <c r="D4814">
        <v>43</v>
      </c>
    </row>
    <row r="4815" spans="1:4" x14ac:dyDescent="0.25">
      <c r="A4815" t="s">
        <v>434</v>
      </c>
      <c r="B4815">
        <v>19</v>
      </c>
      <c r="C4815" t="s">
        <v>458</v>
      </c>
      <c r="D4815">
        <v>1</v>
      </c>
    </row>
    <row r="4816" spans="1:4" x14ac:dyDescent="0.25">
      <c r="A4816" t="s">
        <v>434</v>
      </c>
      <c r="B4816">
        <v>20</v>
      </c>
      <c r="C4816" t="s">
        <v>456</v>
      </c>
      <c r="D4816">
        <v>29</v>
      </c>
    </row>
    <row r="4817" spans="1:4" x14ac:dyDescent="0.25">
      <c r="A4817" t="s">
        <v>434</v>
      </c>
      <c r="B4817">
        <v>20</v>
      </c>
      <c r="C4817" t="s">
        <v>457</v>
      </c>
      <c r="D4817">
        <v>44</v>
      </c>
    </row>
    <row r="4818" spans="1:4" x14ac:dyDescent="0.25">
      <c r="A4818" t="s">
        <v>434</v>
      </c>
      <c r="B4818">
        <v>20</v>
      </c>
      <c r="C4818" t="s">
        <v>458</v>
      </c>
      <c r="D4818">
        <v>1</v>
      </c>
    </row>
    <row r="4819" spans="1:4" x14ac:dyDescent="0.25">
      <c r="A4819" t="s">
        <v>434</v>
      </c>
      <c r="B4819">
        <v>21</v>
      </c>
      <c r="C4819" t="s">
        <v>456</v>
      </c>
      <c r="D4819">
        <v>45</v>
      </c>
    </row>
    <row r="4820" spans="1:4" x14ac:dyDescent="0.25">
      <c r="A4820" t="s">
        <v>434</v>
      </c>
      <c r="B4820">
        <v>21</v>
      </c>
      <c r="C4820" t="s">
        <v>457</v>
      </c>
      <c r="D4820">
        <v>52</v>
      </c>
    </row>
    <row r="4821" spans="1:4" x14ac:dyDescent="0.25">
      <c r="A4821" t="s">
        <v>434</v>
      </c>
      <c r="B4821">
        <v>22</v>
      </c>
      <c r="C4821" t="s">
        <v>456</v>
      </c>
      <c r="D4821">
        <v>54</v>
      </c>
    </row>
    <row r="4822" spans="1:4" x14ac:dyDescent="0.25">
      <c r="A4822" t="s">
        <v>434</v>
      </c>
      <c r="B4822">
        <v>22</v>
      </c>
      <c r="C4822" t="s">
        <v>457</v>
      </c>
      <c r="D4822">
        <v>48</v>
      </c>
    </row>
    <row r="4823" spans="1:4" x14ac:dyDescent="0.25">
      <c r="A4823" t="s">
        <v>434</v>
      </c>
      <c r="B4823">
        <v>23</v>
      </c>
      <c r="C4823" t="s">
        <v>456</v>
      </c>
      <c r="D4823">
        <v>48</v>
      </c>
    </row>
    <row r="4824" spans="1:4" x14ac:dyDescent="0.25">
      <c r="A4824" t="s">
        <v>434</v>
      </c>
      <c r="B4824">
        <v>23</v>
      </c>
      <c r="C4824" t="s">
        <v>457</v>
      </c>
      <c r="D4824">
        <v>56</v>
      </c>
    </row>
    <row r="4825" spans="1:4" x14ac:dyDescent="0.25">
      <c r="A4825" t="s">
        <v>434</v>
      </c>
      <c r="B4825">
        <v>23</v>
      </c>
      <c r="C4825" t="s">
        <v>458</v>
      </c>
      <c r="D4825">
        <v>1</v>
      </c>
    </row>
    <row r="4826" spans="1:4" x14ac:dyDescent="0.25">
      <c r="A4826" t="s">
        <v>434</v>
      </c>
      <c r="B4826">
        <v>24</v>
      </c>
      <c r="C4826" t="s">
        <v>456</v>
      </c>
      <c r="D4826">
        <v>41</v>
      </c>
    </row>
    <row r="4827" spans="1:4" x14ac:dyDescent="0.25">
      <c r="A4827" t="s">
        <v>434</v>
      </c>
      <c r="B4827">
        <v>24</v>
      </c>
      <c r="C4827" t="s">
        <v>457</v>
      </c>
      <c r="D4827">
        <v>47</v>
      </c>
    </row>
    <row r="4828" spans="1:4" x14ac:dyDescent="0.25">
      <c r="A4828" t="s">
        <v>434</v>
      </c>
      <c r="B4828">
        <v>24</v>
      </c>
      <c r="C4828" t="s">
        <v>458</v>
      </c>
      <c r="D4828">
        <v>1</v>
      </c>
    </row>
    <row r="4829" spans="1:4" x14ac:dyDescent="0.25">
      <c r="A4829" t="s">
        <v>434</v>
      </c>
      <c r="B4829">
        <v>25</v>
      </c>
      <c r="C4829" t="s">
        <v>456</v>
      </c>
      <c r="D4829">
        <v>50</v>
      </c>
    </row>
    <row r="4830" spans="1:4" x14ac:dyDescent="0.25">
      <c r="A4830" t="s">
        <v>434</v>
      </c>
      <c r="B4830">
        <v>25</v>
      </c>
      <c r="C4830" t="s">
        <v>457</v>
      </c>
      <c r="D4830">
        <v>53</v>
      </c>
    </row>
    <row r="4831" spans="1:4" x14ac:dyDescent="0.25">
      <c r="A4831" t="s">
        <v>434</v>
      </c>
      <c r="B4831">
        <v>26</v>
      </c>
      <c r="C4831" t="s">
        <v>456</v>
      </c>
      <c r="D4831">
        <v>40</v>
      </c>
    </row>
    <row r="4832" spans="1:4" x14ac:dyDescent="0.25">
      <c r="A4832" t="s">
        <v>434</v>
      </c>
      <c r="B4832">
        <v>26</v>
      </c>
      <c r="C4832" t="s">
        <v>457</v>
      </c>
      <c r="D4832">
        <v>58</v>
      </c>
    </row>
    <row r="4833" spans="1:4" x14ac:dyDescent="0.25">
      <c r="A4833" t="s">
        <v>434</v>
      </c>
      <c r="B4833">
        <v>26</v>
      </c>
      <c r="C4833" t="s">
        <v>458</v>
      </c>
      <c r="D4833">
        <v>2</v>
      </c>
    </row>
    <row r="4834" spans="1:4" x14ac:dyDescent="0.25">
      <c r="A4834" t="s">
        <v>434</v>
      </c>
      <c r="B4834">
        <v>27</v>
      </c>
      <c r="C4834" t="s">
        <v>456</v>
      </c>
      <c r="D4834">
        <v>48</v>
      </c>
    </row>
    <row r="4835" spans="1:4" x14ac:dyDescent="0.25">
      <c r="A4835" t="s">
        <v>434</v>
      </c>
      <c r="B4835">
        <v>27</v>
      </c>
      <c r="C4835" t="s">
        <v>457</v>
      </c>
      <c r="D4835">
        <v>52</v>
      </c>
    </row>
    <row r="4836" spans="1:4" x14ac:dyDescent="0.25">
      <c r="A4836" t="s">
        <v>434</v>
      </c>
      <c r="B4836">
        <v>28</v>
      </c>
      <c r="C4836" t="s">
        <v>456</v>
      </c>
      <c r="D4836">
        <v>59</v>
      </c>
    </row>
    <row r="4837" spans="1:4" x14ac:dyDescent="0.25">
      <c r="A4837" t="s">
        <v>434</v>
      </c>
      <c r="B4837">
        <v>28</v>
      </c>
      <c r="C4837" t="s">
        <v>457</v>
      </c>
      <c r="D4837">
        <v>31</v>
      </c>
    </row>
    <row r="4838" spans="1:4" x14ac:dyDescent="0.25">
      <c r="A4838" t="s">
        <v>434</v>
      </c>
      <c r="B4838">
        <v>29</v>
      </c>
      <c r="C4838" t="s">
        <v>456</v>
      </c>
      <c r="D4838">
        <v>37</v>
      </c>
    </row>
    <row r="4839" spans="1:4" x14ac:dyDescent="0.25">
      <c r="A4839" t="s">
        <v>434</v>
      </c>
      <c r="B4839">
        <v>29</v>
      </c>
      <c r="C4839" t="s">
        <v>457</v>
      </c>
      <c r="D4839">
        <v>46</v>
      </c>
    </row>
    <row r="4840" spans="1:4" x14ac:dyDescent="0.25">
      <c r="A4840" t="s">
        <v>434</v>
      </c>
      <c r="B4840">
        <v>30</v>
      </c>
      <c r="C4840" t="s">
        <v>456</v>
      </c>
      <c r="D4840">
        <v>54</v>
      </c>
    </row>
    <row r="4841" spans="1:4" x14ac:dyDescent="0.25">
      <c r="A4841" t="s">
        <v>434</v>
      </c>
      <c r="B4841">
        <v>30</v>
      </c>
      <c r="C4841" t="s">
        <v>457</v>
      </c>
      <c r="D4841">
        <v>44</v>
      </c>
    </row>
    <row r="4842" spans="1:4" x14ac:dyDescent="0.25">
      <c r="A4842" t="s">
        <v>434</v>
      </c>
      <c r="B4842">
        <v>30</v>
      </c>
      <c r="C4842" t="s">
        <v>458</v>
      </c>
      <c r="D4842">
        <v>2</v>
      </c>
    </row>
    <row r="4843" spans="1:4" x14ac:dyDescent="0.25">
      <c r="A4843" t="s">
        <v>434</v>
      </c>
      <c r="B4843">
        <v>31</v>
      </c>
      <c r="C4843" t="s">
        <v>456</v>
      </c>
      <c r="D4843">
        <v>58</v>
      </c>
    </row>
    <row r="4844" spans="1:4" x14ac:dyDescent="0.25">
      <c r="A4844" t="s">
        <v>434</v>
      </c>
      <c r="B4844">
        <v>31</v>
      </c>
      <c r="C4844" t="s">
        <v>457</v>
      </c>
      <c r="D4844">
        <v>48</v>
      </c>
    </row>
    <row r="4845" spans="1:4" x14ac:dyDescent="0.25">
      <c r="A4845" t="s">
        <v>434</v>
      </c>
      <c r="B4845">
        <v>32</v>
      </c>
      <c r="C4845" t="s">
        <v>456</v>
      </c>
      <c r="D4845">
        <v>49</v>
      </c>
    </row>
    <row r="4846" spans="1:4" x14ac:dyDescent="0.25">
      <c r="A4846" t="s">
        <v>434</v>
      </c>
      <c r="B4846">
        <v>32</v>
      </c>
      <c r="C4846" t="s">
        <v>457</v>
      </c>
      <c r="D4846">
        <v>43</v>
      </c>
    </row>
    <row r="4847" spans="1:4" x14ac:dyDescent="0.25">
      <c r="A4847" t="s">
        <v>434</v>
      </c>
      <c r="B4847">
        <v>32</v>
      </c>
      <c r="C4847" t="s">
        <v>458</v>
      </c>
      <c r="D4847">
        <v>1</v>
      </c>
    </row>
    <row r="4848" spans="1:4" x14ac:dyDescent="0.25">
      <c r="A4848" t="s">
        <v>434</v>
      </c>
      <c r="B4848">
        <v>33</v>
      </c>
      <c r="C4848" t="s">
        <v>456</v>
      </c>
      <c r="D4848">
        <v>52</v>
      </c>
    </row>
    <row r="4849" spans="1:4" x14ac:dyDescent="0.25">
      <c r="A4849" t="s">
        <v>434</v>
      </c>
      <c r="B4849">
        <v>33</v>
      </c>
      <c r="C4849" t="s">
        <v>457</v>
      </c>
      <c r="D4849">
        <v>34</v>
      </c>
    </row>
    <row r="4850" spans="1:4" x14ac:dyDescent="0.25">
      <c r="A4850" t="s">
        <v>434</v>
      </c>
      <c r="B4850">
        <v>33</v>
      </c>
      <c r="C4850" t="s">
        <v>458</v>
      </c>
      <c r="D4850">
        <v>1</v>
      </c>
    </row>
    <row r="4851" spans="1:4" x14ac:dyDescent="0.25">
      <c r="A4851" t="s">
        <v>434</v>
      </c>
      <c r="B4851">
        <v>34</v>
      </c>
      <c r="C4851" t="s">
        <v>456</v>
      </c>
      <c r="D4851">
        <v>48</v>
      </c>
    </row>
    <row r="4852" spans="1:4" x14ac:dyDescent="0.25">
      <c r="A4852" t="s">
        <v>434</v>
      </c>
      <c r="B4852">
        <v>34</v>
      </c>
      <c r="C4852" t="s">
        <v>457</v>
      </c>
      <c r="D4852">
        <v>47</v>
      </c>
    </row>
    <row r="4853" spans="1:4" x14ac:dyDescent="0.25">
      <c r="A4853" t="s">
        <v>434</v>
      </c>
      <c r="B4853">
        <v>35</v>
      </c>
      <c r="C4853" t="s">
        <v>456</v>
      </c>
      <c r="D4853">
        <v>48</v>
      </c>
    </row>
    <row r="4854" spans="1:4" x14ac:dyDescent="0.25">
      <c r="A4854" t="s">
        <v>434</v>
      </c>
      <c r="B4854">
        <v>35</v>
      </c>
      <c r="C4854" t="s">
        <v>457</v>
      </c>
      <c r="D4854">
        <v>39</v>
      </c>
    </row>
    <row r="4855" spans="1:4" x14ac:dyDescent="0.25">
      <c r="A4855" t="s">
        <v>434</v>
      </c>
      <c r="B4855">
        <v>36</v>
      </c>
      <c r="C4855" t="s">
        <v>456</v>
      </c>
      <c r="D4855">
        <v>51</v>
      </c>
    </row>
    <row r="4856" spans="1:4" x14ac:dyDescent="0.25">
      <c r="A4856" t="s">
        <v>434</v>
      </c>
      <c r="B4856">
        <v>36</v>
      </c>
      <c r="C4856" t="s">
        <v>457</v>
      </c>
      <c r="D4856">
        <v>45</v>
      </c>
    </row>
    <row r="4857" spans="1:4" x14ac:dyDescent="0.25">
      <c r="A4857" t="s">
        <v>434</v>
      </c>
      <c r="B4857">
        <v>36</v>
      </c>
      <c r="C4857" t="s">
        <v>458</v>
      </c>
      <c r="D4857">
        <v>2</v>
      </c>
    </row>
    <row r="4858" spans="1:4" x14ac:dyDescent="0.25">
      <c r="A4858" t="s">
        <v>434</v>
      </c>
      <c r="B4858">
        <v>37</v>
      </c>
      <c r="C4858" t="s">
        <v>456</v>
      </c>
      <c r="D4858">
        <v>50</v>
      </c>
    </row>
    <row r="4859" spans="1:4" x14ac:dyDescent="0.25">
      <c r="A4859" t="s">
        <v>434</v>
      </c>
      <c r="B4859">
        <v>37</v>
      </c>
      <c r="C4859" t="s">
        <v>457</v>
      </c>
      <c r="D4859">
        <v>44</v>
      </c>
    </row>
    <row r="4860" spans="1:4" x14ac:dyDescent="0.25">
      <c r="A4860" t="s">
        <v>434</v>
      </c>
      <c r="B4860">
        <v>38</v>
      </c>
      <c r="C4860" t="s">
        <v>456</v>
      </c>
      <c r="D4860">
        <v>36</v>
      </c>
    </row>
    <row r="4861" spans="1:4" x14ac:dyDescent="0.25">
      <c r="A4861" t="s">
        <v>434</v>
      </c>
      <c r="B4861">
        <v>38</v>
      </c>
      <c r="C4861" t="s">
        <v>457</v>
      </c>
      <c r="D4861">
        <v>35</v>
      </c>
    </row>
    <row r="4862" spans="1:4" x14ac:dyDescent="0.25">
      <c r="A4862" t="s">
        <v>434</v>
      </c>
      <c r="B4862">
        <v>38</v>
      </c>
      <c r="C4862" t="s">
        <v>458</v>
      </c>
      <c r="D4862">
        <v>2</v>
      </c>
    </row>
    <row r="4863" spans="1:4" x14ac:dyDescent="0.25">
      <c r="A4863" t="s">
        <v>434</v>
      </c>
      <c r="B4863">
        <v>39</v>
      </c>
      <c r="C4863" t="s">
        <v>456</v>
      </c>
      <c r="D4863">
        <v>52</v>
      </c>
    </row>
    <row r="4864" spans="1:4" x14ac:dyDescent="0.25">
      <c r="A4864" t="s">
        <v>434</v>
      </c>
      <c r="B4864">
        <v>39</v>
      </c>
      <c r="C4864" t="s">
        <v>457</v>
      </c>
      <c r="D4864">
        <v>36</v>
      </c>
    </row>
    <row r="4865" spans="1:4" x14ac:dyDescent="0.25">
      <c r="A4865" t="s">
        <v>434</v>
      </c>
      <c r="B4865">
        <v>39</v>
      </c>
      <c r="C4865" t="s">
        <v>458</v>
      </c>
      <c r="D4865">
        <v>1</v>
      </c>
    </row>
    <row r="4866" spans="1:4" x14ac:dyDescent="0.25">
      <c r="A4866" t="s">
        <v>434</v>
      </c>
      <c r="B4866">
        <v>40</v>
      </c>
      <c r="C4866" t="s">
        <v>456</v>
      </c>
      <c r="D4866">
        <v>46</v>
      </c>
    </row>
    <row r="4867" spans="1:4" x14ac:dyDescent="0.25">
      <c r="A4867" t="s">
        <v>434</v>
      </c>
      <c r="B4867">
        <v>40</v>
      </c>
      <c r="C4867" t="s">
        <v>457</v>
      </c>
      <c r="D4867">
        <v>47</v>
      </c>
    </row>
    <row r="4868" spans="1:4" x14ac:dyDescent="0.25">
      <c r="A4868" t="s">
        <v>434</v>
      </c>
      <c r="B4868">
        <v>41</v>
      </c>
      <c r="C4868" t="s">
        <v>456</v>
      </c>
      <c r="D4868">
        <v>46</v>
      </c>
    </row>
    <row r="4869" spans="1:4" x14ac:dyDescent="0.25">
      <c r="A4869" t="s">
        <v>434</v>
      </c>
      <c r="B4869">
        <v>41</v>
      </c>
      <c r="C4869" t="s">
        <v>457</v>
      </c>
      <c r="D4869">
        <v>61</v>
      </c>
    </row>
    <row r="4870" spans="1:4" x14ac:dyDescent="0.25">
      <c r="A4870" t="s">
        <v>434</v>
      </c>
      <c r="B4870">
        <v>41</v>
      </c>
      <c r="C4870" t="s">
        <v>458</v>
      </c>
      <c r="D4870">
        <v>1</v>
      </c>
    </row>
    <row r="4871" spans="1:4" x14ac:dyDescent="0.25">
      <c r="A4871" t="s">
        <v>434</v>
      </c>
      <c r="B4871">
        <v>42</v>
      </c>
      <c r="C4871" t="s">
        <v>456</v>
      </c>
      <c r="D4871">
        <v>42</v>
      </c>
    </row>
    <row r="4872" spans="1:4" x14ac:dyDescent="0.25">
      <c r="A4872" t="s">
        <v>434</v>
      </c>
      <c r="B4872">
        <v>42</v>
      </c>
      <c r="C4872" t="s">
        <v>457</v>
      </c>
      <c r="D4872">
        <v>49</v>
      </c>
    </row>
    <row r="4873" spans="1:4" x14ac:dyDescent="0.25">
      <c r="A4873" t="s">
        <v>434</v>
      </c>
      <c r="B4873">
        <v>43</v>
      </c>
      <c r="C4873" t="s">
        <v>456</v>
      </c>
      <c r="D4873">
        <v>53</v>
      </c>
    </row>
    <row r="4874" spans="1:4" x14ac:dyDescent="0.25">
      <c r="A4874" t="s">
        <v>434</v>
      </c>
      <c r="B4874">
        <v>43</v>
      </c>
      <c r="C4874" t="s">
        <v>457</v>
      </c>
      <c r="D4874">
        <v>43</v>
      </c>
    </row>
    <row r="4875" spans="1:4" x14ac:dyDescent="0.25">
      <c r="A4875" t="s">
        <v>434</v>
      </c>
      <c r="B4875">
        <v>43</v>
      </c>
      <c r="C4875" t="s">
        <v>458</v>
      </c>
      <c r="D4875">
        <v>2</v>
      </c>
    </row>
    <row r="4876" spans="1:4" x14ac:dyDescent="0.25">
      <c r="A4876" t="s">
        <v>434</v>
      </c>
      <c r="B4876">
        <v>44</v>
      </c>
      <c r="C4876" t="s">
        <v>456</v>
      </c>
      <c r="D4876">
        <v>60</v>
      </c>
    </row>
    <row r="4877" spans="1:4" x14ac:dyDescent="0.25">
      <c r="A4877" t="s">
        <v>434</v>
      </c>
      <c r="B4877">
        <v>44</v>
      </c>
      <c r="C4877" t="s">
        <v>457</v>
      </c>
      <c r="D4877">
        <v>61</v>
      </c>
    </row>
    <row r="4878" spans="1:4" x14ac:dyDescent="0.25">
      <c r="A4878" t="s">
        <v>434</v>
      </c>
      <c r="B4878">
        <v>44</v>
      </c>
      <c r="C4878" t="s">
        <v>458</v>
      </c>
      <c r="D4878">
        <v>1</v>
      </c>
    </row>
    <row r="4879" spans="1:4" x14ac:dyDescent="0.25">
      <c r="A4879" t="s">
        <v>434</v>
      </c>
      <c r="B4879">
        <v>45</v>
      </c>
      <c r="C4879" t="s">
        <v>456</v>
      </c>
      <c r="D4879">
        <v>54</v>
      </c>
    </row>
    <row r="4880" spans="1:4" x14ac:dyDescent="0.25">
      <c r="A4880" t="s">
        <v>434</v>
      </c>
      <c r="B4880">
        <v>45</v>
      </c>
      <c r="C4880" t="s">
        <v>457</v>
      </c>
      <c r="D4880">
        <v>51</v>
      </c>
    </row>
    <row r="4881" spans="1:4" x14ac:dyDescent="0.25">
      <c r="A4881" t="s">
        <v>434</v>
      </c>
      <c r="B4881">
        <v>46</v>
      </c>
      <c r="C4881" t="s">
        <v>456</v>
      </c>
      <c r="D4881">
        <v>66</v>
      </c>
    </row>
    <row r="4882" spans="1:4" x14ac:dyDescent="0.25">
      <c r="A4882" t="s">
        <v>434</v>
      </c>
      <c r="B4882">
        <v>46</v>
      </c>
      <c r="C4882" t="s">
        <v>457</v>
      </c>
      <c r="D4882">
        <v>59</v>
      </c>
    </row>
    <row r="4883" spans="1:4" x14ac:dyDescent="0.25">
      <c r="A4883" t="s">
        <v>434</v>
      </c>
      <c r="B4883">
        <v>46</v>
      </c>
      <c r="C4883" t="s">
        <v>458</v>
      </c>
      <c r="D4883">
        <v>3</v>
      </c>
    </row>
    <row r="4884" spans="1:4" x14ac:dyDescent="0.25">
      <c r="A4884" t="s">
        <v>434</v>
      </c>
      <c r="B4884">
        <v>47</v>
      </c>
      <c r="C4884" t="s">
        <v>456</v>
      </c>
      <c r="D4884">
        <v>60</v>
      </c>
    </row>
    <row r="4885" spans="1:4" x14ac:dyDescent="0.25">
      <c r="A4885" t="s">
        <v>434</v>
      </c>
      <c r="B4885">
        <v>47</v>
      </c>
      <c r="C4885" t="s">
        <v>457</v>
      </c>
      <c r="D4885">
        <v>64</v>
      </c>
    </row>
    <row r="4886" spans="1:4" x14ac:dyDescent="0.25">
      <c r="A4886" t="s">
        <v>434</v>
      </c>
      <c r="B4886">
        <v>48</v>
      </c>
      <c r="C4886" t="s">
        <v>456</v>
      </c>
      <c r="D4886">
        <v>49</v>
      </c>
    </row>
    <row r="4887" spans="1:4" x14ac:dyDescent="0.25">
      <c r="A4887" t="s">
        <v>434</v>
      </c>
      <c r="B4887">
        <v>48</v>
      </c>
      <c r="C4887" t="s">
        <v>457</v>
      </c>
      <c r="D4887">
        <v>58</v>
      </c>
    </row>
    <row r="4888" spans="1:4" x14ac:dyDescent="0.25">
      <c r="A4888" t="s">
        <v>434</v>
      </c>
      <c r="B4888">
        <v>49</v>
      </c>
      <c r="C4888" t="s">
        <v>456</v>
      </c>
      <c r="D4888">
        <v>49</v>
      </c>
    </row>
    <row r="4889" spans="1:4" x14ac:dyDescent="0.25">
      <c r="A4889" t="s">
        <v>434</v>
      </c>
      <c r="B4889">
        <v>49</v>
      </c>
      <c r="C4889" t="s">
        <v>457</v>
      </c>
      <c r="D4889">
        <v>51</v>
      </c>
    </row>
    <row r="4890" spans="1:4" x14ac:dyDescent="0.25">
      <c r="A4890" t="s">
        <v>434</v>
      </c>
      <c r="B4890">
        <v>50</v>
      </c>
      <c r="C4890" t="s">
        <v>456</v>
      </c>
      <c r="D4890">
        <v>64</v>
      </c>
    </row>
    <row r="4891" spans="1:4" x14ac:dyDescent="0.25">
      <c r="A4891" t="s">
        <v>434</v>
      </c>
      <c r="B4891">
        <v>50</v>
      </c>
      <c r="C4891" t="s">
        <v>457</v>
      </c>
      <c r="D4891">
        <v>63</v>
      </c>
    </row>
    <row r="4892" spans="1:4" x14ac:dyDescent="0.25">
      <c r="A4892" t="s">
        <v>434</v>
      </c>
      <c r="B4892">
        <v>50</v>
      </c>
      <c r="C4892" t="s">
        <v>458</v>
      </c>
      <c r="D4892">
        <v>1</v>
      </c>
    </row>
    <row r="4893" spans="1:4" x14ac:dyDescent="0.25">
      <c r="A4893" t="s">
        <v>434</v>
      </c>
      <c r="B4893">
        <v>51</v>
      </c>
      <c r="C4893" t="s">
        <v>456</v>
      </c>
      <c r="D4893">
        <v>82</v>
      </c>
    </row>
    <row r="4894" spans="1:4" x14ac:dyDescent="0.25">
      <c r="A4894" t="s">
        <v>434</v>
      </c>
      <c r="B4894">
        <v>51</v>
      </c>
      <c r="C4894" t="s">
        <v>457</v>
      </c>
      <c r="D4894">
        <v>68</v>
      </c>
    </row>
    <row r="4895" spans="1:4" x14ac:dyDescent="0.25">
      <c r="A4895" t="s">
        <v>434</v>
      </c>
      <c r="B4895">
        <v>51</v>
      </c>
      <c r="C4895" t="s">
        <v>458</v>
      </c>
      <c r="D4895">
        <v>2</v>
      </c>
    </row>
    <row r="4896" spans="1:4" x14ac:dyDescent="0.25">
      <c r="A4896" t="s">
        <v>434</v>
      </c>
      <c r="B4896">
        <v>52</v>
      </c>
      <c r="C4896" t="s">
        <v>456</v>
      </c>
      <c r="D4896">
        <v>75</v>
      </c>
    </row>
    <row r="4897" spans="1:4" x14ac:dyDescent="0.25">
      <c r="A4897" t="s">
        <v>434</v>
      </c>
      <c r="B4897">
        <v>52</v>
      </c>
      <c r="C4897" t="s">
        <v>457</v>
      </c>
      <c r="D4897">
        <v>78</v>
      </c>
    </row>
    <row r="4898" spans="1:4" x14ac:dyDescent="0.25">
      <c r="A4898" t="s">
        <v>434</v>
      </c>
      <c r="B4898">
        <v>52</v>
      </c>
      <c r="C4898" t="s">
        <v>458</v>
      </c>
      <c r="D4898">
        <v>2</v>
      </c>
    </row>
    <row r="4899" spans="1:4" x14ac:dyDescent="0.25">
      <c r="A4899" t="s">
        <v>434</v>
      </c>
      <c r="B4899">
        <v>53</v>
      </c>
      <c r="C4899" t="s">
        <v>456</v>
      </c>
      <c r="D4899">
        <v>75</v>
      </c>
    </row>
    <row r="4900" spans="1:4" x14ac:dyDescent="0.25">
      <c r="A4900" t="s">
        <v>434</v>
      </c>
      <c r="B4900">
        <v>53</v>
      </c>
      <c r="C4900" t="s">
        <v>457</v>
      </c>
      <c r="D4900">
        <v>88</v>
      </c>
    </row>
    <row r="4901" spans="1:4" x14ac:dyDescent="0.25">
      <c r="A4901" t="s">
        <v>434</v>
      </c>
      <c r="B4901">
        <v>54</v>
      </c>
      <c r="C4901" t="s">
        <v>456</v>
      </c>
      <c r="D4901">
        <v>116</v>
      </c>
    </row>
    <row r="4902" spans="1:4" x14ac:dyDescent="0.25">
      <c r="A4902" t="s">
        <v>434</v>
      </c>
      <c r="B4902">
        <v>54</v>
      </c>
      <c r="C4902" t="s">
        <v>457</v>
      </c>
      <c r="D4902">
        <v>76</v>
      </c>
    </row>
    <row r="4903" spans="1:4" x14ac:dyDescent="0.25">
      <c r="A4903" t="s">
        <v>434</v>
      </c>
      <c r="B4903">
        <v>55</v>
      </c>
      <c r="C4903" t="s">
        <v>456</v>
      </c>
      <c r="D4903">
        <v>112</v>
      </c>
    </row>
    <row r="4904" spans="1:4" x14ac:dyDescent="0.25">
      <c r="A4904" t="s">
        <v>434</v>
      </c>
      <c r="B4904">
        <v>55</v>
      </c>
      <c r="C4904" t="s">
        <v>457</v>
      </c>
      <c r="D4904">
        <v>78</v>
      </c>
    </row>
    <row r="4905" spans="1:4" x14ac:dyDescent="0.25">
      <c r="A4905" t="s">
        <v>434</v>
      </c>
      <c r="B4905">
        <v>56</v>
      </c>
      <c r="C4905" t="s">
        <v>456</v>
      </c>
      <c r="D4905">
        <v>86</v>
      </c>
    </row>
    <row r="4906" spans="1:4" x14ac:dyDescent="0.25">
      <c r="A4906" t="s">
        <v>434</v>
      </c>
      <c r="B4906">
        <v>56</v>
      </c>
      <c r="C4906" t="s">
        <v>457</v>
      </c>
      <c r="D4906">
        <v>95</v>
      </c>
    </row>
    <row r="4907" spans="1:4" x14ac:dyDescent="0.25">
      <c r="A4907" t="s">
        <v>434</v>
      </c>
      <c r="B4907">
        <v>57</v>
      </c>
      <c r="C4907" t="s">
        <v>456</v>
      </c>
      <c r="D4907">
        <v>92</v>
      </c>
    </row>
    <row r="4908" spans="1:4" x14ac:dyDescent="0.25">
      <c r="A4908" t="s">
        <v>434</v>
      </c>
      <c r="B4908">
        <v>57</v>
      </c>
      <c r="C4908" t="s">
        <v>457</v>
      </c>
      <c r="D4908">
        <v>94</v>
      </c>
    </row>
    <row r="4909" spans="1:4" x14ac:dyDescent="0.25">
      <c r="A4909" t="s">
        <v>434</v>
      </c>
      <c r="B4909">
        <v>58</v>
      </c>
      <c r="C4909" t="s">
        <v>456</v>
      </c>
      <c r="D4909">
        <v>85</v>
      </c>
    </row>
    <row r="4910" spans="1:4" x14ac:dyDescent="0.25">
      <c r="A4910" t="s">
        <v>434</v>
      </c>
      <c r="B4910">
        <v>58</v>
      </c>
      <c r="C4910" t="s">
        <v>457</v>
      </c>
      <c r="D4910">
        <v>86</v>
      </c>
    </row>
    <row r="4911" spans="1:4" x14ac:dyDescent="0.25">
      <c r="A4911" t="s">
        <v>434</v>
      </c>
      <c r="B4911">
        <v>58</v>
      </c>
      <c r="C4911" t="s">
        <v>458</v>
      </c>
      <c r="D4911">
        <v>1</v>
      </c>
    </row>
    <row r="4912" spans="1:4" x14ac:dyDescent="0.25">
      <c r="A4912" t="s">
        <v>434</v>
      </c>
      <c r="B4912">
        <v>59</v>
      </c>
      <c r="C4912" t="s">
        <v>456</v>
      </c>
      <c r="D4912">
        <v>125</v>
      </c>
    </row>
    <row r="4913" spans="1:4" x14ac:dyDescent="0.25">
      <c r="A4913" t="s">
        <v>434</v>
      </c>
      <c r="B4913">
        <v>59</v>
      </c>
      <c r="C4913" t="s">
        <v>457</v>
      </c>
      <c r="D4913">
        <v>96</v>
      </c>
    </row>
    <row r="4914" spans="1:4" x14ac:dyDescent="0.25">
      <c r="A4914" t="s">
        <v>434</v>
      </c>
      <c r="B4914">
        <v>59</v>
      </c>
      <c r="C4914" t="s">
        <v>458</v>
      </c>
      <c r="D4914">
        <v>2</v>
      </c>
    </row>
    <row r="4915" spans="1:4" x14ac:dyDescent="0.25">
      <c r="A4915" t="s">
        <v>434</v>
      </c>
      <c r="B4915">
        <v>60</v>
      </c>
      <c r="C4915" t="s">
        <v>456</v>
      </c>
      <c r="D4915">
        <v>119</v>
      </c>
    </row>
    <row r="4916" spans="1:4" x14ac:dyDescent="0.25">
      <c r="A4916" t="s">
        <v>434</v>
      </c>
      <c r="B4916">
        <v>60</v>
      </c>
      <c r="C4916" t="s">
        <v>457</v>
      </c>
      <c r="D4916">
        <v>92</v>
      </c>
    </row>
    <row r="4917" spans="1:4" x14ac:dyDescent="0.25">
      <c r="A4917" t="s">
        <v>434</v>
      </c>
      <c r="B4917">
        <v>61</v>
      </c>
      <c r="C4917" t="s">
        <v>456</v>
      </c>
      <c r="D4917">
        <v>120</v>
      </c>
    </row>
    <row r="4918" spans="1:4" x14ac:dyDescent="0.25">
      <c r="A4918" t="s">
        <v>434</v>
      </c>
      <c r="B4918">
        <v>61</v>
      </c>
      <c r="C4918" t="s">
        <v>457</v>
      </c>
      <c r="D4918">
        <v>111</v>
      </c>
    </row>
    <row r="4919" spans="1:4" x14ac:dyDescent="0.25">
      <c r="A4919" t="s">
        <v>434</v>
      </c>
      <c r="B4919">
        <v>61</v>
      </c>
      <c r="C4919" t="s">
        <v>458</v>
      </c>
      <c r="D4919">
        <v>1</v>
      </c>
    </row>
    <row r="4920" spans="1:4" x14ac:dyDescent="0.25">
      <c r="A4920" t="s">
        <v>434</v>
      </c>
      <c r="B4920">
        <v>62</v>
      </c>
      <c r="C4920" t="s">
        <v>456</v>
      </c>
      <c r="D4920">
        <v>109</v>
      </c>
    </row>
    <row r="4921" spans="1:4" x14ac:dyDescent="0.25">
      <c r="A4921" t="s">
        <v>434</v>
      </c>
      <c r="B4921">
        <v>62</v>
      </c>
      <c r="C4921" t="s">
        <v>457</v>
      </c>
      <c r="D4921">
        <v>96</v>
      </c>
    </row>
    <row r="4922" spans="1:4" x14ac:dyDescent="0.25">
      <c r="A4922" t="s">
        <v>434</v>
      </c>
      <c r="B4922">
        <v>63</v>
      </c>
      <c r="C4922" t="s">
        <v>456</v>
      </c>
      <c r="D4922">
        <v>111</v>
      </c>
    </row>
    <row r="4923" spans="1:4" x14ac:dyDescent="0.25">
      <c r="A4923" t="s">
        <v>434</v>
      </c>
      <c r="B4923">
        <v>63</v>
      </c>
      <c r="C4923" t="s">
        <v>457</v>
      </c>
      <c r="D4923">
        <v>108</v>
      </c>
    </row>
    <row r="4924" spans="1:4" x14ac:dyDescent="0.25">
      <c r="A4924" t="s">
        <v>434</v>
      </c>
      <c r="B4924">
        <v>63</v>
      </c>
      <c r="C4924" t="s">
        <v>458</v>
      </c>
      <c r="D4924">
        <v>1</v>
      </c>
    </row>
    <row r="4925" spans="1:4" x14ac:dyDescent="0.25">
      <c r="A4925" t="s">
        <v>434</v>
      </c>
      <c r="B4925">
        <v>64</v>
      </c>
      <c r="C4925" t="s">
        <v>456</v>
      </c>
      <c r="D4925">
        <v>116</v>
      </c>
    </row>
    <row r="4926" spans="1:4" x14ac:dyDescent="0.25">
      <c r="A4926" t="s">
        <v>434</v>
      </c>
      <c r="B4926">
        <v>64</v>
      </c>
      <c r="C4926" t="s">
        <v>457</v>
      </c>
      <c r="D4926">
        <v>117</v>
      </c>
    </row>
    <row r="4927" spans="1:4" x14ac:dyDescent="0.25">
      <c r="A4927" t="s">
        <v>434</v>
      </c>
      <c r="B4927">
        <v>64</v>
      </c>
      <c r="C4927" t="s">
        <v>458</v>
      </c>
      <c r="D4927">
        <v>1</v>
      </c>
    </row>
    <row r="4928" spans="1:4" x14ac:dyDescent="0.25">
      <c r="A4928" t="s">
        <v>434</v>
      </c>
      <c r="B4928">
        <v>65</v>
      </c>
      <c r="C4928" t="s">
        <v>456</v>
      </c>
      <c r="D4928">
        <v>121</v>
      </c>
    </row>
    <row r="4929" spans="1:4" x14ac:dyDescent="0.25">
      <c r="A4929" t="s">
        <v>434</v>
      </c>
      <c r="B4929">
        <v>65</v>
      </c>
      <c r="C4929" t="s">
        <v>457</v>
      </c>
      <c r="D4929">
        <v>113</v>
      </c>
    </row>
    <row r="4930" spans="1:4" x14ac:dyDescent="0.25">
      <c r="A4930" t="s">
        <v>434</v>
      </c>
      <c r="B4930">
        <v>66</v>
      </c>
      <c r="C4930" t="s">
        <v>456</v>
      </c>
      <c r="D4930">
        <v>89</v>
      </c>
    </row>
    <row r="4931" spans="1:4" x14ac:dyDescent="0.25">
      <c r="A4931" t="s">
        <v>434</v>
      </c>
      <c r="B4931">
        <v>66</v>
      </c>
      <c r="C4931" t="s">
        <v>457</v>
      </c>
      <c r="D4931">
        <v>113</v>
      </c>
    </row>
    <row r="4932" spans="1:4" x14ac:dyDescent="0.25">
      <c r="A4932" t="s">
        <v>434</v>
      </c>
      <c r="B4932">
        <v>67</v>
      </c>
      <c r="C4932" t="s">
        <v>456</v>
      </c>
      <c r="D4932">
        <v>111</v>
      </c>
    </row>
    <row r="4933" spans="1:4" x14ac:dyDescent="0.25">
      <c r="A4933" t="s">
        <v>434</v>
      </c>
      <c r="B4933">
        <v>67</v>
      </c>
      <c r="C4933" t="s">
        <v>457</v>
      </c>
      <c r="D4933">
        <v>111</v>
      </c>
    </row>
    <row r="4934" spans="1:4" x14ac:dyDescent="0.25">
      <c r="A4934" t="s">
        <v>434</v>
      </c>
      <c r="B4934">
        <v>67</v>
      </c>
      <c r="C4934" t="s">
        <v>458</v>
      </c>
      <c r="D4934">
        <v>1</v>
      </c>
    </row>
    <row r="4935" spans="1:4" x14ac:dyDescent="0.25">
      <c r="A4935" t="s">
        <v>434</v>
      </c>
      <c r="B4935">
        <v>68</v>
      </c>
      <c r="C4935" t="s">
        <v>456</v>
      </c>
      <c r="D4935">
        <v>108</v>
      </c>
    </row>
    <row r="4936" spans="1:4" x14ac:dyDescent="0.25">
      <c r="A4936" t="s">
        <v>434</v>
      </c>
      <c r="B4936">
        <v>68</v>
      </c>
      <c r="C4936" t="s">
        <v>457</v>
      </c>
      <c r="D4936">
        <v>106</v>
      </c>
    </row>
    <row r="4937" spans="1:4" x14ac:dyDescent="0.25">
      <c r="A4937" t="s">
        <v>434</v>
      </c>
      <c r="B4937">
        <v>69</v>
      </c>
      <c r="C4937" t="s">
        <v>456</v>
      </c>
      <c r="D4937">
        <v>105</v>
      </c>
    </row>
    <row r="4938" spans="1:4" x14ac:dyDescent="0.25">
      <c r="A4938" t="s">
        <v>434</v>
      </c>
      <c r="B4938">
        <v>69</v>
      </c>
      <c r="C4938" t="s">
        <v>457</v>
      </c>
      <c r="D4938">
        <v>121</v>
      </c>
    </row>
    <row r="4939" spans="1:4" x14ac:dyDescent="0.25">
      <c r="A4939" t="s">
        <v>434</v>
      </c>
      <c r="B4939">
        <v>69</v>
      </c>
      <c r="C4939" t="s">
        <v>458</v>
      </c>
      <c r="D4939">
        <v>1</v>
      </c>
    </row>
    <row r="4940" spans="1:4" x14ac:dyDescent="0.25">
      <c r="A4940" t="s">
        <v>434</v>
      </c>
      <c r="B4940">
        <v>70</v>
      </c>
      <c r="C4940" t="s">
        <v>456</v>
      </c>
      <c r="D4940">
        <v>82</v>
      </c>
    </row>
    <row r="4941" spans="1:4" x14ac:dyDescent="0.25">
      <c r="A4941" t="s">
        <v>434</v>
      </c>
      <c r="B4941">
        <v>70</v>
      </c>
      <c r="C4941" t="s">
        <v>457</v>
      </c>
      <c r="D4941">
        <v>109</v>
      </c>
    </row>
    <row r="4942" spans="1:4" x14ac:dyDescent="0.25">
      <c r="A4942" t="s">
        <v>434</v>
      </c>
      <c r="B4942">
        <v>70</v>
      </c>
      <c r="C4942" t="s">
        <v>458</v>
      </c>
      <c r="D4942">
        <v>1</v>
      </c>
    </row>
    <row r="4943" spans="1:4" x14ac:dyDescent="0.25">
      <c r="A4943" t="s">
        <v>434</v>
      </c>
      <c r="B4943">
        <v>71</v>
      </c>
      <c r="C4943" t="s">
        <v>456</v>
      </c>
      <c r="D4943">
        <v>77</v>
      </c>
    </row>
    <row r="4944" spans="1:4" x14ac:dyDescent="0.25">
      <c r="A4944" t="s">
        <v>434</v>
      </c>
      <c r="B4944">
        <v>71</v>
      </c>
      <c r="C4944" t="s">
        <v>457</v>
      </c>
      <c r="D4944">
        <v>85</v>
      </c>
    </row>
    <row r="4945" spans="1:4" x14ac:dyDescent="0.25">
      <c r="A4945" t="s">
        <v>434</v>
      </c>
      <c r="B4945">
        <v>72</v>
      </c>
      <c r="C4945" t="s">
        <v>456</v>
      </c>
      <c r="D4945">
        <v>86</v>
      </c>
    </row>
    <row r="4946" spans="1:4" x14ac:dyDescent="0.25">
      <c r="A4946" t="s">
        <v>434</v>
      </c>
      <c r="B4946">
        <v>72</v>
      </c>
      <c r="C4946" t="s">
        <v>457</v>
      </c>
      <c r="D4946">
        <v>86</v>
      </c>
    </row>
    <row r="4947" spans="1:4" x14ac:dyDescent="0.25">
      <c r="A4947" t="s">
        <v>434</v>
      </c>
      <c r="B4947">
        <v>73</v>
      </c>
      <c r="C4947" t="s">
        <v>456</v>
      </c>
      <c r="D4947">
        <v>95</v>
      </c>
    </row>
    <row r="4948" spans="1:4" x14ac:dyDescent="0.25">
      <c r="A4948" t="s">
        <v>434</v>
      </c>
      <c r="B4948">
        <v>73</v>
      </c>
      <c r="C4948" t="s">
        <v>457</v>
      </c>
      <c r="D4948">
        <v>77</v>
      </c>
    </row>
    <row r="4949" spans="1:4" x14ac:dyDescent="0.25">
      <c r="A4949" t="s">
        <v>434</v>
      </c>
      <c r="B4949">
        <v>73</v>
      </c>
      <c r="C4949" t="s">
        <v>458</v>
      </c>
      <c r="D4949">
        <v>1</v>
      </c>
    </row>
    <row r="4950" spans="1:4" x14ac:dyDescent="0.25">
      <c r="A4950" t="s">
        <v>434</v>
      </c>
      <c r="B4950">
        <v>74</v>
      </c>
      <c r="C4950" t="s">
        <v>456</v>
      </c>
      <c r="D4950">
        <v>82</v>
      </c>
    </row>
    <row r="4951" spans="1:4" x14ac:dyDescent="0.25">
      <c r="A4951" t="s">
        <v>434</v>
      </c>
      <c r="B4951">
        <v>74</v>
      </c>
      <c r="C4951" t="s">
        <v>457</v>
      </c>
      <c r="D4951">
        <v>78</v>
      </c>
    </row>
    <row r="4952" spans="1:4" x14ac:dyDescent="0.25">
      <c r="A4952" t="s">
        <v>434</v>
      </c>
      <c r="B4952">
        <v>75</v>
      </c>
      <c r="C4952" t="s">
        <v>456</v>
      </c>
      <c r="D4952">
        <v>54</v>
      </c>
    </row>
    <row r="4953" spans="1:4" x14ac:dyDescent="0.25">
      <c r="A4953" t="s">
        <v>434</v>
      </c>
      <c r="B4953">
        <v>75</v>
      </c>
      <c r="C4953" t="s">
        <v>457</v>
      </c>
      <c r="D4953">
        <v>50</v>
      </c>
    </row>
    <row r="4954" spans="1:4" x14ac:dyDescent="0.25">
      <c r="A4954" t="s">
        <v>434</v>
      </c>
      <c r="B4954">
        <v>75</v>
      </c>
      <c r="C4954" t="s">
        <v>458</v>
      </c>
      <c r="D4954">
        <v>1</v>
      </c>
    </row>
    <row r="4955" spans="1:4" x14ac:dyDescent="0.25">
      <c r="A4955" t="s">
        <v>434</v>
      </c>
      <c r="B4955">
        <v>76</v>
      </c>
      <c r="C4955" t="s">
        <v>456</v>
      </c>
      <c r="D4955">
        <v>53</v>
      </c>
    </row>
    <row r="4956" spans="1:4" x14ac:dyDescent="0.25">
      <c r="A4956" t="s">
        <v>434</v>
      </c>
      <c r="B4956">
        <v>76</v>
      </c>
      <c r="C4956" t="s">
        <v>457</v>
      </c>
      <c r="D4956">
        <v>54</v>
      </c>
    </row>
    <row r="4957" spans="1:4" x14ac:dyDescent="0.25">
      <c r="A4957" t="s">
        <v>434</v>
      </c>
      <c r="B4957">
        <v>76</v>
      </c>
      <c r="C4957" t="s">
        <v>458</v>
      </c>
      <c r="D4957">
        <v>1</v>
      </c>
    </row>
    <row r="4958" spans="1:4" x14ac:dyDescent="0.25">
      <c r="A4958" t="s">
        <v>434</v>
      </c>
      <c r="B4958">
        <v>77</v>
      </c>
      <c r="C4958" t="s">
        <v>456</v>
      </c>
      <c r="D4958">
        <v>40</v>
      </c>
    </row>
    <row r="4959" spans="1:4" x14ac:dyDescent="0.25">
      <c r="A4959" t="s">
        <v>434</v>
      </c>
      <c r="B4959">
        <v>77</v>
      </c>
      <c r="C4959" t="s">
        <v>457</v>
      </c>
      <c r="D4959">
        <v>48</v>
      </c>
    </row>
    <row r="4960" spans="1:4" x14ac:dyDescent="0.25">
      <c r="A4960" t="s">
        <v>434</v>
      </c>
      <c r="B4960">
        <v>77</v>
      </c>
      <c r="C4960" t="s">
        <v>458</v>
      </c>
      <c r="D4960">
        <v>1</v>
      </c>
    </row>
    <row r="4961" spans="1:4" x14ac:dyDescent="0.25">
      <c r="A4961" t="s">
        <v>434</v>
      </c>
      <c r="B4961">
        <v>78</v>
      </c>
      <c r="C4961" t="s">
        <v>456</v>
      </c>
      <c r="D4961">
        <v>40</v>
      </c>
    </row>
    <row r="4962" spans="1:4" x14ac:dyDescent="0.25">
      <c r="A4962" t="s">
        <v>434</v>
      </c>
      <c r="B4962">
        <v>78</v>
      </c>
      <c r="C4962" t="s">
        <v>457</v>
      </c>
      <c r="D4962">
        <v>55</v>
      </c>
    </row>
    <row r="4963" spans="1:4" x14ac:dyDescent="0.25">
      <c r="A4963" t="s">
        <v>434</v>
      </c>
      <c r="B4963">
        <v>78</v>
      </c>
      <c r="C4963" t="s">
        <v>458</v>
      </c>
      <c r="D4963">
        <v>1</v>
      </c>
    </row>
    <row r="4964" spans="1:4" x14ac:dyDescent="0.25">
      <c r="A4964" t="s">
        <v>434</v>
      </c>
      <c r="B4964">
        <v>79</v>
      </c>
      <c r="C4964" t="s">
        <v>456</v>
      </c>
      <c r="D4964">
        <v>33</v>
      </c>
    </row>
    <row r="4965" spans="1:4" x14ac:dyDescent="0.25">
      <c r="A4965" t="s">
        <v>434</v>
      </c>
      <c r="B4965">
        <v>79</v>
      </c>
      <c r="C4965" t="s">
        <v>457</v>
      </c>
      <c r="D4965">
        <v>35</v>
      </c>
    </row>
    <row r="4966" spans="1:4" x14ac:dyDescent="0.25">
      <c r="A4966" t="s">
        <v>434</v>
      </c>
      <c r="B4966">
        <v>80</v>
      </c>
      <c r="C4966" t="s">
        <v>456</v>
      </c>
      <c r="D4966">
        <v>31</v>
      </c>
    </row>
    <row r="4967" spans="1:4" x14ac:dyDescent="0.25">
      <c r="A4967" t="s">
        <v>434</v>
      </c>
      <c r="B4967">
        <v>80</v>
      </c>
      <c r="C4967" t="s">
        <v>457</v>
      </c>
      <c r="D4967">
        <v>37</v>
      </c>
    </row>
    <row r="4968" spans="1:4" x14ac:dyDescent="0.25">
      <c r="A4968" t="s">
        <v>434</v>
      </c>
      <c r="B4968">
        <v>81</v>
      </c>
      <c r="C4968" t="s">
        <v>456</v>
      </c>
      <c r="D4968">
        <v>31</v>
      </c>
    </row>
    <row r="4969" spans="1:4" x14ac:dyDescent="0.25">
      <c r="A4969" t="s">
        <v>434</v>
      </c>
      <c r="B4969">
        <v>81</v>
      </c>
      <c r="C4969" t="s">
        <v>457</v>
      </c>
      <c r="D4969">
        <v>34</v>
      </c>
    </row>
    <row r="4970" spans="1:4" x14ac:dyDescent="0.25">
      <c r="A4970" t="s">
        <v>434</v>
      </c>
      <c r="B4970">
        <v>82</v>
      </c>
      <c r="C4970" t="s">
        <v>456</v>
      </c>
      <c r="D4970">
        <v>36</v>
      </c>
    </row>
    <row r="4971" spans="1:4" x14ac:dyDescent="0.25">
      <c r="A4971" t="s">
        <v>434</v>
      </c>
      <c r="B4971">
        <v>82</v>
      </c>
      <c r="C4971" t="s">
        <v>457</v>
      </c>
      <c r="D4971">
        <v>35</v>
      </c>
    </row>
    <row r="4972" spans="1:4" x14ac:dyDescent="0.25">
      <c r="A4972" t="s">
        <v>434</v>
      </c>
      <c r="B4972">
        <v>82</v>
      </c>
      <c r="C4972" t="s">
        <v>458</v>
      </c>
      <c r="D4972">
        <v>1</v>
      </c>
    </row>
    <row r="4973" spans="1:4" x14ac:dyDescent="0.25">
      <c r="A4973" t="s">
        <v>434</v>
      </c>
      <c r="B4973">
        <v>83</v>
      </c>
      <c r="C4973" t="s">
        <v>456</v>
      </c>
      <c r="D4973">
        <v>21</v>
      </c>
    </row>
    <row r="4974" spans="1:4" x14ac:dyDescent="0.25">
      <c r="A4974" t="s">
        <v>434</v>
      </c>
      <c r="B4974">
        <v>83</v>
      </c>
      <c r="C4974" t="s">
        <v>457</v>
      </c>
      <c r="D4974">
        <v>23</v>
      </c>
    </row>
    <row r="4975" spans="1:4" x14ac:dyDescent="0.25">
      <c r="A4975" t="s">
        <v>434</v>
      </c>
      <c r="B4975">
        <v>84</v>
      </c>
      <c r="C4975" t="s">
        <v>456</v>
      </c>
      <c r="D4975">
        <v>24</v>
      </c>
    </row>
    <row r="4976" spans="1:4" x14ac:dyDescent="0.25">
      <c r="A4976" t="s">
        <v>434</v>
      </c>
      <c r="B4976">
        <v>84</v>
      </c>
      <c r="C4976" t="s">
        <v>457</v>
      </c>
      <c r="D4976">
        <v>27</v>
      </c>
    </row>
    <row r="4977" spans="1:4" x14ac:dyDescent="0.25">
      <c r="A4977" t="s">
        <v>434</v>
      </c>
      <c r="B4977">
        <v>84</v>
      </c>
      <c r="C4977" t="s">
        <v>458</v>
      </c>
      <c r="D4977">
        <v>1</v>
      </c>
    </row>
    <row r="4978" spans="1:4" x14ac:dyDescent="0.25">
      <c r="A4978" t="s">
        <v>434</v>
      </c>
      <c r="B4978">
        <v>85</v>
      </c>
      <c r="C4978" t="s">
        <v>456</v>
      </c>
      <c r="D4978">
        <v>23</v>
      </c>
    </row>
    <row r="4979" spans="1:4" x14ac:dyDescent="0.25">
      <c r="A4979" t="s">
        <v>434</v>
      </c>
      <c r="B4979">
        <v>85</v>
      </c>
      <c r="C4979" t="s">
        <v>457</v>
      </c>
      <c r="D4979">
        <v>15</v>
      </c>
    </row>
    <row r="4980" spans="1:4" x14ac:dyDescent="0.25">
      <c r="A4980" t="s">
        <v>434</v>
      </c>
      <c r="B4980">
        <v>86</v>
      </c>
      <c r="C4980" t="s">
        <v>456</v>
      </c>
      <c r="D4980">
        <v>18</v>
      </c>
    </row>
    <row r="4981" spans="1:4" x14ac:dyDescent="0.25">
      <c r="A4981" t="s">
        <v>434</v>
      </c>
      <c r="B4981">
        <v>86</v>
      </c>
      <c r="C4981" t="s">
        <v>457</v>
      </c>
      <c r="D4981">
        <v>17</v>
      </c>
    </row>
    <row r="4982" spans="1:4" x14ac:dyDescent="0.25">
      <c r="A4982" t="s">
        <v>434</v>
      </c>
      <c r="B4982">
        <v>87</v>
      </c>
      <c r="C4982" t="s">
        <v>456</v>
      </c>
      <c r="D4982">
        <v>12</v>
      </c>
    </row>
    <row r="4983" spans="1:4" x14ac:dyDescent="0.25">
      <c r="A4983" t="s">
        <v>434</v>
      </c>
      <c r="B4983">
        <v>87</v>
      </c>
      <c r="C4983" t="s">
        <v>457</v>
      </c>
      <c r="D4983">
        <v>9</v>
      </c>
    </row>
    <row r="4984" spans="1:4" x14ac:dyDescent="0.25">
      <c r="A4984" t="s">
        <v>434</v>
      </c>
      <c r="B4984">
        <v>88</v>
      </c>
      <c r="C4984" t="s">
        <v>456</v>
      </c>
      <c r="D4984">
        <v>15</v>
      </c>
    </row>
    <row r="4985" spans="1:4" x14ac:dyDescent="0.25">
      <c r="A4985" t="s">
        <v>434</v>
      </c>
      <c r="B4985">
        <v>88</v>
      </c>
      <c r="C4985" t="s">
        <v>457</v>
      </c>
      <c r="D4985">
        <v>16</v>
      </c>
    </row>
    <row r="4986" spans="1:4" x14ac:dyDescent="0.25">
      <c r="A4986" t="s">
        <v>434</v>
      </c>
      <c r="B4986">
        <v>89</v>
      </c>
      <c r="C4986" t="s">
        <v>456</v>
      </c>
      <c r="D4986">
        <v>15</v>
      </c>
    </row>
    <row r="4987" spans="1:4" x14ac:dyDescent="0.25">
      <c r="A4987" t="s">
        <v>434</v>
      </c>
      <c r="B4987">
        <v>89</v>
      </c>
      <c r="C4987" t="s">
        <v>457</v>
      </c>
      <c r="D4987">
        <v>13</v>
      </c>
    </row>
    <row r="4988" spans="1:4" x14ac:dyDescent="0.25">
      <c r="A4988" t="s">
        <v>434</v>
      </c>
      <c r="B4988">
        <v>90</v>
      </c>
      <c r="C4988" t="s">
        <v>456</v>
      </c>
      <c r="D4988">
        <v>11</v>
      </c>
    </row>
    <row r="4989" spans="1:4" x14ac:dyDescent="0.25">
      <c r="A4989" t="s">
        <v>434</v>
      </c>
      <c r="B4989">
        <v>90</v>
      </c>
      <c r="C4989" t="s">
        <v>457</v>
      </c>
      <c r="D4989">
        <v>8</v>
      </c>
    </row>
    <row r="4990" spans="1:4" x14ac:dyDescent="0.25">
      <c r="A4990" t="s">
        <v>434</v>
      </c>
      <c r="B4990">
        <v>91</v>
      </c>
      <c r="C4990" t="s">
        <v>456</v>
      </c>
      <c r="D4990">
        <v>8</v>
      </c>
    </row>
    <row r="4991" spans="1:4" x14ac:dyDescent="0.25">
      <c r="A4991" t="s">
        <v>434</v>
      </c>
      <c r="B4991">
        <v>91</v>
      </c>
      <c r="C4991" t="s">
        <v>457</v>
      </c>
      <c r="D4991">
        <v>6</v>
      </c>
    </row>
    <row r="4992" spans="1:4" x14ac:dyDescent="0.25">
      <c r="A4992" t="s">
        <v>434</v>
      </c>
      <c r="B4992">
        <v>92</v>
      </c>
      <c r="C4992" t="s">
        <v>456</v>
      </c>
      <c r="D4992">
        <v>10</v>
      </c>
    </row>
    <row r="4993" spans="1:4" x14ac:dyDescent="0.25">
      <c r="A4993" t="s">
        <v>434</v>
      </c>
      <c r="B4993">
        <v>92</v>
      </c>
      <c r="C4993" t="s">
        <v>457</v>
      </c>
      <c r="D4993">
        <v>7</v>
      </c>
    </row>
    <row r="4994" spans="1:4" x14ac:dyDescent="0.25">
      <c r="A4994" t="s">
        <v>434</v>
      </c>
      <c r="B4994">
        <v>93</v>
      </c>
      <c r="C4994" t="s">
        <v>456</v>
      </c>
      <c r="D4994">
        <v>8</v>
      </c>
    </row>
    <row r="4995" spans="1:4" x14ac:dyDescent="0.25">
      <c r="A4995" t="s">
        <v>434</v>
      </c>
      <c r="B4995">
        <v>93</v>
      </c>
      <c r="C4995" t="s">
        <v>457</v>
      </c>
      <c r="D4995">
        <v>5</v>
      </c>
    </row>
    <row r="4996" spans="1:4" x14ac:dyDescent="0.25">
      <c r="A4996" t="s">
        <v>434</v>
      </c>
      <c r="B4996">
        <v>94</v>
      </c>
      <c r="C4996" t="s">
        <v>456</v>
      </c>
      <c r="D4996">
        <v>6</v>
      </c>
    </row>
    <row r="4997" spans="1:4" x14ac:dyDescent="0.25">
      <c r="A4997" t="s">
        <v>434</v>
      </c>
      <c r="B4997">
        <v>94</v>
      </c>
      <c r="C4997" t="s">
        <v>457</v>
      </c>
      <c r="D4997">
        <v>1</v>
      </c>
    </row>
    <row r="4998" spans="1:4" x14ac:dyDescent="0.25">
      <c r="A4998" t="s">
        <v>434</v>
      </c>
      <c r="B4998">
        <v>95</v>
      </c>
      <c r="C4998" t="s">
        <v>456</v>
      </c>
      <c r="D4998">
        <v>5</v>
      </c>
    </row>
    <row r="4999" spans="1:4" x14ac:dyDescent="0.25">
      <c r="A4999" t="s">
        <v>434</v>
      </c>
      <c r="B4999">
        <v>95</v>
      </c>
      <c r="C4999" t="s">
        <v>457</v>
      </c>
      <c r="D4999">
        <v>3</v>
      </c>
    </row>
    <row r="5000" spans="1:4" x14ac:dyDescent="0.25">
      <c r="A5000" t="s">
        <v>434</v>
      </c>
      <c r="B5000">
        <v>96</v>
      </c>
      <c r="C5000" t="s">
        <v>456</v>
      </c>
      <c r="D5000">
        <v>5</v>
      </c>
    </row>
    <row r="5001" spans="1:4" x14ac:dyDescent="0.25">
      <c r="A5001" t="s">
        <v>434</v>
      </c>
      <c r="B5001">
        <v>97</v>
      </c>
      <c r="C5001" t="s">
        <v>456</v>
      </c>
      <c r="D5001">
        <v>3</v>
      </c>
    </row>
    <row r="5002" spans="1:4" x14ac:dyDescent="0.25">
      <c r="A5002" t="s">
        <v>434</v>
      </c>
      <c r="B5002">
        <v>98</v>
      </c>
      <c r="C5002" t="s">
        <v>456</v>
      </c>
      <c r="D5002">
        <v>3</v>
      </c>
    </row>
    <row r="5003" spans="1:4" x14ac:dyDescent="0.25">
      <c r="A5003" t="s">
        <v>434</v>
      </c>
      <c r="B5003">
        <v>99</v>
      </c>
      <c r="C5003" t="s">
        <v>456</v>
      </c>
      <c r="D5003">
        <v>3</v>
      </c>
    </row>
    <row r="5004" spans="1:4" x14ac:dyDescent="0.25">
      <c r="A5004" t="s">
        <v>436</v>
      </c>
      <c r="B5004">
        <v>100</v>
      </c>
      <c r="C5004" t="s">
        <v>456</v>
      </c>
      <c r="D5004">
        <v>37</v>
      </c>
    </row>
    <row r="5005" spans="1:4" x14ac:dyDescent="0.25">
      <c r="A5005" t="s">
        <v>436</v>
      </c>
      <c r="B5005">
        <v>100</v>
      </c>
      <c r="C5005" t="s">
        <v>457</v>
      </c>
      <c r="D5005">
        <v>11</v>
      </c>
    </row>
    <row r="5006" spans="1:4" x14ac:dyDescent="0.25">
      <c r="A5006" t="s">
        <v>436</v>
      </c>
      <c r="B5006">
        <v>101</v>
      </c>
      <c r="C5006" t="s">
        <v>456</v>
      </c>
      <c r="D5006">
        <v>26</v>
      </c>
    </row>
    <row r="5007" spans="1:4" x14ac:dyDescent="0.25">
      <c r="A5007" t="s">
        <v>436</v>
      </c>
      <c r="B5007">
        <v>101</v>
      </c>
      <c r="C5007" t="s">
        <v>457</v>
      </c>
      <c r="D5007">
        <v>7</v>
      </c>
    </row>
    <row r="5008" spans="1:4" x14ac:dyDescent="0.25">
      <c r="A5008" t="s">
        <v>436</v>
      </c>
      <c r="B5008">
        <v>102</v>
      </c>
      <c r="C5008" t="s">
        <v>456</v>
      </c>
      <c r="D5008">
        <v>9</v>
      </c>
    </row>
    <row r="5009" spans="1:4" x14ac:dyDescent="0.25">
      <c r="A5009" t="s">
        <v>436</v>
      </c>
      <c r="B5009">
        <v>102</v>
      </c>
      <c r="C5009" t="s">
        <v>457</v>
      </c>
      <c r="D5009">
        <v>5</v>
      </c>
    </row>
    <row r="5010" spans="1:4" x14ac:dyDescent="0.25">
      <c r="A5010" t="s">
        <v>436</v>
      </c>
      <c r="B5010">
        <v>103</v>
      </c>
      <c r="C5010" t="s">
        <v>456</v>
      </c>
      <c r="D5010">
        <v>2</v>
      </c>
    </row>
    <row r="5011" spans="1:4" x14ac:dyDescent="0.25">
      <c r="A5011" t="s">
        <v>436</v>
      </c>
      <c r="B5011">
        <v>104</v>
      </c>
      <c r="C5011" t="s">
        <v>456</v>
      </c>
      <c r="D5011">
        <v>5</v>
      </c>
    </row>
    <row r="5012" spans="1:4" x14ac:dyDescent="0.25">
      <c r="A5012" t="s">
        <v>436</v>
      </c>
      <c r="B5012">
        <v>105</v>
      </c>
      <c r="C5012" t="s">
        <v>456</v>
      </c>
      <c r="D5012">
        <v>1</v>
      </c>
    </row>
    <row r="5013" spans="1:4" x14ac:dyDescent="0.25">
      <c r="A5013" t="s">
        <v>436</v>
      </c>
      <c r="B5013">
        <v>106</v>
      </c>
      <c r="C5013" t="s">
        <v>456</v>
      </c>
      <c r="D5013">
        <v>1</v>
      </c>
    </row>
    <row r="5014" spans="1:4" x14ac:dyDescent="0.25">
      <c r="A5014" t="s">
        <v>436</v>
      </c>
      <c r="B5014">
        <v>106</v>
      </c>
      <c r="C5014" t="s">
        <v>457</v>
      </c>
      <c r="D5014">
        <v>2</v>
      </c>
    </row>
    <row r="5015" spans="1:4" x14ac:dyDescent="0.25">
      <c r="A5015" t="s">
        <v>436</v>
      </c>
      <c r="B5015">
        <v>108</v>
      </c>
      <c r="C5015" t="s">
        <v>456</v>
      </c>
      <c r="D5015">
        <v>2</v>
      </c>
    </row>
    <row r="5016" spans="1:4" x14ac:dyDescent="0.25">
      <c r="A5016" t="s">
        <v>436</v>
      </c>
      <c r="B5016">
        <v>110</v>
      </c>
      <c r="C5016" t="s">
        <v>456</v>
      </c>
      <c r="D5016">
        <v>1</v>
      </c>
    </row>
    <row r="5017" spans="1:4" x14ac:dyDescent="0.25">
      <c r="A5017" t="s">
        <v>436</v>
      </c>
      <c r="B5017">
        <v>18</v>
      </c>
      <c r="C5017" t="s">
        <v>456</v>
      </c>
      <c r="D5017">
        <v>2737</v>
      </c>
    </row>
    <row r="5018" spans="1:4" x14ac:dyDescent="0.25">
      <c r="A5018" t="s">
        <v>436</v>
      </c>
      <c r="B5018">
        <v>18</v>
      </c>
      <c r="C5018" t="s">
        <v>457</v>
      </c>
      <c r="D5018">
        <v>2507</v>
      </c>
    </row>
    <row r="5019" spans="1:4" x14ac:dyDescent="0.25">
      <c r="A5019" t="s">
        <v>436</v>
      </c>
      <c r="B5019">
        <v>18</v>
      </c>
      <c r="C5019" t="s">
        <v>458</v>
      </c>
      <c r="D5019">
        <v>8</v>
      </c>
    </row>
    <row r="5020" spans="1:4" x14ac:dyDescent="0.25">
      <c r="A5020" t="s">
        <v>436</v>
      </c>
      <c r="B5020">
        <v>19</v>
      </c>
      <c r="C5020" t="s">
        <v>456</v>
      </c>
      <c r="D5020">
        <v>3068</v>
      </c>
    </row>
    <row r="5021" spans="1:4" x14ac:dyDescent="0.25">
      <c r="A5021" t="s">
        <v>436</v>
      </c>
      <c r="B5021">
        <v>19</v>
      </c>
      <c r="C5021" t="s">
        <v>457</v>
      </c>
      <c r="D5021">
        <v>2938</v>
      </c>
    </row>
    <row r="5022" spans="1:4" x14ac:dyDescent="0.25">
      <c r="A5022" t="s">
        <v>436</v>
      </c>
      <c r="B5022">
        <v>19</v>
      </c>
      <c r="C5022" t="s">
        <v>458</v>
      </c>
      <c r="D5022">
        <v>4</v>
      </c>
    </row>
    <row r="5023" spans="1:4" x14ac:dyDescent="0.25">
      <c r="A5023" t="s">
        <v>436</v>
      </c>
      <c r="B5023">
        <v>20</v>
      </c>
      <c r="C5023" t="s">
        <v>456</v>
      </c>
      <c r="D5023">
        <v>3217</v>
      </c>
    </row>
    <row r="5024" spans="1:4" x14ac:dyDescent="0.25">
      <c r="A5024" t="s">
        <v>436</v>
      </c>
      <c r="B5024">
        <v>20</v>
      </c>
      <c r="C5024" t="s">
        <v>457</v>
      </c>
      <c r="D5024">
        <v>3217</v>
      </c>
    </row>
    <row r="5025" spans="1:4" x14ac:dyDescent="0.25">
      <c r="A5025" t="s">
        <v>436</v>
      </c>
      <c r="B5025">
        <v>20</v>
      </c>
      <c r="C5025" t="s">
        <v>458</v>
      </c>
      <c r="D5025">
        <v>4</v>
      </c>
    </row>
    <row r="5026" spans="1:4" x14ac:dyDescent="0.25">
      <c r="A5026" t="s">
        <v>436</v>
      </c>
      <c r="B5026">
        <v>21</v>
      </c>
      <c r="C5026" t="s">
        <v>456</v>
      </c>
      <c r="D5026">
        <v>3644</v>
      </c>
    </row>
    <row r="5027" spans="1:4" x14ac:dyDescent="0.25">
      <c r="A5027" t="s">
        <v>436</v>
      </c>
      <c r="B5027">
        <v>21</v>
      </c>
      <c r="C5027" t="s">
        <v>457</v>
      </c>
      <c r="D5027">
        <v>3353</v>
      </c>
    </row>
    <row r="5028" spans="1:4" x14ac:dyDescent="0.25">
      <c r="A5028" t="s">
        <v>436</v>
      </c>
      <c r="B5028">
        <v>22</v>
      </c>
      <c r="C5028" t="s">
        <v>456</v>
      </c>
      <c r="D5028">
        <v>3857</v>
      </c>
    </row>
    <row r="5029" spans="1:4" x14ac:dyDescent="0.25">
      <c r="A5029" t="s">
        <v>436</v>
      </c>
      <c r="B5029">
        <v>22</v>
      </c>
      <c r="C5029" t="s">
        <v>457</v>
      </c>
      <c r="D5029">
        <v>3717</v>
      </c>
    </row>
    <row r="5030" spans="1:4" x14ac:dyDescent="0.25">
      <c r="A5030" t="s">
        <v>436</v>
      </c>
      <c r="B5030">
        <v>22</v>
      </c>
      <c r="C5030" t="s">
        <v>458</v>
      </c>
      <c r="D5030">
        <v>4</v>
      </c>
    </row>
    <row r="5031" spans="1:4" x14ac:dyDescent="0.25">
      <c r="A5031" t="s">
        <v>436</v>
      </c>
      <c r="B5031">
        <v>23</v>
      </c>
      <c r="C5031" t="s">
        <v>456</v>
      </c>
      <c r="D5031">
        <v>4070</v>
      </c>
    </row>
    <row r="5032" spans="1:4" x14ac:dyDescent="0.25">
      <c r="A5032" t="s">
        <v>436</v>
      </c>
      <c r="B5032">
        <v>23</v>
      </c>
      <c r="C5032" t="s">
        <v>457</v>
      </c>
      <c r="D5032">
        <v>3768</v>
      </c>
    </row>
    <row r="5033" spans="1:4" x14ac:dyDescent="0.25">
      <c r="A5033" t="s">
        <v>436</v>
      </c>
      <c r="B5033">
        <v>23</v>
      </c>
      <c r="C5033" t="s">
        <v>458</v>
      </c>
      <c r="D5033">
        <v>4</v>
      </c>
    </row>
    <row r="5034" spans="1:4" x14ac:dyDescent="0.25">
      <c r="A5034" t="s">
        <v>436</v>
      </c>
      <c r="B5034">
        <v>24</v>
      </c>
      <c r="C5034" t="s">
        <v>456</v>
      </c>
      <c r="D5034">
        <v>4189</v>
      </c>
    </row>
    <row r="5035" spans="1:4" x14ac:dyDescent="0.25">
      <c r="A5035" t="s">
        <v>436</v>
      </c>
      <c r="B5035">
        <v>24</v>
      </c>
      <c r="C5035" t="s">
        <v>457</v>
      </c>
      <c r="D5035">
        <v>3961</v>
      </c>
    </row>
    <row r="5036" spans="1:4" x14ac:dyDescent="0.25">
      <c r="A5036" t="s">
        <v>436</v>
      </c>
      <c r="B5036">
        <v>24</v>
      </c>
      <c r="C5036" t="s">
        <v>458</v>
      </c>
      <c r="D5036">
        <v>2</v>
      </c>
    </row>
    <row r="5037" spans="1:4" x14ac:dyDescent="0.25">
      <c r="A5037" t="s">
        <v>436</v>
      </c>
      <c r="B5037">
        <v>25</v>
      </c>
      <c r="C5037" t="s">
        <v>456</v>
      </c>
      <c r="D5037">
        <v>4125</v>
      </c>
    </row>
    <row r="5038" spans="1:4" x14ac:dyDescent="0.25">
      <c r="A5038" t="s">
        <v>436</v>
      </c>
      <c r="B5038">
        <v>25</v>
      </c>
      <c r="C5038" t="s">
        <v>457</v>
      </c>
      <c r="D5038">
        <v>3970</v>
      </c>
    </row>
    <row r="5039" spans="1:4" x14ac:dyDescent="0.25">
      <c r="A5039" t="s">
        <v>436</v>
      </c>
      <c r="B5039">
        <v>25</v>
      </c>
      <c r="C5039" t="s">
        <v>458</v>
      </c>
      <c r="D5039">
        <v>5</v>
      </c>
    </row>
    <row r="5040" spans="1:4" x14ac:dyDescent="0.25">
      <c r="A5040" t="s">
        <v>436</v>
      </c>
      <c r="B5040">
        <v>26</v>
      </c>
      <c r="C5040" t="s">
        <v>456</v>
      </c>
      <c r="D5040">
        <v>4636</v>
      </c>
    </row>
    <row r="5041" spans="1:4" x14ac:dyDescent="0.25">
      <c r="A5041" t="s">
        <v>436</v>
      </c>
      <c r="B5041">
        <v>26</v>
      </c>
      <c r="C5041" t="s">
        <v>457</v>
      </c>
      <c r="D5041">
        <v>4247</v>
      </c>
    </row>
    <row r="5042" spans="1:4" x14ac:dyDescent="0.25">
      <c r="A5042" t="s">
        <v>436</v>
      </c>
      <c r="B5042">
        <v>26</v>
      </c>
      <c r="C5042" t="s">
        <v>458</v>
      </c>
      <c r="D5042">
        <v>6</v>
      </c>
    </row>
    <row r="5043" spans="1:4" x14ac:dyDescent="0.25">
      <c r="A5043" t="s">
        <v>436</v>
      </c>
      <c r="B5043">
        <v>27</v>
      </c>
      <c r="C5043" t="s">
        <v>456</v>
      </c>
      <c r="D5043">
        <v>4558</v>
      </c>
    </row>
    <row r="5044" spans="1:4" x14ac:dyDescent="0.25">
      <c r="A5044" t="s">
        <v>436</v>
      </c>
      <c r="B5044">
        <v>27</v>
      </c>
      <c r="C5044" t="s">
        <v>457</v>
      </c>
      <c r="D5044">
        <v>4043</v>
      </c>
    </row>
    <row r="5045" spans="1:4" x14ac:dyDescent="0.25">
      <c r="A5045" t="s">
        <v>436</v>
      </c>
      <c r="B5045">
        <v>27</v>
      </c>
      <c r="C5045" t="s">
        <v>458</v>
      </c>
      <c r="D5045">
        <v>3</v>
      </c>
    </row>
    <row r="5046" spans="1:4" x14ac:dyDescent="0.25">
      <c r="A5046" t="s">
        <v>436</v>
      </c>
      <c r="B5046">
        <v>28</v>
      </c>
      <c r="C5046" t="s">
        <v>456</v>
      </c>
      <c r="D5046">
        <v>4410</v>
      </c>
    </row>
    <row r="5047" spans="1:4" x14ac:dyDescent="0.25">
      <c r="A5047" t="s">
        <v>436</v>
      </c>
      <c r="B5047">
        <v>28</v>
      </c>
      <c r="C5047" t="s">
        <v>457</v>
      </c>
      <c r="D5047">
        <v>4027</v>
      </c>
    </row>
    <row r="5048" spans="1:4" x14ac:dyDescent="0.25">
      <c r="A5048" t="s">
        <v>436</v>
      </c>
      <c r="B5048">
        <v>28</v>
      </c>
      <c r="C5048" t="s">
        <v>458</v>
      </c>
      <c r="D5048">
        <v>1</v>
      </c>
    </row>
    <row r="5049" spans="1:4" x14ac:dyDescent="0.25">
      <c r="A5049" t="s">
        <v>436</v>
      </c>
      <c r="B5049">
        <v>29</v>
      </c>
      <c r="C5049" t="s">
        <v>456</v>
      </c>
      <c r="D5049">
        <v>4369</v>
      </c>
    </row>
    <row r="5050" spans="1:4" x14ac:dyDescent="0.25">
      <c r="A5050" t="s">
        <v>436</v>
      </c>
      <c r="B5050">
        <v>29</v>
      </c>
      <c r="C5050" t="s">
        <v>457</v>
      </c>
      <c r="D5050">
        <v>3925</v>
      </c>
    </row>
    <row r="5051" spans="1:4" x14ac:dyDescent="0.25">
      <c r="A5051" t="s">
        <v>436</v>
      </c>
      <c r="B5051">
        <v>29</v>
      </c>
      <c r="C5051" t="s">
        <v>458</v>
      </c>
      <c r="D5051">
        <v>5</v>
      </c>
    </row>
    <row r="5052" spans="1:4" x14ac:dyDescent="0.25">
      <c r="A5052" t="s">
        <v>436</v>
      </c>
      <c r="B5052">
        <v>30</v>
      </c>
      <c r="C5052" t="s">
        <v>456</v>
      </c>
      <c r="D5052">
        <v>4576</v>
      </c>
    </row>
    <row r="5053" spans="1:4" x14ac:dyDescent="0.25">
      <c r="A5053" t="s">
        <v>436</v>
      </c>
      <c r="B5053">
        <v>30</v>
      </c>
      <c r="C5053" t="s">
        <v>457</v>
      </c>
      <c r="D5053">
        <v>4089</v>
      </c>
    </row>
    <row r="5054" spans="1:4" x14ac:dyDescent="0.25">
      <c r="A5054" t="s">
        <v>436</v>
      </c>
      <c r="B5054">
        <v>31</v>
      </c>
      <c r="C5054" t="s">
        <v>456</v>
      </c>
      <c r="D5054">
        <v>4581</v>
      </c>
    </row>
    <row r="5055" spans="1:4" x14ac:dyDescent="0.25">
      <c r="A5055" t="s">
        <v>436</v>
      </c>
      <c r="B5055">
        <v>31</v>
      </c>
      <c r="C5055" t="s">
        <v>457</v>
      </c>
      <c r="D5055">
        <v>4200</v>
      </c>
    </row>
    <row r="5056" spans="1:4" x14ac:dyDescent="0.25">
      <c r="A5056" t="s">
        <v>436</v>
      </c>
      <c r="B5056">
        <v>31</v>
      </c>
      <c r="C5056" t="s">
        <v>458</v>
      </c>
      <c r="D5056">
        <v>3</v>
      </c>
    </row>
    <row r="5057" spans="1:4" x14ac:dyDescent="0.25">
      <c r="A5057" t="s">
        <v>436</v>
      </c>
      <c r="B5057">
        <v>32</v>
      </c>
      <c r="C5057" t="s">
        <v>456</v>
      </c>
      <c r="D5057">
        <v>4647</v>
      </c>
    </row>
    <row r="5058" spans="1:4" x14ac:dyDescent="0.25">
      <c r="A5058" t="s">
        <v>436</v>
      </c>
      <c r="B5058">
        <v>32</v>
      </c>
      <c r="C5058" t="s">
        <v>457</v>
      </c>
      <c r="D5058">
        <v>4159</v>
      </c>
    </row>
    <row r="5059" spans="1:4" x14ac:dyDescent="0.25">
      <c r="A5059" t="s">
        <v>436</v>
      </c>
      <c r="B5059">
        <v>33</v>
      </c>
      <c r="C5059" t="s">
        <v>456</v>
      </c>
      <c r="D5059">
        <v>4577</v>
      </c>
    </row>
    <row r="5060" spans="1:4" x14ac:dyDescent="0.25">
      <c r="A5060" t="s">
        <v>436</v>
      </c>
      <c r="B5060">
        <v>33</v>
      </c>
      <c r="C5060" t="s">
        <v>457</v>
      </c>
      <c r="D5060">
        <v>4344</v>
      </c>
    </row>
    <row r="5061" spans="1:4" x14ac:dyDescent="0.25">
      <c r="A5061" t="s">
        <v>436</v>
      </c>
      <c r="B5061">
        <v>33</v>
      </c>
      <c r="C5061" t="s">
        <v>458</v>
      </c>
      <c r="D5061">
        <v>8</v>
      </c>
    </row>
    <row r="5062" spans="1:4" x14ac:dyDescent="0.25">
      <c r="A5062" t="s">
        <v>436</v>
      </c>
      <c r="B5062">
        <v>34</v>
      </c>
      <c r="C5062" t="s">
        <v>456</v>
      </c>
      <c r="D5062">
        <v>4744</v>
      </c>
    </row>
    <row r="5063" spans="1:4" x14ac:dyDescent="0.25">
      <c r="A5063" t="s">
        <v>436</v>
      </c>
      <c r="B5063">
        <v>34</v>
      </c>
      <c r="C5063" t="s">
        <v>457</v>
      </c>
      <c r="D5063">
        <v>4199</v>
      </c>
    </row>
    <row r="5064" spans="1:4" x14ac:dyDescent="0.25">
      <c r="A5064" t="s">
        <v>436</v>
      </c>
      <c r="B5064">
        <v>34</v>
      </c>
      <c r="C5064" t="s">
        <v>458</v>
      </c>
      <c r="D5064">
        <v>2</v>
      </c>
    </row>
    <row r="5065" spans="1:4" x14ac:dyDescent="0.25">
      <c r="A5065" t="s">
        <v>436</v>
      </c>
      <c r="B5065">
        <v>35</v>
      </c>
      <c r="C5065" t="s">
        <v>456</v>
      </c>
      <c r="D5065">
        <v>4769</v>
      </c>
    </row>
    <row r="5066" spans="1:4" x14ac:dyDescent="0.25">
      <c r="A5066" t="s">
        <v>436</v>
      </c>
      <c r="B5066">
        <v>35</v>
      </c>
      <c r="C5066" t="s">
        <v>457</v>
      </c>
      <c r="D5066">
        <v>4221</v>
      </c>
    </row>
    <row r="5067" spans="1:4" x14ac:dyDescent="0.25">
      <c r="A5067" t="s">
        <v>436</v>
      </c>
      <c r="B5067">
        <v>35</v>
      </c>
      <c r="C5067" t="s">
        <v>458</v>
      </c>
      <c r="D5067">
        <v>3</v>
      </c>
    </row>
    <row r="5068" spans="1:4" x14ac:dyDescent="0.25">
      <c r="A5068" t="s">
        <v>436</v>
      </c>
      <c r="B5068">
        <v>36</v>
      </c>
      <c r="C5068" t="s">
        <v>456</v>
      </c>
      <c r="D5068">
        <v>4776</v>
      </c>
    </row>
    <row r="5069" spans="1:4" x14ac:dyDescent="0.25">
      <c r="A5069" t="s">
        <v>436</v>
      </c>
      <c r="B5069">
        <v>36</v>
      </c>
      <c r="C5069" t="s">
        <v>457</v>
      </c>
      <c r="D5069">
        <v>4173</v>
      </c>
    </row>
    <row r="5070" spans="1:4" x14ac:dyDescent="0.25">
      <c r="A5070" t="s">
        <v>436</v>
      </c>
      <c r="B5070">
        <v>36</v>
      </c>
      <c r="C5070" t="s">
        <v>458</v>
      </c>
      <c r="D5070">
        <v>3</v>
      </c>
    </row>
    <row r="5071" spans="1:4" x14ac:dyDescent="0.25">
      <c r="A5071" t="s">
        <v>436</v>
      </c>
      <c r="B5071">
        <v>37</v>
      </c>
      <c r="C5071" t="s">
        <v>456</v>
      </c>
      <c r="D5071">
        <v>4570</v>
      </c>
    </row>
    <row r="5072" spans="1:4" x14ac:dyDescent="0.25">
      <c r="A5072" t="s">
        <v>436</v>
      </c>
      <c r="B5072">
        <v>37</v>
      </c>
      <c r="C5072" t="s">
        <v>457</v>
      </c>
      <c r="D5072">
        <v>4021</v>
      </c>
    </row>
    <row r="5073" spans="1:4" x14ac:dyDescent="0.25">
      <c r="A5073" t="s">
        <v>436</v>
      </c>
      <c r="B5073">
        <v>37</v>
      </c>
      <c r="C5073" t="s">
        <v>458</v>
      </c>
      <c r="D5073">
        <v>4</v>
      </c>
    </row>
    <row r="5074" spans="1:4" x14ac:dyDescent="0.25">
      <c r="A5074" t="s">
        <v>436</v>
      </c>
      <c r="B5074">
        <v>38</v>
      </c>
      <c r="C5074" t="s">
        <v>456</v>
      </c>
      <c r="D5074">
        <v>4209</v>
      </c>
    </row>
    <row r="5075" spans="1:4" x14ac:dyDescent="0.25">
      <c r="A5075" t="s">
        <v>436</v>
      </c>
      <c r="B5075">
        <v>38</v>
      </c>
      <c r="C5075" t="s">
        <v>457</v>
      </c>
      <c r="D5075">
        <v>3754</v>
      </c>
    </row>
    <row r="5076" spans="1:4" x14ac:dyDescent="0.25">
      <c r="A5076" t="s">
        <v>436</v>
      </c>
      <c r="B5076">
        <v>38</v>
      </c>
      <c r="C5076" t="s">
        <v>458</v>
      </c>
      <c r="D5076">
        <v>1</v>
      </c>
    </row>
    <row r="5077" spans="1:4" x14ac:dyDescent="0.25">
      <c r="A5077" t="s">
        <v>436</v>
      </c>
      <c r="B5077">
        <v>39</v>
      </c>
      <c r="C5077" t="s">
        <v>456</v>
      </c>
      <c r="D5077">
        <v>4231</v>
      </c>
    </row>
    <row r="5078" spans="1:4" x14ac:dyDescent="0.25">
      <c r="A5078" t="s">
        <v>436</v>
      </c>
      <c r="B5078">
        <v>39</v>
      </c>
      <c r="C5078" t="s">
        <v>457</v>
      </c>
      <c r="D5078">
        <v>3849</v>
      </c>
    </row>
    <row r="5079" spans="1:4" x14ac:dyDescent="0.25">
      <c r="A5079" t="s">
        <v>436</v>
      </c>
      <c r="B5079">
        <v>39</v>
      </c>
      <c r="C5079" t="s">
        <v>458</v>
      </c>
      <c r="D5079">
        <v>2</v>
      </c>
    </row>
    <row r="5080" spans="1:4" x14ac:dyDescent="0.25">
      <c r="A5080" t="s">
        <v>436</v>
      </c>
      <c r="B5080">
        <v>40</v>
      </c>
      <c r="C5080" t="s">
        <v>456</v>
      </c>
      <c r="D5080">
        <v>3989</v>
      </c>
    </row>
    <row r="5081" spans="1:4" x14ac:dyDescent="0.25">
      <c r="A5081" t="s">
        <v>436</v>
      </c>
      <c r="B5081">
        <v>40</v>
      </c>
      <c r="C5081" t="s">
        <v>457</v>
      </c>
      <c r="D5081">
        <v>3545</v>
      </c>
    </row>
    <row r="5082" spans="1:4" x14ac:dyDescent="0.25">
      <c r="A5082" t="s">
        <v>436</v>
      </c>
      <c r="B5082">
        <v>40</v>
      </c>
      <c r="C5082" t="s">
        <v>458</v>
      </c>
      <c r="D5082">
        <v>3</v>
      </c>
    </row>
    <row r="5083" spans="1:4" x14ac:dyDescent="0.25">
      <c r="A5083" t="s">
        <v>436</v>
      </c>
      <c r="B5083">
        <v>41</v>
      </c>
      <c r="C5083" t="s">
        <v>456</v>
      </c>
      <c r="D5083">
        <v>3979</v>
      </c>
    </row>
    <row r="5084" spans="1:4" x14ac:dyDescent="0.25">
      <c r="A5084" t="s">
        <v>436</v>
      </c>
      <c r="B5084">
        <v>41</v>
      </c>
      <c r="C5084" t="s">
        <v>457</v>
      </c>
      <c r="D5084">
        <v>3689</v>
      </c>
    </row>
    <row r="5085" spans="1:4" x14ac:dyDescent="0.25">
      <c r="A5085" t="s">
        <v>436</v>
      </c>
      <c r="B5085">
        <v>41</v>
      </c>
      <c r="C5085" t="s">
        <v>458</v>
      </c>
      <c r="D5085">
        <v>1</v>
      </c>
    </row>
    <row r="5086" spans="1:4" x14ac:dyDescent="0.25">
      <c r="A5086" t="s">
        <v>436</v>
      </c>
      <c r="B5086">
        <v>42</v>
      </c>
      <c r="C5086" t="s">
        <v>456</v>
      </c>
      <c r="D5086">
        <v>3976</v>
      </c>
    </row>
    <row r="5087" spans="1:4" x14ac:dyDescent="0.25">
      <c r="A5087" t="s">
        <v>436</v>
      </c>
      <c r="B5087">
        <v>42</v>
      </c>
      <c r="C5087" t="s">
        <v>457</v>
      </c>
      <c r="D5087">
        <v>3691</v>
      </c>
    </row>
    <row r="5088" spans="1:4" x14ac:dyDescent="0.25">
      <c r="A5088" t="s">
        <v>436</v>
      </c>
      <c r="B5088">
        <v>42</v>
      </c>
      <c r="C5088" t="s">
        <v>458</v>
      </c>
      <c r="D5088">
        <v>2</v>
      </c>
    </row>
    <row r="5089" spans="1:4" x14ac:dyDescent="0.25">
      <c r="A5089" t="s">
        <v>436</v>
      </c>
      <c r="B5089">
        <v>43</v>
      </c>
      <c r="C5089" t="s">
        <v>456</v>
      </c>
      <c r="D5089">
        <v>3880</v>
      </c>
    </row>
    <row r="5090" spans="1:4" x14ac:dyDescent="0.25">
      <c r="A5090" t="s">
        <v>436</v>
      </c>
      <c r="B5090">
        <v>43</v>
      </c>
      <c r="C5090" t="s">
        <v>457</v>
      </c>
      <c r="D5090">
        <v>3479</v>
      </c>
    </row>
    <row r="5091" spans="1:4" x14ac:dyDescent="0.25">
      <c r="A5091" t="s">
        <v>436</v>
      </c>
      <c r="B5091">
        <v>44</v>
      </c>
      <c r="C5091" t="s">
        <v>456</v>
      </c>
      <c r="D5091">
        <v>3928</v>
      </c>
    </row>
    <row r="5092" spans="1:4" x14ac:dyDescent="0.25">
      <c r="A5092" t="s">
        <v>436</v>
      </c>
      <c r="B5092">
        <v>44</v>
      </c>
      <c r="C5092" t="s">
        <v>457</v>
      </c>
      <c r="D5092">
        <v>3675</v>
      </c>
    </row>
    <row r="5093" spans="1:4" x14ac:dyDescent="0.25">
      <c r="A5093" t="s">
        <v>436</v>
      </c>
      <c r="B5093">
        <v>45</v>
      </c>
      <c r="C5093" t="s">
        <v>456</v>
      </c>
      <c r="D5093">
        <v>4311</v>
      </c>
    </row>
    <row r="5094" spans="1:4" x14ac:dyDescent="0.25">
      <c r="A5094" t="s">
        <v>436</v>
      </c>
      <c r="B5094">
        <v>45</v>
      </c>
      <c r="C5094" t="s">
        <v>457</v>
      </c>
      <c r="D5094">
        <v>4208</v>
      </c>
    </row>
    <row r="5095" spans="1:4" x14ac:dyDescent="0.25">
      <c r="A5095" t="s">
        <v>436</v>
      </c>
      <c r="B5095">
        <v>46</v>
      </c>
      <c r="C5095" t="s">
        <v>456</v>
      </c>
      <c r="D5095">
        <v>4581</v>
      </c>
    </row>
    <row r="5096" spans="1:4" x14ac:dyDescent="0.25">
      <c r="A5096" t="s">
        <v>436</v>
      </c>
      <c r="B5096">
        <v>46</v>
      </c>
      <c r="C5096" t="s">
        <v>457</v>
      </c>
      <c r="D5096">
        <v>4206</v>
      </c>
    </row>
    <row r="5097" spans="1:4" x14ac:dyDescent="0.25">
      <c r="A5097" t="s">
        <v>436</v>
      </c>
      <c r="B5097">
        <v>46</v>
      </c>
      <c r="C5097" t="s">
        <v>458</v>
      </c>
      <c r="D5097">
        <v>1</v>
      </c>
    </row>
    <row r="5098" spans="1:4" x14ac:dyDescent="0.25">
      <c r="A5098" t="s">
        <v>436</v>
      </c>
      <c r="B5098">
        <v>47</v>
      </c>
      <c r="C5098" t="s">
        <v>456</v>
      </c>
      <c r="D5098">
        <v>4545</v>
      </c>
    </row>
    <row r="5099" spans="1:4" x14ac:dyDescent="0.25">
      <c r="A5099" t="s">
        <v>436</v>
      </c>
      <c r="B5099">
        <v>47</v>
      </c>
      <c r="C5099" t="s">
        <v>457</v>
      </c>
      <c r="D5099">
        <v>4175</v>
      </c>
    </row>
    <row r="5100" spans="1:4" x14ac:dyDescent="0.25">
      <c r="A5100" t="s">
        <v>436</v>
      </c>
      <c r="B5100">
        <v>47</v>
      </c>
      <c r="C5100" t="s">
        <v>458</v>
      </c>
      <c r="D5100">
        <v>1</v>
      </c>
    </row>
    <row r="5101" spans="1:4" x14ac:dyDescent="0.25">
      <c r="A5101" t="s">
        <v>436</v>
      </c>
      <c r="B5101">
        <v>48</v>
      </c>
      <c r="C5101" t="s">
        <v>456</v>
      </c>
      <c r="D5101">
        <v>4345</v>
      </c>
    </row>
    <row r="5102" spans="1:4" x14ac:dyDescent="0.25">
      <c r="A5102" t="s">
        <v>436</v>
      </c>
      <c r="B5102">
        <v>48</v>
      </c>
      <c r="C5102" t="s">
        <v>457</v>
      </c>
      <c r="D5102">
        <v>3986</v>
      </c>
    </row>
    <row r="5103" spans="1:4" x14ac:dyDescent="0.25">
      <c r="A5103" t="s">
        <v>436</v>
      </c>
      <c r="B5103">
        <v>48</v>
      </c>
      <c r="C5103" t="s">
        <v>458</v>
      </c>
      <c r="D5103">
        <v>1</v>
      </c>
    </row>
    <row r="5104" spans="1:4" x14ac:dyDescent="0.25">
      <c r="A5104" t="s">
        <v>436</v>
      </c>
      <c r="B5104">
        <v>49</v>
      </c>
      <c r="C5104" t="s">
        <v>456</v>
      </c>
      <c r="D5104">
        <v>4244</v>
      </c>
    </row>
    <row r="5105" spans="1:4" x14ac:dyDescent="0.25">
      <c r="A5105" t="s">
        <v>436</v>
      </c>
      <c r="B5105">
        <v>49</v>
      </c>
      <c r="C5105" t="s">
        <v>457</v>
      </c>
      <c r="D5105">
        <v>3963</v>
      </c>
    </row>
    <row r="5106" spans="1:4" x14ac:dyDescent="0.25">
      <c r="A5106" t="s">
        <v>436</v>
      </c>
      <c r="B5106">
        <v>49</v>
      </c>
      <c r="C5106" t="s">
        <v>458</v>
      </c>
      <c r="D5106">
        <v>2</v>
      </c>
    </row>
    <row r="5107" spans="1:4" x14ac:dyDescent="0.25">
      <c r="A5107" t="s">
        <v>436</v>
      </c>
      <c r="B5107">
        <v>50</v>
      </c>
      <c r="C5107" t="s">
        <v>456</v>
      </c>
      <c r="D5107">
        <v>4414</v>
      </c>
    </row>
    <row r="5108" spans="1:4" x14ac:dyDescent="0.25">
      <c r="A5108" t="s">
        <v>436</v>
      </c>
      <c r="B5108">
        <v>50</v>
      </c>
      <c r="C5108" t="s">
        <v>457</v>
      </c>
      <c r="D5108">
        <v>3891</v>
      </c>
    </row>
    <row r="5109" spans="1:4" x14ac:dyDescent="0.25">
      <c r="A5109" t="s">
        <v>436</v>
      </c>
      <c r="B5109">
        <v>50</v>
      </c>
      <c r="C5109" t="s">
        <v>458</v>
      </c>
      <c r="D5109">
        <v>1</v>
      </c>
    </row>
    <row r="5110" spans="1:4" x14ac:dyDescent="0.25">
      <c r="A5110" t="s">
        <v>436</v>
      </c>
      <c r="B5110">
        <v>51</v>
      </c>
      <c r="C5110" t="s">
        <v>456</v>
      </c>
      <c r="D5110">
        <v>4531</v>
      </c>
    </row>
    <row r="5111" spans="1:4" x14ac:dyDescent="0.25">
      <c r="A5111" t="s">
        <v>436</v>
      </c>
      <c r="B5111">
        <v>51</v>
      </c>
      <c r="C5111" t="s">
        <v>457</v>
      </c>
      <c r="D5111">
        <v>4039</v>
      </c>
    </row>
    <row r="5112" spans="1:4" x14ac:dyDescent="0.25">
      <c r="A5112" t="s">
        <v>436</v>
      </c>
      <c r="B5112">
        <v>52</v>
      </c>
      <c r="C5112" t="s">
        <v>456</v>
      </c>
      <c r="D5112">
        <v>4626</v>
      </c>
    </row>
    <row r="5113" spans="1:4" x14ac:dyDescent="0.25">
      <c r="A5113" t="s">
        <v>436</v>
      </c>
      <c r="B5113">
        <v>52</v>
      </c>
      <c r="C5113" t="s">
        <v>457</v>
      </c>
      <c r="D5113">
        <v>4359</v>
      </c>
    </row>
    <row r="5114" spans="1:4" x14ac:dyDescent="0.25">
      <c r="A5114" t="s">
        <v>436</v>
      </c>
      <c r="B5114">
        <v>52</v>
      </c>
      <c r="C5114" t="s">
        <v>458</v>
      </c>
      <c r="D5114">
        <v>1</v>
      </c>
    </row>
    <row r="5115" spans="1:4" x14ac:dyDescent="0.25">
      <c r="A5115" t="s">
        <v>436</v>
      </c>
      <c r="B5115">
        <v>53</v>
      </c>
      <c r="C5115" t="s">
        <v>456</v>
      </c>
      <c r="D5115">
        <v>4699</v>
      </c>
    </row>
    <row r="5116" spans="1:4" x14ac:dyDescent="0.25">
      <c r="A5116" t="s">
        <v>436</v>
      </c>
      <c r="B5116">
        <v>53</v>
      </c>
      <c r="C5116" t="s">
        <v>457</v>
      </c>
      <c r="D5116">
        <v>4468</v>
      </c>
    </row>
    <row r="5117" spans="1:4" x14ac:dyDescent="0.25">
      <c r="A5117" t="s">
        <v>436</v>
      </c>
      <c r="B5117">
        <v>54</v>
      </c>
      <c r="C5117" t="s">
        <v>456</v>
      </c>
      <c r="D5117">
        <v>5028</v>
      </c>
    </row>
    <row r="5118" spans="1:4" x14ac:dyDescent="0.25">
      <c r="A5118" t="s">
        <v>436</v>
      </c>
      <c r="B5118">
        <v>54</v>
      </c>
      <c r="C5118" t="s">
        <v>457</v>
      </c>
      <c r="D5118">
        <v>4570</v>
      </c>
    </row>
    <row r="5119" spans="1:4" x14ac:dyDescent="0.25">
      <c r="A5119" t="s">
        <v>436</v>
      </c>
      <c r="B5119">
        <v>54</v>
      </c>
      <c r="C5119" t="s">
        <v>458</v>
      </c>
      <c r="D5119">
        <v>1</v>
      </c>
    </row>
    <row r="5120" spans="1:4" x14ac:dyDescent="0.25">
      <c r="A5120" t="s">
        <v>436</v>
      </c>
      <c r="B5120">
        <v>55</v>
      </c>
      <c r="C5120" t="s">
        <v>456</v>
      </c>
      <c r="D5120">
        <v>4911</v>
      </c>
    </row>
    <row r="5121" spans="1:4" x14ac:dyDescent="0.25">
      <c r="A5121" t="s">
        <v>436</v>
      </c>
      <c r="B5121">
        <v>55</v>
      </c>
      <c r="C5121" t="s">
        <v>457</v>
      </c>
      <c r="D5121">
        <v>4601</v>
      </c>
    </row>
    <row r="5122" spans="1:4" x14ac:dyDescent="0.25">
      <c r="A5122" t="s">
        <v>436</v>
      </c>
      <c r="B5122">
        <v>55</v>
      </c>
      <c r="C5122" t="s">
        <v>458</v>
      </c>
      <c r="D5122">
        <v>2</v>
      </c>
    </row>
    <row r="5123" spans="1:4" x14ac:dyDescent="0.25">
      <c r="A5123" t="s">
        <v>436</v>
      </c>
      <c r="B5123">
        <v>56</v>
      </c>
      <c r="C5123" t="s">
        <v>456</v>
      </c>
      <c r="D5123">
        <v>4898</v>
      </c>
    </row>
    <row r="5124" spans="1:4" x14ac:dyDescent="0.25">
      <c r="A5124" t="s">
        <v>436</v>
      </c>
      <c r="B5124">
        <v>56</v>
      </c>
      <c r="C5124" t="s">
        <v>457</v>
      </c>
      <c r="D5124">
        <v>4463</v>
      </c>
    </row>
    <row r="5125" spans="1:4" x14ac:dyDescent="0.25">
      <c r="A5125" t="s">
        <v>436</v>
      </c>
      <c r="B5125">
        <v>56</v>
      </c>
      <c r="C5125" t="s">
        <v>458</v>
      </c>
      <c r="D5125">
        <v>1</v>
      </c>
    </row>
    <row r="5126" spans="1:4" x14ac:dyDescent="0.25">
      <c r="A5126" t="s">
        <v>436</v>
      </c>
      <c r="B5126">
        <v>57</v>
      </c>
      <c r="C5126" t="s">
        <v>456</v>
      </c>
      <c r="D5126">
        <v>4994</v>
      </c>
    </row>
    <row r="5127" spans="1:4" x14ac:dyDescent="0.25">
      <c r="A5127" t="s">
        <v>436</v>
      </c>
      <c r="B5127">
        <v>57</v>
      </c>
      <c r="C5127" t="s">
        <v>457</v>
      </c>
      <c r="D5127">
        <v>4539</v>
      </c>
    </row>
    <row r="5128" spans="1:4" x14ac:dyDescent="0.25">
      <c r="A5128" t="s">
        <v>436</v>
      </c>
      <c r="B5128">
        <v>57</v>
      </c>
      <c r="C5128" t="s">
        <v>458</v>
      </c>
      <c r="D5128">
        <v>1</v>
      </c>
    </row>
    <row r="5129" spans="1:4" x14ac:dyDescent="0.25">
      <c r="A5129" t="s">
        <v>436</v>
      </c>
      <c r="B5129">
        <v>58</v>
      </c>
      <c r="C5129" t="s">
        <v>456</v>
      </c>
      <c r="D5129">
        <v>4858</v>
      </c>
    </row>
    <row r="5130" spans="1:4" x14ac:dyDescent="0.25">
      <c r="A5130" t="s">
        <v>436</v>
      </c>
      <c r="B5130">
        <v>58</v>
      </c>
      <c r="C5130" t="s">
        <v>457</v>
      </c>
      <c r="D5130">
        <v>4428</v>
      </c>
    </row>
    <row r="5131" spans="1:4" x14ac:dyDescent="0.25">
      <c r="A5131" t="s">
        <v>436</v>
      </c>
      <c r="B5131">
        <v>59</v>
      </c>
      <c r="C5131" t="s">
        <v>456</v>
      </c>
      <c r="D5131">
        <v>4874</v>
      </c>
    </row>
    <row r="5132" spans="1:4" x14ac:dyDescent="0.25">
      <c r="A5132" t="s">
        <v>436</v>
      </c>
      <c r="B5132">
        <v>59</v>
      </c>
      <c r="C5132" t="s">
        <v>457</v>
      </c>
      <c r="D5132">
        <v>4478</v>
      </c>
    </row>
    <row r="5133" spans="1:4" x14ac:dyDescent="0.25">
      <c r="A5133" t="s">
        <v>436</v>
      </c>
      <c r="B5133">
        <v>59</v>
      </c>
      <c r="C5133" t="s">
        <v>458</v>
      </c>
      <c r="D5133">
        <v>1</v>
      </c>
    </row>
    <row r="5134" spans="1:4" x14ac:dyDescent="0.25">
      <c r="A5134" t="s">
        <v>436</v>
      </c>
      <c r="B5134">
        <v>60</v>
      </c>
      <c r="C5134" t="s">
        <v>456</v>
      </c>
      <c r="D5134">
        <v>4734</v>
      </c>
    </row>
    <row r="5135" spans="1:4" x14ac:dyDescent="0.25">
      <c r="A5135" t="s">
        <v>436</v>
      </c>
      <c r="B5135">
        <v>60</v>
      </c>
      <c r="C5135" t="s">
        <v>457</v>
      </c>
      <c r="D5135">
        <v>4337</v>
      </c>
    </row>
    <row r="5136" spans="1:4" x14ac:dyDescent="0.25">
      <c r="A5136" t="s">
        <v>436</v>
      </c>
      <c r="B5136">
        <v>60</v>
      </c>
      <c r="C5136" t="s">
        <v>458</v>
      </c>
      <c r="D5136">
        <v>2</v>
      </c>
    </row>
    <row r="5137" spans="1:4" x14ac:dyDescent="0.25">
      <c r="A5137" t="s">
        <v>436</v>
      </c>
      <c r="B5137">
        <v>61</v>
      </c>
      <c r="C5137" t="s">
        <v>456</v>
      </c>
      <c r="D5137">
        <v>4774</v>
      </c>
    </row>
    <row r="5138" spans="1:4" x14ac:dyDescent="0.25">
      <c r="A5138" t="s">
        <v>436</v>
      </c>
      <c r="B5138">
        <v>61</v>
      </c>
      <c r="C5138" t="s">
        <v>457</v>
      </c>
      <c r="D5138">
        <v>4194</v>
      </c>
    </row>
    <row r="5139" spans="1:4" x14ac:dyDescent="0.25">
      <c r="A5139" t="s">
        <v>436</v>
      </c>
      <c r="B5139">
        <v>61</v>
      </c>
      <c r="C5139" t="s">
        <v>458</v>
      </c>
      <c r="D5139">
        <v>2</v>
      </c>
    </row>
    <row r="5140" spans="1:4" x14ac:dyDescent="0.25">
      <c r="A5140" t="s">
        <v>436</v>
      </c>
      <c r="B5140">
        <v>62</v>
      </c>
      <c r="C5140" t="s">
        <v>456</v>
      </c>
      <c r="D5140">
        <v>4579</v>
      </c>
    </row>
    <row r="5141" spans="1:4" x14ac:dyDescent="0.25">
      <c r="A5141" t="s">
        <v>436</v>
      </c>
      <c r="B5141">
        <v>62</v>
      </c>
      <c r="C5141" t="s">
        <v>457</v>
      </c>
      <c r="D5141">
        <v>4187</v>
      </c>
    </row>
    <row r="5142" spans="1:4" x14ac:dyDescent="0.25">
      <c r="A5142" t="s">
        <v>436</v>
      </c>
      <c r="B5142">
        <v>63</v>
      </c>
      <c r="C5142" t="s">
        <v>456</v>
      </c>
      <c r="D5142">
        <v>4419</v>
      </c>
    </row>
    <row r="5143" spans="1:4" x14ac:dyDescent="0.25">
      <c r="A5143" t="s">
        <v>436</v>
      </c>
      <c r="B5143">
        <v>63</v>
      </c>
      <c r="C5143" t="s">
        <v>457</v>
      </c>
      <c r="D5143">
        <v>3929</v>
      </c>
    </row>
    <row r="5144" spans="1:4" x14ac:dyDescent="0.25">
      <c r="A5144" t="s">
        <v>436</v>
      </c>
      <c r="B5144">
        <v>63</v>
      </c>
      <c r="C5144" t="s">
        <v>458</v>
      </c>
      <c r="D5144">
        <v>1</v>
      </c>
    </row>
    <row r="5145" spans="1:4" x14ac:dyDescent="0.25">
      <c r="A5145" t="s">
        <v>436</v>
      </c>
      <c r="B5145">
        <v>64</v>
      </c>
      <c r="C5145" t="s">
        <v>456</v>
      </c>
      <c r="D5145">
        <v>4241</v>
      </c>
    </row>
    <row r="5146" spans="1:4" x14ac:dyDescent="0.25">
      <c r="A5146" t="s">
        <v>436</v>
      </c>
      <c r="B5146">
        <v>64</v>
      </c>
      <c r="C5146" t="s">
        <v>457</v>
      </c>
      <c r="D5146">
        <v>3838</v>
      </c>
    </row>
    <row r="5147" spans="1:4" x14ac:dyDescent="0.25">
      <c r="A5147" t="s">
        <v>436</v>
      </c>
      <c r="B5147">
        <v>64</v>
      </c>
      <c r="C5147" t="s">
        <v>458</v>
      </c>
      <c r="D5147">
        <v>2</v>
      </c>
    </row>
    <row r="5148" spans="1:4" x14ac:dyDescent="0.25">
      <c r="A5148" t="s">
        <v>436</v>
      </c>
      <c r="B5148">
        <v>65</v>
      </c>
      <c r="C5148" t="s">
        <v>456</v>
      </c>
      <c r="D5148">
        <v>3899</v>
      </c>
    </row>
    <row r="5149" spans="1:4" x14ac:dyDescent="0.25">
      <c r="A5149" t="s">
        <v>436</v>
      </c>
      <c r="B5149">
        <v>65</v>
      </c>
      <c r="C5149" t="s">
        <v>457</v>
      </c>
      <c r="D5149">
        <v>3391</v>
      </c>
    </row>
    <row r="5150" spans="1:4" x14ac:dyDescent="0.25">
      <c r="A5150" t="s">
        <v>436</v>
      </c>
      <c r="B5150">
        <v>65</v>
      </c>
      <c r="C5150" t="s">
        <v>458</v>
      </c>
      <c r="D5150">
        <v>1</v>
      </c>
    </row>
    <row r="5151" spans="1:4" x14ac:dyDescent="0.25">
      <c r="A5151" t="s">
        <v>436</v>
      </c>
      <c r="B5151">
        <v>66</v>
      </c>
      <c r="C5151" t="s">
        <v>456</v>
      </c>
      <c r="D5151">
        <v>3828</v>
      </c>
    </row>
    <row r="5152" spans="1:4" x14ac:dyDescent="0.25">
      <c r="A5152" t="s">
        <v>436</v>
      </c>
      <c r="B5152">
        <v>66</v>
      </c>
      <c r="C5152" t="s">
        <v>457</v>
      </c>
      <c r="D5152">
        <v>3347</v>
      </c>
    </row>
    <row r="5153" spans="1:4" x14ac:dyDescent="0.25">
      <c r="A5153" t="s">
        <v>436</v>
      </c>
      <c r="B5153">
        <v>67</v>
      </c>
      <c r="C5153" t="s">
        <v>456</v>
      </c>
      <c r="D5153">
        <v>3756</v>
      </c>
    </row>
    <row r="5154" spans="1:4" x14ac:dyDescent="0.25">
      <c r="A5154" t="s">
        <v>436</v>
      </c>
      <c r="B5154">
        <v>67</v>
      </c>
      <c r="C5154" t="s">
        <v>457</v>
      </c>
      <c r="D5154">
        <v>3340</v>
      </c>
    </row>
    <row r="5155" spans="1:4" x14ac:dyDescent="0.25">
      <c r="A5155" t="s">
        <v>436</v>
      </c>
      <c r="B5155">
        <v>67</v>
      </c>
      <c r="C5155" t="s">
        <v>458</v>
      </c>
      <c r="D5155">
        <v>1</v>
      </c>
    </row>
    <row r="5156" spans="1:4" x14ac:dyDescent="0.25">
      <c r="A5156" t="s">
        <v>436</v>
      </c>
      <c r="B5156">
        <v>68</v>
      </c>
      <c r="C5156" t="s">
        <v>456</v>
      </c>
      <c r="D5156">
        <v>3588</v>
      </c>
    </row>
    <row r="5157" spans="1:4" x14ac:dyDescent="0.25">
      <c r="A5157" t="s">
        <v>436</v>
      </c>
      <c r="B5157">
        <v>68</v>
      </c>
      <c r="C5157" t="s">
        <v>457</v>
      </c>
      <c r="D5157">
        <v>3299</v>
      </c>
    </row>
    <row r="5158" spans="1:4" x14ac:dyDescent="0.25">
      <c r="A5158" t="s">
        <v>436</v>
      </c>
      <c r="B5158">
        <v>69</v>
      </c>
      <c r="C5158" t="s">
        <v>456</v>
      </c>
      <c r="D5158">
        <v>3817</v>
      </c>
    </row>
    <row r="5159" spans="1:4" x14ac:dyDescent="0.25">
      <c r="A5159" t="s">
        <v>436</v>
      </c>
      <c r="B5159">
        <v>69</v>
      </c>
      <c r="C5159" t="s">
        <v>457</v>
      </c>
      <c r="D5159">
        <v>3411</v>
      </c>
    </row>
    <row r="5160" spans="1:4" x14ac:dyDescent="0.25">
      <c r="A5160" t="s">
        <v>436</v>
      </c>
      <c r="B5160">
        <v>69</v>
      </c>
      <c r="C5160" t="s">
        <v>458</v>
      </c>
      <c r="D5160">
        <v>2</v>
      </c>
    </row>
    <row r="5161" spans="1:4" x14ac:dyDescent="0.25">
      <c r="A5161" t="s">
        <v>436</v>
      </c>
      <c r="B5161">
        <v>70</v>
      </c>
      <c r="C5161" t="s">
        <v>456</v>
      </c>
      <c r="D5161">
        <v>3183</v>
      </c>
    </row>
    <row r="5162" spans="1:4" x14ac:dyDescent="0.25">
      <c r="A5162" t="s">
        <v>436</v>
      </c>
      <c r="B5162">
        <v>70</v>
      </c>
      <c r="C5162" t="s">
        <v>457</v>
      </c>
      <c r="D5162">
        <v>2816</v>
      </c>
    </row>
    <row r="5163" spans="1:4" x14ac:dyDescent="0.25">
      <c r="A5163" t="s">
        <v>436</v>
      </c>
      <c r="B5163">
        <v>71</v>
      </c>
      <c r="C5163" t="s">
        <v>456</v>
      </c>
      <c r="D5163">
        <v>2637</v>
      </c>
    </row>
    <row r="5164" spans="1:4" x14ac:dyDescent="0.25">
      <c r="A5164" t="s">
        <v>436</v>
      </c>
      <c r="B5164">
        <v>71</v>
      </c>
      <c r="C5164" t="s">
        <v>457</v>
      </c>
      <c r="D5164">
        <v>2353</v>
      </c>
    </row>
    <row r="5165" spans="1:4" x14ac:dyDescent="0.25">
      <c r="A5165" t="s">
        <v>436</v>
      </c>
      <c r="B5165">
        <v>72</v>
      </c>
      <c r="C5165" t="s">
        <v>456</v>
      </c>
      <c r="D5165">
        <v>2694</v>
      </c>
    </row>
    <row r="5166" spans="1:4" x14ac:dyDescent="0.25">
      <c r="A5166" t="s">
        <v>436</v>
      </c>
      <c r="B5166">
        <v>72</v>
      </c>
      <c r="C5166" t="s">
        <v>457</v>
      </c>
      <c r="D5166">
        <v>2315</v>
      </c>
    </row>
    <row r="5167" spans="1:4" x14ac:dyDescent="0.25">
      <c r="A5167" t="s">
        <v>436</v>
      </c>
      <c r="B5167">
        <v>72</v>
      </c>
      <c r="C5167" t="s">
        <v>458</v>
      </c>
      <c r="D5167">
        <v>1</v>
      </c>
    </row>
    <row r="5168" spans="1:4" x14ac:dyDescent="0.25">
      <c r="A5168" t="s">
        <v>436</v>
      </c>
      <c r="B5168">
        <v>73</v>
      </c>
      <c r="C5168" t="s">
        <v>456</v>
      </c>
      <c r="D5168">
        <v>2627</v>
      </c>
    </row>
    <row r="5169" spans="1:4" x14ac:dyDescent="0.25">
      <c r="A5169" t="s">
        <v>436</v>
      </c>
      <c r="B5169">
        <v>73</v>
      </c>
      <c r="C5169" t="s">
        <v>457</v>
      </c>
      <c r="D5169">
        <v>2416</v>
      </c>
    </row>
    <row r="5170" spans="1:4" x14ac:dyDescent="0.25">
      <c r="A5170" t="s">
        <v>436</v>
      </c>
      <c r="B5170">
        <v>74</v>
      </c>
      <c r="C5170" t="s">
        <v>456</v>
      </c>
      <c r="D5170">
        <v>2355</v>
      </c>
    </row>
    <row r="5171" spans="1:4" x14ac:dyDescent="0.25">
      <c r="A5171" t="s">
        <v>436</v>
      </c>
      <c r="B5171">
        <v>74</v>
      </c>
      <c r="C5171" t="s">
        <v>457</v>
      </c>
      <c r="D5171">
        <v>2094</v>
      </c>
    </row>
    <row r="5172" spans="1:4" x14ac:dyDescent="0.25">
      <c r="A5172" t="s">
        <v>436</v>
      </c>
      <c r="B5172">
        <v>75</v>
      </c>
      <c r="C5172" t="s">
        <v>456</v>
      </c>
      <c r="D5172">
        <v>2058</v>
      </c>
    </row>
    <row r="5173" spans="1:4" x14ac:dyDescent="0.25">
      <c r="A5173" t="s">
        <v>436</v>
      </c>
      <c r="B5173">
        <v>75</v>
      </c>
      <c r="C5173" t="s">
        <v>457</v>
      </c>
      <c r="D5173">
        <v>1839</v>
      </c>
    </row>
    <row r="5174" spans="1:4" x14ac:dyDescent="0.25">
      <c r="A5174" t="s">
        <v>436</v>
      </c>
      <c r="B5174">
        <v>75</v>
      </c>
      <c r="C5174" t="s">
        <v>458</v>
      </c>
      <c r="D5174">
        <v>1</v>
      </c>
    </row>
    <row r="5175" spans="1:4" x14ac:dyDescent="0.25">
      <c r="A5175" t="s">
        <v>436</v>
      </c>
      <c r="B5175">
        <v>76</v>
      </c>
      <c r="C5175" t="s">
        <v>456</v>
      </c>
      <c r="D5175">
        <v>1814</v>
      </c>
    </row>
    <row r="5176" spans="1:4" x14ac:dyDescent="0.25">
      <c r="A5176" t="s">
        <v>436</v>
      </c>
      <c r="B5176">
        <v>76</v>
      </c>
      <c r="C5176" t="s">
        <v>457</v>
      </c>
      <c r="D5176">
        <v>1638</v>
      </c>
    </row>
    <row r="5177" spans="1:4" x14ac:dyDescent="0.25">
      <c r="A5177" t="s">
        <v>436</v>
      </c>
      <c r="B5177">
        <v>77</v>
      </c>
      <c r="C5177" t="s">
        <v>456</v>
      </c>
      <c r="D5177">
        <v>1705</v>
      </c>
    </row>
    <row r="5178" spans="1:4" x14ac:dyDescent="0.25">
      <c r="A5178" t="s">
        <v>436</v>
      </c>
      <c r="B5178">
        <v>77</v>
      </c>
      <c r="C5178" t="s">
        <v>457</v>
      </c>
      <c r="D5178">
        <v>1465</v>
      </c>
    </row>
    <row r="5179" spans="1:4" x14ac:dyDescent="0.25">
      <c r="A5179" t="s">
        <v>436</v>
      </c>
      <c r="B5179">
        <v>78</v>
      </c>
      <c r="C5179" t="s">
        <v>456</v>
      </c>
      <c r="D5179">
        <v>1701</v>
      </c>
    </row>
    <row r="5180" spans="1:4" x14ac:dyDescent="0.25">
      <c r="A5180" t="s">
        <v>436</v>
      </c>
      <c r="B5180">
        <v>78</v>
      </c>
      <c r="C5180" t="s">
        <v>457</v>
      </c>
      <c r="D5180">
        <v>1354</v>
      </c>
    </row>
    <row r="5181" spans="1:4" x14ac:dyDescent="0.25">
      <c r="A5181" t="s">
        <v>436</v>
      </c>
      <c r="B5181">
        <v>79</v>
      </c>
      <c r="C5181" t="s">
        <v>456</v>
      </c>
      <c r="D5181">
        <v>1524</v>
      </c>
    </row>
    <row r="5182" spans="1:4" x14ac:dyDescent="0.25">
      <c r="A5182" t="s">
        <v>436</v>
      </c>
      <c r="B5182">
        <v>79</v>
      </c>
      <c r="C5182" t="s">
        <v>457</v>
      </c>
      <c r="D5182">
        <v>1247</v>
      </c>
    </row>
    <row r="5183" spans="1:4" x14ac:dyDescent="0.25">
      <c r="A5183" t="s">
        <v>436</v>
      </c>
      <c r="B5183">
        <v>80</v>
      </c>
      <c r="C5183" t="s">
        <v>456</v>
      </c>
      <c r="D5183">
        <v>1441</v>
      </c>
    </row>
    <row r="5184" spans="1:4" x14ac:dyDescent="0.25">
      <c r="A5184" t="s">
        <v>436</v>
      </c>
      <c r="B5184">
        <v>80</v>
      </c>
      <c r="C5184" t="s">
        <v>457</v>
      </c>
      <c r="D5184">
        <v>1082</v>
      </c>
    </row>
    <row r="5185" spans="1:4" x14ac:dyDescent="0.25">
      <c r="A5185" t="s">
        <v>436</v>
      </c>
      <c r="B5185">
        <v>81</v>
      </c>
      <c r="C5185" t="s">
        <v>456</v>
      </c>
      <c r="D5185">
        <v>1341</v>
      </c>
    </row>
    <row r="5186" spans="1:4" x14ac:dyDescent="0.25">
      <c r="A5186" t="s">
        <v>436</v>
      </c>
      <c r="B5186">
        <v>81</v>
      </c>
      <c r="C5186" t="s">
        <v>457</v>
      </c>
      <c r="D5186">
        <v>1020</v>
      </c>
    </row>
    <row r="5187" spans="1:4" x14ac:dyDescent="0.25">
      <c r="A5187" t="s">
        <v>436</v>
      </c>
      <c r="B5187">
        <v>82</v>
      </c>
      <c r="C5187" t="s">
        <v>456</v>
      </c>
      <c r="D5187">
        <v>1221</v>
      </c>
    </row>
    <row r="5188" spans="1:4" x14ac:dyDescent="0.25">
      <c r="A5188" t="s">
        <v>436</v>
      </c>
      <c r="B5188">
        <v>82</v>
      </c>
      <c r="C5188" t="s">
        <v>457</v>
      </c>
      <c r="D5188">
        <v>980</v>
      </c>
    </row>
    <row r="5189" spans="1:4" x14ac:dyDescent="0.25">
      <c r="A5189" t="s">
        <v>436</v>
      </c>
      <c r="B5189">
        <v>82</v>
      </c>
      <c r="C5189" t="s">
        <v>458</v>
      </c>
      <c r="D5189">
        <v>1</v>
      </c>
    </row>
    <row r="5190" spans="1:4" x14ac:dyDescent="0.25">
      <c r="A5190" t="s">
        <v>436</v>
      </c>
      <c r="B5190">
        <v>83</v>
      </c>
      <c r="C5190" t="s">
        <v>456</v>
      </c>
      <c r="D5190">
        <v>1098</v>
      </c>
    </row>
    <row r="5191" spans="1:4" x14ac:dyDescent="0.25">
      <c r="A5191" t="s">
        <v>436</v>
      </c>
      <c r="B5191">
        <v>83</v>
      </c>
      <c r="C5191" t="s">
        <v>457</v>
      </c>
      <c r="D5191">
        <v>858</v>
      </c>
    </row>
    <row r="5192" spans="1:4" x14ac:dyDescent="0.25">
      <c r="A5192" t="s">
        <v>436</v>
      </c>
      <c r="B5192">
        <v>84</v>
      </c>
      <c r="C5192" t="s">
        <v>456</v>
      </c>
      <c r="D5192">
        <v>1116</v>
      </c>
    </row>
    <row r="5193" spans="1:4" x14ac:dyDescent="0.25">
      <c r="A5193" t="s">
        <v>436</v>
      </c>
      <c r="B5193">
        <v>84</v>
      </c>
      <c r="C5193" t="s">
        <v>457</v>
      </c>
      <c r="D5193">
        <v>780</v>
      </c>
    </row>
    <row r="5194" spans="1:4" x14ac:dyDescent="0.25">
      <c r="A5194" t="s">
        <v>436</v>
      </c>
      <c r="B5194">
        <v>85</v>
      </c>
      <c r="C5194" t="s">
        <v>456</v>
      </c>
      <c r="D5194">
        <v>1007</v>
      </c>
    </row>
    <row r="5195" spans="1:4" x14ac:dyDescent="0.25">
      <c r="A5195" t="s">
        <v>436</v>
      </c>
      <c r="B5195">
        <v>85</v>
      </c>
      <c r="C5195" t="s">
        <v>457</v>
      </c>
      <c r="D5195">
        <v>704</v>
      </c>
    </row>
    <row r="5196" spans="1:4" x14ac:dyDescent="0.25">
      <c r="A5196" t="s">
        <v>436</v>
      </c>
      <c r="B5196">
        <v>86</v>
      </c>
      <c r="C5196" t="s">
        <v>456</v>
      </c>
      <c r="D5196">
        <v>916</v>
      </c>
    </row>
    <row r="5197" spans="1:4" x14ac:dyDescent="0.25">
      <c r="A5197" t="s">
        <v>436</v>
      </c>
      <c r="B5197">
        <v>86</v>
      </c>
      <c r="C5197" t="s">
        <v>457</v>
      </c>
      <c r="D5197">
        <v>641</v>
      </c>
    </row>
    <row r="5198" spans="1:4" x14ac:dyDescent="0.25">
      <c r="A5198" t="s">
        <v>436</v>
      </c>
      <c r="B5198">
        <v>86</v>
      </c>
      <c r="C5198" t="s">
        <v>458</v>
      </c>
      <c r="D5198">
        <v>1</v>
      </c>
    </row>
    <row r="5199" spans="1:4" x14ac:dyDescent="0.25">
      <c r="A5199" t="s">
        <v>436</v>
      </c>
      <c r="B5199">
        <v>87</v>
      </c>
      <c r="C5199" t="s">
        <v>456</v>
      </c>
      <c r="D5199">
        <v>837</v>
      </c>
    </row>
    <row r="5200" spans="1:4" x14ac:dyDescent="0.25">
      <c r="A5200" t="s">
        <v>436</v>
      </c>
      <c r="B5200">
        <v>87</v>
      </c>
      <c r="C5200" t="s">
        <v>457</v>
      </c>
      <c r="D5200">
        <v>578</v>
      </c>
    </row>
    <row r="5201" spans="1:4" x14ac:dyDescent="0.25">
      <c r="A5201" t="s">
        <v>436</v>
      </c>
      <c r="B5201">
        <v>88</v>
      </c>
      <c r="C5201" t="s">
        <v>456</v>
      </c>
      <c r="D5201">
        <v>769</v>
      </c>
    </row>
    <row r="5202" spans="1:4" x14ac:dyDescent="0.25">
      <c r="A5202" t="s">
        <v>436</v>
      </c>
      <c r="B5202">
        <v>88</v>
      </c>
      <c r="C5202" t="s">
        <v>457</v>
      </c>
      <c r="D5202">
        <v>490</v>
      </c>
    </row>
    <row r="5203" spans="1:4" x14ac:dyDescent="0.25">
      <c r="A5203" t="s">
        <v>436</v>
      </c>
      <c r="B5203">
        <v>89</v>
      </c>
      <c r="C5203" t="s">
        <v>456</v>
      </c>
      <c r="D5203">
        <v>615</v>
      </c>
    </row>
    <row r="5204" spans="1:4" x14ac:dyDescent="0.25">
      <c r="A5204" t="s">
        <v>436</v>
      </c>
      <c r="B5204">
        <v>89</v>
      </c>
      <c r="C5204" t="s">
        <v>457</v>
      </c>
      <c r="D5204">
        <v>397</v>
      </c>
    </row>
    <row r="5205" spans="1:4" x14ac:dyDescent="0.25">
      <c r="A5205" t="s">
        <v>436</v>
      </c>
      <c r="B5205">
        <v>90</v>
      </c>
      <c r="C5205" t="s">
        <v>456</v>
      </c>
      <c r="D5205">
        <v>592</v>
      </c>
    </row>
    <row r="5206" spans="1:4" x14ac:dyDescent="0.25">
      <c r="A5206" t="s">
        <v>436</v>
      </c>
      <c r="B5206">
        <v>90</v>
      </c>
      <c r="C5206" t="s">
        <v>457</v>
      </c>
      <c r="D5206">
        <v>337</v>
      </c>
    </row>
    <row r="5207" spans="1:4" x14ac:dyDescent="0.25">
      <c r="A5207" t="s">
        <v>436</v>
      </c>
      <c r="B5207">
        <v>91</v>
      </c>
      <c r="C5207" t="s">
        <v>456</v>
      </c>
      <c r="D5207">
        <v>529</v>
      </c>
    </row>
    <row r="5208" spans="1:4" x14ac:dyDescent="0.25">
      <c r="A5208" t="s">
        <v>436</v>
      </c>
      <c r="B5208">
        <v>91</v>
      </c>
      <c r="C5208" t="s">
        <v>457</v>
      </c>
      <c r="D5208">
        <v>272</v>
      </c>
    </row>
    <row r="5209" spans="1:4" x14ac:dyDescent="0.25">
      <c r="A5209" t="s">
        <v>436</v>
      </c>
      <c r="B5209">
        <v>92</v>
      </c>
      <c r="C5209" t="s">
        <v>456</v>
      </c>
      <c r="D5209">
        <v>440</v>
      </c>
    </row>
    <row r="5210" spans="1:4" x14ac:dyDescent="0.25">
      <c r="A5210" t="s">
        <v>436</v>
      </c>
      <c r="B5210">
        <v>92</v>
      </c>
      <c r="C5210" t="s">
        <v>457</v>
      </c>
      <c r="D5210">
        <v>230</v>
      </c>
    </row>
    <row r="5211" spans="1:4" x14ac:dyDescent="0.25">
      <c r="A5211" t="s">
        <v>436</v>
      </c>
      <c r="B5211">
        <v>93</v>
      </c>
      <c r="C5211" t="s">
        <v>456</v>
      </c>
      <c r="D5211">
        <v>342</v>
      </c>
    </row>
    <row r="5212" spans="1:4" x14ac:dyDescent="0.25">
      <c r="A5212" t="s">
        <v>436</v>
      </c>
      <c r="B5212">
        <v>93</v>
      </c>
      <c r="C5212" t="s">
        <v>457</v>
      </c>
      <c r="D5212">
        <v>168</v>
      </c>
    </row>
    <row r="5213" spans="1:4" x14ac:dyDescent="0.25">
      <c r="A5213" t="s">
        <v>436</v>
      </c>
      <c r="B5213">
        <v>94</v>
      </c>
      <c r="C5213" t="s">
        <v>456</v>
      </c>
      <c r="D5213">
        <v>274</v>
      </c>
    </row>
    <row r="5214" spans="1:4" x14ac:dyDescent="0.25">
      <c r="A5214" t="s">
        <v>436</v>
      </c>
      <c r="B5214">
        <v>94</v>
      </c>
      <c r="C5214" t="s">
        <v>457</v>
      </c>
      <c r="D5214">
        <v>119</v>
      </c>
    </row>
    <row r="5215" spans="1:4" x14ac:dyDescent="0.25">
      <c r="A5215" t="s">
        <v>436</v>
      </c>
      <c r="B5215">
        <v>95</v>
      </c>
      <c r="C5215" t="s">
        <v>456</v>
      </c>
      <c r="D5215">
        <v>228</v>
      </c>
    </row>
    <row r="5216" spans="1:4" x14ac:dyDescent="0.25">
      <c r="A5216" t="s">
        <v>436</v>
      </c>
      <c r="B5216">
        <v>95</v>
      </c>
      <c r="C5216" t="s">
        <v>457</v>
      </c>
      <c r="D5216">
        <v>73</v>
      </c>
    </row>
    <row r="5217" spans="1:4" x14ac:dyDescent="0.25">
      <c r="A5217" t="s">
        <v>436</v>
      </c>
      <c r="B5217">
        <v>96</v>
      </c>
      <c r="C5217" t="s">
        <v>456</v>
      </c>
      <c r="D5217">
        <v>172</v>
      </c>
    </row>
    <row r="5218" spans="1:4" x14ac:dyDescent="0.25">
      <c r="A5218" t="s">
        <v>436</v>
      </c>
      <c r="B5218">
        <v>96</v>
      </c>
      <c r="C5218" t="s">
        <v>457</v>
      </c>
      <c r="D5218">
        <v>75</v>
      </c>
    </row>
    <row r="5219" spans="1:4" x14ac:dyDescent="0.25">
      <c r="A5219" t="s">
        <v>436</v>
      </c>
      <c r="B5219">
        <v>97</v>
      </c>
      <c r="C5219" t="s">
        <v>456</v>
      </c>
      <c r="D5219">
        <v>114</v>
      </c>
    </row>
    <row r="5220" spans="1:4" x14ac:dyDescent="0.25">
      <c r="A5220" t="s">
        <v>436</v>
      </c>
      <c r="B5220">
        <v>97</v>
      </c>
      <c r="C5220" t="s">
        <v>457</v>
      </c>
      <c r="D5220">
        <v>40</v>
      </c>
    </row>
    <row r="5221" spans="1:4" x14ac:dyDescent="0.25">
      <c r="A5221" t="s">
        <v>436</v>
      </c>
      <c r="B5221">
        <v>98</v>
      </c>
      <c r="C5221" t="s">
        <v>456</v>
      </c>
      <c r="D5221">
        <v>74</v>
      </c>
    </row>
    <row r="5222" spans="1:4" x14ac:dyDescent="0.25">
      <c r="A5222" t="s">
        <v>436</v>
      </c>
      <c r="B5222">
        <v>98</v>
      </c>
      <c r="C5222" t="s">
        <v>457</v>
      </c>
      <c r="D5222">
        <v>34</v>
      </c>
    </row>
    <row r="5223" spans="1:4" x14ac:dyDescent="0.25">
      <c r="A5223" t="s">
        <v>436</v>
      </c>
      <c r="B5223">
        <v>99</v>
      </c>
      <c r="C5223" t="s">
        <v>456</v>
      </c>
      <c r="D5223">
        <v>54</v>
      </c>
    </row>
    <row r="5224" spans="1:4" x14ac:dyDescent="0.25">
      <c r="A5224" t="s">
        <v>436</v>
      </c>
      <c r="B5224">
        <v>99</v>
      </c>
      <c r="C5224" t="s">
        <v>457</v>
      </c>
      <c r="D5224">
        <v>17</v>
      </c>
    </row>
    <row r="5225" spans="1:4" x14ac:dyDescent="0.25">
      <c r="A5225" t="s">
        <v>437</v>
      </c>
      <c r="B5225">
        <v>100</v>
      </c>
      <c r="C5225" t="s">
        <v>456</v>
      </c>
      <c r="D5225">
        <v>2</v>
      </c>
    </row>
    <row r="5226" spans="1:4" x14ac:dyDescent="0.25">
      <c r="A5226" t="s">
        <v>437</v>
      </c>
      <c r="B5226">
        <v>100</v>
      </c>
      <c r="C5226" t="s">
        <v>457</v>
      </c>
      <c r="D5226">
        <v>1</v>
      </c>
    </row>
    <row r="5227" spans="1:4" x14ac:dyDescent="0.25">
      <c r="A5227" t="s">
        <v>437</v>
      </c>
      <c r="B5227">
        <v>18</v>
      </c>
      <c r="C5227" t="s">
        <v>456</v>
      </c>
      <c r="D5227">
        <v>51</v>
      </c>
    </row>
    <row r="5228" spans="1:4" x14ac:dyDescent="0.25">
      <c r="A5228" t="s">
        <v>437</v>
      </c>
      <c r="B5228">
        <v>18</v>
      </c>
      <c r="C5228" t="s">
        <v>457</v>
      </c>
      <c r="D5228">
        <v>40</v>
      </c>
    </row>
    <row r="5229" spans="1:4" x14ac:dyDescent="0.25">
      <c r="A5229" t="s">
        <v>437</v>
      </c>
      <c r="B5229">
        <v>19</v>
      </c>
      <c r="C5229" t="s">
        <v>456</v>
      </c>
      <c r="D5229">
        <v>46</v>
      </c>
    </row>
    <row r="5230" spans="1:4" x14ac:dyDescent="0.25">
      <c r="A5230" t="s">
        <v>437</v>
      </c>
      <c r="B5230">
        <v>19</v>
      </c>
      <c r="C5230" t="s">
        <v>457</v>
      </c>
      <c r="D5230">
        <v>51</v>
      </c>
    </row>
    <row r="5231" spans="1:4" x14ac:dyDescent="0.25">
      <c r="A5231" t="s">
        <v>437</v>
      </c>
      <c r="B5231">
        <v>19</v>
      </c>
      <c r="C5231" t="s">
        <v>458</v>
      </c>
      <c r="D5231">
        <v>2</v>
      </c>
    </row>
    <row r="5232" spans="1:4" x14ac:dyDescent="0.25">
      <c r="A5232" t="s">
        <v>437</v>
      </c>
      <c r="B5232">
        <v>20</v>
      </c>
      <c r="C5232" t="s">
        <v>456</v>
      </c>
      <c r="D5232">
        <v>38</v>
      </c>
    </row>
    <row r="5233" spans="1:4" x14ac:dyDescent="0.25">
      <c r="A5233" t="s">
        <v>437</v>
      </c>
      <c r="B5233">
        <v>20</v>
      </c>
      <c r="C5233" t="s">
        <v>457</v>
      </c>
      <c r="D5233">
        <v>40</v>
      </c>
    </row>
    <row r="5234" spans="1:4" x14ac:dyDescent="0.25">
      <c r="A5234" t="s">
        <v>437</v>
      </c>
      <c r="B5234">
        <v>20</v>
      </c>
      <c r="C5234" t="s">
        <v>458</v>
      </c>
      <c r="D5234">
        <v>2</v>
      </c>
    </row>
    <row r="5235" spans="1:4" x14ac:dyDescent="0.25">
      <c r="A5235" t="s">
        <v>437</v>
      </c>
      <c r="B5235">
        <v>21</v>
      </c>
      <c r="C5235" t="s">
        <v>456</v>
      </c>
      <c r="D5235">
        <v>55</v>
      </c>
    </row>
    <row r="5236" spans="1:4" x14ac:dyDescent="0.25">
      <c r="A5236" t="s">
        <v>437</v>
      </c>
      <c r="B5236">
        <v>21</v>
      </c>
      <c r="C5236" t="s">
        <v>457</v>
      </c>
      <c r="D5236">
        <v>49</v>
      </c>
    </row>
    <row r="5237" spans="1:4" x14ac:dyDescent="0.25">
      <c r="A5237" t="s">
        <v>437</v>
      </c>
      <c r="B5237">
        <v>21</v>
      </c>
      <c r="C5237" t="s">
        <v>458</v>
      </c>
      <c r="D5237">
        <v>2</v>
      </c>
    </row>
    <row r="5238" spans="1:4" x14ac:dyDescent="0.25">
      <c r="A5238" t="s">
        <v>437</v>
      </c>
      <c r="B5238">
        <v>22</v>
      </c>
      <c r="C5238" t="s">
        <v>456</v>
      </c>
      <c r="D5238">
        <v>47</v>
      </c>
    </row>
    <row r="5239" spans="1:4" x14ac:dyDescent="0.25">
      <c r="A5239" t="s">
        <v>437</v>
      </c>
      <c r="B5239">
        <v>22</v>
      </c>
      <c r="C5239" t="s">
        <v>457</v>
      </c>
      <c r="D5239">
        <v>44</v>
      </c>
    </row>
    <row r="5240" spans="1:4" x14ac:dyDescent="0.25">
      <c r="A5240" t="s">
        <v>437</v>
      </c>
      <c r="B5240">
        <v>23</v>
      </c>
      <c r="C5240" t="s">
        <v>456</v>
      </c>
      <c r="D5240">
        <v>43</v>
      </c>
    </row>
    <row r="5241" spans="1:4" x14ac:dyDescent="0.25">
      <c r="A5241" t="s">
        <v>437</v>
      </c>
      <c r="B5241">
        <v>23</v>
      </c>
      <c r="C5241" t="s">
        <v>457</v>
      </c>
      <c r="D5241">
        <v>37</v>
      </c>
    </row>
    <row r="5242" spans="1:4" x14ac:dyDescent="0.25">
      <c r="A5242" t="s">
        <v>437</v>
      </c>
      <c r="B5242">
        <v>23</v>
      </c>
      <c r="C5242" t="s">
        <v>458</v>
      </c>
      <c r="D5242">
        <v>1</v>
      </c>
    </row>
    <row r="5243" spans="1:4" x14ac:dyDescent="0.25">
      <c r="A5243" t="s">
        <v>437</v>
      </c>
      <c r="B5243">
        <v>24</v>
      </c>
      <c r="C5243" t="s">
        <v>456</v>
      </c>
      <c r="D5243">
        <v>63</v>
      </c>
    </row>
    <row r="5244" spans="1:4" x14ac:dyDescent="0.25">
      <c r="A5244" t="s">
        <v>437</v>
      </c>
      <c r="B5244">
        <v>24</v>
      </c>
      <c r="C5244" t="s">
        <v>457</v>
      </c>
      <c r="D5244">
        <v>42</v>
      </c>
    </row>
    <row r="5245" spans="1:4" x14ac:dyDescent="0.25">
      <c r="A5245" t="s">
        <v>437</v>
      </c>
      <c r="B5245">
        <v>25</v>
      </c>
      <c r="C5245" t="s">
        <v>456</v>
      </c>
      <c r="D5245">
        <v>56</v>
      </c>
    </row>
    <row r="5246" spans="1:4" x14ac:dyDescent="0.25">
      <c r="A5246" t="s">
        <v>437</v>
      </c>
      <c r="B5246">
        <v>25</v>
      </c>
      <c r="C5246" t="s">
        <v>457</v>
      </c>
      <c r="D5246">
        <v>47</v>
      </c>
    </row>
    <row r="5247" spans="1:4" x14ac:dyDescent="0.25">
      <c r="A5247" t="s">
        <v>437</v>
      </c>
      <c r="B5247">
        <v>26</v>
      </c>
      <c r="C5247" t="s">
        <v>456</v>
      </c>
      <c r="D5247">
        <v>60</v>
      </c>
    </row>
    <row r="5248" spans="1:4" x14ac:dyDescent="0.25">
      <c r="A5248" t="s">
        <v>437</v>
      </c>
      <c r="B5248">
        <v>26</v>
      </c>
      <c r="C5248" t="s">
        <v>457</v>
      </c>
      <c r="D5248">
        <v>48</v>
      </c>
    </row>
    <row r="5249" spans="1:4" x14ac:dyDescent="0.25">
      <c r="A5249" t="s">
        <v>437</v>
      </c>
      <c r="B5249">
        <v>27</v>
      </c>
      <c r="C5249" t="s">
        <v>456</v>
      </c>
      <c r="D5249">
        <v>56</v>
      </c>
    </row>
    <row r="5250" spans="1:4" x14ac:dyDescent="0.25">
      <c r="A5250" t="s">
        <v>437</v>
      </c>
      <c r="B5250">
        <v>27</v>
      </c>
      <c r="C5250" t="s">
        <v>457</v>
      </c>
      <c r="D5250">
        <v>49</v>
      </c>
    </row>
    <row r="5251" spans="1:4" x14ac:dyDescent="0.25">
      <c r="A5251" t="s">
        <v>437</v>
      </c>
      <c r="B5251">
        <v>28</v>
      </c>
      <c r="C5251" t="s">
        <v>456</v>
      </c>
      <c r="D5251">
        <v>61</v>
      </c>
    </row>
    <row r="5252" spans="1:4" x14ac:dyDescent="0.25">
      <c r="A5252" t="s">
        <v>437</v>
      </c>
      <c r="B5252">
        <v>28</v>
      </c>
      <c r="C5252" t="s">
        <v>457</v>
      </c>
      <c r="D5252">
        <v>47</v>
      </c>
    </row>
    <row r="5253" spans="1:4" x14ac:dyDescent="0.25">
      <c r="A5253" t="s">
        <v>437</v>
      </c>
      <c r="B5253">
        <v>29</v>
      </c>
      <c r="C5253" t="s">
        <v>456</v>
      </c>
      <c r="D5253">
        <v>62</v>
      </c>
    </row>
    <row r="5254" spans="1:4" x14ac:dyDescent="0.25">
      <c r="A5254" t="s">
        <v>437</v>
      </c>
      <c r="B5254">
        <v>29</v>
      </c>
      <c r="C5254" t="s">
        <v>457</v>
      </c>
      <c r="D5254">
        <v>51</v>
      </c>
    </row>
    <row r="5255" spans="1:4" x14ac:dyDescent="0.25">
      <c r="A5255" t="s">
        <v>437</v>
      </c>
      <c r="B5255">
        <v>29</v>
      </c>
      <c r="C5255" t="s">
        <v>458</v>
      </c>
      <c r="D5255">
        <v>1</v>
      </c>
    </row>
    <row r="5256" spans="1:4" x14ac:dyDescent="0.25">
      <c r="A5256" t="s">
        <v>437</v>
      </c>
      <c r="B5256">
        <v>30</v>
      </c>
      <c r="C5256" t="s">
        <v>456</v>
      </c>
      <c r="D5256">
        <v>75</v>
      </c>
    </row>
    <row r="5257" spans="1:4" x14ac:dyDescent="0.25">
      <c r="A5257" t="s">
        <v>437</v>
      </c>
      <c r="B5257">
        <v>30</v>
      </c>
      <c r="C5257" t="s">
        <v>457</v>
      </c>
      <c r="D5257">
        <v>62</v>
      </c>
    </row>
    <row r="5258" spans="1:4" x14ac:dyDescent="0.25">
      <c r="A5258" t="s">
        <v>437</v>
      </c>
      <c r="B5258">
        <v>31</v>
      </c>
      <c r="C5258" t="s">
        <v>456</v>
      </c>
      <c r="D5258">
        <v>62</v>
      </c>
    </row>
    <row r="5259" spans="1:4" x14ac:dyDescent="0.25">
      <c r="A5259" t="s">
        <v>437</v>
      </c>
      <c r="B5259">
        <v>31</v>
      </c>
      <c r="C5259" t="s">
        <v>457</v>
      </c>
      <c r="D5259">
        <v>61</v>
      </c>
    </row>
    <row r="5260" spans="1:4" x14ac:dyDescent="0.25">
      <c r="A5260" t="s">
        <v>437</v>
      </c>
      <c r="B5260">
        <v>31</v>
      </c>
      <c r="C5260" t="s">
        <v>458</v>
      </c>
      <c r="D5260">
        <v>1</v>
      </c>
    </row>
    <row r="5261" spans="1:4" x14ac:dyDescent="0.25">
      <c r="A5261" t="s">
        <v>437</v>
      </c>
      <c r="B5261">
        <v>32</v>
      </c>
      <c r="C5261" t="s">
        <v>456</v>
      </c>
      <c r="D5261">
        <v>63</v>
      </c>
    </row>
    <row r="5262" spans="1:4" x14ac:dyDescent="0.25">
      <c r="A5262" t="s">
        <v>437</v>
      </c>
      <c r="B5262">
        <v>32</v>
      </c>
      <c r="C5262" t="s">
        <v>457</v>
      </c>
      <c r="D5262">
        <v>55</v>
      </c>
    </row>
    <row r="5263" spans="1:4" x14ac:dyDescent="0.25">
      <c r="A5263" t="s">
        <v>437</v>
      </c>
      <c r="B5263">
        <v>32</v>
      </c>
      <c r="C5263" t="s">
        <v>458</v>
      </c>
      <c r="D5263">
        <v>2</v>
      </c>
    </row>
    <row r="5264" spans="1:4" x14ac:dyDescent="0.25">
      <c r="A5264" t="s">
        <v>437</v>
      </c>
      <c r="B5264">
        <v>33</v>
      </c>
      <c r="C5264" t="s">
        <v>456</v>
      </c>
      <c r="D5264">
        <v>47</v>
      </c>
    </row>
    <row r="5265" spans="1:4" x14ac:dyDescent="0.25">
      <c r="A5265" t="s">
        <v>437</v>
      </c>
      <c r="B5265">
        <v>33</v>
      </c>
      <c r="C5265" t="s">
        <v>457</v>
      </c>
      <c r="D5265">
        <v>56</v>
      </c>
    </row>
    <row r="5266" spans="1:4" x14ac:dyDescent="0.25">
      <c r="A5266" t="s">
        <v>437</v>
      </c>
      <c r="B5266">
        <v>34</v>
      </c>
      <c r="C5266" t="s">
        <v>456</v>
      </c>
      <c r="D5266">
        <v>67</v>
      </c>
    </row>
    <row r="5267" spans="1:4" x14ac:dyDescent="0.25">
      <c r="A5267" t="s">
        <v>437</v>
      </c>
      <c r="B5267">
        <v>34</v>
      </c>
      <c r="C5267" t="s">
        <v>457</v>
      </c>
      <c r="D5267">
        <v>63</v>
      </c>
    </row>
    <row r="5268" spans="1:4" x14ac:dyDescent="0.25">
      <c r="A5268" t="s">
        <v>437</v>
      </c>
      <c r="B5268">
        <v>35</v>
      </c>
      <c r="C5268" t="s">
        <v>456</v>
      </c>
      <c r="D5268">
        <v>84</v>
      </c>
    </row>
    <row r="5269" spans="1:4" x14ac:dyDescent="0.25">
      <c r="A5269" t="s">
        <v>437</v>
      </c>
      <c r="B5269">
        <v>35</v>
      </c>
      <c r="C5269" t="s">
        <v>457</v>
      </c>
      <c r="D5269">
        <v>47</v>
      </c>
    </row>
    <row r="5270" spans="1:4" x14ac:dyDescent="0.25">
      <c r="A5270" t="s">
        <v>437</v>
      </c>
      <c r="B5270">
        <v>36</v>
      </c>
      <c r="C5270" t="s">
        <v>456</v>
      </c>
      <c r="D5270">
        <v>68</v>
      </c>
    </row>
    <row r="5271" spans="1:4" x14ac:dyDescent="0.25">
      <c r="A5271" t="s">
        <v>437</v>
      </c>
      <c r="B5271">
        <v>36</v>
      </c>
      <c r="C5271" t="s">
        <v>457</v>
      </c>
      <c r="D5271">
        <v>66</v>
      </c>
    </row>
    <row r="5272" spans="1:4" x14ac:dyDescent="0.25">
      <c r="A5272" t="s">
        <v>437</v>
      </c>
      <c r="B5272">
        <v>37</v>
      </c>
      <c r="C5272" t="s">
        <v>456</v>
      </c>
      <c r="D5272">
        <v>64</v>
      </c>
    </row>
    <row r="5273" spans="1:4" x14ac:dyDescent="0.25">
      <c r="A5273" t="s">
        <v>437</v>
      </c>
      <c r="B5273">
        <v>37</v>
      </c>
      <c r="C5273" t="s">
        <v>457</v>
      </c>
      <c r="D5273">
        <v>58</v>
      </c>
    </row>
    <row r="5274" spans="1:4" x14ac:dyDescent="0.25">
      <c r="A5274" t="s">
        <v>437</v>
      </c>
      <c r="B5274">
        <v>38</v>
      </c>
      <c r="C5274" t="s">
        <v>456</v>
      </c>
      <c r="D5274">
        <v>73</v>
      </c>
    </row>
    <row r="5275" spans="1:4" x14ac:dyDescent="0.25">
      <c r="A5275" t="s">
        <v>437</v>
      </c>
      <c r="B5275">
        <v>38</v>
      </c>
      <c r="C5275" t="s">
        <v>457</v>
      </c>
      <c r="D5275">
        <v>53</v>
      </c>
    </row>
    <row r="5276" spans="1:4" x14ac:dyDescent="0.25">
      <c r="A5276" t="s">
        <v>437</v>
      </c>
      <c r="B5276">
        <v>39</v>
      </c>
      <c r="C5276" t="s">
        <v>456</v>
      </c>
      <c r="D5276">
        <v>62</v>
      </c>
    </row>
    <row r="5277" spans="1:4" x14ac:dyDescent="0.25">
      <c r="A5277" t="s">
        <v>437</v>
      </c>
      <c r="B5277">
        <v>39</v>
      </c>
      <c r="C5277" t="s">
        <v>457</v>
      </c>
      <c r="D5277">
        <v>47</v>
      </c>
    </row>
    <row r="5278" spans="1:4" x14ac:dyDescent="0.25">
      <c r="A5278" t="s">
        <v>437</v>
      </c>
      <c r="B5278">
        <v>40</v>
      </c>
      <c r="C5278" t="s">
        <v>456</v>
      </c>
      <c r="D5278">
        <v>62</v>
      </c>
    </row>
    <row r="5279" spans="1:4" x14ac:dyDescent="0.25">
      <c r="A5279" t="s">
        <v>437</v>
      </c>
      <c r="B5279">
        <v>40</v>
      </c>
      <c r="C5279" t="s">
        <v>457</v>
      </c>
      <c r="D5279">
        <v>54</v>
      </c>
    </row>
    <row r="5280" spans="1:4" x14ac:dyDescent="0.25">
      <c r="A5280" t="s">
        <v>437</v>
      </c>
      <c r="B5280">
        <v>41</v>
      </c>
      <c r="C5280" t="s">
        <v>456</v>
      </c>
      <c r="D5280">
        <v>65</v>
      </c>
    </row>
    <row r="5281" spans="1:4" x14ac:dyDescent="0.25">
      <c r="A5281" t="s">
        <v>437</v>
      </c>
      <c r="B5281">
        <v>41</v>
      </c>
      <c r="C5281" t="s">
        <v>457</v>
      </c>
      <c r="D5281">
        <v>51</v>
      </c>
    </row>
    <row r="5282" spans="1:4" x14ac:dyDescent="0.25">
      <c r="A5282" t="s">
        <v>437</v>
      </c>
      <c r="B5282">
        <v>42</v>
      </c>
      <c r="C5282" t="s">
        <v>456</v>
      </c>
      <c r="D5282">
        <v>64</v>
      </c>
    </row>
    <row r="5283" spans="1:4" x14ac:dyDescent="0.25">
      <c r="A5283" t="s">
        <v>437</v>
      </c>
      <c r="B5283">
        <v>42</v>
      </c>
      <c r="C5283" t="s">
        <v>457</v>
      </c>
      <c r="D5283">
        <v>64</v>
      </c>
    </row>
    <row r="5284" spans="1:4" x14ac:dyDescent="0.25">
      <c r="A5284" t="s">
        <v>437</v>
      </c>
      <c r="B5284">
        <v>42</v>
      </c>
      <c r="C5284" t="s">
        <v>458</v>
      </c>
      <c r="D5284">
        <v>1</v>
      </c>
    </row>
    <row r="5285" spans="1:4" x14ac:dyDescent="0.25">
      <c r="A5285" t="s">
        <v>437</v>
      </c>
      <c r="B5285">
        <v>43</v>
      </c>
      <c r="C5285" t="s">
        <v>456</v>
      </c>
      <c r="D5285">
        <v>53</v>
      </c>
    </row>
    <row r="5286" spans="1:4" x14ac:dyDescent="0.25">
      <c r="A5286" t="s">
        <v>437</v>
      </c>
      <c r="B5286">
        <v>43</v>
      </c>
      <c r="C5286" t="s">
        <v>457</v>
      </c>
      <c r="D5286">
        <v>48</v>
      </c>
    </row>
    <row r="5287" spans="1:4" x14ac:dyDescent="0.25">
      <c r="A5287" t="s">
        <v>437</v>
      </c>
      <c r="B5287">
        <v>44</v>
      </c>
      <c r="C5287" t="s">
        <v>456</v>
      </c>
      <c r="D5287">
        <v>73</v>
      </c>
    </row>
    <row r="5288" spans="1:4" x14ac:dyDescent="0.25">
      <c r="A5288" t="s">
        <v>437</v>
      </c>
      <c r="B5288">
        <v>44</v>
      </c>
      <c r="C5288" t="s">
        <v>457</v>
      </c>
      <c r="D5288">
        <v>62</v>
      </c>
    </row>
    <row r="5289" spans="1:4" x14ac:dyDescent="0.25">
      <c r="A5289" t="s">
        <v>437</v>
      </c>
      <c r="B5289">
        <v>44</v>
      </c>
      <c r="C5289" t="s">
        <v>458</v>
      </c>
      <c r="D5289">
        <v>1</v>
      </c>
    </row>
    <row r="5290" spans="1:4" x14ac:dyDescent="0.25">
      <c r="A5290" t="s">
        <v>437</v>
      </c>
      <c r="B5290">
        <v>45</v>
      </c>
      <c r="C5290" t="s">
        <v>456</v>
      </c>
      <c r="D5290">
        <v>70</v>
      </c>
    </row>
    <row r="5291" spans="1:4" x14ac:dyDescent="0.25">
      <c r="A5291" t="s">
        <v>437</v>
      </c>
      <c r="B5291">
        <v>45</v>
      </c>
      <c r="C5291" t="s">
        <v>457</v>
      </c>
      <c r="D5291">
        <v>74</v>
      </c>
    </row>
    <row r="5292" spans="1:4" x14ac:dyDescent="0.25">
      <c r="A5292" t="s">
        <v>437</v>
      </c>
      <c r="B5292">
        <v>46</v>
      </c>
      <c r="C5292" t="s">
        <v>456</v>
      </c>
      <c r="D5292">
        <v>80</v>
      </c>
    </row>
    <row r="5293" spans="1:4" x14ac:dyDescent="0.25">
      <c r="A5293" t="s">
        <v>437</v>
      </c>
      <c r="B5293">
        <v>46</v>
      </c>
      <c r="C5293" t="s">
        <v>457</v>
      </c>
      <c r="D5293">
        <v>89</v>
      </c>
    </row>
    <row r="5294" spans="1:4" x14ac:dyDescent="0.25">
      <c r="A5294" t="s">
        <v>437</v>
      </c>
      <c r="B5294">
        <v>47</v>
      </c>
      <c r="C5294" t="s">
        <v>456</v>
      </c>
      <c r="D5294">
        <v>90</v>
      </c>
    </row>
    <row r="5295" spans="1:4" x14ac:dyDescent="0.25">
      <c r="A5295" t="s">
        <v>437</v>
      </c>
      <c r="B5295">
        <v>47</v>
      </c>
      <c r="C5295" t="s">
        <v>457</v>
      </c>
      <c r="D5295">
        <v>75</v>
      </c>
    </row>
    <row r="5296" spans="1:4" x14ac:dyDescent="0.25">
      <c r="A5296" t="s">
        <v>437</v>
      </c>
      <c r="B5296">
        <v>48</v>
      </c>
      <c r="C5296" t="s">
        <v>456</v>
      </c>
      <c r="D5296">
        <v>71</v>
      </c>
    </row>
    <row r="5297" spans="1:4" x14ac:dyDescent="0.25">
      <c r="A5297" t="s">
        <v>437</v>
      </c>
      <c r="B5297">
        <v>48</v>
      </c>
      <c r="C5297" t="s">
        <v>457</v>
      </c>
      <c r="D5297">
        <v>78</v>
      </c>
    </row>
    <row r="5298" spans="1:4" x14ac:dyDescent="0.25">
      <c r="A5298" t="s">
        <v>437</v>
      </c>
      <c r="B5298">
        <v>48</v>
      </c>
      <c r="C5298" t="s">
        <v>458</v>
      </c>
      <c r="D5298">
        <v>1</v>
      </c>
    </row>
    <row r="5299" spans="1:4" x14ac:dyDescent="0.25">
      <c r="A5299" t="s">
        <v>437</v>
      </c>
      <c r="B5299">
        <v>49</v>
      </c>
      <c r="C5299" t="s">
        <v>456</v>
      </c>
      <c r="D5299">
        <v>78</v>
      </c>
    </row>
    <row r="5300" spans="1:4" x14ac:dyDescent="0.25">
      <c r="A5300" t="s">
        <v>437</v>
      </c>
      <c r="B5300">
        <v>49</v>
      </c>
      <c r="C5300" t="s">
        <v>457</v>
      </c>
      <c r="D5300">
        <v>74</v>
      </c>
    </row>
    <row r="5301" spans="1:4" x14ac:dyDescent="0.25">
      <c r="A5301" t="s">
        <v>437</v>
      </c>
      <c r="B5301">
        <v>50</v>
      </c>
      <c r="C5301" t="s">
        <v>456</v>
      </c>
      <c r="D5301">
        <v>91</v>
      </c>
    </row>
    <row r="5302" spans="1:4" x14ac:dyDescent="0.25">
      <c r="A5302" t="s">
        <v>437</v>
      </c>
      <c r="B5302">
        <v>50</v>
      </c>
      <c r="C5302" t="s">
        <v>457</v>
      </c>
      <c r="D5302">
        <v>60</v>
      </c>
    </row>
    <row r="5303" spans="1:4" x14ac:dyDescent="0.25">
      <c r="A5303" t="s">
        <v>437</v>
      </c>
      <c r="B5303">
        <v>51</v>
      </c>
      <c r="C5303" t="s">
        <v>456</v>
      </c>
      <c r="D5303">
        <v>79</v>
      </c>
    </row>
    <row r="5304" spans="1:4" x14ac:dyDescent="0.25">
      <c r="A5304" t="s">
        <v>437</v>
      </c>
      <c r="B5304">
        <v>51</v>
      </c>
      <c r="C5304" t="s">
        <v>457</v>
      </c>
      <c r="D5304">
        <v>66</v>
      </c>
    </row>
    <row r="5305" spans="1:4" x14ac:dyDescent="0.25">
      <c r="A5305" t="s">
        <v>437</v>
      </c>
      <c r="B5305">
        <v>52</v>
      </c>
      <c r="C5305" t="s">
        <v>456</v>
      </c>
      <c r="D5305">
        <v>97</v>
      </c>
    </row>
    <row r="5306" spans="1:4" x14ac:dyDescent="0.25">
      <c r="A5306" t="s">
        <v>437</v>
      </c>
      <c r="B5306">
        <v>52</v>
      </c>
      <c r="C5306" t="s">
        <v>457</v>
      </c>
      <c r="D5306">
        <v>88</v>
      </c>
    </row>
    <row r="5307" spans="1:4" x14ac:dyDescent="0.25">
      <c r="A5307" t="s">
        <v>437</v>
      </c>
      <c r="B5307">
        <v>53</v>
      </c>
      <c r="C5307" t="s">
        <v>456</v>
      </c>
      <c r="D5307">
        <v>123</v>
      </c>
    </row>
    <row r="5308" spans="1:4" x14ac:dyDescent="0.25">
      <c r="A5308" t="s">
        <v>437</v>
      </c>
      <c r="B5308">
        <v>53</v>
      </c>
      <c r="C5308" t="s">
        <v>457</v>
      </c>
      <c r="D5308">
        <v>106</v>
      </c>
    </row>
    <row r="5309" spans="1:4" x14ac:dyDescent="0.25">
      <c r="A5309" t="s">
        <v>437</v>
      </c>
      <c r="B5309">
        <v>54</v>
      </c>
      <c r="C5309" t="s">
        <v>456</v>
      </c>
      <c r="D5309">
        <v>104</v>
      </c>
    </row>
    <row r="5310" spans="1:4" x14ac:dyDescent="0.25">
      <c r="A5310" t="s">
        <v>437</v>
      </c>
      <c r="B5310">
        <v>54</v>
      </c>
      <c r="C5310" t="s">
        <v>457</v>
      </c>
      <c r="D5310">
        <v>87</v>
      </c>
    </row>
    <row r="5311" spans="1:4" x14ac:dyDescent="0.25">
      <c r="A5311" t="s">
        <v>437</v>
      </c>
      <c r="B5311">
        <v>55</v>
      </c>
      <c r="C5311" t="s">
        <v>456</v>
      </c>
      <c r="D5311">
        <v>110</v>
      </c>
    </row>
    <row r="5312" spans="1:4" x14ac:dyDescent="0.25">
      <c r="A5312" t="s">
        <v>437</v>
      </c>
      <c r="B5312">
        <v>55</v>
      </c>
      <c r="C5312" t="s">
        <v>457</v>
      </c>
      <c r="D5312">
        <v>95</v>
      </c>
    </row>
    <row r="5313" spans="1:4" x14ac:dyDescent="0.25">
      <c r="A5313" t="s">
        <v>437</v>
      </c>
      <c r="B5313">
        <v>56</v>
      </c>
      <c r="C5313" t="s">
        <v>456</v>
      </c>
      <c r="D5313">
        <v>140</v>
      </c>
    </row>
    <row r="5314" spans="1:4" x14ac:dyDescent="0.25">
      <c r="A5314" t="s">
        <v>437</v>
      </c>
      <c r="B5314">
        <v>56</v>
      </c>
      <c r="C5314" t="s">
        <v>457</v>
      </c>
      <c r="D5314">
        <v>102</v>
      </c>
    </row>
    <row r="5315" spans="1:4" x14ac:dyDescent="0.25">
      <c r="A5315" t="s">
        <v>437</v>
      </c>
      <c r="B5315">
        <v>57</v>
      </c>
      <c r="C5315" t="s">
        <v>456</v>
      </c>
      <c r="D5315">
        <v>136</v>
      </c>
    </row>
    <row r="5316" spans="1:4" x14ac:dyDescent="0.25">
      <c r="A5316" t="s">
        <v>437</v>
      </c>
      <c r="B5316">
        <v>57</v>
      </c>
      <c r="C5316" t="s">
        <v>457</v>
      </c>
      <c r="D5316">
        <v>96</v>
      </c>
    </row>
    <row r="5317" spans="1:4" x14ac:dyDescent="0.25">
      <c r="A5317" t="s">
        <v>437</v>
      </c>
      <c r="B5317">
        <v>58</v>
      </c>
      <c r="C5317" t="s">
        <v>456</v>
      </c>
      <c r="D5317">
        <v>152</v>
      </c>
    </row>
    <row r="5318" spans="1:4" x14ac:dyDescent="0.25">
      <c r="A5318" t="s">
        <v>437</v>
      </c>
      <c r="B5318">
        <v>58</v>
      </c>
      <c r="C5318" t="s">
        <v>457</v>
      </c>
      <c r="D5318">
        <v>113</v>
      </c>
    </row>
    <row r="5319" spans="1:4" x14ac:dyDescent="0.25">
      <c r="A5319" t="s">
        <v>437</v>
      </c>
      <c r="B5319">
        <v>59</v>
      </c>
      <c r="C5319" t="s">
        <v>456</v>
      </c>
      <c r="D5319">
        <v>185</v>
      </c>
    </row>
    <row r="5320" spans="1:4" x14ac:dyDescent="0.25">
      <c r="A5320" t="s">
        <v>437</v>
      </c>
      <c r="B5320">
        <v>59</v>
      </c>
      <c r="C5320" t="s">
        <v>457</v>
      </c>
      <c r="D5320">
        <v>139</v>
      </c>
    </row>
    <row r="5321" spans="1:4" x14ac:dyDescent="0.25">
      <c r="A5321" t="s">
        <v>437</v>
      </c>
      <c r="B5321">
        <v>60</v>
      </c>
      <c r="C5321" t="s">
        <v>456</v>
      </c>
      <c r="D5321">
        <v>167</v>
      </c>
    </row>
    <row r="5322" spans="1:4" x14ac:dyDescent="0.25">
      <c r="A5322" t="s">
        <v>437</v>
      </c>
      <c r="B5322">
        <v>60</v>
      </c>
      <c r="C5322" t="s">
        <v>457</v>
      </c>
      <c r="D5322">
        <v>146</v>
      </c>
    </row>
    <row r="5323" spans="1:4" x14ac:dyDescent="0.25">
      <c r="A5323" t="s">
        <v>437</v>
      </c>
      <c r="B5323">
        <v>60</v>
      </c>
      <c r="C5323" t="s">
        <v>458</v>
      </c>
      <c r="D5323">
        <v>1</v>
      </c>
    </row>
    <row r="5324" spans="1:4" x14ac:dyDescent="0.25">
      <c r="A5324" t="s">
        <v>437</v>
      </c>
      <c r="B5324">
        <v>61</v>
      </c>
      <c r="C5324" t="s">
        <v>456</v>
      </c>
      <c r="D5324">
        <v>167</v>
      </c>
    </row>
    <row r="5325" spans="1:4" x14ac:dyDescent="0.25">
      <c r="A5325" t="s">
        <v>437</v>
      </c>
      <c r="B5325">
        <v>61</v>
      </c>
      <c r="C5325" t="s">
        <v>457</v>
      </c>
      <c r="D5325">
        <v>142</v>
      </c>
    </row>
    <row r="5326" spans="1:4" x14ac:dyDescent="0.25">
      <c r="A5326" t="s">
        <v>437</v>
      </c>
      <c r="B5326">
        <v>61</v>
      </c>
      <c r="C5326" t="s">
        <v>458</v>
      </c>
      <c r="D5326">
        <v>1</v>
      </c>
    </row>
    <row r="5327" spans="1:4" x14ac:dyDescent="0.25">
      <c r="A5327" t="s">
        <v>437</v>
      </c>
      <c r="B5327">
        <v>62</v>
      </c>
      <c r="C5327" t="s">
        <v>456</v>
      </c>
      <c r="D5327">
        <v>190</v>
      </c>
    </row>
    <row r="5328" spans="1:4" x14ac:dyDescent="0.25">
      <c r="A5328" t="s">
        <v>437</v>
      </c>
      <c r="B5328">
        <v>62</v>
      </c>
      <c r="C5328" t="s">
        <v>457</v>
      </c>
      <c r="D5328">
        <v>156</v>
      </c>
    </row>
    <row r="5329" spans="1:4" x14ac:dyDescent="0.25">
      <c r="A5329" t="s">
        <v>437</v>
      </c>
      <c r="B5329">
        <v>62</v>
      </c>
      <c r="C5329" t="s">
        <v>458</v>
      </c>
      <c r="D5329">
        <v>1</v>
      </c>
    </row>
    <row r="5330" spans="1:4" x14ac:dyDescent="0.25">
      <c r="A5330" t="s">
        <v>437</v>
      </c>
      <c r="B5330">
        <v>63</v>
      </c>
      <c r="C5330" t="s">
        <v>456</v>
      </c>
      <c r="D5330">
        <v>214</v>
      </c>
    </row>
    <row r="5331" spans="1:4" x14ac:dyDescent="0.25">
      <c r="A5331" t="s">
        <v>437</v>
      </c>
      <c r="B5331">
        <v>63</v>
      </c>
      <c r="C5331" t="s">
        <v>457</v>
      </c>
      <c r="D5331">
        <v>154</v>
      </c>
    </row>
    <row r="5332" spans="1:4" x14ac:dyDescent="0.25">
      <c r="A5332" t="s">
        <v>437</v>
      </c>
      <c r="B5332">
        <v>64</v>
      </c>
      <c r="C5332" t="s">
        <v>456</v>
      </c>
      <c r="D5332">
        <v>178</v>
      </c>
    </row>
    <row r="5333" spans="1:4" x14ac:dyDescent="0.25">
      <c r="A5333" t="s">
        <v>437</v>
      </c>
      <c r="B5333">
        <v>64</v>
      </c>
      <c r="C5333" t="s">
        <v>457</v>
      </c>
      <c r="D5333">
        <v>183</v>
      </c>
    </row>
    <row r="5334" spans="1:4" x14ac:dyDescent="0.25">
      <c r="A5334" t="s">
        <v>437</v>
      </c>
      <c r="B5334">
        <v>65</v>
      </c>
      <c r="C5334" t="s">
        <v>456</v>
      </c>
      <c r="D5334">
        <v>179</v>
      </c>
    </row>
    <row r="5335" spans="1:4" x14ac:dyDescent="0.25">
      <c r="A5335" t="s">
        <v>437</v>
      </c>
      <c r="B5335">
        <v>65</v>
      </c>
      <c r="C5335" t="s">
        <v>457</v>
      </c>
      <c r="D5335">
        <v>171</v>
      </c>
    </row>
    <row r="5336" spans="1:4" x14ac:dyDescent="0.25">
      <c r="A5336" t="s">
        <v>437</v>
      </c>
      <c r="B5336">
        <v>65</v>
      </c>
      <c r="C5336" t="s">
        <v>458</v>
      </c>
      <c r="D5336">
        <v>1</v>
      </c>
    </row>
    <row r="5337" spans="1:4" x14ac:dyDescent="0.25">
      <c r="A5337" t="s">
        <v>437</v>
      </c>
      <c r="B5337">
        <v>66</v>
      </c>
      <c r="C5337" t="s">
        <v>456</v>
      </c>
      <c r="D5337">
        <v>198</v>
      </c>
    </row>
    <row r="5338" spans="1:4" x14ac:dyDescent="0.25">
      <c r="A5338" t="s">
        <v>437</v>
      </c>
      <c r="B5338">
        <v>66</v>
      </c>
      <c r="C5338" t="s">
        <v>457</v>
      </c>
      <c r="D5338">
        <v>158</v>
      </c>
    </row>
    <row r="5339" spans="1:4" x14ac:dyDescent="0.25">
      <c r="A5339" t="s">
        <v>437</v>
      </c>
      <c r="B5339">
        <v>66</v>
      </c>
      <c r="C5339" t="s">
        <v>458</v>
      </c>
      <c r="D5339">
        <v>1</v>
      </c>
    </row>
    <row r="5340" spans="1:4" x14ac:dyDescent="0.25">
      <c r="A5340" t="s">
        <v>437</v>
      </c>
      <c r="B5340">
        <v>67</v>
      </c>
      <c r="C5340" t="s">
        <v>456</v>
      </c>
      <c r="D5340">
        <v>219</v>
      </c>
    </row>
    <row r="5341" spans="1:4" x14ac:dyDescent="0.25">
      <c r="A5341" t="s">
        <v>437</v>
      </c>
      <c r="B5341">
        <v>67</v>
      </c>
      <c r="C5341" t="s">
        <v>457</v>
      </c>
      <c r="D5341">
        <v>182</v>
      </c>
    </row>
    <row r="5342" spans="1:4" x14ac:dyDescent="0.25">
      <c r="A5342" t="s">
        <v>437</v>
      </c>
      <c r="B5342">
        <v>67</v>
      </c>
      <c r="C5342" t="s">
        <v>458</v>
      </c>
      <c r="D5342">
        <v>1</v>
      </c>
    </row>
    <row r="5343" spans="1:4" x14ac:dyDescent="0.25">
      <c r="A5343" t="s">
        <v>437</v>
      </c>
      <c r="B5343">
        <v>68</v>
      </c>
      <c r="C5343" t="s">
        <v>456</v>
      </c>
      <c r="D5343">
        <v>190</v>
      </c>
    </row>
    <row r="5344" spans="1:4" x14ac:dyDescent="0.25">
      <c r="A5344" t="s">
        <v>437</v>
      </c>
      <c r="B5344">
        <v>68</v>
      </c>
      <c r="C5344" t="s">
        <v>457</v>
      </c>
      <c r="D5344">
        <v>160</v>
      </c>
    </row>
    <row r="5345" spans="1:4" x14ac:dyDescent="0.25">
      <c r="A5345" t="s">
        <v>437</v>
      </c>
      <c r="B5345">
        <v>68</v>
      </c>
      <c r="C5345" t="s">
        <v>458</v>
      </c>
      <c r="D5345">
        <v>1</v>
      </c>
    </row>
    <row r="5346" spans="1:4" x14ac:dyDescent="0.25">
      <c r="A5346" t="s">
        <v>437</v>
      </c>
      <c r="B5346">
        <v>69</v>
      </c>
      <c r="C5346" t="s">
        <v>456</v>
      </c>
      <c r="D5346">
        <v>214</v>
      </c>
    </row>
    <row r="5347" spans="1:4" x14ac:dyDescent="0.25">
      <c r="A5347" t="s">
        <v>437</v>
      </c>
      <c r="B5347">
        <v>69</v>
      </c>
      <c r="C5347" t="s">
        <v>457</v>
      </c>
      <c r="D5347">
        <v>214</v>
      </c>
    </row>
    <row r="5348" spans="1:4" x14ac:dyDescent="0.25">
      <c r="A5348" t="s">
        <v>437</v>
      </c>
      <c r="B5348">
        <v>70</v>
      </c>
      <c r="C5348" t="s">
        <v>456</v>
      </c>
      <c r="D5348">
        <v>185</v>
      </c>
    </row>
    <row r="5349" spans="1:4" x14ac:dyDescent="0.25">
      <c r="A5349" t="s">
        <v>437</v>
      </c>
      <c r="B5349">
        <v>70</v>
      </c>
      <c r="C5349" t="s">
        <v>457</v>
      </c>
      <c r="D5349">
        <v>176</v>
      </c>
    </row>
    <row r="5350" spans="1:4" x14ac:dyDescent="0.25">
      <c r="A5350" t="s">
        <v>437</v>
      </c>
      <c r="B5350">
        <v>70</v>
      </c>
      <c r="C5350" t="s">
        <v>458</v>
      </c>
      <c r="D5350">
        <v>1</v>
      </c>
    </row>
    <row r="5351" spans="1:4" x14ac:dyDescent="0.25">
      <c r="A5351" t="s">
        <v>437</v>
      </c>
      <c r="B5351">
        <v>71</v>
      </c>
      <c r="C5351" t="s">
        <v>456</v>
      </c>
      <c r="D5351">
        <v>160</v>
      </c>
    </row>
    <row r="5352" spans="1:4" x14ac:dyDescent="0.25">
      <c r="A5352" t="s">
        <v>437</v>
      </c>
      <c r="B5352">
        <v>71</v>
      </c>
      <c r="C5352" t="s">
        <v>457</v>
      </c>
      <c r="D5352">
        <v>145</v>
      </c>
    </row>
    <row r="5353" spans="1:4" x14ac:dyDescent="0.25">
      <c r="A5353" t="s">
        <v>437</v>
      </c>
      <c r="B5353">
        <v>72</v>
      </c>
      <c r="C5353" t="s">
        <v>456</v>
      </c>
      <c r="D5353">
        <v>117</v>
      </c>
    </row>
    <row r="5354" spans="1:4" x14ac:dyDescent="0.25">
      <c r="A5354" t="s">
        <v>437</v>
      </c>
      <c r="B5354">
        <v>72</v>
      </c>
      <c r="C5354" t="s">
        <v>457</v>
      </c>
      <c r="D5354">
        <v>146</v>
      </c>
    </row>
    <row r="5355" spans="1:4" x14ac:dyDescent="0.25">
      <c r="A5355" t="s">
        <v>437</v>
      </c>
      <c r="B5355">
        <v>72</v>
      </c>
      <c r="C5355" t="s">
        <v>458</v>
      </c>
      <c r="D5355">
        <v>1</v>
      </c>
    </row>
    <row r="5356" spans="1:4" x14ac:dyDescent="0.25">
      <c r="A5356" t="s">
        <v>437</v>
      </c>
      <c r="B5356">
        <v>73</v>
      </c>
      <c r="C5356" t="s">
        <v>456</v>
      </c>
      <c r="D5356">
        <v>125</v>
      </c>
    </row>
    <row r="5357" spans="1:4" x14ac:dyDescent="0.25">
      <c r="A5357" t="s">
        <v>437</v>
      </c>
      <c r="B5357">
        <v>73</v>
      </c>
      <c r="C5357" t="s">
        <v>457</v>
      </c>
      <c r="D5357">
        <v>142</v>
      </c>
    </row>
    <row r="5358" spans="1:4" x14ac:dyDescent="0.25">
      <c r="A5358" t="s">
        <v>437</v>
      </c>
      <c r="B5358">
        <v>74</v>
      </c>
      <c r="C5358" t="s">
        <v>456</v>
      </c>
      <c r="D5358">
        <v>116</v>
      </c>
    </row>
    <row r="5359" spans="1:4" x14ac:dyDescent="0.25">
      <c r="A5359" t="s">
        <v>437</v>
      </c>
      <c r="B5359">
        <v>74</v>
      </c>
      <c r="C5359" t="s">
        <v>457</v>
      </c>
      <c r="D5359">
        <v>127</v>
      </c>
    </row>
    <row r="5360" spans="1:4" x14ac:dyDescent="0.25">
      <c r="A5360" t="s">
        <v>437</v>
      </c>
      <c r="B5360">
        <v>75</v>
      </c>
      <c r="C5360" t="s">
        <v>456</v>
      </c>
      <c r="D5360">
        <v>96</v>
      </c>
    </row>
    <row r="5361" spans="1:4" x14ac:dyDescent="0.25">
      <c r="A5361" t="s">
        <v>437</v>
      </c>
      <c r="B5361">
        <v>75</v>
      </c>
      <c r="C5361" t="s">
        <v>457</v>
      </c>
      <c r="D5361">
        <v>109</v>
      </c>
    </row>
    <row r="5362" spans="1:4" x14ac:dyDescent="0.25">
      <c r="A5362" t="s">
        <v>437</v>
      </c>
      <c r="B5362">
        <v>76</v>
      </c>
      <c r="C5362" t="s">
        <v>456</v>
      </c>
      <c r="D5362">
        <v>77</v>
      </c>
    </row>
    <row r="5363" spans="1:4" x14ac:dyDescent="0.25">
      <c r="A5363" t="s">
        <v>437</v>
      </c>
      <c r="B5363">
        <v>76</v>
      </c>
      <c r="C5363" t="s">
        <v>457</v>
      </c>
      <c r="D5363">
        <v>100</v>
      </c>
    </row>
    <row r="5364" spans="1:4" x14ac:dyDescent="0.25">
      <c r="A5364" t="s">
        <v>437</v>
      </c>
      <c r="B5364">
        <v>77</v>
      </c>
      <c r="C5364" t="s">
        <v>456</v>
      </c>
      <c r="D5364">
        <v>80</v>
      </c>
    </row>
    <row r="5365" spans="1:4" x14ac:dyDescent="0.25">
      <c r="A5365" t="s">
        <v>437</v>
      </c>
      <c r="B5365">
        <v>77</v>
      </c>
      <c r="C5365" t="s">
        <v>457</v>
      </c>
      <c r="D5365">
        <v>86</v>
      </c>
    </row>
    <row r="5366" spans="1:4" x14ac:dyDescent="0.25">
      <c r="A5366" t="s">
        <v>437</v>
      </c>
      <c r="B5366">
        <v>78</v>
      </c>
      <c r="C5366" t="s">
        <v>456</v>
      </c>
      <c r="D5366">
        <v>82</v>
      </c>
    </row>
    <row r="5367" spans="1:4" x14ac:dyDescent="0.25">
      <c r="A5367" t="s">
        <v>437</v>
      </c>
      <c r="B5367">
        <v>78</v>
      </c>
      <c r="C5367" t="s">
        <v>457</v>
      </c>
      <c r="D5367">
        <v>90</v>
      </c>
    </row>
    <row r="5368" spans="1:4" x14ac:dyDescent="0.25">
      <c r="A5368" t="s">
        <v>437</v>
      </c>
      <c r="B5368">
        <v>79</v>
      </c>
      <c r="C5368" t="s">
        <v>456</v>
      </c>
      <c r="D5368">
        <v>64</v>
      </c>
    </row>
    <row r="5369" spans="1:4" x14ac:dyDescent="0.25">
      <c r="A5369" t="s">
        <v>437</v>
      </c>
      <c r="B5369">
        <v>79</v>
      </c>
      <c r="C5369" t="s">
        <v>457</v>
      </c>
      <c r="D5369">
        <v>66</v>
      </c>
    </row>
    <row r="5370" spans="1:4" x14ac:dyDescent="0.25">
      <c r="A5370" t="s">
        <v>437</v>
      </c>
      <c r="B5370">
        <v>80</v>
      </c>
      <c r="C5370" t="s">
        <v>456</v>
      </c>
      <c r="D5370">
        <v>71</v>
      </c>
    </row>
    <row r="5371" spans="1:4" x14ac:dyDescent="0.25">
      <c r="A5371" t="s">
        <v>437</v>
      </c>
      <c r="B5371">
        <v>80</v>
      </c>
      <c r="C5371" t="s">
        <v>457</v>
      </c>
      <c r="D5371">
        <v>66</v>
      </c>
    </row>
    <row r="5372" spans="1:4" x14ac:dyDescent="0.25">
      <c r="A5372" t="s">
        <v>437</v>
      </c>
      <c r="B5372">
        <v>81</v>
      </c>
      <c r="C5372" t="s">
        <v>456</v>
      </c>
      <c r="D5372">
        <v>49</v>
      </c>
    </row>
    <row r="5373" spans="1:4" x14ac:dyDescent="0.25">
      <c r="A5373" t="s">
        <v>437</v>
      </c>
      <c r="B5373">
        <v>81</v>
      </c>
      <c r="C5373" t="s">
        <v>457</v>
      </c>
      <c r="D5373">
        <v>46</v>
      </c>
    </row>
    <row r="5374" spans="1:4" x14ac:dyDescent="0.25">
      <c r="A5374" t="s">
        <v>437</v>
      </c>
      <c r="B5374">
        <v>82</v>
      </c>
      <c r="C5374" t="s">
        <v>456</v>
      </c>
      <c r="D5374">
        <v>43</v>
      </c>
    </row>
    <row r="5375" spans="1:4" x14ac:dyDescent="0.25">
      <c r="A5375" t="s">
        <v>437</v>
      </c>
      <c r="B5375">
        <v>82</v>
      </c>
      <c r="C5375" t="s">
        <v>457</v>
      </c>
      <c r="D5375">
        <v>47</v>
      </c>
    </row>
    <row r="5376" spans="1:4" x14ac:dyDescent="0.25">
      <c r="A5376" t="s">
        <v>437</v>
      </c>
      <c r="B5376">
        <v>83</v>
      </c>
      <c r="C5376" t="s">
        <v>456</v>
      </c>
      <c r="D5376">
        <v>33</v>
      </c>
    </row>
    <row r="5377" spans="1:4" x14ac:dyDescent="0.25">
      <c r="A5377" t="s">
        <v>437</v>
      </c>
      <c r="B5377">
        <v>83</v>
      </c>
      <c r="C5377" t="s">
        <v>457</v>
      </c>
      <c r="D5377">
        <v>51</v>
      </c>
    </row>
    <row r="5378" spans="1:4" x14ac:dyDescent="0.25">
      <c r="A5378" t="s">
        <v>437</v>
      </c>
      <c r="B5378">
        <v>84</v>
      </c>
      <c r="C5378" t="s">
        <v>456</v>
      </c>
      <c r="D5378">
        <v>32</v>
      </c>
    </row>
    <row r="5379" spans="1:4" x14ac:dyDescent="0.25">
      <c r="A5379" t="s">
        <v>437</v>
      </c>
      <c r="B5379">
        <v>84</v>
      </c>
      <c r="C5379" t="s">
        <v>457</v>
      </c>
      <c r="D5379">
        <v>30</v>
      </c>
    </row>
    <row r="5380" spans="1:4" x14ac:dyDescent="0.25">
      <c r="A5380" t="s">
        <v>437</v>
      </c>
      <c r="B5380">
        <v>85</v>
      </c>
      <c r="C5380" t="s">
        <v>456</v>
      </c>
      <c r="D5380">
        <v>31</v>
      </c>
    </row>
    <row r="5381" spans="1:4" x14ac:dyDescent="0.25">
      <c r="A5381" t="s">
        <v>437</v>
      </c>
      <c r="B5381">
        <v>85</v>
      </c>
      <c r="C5381" t="s">
        <v>457</v>
      </c>
      <c r="D5381">
        <v>31</v>
      </c>
    </row>
    <row r="5382" spans="1:4" x14ac:dyDescent="0.25">
      <c r="A5382" t="s">
        <v>437</v>
      </c>
      <c r="B5382">
        <v>86</v>
      </c>
      <c r="C5382" t="s">
        <v>456</v>
      </c>
      <c r="D5382">
        <v>28</v>
      </c>
    </row>
    <row r="5383" spans="1:4" x14ac:dyDescent="0.25">
      <c r="A5383" t="s">
        <v>437</v>
      </c>
      <c r="B5383">
        <v>86</v>
      </c>
      <c r="C5383" t="s">
        <v>457</v>
      </c>
      <c r="D5383">
        <v>32</v>
      </c>
    </row>
    <row r="5384" spans="1:4" x14ac:dyDescent="0.25">
      <c r="A5384" t="s">
        <v>437</v>
      </c>
      <c r="B5384">
        <v>87</v>
      </c>
      <c r="C5384" t="s">
        <v>456</v>
      </c>
      <c r="D5384">
        <v>25</v>
      </c>
    </row>
    <row r="5385" spans="1:4" x14ac:dyDescent="0.25">
      <c r="A5385" t="s">
        <v>437</v>
      </c>
      <c r="B5385">
        <v>87</v>
      </c>
      <c r="C5385" t="s">
        <v>457</v>
      </c>
      <c r="D5385">
        <v>27</v>
      </c>
    </row>
    <row r="5386" spans="1:4" x14ac:dyDescent="0.25">
      <c r="A5386" t="s">
        <v>437</v>
      </c>
      <c r="B5386">
        <v>88</v>
      </c>
      <c r="C5386" t="s">
        <v>456</v>
      </c>
      <c r="D5386">
        <v>16</v>
      </c>
    </row>
    <row r="5387" spans="1:4" x14ac:dyDescent="0.25">
      <c r="A5387" t="s">
        <v>437</v>
      </c>
      <c r="B5387">
        <v>88</v>
      </c>
      <c r="C5387" t="s">
        <v>457</v>
      </c>
      <c r="D5387">
        <v>22</v>
      </c>
    </row>
    <row r="5388" spans="1:4" x14ac:dyDescent="0.25">
      <c r="A5388" t="s">
        <v>437</v>
      </c>
      <c r="B5388">
        <v>89</v>
      </c>
      <c r="C5388" t="s">
        <v>456</v>
      </c>
      <c r="D5388">
        <v>22</v>
      </c>
    </row>
    <row r="5389" spans="1:4" x14ac:dyDescent="0.25">
      <c r="A5389" t="s">
        <v>437</v>
      </c>
      <c r="B5389">
        <v>89</v>
      </c>
      <c r="C5389" t="s">
        <v>457</v>
      </c>
      <c r="D5389">
        <v>20</v>
      </c>
    </row>
    <row r="5390" spans="1:4" x14ac:dyDescent="0.25">
      <c r="A5390" t="s">
        <v>437</v>
      </c>
      <c r="B5390">
        <v>90</v>
      </c>
      <c r="C5390" t="s">
        <v>456</v>
      </c>
      <c r="D5390">
        <v>19</v>
      </c>
    </row>
    <row r="5391" spans="1:4" x14ac:dyDescent="0.25">
      <c r="A5391" t="s">
        <v>437</v>
      </c>
      <c r="B5391">
        <v>90</v>
      </c>
      <c r="C5391" t="s">
        <v>457</v>
      </c>
      <c r="D5391">
        <v>10</v>
      </c>
    </row>
    <row r="5392" spans="1:4" x14ac:dyDescent="0.25">
      <c r="A5392" t="s">
        <v>437</v>
      </c>
      <c r="B5392">
        <v>91</v>
      </c>
      <c r="C5392" t="s">
        <v>456</v>
      </c>
      <c r="D5392">
        <v>19</v>
      </c>
    </row>
    <row r="5393" spans="1:4" x14ac:dyDescent="0.25">
      <c r="A5393" t="s">
        <v>437</v>
      </c>
      <c r="B5393">
        <v>91</v>
      </c>
      <c r="C5393" t="s">
        <v>457</v>
      </c>
      <c r="D5393">
        <v>15</v>
      </c>
    </row>
    <row r="5394" spans="1:4" x14ac:dyDescent="0.25">
      <c r="A5394" t="s">
        <v>437</v>
      </c>
      <c r="B5394">
        <v>92</v>
      </c>
      <c r="C5394" t="s">
        <v>456</v>
      </c>
      <c r="D5394">
        <v>16</v>
      </c>
    </row>
    <row r="5395" spans="1:4" x14ac:dyDescent="0.25">
      <c r="A5395" t="s">
        <v>437</v>
      </c>
      <c r="B5395">
        <v>92</v>
      </c>
      <c r="C5395" t="s">
        <v>457</v>
      </c>
      <c r="D5395">
        <v>15</v>
      </c>
    </row>
    <row r="5396" spans="1:4" x14ac:dyDescent="0.25">
      <c r="A5396" t="s">
        <v>437</v>
      </c>
      <c r="B5396">
        <v>93</v>
      </c>
      <c r="C5396" t="s">
        <v>456</v>
      </c>
      <c r="D5396">
        <v>16</v>
      </c>
    </row>
    <row r="5397" spans="1:4" x14ac:dyDescent="0.25">
      <c r="A5397" t="s">
        <v>437</v>
      </c>
      <c r="B5397">
        <v>93</v>
      </c>
      <c r="C5397" t="s">
        <v>457</v>
      </c>
      <c r="D5397">
        <v>6</v>
      </c>
    </row>
    <row r="5398" spans="1:4" x14ac:dyDescent="0.25">
      <c r="A5398" t="s">
        <v>437</v>
      </c>
      <c r="B5398">
        <v>94</v>
      </c>
      <c r="C5398" t="s">
        <v>456</v>
      </c>
      <c r="D5398">
        <v>8</v>
      </c>
    </row>
    <row r="5399" spans="1:4" x14ac:dyDescent="0.25">
      <c r="A5399" t="s">
        <v>437</v>
      </c>
      <c r="B5399">
        <v>94</v>
      </c>
      <c r="C5399" t="s">
        <v>457</v>
      </c>
      <c r="D5399">
        <v>5</v>
      </c>
    </row>
    <row r="5400" spans="1:4" x14ac:dyDescent="0.25">
      <c r="A5400" t="s">
        <v>437</v>
      </c>
      <c r="B5400">
        <v>95</v>
      </c>
      <c r="C5400" t="s">
        <v>456</v>
      </c>
      <c r="D5400">
        <v>7</v>
      </c>
    </row>
    <row r="5401" spans="1:4" x14ac:dyDescent="0.25">
      <c r="A5401" t="s">
        <v>437</v>
      </c>
      <c r="B5401">
        <v>95</v>
      </c>
      <c r="C5401" t="s">
        <v>457</v>
      </c>
      <c r="D5401">
        <v>1</v>
      </c>
    </row>
    <row r="5402" spans="1:4" x14ac:dyDescent="0.25">
      <c r="A5402" t="s">
        <v>437</v>
      </c>
      <c r="B5402">
        <v>96</v>
      </c>
      <c r="C5402" t="s">
        <v>456</v>
      </c>
      <c r="D5402">
        <v>10</v>
      </c>
    </row>
    <row r="5403" spans="1:4" x14ac:dyDescent="0.25">
      <c r="A5403" t="s">
        <v>437</v>
      </c>
      <c r="B5403">
        <v>96</v>
      </c>
      <c r="C5403" t="s">
        <v>457</v>
      </c>
      <c r="D5403">
        <v>4</v>
      </c>
    </row>
    <row r="5404" spans="1:4" x14ac:dyDescent="0.25">
      <c r="A5404" t="s">
        <v>437</v>
      </c>
      <c r="B5404">
        <v>97</v>
      </c>
      <c r="C5404" t="s">
        <v>456</v>
      </c>
      <c r="D5404">
        <v>5</v>
      </c>
    </row>
    <row r="5405" spans="1:4" x14ac:dyDescent="0.25">
      <c r="A5405" t="s">
        <v>437</v>
      </c>
      <c r="B5405">
        <v>97</v>
      </c>
      <c r="C5405" t="s">
        <v>457</v>
      </c>
      <c r="D5405">
        <v>4</v>
      </c>
    </row>
    <row r="5406" spans="1:4" x14ac:dyDescent="0.25">
      <c r="A5406" t="s">
        <v>437</v>
      </c>
      <c r="B5406">
        <v>98</v>
      </c>
      <c r="C5406" t="s">
        <v>456</v>
      </c>
      <c r="D5406">
        <v>5</v>
      </c>
    </row>
    <row r="5407" spans="1:4" x14ac:dyDescent="0.25">
      <c r="A5407" t="s">
        <v>437</v>
      </c>
      <c r="B5407">
        <v>98</v>
      </c>
      <c r="C5407" t="s">
        <v>457</v>
      </c>
      <c r="D5407">
        <v>1</v>
      </c>
    </row>
    <row r="5408" spans="1:4" x14ac:dyDescent="0.25">
      <c r="A5408" t="s">
        <v>437</v>
      </c>
      <c r="B5408">
        <v>99</v>
      </c>
      <c r="C5408" t="s">
        <v>457</v>
      </c>
      <c r="D5408">
        <v>1</v>
      </c>
    </row>
    <row r="5409" spans="1:4" x14ac:dyDescent="0.25">
      <c r="A5409" t="s">
        <v>438</v>
      </c>
      <c r="B5409">
        <v>100</v>
      </c>
      <c r="C5409" t="s">
        <v>456</v>
      </c>
      <c r="D5409">
        <v>11</v>
      </c>
    </row>
    <row r="5410" spans="1:4" x14ac:dyDescent="0.25">
      <c r="A5410" t="s">
        <v>438</v>
      </c>
      <c r="B5410">
        <v>101</v>
      </c>
      <c r="C5410" t="s">
        <v>456</v>
      </c>
      <c r="D5410">
        <v>5</v>
      </c>
    </row>
    <row r="5411" spans="1:4" x14ac:dyDescent="0.25">
      <c r="A5411" t="s">
        <v>438</v>
      </c>
      <c r="B5411">
        <v>101</v>
      </c>
      <c r="C5411" t="s">
        <v>457</v>
      </c>
      <c r="D5411">
        <v>1</v>
      </c>
    </row>
    <row r="5412" spans="1:4" x14ac:dyDescent="0.25">
      <c r="A5412" t="s">
        <v>438</v>
      </c>
      <c r="B5412">
        <v>102</v>
      </c>
      <c r="C5412" t="s">
        <v>456</v>
      </c>
      <c r="D5412">
        <v>5</v>
      </c>
    </row>
    <row r="5413" spans="1:4" x14ac:dyDescent="0.25">
      <c r="A5413" t="s">
        <v>438</v>
      </c>
      <c r="B5413">
        <v>102</v>
      </c>
      <c r="C5413" t="s">
        <v>457</v>
      </c>
      <c r="D5413">
        <v>1</v>
      </c>
    </row>
    <row r="5414" spans="1:4" x14ac:dyDescent="0.25">
      <c r="A5414" t="s">
        <v>438</v>
      </c>
      <c r="B5414">
        <v>103</v>
      </c>
      <c r="C5414" t="s">
        <v>457</v>
      </c>
      <c r="D5414">
        <v>1</v>
      </c>
    </row>
    <row r="5415" spans="1:4" x14ac:dyDescent="0.25">
      <c r="A5415" t="s">
        <v>438</v>
      </c>
      <c r="B5415">
        <v>104</v>
      </c>
      <c r="C5415" t="s">
        <v>456</v>
      </c>
      <c r="D5415">
        <v>1</v>
      </c>
    </row>
    <row r="5416" spans="1:4" x14ac:dyDescent="0.25">
      <c r="A5416" t="s">
        <v>438</v>
      </c>
      <c r="B5416">
        <v>104</v>
      </c>
      <c r="C5416" t="s">
        <v>457</v>
      </c>
      <c r="D5416">
        <v>1</v>
      </c>
    </row>
    <row r="5417" spans="1:4" x14ac:dyDescent="0.25">
      <c r="A5417" t="s">
        <v>438</v>
      </c>
      <c r="B5417">
        <v>106</v>
      </c>
      <c r="C5417" t="s">
        <v>456</v>
      </c>
      <c r="D5417">
        <v>1</v>
      </c>
    </row>
    <row r="5418" spans="1:4" x14ac:dyDescent="0.25">
      <c r="A5418" t="s">
        <v>438</v>
      </c>
      <c r="B5418">
        <v>108</v>
      </c>
      <c r="C5418" t="s">
        <v>456</v>
      </c>
      <c r="D5418">
        <v>1</v>
      </c>
    </row>
    <row r="5419" spans="1:4" x14ac:dyDescent="0.25">
      <c r="A5419" t="s">
        <v>438</v>
      </c>
      <c r="B5419">
        <v>110</v>
      </c>
      <c r="C5419" t="s">
        <v>457</v>
      </c>
      <c r="D5419">
        <v>1</v>
      </c>
    </row>
    <row r="5420" spans="1:4" x14ac:dyDescent="0.25">
      <c r="A5420" t="s">
        <v>438</v>
      </c>
      <c r="B5420">
        <v>111</v>
      </c>
      <c r="C5420" t="s">
        <v>456</v>
      </c>
      <c r="D5420">
        <v>1</v>
      </c>
    </row>
    <row r="5421" spans="1:4" x14ac:dyDescent="0.25">
      <c r="A5421" t="s">
        <v>438</v>
      </c>
      <c r="B5421">
        <v>113</v>
      </c>
      <c r="C5421" t="s">
        <v>456</v>
      </c>
      <c r="D5421">
        <v>1</v>
      </c>
    </row>
    <row r="5422" spans="1:4" x14ac:dyDescent="0.25">
      <c r="A5422" t="s">
        <v>438</v>
      </c>
      <c r="B5422">
        <v>115</v>
      </c>
      <c r="C5422" t="s">
        <v>456</v>
      </c>
      <c r="D5422">
        <v>3</v>
      </c>
    </row>
    <row r="5423" spans="1:4" x14ac:dyDescent="0.25">
      <c r="A5423" t="s">
        <v>438</v>
      </c>
      <c r="B5423">
        <v>115</v>
      </c>
      <c r="C5423" t="s">
        <v>457</v>
      </c>
      <c r="D5423">
        <v>2</v>
      </c>
    </row>
    <row r="5424" spans="1:4" x14ac:dyDescent="0.25">
      <c r="A5424" t="s">
        <v>438</v>
      </c>
      <c r="B5424">
        <v>116</v>
      </c>
      <c r="C5424" t="s">
        <v>456</v>
      </c>
      <c r="D5424">
        <v>2</v>
      </c>
    </row>
    <row r="5425" spans="1:4" x14ac:dyDescent="0.25">
      <c r="A5425" t="s">
        <v>438</v>
      </c>
      <c r="B5425">
        <v>18</v>
      </c>
      <c r="C5425" t="s">
        <v>456</v>
      </c>
      <c r="D5425">
        <v>355</v>
      </c>
    </row>
    <row r="5426" spans="1:4" x14ac:dyDescent="0.25">
      <c r="A5426" t="s">
        <v>438</v>
      </c>
      <c r="B5426">
        <v>18</v>
      </c>
      <c r="C5426" t="s">
        <v>457</v>
      </c>
      <c r="D5426">
        <v>316</v>
      </c>
    </row>
    <row r="5427" spans="1:4" x14ac:dyDescent="0.25">
      <c r="A5427" t="s">
        <v>438</v>
      </c>
      <c r="B5427">
        <v>19</v>
      </c>
      <c r="C5427" t="s">
        <v>456</v>
      </c>
      <c r="D5427">
        <v>413</v>
      </c>
    </row>
    <row r="5428" spans="1:4" x14ac:dyDescent="0.25">
      <c r="A5428" t="s">
        <v>438</v>
      </c>
      <c r="B5428">
        <v>19</v>
      </c>
      <c r="C5428" t="s">
        <v>457</v>
      </c>
      <c r="D5428">
        <v>360</v>
      </c>
    </row>
    <row r="5429" spans="1:4" x14ac:dyDescent="0.25">
      <c r="A5429" t="s">
        <v>438</v>
      </c>
      <c r="B5429">
        <v>20</v>
      </c>
      <c r="C5429" t="s">
        <v>456</v>
      </c>
      <c r="D5429">
        <v>424</v>
      </c>
    </row>
    <row r="5430" spans="1:4" x14ac:dyDescent="0.25">
      <c r="A5430" t="s">
        <v>438</v>
      </c>
      <c r="B5430">
        <v>20</v>
      </c>
      <c r="C5430" t="s">
        <v>457</v>
      </c>
      <c r="D5430">
        <v>414</v>
      </c>
    </row>
    <row r="5431" spans="1:4" x14ac:dyDescent="0.25">
      <c r="A5431" t="s">
        <v>438</v>
      </c>
      <c r="B5431">
        <v>21</v>
      </c>
      <c r="C5431" t="s">
        <v>456</v>
      </c>
      <c r="D5431">
        <v>437</v>
      </c>
    </row>
    <row r="5432" spans="1:4" x14ac:dyDescent="0.25">
      <c r="A5432" t="s">
        <v>438</v>
      </c>
      <c r="B5432">
        <v>21</v>
      </c>
      <c r="C5432" t="s">
        <v>457</v>
      </c>
      <c r="D5432">
        <v>433</v>
      </c>
    </row>
    <row r="5433" spans="1:4" x14ac:dyDescent="0.25">
      <c r="A5433" t="s">
        <v>438</v>
      </c>
      <c r="B5433">
        <v>22</v>
      </c>
      <c r="C5433" t="s">
        <v>456</v>
      </c>
      <c r="D5433">
        <v>482</v>
      </c>
    </row>
    <row r="5434" spans="1:4" x14ac:dyDescent="0.25">
      <c r="A5434" t="s">
        <v>438</v>
      </c>
      <c r="B5434">
        <v>22</v>
      </c>
      <c r="C5434" t="s">
        <v>457</v>
      </c>
      <c r="D5434">
        <v>427</v>
      </c>
    </row>
    <row r="5435" spans="1:4" x14ac:dyDescent="0.25">
      <c r="A5435" t="s">
        <v>438</v>
      </c>
      <c r="B5435">
        <v>23</v>
      </c>
      <c r="C5435" t="s">
        <v>456</v>
      </c>
      <c r="D5435">
        <v>514</v>
      </c>
    </row>
    <row r="5436" spans="1:4" x14ac:dyDescent="0.25">
      <c r="A5436" t="s">
        <v>438</v>
      </c>
      <c r="B5436">
        <v>23</v>
      </c>
      <c r="C5436" t="s">
        <v>457</v>
      </c>
      <c r="D5436">
        <v>432</v>
      </c>
    </row>
    <row r="5437" spans="1:4" x14ac:dyDescent="0.25">
      <c r="A5437" t="s">
        <v>438</v>
      </c>
      <c r="B5437">
        <v>24</v>
      </c>
      <c r="C5437" t="s">
        <v>456</v>
      </c>
      <c r="D5437">
        <v>517</v>
      </c>
    </row>
    <row r="5438" spans="1:4" x14ac:dyDescent="0.25">
      <c r="A5438" t="s">
        <v>438</v>
      </c>
      <c r="B5438">
        <v>24</v>
      </c>
      <c r="C5438" t="s">
        <v>457</v>
      </c>
      <c r="D5438">
        <v>482</v>
      </c>
    </row>
    <row r="5439" spans="1:4" x14ac:dyDescent="0.25">
      <c r="A5439" t="s">
        <v>438</v>
      </c>
      <c r="B5439">
        <v>25</v>
      </c>
      <c r="C5439" t="s">
        <v>456</v>
      </c>
      <c r="D5439">
        <v>532</v>
      </c>
    </row>
    <row r="5440" spans="1:4" x14ac:dyDescent="0.25">
      <c r="A5440" t="s">
        <v>438</v>
      </c>
      <c r="B5440">
        <v>25</v>
      </c>
      <c r="C5440" t="s">
        <v>457</v>
      </c>
      <c r="D5440">
        <v>428</v>
      </c>
    </row>
    <row r="5441" spans="1:4" x14ac:dyDescent="0.25">
      <c r="A5441" t="s">
        <v>438</v>
      </c>
      <c r="B5441">
        <v>26</v>
      </c>
      <c r="C5441" t="s">
        <v>456</v>
      </c>
      <c r="D5441">
        <v>566</v>
      </c>
    </row>
    <row r="5442" spans="1:4" x14ac:dyDescent="0.25">
      <c r="A5442" t="s">
        <v>438</v>
      </c>
      <c r="B5442">
        <v>26</v>
      </c>
      <c r="C5442" t="s">
        <v>457</v>
      </c>
      <c r="D5442">
        <v>483</v>
      </c>
    </row>
    <row r="5443" spans="1:4" x14ac:dyDescent="0.25">
      <c r="A5443" t="s">
        <v>438</v>
      </c>
      <c r="B5443">
        <v>27</v>
      </c>
      <c r="C5443" t="s">
        <v>456</v>
      </c>
      <c r="D5443">
        <v>542</v>
      </c>
    </row>
    <row r="5444" spans="1:4" x14ac:dyDescent="0.25">
      <c r="A5444" t="s">
        <v>438</v>
      </c>
      <c r="B5444">
        <v>27</v>
      </c>
      <c r="C5444" t="s">
        <v>457</v>
      </c>
      <c r="D5444">
        <v>504</v>
      </c>
    </row>
    <row r="5445" spans="1:4" x14ac:dyDescent="0.25">
      <c r="A5445" t="s">
        <v>438</v>
      </c>
      <c r="B5445">
        <v>28</v>
      </c>
      <c r="C5445" t="s">
        <v>456</v>
      </c>
      <c r="D5445">
        <v>533</v>
      </c>
    </row>
    <row r="5446" spans="1:4" x14ac:dyDescent="0.25">
      <c r="A5446" t="s">
        <v>438</v>
      </c>
      <c r="B5446">
        <v>28</v>
      </c>
      <c r="C5446" t="s">
        <v>457</v>
      </c>
      <c r="D5446">
        <v>492</v>
      </c>
    </row>
    <row r="5447" spans="1:4" x14ac:dyDescent="0.25">
      <c r="A5447" t="s">
        <v>438</v>
      </c>
      <c r="B5447">
        <v>29</v>
      </c>
      <c r="C5447" t="s">
        <v>456</v>
      </c>
      <c r="D5447">
        <v>513</v>
      </c>
    </row>
    <row r="5448" spans="1:4" x14ac:dyDescent="0.25">
      <c r="A5448" t="s">
        <v>438</v>
      </c>
      <c r="B5448">
        <v>29</v>
      </c>
      <c r="C5448" t="s">
        <v>457</v>
      </c>
      <c r="D5448">
        <v>470</v>
      </c>
    </row>
    <row r="5449" spans="1:4" x14ac:dyDescent="0.25">
      <c r="A5449" t="s">
        <v>438</v>
      </c>
      <c r="B5449">
        <v>30</v>
      </c>
      <c r="C5449" t="s">
        <v>456</v>
      </c>
      <c r="D5449">
        <v>517</v>
      </c>
    </row>
    <row r="5450" spans="1:4" x14ac:dyDescent="0.25">
      <c r="A5450" t="s">
        <v>438</v>
      </c>
      <c r="B5450">
        <v>30</v>
      </c>
      <c r="C5450" t="s">
        <v>457</v>
      </c>
      <c r="D5450">
        <v>462</v>
      </c>
    </row>
    <row r="5451" spans="1:4" x14ac:dyDescent="0.25">
      <c r="A5451" t="s">
        <v>438</v>
      </c>
      <c r="B5451">
        <v>31</v>
      </c>
      <c r="C5451" t="s">
        <v>456</v>
      </c>
      <c r="D5451">
        <v>589</v>
      </c>
    </row>
    <row r="5452" spans="1:4" x14ac:dyDescent="0.25">
      <c r="A5452" t="s">
        <v>438</v>
      </c>
      <c r="B5452">
        <v>31</v>
      </c>
      <c r="C5452" t="s">
        <v>457</v>
      </c>
      <c r="D5452">
        <v>468</v>
      </c>
    </row>
    <row r="5453" spans="1:4" x14ac:dyDescent="0.25">
      <c r="A5453" t="s">
        <v>438</v>
      </c>
      <c r="B5453">
        <v>32</v>
      </c>
      <c r="C5453" t="s">
        <v>456</v>
      </c>
      <c r="D5453">
        <v>545</v>
      </c>
    </row>
    <row r="5454" spans="1:4" x14ac:dyDescent="0.25">
      <c r="A5454" t="s">
        <v>438</v>
      </c>
      <c r="B5454">
        <v>32</v>
      </c>
      <c r="C5454" t="s">
        <v>457</v>
      </c>
      <c r="D5454">
        <v>510</v>
      </c>
    </row>
    <row r="5455" spans="1:4" x14ac:dyDescent="0.25">
      <c r="A5455" t="s">
        <v>438</v>
      </c>
      <c r="B5455">
        <v>33</v>
      </c>
      <c r="C5455" t="s">
        <v>456</v>
      </c>
      <c r="D5455">
        <v>542</v>
      </c>
    </row>
    <row r="5456" spans="1:4" x14ac:dyDescent="0.25">
      <c r="A5456" t="s">
        <v>438</v>
      </c>
      <c r="B5456">
        <v>33</v>
      </c>
      <c r="C5456" t="s">
        <v>457</v>
      </c>
      <c r="D5456">
        <v>497</v>
      </c>
    </row>
    <row r="5457" spans="1:4" x14ac:dyDescent="0.25">
      <c r="A5457" t="s">
        <v>438</v>
      </c>
      <c r="B5457">
        <v>34</v>
      </c>
      <c r="C5457" t="s">
        <v>456</v>
      </c>
      <c r="D5457">
        <v>579</v>
      </c>
    </row>
    <row r="5458" spans="1:4" x14ac:dyDescent="0.25">
      <c r="A5458" t="s">
        <v>438</v>
      </c>
      <c r="B5458">
        <v>34</v>
      </c>
      <c r="C5458" t="s">
        <v>457</v>
      </c>
      <c r="D5458">
        <v>482</v>
      </c>
    </row>
    <row r="5459" spans="1:4" x14ac:dyDescent="0.25">
      <c r="A5459" t="s">
        <v>438</v>
      </c>
      <c r="B5459">
        <v>35</v>
      </c>
      <c r="C5459" t="s">
        <v>456</v>
      </c>
      <c r="D5459">
        <v>514</v>
      </c>
    </row>
    <row r="5460" spans="1:4" x14ac:dyDescent="0.25">
      <c r="A5460" t="s">
        <v>438</v>
      </c>
      <c r="B5460">
        <v>35</v>
      </c>
      <c r="C5460" t="s">
        <v>457</v>
      </c>
      <c r="D5460">
        <v>492</v>
      </c>
    </row>
    <row r="5461" spans="1:4" x14ac:dyDescent="0.25">
      <c r="A5461" t="s">
        <v>438</v>
      </c>
      <c r="B5461">
        <v>36</v>
      </c>
      <c r="C5461" t="s">
        <v>456</v>
      </c>
      <c r="D5461">
        <v>539</v>
      </c>
    </row>
    <row r="5462" spans="1:4" x14ac:dyDescent="0.25">
      <c r="A5462" t="s">
        <v>438</v>
      </c>
      <c r="B5462">
        <v>36</v>
      </c>
      <c r="C5462" t="s">
        <v>457</v>
      </c>
      <c r="D5462">
        <v>508</v>
      </c>
    </row>
    <row r="5463" spans="1:4" x14ac:dyDescent="0.25">
      <c r="A5463" t="s">
        <v>438</v>
      </c>
      <c r="B5463">
        <v>37</v>
      </c>
      <c r="C5463" t="s">
        <v>456</v>
      </c>
      <c r="D5463">
        <v>474</v>
      </c>
    </row>
    <row r="5464" spans="1:4" x14ac:dyDescent="0.25">
      <c r="A5464" t="s">
        <v>438</v>
      </c>
      <c r="B5464">
        <v>37</v>
      </c>
      <c r="C5464" t="s">
        <v>457</v>
      </c>
      <c r="D5464">
        <v>482</v>
      </c>
    </row>
    <row r="5465" spans="1:4" x14ac:dyDescent="0.25">
      <c r="A5465" t="s">
        <v>438</v>
      </c>
      <c r="B5465">
        <v>38</v>
      </c>
      <c r="C5465" t="s">
        <v>456</v>
      </c>
      <c r="D5465">
        <v>493</v>
      </c>
    </row>
    <row r="5466" spans="1:4" x14ac:dyDescent="0.25">
      <c r="A5466" t="s">
        <v>438</v>
      </c>
      <c r="B5466">
        <v>38</v>
      </c>
      <c r="C5466" t="s">
        <v>457</v>
      </c>
      <c r="D5466">
        <v>436</v>
      </c>
    </row>
    <row r="5467" spans="1:4" x14ac:dyDescent="0.25">
      <c r="A5467" t="s">
        <v>438</v>
      </c>
      <c r="B5467">
        <v>39</v>
      </c>
      <c r="C5467" t="s">
        <v>456</v>
      </c>
      <c r="D5467">
        <v>515</v>
      </c>
    </row>
    <row r="5468" spans="1:4" x14ac:dyDescent="0.25">
      <c r="A5468" t="s">
        <v>438</v>
      </c>
      <c r="B5468">
        <v>39</v>
      </c>
      <c r="C5468" t="s">
        <v>457</v>
      </c>
      <c r="D5468">
        <v>440</v>
      </c>
    </row>
    <row r="5469" spans="1:4" x14ac:dyDescent="0.25">
      <c r="A5469" t="s">
        <v>438</v>
      </c>
      <c r="B5469">
        <v>40</v>
      </c>
      <c r="C5469" t="s">
        <v>456</v>
      </c>
      <c r="D5469">
        <v>500</v>
      </c>
    </row>
    <row r="5470" spans="1:4" x14ac:dyDescent="0.25">
      <c r="A5470" t="s">
        <v>438</v>
      </c>
      <c r="B5470">
        <v>40</v>
      </c>
      <c r="C5470" t="s">
        <v>457</v>
      </c>
      <c r="D5470">
        <v>422</v>
      </c>
    </row>
    <row r="5471" spans="1:4" x14ac:dyDescent="0.25">
      <c r="A5471" t="s">
        <v>438</v>
      </c>
      <c r="B5471">
        <v>41</v>
      </c>
      <c r="C5471" t="s">
        <v>456</v>
      </c>
      <c r="D5471">
        <v>463</v>
      </c>
    </row>
    <row r="5472" spans="1:4" x14ac:dyDescent="0.25">
      <c r="A5472" t="s">
        <v>438</v>
      </c>
      <c r="B5472">
        <v>41</v>
      </c>
      <c r="C5472" t="s">
        <v>457</v>
      </c>
      <c r="D5472">
        <v>467</v>
      </c>
    </row>
    <row r="5473" spans="1:4" x14ac:dyDescent="0.25">
      <c r="A5473" t="s">
        <v>438</v>
      </c>
      <c r="B5473">
        <v>42</v>
      </c>
      <c r="C5473" t="s">
        <v>456</v>
      </c>
      <c r="D5473">
        <v>471</v>
      </c>
    </row>
    <row r="5474" spans="1:4" x14ac:dyDescent="0.25">
      <c r="A5474" t="s">
        <v>438</v>
      </c>
      <c r="B5474">
        <v>42</v>
      </c>
      <c r="C5474" t="s">
        <v>457</v>
      </c>
      <c r="D5474">
        <v>441</v>
      </c>
    </row>
    <row r="5475" spans="1:4" x14ac:dyDescent="0.25">
      <c r="A5475" t="s">
        <v>438</v>
      </c>
      <c r="B5475">
        <v>43</v>
      </c>
      <c r="C5475" t="s">
        <v>456</v>
      </c>
      <c r="D5475">
        <v>462</v>
      </c>
    </row>
    <row r="5476" spans="1:4" x14ac:dyDescent="0.25">
      <c r="A5476" t="s">
        <v>438</v>
      </c>
      <c r="B5476">
        <v>43</v>
      </c>
      <c r="C5476" t="s">
        <v>457</v>
      </c>
      <c r="D5476">
        <v>450</v>
      </c>
    </row>
    <row r="5477" spans="1:4" x14ac:dyDescent="0.25">
      <c r="A5477" t="s">
        <v>438</v>
      </c>
      <c r="B5477">
        <v>44</v>
      </c>
      <c r="C5477" t="s">
        <v>456</v>
      </c>
      <c r="D5477">
        <v>523</v>
      </c>
    </row>
    <row r="5478" spans="1:4" x14ac:dyDescent="0.25">
      <c r="A5478" t="s">
        <v>438</v>
      </c>
      <c r="B5478">
        <v>44</v>
      </c>
      <c r="C5478" t="s">
        <v>457</v>
      </c>
      <c r="D5478">
        <v>434</v>
      </c>
    </row>
    <row r="5479" spans="1:4" x14ac:dyDescent="0.25">
      <c r="A5479" t="s">
        <v>438</v>
      </c>
      <c r="B5479">
        <v>45</v>
      </c>
      <c r="C5479" t="s">
        <v>456</v>
      </c>
      <c r="D5479">
        <v>540</v>
      </c>
    </row>
    <row r="5480" spans="1:4" x14ac:dyDescent="0.25">
      <c r="A5480" t="s">
        <v>438</v>
      </c>
      <c r="B5480">
        <v>45</v>
      </c>
      <c r="C5480" t="s">
        <v>457</v>
      </c>
      <c r="D5480">
        <v>489</v>
      </c>
    </row>
    <row r="5481" spans="1:4" x14ac:dyDescent="0.25">
      <c r="A5481" t="s">
        <v>438</v>
      </c>
      <c r="B5481">
        <v>46</v>
      </c>
      <c r="C5481" t="s">
        <v>456</v>
      </c>
      <c r="D5481">
        <v>564</v>
      </c>
    </row>
    <row r="5482" spans="1:4" x14ac:dyDescent="0.25">
      <c r="A5482" t="s">
        <v>438</v>
      </c>
      <c r="B5482">
        <v>46</v>
      </c>
      <c r="C5482" t="s">
        <v>457</v>
      </c>
      <c r="D5482">
        <v>501</v>
      </c>
    </row>
    <row r="5483" spans="1:4" x14ac:dyDescent="0.25">
      <c r="A5483" t="s">
        <v>438</v>
      </c>
      <c r="B5483">
        <v>46</v>
      </c>
      <c r="C5483" t="s">
        <v>458</v>
      </c>
      <c r="D5483">
        <v>1</v>
      </c>
    </row>
    <row r="5484" spans="1:4" x14ac:dyDescent="0.25">
      <c r="A5484" t="s">
        <v>438</v>
      </c>
      <c r="B5484">
        <v>47</v>
      </c>
      <c r="C5484" t="s">
        <v>456</v>
      </c>
      <c r="D5484">
        <v>532</v>
      </c>
    </row>
    <row r="5485" spans="1:4" x14ac:dyDescent="0.25">
      <c r="A5485" t="s">
        <v>438</v>
      </c>
      <c r="B5485">
        <v>47</v>
      </c>
      <c r="C5485" t="s">
        <v>457</v>
      </c>
      <c r="D5485">
        <v>511</v>
      </c>
    </row>
    <row r="5486" spans="1:4" x14ac:dyDescent="0.25">
      <c r="A5486" t="s">
        <v>438</v>
      </c>
      <c r="B5486">
        <v>48</v>
      </c>
      <c r="C5486" t="s">
        <v>456</v>
      </c>
      <c r="D5486">
        <v>536</v>
      </c>
    </row>
    <row r="5487" spans="1:4" x14ac:dyDescent="0.25">
      <c r="A5487" t="s">
        <v>438</v>
      </c>
      <c r="B5487">
        <v>48</v>
      </c>
      <c r="C5487" t="s">
        <v>457</v>
      </c>
      <c r="D5487">
        <v>467</v>
      </c>
    </row>
    <row r="5488" spans="1:4" x14ac:dyDescent="0.25">
      <c r="A5488" t="s">
        <v>438</v>
      </c>
      <c r="B5488">
        <v>49</v>
      </c>
      <c r="C5488" t="s">
        <v>456</v>
      </c>
      <c r="D5488">
        <v>537</v>
      </c>
    </row>
    <row r="5489" spans="1:4" x14ac:dyDescent="0.25">
      <c r="A5489" t="s">
        <v>438</v>
      </c>
      <c r="B5489">
        <v>49</v>
      </c>
      <c r="C5489" t="s">
        <v>457</v>
      </c>
      <c r="D5489">
        <v>471</v>
      </c>
    </row>
    <row r="5490" spans="1:4" x14ac:dyDescent="0.25">
      <c r="A5490" t="s">
        <v>438</v>
      </c>
      <c r="B5490">
        <v>50</v>
      </c>
      <c r="C5490" t="s">
        <v>456</v>
      </c>
      <c r="D5490">
        <v>538</v>
      </c>
    </row>
    <row r="5491" spans="1:4" x14ac:dyDescent="0.25">
      <c r="A5491" t="s">
        <v>438</v>
      </c>
      <c r="B5491">
        <v>50</v>
      </c>
      <c r="C5491" t="s">
        <v>457</v>
      </c>
      <c r="D5491">
        <v>510</v>
      </c>
    </row>
    <row r="5492" spans="1:4" x14ac:dyDescent="0.25">
      <c r="A5492" t="s">
        <v>438</v>
      </c>
      <c r="B5492">
        <v>51</v>
      </c>
      <c r="C5492" t="s">
        <v>456</v>
      </c>
      <c r="D5492">
        <v>572</v>
      </c>
    </row>
    <row r="5493" spans="1:4" x14ac:dyDescent="0.25">
      <c r="A5493" t="s">
        <v>438</v>
      </c>
      <c r="B5493">
        <v>51</v>
      </c>
      <c r="C5493" t="s">
        <v>457</v>
      </c>
      <c r="D5493">
        <v>530</v>
      </c>
    </row>
    <row r="5494" spans="1:4" x14ac:dyDescent="0.25">
      <c r="A5494" t="s">
        <v>438</v>
      </c>
      <c r="B5494">
        <v>52</v>
      </c>
      <c r="C5494" t="s">
        <v>456</v>
      </c>
      <c r="D5494">
        <v>644</v>
      </c>
    </row>
    <row r="5495" spans="1:4" x14ac:dyDescent="0.25">
      <c r="A5495" t="s">
        <v>438</v>
      </c>
      <c r="B5495">
        <v>52</v>
      </c>
      <c r="C5495" t="s">
        <v>457</v>
      </c>
      <c r="D5495">
        <v>575</v>
      </c>
    </row>
    <row r="5496" spans="1:4" x14ac:dyDescent="0.25">
      <c r="A5496" t="s">
        <v>438</v>
      </c>
      <c r="B5496">
        <v>53</v>
      </c>
      <c r="C5496" t="s">
        <v>456</v>
      </c>
      <c r="D5496">
        <v>666</v>
      </c>
    </row>
    <row r="5497" spans="1:4" x14ac:dyDescent="0.25">
      <c r="A5497" t="s">
        <v>438</v>
      </c>
      <c r="B5497">
        <v>53</v>
      </c>
      <c r="C5497" t="s">
        <v>457</v>
      </c>
      <c r="D5497">
        <v>608</v>
      </c>
    </row>
    <row r="5498" spans="1:4" x14ac:dyDescent="0.25">
      <c r="A5498" t="s">
        <v>438</v>
      </c>
      <c r="B5498">
        <v>54</v>
      </c>
      <c r="C5498" t="s">
        <v>456</v>
      </c>
      <c r="D5498">
        <v>689</v>
      </c>
    </row>
    <row r="5499" spans="1:4" x14ac:dyDescent="0.25">
      <c r="A5499" t="s">
        <v>438</v>
      </c>
      <c r="B5499">
        <v>54</v>
      </c>
      <c r="C5499" t="s">
        <v>457</v>
      </c>
      <c r="D5499">
        <v>598</v>
      </c>
    </row>
    <row r="5500" spans="1:4" x14ac:dyDescent="0.25">
      <c r="A5500" t="s">
        <v>438</v>
      </c>
      <c r="B5500">
        <v>55</v>
      </c>
      <c r="C5500" t="s">
        <v>456</v>
      </c>
      <c r="D5500">
        <v>749</v>
      </c>
    </row>
    <row r="5501" spans="1:4" x14ac:dyDescent="0.25">
      <c r="A5501" t="s">
        <v>438</v>
      </c>
      <c r="B5501">
        <v>55</v>
      </c>
      <c r="C5501" t="s">
        <v>457</v>
      </c>
      <c r="D5501">
        <v>640</v>
      </c>
    </row>
    <row r="5502" spans="1:4" x14ac:dyDescent="0.25">
      <c r="A5502" t="s">
        <v>438</v>
      </c>
      <c r="B5502">
        <v>56</v>
      </c>
      <c r="C5502" t="s">
        <v>456</v>
      </c>
      <c r="D5502">
        <v>709</v>
      </c>
    </row>
    <row r="5503" spans="1:4" x14ac:dyDescent="0.25">
      <c r="A5503" t="s">
        <v>438</v>
      </c>
      <c r="B5503">
        <v>56</v>
      </c>
      <c r="C5503" t="s">
        <v>457</v>
      </c>
      <c r="D5503">
        <v>687</v>
      </c>
    </row>
    <row r="5504" spans="1:4" x14ac:dyDescent="0.25">
      <c r="A5504" t="s">
        <v>438</v>
      </c>
      <c r="B5504">
        <v>57</v>
      </c>
      <c r="C5504" t="s">
        <v>456</v>
      </c>
      <c r="D5504">
        <v>758</v>
      </c>
    </row>
    <row r="5505" spans="1:4" x14ac:dyDescent="0.25">
      <c r="A5505" t="s">
        <v>438</v>
      </c>
      <c r="B5505">
        <v>57</v>
      </c>
      <c r="C5505" t="s">
        <v>457</v>
      </c>
      <c r="D5505">
        <v>677</v>
      </c>
    </row>
    <row r="5506" spans="1:4" x14ac:dyDescent="0.25">
      <c r="A5506" t="s">
        <v>438</v>
      </c>
      <c r="B5506">
        <v>58</v>
      </c>
      <c r="C5506" t="s">
        <v>456</v>
      </c>
      <c r="D5506">
        <v>803</v>
      </c>
    </row>
    <row r="5507" spans="1:4" x14ac:dyDescent="0.25">
      <c r="A5507" t="s">
        <v>438</v>
      </c>
      <c r="B5507">
        <v>58</v>
      </c>
      <c r="C5507" t="s">
        <v>457</v>
      </c>
      <c r="D5507">
        <v>641</v>
      </c>
    </row>
    <row r="5508" spans="1:4" x14ac:dyDescent="0.25">
      <c r="A5508" t="s">
        <v>438</v>
      </c>
      <c r="B5508">
        <v>59</v>
      </c>
      <c r="C5508" t="s">
        <v>456</v>
      </c>
      <c r="D5508">
        <v>760</v>
      </c>
    </row>
    <row r="5509" spans="1:4" x14ac:dyDescent="0.25">
      <c r="A5509" t="s">
        <v>438</v>
      </c>
      <c r="B5509">
        <v>59</v>
      </c>
      <c r="C5509" t="s">
        <v>457</v>
      </c>
      <c r="D5509">
        <v>662</v>
      </c>
    </row>
    <row r="5510" spans="1:4" x14ac:dyDescent="0.25">
      <c r="A5510" t="s">
        <v>438</v>
      </c>
      <c r="B5510">
        <v>60</v>
      </c>
      <c r="C5510" t="s">
        <v>456</v>
      </c>
      <c r="D5510">
        <v>796</v>
      </c>
    </row>
    <row r="5511" spans="1:4" x14ac:dyDescent="0.25">
      <c r="A5511" t="s">
        <v>438</v>
      </c>
      <c r="B5511">
        <v>60</v>
      </c>
      <c r="C5511" t="s">
        <v>457</v>
      </c>
      <c r="D5511">
        <v>706</v>
      </c>
    </row>
    <row r="5512" spans="1:4" x14ac:dyDescent="0.25">
      <c r="A5512" t="s">
        <v>438</v>
      </c>
      <c r="B5512">
        <v>61</v>
      </c>
      <c r="C5512" t="s">
        <v>456</v>
      </c>
      <c r="D5512">
        <v>799</v>
      </c>
    </row>
    <row r="5513" spans="1:4" x14ac:dyDescent="0.25">
      <c r="A5513" t="s">
        <v>438</v>
      </c>
      <c r="B5513">
        <v>61</v>
      </c>
      <c r="C5513" t="s">
        <v>457</v>
      </c>
      <c r="D5513">
        <v>704</v>
      </c>
    </row>
    <row r="5514" spans="1:4" x14ac:dyDescent="0.25">
      <c r="A5514" t="s">
        <v>438</v>
      </c>
      <c r="B5514">
        <v>62</v>
      </c>
      <c r="C5514" t="s">
        <v>456</v>
      </c>
      <c r="D5514">
        <v>851</v>
      </c>
    </row>
    <row r="5515" spans="1:4" x14ac:dyDescent="0.25">
      <c r="A5515" t="s">
        <v>438</v>
      </c>
      <c r="B5515">
        <v>62</v>
      </c>
      <c r="C5515" t="s">
        <v>457</v>
      </c>
      <c r="D5515">
        <v>729</v>
      </c>
    </row>
    <row r="5516" spans="1:4" x14ac:dyDescent="0.25">
      <c r="A5516" t="s">
        <v>438</v>
      </c>
      <c r="B5516">
        <v>62</v>
      </c>
      <c r="C5516" t="s">
        <v>458</v>
      </c>
      <c r="D5516">
        <v>1</v>
      </c>
    </row>
    <row r="5517" spans="1:4" x14ac:dyDescent="0.25">
      <c r="A5517" t="s">
        <v>438</v>
      </c>
      <c r="B5517">
        <v>63</v>
      </c>
      <c r="C5517" t="s">
        <v>456</v>
      </c>
      <c r="D5517">
        <v>870</v>
      </c>
    </row>
    <row r="5518" spans="1:4" x14ac:dyDescent="0.25">
      <c r="A5518" t="s">
        <v>438</v>
      </c>
      <c r="B5518">
        <v>63</v>
      </c>
      <c r="C5518" t="s">
        <v>457</v>
      </c>
      <c r="D5518">
        <v>793</v>
      </c>
    </row>
    <row r="5519" spans="1:4" x14ac:dyDescent="0.25">
      <c r="A5519" t="s">
        <v>438</v>
      </c>
      <c r="B5519">
        <v>64</v>
      </c>
      <c r="C5519" t="s">
        <v>456</v>
      </c>
      <c r="D5519">
        <v>832</v>
      </c>
    </row>
    <row r="5520" spans="1:4" x14ac:dyDescent="0.25">
      <c r="A5520" t="s">
        <v>438</v>
      </c>
      <c r="B5520">
        <v>64</v>
      </c>
      <c r="C5520" t="s">
        <v>457</v>
      </c>
      <c r="D5520">
        <v>715</v>
      </c>
    </row>
    <row r="5521" spans="1:4" x14ac:dyDescent="0.25">
      <c r="A5521" t="s">
        <v>438</v>
      </c>
      <c r="B5521">
        <v>65</v>
      </c>
      <c r="C5521" t="s">
        <v>456</v>
      </c>
      <c r="D5521">
        <v>790</v>
      </c>
    </row>
    <row r="5522" spans="1:4" x14ac:dyDescent="0.25">
      <c r="A5522" t="s">
        <v>438</v>
      </c>
      <c r="B5522">
        <v>65</v>
      </c>
      <c r="C5522" t="s">
        <v>457</v>
      </c>
      <c r="D5522">
        <v>778</v>
      </c>
    </row>
    <row r="5523" spans="1:4" x14ac:dyDescent="0.25">
      <c r="A5523" t="s">
        <v>438</v>
      </c>
      <c r="B5523">
        <v>66</v>
      </c>
      <c r="C5523" t="s">
        <v>456</v>
      </c>
      <c r="D5523">
        <v>792</v>
      </c>
    </row>
    <row r="5524" spans="1:4" x14ac:dyDescent="0.25">
      <c r="A5524" t="s">
        <v>438</v>
      </c>
      <c r="B5524">
        <v>66</v>
      </c>
      <c r="C5524" t="s">
        <v>457</v>
      </c>
      <c r="D5524">
        <v>715</v>
      </c>
    </row>
    <row r="5525" spans="1:4" x14ac:dyDescent="0.25">
      <c r="A5525" t="s">
        <v>438</v>
      </c>
      <c r="B5525">
        <v>67</v>
      </c>
      <c r="C5525" t="s">
        <v>456</v>
      </c>
      <c r="D5525">
        <v>783</v>
      </c>
    </row>
    <row r="5526" spans="1:4" x14ac:dyDescent="0.25">
      <c r="A5526" t="s">
        <v>438</v>
      </c>
      <c r="B5526">
        <v>67</v>
      </c>
      <c r="C5526" t="s">
        <v>457</v>
      </c>
      <c r="D5526">
        <v>697</v>
      </c>
    </row>
    <row r="5527" spans="1:4" x14ac:dyDescent="0.25">
      <c r="A5527" t="s">
        <v>438</v>
      </c>
      <c r="B5527">
        <v>68</v>
      </c>
      <c r="C5527" t="s">
        <v>456</v>
      </c>
      <c r="D5527">
        <v>763</v>
      </c>
    </row>
    <row r="5528" spans="1:4" x14ac:dyDescent="0.25">
      <c r="A5528" t="s">
        <v>438</v>
      </c>
      <c r="B5528">
        <v>68</v>
      </c>
      <c r="C5528" t="s">
        <v>457</v>
      </c>
      <c r="D5528">
        <v>675</v>
      </c>
    </row>
    <row r="5529" spans="1:4" x14ac:dyDescent="0.25">
      <c r="A5529" t="s">
        <v>438</v>
      </c>
      <c r="B5529">
        <v>69</v>
      </c>
      <c r="C5529" t="s">
        <v>456</v>
      </c>
      <c r="D5529">
        <v>850</v>
      </c>
    </row>
    <row r="5530" spans="1:4" x14ac:dyDescent="0.25">
      <c r="A5530" t="s">
        <v>438</v>
      </c>
      <c r="B5530">
        <v>69</v>
      </c>
      <c r="C5530" t="s">
        <v>457</v>
      </c>
      <c r="D5530">
        <v>691</v>
      </c>
    </row>
    <row r="5531" spans="1:4" x14ac:dyDescent="0.25">
      <c r="A5531" t="s">
        <v>438</v>
      </c>
      <c r="B5531">
        <v>70</v>
      </c>
      <c r="C5531" t="s">
        <v>456</v>
      </c>
      <c r="D5531">
        <v>702</v>
      </c>
    </row>
    <row r="5532" spans="1:4" x14ac:dyDescent="0.25">
      <c r="A5532" t="s">
        <v>438</v>
      </c>
      <c r="B5532">
        <v>70</v>
      </c>
      <c r="C5532" t="s">
        <v>457</v>
      </c>
      <c r="D5532">
        <v>670</v>
      </c>
    </row>
    <row r="5533" spans="1:4" x14ac:dyDescent="0.25">
      <c r="A5533" t="s">
        <v>438</v>
      </c>
      <c r="B5533">
        <v>71</v>
      </c>
      <c r="C5533" t="s">
        <v>456</v>
      </c>
      <c r="D5533">
        <v>591</v>
      </c>
    </row>
    <row r="5534" spans="1:4" x14ac:dyDescent="0.25">
      <c r="A5534" t="s">
        <v>438</v>
      </c>
      <c r="B5534">
        <v>71</v>
      </c>
      <c r="C5534" t="s">
        <v>457</v>
      </c>
      <c r="D5534">
        <v>503</v>
      </c>
    </row>
    <row r="5535" spans="1:4" x14ac:dyDescent="0.25">
      <c r="A5535" t="s">
        <v>438</v>
      </c>
      <c r="B5535">
        <v>72</v>
      </c>
      <c r="C5535" t="s">
        <v>456</v>
      </c>
      <c r="D5535">
        <v>590</v>
      </c>
    </row>
    <row r="5536" spans="1:4" x14ac:dyDescent="0.25">
      <c r="A5536" t="s">
        <v>438</v>
      </c>
      <c r="B5536">
        <v>72</v>
      </c>
      <c r="C5536" t="s">
        <v>457</v>
      </c>
      <c r="D5536">
        <v>541</v>
      </c>
    </row>
    <row r="5537" spans="1:4" x14ac:dyDescent="0.25">
      <c r="A5537" t="s">
        <v>438</v>
      </c>
      <c r="B5537">
        <v>73</v>
      </c>
      <c r="C5537" t="s">
        <v>456</v>
      </c>
      <c r="D5537">
        <v>583</v>
      </c>
    </row>
    <row r="5538" spans="1:4" x14ac:dyDescent="0.25">
      <c r="A5538" t="s">
        <v>438</v>
      </c>
      <c r="B5538">
        <v>73</v>
      </c>
      <c r="C5538" t="s">
        <v>457</v>
      </c>
      <c r="D5538">
        <v>559</v>
      </c>
    </row>
    <row r="5539" spans="1:4" x14ac:dyDescent="0.25">
      <c r="A5539" t="s">
        <v>438</v>
      </c>
      <c r="B5539">
        <v>74</v>
      </c>
      <c r="C5539" t="s">
        <v>456</v>
      </c>
      <c r="D5539">
        <v>590</v>
      </c>
    </row>
    <row r="5540" spans="1:4" x14ac:dyDescent="0.25">
      <c r="A5540" t="s">
        <v>438</v>
      </c>
      <c r="B5540">
        <v>74</v>
      </c>
      <c r="C5540" t="s">
        <v>457</v>
      </c>
      <c r="D5540">
        <v>521</v>
      </c>
    </row>
    <row r="5541" spans="1:4" x14ac:dyDescent="0.25">
      <c r="A5541" t="s">
        <v>438</v>
      </c>
      <c r="B5541">
        <v>75</v>
      </c>
      <c r="C5541" t="s">
        <v>456</v>
      </c>
      <c r="D5541">
        <v>429</v>
      </c>
    </row>
    <row r="5542" spans="1:4" x14ac:dyDescent="0.25">
      <c r="A5542" t="s">
        <v>438</v>
      </c>
      <c r="B5542">
        <v>75</v>
      </c>
      <c r="C5542" t="s">
        <v>457</v>
      </c>
      <c r="D5542">
        <v>416</v>
      </c>
    </row>
    <row r="5543" spans="1:4" x14ac:dyDescent="0.25">
      <c r="A5543" t="s">
        <v>438</v>
      </c>
      <c r="B5543">
        <v>76</v>
      </c>
      <c r="C5543" t="s">
        <v>456</v>
      </c>
      <c r="D5543">
        <v>416</v>
      </c>
    </row>
    <row r="5544" spans="1:4" x14ac:dyDescent="0.25">
      <c r="A5544" t="s">
        <v>438</v>
      </c>
      <c r="B5544">
        <v>76</v>
      </c>
      <c r="C5544" t="s">
        <v>457</v>
      </c>
      <c r="D5544">
        <v>387</v>
      </c>
    </row>
    <row r="5545" spans="1:4" x14ac:dyDescent="0.25">
      <c r="A5545" t="s">
        <v>438</v>
      </c>
      <c r="B5545">
        <v>77</v>
      </c>
      <c r="C5545" t="s">
        <v>456</v>
      </c>
      <c r="D5545">
        <v>403</v>
      </c>
    </row>
    <row r="5546" spans="1:4" x14ac:dyDescent="0.25">
      <c r="A5546" t="s">
        <v>438</v>
      </c>
      <c r="B5546">
        <v>77</v>
      </c>
      <c r="C5546" t="s">
        <v>457</v>
      </c>
      <c r="D5546">
        <v>370</v>
      </c>
    </row>
    <row r="5547" spans="1:4" x14ac:dyDescent="0.25">
      <c r="A5547" t="s">
        <v>438</v>
      </c>
      <c r="B5547">
        <v>78</v>
      </c>
      <c r="C5547" t="s">
        <v>456</v>
      </c>
      <c r="D5547">
        <v>377</v>
      </c>
    </row>
    <row r="5548" spans="1:4" x14ac:dyDescent="0.25">
      <c r="A5548" t="s">
        <v>438</v>
      </c>
      <c r="B5548">
        <v>78</v>
      </c>
      <c r="C5548" t="s">
        <v>457</v>
      </c>
      <c r="D5548">
        <v>338</v>
      </c>
    </row>
    <row r="5549" spans="1:4" x14ac:dyDescent="0.25">
      <c r="A5549" t="s">
        <v>438</v>
      </c>
      <c r="B5549">
        <v>79</v>
      </c>
      <c r="C5549" t="s">
        <v>456</v>
      </c>
      <c r="D5549">
        <v>333</v>
      </c>
    </row>
    <row r="5550" spans="1:4" x14ac:dyDescent="0.25">
      <c r="A5550" t="s">
        <v>438</v>
      </c>
      <c r="B5550">
        <v>79</v>
      </c>
      <c r="C5550" t="s">
        <v>457</v>
      </c>
      <c r="D5550">
        <v>336</v>
      </c>
    </row>
    <row r="5551" spans="1:4" x14ac:dyDescent="0.25">
      <c r="A5551" t="s">
        <v>438</v>
      </c>
      <c r="B5551">
        <v>80</v>
      </c>
      <c r="C5551" t="s">
        <v>456</v>
      </c>
      <c r="D5551">
        <v>288</v>
      </c>
    </row>
    <row r="5552" spans="1:4" x14ac:dyDescent="0.25">
      <c r="A5552" t="s">
        <v>438</v>
      </c>
      <c r="B5552">
        <v>80</v>
      </c>
      <c r="C5552" t="s">
        <v>457</v>
      </c>
      <c r="D5552">
        <v>261</v>
      </c>
    </row>
    <row r="5553" spans="1:4" x14ac:dyDescent="0.25">
      <c r="A5553" t="s">
        <v>438</v>
      </c>
      <c r="B5553">
        <v>81</v>
      </c>
      <c r="C5553" t="s">
        <v>456</v>
      </c>
      <c r="D5553">
        <v>300</v>
      </c>
    </row>
    <row r="5554" spans="1:4" x14ac:dyDescent="0.25">
      <c r="A5554" t="s">
        <v>438</v>
      </c>
      <c r="B5554">
        <v>81</v>
      </c>
      <c r="C5554" t="s">
        <v>457</v>
      </c>
      <c r="D5554">
        <v>253</v>
      </c>
    </row>
    <row r="5555" spans="1:4" x14ac:dyDescent="0.25">
      <c r="A5555" t="s">
        <v>438</v>
      </c>
      <c r="B5555">
        <v>82</v>
      </c>
      <c r="C5555" t="s">
        <v>456</v>
      </c>
      <c r="D5555">
        <v>265</v>
      </c>
    </row>
    <row r="5556" spans="1:4" x14ac:dyDescent="0.25">
      <c r="A5556" t="s">
        <v>438</v>
      </c>
      <c r="B5556">
        <v>82</v>
      </c>
      <c r="C5556" t="s">
        <v>457</v>
      </c>
      <c r="D5556">
        <v>211</v>
      </c>
    </row>
    <row r="5557" spans="1:4" x14ac:dyDescent="0.25">
      <c r="A5557" t="s">
        <v>438</v>
      </c>
      <c r="B5557">
        <v>83</v>
      </c>
      <c r="C5557" t="s">
        <v>456</v>
      </c>
      <c r="D5557">
        <v>242</v>
      </c>
    </row>
    <row r="5558" spans="1:4" x14ac:dyDescent="0.25">
      <c r="A5558" t="s">
        <v>438</v>
      </c>
      <c r="B5558">
        <v>83</v>
      </c>
      <c r="C5558" t="s">
        <v>457</v>
      </c>
      <c r="D5558">
        <v>208</v>
      </c>
    </row>
    <row r="5559" spans="1:4" x14ac:dyDescent="0.25">
      <c r="A5559" t="s">
        <v>438</v>
      </c>
      <c r="B5559">
        <v>84</v>
      </c>
      <c r="C5559" t="s">
        <v>456</v>
      </c>
      <c r="D5559">
        <v>217</v>
      </c>
    </row>
    <row r="5560" spans="1:4" x14ac:dyDescent="0.25">
      <c r="A5560" t="s">
        <v>438</v>
      </c>
      <c r="B5560">
        <v>84</v>
      </c>
      <c r="C5560" t="s">
        <v>457</v>
      </c>
      <c r="D5560">
        <v>196</v>
      </c>
    </row>
    <row r="5561" spans="1:4" x14ac:dyDescent="0.25">
      <c r="A5561" t="s">
        <v>438</v>
      </c>
      <c r="B5561">
        <v>85</v>
      </c>
      <c r="C5561" t="s">
        <v>456</v>
      </c>
      <c r="D5561">
        <v>200</v>
      </c>
    </row>
    <row r="5562" spans="1:4" x14ac:dyDescent="0.25">
      <c r="A5562" t="s">
        <v>438</v>
      </c>
      <c r="B5562">
        <v>85</v>
      </c>
      <c r="C5562" t="s">
        <v>457</v>
      </c>
      <c r="D5562">
        <v>185</v>
      </c>
    </row>
    <row r="5563" spans="1:4" x14ac:dyDescent="0.25">
      <c r="A5563" t="s">
        <v>438</v>
      </c>
      <c r="B5563">
        <v>86</v>
      </c>
      <c r="C5563" t="s">
        <v>456</v>
      </c>
      <c r="D5563">
        <v>193</v>
      </c>
    </row>
    <row r="5564" spans="1:4" x14ac:dyDescent="0.25">
      <c r="A5564" t="s">
        <v>438</v>
      </c>
      <c r="B5564">
        <v>86</v>
      </c>
      <c r="C5564" t="s">
        <v>457</v>
      </c>
      <c r="D5564">
        <v>169</v>
      </c>
    </row>
    <row r="5565" spans="1:4" x14ac:dyDescent="0.25">
      <c r="A5565" t="s">
        <v>438</v>
      </c>
      <c r="B5565">
        <v>87</v>
      </c>
      <c r="C5565" t="s">
        <v>456</v>
      </c>
      <c r="D5565">
        <v>168</v>
      </c>
    </row>
    <row r="5566" spans="1:4" x14ac:dyDescent="0.25">
      <c r="A5566" t="s">
        <v>438</v>
      </c>
      <c r="B5566">
        <v>87</v>
      </c>
      <c r="C5566" t="s">
        <v>457</v>
      </c>
      <c r="D5566">
        <v>137</v>
      </c>
    </row>
    <row r="5567" spans="1:4" x14ac:dyDescent="0.25">
      <c r="A5567" t="s">
        <v>438</v>
      </c>
      <c r="B5567">
        <v>88</v>
      </c>
      <c r="C5567" t="s">
        <v>456</v>
      </c>
      <c r="D5567">
        <v>165</v>
      </c>
    </row>
    <row r="5568" spans="1:4" x14ac:dyDescent="0.25">
      <c r="A5568" t="s">
        <v>438</v>
      </c>
      <c r="B5568">
        <v>88</v>
      </c>
      <c r="C5568" t="s">
        <v>457</v>
      </c>
      <c r="D5568">
        <v>142</v>
      </c>
    </row>
    <row r="5569" spans="1:4" x14ac:dyDescent="0.25">
      <c r="A5569" t="s">
        <v>438</v>
      </c>
      <c r="B5569">
        <v>89</v>
      </c>
      <c r="C5569" t="s">
        <v>456</v>
      </c>
      <c r="D5569">
        <v>175</v>
      </c>
    </row>
    <row r="5570" spans="1:4" x14ac:dyDescent="0.25">
      <c r="A5570" t="s">
        <v>438</v>
      </c>
      <c r="B5570">
        <v>89</v>
      </c>
      <c r="C5570" t="s">
        <v>457</v>
      </c>
      <c r="D5570">
        <v>108</v>
      </c>
    </row>
    <row r="5571" spans="1:4" x14ac:dyDescent="0.25">
      <c r="A5571" t="s">
        <v>438</v>
      </c>
      <c r="B5571">
        <v>90</v>
      </c>
      <c r="C5571" t="s">
        <v>456</v>
      </c>
      <c r="D5571">
        <v>134</v>
      </c>
    </row>
    <row r="5572" spans="1:4" x14ac:dyDescent="0.25">
      <c r="A5572" t="s">
        <v>438</v>
      </c>
      <c r="B5572">
        <v>90</v>
      </c>
      <c r="C5572" t="s">
        <v>457</v>
      </c>
      <c r="D5572">
        <v>82</v>
      </c>
    </row>
    <row r="5573" spans="1:4" x14ac:dyDescent="0.25">
      <c r="A5573" t="s">
        <v>438</v>
      </c>
      <c r="B5573">
        <v>91</v>
      </c>
      <c r="C5573" t="s">
        <v>456</v>
      </c>
      <c r="D5573">
        <v>102</v>
      </c>
    </row>
    <row r="5574" spans="1:4" x14ac:dyDescent="0.25">
      <c r="A5574" t="s">
        <v>438</v>
      </c>
      <c r="B5574">
        <v>91</v>
      </c>
      <c r="C5574" t="s">
        <v>457</v>
      </c>
      <c r="D5574">
        <v>65</v>
      </c>
    </row>
    <row r="5575" spans="1:4" x14ac:dyDescent="0.25">
      <c r="A5575" t="s">
        <v>438</v>
      </c>
      <c r="B5575">
        <v>92</v>
      </c>
      <c r="C5575" t="s">
        <v>456</v>
      </c>
      <c r="D5575">
        <v>84</v>
      </c>
    </row>
    <row r="5576" spans="1:4" x14ac:dyDescent="0.25">
      <c r="A5576" t="s">
        <v>438</v>
      </c>
      <c r="B5576">
        <v>92</v>
      </c>
      <c r="C5576" t="s">
        <v>457</v>
      </c>
      <c r="D5576">
        <v>64</v>
      </c>
    </row>
    <row r="5577" spans="1:4" x14ac:dyDescent="0.25">
      <c r="A5577" t="s">
        <v>438</v>
      </c>
      <c r="B5577">
        <v>93</v>
      </c>
      <c r="C5577" t="s">
        <v>456</v>
      </c>
      <c r="D5577">
        <v>57</v>
      </c>
    </row>
    <row r="5578" spans="1:4" x14ac:dyDescent="0.25">
      <c r="A5578" t="s">
        <v>438</v>
      </c>
      <c r="B5578">
        <v>93</v>
      </c>
      <c r="C5578" t="s">
        <v>457</v>
      </c>
      <c r="D5578">
        <v>42</v>
      </c>
    </row>
    <row r="5579" spans="1:4" x14ac:dyDescent="0.25">
      <c r="A5579" t="s">
        <v>438</v>
      </c>
      <c r="B5579">
        <v>94</v>
      </c>
      <c r="C5579" t="s">
        <v>456</v>
      </c>
      <c r="D5579">
        <v>60</v>
      </c>
    </row>
    <row r="5580" spans="1:4" x14ac:dyDescent="0.25">
      <c r="A5580" t="s">
        <v>438</v>
      </c>
      <c r="B5580">
        <v>94</v>
      </c>
      <c r="C5580" t="s">
        <v>457</v>
      </c>
      <c r="D5580">
        <v>29</v>
      </c>
    </row>
    <row r="5581" spans="1:4" x14ac:dyDescent="0.25">
      <c r="A5581" t="s">
        <v>438</v>
      </c>
      <c r="B5581">
        <v>95</v>
      </c>
      <c r="C5581" t="s">
        <v>456</v>
      </c>
      <c r="D5581">
        <v>55</v>
      </c>
    </row>
    <row r="5582" spans="1:4" x14ac:dyDescent="0.25">
      <c r="A5582" t="s">
        <v>438</v>
      </c>
      <c r="B5582">
        <v>95</v>
      </c>
      <c r="C5582" t="s">
        <v>457</v>
      </c>
      <c r="D5582">
        <v>25</v>
      </c>
    </row>
    <row r="5583" spans="1:4" x14ac:dyDescent="0.25">
      <c r="A5583" t="s">
        <v>438</v>
      </c>
      <c r="B5583">
        <v>96</v>
      </c>
      <c r="C5583" t="s">
        <v>456</v>
      </c>
      <c r="D5583">
        <v>37</v>
      </c>
    </row>
    <row r="5584" spans="1:4" x14ac:dyDescent="0.25">
      <c r="A5584" t="s">
        <v>438</v>
      </c>
      <c r="B5584">
        <v>96</v>
      </c>
      <c r="C5584" t="s">
        <v>457</v>
      </c>
      <c r="D5584">
        <v>17</v>
      </c>
    </row>
    <row r="5585" spans="1:4" x14ac:dyDescent="0.25">
      <c r="A5585" t="s">
        <v>438</v>
      </c>
      <c r="B5585">
        <v>97</v>
      </c>
      <c r="C5585" t="s">
        <v>456</v>
      </c>
      <c r="D5585">
        <v>28</v>
      </c>
    </row>
    <row r="5586" spans="1:4" x14ac:dyDescent="0.25">
      <c r="A5586" t="s">
        <v>438</v>
      </c>
      <c r="B5586">
        <v>97</v>
      </c>
      <c r="C5586" t="s">
        <v>457</v>
      </c>
      <c r="D5586">
        <v>7</v>
      </c>
    </row>
    <row r="5587" spans="1:4" x14ac:dyDescent="0.25">
      <c r="A5587" t="s">
        <v>438</v>
      </c>
      <c r="B5587">
        <v>98</v>
      </c>
      <c r="C5587" t="s">
        <v>456</v>
      </c>
      <c r="D5587">
        <v>16</v>
      </c>
    </row>
    <row r="5588" spans="1:4" x14ac:dyDescent="0.25">
      <c r="A5588" t="s">
        <v>438</v>
      </c>
      <c r="B5588">
        <v>98</v>
      </c>
      <c r="C5588" t="s">
        <v>457</v>
      </c>
      <c r="D5588">
        <v>7</v>
      </c>
    </row>
    <row r="5589" spans="1:4" x14ac:dyDescent="0.25">
      <c r="A5589" t="s">
        <v>438</v>
      </c>
      <c r="B5589">
        <v>99</v>
      </c>
      <c r="C5589" t="s">
        <v>456</v>
      </c>
      <c r="D5589">
        <v>14</v>
      </c>
    </row>
    <row r="5590" spans="1:4" x14ac:dyDescent="0.25">
      <c r="A5590" t="s">
        <v>438</v>
      </c>
      <c r="B5590">
        <v>99</v>
      </c>
      <c r="C5590" t="s">
        <v>457</v>
      </c>
      <c r="D5590">
        <v>5</v>
      </c>
    </row>
    <row r="5591" spans="1:4" x14ac:dyDescent="0.25">
      <c r="A5591" t="s">
        <v>439</v>
      </c>
      <c r="B5591">
        <v>18</v>
      </c>
      <c r="C5591" t="s">
        <v>456</v>
      </c>
      <c r="D5591">
        <v>34</v>
      </c>
    </row>
    <row r="5592" spans="1:4" x14ac:dyDescent="0.25">
      <c r="A5592" t="s">
        <v>439</v>
      </c>
      <c r="B5592">
        <v>18</v>
      </c>
      <c r="C5592" t="s">
        <v>457</v>
      </c>
      <c r="D5592">
        <v>24</v>
      </c>
    </row>
    <row r="5593" spans="1:4" x14ac:dyDescent="0.25">
      <c r="A5593" t="s">
        <v>439</v>
      </c>
      <c r="B5593">
        <v>19</v>
      </c>
      <c r="C5593" t="s">
        <v>456</v>
      </c>
      <c r="D5593">
        <v>28</v>
      </c>
    </row>
    <row r="5594" spans="1:4" x14ac:dyDescent="0.25">
      <c r="A5594" t="s">
        <v>439</v>
      </c>
      <c r="B5594">
        <v>19</v>
      </c>
      <c r="C5594" t="s">
        <v>457</v>
      </c>
      <c r="D5594">
        <v>28</v>
      </c>
    </row>
    <row r="5595" spans="1:4" x14ac:dyDescent="0.25">
      <c r="A5595" t="s">
        <v>439</v>
      </c>
      <c r="B5595">
        <v>20</v>
      </c>
      <c r="C5595" t="s">
        <v>456</v>
      </c>
      <c r="D5595">
        <v>42</v>
      </c>
    </row>
    <row r="5596" spans="1:4" x14ac:dyDescent="0.25">
      <c r="A5596" t="s">
        <v>439</v>
      </c>
      <c r="B5596">
        <v>20</v>
      </c>
      <c r="C5596" t="s">
        <v>457</v>
      </c>
      <c r="D5596">
        <v>39</v>
      </c>
    </row>
    <row r="5597" spans="1:4" x14ac:dyDescent="0.25">
      <c r="A5597" t="s">
        <v>439</v>
      </c>
      <c r="B5597">
        <v>21</v>
      </c>
      <c r="C5597" t="s">
        <v>456</v>
      </c>
      <c r="D5597">
        <v>30</v>
      </c>
    </row>
    <row r="5598" spans="1:4" x14ac:dyDescent="0.25">
      <c r="A5598" t="s">
        <v>439</v>
      </c>
      <c r="B5598">
        <v>21</v>
      </c>
      <c r="C5598" t="s">
        <v>457</v>
      </c>
      <c r="D5598">
        <v>39</v>
      </c>
    </row>
    <row r="5599" spans="1:4" x14ac:dyDescent="0.25">
      <c r="A5599" t="s">
        <v>439</v>
      </c>
      <c r="B5599">
        <v>22</v>
      </c>
      <c r="C5599" t="s">
        <v>456</v>
      </c>
      <c r="D5599">
        <v>32</v>
      </c>
    </row>
    <row r="5600" spans="1:4" x14ac:dyDescent="0.25">
      <c r="A5600" t="s">
        <v>439</v>
      </c>
      <c r="B5600">
        <v>22</v>
      </c>
      <c r="C5600" t="s">
        <v>457</v>
      </c>
      <c r="D5600">
        <v>39</v>
      </c>
    </row>
    <row r="5601" spans="1:4" x14ac:dyDescent="0.25">
      <c r="A5601" t="s">
        <v>439</v>
      </c>
      <c r="B5601">
        <v>23</v>
      </c>
      <c r="C5601" t="s">
        <v>456</v>
      </c>
      <c r="D5601">
        <v>38</v>
      </c>
    </row>
    <row r="5602" spans="1:4" x14ac:dyDescent="0.25">
      <c r="A5602" t="s">
        <v>439</v>
      </c>
      <c r="B5602">
        <v>23</v>
      </c>
      <c r="C5602" t="s">
        <v>457</v>
      </c>
      <c r="D5602">
        <v>34</v>
      </c>
    </row>
    <row r="5603" spans="1:4" x14ac:dyDescent="0.25">
      <c r="A5603" t="s">
        <v>439</v>
      </c>
      <c r="B5603">
        <v>24</v>
      </c>
      <c r="C5603" t="s">
        <v>456</v>
      </c>
      <c r="D5603">
        <v>44</v>
      </c>
    </row>
    <row r="5604" spans="1:4" x14ac:dyDescent="0.25">
      <c r="A5604" t="s">
        <v>439</v>
      </c>
      <c r="B5604">
        <v>24</v>
      </c>
      <c r="C5604" t="s">
        <v>457</v>
      </c>
      <c r="D5604">
        <v>42</v>
      </c>
    </row>
    <row r="5605" spans="1:4" x14ac:dyDescent="0.25">
      <c r="A5605" t="s">
        <v>439</v>
      </c>
      <c r="B5605">
        <v>25</v>
      </c>
      <c r="C5605" t="s">
        <v>456</v>
      </c>
      <c r="D5605">
        <v>42</v>
      </c>
    </row>
    <row r="5606" spans="1:4" x14ac:dyDescent="0.25">
      <c r="A5606" t="s">
        <v>439</v>
      </c>
      <c r="B5606">
        <v>25</v>
      </c>
      <c r="C5606" t="s">
        <v>457</v>
      </c>
      <c r="D5606">
        <v>48</v>
      </c>
    </row>
    <row r="5607" spans="1:4" x14ac:dyDescent="0.25">
      <c r="A5607" t="s">
        <v>439</v>
      </c>
      <c r="B5607">
        <v>26</v>
      </c>
      <c r="C5607" t="s">
        <v>456</v>
      </c>
      <c r="D5607">
        <v>47</v>
      </c>
    </row>
    <row r="5608" spans="1:4" x14ac:dyDescent="0.25">
      <c r="A5608" t="s">
        <v>439</v>
      </c>
      <c r="B5608">
        <v>26</v>
      </c>
      <c r="C5608" t="s">
        <v>457</v>
      </c>
      <c r="D5608">
        <v>40</v>
      </c>
    </row>
    <row r="5609" spans="1:4" x14ac:dyDescent="0.25">
      <c r="A5609" t="s">
        <v>439</v>
      </c>
      <c r="B5609">
        <v>27</v>
      </c>
      <c r="C5609" t="s">
        <v>456</v>
      </c>
      <c r="D5609">
        <v>57</v>
      </c>
    </row>
    <row r="5610" spans="1:4" x14ac:dyDescent="0.25">
      <c r="A5610" t="s">
        <v>439</v>
      </c>
      <c r="B5610">
        <v>27</v>
      </c>
      <c r="C5610" t="s">
        <v>457</v>
      </c>
      <c r="D5610">
        <v>40</v>
      </c>
    </row>
    <row r="5611" spans="1:4" x14ac:dyDescent="0.25">
      <c r="A5611" t="s">
        <v>439</v>
      </c>
      <c r="B5611">
        <v>28</v>
      </c>
      <c r="C5611" t="s">
        <v>456</v>
      </c>
      <c r="D5611">
        <v>36</v>
      </c>
    </row>
    <row r="5612" spans="1:4" x14ac:dyDescent="0.25">
      <c r="A5612" t="s">
        <v>439</v>
      </c>
      <c r="B5612">
        <v>28</v>
      </c>
      <c r="C5612" t="s">
        <v>457</v>
      </c>
      <c r="D5612">
        <v>40</v>
      </c>
    </row>
    <row r="5613" spans="1:4" x14ac:dyDescent="0.25">
      <c r="A5613" t="s">
        <v>439</v>
      </c>
      <c r="B5613">
        <v>28</v>
      </c>
      <c r="C5613" t="s">
        <v>458</v>
      </c>
      <c r="D5613">
        <v>1</v>
      </c>
    </row>
    <row r="5614" spans="1:4" x14ac:dyDescent="0.25">
      <c r="A5614" t="s">
        <v>439</v>
      </c>
      <c r="B5614">
        <v>29</v>
      </c>
      <c r="C5614" t="s">
        <v>456</v>
      </c>
      <c r="D5614">
        <v>40</v>
      </c>
    </row>
    <row r="5615" spans="1:4" x14ac:dyDescent="0.25">
      <c r="A5615" t="s">
        <v>439</v>
      </c>
      <c r="B5615">
        <v>29</v>
      </c>
      <c r="C5615" t="s">
        <v>457</v>
      </c>
      <c r="D5615">
        <v>41</v>
      </c>
    </row>
    <row r="5616" spans="1:4" x14ac:dyDescent="0.25">
      <c r="A5616" t="s">
        <v>439</v>
      </c>
      <c r="B5616">
        <v>29</v>
      </c>
      <c r="C5616" t="s">
        <v>458</v>
      </c>
      <c r="D5616">
        <v>1</v>
      </c>
    </row>
    <row r="5617" spans="1:4" x14ac:dyDescent="0.25">
      <c r="A5617" t="s">
        <v>439</v>
      </c>
      <c r="B5617">
        <v>30</v>
      </c>
      <c r="C5617" t="s">
        <v>456</v>
      </c>
      <c r="D5617">
        <v>48</v>
      </c>
    </row>
    <row r="5618" spans="1:4" x14ac:dyDescent="0.25">
      <c r="A5618" t="s">
        <v>439</v>
      </c>
      <c r="B5618">
        <v>30</v>
      </c>
      <c r="C5618" t="s">
        <v>457</v>
      </c>
      <c r="D5618">
        <v>42</v>
      </c>
    </row>
    <row r="5619" spans="1:4" x14ac:dyDescent="0.25">
      <c r="A5619" t="s">
        <v>439</v>
      </c>
      <c r="B5619">
        <v>30</v>
      </c>
      <c r="C5619" t="s">
        <v>458</v>
      </c>
      <c r="D5619">
        <v>1</v>
      </c>
    </row>
    <row r="5620" spans="1:4" x14ac:dyDescent="0.25">
      <c r="A5620" t="s">
        <v>439</v>
      </c>
      <c r="B5620">
        <v>31</v>
      </c>
      <c r="C5620" t="s">
        <v>456</v>
      </c>
      <c r="D5620">
        <v>53</v>
      </c>
    </row>
    <row r="5621" spans="1:4" x14ac:dyDescent="0.25">
      <c r="A5621" t="s">
        <v>439</v>
      </c>
      <c r="B5621">
        <v>31</v>
      </c>
      <c r="C5621" t="s">
        <v>457</v>
      </c>
      <c r="D5621">
        <v>47</v>
      </c>
    </row>
    <row r="5622" spans="1:4" x14ac:dyDescent="0.25">
      <c r="A5622" t="s">
        <v>439</v>
      </c>
      <c r="B5622">
        <v>32</v>
      </c>
      <c r="C5622" t="s">
        <v>456</v>
      </c>
      <c r="D5622">
        <v>52</v>
      </c>
    </row>
    <row r="5623" spans="1:4" x14ac:dyDescent="0.25">
      <c r="A5623" t="s">
        <v>439</v>
      </c>
      <c r="B5623">
        <v>32</v>
      </c>
      <c r="C5623" t="s">
        <v>457</v>
      </c>
      <c r="D5623">
        <v>50</v>
      </c>
    </row>
    <row r="5624" spans="1:4" x14ac:dyDescent="0.25">
      <c r="A5624" t="s">
        <v>439</v>
      </c>
      <c r="B5624">
        <v>33</v>
      </c>
      <c r="C5624" t="s">
        <v>456</v>
      </c>
      <c r="D5624">
        <v>46</v>
      </c>
    </row>
    <row r="5625" spans="1:4" x14ac:dyDescent="0.25">
      <c r="A5625" t="s">
        <v>439</v>
      </c>
      <c r="B5625">
        <v>33</v>
      </c>
      <c r="C5625" t="s">
        <v>457</v>
      </c>
      <c r="D5625">
        <v>34</v>
      </c>
    </row>
    <row r="5626" spans="1:4" x14ac:dyDescent="0.25">
      <c r="A5626" t="s">
        <v>439</v>
      </c>
      <c r="B5626">
        <v>34</v>
      </c>
      <c r="C5626" t="s">
        <v>456</v>
      </c>
      <c r="D5626">
        <v>46</v>
      </c>
    </row>
    <row r="5627" spans="1:4" x14ac:dyDescent="0.25">
      <c r="A5627" t="s">
        <v>439</v>
      </c>
      <c r="B5627">
        <v>34</v>
      </c>
      <c r="C5627" t="s">
        <v>457</v>
      </c>
      <c r="D5627">
        <v>44</v>
      </c>
    </row>
    <row r="5628" spans="1:4" x14ac:dyDescent="0.25">
      <c r="A5628" t="s">
        <v>439</v>
      </c>
      <c r="B5628">
        <v>35</v>
      </c>
      <c r="C5628" t="s">
        <v>456</v>
      </c>
      <c r="D5628">
        <v>47</v>
      </c>
    </row>
    <row r="5629" spans="1:4" x14ac:dyDescent="0.25">
      <c r="A5629" t="s">
        <v>439</v>
      </c>
      <c r="B5629">
        <v>35</v>
      </c>
      <c r="C5629" t="s">
        <v>457</v>
      </c>
      <c r="D5629">
        <v>46</v>
      </c>
    </row>
    <row r="5630" spans="1:4" x14ac:dyDescent="0.25">
      <c r="A5630" t="s">
        <v>439</v>
      </c>
      <c r="B5630">
        <v>36</v>
      </c>
      <c r="C5630" t="s">
        <v>456</v>
      </c>
      <c r="D5630">
        <v>45</v>
      </c>
    </row>
    <row r="5631" spans="1:4" x14ac:dyDescent="0.25">
      <c r="A5631" t="s">
        <v>439</v>
      </c>
      <c r="B5631">
        <v>36</v>
      </c>
      <c r="C5631" t="s">
        <v>457</v>
      </c>
      <c r="D5631">
        <v>60</v>
      </c>
    </row>
    <row r="5632" spans="1:4" x14ac:dyDescent="0.25">
      <c r="A5632" t="s">
        <v>439</v>
      </c>
      <c r="B5632">
        <v>37</v>
      </c>
      <c r="C5632" t="s">
        <v>456</v>
      </c>
      <c r="D5632">
        <v>54</v>
      </c>
    </row>
    <row r="5633" spans="1:4" x14ac:dyDescent="0.25">
      <c r="A5633" t="s">
        <v>439</v>
      </c>
      <c r="B5633">
        <v>37</v>
      </c>
      <c r="C5633" t="s">
        <v>457</v>
      </c>
      <c r="D5633">
        <v>43</v>
      </c>
    </row>
    <row r="5634" spans="1:4" x14ac:dyDescent="0.25">
      <c r="A5634" t="s">
        <v>439</v>
      </c>
      <c r="B5634">
        <v>37</v>
      </c>
      <c r="C5634" t="s">
        <v>458</v>
      </c>
      <c r="D5634">
        <v>1</v>
      </c>
    </row>
    <row r="5635" spans="1:4" x14ac:dyDescent="0.25">
      <c r="A5635" t="s">
        <v>439</v>
      </c>
      <c r="B5635">
        <v>38</v>
      </c>
      <c r="C5635" t="s">
        <v>456</v>
      </c>
      <c r="D5635">
        <v>57</v>
      </c>
    </row>
    <row r="5636" spans="1:4" x14ac:dyDescent="0.25">
      <c r="A5636" t="s">
        <v>439</v>
      </c>
      <c r="B5636">
        <v>38</v>
      </c>
      <c r="C5636" t="s">
        <v>457</v>
      </c>
      <c r="D5636">
        <v>50</v>
      </c>
    </row>
    <row r="5637" spans="1:4" x14ac:dyDescent="0.25">
      <c r="A5637" t="s">
        <v>439</v>
      </c>
      <c r="B5637">
        <v>39</v>
      </c>
      <c r="C5637" t="s">
        <v>456</v>
      </c>
      <c r="D5637">
        <v>62</v>
      </c>
    </row>
    <row r="5638" spans="1:4" x14ac:dyDescent="0.25">
      <c r="A5638" t="s">
        <v>439</v>
      </c>
      <c r="B5638">
        <v>39</v>
      </c>
      <c r="C5638" t="s">
        <v>457</v>
      </c>
      <c r="D5638">
        <v>51</v>
      </c>
    </row>
    <row r="5639" spans="1:4" x14ac:dyDescent="0.25">
      <c r="A5639" t="s">
        <v>439</v>
      </c>
      <c r="B5639">
        <v>40</v>
      </c>
      <c r="C5639" t="s">
        <v>456</v>
      </c>
      <c r="D5639">
        <v>52</v>
      </c>
    </row>
    <row r="5640" spans="1:4" x14ac:dyDescent="0.25">
      <c r="A5640" t="s">
        <v>439</v>
      </c>
      <c r="B5640">
        <v>40</v>
      </c>
      <c r="C5640" t="s">
        <v>457</v>
      </c>
      <c r="D5640">
        <v>63</v>
      </c>
    </row>
    <row r="5641" spans="1:4" x14ac:dyDescent="0.25">
      <c r="A5641" t="s">
        <v>439</v>
      </c>
      <c r="B5641">
        <v>41</v>
      </c>
      <c r="C5641" t="s">
        <v>456</v>
      </c>
      <c r="D5641">
        <v>37</v>
      </c>
    </row>
    <row r="5642" spans="1:4" x14ac:dyDescent="0.25">
      <c r="A5642" t="s">
        <v>439</v>
      </c>
      <c r="B5642">
        <v>41</v>
      </c>
      <c r="C5642" t="s">
        <v>457</v>
      </c>
      <c r="D5642">
        <v>50</v>
      </c>
    </row>
    <row r="5643" spans="1:4" x14ac:dyDescent="0.25">
      <c r="A5643" t="s">
        <v>439</v>
      </c>
      <c r="B5643">
        <v>42</v>
      </c>
      <c r="C5643" t="s">
        <v>456</v>
      </c>
      <c r="D5643">
        <v>42</v>
      </c>
    </row>
    <row r="5644" spans="1:4" x14ac:dyDescent="0.25">
      <c r="A5644" t="s">
        <v>439</v>
      </c>
      <c r="B5644">
        <v>42</v>
      </c>
      <c r="C5644" t="s">
        <v>457</v>
      </c>
      <c r="D5644">
        <v>54</v>
      </c>
    </row>
    <row r="5645" spans="1:4" x14ac:dyDescent="0.25">
      <c r="A5645" t="s">
        <v>439</v>
      </c>
      <c r="B5645">
        <v>43</v>
      </c>
      <c r="C5645" t="s">
        <v>456</v>
      </c>
      <c r="D5645">
        <v>66</v>
      </c>
    </row>
    <row r="5646" spans="1:4" x14ac:dyDescent="0.25">
      <c r="A5646" t="s">
        <v>439</v>
      </c>
      <c r="B5646">
        <v>43</v>
      </c>
      <c r="C5646" t="s">
        <v>457</v>
      </c>
      <c r="D5646">
        <v>41</v>
      </c>
    </row>
    <row r="5647" spans="1:4" x14ac:dyDescent="0.25">
      <c r="A5647" t="s">
        <v>439</v>
      </c>
      <c r="B5647">
        <v>44</v>
      </c>
      <c r="C5647" t="s">
        <v>456</v>
      </c>
      <c r="D5647">
        <v>54</v>
      </c>
    </row>
    <row r="5648" spans="1:4" x14ac:dyDescent="0.25">
      <c r="A5648" t="s">
        <v>439</v>
      </c>
      <c r="B5648">
        <v>44</v>
      </c>
      <c r="C5648" t="s">
        <v>457</v>
      </c>
      <c r="D5648">
        <v>57</v>
      </c>
    </row>
    <row r="5649" spans="1:4" x14ac:dyDescent="0.25">
      <c r="A5649" t="s">
        <v>439</v>
      </c>
      <c r="B5649">
        <v>45</v>
      </c>
      <c r="C5649" t="s">
        <v>456</v>
      </c>
      <c r="D5649">
        <v>66</v>
      </c>
    </row>
    <row r="5650" spans="1:4" x14ac:dyDescent="0.25">
      <c r="A5650" t="s">
        <v>439</v>
      </c>
      <c r="B5650">
        <v>45</v>
      </c>
      <c r="C5650" t="s">
        <v>457</v>
      </c>
      <c r="D5650">
        <v>51</v>
      </c>
    </row>
    <row r="5651" spans="1:4" x14ac:dyDescent="0.25">
      <c r="A5651" t="s">
        <v>439</v>
      </c>
      <c r="B5651">
        <v>46</v>
      </c>
      <c r="C5651" t="s">
        <v>456</v>
      </c>
      <c r="D5651">
        <v>57</v>
      </c>
    </row>
    <row r="5652" spans="1:4" x14ac:dyDescent="0.25">
      <c r="A5652" t="s">
        <v>439</v>
      </c>
      <c r="B5652">
        <v>46</v>
      </c>
      <c r="C5652" t="s">
        <v>457</v>
      </c>
      <c r="D5652">
        <v>65</v>
      </c>
    </row>
    <row r="5653" spans="1:4" x14ac:dyDescent="0.25">
      <c r="A5653" t="s">
        <v>439</v>
      </c>
      <c r="B5653">
        <v>47</v>
      </c>
      <c r="C5653" t="s">
        <v>456</v>
      </c>
      <c r="D5653">
        <v>53</v>
      </c>
    </row>
    <row r="5654" spans="1:4" x14ac:dyDescent="0.25">
      <c r="A5654" t="s">
        <v>439</v>
      </c>
      <c r="B5654">
        <v>47</v>
      </c>
      <c r="C5654" t="s">
        <v>457</v>
      </c>
      <c r="D5654">
        <v>60</v>
      </c>
    </row>
    <row r="5655" spans="1:4" x14ac:dyDescent="0.25">
      <c r="A5655" t="s">
        <v>439</v>
      </c>
      <c r="B5655">
        <v>48</v>
      </c>
      <c r="C5655" t="s">
        <v>456</v>
      </c>
      <c r="D5655">
        <v>63</v>
      </c>
    </row>
    <row r="5656" spans="1:4" x14ac:dyDescent="0.25">
      <c r="A5656" t="s">
        <v>439</v>
      </c>
      <c r="B5656">
        <v>48</v>
      </c>
      <c r="C5656" t="s">
        <v>457</v>
      </c>
      <c r="D5656">
        <v>56</v>
      </c>
    </row>
    <row r="5657" spans="1:4" x14ac:dyDescent="0.25">
      <c r="A5657" t="s">
        <v>439</v>
      </c>
      <c r="B5657">
        <v>49</v>
      </c>
      <c r="C5657" t="s">
        <v>456</v>
      </c>
      <c r="D5657">
        <v>58</v>
      </c>
    </row>
    <row r="5658" spans="1:4" x14ac:dyDescent="0.25">
      <c r="A5658" t="s">
        <v>439</v>
      </c>
      <c r="B5658">
        <v>49</v>
      </c>
      <c r="C5658" t="s">
        <v>457</v>
      </c>
      <c r="D5658">
        <v>45</v>
      </c>
    </row>
    <row r="5659" spans="1:4" x14ac:dyDescent="0.25">
      <c r="A5659" t="s">
        <v>439</v>
      </c>
      <c r="B5659">
        <v>50</v>
      </c>
      <c r="C5659" t="s">
        <v>456</v>
      </c>
      <c r="D5659">
        <v>69</v>
      </c>
    </row>
    <row r="5660" spans="1:4" x14ac:dyDescent="0.25">
      <c r="A5660" t="s">
        <v>439</v>
      </c>
      <c r="B5660">
        <v>50</v>
      </c>
      <c r="C5660" t="s">
        <v>457</v>
      </c>
      <c r="D5660">
        <v>57</v>
      </c>
    </row>
    <row r="5661" spans="1:4" x14ac:dyDescent="0.25">
      <c r="A5661" t="s">
        <v>439</v>
      </c>
      <c r="B5661">
        <v>50</v>
      </c>
      <c r="C5661" t="s">
        <v>458</v>
      </c>
      <c r="D5661">
        <v>1</v>
      </c>
    </row>
    <row r="5662" spans="1:4" x14ac:dyDescent="0.25">
      <c r="A5662" t="s">
        <v>439</v>
      </c>
      <c r="B5662">
        <v>51</v>
      </c>
      <c r="C5662" t="s">
        <v>456</v>
      </c>
      <c r="D5662">
        <v>61</v>
      </c>
    </row>
    <row r="5663" spans="1:4" x14ac:dyDescent="0.25">
      <c r="A5663" t="s">
        <v>439</v>
      </c>
      <c r="B5663">
        <v>51</v>
      </c>
      <c r="C5663" t="s">
        <v>457</v>
      </c>
      <c r="D5663">
        <v>62</v>
      </c>
    </row>
    <row r="5664" spans="1:4" x14ac:dyDescent="0.25">
      <c r="A5664" t="s">
        <v>439</v>
      </c>
      <c r="B5664">
        <v>52</v>
      </c>
      <c r="C5664" t="s">
        <v>456</v>
      </c>
      <c r="D5664">
        <v>77</v>
      </c>
    </row>
    <row r="5665" spans="1:4" x14ac:dyDescent="0.25">
      <c r="A5665" t="s">
        <v>439</v>
      </c>
      <c r="B5665">
        <v>52</v>
      </c>
      <c r="C5665" t="s">
        <v>457</v>
      </c>
      <c r="D5665">
        <v>74</v>
      </c>
    </row>
    <row r="5666" spans="1:4" x14ac:dyDescent="0.25">
      <c r="A5666" t="s">
        <v>439</v>
      </c>
      <c r="B5666">
        <v>52</v>
      </c>
      <c r="C5666" t="s">
        <v>458</v>
      </c>
      <c r="D5666">
        <v>1</v>
      </c>
    </row>
    <row r="5667" spans="1:4" x14ac:dyDescent="0.25">
      <c r="A5667" t="s">
        <v>439</v>
      </c>
      <c r="B5667">
        <v>53</v>
      </c>
      <c r="C5667" t="s">
        <v>456</v>
      </c>
      <c r="D5667">
        <v>80</v>
      </c>
    </row>
    <row r="5668" spans="1:4" x14ac:dyDescent="0.25">
      <c r="A5668" t="s">
        <v>439</v>
      </c>
      <c r="B5668">
        <v>53</v>
      </c>
      <c r="C5668" t="s">
        <v>457</v>
      </c>
      <c r="D5668">
        <v>70</v>
      </c>
    </row>
    <row r="5669" spans="1:4" x14ac:dyDescent="0.25">
      <c r="A5669" t="s">
        <v>439</v>
      </c>
      <c r="B5669">
        <v>53</v>
      </c>
      <c r="C5669" t="s">
        <v>458</v>
      </c>
      <c r="D5669">
        <v>1</v>
      </c>
    </row>
    <row r="5670" spans="1:4" x14ac:dyDescent="0.25">
      <c r="A5670" t="s">
        <v>439</v>
      </c>
      <c r="B5670">
        <v>54</v>
      </c>
      <c r="C5670" t="s">
        <v>456</v>
      </c>
      <c r="D5670">
        <v>75</v>
      </c>
    </row>
    <row r="5671" spans="1:4" x14ac:dyDescent="0.25">
      <c r="A5671" t="s">
        <v>439</v>
      </c>
      <c r="B5671">
        <v>54</v>
      </c>
      <c r="C5671" t="s">
        <v>457</v>
      </c>
      <c r="D5671">
        <v>100</v>
      </c>
    </row>
    <row r="5672" spans="1:4" x14ac:dyDescent="0.25">
      <c r="A5672" t="s">
        <v>439</v>
      </c>
      <c r="B5672">
        <v>54</v>
      </c>
      <c r="C5672" t="s">
        <v>458</v>
      </c>
      <c r="D5672">
        <v>1</v>
      </c>
    </row>
    <row r="5673" spans="1:4" x14ac:dyDescent="0.25">
      <c r="A5673" t="s">
        <v>439</v>
      </c>
      <c r="B5673">
        <v>55</v>
      </c>
      <c r="C5673" t="s">
        <v>456</v>
      </c>
      <c r="D5673">
        <v>80</v>
      </c>
    </row>
    <row r="5674" spans="1:4" x14ac:dyDescent="0.25">
      <c r="A5674" t="s">
        <v>439</v>
      </c>
      <c r="B5674">
        <v>55</v>
      </c>
      <c r="C5674" t="s">
        <v>457</v>
      </c>
      <c r="D5674">
        <v>89</v>
      </c>
    </row>
    <row r="5675" spans="1:4" x14ac:dyDescent="0.25">
      <c r="A5675" t="s">
        <v>439</v>
      </c>
      <c r="B5675">
        <v>56</v>
      </c>
      <c r="C5675" t="s">
        <v>456</v>
      </c>
      <c r="D5675">
        <v>82</v>
      </c>
    </row>
    <row r="5676" spans="1:4" x14ac:dyDescent="0.25">
      <c r="A5676" t="s">
        <v>439</v>
      </c>
      <c r="B5676">
        <v>56</v>
      </c>
      <c r="C5676" t="s">
        <v>457</v>
      </c>
      <c r="D5676">
        <v>83</v>
      </c>
    </row>
    <row r="5677" spans="1:4" x14ac:dyDescent="0.25">
      <c r="A5677" t="s">
        <v>439</v>
      </c>
      <c r="B5677">
        <v>57</v>
      </c>
      <c r="C5677" t="s">
        <v>456</v>
      </c>
      <c r="D5677">
        <v>99</v>
      </c>
    </row>
    <row r="5678" spans="1:4" x14ac:dyDescent="0.25">
      <c r="A5678" t="s">
        <v>439</v>
      </c>
      <c r="B5678">
        <v>57</v>
      </c>
      <c r="C5678" t="s">
        <v>457</v>
      </c>
      <c r="D5678">
        <v>78</v>
      </c>
    </row>
    <row r="5679" spans="1:4" x14ac:dyDescent="0.25">
      <c r="A5679" t="s">
        <v>439</v>
      </c>
      <c r="B5679">
        <v>58</v>
      </c>
      <c r="C5679" t="s">
        <v>456</v>
      </c>
      <c r="D5679">
        <v>76</v>
      </c>
    </row>
    <row r="5680" spans="1:4" x14ac:dyDescent="0.25">
      <c r="A5680" t="s">
        <v>439</v>
      </c>
      <c r="B5680">
        <v>58</v>
      </c>
      <c r="C5680" t="s">
        <v>457</v>
      </c>
      <c r="D5680">
        <v>86</v>
      </c>
    </row>
    <row r="5681" spans="1:4" x14ac:dyDescent="0.25">
      <c r="A5681" t="s">
        <v>439</v>
      </c>
      <c r="B5681">
        <v>59</v>
      </c>
      <c r="C5681" t="s">
        <v>456</v>
      </c>
      <c r="D5681">
        <v>96</v>
      </c>
    </row>
    <row r="5682" spans="1:4" x14ac:dyDescent="0.25">
      <c r="A5682" t="s">
        <v>439</v>
      </c>
      <c r="B5682">
        <v>59</v>
      </c>
      <c r="C5682" t="s">
        <v>457</v>
      </c>
      <c r="D5682">
        <v>86</v>
      </c>
    </row>
    <row r="5683" spans="1:4" x14ac:dyDescent="0.25">
      <c r="A5683" t="s">
        <v>439</v>
      </c>
      <c r="B5683">
        <v>60</v>
      </c>
      <c r="C5683" t="s">
        <v>456</v>
      </c>
      <c r="D5683">
        <v>102</v>
      </c>
    </row>
    <row r="5684" spans="1:4" x14ac:dyDescent="0.25">
      <c r="A5684" t="s">
        <v>439</v>
      </c>
      <c r="B5684">
        <v>60</v>
      </c>
      <c r="C5684" t="s">
        <v>457</v>
      </c>
      <c r="D5684">
        <v>85</v>
      </c>
    </row>
    <row r="5685" spans="1:4" x14ac:dyDescent="0.25">
      <c r="A5685" t="s">
        <v>439</v>
      </c>
      <c r="B5685">
        <v>61</v>
      </c>
      <c r="C5685" t="s">
        <v>456</v>
      </c>
      <c r="D5685">
        <v>99</v>
      </c>
    </row>
    <row r="5686" spans="1:4" x14ac:dyDescent="0.25">
      <c r="A5686" t="s">
        <v>439</v>
      </c>
      <c r="B5686">
        <v>61</v>
      </c>
      <c r="C5686" t="s">
        <v>457</v>
      </c>
      <c r="D5686">
        <v>91</v>
      </c>
    </row>
    <row r="5687" spans="1:4" x14ac:dyDescent="0.25">
      <c r="A5687" t="s">
        <v>439</v>
      </c>
      <c r="B5687">
        <v>62</v>
      </c>
      <c r="C5687" t="s">
        <v>456</v>
      </c>
      <c r="D5687">
        <v>99</v>
      </c>
    </row>
    <row r="5688" spans="1:4" x14ac:dyDescent="0.25">
      <c r="A5688" t="s">
        <v>439</v>
      </c>
      <c r="B5688">
        <v>62</v>
      </c>
      <c r="C5688" t="s">
        <v>457</v>
      </c>
      <c r="D5688">
        <v>96</v>
      </c>
    </row>
    <row r="5689" spans="1:4" x14ac:dyDescent="0.25">
      <c r="A5689" t="s">
        <v>439</v>
      </c>
      <c r="B5689">
        <v>63</v>
      </c>
      <c r="C5689" t="s">
        <v>456</v>
      </c>
      <c r="D5689">
        <v>79</v>
      </c>
    </row>
    <row r="5690" spans="1:4" x14ac:dyDescent="0.25">
      <c r="A5690" t="s">
        <v>439</v>
      </c>
      <c r="B5690">
        <v>63</v>
      </c>
      <c r="C5690" t="s">
        <v>457</v>
      </c>
      <c r="D5690">
        <v>97</v>
      </c>
    </row>
    <row r="5691" spans="1:4" x14ac:dyDescent="0.25">
      <c r="A5691" t="s">
        <v>439</v>
      </c>
      <c r="B5691">
        <v>64</v>
      </c>
      <c r="C5691" t="s">
        <v>456</v>
      </c>
      <c r="D5691">
        <v>94</v>
      </c>
    </row>
    <row r="5692" spans="1:4" x14ac:dyDescent="0.25">
      <c r="A5692" t="s">
        <v>439</v>
      </c>
      <c r="B5692">
        <v>64</v>
      </c>
      <c r="C5692" t="s">
        <v>457</v>
      </c>
      <c r="D5692">
        <v>88</v>
      </c>
    </row>
    <row r="5693" spans="1:4" x14ac:dyDescent="0.25">
      <c r="A5693" t="s">
        <v>439</v>
      </c>
      <c r="B5693">
        <v>64</v>
      </c>
      <c r="C5693" t="s">
        <v>458</v>
      </c>
      <c r="D5693">
        <v>1</v>
      </c>
    </row>
    <row r="5694" spans="1:4" x14ac:dyDescent="0.25">
      <c r="A5694" t="s">
        <v>439</v>
      </c>
      <c r="B5694">
        <v>65</v>
      </c>
      <c r="C5694" t="s">
        <v>456</v>
      </c>
      <c r="D5694">
        <v>87</v>
      </c>
    </row>
    <row r="5695" spans="1:4" x14ac:dyDescent="0.25">
      <c r="A5695" t="s">
        <v>439</v>
      </c>
      <c r="B5695">
        <v>65</v>
      </c>
      <c r="C5695" t="s">
        <v>457</v>
      </c>
      <c r="D5695">
        <v>95</v>
      </c>
    </row>
    <row r="5696" spans="1:4" x14ac:dyDescent="0.25">
      <c r="A5696" t="s">
        <v>439</v>
      </c>
      <c r="B5696">
        <v>66</v>
      </c>
      <c r="C5696" t="s">
        <v>456</v>
      </c>
      <c r="D5696">
        <v>76</v>
      </c>
    </row>
    <row r="5697" spans="1:4" x14ac:dyDescent="0.25">
      <c r="A5697" t="s">
        <v>439</v>
      </c>
      <c r="B5697">
        <v>66</v>
      </c>
      <c r="C5697" t="s">
        <v>457</v>
      </c>
      <c r="D5697">
        <v>67</v>
      </c>
    </row>
    <row r="5698" spans="1:4" x14ac:dyDescent="0.25">
      <c r="A5698" t="s">
        <v>439</v>
      </c>
      <c r="B5698">
        <v>67</v>
      </c>
      <c r="C5698" t="s">
        <v>456</v>
      </c>
      <c r="D5698">
        <v>64</v>
      </c>
    </row>
    <row r="5699" spans="1:4" x14ac:dyDescent="0.25">
      <c r="A5699" t="s">
        <v>439</v>
      </c>
      <c r="B5699">
        <v>67</v>
      </c>
      <c r="C5699" t="s">
        <v>457</v>
      </c>
      <c r="D5699">
        <v>70</v>
      </c>
    </row>
    <row r="5700" spans="1:4" x14ac:dyDescent="0.25">
      <c r="A5700" t="s">
        <v>439</v>
      </c>
      <c r="B5700">
        <v>68</v>
      </c>
      <c r="C5700" t="s">
        <v>456</v>
      </c>
      <c r="D5700">
        <v>70</v>
      </c>
    </row>
    <row r="5701" spans="1:4" x14ac:dyDescent="0.25">
      <c r="A5701" t="s">
        <v>439</v>
      </c>
      <c r="B5701">
        <v>68</v>
      </c>
      <c r="C5701" t="s">
        <v>457</v>
      </c>
      <c r="D5701">
        <v>81</v>
      </c>
    </row>
    <row r="5702" spans="1:4" x14ac:dyDescent="0.25">
      <c r="A5702" t="s">
        <v>439</v>
      </c>
      <c r="B5702">
        <v>69</v>
      </c>
      <c r="C5702" t="s">
        <v>456</v>
      </c>
      <c r="D5702">
        <v>79</v>
      </c>
    </row>
    <row r="5703" spans="1:4" x14ac:dyDescent="0.25">
      <c r="A5703" t="s">
        <v>439</v>
      </c>
      <c r="B5703">
        <v>69</v>
      </c>
      <c r="C5703" t="s">
        <v>457</v>
      </c>
      <c r="D5703">
        <v>77</v>
      </c>
    </row>
    <row r="5704" spans="1:4" x14ac:dyDescent="0.25">
      <c r="A5704" t="s">
        <v>439</v>
      </c>
      <c r="B5704">
        <v>70</v>
      </c>
      <c r="C5704" t="s">
        <v>456</v>
      </c>
      <c r="D5704">
        <v>50</v>
      </c>
    </row>
    <row r="5705" spans="1:4" x14ac:dyDescent="0.25">
      <c r="A5705" t="s">
        <v>439</v>
      </c>
      <c r="B5705">
        <v>70</v>
      </c>
      <c r="C5705" t="s">
        <v>457</v>
      </c>
      <c r="D5705">
        <v>72</v>
      </c>
    </row>
    <row r="5706" spans="1:4" x14ac:dyDescent="0.25">
      <c r="A5706" t="s">
        <v>439</v>
      </c>
      <c r="B5706">
        <v>71</v>
      </c>
      <c r="C5706" t="s">
        <v>456</v>
      </c>
      <c r="D5706">
        <v>40</v>
      </c>
    </row>
    <row r="5707" spans="1:4" x14ac:dyDescent="0.25">
      <c r="A5707" t="s">
        <v>439</v>
      </c>
      <c r="B5707">
        <v>71</v>
      </c>
      <c r="C5707" t="s">
        <v>457</v>
      </c>
      <c r="D5707">
        <v>66</v>
      </c>
    </row>
    <row r="5708" spans="1:4" x14ac:dyDescent="0.25">
      <c r="A5708" t="s">
        <v>439</v>
      </c>
      <c r="B5708">
        <v>72</v>
      </c>
      <c r="C5708" t="s">
        <v>456</v>
      </c>
      <c r="D5708">
        <v>51</v>
      </c>
    </row>
    <row r="5709" spans="1:4" x14ac:dyDescent="0.25">
      <c r="A5709" t="s">
        <v>439</v>
      </c>
      <c r="B5709">
        <v>72</v>
      </c>
      <c r="C5709" t="s">
        <v>457</v>
      </c>
      <c r="D5709">
        <v>52</v>
      </c>
    </row>
    <row r="5710" spans="1:4" x14ac:dyDescent="0.25">
      <c r="A5710" t="s">
        <v>439</v>
      </c>
      <c r="B5710">
        <v>73</v>
      </c>
      <c r="C5710" t="s">
        <v>456</v>
      </c>
      <c r="D5710">
        <v>51</v>
      </c>
    </row>
    <row r="5711" spans="1:4" x14ac:dyDescent="0.25">
      <c r="A5711" t="s">
        <v>439</v>
      </c>
      <c r="B5711">
        <v>73</v>
      </c>
      <c r="C5711" t="s">
        <v>457</v>
      </c>
      <c r="D5711">
        <v>42</v>
      </c>
    </row>
    <row r="5712" spans="1:4" x14ac:dyDescent="0.25">
      <c r="A5712" t="s">
        <v>439</v>
      </c>
      <c r="B5712">
        <v>74</v>
      </c>
      <c r="C5712" t="s">
        <v>456</v>
      </c>
      <c r="D5712">
        <v>54</v>
      </c>
    </row>
    <row r="5713" spans="1:4" x14ac:dyDescent="0.25">
      <c r="A5713" t="s">
        <v>439</v>
      </c>
      <c r="B5713">
        <v>74</v>
      </c>
      <c r="C5713" t="s">
        <v>457</v>
      </c>
      <c r="D5713">
        <v>42</v>
      </c>
    </row>
    <row r="5714" spans="1:4" x14ac:dyDescent="0.25">
      <c r="A5714" t="s">
        <v>439</v>
      </c>
      <c r="B5714">
        <v>75</v>
      </c>
      <c r="C5714" t="s">
        <v>456</v>
      </c>
      <c r="D5714">
        <v>38</v>
      </c>
    </row>
    <row r="5715" spans="1:4" x14ac:dyDescent="0.25">
      <c r="A5715" t="s">
        <v>439</v>
      </c>
      <c r="B5715">
        <v>75</v>
      </c>
      <c r="C5715" t="s">
        <v>457</v>
      </c>
      <c r="D5715">
        <v>47</v>
      </c>
    </row>
    <row r="5716" spans="1:4" x14ac:dyDescent="0.25">
      <c r="A5716" t="s">
        <v>439</v>
      </c>
      <c r="B5716">
        <v>76</v>
      </c>
      <c r="C5716" t="s">
        <v>456</v>
      </c>
      <c r="D5716">
        <v>28</v>
      </c>
    </row>
    <row r="5717" spans="1:4" x14ac:dyDescent="0.25">
      <c r="A5717" t="s">
        <v>439</v>
      </c>
      <c r="B5717">
        <v>76</v>
      </c>
      <c r="C5717" t="s">
        <v>457</v>
      </c>
      <c r="D5717">
        <v>40</v>
      </c>
    </row>
    <row r="5718" spans="1:4" x14ac:dyDescent="0.25">
      <c r="A5718" t="s">
        <v>439</v>
      </c>
      <c r="B5718">
        <v>77</v>
      </c>
      <c r="C5718" t="s">
        <v>456</v>
      </c>
      <c r="D5718">
        <v>20</v>
      </c>
    </row>
    <row r="5719" spans="1:4" x14ac:dyDescent="0.25">
      <c r="A5719" t="s">
        <v>439</v>
      </c>
      <c r="B5719">
        <v>77</v>
      </c>
      <c r="C5719" t="s">
        <v>457</v>
      </c>
      <c r="D5719">
        <v>29</v>
      </c>
    </row>
    <row r="5720" spans="1:4" x14ac:dyDescent="0.25">
      <c r="A5720" t="s">
        <v>439</v>
      </c>
      <c r="B5720">
        <v>78</v>
      </c>
      <c r="C5720" t="s">
        <v>456</v>
      </c>
      <c r="D5720">
        <v>22</v>
      </c>
    </row>
    <row r="5721" spans="1:4" x14ac:dyDescent="0.25">
      <c r="A5721" t="s">
        <v>439</v>
      </c>
      <c r="B5721">
        <v>78</v>
      </c>
      <c r="C5721" t="s">
        <v>457</v>
      </c>
      <c r="D5721">
        <v>33</v>
      </c>
    </row>
    <row r="5722" spans="1:4" x14ac:dyDescent="0.25">
      <c r="A5722" t="s">
        <v>439</v>
      </c>
      <c r="B5722">
        <v>79</v>
      </c>
      <c r="C5722" t="s">
        <v>456</v>
      </c>
      <c r="D5722">
        <v>18</v>
      </c>
    </row>
    <row r="5723" spans="1:4" x14ac:dyDescent="0.25">
      <c r="A5723" t="s">
        <v>439</v>
      </c>
      <c r="B5723">
        <v>79</v>
      </c>
      <c r="C5723" t="s">
        <v>457</v>
      </c>
      <c r="D5723">
        <v>26</v>
      </c>
    </row>
    <row r="5724" spans="1:4" x14ac:dyDescent="0.25">
      <c r="A5724" t="s">
        <v>439</v>
      </c>
      <c r="B5724">
        <v>80</v>
      </c>
      <c r="C5724" t="s">
        <v>456</v>
      </c>
      <c r="D5724">
        <v>22</v>
      </c>
    </row>
    <row r="5725" spans="1:4" x14ac:dyDescent="0.25">
      <c r="A5725" t="s">
        <v>439</v>
      </c>
      <c r="B5725">
        <v>80</v>
      </c>
      <c r="C5725" t="s">
        <v>457</v>
      </c>
      <c r="D5725">
        <v>16</v>
      </c>
    </row>
    <row r="5726" spans="1:4" x14ac:dyDescent="0.25">
      <c r="A5726" t="s">
        <v>439</v>
      </c>
      <c r="B5726">
        <v>81</v>
      </c>
      <c r="C5726" t="s">
        <v>456</v>
      </c>
      <c r="D5726">
        <v>20</v>
      </c>
    </row>
    <row r="5727" spans="1:4" x14ac:dyDescent="0.25">
      <c r="A5727" t="s">
        <v>439</v>
      </c>
      <c r="B5727">
        <v>81</v>
      </c>
      <c r="C5727" t="s">
        <v>457</v>
      </c>
      <c r="D5727">
        <v>26</v>
      </c>
    </row>
    <row r="5728" spans="1:4" x14ac:dyDescent="0.25">
      <c r="A5728" t="s">
        <v>439</v>
      </c>
      <c r="B5728">
        <v>82</v>
      </c>
      <c r="C5728" t="s">
        <v>456</v>
      </c>
      <c r="D5728">
        <v>24</v>
      </c>
    </row>
    <row r="5729" spans="1:4" x14ac:dyDescent="0.25">
      <c r="A5729" t="s">
        <v>439</v>
      </c>
      <c r="B5729">
        <v>82</v>
      </c>
      <c r="C5729" t="s">
        <v>457</v>
      </c>
      <c r="D5729">
        <v>27</v>
      </c>
    </row>
    <row r="5730" spans="1:4" x14ac:dyDescent="0.25">
      <c r="A5730" t="s">
        <v>439</v>
      </c>
      <c r="B5730">
        <v>83</v>
      </c>
      <c r="C5730" t="s">
        <v>456</v>
      </c>
      <c r="D5730">
        <v>20</v>
      </c>
    </row>
    <row r="5731" spans="1:4" x14ac:dyDescent="0.25">
      <c r="A5731" t="s">
        <v>439</v>
      </c>
      <c r="B5731">
        <v>83</v>
      </c>
      <c r="C5731" t="s">
        <v>457</v>
      </c>
      <c r="D5731">
        <v>19</v>
      </c>
    </row>
    <row r="5732" spans="1:4" x14ac:dyDescent="0.25">
      <c r="A5732" t="s">
        <v>439</v>
      </c>
      <c r="B5732">
        <v>84</v>
      </c>
      <c r="C5732" t="s">
        <v>456</v>
      </c>
      <c r="D5732">
        <v>12</v>
      </c>
    </row>
    <row r="5733" spans="1:4" x14ac:dyDescent="0.25">
      <c r="A5733" t="s">
        <v>439</v>
      </c>
      <c r="B5733">
        <v>84</v>
      </c>
      <c r="C5733" t="s">
        <v>457</v>
      </c>
      <c r="D5733">
        <v>12</v>
      </c>
    </row>
    <row r="5734" spans="1:4" x14ac:dyDescent="0.25">
      <c r="A5734" t="s">
        <v>439</v>
      </c>
      <c r="B5734">
        <v>85</v>
      </c>
      <c r="C5734" t="s">
        <v>456</v>
      </c>
      <c r="D5734">
        <v>18</v>
      </c>
    </row>
    <row r="5735" spans="1:4" x14ac:dyDescent="0.25">
      <c r="A5735" t="s">
        <v>439</v>
      </c>
      <c r="B5735">
        <v>85</v>
      </c>
      <c r="C5735" t="s">
        <v>457</v>
      </c>
      <c r="D5735">
        <v>11</v>
      </c>
    </row>
    <row r="5736" spans="1:4" x14ac:dyDescent="0.25">
      <c r="A5736" t="s">
        <v>439</v>
      </c>
      <c r="B5736">
        <v>86</v>
      </c>
      <c r="C5736" t="s">
        <v>456</v>
      </c>
      <c r="D5736">
        <v>17</v>
      </c>
    </row>
    <row r="5737" spans="1:4" x14ac:dyDescent="0.25">
      <c r="A5737" t="s">
        <v>439</v>
      </c>
      <c r="B5737">
        <v>86</v>
      </c>
      <c r="C5737" t="s">
        <v>457</v>
      </c>
      <c r="D5737">
        <v>13</v>
      </c>
    </row>
    <row r="5738" spans="1:4" x14ac:dyDescent="0.25">
      <c r="A5738" t="s">
        <v>439</v>
      </c>
      <c r="B5738">
        <v>87</v>
      </c>
      <c r="C5738" t="s">
        <v>456</v>
      </c>
      <c r="D5738">
        <v>9</v>
      </c>
    </row>
    <row r="5739" spans="1:4" x14ac:dyDescent="0.25">
      <c r="A5739" t="s">
        <v>439</v>
      </c>
      <c r="B5739">
        <v>87</v>
      </c>
      <c r="C5739" t="s">
        <v>457</v>
      </c>
      <c r="D5739">
        <v>9</v>
      </c>
    </row>
    <row r="5740" spans="1:4" x14ac:dyDescent="0.25">
      <c r="A5740" t="s">
        <v>439</v>
      </c>
      <c r="B5740">
        <v>88</v>
      </c>
      <c r="C5740" t="s">
        <v>456</v>
      </c>
      <c r="D5740">
        <v>9</v>
      </c>
    </row>
    <row r="5741" spans="1:4" x14ac:dyDescent="0.25">
      <c r="A5741" t="s">
        <v>439</v>
      </c>
      <c r="B5741">
        <v>88</v>
      </c>
      <c r="C5741" t="s">
        <v>457</v>
      </c>
      <c r="D5741">
        <v>4</v>
      </c>
    </row>
    <row r="5742" spans="1:4" x14ac:dyDescent="0.25">
      <c r="A5742" t="s">
        <v>439</v>
      </c>
      <c r="B5742">
        <v>89</v>
      </c>
      <c r="C5742" t="s">
        <v>456</v>
      </c>
      <c r="D5742">
        <v>11</v>
      </c>
    </row>
    <row r="5743" spans="1:4" x14ac:dyDescent="0.25">
      <c r="A5743" t="s">
        <v>439</v>
      </c>
      <c r="B5743">
        <v>89</v>
      </c>
      <c r="C5743" t="s">
        <v>457</v>
      </c>
      <c r="D5743">
        <v>7</v>
      </c>
    </row>
    <row r="5744" spans="1:4" x14ac:dyDescent="0.25">
      <c r="A5744" t="s">
        <v>439</v>
      </c>
      <c r="B5744">
        <v>90</v>
      </c>
      <c r="C5744" t="s">
        <v>456</v>
      </c>
      <c r="D5744">
        <v>11</v>
      </c>
    </row>
    <row r="5745" spans="1:4" x14ac:dyDescent="0.25">
      <c r="A5745" t="s">
        <v>439</v>
      </c>
      <c r="B5745">
        <v>90</v>
      </c>
      <c r="C5745" t="s">
        <v>457</v>
      </c>
      <c r="D5745">
        <v>4</v>
      </c>
    </row>
    <row r="5746" spans="1:4" x14ac:dyDescent="0.25">
      <c r="A5746" t="s">
        <v>439</v>
      </c>
      <c r="B5746">
        <v>91</v>
      </c>
      <c r="C5746" t="s">
        <v>456</v>
      </c>
      <c r="D5746">
        <v>7</v>
      </c>
    </row>
    <row r="5747" spans="1:4" x14ac:dyDescent="0.25">
      <c r="A5747" t="s">
        <v>439</v>
      </c>
      <c r="B5747">
        <v>91</v>
      </c>
      <c r="C5747" t="s">
        <v>457</v>
      </c>
      <c r="D5747">
        <v>4</v>
      </c>
    </row>
    <row r="5748" spans="1:4" x14ac:dyDescent="0.25">
      <c r="A5748" t="s">
        <v>439</v>
      </c>
      <c r="B5748">
        <v>92</v>
      </c>
      <c r="C5748" t="s">
        <v>456</v>
      </c>
      <c r="D5748">
        <v>8</v>
      </c>
    </row>
    <row r="5749" spans="1:4" x14ac:dyDescent="0.25">
      <c r="A5749" t="s">
        <v>439</v>
      </c>
      <c r="B5749">
        <v>92</v>
      </c>
      <c r="C5749" t="s">
        <v>457</v>
      </c>
      <c r="D5749">
        <v>3</v>
      </c>
    </row>
    <row r="5750" spans="1:4" x14ac:dyDescent="0.25">
      <c r="A5750" t="s">
        <v>439</v>
      </c>
      <c r="B5750">
        <v>93</v>
      </c>
      <c r="C5750" t="s">
        <v>456</v>
      </c>
      <c r="D5750">
        <v>3</v>
      </c>
    </row>
    <row r="5751" spans="1:4" x14ac:dyDescent="0.25">
      <c r="A5751" t="s">
        <v>439</v>
      </c>
      <c r="B5751">
        <v>93</v>
      </c>
      <c r="C5751" t="s">
        <v>457</v>
      </c>
      <c r="D5751">
        <v>1</v>
      </c>
    </row>
    <row r="5752" spans="1:4" x14ac:dyDescent="0.25">
      <c r="A5752" t="s">
        <v>439</v>
      </c>
      <c r="B5752">
        <v>94</v>
      </c>
      <c r="C5752" t="s">
        <v>456</v>
      </c>
      <c r="D5752">
        <v>1</v>
      </c>
    </row>
    <row r="5753" spans="1:4" x14ac:dyDescent="0.25">
      <c r="A5753" t="s">
        <v>439</v>
      </c>
      <c r="B5753">
        <v>94</v>
      </c>
      <c r="C5753" t="s">
        <v>457</v>
      </c>
      <c r="D5753">
        <v>3</v>
      </c>
    </row>
    <row r="5754" spans="1:4" x14ac:dyDescent="0.25">
      <c r="A5754" t="s">
        <v>439</v>
      </c>
      <c r="B5754">
        <v>95</v>
      </c>
      <c r="C5754" t="s">
        <v>456</v>
      </c>
      <c r="D5754">
        <v>5</v>
      </c>
    </row>
    <row r="5755" spans="1:4" x14ac:dyDescent="0.25">
      <c r="A5755" t="s">
        <v>439</v>
      </c>
      <c r="B5755">
        <v>95</v>
      </c>
      <c r="C5755" t="s">
        <v>457</v>
      </c>
      <c r="D5755">
        <v>1</v>
      </c>
    </row>
    <row r="5756" spans="1:4" x14ac:dyDescent="0.25">
      <c r="A5756" t="s">
        <v>439</v>
      </c>
      <c r="B5756">
        <v>96</v>
      </c>
      <c r="C5756" t="s">
        <v>456</v>
      </c>
      <c r="D5756">
        <v>2</v>
      </c>
    </row>
    <row r="5757" spans="1:4" x14ac:dyDescent="0.25">
      <c r="A5757" t="s">
        <v>439</v>
      </c>
      <c r="B5757">
        <v>96</v>
      </c>
      <c r="C5757" t="s">
        <v>457</v>
      </c>
      <c r="D5757">
        <v>1</v>
      </c>
    </row>
    <row r="5758" spans="1:4" x14ac:dyDescent="0.25">
      <c r="A5758" t="s">
        <v>439</v>
      </c>
      <c r="B5758">
        <v>97</v>
      </c>
      <c r="C5758" t="s">
        <v>456</v>
      </c>
      <c r="D5758">
        <v>1</v>
      </c>
    </row>
    <row r="5759" spans="1:4" x14ac:dyDescent="0.25">
      <c r="A5759" t="s">
        <v>439</v>
      </c>
      <c r="B5759">
        <v>98</v>
      </c>
      <c r="C5759" t="s">
        <v>456</v>
      </c>
      <c r="D5759">
        <v>2</v>
      </c>
    </row>
    <row r="5760" spans="1:4" x14ac:dyDescent="0.25">
      <c r="A5760" t="s">
        <v>439</v>
      </c>
      <c r="B5760">
        <v>98</v>
      </c>
      <c r="C5760" t="s">
        <v>457</v>
      </c>
      <c r="D5760">
        <v>1</v>
      </c>
    </row>
    <row r="5761" spans="1:4" x14ac:dyDescent="0.25">
      <c r="A5761" t="s">
        <v>439</v>
      </c>
      <c r="B5761">
        <v>99</v>
      </c>
      <c r="C5761" t="s">
        <v>456</v>
      </c>
      <c r="D5761">
        <v>1</v>
      </c>
    </row>
    <row r="5762" spans="1:4" x14ac:dyDescent="0.25">
      <c r="A5762" t="s">
        <v>439</v>
      </c>
      <c r="B5762">
        <v>99</v>
      </c>
      <c r="C5762" t="s">
        <v>457</v>
      </c>
      <c r="D5762">
        <v>1</v>
      </c>
    </row>
    <row r="5763" spans="1:4" x14ac:dyDescent="0.25">
      <c r="A5763" t="s">
        <v>441</v>
      </c>
      <c r="B5763">
        <v>100</v>
      </c>
      <c r="C5763" t="s">
        <v>456</v>
      </c>
      <c r="D5763">
        <v>34</v>
      </c>
    </row>
    <row r="5764" spans="1:4" x14ac:dyDescent="0.25">
      <c r="A5764" t="s">
        <v>441</v>
      </c>
      <c r="B5764">
        <v>100</v>
      </c>
      <c r="C5764" t="s">
        <v>457</v>
      </c>
      <c r="D5764">
        <v>12</v>
      </c>
    </row>
    <row r="5765" spans="1:4" x14ac:dyDescent="0.25">
      <c r="A5765" t="s">
        <v>441</v>
      </c>
      <c r="B5765">
        <v>101</v>
      </c>
      <c r="C5765" t="s">
        <v>456</v>
      </c>
      <c r="D5765">
        <v>13</v>
      </c>
    </row>
    <row r="5766" spans="1:4" x14ac:dyDescent="0.25">
      <c r="A5766" t="s">
        <v>441</v>
      </c>
      <c r="B5766">
        <v>101</v>
      </c>
      <c r="C5766" t="s">
        <v>457</v>
      </c>
      <c r="D5766">
        <v>4</v>
      </c>
    </row>
    <row r="5767" spans="1:4" x14ac:dyDescent="0.25">
      <c r="A5767" t="s">
        <v>441</v>
      </c>
      <c r="B5767">
        <v>102</v>
      </c>
      <c r="C5767" t="s">
        <v>456</v>
      </c>
      <c r="D5767">
        <v>13</v>
      </c>
    </row>
    <row r="5768" spans="1:4" x14ac:dyDescent="0.25">
      <c r="A5768" t="s">
        <v>441</v>
      </c>
      <c r="B5768">
        <v>102</v>
      </c>
      <c r="C5768" t="s">
        <v>457</v>
      </c>
      <c r="D5768">
        <v>4</v>
      </c>
    </row>
    <row r="5769" spans="1:4" x14ac:dyDescent="0.25">
      <c r="A5769" t="s">
        <v>441</v>
      </c>
      <c r="B5769">
        <v>103</v>
      </c>
      <c r="C5769" t="s">
        <v>456</v>
      </c>
      <c r="D5769">
        <v>4</v>
      </c>
    </row>
    <row r="5770" spans="1:4" x14ac:dyDescent="0.25">
      <c r="A5770" t="s">
        <v>441</v>
      </c>
      <c r="B5770">
        <v>104</v>
      </c>
      <c r="C5770" t="s">
        <v>456</v>
      </c>
      <c r="D5770">
        <v>3</v>
      </c>
    </row>
    <row r="5771" spans="1:4" x14ac:dyDescent="0.25">
      <c r="A5771" t="s">
        <v>441</v>
      </c>
      <c r="B5771">
        <v>105</v>
      </c>
      <c r="C5771" t="s">
        <v>456</v>
      </c>
      <c r="D5771">
        <v>5</v>
      </c>
    </row>
    <row r="5772" spans="1:4" x14ac:dyDescent="0.25">
      <c r="A5772" t="s">
        <v>441</v>
      </c>
      <c r="B5772">
        <v>105</v>
      </c>
      <c r="C5772" t="s">
        <v>457</v>
      </c>
      <c r="D5772">
        <v>1</v>
      </c>
    </row>
    <row r="5773" spans="1:4" x14ac:dyDescent="0.25">
      <c r="A5773" t="s">
        <v>441</v>
      </c>
      <c r="B5773">
        <v>106</v>
      </c>
      <c r="C5773" t="s">
        <v>456</v>
      </c>
      <c r="D5773">
        <v>1</v>
      </c>
    </row>
    <row r="5774" spans="1:4" x14ac:dyDescent="0.25">
      <c r="A5774" t="s">
        <v>441</v>
      </c>
      <c r="B5774">
        <v>109</v>
      </c>
      <c r="C5774" t="s">
        <v>456</v>
      </c>
      <c r="D5774">
        <v>1</v>
      </c>
    </row>
    <row r="5775" spans="1:4" x14ac:dyDescent="0.25">
      <c r="A5775" t="s">
        <v>441</v>
      </c>
      <c r="B5775">
        <v>110</v>
      </c>
      <c r="C5775" t="s">
        <v>457</v>
      </c>
      <c r="D5775">
        <v>1</v>
      </c>
    </row>
    <row r="5776" spans="1:4" x14ac:dyDescent="0.25">
      <c r="A5776" t="s">
        <v>441</v>
      </c>
      <c r="B5776">
        <v>111</v>
      </c>
      <c r="C5776" t="s">
        <v>456</v>
      </c>
      <c r="D5776">
        <v>1</v>
      </c>
    </row>
    <row r="5777" spans="1:4" x14ac:dyDescent="0.25">
      <c r="A5777" t="s">
        <v>441</v>
      </c>
      <c r="B5777">
        <v>112</v>
      </c>
      <c r="C5777" t="s">
        <v>456</v>
      </c>
      <c r="D5777">
        <v>1</v>
      </c>
    </row>
    <row r="5778" spans="1:4" x14ac:dyDescent="0.25">
      <c r="A5778" t="s">
        <v>441</v>
      </c>
      <c r="B5778">
        <v>112</v>
      </c>
      <c r="C5778" t="s">
        <v>457</v>
      </c>
      <c r="D5778">
        <v>1</v>
      </c>
    </row>
    <row r="5779" spans="1:4" x14ac:dyDescent="0.25">
      <c r="A5779" t="s">
        <v>441</v>
      </c>
      <c r="B5779">
        <v>114</v>
      </c>
      <c r="C5779" t="s">
        <v>456</v>
      </c>
      <c r="D5779">
        <v>1</v>
      </c>
    </row>
    <row r="5780" spans="1:4" x14ac:dyDescent="0.25">
      <c r="A5780" t="s">
        <v>441</v>
      </c>
      <c r="B5780">
        <v>114</v>
      </c>
      <c r="C5780" t="s">
        <v>457</v>
      </c>
      <c r="D5780">
        <v>2</v>
      </c>
    </row>
    <row r="5781" spans="1:4" x14ac:dyDescent="0.25">
      <c r="A5781" t="s">
        <v>441</v>
      </c>
      <c r="B5781">
        <v>18</v>
      </c>
      <c r="C5781" t="s">
        <v>456</v>
      </c>
      <c r="D5781">
        <v>2474</v>
      </c>
    </row>
    <row r="5782" spans="1:4" x14ac:dyDescent="0.25">
      <c r="A5782" t="s">
        <v>441</v>
      </c>
      <c r="B5782">
        <v>18</v>
      </c>
      <c r="C5782" t="s">
        <v>457</v>
      </c>
      <c r="D5782">
        <v>2254</v>
      </c>
    </row>
    <row r="5783" spans="1:4" x14ac:dyDescent="0.25">
      <c r="A5783" t="s">
        <v>441</v>
      </c>
      <c r="B5783">
        <v>18</v>
      </c>
      <c r="C5783" t="s">
        <v>458</v>
      </c>
      <c r="D5783">
        <v>7</v>
      </c>
    </row>
    <row r="5784" spans="1:4" x14ac:dyDescent="0.25">
      <c r="A5784" t="s">
        <v>441</v>
      </c>
      <c r="B5784">
        <v>19</v>
      </c>
      <c r="C5784" t="s">
        <v>456</v>
      </c>
      <c r="D5784">
        <v>2883</v>
      </c>
    </row>
    <row r="5785" spans="1:4" x14ac:dyDescent="0.25">
      <c r="A5785" t="s">
        <v>441</v>
      </c>
      <c r="B5785">
        <v>19</v>
      </c>
      <c r="C5785" t="s">
        <v>457</v>
      </c>
      <c r="D5785">
        <v>2808</v>
      </c>
    </row>
    <row r="5786" spans="1:4" x14ac:dyDescent="0.25">
      <c r="A5786" t="s">
        <v>441</v>
      </c>
      <c r="B5786">
        <v>20</v>
      </c>
      <c r="C5786" t="s">
        <v>456</v>
      </c>
      <c r="D5786">
        <v>2925</v>
      </c>
    </row>
    <row r="5787" spans="1:4" x14ac:dyDescent="0.25">
      <c r="A5787" t="s">
        <v>441</v>
      </c>
      <c r="B5787">
        <v>20</v>
      </c>
      <c r="C5787" t="s">
        <v>457</v>
      </c>
      <c r="D5787">
        <v>2769</v>
      </c>
    </row>
    <row r="5788" spans="1:4" x14ac:dyDescent="0.25">
      <c r="A5788" t="s">
        <v>441</v>
      </c>
      <c r="B5788">
        <v>20</v>
      </c>
      <c r="C5788" t="s">
        <v>458</v>
      </c>
      <c r="D5788">
        <v>2</v>
      </c>
    </row>
    <row r="5789" spans="1:4" x14ac:dyDescent="0.25">
      <c r="A5789" t="s">
        <v>441</v>
      </c>
      <c r="B5789">
        <v>21</v>
      </c>
      <c r="C5789" t="s">
        <v>456</v>
      </c>
      <c r="D5789">
        <v>3050</v>
      </c>
    </row>
    <row r="5790" spans="1:4" x14ac:dyDescent="0.25">
      <c r="A5790" t="s">
        <v>441</v>
      </c>
      <c r="B5790">
        <v>21</v>
      </c>
      <c r="C5790" t="s">
        <v>457</v>
      </c>
      <c r="D5790">
        <v>2890</v>
      </c>
    </row>
    <row r="5791" spans="1:4" x14ac:dyDescent="0.25">
      <c r="A5791" t="s">
        <v>441</v>
      </c>
      <c r="B5791">
        <v>21</v>
      </c>
      <c r="C5791" t="s">
        <v>458</v>
      </c>
      <c r="D5791">
        <v>4</v>
      </c>
    </row>
    <row r="5792" spans="1:4" x14ac:dyDescent="0.25">
      <c r="A5792" t="s">
        <v>441</v>
      </c>
      <c r="B5792">
        <v>22</v>
      </c>
      <c r="C5792" t="s">
        <v>456</v>
      </c>
      <c r="D5792">
        <v>3305</v>
      </c>
    </row>
    <row r="5793" spans="1:4" x14ac:dyDescent="0.25">
      <c r="A5793" t="s">
        <v>441</v>
      </c>
      <c r="B5793">
        <v>22</v>
      </c>
      <c r="C5793" t="s">
        <v>457</v>
      </c>
      <c r="D5793">
        <v>3226</v>
      </c>
    </row>
    <row r="5794" spans="1:4" x14ac:dyDescent="0.25">
      <c r="A5794" t="s">
        <v>441</v>
      </c>
      <c r="B5794">
        <v>22</v>
      </c>
      <c r="C5794" t="s">
        <v>458</v>
      </c>
      <c r="D5794">
        <v>2</v>
      </c>
    </row>
    <row r="5795" spans="1:4" x14ac:dyDescent="0.25">
      <c r="A5795" t="s">
        <v>441</v>
      </c>
      <c r="B5795">
        <v>23</v>
      </c>
      <c r="C5795" t="s">
        <v>456</v>
      </c>
      <c r="D5795">
        <v>3496</v>
      </c>
    </row>
    <row r="5796" spans="1:4" x14ac:dyDescent="0.25">
      <c r="A5796" t="s">
        <v>441</v>
      </c>
      <c r="B5796">
        <v>23</v>
      </c>
      <c r="C5796" t="s">
        <v>457</v>
      </c>
      <c r="D5796">
        <v>3212</v>
      </c>
    </row>
    <row r="5797" spans="1:4" x14ac:dyDescent="0.25">
      <c r="A5797" t="s">
        <v>441</v>
      </c>
      <c r="B5797">
        <v>23</v>
      </c>
      <c r="C5797" t="s">
        <v>458</v>
      </c>
      <c r="D5797">
        <v>1</v>
      </c>
    </row>
    <row r="5798" spans="1:4" x14ac:dyDescent="0.25">
      <c r="A5798" t="s">
        <v>441</v>
      </c>
      <c r="B5798">
        <v>24</v>
      </c>
      <c r="C5798" t="s">
        <v>456</v>
      </c>
      <c r="D5798">
        <v>3491</v>
      </c>
    </row>
    <row r="5799" spans="1:4" x14ac:dyDescent="0.25">
      <c r="A5799" t="s">
        <v>441</v>
      </c>
      <c r="B5799">
        <v>24</v>
      </c>
      <c r="C5799" t="s">
        <v>457</v>
      </c>
      <c r="D5799">
        <v>3593</v>
      </c>
    </row>
    <row r="5800" spans="1:4" x14ac:dyDescent="0.25">
      <c r="A5800" t="s">
        <v>441</v>
      </c>
      <c r="B5800">
        <v>24</v>
      </c>
      <c r="C5800" t="s">
        <v>458</v>
      </c>
      <c r="D5800">
        <v>1</v>
      </c>
    </row>
    <row r="5801" spans="1:4" x14ac:dyDescent="0.25">
      <c r="A5801" t="s">
        <v>441</v>
      </c>
      <c r="B5801">
        <v>25</v>
      </c>
      <c r="C5801" t="s">
        <v>456</v>
      </c>
      <c r="D5801">
        <v>3606</v>
      </c>
    </row>
    <row r="5802" spans="1:4" x14ac:dyDescent="0.25">
      <c r="A5802" t="s">
        <v>441</v>
      </c>
      <c r="B5802">
        <v>25</v>
      </c>
      <c r="C5802" t="s">
        <v>457</v>
      </c>
      <c r="D5802">
        <v>3464</v>
      </c>
    </row>
    <row r="5803" spans="1:4" x14ac:dyDescent="0.25">
      <c r="A5803" t="s">
        <v>441</v>
      </c>
      <c r="B5803">
        <v>25</v>
      </c>
      <c r="C5803" t="s">
        <v>458</v>
      </c>
      <c r="D5803">
        <v>2</v>
      </c>
    </row>
    <row r="5804" spans="1:4" x14ac:dyDescent="0.25">
      <c r="A5804" t="s">
        <v>441</v>
      </c>
      <c r="B5804">
        <v>26</v>
      </c>
      <c r="C5804" t="s">
        <v>456</v>
      </c>
      <c r="D5804">
        <v>3942</v>
      </c>
    </row>
    <row r="5805" spans="1:4" x14ac:dyDescent="0.25">
      <c r="A5805" t="s">
        <v>441</v>
      </c>
      <c r="B5805">
        <v>26</v>
      </c>
      <c r="C5805" t="s">
        <v>457</v>
      </c>
      <c r="D5805">
        <v>3716</v>
      </c>
    </row>
    <row r="5806" spans="1:4" x14ac:dyDescent="0.25">
      <c r="A5806" t="s">
        <v>441</v>
      </c>
      <c r="B5806">
        <v>26</v>
      </c>
      <c r="C5806" t="s">
        <v>458</v>
      </c>
      <c r="D5806">
        <v>1</v>
      </c>
    </row>
    <row r="5807" spans="1:4" x14ac:dyDescent="0.25">
      <c r="A5807" t="s">
        <v>441</v>
      </c>
      <c r="B5807">
        <v>27</v>
      </c>
      <c r="C5807" t="s">
        <v>456</v>
      </c>
      <c r="D5807">
        <v>3893</v>
      </c>
    </row>
    <row r="5808" spans="1:4" x14ac:dyDescent="0.25">
      <c r="A5808" t="s">
        <v>441</v>
      </c>
      <c r="B5808">
        <v>27</v>
      </c>
      <c r="C5808" t="s">
        <v>457</v>
      </c>
      <c r="D5808">
        <v>3688</v>
      </c>
    </row>
    <row r="5809" spans="1:4" x14ac:dyDescent="0.25">
      <c r="A5809" t="s">
        <v>441</v>
      </c>
      <c r="B5809">
        <v>27</v>
      </c>
      <c r="C5809" t="s">
        <v>458</v>
      </c>
      <c r="D5809">
        <v>4</v>
      </c>
    </row>
    <row r="5810" spans="1:4" x14ac:dyDescent="0.25">
      <c r="A5810" t="s">
        <v>441</v>
      </c>
      <c r="B5810">
        <v>28</v>
      </c>
      <c r="C5810" t="s">
        <v>456</v>
      </c>
      <c r="D5810">
        <v>3937</v>
      </c>
    </row>
    <row r="5811" spans="1:4" x14ac:dyDescent="0.25">
      <c r="A5811" t="s">
        <v>441</v>
      </c>
      <c r="B5811">
        <v>28</v>
      </c>
      <c r="C5811" t="s">
        <v>457</v>
      </c>
      <c r="D5811">
        <v>3673</v>
      </c>
    </row>
    <row r="5812" spans="1:4" x14ac:dyDescent="0.25">
      <c r="A5812" t="s">
        <v>441</v>
      </c>
      <c r="B5812">
        <v>28</v>
      </c>
      <c r="C5812" t="s">
        <v>458</v>
      </c>
      <c r="D5812">
        <v>2</v>
      </c>
    </row>
    <row r="5813" spans="1:4" x14ac:dyDescent="0.25">
      <c r="A5813" t="s">
        <v>441</v>
      </c>
      <c r="B5813">
        <v>29</v>
      </c>
      <c r="C5813" t="s">
        <v>456</v>
      </c>
      <c r="D5813">
        <v>3778</v>
      </c>
    </row>
    <row r="5814" spans="1:4" x14ac:dyDescent="0.25">
      <c r="A5814" t="s">
        <v>441</v>
      </c>
      <c r="B5814">
        <v>29</v>
      </c>
      <c r="C5814" t="s">
        <v>457</v>
      </c>
      <c r="D5814">
        <v>3566</v>
      </c>
    </row>
    <row r="5815" spans="1:4" x14ac:dyDescent="0.25">
      <c r="A5815" t="s">
        <v>441</v>
      </c>
      <c r="B5815">
        <v>29</v>
      </c>
      <c r="C5815" t="s">
        <v>458</v>
      </c>
      <c r="D5815">
        <v>2</v>
      </c>
    </row>
    <row r="5816" spans="1:4" x14ac:dyDescent="0.25">
      <c r="A5816" t="s">
        <v>441</v>
      </c>
      <c r="B5816">
        <v>30</v>
      </c>
      <c r="C5816" t="s">
        <v>456</v>
      </c>
      <c r="D5816">
        <v>4118</v>
      </c>
    </row>
    <row r="5817" spans="1:4" x14ac:dyDescent="0.25">
      <c r="A5817" t="s">
        <v>441</v>
      </c>
      <c r="B5817">
        <v>30</v>
      </c>
      <c r="C5817" t="s">
        <v>457</v>
      </c>
      <c r="D5817">
        <v>3713</v>
      </c>
    </row>
    <row r="5818" spans="1:4" x14ac:dyDescent="0.25">
      <c r="A5818" t="s">
        <v>441</v>
      </c>
      <c r="B5818">
        <v>30</v>
      </c>
      <c r="C5818" t="s">
        <v>458</v>
      </c>
      <c r="D5818">
        <v>2</v>
      </c>
    </row>
    <row r="5819" spans="1:4" x14ac:dyDescent="0.25">
      <c r="A5819" t="s">
        <v>441</v>
      </c>
      <c r="B5819">
        <v>31</v>
      </c>
      <c r="C5819" t="s">
        <v>456</v>
      </c>
      <c r="D5819">
        <v>4078</v>
      </c>
    </row>
    <row r="5820" spans="1:4" x14ac:dyDescent="0.25">
      <c r="A5820" t="s">
        <v>441</v>
      </c>
      <c r="B5820">
        <v>31</v>
      </c>
      <c r="C5820" t="s">
        <v>457</v>
      </c>
      <c r="D5820">
        <v>3929</v>
      </c>
    </row>
    <row r="5821" spans="1:4" x14ac:dyDescent="0.25">
      <c r="A5821" t="s">
        <v>441</v>
      </c>
      <c r="B5821">
        <v>32</v>
      </c>
      <c r="C5821" t="s">
        <v>456</v>
      </c>
      <c r="D5821">
        <v>4200</v>
      </c>
    </row>
    <row r="5822" spans="1:4" x14ac:dyDescent="0.25">
      <c r="A5822" t="s">
        <v>441</v>
      </c>
      <c r="B5822">
        <v>32</v>
      </c>
      <c r="C5822" t="s">
        <v>457</v>
      </c>
      <c r="D5822">
        <v>3866</v>
      </c>
    </row>
    <row r="5823" spans="1:4" x14ac:dyDescent="0.25">
      <c r="A5823" t="s">
        <v>441</v>
      </c>
      <c r="B5823">
        <v>32</v>
      </c>
      <c r="C5823" t="s">
        <v>458</v>
      </c>
      <c r="D5823">
        <v>2</v>
      </c>
    </row>
    <row r="5824" spans="1:4" x14ac:dyDescent="0.25">
      <c r="A5824" t="s">
        <v>441</v>
      </c>
      <c r="B5824">
        <v>33</v>
      </c>
      <c r="C5824" t="s">
        <v>456</v>
      </c>
      <c r="D5824">
        <v>4225</v>
      </c>
    </row>
    <row r="5825" spans="1:4" x14ac:dyDescent="0.25">
      <c r="A5825" t="s">
        <v>441</v>
      </c>
      <c r="B5825">
        <v>33</v>
      </c>
      <c r="C5825" t="s">
        <v>457</v>
      </c>
      <c r="D5825">
        <v>3953</v>
      </c>
    </row>
    <row r="5826" spans="1:4" x14ac:dyDescent="0.25">
      <c r="A5826" t="s">
        <v>441</v>
      </c>
      <c r="B5826">
        <v>33</v>
      </c>
      <c r="C5826" t="s">
        <v>458</v>
      </c>
      <c r="D5826">
        <v>2</v>
      </c>
    </row>
    <row r="5827" spans="1:4" x14ac:dyDescent="0.25">
      <c r="A5827" t="s">
        <v>441</v>
      </c>
      <c r="B5827">
        <v>34</v>
      </c>
      <c r="C5827" t="s">
        <v>456</v>
      </c>
      <c r="D5827">
        <v>4254</v>
      </c>
    </row>
    <row r="5828" spans="1:4" x14ac:dyDescent="0.25">
      <c r="A5828" t="s">
        <v>441</v>
      </c>
      <c r="B5828">
        <v>34</v>
      </c>
      <c r="C5828" t="s">
        <v>457</v>
      </c>
      <c r="D5828">
        <v>3912</v>
      </c>
    </row>
    <row r="5829" spans="1:4" x14ac:dyDescent="0.25">
      <c r="A5829" t="s">
        <v>441</v>
      </c>
      <c r="B5829">
        <v>34</v>
      </c>
      <c r="C5829" t="s">
        <v>458</v>
      </c>
      <c r="D5829">
        <v>3</v>
      </c>
    </row>
    <row r="5830" spans="1:4" x14ac:dyDescent="0.25">
      <c r="A5830" t="s">
        <v>441</v>
      </c>
      <c r="B5830">
        <v>35</v>
      </c>
      <c r="C5830" t="s">
        <v>456</v>
      </c>
      <c r="D5830">
        <v>4270</v>
      </c>
    </row>
    <row r="5831" spans="1:4" x14ac:dyDescent="0.25">
      <c r="A5831" t="s">
        <v>441</v>
      </c>
      <c r="B5831">
        <v>35</v>
      </c>
      <c r="C5831" t="s">
        <v>457</v>
      </c>
      <c r="D5831">
        <v>3946</v>
      </c>
    </row>
    <row r="5832" spans="1:4" x14ac:dyDescent="0.25">
      <c r="A5832" t="s">
        <v>441</v>
      </c>
      <c r="B5832">
        <v>36</v>
      </c>
      <c r="C5832" t="s">
        <v>456</v>
      </c>
      <c r="D5832">
        <v>4136</v>
      </c>
    </row>
    <row r="5833" spans="1:4" x14ac:dyDescent="0.25">
      <c r="A5833" t="s">
        <v>441</v>
      </c>
      <c r="B5833">
        <v>36</v>
      </c>
      <c r="C5833" t="s">
        <v>457</v>
      </c>
      <c r="D5833">
        <v>3960</v>
      </c>
    </row>
    <row r="5834" spans="1:4" x14ac:dyDescent="0.25">
      <c r="A5834" t="s">
        <v>441</v>
      </c>
      <c r="B5834">
        <v>36</v>
      </c>
      <c r="C5834" t="s">
        <v>458</v>
      </c>
      <c r="D5834">
        <v>1</v>
      </c>
    </row>
    <row r="5835" spans="1:4" x14ac:dyDescent="0.25">
      <c r="A5835" t="s">
        <v>441</v>
      </c>
      <c r="B5835">
        <v>37</v>
      </c>
      <c r="C5835" t="s">
        <v>456</v>
      </c>
      <c r="D5835">
        <v>4022</v>
      </c>
    </row>
    <row r="5836" spans="1:4" x14ac:dyDescent="0.25">
      <c r="A5836" t="s">
        <v>441</v>
      </c>
      <c r="B5836">
        <v>37</v>
      </c>
      <c r="C5836" t="s">
        <v>457</v>
      </c>
      <c r="D5836">
        <v>3842</v>
      </c>
    </row>
    <row r="5837" spans="1:4" x14ac:dyDescent="0.25">
      <c r="A5837" t="s">
        <v>441</v>
      </c>
      <c r="B5837">
        <v>37</v>
      </c>
      <c r="C5837" t="s">
        <v>458</v>
      </c>
      <c r="D5837">
        <v>2</v>
      </c>
    </row>
    <row r="5838" spans="1:4" x14ac:dyDescent="0.25">
      <c r="A5838" t="s">
        <v>441</v>
      </c>
      <c r="B5838">
        <v>38</v>
      </c>
      <c r="C5838" t="s">
        <v>456</v>
      </c>
      <c r="D5838">
        <v>3829</v>
      </c>
    </row>
    <row r="5839" spans="1:4" x14ac:dyDescent="0.25">
      <c r="A5839" t="s">
        <v>441</v>
      </c>
      <c r="B5839">
        <v>38</v>
      </c>
      <c r="C5839" t="s">
        <v>457</v>
      </c>
      <c r="D5839">
        <v>3685</v>
      </c>
    </row>
    <row r="5840" spans="1:4" x14ac:dyDescent="0.25">
      <c r="A5840" t="s">
        <v>441</v>
      </c>
      <c r="B5840">
        <v>38</v>
      </c>
      <c r="C5840" t="s">
        <v>458</v>
      </c>
      <c r="D5840">
        <v>3</v>
      </c>
    </row>
    <row r="5841" spans="1:4" x14ac:dyDescent="0.25">
      <c r="A5841" t="s">
        <v>441</v>
      </c>
      <c r="B5841">
        <v>39</v>
      </c>
      <c r="C5841" t="s">
        <v>456</v>
      </c>
      <c r="D5841">
        <v>3905</v>
      </c>
    </row>
    <row r="5842" spans="1:4" x14ac:dyDescent="0.25">
      <c r="A5842" t="s">
        <v>441</v>
      </c>
      <c r="B5842">
        <v>39</v>
      </c>
      <c r="C5842" t="s">
        <v>457</v>
      </c>
      <c r="D5842">
        <v>3579</v>
      </c>
    </row>
    <row r="5843" spans="1:4" x14ac:dyDescent="0.25">
      <c r="A5843" t="s">
        <v>441</v>
      </c>
      <c r="B5843">
        <v>39</v>
      </c>
      <c r="C5843" t="s">
        <v>458</v>
      </c>
      <c r="D5843">
        <v>3</v>
      </c>
    </row>
    <row r="5844" spans="1:4" x14ac:dyDescent="0.25">
      <c r="A5844" t="s">
        <v>441</v>
      </c>
      <c r="B5844">
        <v>40</v>
      </c>
      <c r="C5844" t="s">
        <v>456</v>
      </c>
      <c r="D5844">
        <v>3680</v>
      </c>
    </row>
    <row r="5845" spans="1:4" x14ac:dyDescent="0.25">
      <c r="A5845" t="s">
        <v>441</v>
      </c>
      <c r="B5845">
        <v>40</v>
      </c>
      <c r="C5845" t="s">
        <v>457</v>
      </c>
      <c r="D5845">
        <v>3540</v>
      </c>
    </row>
    <row r="5846" spans="1:4" x14ac:dyDescent="0.25">
      <c r="A5846" t="s">
        <v>441</v>
      </c>
      <c r="B5846">
        <v>40</v>
      </c>
      <c r="C5846" t="s">
        <v>458</v>
      </c>
      <c r="D5846">
        <v>2</v>
      </c>
    </row>
    <row r="5847" spans="1:4" x14ac:dyDescent="0.25">
      <c r="A5847" t="s">
        <v>441</v>
      </c>
      <c r="B5847">
        <v>41</v>
      </c>
      <c r="C5847" t="s">
        <v>456</v>
      </c>
      <c r="D5847">
        <v>3770</v>
      </c>
    </row>
    <row r="5848" spans="1:4" x14ac:dyDescent="0.25">
      <c r="A5848" t="s">
        <v>441</v>
      </c>
      <c r="B5848">
        <v>41</v>
      </c>
      <c r="C5848" t="s">
        <v>457</v>
      </c>
      <c r="D5848">
        <v>3512</v>
      </c>
    </row>
    <row r="5849" spans="1:4" x14ac:dyDescent="0.25">
      <c r="A5849" t="s">
        <v>441</v>
      </c>
      <c r="B5849">
        <v>41</v>
      </c>
      <c r="C5849" t="s">
        <v>458</v>
      </c>
      <c r="D5849">
        <v>2</v>
      </c>
    </row>
    <row r="5850" spans="1:4" x14ac:dyDescent="0.25">
      <c r="A5850" t="s">
        <v>441</v>
      </c>
      <c r="B5850">
        <v>42</v>
      </c>
      <c r="C5850" t="s">
        <v>456</v>
      </c>
      <c r="D5850">
        <v>3691</v>
      </c>
    </row>
    <row r="5851" spans="1:4" x14ac:dyDescent="0.25">
      <c r="A5851" t="s">
        <v>441</v>
      </c>
      <c r="B5851">
        <v>42</v>
      </c>
      <c r="C5851" t="s">
        <v>457</v>
      </c>
      <c r="D5851">
        <v>3542</v>
      </c>
    </row>
    <row r="5852" spans="1:4" x14ac:dyDescent="0.25">
      <c r="A5852" t="s">
        <v>441</v>
      </c>
      <c r="B5852">
        <v>42</v>
      </c>
      <c r="C5852" t="s">
        <v>458</v>
      </c>
      <c r="D5852">
        <v>3</v>
      </c>
    </row>
    <row r="5853" spans="1:4" x14ac:dyDescent="0.25">
      <c r="A5853" t="s">
        <v>441</v>
      </c>
      <c r="B5853">
        <v>43</v>
      </c>
      <c r="C5853" t="s">
        <v>456</v>
      </c>
      <c r="D5853">
        <v>3625</v>
      </c>
    </row>
    <row r="5854" spans="1:4" x14ac:dyDescent="0.25">
      <c r="A5854" t="s">
        <v>441</v>
      </c>
      <c r="B5854">
        <v>43</v>
      </c>
      <c r="C5854" t="s">
        <v>457</v>
      </c>
      <c r="D5854">
        <v>3399</v>
      </c>
    </row>
    <row r="5855" spans="1:4" x14ac:dyDescent="0.25">
      <c r="A5855" t="s">
        <v>441</v>
      </c>
      <c r="B5855">
        <v>44</v>
      </c>
      <c r="C5855" t="s">
        <v>456</v>
      </c>
      <c r="D5855">
        <v>3850</v>
      </c>
    </row>
    <row r="5856" spans="1:4" x14ac:dyDescent="0.25">
      <c r="A5856" t="s">
        <v>441</v>
      </c>
      <c r="B5856">
        <v>44</v>
      </c>
      <c r="C5856" t="s">
        <v>457</v>
      </c>
      <c r="D5856">
        <v>3660</v>
      </c>
    </row>
    <row r="5857" spans="1:4" x14ac:dyDescent="0.25">
      <c r="A5857" t="s">
        <v>441</v>
      </c>
      <c r="B5857">
        <v>44</v>
      </c>
      <c r="C5857" t="s">
        <v>458</v>
      </c>
      <c r="D5857">
        <v>4</v>
      </c>
    </row>
    <row r="5858" spans="1:4" x14ac:dyDescent="0.25">
      <c r="A5858" t="s">
        <v>441</v>
      </c>
      <c r="B5858">
        <v>45</v>
      </c>
      <c r="C5858" t="s">
        <v>456</v>
      </c>
      <c r="D5858">
        <v>4107</v>
      </c>
    </row>
    <row r="5859" spans="1:4" x14ac:dyDescent="0.25">
      <c r="A5859" t="s">
        <v>441</v>
      </c>
      <c r="B5859">
        <v>45</v>
      </c>
      <c r="C5859" t="s">
        <v>457</v>
      </c>
      <c r="D5859">
        <v>4002</v>
      </c>
    </row>
    <row r="5860" spans="1:4" x14ac:dyDescent="0.25">
      <c r="A5860" t="s">
        <v>441</v>
      </c>
      <c r="B5860">
        <v>45</v>
      </c>
      <c r="C5860" t="s">
        <v>458</v>
      </c>
      <c r="D5860">
        <v>1</v>
      </c>
    </row>
    <row r="5861" spans="1:4" x14ac:dyDescent="0.25">
      <c r="A5861" t="s">
        <v>441</v>
      </c>
      <c r="B5861">
        <v>46</v>
      </c>
      <c r="C5861" t="s">
        <v>456</v>
      </c>
      <c r="D5861">
        <v>4435</v>
      </c>
    </row>
    <row r="5862" spans="1:4" x14ac:dyDescent="0.25">
      <c r="A5862" t="s">
        <v>441</v>
      </c>
      <c r="B5862">
        <v>46</v>
      </c>
      <c r="C5862" t="s">
        <v>457</v>
      </c>
      <c r="D5862">
        <v>4278</v>
      </c>
    </row>
    <row r="5863" spans="1:4" x14ac:dyDescent="0.25">
      <c r="A5863" t="s">
        <v>441</v>
      </c>
      <c r="B5863">
        <v>46</v>
      </c>
      <c r="C5863" t="s">
        <v>458</v>
      </c>
      <c r="D5863">
        <v>2</v>
      </c>
    </row>
    <row r="5864" spans="1:4" x14ac:dyDescent="0.25">
      <c r="A5864" t="s">
        <v>441</v>
      </c>
      <c r="B5864">
        <v>47</v>
      </c>
      <c r="C5864" t="s">
        <v>456</v>
      </c>
      <c r="D5864">
        <v>4356</v>
      </c>
    </row>
    <row r="5865" spans="1:4" x14ac:dyDescent="0.25">
      <c r="A5865" t="s">
        <v>441</v>
      </c>
      <c r="B5865">
        <v>47</v>
      </c>
      <c r="C5865" t="s">
        <v>457</v>
      </c>
      <c r="D5865">
        <v>4224</v>
      </c>
    </row>
    <row r="5866" spans="1:4" x14ac:dyDescent="0.25">
      <c r="A5866" t="s">
        <v>441</v>
      </c>
      <c r="B5866">
        <v>47</v>
      </c>
      <c r="C5866" t="s">
        <v>458</v>
      </c>
      <c r="D5866">
        <v>2</v>
      </c>
    </row>
    <row r="5867" spans="1:4" x14ac:dyDescent="0.25">
      <c r="A5867" t="s">
        <v>441</v>
      </c>
      <c r="B5867">
        <v>48</v>
      </c>
      <c r="C5867" t="s">
        <v>456</v>
      </c>
      <c r="D5867">
        <v>4085</v>
      </c>
    </row>
    <row r="5868" spans="1:4" x14ac:dyDescent="0.25">
      <c r="A5868" t="s">
        <v>441</v>
      </c>
      <c r="B5868">
        <v>48</v>
      </c>
      <c r="C5868" t="s">
        <v>457</v>
      </c>
      <c r="D5868">
        <v>4087</v>
      </c>
    </row>
    <row r="5869" spans="1:4" x14ac:dyDescent="0.25">
      <c r="A5869" t="s">
        <v>441</v>
      </c>
      <c r="B5869">
        <v>48</v>
      </c>
      <c r="C5869" t="s">
        <v>458</v>
      </c>
      <c r="D5869">
        <v>1</v>
      </c>
    </row>
    <row r="5870" spans="1:4" x14ac:dyDescent="0.25">
      <c r="A5870" t="s">
        <v>441</v>
      </c>
      <c r="B5870">
        <v>49</v>
      </c>
      <c r="C5870" t="s">
        <v>456</v>
      </c>
      <c r="D5870">
        <v>4090</v>
      </c>
    </row>
    <row r="5871" spans="1:4" x14ac:dyDescent="0.25">
      <c r="A5871" t="s">
        <v>441</v>
      </c>
      <c r="B5871">
        <v>49</v>
      </c>
      <c r="C5871" t="s">
        <v>457</v>
      </c>
      <c r="D5871">
        <v>3975</v>
      </c>
    </row>
    <row r="5872" spans="1:4" x14ac:dyDescent="0.25">
      <c r="A5872" t="s">
        <v>441</v>
      </c>
      <c r="B5872">
        <v>49</v>
      </c>
      <c r="C5872" t="s">
        <v>458</v>
      </c>
      <c r="D5872">
        <v>1</v>
      </c>
    </row>
    <row r="5873" spans="1:4" x14ac:dyDescent="0.25">
      <c r="A5873" t="s">
        <v>441</v>
      </c>
      <c r="B5873">
        <v>50</v>
      </c>
      <c r="C5873" t="s">
        <v>456</v>
      </c>
      <c r="D5873">
        <v>4185</v>
      </c>
    </row>
    <row r="5874" spans="1:4" x14ac:dyDescent="0.25">
      <c r="A5874" t="s">
        <v>441</v>
      </c>
      <c r="B5874">
        <v>50</v>
      </c>
      <c r="C5874" t="s">
        <v>457</v>
      </c>
      <c r="D5874">
        <v>3888</v>
      </c>
    </row>
    <row r="5875" spans="1:4" x14ac:dyDescent="0.25">
      <c r="A5875" t="s">
        <v>441</v>
      </c>
      <c r="B5875">
        <v>50</v>
      </c>
      <c r="C5875" t="s">
        <v>458</v>
      </c>
      <c r="D5875">
        <v>2</v>
      </c>
    </row>
    <row r="5876" spans="1:4" x14ac:dyDescent="0.25">
      <c r="A5876" t="s">
        <v>441</v>
      </c>
      <c r="B5876">
        <v>51</v>
      </c>
      <c r="C5876" t="s">
        <v>456</v>
      </c>
      <c r="D5876">
        <v>4364</v>
      </c>
    </row>
    <row r="5877" spans="1:4" x14ac:dyDescent="0.25">
      <c r="A5877" t="s">
        <v>441</v>
      </c>
      <c r="B5877">
        <v>51</v>
      </c>
      <c r="C5877" t="s">
        <v>457</v>
      </c>
      <c r="D5877">
        <v>4150</v>
      </c>
    </row>
    <row r="5878" spans="1:4" x14ac:dyDescent="0.25">
      <c r="A5878" t="s">
        <v>441</v>
      </c>
      <c r="B5878">
        <v>51</v>
      </c>
      <c r="C5878" t="s">
        <v>458</v>
      </c>
      <c r="D5878">
        <v>2</v>
      </c>
    </row>
    <row r="5879" spans="1:4" x14ac:dyDescent="0.25">
      <c r="A5879" t="s">
        <v>441</v>
      </c>
      <c r="B5879">
        <v>52</v>
      </c>
      <c r="C5879" t="s">
        <v>456</v>
      </c>
      <c r="D5879">
        <v>4550</v>
      </c>
    </row>
    <row r="5880" spans="1:4" x14ac:dyDescent="0.25">
      <c r="A5880" t="s">
        <v>441</v>
      </c>
      <c r="B5880">
        <v>52</v>
      </c>
      <c r="C5880" t="s">
        <v>457</v>
      </c>
      <c r="D5880">
        <v>4245</v>
      </c>
    </row>
    <row r="5881" spans="1:4" x14ac:dyDescent="0.25">
      <c r="A5881" t="s">
        <v>441</v>
      </c>
      <c r="B5881">
        <v>52</v>
      </c>
      <c r="C5881" t="s">
        <v>458</v>
      </c>
      <c r="D5881">
        <v>2</v>
      </c>
    </row>
    <row r="5882" spans="1:4" x14ac:dyDescent="0.25">
      <c r="A5882" t="s">
        <v>441</v>
      </c>
      <c r="B5882">
        <v>53</v>
      </c>
      <c r="C5882" t="s">
        <v>456</v>
      </c>
      <c r="D5882">
        <v>4696</v>
      </c>
    </row>
    <row r="5883" spans="1:4" x14ac:dyDescent="0.25">
      <c r="A5883" t="s">
        <v>441</v>
      </c>
      <c r="B5883">
        <v>53</v>
      </c>
      <c r="C5883" t="s">
        <v>457</v>
      </c>
      <c r="D5883">
        <v>4627</v>
      </c>
    </row>
    <row r="5884" spans="1:4" x14ac:dyDescent="0.25">
      <c r="A5884" t="s">
        <v>441</v>
      </c>
      <c r="B5884">
        <v>53</v>
      </c>
      <c r="C5884" t="s">
        <v>458</v>
      </c>
      <c r="D5884">
        <v>1</v>
      </c>
    </row>
    <row r="5885" spans="1:4" x14ac:dyDescent="0.25">
      <c r="A5885" t="s">
        <v>441</v>
      </c>
      <c r="B5885">
        <v>54</v>
      </c>
      <c r="C5885" t="s">
        <v>456</v>
      </c>
      <c r="D5885">
        <v>4886</v>
      </c>
    </row>
    <row r="5886" spans="1:4" x14ac:dyDescent="0.25">
      <c r="A5886" t="s">
        <v>441</v>
      </c>
      <c r="B5886">
        <v>54</v>
      </c>
      <c r="C5886" t="s">
        <v>457</v>
      </c>
      <c r="D5886">
        <v>4742</v>
      </c>
    </row>
    <row r="5887" spans="1:4" x14ac:dyDescent="0.25">
      <c r="A5887" t="s">
        <v>441</v>
      </c>
      <c r="B5887">
        <v>54</v>
      </c>
      <c r="C5887" t="s">
        <v>458</v>
      </c>
      <c r="D5887">
        <v>2</v>
      </c>
    </row>
    <row r="5888" spans="1:4" x14ac:dyDescent="0.25">
      <c r="A5888" t="s">
        <v>441</v>
      </c>
      <c r="B5888">
        <v>55</v>
      </c>
      <c r="C5888" t="s">
        <v>456</v>
      </c>
      <c r="D5888">
        <v>4830</v>
      </c>
    </row>
    <row r="5889" spans="1:4" x14ac:dyDescent="0.25">
      <c r="A5889" t="s">
        <v>441</v>
      </c>
      <c r="B5889">
        <v>55</v>
      </c>
      <c r="C5889" t="s">
        <v>457</v>
      </c>
      <c r="D5889">
        <v>4664</v>
      </c>
    </row>
    <row r="5890" spans="1:4" x14ac:dyDescent="0.25">
      <c r="A5890" t="s">
        <v>441</v>
      </c>
      <c r="B5890">
        <v>55</v>
      </c>
      <c r="C5890" t="s">
        <v>458</v>
      </c>
      <c r="D5890">
        <v>3</v>
      </c>
    </row>
    <row r="5891" spans="1:4" x14ac:dyDescent="0.25">
      <c r="A5891" t="s">
        <v>441</v>
      </c>
      <c r="B5891">
        <v>56</v>
      </c>
      <c r="C5891" t="s">
        <v>456</v>
      </c>
      <c r="D5891">
        <v>4891</v>
      </c>
    </row>
    <row r="5892" spans="1:4" x14ac:dyDescent="0.25">
      <c r="A5892" t="s">
        <v>441</v>
      </c>
      <c r="B5892">
        <v>56</v>
      </c>
      <c r="C5892" t="s">
        <v>457</v>
      </c>
      <c r="D5892">
        <v>4617</v>
      </c>
    </row>
    <row r="5893" spans="1:4" x14ac:dyDescent="0.25">
      <c r="A5893" t="s">
        <v>441</v>
      </c>
      <c r="B5893">
        <v>57</v>
      </c>
      <c r="C5893" t="s">
        <v>456</v>
      </c>
      <c r="D5893">
        <v>4696</v>
      </c>
    </row>
    <row r="5894" spans="1:4" x14ac:dyDescent="0.25">
      <c r="A5894" t="s">
        <v>441</v>
      </c>
      <c r="B5894">
        <v>57</v>
      </c>
      <c r="C5894" t="s">
        <v>457</v>
      </c>
      <c r="D5894">
        <v>4394</v>
      </c>
    </row>
    <row r="5895" spans="1:4" x14ac:dyDescent="0.25">
      <c r="A5895" t="s">
        <v>441</v>
      </c>
      <c r="B5895">
        <v>57</v>
      </c>
      <c r="C5895" t="s">
        <v>458</v>
      </c>
      <c r="D5895">
        <v>3</v>
      </c>
    </row>
    <row r="5896" spans="1:4" x14ac:dyDescent="0.25">
      <c r="A5896" t="s">
        <v>441</v>
      </c>
      <c r="B5896">
        <v>58</v>
      </c>
      <c r="C5896" t="s">
        <v>456</v>
      </c>
      <c r="D5896">
        <v>4813</v>
      </c>
    </row>
    <row r="5897" spans="1:4" x14ac:dyDescent="0.25">
      <c r="A5897" t="s">
        <v>441</v>
      </c>
      <c r="B5897">
        <v>58</v>
      </c>
      <c r="C5897" t="s">
        <v>457</v>
      </c>
      <c r="D5897">
        <v>4548</v>
      </c>
    </row>
    <row r="5898" spans="1:4" x14ac:dyDescent="0.25">
      <c r="A5898" t="s">
        <v>441</v>
      </c>
      <c r="B5898">
        <v>58</v>
      </c>
      <c r="C5898" t="s">
        <v>458</v>
      </c>
      <c r="D5898">
        <v>2</v>
      </c>
    </row>
    <row r="5899" spans="1:4" x14ac:dyDescent="0.25">
      <c r="A5899" t="s">
        <v>441</v>
      </c>
      <c r="B5899">
        <v>59</v>
      </c>
      <c r="C5899" t="s">
        <v>456</v>
      </c>
      <c r="D5899">
        <v>4593</v>
      </c>
    </row>
    <row r="5900" spans="1:4" x14ac:dyDescent="0.25">
      <c r="A5900" t="s">
        <v>441</v>
      </c>
      <c r="B5900">
        <v>59</v>
      </c>
      <c r="C5900" t="s">
        <v>457</v>
      </c>
      <c r="D5900">
        <v>4419</v>
      </c>
    </row>
    <row r="5901" spans="1:4" x14ac:dyDescent="0.25">
      <c r="A5901" t="s">
        <v>441</v>
      </c>
      <c r="B5901">
        <v>59</v>
      </c>
      <c r="C5901" t="s">
        <v>458</v>
      </c>
      <c r="D5901">
        <v>5</v>
      </c>
    </row>
    <row r="5902" spans="1:4" x14ac:dyDescent="0.25">
      <c r="A5902" t="s">
        <v>441</v>
      </c>
      <c r="B5902">
        <v>60</v>
      </c>
      <c r="C5902" t="s">
        <v>456</v>
      </c>
      <c r="D5902">
        <v>4522</v>
      </c>
    </row>
    <row r="5903" spans="1:4" x14ac:dyDescent="0.25">
      <c r="A5903" t="s">
        <v>441</v>
      </c>
      <c r="B5903">
        <v>60</v>
      </c>
      <c r="C5903" t="s">
        <v>457</v>
      </c>
      <c r="D5903">
        <v>4304</v>
      </c>
    </row>
    <row r="5904" spans="1:4" x14ac:dyDescent="0.25">
      <c r="A5904" t="s">
        <v>441</v>
      </c>
      <c r="B5904">
        <v>61</v>
      </c>
      <c r="C5904" t="s">
        <v>456</v>
      </c>
      <c r="D5904">
        <v>4444</v>
      </c>
    </row>
    <row r="5905" spans="1:4" x14ac:dyDescent="0.25">
      <c r="A5905" t="s">
        <v>441</v>
      </c>
      <c r="B5905">
        <v>61</v>
      </c>
      <c r="C5905" t="s">
        <v>457</v>
      </c>
      <c r="D5905">
        <v>4181</v>
      </c>
    </row>
    <row r="5906" spans="1:4" x14ac:dyDescent="0.25">
      <c r="A5906" t="s">
        <v>441</v>
      </c>
      <c r="B5906">
        <v>61</v>
      </c>
      <c r="C5906" t="s">
        <v>458</v>
      </c>
      <c r="D5906">
        <v>2</v>
      </c>
    </row>
    <row r="5907" spans="1:4" x14ac:dyDescent="0.25">
      <c r="A5907" t="s">
        <v>441</v>
      </c>
      <c r="B5907">
        <v>62</v>
      </c>
      <c r="C5907" t="s">
        <v>456</v>
      </c>
      <c r="D5907">
        <v>4303</v>
      </c>
    </row>
    <row r="5908" spans="1:4" x14ac:dyDescent="0.25">
      <c r="A5908" t="s">
        <v>441</v>
      </c>
      <c r="B5908">
        <v>62</v>
      </c>
      <c r="C5908" t="s">
        <v>457</v>
      </c>
      <c r="D5908">
        <v>4008</v>
      </c>
    </row>
    <row r="5909" spans="1:4" x14ac:dyDescent="0.25">
      <c r="A5909" t="s">
        <v>441</v>
      </c>
      <c r="B5909">
        <v>62</v>
      </c>
      <c r="C5909" t="s">
        <v>458</v>
      </c>
      <c r="D5909">
        <v>1</v>
      </c>
    </row>
    <row r="5910" spans="1:4" x14ac:dyDescent="0.25">
      <c r="A5910" t="s">
        <v>441</v>
      </c>
      <c r="B5910">
        <v>63</v>
      </c>
      <c r="C5910" t="s">
        <v>456</v>
      </c>
      <c r="D5910">
        <v>4144</v>
      </c>
    </row>
    <row r="5911" spans="1:4" x14ac:dyDescent="0.25">
      <c r="A5911" t="s">
        <v>441</v>
      </c>
      <c r="B5911">
        <v>63</v>
      </c>
      <c r="C5911" t="s">
        <v>457</v>
      </c>
      <c r="D5911">
        <v>3749</v>
      </c>
    </row>
    <row r="5912" spans="1:4" x14ac:dyDescent="0.25">
      <c r="A5912" t="s">
        <v>441</v>
      </c>
      <c r="B5912">
        <v>63</v>
      </c>
      <c r="C5912" t="s">
        <v>458</v>
      </c>
      <c r="D5912">
        <v>3</v>
      </c>
    </row>
    <row r="5913" spans="1:4" x14ac:dyDescent="0.25">
      <c r="A5913" t="s">
        <v>441</v>
      </c>
      <c r="B5913">
        <v>64</v>
      </c>
      <c r="C5913" t="s">
        <v>456</v>
      </c>
      <c r="D5913">
        <v>3968</v>
      </c>
    </row>
    <row r="5914" spans="1:4" x14ac:dyDescent="0.25">
      <c r="A5914" t="s">
        <v>441</v>
      </c>
      <c r="B5914">
        <v>64</v>
      </c>
      <c r="C5914" t="s">
        <v>457</v>
      </c>
      <c r="D5914">
        <v>3676</v>
      </c>
    </row>
    <row r="5915" spans="1:4" x14ac:dyDescent="0.25">
      <c r="A5915" t="s">
        <v>441</v>
      </c>
      <c r="B5915">
        <v>64</v>
      </c>
      <c r="C5915" t="s">
        <v>458</v>
      </c>
      <c r="D5915">
        <v>2</v>
      </c>
    </row>
    <row r="5916" spans="1:4" x14ac:dyDescent="0.25">
      <c r="A5916" t="s">
        <v>441</v>
      </c>
      <c r="B5916">
        <v>65</v>
      </c>
      <c r="C5916" t="s">
        <v>456</v>
      </c>
      <c r="D5916">
        <v>3717</v>
      </c>
    </row>
    <row r="5917" spans="1:4" x14ac:dyDescent="0.25">
      <c r="A5917" t="s">
        <v>441</v>
      </c>
      <c r="B5917">
        <v>65</v>
      </c>
      <c r="C5917" t="s">
        <v>457</v>
      </c>
      <c r="D5917">
        <v>3301</v>
      </c>
    </row>
    <row r="5918" spans="1:4" x14ac:dyDescent="0.25">
      <c r="A5918" t="s">
        <v>441</v>
      </c>
      <c r="B5918">
        <v>65</v>
      </c>
      <c r="C5918" t="s">
        <v>458</v>
      </c>
      <c r="D5918">
        <v>1</v>
      </c>
    </row>
    <row r="5919" spans="1:4" x14ac:dyDescent="0.25">
      <c r="A5919" t="s">
        <v>441</v>
      </c>
      <c r="B5919">
        <v>66</v>
      </c>
      <c r="C5919" t="s">
        <v>456</v>
      </c>
      <c r="D5919">
        <v>3442</v>
      </c>
    </row>
    <row r="5920" spans="1:4" x14ac:dyDescent="0.25">
      <c r="A5920" t="s">
        <v>441</v>
      </c>
      <c r="B5920">
        <v>66</v>
      </c>
      <c r="C5920" t="s">
        <v>457</v>
      </c>
      <c r="D5920">
        <v>3008</v>
      </c>
    </row>
    <row r="5921" spans="1:4" x14ac:dyDescent="0.25">
      <c r="A5921" t="s">
        <v>441</v>
      </c>
      <c r="B5921">
        <v>66</v>
      </c>
      <c r="C5921" t="s">
        <v>458</v>
      </c>
      <c r="D5921">
        <v>3</v>
      </c>
    </row>
    <row r="5922" spans="1:4" x14ac:dyDescent="0.25">
      <c r="A5922" t="s">
        <v>441</v>
      </c>
      <c r="B5922">
        <v>67</v>
      </c>
      <c r="C5922" t="s">
        <v>456</v>
      </c>
      <c r="D5922">
        <v>3361</v>
      </c>
    </row>
    <row r="5923" spans="1:4" x14ac:dyDescent="0.25">
      <c r="A5923" t="s">
        <v>441</v>
      </c>
      <c r="B5923">
        <v>67</v>
      </c>
      <c r="C5923" t="s">
        <v>457</v>
      </c>
      <c r="D5923">
        <v>2961</v>
      </c>
    </row>
    <row r="5924" spans="1:4" x14ac:dyDescent="0.25">
      <c r="A5924" t="s">
        <v>441</v>
      </c>
      <c r="B5924">
        <v>67</v>
      </c>
      <c r="C5924" t="s">
        <v>458</v>
      </c>
      <c r="D5924">
        <v>2</v>
      </c>
    </row>
    <row r="5925" spans="1:4" x14ac:dyDescent="0.25">
      <c r="A5925" t="s">
        <v>441</v>
      </c>
      <c r="B5925">
        <v>68</v>
      </c>
      <c r="C5925" t="s">
        <v>456</v>
      </c>
      <c r="D5925">
        <v>3290</v>
      </c>
    </row>
    <row r="5926" spans="1:4" x14ac:dyDescent="0.25">
      <c r="A5926" t="s">
        <v>441</v>
      </c>
      <c r="B5926">
        <v>68</v>
      </c>
      <c r="C5926" t="s">
        <v>457</v>
      </c>
      <c r="D5926">
        <v>2942</v>
      </c>
    </row>
    <row r="5927" spans="1:4" x14ac:dyDescent="0.25">
      <c r="A5927" t="s">
        <v>441</v>
      </c>
      <c r="B5927">
        <v>68</v>
      </c>
      <c r="C5927" t="s">
        <v>458</v>
      </c>
      <c r="D5927">
        <v>1</v>
      </c>
    </row>
    <row r="5928" spans="1:4" x14ac:dyDescent="0.25">
      <c r="A5928" t="s">
        <v>441</v>
      </c>
      <c r="B5928">
        <v>69</v>
      </c>
      <c r="C5928" t="s">
        <v>456</v>
      </c>
      <c r="D5928">
        <v>3370</v>
      </c>
    </row>
    <row r="5929" spans="1:4" x14ac:dyDescent="0.25">
      <c r="A5929" t="s">
        <v>441</v>
      </c>
      <c r="B5929">
        <v>69</v>
      </c>
      <c r="C5929" t="s">
        <v>457</v>
      </c>
      <c r="D5929">
        <v>3023</v>
      </c>
    </row>
    <row r="5930" spans="1:4" x14ac:dyDescent="0.25">
      <c r="A5930" t="s">
        <v>441</v>
      </c>
      <c r="B5930">
        <v>70</v>
      </c>
      <c r="C5930" t="s">
        <v>456</v>
      </c>
      <c r="D5930">
        <v>2851</v>
      </c>
    </row>
    <row r="5931" spans="1:4" x14ac:dyDescent="0.25">
      <c r="A5931" t="s">
        <v>441</v>
      </c>
      <c r="B5931">
        <v>70</v>
      </c>
      <c r="C5931" t="s">
        <v>457</v>
      </c>
      <c r="D5931">
        <v>2530</v>
      </c>
    </row>
    <row r="5932" spans="1:4" x14ac:dyDescent="0.25">
      <c r="A5932" t="s">
        <v>441</v>
      </c>
      <c r="B5932">
        <v>71</v>
      </c>
      <c r="C5932" t="s">
        <v>456</v>
      </c>
      <c r="D5932">
        <v>2400</v>
      </c>
    </row>
    <row r="5933" spans="1:4" x14ac:dyDescent="0.25">
      <c r="A5933" t="s">
        <v>441</v>
      </c>
      <c r="B5933">
        <v>71</v>
      </c>
      <c r="C5933" t="s">
        <v>457</v>
      </c>
      <c r="D5933">
        <v>2063</v>
      </c>
    </row>
    <row r="5934" spans="1:4" x14ac:dyDescent="0.25">
      <c r="A5934" t="s">
        <v>441</v>
      </c>
      <c r="B5934">
        <v>71</v>
      </c>
      <c r="C5934" t="s">
        <v>458</v>
      </c>
      <c r="D5934">
        <v>2</v>
      </c>
    </row>
    <row r="5935" spans="1:4" x14ac:dyDescent="0.25">
      <c r="A5935" t="s">
        <v>441</v>
      </c>
      <c r="B5935">
        <v>72</v>
      </c>
      <c r="C5935" t="s">
        <v>456</v>
      </c>
      <c r="D5935">
        <v>2369</v>
      </c>
    </row>
    <row r="5936" spans="1:4" x14ac:dyDescent="0.25">
      <c r="A5936" t="s">
        <v>441</v>
      </c>
      <c r="B5936">
        <v>72</v>
      </c>
      <c r="C5936" t="s">
        <v>457</v>
      </c>
      <c r="D5936">
        <v>1978</v>
      </c>
    </row>
    <row r="5937" spans="1:4" x14ac:dyDescent="0.25">
      <c r="A5937" t="s">
        <v>441</v>
      </c>
      <c r="B5937">
        <v>73</v>
      </c>
      <c r="C5937" t="s">
        <v>456</v>
      </c>
      <c r="D5937">
        <v>2226</v>
      </c>
    </row>
    <row r="5938" spans="1:4" x14ac:dyDescent="0.25">
      <c r="A5938" t="s">
        <v>441</v>
      </c>
      <c r="B5938">
        <v>73</v>
      </c>
      <c r="C5938" t="s">
        <v>457</v>
      </c>
      <c r="D5938">
        <v>1999</v>
      </c>
    </row>
    <row r="5939" spans="1:4" x14ac:dyDescent="0.25">
      <c r="A5939" t="s">
        <v>441</v>
      </c>
      <c r="B5939">
        <v>73</v>
      </c>
      <c r="C5939" t="s">
        <v>458</v>
      </c>
      <c r="D5939">
        <v>1</v>
      </c>
    </row>
    <row r="5940" spans="1:4" x14ac:dyDescent="0.25">
      <c r="A5940" t="s">
        <v>441</v>
      </c>
      <c r="B5940">
        <v>74</v>
      </c>
      <c r="C5940" t="s">
        <v>456</v>
      </c>
      <c r="D5940">
        <v>1947</v>
      </c>
    </row>
    <row r="5941" spans="1:4" x14ac:dyDescent="0.25">
      <c r="A5941" t="s">
        <v>441</v>
      </c>
      <c r="B5941">
        <v>74</v>
      </c>
      <c r="C5941" t="s">
        <v>457</v>
      </c>
      <c r="D5941">
        <v>1831</v>
      </c>
    </row>
    <row r="5942" spans="1:4" x14ac:dyDescent="0.25">
      <c r="A5942" t="s">
        <v>441</v>
      </c>
      <c r="B5942">
        <v>74</v>
      </c>
      <c r="C5942" t="s">
        <v>458</v>
      </c>
      <c r="D5942">
        <v>1</v>
      </c>
    </row>
    <row r="5943" spans="1:4" x14ac:dyDescent="0.25">
      <c r="A5943" t="s">
        <v>441</v>
      </c>
      <c r="B5943">
        <v>75</v>
      </c>
      <c r="C5943" t="s">
        <v>456</v>
      </c>
      <c r="D5943">
        <v>1743</v>
      </c>
    </row>
    <row r="5944" spans="1:4" x14ac:dyDescent="0.25">
      <c r="A5944" t="s">
        <v>441</v>
      </c>
      <c r="B5944">
        <v>75</v>
      </c>
      <c r="C5944" t="s">
        <v>457</v>
      </c>
      <c r="D5944">
        <v>1528</v>
      </c>
    </row>
    <row r="5945" spans="1:4" x14ac:dyDescent="0.25">
      <c r="A5945" t="s">
        <v>441</v>
      </c>
      <c r="B5945">
        <v>76</v>
      </c>
      <c r="C5945" t="s">
        <v>456</v>
      </c>
      <c r="D5945">
        <v>1617</v>
      </c>
    </row>
    <row r="5946" spans="1:4" x14ac:dyDescent="0.25">
      <c r="A5946" t="s">
        <v>441</v>
      </c>
      <c r="B5946">
        <v>76</v>
      </c>
      <c r="C5946" t="s">
        <v>457</v>
      </c>
      <c r="D5946">
        <v>1346</v>
      </c>
    </row>
    <row r="5947" spans="1:4" x14ac:dyDescent="0.25">
      <c r="A5947" t="s">
        <v>441</v>
      </c>
      <c r="B5947">
        <v>76</v>
      </c>
      <c r="C5947" t="s">
        <v>458</v>
      </c>
      <c r="D5947">
        <v>2</v>
      </c>
    </row>
    <row r="5948" spans="1:4" x14ac:dyDescent="0.25">
      <c r="A5948" t="s">
        <v>441</v>
      </c>
      <c r="B5948">
        <v>77</v>
      </c>
      <c r="C5948" t="s">
        <v>456</v>
      </c>
      <c r="D5948">
        <v>1426</v>
      </c>
    </row>
    <row r="5949" spans="1:4" x14ac:dyDescent="0.25">
      <c r="A5949" t="s">
        <v>441</v>
      </c>
      <c r="B5949">
        <v>77</v>
      </c>
      <c r="C5949" t="s">
        <v>457</v>
      </c>
      <c r="D5949">
        <v>1274</v>
      </c>
    </row>
    <row r="5950" spans="1:4" x14ac:dyDescent="0.25">
      <c r="A5950" t="s">
        <v>441</v>
      </c>
      <c r="B5950">
        <v>78</v>
      </c>
      <c r="C5950" t="s">
        <v>456</v>
      </c>
      <c r="D5950">
        <v>1328</v>
      </c>
    </row>
    <row r="5951" spans="1:4" x14ac:dyDescent="0.25">
      <c r="A5951" t="s">
        <v>441</v>
      </c>
      <c r="B5951">
        <v>78</v>
      </c>
      <c r="C5951" t="s">
        <v>457</v>
      </c>
      <c r="D5951">
        <v>1151</v>
      </c>
    </row>
    <row r="5952" spans="1:4" x14ac:dyDescent="0.25">
      <c r="A5952" t="s">
        <v>441</v>
      </c>
      <c r="B5952">
        <v>78</v>
      </c>
      <c r="C5952" t="s">
        <v>458</v>
      </c>
      <c r="D5952">
        <v>1</v>
      </c>
    </row>
    <row r="5953" spans="1:4" x14ac:dyDescent="0.25">
      <c r="A5953" t="s">
        <v>441</v>
      </c>
      <c r="B5953">
        <v>79</v>
      </c>
      <c r="C5953" t="s">
        <v>456</v>
      </c>
      <c r="D5953">
        <v>1359</v>
      </c>
    </row>
    <row r="5954" spans="1:4" x14ac:dyDescent="0.25">
      <c r="A5954" t="s">
        <v>441</v>
      </c>
      <c r="B5954">
        <v>79</v>
      </c>
      <c r="C5954" t="s">
        <v>457</v>
      </c>
      <c r="D5954">
        <v>985</v>
      </c>
    </row>
    <row r="5955" spans="1:4" x14ac:dyDescent="0.25">
      <c r="A5955" t="s">
        <v>441</v>
      </c>
      <c r="B5955">
        <v>79</v>
      </c>
      <c r="C5955" t="s">
        <v>458</v>
      </c>
      <c r="D5955">
        <v>1</v>
      </c>
    </row>
    <row r="5956" spans="1:4" x14ac:dyDescent="0.25">
      <c r="A5956" t="s">
        <v>441</v>
      </c>
      <c r="B5956">
        <v>80</v>
      </c>
      <c r="C5956" t="s">
        <v>456</v>
      </c>
      <c r="D5956">
        <v>1154</v>
      </c>
    </row>
    <row r="5957" spans="1:4" x14ac:dyDescent="0.25">
      <c r="A5957" t="s">
        <v>441</v>
      </c>
      <c r="B5957">
        <v>80</v>
      </c>
      <c r="C5957" t="s">
        <v>457</v>
      </c>
      <c r="D5957">
        <v>885</v>
      </c>
    </row>
    <row r="5958" spans="1:4" x14ac:dyDescent="0.25">
      <c r="A5958" t="s">
        <v>441</v>
      </c>
      <c r="B5958">
        <v>81</v>
      </c>
      <c r="C5958" t="s">
        <v>456</v>
      </c>
      <c r="D5958">
        <v>1122</v>
      </c>
    </row>
    <row r="5959" spans="1:4" x14ac:dyDescent="0.25">
      <c r="A5959" t="s">
        <v>441</v>
      </c>
      <c r="B5959">
        <v>81</v>
      </c>
      <c r="C5959" t="s">
        <v>457</v>
      </c>
      <c r="D5959">
        <v>864</v>
      </c>
    </row>
    <row r="5960" spans="1:4" x14ac:dyDescent="0.25">
      <c r="A5960" t="s">
        <v>441</v>
      </c>
      <c r="B5960">
        <v>82</v>
      </c>
      <c r="C5960" t="s">
        <v>456</v>
      </c>
      <c r="D5960">
        <v>1036</v>
      </c>
    </row>
    <row r="5961" spans="1:4" x14ac:dyDescent="0.25">
      <c r="A5961" t="s">
        <v>441</v>
      </c>
      <c r="B5961">
        <v>82</v>
      </c>
      <c r="C5961" t="s">
        <v>457</v>
      </c>
      <c r="D5961">
        <v>773</v>
      </c>
    </row>
    <row r="5962" spans="1:4" x14ac:dyDescent="0.25">
      <c r="A5962" t="s">
        <v>441</v>
      </c>
      <c r="B5962">
        <v>83</v>
      </c>
      <c r="C5962" t="s">
        <v>456</v>
      </c>
      <c r="D5962">
        <v>894</v>
      </c>
    </row>
    <row r="5963" spans="1:4" x14ac:dyDescent="0.25">
      <c r="A5963" t="s">
        <v>441</v>
      </c>
      <c r="B5963">
        <v>83</v>
      </c>
      <c r="C5963" t="s">
        <v>457</v>
      </c>
      <c r="D5963">
        <v>711</v>
      </c>
    </row>
    <row r="5964" spans="1:4" x14ac:dyDescent="0.25">
      <c r="A5964" t="s">
        <v>441</v>
      </c>
      <c r="B5964">
        <v>84</v>
      </c>
      <c r="C5964" t="s">
        <v>456</v>
      </c>
      <c r="D5964">
        <v>903</v>
      </c>
    </row>
    <row r="5965" spans="1:4" x14ac:dyDescent="0.25">
      <c r="A5965" t="s">
        <v>441</v>
      </c>
      <c r="B5965">
        <v>84</v>
      </c>
      <c r="C5965" t="s">
        <v>457</v>
      </c>
      <c r="D5965">
        <v>661</v>
      </c>
    </row>
    <row r="5966" spans="1:4" x14ac:dyDescent="0.25">
      <c r="A5966" t="s">
        <v>441</v>
      </c>
      <c r="B5966">
        <v>85</v>
      </c>
      <c r="C5966" t="s">
        <v>456</v>
      </c>
      <c r="D5966">
        <v>821</v>
      </c>
    </row>
    <row r="5967" spans="1:4" x14ac:dyDescent="0.25">
      <c r="A5967" t="s">
        <v>441</v>
      </c>
      <c r="B5967">
        <v>85</v>
      </c>
      <c r="C5967" t="s">
        <v>457</v>
      </c>
      <c r="D5967">
        <v>602</v>
      </c>
    </row>
    <row r="5968" spans="1:4" x14ac:dyDescent="0.25">
      <c r="A5968" t="s">
        <v>441</v>
      </c>
      <c r="B5968">
        <v>85</v>
      </c>
      <c r="C5968" t="s">
        <v>458</v>
      </c>
      <c r="D5968">
        <v>1</v>
      </c>
    </row>
    <row r="5969" spans="1:4" x14ac:dyDescent="0.25">
      <c r="A5969" t="s">
        <v>441</v>
      </c>
      <c r="B5969">
        <v>86</v>
      </c>
      <c r="C5969" t="s">
        <v>456</v>
      </c>
      <c r="D5969">
        <v>705</v>
      </c>
    </row>
    <row r="5970" spans="1:4" x14ac:dyDescent="0.25">
      <c r="A5970" t="s">
        <v>441</v>
      </c>
      <c r="B5970">
        <v>86</v>
      </c>
      <c r="C5970" t="s">
        <v>457</v>
      </c>
      <c r="D5970">
        <v>540</v>
      </c>
    </row>
    <row r="5971" spans="1:4" x14ac:dyDescent="0.25">
      <c r="A5971" t="s">
        <v>441</v>
      </c>
      <c r="B5971">
        <v>86</v>
      </c>
      <c r="C5971" t="s">
        <v>458</v>
      </c>
      <c r="D5971">
        <v>1</v>
      </c>
    </row>
    <row r="5972" spans="1:4" x14ac:dyDescent="0.25">
      <c r="A5972" t="s">
        <v>441</v>
      </c>
      <c r="B5972">
        <v>87</v>
      </c>
      <c r="C5972" t="s">
        <v>456</v>
      </c>
      <c r="D5972">
        <v>623</v>
      </c>
    </row>
    <row r="5973" spans="1:4" x14ac:dyDescent="0.25">
      <c r="A5973" t="s">
        <v>441</v>
      </c>
      <c r="B5973">
        <v>87</v>
      </c>
      <c r="C5973" t="s">
        <v>457</v>
      </c>
      <c r="D5973">
        <v>438</v>
      </c>
    </row>
    <row r="5974" spans="1:4" x14ac:dyDescent="0.25">
      <c r="A5974" t="s">
        <v>441</v>
      </c>
      <c r="B5974">
        <v>88</v>
      </c>
      <c r="C5974" t="s">
        <v>456</v>
      </c>
      <c r="D5974">
        <v>610</v>
      </c>
    </row>
    <row r="5975" spans="1:4" x14ac:dyDescent="0.25">
      <c r="A5975" t="s">
        <v>441</v>
      </c>
      <c r="B5975">
        <v>88</v>
      </c>
      <c r="C5975" t="s">
        <v>457</v>
      </c>
      <c r="D5975">
        <v>358</v>
      </c>
    </row>
    <row r="5976" spans="1:4" x14ac:dyDescent="0.25">
      <c r="A5976" t="s">
        <v>441</v>
      </c>
      <c r="B5976">
        <v>89</v>
      </c>
      <c r="C5976" t="s">
        <v>456</v>
      </c>
      <c r="D5976">
        <v>486</v>
      </c>
    </row>
    <row r="5977" spans="1:4" x14ac:dyDescent="0.25">
      <c r="A5977" t="s">
        <v>441</v>
      </c>
      <c r="B5977">
        <v>89</v>
      </c>
      <c r="C5977" t="s">
        <v>457</v>
      </c>
      <c r="D5977">
        <v>328</v>
      </c>
    </row>
    <row r="5978" spans="1:4" x14ac:dyDescent="0.25">
      <c r="A5978" t="s">
        <v>441</v>
      </c>
      <c r="B5978">
        <v>89</v>
      </c>
      <c r="C5978" t="s">
        <v>458</v>
      </c>
      <c r="D5978">
        <v>1</v>
      </c>
    </row>
    <row r="5979" spans="1:4" x14ac:dyDescent="0.25">
      <c r="A5979" t="s">
        <v>441</v>
      </c>
      <c r="B5979">
        <v>90</v>
      </c>
      <c r="C5979" t="s">
        <v>456</v>
      </c>
      <c r="D5979">
        <v>493</v>
      </c>
    </row>
    <row r="5980" spans="1:4" x14ac:dyDescent="0.25">
      <c r="A5980" t="s">
        <v>441</v>
      </c>
      <c r="B5980">
        <v>90</v>
      </c>
      <c r="C5980" t="s">
        <v>457</v>
      </c>
      <c r="D5980">
        <v>258</v>
      </c>
    </row>
    <row r="5981" spans="1:4" x14ac:dyDescent="0.25">
      <c r="A5981" t="s">
        <v>441</v>
      </c>
      <c r="B5981">
        <v>91</v>
      </c>
      <c r="C5981" t="s">
        <v>456</v>
      </c>
      <c r="D5981">
        <v>447</v>
      </c>
    </row>
    <row r="5982" spans="1:4" x14ac:dyDescent="0.25">
      <c r="A5982" t="s">
        <v>441</v>
      </c>
      <c r="B5982">
        <v>91</v>
      </c>
      <c r="C5982" t="s">
        <v>457</v>
      </c>
      <c r="D5982">
        <v>206</v>
      </c>
    </row>
    <row r="5983" spans="1:4" x14ac:dyDescent="0.25">
      <c r="A5983" t="s">
        <v>441</v>
      </c>
      <c r="B5983">
        <v>92</v>
      </c>
      <c r="C5983" t="s">
        <v>456</v>
      </c>
      <c r="D5983">
        <v>401</v>
      </c>
    </row>
    <row r="5984" spans="1:4" x14ac:dyDescent="0.25">
      <c r="A5984" t="s">
        <v>441</v>
      </c>
      <c r="B5984">
        <v>92</v>
      </c>
      <c r="C5984" t="s">
        <v>457</v>
      </c>
      <c r="D5984">
        <v>183</v>
      </c>
    </row>
    <row r="5985" spans="1:4" x14ac:dyDescent="0.25">
      <c r="A5985" t="s">
        <v>441</v>
      </c>
      <c r="B5985">
        <v>93</v>
      </c>
      <c r="C5985" t="s">
        <v>456</v>
      </c>
      <c r="D5985">
        <v>289</v>
      </c>
    </row>
    <row r="5986" spans="1:4" x14ac:dyDescent="0.25">
      <c r="A5986" t="s">
        <v>441</v>
      </c>
      <c r="B5986">
        <v>93</v>
      </c>
      <c r="C5986" t="s">
        <v>457</v>
      </c>
      <c r="D5986">
        <v>148</v>
      </c>
    </row>
    <row r="5987" spans="1:4" x14ac:dyDescent="0.25">
      <c r="A5987" t="s">
        <v>441</v>
      </c>
      <c r="B5987">
        <v>94</v>
      </c>
      <c r="C5987" t="s">
        <v>456</v>
      </c>
      <c r="D5987">
        <v>226</v>
      </c>
    </row>
    <row r="5988" spans="1:4" x14ac:dyDescent="0.25">
      <c r="A5988" t="s">
        <v>441</v>
      </c>
      <c r="B5988">
        <v>94</v>
      </c>
      <c r="C5988" t="s">
        <v>457</v>
      </c>
      <c r="D5988">
        <v>100</v>
      </c>
    </row>
    <row r="5989" spans="1:4" x14ac:dyDescent="0.25">
      <c r="A5989" t="s">
        <v>441</v>
      </c>
      <c r="B5989">
        <v>95</v>
      </c>
      <c r="C5989" t="s">
        <v>456</v>
      </c>
      <c r="D5989">
        <v>175</v>
      </c>
    </row>
    <row r="5990" spans="1:4" x14ac:dyDescent="0.25">
      <c r="A5990" t="s">
        <v>441</v>
      </c>
      <c r="B5990">
        <v>95</v>
      </c>
      <c r="C5990" t="s">
        <v>457</v>
      </c>
      <c r="D5990">
        <v>84</v>
      </c>
    </row>
    <row r="5991" spans="1:4" x14ac:dyDescent="0.25">
      <c r="A5991" t="s">
        <v>441</v>
      </c>
      <c r="B5991">
        <v>96</v>
      </c>
      <c r="C5991" t="s">
        <v>456</v>
      </c>
      <c r="D5991">
        <v>126</v>
      </c>
    </row>
    <row r="5992" spans="1:4" x14ac:dyDescent="0.25">
      <c r="A5992" t="s">
        <v>441</v>
      </c>
      <c r="B5992">
        <v>96</v>
      </c>
      <c r="C5992" t="s">
        <v>457</v>
      </c>
      <c r="D5992">
        <v>54</v>
      </c>
    </row>
    <row r="5993" spans="1:4" x14ac:dyDescent="0.25">
      <c r="A5993" t="s">
        <v>441</v>
      </c>
      <c r="B5993">
        <v>97</v>
      </c>
      <c r="C5993" t="s">
        <v>456</v>
      </c>
      <c r="D5993">
        <v>83</v>
      </c>
    </row>
    <row r="5994" spans="1:4" x14ac:dyDescent="0.25">
      <c r="A5994" t="s">
        <v>441</v>
      </c>
      <c r="B5994">
        <v>97</v>
      </c>
      <c r="C5994" t="s">
        <v>457</v>
      </c>
      <c r="D5994">
        <v>32</v>
      </c>
    </row>
    <row r="5995" spans="1:4" x14ac:dyDescent="0.25">
      <c r="A5995" t="s">
        <v>441</v>
      </c>
      <c r="B5995">
        <v>98</v>
      </c>
      <c r="C5995" t="s">
        <v>456</v>
      </c>
      <c r="D5995">
        <v>78</v>
      </c>
    </row>
    <row r="5996" spans="1:4" x14ac:dyDescent="0.25">
      <c r="A5996" t="s">
        <v>441</v>
      </c>
      <c r="B5996">
        <v>98</v>
      </c>
      <c r="C5996" t="s">
        <v>457</v>
      </c>
      <c r="D5996">
        <v>20</v>
      </c>
    </row>
    <row r="5997" spans="1:4" x14ac:dyDescent="0.25">
      <c r="A5997" t="s">
        <v>441</v>
      </c>
      <c r="B5997">
        <v>99</v>
      </c>
      <c r="C5997" t="s">
        <v>456</v>
      </c>
      <c r="D5997">
        <v>34</v>
      </c>
    </row>
    <row r="5998" spans="1:4" x14ac:dyDescent="0.25">
      <c r="A5998" t="s">
        <v>441</v>
      </c>
      <c r="B5998">
        <v>99</v>
      </c>
      <c r="C5998" t="s">
        <v>457</v>
      </c>
      <c r="D5998">
        <v>12</v>
      </c>
    </row>
    <row r="5999" spans="1:4" x14ac:dyDescent="0.25">
      <c r="A5999" t="s">
        <v>442</v>
      </c>
      <c r="B5999">
        <v>100</v>
      </c>
      <c r="C5999" t="s">
        <v>456</v>
      </c>
      <c r="D5999">
        <v>31</v>
      </c>
    </row>
    <row r="6000" spans="1:4" x14ac:dyDescent="0.25">
      <c r="A6000" t="s">
        <v>442</v>
      </c>
      <c r="B6000">
        <v>100</v>
      </c>
      <c r="C6000" t="s">
        <v>457</v>
      </c>
      <c r="D6000">
        <v>8</v>
      </c>
    </row>
    <row r="6001" spans="1:4" x14ac:dyDescent="0.25">
      <c r="A6001" t="s">
        <v>442</v>
      </c>
      <c r="B6001">
        <v>101</v>
      </c>
      <c r="C6001" t="s">
        <v>456</v>
      </c>
      <c r="D6001">
        <v>22</v>
      </c>
    </row>
    <row r="6002" spans="1:4" x14ac:dyDescent="0.25">
      <c r="A6002" t="s">
        <v>442</v>
      </c>
      <c r="B6002">
        <v>101</v>
      </c>
      <c r="C6002" t="s">
        <v>457</v>
      </c>
      <c r="D6002">
        <v>5</v>
      </c>
    </row>
    <row r="6003" spans="1:4" x14ac:dyDescent="0.25">
      <c r="A6003" t="s">
        <v>442</v>
      </c>
      <c r="B6003">
        <v>102</v>
      </c>
      <c r="C6003" t="s">
        <v>456</v>
      </c>
      <c r="D6003">
        <v>4</v>
      </c>
    </row>
    <row r="6004" spans="1:4" x14ac:dyDescent="0.25">
      <c r="A6004" t="s">
        <v>442</v>
      </c>
      <c r="B6004">
        <v>103</v>
      </c>
      <c r="C6004" t="s">
        <v>456</v>
      </c>
      <c r="D6004">
        <v>12</v>
      </c>
    </row>
    <row r="6005" spans="1:4" x14ac:dyDescent="0.25">
      <c r="A6005" t="s">
        <v>442</v>
      </c>
      <c r="B6005">
        <v>104</v>
      </c>
      <c r="C6005" t="s">
        <v>456</v>
      </c>
      <c r="D6005">
        <v>5</v>
      </c>
    </row>
    <row r="6006" spans="1:4" x14ac:dyDescent="0.25">
      <c r="A6006" t="s">
        <v>442</v>
      </c>
      <c r="B6006">
        <v>105</v>
      </c>
      <c r="C6006" t="s">
        <v>456</v>
      </c>
      <c r="D6006">
        <v>2</v>
      </c>
    </row>
    <row r="6007" spans="1:4" x14ac:dyDescent="0.25">
      <c r="A6007" t="s">
        <v>442</v>
      </c>
      <c r="B6007">
        <v>105</v>
      </c>
      <c r="C6007" t="s">
        <v>457</v>
      </c>
      <c r="D6007">
        <v>1</v>
      </c>
    </row>
    <row r="6008" spans="1:4" x14ac:dyDescent="0.25">
      <c r="A6008" t="s">
        <v>442</v>
      </c>
      <c r="B6008">
        <v>106</v>
      </c>
      <c r="C6008" t="s">
        <v>456</v>
      </c>
      <c r="D6008">
        <v>1</v>
      </c>
    </row>
    <row r="6009" spans="1:4" x14ac:dyDescent="0.25">
      <c r="A6009" t="s">
        <v>442</v>
      </c>
      <c r="B6009">
        <v>108</v>
      </c>
      <c r="C6009" t="s">
        <v>456</v>
      </c>
      <c r="D6009">
        <v>1</v>
      </c>
    </row>
    <row r="6010" spans="1:4" x14ac:dyDescent="0.25">
      <c r="A6010" t="s">
        <v>442</v>
      </c>
      <c r="B6010">
        <v>110</v>
      </c>
      <c r="C6010" t="s">
        <v>456</v>
      </c>
      <c r="D6010">
        <v>1</v>
      </c>
    </row>
    <row r="6011" spans="1:4" x14ac:dyDescent="0.25">
      <c r="A6011" t="s">
        <v>442</v>
      </c>
      <c r="B6011">
        <v>112</v>
      </c>
      <c r="C6011" t="s">
        <v>456</v>
      </c>
      <c r="D6011">
        <v>1</v>
      </c>
    </row>
    <row r="6012" spans="1:4" x14ac:dyDescent="0.25">
      <c r="A6012" t="s">
        <v>442</v>
      </c>
      <c r="B6012">
        <v>112</v>
      </c>
      <c r="C6012" t="s">
        <v>457</v>
      </c>
      <c r="D6012">
        <v>1</v>
      </c>
    </row>
    <row r="6013" spans="1:4" x14ac:dyDescent="0.25">
      <c r="A6013" t="s">
        <v>442</v>
      </c>
      <c r="B6013">
        <v>114</v>
      </c>
      <c r="C6013" t="s">
        <v>456</v>
      </c>
      <c r="D6013">
        <v>1</v>
      </c>
    </row>
    <row r="6014" spans="1:4" x14ac:dyDescent="0.25">
      <c r="A6014" t="s">
        <v>442</v>
      </c>
      <c r="B6014">
        <v>18</v>
      </c>
      <c r="C6014" t="s">
        <v>456</v>
      </c>
      <c r="D6014">
        <v>1491</v>
      </c>
    </row>
    <row r="6015" spans="1:4" x14ac:dyDescent="0.25">
      <c r="A6015" t="s">
        <v>442</v>
      </c>
      <c r="B6015">
        <v>18</v>
      </c>
      <c r="C6015" t="s">
        <v>457</v>
      </c>
      <c r="D6015">
        <v>1470</v>
      </c>
    </row>
    <row r="6016" spans="1:4" x14ac:dyDescent="0.25">
      <c r="A6016" t="s">
        <v>442</v>
      </c>
      <c r="B6016">
        <v>18</v>
      </c>
      <c r="C6016" t="s">
        <v>458</v>
      </c>
      <c r="D6016">
        <v>125</v>
      </c>
    </row>
    <row r="6017" spans="1:4" x14ac:dyDescent="0.25">
      <c r="A6017" t="s">
        <v>442</v>
      </c>
      <c r="B6017">
        <v>19</v>
      </c>
      <c r="C6017" t="s">
        <v>456</v>
      </c>
      <c r="D6017">
        <v>1880</v>
      </c>
    </row>
    <row r="6018" spans="1:4" x14ac:dyDescent="0.25">
      <c r="A6018" t="s">
        <v>442</v>
      </c>
      <c r="B6018">
        <v>19</v>
      </c>
      <c r="C6018" t="s">
        <v>457</v>
      </c>
      <c r="D6018">
        <v>1975</v>
      </c>
    </row>
    <row r="6019" spans="1:4" x14ac:dyDescent="0.25">
      <c r="A6019" t="s">
        <v>442</v>
      </c>
      <c r="B6019">
        <v>19</v>
      </c>
      <c r="C6019" t="s">
        <v>458</v>
      </c>
      <c r="D6019">
        <v>98</v>
      </c>
    </row>
    <row r="6020" spans="1:4" x14ac:dyDescent="0.25">
      <c r="A6020" t="s">
        <v>442</v>
      </c>
      <c r="B6020">
        <v>20</v>
      </c>
      <c r="C6020" t="s">
        <v>456</v>
      </c>
      <c r="D6020">
        <v>2054</v>
      </c>
    </row>
    <row r="6021" spans="1:4" x14ac:dyDescent="0.25">
      <c r="A6021" t="s">
        <v>442</v>
      </c>
      <c r="B6021">
        <v>20</v>
      </c>
      <c r="C6021" t="s">
        <v>457</v>
      </c>
      <c r="D6021">
        <v>1971</v>
      </c>
    </row>
    <row r="6022" spans="1:4" x14ac:dyDescent="0.25">
      <c r="A6022" t="s">
        <v>442</v>
      </c>
      <c r="B6022">
        <v>20</v>
      </c>
      <c r="C6022" t="s">
        <v>458</v>
      </c>
      <c r="D6022">
        <v>95</v>
      </c>
    </row>
    <row r="6023" spans="1:4" x14ac:dyDescent="0.25">
      <c r="A6023" t="s">
        <v>442</v>
      </c>
      <c r="B6023">
        <v>21</v>
      </c>
      <c r="C6023" t="s">
        <v>456</v>
      </c>
      <c r="D6023">
        <v>2261</v>
      </c>
    </row>
    <row r="6024" spans="1:4" x14ac:dyDescent="0.25">
      <c r="A6024" t="s">
        <v>442</v>
      </c>
      <c r="B6024">
        <v>21</v>
      </c>
      <c r="C6024" t="s">
        <v>457</v>
      </c>
      <c r="D6024">
        <v>2053</v>
      </c>
    </row>
    <row r="6025" spans="1:4" x14ac:dyDescent="0.25">
      <c r="A6025" t="s">
        <v>442</v>
      </c>
      <c r="B6025">
        <v>21</v>
      </c>
      <c r="C6025" t="s">
        <v>458</v>
      </c>
      <c r="D6025">
        <v>74</v>
      </c>
    </row>
    <row r="6026" spans="1:4" x14ac:dyDescent="0.25">
      <c r="A6026" t="s">
        <v>442</v>
      </c>
      <c r="B6026">
        <v>22</v>
      </c>
      <c r="C6026" t="s">
        <v>456</v>
      </c>
      <c r="D6026">
        <v>2402</v>
      </c>
    </row>
    <row r="6027" spans="1:4" x14ac:dyDescent="0.25">
      <c r="A6027" t="s">
        <v>442</v>
      </c>
      <c r="B6027">
        <v>22</v>
      </c>
      <c r="C6027" t="s">
        <v>457</v>
      </c>
      <c r="D6027">
        <v>2347</v>
      </c>
    </row>
    <row r="6028" spans="1:4" x14ac:dyDescent="0.25">
      <c r="A6028" t="s">
        <v>442</v>
      </c>
      <c r="B6028">
        <v>22</v>
      </c>
      <c r="C6028" t="s">
        <v>458</v>
      </c>
      <c r="D6028">
        <v>45</v>
      </c>
    </row>
    <row r="6029" spans="1:4" x14ac:dyDescent="0.25">
      <c r="A6029" t="s">
        <v>442</v>
      </c>
      <c r="B6029">
        <v>23</v>
      </c>
      <c r="C6029" t="s">
        <v>456</v>
      </c>
      <c r="D6029">
        <v>2596</v>
      </c>
    </row>
    <row r="6030" spans="1:4" x14ac:dyDescent="0.25">
      <c r="A6030" t="s">
        <v>442</v>
      </c>
      <c r="B6030">
        <v>23</v>
      </c>
      <c r="C6030" t="s">
        <v>457</v>
      </c>
      <c r="D6030">
        <v>2383</v>
      </c>
    </row>
    <row r="6031" spans="1:4" x14ac:dyDescent="0.25">
      <c r="A6031" t="s">
        <v>442</v>
      </c>
      <c r="B6031">
        <v>23</v>
      </c>
      <c r="C6031" t="s">
        <v>458</v>
      </c>
      <c r="D6031">
        <v>46</v>
      </c>
    </row>
    <row r="6032" spans="1:4" x14ac:dyDescent="0.25">
      <c r="A6032" t="s">
        <v>442</v>
      </c>
      <c r="B6032">
        <v>24</v>
      </c>
      <c r="C6032" t="s">
        <v>456</v>
      </c>
      <c r="D6032">
        <v>2509</v>
      </c>
    </row>
    <row r="6033" spans="1:4" x14ac:dyDescent="0.25">
      <c r="A6033" t="s">
        <v>442</v>
      </c>
      <c r="B6033">
        <v>24</v>
      </c>
      <c r="C6033" t="s">
        <v>457</v>
      </c>
      <c r="D6033">
        <v>2404</v>
      </c>
    </row>
    <row r="6034" spans="1:4" x14ac:dyDescent="0.25">
      <c r="A6034" t="s">
        <v>442</v>
      </c>
      <c r="B6034">
        <v>24</v>
      </c>
      <c r="C6034" t="s">
        <v>458</v>
      </c>
      <c r="D6034">
        <v>61</v>
      </c>
    </row>
    <row r="6035" spans="1:4" x14ac:dyDescent="0.25">
      <c r="A6035" t="s">
        <v>442</v>
      </c>
      <c r="B6035">
        <v>25</v>
      </c>
      <c r="C6035" t="s">
        <v>456</v>
      </c>
      <c r="D6035">
        <v>2668</v>
      </c>
    </row>
    <row r="6036" spans="1:4" x14ac:dyDescent="0.25">
      <c r="A6036" t="s">
        <v>442</v>
      </c>
      <c r="B6036">
        <v>25</v>
      </c>
      <c r="C6036" t="s">
        <v>457</v>
      </c>
      <c r="D6036">
        <v>2482</v>
      </c>
    </row>
    <row r="6037" spans="1:4" x14ac:dyDescent="0.25">
      <c r="A6037" t="s">
        <v>442</v>
      </c>
      <c r="B6037">
        <v>25</v>
      </c>
      <c r="C6037" t="s">
        <v>458</v>
      </c>
      <c r="D6037">
        <v>68</v>
      </c>
    </row>
    <row r="6038" spans="1:4" x14ac:dyDescent="0.25">
      <c r="A6038" t="s">
        <v>442</v>
      </c>
      <c r="B6038">
        <v>26</v>
      </c>
      <c r="C6038" t="s">
        <v>456</v>
      </c>
      <c r="D6038">
        <v>2682</v>
      </c>
    </row>
    <row r="6039" spans="1:4" x14ac:dyDescent="0.25">
      <c r="A6039" t="s">
        <v>442</v>
      </c>
      <c r="B6039">
        <v>26</v>
      </c>
      <c r="C6039" t="s">
        <v>457</v>
      </c>
      <c r="D6039">
        <v>2595</v>
      </c>
    </row>
    <row r="6040" spans="1:4" x14ac:dyDescent="0.25">
      <c r="A6040" t="s">
        <v>442</v>
      </c>
      <c r="B6040">
        <v>26</v>
      </c>
      <c r="C6040" t="s">
        <v>458</v>
      </c>
      <c r="D6040">
        <v>51</v>
      </c>
    </row>
    <row r="6041" spans="1:4" x14ac:dyDescent="0.25">
      <c r="A6041" t="s">
        <v>442</v>
      </c>
      <c r="B6041">
        <v>27</v>
      </c>
      <c r="C6041" t="s">
        <v>456</v>
      </c>
      <c r="D6041">
        <v>2707</v>
      </c>
    </row>
    <row r="6042" spans="1:4" x14ac:dyDescent="0.25">
      <c r="A6042" t="s">
        <v>442</v>
      </c>
      <c r="B6042">
        <v>27</v>
      </c>
      <c r="C6042" t="s">
        <v>457</v>
      </c>
      <c r="D6042">
        <v>2515</v>
      </c>
    </row>
    <row r="6043" spans="1:4" x14ac:dyDescent="0.25">
      <c r="A6043" t="s">
        <v>442</v>
      </c>
      <c r="B6043">
        <v>27</v>
      </c>
      <c r="C6043" t="s">
        <v>458</v>
      </c>
      <c r="D6043">
        <v>61</v>
      </c>
    </row>
    <row r="6044" spans="1:4" x14ac:dyDescent="0.25">
      <c r="A6044" t="s">
        <v>442</v>
      </c>
      <c r="B6044">
        <v>28</v>
      </c>
      <c r="C6044" t="s">
        <v>456</v>
      </c>
      <c r="D6044">
        <v>2632</v>
      </c>
    </row>
    <row r="6045" spans="1:4" x14ac:dyDescent="0.25">
      <c r="A6045" t="s">
        <v>442</v>
      </c>
      <c r="B6045">
        <v>28</v>
      </c>
      <c r="C6045" t="s">
        <v>457</v>
      </c>
      <c r="D6045">
        <v>2421</v>
      </c>
    </row>
    <row r="6046" spans="1:4" x14ac:dyDescent="0.25">
      <c r="A6046" t="s">
        <v>442</v>
      </c>
      <c r="B6046">
        <v>28</v>
      </c>
      <c r="C6046" t="s">
        <v>458</v>
      </c>
      <c r="D6046">
        <v>33</v>
      </c>
    </row>
    <row r="6047" spans="1:4" x14ac:dyDescent="0.25">
      <c r="A6047" t="s">
        <v>442</v>
      </c>
      <c r="B6047">
        <v>29</v>
      </c>
      <c r="C6047" t="s">
        <v>456</v>
      </c>
      <c r="D6047">
        <v>2644</v>
      </c>
    </row>
    <row r="6048" spans="1:4" x14ac:dyDescent="0.25">
      <c r="A6048" t="s">
        <v>442</v>
      </c>
      <c r="B6048">
        <v>29</v>
      </c>
      <c r="C6048" t="s">
        <v>457</v>
      </c>
      <c r="D6048">
        <v>2321</v>
      </c>
    </row>
    <row r="6049" spans="1:4" x14ac:dyDescent="0.25">
      <c r="A6049" t="s">
        <v>442</v>
      </c>
      <c r="B6049">
        <v>29</v>
      </c>
      <c r="C6049" t="s">
        <v>458</v>
      </c>
      <c r="D6049">
        <v>47</v>
      </c>
    </row>
    <row r="6050" spans="1:4" x14ac:dyDescent="0.25">
      <c r="A6050" t="s">
        <v>442</v>
      </c>
      <c r="B6050">
        <v>30</v>
      </c>
      <c r="C6050" t="s">
        <v>456</v>
      </c>
      <c r="D6050">
        <v>2577</v>
      </c>
    </row>
    <row r="6051" spans="1:4" x14ac:dyDescent="0.25">
      <c r="A6051" t="s">
        <v>442</v>
      </c>
      <c r="B6051">
        <v>30</v>
      </c>
      <c r="C6051" t="s">
        <v>457</v>
      </c>
      <c r="D6051">
        <v>2427</v>
      </c>
    </row>
    <row r="6052" spans="1:4" x14ac:dyDescent="0.25">
      <c r="A6052" t="s">
        <v>442</v>
      </c>
      <c r="B6052">
        <v>30</v>
      </c>
      <c r="C6052" t="s">
        <v>458</v>
      </c>
      <c r="D6052">
        <v>36</v>
      </c>
    </row>
    <row r="6053" spans="1:4" x14ac:dyDescent="0.25">
      <c r="A6053" t="s">
        <v>442</v>
      </c>
      <c r="B6053">
        <v>31</v>
      </c>
      <c r="C6053" t="s">
        <v>456</v>
      </c>
      <c r="D6053">
        <v>2720</v>
      </c>
    </row>
    <row r="6054" spans="1:4" x14ac:dyDescent="0.25">
      <c r="A6054" t="s">
        <v>442</v>
      </c>
      <c r="B6054">
        <v>31</v>
      </c>
      <c r="C6054" t="s">
        <v>457</v>
      </c>
      <c r="D6054">
        <v>2455</v>
      </c>
    </row>
    <row r="6055" spans="1:4" x14ac:dyDescent="0.25">
      <c r="A6055" t="s">
        <v>442</v>
      </c>
      <c r="B6055">
        <v>31</v>
      </c>
      <c r="C6055" t="s">
        <v>458</v>
      </c>
      <c r="D6055">
        <v>54</v>
      </c>
    </row>
    <row r="6056" spans="1:4" x14ac:dyDescent="0.25">
      <c r="A6056" t="s">
        <v>442</v>
      </c>
      <c r="B6056">
        <v>32</v>
      </c>
      <c r="C6056" t="s">
        <v>456</v>
      </c>
      <c r="D6056">
        <v>2709</v>
      </c>
    </row>
    <row r="6057" spans="1:4" x14ac:dyDescent="0.25">
      <c r="A6057" t="s">
        <v>442</v>
      </c>
      <c r="B6057">
        <v>32</v>
      </c>
      <c r="C6057" t="s">
        <v>457</v>
      </c>
      <c r="D6057">
        <v>2553</v>
      </c>
    </row>
    <row r="6058" spans="1:4" x14ac:dyDescent="0.25">
      <c r="A6058" t="s">
        <v>442</v>
      </c>
      <c r="B6058">
        <v>32</v>
      </c>
      <c r="C6058" t="s">
        <v>458</v>
      </c>
      <c r="D6058">
        <v>40</v>
      </c>
    </row>
    <row r="6059" spans="1:4" x14ac:dyDescent="0.25">
      <c r="A6059" t="s">
        <v>442</v>
      </c>
      <c r="B6059">
        <v>33</v>
      </c>
      <c r="C6059" t="s">
        <v>456</v>
      </c>
      <c r="D6059">
        <v>2713</v>
      </c>
    </row>
    <row r="6060" spans="1:4" x14ac:dyDescent="0.25">
      <c r="A6060" t="s">
        <v>442</v>
      </c>
      <c r="B6060">
        <v>33</v>
      </c>
      <c r="C6060" t="s">
        <v>457</v>
      </c>
      <c r="D6060">
        <v>2434</v>
      </c>
    </row>
    <row r="6061" spans="1:4" x14ac:dyDescent="0.25">
      <c r="A6061" t="s">
        <v>442</v>
      </c>
      <c r="B6061">
        <v>33</v>
      </c>
      <c r="C6061" t="s">
        <v>458</v>
      </c>
      <c r="D6061">
        <v>43</v>
      </c>
    </row>
    <row r="6062" spans="1:4" x14ac:dyDescent="0.25">
      <c r="A6062" t="s">
        <v>442</v>
      </c>
      <c r="B6062">
        <v>34</v>
      </c>
      <c r="C6062" t="s">
        <v>456</v>
      </c>
      <c r="D6062">
        <v>2717</v>
      </c>
    </row>
    <row r="6063" spans="1:4" x14ac:dyDescent="0.25">
      <c r="A6063" t="s">
        <v>442</v>
      </c>
      <c r="B6063">
        <v>34</v>
      </c>
      <c r="C6063" t="s">
        <v>457</v>
      </c>
      <c r="D6063">
        <v>2592</v>
      </c>
    </row>
    <row r="6064" spans="1:4" x14ac:dyDescent="0.25">
      <c r="A6064" t="s">
        <v>442</v>
      </c>
      <c r="B6064">
        <v>34</v>
      </c>
      <c r="C6064" t="s">
        <v>458</v>
      </c>
      <c r="D6064">
        <v>37</v>
      </c>
    </row>
    <row r="6065" spans="1:4" x14ac:dyDescent="0.25">
      <c r="A6065" t="s">
        <v>442</v>
      </c>
      <c r="B6065">
        <v>35</v>
      </c>
      <c r="C6065" t="s">
        <v>456</v>
      </c>
      <c r="D6065">
        <v>2637</v>
      </c>
    </row>
    <row r="6066" spans="1:4" x14ac:dyDescent="0.25">
      <c r="A6066" t="s">
        <v>442</v>
      </c>
      <c r="B6066">
        <v>35</v>
      </c>
      <c r="C6066" t="s">
        <v>457</v>
      </c>
      <c r="D6066">
        <v>2565</v>
      </c>
    </row>
    <row r="6067" spans="1:4" x14ac:dyDescent="0.25">
      <c r="A6067" t="s">
        <v>442</v>
      </c>
      <c r="B6067">
        <v>35</v>
      </c>
      <c r="C6067" t="s">
        <v>458</v>
      </c>
      <c r="D6067">
        <v>37</v>
      </c>
    </row>
    <row r="6068" spans="1:4" x14ac:dyDescent="0.25">
      <c r="A6068" t="s">
        <v>442</v>
      </c>
      <c r="B6068">
        <v>36</v>
      </c>
      <c r="C6068" t="s">
        <v>456</v>
      </c>
      <c r="D6068">
        <v>2552</v>
      </c>
    </row>
    <row r="6069" spans="1:4" x14ac:dyDescent="0.25">
      <c r="A6069" t="s">
        <v>442</v>
      </c>
      <c r="B6069">
        <v>36</v>
      </c>
      <c r="C6069" t="s">
        <v>457</v>
      </c>
      <c r="D6069">
        <v>2437</v>
      </c>
    </row>
    <row r="6070" spans="1:4" x14ac:dyDescent="0.25">
      <c r="A6070" t="s">
        <v>442</v>
      </c>
      <c r="B6070">
        <v>36</v>
      </c>
      <c r="C6070" t="s">
        <v>458</v>
      </c>
      <c r="D6070">
        <v>31</v>
      </c>
    </row>
    <row r="6071" spans="1:4" x14ac:dyDescent="0.25">
      <c r="A6071" t="s">
        <v>442</v>
      </c>
      <c r="B6071">
        <v>37</v>
      </c>
      <c r="C6071" t="s">
        <v>456</v>
      </c>
      <c r="D6071">
        <v>2562</v>
      </c>
    </row>
    <row r="6072" spans="1:4" x14ac:dyDescent="0.25">
      <c r="A6072" t="s">
        <v>442</v>
      </c>
      <c r="B6072">
        <v>37</v>
      </c>
      <c r="C6072" t="s">
        <v>457</v>
      </c>
      <c r="D6072">
        <v>2400</v>
      </c>
    </row>
    <row r="6073" spans="1:4" x14ac:dyDescent="0.25">
      <c r="A6073" t="s">
        <v>442</v>
      </c>
      <c r="B6073">
        <v>37</v>
      </c>
      <c r="C6073" t="s">
        <v>458</v>
      </c>
      <c r="D6073">
        <v>36</v>
      </c>
    </row>
    <row r="6074" spans="1:4" x14ac:dyDescent="0.25">
      <c r="A6074" t="s">
        <v>442</v>
      </c>
      <c r="B6074">
        <v>38</v>
      </c>
      <c r="C6074" t="s">
        <v>456</v>
      </c>
      <c r="D6074">
        <v>2469</v>
      </c>
    </row>
    <row r="6075" spans="1:4" x14ac:dyDescent="0.25">
      <c r="A6075" t="s">
        <v>442</v>
      </c>
      <c r="B6075">
        <v>38</v>
      </c>
      <c r="C6075" t="s">
        <v>457</v>
      </c>
      <c r="D6075">
        <v>2291</v>
      </c>
    </row>
    <row r="6076" spans="1:4" x14ac:dyDescent="0.25">
      <c r="A6076" t="s">
        <v>442</v>
      </c>
      <c r="B6076">
        <v>38</v>
      </c>
      <c r="C6076" t="s">
        <v>458</v>
      </c>
      <c r="D6076">
        <v>20</v>
      </c>
    </row>
    <row r="6077" spans="1:4" x14ac:dyDescent="0.25">
      <c r="A6077" t="s">
        <v>442</v>
      </c>
      <c r="B6077">
        <v>39</v>
      </c>
      <c r="C6077" t="s">
        <v>456</v>
      </c>
      <c r="D6077">
        <v>2463</v>
      </c>
    </row>
    <row r="6078" spans="1:4" x14ac:dyDescent="0.25">
      <c r="A6078" t="s">
        <v>442</v>
      </c>
      <c r="B6078">
        <v>39</v>
      </c>
      <c r="C6078" t="s">
        <v>457</v>
      </c>
      <c r="D6078">
        <v>2175</v>
      </c>
    </row>
    <row r="6079" spans="1:4" x14ac:dyDescent="0.25">
      <c r="A6079" t="s">
        <v>442</v>
      </c>
      <c r="B6079">
        <v>39</v>
      </c>
      <c r="C6079" t="s">
        <v>458</v>
      </c>
      <c r="D6079">
        <v>27</v>
      </c>
    </row>
    <row r="6080" spans="1:4" x14ac:dyDescent="0.25">
      <c r="A6080" t="s">
        <v>442</v>
      </c>
      <c r="B6080">
        <v>40</v>
      </c>
      <c r="C6080" t="s">
        <v>456</v>
      </c>
      <c r="D6080">
        <v>2308</v>
      </c>
    </row>
    <row r="6081" spans="1:4" x14ac:dyDescent="0.25">
      <c r="A6081" t="s">
        <v>442</v>
      </c>
      <c r="B6081">
        <v>40</v>
      </c>
      <c r="C6081" t="s">
        <v>457</v>
      </c>
      <c r="D6081">
        <v>2215</v>
      </c>
    </row>
    <row r="6082" spans="1:4" x14ac:dyDescent="0.25">
      <c r="A6082" t="s">
        <v>442</v>
      </c>
      <c r="B6082">
        <v>40</v>
      </c>
      <c r="C6082" t="s">
        <v>458</v>
      </c>
      <c r="D6082">
        <v>13</v>
      </c>
    </row>
    <row r="6083" spans="1:4" x14ac:dyDescent="0.25">
      <c r="A6083" t="s">
        <v>442</v>
      </c>
      <c r="B6083">
        <v>41</v>
      </c>
      <c r="C6083" t="s">
        <v>456</v>
      </c>
      <c r="D6083">
        <v>2247</v>
      </c>
    </row>
    <row r="6084" spans="1:4" x14ac:dyDescent="0.25">
      <c r="A6084" t="s">
        <v>442</v>
      </c>
      <c r="B6084">
        <v>41</v>
      </c>
      <c r="C6084" t="s">
        <v>457</v>
      </c>
      <c r="D6084">
        <v>2151</v>
      </c>
    </row>
    <row r="6085" spans="1:4" x14ac:dyDescent="0.25">
      <c r="A6085" t="s">
        <v>442</v>
      </c>
      <c r="B6085">
        <v>41</v>
      </c>
      <c r="C6085" t="s">
        <v>458</v>
      </c>
      <c r="D6085">
        <v>22</v>
      </c>
    </row>
    <row r="6086" spans="1:4" x14ac:dyDescent="0.25">
      <c r="A6086" t="s">
        <v>442</v>
      </c>
      <c r="B6086">
        <v>42</v>
      </c>
      <c r="C6086" t="s">
        <v>456</v>
      </c>
      <c r="D6086">
        <v>2335</v>
      </c>
    </row>
    <row r="6087" spans="1:4" x14ac:dyDescent="0.25">
      <c r="A6087" t="s">
        <v>442</v>
      </c>
      <c r="B6087">
        <v>42</v>
      </c>
      <c r="C6087" t="s">
        <v>457</v>
      </c>
      <c r="D6087">
        <v>2109</v>
      </c>
    </row>
    <row r="6088" spans="1:4" x14ac:dyDescent="0.25">
      <c r="A6088" t="s">
        <v>442</v>
      </c>
      <c r="B6088">
        <v>42</v>
      </c>
      <c r="C6088" t="s">
        <v>458</v>
      </c>
      <c r="D6088">
        <v>27</v>
      </c>
    </row>
    <row r="6089" spans="1:4" x14ac:dyDescent="0.25">
      <c r="A6089" t="s">
        <v>442</v>
      </c>
      <c r="B6089">
        <v>43</v>
      </c>
      <c r="C6089" t="s">
        <v>456</v>
      </c>
      <c r="D6089">
        <v>2289</v>
      </c>
    </row>
    <row r="6090" spans="1:4" x14ac:dyDescent="0.25">
      <c r="A6090" t="s">
        <v>442</v>
      </c>
      <c r="B6090">
        <v>43</v>
      </c>
      <c r="C6090" t="s">
        <v>457</v>
      </c>
      <c r="D6090">
        <v>2161</v>
      </c>
    </row>
    <row r="6091" spans="1:4" x14ac:dyDescent="0.25">
      <c r="A6091" t="s">
        <v>442</v>
      </c>
      <c r="B6091">
        <v>43</v>
      </c>
      <c r="C6091" t="s">
        <v>458</v>
      </c>
      <c r="D6091">
        <v>26</v>
      </c>
    </row>
    <row r="6092" spans="1:4" x14ac:dyDescent="0.25">
      <c r="A6092" t="s">
        <v>442</v>
      </c>
      <c r="B6092">
        <v>44</v>
      </c>
      <c r="C6092" t="s">
        <v>456</v>
      </c>
      <c r="D6092">
        <v>2228</v>
      </c>
    </row>
    <row r="6093" spans="1:4" x14ac:dyDescent="0.25">
      <c r="A6093" t="s">
        <v>442</v>
      </c>
      <c r="B6093">
        <v>44</v>
      </c>
      <c r="C6093" t="s">
        <v>457</v>
      </c>
      <c r="D6093">
        <v>2077</v>
      </c>
    </row>
    <row r="6094" spans="1:4" x14ac:dyDescent="0.25">
      <c r="A6094" t="s">
        <v>442</v>
      </c>
      <c r="B6094">
        <v>44</v>
      </c>
      <c r="C6094" t="s">
        <v>458</v>
      </c>
      <c r="D6094">
        <v>23</v>
      </c>
    </row>
    <row r="6095" spans="1:4" x14ac:dyDescent="0.25">
      <c r="A6095" t="s">
        <v>442</v>
      </c>
      <c r="B6095">
        <v>45</v>
      </c>
      <c r="C6095" t="s">
        <v>456</v>
      </c>
      <c r="D6095">
        <v>2478</v>
      </c>
    </row>
    <row r="6096" spans="1:4" x14ac:dyDescent="0.25">
      <c r="A6096" t="s">
        <v>442</v>
      </c>
      <c r="B6096">
        <v>45</v>
      </c>
      <c r="C6096" t="s">
        <v>457</v>
      </c>
      <c r="D6096">
        <v>2429</v>
      </c>
    </row>
    <row r="6097" spans="1:4" x14ac:dyDescent="0.25">
      <c r="A6097" t="s">
        <v>442</v>
      </c>
      <c r="B6097">
        <v>45</v>
      </c>
      <c r="C6097" t="s">
        <v>458</v>
      </c>
      <c r="D6097">
        <v>33</v>
      </c>
    </row>
    <row r="6098" spans="1:4" x14ac:dyDescent="0.25">
      <c r="A6098" t="s">
        <v>442</v>
      </c>
      <c r="B6098">
        <v>46</v>
      </c>
      <c r="C6098" t="s">
        <v>456</v>
      </c>
      <c r="D6098">
        <v>2622</v>
      </c>
    </row>
    <row r="6099" spans="1:4" x14ac:dyDescent="0.25">
      <c r="A6099" t="s">
        <v>442</v>
      </c>
      <c r="B6099">
        <v>46</v>
      </c>
      <c r="C6099" t="s">
        <v>457</v>
      </c>
      <c r="D6099">
        <v>2573</v>
      </c>
    </row>
    <row r="6100" spans="1:4" x14ac:dyDescent="0.25">
      <c r="A6100" t="s">
        <v>442</v>
      </c>
      <c r="B6100">
        <v>46</v>
      </c>
      <c r="C6100" t="s">
        <v>458</v>
      </c>
      <c r="D6100">
        <v>33</v>
      </c>
    </row>
    <row r="6101" spans="1:4" x14ac:dyDescent="0.25">
      <c r="A6101" t="s">
        <v>442</v>
      </c>
      <c r="B6101">
        <v>47</v>
      </c>
      <c r="C6101" t="s">
        <v>456</v>
      </c>
      <c r="D6101">
        <v>2715</v>
      </c>
    </row>
    <row r="6102" spans="1:4" x14ac:dyDescent="0.25">
      <c r="A6102" t="s">
        <v>442</v>
      </c>
      <c r="B6102">
        <v>47</v>
      </c>
      <c r="C6102" t="s">
        <v>457</v>
      </c>
      <c r="D6102">
        <v>2319</v>
      </c>
    </row>
    <row r="6103" spans="1:4" x14ac:dyDescent="0.25">
      <c r="A6103" t="s">
        <v>442</v>
      </c>
      <c r="B6103">
        <v>47</v>
      </c>
      <c r="C6103" t="s">
        <v>458</v>
      </c>
      <c r="D6103">
        <v>26</v>
      </c>
    </row>
    <row r="6104" spans="1:4" x14ac:dyDescent="0.25">
      <c r="A6104" t="s">
        <v>442</v>
      </c>
      <c r="B6104">
        <v>48</v>
      </c>
      <c r="C6104" t="s">
        <v>456</v>
      </c>
      <c r="D6104">
        <v>2412</v>
      </c>
    </row>
    <row r="6105" spans="1:4" x14ac:dyDescent="0.25">
      <c r="A6105" t="s">
        <v>442</v>
      </c>
      <c r="B6105">
        <v>48</v>
      </c>
      <c r="C6105" t="s">
        <v>457</v>
      </c>
      <c r="D6105">
        <v>2265</v>
      </c>
    </row>
    <row r="6106" spans="1:4" x14ac:dyDescent="0.25">
      <c r="A6106" t="s">
        <v>442</v>
      </c>
      <c r="B6106">
        <v>48</v>
      </c>
      <c r="C6106" t="s">
        <v>458</v>
      </c>
      <c r="D6106">
        <v>22</v>
      </c>
    </row>
    <row r="6107" spans="1:4" x14ac:dyDescent="0.25">
      <c r="A6107" t="s">
        <v>442</v>
      </c>
      <c r="B6107">
        <v>49</v>
      </c>
      <c r="C6107" t="s">
        <v>456</v>
      </c>
      <c r="D6107">
        <v>2447</v>
      </c>
    </row>
    <row r="6108" spans="1:4" x14ac:dyDescent="0.25">
      <c r="A6108" t="s">
        <v>442</v>
      </c>
      <c r="B6108">
        <v>49</v>
      </c>
      <c r="C6108" t="s">
        <v>457</v>
      </c>
      <c r="D6108">
        <v>2208</v>
      </c>
    </row>
    <row r="6109" spans="1:4" x14ac:dyDescent="0.25">
      <c r="A6109" t="s">
        <v>442</v>
      </c>
      <c r="B6109">
        <v>49</v>
      </c>
      <c r="C6109" t="s">
        <v>458</v>
      </c>
      <c r="D6109">
        <v>26</v>
      </c>
    </row>
    <row r="6110" spans="1:4" x14ac:dyDescent="0.25">
      <c r="A6110" t="s">
        <v>442</v>
      </c>
      <c r="B6110">
        <v>50</v>
      </c>
      <c r="C6110" t="s">
        <v>456</v>
      </c>
      <c r="D6110">
        <v>2419</v>
      </c>
    </row>
    <row r="6111" spans="1:4" x14ac:dyDescent="0.25">
      <c r="A6111" t="s">
        <v>442</v>
      </c>
      <c r="B6111">
        <v>50</v>
      </c>
      <c r="C6111" t="s">
        <v>457</v>
      </c>
      <c r="D6111">
        <v>2265</v>
      </c>
    </row>
    <row r="6112" spans="1:4" x14ac:dyDescent="0.25">
      <c r="A6112" t="s">
        <v>442</v>
      </c>
      <c r="B6112">
        <v>50</v>
      </c>
      <c r="C6112" t="s">
        <v>458</v>
      </c>
      <c r="D6112">
        <v>24</v>
      </c>
    </row>
    <row r="6113" spans="1:4" x14ac:dyDescent="0.25">
      <c r="A6113" t="s">
        <v>442</v>
      </c>
      <c r="B6113">
        <v>51</v>
      </c>
      <c r="C6113" t="s">
        <v>456</v>
      </c>
      <c r="D6113">
        <v>2496</v>
      </c>
    </row>
    <row r="6114" spans="1:4" x14ac:dyDescent="0.25">
      <c r="A6114" t="s">
        <v>442</v>
      </c>
      <c r="B6114">
        <v>51</v>
      </c>
      <c r="C6114" t="s">
        <v>457</v>
      </c>
      <c r="D6114">
        <v>2367</v>
      </c>
    </row>
    <row r="6115" spans="1:4" x14ac:dyDescent="0.25">
      <c r="A6115" t="s">
        <v>442</v>
      </c>
      <c r="B6115">
        <v>51</v>
      </c>
      <c r="C6115" t="s">
        <v>458</v>
      </c>
      <c r="D6115">
        <v>23</v>
      </c>
    </row>
    <row r="6116" spans="1:4" x14ac:dyDescent="0.25">
      <c r="A6116" t="s">
        <v>442</v>
      </c>
      <c r="B6116">
        <v>52</v>
      </c>
      <c r="C6116" t="s">
        <v>456</v>
      </c>
      <c r="D6116">
        <v>2755</v>
      </c>
    </row>
    <row r="6117" spans="1:4" x14ac:dyDescent="0.25">
      <c r="A6117" t="s">
        <v>442</v>
      </c>
      <c r="B6117">
        <v>52</v>
      </c>
      <c r="C6117" t="s">
        <v>457</v>
      </c>
      <c r="D6117">
        <v>2496</v>
      </c>
    </row>
    <row r="6118" spans="1:4" x14ac:dyDescent="0.25">
      <c r="A6118" t="s">
        <v>442</v>
      </c>
      <c r="B6118">
        <v>52</v>
      </c>
      <c r="C6118" t="s">
        <v>458</v>
      </c>
      <c r="D6118">
        <v>24</v>
      </c>
    </row>
    <row r="6119" spans="1:4" x14ac:dyDescent="0.25">
      <c r="A6119" t="s">
        <v>442</v>
      </c>
      <c r="B6119">
        <v>53</v>
      </c>
      <c r="C6119" t="s">
        <v>456</v>
      </c>
      <c r="D6119">
        <v>2931</v>
      </c>
    </row>
    <row r="6120" spans="1:4" x14ac:dyDescent="0.25">
      <c r="A6120" t="s">
        <v>442</v>
      </c>
      <c r="B6120">
        <v>53</v>
      </c>
      <c r="C6120" t="s">
        <v>457</v>
      </c>
      <c r="D6120">
        <v>2643</v>
      </c>
    </row>
    <row r="6121" spans="1:4" x14ac:dyDescent="0.25">
      <c r="A6121" t="s">
        <v>442</v>
      </c>
      <c r="B6121">
        <v>53</v>
      </c>
      <c r="C6121" t="s">
        <v>458</v>
      </c>
      <c r="D6121">
        <v>21</v>
      </c>
    </row>
    <row r="6122" spans="1:4" x14ac:dyDescent="0.25">
      <c r="A6122" t="s">
        <v>442</v>
      </c>
      <c r="B6122">
        <v>54</v>
      </c>
      <c r="C6122" t="s">
        <v>456</v>
      </c>
      <c r="D6122">
        <v>2974</v>
      </c>
    </row>
    <row r="6123" spans="1:4" x14ac:dyDescent="0.25">
      <c r="A6123" t="s">
        <v>442</v>
      </c>
      <c r="B6123">
        <v>54</v>
      </c>
      <c r="C6123" t="s">
        <v>457</v>
      </c>
      <c r="D6123">
        <v>2662</v>
      </c>
    </row>
    <row r="6124" spans="1:4" x14ac:dyDescent="0.25">
      <c r="A6124" t="s">
        <v>442</v>
      </c>
      <c r="B6124">
        <v>54</v>
      </c>
      <c r="C6124" t="s">
        <v>458</v>
      </c>
      <c r="D6124">
        <v>29</v>
      </c>
    </row>
    <row r="6125" spans="1:4" x14ac:dyDescent="0.25">
      <c r="A6125" t="s">
        <v>442</v>
      </c>
      <c r="B6125">
        <v>55</v>
      </c>
      <c r="C6125" t="s">
        <v>456</v>
      </c>
      <c r="D6125">
        <v>3025</v>
      </c>
    </row>
    <row r="6126" spans="1:4" x14ac:dyDescent="0.25">
      <c r="A6126" t="s">
        <v>442</v>
      </c>
      <c r="B6126">
        <v>55</v>
      </c>
      <c r="C6126" t="s">
        <v>457</v>
      </c>
      <c r="D6126">
        <v>2699</v>
      </c>
    </row>
    <row r="6127" spans="1:4" x14ac:dyDescent="0.25">
      <c r="A6127" t="s">
        <v>442</v>
      </c>
      <c r="B6127">
        <v>55</v>
      </c>
      <c r="C6127" t="s">
        <v>458</v>
      </c>
      <c r="D6127">
        <v>29</v>
      </c>
    </row>
    <row r="6128" spans="1:4" x14ac:dyDescent="0.25">
      <c r="A6128" t="s">
        <v>442</v>
      </c>
      <c r="B6128">
        <v>56</v>
      </c>
      <c r="C6128" t="s">
        <v>456</v>
      </c>
      <c r="D6128">
        <v>3030</v>
      </c>
    </row>
    <row r="6129" spans="1:4" x14ac:dyDescent="0.25">
      <c r="A6129" t="s">
        <v>442</v>
      </c>
      <c r="B6129">
        <v>56</v>
      </c>
      <c r="C6129" t="s">
        <v>457</v>
      </c>
      <c r="D6129">
        <v>2739</v>
      </c>
    </row>
    <row r="6130" spans="1:4" x14ac:dyDescent="0.25">
      <c r="A6130" t="s">
        <v>442</v>
      </c>
      <c r="B6130">
        <v>56</v>
      </c>
      <c r="C6130" t="s">
        <v>458</v>
      </c>
      <c r="D6130">
        <v>30</v>
      </c>
    </row>
    <row r="6131" spans="1:4" x14ac:dyDescent="0.25">
      <c r="A6131" t="s">
        <v>442</v>
      </c>
      <c r="B6131">
        <v>57</v>
      </c>
      <c r="C6131" t="s">
        <v>456</v>
      </c>
      <c r="D6131">
        <v>2974</v>
      </c>
    </row>
    <row r="6132" spans="1:4" x14ac:dyDescent="0.25">
      <c r="A6132" t="s">
        <v>442</v>
      </c>
      <c r="B6132">
        <v>57</v>
      </c>
      <c r="C6132" t="s">
        <v>457</v>
      </c>
      <c r="D6132">
        <v>2580</v>
      </c>
    </row>
    <row r="6133" spans="1:4" x14ac:dyDescent="0.25">
      <c r="A6133" t="s">
        <v>442</v>
      </c>
      <c r="B6133">
        <v>57</v>
      </c>
      <c r="C6133" t="s">
        <v>458</v>
      </c>
      <c r="D6133">
        <v>24</v>
      </c>
    </row>
    <row r="6134" spans="1:4" x14ac:dyDescent="0.25">
      <c r="A6134" t="s">
        <v>442</v>
      </c>
      <c r="B6134">
        <v>58</v>
      </c>
      <c r="C6134" t="s">
        <v>456</v>
      </c>
      <c r="D6134">
        <v>3004</v>
      </c>
    </row>
    <row r="6135" spans="1:4" x14ac:dyDescent="0.25">
      <c r="A6135" t="s">
        <v>442</v>
      </c>
      <c r="B6135">
        <v>58</v>
      </c>
      <c r="C6135" t="s">
        <v>457</v>
      </c>
      <c r="D6135">
        <v>2679</v>
      </c>
    </row>
    <row r="6136" spans="1:4" x14ac:dyDescent="0.25">
      <c r="A6136" t="s">
        <v>442</v>
      </c>
      <c r="B6136">
        <v>58</v>
      </c>
      <c r="C6136" t="s">
        <v>458</v>
      </c>
      <c r="D6136">
        <v>30</v>
      </c>
    </row>
    <row r="6137" spans="1:4" x14ac:dyDescent="0.25">
      <c r="A6137" t="s">
        <v>442</v>
      </c>
      <c r="B6137">
        <v>59</v>
      </c>
      <c r="C6137" t="s">
        <v>456</v>
      </c>
      <c r="D6137">
        <v>3118</v>
      </c>
    </row>
    <row r="6138" spans="1:4" x14ac:dyDescent="0.25">
      <c r="A6138" t="s">
        <v>442</v>
      </c>
      <c r="B6138">
        <v>59</v>
      </c>
      <c r="C6138" t="s">
        <v>457</v>
      </c>
      <c r="D6138">
        <v>2751</v>
      </c>
    </row>
    <row r="6139" spans="1:4" x14ac:dyDescent="0.25">
      <c r="A6139" t="s">
        <v>442</v>
      </c>
      <c r="B6139">
        <v>59</v>
      </c>
      <c r="C6139" t="s">
        <v>458</v>
      </c>
      <c r="D6139">
        <v>17</v>
      </c>
    </row>
    <row r="6140" spans="1:4" x14ac:dyDescent="0.25">
      <c r="A6140" t="s">
        <v>442</v>
      </c>
      <c r="B6140">
        <v>60</v>
      </c>
      <c r="C6140" t="s">
        <v>456</v>
      </c>
      <c r="D6140">
        <v>3064</v>
      </c>
    </row>
    <row r="6141" spans="1:4" x14ac:dyDescent="0.25">
      <c r="A6141" t="s">
        <v>442</v>
      </c>
      <c r="B6141">
        <v>60</v>
      </c>
      <c r="C6141" t="s">
        <v>457</v>
      </c>
      <c r="D6141">
        <v>2719</v>
      </c>
    </row>
    <row r="6142" spans="1:4" x14ac:dyDescent="0.25">
      <c r="A6142" t="s">
        <v>442</v>
      </c>
      <c r="B6142">
        <v>60</v>
      </c>
      <c r="C6142" t="s">
        <v>458</v>
      </c>
      <c r="D6142">
        <v>26</v>
      </c>
    </row>
    <row r="6143" spans="1:4" x14ac:dyDescent="0.25">
      <c r="A6143" t="s">
        <v>442</v>
      </c>
      <c r="B6143">
        <v>61</v>
      </c>
      <c r="C6143" t="s">
        <v>456</v>
      </c>
      <c r="D6143">
        <v>2912</v>
      </c>
    </row>
    <row r="6144" spans="1:4" x14ac:dyDescent="0.25">
      <c r="A6144" t="s">
        <v>442</v>
      </c>
      <c r="B6144">
        <v>61</v>
      </c>
      <c r="C6144" t="s">
        <v>457</v>
      </c>
      <c r="D6144">
        <v>2603</v>
      </c>
    </row>
    <row r="6145" spans="1:4" x14ac:dyDescent="0.25">
      <c r="A6145" t="s">
        <v>442</v>
      </c>
      <c r="B6145">
        <v>61</v>
      </c>
      <c r="C6145" t="s">
        <v>458</v>
      </c>
      <c r="D6145">
        <v>21</v>
      </c>
    </row>
    <row r="6146" spans="1:4" x14ac:dyDescent="0.25">
      <c r="A6146" t="s">
        <v>442</v>
      </c>
      <c r="B6146">
        <v>62</v>
      </c>
      <c r="C6146" t="s">
        <v>456</v>
      </c>
      <c r="D6146">
        <v>2972</v>
      </c>
    </row>
    <row r="6147" spans="1:4" x14ac:dyDescent="0.25">
      <c r="A6147" t="s">
        <v>442</v>
      </c>
      <c r="B6147">
        <v>62</v>
      </c>
      <c r="C6147" t="s">
        <v>457</v>
      </c>
      <c r="D6147">
        <v>2624</v>
      </c>
    </row>
    <row r="6148" spans="1:4" x14ac:dyDescent="0.25">
      <c r="A6148" t="s">
        <v>442</v>
      </c>
      <c r="B6148">
        <v>62</v>
      </c>
      <c r="C6148" t="s">
        <v>458</v>
      </c>
      <c r="D6148">
        <v>30</v>
      </c>
    </row>
    <row r="6149" spans="1:4" x14ac:dyDescent="0.25">
      <c r="A6149" t="s">
        <v>442</v>
      </c>
      <c r="B6149">
        <v>63</v>
      </c>
      <c r="C6149" t="s">
        <v>456</v>
      </c>
      <c r="D6149">
        <v>3000</v>
      </c>
    </row>
    <row r="6150" spans="1:4" x14ac:dyDescent="0.25">
      <c r="A6150" t="s">
        <v>442</v>
      </c>
      <c r="B6150">
        <v>63</v>
      </c>
      <c r="C6150" t="s">
        <v>457</v>
      </c>
      <c r="D6150">
        <v>2635</v>
      </c>
    </row>
    <row r="6151" spans="1:4" x14ac:dyDescent="0.25">
      <c r="A6151" t="s">
        <v>442</v>
      </c>
      <c r="B6151">
        <v>63</v>
      </c>
      <c r="C6151" t="s">
        <v>458</v>
      </c>
      <c r="D6151">
        <v>20</v>
      </c>
    </row>
    <row r="6152" spans="1:4" x14ac:dyDescent="0.25">
      <c r="A6152" t="s">
        <v>442</v>
      </c>
      <c r="B6152">
        <v>64</v>
      </c>
      <c r="C6152" t="s">
        <v>456</v>
      </c>
      <c r="D6152">
        <v>2890</v>
      </c>
    </row>
    <row r="6153" spans="1:4" x14ac:dyDescent="0.25">
      <c r="A6153" t="s">
        <v>442</v>
      </c>
      <c r="B6153">
        <v>64</v>
      </c>
      <c r="C6153" t="s">
        <v>457</v>
      </c>
      <c r="D6153">
        <v>2607</v>
      </c>
    </row>
    <row r="6154" spans="1:4" x14ac:dyDescent="0.25">
      <c r="A6154" t="s">
        <v>442</v>
      </c>
      <c r="B6154">
        <v>64</v>
      </c>
      <c r="C6154" t="s">
        <v>458</v>
      </c>
      <c r="D6154">
        <v>26</v>
      </c>
    </row>
    <row r="6155" spans="1:4" x14ac:dyDescent="0.25">
      <c r="A6155" t="s">
        <v>442</v>
      </c>
      <c r="B6155">
        <v>65</v>
      </c>
      <c r="C6155" t="s">
        <v>456</v>
      </c>
      <c r="D6155">
        <v>2802</v>
      </c>
    </row>
    <row r="6156" spans="1:4" x14ac:dyDescent="0.25">
      <c r="A6156" t="s">
        <v>442</v>
      </c>
      <c r="B6156">
        <v>65</v>
      </c>
      <c r="C6156" t="s">
        <v>457</v>
      </c>
      <c r="D6156">
        <v>2504</v>
      </c>
    </row>
    <row r="6157" spans="1:4" x14ac:dyDescent="0.25">
      <c r="A6157" t="s">
        <v>442</v>
      </c>
      <c r="B6157">
        <v>65</v>
      </c>
      <c r="C6157" t="s">
        <v>458</v>
      </c>
      <c r="D6157">
        <v>25</v>
      </c>
    </row>
    <row r="6158" spans="1:4" x14ac:dyDescent="0.25">
      <c r="A6158" t="s">
        <v>442</v>
      </c>
      <c r="B6158">
        <v>66</v>
      </c>
      <c r="C6158" t="s">
        <v>456</v>
      </c>
      <c r="D6158">
        <v>2648</v>
      </c>
    </row>
    <row r="6159" spans="1:4" x14ac:dyDescent="0.25">
      <c r="A6159" t="s">
        <v>442</v>
      </c>
      <c r="B6159">
        <v>66</v>
      </c>
      <c r="C6159" t="s">
        <v>457</v>
      </c>
      <c r="D6159">
        <v>2343</v>
      </c>
    </row>
    <row r="6160" spans="1:4" x14ac:dyDescent="0.25">
      <c r="A6160" t="s">
        <v>442</v>
      </c>
      <c r="B6160">
        <v>66</v>
      </c>
      <c r="C6160" t="s">
        <v>458</v>
      </c>
      <c r="D6160">
        <v>21</v>
      </c>
    </row>
    <row r="6161" spans="1:4" x14ac:dyDescent="0.25">
      <c r="A6161" t="s">
        <v>442</v>
      </c>
      <c r="B6161">
        <v>67</v>
      </c>
      <c r="C6161" t="s">
        <v>456</v>
      </c>
      <c r="D6161">
        <v>2669</v>
      </c>
    </row>
    <row r="6162" spans="1:4" x14ac:dyDescent="0.25">
      <c r="A6162" t="s">
        <v>442</v>
      </c>
      <c r="B6162">
        <v>67</v>
      </c>
      <c r="C6162" t="s">
        <v>457</v>
      </c>
      <c r="D6162">
        <v>2309</v>
      </c>
    </row>
    <row r="6163" spans="1:4" x14ac:dyDescent="0.25">
      <c r="A6163" t="s">
        <v>442</v>
      </c>
      <c r="B6163">
        <v>67</v>
      </c>
      <c r="C6163" t="s">
        <v>458</v>
      </c>
      <c r="D6163">
        <v>13</v>
      </c>
    </row>
    <row r="6164" spans="1:4" x14ac:dyDescent="0.25">
      <c r="A6164" t="s">
        <v>442</v>
      </c>
      <c r="B6164">
        <v>68</v>
      </c>
      <c r="C6164" t="s">
        <v>456</v>
      </c>
      <c r="D6164">
        <v>2533</v>
      </c>
    </row>
    <row r="6165" spans="1:4" x14ac:dyDescent="0.25">
      <c r="A6165" t="s">
        <v>442</v>
      </c>
      <c r="B6165">
        <v>68</v>
      </c>
      <c r="C6165" t="s">
        <v>457</v>
      </c>
      <c r="D6165">
        <v>2292</v>
      </c>
    </row>
    <row r="6166" spans="1:4" x14ac:dyDescent="0.25">
      <c r="A6166" t="s">
        <v>442</v>
      </c>
      <c r="B6166">
        <v>68</v>
      </c>
      <c r="C6166" t="s">
        <v>458</v>
      </c>
      <c r="D6166">
        <v>13</v>
      </c>
    </row>
    <row r="6167" spans="1:4" x14ac:dyDescent="0.25">
      <c r="A6167" t="s">
        <v>442</v>
      </c>
      <c r="B6167">
        <v>69</v>
      </c>
      <c r="C6167" t="s">
        <v>456</v>
      </c>
      <c r="D6167">
        <v>2571</v>
      </c>
    </row>
    <row r="6168" spans="1:4" x14ac:dyDescent="0.25">
      <c r="A6168" t="s">
        <v>442</v>
      </c>
      <c r="B6168">
        <v>69</v>
      </c>
      <c r="C6168" t="s">
        <v>457</v>
      </c>
      <c r="D6168">
        <v>2431</v>
      </c>
    </row>
    <row r="6169" spans="1:4" x14ac:dyDescent="0.25">
      <c r="A6169" t="s">
        <v>442</v>
      </c>
      <c r="B6169">
        <v>69</v>
      </c>
      <c r="C6169" t="s">
        <v>458</v>
      </c>
      <c r="D6169">
        <v>18</v>
      </c>
    </row>
    <row r="6170" spans="1:4" x14ac:dyDescent="0.25">
      <c r="A6170" t="s">
        <v>442</v>
      </c>
      <c r="B6170">
        <v>70</v>
      </c>
      <c r="C6170" t="s">
        <v>456</v>
      </c>
      <c r="D6170">
        <v>2122</v>
      </c>
    </row>
    <row r="6171" spans="1:4" x14ac:dyDescent="0.25">
      <c r="A6171" t="s">
        <v>442</v>
      </c>
      <c r="B6171">
        <v>70</v>
      </c>
      <c r="C6171" t="s">
        <v>457</v>
      </c>
      <c r="D6171">
        <v>1917</v>
      </c>
    </row>
    <row r="6172" spans="1:4" x14ac:dyDescent="0.25">
      <c r="A6172" t="s">
        <v>442</v>
      </c>
      <c r="B6172">
        <v>70</v>
      </c>
      <c r="C6172" t="s">
        <v>458</v>
      </c>
      <c r="D6172">
        <v>16</v>
      </c>
    </row>
    <row r="6173" spans="1:4" x14ac:dyDescent="0.25">
      <c r="A6173" t="s">
        <v>442</v>
      </c>
      <c r="B6173">
        <v>71</v>
      </c>
      <c r="C6173" t="s">
        <v>456</v>
      </c>
      <c r="D6173">
        <v>1749</v>
      </c>
    </row>
    <row r="6174" spans="1:4" x14ac:dyDescent="0.25">
      <c r="A6174" t="s">
        <v>442</v>
      </c>
      <c r="B6174">
        <v>71</v>
      </c>
      <c r="C6174" t="s">
        <v>457</v>
      </c>
      <c r="D6174">
        <v>1620</v>
      </c>
    </row>
    <row r="6175" spans="1:4" x14ac:dyDescent="0.25">
      <c r="A6175" t="s">
        <v>442</v>
      </c>
      <c r="B6175">
        <v>71</v>
      </c>
      <c r="C6175" t="s">
        <v>458</v>
      </c>
      <c r="D6175">
        <v>12</v>
      </c>
    </row>
    <row r="6176" spans="1:4" x14ac:dyDescent="0.25">
      <c r="A6176" t="s">
        <v>442</v>
      </c>
      <c r="B6176">
        <v>72</v>
      </c>
      <c r="C6176" t="s">
        <v>456</v>
      </c>
      <c r="D6176">
        <v>1801</v>
      </c>
    </row>
    <row r="6177" spans="1:4" x14ac:dyDescent="0.25">
      <c r="A6177" t="s">
        <v>442</v>
      </c>
      <c r="B6177">
        <v>72</v>
      </c>
      <c r="C6177" t="s">
        <v>457</v>
      </c>
      <c r="D6177">
        <v>1500</v>
      </c>
    </row>
    <row r="6178" spans="1:4" x14ac:dyDescent="0.25">
      <c r="A6178" t="s">
        <v>442</v>
      </c>
      <c r="B6178">
        <v>72</v>
      </c>
      <c r="C6178" t="s">
        <v>458</v>
      </c>
      <c r="D6178">
        <v>15</v>
      </c>
    </row>
    <row r="6179" spans="1:4" x14ac:dyDescent="0.25">
      <c r="A6179" t="s">
        <v>442</v>
      </c>
      <c r="B6179">
        <v>73</v>
      </c>
      <c r="C6179" t="s">
        <v>456</v>
      </c>
      <c r="D6179">
        <v>1734</v>
      </c>
    </row>
    <row r="6180" spans="1:4" x14ac:dyDescent="0.25">
      <c r="A6180" t="s">
        <v>442</v>
      </c>
      <c r="B6180">
        <v>73</v>
      </c>
      <c r="C6180" t="s">
        <v>457</v>
      </c>
      <c r="D6180">
        <v>1624</v>
      </c>
    </row>
    <row r="6181" spans="1:4" x14ac:dyDescent="0.25">
      <c r="A6181" t="s">
        <v>442</v>
      </c>
      <c r="B6181">
        <v>73</v>
      </c>
      <c r="C6181" t="s">
        <v>458</v>
      </c>
      <c r="D6181">
        <v>13</v>
      </c>
    </row>
    <row r="6182" spans="1:4" x14ac:dyDescent="0.25">
      <c r="A6182" t="s">
        <v>442</v>
      </c>
      <c r="B6182">
        <v>74</v>
      </c>
      <c r="C6182" t="s">
        <v>456</v>
      </c>
      <c r="D6182">
        <v>1710</v>
      </c>
    </row>
    <row r="6183" spans="1:4" x14ac:dyDescent="0.25">
      <c r="A6183" t="s">
        <v>442</v>
      </c>
      <c r="B6183">
        <v>74</v>
      </c>
      <c r="C6183" t="s">
        <v>457</v>
      </c>
      <c r="D6183">
        <v>1386</v>
      </c>
    </row>
    <row r="6184" spans="1:4" x14ac:dyDescent="0.25">
      <c r="A6184" t="s">
        <v>442</v>
      </c>
      <c r="B6184">
        <v>74</v>
      </c>
      <c r="C6184" t="s">
        <v>458</v>
      </c>
      <c r="D6184">
        <v>13</v>
      </c>
    </row>
    <row r="6185" spans="1:4" x14ac:dyDescent="0.25">
      <c r="A6185" t="s">
        <v>442</v>
      </c>
      <c r="B6185">
        <v>75</v>
      </c>
      <c r="C6185" t="s">
        <v>456</v>
      </c>
      <c r="D6185">
        <v>1381</v>
      </c>
    </row>
    <row r="6186" spans="1:4" x14ac:dyDescent="0.25">
      <c r="A6186" t="s">
        <v>442</v>
      </c>
      <c r="B6186">
        <v>75</v>
      </c>
      <c r="C6186" t="s">
        <v>457</v>
      </c>
      <c r="D6186">
        <v>1217</v>
      </c>
    </row>
    <row r="6187" spans="1:4" x14ac:dyDescent="0.25">
      <c r="A6187" t="s">
        <v>442</v>
      </c>
      <c r="B6187">
        <v>75</v>
      </c>
      <c r="C6187" t="s">
        <v>458</v>
      </c>
      <c r="D6187">
        <v>10</v>
      </c>
    </row>
    <row r="6188" spans="1:4" x14ac:dyDescent="0.25">
      <c r="A6188" t="s">
        <v>442</v>
      </c>
      <c r="B6188">
        <v>76</v>
      </c>
      <c r="C6188" t="s">
        <v>456</v>
      </c>
      <c r="D6188">
        <v>1304</v>
      </c>
    </row>
    <row r="6189" spans="1:4" x14ac:dyDescent="0.25">
      <c r="A6189" t="s">
        <v>442</v>
      </c>
      <c r="B6189">
        <v>76</v>
      </c>
      <c r="C6189" t="s">
        <v>457</v>
      </c>
      <c r="D6189">
        <v>1124</v>
      </c>
    </row>
    <row r="6190" spans="1:4" x14ac:dyDescent="0.25">
      <c r="A6190" t="s">
        <v>442</v>
      </c>
      <c r="B6190">
        <v>76</v>
      </c>
      <c r="C6190" t="s">
        <v>458</v>
      </c>
      <c r="D6190">
        <v>9</v>
      </c>
    </row>
    <row r="6191" spans="1:4" x14ac:dyDescent="0.25">
      <c r="A6191" t="s">
        <v>442</v>
      </c>
      <c r="B6191">
        <v>77</v>
      </c>
      <c r="C6191" t="s">
        <v>456</v>
      </c>
      <c r="D6191">
        <v>1205</v>
      </c>
    </row>
    <row r="6192" spans="1:4" x14ac:dyDescent="0.25">
      <c r="A6192" t="s">
        <v>442</v>
      </c>
      <c r="B6192">
        <v>77</v>
      </c>
      <c r="C6192" t="s">
        <v>457</v>
      </c>
      <c r="D6192">
        <v>1052</v>
      </c>
    </row>
    <row r="6193" spans="1:4" x14ac:dyDescent="0.25">
      <c r="A6193" t="s">
        <v>442</v>
      </c>
      <c r="B6193">
        <v>77</v>
      </c>
      <c r="C6193" t="s">
        <v>458</v>
      </c>
      <c r="D6193">
        <v>7</v>
      </c>
    </row>
    <row r="6194" spans="1:4" x14ac:dyDescent="0.25">
      <c r="A6194" t="s">
        <v>442</v>
      </c>
      <c r="B6194">
        <v>78</v>
      </c>
      <c r="C6194" t="s">
        <v>456</v>
      </c>
      <c r="D6194">
        <v>1154</v>
      </c>
    </row>
    <row r="6195" spans="1:4" x14ac:dyDescent="0.25">
      <c r="A6195" t="s">
        <v>442</v>
      </c>
      <c r="B6195">
        <v>78</v>
      </c>
      <c r="C6195" t="s">
        <v>457</v>
      </c>
      <c r="D6195">
        <v>1006</v>
      </c>
    </row>
    <row r="6196" spans="1:4" x14ac:dyDescent="0.25">
      <c r="A6196" t="s">
        <v>442</v>
      </c>
      <c r="B6196">
        <v>78</v>
      </c>
      <c r="C6196" t="s">
        <v>458</v>
      </c>
      <c r="D6196">
        <v>9</v>
      </c>
    </row>
    <row r="6197" spans="1:4" x14ac:dyDescent="0.25">
      <c r="A6197" t="s">
        <v>442</v>
      </c>
      <c r="B6197">
        <v>79</v>
      </c>
      <c r="C6197" t="s">
        <v>456</v>
      </c>
      <c r="D6197">
        <v>1093</v>
      </c>
    </row>
    <row r="6198" spans="1:4" x14ac:dyDescent="0.25">
      <c r="A6198" t="s">
        <v>442</v>
      </c>
      <c r="B6198">
        <v>79</v>
      </c>
      <c r="C6198" t="s">
        <v>457</v>
      </c>
      <c r="D6198">
        <v>870</v>
      </c>
    </row>
    <row r="6199" spans="1:4" x14ac:dyDescent="0.25">
      <c r="A6199" t="s">
        <v>442</v>
      </c>
      <c r="B6199">
        <v>79</v>
      </c>
      <c r="C6199" t="s">
        <v>458</v>
      </c>
      <c r="D6199">
        <v>6</v>
      </c>
    </row>
    <row r="6200" spans="1:4" x14ac:dyDescent="0.25">
      <c r="A6200" t="s">
        <v>442</v>
      </c>
      <c r="B6200">
        <v>80</v>
      </c>
      <c r="C6200" t="s">
        <v>456</v>
      </c>
      <c r="D6200">
        <v>989</v>
      </c>
    </row>
    <row r="6201" spans="1:4" x14ac:dyDescent="0.25">
      <c r="A6201" t="s">
        <v>442</v>
      </c>
      <c r="B6201">
        <v>80</v>
      </c>
      <c r="C6201" t="s">
        <v>457</v>
      </c>
      <c r="D6201">
        <v>809</v>
      </c>
    </row>
    <row r="6202" spans="1:4" x14ac:dyDescent="0.25">
      <c r="A6202" t="s">
        <v>442</v>
      </c>
      <c r="B6202">
        <v>80</v>
      </c>
      <c r="C6202" t="s">
        <v>458</v>
      </c>
      <c r="D6202">
        <v>9</v>
      </c>
    </row>
    <row r="6203" spans="1:4" x14ac:dyDescent="0.25">
      <c r="A6203" t="s">
        <v>442</v>
      </c>
      <c r="B6203">
        <v>81</v>
      </c>
      <c r="C6203" t="s">
        <v>456</v>
      </c>
      <c r="D6203">
        <v>923</v>
      </c>
    </row>
    <row r="6204" spans="1:4" x14ac:dyDescent="0.25">
      <c r="A6204" t="s">
        <v>442</v>
      </c>
      <c r="B6204">
        <v>81</v>
      </c>
      <c r="C6204" t="s">
        <v>457</v>
      </c>
      <c r="D6204">
        <v>684</v>
      </c>
    </row>
    <row r="6205" spans="1:4" x14ac:dyDescent="0.25">
      <c r="A6205" t="s">
        <v>442</v>
      </c>
      <c r="B6205">
        <v>81</v>
      </c>
      <c r="C6205" t="s">
        <v>458</v>
      </c>
      <c r="D6205">
        <v>6</v>
      </c>
    </row>
    <row r="6206" spans="1:4" x14ac:dyDescent="0.25">
      <c r="A6206" t="s">
        <v>442</v>
      </c>
      <c r="B6206">
        <v>82</v>
      </c>
      <c r="C6206" t="s">
        <v>456</v>
      </c>
      <c r="D6206">
        <v>885</v>
      </c>
    </row>
    <row r="6207" spans="1:4" x14ac:dyDescent="0.25">
      <c r="A6207" t="s">
        <v>442</v>
      </c>
      <c r="B6207">
        <v>82</v>
      </c>
      <c r="C6207" t="s">
        <v>457</v>
      </c>
      <c r="D6207">
        <v>683</v>
      </c>
    </row>
    <row r="6208" spans="1:4" x14ac:dyDescent="0.25">
      <c r="A6208" t="s">
        <v>442</v>
      </c>
      <c r="B6208">
        <v>82</v>
      </c>
      <c r="C6208" t="s">
        <v>458</v>
      </c>
      <c r="D6208">
        <v>7</v>
      </c>
    </row>
    <row r="6209" spans="1:4" x14ac:dyDescent="0.25">
      <c r="A6209" t="s">
        <v>442</v>
      </c>
      <c r="B6209">
        <v>83</v>
      </c>
      <c r="C6209" t="s">
        <v>456</v>
      </c>
      <c r="D6209">
        <v>828</v>
      </c>
    </row>
    <row r="6210" spans="1:4" x14ac:dyDescent="0.25">
      <c r="A6210" t="s">
        <v>442</v>
      </c>
      <c r="B6210">
        <v>83</v>
      </c>
      <c r="C6210" t="s">
        <v>457</v>
      </c>
      <c r="D6210">
        <v>622</v>
      </c>
    </row>
    <row r="6211" spans="1:4" x14ac:dyDescent="0.25">
      <c r="A6211" t="s">
        <v>442</v>
      </c>
      <c r="B6211">
        <v>83</v>
      </c>
      <c r="C6211" t="s">
        <v>458</v>
      </c>
      <c r="D6211">
        <v>6</v>
      </c>
    </row>
    <row r="6212" spans="1:4" x14ac:dyDescent="0.25">
      <c r="A6212" t="s">
        <v>442</v>
      </c>
      <c r="B6212">
        <v>84</v>
      </c>
      <c r="C6212" t="s">
        <v>456</v>
      </c>
      <c r="D6212">
        <v>777</v>
      </c>
    </row>
    <row r="6213" spans="1:4" x14ac:dyDescent="0.25">
      <c r="A6213" t="s">
        <v>442</v>
      </c>
      <c r="B6213">
        <v>84</v>
      </c>
      <c r="C6213" t="s">
        <v>457</v>
      </c>
      <c r="D6213">
        <v>522</v>
      </c>
    </row>
    <row r="6214" spans="1:4" x14ac:dyDescent="0.25">
      <c r="A6214" t="s">
        <v>442</v>
      </c>
      <c r="B6214">
        <v>84</v>
      </c>
      <c r="C6214" t="s">
        <v>458</v>
      </c>
      <c r="D6214">
        <v>2</v>
      </c>
    </row>
    <row r="6215" spans="1:4" x14ac:dyDescent="0.25">
      <c r="A6215" t="s">
        <v>442</v>
      </c>
      <c r="B6215">
        <v>85</v>
      </c>
      <c r="C6215" t="s">
        <v>456</v>
      </c>
      <c r="D6215">
        <v>716</v>
      </c>
    </row>
    <row r="6216" spans="1:4" x14ac:dyDescent="0.25">
      <c r="A6216" t="s">
        <v>442</v>
      </c>
      <c r="B6216">
        <v>85</v>
      </c>
      <c r="C6216" t="s">
        <v>457</v>
      </c>
      <c r="D6216">
        <v>505</v>
      </c>
    </row>
    <row r="6217" spans="1:4" x14ac:dyDescent="0.25">
      <c r="A6217" t="s">
        <v>442</v>
      </c>
      <c r="B6217">
        <v>85</v>
      </c>
      <c r="C6217" t="s">
        <v>458</v>
      </c>
      <c r="D6217">
        <v>4</v>
      </c>
    </row>
    <row r="6218" spans="1:4" x14ac:dyDescent="0.25">
      <c r="A6218" t="s">
        <v>442</v>
      </c>
      <c r="B6218">
        <v>86</v>
      </c>
      <c r="C6218" t="s">
        <v>456</v>
      </c>
      <c r="D6218">
        <v>667</v>
      </c>
    </row>
    <row r="6219" spans="1:4" x14ac:dyDescent="0.25">
      <c r="A6219" t="s">
        <v>442</v>
      </c>
      <c r="B6219">
        <v>86</v>
      </c>
      <c r="C6219" t="s">
        <v>457</v>
      </c>
      <c r="D6219">
        <v>446</v>
      </c>
    </row>
    <row r="6220" spans="1:4" x14ac:dyDescent="0.25">
      <c r="A6220" t="s">
        <v>442</v>
      </c>
      <c r="B6220">
        <v>86</v>
      </c>
      <c r="C6220" t="s">
        <v>458</v>
      </c>
      <c r="D6220">
        <v>4</v>
      </c>
    </row>
    <row r="6221" spans="1:4" x14ac:dyDescent="0.25">
      <c r="A6221" t="s">
        <v>442</v>
      </c>
      <c r="B6221">
        <v>87</v>
      </c>
      <c r="C6221" t="s">
        <v>456</v>
      </c>
      <c r="D6221">
        <v>630</v>
      </c>
    </row>
    <row r="6222" spans="1:4" x14ac:dyDescent="0.25">
      <c r="A6222" t="s">
        <v>442</v>
      </c>
      <c r="B6222">
        <v>87</v>
      </c>
      <c r="C6222" t="s">
        <v>457</v>
      </c>
      <c r="D6222">
        <v>372</v>
      </c>
    </row>
    <row r="6223" spans="1:4" x14ac:dyDescent="0.25">
      <c r="A6223" t="s">
        <v>442</v>
      </c>
      <c r="B6223">
        <v>87</v>
      </c>
      <c r="C6223" t="s">
        <v>458</v>
      </c>
      <c r="D6223">
        <v>3</v>
      </c>
    </row>
    <row r="6224" spans="1:4" x14ac:dyDescent="0.25">
      <c r="A6224" t="s">
        <v>442</v>
      </c>
      <c r="B6224">
        <v>88</v>
      </c>
      <c r="C6224" t="s">
        <v>456</v>
      </c>
      <c r="D6224">
        <v>540</v>
      </c>
    </row>
    <row r="6225" spans="1:4" x14ac:dyDescent="0.25">
      <c r="A6225" t="s">
        <v>442</v>
      </c>
      <c r="B6225">
        <v>88</v>
      </c>
      <c r="C6225" t="s">
        <v>457</v>
      </c>
      <c r="D6225">
        <v>366</v>
      </c>
    </row>
    <row r="6226" spans="1:4" x14ac:dyDescent="0.25">
      <c r="A6226" t="s">
        <v>442</v>
      </c>
      <c r="B6226">
        <v>88</v>
      </c>
      <c r="C6226" t="s">
        <v>458</v>
      </c>
      <c r="D6226">
        <v>4</v>
      </c>
    </row>
    <row r="6227" spans="1:4" x14ac:dyDescent="0.25">
      <c r="A6227" t="s">
        <v>442</v>
      </c>
      <c r="B6227">
        <v>89</v>
      </c>
      <c r="C6227" t="s">
        <v>456</v>
      </c>
      <c r="D6227">
        <v>509</v>
      </c>
    </row>
    <row r="6228" spans="1:4" x14ac:dyDescent="0.25">
      <c r="A6228" t="s">
        <v>442</v>
      </c>
      <c r="B6228">
        <v>89</v>
      </c>
      <c r="C6228" t="s">
        <v>457</v>
      </c>
      <c r="D6228">
        <v>250</v>
      </c>
    </row>
    <row r="6229" spans="1:4" x14ac:dyDescent="0.25">
      <c r="A6229" t="s">
        <v>442</v>
      </c>
      <c r="B6229">
        <v>89</v>
      </c>
      <c r="C6229" t="s">
        <v>458</v>
      </c>
      <c r="D6229">
        <v>1</v>
      </c>
    </row>
    <row r="6230" spans="1:4" x14ac:dyDescent="0.25">
      <c r="A6230" t="s">
        <v>442</v>
      </c>
      <c r="B6230">
        <v>90</v>
      </c>
      <c r="C6230" t="s">
        <v>456</v>
      </c>
      <c r="D6230">
        <v>428</v>
      </c>
    </row>
    <row r="6231" spans="1:4" x14ac:dyDescent="0.25">
      <c r="A6231" t="s">
        <v>442</v>
      </c>
      <c r="B6231">
        <v>90</v>
      </c>
      <c r="C6231" t="s">
        <v>457</v>
      </c>
      <c r="D6231">
        <v>230</v>
      </c>
    </row>
    <row r="6232" spans="1:4" x14ac:dyDescent="0.25">
      <c r="A6232" t="s">
        <v>442</v>
      </c>
      <c r="B6232">
        <v>90</v>
      </c>
      <c r="C6232" t="s">
        <v>458</v>
      </c>
      <c r="D6232">
        <v>3</v>
      </c>
    </row>
    <row r="6233" spans="1:4" x14ac:dyDescent="0.25">
      <c r="A6233" t="s">
        <v>442</v>
      </c>
      <c r="B6233">
        <v>91</v>
      </c>
      <c r="C6233" t="s">
        <v>456</v>
      </c>
      <c r="D6233">
        <v>363</v>
      </c>
    </row>
    <row r="6234" spans="1:4" x14ac:dyDescent="0.25">
      <c r="A6234" t="s">
        <v>442</v>
      </c>
      <c r="B6234">
        <v>91</v>
      </c>
      <c r="C6234" t="s">
        <v>457</v>
      </c>
      <c r="D6234">
        <v>202</v>
      </c>
    </row>
    <row r="6235" spans="1:4" x14ac:dyDescent="0.25">
      <c r="A6235" t="s">
        <v>442</v>
      </c>
      <c r="B6235">
        <v>91</v>
      </c>
      <c r="C6235" t="s">
        <v>458</v>
      </c>
      <c r="D6235">
        <v>1</v>
      </c>
    </row>
    <row r="6236" spans="1:4" x14ac:dyDescent="0.25">
      <c r="A6236" t="s">
        <v>442</v>
      </c>
      <c r="B6236">
        <v>92</v>
      </c>
      <c r="C6236" t="s">
        <v>456</v>
      </c>
      <c r="D6236">
        <v>325</v>
      </c>
    </row>
    <row r="6237" spans="1:4" x14ac:dyDescent="0.25">
      <c r="A6237" t="s">
        <v>442</v>
      </c>
      <c r="B6237">
        <v>92</v>
      </c>
      <c r="C6237" t="s">
        <v>457</v>
      </c>
      <c r="D6237">
        <v>165</v>
      </c>
    </row>
    <row r="6238" spans="1:4" x14ac:dyDescent="0.25">
      <c r="A6238" t="s">
        <v>442</v>
      </c>
      <c r="B6238">
        <v>92</v>
      </c>
      <c r="C6238" t="s">
        <v>458</v>
      </c>
      <c r="D6238">
        <v>1</v>
      </c>
    </row>
    <row r="6239" spans="1:4" x14ac:dyDescent="0.25">
      <c r="A6239" t="s">
        <v>442</v>
      </c>
      <c r="B6239">
        <v>93</v>
      </c>
      <c r="C6239" t="s">
        <v>456</v>
      </c>
      <c r="D6239">
        <v>294</v>
      </c>
    </row>
    <row r="6240" spans="1:4" x14ac:dyDescent="0.25">
      <c r="A6240" t="s">
        <v>442</v>
      </c>
      <c r="B6240">
        <v>93</v>
      </c>
      <c r="C6240" t="s">
        <v>457</v>
      </c>
      <c r="D6240">
        <v>134</v>
      </c>
    </row>
    <row r="6241" spans="1:4" x14ac:dyDescent="0.25">
      <c r="A6241" t="s">
        <v>442</v>
      </c>
      <c r="B6241">
        <v>93</v>
      </c>
      <c r="C6241" t="s">
        <v>458</v>
      </c>
      <c r="D6241">
        <v>5</v>
      </c>
    </row>
    <row r="6242" spans="1:4" x14ac:dyDescent="0.25">
      <c r="A6242" t="s">
        <v>442</v>
      </c>
      <c r="B6242">
        <v>94</v>
      </c>
      <c r="C6242" t="s">
        <v>456</v>
      </c>
      <c r="D6242">
        <v>224</v>
      </c>
    </row>
    <row r="6243" spans="1:4" x14ac:dyDescent="0.25">
      <c r="A6243" t="s">
        <v>442</v>
      </c>
      <c r="B6243">
        <v>94</v>
      </c>
      <c r="C6243" t="s">
        <v>457</v>
      </c>
      <c r="D6243">
        <v>87</v>
      </c>
    </row>
    <row r="6244" spans="1:4" x14ac:dyDescent="0.25">
      <c r="A6244" t="s">
        <v>442</v>
      </c>
      <c r="B6244">
        <v>94</v>
      </c>
      <c r="C6244" t="s">
        <v>458</v>
      </c>
      <c r="D6244">
        <v>1</v>
      </c>
    </row>
    <row r="6245" spans="1:4" x14ac:dyDescent="0.25">
      <c r="A6245" t="s">
        <v>442</v>
      </c>
      <c r="B6245">
        <v>95</v>
      </c>
      <c r="C6245" t="s">
        <v>456</v>
      </c>
      <c r="D6245">
        <v>166</v>
      </c>
    </row>
    <row r="6246" spans="1:4" x14ac:dyDescent="0.25">
      <c r="A6246" t="s">
        <v>442</v>
      </c>
      <c r="B6246">
        <v>95</v>
      </c>
      <c r="C6246" t="s">
        <v>457</v>
      </c>
      <c r="D6246">
        <v>74</v>
      </c>
    </row>
    <row r="6247" spans="1:4" x14ac:dyDescent="0.25">
      <c r="A6247" t="s">
        <v>442</v>
      </c>
      <c r="B6247">
        <v>95</v>
      </c>
      <c r="C6247" t="s">
        <v>458</v>
      </c>
      <c r="D6247">
        <v>3</v>
      </c>
    </row>
    <row r="6248" spans="1:4" x14ac:dyDescent="0.25">
      <c r="A6248" t="s">
        <v>442</v>
      </c>
      <c r="B6248">
        <v>96</v>
      </c>
      <c r="C6248" t="s">
        <v>456</v>
      </c>
      <c r="D6248">
        <v>127</v>
      </c>
    </row>
    <row r="6249" spans="1:4" x14ac:dyDescent="0.25">
      <c r="A6249" t="s">
        <v>442</v>
      </c>
      <c r="B6249">
        <v>96</v>
      </c>
      <c r="C6249" t="s">
        <v>457</v>
      </c>
      <c r="D6249">
        <v>46</v>
      </c>
    </row>
    <row r="6250" spans="1:4" x14ac:dyDescent="0.25">
      <c r="A6250" t="s">
        <v>442</v>
      </c>
      <c r="B6250">
        <v>97</v>
      </c>
      <c r="C6250" t="s">
        <v>456</v>
      </c>
      <c r="D6250">
        <v>77</v>
      </c>
    </row>
    <row r="6251" spans="1:4" x14ac:dyDescent="0.25">
      <c r="A6251" t="s">
        <v>442</v>
      </c>
      <c r="B6251">
        <v>97</v>
      </c>
      <c r="C6251" t="s">
        <v>457</v>
      </c>
      <c r="D6251">
        <v>36</v>
      </c>
    </row>
    <row r="6252" spans="1:4" x14ac:dyDescent="0.25">
      <c r="A6252" t="s">
        <v>442</v>
      </c>
      <c r="B6252">
        <v>97</v>
      </c>
      <c r="C6252" t="s">
        <v>458</v>
      </c>
      <c r="D6252">
        <v>1</v>
      </c>
    </row>
    <row r="6253" spans="1:4" x14ac:dyDescent="0.25">
      <c r="A6253" t="s">
        <v>442</v>
      </c>
      <c r="B6253">
        <v>98</v>
      </c>
      <c r="C6253" t="s">
        <v>456</v>
      </c>
      <c r="D6253">
        <v>53</v>
      </c>
    </row>
    <row r="6254" spans="1:4" x14ac:dyDescent="0.25">
      <c r="A6254" t="s">
        <v>442</v>
      </c>
      <c r="B6254">
        <v>98</v>
      </c>
      <c r="C6254" t="s">
        <v>457</v>
      </c>
      <c r="D6254">
        <v>23</v>
      </c>
    </row>
    <row r="6255" spans="1:4" x14ac:dyDescent="0.25">
      <c r="A6255" t="s">
        <v>442</v>
      </c>
      <c r="B6255">
        <v>99</v>
      </c>
      <c r="C6255" t="s">
        <v>456</v>
      </c>
      <c r="D6255">
        <v>26</v>
      </c>
    </row>
    <row r="6256" spans="1:4" x14ac:dyDescent="0.25">
      <c r="A6256" t="s">
        <v>442</v>
      </c>
      <c r="B6256">
        <v>99</v>
      </c>
      <c r="C6256" t="s">
        <v>457</v>
      </c>
      <c r="D6256">
        <v>10</v>
      </c>
    </row>
    <row r="6257" spans="1:4" x14ac:dyDescent="0.25">
      <c r="A6257" t="s">
        <v>443</v>
      </c>
      <c r="B6257">
        <v>100</v>
      </c>
      <c r="C6257" t="s">
        <v>456</v>
      </c>
      <c r="D6257">
        <v>3</v>
      </c>
    </row>
    <row r="6258" spans="1:4" x14ac:dyDescent="0.25">
      <c r="A6258" t="s">
        <v>443</v>
      </c>
      <c r="B6258">
        <v>100</v>
      </c>
      <c r="C6258" t="s">
        <v>457</v>
      </c>
      <c r="D6258">
        <v>2</v>
      </c>
    </row>
    <row r="6259" spans="1:4" x14ac:dyDescent="0.25">
      <c r="A6259" t="s">
        <v>443</v>
      </c>
      <c r="B6259">
        <v>101</v>
      </c>
      <c r="C6259" t="s">
        <v>456</v>
      </c>
      <c r="D6259">
        <v>2</v>
      </c>
    </row>
    <row r="6260" spans="1:4" x14ac:dyDescent="0.25">
      <c r="A6260" t="s">
        <v>443</v>
      </c>
      <c r="B6260">
        <v>101</v>
      </c>
      <c r="C6260" t="s">
        <v>457</v>
      </c>
      <c r="D6260">
        <v>1</v>
      </c>
    </row>
    <row r="6261" spans="1:4" x14ac:dyDescent="0.25">
      <c r="A6261" t="s">
        <v>443</v>
      </c>
      <c r="B6261">
        <v>103</v>
      </c>
      <c r="C6261" t="s">
        <v>456</v>
      </c>
      <c r="D6261">
        <v>1</v>
      </c>
    </row>
    <row r="6262" spans="1:4" x14ac:dyDescent="0.25">
      <c r="A6262" t="s">
        <v>443</v>
      </c>
      <c r="B6262">
        <v>105</v>
      </c>
      <c r="C6262" t="s">
        <v>457</v>
      </c>
      <c r="D6262">
        <v>1</v>
      </c>
    </row>
    <row r="6263" spans="1:4" x14ac:dyDescent="0.25">
      <c r="A6263" t="s">
        <v>443</v>
      </c>
      <c r="B6263">
        <v>109</v>
      </c>
      <c r="C6263" t="s">
        <v>456</v>
      </c>
      <c r="D6263">
        <v>1</v>
      </c>
    </row>
    <row r="6264" spans="1:4" x14ac:dyDescent="0.25">
      <c r="A6264" t="s">
        <v>443</v>
      </c>
      <c r="B6264">
        <v>112</v>
      </c>
      <c r="C6264" t="s">
        <v>457</v>
      </c>
      <c r="D6264">
        <v>1</v>
      </c>
    </row>
    <row r="6265" spans="1:4" x14ac:dyDescent="0.25">
      <c r="A6265" t="s">
        <v>443</v>
      </c>
      <c r="B6265">
        <v>18</v>
      </c>
      <c r="C6265" t="s">
        <v>456</v>
      </c>
      <c r="D6265">
        <v>116</v>
      </c>
    </row>
    <row r="6266" spans="1:4" x14ac:dyDescent="0.25">
      <c r="A6266" t="s">
        <v>443</v>
      </c>
      <c r="B6266">
        <v>18</v>
      </c>
      <c r="C6266" t="s">
        <v>457</v>
      </c>
      <c r="D6266">
        <v>128</v>
      </c>
    </row>
    <row r="6267" spans="1:4" x14ac:dyDescent="0.25">
      <c r="A6267" t="s">
        <v>443</v>
      </c>
      <c r="B6267">
        <v>19</v>
      </c>
      <c r="C6267" t="s">
        <v>456</v>
      </c>
      <c r="D6267">
        <v>163</v>
      </c>
    </row>
    <row r="6268" spans="1:4" x14ac:dyDescent="0.25">
      <c r="A6268" t="s">
        <v>443</v>
      </c>
      <c r="B6268">
        <v>19</v>
      </c>
      <c r="C6268" t="s">
        <v>457</v>
      </c>
      <c r="D6268">
        <v>174</v>
      </c>
    </row>
    <row r="6269" spans="1:4" x14ac:dyDescent="0.25">
      <c r="A6269" t="s">
        <v>443</v>
      </c>
      <c r="B6269">
        <v>20</v>
      </c>
      <c r="C6269" t="s">
        <v>456</v>
      </c>
      <c r="D6269">
        <v>166</v>
      </c>
    </row>
    <row r="6270" spans="1:4" x14ac:dyDescent="0.25">
      <c r="A6270" t="s">
        <v>443</v>
      </c>
      <c r="B6270">
        <v>20</v>
      </c>
      <c r="C6270" t="s">
        <v>457</v>
      </c>
      <c r="D6270">
        <v>174</v>
      </c>
    </row>
    <row r="6271" spans="1:4" x14ac:dyDescent="0.25">
      <c r="A6271" t="s">
        <v>443</v>
      </c>
      <c r="B6271">
        <v>20</v>
      </c>
      <c r="C6271" t="s">
        <v>458</v>
      </c>
      <c r="D6271">
        <v>3</v>
      </c>
    </row>
    <row r="6272" spans="1:4" x14ac:dyDescent="0.25">
      <c r="A6272" t="s">
        <v>443</v>
      </c>
      <c r="B6272">
        <v>21</v>
      </c>
      <c r="C6272" t="s">
        <v>456</v>
      </c>
      <c r="D6272">
        <v>184</v>
      </c>
    </row>
    <row r="6273" spans="1:4" x14ac:dyDescent="0.25">
      <c r="A6273" t="s">
        <v>443</v>
      </c>
      <c r="B6273">
        <v>21</v>
      </c>
      <c r="C6273" t="s">
        <v>457</v>
      </c>
      <c r="D6273">
        <v>180</v>
      </c>
    </row>
    <row r="6274" spans="1:4" x14ac:dyDescent="0.25">
      <c r="A6274" t="s">
        <v>443</v>
      </c>
      <c r="B6274">
        <v>21</v>
      </c>
      <c r="C6274" t="s">
        <v>458</v>
      </c>
      <c r="D6274">
        <v>2</v>
      </c>
    </row>
    <row r="6275" spans="1:4" x14ac:dyDescent="0.25">
      <c r="A6275" t="s">
        <v>443</v>
      </c>
      <c r="B6275">
        <v>22</v>
      </c>
      <c r="C6275" t="s">
        <v>456</v>
      </c>
      <c r="D6275">
        <v>183</v>
      </c>
    </row>
    <row r="6276" spans="1:4" x14ac:dyDescent="0.25">
      <c r="A6276" t="s">
        <v>443</v>
      </c>
      <c r="B6276">
        <v>22</v>
      </c>
      <c r="C6276" t="s">
        <v>457</v>
      </c>
      <c r="D6276">
        <v>177</v>
      </c>
    </row>
    <row r="6277" spans="1:4" x14ac:dyDescent="0.25">
      <c r="A6277" t="s">
        <v>443</v>
      </c>
      <c r="B6277">
        <v>22</v>
      </c>
      <c r="C6277" t="s">
        <v>458</v>
      </c>
      <c r="D6277">
        <v>2</v>
      </c>
    </row>
    <row r="6278" spans="1:4" x14ac:dyDescent="0.25">
      <c r="A6278" t="s">
        <v>443</v>
      </c>
      <c r="B6278">
        <v>23</v>
      </c>
      <c r="C6278" t="s">
        <v>456</v>
      </c>
      <c r="D6278">
        <v>208</v>
      </c>
    </row>
    <row r="6279" spans="1:4" x14ac:dyDescent="0.25">
      <c r="A6279" t="s">
        <v>443</v>
      </c>
      <c r="B6279">
        <v>23</v>
      </c>
      <c r="C6279" t="s">
        <v>457</v>
      </c>
      <c r="D6279">
        <v>193</v>
      </c>
    </row>
    <row r="6280" spans="1:4" x14ac:dyDescent="0.25">
      <c r="A6280" t="s">
        <v>443</v>
      </c>
      <c r="B6280">
        <v>24</v>
      </c>
      <c r="C6280" t="s">
        <v>456</v>
      </c>
      <c r="D6280">
        <v>193</v>
      </c>
    </row>
    <row r="6281" spans="1:4" x14ac:dyDescent="0.25">
      <c r="A6281" t="s">
        <v>443</v>
      </c>
      <c r="B6281">
        <v>24</v>
      </c>
      <c r="C6281" t="s">
        <v>457</v>
      </c>
      <c r="D6281">
        <v>205</v>
      </c>
    </row>
    <row r="6282" spans="1:4" x14ac:dyDescent="0.25">
      <c r="A6282" t="s">
        <v>443</v>
      </c>
      <c r="B6282">
        <v>24</v>
      </c>
      <c r="C6282" t="s">
        <v>458</v>
      </c>
      <c r="D6282">
        <v>1</v>
      </c>
    </row>
    <row r="6283" spans="1:4" x14ac:dyDescent="0.25">
      <c r="A6283" t="s">
        <v>443</v>
      </c>
      <c r="B6283">
        <v>25</v>
      </c>
      <c r="C6283" t="s">
        <v>456</v>
      </c>
      <c r="D6283">
        <v>171</v>
      </c>
    </row>
    <row r="6284" spans="1:4" x14ac:dyDescent="0.25">
      <c r="A6284" t="s">
        <v>443</v>
      </c>
      <c r="B6284">
        <v>25</v>
      </c>
      <c r="C6284" t="s">
        <v>457</v>
      </c>
      <c r="D6284">
        <v>164</v>
      </c>
    </row>
    <row r="6285" spans="1:4" x14ac:dyDescent="0.25">
      <c r="A6285" t="s">
        <v>443</v>
      </c>
      <c r="B6285">
        <v>26</v>
      </c>
      <c r="C6285" t="s">
        <v>456</v>
      </c>
      <c r="D6285">
        <v>194</v>
      </c>
    </row>
    <row r="6286" spans="1:4" x14ac:dyDescent="0.25">
      <c r="A6286" t="s">
        <v>443</v>
      </c>
      <c r="B6286">
        <v>26</v>
      </c>
      <c r="C6286" t="s">
        <v>457</v>
      </c>
      <c r="D6286">
        <v>182</v>
      </c>
    </row>
    <row r="6287" spans="1:4" x14ac:dyDescent="0.25">
      <c r="A6287" t="s">
        <v>443</v>
      </c>
      <c r="B6287">
        <v>26</v>
      </c>
      <c r="C6287" t="s">
        <v>458</v>
      </c>
      <c r="D6287">
        <v>1</v>
      </c>
    </row>
    <row r="6288" spans="1:4" x14ac:dyDescent="0.25">
      <c r="A6288" t="s">
        <v>443</v>
      </c>
      <c r="B6288">
        <v>27</v>
      </c>
      <c r="C6288" t="s">
        <v>456</v>
      </c>
      <c r="D6288">
        <v>181</v>
      </c>
    </row>
    <row r="6289" spans="1:4" x14ac:dyDescent="0.25">
      <c r="A6289" t="s">
        <v>443</v>
      </c>
      <c r="B6289">
        <v>27</v>
      </c>
      <c r="C6289" t="s">
        <v>457</v>
      </c>
      <c r="D6289">
        <v>182</v>
      </c>
    </row>
    <row r="6290" spans="1:4" x14ac:dyDescent="0.25">
      <c r="A6290" t="s">
        <v>443</v>
      </c>
      <c r="B6290">
        <v>28</v>
      </c>
      <c r="C6290" t="s">
        <v>456</v>
      </c>
      <c r="D6290">
        <v>169</v>
      </c>
    </row>
    <row r="6291" spans="1:4" x14ac:dyDescent="0.25">
      <c r="A6291" t="s">
        <v>443</v>
      </c>
      <c r="B6291">
        <v>28</v>
      </c>
      <c r="C6291" t="s">
        <v>457</v>
      </c>
      <c r="D6291">
        <v>179</v>
      </c>
    </row>
    <row r="6292" spans="1:4" x14ac:dyDescent="0.25">
      <c r="A6292" t="s">
        <v>443</v>
      </c>
      <c r="B6292">
        <v>28</v>
      </c>
      <c r="C6292" t="s">
        <v>458</v>
      </c>
      <c r="D6292">
        <v>1</v>
      </c>
    </row>
    <row r="6293" spans="1:4" x14ac:dyDescent="0.25">
      <c r="A6293" t="s">
        <v>443</v>
      </c>
      <c r="B6293">
        <v>29</v>
      </c>
      <c r="C6293" t="s">
        <v>456</v>
      </c>
      <c r="D6293">
        <v>163</v>
      </c>
    </row>
    <row r="6294" spans="1:4" x14ac:dyDescent="0.25">
      <c r="A6294" t="s">
        <v>443</v>
      </c>
      <c r="B6294">
        <v>29</v>
      </c>
      <c r="C6294" t="s">
        <v>457</v>
      </c>
      <c r="D6294">
        <v>149</v>
      </c>
    </row>
    <row r="6295" spans="1:4" x14ac:dyDescent="0.25">
      <c r="A6295" t="s">
        <v>443</v>
      </c>
      <c r="B6295">
        <v>29</v>
      </c>
      <c r="C6295" t="s">
        <v>458</v>
      </c>
      <c r="D6295">
        <v>6</v>
      </c>
    </row>
    <row r="6296" spans="1:4" x14ac:dyDescent="0.25">
      <c r="A6296" t="s">
        <v>443</v>
      </c>
      <c r="B6296">
        <v>30</v>
      </c>
      <c r="C6296" t="s">
        <v>456</v>
      </c>
      <c r="D6296">
        <v>167</v>
      </c>
    </row>
    <row r="6297" spans="1:4" x14ac:dyDescent="0.25">
      <c r="A6297" t="s">
        <v>443</v>
      </c>
      <c r="B6297">
        <v>30</v>
      </c>
      <c r="C6297" t="s">
        <v>457</v>
      </c>
      <c r="D6297">
        <v>170</v>
      </c>
    </row>
    <row r="6298" spans="1:4" x14ac:dyDescent="0.25">
      <c r="A6298" t="s">
        <v>443</v>
      </c>
      <c r="B6298">
        <v>30</v>
      </c>
      <c r="C6298" t="s">
        <v>458</v>
      </c>
      <c r="D6298">
        <v>2</v>
      </c>
    </row>
    <row r="6299" spans="1:4" x14ac:dyDescent="0.25">
      <c r="A6299" t="s">
        <v>443</v>
      </c>
      <c r="B6299">
        <v>31</v>
      </c>
      <c r="C6299" t="s">
        <v>456</v>
      </c>
      <c r="D6299">
        <v>198</v>
      </c>
    </row>
    <row r="6300" spans="1:4" x14ac:dyDescent="0.25">
      <c r="A6300" t="s">
        <v>443</v>
      </c>
      <c r="B6300">
        <v>31</v>
      </c>
      <c r="C6300" t="s">
        <v>457</v>
      </c>
      <c r="D6300">
        <v>184</v>
      </c>
    </row>
    <row r="6301" spans="1:4" x14ac:dyDescent="0.25">
      <c r="A6301" t="s">
        <v>443</v>
      </c>
      <c r="B6301">
        <v>31</v>
      </c>
      <c r="C6301" t="s">
        <v>458</v>
      </c>
      <c r="D6301">
        <v>2</v>
      </c>
    </row>
    <row r="6302" spans="1:4" x14ac:dyDescent="0.25">
      <c r="A6302" t="s">
        <v>443</v>
      </c>
      <c r="B6302">
        <v>32</v>
      </c>
      <c r="C6302" t="s">
        <v>456</v>
      </c>
      <c r="D6302">
        <v>189</v>
      </c>
    </row>
    <row r="6303" spans="1:4" x14ac:dyDescent="0.25">
      <c r="A6303" t="s">
        <v>443</v>
      </c>
      <c r="B6303">
        <v>32</v>
      </c>
      <c r="C6303" t="s">
        <v>457</v>
      </c>
      <c r="D6303">
        <v>159</v>
      </c>
    </row>
    <row r="6304" spans="1:4" x14ac:dyDescent="0.25">
      <c r="A6304" t="s">
        <v>443</v>
      </c>
      <c r="B6304">
        <v>32</v>
      </c>
      <c r="C6304" t="s">
        <v>458</v>
      </c>
      <c r="D6304">
        <v>1</v>
      </c>
    </row>
    <row r="6305" spans="1:4" x14ac:dyDescent="0.25">
      <c r="A6305" t="s">
        <v>443</v>
      </c>
      <c r="B6305">
        <v>33</v>
      </c>
      <c r="C6305" t="s">
        <v>456</v>
      </c>
      <c r="D6305">
        <v>175</v>
      </c>
    </row>
    <row r="6306" spans="1:4" x14ac:dyDescent="0.25">
      <c r="A6306" t="s">
        <v>443</v>
      </c>
      <c r="B6306">
        <v>33</v>
      </c>
      <c r="C6306" t="s">
        <v>457</v>
      </c>
      <c r="D6306">
        <v>163</v>
      </c>
    </row>
    <row r="6307" spans="1:4" x14ac:dyDescent="0.25">
      <c r="A6307" t="s">
        <v>443</v>
      </c>
      <c r="B6307">
        <v>33</v>
      </c>
      <c r="C6307" t="s">
        <v>458</v>
      </c>
      <c r="D6307">
        <v>2</v>
      </c>
    </row>
    <row r="6308" spans="1:4" x14ac:dyDescent="0.25">
      <c r="A6308" t="s">
        <v>443</v>
      </c>
      <c r="B6308">
        <v>34</v>
      </c>
      <c r="C6308" t="s">
        <v>456</v>
      </c>
      <c r="D6308">
        <v>193</v>
      </c>
    </row>
    <row r="6309" spans="1:4" x14ac:dyDescent="0.25">
      <c r="A6309" t="s">
        <v>443</v>
      </c>
      <c r="B6309">
        <v>34</v>
      </c>
      <c r="C6309" t="s">
        <v>457</v>
      </c>
      <c r="D6309">
        <v>187</v>
      </c>
    </row>
    <row r="6310" spans="1:4" x14ac:dyDescent="0.25">
      <c r="A6310" t="s">
        <v>443</v>
      </c>
      <c r="B6310">
        <v>34</v>
      </c>
      <c r="C6310" t="s">
        <v>458</v>
      </c>
      <c r="D6310">
        <v>1</v>
      </c>
    </row>
    <row r="6311" spans="1:4" x14ac:dyDescent="0.25">
      <c r="A6311" t="s">
        <v>443</v>
      </c>
      <c r="B6311">
        <v>35</v>
      </c>
      <c r="C6311" t="s">
        <v>456</v>
      </c>
      <c r="D6311">
        <v>179</v>
      </c>
    </row>
    <row r="6312" spans="1:4" x14ac:dyDescent="0.25">
      <c r="A6312" t="s">
        <v>443</v>
      </c>
      <c r="B6312">
        <v>35</v>
      </c>
      <c r="C6312" t="s">
        <v>457</v>
      </c>
      <c r="D6312">
        <v>166</v>
      </c>
    </row>
    <row r="6313" spans="1:4" x14ac:dyDescent="0.25">
      <c r="A6313" t="s">
        <v>443</v>
      </c>
      <c r="B6313">
        <v>35</v>
      </c>
      <c r="C6313" t="s">
        <v>458</v>
      </c>
      <c r="D6313">
        <v>1</v>
      </c>
    </row>
    <row r="6314" spans="1:4" x14ac:dyDescent="0.25">
      <c r="A6314" t="s">
        <v>443</v>
      </c>
      <c r="B6314">
        <v>36</v>
      </c>
      <c r="C6314" t="s">
        <v>456</v>
      </c>
      <c r="D6314">
        <v>179</v>
      </c>
    </row>
    <row r="6315" spans="1:4" x14ac:dyDescent="0.25">
      <c r="A6315" t="s">
        <v>443</v>
      </c>
      <c r="B6315">
        <v>36</v>
      </c>
      <c r="C6315" t="s">
        <v>457</v>
      </c>
      <c r="D6315">
        <v>146</v>
      </c>
    </row>
    <row r="6316" spans="1:4" x14ac:dyDescent="0.25">
      <c r="A6316" t="s">
        <v>443</v>
      </c>
      <c r="B6316">
        <v>37</v>
      </c>
      <c r="C6316" t="s">
        <v>456</v>
      </c>
      <c r="D6316">
        <v>199</v>
      </c>
    </row>
    <row r="6317" spans="1:4" x14ac:dyDescent="0.25">
      <c r="A6317" t="s">
        <v>443</v>
      </c>
      <c r="B6317">
        <v>37</v>
      </c>
      <c r="C6317" t="s">
        <v>457</v>
      </c>
      <c r="D6317">
        <v>153</v>
      </c>
    </row>
    <row r="6318" spans="1:4" x14ac:dyDescent="0.25">
      <c r="A6318" t="s">
        <v>443</v>
      </c>
      <c r="B6318">
        <v>37</v>
      </c>
      <c r="C6318" t="s">
        <v>458</v>
      </c>
      <c r="D6318">
        <v>2</v>
      </c>
    </row>
    <row r="6319" spans="1:4" x14ac:dyDescent="0.25">
      <c r="A6319" t="s">
        <v>443</v>
      </c>
      <c r="B6319">
        <v>38</v>
      </c>
      <c r="C6319" t="s">
        <v>456</v>
      </c>
      <c r="D6319">
        <v>204</v>
      </c>
    </row>
    <row r="6320" spans="1:4" x14ac:dyDescent="0.25">
      <c r="A6320" t="s">
        <v>443</v>
      </c>
      <c r="B6320">
        <v>38</v>
      </c>
      <c r="C6320" t="s">
        <v>457</v>
      </c>
      <c r="D6320">
        <v>172</v>
      </c>
    </row>
    <row r="6321" spans="1:4" x14ac:dyDescent="0.25">
      <c r="A6321" t="s">
        <v>443</v>
      </c>
      <c r="B6321">
        <v>38</v>
      </c>
      <c r="C6321" t="s">
        <v>458</v>
      </c>
      <c r="D6321">
        <v>2</v>
      </c>
    </row>
    <row r="6322" spans="1:4" x14ac:dyDescent="0.25">
      <c r="A6322" t="s">
        <v>443</v>
      </c>
      <c r="B6322">
        <v>39</v>
      </c>
      <c r="C6322" t="s">
        <v>456</v>
      </c>
      <c r="D6322">
        <v>190</v>
      </c>
    </row>
    <row r="6323" spans="1:4" x14ac:dyDescent="0.25">
      <c r="A6323" t="s">
        <v>443</v>
      </c>
      <c r="B6323">
        <v>39</v>
      </c>
      <c r="C6323" t="s">
        <v>457</v>
      </c>
      <c r="D6323">
        <v>173</v>
      </c>
    </row>
    <row r="6324" spans="1:4" x14ac:dyDescent="0.25">
      <c r="A6324" t="s">
        <v>443</v>
      </c>
      <c r="B6324">
        <v>39</v>
      </c>
      <c r="C6324" t="s">
        <v>458</v>
      </c>
      <c r="D6324">
        <v>1</v>
      </c>
    </row>
    <row r="6325" spans="1:4" x14ac:dyDescent="0.25">
      <c r="A6325" t="s">
        <v>443</v>
      </c>
      <c r="B6325">
        <v>40</v>
      </c>
      <c r="C6325" t="s">
        <v>456</v>
      </c>
      <c r="D6325">
        <v>189</v>
      </c>
    </row>
    <row r="6326" spans="1:4" x14ac:dyDescent="0.25">
      <c r="A6326" t="s">
        <v>443</v>
      </c>
      <c r="B6326">
        <v>40</v>
      </c>
      <c r="C6326" t="s">
        <v>457</v>
      </c>
      <c r="D6326">
        <v>166</v>
      </c>
    </row>
    <row r="6327" spans="1:4" x14ac:dyDescent="0.25">
      <c r="A6327" t="s">
        <v>443</v>
      </c>
      <c r="B6327">
        <v>40</v>
      </c>
      <c r="C6327" t="s">
        <v>458</v>
      </c>
      <c r="D6327">
        <v>3</v>
      </c>
    </row>
    <row r="6328" spans="1:4" x14ac:dyDescent="0.25">
      <c r="A6328" t="s">
        <v>443</v>
      </c>
      <c r="B6328">
        <v>41</v>
      </c>
      <c r="C6328" t="s">
        <v>456</v>
      </c>
      <c r="D6328">
        <v>176</v>
      </c>
    </row>
    <row r="6329" spans="1:4" x14ac:dyDescent="0.25">
      <c r="A6329" t="s">
        <v>443</v>
      </c>
      <c r="B6329">
        <v>41</v>
      </c>
      <c r="C6329" t="s">
        <v>457</v>
      </c>
      <c r="D6329">
        <v>186</v>
      </c>
    </row>
    <row r="6330" spans="1:4" x14ac:dyDescent="0.25">
      <c r="A6330" t="s">
        <v>443</v>
      </c>
      <c r="B6330">
        <v>42</v>
      </c>
      <c r="C6330" t="s">
        <v>456</v>
      </c>
      <c r="D6330">
        <v>191</v>
      </c>
    </row>
    <row r="6331" spans="1:4" x14ac:dyDescent="0.25">
      <c r="A6331" t="s">
        <v>443</v>
      </c>
      <c r="B6331">
        <v>42</v>
      </c>
      <c r="C6331" t="s">
        <v>457</v>
      </c>
      <c r="D6331">
        <v>191</v>
      </c>
    </row>
    <row r="6332" spans="1:4" x14ac:dyDescent="0.25">
      <c r="A6332" t="s">
        <v>443</v>
      </c>
      <c r="B6332">
        <v>42</v>
      </c>
      <c r="C6332" t="s">
        <v>458</v>
      </c>
      <c r="D6332">
        <v>3</v>
      </c>
    </row>
    <row r="6333" spans="1:4" x14ac:dyDescent="0.25">
      <c r="A6333" t="s">
        <v>443</v>
      </c>
      <c r="B6333">
        <v>43</v>
      </c>
      <c r="C6333" t="s">
        <v>456</v>
      </c>
      <c r="D6333">
        <v>171</v>
      </c>
    </row>
    <row r="6334" spans="1:4" x14ac:dyDescent="0.25">
      <c r="A6334" t="s">
        <v>443</v>
      </c>
      <c r="B6334">
        <v>43</v>
      </c>
      <c r="C6334" t="s">
        <v>457</v>
      </c>
      <c r="D6334">
        <v>183</v>
      </c>
    </row>
    <row r="6335" spans="1:4" x14ac:dyDescent="0.25">
      <c r="A6335" t="s">
        <v>443</v>
      </c>
      <c r="B6335">
        <v>43</v>
      </c>
      <c r="C6335" t="s">
        <v>458</v>
      </c>
      <c r="D6335">
        <v>2</v>
      </c>
    </row>
    <row r="6336" spans="1:4" x14ac:dyDescent="0.25">
      <c r="A6336" t="s">
        <v>443</v>
      </c>
      <c r="B6336">
        <v>44</v>
      </c>
      <c r="C6336" t="s">
        <v>456</v>
      </c>
      <c r="D6336">
        <v>205</v>
      </c>
    </row>
    <row r="6337" spans="1:4" x14ac:dyDescent="0.25">
      <c r="A6337" t="s">
        <v>443</v>
      </c>
      <c r="B6337">
        <v>44</v>
      </c>
      <c r="C6337" t="s">
        <v>457</v>
      </c>
      <c r="D6337">
        <v>189</v>
      </c>
    </row>
    <row r="6338" spans="1:4" x14ac:dyDescent="0.25">
      <c r="A6338" t="s">
        <v>443</v>
      </c>
      <c r="B6338">
        <v>44</v>
      </c>
      <c r="C6338" t="s">
        <v>458</v>
      </c>
      <c r="D6338">
        <v>1</v>
      </c>
    </row>
    <row r="6339" spans="1:4" x14ac:dyDescent="0.25">
      <c r="A6339" t="s">
        <v>443</v>
      </c>
      <c r="B6339">
        <v>45</v>
      </c>
      <c r="C6339" t="s">
        <v>456</v>
      </c>
      <c r="D6339">
        <v>225</v>
      </c>
    </row>
    <row r="6340" spans="1:4" x14ac:dyDescent="0.25">
      <c r="A6340" t="s">
        <v>443</v>
      </c>
      <c r="B6340">
        <v>45</v>
      </c>
      <c r="C6340" t="s">
        <v>457</v>
      </c>
      <c r="D6340">
        <v>192</v>
      </c>
    </row>
    <row r="6341" spans="1:4" x14ac:dyDescent="0.25">
      <c r="A6341" t="s">
        <v>443</v>
      </c>
      <c r="B6341">
        <v>45</v>
      </c>
      <c r="C6341" t="s">
        <v>458</v>
      </c>
      <c r="D6341">
        <v>3</v>
      </c>
    </row>
    <row r="6342" spans="1:4" x14ac:dyDescent="0.25">
      <c r="A6342" t="s">
        <v>443</v>
      </c>
      <c r="B6342">
        <v>46</v>
      </c>
      <c r="C6342" t="s">
        <v>456</v>
      </c>
      <c r="D6342">
        <v>218</v>
      </c>
    </row>
    <row r="6343" spans="1:4" x14ac:dyDescent="0.25">
      <c r="A6343" t="s">
        <v>443</v>
      </c>
      <c r="B6343">
        <v>46</v>
      </c>
      <c r="C6343" t="s">
        <v>457</v>
      </c>
      <c r="D6343">
        <v>224</v>
      </c>
    </row>
    <row r="6344" spans="1:4" x14ac:dyDescent="0.25">
      <c r="A6344" t="s">
        <v>443</v>
      </c>
      <c r="B6344">
        <v>46</v>
      </c>
      <c r="C6344" t="s">
        <v>458</v>
      </c>
      <c r="D6344">
        <v>2</v>
      </c>
    </row>
    <row r="6345" spans="1:4" x14ac:dyDescent="0.25">
      <c r="A6345" t="s">
        <v>443</v>
      </c>
      <c r="B6345">
        <v>47</v>
      </c>
      <c r="C6345" t="s">
        <v>456</v>
      </c>
      <c r="D6345">
        <v>241</v>
      </c>
    </row>
    <row r="6346" spans="1:4" x14ac:dyDescent="0.25">
      <c r="A6346" t="s">
        <v>443</v>
      </c>
      <c r="B6346">
        <v>47</v>
      </c>
      <c r="C6346" t="s">
        <v>457</v>
      </c>
      <c r="D6346">
        <v>223</v>
      </c>
    </row>
    <row r="6347" spans="1:4" x14ac:dyDescent="0.25">
      <c r="A6347" t="s">
        <v>443</v>
      </c>
      <c r="B6347">
        <v>47</v>
      </c>
      <c r="C6347" t="s">
        <v>458</v>
      </c>
      <c r="D6347">
        <v>1</v>
      </c>
    </row>
    <row r="6348" spans="1:4" x14ac:dyDescent="0.25">
      <c r="A6348" t="s">
        <v>443</v>
      </c>
      <c r="B6348">
        <v>48</v>
      </c>
      <c r="C6348" t="s">
        <v>456</v>
      </c>
      <c r="D6348">
        <v>229</v>
      </c>
    </row>
    <row r="6349" spans="1:4" x14ac:dyDescent="0.25">
      <c r="A6349" t="s">
        <v>443</v>
      </c>
      <c r="B6349">
        <v>48</v>
      </c>
      <c r="C6349" t="s">
        <v>457</v>
      </c>
      <c r="D6349">
        <v>194</v>
      </c>
    </row>
    <row r="6350" spans="1:4" x14ac:dyDescent="0.25">
      <c r="A6350" t="s">
        <v>443</v>
      </c>
      <c r="B6350">
        <v>48</v>
      </c>
      <c r="C6350" t="s">
        <v>458</v>
      </c>
      <c r="D6350">
        <v>2</v>
      </c>
    </row>
    <row r="6351" spans="1:4" x14ac:dyDescent="0.25">
      <c r="A6351" t="s">
        <v>443</v>
      </c>
      <c r="B6351">
        <v>49</v>
      </c>
      <c r="C6351" t="s">
        <v>456</v>
      </c>
      <c r="D6351">
        <v>228</v>
      </c>
    </row>
    <row r="6352" spans="1:4" x14ac:dyDescent="0.25">
      <c r="A6352" t="s">
        <v>443</v>
      </c>
      <c r="B6352">
        <v>49</v>
      </c>
      <c r="C6352" t="s">
        <v>457</v>
      </c>
      <c r="D6352">
        <v>201</v>
      </c>
    </row>
    <row r="6353" spans="1:4" x14ac:dyDescent="0.25">
      <c r="A6353" t="s">
        <v>443</v>
      </c>
      <c r="B6353">
        <v>49</v>
      </c>
      <c r="C6353" t="s">
        <v>458</v>
      </c>
      <c r="D6353">
        <v>2</v>
      </c>
    </row>
    <row r="6354" spans="1:4" x14ac:dyDescent="0.25">
      <c r="A6354" t="s">
        <v>443</v>
      </c>
      <c r="B6354">
        <v>50</v>
      </c>
      <c r="C6354" t="s">
        <v>456</v>
      </c>
      <c r="D6354">
        <v>232</v>
      </c>
    </row>
    <row r="6355" spans="1:4" x14ac:dyDescent="0.25">
      <c r="A6355" t="s">
        <v>443</v>
      </c>
      <c r="B6355">
        <v>50</v>
      </c>
      <c r="C6355" t="s">
        <v>457</v>
      </c>
      <c r="D6355">
        <v>175</v>
      </c>
    </row>
    <row r="6356" spans="1:4" x14ac:dyDescent="0.25">
      <c r="A6356" t="s">
        <v>443</v>
      </c>
      <c r="B6356">
        <v>51</v>
      </c>
      <c r="C6356" t="s">
        <v>456</v>
      </c>
      <c r="D6356">
        <v>254</v>
      </c>
    </row>
    <row r="6357" spans="1:4" x14ac:dyDescent="0.25">
      <c r="A6357" t="s">
        <v>443</v>
      </c>
      <c r="B6357">
        <v>51</v>
      </c>
      <c r="C6357" t="s">
        <v>457</v>
      </c>
      <c r="D6357">
        <v>228</v>
      </c>
    </row>
    <row r="6358" spans="1:4" x14ac:dyDescent="0.25">
      <c r="A6358" t="s">
        <v>443</v>
      </c>
      <c r="B6358">
        <v>51</v>
      </c>
      <c r="C6358" t="s">
        <v>458</v>
      </c>
      <c r="D6358">
        <v>1</v>
      </c>
    </row>
    <row r="6359" spans="1:4" x14ac:dyDescent="0.25">
      <c r="A6359" t="s">
        <v>443</v>
      </c>
      <c r="B6359">
        <v>52</v>
      </c>
      <c r="C6359" t="s">
        <v>456</v>
      </c>
      <c r="D6359">
        <v>254</v>
      </c>
    </row>
    <row r="6360" spans="1:4" x14ac:dyDescent="0.25">
      <c r="A6360" t="s">
        <v>443</v>
      </c>
      <c r="B6360">
        <v>52</v>
      </c>
      <c r="C6360" t="s">
        <v>457</v>
      </c>
      <c r="D6360">
        <v>257</v>
      </c>
    </row>
    <row r="6361" spans="1:4" x14ac:dyDescent="0.25">
      <c r="A6361" t="s">
        <v>443</v>
      </c>
      <c r="B6361">
        <v>52</v>
      </c>
      <c r="C6361" t="s">
        <v>458</v>
      </c>
      <c r="D6361">
        <v>1</v>
      </c>
    </row>
    <row r="6362" spans="1:4" x14ac:dyDescent="0.25">
      <c r="A6362" t="s">
        <v>443</v>
      </c>
      <c r="B6362">
        <v>53</v>
      </c>
      <c r="C6362" t="s">
        <v>456</v>
      </c>
      <c r="D6362">
        <v>305</v>
      </c>
    </row>
    <row r="6363" spans="1:4" x14ac:dyDescent="0.25">
      <c r="A6363" t="s">
        <v>443</v>
      </c>
      <c r="B6363">
        <v>53</v>
      </c>
      <c r="C6363" t="s">
        <v>457</v>
      </c>
      <c r="D6363">
        <v>267</v>
      </c>
    </row>
    <row r="6364" spans="1:4" x14ac:dyDescent="0.25">
      <c r="A6364" t="s">
        <v>443</v>
      </c>
      <c r="B6364">
        <v>53</v>
      </c>
      <c r="C6364" t="s">
        <v>458</v>
      </c>
      <c r="D6364">
        <v>3</v>
      </c>
    </row>
    <row r="6365" spans="1:4" x14ac:dyDescent="0.25">
      <c r="A6365" t="s">
        <v>443</v>
      </c>
      <c r="B6365">
        <v>54</v>
      </c>
      <c r="C6365" t="s">
        <v>456</v>
      </c>
      <c r="D6365">
        <v>269</v>
      </c>
    </row>
    <row r="6366" spans="1:4" x14ac:dyDescent="0.25">
      <c r="A6366" t="s">
        <v>443</v>
      </c>
      <c r="B6366">
        <v>54</v>
      </c>
      <c r="C6366" t="s">
        <v>457</v>
      </c>
      <c r="D6366">
        <v>275</v>
      </c>
    </row>
    <row r="6367" spans="1:4" x14ac:dyDescent="0.25">
      <c r="A6367" t="s">
        <v>443</v>
      </c>
      <c r="B6367">
        <v>54</v>
      </c>
      <c r="C6367" t="s">
        <v>458</v>
      </c>
      <c r="D6367">
        <v>1</v>
      </c>
    </row>
    <row r="6368" spans="1:4" x14ac:dyDescent="0.25">
      <c r="A6368" t="s">
        <v>443</v>
      </c>
      <c r="B6368">
        <v>55</v>
      </c>
      <c r="C6368" t="s">
        <v>456</v>
      </c>
      <c r="D6368">
        <v>301</v>
      </c>
    </row>
    <row r="6369" spans="1:4" x14ac:dyDescent="0.25">
      <c r="A6369" t="s">
        <v>443</v>
      </c>
      <c r="B6369">
        <v>55</v>
      </c>
      <c r="C6369" t="s">
        <v>457</v>
      </c>
      <c r="D6369">
        <v>281</v>
      </c>
    </row>
    <row r="6370" spans="1:4" x14ac:dyDescent="0.25">
      <c r="A6370" t="s">
        <v>443</v>
      </c>
      <c r="B6370">
        <v>55</v>
      </c>
      <c r="C6370" t="s">
        <v>458</v>
      </c>
      <c r="D6370">
        <v>2</v>
      </c>
    </row>
    <row r="6371" spans="1:4" x14ac:dyDescent="0.25">
      <c r="A6371" t="s">
        <v>443</v>
      </c>
      <c r="B6371">
        <v>56</v>
      </c>
      <c r="C6371" t="s">
        <v>456</v>
      </c>
      <c r="D6371">
        <v>338</v>
      </c>
    </row>
    <row r="6372" spans="1:4" x14ac:dyDescent="0.25">
      <c r="A6372" t="s">
        <v>443</v>
      </c>
      <c r="B6372">
        <v>56</v>
      </c>
      <c r="C6372" t="s">
        <v>457</v>
      </c>
      <c r="D6372">
        <v>300</v>
      </c>
    </row>
    <row r="6373" spans="1:4" x14ac:dyDescent="0.25">
      <c r="A6373" t="s">
        <v>443</v>
      </c>
      <c r="B6373">
        <v>56</v>
      </c>
      <c r="C6373" t="s">
        <v>458</v>
      </c>
      <c r="D6373">
        <v>3</v>
      </c>
    </row>
    <row r="6374" spans="1:4" x14ac:dyDescent="0.25">
      <c r="A6374" t="s">
        <v>443</v>
      </c>
      <c r="B6374">
        <v>57</v>
      </c>
      <c r="C6374" t="s">
        <v>456</v>
      </c>
      <c r="D6374">
        <v>344</v>
      </c>
    </row>
    <row r="6375" spans="1:4" x14ac:dyDescent="0.25">
      <c r="A6375" t="s">
        <v>443</v>
      </c>
      <c r="B6375">
        <v>57</v>
      </c>
      <c r="C6375" t="s">
        <v>457</v>
      </c>
      <c r="D6375">
        <v>325</v>
      </c>
    </row>
    <row r="6376" spans="1:4" x14ac:dyDescent="0.25">
      <c r="A6376" t="s">
        <v>443</v>
      </c>
      <c r="B6376">
        <v>57</v>
      </c>
      <c r="C6376" t="s">
        <v>458</v>
      </c>
      <c r="D6376">
        <v>2</v>
      </c>
    </row>
    <row r="6377" spans="1:4" x14ac:dyDescent="0.25">
      <c r="A6377" t="s">
        <v>443</v>
      </c>
      <c r="B6377">
        <v>58</v>
      </c>
      <c r="C6377" t="s">
        <v>456</v>
      </c>
      <c r="D6377">
        <v>402</v>
      </c>
    </row>
    <row r="6378" spans="1:4" x14ac:dyDescent="0.25">
      <c r="A6378" t="s">
        <v>443</v>
      </c>
      <c r="B6378">
        <v>58</v>
      </c>
      <c r="C6378" t="s">
        <v>457</v>
      </c>
      <c r="D6378">
        <v>317</v>
      </c>
    </row>
    <row r="6379" spans="1:4" x14ac:dyDescent="0.25">
      <c r="A6379" t="s">
        <v>443</v>
      </c>
      <c r="B6379">
        <v>58</v>
      </c>
      <c r="C6379" t="s">
        <v>458</v>
      </c>
      <c r="D6379">
        <v>2</v>
      </c>
    </row>
    <row r="6380" spans="1:4" x14ac:dyDescent="0.25">
      <c r="A6380" t="s">
        <v>443</v>
      </c>
      <c r="B6380">
        <v>59</v>
      </c>
      <c r="C6380" t="s">
        <v>456</v>
      </c>
      <c r="D6380">
        <v>401</v>
      </c>
    </row>
    <row r="6381" spans="1:4" x14ac:dyDescent="0.25">
      <c r="A6381" t="s">
        <v>443</v>
      </c>
      <c r="B6381">
        <v>59</v>
      </c>
      <c r="C6381" t="s">
        <v>457</v>
      </c>
      <c r="D6381">
        <v>328</v>
      </c>
    </row>
    <row r="6382" spans="1:4" x14ac:dyDescent="0.25">
      <c r="A6382" t="s">
        <v>443</v>
      </c>
      <c r="B6382">
        <v>59</v>
      </c>
      <c r="C6382" t="s">
        <v>458</v>
      </c>
      <c r="D6382">
        <v>3</v>
      </c>
    </row>
    <row r="6383" spans="1:4" x14ac:dyDescent="0.25">
      <c r="A6383" t="s">
        <v>443</v>
      </c>
      <c r="B6383">
        <v>60</v>
      </c>
      <c r="C6383" t="s">
        <v>456</v>
      </c>
      <c r="D6383">
        <v>357</v>
      </c>
    </row>
    <row r="6384" spans="1:4" x14ac:dyDescent="0.25">
      <c r="A6384" t="s">
        <v>443</v>
      </c>
      <c r="B6384">
        <v>60</v>
      </c>
      <c r="C6384" t="s">
        <v>457</v>
      </c>
      <c r="D6384">
        <v>348</v>
      </c>
    </row>
    <row r="6385" spans="1:4" x14ac:dyDescent="0.25">
      <c r="A6385" t="s">
        <v>443</v>
      </c>
      <c r="B6385">
        <v>60</v>
      </c>
      <c r="C6385" t="s">
        <v>458</v>
      </c>
      <c r="D6385">
        <v>3</v>
      </c>
    </row>
    <row r="6386" spans="1:4" x14ac:dyDescent="0.25">
      <c r="A6386" t="s">
        <v>443</v>
      </c>
      <c r="B6386">
        <v>61</v>
      </c>
      <c r="C6386" t="s">
        <v>456</v>
      </c>
      <c r="D6386">
        <v>363</v>
      </c>
    </row>
    <row r="6387" spans="1:4" x14ac:dyDescent="0.25">
      <c r="A6387" t="s">
        <v>443</v>
      </c>
      <c r="B6387">
        <v>61</v>
      </c>
      <c r="C6387" t="s">
        <v>457</v>
      </c>
      <c r="D6387">
        <v>365</v>
      </c>
    </row>
    <row r="6388" spans="1:4" x14ac:dyDescent="0.25">
      <c r="A6388" t="s">
        <v>443</v>
      </c>
      <c r="B6388">
        <v>61</v>
      </c>
      <c r="C6388" t="s">
        <v>458</v>
      </c>
      <c r="D6388">
        <v>4</v>
      </c>
    </row>
    <row r="6389" spans="1:4" x14ac:dyDescent="0.25">
      <c r="A6389" t="s">
        <v>443</v>
      </c>
      <c r="B6389">
        <v>62</v>
      </c>
      <c r="C6389" t="s">
        <v>456</v>
      </c>
      <c r="D6389">
        <v>353</v>
      </c>
    </row>
    <row r="6390" spans="1:4" x14ac:dyDescent="0.25">
      <c r="A6390" t="s">
        <v>443</v>
      </c>
      <c r="B6390">
        <v>62</v>
      </c>
      <c r="C6390" t="s">
        <v>457</v>
      </c>
      <c r="D6390">
        <v>321</v>
      </c>
    </row>
    <row r="6391" spans="1:4" x14ac:dyDescent="0.25">
      <c r="A6391" t="s">
        <v>443</v>
      </c>
      <c r="B6391">
        <v>62</v>
      </c>
      <c r="C6391" t="s">
        <v>458</v>
      </c>
      <c r="D6391">
        <v>6</v>
      </c>
    </row>
    <row r="6392" spans="1:4" x14ac:dyDescent="0.25">
      <c r="A6392" t="s">
        <v>443</v>
      </c>
      <c r="B6392">
        <v>63</v>
      </c>
      <c r="C6392" t="s">
        <v>456</v>
      </c>
      <c r="D6392">
        <v>367</v>
      </c>
    </row>
    <row r="6393" spans="1:4" x14ac:dyDescent="0.25">
      <c r="A6393" t="s">
        <v>443</v>
      </c>
      <c r="B6393">
        <v>63</v>
      </c>
      <c r="C6393" t="s">
        <v>457</v>
      </c>
      <c r="D6393">
        <v>330</v>
      </c>
    </row>
    <row r="6394" spans="1:4" x14ac:dyDescent="0.25">
      <c r="A6394" t="s">
        <v>443</v>
      </c>
      <c r="B6394">
        <v>63</v>
      </c>
      <c r="C6394" t="s">
        <v>458</v>
      </c>
      <c r="D6394">
        <v>3</v>
      </c>
    </row>
    <row r="6395" spans="1:4" x14ac:dyDescent="0.25">
      <c r="A6395" t="s">
        <v>443</v>
      </c>
      <c r="B6395">
        <v>64</v>
      </c>
      <c r="C6395" t="s">
        <v>456</v>
      </c>
      <c r="D6395">
        <v>360</v>
      </c>
    </row>
    <row r="6396" spans="1:4" x14ac:dyDescent="0.25">
      <c r="A6396" t="s">
        <v>443</v>
      </c>
      <c r="B6396">
        <v>64</v>
      </c>
      <c r="C6396" t="s">
        <v>457</v>
      </c>
      <c r="D6396">
        <v>355</v>
      </c>
    </row>
    <row r="6397" spans="1:4" x14ac:dyDescent="0.25">
      <c r="A6397" t="s">
        <v>443</v>
      </c>
      <c r="B6397">
        <v>64</v>
      </c>
      <c r="C6397" t="s">
        <v>458</v>
      </c>
      <c r="D6397">
        <v>1</v>
      </c>
    </row>
    <row r="6398" spans="1:4" x14ac:dyDescent="0.25">
      <c r="A6398" t="s">
        <v>443</v>
      </c>
      <c r="B6398">
        <v>65</v>
      </c>
      <c r="C6398" t="s">
        <v>456</v>
      </c>
      <c r="D6398">
        <v>334</v>
      </c>
    </row>
    <row r="6399" spans="1:4" x14ac:dyDescent="0.25">
      <c r="A6399" t="s">
        <v>443</v>
      </c>
      <c r="B6399">
        <v>65</v>
      </c>
      <c r="C6399" t="s">
        <v>457</v>
      </c>
      <c r="D6399">
        <v>323</v>
      </c>
    </row>
    <row r="6400" spans="1:4" x14ac:dyDescent="0.25">
      <c r="A6400" t="s">
        <v>443</v>
      </c>
      <c r="B6400">
        <v>65</v>
      </c>
      <c r="C6400" t="s">
        <v>458</v>
      </c>
      <c r="D6400">
        <v>3</v>
      </c>
    </row>
    <row r="6401" spans="1:4" x14ac:dyDescent="0.25">
      <c r="A6401" t="s">
        <v>443</v>
      </c>
      <c r="B6401">
        <v>66</v>
      </c>
      <c r="C6401" t="s">
        <v>456</v>
      </c>
      <c r="D6401">
        <v>342</v>
      </c>
    </row>
    <row r="6402" spans="1:4" x14ac:dyDescent="0.25">
      <c r="A6402" t="s">
        <v>443</v>
      </c>
      <c r="B6402">
        <v>66</v>
      </c>
      <c r="C6402" t="s">
        <v>457</v>
      </c>
      <c r="D6402">
        <v>356</v>
      </c>
    </row>
    <row r="6403" spans="1:4" x14ac:dyDescent="0.25">
      <c r="A6403" t="s">
        <v>443</v>
      </c>
      <c r="B6403">
        <v>66</v>
      </c>
      <c r="C6403" t="s">
        <v>458</v>
      </c>
      <c r="D6403">
        <v>3</v>
      </c>
    </row>
    <row r="6404" spans="1:4" x14ac:dyDescent="0.25">
      <c r="A6404" t="s">
        <v>443</v>
      </c>
      <c r="B6404">
        <v>67</v>
      </c>
      <c r="C6404" t="s">
        <v>456</v>
      </c>
      <c r="D6404">
        <v>320</v>
      </c>
    </row>
    <row r="6405" spans="1:4" x14ac:dyDescent="0.25">
      <c r="A6405" t="s">
        <v>443</v>
      </c>
      <c r="B6405">
        <v>67</v>
      </c>
      <c r="C6405" t="s">
        <v>457</v>
      </c>
      <c r="D6405">
        <v>354</v>
      </c>
    </row>
    <row r="6406" spans="1:4" x14ac:dyDescent="0.25">
      <c r="A6406" t="s">
        <v>443</v>
      </c>
      <c r="B6406">
        <v>67</v>
      </c>
      <c r="C6406" t="s">
        <v>458</v>
      </c>
      <c r="D6406">
        <v>4</v>
      </c>
    </row>
    <row r="6407" spans="1:4" x14ac:dyDescent="0.25">
      <c r="A6407" t="s">
        <v>443</v>
      </c>
      <c r="B6407">
        <v>68</v>
      </c>
      <c r="C6407" t="s">
        <v>456</v>
      </c>
      <c r="D6407">
        <v>319</v>
      </c>
    </row>
    <row r="6408" spans="1:4" x14ac:dyDescent="0.25">
      <c r="A6408" t="s">
        <v>443</v>
      </c>
      <c r="B6408">
        <v>68</v>
      </c>
      <c r="C6408" t="s">
        <v>457</v>
      </c>
      <c r="D6408">
        <v>325</v>
      </c>
    </row>
    <row r="6409" spans="1:4" x14ac:dyDescent="0.25">
      <c r="A6409" t="s">
        <v>443</v>
      </c>
      <c r="B6409">
        <v>68</v>
      </c>
      <c r="C6409" t="s">
        <v>458</v>
      </c>
      <c r="D6409">
        <v>4</v>
      </c>
    </row>
    <row r="6410" spans="1:4" x14ac:dyDescent="0.25">
      <c r="A6410" t="s">
        <v>443</v>
      </c>
      <c r="B6410">
        <v>69</v>
      </c>
      <c r="C6410" t="s">
        <v>456</v>
      </c>
      <c r="D6410">
        <v>333</v>
      </c>
    </row>
    <row r="6411" spans="1:4" x14ac:dyDescent="0.25">
      <c r="A6411" t="s">
        <v>443</v>
      </c>
      <c r="B6411">
        <v>69</v>
      </c>
      <c r="C6411" t="s">
        <v>457</v>
      </c>
      <c r="D6411">
        <v>353</v>
      </c>
    </row>
    <row r="6412" spans="1:4" x14ac:dyDescent="0.25">
      <c r="A6412" t="s">
        <v>443</v>
      </c>
      <c r="B6412">
        <v>69</v>
      </c>
      <c r="C6412" t="s">
        <v>458</v>
      </c>
      <c r="D6412">
        <v>6</v>
      </c>
    </row>
    <row r="6413" spans="1:4" x14ac:dyDescent="0.25">
      <c r="A6413" t="s">
        <v>443</v>
      </c>
      <c r="B6413">
        <v>70</v>
      </c>
      <c r="C6413" t="s">
        <v>456</v>
      </c>
      <c r="D6413">
        <v>262</v>
      </c>
    </row>
    <row r="6414" spans="1:4" x14ac:dyDescent="0.25">
      <c r="A6414" t="s">
        <v>443</v>
      </c>
      <c r="B6414">
        <v>70</v>
      </c>
      <c r="C6414" t="s">
        <v>457</v>
      </c>
      <c r="D6414">
        <v>250</v>
      </c>
    </row>
    <row r="6415" spans="1:4" x14ac:dyDescent="0.25">
      <c r="A6415" t="s">
        <v>443</v>
      </c>
      <c r="B6415">
        <v>70</v>
      </c>
      <c r="C6415" t="s">
        <v>458</v>
      </c>
      <c r="D6415">
        <v>1</v>
      </c>
    </row>
    <row r="6416" spans="1:4" x14ac:dyDescent="0.25">
      <c r="A6416" t="s">
        <v>443</v>
      </c>
      <c r="B6416">
        <v>71</v>
      </c>
      <c r="C6416" t="s">
        <v>456</v>
      </c>
      <c r="D6416">
        <v>227</v>
      </c>
    </row>
    <row r="6417" spans="1:4" x14ac:dyDescent="0.25">
      <c r="A6417" t="s">
        <v>443</v>
      </c>
      <c r="B6417">
        <v>71</v>
      </c>
      <c r="C6417" t="s">
        <v>457</v>
      </c>
      <c r="D6417">
        <v>238</v>
      </c>
    </row>
    <row r="6418" spans="1:4" x14ac:dyDescent="0.25">
      <c r="A6418" t="s">
        <v>443</v>
      </c>
      <c r="B6418">
        <v>71</v>
      </c>
      <c r="C6418" t="s">
        <v>458</v>
      </c>
      <c r="D6418">
        <v>2</v>
      </c>
    </row>
    <row r="6419" spans="1:4" x14ac:dyDescent="0.25">
      <c r="A6419" t="s">
        <v>443</v>
      </c>
      <c r="B6419">
        <v>72</v>
      </c>
      <c r="C6419" t="s">
        <v>456</v>
      </c>
      <c r="D6419">
        <v>218</v>
      </c>
    </row>
    <row r="6420" spans="1:4" x14ac:dyDescent="0.25">
      <c r="A6420" t="s">
        <v>443</v>
      </c>
      <c r="B6420">
        <v>72</v>
      </c>
      <c r="C6420" t="s">
        <v>457</v>
      </c>
      <c r="D6420">
        <v>228</v>
      </c>
    </row>
    <row r="6421" spans="1:4" x14ac:dyDescent="0.25">
      <c r="A6421" t="s">
        <v>443</v>
      </c>
      <c r="B6421">
        <v>72</v>
      </c>
      <c r="C6421" t="s">
        <v>458</v>
      </c>
      <c r="D6421">
        <v>2</v>
      </c>
    </row>
    <row r="6422" spans="1:4" x14ac:dyDescent="0.25">
      <c r="A6422" t="s">
        <v>443</v>
      </c>
      <c r="B6422">
        <v>73</v>
      </c>
      <c r="C6422" t="s">
        <v>456</v>
      </c>
      <c r="D6422">
        <v>231</v>
      </c>
    </row>
    <row r="6423" spans="1:4" x14ac:dyDescent="0.25">
      <c r="A6423" t="s">
        <v>443</v>
      </c>
      <c r="B6423">
        <v>73</v>
      </c>
      <c r="C6423" t="s">
        <v>457</v>
      </c>
      <c r="D6423">
        <v>257</v>
      </c>
    </row>
    <row r="6424" spans="1:4" x14ac:dyDescent="0.25">
      <c r="A6424" t="s">
        <v>443</v>
      </c>
      <c r="B6424">
        <v>73</v>
      </c>
      <c r="C6424" t="s">
        <v>458</v>
      </c>
      <c r="D6424">
        <v>1</v>
      </c>
    </row>
    <row r="6425" spans="1:4" x14ac:dyDescent="0.25">
      <c r="A6425" t="s">
        <v>443</v>
      </c>
      <c r="B6425">
        <v>74</v>
      </c>
      <c r="C6425" t="s">
        <v>456</v>
      </c>
      <c r="D6425">
        <v>206</v>
      </c>
    </row>
    <row r="6426" spans="1:4" x14ac:dyDescent="0.25">
      <c r="A6426" t="s">
        <v>443</v>
      </c>
      <c r="B6426">
        <v>74</v>
      </c>
      <c r="C6426" t="s">
        <v>457</v>
      </c>
      <c r="D6426">
        <v>220</v>
      </c>
    </row>
    <row r="6427" spans="1:4" x14ac:dyDescent="0.25">
      <c r="A6427" t="s">
        <v>443</v>
      </c>
      <c r="B6427">
        <v>74</v>
      </c>
      <c r="C6427" t="s">
        <v>458</v>
      </c>
      <c r="D6427">
        <v>2</v>
      </c>
    </row>
    <row r="6428" spans="1:4" x14ac:dyDescent="0.25">
      <c r="A6428" t="s">
        <v>443</v>
      </c>
      <c r="B6428">
        <v>75</v>
      </c>
      <c r="C6428" t="s">
        <v>456</v>
      </c>
      <c r="D6428">
        <v>188</v>
      </c>
    </row>
    <row r="6429" spans="1:4" x14ac:dyDescent="0.25">
      <c r="A6429" t="s">
        <v>443</v>
      </c>
      <c r="B6429">
        <v>75</v>
      </c>
      <c r="C6429" t="s">
        <v>457</v>
      </c>
      <c r="D6429">
        <v>187</v>
      </c>
    </row>
    <row r="6430" spans="1:4" x14ac:dyDescent="0.25">
      <c r="A6430" t="s">
        <v>443</v>
      </c>
      <c r="B6430">
        <v>75</v>
      </c>
      <c r="C6430" t="s">
        <v>458</v>
      </c>
      <c r="D6430">
        <v>3</v>
      </c>
    </row>
    <row r="6431" spans="1:4" x14ac:dyDescent="0.25">
      <c r="A6431" t="s">
        <v>443</v>
      </c>
      <c r="B6431">
        <v>76</v>
      </c>
      <c r="C6431" t="s">
        <v>456</v>
      </c>
      <c r="D6431">
        <v>172</v>
      </c>
    </row>
    <row r="6432" spans="1:4" x14ac:dyDescent="0.25">
      <c r="A6432" t="s">
        <v>443</v>
      </c>
      <c r="B6432">
        <v>76</v>
      </c>
      <c r="C6432" t="s">
        <v>457</v>
      </c>
      <c r="D6432">
        <v>177</v>
      </c>
    </row>
    <row r="6433" spans="1:4" x14ac:dyDescent="0.25">
      <c r="A6433" t="s">
        <v>443</v>
      </c>
      <c r="B6433">
        <v>76</v>
      </c>
      <c r="C6433" t="s">
        <v>458</v>
      </c>
      <c r="D6433">
        <v>3</v>
      </c>
    </row>
    <row r="6434" spans="1:4" x14ac:dyDescent="0.25">
      <c r="A6434" t="s">
        <v>443</v>
      </c>
      <c r="B6434">
        <v>77</v>
      </c>
      <c r="C6434" t="s">
        <v>456</v>
      </c>
      <c r="D6434">
        <v>134</v>
      </c>
    </row>
    <row r="6435" spans="1:4" x14ac:dyDescent="0.25">
      <c r="A6435" t="s">
        <v>443</v>
      </c>
      <c r="B6435">
        <v>77</v>
      </c>
      <c r="C6435" t="s">
        <v>457</v>
      </c>
      <c r="D6435">
        <v>154</v>
      </c>
    </row>
    <row r="6436" spans="1:4" x14ac:dyDescent="0.25">
      <c r="A6436" t="s">
        <v>443</v>
      </c>
      <c r="B6436">
        <v>77</v>
      </c>
      <c r="C6436" t="s">
        <v>458</v>
      </c>
      <c r="D6436">
        <v>1</v>
      </c>
    </row>
    <row r="6437" spans="1:4" x14ac:dyDescent="0.25">
      <c r="A6437" t="s">
        <v>443</v>
      </c>
      <c r="B6437">
        <v>78</v>
      </c>
      <c r="C6437" t="s">
        <v>456</v>
      </c>
      <c r="D6437">
        <v>152</v>
      </c>
    </row>
    <row r="6438" spans="1:4" x14ac:dyDescent="0.25">
      <c r="A6438" t="s">
        <v>443</v>
      </c>
      <c r="B6438">
        <v>78</v>
      </c>
      <c r="C6438" t="s">
        <v>457</v>
      </c>
      <c r="D6438">
        <v>134</v>
      </c>
    </row>
    <row r="6439" spans="1:4" x14ac:dyDescent="0.25">
      <c r="A6439" t="s">
        <v>443</v>
      </c>
      <c r="B6439">
        <v>78</v>
      </c>
      <c r="C6439" t="s">
        <v>458</v>
      </c>
      <c r="D6439">
        <v>2</v>
      </c>
    </row>
    <row r="6440" spans="1:4" x14ac:dyDescent="0.25">
      <c r="A6440" t="s">
        <v>443</v>
      </c>
      <c r="B6440">
        <v>79</v>
      </c>
      <c r="C6440" t="s">
        <v>456</v>
      </c>
      <c r="D6440">
        <v>130</v>
      </c>
    </row>
    <row r="6441" spans="1:4" x14ac:dyDescent="0.25">
      <c r="A6441" t="s">
        <v>443</v>
      </c>
      <c r="B6441">
        <v>79</v>
      </c>
      <c r="C6441" t="s">
        <v>457</v>
      </c>
      <c r="D6441">
        <v>129</v>
      </c>
    </row>
    <row r="6442" spans="1:4" x14ac:dyDescent="0.25">
      <c r="A6442" t="s">
        <v>443</v>
      </c>
      <c r="B6442">
        <v>79</v>
      </c>
      <c r="C6442" t="s">
        <v>458</v>
      </c>
      <c r="D6442">
        <v>1</v>
      </c>
    </row>
    <row r="6443" spans="1:4" x14ac:dyDescent="0.25">
      <c r="A6443" t="s">
        <v>443</v>
      </c>
      <c r="B6443">
        <v>80</v>
      </c>
      <c r="C6443" t="s">
        <v>456</v>
      </c>
      <c r="D6443">
        <v>102</v>
      </c>
    </row>
    <row r="6444" spans="1:4" x14ac:dyDescent="0.25">
      <c r="A6444" t="s">
        <v>443</v>
      </c>
      <c r="B6444">
        <v>80</v>
      </c>
      <c r="C6444" t="s">
        <v>457</v>
      </c>
      <c r="D6444">
        <v>123</v>
      </c>
    </row>
    <row r="6445" spans="1:4" x14ac:dyDescent="0.25">
      <c r="A6445" t="s">
        <v>443</v>
      </c>
      <c r="B6445">
        <v>80</v>
      </c>
      <c r="C6445" t="s">
        <v>458</v>
      </c>
      <c r="D6445">
        <v>1</v>
      </c>
    </row>
    <row r="6446" spans="1:4" x14ac:dyDescent="0.25">
      <c r="A6446" t="s">
        <v>443</v>
      </c>
      <c r="B6446">
        <v>81</v>
      </c>
      <c r="C6446" t="s">
        <v>456</v>
      </c>
      <c r="D6446">
        <v>92</v>
      </c>
    </row>
    <row r="6447" spans="1:4" x14ac:dyDescent="0.25">
      <c r="A6447" t="s">
        <v>443</v>
      </c>
      <c r="B6447">
        <v>81</v>
      </c>
      <c r="C6447" t="s">
        <v>457</v>
      </c>
      <c r="D6447">
        <v>101</v>
      </c>
    </row>
    <row r="6448" spans="1:4" x14ac:dyDescent="0.25">
      <c r="A6448" t="s">
        <v>443</v>
      </c>
      <c r="B6448">
        <v>81</v>
      </c>
      <c r="C6448" t="s">
        <v>458</v>
      </c>
      <c r="D6448">
        <v>1</v>
      </c>
    </row>
    <row r="6449" spans="1:4" x14ac:dyDescent="0.25">
      <c r="A6449" t="s">
        <v>443</v>
      </c>
      <c r="B6449">
        <v>82</v>
      </c>
      <c r="C6449" t="s">
        <v>456</v>
      </c>
      <c r="D6449">
        <v>83</v>
      </c>
    </row>
    <row r="6450" spans="1:4" x14ac:dyDescent="0.25">
      <c r="A6450" t="s">
        <v>443</v>
      </c>
      <c r="B6450">
        <v>82</v>
      </c>
      <c r="C6450" t="s">
        <v>457</v>
      </c>
      <c r="D6450">
        <v>91</v>
      </c>
    </row>
    <row r="6451" spans="1:4" x14ac:dyDescent="0.25">
      <c r="A6451" t="s">
        <v>443</v>
      </c>
      <c r="B6451">
        <v>83</v>
      </c>
      <c r="C6451" t="s">
        <v>456</v>
      </c>
      <c r="D6451">
        <v>84</v>
      </c>
    </row>
    <row r="6452" spans="1:4" x14ac:dyDescent="0.25">
      <c r="A6452" t="s">
        <v>443</v>
      </c>
      <c r="B6452">
        <v>83</v>
      </c>
      <c r="C6452" t="s">
        <v>457</v>
      </c>
      <c r="D6452">
        <v>68</v>
      </c>
    </row>
    <row r="6453" spans="1:4" x14ac:dyDescent="0.25">
      <c r="A6453" t="s">
        <v>443</v>
      </c>
      <c r="B6453">
        <v>83</v>
      </c>
      <c r="C6453" t="s">
        <v>458</v>
      </c>
      <c r="D6453">
        <v>1</v>
      </c>
    </row>
    <row r="6454" spans="1:4" x14ac:dyDescent="0.25">
      <c r="A6454" t="s">
        <v>443</v>
      </c>
      <c r="B6454">
        <v>84</v>
      </c>
      <c r="C6454" t="s">
        <v>456</v>
      </c>
      <c r="D6454">
        <v>71</v>
      </c>
    </row>
    <row r="6455" spans="1:4" x14ac:dyDescent="0.25">
      <c r="A6455" t="s">
        <v>443</v>
      </c>
      <c r="B6455">
        <v>84</v>
      </c>
      <c r="C6455" t="s">
        <v>457</v>
      </c>
      <c r="D6455">
        <v>56</v>
      </c>
    </row>
    <row r="6456" spans="1:4" x14ac:dyDescent="0.25">
      <c r="A6456" t="s">
        <v>443</v>
      </c>
      <c r="B6456">
        <v>85</v>
      </c>
      <c r="C6456" t="s">
        <v>456</v>
      </c>
      <c r="D6456">
        <v>59</v>
      </c>
    </row>
    <row r="6457" spans="1:4" x14ac:dyDescent="0.25">
      <c r="A6457" t="s">
        <v>443</v>
      </c>
      <c r="B6457">
        <v>85</v>
      </c>
      <c r="C6457" t="s">
        <v>457</v>
      </c>
      <c r="D6457">
        <v>56</v>
      </c>
    </row>
    <row r="6458" spans="1:4" x14ac:dyDescent="0.25">
      <c r="A6458" t="s">
        <v>443</v>
      </c>
      <c r="B6458">
        <v>86</v>
      </c>
      <c r="C6458" t="s">
        <v>456</v>
      </c>
      <c r="D6458">
        <v>62</v>
      </c>
    </row>
    <row r="6459" spans="1:4" x14ac:dyDescent="0.25">
      <c r="A6459" t="s">
        <v>443</v>
      </c>
      <c r="B6459">
        <v>86</v>
      </c>
      <c r="C6459" t="s">
        <v>457</v>
      </c>
      <c r="D6459">
        <v>48</v>
      </c>
    </row>
    <row r="6460" spans="1:4" x14ac:dyDescent="0.25">
      <c r="A6460" t="s">
        <v>443</v>
      </c>
      <c r="B6460">
        <v>86</v>
      </c>
      <c r="C6460" t="s">
        <v>458</v>
      </c>
      <c r="D6460">
        <v>1</v>
      </c>
    </row>
    <row r="6461" spans="1:4" x14ac:dyDescent="0.25">
      <c r="A6461" t="s">
        <v>443</v>
      </c>
      <c r="B6461">
        <v>87</v>
      </c>
      <c r="C6461" t="s">
        <v>456</v>
      </c>
      <c r="D6461">
        <v>61</v>
      </c>
    </row>
    <row r="6462" spans="1:4" x14ac:dyDescent="0.25">
      <c r="A6462" t="s">
        <v>443</v>
      </c>
      <c r="B6462">
        <v>87</v>
      </c>
      <c r="C6462" t="s">
        <v>457</v>
      </c>
      <c r="D6462">
        <v>52</v>
      </c>
    </row>
    <row r="6463" spans="1:4" x14ac:dyDescent="0.25">
      <c r="A6463" t="s">
        <v>443</v>
      </c>
      <c r="B6463">
        <v>87</v>
      </c>
      <c r="C6463" t="s">
        <v>458</v>
      </c>
      <c r="D6463">
        <v>1</v>
      </c>
    </row>
    <row r="6464" spans="1:4" x14ac:dyDescent="0.25">
      <c r="A6464" t="s">
        <v>443</v>
      </c>
      <c r="B6464">
        <v>88</v>
      </c>
      <c r="C6464" t="s">
        <v>456</v>
      </c>
      <c r="D6464">
        <v>41</v>
      </c>
    </row>
    <row r="6465" spans="1:4" x14ac:dyDescent="0.25">
      <c r="A6465" t="s">
        <v>443</v>
      </c>
      <c r="B6465">
        <v>88</v>
      </c>
      <c r="C6465" t="s">
        <v>457</v>
      </c>
      <c r="D6465">
        <v>25</v>
      </c>
    </row>
    <row r="6466" spans="1:4" x14ac:dyDescent="0.25">
      <c r="A6466" t="s">
        <v>443</v>
      </c>
      <c r="B6466">
        <v>88</v>
      </c>
      <c r="C6466" t="s">
        <v>458</v>
      </c>
      <c r="D6466">
        <v>1</v>
      </c>
    </row>
    <row r="6467" spans="1:4" x14ac:dyDescent="0.25">
      <c r="A6467" t="s">
        <v>443</v>
      </c>
      <c r="B6467">
        <v>89</v>
      </c>
      <c r="C6467" t="s">
        <v>456</v>
      </c>
      <c r="D6467">
        <v>48</v>
      </c>
    </row>
    <row r="6468" spans="1:4" x14ac:dyDescent="0.25">
      <c r="A6468" t="s">
        <v>443</v>
      </c>
      <c r="B6468">
        <v>89</v>
      </c>
      <c r="C6468" t="s">
        <v>457</v>
      </c>
      <c r="D6468">
        <v>22</v>
      </c>
    </row>
    <row r="6469" spans="1:4" x14ac:dyDescent="0.25">
      <c r="A6469" t="s">
        <v>443</v>
      </c>
      <c r="B6469">
        <v>90</v>
      </c>
      <c r="C6469" t="s">
        <v>456</v>
      </c>
      <c r="D6469">
        <v>34</v>
      </c>
    </row>
    <row r="6470" spans="1:4" x14ac:dyDescent="0.25">
      <c r="A6470" t="s">
        <v>443</v>
      </c>
      <c r="B6470">
        <v>90</v>
      </c>
      <c r="C6470" t="s">
        <v>457</v>
      </c>
      <c r="D6470">
        <v>24</v>
      </c>
    </row>
    <row r="6471" spans="1:4" x14ac:dyDescent="0.25">
      <c r="A6471" t="s">
        <v>443</v>
      </c>
      <c r="B6471">
        <v>91</v>
      </c>
      <c r="C6471" t="s">
        <v>456</v>
      </c>
      <c r="D6471">
        <v>26</v>
      </c>
    </row>
    <row r="6472" spans="1:4" x14ac:dyDescent="0.25">
      <c r="A6472" t="s">
        <v>443</v>
      </c>
      <c r="B6472">
        <v>91</v>
      </c>
      <c r="C6472" t="s">
        <v>457</v>
      </c>
      <c r="D6472">
        <v>21</v>
      </c>
    </row>
    <row r="6473" spans="1:4" x14ac:dyDescent="0.25">
      <c r="A6473" t="s">
        <v>443</v>
      </c>
      <c r="B6473">
        <v>92</v>
      </c>
      <c r="C6473" t="s">
        <v>456</v>
      </c>
      <c r="D6473">
        <v>26</v>
      </c>
    </row>
    <row r="6474" spans="1:4" x14ac:dyDescent="0.25">
      <c r="A6474" t="s">
        <v>443</v>
      </c>
      <c r="B6474">
        <v>92</v>
      </c>
      <c r="C6474" t="s">
        <v>457</v>
      </c>
      <c r="D6474">
        <v>17</v>
      </c>
    </row>
    <row r="6475" spans="1:4" x14ac:dyDescent="0.25">
      <c r="A6475" t="s">
        <v>443</v>
      </c>
      <c r="B6475">
        <v>93</v>
      </c>
      <c r="C6475" t="s">
        <v>456</v>
      </c>
      <c r="D6475">
        <v>24</v>
      </c>
    </row>
    <row r="6476" spans="1:4" x14ac:dyDescent="0.25">
      <c r="A6476" t="s">
        <v>443</v>
      </c>
      <c r="B6476">
        <v>93</v>
      </c>
      <c r="C6476" t="s">
        <v>457</v>
      </c>
      <c r="D6476">
        <v>11</v>
      </c>
    </row>
    <row r="6477" spans="1:4" x14ac:dyDescent="0.25">
      <c r="A6477" t="s">
        <v>443</v>
      </c>
      <c r="B6477">
        <v>94</v>
      </c>
      <c r="C6477" t="s">
        <v>456</v>
      </c>
      <c r="D6477">
        <v>17</v>
      </c>
    </row>
    <row r="6478" spans="1:4" x14ac:dyDescent="0.25">
      <c r="A6478" t="s">
        <v>443</v>
      </c>
      <c r="B6478">
        <v>94</v>
      </c>
      <c r="C6478" t="s">
        <v>457</v>
      </c>
      <c r="D6478">
        <v>6</v>
      </c>
    </row>
    <row r="6479" spans="1:4" x14ac:dyDescent="0.25">
      <c r="A6479" t="s">
        <v>443</v>
      </c>
      <c r="B6479">
        <v>95</v>
      </c>
      <c r="C6479" t="s">
        <v>456</v>
      </c>
      <c r="D6479">
        <v>14</v>
      </c>
    </row>
    <row r="6480" spans="1:4" x14ac:dyDescent="0.25">
      <c r="A6480" t="s">
        <v>443</v>
      </c>
      <c r="B6480">
        <v>95</v>
      </c>
      <c r="C6480" t="s">
        <v>457</v>
      </c>
      <c r="D6480">
        <v>6</v>
      </c>
    </row>
    <row r="6481" spans="1:4" x14ac:dyDescent="0.25">
      <c r="A6481" t="s">
        <v>443</v>
      </c>
      <c r="B6481">
        <v>96</v>
      </c>
      <c r="C6481" t="s">
        <v>456</v>
      </c>
      <c r="D6481">
        <v>11</v>
      </c>
    </row>
    <row r="6482" spans="1:4" x14ac:dyDescent="0.25">
      <c r="A6482" t="s">
        <v>443</v>
      </c>
      <c r="B6482">
        <v>96</v>
      </c>
      <c r="C6482" t="s">
        <v>457</v>
      </c>
      <c r="D6482">
        <v>3</v>
      </c>
    </row>
    <row r="6483" spans="1:4" x14ac:dyDescent="0.25">
      <c r="A6483" t="s">
        <v>443</v>
      </c>
      <c r="B6483">
        <v>97</v>
      </c>
      <c r="C6483" t="s">
        <v>456</v>
      </c>
      <c r="D6483">
        <v>7</v>
      </c>
    </row>
    <row r="6484" spans="1:4" x14ac:dyDescent="0.25">
      <c r="A6484" t="s">
        <v>443</v>
      </c>
      <c r="B6484">
        <v>97</v>
      </c>
      <c r="C6484" t="s">
        <v>457</v>
      </c>
      <c r="D6484">
        <v>2</v>
      </c>
    </row>
    <row r="6485" spans="1:4" x14ac:dyDescent="0.25">
      <c r="A6485" t="s">
        <v>443</v>
      </c>
      <c r="B6485">
        <v>98</v>
      </c>
      <c r="C6485" t="s">
        <v>456</v>
      </c>
      <c r="D6485">
        <v>1</v>
      </c>
    </row>
    <row r="6486" spans="1:4" x14ac:dyDescent="0.25">
      <c r="A6486" t="s">
        <v>443</v>
      </c>
      <c r="B6486">
        <v>98</v>
      </c>
      <c r="C6486" t="s">
        <v>457</v>
      </c>
      <c r="D6486">
        <v>1</v>
      </c>
    </row>
    <row r="6487" spans="1:4" x14ac:dyDescent="0.25">
      <c r="A6487" t="s">
        <v>443</v>
      </c>
      <c r="B6487">
        <v>99</v>
      </c>
      <c r="C6487" t="s">
        <v>456</v>
      </c>
      <c r="D6487">
        <v>2</v>
      </c>
    </row>
    <row r="6488" spans="1:4" x14ac:dyDescent="0.25">
      <c r="A6488" t="s">
        <v>443</v>
      </c>
      <c r="B6488">
        <v>99</v>
      </c>
      <c r="C6488" t="s">
        <v>457</v>
      </c>
      <c r="D6488">
        <v>1</v>
      </c>
    </row>
    <row r="6489" spans="1:4" x14ac:dyDescent="0.25">
      <c r="A6489" t="s">
        <v>445</v>
      </c>
      <c r="B6489">
        <v>100</v>
      </c>
      <c r="C6489" t="s">
        <v>456</v>
      </c>
      <c r="D6489">
        <v>11</v>
      </c>
    </row>
    <row r="6490" spans="1:4" x14ac:dyDescent="0.25">
      <c r="A6490" t="s">
        <v>445</v>
      </c>
      <c r="B6490">
        <v>100</v>
      </c>
      <c r="C6490" t="s">
        <v>457</v>
      </c>
      <c r="D6490">
        <v>3</v>
      </c>
    </row>
    <row r="6491" spans="1:4" x14ac:dyDescent="0.25">
      <c r="A6491" t="s">
        <v>445</v>
      </c>
      <c r="B6491">
        <v>101</v>
      </c>
      <c r="C6491" t="s">
        <v>456</v>
      </c>
      <c r="D6491">
        <v>7</v>
      </c>
    </row>
    <row r="6492" spans="1:4" x14ac:dyDescent="0.25">
      <c r="A6492" t="s">
        <v>445</v>
      </c>
      <c r="B6492">
        <v>101</v>
      </c>
      <c r="C6492" t="s">
        <v>457</v>
      </c>
      <c r="D6492">
        <v>3</v>
      </c>
    </row>
    <row r="6493" spans="1:4" x14ac:dyDescent="0.25">
      <c r="A6493" t="s">
        <v>445</v>
      </c>
      <c r="B6493">
        <v>102</v>
      </c>
      <c r="C6493" t="s">
        <v>456</v>
      </c>
      <c r="D6493">
        <v>8</v>
      </c>
    </row>
    <row r="6494" spans="1:4" x14ac:dyDescent="0.25">
      <c r="A6494" t="s">
        <v>445</v>
      </c>
      <c r="B6494">
        <v>103</v>
      </c>
      <c r="C6494" t="s">
        <v>456</v>
      </c>
      <c r="D6494">
        <v>4</v>
      </c>
    </row>
    <row r="6495" spans="1:4" x14ac:dyDescent="0.25">
      <c r="A6495" t="s">
        <v>445</v>
      </c>
      <c r="B6495">
        <v>103</v>
      </c>
      <c r="C6495" t="s">
        <v>457</v>
      </c>
      <c r="D6495">
        <v>1</v>
      </c>
    </row>
    <row r="6496" spans="1:4" x14ac:dyDescent="0.25">
      <c r="A6496" t="s">
        <v>445</v>
      </c>
      <c r="B6496">
        <v>104</v>
      </c>
      <c r="C6496" t="s">
        <v>456</v>
      </c>
      <c r="D6496">
        <v>3</v>
      </c>
    </row>
    <row r="6497" spans="1:4" x14ac:dyDescent="0.25">
      <c r="A6497" t="s">
        <v>445</v>
      </c>
      <c r="B6497">
        <v>104</v>
      </c>
      <c r="C6497" t="s">
        <v>457</v>
      </c>
      <c r="D6497">
        <v>1</v>
      </c>
    </row>
    <row r="6498" spans="1:4" x14ac:dyDescent="0.25">
      <c r="A6498" t="s">
        <v>445</v>
      </c>
      <c r="B6498">
        <v>105</v>
      </c>
      <c r="C6498" t="s">
        <v>456</v>
      </c>
      <c r="D6498">
        <v>3</v>
      </c>
    </row>
    <row r="6499" spans="1:4" x14ac:dyDescent="0.25">
      <c r="A6499" t="s">
        <v>445</v>
      </c>
      <c r="B6499">
        <v>106</v>
      </c>
      <c r="C6499" t="s">
        <v>456</v>
      </c>
      <c r="D6499">
        <v>4</v>
      </c>
    </row>
    <row r="6500" spans="1:4" x14ac:dyDescent="0.25">
      <c r="A6500" t="s">
        <v>445</v>
      </c>
      <c r="B6500">
        <v>18</v>
      </c>
      <c r="C6500" t="s">
        <v>456</v>
      </c>
      <c r="D6500">
        <v>919</v>
      </c>
    </row>
    <row r="6501" spans="1:4" x14ac:dyDescent="0.25">
      <c r="A6501" t="s">
        <v>445</v>
      </c>
      <c r="B6501">
        <v>18</v>
      </c>
      <c r="C6501" t="s">
        <v>457</v>
      </c>
      <c r="D6501">
        <v>891</v>
      </c>
    </row>
    <row r="6502" spans="1:4" x14ac:dyDescent="0.25">
      <c r="A6502" t="s">
        <v>445</v>
      </c>
      <c r="B6502">
        <v>18</v>
      </c>
      <c r="C6502" t="s">
        <v>458</v>
      </c>
      <c r="D6502">
        <v>9</v>
      </c>
    </row>
    <row r="6503" spans="1:4" x14ac:dyDescent="0.25">
      <c r="A6503" t="s">
        <v>445</v>
      </c>
      <c r="B6503">
        <v>19</v>
      </c>
      <c r="C6503" t="s">
        <v>456</v>
      </c>
      <c r="D6503">
        <v>1082</v>
      </c>
    </row>
    <row r="6504" spans="1:4" x14ac:dyDescent="0.25">
      <c r="A6504" t="s">
        <v>445</v>
      </c>
      <c r="B6504">
        <v>19</v>
      </c>
      <c r="C6504" t="s">
        <v>457</v>
      </c>
      <c r="D6504">
        <v>1015</v>
      </c>
    </row>
    <row r="6505" spans="1:4" x14ac:dyDescent="0.25">
      <c r="A6505" t="s">
        <v>445</v>
      </c>
      <c r="B6505">
        <v>19</v>
      </c>
      <c r="C6505" t="s">
        <v>458</v>
      </c>
      <c r="D6505">
        <v>3</v>
      </c>
    </row>
    <row r="6506" spans="1:4" x14ac:dyDescent="0.25">
      <c r="A6506" t="s">
        <v>445</v>
      </c>
      <c r="B6506">
        <v>20</v>
      </c>
      <c r="C6506" t="s">
        <v>456</v>
      </c>
      <c r="D6506">
        <v>1135</v>
      </c>
    </row>
    <row r="6507" spans="1:4" x14ac:dyDescent="0.25">
      <c r="A6507" t="s">
        <v>445</v>
      </c>
      <c r="B6507">
        <v>20</v>
      </c>
      <c r="C6507" t="s">
        <v>457</v>
      </c>
      <c r="D6507">
        <v>1031</v>
      </c>
    </row>
    <row r="6508" spans="1:4" x14ac:dyDescent="0.25">
      <c r="A6508" t="s">
        <v>445</v>
      </c>
      <c r="B6508">
        <v>20</v>
      </c>
      <c r="C6508" t="s">
        <v>458</v>
      </c>
      <c r="D6508">
        <v>6</v>
      </c>
    </row>
    <row r="6509" spans="1:4" x14ac:dyDescent="0.25">
      <c r="A6509" t="s">
        <v>445</v>
      </c>
      <c r="B6509">
        <v>21</v>
      </c>
      <c r="C6509" t="s">
        <v>456</v>
      </c>
      <c r="D6509">
        <v>1207</v>
      </c>
    </row>
    <row r="6510" spans="1:4" x14ac:dyDescent="0.25">
      <c r="A6510" t="s">
        <v>445</v>
      </c>
      <c r="B6510">
        <v>21</v>
      </c>
      <c r="C6510" t="s">
        <v>457</v>
      </c>
      <c r="D6510">
        <v>1050</v>
      </c>
    </row>
    <row r="6511" spans="1:4" x14ac:dyDescent="0.25">
      <c r="A6511" t="s">
        <v>445</v>
      </c>
      <c r="B6511">
        <v>21</v>
      </c>
      <c r="C6511" t="s">
        <v>458</v>
      </c>
      <c r="D6511">
        <v>1</v>
      </c>
    </row>
    <row r="6512" spans="1:4" x14ac:dyDescent="0.25">
      <c r="A6512" t="s">
        <v>445</v>
      </c>
      <c r="B6512">
        <v>22</v>
      </c>
      <c r="C6512" t="s">
        <v>456</v>
      </c>
      <c r="D6512">
        <v>1298</v>
      </c>
    </row>
    <row r="6513" spans="1:4" x14ac:dyDescent="0.25">
      <c r="A6513" t="s">
        <v>445</v>
      </c>
      <c r="B6513">
        <v>22</v>
      </c>
      <c r="C6513" t="s">
        <v>457</v>
      </c>
      <c r="D6513">
        <v>1263</v>
      </c>
    </row>
    <row r="6514" spans="1:4" x14ac:dyDescent="0.25">
      <c r="A6514" t="s">
        <v>445</v>
      </c>
      <c r="B6514">
        <v>22</v>
      </c>
      <c r="C6514" t="s">
        <v>458</v>
      </c>
      <c r="D6514">
        <v>6</v>
      </c>
    </row>
    <row r="6515" spans="1:4" x14ac:dyDescent="0.25">
      <c r="A6515" t="s">
        <v>445</v>
      </c>
      <c r="B6515">
        <v>23</v>
      </c>
      <c r="C6515" t="s">
        <v>456</v>
      </c>
      <c r="D6515">
        <v>1288</v>
      </c>
    </row>
    <row r="6516" spans="1:4" x14ac:dyDescent="0.25">
      <c r="A6516" t="s">
        <v>445</v>
      </c>
      <c r="B6516">
        <v>23</v>
      </c>
      <c r="C6516" t="s">
        <v>457</v>
      </c>
      <c r="D6516">
        <v>1266</v>
      </c>
    </row>
    <row r="6517" spans="1:4" x14ac:dyDescent="0.25">
      <c r="A6517" t="s">
        <v>445</v>
      </c>
      <c r="B6517">
        <v>23</v>
      </c>
      <c r="C6517" t="s">
        <v>458</v>
      </c>
      <c r="D6517">
        <v>2</v>
      </c>
    </row>
    <row r="6518" spans="1:4" x14ac:dyDescent="0.25">
      <c r="A6518" t="s">
        <v>445</v>
      </c>
      <c r="B6518">
        <v>24</v>
      </c>
      <c r="C6518" t="s">
        <v>456</v>
      </c>
      <c r="D6518">
        <v>1386</v>
      </c>
    </row>
    <row r="6519" spans="1:4" x14ac:dyDescent="0.25">
      <c r="A6519" t="s">
        <v>445</v>
      </c>
      <c r="B6519">
        <v>24</v>
      </c>
      <c r="C6519" t="s">
        <v>457</v>
      </c>
      <c r="D6519">
        <v>1284</v>
      </c>
    </row>
    <row r="6520" spans="1:4" x14ac:dyDescent="0.25">
      <c r="A6520" t="s">
        <v>445</v>
      </c>
      <c r="B6520">
        <v>24</v>
      </c>
      <c r="C6520" t="s">
        <v>458</v>
      </c>
      <c r="D6520">
        <v>3</v>
      </c>
    </row>
    <row r="6521" spans="1:4" x14ac:dyDescent="0.25">
      <c r="A6521" t="s">
        <v>445</v>
      </c>
      <c r="B6521">
        <v>25</v>
      </c>
      <c r="C6521" t="s">
        <v>456</v>
      </c>
      <c r="D6521">
        <v>1448</v>
      </c>
    </row>
    <row r="6522" spans="1:4" x14ac:dyDescent="0.25">
      <c r="A6522" t="s">
        <v>445</v>
      </c>
      <c r="B6522">
        <v>25</v>
      </c>
      <c r="C6522" t="s">
        <v>457</v>
      </c>
      <c r="D6522">
        <v>1301</v>
      </c>
    </row>
    <row r="6523" spans="1:4" x14ac:dyDescent="0.25">
      <c r="A6523" t="s">
        <v>445</v>
      </c>
      <c r="B6523">
        <v>25</v>
      </c>
      <c r="C6523" t="s">
        <v>458</v>
      </c>
      <c r="D6523">
        <v>6</v>
      </c>
    </row>
    <row r="6524" spans="1:4" x14ac:dyDescent="0.25">
      <c r="A6524" t="s">
        <v>445</v>
      </c>
      <c r="B6524">
        <v>26</v>
      </c>
      <c r="C6524" t="s">
        <v>456</v>
      </c>
      <c r="D6524">
        <v>1383</v>
      </c>
    </row>
    <row r="6525" spans="1:4" x14ac:dyDescent="0.25">
      <c r="A6525" t="s">
        <v>445</v>
      </c>
      <c r="B6525">
        <v>26</v>
      </c>
      <c r="C6525" t="s">
        <v>457</v>
      </c>
      <c r="D6525">
        <v>1340</v>
      </c>
    </row>
    <row r="6526" spans="1:4" x14ac:dyDescent="0.25">
      <c r="A6526" t="s">
        <v>445</v>
      </c>
      <c r="B6526">
        <v>26</v>
      </c>
      <c r="C6526" t="s">
        <v>458</v>
      </c>
      <c r="D6526">
        <v>5</v>
      </c>
    </row>
    <row r="6527" spans="1:4" x14ac:dyDescent="0.25">
      <c r="A6527" t="s">
        <v>445</v>
      </c>
      <c r="B6527">
        <v>27</v>
      </c>
      <c r="C6527" t="s">
        <v>456</v>
      </c>
      <c r="D6527">
        <v>1445</v>
      </c>
    </row>
    <row r="6528" spans="1:4" x14ac:dyDescent="0.25">
      <c r="A6528" t="s">
        <v>445</v>
      </c>
      <c r="B6528">
        <v>27</v>
      </c>
      <c r="C6528" t="s">
        <v>457</v>
      </c>
      <c r="D6528">
        <v>1374</v>
      </c>
    </row>
    <row r="6529" spans="1:4" x14ac:dyDescent="0.25">
      <c r="A6529" t="s">
        <v>445</v>
      </c>
      <c r="B6529">
        <v>27</v>
      </c>
      <c r="C6529" t="s">
        <v>458</v>
      </c>
      <c r="D6529">
        <v>1</v>
      </c>
    </row>
    <row r="6530" spans="1:4" x14ac:dyDescent="0.25">
      <c r="A6530" t="s">
        <v>445</v>
      </c>
      <c r="B6530">
        <v>28</v>
      </c>
      <c r="C6530" t="s">
        <v>456</v>
      </c>
      <c r="D6530">
        <v>1379</v>
      </c>
    </row>
    <row r="6531" spans="1:4" x14ac:dyDescent="0.25">
      <c r="A6531" t="s">
        <v>445</v>
      </c>
      <c r="B6531">
        <v>28</v>
      </c>
      <c r="C6531" t="s">
        <v>457</v>
      </c>
      <c r="D6531">
        <v>1331</v>
      </c>
    </row>
    <row r="6532" spans="1:4" x14ac:dyDescent="0.25">
      <c r="A6532" t="s">
        <v>445</v>
      </c>
      <c r="B6532">
        <v>28</v>
      </c>
      <c r="C6532" t="s">
        <v>458</v>
      </c>
      <c r="D6532">
        <v>3</v>
      </c>
    </row>
    <row r="6533" spans="1:4" x14ac:dyDescent="0.25">
      <c r="A6533" t="s">
        <v>445</v>
      </c>
      <c r="B6533">
        <v>29</v>
      </c>
      <c r="C6533" t="s">
        <v>456</v>
      </c>
      <c r="D6533">
        <v>1452</v>
      </c>
    </row>
    <row r="6534" spans="1:4" x14ac:dyDescent="0.25">
      <c r="A6534" t="s">
        <v>445</v>
      </c>
      <c r="B6534">
        <v>29</v>
      </c>
      <c r="C6534" t="s">
        <v>457</v>
      </c>
      <c r="D6534">
        <v>1267</v>
      </c>
    </row>
    <row r="6535" spans="1:4" x14ac:dyDescent="0.25">
      <c r="A6535" t="s">
        <v>445</v>
      </c>
      <c r="B6535">
        <v>29</v>
      </c>
      <c r="C6535" t="s">
        <v>458</v>
      </c>
      <c r="D6535">
        <v>3</v>
      </c>
    </row>
    <row r="6536" spans="1:4" x14ac:dyDescent="0.25">
      <c r="A6536" t="s">
        <v>445</v>
      </c>
      <c r="B6536">
        <v>30</v>
      </c>
      <c r="C6536" t="s">
        <v>456</v>
      </c>
      <c r="D6536">
        <v>1412</v>
      </c>
    </row>
    <row r="6537" spans="1:4" x14ac:dyDescent="0.25">
      <c r="A6537" t="s">
        <v>445</v>
      </c>
      <c r="B6537">
        <v>30</v>
      </c>
      <c r="C6537" t="s">
        <v>457</v>
      </c>
      <c r="D6537">
        <v>1302</v>
      </c>
    </row>
    <row r="6538" spans="1:4" x14ac:dyDescent="0.25">
      <c r="A6538" t="s">
        <v>445</v>
      </c>
      <c r="B6538">
        <v>30</v>
      </c>
      <c r="C6538" t="s">
        <v>458</v>
      </c>
      <c r="D6538">
        <v>4</v>
      </c>
    </row>
    <row r="6539" spans="1:4" x14ac:dyDescent="0.25">
      <c r="A6539" t="s">
        <v>445</v>
      </c>
      <c r="B6539">
        <v>31</v>
      </c>
      <c r="C6539" t="s">
        <v>456</v>
      </c>
      <c r="D6539">
        <v>1499</v>
      </c>
    </row>
    <row r="6540" spans="1:4" x14ac:dyDescent="0.25">
      <c r="A6540" t="s">
        <v>445</v>
      </c>
      <c r="B6540">
        <v>31</v>
      </c>
      <c r="C6540" t="s">
        <v>457</v>
      </c>
      <c r="D6540">
        <v>1371</v>
      </c>
    </row>
    <row r="6541" spans="1:4" x14ac:dyDescent="0.25">
      <c r="A6541" t="s">
        <v>445</v>
      </c>
      <c r="B6541">
        <v>31</v>
      </c>
      <c r="C6541" t="s">
        <v>458</v>
      </c>
      <c r="D6541">
        <v>1</v>
      </c>
    </row>
    <row r="6542" spans="1:4" x14ac:dyDescent="0.25">
      <c r="A6542" t="s">
        <v>445</v>
      </c>
      <c r="B6542">
        <v>32</v>
      </c>
      <c r="C6542" t="s">
        <v>456</v>
      </c>
      <c r="D6542">
        <v>1557</v>
      </c>
    </row>
    <row r="6543" spans="1:4" x14ac:dyDescent="0.25">
      <c r="A6543" t="s">
        <v>445</v>
      </c>
      <c r="B6543">
        <v>32</v>
      </c>
      <c r="C6543" t="s">
        <v>457</v>
      </c>
      <c r="D6543">
        <v>1376</v>
      </c>
    </row>
    <row r="6544" spans="1:4" x14ac:dyDescent="0.25">
      <c r="A6544" t="s">
        <v>445</v>
      </c>
      <c r="B6544">
        <v>32</v>
      </c>
      <c r="C6544" t="s">
        <v>458</v>
      </c>
      <c r="D6544">
        <v>2</v>
      </c>
    </row>
    <row r="6545" spans="1:4" x14ac:dyDescent="0.25">
      <c r="A6545" t="s">
        <v>445</v>
      </c>
      <c r="B6545">
        <v>33</v>
      </c>
      <c r="C6545" t="s">
        <v>456</v>
      </c>
      <c r="D6545">
        <v>1541</v>
      </c>
    </row>
    <row r="6546" spans="1:4" x14ac:dyDescent="0.25">
      <c r="A6546" t="s">
        <v>445</v>
      </c>
      <c r="B6546">
        <v>33</v>
      </c>
      <c r="C6546" t="s">
        <v>457</v>
      </c>
      <c r="D6546">
        <v>1385</v>
      </c>
    </row>
    <row r="6547" spans="1:4" x14ac:dyDescent="0.25">
      <c r="A6547" t="s">
        <v>445</v>
      </c>
      <c r="B6547">
        <v>33</v>
      </c>
      <c r="C6547" t="s">
        <v>458</v>
      </c>
      <c r="D6547">
        <v>1</v>
      </c>
    </row>
    <row r="6548" spans="1:4" x14ac:dyDescent="0.25">
      <c r="A6548" t="s">
        <v>445</v>
      </c>
      <c r="B6548">
        <v>34</v>
      </c>
      <c r="C6548" t="s">
        <v>456</v>
      </c>
      <c r="D6548">
        <v>1621</v>
      </c>
    </row>
    <row r="6549" spans="1:4" x14ac:dyDescent="0.25">
      <c r="A6549" t="s">
        <v>445</v>
      </c>
      <c r="B6549">
        <v>34</v>
      </c>
      <c r="C6549" t="s">
        <v>457</v>
      </c>
      <c r="D6549">
        <v>1475</v>
      </c>
    </row>
    <row r="6550" spans="1:4" x14ac:dyDescent="0.25">
      <c r="A6550" t="s">
        <v>445</v>
      </c>
      <c r="B6550">
        <v>34</v>
      </c>
      <c r="C6550" t="s">
        <v>458</v>
      </c>
      <c r="D6550">
        <v>3</v>
      </c>
    </row>
    <row r="6551" spans="1:4" x14ac:dyDescent="0.25">
      <c r="A6551" t="s">
        <v>445</v>
      </c>
      <c r="B6551">
        <v>35</v>
      </c>
      <c r="C6551" t="s">
        <v>456</v>
      </c>
      <c r="D6551">
        <v>1553</v>
      </c>
    </row>
    <row r="6552" spans="1:4" x14ac:dyDescent="0.25">
      <c r="A6552" t="s">
        <v>445</v>
      </c>
      <c r="B6552">
        <v>35</v>
      </c>
      <c r="C6552" t="s">
        <v>457</v>
      </c>
      <c r="D6552">
        <v>1408</v>
      </c>
    </row>
    <row r="6553" spans="1:4" x14ac:dyDescent="0.25">
      <c r="A6553" t="s">
        <v>445</v>
      </c>
      <c r="B6553">
        <v>35</v>
      </c>
      <c r="C6553" t="s">
        <v>458</v>
      </c>
      <c r="D6553">
        <v>4</v>
      </c>
    </row>
    <row r="6554" spans="1:4" x14ac:dyDescent="0.25">
      <c r="A6554" t="s">
        <v>445</v>
      </c>
      <c r="B6554">
        <v>36</v>
      </c>
      <c r="C6554" t="s">
        <v>456</v>
      </c>
      <c r="D6554">
        <v>1604</v>
      </c>
    </row>
    <row r="6555" spans="1:4" x14ac:dyDescent="0.25">
      <c r="A6555" t="s">
        <v>445</v>
      </c>
      <c r="B6555">
        <v>36</v>
      </c>
      <c r="C6555" t="s">
        <v>457</v>
      </c>
      <c r="D6555">
        <v>1506</v>
      </c>
    </row>
    <row r="6556" spans="1:4" x14ac:dyDescent="0.25">
      <c r="A6556" t="s">
        <v>445</v>
      </c>
      <c r="B6556">
        <v>36</v>
      </c>
      <c r="C6556" t="s">
        <v>458</v>
      </c>
      <c r="D6556">
        <v>5</v>
      </c>
    </row>
    <row r="6557" spans="1:4" x14ac:dyDescent="0.25">
      <c r="A6557" t="s">
        <v>445</v>
      </c>
      <c r="B6557">
        <v>37</v>
      </c>
      <c r="C6557" t="s">
        <v>456</v>
      </c>
      <c r="D6557">
        <v>1546</v>
      </c>
    </row>
    <row r="6558" spans="1:4" x14ac:dyDescent="0.25">
      <c r="A6558" t="s">
        <v>445</v>
      </c>
      <c r="B6558">
        <v>37</v>
      </c>
      <c r="C6558" t="s">
        <v>457</v>
      </c>
      <c r="D6558">
        <v>1394</v>
      </c>
    </row>
    <row r="6559" spans="1:4" x14ac:dyDescent="0.25">
      <c r="A6559" t="s">
        <v>445</v>
      </c>
      <c r="B6559">
        <v>38</v>
      </c>
      <c r="C6559" t="s">
        <v>456</v>
      </c>
      <c r="D6559">
        <v>1520</v>
      </c>
    </row>
    <row r="6560" spans="1:4" x14ac:dyDescent="0.25">
      <c r="A6560" t="s">
        <v>445</v>
      </c>
      <c r="B6560">
        <v>38</v>
      </c>
      <c r="C6560" t="s">
        <v>457</v>
      </c>
      <c r="D6560">
        <v>1299</v>
      </c>
    </row>
    <row r="6561" spans="1:4" x14ac:dyDescent="0.25">
      <c r="A6561" t="s">
        <v>445</v>
      </c>
      <c r="B6561">
        <v>38</v>
      </c>
      <c r="C6561" t="s">
        <v>458</v>
      </c>
      <c r="D6561">
        <v>3</v>
      </c>
    </row>
    <row r="6562" spans="1:4" x14ac:dyDescent="0.25">
      <c r="A6562" t="s">
        <v>445</v>
      </c>
      <c r="B6562">
        <v>39</v>
      </c>
      <c r="C6562" t="s">
        <v>456</v>
      </c>
      <c r="D6562">
        <v>1546</v>
      </c>
    </row>
    <row r="6563" spans="1:4" x14ac:dyDescent="0.25">
      <c r="A6563" t="s">
        <v>445</v>
      </c>
      <c r="B6563">
        <v>39</v>
      </c>
      <c r="C6563" t="s">
        <v>457</v>
      </c>
      <c r="D6563">
        <v>1438</v>
      </c>
    </row>
    <row r="6564" spans="1:4" x14ac:dyDescent="0.25">
      <c r="A6564" t="s">
        <v>445</v>
      </c>
      <c r="B6564">
        <v>39</v>
      </c>
      <c r="C6564" t="s">
        <v>458</v>
      </c>
      <c r="D6564">
        <v>2</v>
      </c>
    </row>
    <row r="6565" spans="1:4" x14ac:dyDescent="0.25">
      <c r="A6565" t="s">
        <v>445</v>
      </c>
      <c r="B6565">
        <v>40</v>
      </c>
      <c r="C6565" t="s">
        <v>456</v>
      </c>
      <c r="D6565">
        <v>1513</v>
      </c>
    </row>
    <row r="6566" spans="1:4" x14ac:dyDescent="0.25">
      <c r="A6566" t="s">
        <v>445</v>
      </c>
      <c r="B6566">
        <v>40</v>
      </c>
      <c r="C6566" t="s">
        <v>457</v>
      </c>
      <c r="D6566">
        <v>1273</v>
      </c>
    </row>
    <row r="6567" spans="1:4" x14ac:dyDescent="0.25">
      <c r="A6567" t="s">
        <v>445</v>
      </c>
      <c r="B6567">
        <v>40</v>
      </c>
      <c r="C6567" t="s">
        <v>458</v>
      </c>
      <c r="D6567">
        <v>1</v>
      </c>
    </row>
    <row r="6568" spans="1:4" x14ac:dyDescent="0.25">
      <c r="A6568" t="s">
        <v>445</v>
      </c>
      <c r="B6568">
        <v>41</v>
      </c>
      <c r="C6568" t="s">
        <v>456</v>
      </c>
      <c r="D6568">
        <v>1374</v>
      </c>
    </row>
    <row r="6569" spans="1:4" x14ac:dyDescent="0.25">
      <c r="A6569" t="s">
        <v>445</v>
      </c>
      <c r="B6569">
        <v>41</v>
      </c>
      <c r="C6569" t="s">
        <v>457</v>
      </c>
      <c r="D6569">
        <v>1310</v>
      </c>
    </row>
    <row r="6570" spans="1:4" x14ac:dyDescent="0.25">
      <c r="A6570" t="s">
        <v>445</v>
      </c>
      <c r="B6570">
        <v>41</v>
      </c>
      <c r="C6570" t="s">
        <v>458</v>
      </c>
      <c r="D6570">
        <v>2</v>
      </c>
    </row>
    <row r="6571" spans="1:4" x14ac:dyDescent="0.25">
      <c r="A6571" t="s">
        <v>445</v>
      </c>
      <c r="B6571">
        <v>42</v>
      </c>
      <c r="C6571" t="s">
        <v>456</v>
      </c>
      <c r="D6571">
        <v>1409</v>
      </c>
    </row>
    <row r="6572" spans="1:4" x14ac:dyDescent="0.25">
      <c r="A6572" t="s">
        <v>445</v>
      </c>
      <c r="B6572">
        <v>42</v>
      </c>
      <c r="C6572" t="s">
        <v>457</v>
      </c>
      <c r="D6572">
        <v>1310</v>
      </c>
    </row>
    <row r="6573" spans="1:4" x14ac:dyDescent="0.25">
      <c r="A6573" t="s">
        <v>445</v>
      </c>
      <c r="B6573">
        <v>43</v>
      </c>
      <c r="C6573" t="s">
        <v>456</v>
      </c>
      <c r="D6573">
        <v>1331</v>
      </c>
    </row>
    <row r="6574" spans="1:4" x14ac:dyDescent="0.25">
      <c r="A6574" t="s">
        <v>445</v>
      </c>
      <c r="B6574">
        <v>43</v>
      </c>
      <c r="C6574" t="s">
        <v>457</v>
      </c>
      <c r="D6574">
        <v>1266</v>
      </c>
    </row>
    <row r="6575" spans="1:4" x14ac:dyDescent="0.25">
      <c r="A6575" t="s">
        <v>445</v>
      </c>
      <c r="B6575">
        <v>43</v>
      </c>
      <c r="C6575" t="s">
        <v>458</v>
      </c>
      <c r="D6575">
        <v>1</v>
      </c>
    </row>
    <row r="6576" spans="1:4" x14ac:dyDescent="0.25">
      <c r="A6576" t="s">
        <v>445</v>
      </c>
      <c r="B6576">
        <v>44</v>
      </c>
      <c r="C6576" t="s">
        <v>456</v>
      </c>
      <c r="D6576">
        <v>1371</v>
      </c>
    </row>
    <row r="6577" spans="1:4" x14ac:dyDescent="0.25">
      <c r="A6577" t="s">
        <v>445</v>
      </c>
      <c r="B6577">
        <v>44</v>
      </c>
      <c r="C6577" t="s">
        <v>457</v>
      </c>
      <c r="D6577">
        <v>1209</v>
      </c>
    </row>
    <row r="6578" spans="1:4" x14ac:dyDescent="0.25">
      <c r="A6578" t="s">
        <v>445</v>
      </c>
      <c r="B6578">
        <v>44</v>
      </c>
      <c r="C6578" t="s">
        <v>458</v>
      </c>
      <c r="D6578">
        <v>1</v>
      </c>
    </row>
    <row r="6579" spans="1:4" x14ac:dyDescent="0.25">
      <c r="A6579" t="s">
        <v>445</v>
      </c>
      <c r="B6579">
        <v>45</v>
      </c>
      <c r="C6579" t="s">
        <v>456</v>
      </c>
      <c r="D6579">
        <v>1491</v>
      </c>
    </row>
    <row r="6580" spans="1:4" x14ac:dyDescent="0.25">
      <c r="A6580" t="s">
        <v>445</v>
      </c>
      <c r="B6580">
        <v>45</v>
      </c>
      <c r="C6580" t="s">
        <v>457</v>
      </c>
      <c r="D6580">
        <v>1407</v>
      </c>
    </row>
    <row r="6581" spans="1:4" x14ac:dyDescent="0.25">
      <c r="A6581" t="s">
        <v>445</v>
      </c>
      <c r="B6581">
        <v>45</v>
      </c>
      <c r="C6581" t="s">
        <v>458</v>
      </c>
      <c r="D6581">
        <v>2</v>
      </c>
    </row>
    <row r="6582" spans="1:4" x14ac:dyDescent="0.25">
      <c r="A6582" t="s">
        <v>445</v>
      </c>
      <c r="B6582">
        <v>46</v>
      </c>
      <c r="C6582" t="s">
        <v>456</v>
      </c>
      <c r="D6582">
        <v>1500</v>
      </c>
    </row>
    <row r="6583" spans="1:4" x14ac:dyDescent="0.25">
      <c r="A6583" t="s">
        <v>445</v>
      </c>
      <c r="B6583">
        <v>46</v>
      </c>
      <c r="C6583" t="s">
        <v>457</v>
      </c>
      <c r="D6583">
        <v>1504</v>
      </c>
    </row>
    <row r="6584" spans="1:4" x14ac:dyDescent="0.25">
      <c r="A6584" t="s">
        <v>445</v>
      </c>
      <c r="B6584">
        <v>46</v>
      </c>
      <c r="C6584" t="s">
        <v>458</v>
      </c>
      <c r="D6584">
        <v>4</v>
      </c>
    </row>
    <row r="6585" spans="1:4" x14ac:dyDescent="0.25">
      <c r="A6585" t="s">
        <v>445</v>
      </c>
      <c r="B6585">
        <v>47</v>
      </c>
      <c r="C6585" t="s">
        <v>456</v>
      </c>
      <c r="D6585">
        <v>1549</v>
      </c>
    </row>
    <row r="6586" spans="1:4" x14ac:dyDescent="0.25">
      <c r="A6586" t="s">
        <v>445</v>
      </c>
      <c r="B6586">
        <v>47</v>
      </c>
      <c r="C6586" t="s">
        <v>457</v>
      </c>
      <c r="D6586">
        <v>1384</v>
      </c>
    </row>
    <row r="6587" spans="1:4" x14ac:dyDescent="0.25">
      <c r="A6587" t="s">
        <v>445</v>
      </c>
      <c r="B6587">
        <v>47</v>
      </c>
      <c r="C6587" t="s">
        <v>458</v>
      </c>
      <c r="D6587">
        <v>1</v>
      </c>
    </row>
    <row r="6588" spans="1:4" x14ac:dyDescent="0.25">
      <c r="A6588" t="s">
        <v>445</v>
      </c>
      <c r="B6588">
        <v>48</v>
      </c>
      <c r="C6588" t="s">
        <v>456</v>
      </c>
      <c r="D6588">
        <v>1491</v>
      </c>
    </row>
    <row r="6589" spans="1:4" x14ac:dyDescent="0.25">
      <c r="A6589" t="s">
        <v>445</v>
      </c>
      <c r="B6589">
        <v>48</v>
      </c>
      <c r="C6589" t="s">
        <v>457</v>
      </c>
      <c r="D6589">
        <v>1368</v>
      </c>
    </row>
    <row r="6590" spans="1:4" x14ac:dyDescent="0.25">
      <c r="A6590" t="s">
        <v>445</v>
      </c>
      <c r="B6590">
        <v>48</v>
      </c>
      <c r="C6590" t="s">
        <v>458</v>
      </c>
      <c r="D6590">
        <v>2</v>
      </c>
    </row>
    <row r="6591" spans="1:4" x14ac:dyDescent="0.25">
      <c r="A6591" t="s">
        <v>445</v>
      </c>
      <c r="B6591">
        <v>49</v>
      </c>
      <c r="C6591" t="s">
        <v>456</v>
      </c>
      <c r="D6591">
        <v>1420</v>
      </c>
    </row>
    <row r="6592" spans="1:4" x14ac:dyDescent="0.25">
      <c r="A6592" t="s">
        <v>445</v>
      </c>
      <c r="B6592">
        <v>49</v>
      </c>
      <c r="C6592" t="s">
        <v>457</v>
      </c>
      <c r="D6592">
        <v>1301</v>
      </c>
    </row>
    <row r="6593" spans="1:4" x14ac:dyDescent="0.25">
      <c r="A6593" t="s">
        <v>445</v>
      </c>
      <c r="B6593">
        <v>50</v>
      </c>
      <c r="C6593" t="s">
        <v>456</v>
      </c>
      <c r="D6593">
        <v>1353</v>
      </c>
    </row>
    <row r="6594" spans="1:4" x14ac:dyDescent="0.25">
      <c r="A6594" t="s">
        <v>445</v>
      </c>
      <c r="B6594">
        <v>50</v>
      </c>
      <c r="C6594" t="s">
        <v>457</v>
      </c>
      <c r="D6594">
        <v>1327</v>
      </c>
    </row>
    <row r="6595" spans="1:4" x14ac:dyDescent="0.25">
      <c r="A6595" t="s">
        <v>445</v>
      </c>
      <c r="B6595">
        <v>50</v>
      </c>
      <c r="C6595" t="s">
        <v>458</v>
      </c>
      <c r="D6595">
        <v>1</v>
      </c>
    </row>
    <row r="6596" spans="1:4" x14ac:dyDescent="0.25">
      <c r="A6596" t="s">
        <v>445</v>
      </c>
      <c r="B6596">
        <v>51</v>
      </c>
      <c r="C6596" t="s">
        <v>456</v>
      </c>
      <c r="D6596">
        <v>1451</v>
      </c>
    </row>
    <row r="6597" spans="1:4" x14ac:dyDescent="0.25">
      <c r="A6597" t="s">
        <v>445</v>
      </c>
      <c r="B6597">
        <v>51</v>
      </c>
      <c r="C6597" t="s">
        <v>457</v>
      </c>
      <c r="D6597">
        <v>1349</v>
      </c>
    </row>
    <row r="6598" spans="1:4" x14ac:dyDescent="0.25">
      <c r="A6598" t="s">
        <v>445</v>
      </c>
      <c r="B6598">
        <v>51</v>
      </c>
      <c r="C6598" t="s">
        <v>458</v>
      </c>
      <c r="D6598">
        <v>2</v>
      </c>
    </row>
    <row r="6599" spans="1:4" x14ac:dyDescent="0.25">
      <c r="A6599" t="s">
        <v>445</v>
      </c>
      <c r="B6599">
        <v>52</v>
      </c>
      <c r="C6599" t="s">
        <v>456</v>
      </c>
      <c r="D6599">
        <v>1586</v>
      </c>
    </row>
    <row r="6600" spans="1:4" x14ac:dyDescent="0.25">
      <c r="A6600" t="s">
        <v>445</v>
      </c>
      <c r="B6600">
        <v>52</v>
      </c>
      <c r="C6600" t="s">
        <v>457</v>
      </c>
      <c r="D6600">
        <v>1382</v>
      </c>
    </row>
    <row r="6601" spans="1:4" x14ac:dyDescent="0.25">
      <c r="A6601" t="s">
        <v>445</v>
      </c>
      <c r="B6601">
        <v>52</v>
      </c>
      <c r="C6601" t="s">
        <v>458</v>
      </c>
      <c r="D6601">
        <v>1</v>
      </c>
    </row>
    <row r="6602" spans="1:4" x14ac:dyDescent="0.25">
      <c r="A6602" t="s">
        <v>445</v>
      </c>
      <c r="B6602">
        <v>53</v>
      </c>
      <c r="C6602" t="s">
        <v>456</v>
      </c>
      <c r="D6602">
        <v>1693</v>
      </c>
    </row>
    <row r="6603" spans="1:4" x14ac:dyDescent="0.25">
      <c r="A6603" t="s">
        <v>445</v>
      </c>
      <c r="B6603">
        <v>53</v>
      </c>
      <c r="C6603" t="s">
        <v>457</v>
      </c>
      <c r="D6603">
        <v>1434</v>
      </c>
    </row>
    <row r="6604" spans="1:4" x14ac:dyDescent="0.25">
      <c r="A6604" t="s">
        <v>445</v>
      </c>
      <c r="B6604">
        <v>54</v>
      </c>
      <c r="C6604" t="s">
        <v>456</v>
      </c>
      <c r="D6604">
        <v>1693</v>
      </c>
    </row>
    <row r="6605" spans="1:4" x14ac:dyDescent="0.25">
      <c r="A6605" t="s">
        <v>445</v>
      </c>
      <c r="B6605">
        <v>54</v>
      </c>
      <c r="C6605" t="s">
        <v>457</v>
      </c>
      <c r="D6605">
        <v>1426</v>
      </c>
    </row>
    <row r="6606" spans="1:4" x14ac:dyDescent="0.25">
      <c r="A6606" t="s">
        <v>445</v>
      </c>
      <c r="B6606">
        <v>54</v>
      </c>
      <c r="C6606" t="s">
        <v>458</v>
      </c>
      <c r="D6606">
        <v>1</v>
      </c>
    </row>
    <row r="6607" spans="1:4" x14ac:dyDescent="0.25">
      <c r="A6607" t="s">
        <v>445</v>
      </c>
      <c r="B6607">
        <v>55</v>
      </c>
      <c r="C6607" t="s">
        <v>456</v>
      </c>
      <c r="D6607">
        <v>1653</v>
      </c>
    </row>
    <row r="6608" spans="1:4" x14ac:dyDescent="0.25">
      <c r="A6608" t="s">
        <v>445</v>
      </c>
      <c r="B6608">
        <v>55</v>
      </c>
      <c r="C6608" t="s">
        <v>457</v>
      </c>
      <c r="D6608">
        <v>1504</v>
      </c>
    </row>
    <row r="6609" spans="1:4" x14ac:dyDescent="0.25">
      <c r="A6609" t="s">
        <v>445</v>
      </c>
      <c r="B6609">
        <v>55</v>
      </c>
      <c r="C6609" t="s">
        <v>458</v>
      </c>
      <c r="D6609">
        <v>2</v>
      </c>
    </row>
    <row r="6610" spans="1:4" x14ac:dyDescent="0.25">
      <c r="A6610" t="s">
        <v>445</v>
      </c>
      <c r="B6610">
        <v>56</v>
      </c>
      <c r="C6610" t="s">
        <v>456</v>
      </c>
      <c r="D6610">
        <v>1712</v>
      </c>
    </row>
    <row r="6611" spans="1:4" x14ac:dyDescent="0.25">
      <c r="A6611" t="s">
        <v>445</v>
      </c>
      <c r="B6611">
        <v>56</v>
      </c>
      <c r="C6611" t="s">
        <v>457</v>
      </c>
      <c r="D6611">
        <v>1458</v>
      </c>
    </row>
    <row r="6612" spans="1:4" x14ac:dyDescent="0.25">
      <c r="A6612" t="s">
        <v>445</v>
      </c>
      <c r="B6612">
        <v>56</v>
      </c>
      <c r="C6612" t="s">
        <v>458</v>
      </c>
      <c r="D6612">
        <v>2</v>
      </c>
    </row>
    <row r="6613" spans="1:4" x14ac:dyDescent="0.25">
      <c r="A6613" t="s">
        <v>445</v>
      </c>
      <c r="B6613">
        <v>57</v>
      </c>
      <c r="C6613" t="s">
        <v>456</v>
      </c>
      <c r="D6613">
        <v>1724</v>
      </c>
    </row>
    <row r="6614" spans="1:4" x14ac:dyDescent="0.25">
      <c r="A6614" t="s">
        <v>445</v>
      </c>
      <c r="B6614">
        <v>57</v>
      </c>
      <c r="C6614" t="s">
        <v>457</v>
      </c>
      <c r="D6614">
        <v>1468</v>
      </c>
    </row>
    <row r="6615" spans="1:4" x14ac:dyDescent="0.25">
      <c r="A6615" t="s">
        <v>445</v>
      </c>
      <c r="B6615">
        <v>57</v>
      </c>
      <c r="C6615" t="s">
        <v>458</v>
      </c>
      <c r="D6615">
        <v>3</v>
      </c>
    </row>
    <row r="6616" spans="1:4" x14ac:dyDescent="0.25">
      <c r="A6616" t="s">
        <v>445</v>
      </c>
      <c r="B6616">
        <v>58</v>
      </c>
      <c r="C6616" t="s">
        <v>456</v>
      </c>
      <c r="D6616">
        <v>1742</v>
      </c>
    </row>
    <row r="6617" spans="1:4" x14ac:dyDescent="0.25">
      <c r="A6617" t="s">
        <v>445</v>
      </c>
      <c r="B6617">
        <v>58</v>
      </c>
      <c r="C6617" t="s">
        <v>457</v>
      </c>
      <c r="D6617">
        <v>1478</v>
      </c>
    </row>
    <row r="6618" spans="1:4" x14ac:dyDescent="0.25">
      <c r="A6618" t="s">
        <v>445</v>
      </c>
      <c r="B6618">
        <v>58</v>
      </c>
      <c r="C6618" t="s">
        <v>458</v>
      </c>
      <c r="D6618">
        <v>1</v>
      </c>
    </row>
    <row r="6619" spans="1:4" x14ac:dyDescent="0.25">
      <c r="A6619" t="s">
        <v>445</v>
      </c>
      <c r="B6619">
        <v>59</v>
      </c>
      <c r="C6619" t="s">
        <v>456</v>
      </c>
      <c r="D6619">
        <v>1712</v>
      </c>
    </row>
    <row r="6620" spans="1:4" x14ac:dyDescent="0.25">
      <c r="A6620" t="s">
        <v>445</v>
      </c>
      <c r="B6620">
        <v>59</v>
      </c>
      <c r="C6620" t="s">
        <v>457</v>
      </c>
      <c r="D6620">
        <v>1532</v>
      </c>
    </row>
    <row r="6621" spans="1:4" x14ac:dyDescent="0.25">
      <c r="A6621" t="s">
        <v>445</v>
      </c>
      <c r="B6621">
        <v>59</v>
      </c>
      <c r="C6621" t="s">
        <v>458</v>
      </c>
      <c r="D6621">
        <v>1</v>
      </c>
    </row>
    <row r="6622" spans="1:4" x14ac:dyDescent="0.25">
      <c r="A6622" t="s">
        <v>445</v>
      </c>
      <c r="B6622">
        <v>60</v>
      </c>
      <c r="C6622" t="s">
        <v>456</v>
      </c>
      <c r="D6622">
        <v>1783</v>
      </c>
    </row>
    <row r="6623" spans="1:4" x14ac:dyDescent="0.25">
      <c r="A6623" t="s">
        <v>445</v>
      </c>
      <c r="B6623">
        <v>60</v>
      </c>
      <c r="C6623" t="s">
        <v>457</v>
      </c>
      <c r="D6623">
        <v>1448</v>
      </c>
    </row>
    <row r="6624" spans="1:4" x14ac:dyDescent="0.25">
      <c r="A6624" t="s">
        <v>445</v>
      </c>
      <c r="B6624">
        <v>60</v>
      </c>
      <c r="C6624" t="s">
        <v>458</v>
      </c>
      <c r="D6624">
        <v>2</v>
      </c>
    </row>
    <row r="6625" spans="1:4" x14ac:dyDescent="0.25">
      <c r="A6625" t="s">
        <v>445</v>
      </c>
      <c r="B6625">
        <v>61</v>
      </c>
      <c r="C6625" t="s">
        <v>456</v>
      </c>
      <c r="D6625">
        <v>1764</v>
      </c>
    </row>
    <row r="6626" spans="1:4" x14ac:dyDescent="0.25">
      <c r="A6626" t="s">
        <v>445</v>
      </c>
      <c r="B6626">
        <v>61</v>
      </c>
      <c r="C6626" t="s">
        <v>457</v>
      </c>
      <c r="D6626">
        <v>1458</v>
      </c>
    </row>
    <row r="6627" spans="1:4" x14ac:dyDescent="0.25">
      <c r="A6627" t="s">
        <v>445</v>
      </c>
      <c r="B6627">
        <v>62</v>
      </c>
      <c r="C6627" t="s">
        <v>456</v>
      </c>
      <c r="D6627">
        <v>1859</v>
      </c>
    </row>
    <row r="6628" spans="1:4" x14ac:dyDescent="0.25">
      <c r="A6628" t="s">
        <v>445</v>
      </c>
      <c r="B6628">
        <v>62</v>
      </c>
      <c r="C6628" t="s">
        <v>457</v>
      </c>
      <c r="D6628">
        <v>1486</v>
      </c>
    </row>
    <row r="6629" spans="1:4" x14ac:dyDescent="0.25">
      <c r="A6629" t="s">
        <v>445</v>
      </c>
      <c r="B6629">
        <v>63</v>
      </c>
      <c r="C6629" t="s">
        <v>456</v>
      </c>
      <c r="D6629">
        <v>1867</v>
      </c>
    </row>
    <row r="6630" spans="1:4" x14ac:dyDescent="0.25">
      <c r="A6630" t="s">
        <v>445</v>
      </c>
      <c r="B6630">
        <v>63</v>
      </c>
      <c r="C6630" t="s">
        <v>457</v>
      </c>
      <c r="D6630">
        <v>1510</v>
      </c>
    </row>
    <row r="6631" spans="1:4" x14ac:dyDescent="0.25">
      <c r="A6631" t="s">
        <v>445</v>
      </c>
      <c r="B6631">
        <v>63</v>
      </c>
      <c r="C6631" t="s">
        <v>458</v>
      </c>
      <c r="D6631">
        <v>3</v>
      </c>
    </row>
    <row r="6632" spans="1:4" x14ac:dyDescent="0.25">
      <c r="A6632" t="s">
        <v>445</v>
      </c>
      <c r="B6632">
        <v>64</v>
      </c>
      <c r="C6632" t="s">
        <v>456</v>
      </c>
      <c r="D6632">
        <v>1870</v>
      </c>
    </row>
    <row r="6633" spans="1:4" x14ac:dyDescent="0.25">
      <c r="A6633" t="s">
        <v>445</v>
      </c>
      <c r="B6633">
        <v>64</v>
      </c>
      <c r="C6633" t="s">
        <v>457</v>
      </c>
      <c r="D6633">
        <v>1520</v>
      </c>
    </row>
    <row r="6634" spans="1:4" x14ac:dyDescent="0.25">
      <c r="A6634" t="s">
        <v>445</v>
      </c>
      <c r="B6634">
        <v>64</v>
      </c>
      <c r="C6634" t="s">
        <v>458</v>
      </c>
      <c r="D6634">
        <v>1</v>
      </c>
    </row>
    <row r="6635" spans="1:4" x14ac:dyDescent="0.25">
      <c r="A6635" t="s">
        <v>445</v>
      </c>
      <c r="B6635">
        <v>65</v>
      </c>
      <c r="C6635" t="s">
        <v>456</v>
      </c>
      <c r="D6635">
        <v>1721</v>
      </c>
    </row>
    <row r="6636" spans="1:4" x14ac:dyDescent="0.25">
      <c r="A6636" t="s">
        <v>445</v>
      </c>
      <c r="B6636">
        <v>65</v>
      </c>
      <c r="C6636" t="s">
        <v>457</v>
      </c>
      <c r="D6636">
        <v>1487</v>
      </c>
    </row>
    <row r="6637" spans="1:4" x14ac:dyDescent="0.25">
      <c r="A6637" t="s">
        <v>445</v>
      </c>
      <c r="B6637">
        <v>65</v>
      </c>
      <c r="C6637" t="s">
        <v>458</v>
      </c>
      <c r="D6637">
        <v>2</v>
      </c>
    </row>
    <row r="6638" spans="1:4" x14ac:dyDescent="0.25">
      <c r="A6638" t="s">
        <v>445</v>
      </c>
      <c r="B6638">
        <v>66</v>
      </c>
      <c r="C6638" t="s">
        <v>456</v>
      </c>
      <c r="D6638">
        <v>1665</v>
      </c>
    </row>
    <row r="6639" spans="1:4" x14ac:dyDescent="0.25">
      <c r="A6639" t="s">
        <v>445</v>
      </c>
      <c r="B6639">
        <v>66</v>
      </c>
      <c r="C6639" t="s">
        <v>457</v>
      </c>
      <c r="D6639">
        <v>1378</v>
      </c>
    </row>
    <row r="6640" spans="1:4" x14ac:dyDescent="0.25">
      <c r="A6640" t="s">
        <v>445</v>
      </c>
      <c r="B6640">
        <v>66</v>
      </c>
      <c r="C6640" t="s">
        <v>458</v>
      </c>
      <c r="D6640">
        <v>1</v>
      </c>
    </row>
    <row r="6641" spans="1:4" x14ac:dyDescent="0.25">
      <c r="A6641" t="s">
        <v>445</v>
      </c>
      <c r="B6641">
        <v>67</v>
      </c>
      <c r="C6641" t="s">
        <v>456</v>
      </c>
      <c r="D6641">
        <v>1629</v>
      </c>
    </row>
    <row r="6642" spans="1:4" x14ac:dyDescent="0.25">
      <c r="A6642" t="s">
        <v>445</v>
      </c>
      <c r="B6642">
        <v>67</v>
      </c>
      <c r="C6642" t="s">
        <v>457</v>
      </c>
      <c r="D6642">
        <v>1336</v>
      </c>
    </row>
    <row r="6643" spans="1:4" x14ac:dyDescent="0.25">
      <c r="A6643" t="s">
        <v>445</v>
      </c>
      <c r="B6643">
        <v>68</v>
      </c>
      <c r="C6643" t="s">
        <v>456</v>
      </c>
      <c r="D6643">
        <v>1591</v>
      </c>
    </row>
    <row r="6644" spans="1:4" x14ac:dyDescent="0.25">
      <c r="A6644" t="s">
        <v>445</v>
      </c>
      <c r="B6644">
        <v>68</v>
      </c>
      <c r="C6644" t="s">
        <v>457</v>
      </c>
      <c r="D6644">
        <v>1355</v>
      </c>
    </row>
    <row r="6645" spans="1:4" x14ac:dyDescent="0.25">
      <c r="A6645" t="s">
        <v>445</v>
      </c>
      <c r="B6645">
        <v>68</v>
      </c>
      <c r="C6645" t="s">
        <v>458</v>
      </c>
      <c r="D6645">
        <v>3</v>
      </c>
    </row>
    <row r="6646" spans="1:4" x14ac:dyDescent="0.25">
      <c r="A6646" t="s">
        <v>445</v>
      </c>
      <c r="B6646">
        <v>69</v>
      </c>
      <c r="C6646" t="s">
        <v>456</v>
      </c>
      <c r="D6646">
        <v>1630</v>
      </c>
    </row>
    <row r="6647" spans="1:4" x14ac:dyDescent="0.25">
      <c r="A6647" t="s">
        <v>445</v>
      </c>
      <c r="B6647">
        <v>69</v>
      </c>
      <c r="C6647" t="s">
        <v>457</v>
      </c>
      <c r="D6647">
        <v>1439</v>
      </c>
    </row>
    <row r="6648" spans="1:4" x14ac:dyDescent="0.25">
      <c r="A6648" t="s">
        <v>445</v>
      </c>
      <c r="B6648">
        <v>69</v>
      </c>
      <c r="C6648" t="s">
        <v>458</v>
      </c>
      <c r="D6648">
        <v>1</v>
      </c>
    </row>
    <row r="6649" spans="1:4" x14ac:dyDescent="0.25">
      <c r="A6649" t="s">
        <v>445</v>
      </c>
      <c r="B6649">
        <v>70</v>
      </c>
      <c r="C6649" t="s">
        <v>456</v>
      </c>
      <c r="D6649">
        <v>1308</v>
      </c>
    </row>
    <row r="6650" spans="1:4" x14ac:dyDescent="0.25">
      <c r="A6650" t="s">
        <v>445</v>
      </c>
      <c r="B6650">
        <v>70</v>
      </c>
      <c r="C6650" t="s">
        <v>457</v>
      </c>
      <c r="D6650">
        <v>1211</v>
      </c>
    </row>
    <row r="6651" spans="1:4" x14ac:dyDescent="0.25">
      <c r="A6651" t="s">
        <v>445</v>
      </c>
      <c r="B6651">
        <v>71</v>
      </c>
      <c r="C6651" t="s">
        <v>456</v>
      </c>
      <c r="D6651">
        <v>1099</v>
      </c>
    </row>
    <row r="6652" spans="1:4" x14ac:dyDescent="0.25">
      <c r="A6652" t="s">
        <v>445</v>
      </c>
      <c r="B6652">
        <v>71</v>
      </c>
      <c r="C6652" t="s">
        <v>457</v>
      </c>
      <c r="D6652">
        <v>993</v>
      </c>
    </row>
    <row r="6653" spans="1:4" x14ac:dyDescent="0.25">
      <c r="A6653" t="s">
        <v>445</v>
      </c>
      <c r="B6653">
        <v>71</v>
      </c>
      <c r="C6653" t="s">
        <v>458</v>
      </c>
      <c r="D6653">
        <v>1</v>
      </c>
    </row>
    <row r="6654" spans="1:4" x14ac:dyDescent="0.25">
      <c r="A6654" t="s">
        <v>445</v>
      </c>
      <c r="B6654">
        <v>72</v>
      </c>
      <c r="C6654" t="s">
        <v>456</v>
      </c>
      <c r="D6654">
        <v>1100</v>
      </c>
    </row>
    <row r="6655" spans="1:4" x14ac:dyDescent="0.25">
      <c r="A6655" t="s">
        <v>445</v>
      </c>
      <c r="B6655">
        <v>72</v>
      </c>
      <c r="C6655" t="s">
        <v>457</v>
      </c>
      <c r="D6655">
        <v>1030</v>
      </c>
    </row>
    <row r="6656" spans="1:4" x14ac:dyDescent="0.25">
      <c r="A6656" t="s">
        <v>445</v>
      </c>
      <c r="B6656">
        <v>72</v>
      </c>
      <c r="C6656" t="s">
        <v>458</v>
      </c>
      <c r="D6656">
        <v>1</v>
      </c>
    </row>
    <row r="6657" spans="1:4" x14ac:dyDescent="0.25">
      <c r="A6657" t="s">
        <v>445</v>
      </c>
      <c r="B6657">
        <v>73</v>
      </c>
      <c r="C6657" t="s">
        <v>456</v>
      </c>
      <c r="D6657">
        <v>1167</v>
      </c>
    </row>
    <row r="6658" spans="1:4" x14ac:dyDescent="0.25">
      <c r="A6658" t="s">
        <v>445</v>
      </c>
      <c r="B6658">
        <v>73</v>
      </c>
      <c r="C6658" t="s">
        <v>457</v>
      </c>
      <c r="D6658">
        <v>1000</v>
      </c>
    </row>
    <row r="6659" spans="1:4" x14ac:dyDescent="0.25">
      <c r="A6659" t="s">
        <v>445</v>
      </c>
      <c r="B6659">
        <v>74</v>
      </c>
      <c r="C6659" t="s">
        <v>456</v>
      </c>
      <c r="D6659">
        <v>1001</v>
      </c>
    </row>
    <row r="6660" spans="1:4" x14ac:dyDescent="0.25">
      <c r="A6660" t="s">
        <v>445</v>
      </c>
      <c r="B6660">
        <v>74</v>
      </c>
      <c r="C6660" t="s">
        <v>457</v>
      </c>
      <c r="D6660">
        <v>883</v>
      </c>
    </row>
    <row r="6661" spans="1:4" x14ac:dyDescent="0.25">
      <c r="A6661" t="s">
        <v>445</v>
      </c>
      <c r="B6661">
        <v>75</v>
      </c>
      <c r="C6661" t="s">
        <v>456</v>
      </c>
      <c r="D6661">
        <v>801</v>
      </c>
    </row>
    <row r="6662" spans="1:4" x14ac:dyDescent="0.25">
      <c r="A6662" t="s">
        <v>445</v>
      </c>
      <c r="B6662">
        <v>75</v>
      </c>
      <c r="C6662" t="s">
        <v>457</v>
      </c>
      <c r="D6662">
        <v>744</v>
      </c>
    </row>
    <row r="6663" spans="1:4" x14ac:dyDescent="0.25">
      <c r="A6663" t="s">
        <v>445</v>
      </c>
      <c r="B6663">
        <v>76</v>
      </c>
      <c r="C6663" t="s">
        <v>456</v>
      </c>
      <c r="D6663">
        <v>720</v>
      </c>
    </row>
    <row r="6664" spans="1:4" x14ac:dyDescent="0.25">
      <c r="A6664" t="s">
        <v>445</v>
      </c>
      <c r="B6664">
        <v>76</v>
      </c>
      <c r="C6664" t="s">
        <v>457</v>
      </c>
      <c r="D6664">
        <v>647</v>
      </c>
    </row>
    <row r="6665" spans="1:4" x14ac:dyDescent="0.25">
      <c r="A6665" t="s">
        <v>445</v>
      </c>
      <c r="B6665">
        <v>76</v>
      </c>
      <c r="C6665" t="s">
        <v>458</v>
      </c>
      <c r="D6665">
        <v>1</v>
      </c>
    </row>
    <row r="6666" spans="1:4" x14ac:dyDescent="0.25">
      <c r="A6666" t="s">
        <v>445</v>
      </c>
      <c r="B6666">
        <v>77</v>
      </c>
      <c r="C6666" t="s">
        <v>456</v>
      </c>
      <c r="D6666">
        <v>697</v>
      </c>
    </row>
    <row r="6667" spans="1:4" x14ac:dyDescent="0.25">
      <c r="A6667" t="s">
        <v>445</v>
      </c>
      <c r="B6667">
        <v>77</v>
      </c>
      <c r="C6667" t="s">
        <v>457</v>
      </c>
      <c r="D6667">
        <v>620</v>
      </c>
    </row>
    <row r="6668" spans="1:4" x14ac:dyDescent="0.25">
      <c r="A6668" t="s">
        <v>445</v>
      </c>
      <c r="B6668">
        <v>77</v>
      </c>
      <c r="C6668" t="s">
        <v>458</v>
      </c>
      <c r="D6668">
        <v>1</v>
      </c>
    </row>
    <row r="6669" spans="1:4" x14ac:dyDescent="0.25">
      <c r="A6669" t="s">
        <v>445</v>
      </c>
      <c r="B6669">
        <v>78</v>
      </c>
      <c r="C6669" t="s">
        <v>456</v>
      </c>
      <c r="D6669">
        <v>630</v>
      </c>
    </row>
    <row r="6670" spans="1:4" x14ac:dyDescent="0.25">
      <c r="A6670" t="s">
        <v>445</v>
      </c>
      <c r="B6670">
        <v>78</v>
      </c>
      <c r="C6670" t="s">
        <v>457</v>
      </c>
      <c r="D6670">
        <v>601</v>
      </c>
    </row>
    <row r="6671" spans="1:4" x14ac:dyDescent="0.25">
      <c r="A6671" t="s">
        <v>445</v>
      </c>
      <c r="B6671">
        <v>79</v>
      </c>
      <c r="C6671" t="s">
        <v>456</v>
      </c>
      <c r="D6671">
        <v>618</v>
      </c>
    </row>
    <row r="6672" spans="1:4" x14ac:dyDescent="0.25">
      <c r="A6672" t="s">
        <v>445</v>
      </c>
      <c r="B6672">
        <v>79</v>
      </c>
      <c r="C6672" t="s">
        <v>457</v>
      </c>
      <c r="D6672">
        <v>519</v>
      </c>
    </row>
    <row r="6673" spans="1:4" x14ac:dyDescent="0.25">
      <c r="A6673" t="s">
        <v>445</v>
      </c>
      <c r="B6673">
        <v>79</v>
      </c>
      <c r="C6673" t="s">
        <v>458</v>
      </c>
      <c r="D6673">
        <v>1</v>
      </c>
    </row>
    <row r="6674" spans="1:4" x14ac:dyDescent="0.25">
      <c r="A6674" t="s">
        <v>445</v>
      </c>
      <c r="B6674">
        <v>80</v>
      </c>
      <c r="C6674" t="s">
        <v>456</v>
      </c>
      <c r="D6674">
        <v>534</v>
      </c>
    </row>
    <row r="6675" spans="1:4" x14ac:dyDescent="0.25">
      <c r="A6675" t="s">
        <v>445</v>
      </c>
      <c r="B6675">
        <v>80</v>
      </c>
      <c r="C6675" t="s">
        <v>457</v>
      </c>
      <c r="D6675">
        <v>472</v>
      </c>
    </row>
    <row r="6676" spans="1:4" x14ac:dyDescent="0.25">
      <c r="A6676" t="s">
        <v>445</v>
      </c>
      <c r="B6676">
        <v>81</v>
      </c>
      <c r="C6676" t="s">
        <v>456</v>
      </c>
      <c r="D6676">
        <v>479</v>
      </c>
    </row>
    <row r="6677" spans="1:4" x14ac:dyDescent="0.25">
      <c r="A6677" t="s">
        <v>445</v>
      </c>
      <c r="B6677">
        <v>81</v>
      </c>
      <c r="C6677" t="s">
        <v>457</v>
      </c>
      <c r="D6677">
        <v>409</v>
      </c>
    </row>
    <row r="6678" spans="1:4" x14ac:dyDescent="0.25">
      <c r="A6678" t="s">
        <v>445</v>
      </c>
      <c r="B6678">
        <v>81</v>
      </c>
      <c r="C6678" t="s">
        <v>458</v>
      </c>
      <c r="D6678">
        <v>1</v>
      </c>
    </row>
    <row r="6679" spans="1:4" x14ac:dyDescent="0.25">
      <c r="A6679" t="s">
        <v>445</v>
      </c>
      <c r="B6679">
        <v>82</v>
      </c>
      <c r="C6679" t="s">
        <v>456</v>
      </c>
      <c r="D6679">
        <v>458</v>
      </c>
    </row>
    <row r="6680" spans="1:4" x14ac:dyDescent="0.25">
      <c r="A6680" t="s">
        <v>445</v>
      </c>
      <c r="B6680">
        <v>82</v>
      </c>
      <c r="C6680" t="s">
        <v>457</v>
      </c>
      <c r="D6680">
        <v>407</v>
      </c>
    </row>
    <row r="6681" spans="1:4" x14ac:dyDescent="0.25">
      <c r="A6681" t="s">
        <v>445</v>
      </c>
      <c r="B6681">
        <v>82</v>
      </c>
      <c r="C6681" t="s">
        <v>458</v>
      </c>
      <c r="D6681">
        <v>2</v>
      </c>
    </row>
    <row r="6682" spans="1:4" x14ac:dyDescent="0.25">
      <c r="A6682" t="s">
        <v>445</v>
      </c>
      <c r="B6682">
        <v>83</v>
      </c>
      <c r="C6682" t="s">
        <v>456</v>
      </c>
      <c r="D6682">
        <v>441</v>
      </c>
    </row>
    <row r="6683" spans="1:4" x14ac:dyDescent="0.25">
      <c r="A6683" t="s">
        <v>445</v>
      </c>
      <c r="B6683">
        <v>83</v>
      </c>
      <c r="C6683" t="s">
        <v>457</v>
      </c>
      <c r="D6683">
        <v>325</v>
      </c>
    </row>
    <row r="6684" spans="1:4" x14ac:dyDescent="0.25">
      <c r="A6684" t="s">
        <v>445</v>
      </c>
      <c r="B6684">
        <v>84</v>
      </c>
      <c r="C6684" t="s">
        <v>456</v>
      </c>
      <c r="D6684">
        <v>361</v>
      </c>
    </row>
    <row r="6685" spans="1:4" x14ac:dyDescent="0.25">
      <c r="A6685" t="s">
        <v>445</v>
      </c>
      <c r="B6685">
        <v>84</v>
      </c>
      <c r="C6685" t="s">
        <v>457</v>
      </c>
      <c r="D6685">
        <v>330</v>
      </c>
    </row>
    <row r="6686" spans="1:4" x14ac:dyDescent="0.25">
      <c r="A6686" t="s">
        <v>445</v>
      </c>
      <c r="B6686">
        <v>85</v>
      </c>
      <c r="C6686" t="s">
        <v>456</v>
      </c>
      <c r="D6686">
        <v>366</v>
      </c>
    </row>
    <row r="6687" spans="1:4" x14ac:dyDescent="0.25">
      <c r="A6687" t="s">
        <v>445</v>
      </c>
      <c r="B6687">
        <v>85</v>
      </c>
      <c r="C6687" t="s">
        <v>457</v>
      </c>
      <c r="D6687">
        <v>266</v>
      </c>
    </row>
    <row r="6688" spans="1:4" x14ac:dyDescent="0.25">
      <c r="A6688" t="s">
        <v>445</v>
      </c>
      <c r="B6688">
        <v>86</v>
      </c>
      <c r="C6688" t="s">
        <v>456</v>
      </c>
      <c r="D6688">
        <v>337</v>
      </c>
    </row>
    <row r="6689" spans="1:4" x14ac:dyDescent="0.25">
      <c r="A6689" t="s">
        <v>445</v>
      </c>
      <c r="B6689">
        <v>86</v>
      </c>
      <c r="C6689" t="s">
        <v>457</v>
      </c>
      <c r="D6689">
        <v>271</v>
      </c>
    </row>
    <row r="6690" spans="1:4" x14ac:dyDescent="0.25">
      <c r="A6690" t="s">
        <v>445</v>
      </c>
      <c r="B6690">
        <v>87</v>
      </c>
      <c r="C6690" t="s">
        <v>456</v>
      </c>
      <c r="D6690">
        <v>271</v>
      </c>
    </row>
    <row r="6691" spans="1:4" x14ac:dyDescent="0.25">
      <c r="A6691" t="s">
        <v>445</v>
      </c>
      <c r="B6691">
        <v>87</v>
      </c>
      <c r="C6691" t="s">
        <v>457</v>
      </c>
      <c r="D6691">
        <v>212</v>
      </c>
    </row>
    <row r="6692" spans="1:4" x14ac:dyDescent="0.25">
      <c r="A6692" t="s">
        <v>445</v>
      </c>
      <c r="B6692">
        <v>88</v>
      </c>
      <c r="C6692" t="s">
        <v>456</v>
      </c>
      <c r="D6692">
        <v>301</v>
      </c>
    </row>
    <row r="6693" spans="1:4" x14ac:dyDescent="0.25">
      <c r="A6693" t="s">
        <v>445</v>
      </c>
      <c r="B6693">
        <v>88</v>
      </c>
      <c r="C6693" t="s">
        <v>457</v>
      </c>
      <c r="D6693">
        <v>194</v>
      </c>
    </row>
    <row r="6694" spans="1:4" x14ac:dyDescent="0.25">
      <c r="A6694" t="s">
        <v>445</v>
      </c>
      <c r="B6694">
        <v>89</v>
      </c>
      <c r="C6694" t="s">
        <v>456</v>
      </c>
      <c r="D6694">
        <v>270</v>
      </c>
    </row>
    <row r="6695" spans="1:4" x14ac:dyDescent="0.25">
      <c r="A6695" t="s">
        <v>445</v>
      </c>
      <c r="B6695">
        <v>89</v>
      </c>
      <c r="C6695" t="s">
        <v>457</v>
      </c>
      <c r="D6695">
        <v>133</v>
      </c>
    </row>
    <row r="6696" spans="1:4" x14ac:dyDescent="0.25">
      <c r="A6696" t="s">
        <v>445</v>
      </c>
      <c r="B6696">
        <v>90</v>
      </c>
      <c r="C6696" t="s">
        <v>456</v>
      </c>
      <c r="D6696">
        <v>232</v>
      </c>
    </row>
    <row r="6697" spans="1:4" x14ac:dyDescent="0.25">
      <c r="A6697" t="s">
        <v>445</v>
      </c>
      <c r="B6697">
        <v>90</v>
      </c>
      <c r="C6697" t="s">
        <v>457</v>
      </c>
      <c r="D6697">
        <v>124</v>
      </c>
    </row>
    <row r="6698" spans="1:4" x14ac:dyDescent="0.25">
      <c r="A6698" t="s">
        <v>445</v>
      </c>
      <c r="B6698">
        <v>91</v>
      </c>
      <c r="C6698" t="s">
        <v>456</v>
      </c>
      <c r="D6698">
        <v>198</v>
      </c>
    </row>
    <row r="6699" spans="1:4" x14ac:dyDescent="0.25">
      <c r="A6699" t="s">
        <v>445</v>
      </c>
      <c r="B6699">
        <v>91</v>
      </c>
      <c r="C6699" t="s">
        <v>457</v>
      </c>
      <c r="D6699">
        <v>99</v>
      </c>
    </row>
    <row r="6700" spans="1:4" x14ac:dyDescent="0.25">
      <c r="A6700" t="s">
        <v>445</v>
      </c>
      <c r="B6700">
        <v>92</v>
      </c>
      <c r="C6700" t="s">
        <v>456</v>
      </c>
      <c r="D6700">
        <v>153</v>
      </c>
    </row>
    <row r="6701" spans="1:4" x14ac:dyDescent="0.25">
      <c r="A6701" t="s">
        <v>445</v>
      </c>
      <c r="B6701">
        <v>92</v>
      </c>
      <c r="C6701" t="s">
        <v>457</v>
      </c>
      <c r="D6701">
        <v>80</v>
      </c>
    </row>
    <row r="6702" spans="1:4" x14ac:dyDescent="0.25">
      <c r="A6702" t="s">
        <v>445</v>
      </c>
      <c r="B6702">
        <v>93</v>
      </c>
      <c r="C6702" t="s">
        <v>456</v>
      </c>
      <c r="D6702">
        <v>139</v>
      </c>
    </row>
    <row r="6703" spans="1:4" x14ac:dyDescent="0.25">
      <c r="A6703" t="s">
        <v>445</v>
      </c>
      <c r="B6703">
        <v>93</v>
      </c>
      <c r="C6703" t="s">
        <v>457</v>
      </c>
      <c r="D6703">
        <v>62</v>
      </c>
    </row>
    <row r="6704" spans="1:4" x14ac:dyDescent="0.25">
      <c r="A6704" t="s">
        <v>445</v>
      </c>
      <c r="B6704">
        <v>93</v>
      </c>
      <c r="C6704" t="s">
        <v>458</v>
      </c>
      <c r="D6704">
        <v>1</v>
      </c>
    </row>
    <row r="6705" spans="1:4" x14ac:dyDescent="0.25">
      <c r="A6705" t="s">
        <v>445</v>
      </c>
      <c r="B6705">
        <v>94</v>
      </c>
      <c r="C6705" t="s">
        <v>456</v>
      </c>
      <c r="D6705">
        <v>108</v>
      </c>
    </row>
    <row r="6706" spans="1:4" x14ac:dyDescent="0.25">
      <c r="A6706" t="s">
        <v>445</v>
      </c>
      <c r="B6706">
        <v>94</v>
      </c>
      <c r="C6706" t="s">
        <v>457</v>
      </c>
      <c r="D6706">
        <v>49</v>
      </c>
    </row>
    <row r="6707" spans="1:4" x14ac:dyDescent="0.25">
      <c r="A6707" t="s">
        <v>445</v>
      </c>
      <c r="B6707">
        <v>95</v>
      </c>
      <c r="C6707" t="s">
        <v>456</v>
      </c>
      <c r="D6707">
        <v>92</v>
      </c>
    </row>
    <row r="6708" spans="1:4" x14ac:dyDescent="0.25">
      <c r="A6708" t="s">
        <v>445</v>
      </c>
      <c r="B6708">
        <v>95</v>
      </c>
      <c r="C6708" t="s">
        <v>457</v>
      </c>
      <c r="D6708">
        <v>46</v>
      </c>
    </row>
    <row r="6709" spans="1:4" x14ac:dyDescent="0.25">
      <c r="A6709" t="s">
        <v>445</v>
      </c>
      <c r="B6709">
        <v>96</v>
      </c>
      <c r="C6709" t="s">
        <v>456</v>
      </c>
      <c r="D6709">
        <v>61</v>
      </c>
    </row>
    <row r="6710" spans="1:4" x14ac:dyDescent="0.25">
      <c r="A6710" t="s">
        <v>445</v>
      </c>
      <c r="B6710">
        <v>96</v>
      </c>
      <c r="C6710" t="s">
        <v>457</v>
      </c>
      <c r="D6710">
        <v>20</v>
      </c>
    </row>
    <row r="6711" spans="1:4" x14ac:dyDescent="0.25">
      <c r="A6711" t="s">
        <v>445</v>
      </c>
      <c r="B6711">
        <v>97</v>
      </c>
      <c r="C6711" t="s">
        <v>456</v>
      </c>
      <c r="D6711">
        <v>34</v>
      </c>
    </row>
    <row r="6712" spans="1:4" x14ac:dyDescent="0.25">
      <c r="A6712" t="s">
        <v>445</v>
      </c>
      <c r="B6712">
        <v>97</v>
      </c>
      <c r="C6712" t="s">
        <v>457</v>
      </c>
      <c r="D6712">
        <v>22</v>
      </c>
    </row>
    <row r="6713" spans="1:4" x14ac:dyDescent="0.25">
      <c r="A6713" t="s">
        <v>445</v>
      </c>
      <c r="B6713">
        <v>98</v>
      </c>
      <c r="C6713" t="s">
        <v>456</v>
      </c>
      <c r="D6713">
        <v>37</v>
      </c>
    </row>
    <row r="6714" spans="1:4" x14ac:dyDescent="0.25">
      <c r="A6714" t="s">
        <v>445</v>
      </c>
      <c r="B6714">
        <v>98</v>
      </c>
      <c r="C6714" t="s">
        <v>457</v>
      </c>
      <c r="D6714">
        <v>8</v>
      </c>
    </row>
    <row r="6715" spans="1:4" x14ac:dyDescent="0.25">
      <c r="A6715" t="s">
        <v>445</v>
      </c>
      <c r="B6715">
        <v>99</v>
      </c>
      <c r="C6715" t="s">
        <v>456</v>
      </c>
      <c r="D6715">
        <v>21</v>
      </c>
    </row>
    <row r="6716" spans="1:4" x14ac:dyDescent="0.25">
      <c r="A6716" t="s">
        <v>445</v>
      </c>
      <c r="B6716">
        <v>99</v>
      </c>
      <c r="C6716" t="s">
        <v>457</v>
      </c>
      <c r="D6716">
        <v>8</v>
      </c>
    </row>
    <row r="6717" spans="1:4" x14ac:dyDescent="0.25">
      <c r="A6717" t="s">
        <v>446</v>
      </c>
      <c r="B6717">
        <v>100</v>
      </c>
      <c r="C6717" t="s">
        <v>456</v>
      </c>
      <c r="D6717">
        <v>1</v>
      </c>
    </row>
    <row r="6718" spans="1:4" x14ac:dyDescent="0.25">
      <c r="A6718" t="s">
        <v>446</v>
      </c>
      <c r="B6718">
        <v>108</v>
      </c>
      <c r="C6718" t="s">
        <v>456</v>
      </c>
      <c r="D6718">
        <v>1</v>
      </c>
    </row>
    <row r="6719" spans="1:4" x14ac:dyDescent="0.25">
      <c r="A6719" t="s">
        <v>446</v>
      </c>
      <c r="B6719">
        <v>18</v>
      </c>
      <c r="C6719" t="s">
        <v>456</v>
      </c>
      <c r="D6719">
        <v>10</v>
      </c>
    </row>
    <row r="6720" spans="1:4" x14ac:dyDescent="0.25">
      <c r="A6720" t="s">
        <v>446</v>
      </c>
      <c r="B6720">
        <v>18</v>
      </c>
      <c r="C6720" t="s">
        <v>457</v>
      </c>
      <c r="D6720">
        <v>9</v>
      </c>
    </row>
    <row r="6721" spans="1:4" x14ac:dyDescent="0.25">
      <c r="A6721" t="s">
        <v>446</v>
      </c>
      <c r="B6721">
        <v>19</v>
      </c>
      <c r="C6721" t="s">
        <v>456</v>
      </c>
      <c r="D6721">
        <v>13</v>
      </c>
    </row>
    <row r="6722" spans="1:4" x14ac:dyDescent="0.25">
      <c r="A6722" t="s">
        <v>446</v>
      </c>
      <c r="B6722">
        <v>19</v>
      </c>
      <c r="C6722" t="s">
        <v>457</v>
      </c>
      <c r="D6722">
        <v>9</v>
      </c>
    </row>
    <row r="6723" spans="1:4" x14ac:dyDescent="0.25">
      <c r="A6723" t="s">
        <v>446</v>
      </c>
      <c r="B6723">
        <v>20</v>
      </c>
      <c r="C6723" t="s">
        <v>456</v>
      </c>
      <c r="D6723">
        <v>7</v>
      </c>
    </row>
    <row r="6724" spans="1:4" x14ac:dyDescent="0.25">
      <c r="A6724" t="s">
        <v>446</v>
      </c>
      <c r="B6724">
        <v>20</v>
      </c>
      <c r="C6724" t="s">
        <v>457</v>
      </c>
      <c r="D6724">
        <v>9</v>
      </c>
    </row>
    <row r="6725" spans="1:4" x14ac:dyDescent="0.25">
      <c r="A6725" t="s">
        <v>446</v>
      </c>
      <c r="B6725">
        <v>21</v>
      </c>
      <c r="C6725" t="s">
        <v>456</v>
      </c>
      <c r="D6725">
        <v>15</v>
      </c>
    </row>
    <row r="6726" spans="1:4" x14ac:dyDescent="0.25">
      <c r="A6726" t="s">
        <v>446</v>
      </c>
      <c r="B6726">
        <v>21</v>
      </c>
      <c r="C6726" t="s">
        <v>457</v>
      </c>
      <c r="D6726">
        <v>13</v>
      </c>
    </row>
    <row r="6727" spans="1:4" x14ac:dyDescent="0.25">
      <c r="A6727" t="s">
        <v>446</v>
      </c>
      <c r="B6727">
        <v>22</v>
      </c>
      <c r="C6727" t="s">
        <v>456</v>
      </c>
      <c r="D6727">
        <v>18</v>
      </c>
    </row>
    <row r="6728" spans="1:4" x14ac:dyDescent="0.25">
      <c r="A6728" t="s">
        <v>446</v>
      </c>
      <c r="B6728">
        <v>22</v>
      </c>
      <c r="C6728" t="s">
        <v>457</v>
      </c>
      <c r="D6728">
        <v>21</v>
      </c>
    </row>
    <row r="6729" spans="1:4" x14ac:dyDescent="0.25">
      <c r="A6729" t="s">
        <v>446</v>
      </c>
      <c r="B6729">
        <v>23</v>
      </c>
      <c r="C6729" t="s">
        <v>456</v>
      </c>
      <c r="D6729">
        <v>9</v>
      </c>
    </row>
    <row r="6730" spans="1:4" x14ac:dyDescent="0.25">
      <c r="A6730" t="s">
        <v>446</v>
      </c>
      <c r="B6730">
        <v>23</v>
      </c>
      <c r="C6730" t="s">
        <v>457</v>
      </c>
      <c r="D6730">
        <v>19</v>
      </c>
    </row>
    <row r="6731" spans="1:4" x14ac:dyDescent="0.25">
      <c r="A6731" t="s">
        <v>446</v>
      </c>
      <c r="B6731">
        <v>24</v>
      </c>
      <c r="C6731" t="s">
        <v>456</v>
      </c>
      <c r="D6731">
        <v>15</v>
      </c>
    </row>
    <row r="6732" spans="1:4" x14ac:dyDescent="0.25">
      <c r="A6732" t="s">
        <v>446</v>
      </c>
      <c r="B6732">
        <v>24</v>
      </c>
      <c r="C6732" t="s">
        <v>457</v>
      </c>
      <c r="D6732">
        <v>15</v>
      </c>
    </row>
    <row r="6733" spans="1:4" x14ac:dyDescent="0.25">
      <c r="A6733" t="s">
        <v>446</v>
      </c>
      <c r="B6733">
        <v>25</v>
      </c>
      <c r="C6733" t="s">
        <v>456</v>
      </c>
      <c r="D6733">
        <v>14</v>
      </c>
    </row>
    <row r="6734" spans="1:4" x14ac:dyDescent="0.25">
      <c r="A6734" t="s">
        <v>446</v>
      </c>
      <c r="B6734">
        <v>25</v>
      </c>
      <c r="C6734" t="s">
        <v>457</v>
      </c>
      <c r="D6734">
        <v>19</v>
      </c>
    </row>
    <row r="6735" spans="1:4" x14ac:dyDescent="0.25">
      <c r="A6735" t="s">
        <v>446</v>
      </c>
      <c r="B6735">
        <v>26</v>
      </c>
      <c r="C6735" t="s">
        <v>456</v>
      </c>
      <c r="D6735">
        <v>10</v>
      </c>
    </row>
    <row r="6736" spans="1:4" x14ac:dyDescent="0.25">
      <c r="A6736" t="s">
        <v>446</v>
      </c>
      <c r="B6736">
        <v>26</v>
      </c>
      <c r="C6736" t="s">
        <v>457</v>
      </c>
      <c r="D6736">
        <v>13</v>
      </c>
    </row>
    <row r="6737" spans="1:4" x14ac:dyDescent="0.25">
      <c r="A6737" t="s">
        <v>446</v>
      </c>
      <c r="B6737">
        <v>27</v>
      </c>
      <c r="C6737" t="s">
        <v>456</v>
      </c>
      <c r="D6737">
        <v>20</v>
      </c>
    </row>
    <row r="6738" spans="1:4" x14ac:dyDescent="0.25">
      <c r="A6738" t="s">
        <v>446</v>
      </c>
      <c r="B6738">
        <v>27</v>
      </c>
      <c r="C6738" t="s">
        <v>457</v>
      </c>
      <c r="D6738">
        <v>17</v>
      </c>
    </row>
    <row r="6739" spans="1:4" x14ac:dyDescent="0.25">
      <c r="A6739" t="s">
        <v>446</v>
      </c>
      <c r="B6739">
        <v>28</v>
      </c>
      <c r="C6739" t="s">
        <v>456</v>
      </c>
      <c r="D6739">
        <v>14</v>
      </c>
    </row>
    <row r="6740" spans="1:4" x14ac:dyDescent="0.25">
      <c r="A6740" t="s">
        <v>446</v>
      </c>
      <c r="B6740">
        <v>28</v>
      </c>
      <c r="C6740" t="s">
        <v>457</v>
      </c>
      <c r="D6740">
        <v>15</v>
      </c>
    </row>
    <row r="6741" spans="1:4" x14ac:dyDescent="0.25">
      <c r="A6741" t="s">
        <v>446</v>
      </c>
      <c r="B6741">
        <v>29</v>
      </c>
      <c r="C6741" t="s">
        <v>456</v>
      </c>
      <c r="D6741">
        <v>12</v>
      </c>
    </row>
    <row r="6742" spans="1:4" x14ac:dyDescent="0.25">
      <c r="A6742" t="s">
        <v>446</v>
      </c>
      <c r="B6742">
        <v>29</v>
      </c>
      <c r="C6742" t="s">
        <v>457</v>
      </c>
      <c r="D6742">
        <v>22</v>
      </c>
    </row>
    <row r="6743" spans="1:4" x14ac:dyDescent="0.25">
      <c r="A6743" t="s">
        <v>446</v>
      </c>
      <c r="B6743">
        <v>30</v>
      </c>
      <c r="C6743" t="s">
        <v>456</v>
      </c>
      <c r="D6743">
        <v>10</v>
      </c>
    </row>
    <row r="6744" spans="1:4" x14ac:dyDescent="0.25">
      <c r="A6744" t="s">
        <v>446</v>
      </c>
      <c r="B6744">
        <v>30</v>
      </c>
      <c r="C6744" t="s">
        <v>457</v>
      </c>
      <c r="D6744">
        <v>12</v>
      </c>
    </row>
    <row r="6745" spans="1:4" x14ac:dyDescent="0.25">
      <c r="A6745" t="s">
        <v>446</v>
      </c>
      <c r="B6745">
        <v>31</v>
      </c>
      <c r="C6745" t="s">
        <v>456</v>
      </c>
      <c r="D6745">
        <v>19</v>
      </c>
    </row>
    <row r="6746" spans="1:4" x14ac:dyDescent="0.25">
      <c r="A6746" t="s">
        <v>446</v>
      </c>
      <c r="B6746">
        <v>31</v>
      </c>
      <c r="C6746" t="s">
        <v>457</v>
      </c>
      <c r="D6746">
        <v>15</v>
      </c>
    </row>
    <row r="6747" spans="1:4" x14ac:dyDescent="0.25">
      <c r="A6747" t="s">
        <v>446</v>
      </c>
      <c r="B6747">
        <v>32</v>
      </c>
      <c r="C6747" t="s">
        <v>456</v>
      </c>
      <c r="D6747">
        <v>14</v>
      </c>
    </row>
    <row r="6748" spans="1:4" x14ac:dyDescent="0.25">
      <c r="A6748" t="s">
        <v>446</v>
      </c>
      <c r="B6748">
        <v>32</v>
      </c>
      <c r="C6748" t="s">
        <v>457</v>
      </c>
      <c r="D6748">
        <v>13</v>
      </c>
    </row>
    <row r="6749" spans="1:4" x14ac:dyDescent="0.25">
      <c r="A6749" t="s">
        <v>446</v>
      </c>
      <c r="B6749">
        <v>33</v>
      </c>
      <c r="C6749" t="s">
        <v>456</v>
      </c>
      <c r="D6749">
        <v>17</v>
      </c>
    </row>
    <row r="6750" spans="1:4" x14ac:dyDescent="0.25">
      <c r="A6750" t="s">
        <v>446</v>
      </c>
      <c r="B6750">
        <v>33</v>
      </c>
      <c r="C6750" t="s">
        <v>457</v>
      </c>
      <c r="D6750">
        <v>16</v>
      </c>
    </row>
    <row r="6751" spans="1:4" x14ac:dyDescent="0.25">
      <c r="A6751" t="s">
        <v>446</v>
      </c>
      <c r="B6751">
        <v>34</v>
      </c>
      <c r="C6751" t="s">
        <v>456</v>
      </c>
      <c r="D6751">
        <v>18</v>
      </c>
    </row>
    <row r="6752" spans="1:4" x14ac:dyDescent="0.25">
      <c r="A6752" t="s">
        <v>446</v>
      </c>
      <c r="B6752">
        <v>34</v>
      </c>
      <c r="C6752" t="s">
        <v>457</v>
      </c>
      <c r="D6752">
        <v>8</v>
      </c>
    </row>
    <row r="6753" spans="1:4" x14ac:dyDescent="0.25">
      <c r="A6753" t="s">
        <v>446</v>
      </c>
      <c r="B6753">
        <v>35</v>
      </c>
      <c r="C6753" t="s">
        <v>456</v>
      </c>
      <c r="D6753">
        <v>17</v>
      </c>
    </row>
    <row r="6754" spans="1:4" x14ac:dyDescent="0.25">
      <c r="A6754" t="s">
        <v>446</v>
      </c>
      <c r="B6754">
        <v>35</v>
      </c>
      <c r="C6754" t="s">
        <v>457</v>
      </c>
      <c r="D6754">
        <v>10</v>
      </c>
    </row>
    <row r="6755" spans="1:4" x14ac:dyDescent="0.25">
      <c r="A6755" t="s">
        <v>446</v>
      </c>
      <c r="B6755">
        <v>36</v>
      </c>
      <c r="C6755" t="s">
        <v>456</v>
      </c>
      <c r="D6755">
        <v>19</v>
      </c>
    </row>
    <row r="6756" spans="1:4" x14ac:dyDescent="0.25">
      <c r="A6756" t="s">
        <v>446</v>
      </c>
      <c r="B6756">
        <v>36</v>
      </c>
      <c r="C6756" t="s">
        <v>457</v>
      </c>
      <c r="D6756">
        <v>8</v>
      </c>
    </row>
    <row r="6757" spans="1:4" x14ac:dyDescent="0.25">
      <c r="A6757" t="s">
        <v>446</v>
      </c>
      <c r="B6757">
        <v>37</v>
      </c>
      <c r="C6757" t="s">
        <v>456</v>
      </c>
      <c r="D6757">
        <v>12</v>
      </c>
    </row>
    <row r="6758" spans="1:4" x14ac:dyDescent="0.25">
      <c r="A6758" t="s">
        <v>446</v>
      </c>
      <c r="B6758">
        <v>37</v>
      </c>
      <c r="C6758" t="s">
        <v>457</v>
      </c>
      <c r="D6758">
        <v>10</v>
      </c>
    </row>
    <row r="6759" spans="1:4" x14ac:dyDescent="0.25">
      <c r="A6759" t="s">
        <v>446</v>
      </c>
      <c r="B6759">
        <v>38</v>
      </c>
      <c r="C6759" t="s">
        <v>456</v>
      </c>
      <c r="D6759">
        <v>14</v>
      </c>
    </row>
    <row r="6760" spans="1:4" x14ac:dyDescent="0.25">
      <c r="A6760" t="s">
        <v>446</v>
      </c>
      <c r="B6760">
        <v>38</v>
      </c>
      <c r="C6760" t="s">
        <v>457</v>
      </c>
      <c r="D6760">
        <v>18</v>
      </c>
    </row>
    <row r="6761" spans="1:4" x14ac:dyDescent="0.25">
      <c r="A6761" t="s">
        <v>446</v>
      </c>
      <c r="B6761">
        <v>39</v>
      </c>
      <c r="C6761" t="s">
        <v>456</v>
      </c>
      <c r="D6761">
        <v>14</v>
      </c>
    </row>
    <row r="6762" spans="1:4" x14ac:dyDescent="0.25">
      <c r="A6762" t="s">
        <v>446</v>
      </c>
      <c r="B6762">
        <v>39</v>
      </c>
      <c r="C6762" t="s">
        <v>457</v>
      </c>
      <c r="D6762">
        <v>15</v>
      </c>
    </row>
    <row r="6763" spans="1:4" x14ac:dyDescent="0.25">
      <c r="A6763" t="s">
        <v>446</v>
      </c>
      <c r="B6763">
        <v>40</v>
      </c>
      <c r="C6763" t="s">
        <v>456</v>
      </c>
      <c r="D6763">
        <v>15</v>
      </c>
    </row>
    <row r="6764" spans="1:4" x14ac:dyDescent="0.25">
      <c r="A6764" t="s">
        <v>446</v>
      </c>
      <c r="B6764">
        <v>40</v>
      </c>
      <c r="C6764" t="s">
        <v>457</v>
      </c>
      <c r="D6764">
        <v>11</v>
      </c>
    </row>
    <row r="6765" spans="1:4" x14ac:dyDescent="0.25">
      <c r="A6765" t="s">
        <v>446</v>
      </c>
      <c r="B6765">
        <v>41</v>
      </c>
      <c r="C6765" t="s">
        <v>456</v>
      </c>
      <c r="D6765">
        <v>16</v>
      </c>
    </row>
    <row r="6766" spans="1:4" x14ac:dyDescent="0.25">
      <c r="A6766" t="s">
        <v>446</v>
      </c>
      <c r="B6766">
        <v>41</v>
      </c>
      <c r="C6766" t="s">
        <v>457</v>
      </c>
      <c r="D6766">
        <v>18</v>
      </c>
    </row>
    <row r="6767" spans="1:4" x14ac:dyDescent="0.25">
      <c r="A6767" t="s">
        <v>446</v>
      </c>
      <c r="B6767">
        <v>42</v>
      </c>
      <c r="C6767" t="s">
        <v>456</v>
      </c>
      <c r="D6767">
        <v>15</v>
      </c>
    </row>
    <row r="6768" spans="1:4" x14ac:dyDescent="0.25">
      <c r="A6768" t="s">
        <v>446</v>
      </c>
      <c r="B6768">
        <v>42</v>
      </c>
      <c r="C6768" t="s">
        <v>457</v>
      </c>
      <c r="D6768">
        <v>15</v>
      </c>
    </row>
    <row r="6769" spans="1:4" x14ac:dyDescent="0.25">
      <c r="A6769" t="s">
        <v>446</v>
      </c>
      <c r="B6769">
        <v>43</v>
      </c>
      <c r="C6769" t="s">
        <v>456</v>
      </c>
      <c r="D6769">
        <v>18</v>
      </c>
    </row>
    <row r="6770" spans="1:4" x14ac:dyDescent="0.25">
      <c r="A6770" t="s">
        <v>446</v>
      </c>
      <c r="B6770">
        <v>43</v>
      </c>
      <c r="C6770" t="s">
        <v>457</v>
      </c>
      <c r="D6770">
        <v>16</v>
      </c>
    </row>
    <row r="6771" spans="1:4" x14ac:dyDescent="0.25">
      <c r="A6771" t="s">
        <v>446</v>
      </c>
      <c r="B6771">
        <v>44</v>
      </c>
      <c r="C6771" t="s">
        <v>456</v>
      </c>
      <c r="D6771">
        <v>19</v>
      </c>
    </row>
    <row r="6772" spans="1:4" x14ac:dyDescent="0.25">
      <c r="A6772" t="s">
        <v>446</v>
      </c>
      <c r="B6772">
        <v>44</v>
      </c>
      <c r="C6772" t="s">
        <v>457</v>
      </c>
      <c r="D6772">
        <v>18</v>
      </c>
    </row>
    <row r="6773" spans="1:4" x14ac:dyDescent="0.25">
      <c r="A6773" t="s">
        <v>446</v>
      </c>
      <c r="B6773">
        <v>45</v>
      </c>
      <c r="C6773" t="s">
        <v>456</v>
      </c>
      <c r="D6773">
        <v>15</v>
      </c>
    </row>
    <row r="6774" spans="1:4" x14ac:dyDescent="0.25">
      <c r="A6774" t="s">
        <v>446</v>
      </c>
      <c r="B6774">
        <v>45</v>
      </c>
      <c r="C6774" t="s">
        <v>457</v>
      </c>
      <c r="D6774">
        <v>11</v>
      </c>
    </row>
    <row r="6775" spans="1:4" x14ac:dyDescent="0.25">
      <c r="A6775" t="s">
        <v>446</v>
      </c>
      <c r="B6775">
        <v>46</v>
      </c>
      <c r="C6775" t="s">
        <v>456</v>
      </c>
      <c r="D6775">
        <v>20</v>
      </c>
    </row>
    <row r="6776" spans="1:4" x14ac:dyDescent="0.25">
      <c r="A6776" t="s">
        <v>446</v>
      </c>
      <c r="B6776">
        <v>46</v>
      </c>
      <c r="C6776" t="s">
        <v>457</v>
      </c>
      <c r="D6776">
        <v>12</v>
      </c>
    </row>
    <row r="6777" spans="1:4" x14ac:dyDescent="0.25">
      <c r="A6777" t="s">
        <v>446</v>
      </c>
      <c r="B6777">
        <v>47</v>
      </c>
      <c r="C6777" t="s">
        <v>456</v>
      </c>
      <c r="D6777">
        <v>22</v>
      </c>
    </row>
    <row r="6778" spans="1:4" x14ac:dyDescent="0.25">
      <c r="A6778" t="s">
        <v>446</v>
      </c>
      <c r="B6778">
        <v>47</v>
      </c>
      <c r="C6778" t="s">
        <v>457</v>
      </c>
      <c r="D6778">
        <v>24</v>
      </c>
    </row>
    <row r="6779" spans="1:4" x14ac:dyDescent="0.25">
      <c r="A6779" t="s">
        <v>446</v>
      </c>
      <c r="B6779">
        <v>48</v>
      </c>
      <c r="C6779" t="s">
        <v>456</v>
      </c>
      <c r="D6779">
        <v>18</v>
      </c>
    </row>
    <row r="6780" spans="1:4" x14ac:dyDescent="0.25">
      <c r="A6780" t="s">
        <v>446</v>
      </c>
      <c r="B6780">
        <v>48</v>
      </c>
      <c r="C6780" t="s">
        <v>457</v>
      </c>
      <c r="D6780">
        <v>17</v>
      </c>
    </row>
    <row r="6781" spans="1:4" x14ac:dyDescent="0.25">
      <c r="A6781" t="s">
        <v>446</v>
      </c>
      <c r="B6781">
        <v>49</v>
      </c>
      <c r="C6781" t="s">
        <v>456</v>
      </c>
      <c r="D6781">
        <v>23</v>
      </c>
    </row>
    <row r="6782" spans="1:4" x14ac:dyDescent="0.25">
      <c r="A6782" t="s">
        <v>446</v>
      </c>
      <c r="B6782">
        <v>49</v>
      </c>
      <c r="C6782" t="s">
        <v>457</v>
      </c>
      <c r="D6782">
        <v>22</v>
      </c>
    </row>
    <row r="6783" spans="1:4" x14ac:dyDescent="0.25">
      <c r="A6783" t="s">
        <v>446</v>
      </c>
      <c r="B6783">
        <v>50</v>
      </c>
      <c r="C6783" t="s">
        <v>456</v>
      </c>
      <c r="D6783">
        <v>22</v>
      </c>
    </row>
    <row r="6784" spans="1:4" x14ac:dyDescent="0.25">
      <c r="A6784" t="s">
        <v>446</v>
      </c>
      <c r="B6784">
        <v>50</v>
      </c>
      <c r="C6784" t="s">
        <v>457</v>
      </c>
      <c r="D6784">
        <v>19</v>
      </c>
    </row>
    <row r="6785" spans="1:4" x14ac:dyDescent="0.25">
      <c r="A6785" t="s">
        <v>446</v>
      </c>
      <c r="B6785">
        <v>51</v>
      </c>
      <c r="C6785" t="s">
        <v>456</v>
      </c>
      <c r="D6785">
        <v>24</v>
      </c>
    </row>
    <row r="6786" spans="1:4" x14ac:dyDescent="0.25">
      <c r="A6786" t="s">
        <v>446</v>
      </c>
      <c r="B6786">
        <v>51</v>
      </c>
      <c r="C6786" t="s">
        <v>457</v>
      </c>
      <c r="D6786">
        <v>22</v>
      </c>
    </row>
    <row r="6787" spans="1:4" x14ac:dyDescent="0.25">
      <c r="A6787" t="s">
        <v>446</v>
      </c>
      <c r="B6787">
        <v>52</v>
      </c>
      <c r="C6787" t="s">
        <v>456</v>
      </c>
      <c r="D6787">
        <v>21</v>
      </c>
    </row>
    <row r="6788" spans="1:4" x14ac:dyDescent="0.25">
      <c r="A6788" t="s">
        <v>446</v>
      </c>
      <c r="B6788">
        <v>52</v>
      </c>
      <c r="C6788" t="s">
        <v>457</v>
      </c>
      <c r="D6788">
        <v>27</v>
      </c>
    </row>
    <row r="6789" spans="1:4" x14ac:dyDescent="0.25">
      <c r="A6789" t="s">
        <v>446</v>
      </c>
      <c r="B6789">
        <v>53</v>
      </c>
      <c r="C6789" t="s">
        <v>456</v>
      </c>
      <c r="D6789">
        <v>28</v>
      </c>
    </row>
    <row r="6790" spans="1:4" x14ac:dyDescent="0.25">
      <c r="A6790" t="s">
        <v>446</v>
      </c>
      <c r="B6790">
        <v>53</v>
      </c>
      <c r="C6790" t="s">
        <v>457</v>
      </c>
      <c r="D6790">
        <v>30</v>
      </c>
    </row>
    <row r="6791" spans="1:4" x14ac:dyDescent="0.25">
      <c r="A6791" t="s">
        <v>446</v>
      </c>
      <c r="B6791">
        <v>54</v>
      </c>
      <c r="C6791" t="s">
        <v>456</v>
      </c>
      <c r="D6791">
        <v>22</v>
      </c>
    </row>
    <row r="6792" spans="1:4" x14ac:dyDescent="0.25">
      <c r="A6792" t="s">
        <v>446</v>
      </c>
      <c r="B6792">
        <v>54</v>
      </c>
      <c r="C6792" t="s">
        <v>457</v>
      </c>
      <c r="D6792">
        <v>26</v>
      </c>
    </row>
    <row r="6793" spans="1:4" x14ac:dyDescent="0.25">
      <c r="A6793" t="s">
        <v>446</v>
      </c>
      <c r="B6793">
        <v>55</v>
      </c>
      <c r="C6793" t="s">
        <v>456</v>
      </c>
      <c r="D6793">
        <v>21</v>
      </c>
    </row>
    <row r="6794" spans="1:4" x14ac:dyDescent="0.25">
      <c r="A6794" t="s">
        <v>446</v>
      </c>
      <c r="B6794">
        <v>55</v>
      </c>
      <c r="C6794" t="s">
        <v>457</v>
      </c>
      <c r="D6794">
        <v>21</v>
      </c>
    </row>
    <row r="6795" spans="1:4" x14ac:dyDescent="0.25">
      <c r="A6795" t="s">
        <v>446</v>
      </c>
      <c r="B6795">
        <v>56</v>
      </c>
      <c r="C6795" t="s">
        <v>456</v>
      </c>
      <c r="D6795">
        <v>25</v>
      </c>
    </row>
    <row r="6796" spans="1:4" x14ac:dyDescent="0.25">
      <c r="A6796" t="s">
        <v>446</v>
      </c>
      <c r="B6796">
        <v>56</v>
      </c>
      <c r="C6796" t="s">
        <v>457</v>
      </c>
      <c r="D6796">
        <v>28</v>
      </c>
    </row>
    <row r="6797" spans="1:4" x14ac:dyDescent="0.25">
      <c r="A6797" t="s">
        <v>446</v>
      </c>
      <c r="B6797">
        <v>57</v>
      </c>
      <c r="C6797" t="s">
        <v>456</v>
      </c>
      <c r="D6797">
        <v>27</v>
      </c>
    </row>
    <row r="6798" spans="1:4" x14ac:dyDescent="0.25">
      <c r="A6798" t="s">
        <v>446</v>
      </c>
      <c r="B6798">
        <v>57</v>
      </c>
      <c r="C6798" t="s">
        <v>457</v>
      </c>
      <c r="D6798">
        <v>23</v>
      </c>
    </row>
    <row r="6799" spans="1:4" x14ac:dyDescent="0.25">
      <c r="A6799" t="s">
        <v>446</v>
      </c>
      <c r="B6799">
        <v>58</v>
      </c>
      <c r="C6799" t="s">
        <v>456</v>
      </c>
      <c r="D6799">
        <v>27</v>
      </c>
    </row>
    <row r="6800" spans="1:4" x14ac:dyDescent="0.25">
      <c r="A6800" t="s">
        <v>446</v>
      </c>
      <c r="B6800">
        <v>58</v>
      </c>
      <c r="C6800" t="s">
        <v>457</v>
      </c>
      <c r="D6800">
        <v>24</v>
      </c>
    </row>
    <row r="6801" spans="1:4" x14ac:dyDescent="0.25">
      <c r="A6801" t="s">
        <v>446</v>
      </c>
      <c r="B6801">
        <v>59</v>
      </c>
      <c r="C6801" t="s">
        <v>456</v>
      </c>
      <c r="D6801">
        <v>32</v>
      </c>
    </row>
    <row r="6802" spans="1:4" x14ac:dyDescent="0.25">
      <c r="A6802" t="s">
        <v>446</v>
      </c>
      <c r="B6802">
        <v>59</v>
      </c>
      <c r="C6802" t="s">
        <v>457</v>
      </c>
      <c r="D6802">
        <v>29</v>
      </c>
    </row>
    <row r="6803" spans="1:4" x14ac:dyDescent="0.25">
      <c r="A6803" t="s">
        <v>446</v>
      </c>
      <c r="B6803">
        <v>60</v>
      </c>
      <c r="C6803" t="s">
        <v>456</v>
      </c>
      <c r="D6803">
        <v>24</v>
      </c>
    </row>
    <row r="6804" spans="1:4" x14ac:dyDescent="0.25">
      <c r="A6804" t="s">
        <v>446</v>
      </c>
      <c r="B6804">
        <v>60</v>
      </c>
      <c r="C6804" t="s">
        <v>457</v>
      </c>
      <c r="D6804">
        <v>22</v>
      </c>
    </row>
    <row r="6805" spans="1:4" x14ac:dyDescent="0.25">
      <c r="A6805" t="s">
        <v>446</v>
      </c>
      <c r="B6805">
        <v>61</v>
      </c>
      <c r="C6805" t="s">
        <v>456</v>
      </c>
      <c r="D6805">
        <v>32</v>
      </c>
    </row>
    <row r="6806" spans="1:4" x14ac:dyDescent="0.25">
      <c r="A6806" t="s">
        <v>446</v>
      </c>
      <c r="B6806">
        <v>61</v>
      </c>
      <c r="C6806" t="s">
        <v>457</v>
      </c>
      <c r="D6806">
        <v>32</v>
      </c>
    </row>
    <row r="6807" spans="1:4" x14ac:dyDescent="0.25">
      <c r="A6807" t="s">
        <v>446</v>
      </c>
      <c r="B6807">
        <v>62</v>
      </c>
      <c r="C6807" t="s">
        <v>456</v>
      </c>
      <c r="D6807">
        <v>47</v>
      </c>
    </row>
    <row r="6808" spans="1:4" x14ac:dyDescent="0.25">
      <c r="A6808" t="s">
        <v>446</v>
      </c>
      <c r="B6808">
        <v>62</v>
      </c>
      <c r="C6808" t="s">
        <v>457</v>
      </c>
      <c r="D6808">
        <v>41</v>
      </c>
    </row>
    <row r="6809" spans="1:4" x14ac:dyDescent="0.25">
      <c r="A6809" t="s">
        <v>446</v>
      </c>
      <c r="B6809">
        <v>63</v>
      </c>
      <c r="C6809" t="s">
        <v>456</v>
      </c>
      <c r="D6809">
        <v>34</v>
      </c>
    </row>
    <row r="6810" spans="1:4" x14ac:dyDescent="0.25">
      <c r="A6810" t="s">
        <v>446</v>
      </c>
      <c r="B6810">
        <v>63</v>
      </c>
      <c r="C6810" t="s">
        <v>457</v>
      </c>
      <c r="D6810">
        <v>41</v>
      </c>
    </row>
    <row r="6811" spans="1:4" x14ac:dyDescent="0.25">
      <c r="A6811" t="s">
        <v>446</v>
      </c>
      <c r="B6811">
        <v>64</v>
      </c>
      <c r="C6811" t="s">
        <v>456</v>
      </c>
      <c r="D6811">
        <v>37</v>
      </c>
    </row>
    <row r="6812" spans="1:4" x14ac:dyDescent="0.25">
      <c r="A6812" t="s">
        <v>446</v>
      </c>
      <c r="B6812">
        <v>64</v>
      </c>
      <c r="C6812" t="s">
        <v>457</v>
      </c>
      <c r="D6812">
        <v>27</v>
      </c>
    </row>
    <row r="6813" spans="1:4" x14ac:dyDescent="0.25">
      <c r="A6813" t="s">
        <v>446</v>
      </c>
      <c r="B6813">
        <v>65</v>
      </c>
      <c r="C6813" t="s">
        <v>456</v>
      </c>
      <c r="D6813">
        <v>30</v>
      </c>
    </row>
    <row r="6814" spans="1:4" x14ac:dyDescent="0.25">
      <c r="A6814" t="s">
        <v>446</v>
      </c>
      <c r="B6814">
        <v>65</v>
      </c>
      <c r="C6814" t="s">
        <v>457</v>
      </c>
      <c r="D6814">
        <v>39</v>
      </c>
    </row>
    <row r="6815" spans="1:4" x14ac:dyDescent="0.25">
      <c r="A6815" t="s">
        <v>446</v>
      </c>
      <c r="B6815">
        <v>66</v>
      </c>
      <c r="C6815" t="s">
        <v>456</v>
      </c>
      <c r="D6815">
        <v>38</v>
      </c>
    </row>
    <row r="6816" spans="1:4" x14ac:dyDescent="0.25">
      <c r="A6816" t="s">
        <v>446</v>
      </c>
      <c r="B6816">
        <v>66</v>
      </c>
      <c r="C6816" t="s">
        <v>457</v>
      </c>
      <c r="D6816">
        <v>48</v>
      </c>
    </row>
    <row r="6817" spans="1:4" x14ac:dyDescent="0.25">
      <c r="A6817" t="s">
        <v>446</v>
      </c>
      <c r="B6817">
        <v>67</v>
      </c>
      <c r="C6817" t="s">
        <v>456</v>
      </c>
      <c r="D6817">
        <v>47</v>
      </c>
    </row>
    <row r="6818" spans="1:4" x14ac:dyDescent="0.25">
      <c r="A6818" t="s">
        <v>446</v>
      </c>
      <c r="B6818">
        <v>67</v>
      </c>
      <c r="C6818" t="s">
        <v>457</v>
      </c>
      <c r="D6818">
        <v>39</v>
      </c>
    </row>
    <row r="6819" spans="1:4" x14ac:dyDescent="0.25">
      <c r="A6819" t="s">
        <v>446</v>
      </c>
      <c r="B6819">
        <v>68</v>
      </c>
      <c r="C6819" t="s">
        <v>456</v>
      </c>
      <c r="D6819">
        <v>54</v>
      </c>
    </row>
    <row r="6820" spans="1:4" x14ac:dyDescent="0.25">
      <c r="A6820" t="s">
        <v>446</v>
      </c>
      <c r="B6820">
        <v>68</v>
      </c>
      <c r="C6820" t="s">
        <v>457</v>
      </c>
      <c r="D6820">
        <v>49</v>
      </c>
    </row>
    <row r="6821" spans="1:4" x14ac:dyDescent="0.25">
      <c r="A6821" t="s">
        <v>446</v>
      </c>
      <c r="B6821">
        <v>69</v>
      </c>
      <c r="C6821" t="s">
        <v>456</v>
      </c>
      <c r="D6821">
        <v>47</v>
      </c>
    </row>
    <row r="6822" spans="1:4" x14ac:dyDescent="0.25">
      <c r="A6822" t="s">
        <v>446</v>
      </c>
      <c r="B6822">
        <v>69</v>
      </c>
      <c r="C6822" t="s">
        <v>457</v>
      </c>
      <c r="D6822">
        <v>41</v>
      </c>
    </row>
    <row r="6823" spans="1:4" x14ac:dyDescent="0.25">
      <c r="A6823" t="s">
        <v>446</v>
      </c>
      <c r="B6823">
        <v>70</v>
      </c>
      <c r="C6823" t="s">
        <v>456</v>
      </c>
      <c r="D6823">
        <v>36</v>
      </c>
    </row>
    <row r="6824" spans="1:4" x14ac:dyDescent="0.25">
      <c r="A6824" t="s">
        <v>446</v>
      </c>
      <c r="B6824">
        <v>70</v>
      </c>
      <c r="C6824" t="s">
        <v>457</v>
      </c>
      <c r="D6824">
        <v>46</v>
      </c>
    </row>
    <row r="6825" spans="1:4" x14ac:dyDescent="0.25">
      <c r="A6825" t="s">
        <v>446</v>
      </c>
      <c r="B6825">
        <v>71</v>
      </c>
      <c r="C6825" t="s">
        <v>456</v>
      </c>
      <c r="D6825">
        <v>32</v>
      </c>
    </row>
    <row r="6826" spans="1:4" x14ac:dyDescent="0.25">
      <c r="A6826" t="s">
        <v>446</v>
      </c>
      <c r="B6826">
        <v>71</v>
      </c>
      <c r="C6826" t="s">
        <v>457</v>
      </c>
      <c r="D6826">
        <v>28</v>
      </c>
    </row>
    <row r="6827" spans="1:4" x14ac:dyDescent="0.25">
      <c r="A6827" t="s">
        <v>446</v>
      </c>
      <c r="B6827">
        <v>72</v>
      </c>
      <c r="C6827" t="s">
        <v>456</v>
      </c>
      <c r="D6827">
        <v>33</v>
      </c>
    </row>
    <row r="6828" spans="1:4" x14ac:dyDescent="0.25">
      <c r="A6828" t="s">
        <v>446</v>
      </c>
      <c r="B6828">
        <v>72</v>
      </c>
      <c r="C6828" t="s">
        <v>457</v>
      </c>
      <c r="D6828">
        <v>32</v>
      </c>
    </row>
    <row r="6829" spans="1:4" x14ac:dyDescent="0.25">
      <c r="A6829" t="s">
        <v>446</v>
      </c>
      <c r="B6829">
        <v>73</v>
      </c>
      <c r="C6829" t="s">
        <v>456</v>
      </c>
      <c r="D6829">
        <v>42</v>
      </c>
    </row>
    <row r="6830" spans="1:4" x14ac:dyDescent="0.25">
      <c r="A6830" t="s">
        <v>446</v>
      </c>
      <c r="B6830">
        <v>73</v>
      </c>
      <c r="C6830" t="s">
        <v>457</v>
      </c>
      <c r="D6830">
        <v>36</v>
      </c>
    </row>
    <row r="6831" spans="1:4" x14ac:dyDescent="0.25">
      <c r="A6831" t="s">
        <v>446</v>
      </c>
      <c r="B6831">
        <v>74</v>
      </c>
      <c r="C6831" t="s">
        <v>456</v>
      </c>
      <c r="D6831">
        <v>29</v>
      </c>
    </row>
    <row r="6832" spans="1:4" x14ac:dyDescent="0.25">
      <c r="A6832" t="s">
        <v>446</v>
      </c>
      <c r="B6832">
        <v>74</v>
      </c>
      <c r="C6832" t="s">
        <v>457</v>
      </c>
      <c r="D6832">
        <v>37</v>
      </c>
    </row>
    <row r="6833" spans="1:4" x14ac:dyDescent="0.25">
      <c r="A6833" t="s">
        <v>446</v>
      </c>
      <c r="B6833">
        <v>75</v>
      </c>
      <c r="C6833" t="s">
        <v>456</v>
      </c>
      <c r="D6833">
        <v>22</v>
      </c>
    </row>
    <row r="6834" spans="1:4" x14ac:dyDescent="0.25">
      <c r="A6834" t="s">
        <v>446</v>
      </c>
      <c r="B6834">
        <v>75</v>
      </c>
      <c r="C6834" t="s">
        <v>457</v>
      </c>
      <c r="D6834">
        <v>28</v>
      </c>
    </row>
    <row r="6835" spans="1:4" x14ac:dyDescent="0.25">
      <c r="A6835" t="s">
        <v>446</v>
      </c>
      <c r="B6835">
        <v>76</v>
      </c>
      <c r="C6835" t="s">
        <v>456</v>
      </c>
      <c r="D6835">
        <v>19</v>
      </c>
    </row>
    <row r="6836" spans="1:4" x14ac:dyDescent="0.25">
      <c r="A6836" t="s">
        <v>446</v>
      </c>
      <c r="B6836">
        <v>76</v>
      </c>
      <c r="C6836" t="s">
        <v>457</v>
      </c>
      <c r="D6836">
        <v>33</v>
      </c>
    </row>
    <row r="6837" spans="1:4" x14ac:dyDescent="0.25">
      <c r="A6837" t="s">
        <v>446</v>
      </c>
      <c r="B6837">
        <v>77</v>
      </c>
      <c r="C6837" t="s">
        <v>456</v>
      </c>
      <c r="D6837">
        <v>18</v>
      </c>
    </row>
    <row r="6838" spans="1:4" x14ac:dyDescent="0.25">
      <c r="A6838" t="s">
        <v>446</v>
      </c>
      <c r="B6838">
        <v>77</v>
      </c>
      <c r="C6838" t="s">
        <v>457</v>
      </c>
      <c r="D6838">
        <v>25</v>
      </c>
    </row>
    <row r="6839" spans="1:4" x14ac:dyDescent="0.25">
      <c r="A6839" t="s">
        <v>446</v>
      </c>
      <c r="B6839">
        <v>78</v>
      </c>
      <c r="C6839" t="s">
        <v>456</v>
      </c>
      <c r="D6839">
        <v>21</v>
      </c>
    </row>
    <row r="6840" spans="1:4" x14ac:dyDescent="0.25">
      <c r="A6840" t="s">
        <v>446</v>
      </c>
      <c r="B6840">
        <v>78</v>
      </c>
      <c r="C6840" t="s">
        <v>457</v>
      </c>
      <c r="D6840">
        <v>13</v>
      </c>
    </row>
    <row r="6841" spans="1:4" x14ac:dyDescent="0.25">
      <c r="A6841" t="s">
        <v>446</v>
      </c>
      <c r="B6841">
        <v>79</v>
      </c>
      <c r="C6841" t="s">
        <v>456</v>
      </c>
      <c r="D6841">
        <v>17</v>
      </c>
    </row>
    <row r="6842" spans="1:4" x14ac:dyDescent="0.25">
      <c r="A6842" t="s">
        <v>446</v>
      </c>
      <c r="B6842">
        <v>79</v>
      </c>
      <c r="C6842" t="s">
        <v>457</v>
      </c>
      <c r="D6842">
        <v>20</v>
      </c>
    </row>
    <row r="6843" spans="1:4" x14ac:dyDescent="0.25">
      <c r="A6843" t="s">
        <v>446</v>
      </c>
      <c r="B6843">
        <v>80</v>
      </c>
      <c r="C6843" t="s">
        <v>456</v>
      </c>
      <c r="D6843">
        <v>16</v>
      </c>
    </row>
    <row r="6844" spans="1:4" x14ac:dyDescent="0.25">
      <c r="A6844" t="s">
        <v>446</v>
      </c>
      <c r="B6844">
        <v>80</v>
      </c>
      <c r="C6844" t="s">
        <v>457</v>
      </c>
      <c r="D6844">
        <v>25</v>
      </c>
    </row>
    <row r="6845" spans="1:4" x14ac:dyDescent="0.25">
      <c r="A6845" t="s">
        <v>446</v>
      </c>
      <c r="B6845">
        <v>81</v>
      </c>
      <c r="C6845" t="s">
        <v>456</v>
      </c>
      <c r="D6845">
        <v>16</v>
      </c>
    </row>
    <row r="6846" spans="1:4" x14ac:dyDescent="0.25">
      <c r="A6846" t="s">
        <v>446</v>
      </c>
      <c r="B6846">
        <v>81</v>
      </c>
      <c r="C6846" t="s">
        <v>457</v>
      </c>
      <c r="D6846">
        <v>11</v>
      </c>
    </row>
    <row r="6847" spans="1:4" x14ac:dyDescent="0.25">
      <c r="A6847" t="s">
        <v>446</v>
      </c>
      <c r="B6847">
        <v>82</v>
      </c>
      <c r="C6847" t="s">
        <v>456</v>
      </c>
      <c r="D6847">
        <v>13</v>
      </c>
    </row>
    <row r="6848" spans="1:4" x14ac:dyDescent="0.25">
      <c r="A6848" t="s">
        <v>446</v>
      </c>
      <c r="B6848">
        <v>82</v>
      </c>
      <c r="C6848" t="s">
        <v>457</v>
      </c>
      <c r="D6848">
        <v>10</v>
      </c>
    </row>
    <row r="6849" spans="1:4" x14ac:dyDescent="0.25">
      <c r="A6849" t="s">
        <v>446</v>
      </c>
      <c r="B6849">
        <v>83</v>
      </c>
      <c r="C6849" t="s">
        <v>456</v>
      </c>
      <c r="D6849">
        <v>8</v>
      </c>
    </row>
    <row r="6850" spans="1:4" x14ac:dyDescent="0.25">
      <c r="A6850" t="s">
        <v>446</v>
      </c>
      <c r="B6850">
        <v>83</v>
      </c>
      <c r="C6850" t="s">
        <v>457</v>
      </c>
      <c r="D6850">
        <v>12</v>
      </c>
    </row>
    <row r="6851" spans="1:4" x14ac:dyDescent="0.25">
      <c r="A6851" t="s">
        <v>446</v>
      </c>
      <c r="B6851">
        <v>84</v>
      </c>
      <c r="C6851" t="s">
        <v>456</v>
      </c>
      <c r="D6851">
        <v>9</v>
      </c>
    </row>
    <row r="6852" spans="1:4" x14ac:dyDescent="0.25">
      <c r="A6852" t="s">
        <v>446</v>
      </c>
      <c r="B6852">
        <v>84</v>
      </c>
      <c r="C6852" t="s">
        <v>457</v>
      </c>
      <c r="D6852">
        <v>5</v>
      </c>
    </row>
    <row r="6853" spans="1:4" x14ac:dyDescent="0.25">
      <c r="A6853" t="s">
        <v>446</v>
      </c>
      <c r="B6853">
        <v>85</v>
      </c>
      <c r="C6853" t="s">
        <v>456</v>
      </c>
      <c r="D6853">
        <v>7</v>
      </c>
    </row>
    <row r="6854" spans="1:4" x14ac:dyDescent="0.25">
      <c r="A6854" t="s">
        <v>446</v>
      </c>
      <c r="B6854">
        <v>85</v>
      </c>
      <c r="C6854" t="s">
        <v>457</v>
      </c>
      <c r="D6854">
        <v>14</v>
      </c>
    </row>
    <row r="6855" spans="1:4" x14ac:dyDescent="0.25">
      <c r="A6855" t="s">
        <v>446</v>
      </c>
      <c r="B6855">
        <v>86</v>
      </c>
      <c r="C6855" t="s">
        <v>456</v>
      </c>
      <c r="D6855">
        <v>8</v>
      </c>
    </row>
    <row r="6856" spans="1:4" x14ac:dyDescent="0.25">
      <c r="A6856" t="s">
        <v>446</v>
      </c>
      <c r="B6856">
        <v>86</v>
      </c>
      <c r="C6856" t="s">
        <v>457</v>
      </c>
      <c r="D6856">
        <v>5</v>
      </c>
    </row>
    <row r="6857" spans="1:4" x14ac:dyDescent="0.25">
      <c r="A6857" t="s">
        <v>446</v>
      </c>
      <c r="B6857">
        <v>87</v>
      </c>
      <c r="C6857" t="s">
        <v>456</v>
      </c>
      <c r="D6857">
        <v>8</v>
      </c>
    </row>
    <row r="6858" spans="1:4" x14ac:dyDescent="0.25">
      <c r="A6858" t="s">
        <v>446</v>
      </c>
      <c r="B6858">
        <v>87</v>
      </c>
      <c r="C6858" t="s">
        <v>457</v>
      </c>
      <c r="D6858">
        <v>4</v>
      </c>
    </row>
    <row r="6859" spans="1:4" x14ac:dyDescent="0.25">
      <c r="A6859" t="s">
        <v>446</v>
      </c>
      <c r="B6859">
        <v>88</v>
      </c>
      <c r="C6859" t="s">
        <v>456</v>
      </c>
      <c r="D6859">
        <v>5</v>
      </c>
    </row>
    <row r="6860" spans="1:4" x14ac:dyDescent="0.25">
      <c r="A6860" t="s">
        <v>446</v>
      </c>
      <c r="B6860">
        <v>88</v>
      </c>
      <c r="C6860" t="s">
        <v>457</v>
      </c>
      <c r="D6860">
        <v>2</v>
      </c>
    </row>
    <row r="6861" spans="1:4" x14ac:dyDescent="0.25">
      <c r="A6861" t="s">
        <v>446</v>
      </c>
      <c r="B6861">
        <v>89</v>
      </c>
      <c r="C6861" t="s">
        <v>456</v>
      </c>
      <c r="D6861">
        <v>6</v>
      </c>
    </row>
    <row r="6862" spans="1:4" x14ac:dyDescent="0.25">
      <c r="A6862" t="s">
        <v>446</v>
      </c>
      <c r="B6862">
        <v>89</v>
      </c>
      <c r="C6862" t="s">
        <v>457</v>
      </c>
      <c r="D6862">
        <v>5</v>
      </c>
    </row>
    <row r="6863" spans="1:4" x14ac:dyDescent="0.25">
      <c r="A6863" t="s">
        <v>446</v>
      </c>
      <c r="B6863">
        <v>90</v>
      </c>
      <c r="C6863" t="s">
        <v>456</v>
      </c>
      <c r="D6863">
        <v>3</v>
      </c>
    </row>
    <row r="6864" spans="1:4" x14ac:dyDescent="0.25">
      <c r="A6864" t="s">
        <v>446</v>
      </c>
      <c r="B6864">
        <v>90</v>
      </c>
      <c r="C6864" t="s">
        <v>457</v>
      </c>
      <c r="D6864">
        <v>3</v>
      </c>
    </row>
    <row r="6865" spans="1:4" x14ac:dyDescent="0.25">
      <c r="A6865" t="s">
        <v>446</v>
      </c>
      <c r="B6865">
        <v>91</v>
      </c>
      <c r="C6865" t="s">
        <v>456</v>
      </c>
      <c r="D6865">
        <v>3</v>
      </c>
    </row>
    <row r="6866" spans="1:4" x14ac:dyDescent="0.25">
      <c r="A6866" t="s">
        <v>446</v>
      </c>
      <c r="B6866">
        <v>91</v>
      </c>
      <c r="C6866" t="s">
        <v>457</v>
      </c>
      <c r="D6866">
        <v>2</v>
      </c>
    </row>
    <row r="6867" spans="1:4" x14ac:dyDescent="0.25">
      <c r="A6867" t="s">
        <v>446</v>
      </c>
      <c r="B6867">
        <v>92</v>
      </c>
      <c r="C6867" t="s">
        <v>456</v>
      </c>
      <c r="D6867">
        <v>1</v>
      </c>
    </row>
    <row r="6868" spans="1:4" x14ac:dyDescent="0.25">
      <c r="A6868" t="s">
        <v>446</v>
      </c>
      <c r="B6868">
        <v>93</v>
      </c>
      <c r="C6868" t="s">
        <v>457</v>
      </c>
      <c r="D6868">
        <v>3</v>
      </c>
    </row>
    <row r="6869" spans="1:4" x14ac:dyDescent="0.25">
      <c r="A6869" t="s">
        <v>446</v>
      </c>
      <c r="B6869">
        <v>94</v>
      </c>
      <c r="C6869" t="s">
        <v>457</v>
      </c>
      <c r="D6869">
        <v>2</v>
      </c>
    </row>
    <row r="6870" spans="1:4" x14ac:dyDescent="0.25">
      <c r="A6870" t="s">
        <v>446</v>
      </c>
      <c r="B6870">
        <v>95</v>
      </c>
      <c r="C6870" t="s">
        <v>456</v>
      </c>
      <c r="D6870">
        <v>1</v>
      </c>
    </row>
    <row r="6871" spans="1:4" x14ac:dyDescent="0.25">
      <c r="A6871" t="s">
        <v>446</v>
      </c>
      <c r="B6871">
        <v>97</v>
      </c>
      <c r="C6871" t="s">
        <v>456</v>
      </c>
      <c r="D6871">
        <v>2</v>
      </c>
    </row>
    <row r="6872" spans="1:4" x14ac:dyDescent="0.25">
      <c r="A6872" t="s">
        <v>446</v>
      </c>
      <c r="B6872">
        <v>98</v>
      </c>
      <c r="C6872" t="s">
        <v>456</v>
      </c>
      <c r="D6872">
        <v>1</v>
      </c>
    </row>
    <row r="6873" spans="1:4" x14ac:dyDescent="0.25">
      <c r="A6873" t="s">
        <v>446</v>
      </c>
      <c r="B6873">
        <v>98</v>
      </c>
      <c r="C6873" t="s">
        <v>457</v>
      </c>
      <c r="D6873">
        <v>1</v>
      </c>
    </row>
    <row r="6874" spans="1:4" x14ac:dyDescent="0.25">
      <c r="A6874" t="s">
        <v>446</v>
      </c>
      <c r="B6874">
        <v>99</v>
      </c>
      <c r="C6874" t="s">
        <v>457</v>
      </c>
      <c r="D6874">
        <v>1</v>
      </c>
    </row>
    <row r="6875" spans="1:4" x14ac:dyDescent="0.25">
      <c r="A6875" t="s">
        <v>448</v>
      </c>
      <c r="B6875">
        <v>100</v>
      </c>
      <c r="C6875" t="s">
        <v>456</v>
      </c>
      <c r="D6875">
        <v>6</v>
      </c>
    </row>
    <row r="6876" spans="1:4" x14ac:dyDescent="0.25">
      <c r="A6876" t="s">
        <v>448</v>
      </c>
      <c r="B6876">
        <v>101</v>
      </c>
      <c r="C6876" t="s">
        <v>456</v>
      </c>
      <c r="D6876">
        <v>3</v>
      </c>
    </row>
    <row r="6877" spans="1:4" x14ac:dyDescent="0.25">
      <c r="A6877" t="s">
        <v>448</v>
      </c>
      <c r="B6877">
        <v>101</v>
      </c>
      <c r="C6877" t="s">
        <v>457</v>
      </c>
      <c r="D6877">
        <v>1</v>
      </c>
    </row>
    <row r="6878" spans="1:4" x14ac:dyDescent="0.25">
      <c r="A6878" t="s">
        <v>448</v>
      </c>
      <c r="B6878">
        <v>102</v>
      </c>
      <c r="C6878" t="s">
        <v>456</v>
      </c>
      <c r="D6878">
        <v>1</v>
      </c>
    </row>
    <row r="6879" spans="1:4" x14ac:dyDescent="0.25">
      <c r="A6879" t="s">
        <v>448</v>
      </c>
      <c r="B6879">
        <v>102</v>
      </c>
      <c r="C6879" t="s">
        <v>457</v>
      </c>
      <c r="D6879">
        <v>1</v>
      </c>
    </row>
    <row r="6880" spans="1:4" x14ac:dyDescent="0.25">
      <c r="A6880" t="s">
        <v>448</v>
      </c>
      <c r="B6880">
        <v>103</v>
      </c>
      <c r="C6880" t="s">
        <v>456</v>
      </c>
      <c r="D6880">
        <v>3</v>
      </c>
    </row>
    <row r="6881" spans="1:4" x14ac:dyDescent="0.25">
      <c r="A6881" t="s">
        <v>448</v>
      </c>
      <c r="B6881">
        <v>104</v>
      </c>
      <c r="C6881" t="s">
        <v>456</v>
      </c>
      <c r="D6881">
        <v>1</v>
      </c>
    </row>
    <row r="6882" spans="1:4" x14ac:dyDescent="0.25">
      <c r="A6882" t="s">
        <v>448</v>
      </c>
      <c r="B6882">
        <v>105</v>
      </c>
      <c r="C6882" t="s">
        <v>456</v>
      </c>
      <c r="D6882">
        <v>1</v>
      </c>
    </row>
    <row r="6883" spans="1:4" x14ac:dyDescent="0.25">
      <c r="A6883" t="s">
        <v>448</v>
      </c>
      <c r="B6883">
        <v>109</v>
      </c>
      <c r="C6883" t="s">
        <v>456</v>
      </c>
      <c r="D6883">
        <v>1</v>
      </c>
    </row>
    <row r="6884" spans="1:4" x14ac:dyDescent="0.25">
      <c r="A6884" t="s">
        <v>448</v>
      </c>
      <c r="B6884">
        <v>18</v>
      </c>
      <c r="C6884" t="s">
        <v>456</v>
      </c>
      <c r="D6884">
        <v>189</v>
      </c>
    </row>
    <row r="6885" spans="1:4" x14ac:dyDescent="0.25">
      <c r="A6885" t="s">
        <v>448</v>
      </c>
      <c r="B6885">
        <v>18</v>
      </c>
      <c r="C6885" t="s">
        <v>457</v>
      </c>
      <c r="D6885">
        <v>155</v>
      </c>
    </row>
    <row r="6886" spans="1:4" x14ac:dyDescent="0.25">
      <c r="A6886" t="s">
        <v>448</v>
      </c>
      <c r="B6886">
        <v>18</v>
      </c>
      <c r="C6886" t="s">
        <v>458</v>
      </c>
      <c r="D6886">
        <v>1</v>
      </c>
    </row>
    <row r="6887" spans="1:4" x14ac:dyDescent="0.25">
      <c r="A6887" t="s">
        <v>448</v>
      </c>
      <c r="B6887">
        <v>19</v>
      </c>
      <c r="C6887" t="s">
        <v>456</v>
      </c>
      <c r="D6887">
        <v>210</v>
      </c>
    </row>
    <row r="6888" spans="1:4" x14ac:dyDescent="0.25">
      <c r="A6888" t="s">
        <v>448</v>
      </c>
      <c r="B6888">
        <v>19</v>
      </c>
      <c r="C6888" t="s">
        <v>457</v>
      </c>
      <c r="D6888">
        <v>217</v>
      </c>
    </row>
    <row r="6889" spans="1:4" x14ac:dyDescent="0.25">
      <c r="A6889" t="s">
        <v>448</v>
      </c>
      <c r="B6889">
        <v>19</v>
      </c>
      <c r="C6889" t="s">
        <v>458</v>
      </c>
      <c r="D6889">
        <v>1</v>
      </c>
    </row>
    <row r="6890" spans="1:4" x14ac:dyDescent="0.25">
      <c r="A6890" t="s">
        <v>448</v>
      </c>
      <c r="B6890">
        <v>20</v>
      </c>
      <c r="C6890" t="s">
        <v>456</v>
      </c>
      <c r="D6890">
        <v>255</v>
      </c>
    </row>
    <row r="6891" spans="1:4" x14ac:dyDescent="0.25">
      <c r="A6891" t="s">
        <v>448</v>
      </c>
      <c r="B6891">
        <v>20</v>
      </c>
      <c r="C6891" t="s">
        <v>457</v>
      </c>
      <c r="D6891">
        <v>248</v>
      </c>
    </row>
    <row r="6892" spans="1:4" x14ac:dyDescent="0.25">
      <c r="A6892" t="s">
        <v>448</v>
      </c>
      <c r="B6892">
        <v>21</v>
      </c>
      <c r="C6892" t="s">
        <v>456</v>
      </c>
      <c r="D6892">
        <v>269</v>
      </c>
    </row>
    <row r="6893" spans="1:4" x14ac:dyDescent="0.25">
      <c r="A6893" t="s">
        <v>448</v>
      </c>
      <c r="B6893">
        <v>21</v>
      </c>
      <c r="C6893" t="s">
        <v>457</v>
      </c>
      <c r="D6893">
        <v>241</v>
      </c>
    </row>
    <row r="6894" spans="1:4" x14ac:dyDescent="0.25">
      <c r="A6894" t="s">
        <v>448</v>
      </c>
      <c r="B6894">
        <v>22</v>
      </c>
      <c r="C6894" t="s">
        <v>456</v>
      </c>
      <c r="D6894">
        <v>265</v>
      </c>
    </row>
    <row r="6895" spans="1:4" x14ac:dyDescent="0.25">
      <c r="A6895" t="s">
        <v>448</v>
      </c>
      <c r="B6895">
        <v>22</v>
      </c>
      <c r="C6895" t="s">
        <v>457</v>
      </c>
      <c r="D6895">
        <v>239</v>
      </c>
    </row>
    <row r="6896" spans="1:4" x14ac:dyDescent="0.25">
      <c r="A6896" t="s">
        <v>448</v>
      </c>
      <c r="B6896">
        <v>23</v>
      </c>
      <c r="C6896" t="s">
        <v>456</v>
      </c>
      <c r="D6896">
        <v>244</v>
      </c>
    </row>
    <row r="6897" spans="1:4" x14ac:dyDescent="0.25">
      <c r="A6897" t="s">
        <v>448</v>
      </c>
      <c r="B6897">
        <v>23</v>
      </c>
      <c r="C6897" t="s">
        <v>457</v>
      </c>
      <c r="D6897">
        <v>252</v>
      </c>
    </row>
    <row r="6898" spans="1:4" x14ac:dyDescent="0.25">
      <c r="A6898" t="s">
        <v>448</v>
      </c>
      <c r="B6898">
        <v>24</v>
      </c>
      <c r="C6898" t="s">
        <v>456</v>
      </c>
      <c r="D6898">
        <v>220</v>
      </c>
    </row>
    <row r="6899" spans="1:4" x14ac:dyDescent="0.25">
      <c r="A6899" t="s">
        <v>448</v>
      </c>
      <c r="B6899">
        <v>24</v>
      </c>
      <c r="C6899" t="s">
        <v>457</v>
      </c>
      <c r="D6899">
        <v>257</v>
      </c>
    </row>
    <row r="6900" spans="1:4" x14ac:dyDescent="0.25">
      <c r="A6900" t="s">
        <v>448</v>
      </c>
      <c r="B6900">
        <v>25</v>
      </c>
      <c r="C6900" t="s">
        <v>456</v>
      </c>
      <c r="D6900">
        <v>254</v>
      </c>
    </row>
    <row r="6901" spans="1:4" x14ac:dyDescent="0.25">
      <c r="A6901" t="s">
        <v>448</v>
      </c>
      <c r="B6901">
        <v>25</v>
      </c>
      <c r="C6901" t="s">
        <v>457</v>
      </c>
      <c r="D6901">
        <v>213</v>
      </c>
    </row>
    <row r="6902" spans="1:4" x14ac:dyDescent="0.25">
      <c r="A6902" t="s">
        <v>448</v>
      </c>
      <c r="B6902">
        <v>26</v>
      </c>
      <c r="C6902" t="s">
        <v>456</v>
      </c>
      <c r="D6902">
        <v>234</v>
      </c>
    </row>
    <row r="6903" spans="1:4" x14ac:dyDescent="0.25">
      <c r="A6903" t="s">
        <v>448</v>
      </c>
      <c r="B6903">
        <v>26</v>
      </c>
      <c r="C6903" t="s">
        <v>457</v>
      </c>
      <c r="D6903">
        <v>260</v>
      </c>
    </row>
    <row r="6904" spans="1:4" x14ac:dyDescent="0.25">
      <c r="A6904" t="s">
        <v>448</v>
      </c>
      <c r="B6904">
        <v>27</v>
      </c>
      <c r="C6904" t="s">
        <v>456</v>
      </c>
      <c r="D6904">
        <v>242</v>
      </c>
    </row>
    <row r="6905" spans="1:4" x14ac:dyDescent="0.25">
      <c r="A6905" t="s">
        <v>448</v>
      </c>
      <c r="B6905">
        <v>27</v>
      </c>
      <c r="C6905" t="s">
        <v>457</v>
      </c>
      <c r="D6905">
        <v>236</v>
      </c>
    </row>
    <row r="6906" spans="1:4" x14ac:dyDescent="0.25">
      <c r="A6906" t="s">
        <v>448</v>
      </c>
      <c r="B6906">
        <v>28</v>
      </c>
      <c r="C6906" t="s">
        <v>456</v>
      </c>
      <c r="D6906">
        <v>250</v>
      </c>
    </row>
    <row r="6907" spans="1:4" x14ac:dyDescent="0.25">
      <c r="A6907" t="s">
        <v>448</v>
      </c>
      <c r="B6907">
        <v>28</v>
      </c>
      <c r="C6907" t="s">
        <v>457</v>
      </c>
      <c r="D6907">
        <v>235</v>
      </c>
    </row>
    <row r="6908" spans="1:4" x14ac:dyDescent="0.25">
      <c r="A6908" t="s">
        <v>448</v>
      </c>
      <c r="B6908">
        <v>29</v>
      </c>
      <c r="C6908" t="s">
        <v>456</v>
      </c>
      <c r="D6908">
        <v>275</v>
      </c>
    </row>
    <row r="6909" spans="1:4" x14ac:dyDescent="0.25">
      <c r="A6909" t="s">
        <v>448</v>
      </c>
      <c r="B6909">
        <v>29</v>
      </c>
      <c r="C6909" t="s">
        <v>457</v>
      </c>
      <c r="D6909">
        <v>214</v>
      </c>
    </row>
    <row r="6910" spans="1:4" x14ac:dyDescent="0.25">
      <c r="A6910" t="s">
        <v>448</v>
      </c>
      <c r="B6910">
        <v>30</v>
      </c>
      <c r="C6910" t="s">
        <v>456</v>
      </c>
      <c r="D6910">
        <v>236</v>
      </c>
    </row>
    <row r="6911" spans="1:4" x14ac:dyDescent="0.25">
      <c r="A6911" t="s">
        <v>448</v>
      </c>
      <c r="B6911">
        <v>30</v>
      </c>
      <c r="C6911" t="s">
        <v>457</v>
      </c>
      <c r="D6911">
        <v>252</v>
      </c>
    </row>
    <row r="6912" spans="1:4" x14ac:dyDescent="0.25">
      <c r="A6912" t="s">
        <v>448</v>
      </c>
      <c r="B6912">
        <v>31</v>
      </c>
      <c r="C6912" t="s">
        <v>456</v>
      </c>
      <c r="D6912">
        <v>268</v>
      </c>
    </row>
    <row r="6913" spans="1:4" x14ac:dyDescent="0.25">
      <c r="A6913" t="s">
        <v>448</v>
      </c>
      <c r="B6913">
        <v>31</v>
      </c>
      <c r="C6913" t="s">
        <v>457</v>
      </c>
      <c r="D6913">
        <v>222</v>
      </c>
    </row>
    <row r="6914" spans="1:4" x14ac:dyDescent="0.25">
      <c r="A6914" t="s">
        <v>448</v>
      </c>
      <c r="B6914">
        <v>32</v>
      </c>
      <c r="C6914" t="s">
        <v>456</v>
      </c>
      <c r="D6914">
        <v>216</v>
      </c>
    </row>
    <row r="6915" spans="1:4" x14ac:dyDescent="0.25">
      <c r="A6915" t="s">
        <v>448</v>
      </c>
      <c r="B6915">
        <v>32</v>
      </c>
      <c r="C6915" t="s">
        <v>457</v>
      </c>
      <c r="D6915">
        <v>233</v>
      </c>
    </row>
    <row r="6916" spans="1:4" x14ac:dyDescent="0.25">
      <c r="A6916" t="s">
        <v>448</v>
      </c>
      <c r="B6916">
        <v>33</v>
      </c>
      <c r="C6916" t="s">
        <v>456</v>
      </c>
      <c r="D6916">
        <v>298</v>
      </c>
    </row>
    <row r="6917" spans="1:4" x14ac:dyDescent="0.25">
      <c r="A6917" t="s">
        <v>448</v>
      </c>
      <c r="B6917">
        <v>33</v>
      </c>
      <c r="C6917" t="s">
        <v>457</v>
      </c>
      <c r="D6917">
        <v>228</v>
      </c>
    </row>
    <row r="6918" spans="1:4" x14ac:dyDescent="0.25">
      <c r="A6918" t="s">
        <v>448</v>
      </c>
      <c r="B6918">
        <v>34</v>
      </c>
      <c r="C6918" t="s">
        <v>456</v>
      </c>
      <c r="D6918">
        <v>269</v>
      </c>
    </row>
    <row r="6919" spans="1:4" x14ac:dyDescent="0.25">
      <c r="A6919" t="s">
        <v>448</v>
      </c>
      <c r="B6919">
        <v>34</v>
      </c>
      <c r="C6919" t="s">
        <v>457</v>
      </c>
      <c r="D6919">
        <v>230</v>
      </c>
    </row>
    <row r="6920" spans="1:4" x14ac:dyDescent="0.25">
      <c r="A6920" t="s">
        <v>448</v>
      </c>
      <c r="B6920">
        <v>35</v>
      </c>
      <c r="C6920" t="s">
        <v>456</v>
      </c>
      <c r="D6920">
        <v>276</v>
      </c>
    </row>
    <row r="6921" spans="1:4" x14ac:dyDescent="0.25">
      <c r="A6921" t="s">
        <v>448</v>
      </c>
      <c r="B6921">
        <v>35</v>
      </c>
      <c r="C6921" t="s">
        <v>457</v>
      </c>
      <c r="D6921">
        <v>235</v>
      </c>
    </row>
    <row r="6922" spans="1:4" x14ac:dyDescent="0.25">
      <c r="A6922" t="s">
        <v>448</v>
      </c>
      <c r="B6922">
        <v>36</v>
      </c>
      <c r="C6922" t="s">
        <v>456</v>
      </c>
      <c r="D6922">
        <v>249</v>
      </c>
    </row>
    <row r="6923" spans="1:4" x14ac:dyDescent="0.25">
      <c r="A6923" t="s">
        <v>448</v>
      </c>
      <c r="B6923">
        <v>36</v>
      </c>
      <c r="C6923" t="s">
        <v>457</v>
      </c>
      <c r="D6923">
        <v>233</v>
      </c>
    </row>
    <row r="6924" spans="1:4" x14ac:dyDescent="0.25">
      <c r="A6924" t="s">
        <v>448</v>
      </c>
      <c r="B6924">
        <v>37</v>
      </c>
      <c r="C6924" t="s">
        <v>456</v>
      </c>
      <c r="D6924">
        <v>256</v>
      </c>
    </row>
    <row r="6925" spans="1:4" x14ac:dyDescent="0.25">
      <c r="A6925" t="s">
        <v>448</v>
      </c>
      <c r="B6925">
        <v>37</v>
      </c>
      <c r="C6925" t="s">
        <v>457</v>
      </c>
      <c r="D6925">
        <v>223</v>
      </c>
    </row>
    <row r="6926" spans="1:4" x14ac:dyDescent="0.25">
      <c r="A6926" t="s">
        <v>448</v>
      </c>
      <c r="B6926">
        <v>38</v>
      </c>
      <c r="C6926" t="s">
        <v>456</v>
      </c>
      <c r="D6926">
        <v>234</v>
      </c>
    </row>
    <row r="6927" spans="1:4" x14ac:dyDescent="0.25">
      <c r="A6927" t="s">
        <v>448</v>
      </c>
      <c r="B6927">
        <v>38</v>
      </c>
      <c r="C6927" t="s">
        <v>457</v>
      </c>
      <c r="D6927">
        <v>230</v>
      </c>
    </row>
    <row r="6928" spans="1:4" x14ac:dyDescent="0.25">
      <c r="A6928" t="s">
        <v>448</v>
      </c>
      <c r="B6928">
        <v>39</v>
      </c>
      <c r="C6928" t="s">
        <v>456</v>
      </c>
      <c r="D6928">
        <v>229</v>
      </c>
    </row>
    <row r="6929" spans="1:4" x14ac:dyDescent="0.25">
      <c r="A6929" t="s">
        <v>448</v>
      </c>
      <c r="B6929">
        <v>39</v>
      </c>
      <c r="C6929" t="s">
        <v>457</v>
      </c>
      <c r="D6929">
        <v>200</v>
      </c>
    </row>
    <row r="6930" spans="1:4" x14ac:dyDescent="0.25">
      <c r="A6930" t="s">
        <v>448</v>
      </c>
      <c r="B6930">
        <v>40</v>
      </c>
      <c r="C6930" t="s">
        <v>456</v>
      </c>
      <c r="D6930">
        <v>227</v>
      </c>
    </row>
    <row r="6931" spans="1:4" x14ac:dyDescent="0.25">
      <c r="A6931" t="s">
        <v>448</v>
      </c>
      <c r="B6931">
        <v>40</v>
      </c>
      <c r="C6931" t="s">
        <v>457</v>
      </c>
      <c r="D6931">
        <v>209</v>
      </c>
    </row>
    <row r="6932" spans="1:4" x14ac:dyDescent="0.25">
      <c r="A6932" t="s">
        <v>448</v>
      </c>
      <c r="B6932">
        <v>41</v>
      </c>
      <c r="C6932" t="s">
        <v>456</v>
      </c>
      <c r="D6932">
        <v>227</v>
      </c>
    </row>
    <row r="6933" spans="1:4" x14ac:dyDescent="0.25">
      <c r="A6933" t="s">
        <v>448</v>
      </c>
      <c r="B6933">
        <v>41</v>
      </c>
      <c r="C6933" t="s">
        <v>457</v>
      </c>
      <c r="D6933">
        <v>209</v>
      </c>
    </row>
    <row r="6934" spans="1:4" x14ac:dyDescent="0.25">
      <c r="A6934" t="s">
        <v>448</v>
      </c>
      <c r="B6934">
        <v>42</v>
      </c>
      <c r="C6934" t="s">
        <v>456</v>
      </c>
      <c r="D6934">
        <v>204</v>
      </c>
    </row>
    <row r="6935" spans="1:4" x14ac:dyDescent="0.25">
      <c r="A6935" t="s">
        <v>448</v>
      </c>
      <c r="B6935">
        <v>42</v>
      </c>
      <c r="C6935" t="s">
        <v>457</v>
      </c>
      <c r="D6935">
        <v>193</v>
      </c>
    </row>
    <row r="6936" spans="1:4" x14ac:dyDescent="0.25">
      <c r="A6936" t="s">
        <v>448</v>
      </c>
      <c r="B6936">
        <v>43</v>
      </c>
      <c r="C6936" t="s">
        <v>456</v>
      </c>
      <c r="D6936">
        <v>198</v>
      </c>
    </row>
    <row r="6937" spans="1:4" x14ac:dyDescent="0.25">
      <c r="A6937" t="s">
        <v>448</v>
      </c>
      <c r="B6937">
        <v>43</v>
      </c>
      <c r="C6937" t="s">
        <v>457</v>
      </c>
      <c r="D6937">
        <v>192</v>
      </c>
    </row>
    <row r="6938" spans="1:4" x14ac:dyDescent="0.25">
      <c r="A6938" t="s">
        <v>448</v>
      </c>
      <c r="B6938">
        <v>44</v>
      </c>
      <c r="C6938" t="s">
        <v>456</v>
      </c>
      <c r="D6938">
        <v>215</v>
      </c>
    </row>
    <row r="6939" spans="1:4" x14ac:dyDescent="0.25">
      <c r="A6939" t="s">
        <v>448</v>
      </c>
      <c r="B6939">
        <v>44</v>
      </c>
      <c r="C6939" t="s">
        <v>457</v>
      </c>
      <c r="D6939">
        <v>190</v>
      </c>
    </row>
    <row r="6940" spans="1:4" x14ac:dyDescent="0.25">
      <c r="A6940" t="s">
        <v>448</v>
      </c>
      <c r="B6940">
        <v>45</v>
      </c>
      <c r="C6940" t="s">
        <v>456</v>
      </c>
      <c r="D6940">
        <v>211</v>
      </c>
    </row>
    <row r="6941" spans="1:4" x14ac:dyDescent="0.25">
      <c r="A6941" t="s">
        <v>448</v>
      </c>
      <c r="B6941">
        <v>45</v>
      </c>
      <c r="C6941" t="s">
        <v>457</v>
      </c>
      <c r="D6941">
        <v>217</v>
      </c>
    </row>
    <row r="6942" spans="1:4" x14ac:dyDescent="0.25">
      <c r="A6942" t="s">
        <v>448</v>
      </c>
      <c r="B6942">
        <v>46</v>
      </c>
      <c r="C6942" t="s">
        <v>456</v>
      </c>
      <c r="D6942">
        <v>250</v>
      </c>
    </row>
    <row r="6943" spans="1:4" x14ac:dyDescent="0.25">
      <c r="A6943" t="s">
        <v>448</v>
      </c>
      <c r="B6943">
        <v>46</v>
      </c>
      <c r="C6943" t="s">
        <v>457</v>
      </c>
      <c r="D6943">
        <v>240</v>
      </c>
    </row>
    <row r="6944" spans="1:4" x14ac:dyDescent="0.25">
      <c r="A6944" t="s">
        <v>448</v>
      </c>
      <c r="B6944">
        <v>47</v>
      </c>
      <c r="C6944" t="s">
        <v>456</v>
      </c>
      <c r="D6944">
        <v>237</v>
      </c>
    </row>
    <row r="6945" spans="1:4" x14ac:dyDescent="0.25">
      <c r="A6945" t="s">
        <v>448</v>
      </c>
      <c r="B6945">
        <v>47</v>
      </c>
      <c r="C6945" t="s">
        <v>457</v>
      </c>
      <c r="D6945">
        <v>222</v>
      </c>
    </row>
    <row r="6946" spans="1:4" x14ac:dyDescent="0.25">
      <c r="A6946" t="s">
        <v>448</v>
      </c>
      <c r="B6946">
        <v>48</v>
      </c>
      <c r="C6946" t="s">
        <v>456</v>
      </c>
      <c r="D6946">
        <v>257</v>
      </c>
    </row>
    <row r="6947" spans="1:4" x14ac:dyDescent="0.25">
      <c r="A6947" t="s">
        <v>448</v>
      </c>
      <c r="B6947">
        <v>48</v>
      </c>
      <c r="C6947" t="s">
        <v>457</v>
      </c>
      <c r="D6947">
        <v>235</v>
      </c>
    </row>
    <row r="6948" spans="1:4" x14ac:dyDescent="0.25">
      <c r="A6948" t="s">
        <v>448</v>
      </c>
      <c r="B6948">
        <v>48</v>
      </c>
      <c r="C6948" t="s">
        <v>458</v>
      </c>
      <c r="D6948">
        <v>1</v>
      </c>
    </row>
    <row r="6949" spans="1:4" x14ac:dyDescent="0.25">
      <c r="A6949" t="s">
        <v>448</v>
      </c>
      <c r="B6949">
        <v>49</v>
      </c>
      <c r="C6949" t="s">
        <v>456</v>
      </c>
      <c r="D6949">
        <v>268</v>
      </c>
    </row>
    <row r="6950" spans="1:4" x14ac:dyDescent="0.25">
      <c r="A6950" t="s">
        <v>448</v>
      </c>
      <c r="B6950">
        <v>49</v>
      </c>
      <c r="C6950" t="s">
        <v>457</v>
      </c>
      <c r="D6950">
        <v>219</v>
      </c>
    </row>
    <row r="6951" spans="1:4" x14ac:dyDescent="0.25">
      <c r="A6951" t="s">
        <v>448</v>
      </c>
      <c r="B6951">
        <v>50</v>
      </c>
      <c r="C6951" t="s">
        <v>456</v>
      </c>
      <c r="D6951">
        <v>258</v>
      </c>
    </row>
    <row r="6952" spans="1:4" x14ac:dyDescent="0.25">
      <c r="A6952" t="s">
        <v>448</v>
      </c>
      <c r="B6952">
        <v>50</v>
      </c>
      <c r="C6952" t="s">
        <v>457</v>
      </c>
      <c r="D6952">
        <v>222</v>
      </c>
    </row>
    <row r="6953" spans="1:4" x14ac:dyDescent="0.25">
      <c r="A6953" t="s">
        <v>448</v>
      </c>
      <c r="B6953">
        <v>51</v>
      </c>
      <c r="C6953" t="s">
        <v>456</v>
      </c>
      <c r="D6953">
        <v>272</v>
      </c>
    </row>
    <row r="6954" spans="1:4" x14ac:dyDescent="0.25">
      <c r="A6954" t="s">
        <v>448</v>
      </c>
      <c r="B6954">
        <v>51</v>
      </c>
      <c r="C6954" t="s">
        <v>457</v>
      </c>
      <c r="D6954">
        <v>222</v>
      </c>
    </row>
    <row r="6955" spans="1:4" x14ac:dyDescent="0.25">
      <c r="A6955" t="s">
        <v>448</v>
      </c>
      <c r="B6955">
        <v>52</v>
      </c>
      <c r="C6955" t="s">
        <v>456</v>
      </c>
      <c r="D6955">
        <v>289</v>
      </c>
    </row>
    <row r="6956" spans="1:4" x14ac:dyDescent="0.25">
      <c r="A6956" t="s">
        <v>448</v>
      </c>
      <c r="B6956">
        <v>52</v>
      </c>
      <c r="C6956" t="s">
        <v>457</v>
      </c>
      <c r="D6956">
        <v>291</v>
      </c>
    </row>
    <row r="6957" spans="1:4" x14ac:dyDescent="0.25">
      <c r="A6957" t="s">
        <v>448</v>
      </c>
      <c r="B6957">
        <v>53</v>
      </c>
      <c r="C6957" t="s">
        <v>456</v>
      </c>
      <c r="D6957">
        <v>317</v>
      </c>
    </row>
    <row r="6958" spans="1:4" x14ac:dyDescent="0.25">
      <c r="A6958" t="s">
        <v>448</v>
      </c>
      <c r="B6958">
        <v>53</v>
      </c>
      <c r="C6958" t="s">
        <v>457</v>
      </c>
      <c r="D6958">
        <v>273</v>
      </c>
    </row>
    <row r="6959" spans="1:4" x14ac:dyDescent="0.25">
      <c r="A6959" t="s">
        <v>448</v>
      </c>
      <c r="B6959">
        <v>54</v>
      </c>
      <c r="C6959" t="s">
        <v>456</v>
      </c>
      <c r="D6959">
        <v>298</v>
      </c>
    </row>
    <row r="6960" spans="1:4" x14ac:dyDescent="0.25">
      <c r="A6960" t="s">
        <v>448</v>
      </c>
      <c r="B6960">
        <v>54</v>
      </c>
      <c r="C6960" t="s">
        <v>457</v>
      </c>
      <c r="D6960">
        <v>279</v>
      </c>
    </row>
    <row r="6961" spans="1:4" x14ac:dyDescent="0.25">
      <c r="A6961" t="s">
        <v>448</v>
      </c>
      <c r="B6961">
        <v>55</v>
      </c>
      <c r="C6961" t="s">
        <v>456</v>
      </c>
      <c r="D6961">
        <v>313</v>
      </c>
    </row>
    <row r="6962" spans="1:4" x14ac:dyDescent="0.25">
      <c r="A6962" t="s">
        <v>448</v>
      </c>
      <c r="B6962">
        <v>55</v>
      </c>
      <c r="C6962" t="s">
        <v>457</v>
      </c>
      <c r="D6962">
        <v>278</v>
      </c>
    </row>
    <row r="6963" spans="1:4" x14ac:dyDescent="0.25">
      <c r="A6963" t="s">
        <v>448</v>
      </c>
      <c r="B6963">
        <v>56</v>
      </c>
      <c r="C6963" t="s">
        <v>456</v>
      </c>
      <c r="D6963">
        <v>331</v>
      </c>
    </row>
    <row r="6964" spans="1:4" x14ac:dyDescent="0.25">
      <c r="A6964" t="s">
        <v>448</v>
      </c>
      <c r="B6964">
        <v>56</v>
      </c>
      <c r="C6964" t="s">
        <v>457</v>
      </c>
      <c r="D6964">
        <v>263</v>
      </c>
    </row>
    <row r="6965" spans="1:4" x14ac:dyDescent="0.25">
      <c r="A6965" t="s">
        <v>448</v>
      </c>
      <c r="B6965">
        <v>57</v>
      </c>
      <c r="C6965" t="s">
        <v>456</v>
      </c>
      <c r="D6965">
        <v>316</v>
      </c>
    </row>
    <row r="6966" spans="1:4" x14ac:dyDescent="0.25">
      <c r="A6966" t="s">
        <v>448</v>
      </c>
      <c r="B6966">
        <v>57</v>
      </c>
      <c r="C6966" t="s">
        <v>457</v>
      </c>
      <c r="D6966">
        <v>309</v>
      </c>
    </row>
    <row r="6967" spans="1:4" x14ac:dyDescent="0.25">
      <c r="A6967" t="s">
        <v>448</v>
      </c>
      <c r="B6967">
        <v>58</v>
      </c>
      <c r="C6967" t="s">
        <v>456</v>
      </c>
      <c r="D6967">
        <v>356</v>
      </c>
    </row>
    <row r="6968" spans="1:4" x14ac:dyDescent="0.25">
      <c r="A6968" t="s">
        <v>448</v>
      </c>
      <c r="B6968">
        <v>58</v>
      </c>
      <c r="C6968" t="s">
        <v>457</v>
      </c>
      <c r="D6968">
        <v>292</v>
      </c>
    </row>
    <row r="6969" spans="1:4" x14ac:dyDescent="0.25">
      <c r="A6969" t="s">
        <v>448</v>
      </c>
      <c r="B6969">
        <v>59</v>
      </c>
      <c r="C6969" t="s">
        <v>456</v>
      </c>
      <c r="D6969">
        <v>345</v>
      </c>
    </row>
    <row r="6970" spans="1:4" x14ac:dyDescent="0.25">
      <c r="A6970" t="s">
        <v>448</v>
      </c>
      <c r="B6970">
        <v>59</v>
      </c>
      <c r="C6970" t="s">
        <v>457</v>
      </c>
      <c r="D6970">
        <v>320</v>
      </c>
    </row>
    <row r="6971" spans="1:4" x14ac:dyDescent="0.25">
      <c r="A6971" t="s">
        <v>448</v>
      </c>
      <c r="B6971">
        <v>60</v>
      </c>
      <c r="C6971" t="s">
        <v>456</v>
      </c>
      <c r="D6971">
        <v>358</v>
      </c>
    </row>
    <row r="6972" spans="1:4" x14ac:dyDescent="0.25">
      <c r="A6972" t="s">
        <v>448</v>
      </c>
      <c r="B6972">
        <v>60</v>
      </c>
      <c r="C6972" t="s">
        <v>457</v>
      </c>
      <c r="D6972">
        <v>285</v>
      </c>
    </row>
    <row r="6973" spans="1:4" x14ac:dyDescent="0.25">
      <c r="A6973" t="s">
        <v>448</v>
      </c>
      <c r="B6973">
        <v>61</v>
      </c>
      <c r="C6973" t="s">
        <v>456</v>
      </c>
      <c r="D6973">
        <v>343</v>
      </c>
    </row>
    <row r="6974" spans="1:4" x14ac:dyDescent="0.25">
      <c r="A6974" t="s">
        <v>448</v>
      </c>
      <c r="B6974">
        <v>61</v>
      </c>
      <c r="C6974" t="s">
        <v>457</v>
      </c>
      <c r="D6974">
        <v>333</v>
      </c>
    </row>
    <row r="6975" spans="1:4" x14ac:dyDescent="0.25">
      <c r="A6975" t="s">
        <v>448</v>
      </c>
      <c r="B6975">
        <v>62</v>
      </c>
      <c r="C6975" t="s">
        <v>456</v>
      </c>
      <c r="D6975">
        <v>377</v>
      </c>
    </row>
    <row r="6976" spans="1:4" x14ac:dyDescent="0.25">
      <c r="A6976" t="s">
        <v>448</v>
      </c>
      <c r="B6976">
        <v>62</v>
      </c>
      <c r="C6976" t="s">
        <v>457</v>
      </c>
      <c r="D6976">
        <v>311</v>
      </c>
    </row>
    <row r="6977" spans="1:4" x14ac:dyDescent="0.25">
      <c r="A6977" t="s">
        <v>448</v>
      </c>
      <c r="B6977">
        <v>63</v>
      </c>
      <c r="C6977" t="s">
        <v>456</v>
      </c>
      <c r="D6977">
        <v>329</v>
      </c>
    </row>
    <row r="6978" spans="1:4" x14ac:dyDescent="0.25">
      <c r="A6978" t="s">
        <v>448</v>
      </c>
      <c r="B6978">
        <v>63</v>
      </c>
      <c r="C6978" t="s">
        <v>457</v>
      </c>
      <c r="D6978">
        <v>339</v>
      </c>
    </row>
    <row r="6979" spans="1:4" x14ac:dyDescent="0.25">
      <c r="A6979" t="s">
        <v>448</v>
      </c>
      <c r="B6979">
        <v>64</v>
      </c>
      <c r="C6979" t="s">
        <v>456</v>
      </c>
      <c r="D6979">
        <v>337</v>
      </c>
    </row>
    <row r="6980" spans="1:4" x14ac:dyDescent="0.25">
      <c r="A6980" t="s">
        <v>448</v>
      </c>
      <c r="B6980">
        <v>64</v>
      </c>
      <c r="C6980" t="s">
        <v>457</v>
      </c>
      <c r="D6980">
        <v>319</v>
      </c>
    </row>
    <row r="6981" spans="1:4" x14ac:dyDescent="0.25">
      <c r="A6981" t="s">
        <v>448</v>
      </c>
      <c r="B6981">
        <v>65</v>
      </c>
      <c r="C6981" t="s">
        <v>456</v>
      </c>
      <c r="D6981">
        <v>304</v>
      </c>
    </row>
    <row r="6982" spans="1:4" x14ac:dyDescent="0.25">
      <c r="A6982" t="s">
        <v>448</v>
      </c>
      <c r="B6982">
        <v>65</v>
      </c>
      <c r="C6982" t="s">
        <v>457</v>
      </c>
      <c r="D6982">
        <v>310</v>
      </c>
    </row>
    <row r="6983" spans="1:4" x14ac:dyDescent="0.25">
      <c r="A6983" t="s">
        <v>448</v>
      </c>
      <c r="B6983">
        <v>66</v>
      </c>
      <c r="C6983" t="s">
        <v>456</v>
      </c>
      <c r="D6983">
        <v>303</v>
      </c>
    </row>
    <row r="6984" spans="1:4" x14ac:dyDescent="0.25">
      <c r="A6984" t="s">
        <v>448</v>
      </c>
      <c r="B6984">
        <v>66</v>
      </c>
      <c r="C6984" t="s">
        <v>457</v>
      </c>
      <c r="D6984">
        <v>280</v>
      </c>
    </row>
    <row r="6985" spans="1:4" x14ac:dyDescent="0.25">
      <c r="A6985" t="s">
        <v>448</v>
      </c>
      <c r="B6985">
        <v>67</v>
      </c>
      <c r="C6985" t="s">
        <v>456</v>
      </c>
      <c r="D6985">
        <v>289</v>
      </c>
    </row>
    <row r="6986" spans="1:4" x14ac:dyDescent="0.25">
      <c r="A6986" t="s">
        <v>448</v>
      </c>
      <c r="B6986">
        <v>67</v>
      </c>
      <c r="C6986" t="s">
        <v>457</v>
      </c>
      <c r="D6986">
        <v>286</v>
      </c>
    </row>
    <row r="6987" spans="1:4" x14ac:dyDescent="0.25">
      <c r="A6987" t="s">
        <v>448</v>
      </c>
      <c r="B6987">
        <v>68</v>
      </c>
      <c r="C6987" t="s">
        <v>456</v>
      </c>
      <c r="D6987">
        <v>291</v>
      </c>
    </row>
    <row r="6988" spans="1:4" x14ac:dyDescent="0.25">
      <c r="A6988" t="s">
        <v>448</v>
      </c>
      <c r="B6988">
        <v>68</v>
      </c>
      <c r="C6988" t="s">
        <v>457</v>
      </c>
      <c r="D6988">
        <v>287</v>
      </c>
    </row>
    <row r="6989" spans="1:4" x14ac:dyDescent="0.25">
      <c r="A6989" t="s">
        <v>448</v>
      </c>
      <c r="B6989">
        <v>69</v>
      </c>
      <c r="C6989" t="s">
        <v>456</v>
      </c>
      <c r="D6989">
        <v>315</v>
      </c>
    </row>
    <row r="6990" spans="1:4" x14ac:dyDescent="0.25">
      <c r="A6990" t="s">
        <v>448</v>
      </c>
      <c r="B6990">
        <v>69</v>
      </c>
      <c r="C6990" t="s">
        <v>457</v>
      </c>
      <c r="D6990">
        <v>288</v>
      </c>
    </row>
    <row r="6991" spans="1:4" x14ac:dyDescent="0.25">
      <c r="A6991" t="s">
        <v>448</v>
      </c>
      <c r="B6991">
        <v>70</v>
      </c>
      <c r="C6991" t="s">
        <v>456</v>
      </c>
      <c r="D6991">
        <v>252</v>
      </c>
    </row>
    <row r="6992" spans="1:4" x14ac:dyDescent="0.25">
      <c r="A6992" t="s">
        <v>448</v>
      </c>
      <c r="B6992">
        <v>70</v>
      </c>
      <c r="C6992" t="s">
        <v>457</v>
      </c>
      <c r="D6992">
        <v>236</v>
      </c>
    </row>
    <row r="6993" spans="1:4" x14ac:dyDescent="0.25">
      <c r="A6993" t="s">
        <v>448</v>
      </c>
      <c r="B6993">
        <v>71</v>
      </c>
      <c r="C6993" t="s">
        <v>456</v>
      </c>
      <c r="D6993">
        <v>225</v>
      </c>
    </row>
    <row r="6994" spans="1:4" x14ac:dyDescent="0.25">
      <c r="A6994" t="s">
        <v>448</v>
      </c>
      <c r="B6994">
        <v>71</v>
      </c>
      <c r="C6994" t="s">
        <v>457</v>
      </c>
      <c r="D6994">
        <v>197</v>
      </c>
    </row>
    <row r="6995" spans="1:4" x14ac:dyDescent="0.25">
      <c r="A6995" t="s">
        <v>448</v>
      </c>
      <c r="B6995">
        <v>72</v>
      </c>
      <c r="C6995" t="s">
        <v>456</v>
      </c>
      <c r="D6995">
        <v>235</v>
      </c>
    </row>
    <row r="6996" spans="1:4" x14ac:dyDescent="0.25">
      <c r="A6996" t="s">
        <v>448</v>
      </c>
      <c r="B6996">
        <v>72</v>
      </c>
      <c r="C6996" t="s">
        <v>457</v>
      </c>
      <c r="D6996">
        <v>202</v>
      </c>
    </row>
    <row r="6997" spans="1:4" x14ac:dyDescent="0.25">
      <c r="A6997" t="s">
        <v>448</v>
      </c>
      <c r="B6997">
        <v>73</v>
      </c>
      <c r="C6997" t="s">
        <v>456</v>
      </c>
      <c r="D6997">
        <v>208</v>
      </c>
    </row>
    <row r="6998" spans="1:4" x14ac:dyDescent="0.25">
      <c r="A6998" t="s">
        <v>448</v>
      </c>
      <c r="B6998">
        <v>73</v>
      </c>
      <c r="C6998" t="s">
        <v>457</v>
      </c>
      <c r="D6998">
        <v>224</v>
      </c>
    </row>
    <row r="6999" spans="1:4" x14ac:dyDescent="0.25">
      <c r="A6999" t="s">
        <v>448</v>
      </c>
      <c r="B6999">
        <v>74</v>
      </c>
      <c r="C6999" t="s">
        <v>456</v>
      </c>
      <c r="D6999">
        <v>204</v>
      </c>
    </row>
    <row r="7000" spans="1:4" x14ac:dyDescent="0.25">
      <c r="A7000" t="s">
        <v>448</v>
      </c>
      <c r="B7000">
        <v>74</v>
      </c>
      <c r="C7000" t="s">
        <v>457</v>
      </c>
      <c r="D7000">
        <v>198</v>
      </c>
    </row>
    <row r="7001" spans="1:4" x14ac:dyDescent="0.25">
      <c r="A7001" t="s">
        <v>448</v>
      </c>
      <c r="B7001">
        <v>75</v>
      </c>
      <c r="C7001" t="s">
        <v>456</v>
      </c>
      <c r="D7001">
        <v>169</v>
      </c>
    </row>
    <row r="7002" spans="1:4" x14ac:dyDescent="0.25">
      <c r="A7002" t="s">
        <v>448</v>
      </c>
      <c r="B7002">
        <v>75</v>
      </c>
      <c r="C7002" t="s">
        <v>457</v>
      </c>
      <c r="D7002">
        <v>175</v>
      </c>
    </row>
    <row r="7003" spans="1:4" x14ac:dyDescent="0.25">
      <c r="A7003" t="s">
        <v>448</v>
      </c>
      <c r="B7003">
        <v>76</v>
      </c>
      <c r="C7003" t="s">
        <v>456</v>
      </c>
      <c r="D7003">
        <v>179</v>
      </c>
    </row>
    <row r="7004" spans="1:4" x14ac:dyDescent="0.25">
      <c r="A7004" t="s">
        <v>448</v>
      </c>
      <c r="B7004">
        <v>76</v>
      </c>
      <c r="C7004" t="s">
        <v>457</v>
      </c>
      <c r="D7004">
        <v>129</v>
      </c>
    </row>
    <row r="7005" spans="1:4" x14ac:dyDescent="0.25">
      <c r="A7005" t="s">
        <v>448</v>
      </c>
      <c r="B7005">
        <v>77</v>
      </c>
      <c r="C7005" t="s">
        <v>456</v>
      </c>
      <c r="D7005">
        <v>153</v>
      </c>
    </row>
    <row r="7006" spans="1:4" x14ac:dyDescent="0.25">
      <c r="A7006" t="s">
        <v>448</v>
      </c>
      <c r="B7006">
        <v>77</v>
      </c>
      <c r="C7006" t="s">
        <v>457</v>
      </c>
      <c r="D7006">
        <v>132</v>
      </c>
    </row>
    <row r="7007" spans="1:4" x14ac:dyDescent="0.25">
      <c r="A7007" t="s">
        <v>448</v>
      </c>
      <c r="B7007">
        <v>78</v>
      </c>
      <c r="C7007" t="s">
        <v>456</v>
      </c>
      <c r="D7007">
        <v>143</v>
      </c>
    </row>
    <row r="7008" spans="1:4" x14ac:dyDescent="0.25">
      <c r="A7008" t="s">
        <v>448</v>
      </c>
      <c r="B7008">
        <v>78</v>
      </c>
      <c r="C7008" t="s">
        <v>457</v>
      </c>
      <c r="D7008">
        <v>116</v>
      </c>
    </row>
    <row r="7009" spans="1:4" x14ac:dyDescent="0.25">
      <c r="A7009" t="s">
        <v>448</v>
      </c>
      <c r="B7009">
        <v>79</v>
      </c>
      <c r="C7009" t="s">
        <v>456</v>
      </c>
      <c r="D7009">
        <v>145</v>
      </c>
    </row>
    <row r="7010" spans="1:4" x14ac:dyDescent="0.25">
      <c r="A7010" t="s">
        <v>448</v>
      </c>
      <c r="B7010">
        <v>79</v>
      </c>
      <c r="C7010" t="s">
        <v>457</v>
      </c>
      <c r="D7010">
        <v>114</v>
      </c>
    </row>
    <row r="7011" spans="1:4" x14ac:dyDescent="0.25">
      <c r="A7011" t="s">
        <v>448</v>
      </c>
      <c r="B7011">
        <v>80</v>
      </c>
      <c r="C7011" t="s">
        <v>456</v>
      </c>
      <c r="D7011">
        <v>113</v>
      </c>
    </row>
    <row r="7012" spans="1:4" x14ac:dyDescent="0.25">
      <c r="A7012" t="s">
        <v>448</v>
      </c>
      <c r="B7012">
        <v>80</v>
      </c>
      <c r="C7012" t="s">
        <v>457</v>
      </c>
      <c r="D7012">
        <v>102</v>
      </c>
    </row>
    <row r="7013" spans="1:4" x14ac:dyDescent="0.25">
      <c r="A7013" t="s">
        <v>448</v>
      </c>
      <c r="B7013">
        <v>81</v>
      </c>
      <c r="C7013" t="s">
        <v>456</v>
      </c>
      <c r="D7013">
        <v>145</v>
      </c>
    </row>
    <row r="7014" spans="1:4" x14ac:dyDescent="0.25">
      <c r="A7014" t="s">
        <v>448</v>
      </c>
      <c r="B7014">
        <v>81</v>
      </c>
      <c r="C7014" t="s">
        <v>457</v>
      </c>
      <c r="D7014">
        <v>117</v>
      </c>
    </row>
    <row r="7015" spans="1:4" x14ac:dyDescent="0.25">
      <c r="A7015" t="s">
        <v>448</v>
      </c>
      <c r="B7015">
        <v>82</v>
      </c>
      <c r="C7015" t="s">
        <v>456</v>
      </c>
      <c r="D7015">
        <v>128</v>
      </c>
    </row>
    <row r="7016" spans="1:4" x14ac:dyDescent="0.25">
      <c r="A7016" t="s">
        <v>448</v>
      </c>
      <c r="B7016">
        <v>82</v>
      </c>
      <c r="C7016" t="s">
        <v>457</v>
      </c>
      <c r="D7016">
        <v>90</v>
      </c>
    </row>
    <row r="7017" spans="1:4" x14ac:dyDescent="0.25">
      <c r="A7017" t="s">
        <v>448</v>
      </c>
      <c r="B7017">
        <v>82</v>
      </c>
      <c r="C7017" t="s">
        <v>458</v>
      </c>
      <c r="D7017">
        <v>1</v>
      </c>
    </row>
    <row r="7018" spans="1:4" x14ac:dyDescent="0.25">
      <c r="A7018" t="s">
        <v>448</v>
      </c>
      <c r="B7018">
        <v>83</v>
      </c>
      <c r="C7018" t="s">
        <v>456</v>
      </c>
      <c r="D7018">
        <v>96</v>
      </c>
    </row>
    <row r="7019" spans="1:4" x14ac:dyDescent="0.25">
      <c r="A7019" t="s">
        <v>448</v>
      </c>
      <c r="B7019">
        <v>83</v>
      </c>
      <c r="C7019" t="s">
        <v>457</v>
      </c>
      <c r="D7019">
        <v>82</v>
      </c>
    </row>
    <row r="7020" spans="1:4" x14ac:dyDescent="0.25">
      <c r="A7020" t="s">
        <v>448</v>
      </c>
      <c r="B7020">
        <v>84</v>
      </c>
      <c r="C7020" t="s">
        <v>456</v>
      </c>
      <c r="D7020">
        <v>139</v>
      </c>
    </row>
    <row r="7021" spans="1:4" x14ac:dyDescent="0.25">
      <c r="A7021" t="s">
        <v>448</v>
      </c>
      <c r="B7021">
        <v>84</v>
      </c>
      <c r="C7021" t="s">
        <v>457</v>
      </c>
      <c r="D7021">
        <v>82</v>
      </c>
    </row>
    <row r="7022" spans="1:4" x14ac:dyDescent="0.25">
      <c r="A7022" t="s">
        <v>448</v>
      </c>
      <c r="B7022">
        <v>85</v>
      </c>
      <c r="C7022" t="s">
        <v>456</v>
      </c>
      <c r="D7022">
        <v>96</v>
      </c>
    </row>
    <row r="7023" spans="1:4" x14ac:dyDescent="0.25">
      <c r="A7023" t="s">
        <v>448</v>
      </c>
      <c r="B7023">
        <v>85</v>
      </c>
      <c r="C7023" t="s">
        <v>457</v>
      </c>
      <c r="D7023">
        <v>68</v>
      </c>
    </row>
    <row r="7024" spans="1:4" x14ac:dyDescent="0.25">
      <c r="A7024" t="s">
        <v>448</v>
      </c>
      <c r="B7024">
        <v>86</v>
      </c>
      <c r="C7024" t="s">
        <v>456</v>
      </c>
      <c r="D7024">
        <v>118</v>
      </c>
    </row>
    <row r="7025" spans="1:4" x14ac:dyDescent="0.25">
      <c r="A7025" t="s">
        <v>448</v>
      </c>
      <c r="B7025">
        <v>86</v>
      </c>
      <c r="C7025" t="s">
        <v>457</v>
      </c>
      <c r="D7025">
        <v>75</v>
      </c>
    </row>
    <row r="7026" spans="1:4" x14ac:dyDescent="0.25">
      <c r="A7026" t="s">
        <v>448</v>
      </c>
      <c r="B7026">
        <v>87</v>
      </c>
      <c r="C7026" t="s">
        <v>456</v>
      </c>
      <c r="D7026">
        <v>123</v>
      </c>
    </row>
    <row r="7027" spans="1:4" x14ac:dyDescent="0.25">
      <c r="A7027" t="s">
        <v>448</v>
      </c>
      <c r="B7027">
        <v>87</v>
      </c>
      <c r="C7027" t="s">
        <v>457</v>
      </c>
      <c r="D7027">
        <v>71</v>
      </c>
    </row>
    <row r="7028" spans="1:4" x14ac:dyDescent="0.25">
      <c r="A7028" t="s">
        <v>448</v>
      </c>
      <c r="B7028">
        <v>88</v>
      </c>
      <c r="C7028" t="s">
        <v>456</v>
      </c>
      <c r="D7028">
        <v>88</v>
      </c>
    </row>
    <row r="7029" spans="1:4" x14ac:dyDescent="0.25">
      <c r="A7029" t="s">
        <v>448</v>
      </c>
      <c r="B7029">
        <v>88</v>
      </c>
      <c r="C7029" t="s">
        <v>457</v>
      </c>
      <c r="D7029">
        <v>60</v>
      </c>
    </row>
    <row r="7030" spans="1:4" x14ac:dyDescent="0.25">
      <c r="A7030" t="s">
        <v>448</v>
      </c>
      <c r="B7030">
        <v>89</v>
      </c>
      <c r="C7030" t="s">
        <v>456</v>
      </c>
      <c r="D7030">
        <v>83</v>
      </c>
    </row>
    <row r="7031" spans="1:4" x14ac:dyDescent="0.25">
      <c r="A7031" t="s">
        <v>448</v>
      </c>
      <c r="B7031">
        <v>89</v>
      </c>
      <c r="C7031" t="s">
        <v>457</v>
      </c>
      <c r="D7031">
        <v>50</v>
      </c>
    </row>
    <row r="7032" spans="1:4" x14ac:dyDescent="0.25">
      <c r="A7032" t="s">
        <v>448</v>
      </c>
      <c r="B7032">
        <v>90</v>
      </c>
      <c r="C7032" t="s">
        <v>456</v>
      </c>
      <c r="D7032">
        <v>78</v>
      </c>
    </row>
    <row r="7033" spans="1:4" x14ac:dyDescent="0.25">
      <c r="A7033" t="s">
        <v>448</v>
      </c>
      <c r="B7033">
        <v>90</v>
      </c>
      <c r="C7033" t="s">
        <v>457</v>
      </c>
      <c r="D7033">
        <v>47</v>
      </c>
    </row>
    <row r="7034" spans="1:4" x14ac:dyDescent="0.25">
      <c r="A7034" t="s">
        <v>448</v>
      </c>
      <c r="B7034">
        <v>91</v>
      </c>
      <c r="C7034" t="s">
        <v>456</v>
      </c>
      <c r="D7034">
        <v>67</v>
      </c>
    </row>
    <row r="7035" spans="1:4" x14ac:dyDescent="0.25">
      <c r="A7035" t="s">
        <v>448</v>
      </c>
      <c r="B7035">
        <v>91</v>
      </c>
      <c r="C7035" t="s">
        <v>457</v>
      </c>
      <c r="D7035">
        <v>34</v>
      </c>
    </row>
    <row r="7036" spans="1:4" x14ac:dyDescent="0.25">
      <c r="A7036" t="s">
        <v>448</v>
      </c>
      <c r="B7036">
        <v>92</v>
      </c>
      <c r="C7036" t="s">
        <v>456</v>
      </c>
      <c r="D7036">
        <v>50</v>
      </c>
    </row>
    <row r="7037" spans="1:4" x14ac:dyDescent="0.25">
      <c r="A7037" t="s">
        <v>448</v>
      </c>
      <c r="B7037">
        <v>92</v>
      </c>
      <c r="C7037" t="s">
        <v>457</v>
      </c>
      <c r="D7037">
        <v>30</v>
      </c>
    </row>
    <row r="7038" spans="1:4" x14ac:dyDescent="0.25">
      <c r="A7038" t="s">
        <v>448</v>
      </c>
      <c r="B7038">
        <v>93</v>
      </c>
      <c r="C7038" t="s">
        <v>456</v>
      </c>
      <c r="D7038">
        <v>60</v>
      </c>
    </row>
    <row r="7039" spans="1:4" x14ac:dyDescent="0.25">
      <c r="A7039" t="s">
        <v>448</v>
      </c>
      <c r="B7039">
        <v>93</v>
      </c>
      <c r="C7039" t="s">
        <v>457</v>
      </c>
      <c r="D7039">
        <v>32</v>
      </c>
    </row>
    <row r="7040" spans="1:4" x14ac:dyDescent="0.25">
      <c r="A7040" t="s">
        <v>448</v>
      </c>
      <c r="B7040">
        <v>94</v>
      </c>
      <c r="C7040" t="s">
        <v>456</v>
      </c>
      <c r="D7040">
        <v>39</v>
      </c>
    </row>
    <row r="7041" spans="1:4" x14ac:dyDescent="0.25">
      <c r="A7041" t="s">
        <v>448</v>
      </c>
      <c r="B7041">
        <v>94</v>
      </c>
      <c r="C7041" t="s">
        <v>457</v>
      </c>
      <c r="D7041">
        <v>23</v>
      </c>
    </row>
    <row r="7042" spans="1:4" x14ac:dyDescent="0.25">
      <c r="A7042" t="s">
        <v>448</v>
      </c>
      <c r="B7042">
        <v>95</v>
      </c>
      <c r="C7042" t="s">
        <v>456</v>
      </c>
      <c r="D7042">
        <v>35</v>
      </c>
    </row>
    <row r="7043" spans="1:4" x14ac:dyDescent="0.25">
      <c r="A7043" t="s">
        <v>448</v>
      </c>
      <c r="B7043">
        <v>95</v>
      </c>
      <c r="C7043" t="s">
        <v>457</v>
      </c>
      <c r="D7043">
        <v>20</v>
      </c>
    </row>
    <row r="7044" spans="1:4" x14ac:dyDescent="0.25">
      <c r="A7044" t="s">
        <v>448</v>
      </c>
      <c r="B7044">
        <v>96</v>
      </c>
      <c r="C7044" t="s">
        <v>456</v>
      </c>
      <c r="D7044">
        <v>20</v>
      </c>
    </row>
    <row r="7045" spans="1:4" x14ac:dyDescent="0.25">
      <c r="A7045" t="s">
        <v>448</v>
      </c>
      <c r="B7045">
        <v>96</v>
      </c>
      <c r="C7045" t="s">
        <v>457</v>
      </c>
      <c r="D7045">
        <v>10</v>
      </c>
    </row>
    <row r="7046" spans="1:4" x14ac:dyDescent="0.25">
      <c r="A7046" t="s">
        <v>448</v>
      </c>
      <c r="B7046">
        <v>97</v>
      </c>
      <c r="C7046" t="s">
        <v>456</v>
      </c>
      <c r="D7046">
        <v>21</v>
      </c>
    </row>
    <row r="7047" spans="1:4" x14ac:dyDescent="0.25">
      <c r="A7047" t="s">
        <v>448</v>
      </c>
      <c r="B7047">
        <v>97</v>
      </c>
      <c r="C7047" t="s">
        <v>457</v>
      </c>
      <c r="D7047">
        <v>4</v>
      </c>
    </row>
    <row r="7048" spans="1:4" x14ac:dyDescent="0.25">
      <c r="A7048" t="s">
        <v>448</v>
      </c>
      <c r="B7048">
        <v>98</v>
      </c>
      <c r="C7048" t="s">
        <v>456</v>
      </c>
      <c r="D7048">
        <v>19</v>
      </c>
    </row>
    <row r="7049" spans="1:4" x14ac:dyDescent="0.25">
      <c r="A7049" t="s">
        <v>448</v>
      </c>
      <c r="B7049">
        <v>98</v>
      </c>
      <c r="C7049" t="s">
        <v>457</v>
      </c>
      <c r="D7049">
        <v>4</v>
      </c>
    </row>
    <row r="7050" spans="1:4" x14ac:dyDescent="0.25">
      <c r="A7050" t="s">
        <v>448</v>
      </c>
      <c r="B7050">
        <v>99</v>
      </c>
      <c r="C7050" t="s">
        <v>456</v>
      </c>
      <c r="D7050">
        <v>13</v>
      </c>
    </row>
    <row r="7051" spans="1:4" x14ac:dyDescent="0.25">
      <c r="A7051" t="s">
        <v>448</v>
      </c>
      <c r="B7051">
        <v>99</v>
      </c>
      <c r="C7051" t="s">
        <v>457</v>
      </c>
      <c r="D7051">
        <v>2</v>
      </c>
    </row>
    <row r="7052" spans="1:4" x14ac:dyDescent="0.25">
      <c r="A7052" t="s">
        <v>449</v>
      </c>
      <c r="B7052">
        <v>100</v>
      </c>
      <c r="C7052" t="s">
        <v>456</v>
      </c>
      <c r="D7052">
        <v>12</v>
      </c>
    </row>
    <row r="7053" spans="1:4" x14ac:dyDescent="0.25">
      <c r="A7053" t="s">
        <v>449</v>
      </c>
      <c r="B7053">
        <v>100</v>
      </c>
      <c r="C7053" t="s">
        <v>457</v>
      </c>
      <c r="D7053">
        <v>4</v>
      </c>
    </row>
    <row r="7054" spans="1:4" x14ac:dyDescent="0.25">
      <c r="A7054" t="s">
        <v>449</v>
      </c>
      <c r="B7054">
        <v>101</v>
      </c>
      <c r="C7054" t="s">
        <v>456</v>
      </c>
      <c r="D7054">
        <v>5</v>
      </c>
    </row>
    <row r="7055" spans="1:4" x14ac:dyDescent="0.25">
      <c r="A7055" t="s">
        <v>449</v>
      </c>
      <c r="B7055">
        <v>102</v>
      </c>
      <c r="C7055" t="s">
        <v>456</v>
      </c>
      <c r="D7055">
        <v>3</v>
      </c>
    </row>
    <row r="7056" spans="1:4" x14ac:dyDescent="0.25">
      <c r="A7056" t="s">
        <v>449</v>
      </c>
      <c r="B7056">
        <v>103</v>
      </c>
      <c r="C7056" t="s">
        <v>456</v>
      </c>
      <c r="D7056">
        <v>2</v>
      </c>
    </row>
    <row r="7057" spans="1:4" x14ac:dyDescent="0.25">
      <c r="A7057" t="s">
        <v>449</v>
      </c>
      <c r="B7057">
        <v>104</v>
      </c>
      <c r="C7057" t="s">
        <v>456</v>
      </c>
      <c r="D7057">
        <v>1</v>
      </c>
    </row>
    <row r="7058" spans="1:4" x14ac:dyDescent="0.25">
      <c r="A7058" t="s">
        <v>449</v>
      </c>
      <c r="B7058">
        <v>105</v>
      </c>
      <c r="C7058" t="s">
        <v>456</v>
      </c>
      <c r="D7058">
        <v>1</v>
      </c>
    </row>
    <row r="7059" spans="1:4" x14ac:dyDescent="0.25">
      <c r="A7059" t="s">
        <v>449</v>
      </c>
      <c r="B7059">
        <v>107</v>
      </c>
      <c r="C7059" t="s">
        <v>457</v>
      </c>
      <c r="D7059">
        <v>1</v>
      </c>
    </row>
    <row r="7060" spans="1:4" x14ac:dyDescent="0.25">
      <c r="A7060" t="s">
        <v>449</v>
      </c>
      <c r="B7060">
        <v>110</v>
      </c>
      <c r="C7060" t="s">
        <v>457</v>
      </c>
      <c r="D7060">
        <v>1</v>
      </c>
    </row>
    <row r="7061" spans="1:4" x14ac:dyDescent="0.25">
      <c r="A7061" t="s">
        <v>449</v>
      </c>
      <c r="B7061">
        <v>18</v>
      </c>
      <c r="C7061" t="s">
        <v>456</v>
      </c>
      <c r="D7061">
        <v>1045</v>
      </c>
    </row>
    <row r="7062" spans="1:4" x14ac:dyDescent="0.25">
      <c r="A7062" t="s">
        <v>449</v>
      </c>
      <c r="B7062">
        <v>18</v>
      </c>
      <c r="C7062" t="s">
        <v>457</v>
      </c>
      <c r="D7062">
        <v>936</v>
      </c>
    </row>
    <row r="7063" spans="1:4" x14ac:dyDescent="0.25">
      <c r="A7063" t="s">
        <v>449</v>
      </c>
      <c r="B7063">
        <v>19</v>
      </c>
      <c r="C7063" t="s">
        <v>456</v>
      </c>
      <c r="D7063">
        <v>1334</v>
      </c>
    </row>
    <row r="7064" spans="1:4" x14ac:dyDescent="0.25">
      <c r="A7064" t="s">
        <v>449</v>
      </c>
      <c r="B7064">
        <v>19</v>
      </c>
      <c r="C7064" t="s">
        <v>457</v>
      </c>
      <c r="D7064">
        <v>1053</v>
      </c>
    </row>
    <row r="7065" spans="1:4" x14ac:dyDescent="0.25">
      <c r="A7065" t="s">
        <v>449</v>
      </c>
      <c r="B7065">
        <v>20</v>
      </c>
      <c r="C7065" t="s">
        <v>456</v>
      </c>
      <c r="D7065">
        <v>1502</v>
      </c>
    </row>
    <row r="7066" spans="1:4" x14ac:dyDescent="0.25">
      <c r="A7066" t="s">
        <v>449</v>
      </c>
      <c r="B7066">
        <v>20</v>
      </c>
      <c r="C7066" t="s">
        <v>457</v>
      </c>
      <c r="D7066">
        <v>1120</v>
      </c>
    </row>
    <row r="7067" spans="1:4" x14ac:dyDescent="0.25">
      <c r="A7067" t="s">
        <v>449</v>
      </c>
      <c r="B7067">
        <v>21</v>
      </c>
      <c r="C7067" t="s">
        <v>456</v>
      </c>
      <c r="D7067">
        <v>1503</v>
      </c>
    </row>
    <row r="7068" spans="1:4" x14ac:dyDescent="0.25">
      <c r="A7068" t="s">
        <v>449</v>
      </c>
      <c r="B7068">
        <v>21</v>
      </c>
      <c r="C7068" t="s">
        <v>457</v>
      </c>
      <c r="D7068">
        <v>1282</v>
      </c>
    </row>
    <row r="7069" spans="1:4" x14ac:dyDescent="0.25">
      <c r="A7069" t="s">
        <v>449</v>
      </c>
      <c r="B7069">
        <v>22</v>
      </c>
      <c r="C7069" t="s">
        <v>456</v>
      </c>
      <c r="D7069">
        <v>1516</v>
      </c>
    </row>
    <row r="7070" spans="1:4" x14ac:dyDescent="0.25">
      <c r="A7070" t="s">
        <v>449</v>
      </c>
      <c r="B7070">
        <v>22</v>
      </c>
      <c r="C7070" t="s">
        <v>457</v>
      </c>
      <c r="D7070">
        <v>1334</v>
      </c>
    </row>
    <row r="7071" spans="1:4" x14ac:dyDescent="0.25">
      <c r="A7071" t="s">
        <v>449</v>
      </c>
      <c r="B7071">
        <v>23</v>
      </c>
      <c r="C7071" t="s">
        <v>456</v>
      </c>
      <c r="D7071">
        <v>1307</v>
      </c>
    </row>
    <row r="7072" spans="1:4" x14ac:dyDescent="0.25">
      <c r="A7072" t="s">
        <v>449</v>
      </c>
      <c r="B7072">
        <v>23</v>
      </c>
      <c r="C7072" t="s">
        <v>457</v>
      </c>
      <c r="D7072">
        <v>1286</v>
      </c>
    </row>
    <row r="7073" spans="1:4" x14ac:dyDescent="0.25">
      <c r="A7073" t="s">
        <v>449</v>
      </c>
      <c r="B7073">
        <v>24</v>
      </c>
      <c r="C7073" t="s">
        <v>456</v>
      </c>
      <c r="D7073">
        <v>1339</v>
      </c>
    </row>
    <row r="7074" spans="1:4" x14ac:dyDescent="0.25">
      <c r="A7074" t="s">
        <v>449</v>
      </c>
      <c r="B7074">
        <v>24</v>
      </c>
      <c r="C7074" t="s">
        <v>457</v>
      </c>
      <c r="D7074">
        <v>1292</v>
      </c>
    </row>
    <row r="7075" spans="1:4" x14ac:dyDescent="0.25">
      <c r="A7075" t="s">
        <v>449</v>
      </c>
      <c r="B7075">
        <v>25</v>
      </c>
      <c r="C7075" t="s">
        <v>456</v>
      </c>
      <c r="D7075">
        <v>1288</v>
      </c>
    </row>
    <row r="7076" spans="1:4" x14ac:dyDescent="0.25">
      <c r="A7076" t="s">
        <v>449</v>
      </c>
      <c r="B7076">
        <v>25</v>
      </c>
      <c r="C7076" t="s">
        <v>457</v>
      </c>
      <c r="D7076">
        <v>1176</v>
      </c>
    </row>
    <row r="7077" spans="1:4" x14ac:dyDescent="0.25">
      <c r="A7077" t="s">
        <v>449</v>
      </c>
      <c r="B7077">
        <v>26</v>
      </c>
      <c r="C7077" t="s">
        <v>456</v>
      </c>
      <c r="D7077">
        <v>1242</v>
      </c>
    </row>
    <row r="7078" spans="1:4" x14ac:dyDescent="0.25">
      <c r="A7078" t="s">
        <v>449</v>
      </c>
      <c r="B7078">
        <v>26</v>
      </c>
      <c r="C7078" t="s">
        <v>457</v>
      </c>
      <c r="D7078">
        <v>1208</v>
      </c>
    </row>
    <row r="7079" spans="1:4" x14ac:dyDescent="0.25">
      <c r="A7079" t="s">
        <v>449</v>
      </c>
      <c r="B7079">
        <v>27</v>
      </c>
      <c r="C7079" t="s">
        <v>456</v>
      </c>
      <c r="D7079">
        <v>1213</v>
      </c>
    </row>
    <row r="7080" spans="1:4" x14ac:dyDescent="0.25">
      <c r="A7080" t="s">
        <v>449</v>
      </c>
      <c r="B7080">
        <v>27</v>
      </c>
      <c r="C7080" t="s">
        <v>457</v>
      </c>
      <c r="D7080">
        <v>1200</v>
      </c>
    </row>
    <row r="7081" spans="1:4" x14ac:dyDescent="0.25">
      <c r="A7081" t="s">
        <v>449</v>
      </c>
      <c r="B7081">
        <v>28</v>
      </c>
      <c r="C7081" t="s">
        <v>456</v>
      </c>
      <c r="D7081">
        <v>1125</v>
      </c>
    </row>
    <row r="7082" spans="1:4" x14ac:dyDescent="0.25">
      <c r="A7082" t="s">
        <v>449</v>
      </c>
      <c r="B7082">
        <v>28</v>
      </c>
      <c r="C7082" t="s">
        <v>457</v>
      </c>
      <c r="D7082">
        <v>1079</v>
      </c>
    </row>
    <row r="7083" spans="1:4" x14ac:dyDescent="0.25">
      <c r="A7083" t="s">
        <v>449</v>
      </c>
      <c r="B7083">
        <v>29</v>
      </c>
      <c r="C7083" t="s">
        <v>456</v>
      </c>
      <c r="D7083">
        <v>1090</v>
      </c>
    </row>
    <row r="7084" spans="1:4" x14ac:dyDescent="0.25">
      <c r="A7084" t="s">
        <v>449</v>
      </c>
      <c r="B7084">
        <v>29</v>
      </c>
      <c r="C7084" t="s">
        <v>457</v>
      </c>
      <c r="D7084">
        <v>1048</v>
      </c>
    </row>
    <row r="7085" spans="1:4" x14ac:dyDescent="0.25">
      <c r="A7085" t="s">
        <v>449</v>
      </c>
      <c r="B7085">
        <v>30</v>
      </c>
      <c r="C7085" t="s">
        <v>456</v>
      </c>
      <c r="D7085">
        <v>1070</v>
      </c>
    </row>
    <row r="7086" spans="1:4" x14ac:dyDescent="0.25">
      <c r="A7086" t="s">
        <v>449</v>
      </c>
      <c r="B7086">
        <v>30</v>
      </c>
      <c r="C7086" t="s">
        <v>457</v>
      </c>
      <c r="D7086">
        <v>1151</v>
      </c>
    </row>
    <row r="7087" spans="1:4" x14ac:dyDescent="0.25">
      <c r="A7087" t="s">
        <v>449</v>
      </c>
      <c r="B7087">
        <v>31</v>
      </c>
      <c r="C7087" t="s">
        <v>456</v>
      </c>
      <c r="D7087">
        <v>1207</v>
      </c>
    </row>
    <row r="7088" spans="1:4" x14ac:dyDescent="0.25">
      <c r="A7088" t="s">
        <v>449</v>
      </c>
      <c r="B7088">
        <v>31</v>
      </c>
      <c r="C7088" t="s">
        <v>457</v>
      </c>
      <c r="D7088">
        <v>1083</v>
      </c>
    </row>
    <row r="7089" spans="1:4" x14ac:dyDescent="0.25">
      <c r="A7089" t="s">
        <v>449</v>
      </c>
      <c r="B7089">
        <v>32</v>
      </c>
      <c r="C7089" t="s">
        <v>456</v>
      </c>
      <c r="D7089">
        <v>1190</v>
      </c>
    </row>
    <row r="7090" spans="1:4" x14ac:dyDescent="0.25">
      <c r="A7090" t="s">
        <v>449</v>
      </c>
      <c r="B7090">
        <v>32</v>
      </c>
      <c r="C7090" t="s">
        <v>457</v>
      </c>
      <c r="D7090">
        <v>1115</v>
      </c>
    </row>
    <row r="7091" spans="1:4" x14ac:dyDescent="0.25">
      <c r="A7091" t="s">
        <v>449</v>
      </c>
      <c r="B7091">
        <v>33</v>
      </c>
      <c r="C7091" t="s">
        <v>456</v>
      </c>
      <c r="D7091">
        <v>1122</v>
      </c>
    </row>
    <row r="7092" spans="1:4" x14ac:dyDescent="0.25">
      <c r="A7092" t="s">
        <v>449</v>
      </c>
      <c r="B7092">
        <v>33</v>
      </c>
      <c r="C7092" t="s">
        <v>457</v>
      </c>
      <c r="D7092">
        <v>1087</v>
      </c>
    </row>
    <row r="7093" spans="1:4" x14ac:dyDescent="0.25">
      <c r="A7093" t="s">
        <v>449</v>
      </c>
      <c r="B7093">
        <v>34</v>
      </c>
      <c r="C7093" t="s">
        <v>456</v>
      </c>
      <c r="D7093">
        <v>1168</v>
      </c>
    </row>
    <row r="7094" spans="1:4" x14ac:dyDescent="0.25">
      <c r="A7094" t="s">
        <v>449</v>
      </c>
      <c r="B7094">
        <v>34</v>
      </c>
      <c r="C7094" t="s">
        <v>457</v>
      </c>
      <c r="D7094">
        <v>1073</v>
      </c>
    </row>
    <row r="7095" spans="1:4" x14ac:dyDescent="0.25">
      <c r="A7095" t="s">
        <v>449</v>
      </c>
      <c r="B7095">
        <v>35</v>
      </c>
      <c r="C7095" t="s">
        <v>456</v>
      </c>
      <c r="D7095">
        <v>1172</v>
      </c>
    </row>
    <row r="7096" spans="1:4" x14ac:dyDescent="0.25">
      <c r="A7096" t="s">
        <v>449</v>
      </c>
      <c r="B7096">
        <v>35</v>
      </c>
      <c r="C7096" t="s">
        <v>457</v>
      </c>
      <c r="D7096">
        <v>1067</v>
      </c>
    </row>
    <row r="7097" spans="1:4" x14ac:dyDescent="0.25">
      <c r="A7097" t="s">
        <v>449</v>
      </c>
      <c r="B7097">
        <v>36</v>
      </c>
      <c r="C7097" t="s">
        <v>456</v>
      </c>
      <c r="D7097">
        <v>1118</v>
      </c>
    </row>
    <row r="7098" spans="1:4" x14ac:dyDescent="0.25">
      <c r="A7098" t="s">
        <v>449</v>
      </c>
      <c r="B7098">
        <v>36</v>
      </c>
      <c r="C7098" t="s">
        <v>457</v>
      </c>
      <c r="D7098">
        <v>1145</v>
      </c>
    </row>
    <row r="7099" spans="1:4" x14ac:dyDescent="0.25">
      <c r="A7099" t="s">
        <v>449</v>
      </c>
      <c r="B7099">
        <v>37</v>
      </c>
      <c r="C7099" t="s">
        <v>456</v>
      </c>
      <c r="D7099">
        <v>1067</v>
      </c>
    </row>
    <row r="7100" spans="1:4" x14ac:dyDescent="0.25">
      <c r="A7100" t="s">
        <v>449</v>
      </c>
      <c r="B7100">
        <v>37</v>
      </c>
      <c r="C7100" t="s">
        <v>457</v>
      </c>
      <c r="D7100">
        <v>1113</v>
      </c>
    </row>
    <row r="7101" spans="1:4" x14ac:dyDescent="0.25">
      <c r="A7101" t="s">
        <v>449</v>
      </c>
      <c r="B7101">
        <v>38</v>
      </c>
      <c r="C7101" t="s">
        <v>456</v>
      </c>
      <c r="D7101">
        <v>1129</v>
      </c>
    </row>
    <row r="7102" spans="1:4" x14ac:dyDescent="0.25">
      <c r="A7102" t="s">
        <v>449</v>
      </c>
      <c r="B7102">
        <v>38</v>
      </c>
      <c r="C7102" t="s">
        <v>457</v>
      </c>
      <c r="D7102">
        <v>1019</v>
      </c>
    </row>
    <row r="7103" spans="1:4" x14ac:dyDescent="0.25">
      <c r="A7103" t="s">
        <v>449</v>
      </c>
      <c r="B7103">
        <v>39</v>
      </c>
      <c r="C7103" t="s">
        <v>456</v>
      </c>
      <c r="D7103">
        <v>1062</v>
      </c>
    </row>
    <row r="7104" spans="1:4" x14ac:dyDescent="0.25">
      <c r="A7104" t="s">
        <v>449</v>
      </c>
      <c r="B7104">
        <v>39</v>
      </c>
      <c r="C7104" t="s">
        <v>457</v>
      </c>
      <c r="D7104">
        <v>1012</v>
      </c>
    </row>
    <row r="7105" spans="1:4" x14ac:dyDescent="0.25">
      <c r="A7105" t="s">
        <v>449</v>
      </c>
      <c r="B7105">
        <v>40</v>
      </c>
      <c r="C7105" t="s">
        <v>456</v>
      </c>
      <c r="D7105">
        <v>981</v>
      </c>
    </row>
    <row r="7106" spans="1:4" x14ac:dyDescent="0.25">
      <c r="A7106" t="s">
        <v>449</v>
      </c>
      <c r="B7106">
        <v>40</v>
      </c>
      <c r="C7106" t="s">
        <v>457</v>
      </c>
      <c r="D7106">
        <v>969</v>
      </c>
    </row>
    <row r="7107" spans="1:4" x14ac:dyDescent="0.25">
      <c r="A7107" t="s">
        <v>449</v>
      </c>
      <c r="B7107">
        <v>41</v>
      </c>
      <c r="C7107" t="s">
        <v>456</v>
      </c>
      <c r="D7107">
        <v>977</v>
      </c>
    </row>
    <row r="7108" spans="1:4" x14ac:dyDescent="0.25">
      <c r="A7108" t="s">
        <v>449</v>
      </c>
      <c r="B7108">
        <v>41</v>
      </c>
      <c r="C7108" t="s">
        <v>457</v>
      </c>
      <c r="D7108">
        <v>951</v>
      </c>
    </row>
    <row r="7109" spans="1:4" x14ac:dyDescent="0.25">
      <c r="A7109" t="s">
        <v>449</v>
      </c>
      <c r="B7109">
        <v>42</v>
      </c>
      <c r="C7109" t="s">
        <v>456</v>
      </c>
      <c r="D7109">
        <v>992</v>
      </c>
    </row>
    <row r="7110" spans="1:4" x14ac:dyDescent="0.25">
      <c r="A7110" t="s">
        <v>449</v>
      </c>
      <c r="B7110">
        <v>42</v>
      </c>
      <c r="C7110" t="s">
        <v>457</v>
      </c>
      <c r="D7110">
        <v>938</v>
      </c>
    </row>
    <row r="7111" spans="1:4" x14ac:dyDescent="0.25">
      <c r="A7111" t="s">
        <v>449</v>
      </c>
      <c r="B7111">
        <v>43</v>
      </c>
      <c r="C7111" t="s">
        <v>456</v>
      </c>
      <c r="D7111">
        <v>892</v>
      </c>
    </row>
    <row r="7112" spans="1:4" x14ac:dyDescent="0.25">
      <c r="A7112" t="s">
        <v>449</v>
      </c>
      <c r="B7112">
        <v>43</v>
      </c>
      <c r="C7112" t="s">
        <v>457</v>
      </c>
      <c r="D7112">
        <v>920</v>
      </c>
    </row>
    <row r="7113" spans="1:4" x14ac:dyDescent="0.25">
      <c r="A7113" t="s">
        <v>449</v>
      </c>
      <c r="B7113">
        <v>44</v>
      </c>
      <c r="C7113" t="s">
        <v>456</v>
      </c>
      <c r="D7113">
        <v>994</v>
      </c>
    </row>
    <row r="7114" spans="1:4" x14ac:dyDescent="0.25">
      <c r="A7114" t="s">
        <v>449</v>
      </c>
      <c r="B7114">
        <v>44</v>
      </c>
      <c r="C7114" t="s">
        <v>457</v>
      </c>
      <c r="D7114">
        <v>888</v>
      </c>
    </row>
    <row r="7115" spans="1:4" x14ac:dyDescent="0.25">
      <c r="A7115" t="s">
        <v>449</v>
      </c>
      <c r="B7115">
        <v>45</v>
      </c>
      <c r="C7115" t="s">
        <v>456</v>
      </c>
      <c r="D7115">
        <v>1096</v>
      </c>
    </row>
    <row r="7116" spans="1:4" x14ac:dyDescent="0.25">
      <c r="A7116" t="s">
        <v>449</v>
      </c>
      <c r="B7116">
        <v>45</v>
      </c>
      <c r="C7116" t="s">
        <v>457</v>
      </c>
      <c r="D7116">
        <v>1040</v>
      </c>
    </row>
    <row r="7117" spans="1:4" x14ac:dyDescent="0.25">
      <c r="A7117" t="s">
        <v>449</v>
      </c>
      <c r="B7117">
        <v>46</v>
      </c>
      <c r="C7117" t="s">
        <v>456</v>
      </c>
      <c r="D7117">
        <v>1145</v>
      </c>
    </row>
    <row r="7118" spans="1:4" x14ac:dyDescent="0.25">
      <c r="A7118" t="s">
        <v>449</v>
      </c>
      <c r="B7118">
        <v>46</v>
      </c>
      <c r="C7118" t="s">
        <v>457</v>
      </c>
      <c r="D7118">
        <v>1125</v>
      </c>
    </row>
    <row r="7119" spans="1:4" x14ac:dyDescent="0.25">
      <c r="A7119" t="s">
        <v>449</v>
      </c>
      <c r="B7119">
        <v>47</v>
      </c>
      <c r="C7119" t="s">
        <v>456</v>
      </c>
      <c r="D7119">
        <v>1106</v>
      </c>
    </row>
    <row r="7120" spans="1:4" x14ac:dyDescent="0.25">
      <c r="A7120" t="s">
        <v>449</v>
      </c>
      <c r="B7120">
        <v>47</v>
      </c>
      <c r="C7120" t="s">
        <v>457</v>
      </c>
      <c r="D7120">
        <v>1053</v>
      </c>
    </row>
    <row r="7121" spans="1:4" x14ac:dyDescent="0.25">
      <c r="A7121" t="s">
        <v>449</v>
      </c>
      <c r="B7121">
        <v>48</v>
      </c>
      <c r="C7121" t="s">
        <v>456</v>
      </c>
      <c r="D7121">
        <v>1068</v>
      </c>
    </row>
    <row r="7122" spans="1:4" x14ac:dyDescent="0.25">
      <c r="A7122" t="s">
        <v>449</v>
      </c>
      <c r="B7122">
        <v>48</v>
      </c>
      <c r="C7122" t="s">
        <v>457</v>
      </c>
      <c r="D7122">
        <v>1010</v>
      </c>
    </row>
    <row r="7123" spans="1:4" x14ac:dyDescent="0.25">
      <c r="A7123" t="s">
        <v>449</v>
      </c>
      <c r="B7123">
        <v>49</v>
      </c>
      <c r="C7123" t="s">
        <v>456</v>
      </c>
      <c r="D7123">
        <v>1008</v>
      </c>
    </row>
    <row r="7124" spans="1:4" x14ac:dyDescent="0.25">
      <c r="A7124" t="s">
        <v>449</v>
      </c>
      <c r="B7124">
        <v>49</v>
      </c>
      <c r="C7124" t="s">
        <v>457</v>
      </c>
      <c r="D7124">
        <v>935</v>
      </c>
    </row>
    <row r="7125" spans="1:4" x14ac:dyDescent="0.25">
      <c r="A7125" t="s">
        <v>449</v>
      </c>
      <c r="B7125">
        <v>50</v>
      </c>
      <c r="C7125" t="s">
        <v>456</v>
      </c>
      <c r="D7125">
        <v>972</v>
      </c>
    </row>
    <row r="7126" spans="1:4" x14ac:dyDescent="0.25">
      <c r="A7126" t="s">
        <v>449</v>
      </c>
      <c r="B7126">
        <v>50</v>
      </c>
      <c r="C7126" t="s">
        <v>457</v>
      </c>
      <c r="D7126">
        <v>883</v>
      </c>
    </row>
    <row r="7127" spans="1:4" x14ac:dyDescent="0.25">
      <c r="A7127" t="s">
        <v>449</v>
      </c>
      <c r="B7127">
        <v>51</v>
      </c>
      <c r="C7127" t="s">
        <v>456</v>
      </c>
      <c r="D7127">
        <v>1068</v>
      </c>
    </row>
    <row r="7128" spans="1:4" x14ac:dyDescent="0.25">
      <c r="A7128" t="s">
        <v>449</v>
      </c>
      <c r="B7128">
        <v>51</v>
      </c>
      <c r="C7128" t="s">
        <v>457</v>
      </c>
      <c r="D7128">
        <v>993</v>
      </c>
    </row>
    <row r="7129" spans="1:4" x14ac:dyDescent="0.25">
      <c r="A7129" t="s">
        <v>449</v>
      </c>
      <c r="B7129">
        <v>52</v>
      </c>
      <c r="C7129" t="s">
        <v>456</v>
      </c>
      <c r="D7129">
        <v>1168</v>
      </c>
    </row>
    <row r="7130" spans="1:4" x14ac:dyDescent="0.25">
      <c r="A7130" t="s">
        <v>449</v>
      </c>
      <c r="B7130">
        <v>52</v>
      </c>
      <c r="C7130" t="s">
        <v>457</v>
      </c>
      <c r="D7130">
        <v>1029</v>
      </c>
    </row>
    <row r="7131" spans="1:4" x14ac:dyDescent="0.25">
      <c r="A7131" t="s">
        <v>449</v>
      </c>
      <c r="B7131">
        <v>53</v>
      </c>
      <c r="C7131" t="s">
        <v>456</v>
      </c>
      <c r="D7131">
        <v>1161</v>
      </c>
    </row>
    <row r="7132" spans="1:4" x14ac:dyDescent="0.25">
      <c r="A7132" t="s">
        <v>449</v>
      </c>
      <c r="B7132">
        <v>53</v>
      </c>
      <c r="C7132" t="s">
        <v>457</v>
      </c>
      <c r="D7132">
        <v>1078</v>
      </c>
    </row>
    <row r="7133" spans="1:4" x14ac:dyDescent="0.25">
      <c r="A7133" t="s">
        <v>449</v>
      </c>
      <c r="B7133">
        <v>54</v>
      </c>
      <c r="C7133" t="s">
        <v>456</v>
      </c>
      <c r="D7133">
        <v>1161</v>
      </c>
    </row>
    <row r="7134" spans="1:4" x14ac:dyDescent="0.25">
      <c r="A7134" t="s">
        <v>449</v>
      </c>
      <c r="B7134">
        <v>54</v>
      </c>
      <c r="C7134" t="s">
        <v>457</v>
      </c>
      <c r="D7134">
        <v>1075</v>
      </c>
    </row>
    <row r="7135" spans="1:4" x14ac:dyDescent="0.25">
      <c r="A7135" t="s">
        <v>449</v>
      </c>
      <c r="B7135">
        <v>55</v>
      </c>
      <c r="C7135" t="s">
        <v>456</v>
      </c>
      <c r="D7135">
        <v>1205</v>
      </c>
    </row>
    <row r="7136" spans="1:4" x14ac:dyDescent="0.25">
      <c r="A7136" t="s">
        <v>449</v>
      </c>
      <c r="B7136">
        <v>55</v>
      </c>
      <c r="C7136" t="s">
        <v>457</v>
      </c>
      <c r="D7136">
        <v>1116</v>
      </c>
    </row>
    <row r="7137" spans="1:4" x14ac:dyDescent="0.25">
      <c r="A7137" t="s">
        <v>449</v>
      </c>
      <c r="B7137">
        <v>56</v>
      </c>
      <c r="C7137" t="s">
        <v>456</v>
      </c>
      <c r="D7137">
        <v>1172</v>
      </c>
    </row>
    <row r="7138" spans="1:4" x14ac:dyDescent="0.25">
      <c r="A7138" t="s">
        <v>449</v>
      </c>
      <c r="B7138">
        <v>56</v>
      </c>
      <c r="C7138" t="s">
        <v>457</v>
      </c>
      <c r="D7138">
        <v>1100</v>
      </c>
    </row>
    <row r="7139" spans="1:4" x14ac:dyDescent="0.25">
      <c r="A7139" t="s">
        <v>449</v>
      </c>
      <c r="B7139">
        <v>57</v>
      </c>
      <c r="C7139" t="s">
        <v>456</v>
      </c>
      <c r="D7139">
        <v>1250</v>
      </c>
    </row>
    <row r="7140" spans="1:4" x14ac:dyDescent="0.25">
      <c r="A7140" t="s">
        <v>449</v>
      </c>
      <c r="B7140">
        <v>57</v>
      </c>
      <c r="C7140" t="s">
        <v>457</v>
      </c>
      <c r="D7140">
        <v>1115</v>
      </c>
    </row>
    <row r="7141" spans="1:4" x14ac:dyDescent="0.25">
      <c r="A7141" t="s">
        <v>449</v>
      </c>
      <c r="B7141">
        <v>58</v>
      </c>
      <c r="C7141" t="s">
        <v>456</v>
      </c>
      <c r="D7141">
        <v>1259</v>
      </c>
    </row>
    <row r="7142" spans="1:4" x14ac:dyDescent="0.25">
      <c r="A7142" t="s">
        <v>449</v>
      </c>
      <c r="B7142">
        <v>58</v>
      </c>
      <c r="C7142" t="s">
        <v>457</v>
      </c>
      <c r="D7142">
        <v>1085</v>
      </c>
    </row>
    <row r="7143" spans="1:4" x14ac:dyDescent="0.25">
      <c r="A7143" t="s">
        <v>449</v>
      </c>
      <c r="B7143">
        <v>59</v>
      </c>
      <c r="C7143" t="s">
        <v>456</v>
      </c>
      <c r="D7143">
        <v>1290</v>
      </c>
    </row>
    <row r="7144" spans="1:4" x14ac:dyDescent="0.25">
      <c r="A7144" t="s">
        <v>449</v>
      </c>
      <c r="B7144">
        <v>59</v>
      </c>
      <c r="C7144" t="s">
        <v>457</v>
      </c>
      <c r="D7144">
        <v>1152</v>
      </c>
    </row>
    <row r="7145" spans="1:4" x14ac:dyDescent="0.25">
      <c r="A7145" t="s">
        <v>449</v>
      </c>
      <c r="B7145">
        <v>60</v>
      </c>
      <c r="C7145" t="s">
        <v>456</v>
      </c>
      <c r="D7145">
        <v>1209</v>
      </c>
    </row>
    <row r="7146" spans="1:4" x14ac:dyDescent="0.25">
      <c r="A7146" t="s">
        <v>449</v>
      </c>
      <c r="B7146">
        <v>60</v>
      </c>
      <c r="C7146" t="s">
        <v>457</v>
      </c>
      <c r="D7146">
        <v>1139</v>
      </c>
    </row>
    <row r="7147" spans="1:4" x14ac:dyDescent="0.25">
      <c r="A7147" t="s">
        <v>449</v>
      </c>
      <c r="B7147">
        <v>61</v>
      </c>
      <c r="C7147" t="s">
        <v>456</v>
      </c>
      <c r="D7147">
        <v>1275</v>
      </c>
    </row>
    <row r="7148" spans="1:4" x14ac:dyDescent="0.25">
      <c r="A7148" t="s">
        <v>449</v>
      </c>
      <c r="B7148">
        <v>61</v>
      </c>
      <c r="C7148" t="s">
        <v>457</v>
      </c>
      <c r="D7148">
        <v>1129</v>
      </c>
    </row>
    <row r="7149" spans="1:4" x14ac:dyDescent="0.25">
      <c r="A7149" t="s">
        <v>449</v>
      </c>
      <c r="B7149">
        <v>62</v>
      </c>
      <c r="C7149" t="s">
        <v>456</v>
      </c>
      <c r="D7149">
        <v>1399</v>
      </c>
    </row>
    <row r="7150" spans="1:4" x14ac:dyDescent="0.25">
      <c r="A7150" t="s">
        <v>449</v>
      </c>
      <c r="B7150">
        <v>62</v>
      </c>
      <c r="C7150" t="s">
        <v>457</v>
      </c>
      <c r="D7150">
        <v>1168</v>
      </c>
    </row>
    <row r="7151" spans="1:4" x14ac:dyDescent="0.25">
      <c r="A7151" t="s">
        <v>449</v>
      </c>
      <c r="B7151">
        <v>63</v>
      </c>
      <c r="C7151" t="s">
        <v>456</v>
      </c>
      <c r="D7151">
        <v>1368</v>
      </c>
    </row>
    <row r="7152" spans="1:4" x14ac:dyDescent="0.25">
      <c r="A7152" t="s">
        <v>449</v>
      </c>
      <c r="B7152">
        <v>63</v>
      </c>
      <c r="C7152" t="s">
        <v>457</v>
      </c>
      <c r="D7152">
        <v>1210</v>
      </c>
    </row>
    <row r="7153" spans="1:4" x14ac:dyDescent="0.25">
      <c r="A7153" t="s">
        <v>449</v>
      </c>
      <c r="B7153">
        <v>64</v>
      </c>
      <c r="C7153" t="s">
        <v>456</v>
      </c>
      <c r="D7153">
        <v>1329</v>
      </c>
    </row>
    <row r="7154" spans="1:4" x14ac:dyDescent="0.25">
      <c r="A7154" t="s">
        <v>449</v>
      </c>
      <c r="B7154">
        <v>64</v>
      </c>
      <c r="C7154" t="s">
        <v>457</v>
      </c>
      <c r="D7154">
        <v>1187</v>
      </c>
    </row>
    <row r="7155" spans="1:4" x14ac:dyDescent="0.25">
      <c r="A7155" t="s">
        <v>449</v>
      </c>
      <c r="B7155">
        <v>65</v>
      </c>
      <c r="C7155" t="s">
        <v>456</v>
      </c>
      <c r="D7155">
        <v>1342</v>
      </c>
    </row>
    <row r="7156" spans="1:4" x14ac:dyDescent="0.25">
      <c r="A7156" t="s">
        <v>449</v>
      </c>
      <c r="B7156">
        <v>65</v>
      </c>
      <c r="C7156" t="s">
        <v>457</v>
      </c>
      <c r="D7156">
        <v>1188</v>
      </c>
    </row>
    <row r="7157" spans="1:4" x14ac:dyDescent="0.25">
      <c r="A7157" t="s">
        <v>449</v>
      </c>
      <c r="B7157">
        <v>66</v>
      </c>
      <c r="C7157" t="s">
        <v>456</v>
      </c>
      <c r="D7157">
        <v>1271</v>
      </c>
    </row>
    <row r="7158" spans="1:4" x14ac:dyDescent="0.25">
      <c r="A7158" t="s">
        <v>449</v>
      </c>
      <c r="B7158">
        <v>66</v>
      </c>
      <c r="C7158" t="s">
        <v>457</v>
      </c>
      <c r="D7158">
        <v>1129</v>
      </c>
    </row>
    <row r="7159" spans="1:4" x14ac:dyDescent="0.25">
      <c r="A7159" t="s">
        <v>449</v>
      </c>
      <c r="B7159">
        <v>67</v>
      </c>
      <c r="C7159" t="s">
        <v>456</v>
      </c>
      <c r="D7159">
        <v>1213</v>
      </c>
    </row>
    <row r="7160" spans="1:4" x14ac:dyDescent="0.25">
      <c r="A7160" t="s">
        <v>449</v>
      </c>
      <c r="B7160">
        <v>67</v>
      </c>
      <c r="C7160" t="s">
        <v>457</v>
      </c>
      <c r="D7160">
        <v>1159</v>
      </c>
    </row>
    <row r="7161" spans="1:4" x14ac:dyDescent="0.25">
      <c r="A7161" t="s">
        <v>449</v>
      </c>
      <c r="B7161">
        <v>68</v>
      </c>
      <c r="C7161" t="s">
        <v>456</v>
      </c>
      <c r="D7161">
        <v>1198</v>
      </c>
    </row>
    <row r="7162" spans="1:4" x14ac:dyDescent="0.25">
      <c r="A7162" t="s">
        <v>449</v>
      </c>
      <c r="B7162">
        <v>68</v>
      </c>
      <c r="C7162" t="s">
        <v>457</v>
      </c>
      <c r="D7162">
        <v>1166</v>
      </c>
    </row>
    <row r="7163" spans="1:4" x14ac:dyDescent="0.25">
      <c r="A7163" t="s">
        <v>449</v>
      </c>
      <c r="B7163">
        <v>69</v>
      </c>
      <c r="C7163" t="s">
        <v>456</v>
      </c>
      <c r="D7163">
        <v>1268</v>
      </c>
    </row>
    <row r="7164" spans="1:4" x14ac:dyDescent="0.25">
      <c r="A7164" t="s">
        <v>449</v>
      </c>
      <c r="B7164">
        <v>69</v>
      </c>
      <c r="C7164" t="s">
        <v>457</v>
      </c>
      <c r="D7164">
        <v>1171</v>
      </c>
    </row>
    <row r="7165" spans="1:4" x14ac:dyDescent="0.25">
      <c r="A7165" t="s">
        <v>449</v>
      </c>
      <c r="B7165">
        <v>70</v>
      </c>
      <c r="C7165" t="s">
        <v>456</v>
      </c>
      <c r="D7165">
        <v>1046</v>
      </c>
    </row>
    <row r="7166" spans="1:4" x14ac:dyDescent="0.25">
      <c r="A7166" t="s">
        <v>449</v>
      </c>
      <c r="B7166">
        <v>70</v>
      </c>
      <c r="C7166" t="s">
        <v>457</v>
      </c>
      <c r="D7166">
        <v>953</v>
      </c>
    </row>
    <row r="7167" spans="1:4" x14ac:dyDescent="0.25">
      <c r="A7167" t="s">
        <v>449</v>
      </c>
      <c r="B7167">
        <v>71</v>
      </c>
      <c r="C7167" t="s">
        <v>456</v>
      </c>
      <c r="D7167">
        <v>847</v>
      </c>
    </row>
    <row r="7168" spans="1:4" x14ac:dyDescent="0.25">
      <c r="A7168" t="s">
        <v>449</v>
      </c>
      <c r="B7168">
        <v>71</v>
      </c>
      <c r="C7168" t="s">
        <v>457</v>
      </c>
      <c r="D7168">
        <v>850</v>
      </c>
    </row>
    <row r="7169" spans="1:4" x14ac:dyDescent="0.25">
      <c r="A7169" t="s">
        <v>449</v>
      </c>
      <c r="B7169">
        <v>72</v>
      </c>
      <c r="C7169" t="s">
        <v>456</v>
      </c>
      <c r="D7169">
        <v>873</v>
      </c>
    </row>
    <row r="7170" spans="1:4" x14ac:dyDescent="0.25">
      <c r="A7170" t="s">
        <v>449</v>
      </c>
      <c r="B7170">
        <v>72</v>
      </c>
      <c r="C7170" t="s">
        <v>457</v>
      </c>
      <c r="D7170">
        <v>763</v>
      </c>
    </row>
    <row r="7171" spans="1:4" x14ac:dyDescent="0.25">
      <c r="A7171" t="s">
        <v>449</v>
      </c>
      <c r="B7171">
        <v>73</v>
      </c>
      <c r="C7171" t="s">
        <v>456</v>
      </c>
      <c r="D7171">
        <v>835</v>
      </c>
    </row>
    <row r="7172" spans="1:4" x14ac:dyDescent="0.25">
      <c r="A7172" t="s">
        <v>449</v>
      </c>
      <c r="B7172">
        <v>73</v>
      </c>
      <c r="C7172" t="s">
        <v>457</v>
      </c>
      <c r="D7172">
        <v>821</v>
      </c>
    </row>
    <row r="7173" spans="1:4" x14ac:dyDescent="0.25">
      <c r="A7173" t="s">
        <v>449</v>
      </c>
      <c r="B7173">
        <v>74</v>
      </c>
      <c r="C7173" t="s">
        <v>456</v>
      </c>
      <c r="D7173">
        <v>727</v>
      </c>
    </row>
    <row r="7174" spans="1:4" x14ac:dyDescent="0.25">
      <c r="A7174" t="s">
        <v>449</v>
      </c>
      <c r="B7174">
        <v>74</v>
      </c>
      <c r="C7174" t="s">
        <v>457</v>
      </c>
      <c r="D7174">
        <v>703</v>
      </c>
    </row>
    <row r="7175" spans="1:4" x14ac:dyDescent="0.25">
      <c r="A7175" t="s">
        <v>449</v>
      </c>
      <c r="B7175">
        <v>75</v>
      </c>
      <c r="C7175" t="s">
        <v>456</v>
      </c>
      <c r="D7175">
        <v>644</v>
      </c>
    </row>
    <row r="7176" spans="1:4" x14ac:dyDescent="0.25">
      <c r="A7176" t="s">
        <v>449</v>
      </c>
      <c r="B7176">
        <v>75</v>
      </c>
      <c r="C7176" t="s">
        <v>457</v>
      </c>
      <c r="D7176">
        <v>615</v>
      </c>
    </row>
    <row r="7177" spans="1:4" x14ac:dyDescent="0.25">
      <c r="A7177" t="s">
        <v>449</v>
      </c>
      <c r="B7177">
        <v>76</v>
      </c>
      <c r="C7177" t="s">
        <v>456</v>
      </c>
      <c r="D7177">
        <v>565</v>
      </c>
    </row>
    <row r="7178" spans="1:4" x14ac:dyDescent="0.25">
      <c r="A7178" t="s">
        <v>449</v>
      </c>
      <c r="B7178">
        <v>76</v>
      </c>
      <c r="C7178" t="s">
        <v>457</v>
      </c>
      <c r="D7178">
        <v>575</v>
      </c>
    </row>
    <row r="7179" spans="1:4" x14ac:dyDescent="0.25">
      <c r="A7179" t="s">
        <v>449</v>
      </c>
      <c r="B7179">
        <v>77</v>
      </c>
      <c r="C7179" t="s">
        <v>456</v>
      </c>
      <c r="D7179">
        <v>545</v>
      </c>
    </row>
    <row r="7180" spans="1:4" x14ac:dyDescent="0.25">
      <c r="A7180" t="s">
        <v>449</v>
      </c>
      <c r="B7180">
        <v>77</v>
      </c>
      <c r="C7180" t="s">
        <v>457</v>
      </c>
      <c r="D7180">
        <v>470</v>
      </c>
    </row>
    <row r="7181" spans="1:4" x14ac:dyDescent="0.25">
      <c r="A7181" t="s">
        <v>449</v>
      </c>
      <c r="B7181">
        <v>78</v>
      </c>
      <c r="C7181" t="s">
        <v>456</v>
      </c>
      <c r="D7181">
        <v>482</v>
      </c>
    </row>
    <row r="7182" spans="1:4" x14ac:dyDescent="0.25">
      <c r="A7182" t="s">
        <v>449</v>
      </c>
      <c r="B7182">
        <v>78</v>
      </c>
      <c r="C7182" t="s">
        <v>457</v>
      </c>
      <c r="D7182">
        <v>495</v>
      </c>
    </row>
    <row r="7183" spans="1:4" x14ac:dyDescent="0.25">
      <c r="A7183" t="s">
        <v>449</v>
      </c>
      <c r="B7183">
        <v>79</v>
      </c>
      <c r="C7183" t="s">
        <v>456</v>
      </c>
      <c r="D7183">
        <v>464</v>
      </c>
    </row>
    <row r="7184" spans="1:4" x14ac:dyDescent="0.25">
      <c r="A7184" t="s">
        <v>449</v>
      </c>
      <c r="B7184">
        <v>79</v>
      </c>
      <c r="C7184" t="s">
        <v>457</v>
      </c>
      <c r="D7184">
        <v>420</v>
      </c>
    </row>
    <row r="7185" spans="1:4" x14ac:dyDescent="0.25">
      <c r="A7185" t="s">
        <v>449</v>
      </c>
      <c r="B7185">
        <v>80</v>
      </c>
      <c r="C7185" t="s">
        <v>456</v>
      </c>
      <c r="D7185">
        <v>422</v>
      </c>
    </row>
    <row r="7186" spans="1:4" x14ac:dyDescent="0.25">
      <c r="A7186" t="s">
        <v>449</v>
      </c>
      <c r="B7186">
        <v>80</v>
      </c>
      <c r="C7186" t="s">
        <v>457</v>
      </c>
      <c r="D7186">
        <v>386</v>
      </c>
    </row>
    <row r="7187" spans="1:4" x14ac:dyDescent="0.25">
      <c r="A7187" t="s">
        <v>449</v>
      </c>
      <c r="B7187">
        <v>81</v>
      </c>
      <c r="C7187" t="s">
        <v>456</v>
      </c>
      <c r="D7187">
        <v>388</v>
      </c>
    </row>
    <row r="7188" spans="1:4" x14ac:dyDescent="0.25">
      <c r="A7188" t="s">
        <v>449</v>
      </c>
      <c r="B7188">
        <v>81</v>
      </c>
      <c r="C7188" t="s">
        <v>457</v>
      </c>
      <c r="D7188">
        <v>358</v>
      </c>
    </row>
    <row r="7189" spans="1:4" x14ac:dyDescent="0.25">
      <c r="A7189" t="s">
        <v>449</v>
      </c>
      <c r="B7189">
        <v>82</v>
      </c>
      <c r="C7189" t="s">
        <v>456</v>
      </c>
      <c r="D7189">
        <v>371</v>
      </c>
    </row>
    <row r="7190" spans="1:4" x14ac:dyDescent="0.25">
      <c r="A7190" t="s">
        <v>449</v>
      </c>
      <c r="B7190">
        <v>82</v>
      </c>
      <c r="C7190" t="s">
        <v>457</v>
      </c>
      <c r="D7190">
        <v>316</v>
      </c>
    </row>
    <row r="7191" spans="1:4" x14ac:dyDescent="0.25">
      <c r="A7191" t="s">
        <v>449</v>
      </c>
      <c r="B7191">
        <v>83</v>
      </c>
      <c r="C7191" t="s">
        <v>456</v>
      </c>
      <c r="D7191">
        <v>327</v>
      </c>
    </row>
    <row r="7192" spans="1:4" x14ac:dyDescent="0.25">
      <c r="A7192" t="s">
        <v>449</v>
      </c>
      <c r="B7192">
        <v>83</v>
      </c>
      <c r="C7192" t="s">
        <v>457</v>
      </c>
      <c r="D7192">
        <v>273</v>
      </c>
    </row>
    <row r="7193" spans="1:4" x14ac:dyDescent="0.25">
      <c r="A7193" t="s">
        <v>449</v>
      </c>
      <c r="B7193">
        <v>84</v>
      </c>
      <c r="C7193" t="s">
        <v>456</v>
      </c>
      <c r="D7193">
        <v>315</v>
      </c>
    </row>
    <row r="7194" spans="1:4" x14ac:dyDescent="0.25">
      <c r="A7194" t="s">
        <v>449</v>
      </c>
      <c r="B7194">
        <v>84</v>
      </c>
      <c r="C7194" t="s">
        <v>457</v>
      </c>
      <c r="D7194">
        <v>244</v>
      </c>
    </row>
    <row r="7195" spans="1:4" x14ac:dyDescent="0.25">
      <c r="A7195" t="s">
        <v>449</v>
      </c>
      <c r="B7195">
        <v>85</v>
      </c>
      <c r="C7195" t="s">
        <v>456</v>
      </c>
      <c r="D7195">
        <v>294</v>
      </c>
    </row>
    <row r="7196" spans="1:4" x14ac:dyDescent="0.25">
      <c r="A7196" t="s">
        <v>449</v>
      </c>
      <c r="B7196">
        <v>85</v>
      </c>
      <c r="C7196" t="s">
        <v>457</v>
      </c>
      <c r="D7196">
        <v>227</v>
      </c>
    </row>
    <row r="7197" spans="1:4" x14ac:dyDescent="0.25">
      <c r="A7197" t="s">
        <v>449</v>
      </c>
      <c r="B7197">
        <v>86</v>
      </c>
      <c r="C7197" t="s">
        <v>456</v>
      </c>
      <c r="D7197">
        <v>309</v>
      </c>
    </row>
    <row r="7198" spans="1:4" x14ac:dyDescent="0.25">
      <c r="A7198" t="s">
        <v>449</v>
      </c>
      <c r="B7198">
        <v>86</v>
      </c>
      <c r="C7198" t="s">
        <v>457</v>
      </c>
      <c r="D7198">
        <v>242</v>
      </c>
    </row>
    <row r="7199" spans="1:4" x14ac:dyDescent="0.25">
      <c r="A7199" t="s">
        <v>449</v>
      </c>
      <c r="B7199">
        <v>87</v>
      </c>
      <c r="C7199" t="s">
        <v>456</v>
      </c>
      <c r="D7199">
        <v>238</v>
      </c>
    </row>
    <row r="7200" spans="1:4" x14ac:dyDescent="0.25">
      <c r="A7200" t="s">
        <v>449</v>
      </c>
      <c r="B7200">
        <v>87</v>
      </c>
      <c r="C7200" t="s">
        <v>457</v>
      </c>
      <c r="D7200">
        <v>198</v>
      </c>
    </row>
    <row r="7201" spans="1:4" x14ac:dyDescent="0.25">
      <c r="A7201" t="s">
        <v>449</v>
      </c>
      <c r="B7201">
        <v>88</v>
      </c>
      <c r="C7201" t="s">
        <v>456</v>
      </c>
      <c r="D7201">
        <v>205</v>
      </c>
    </row>
    <row r="7202" spans="1:4" x14ac:dyDescent="0.25">
      <c r="A7202" t="s">
        <v>449</v>
      </c>
      <c r="B7202">
        <v>88</v>
      </c>
      <c r="C7202" t="s">
        <v>457</v>
      </c>
      <c r="D7202">
        <v>154</v>
      </c>
    </row>
    <row r="7203" spans="1:4" x14ac:dyDescent="0.25">
      <c r="A7203" t="s">
        <v>449</v>
      </c>
      <c r="B7203">
        <v>89</v>
      </c>
      <c r="C7203" t="s">
        <v>456</v>
      </c>
      <c r="D7203">
        <v>202</v>
      </c>
    </row>
    <row r="7204" spans="1:4" x14ac:dyDescent="0.25">
      <c r="A7204" t="s">
        <v>449</v>
      </c>
      <c r="B7204">
        <v>89</v>
      </c>
      <c r="C7204" t="s">
        <v>457</v>
      </c>
      <c r="D7204">
        <v>128</v>
      </c>
    </row>
    <row r="7205" spans="1:4" x14ac:dyDescent="0.25">
      <c r="A7205" t="s">
        <v>449</v>
      </c>
      <c r="B7205">
        <v>90</v>
      </c>
      <c r="C7205" t="s">
        <v>456</v>
      </c>
      <c r="D7205">
        <v>192</v>
      </c>
    </row>
    <row r="7206" spans="1:4" x14ac:dyDescent="0.25">
      <c r="A7206" t="s">
        <v>449</v>
      </c>
      <c r="B7206">
        <v>90</v>
      </c>
      <c r="C7206" t="s">
        <v>457</v>
      </c>
      <c r="D7206">
        <v>107</v>
      </c>
    </row>
    <row r="7207" spans="1:4" x14ac:dyDescent="0.25">
      <c r="A7207" t="s">
        <v>449</v>
      </c>
      <c r="B7207">
        <v>91</v>
      </c>
      <c r="C7207" t="s">
        <v>456</v>
      </c>
      <c r="D7207">
        <v>141</v>
      </c>
    </row>
    <row r="7208" spans="1:4" x14ac:dyDescent="0.25">
      <c r="A7208" t="s">
        <v>449</v>
      </c>
      <c r="B7208">
        <v>91</v>
      </c>
      <c r="C7208" t="s">
        <v>457</v>
      </c>
      <c r="D7208">
        <v>89</v>
      </c>
    </row>
    <row r="7209" spans="1:4" x14ac:dyDescent="0.25">
      <c r="A7209" t="s">
        <v>449</v>
      </c>
      <c r="B7209">
        <v>92</v>
      </c>
      <c r="C7209" t="s">
        <v>456</v>
      </c>
      <c r="D7209">
        <v>137</v>
      </c>
    </row>
    <row r="7210" spans="1:4" x14ac:dyDescent="0.25">
      <c r="A7210" t="s">
        <v>449</v>
      </c>
      <c r="B7210">
        <v>92</v>
      </c>
      <c r="C7210" t="s">
        <v>457</v>
      </c>
      <c r="D7210">
        <v>76</v>
      </c>
    </row>
    <row r="7211" spans="1:4" x14ac:dyDescent="0.25">
      <c r="A7211" t="s">
        <v>449</v>
      </c>
      <c r="B7211">
        <v>93</v>
      </c>
      <c r="C7211" t="s">
        <v>456</v>
      </c>
      <c r="D7211">
        <v>104</v>
      </c>
    </row>
    <row r="7212" spans="1:4" x14ac:dyDescent="0.25">
      <c r="A7212" t="s">
        <v>449</v>
      </c>
      <c r="B7212">
        <v>93</v>
      </c>
      <c r="C7212" t="s">
        <v>457</v>
      </c>
      <c r="D7212">
        <v>55</v>
      </c>
    </row>
    <row r="7213" spans="1:4" x14ac:dyDescent="0.25">
      <c r="A7213" t="s">
        <v>449</v>
      </c>
      <c r="B7213">
        <v>94</v>
      </c>
      <c r="C7213" t="s">
        <v>456</v>
      </c>
      <c r="D7213">
        <v>80</v>
      </c>
    </row>
    <row r="7214" spans="1:4" x14ac:dyDescent="0.25">
      <c r="A7214" t="s">
        <v>449</v>
      </c>
      <c r="B7214">
        <v>94</v>
      </c>
      <c r="C7214" t="s">
        <v>457</v>
      </c>
      <c r="D7214">
        <v>38</v>
      </c>
    </row>
    <row r="7215" spans="1:4" x14ac:dyDescent="0.25">
      <c r="A7215" t="s">
        <v>449</v>
      </c>
      <c r="B7215">
        <v>95</v>
      </c>
      <c r="C7215" t="s">
        <v>456</v>
      </c>
      <c r="D7215">
        <v>73</v>
      </c>
    </row>
    <row r="7216" spans="1:4" x14ac:dyDescent="0.25">
      <c r="A7216" t="s">
        <v>449</v>
      </c>
      <c r="B7216">
        <v>95</v>
      </c>
      <c r="C7216" t="s">
        <v>457</v>
      </c>
      <c r="D7216">
        <v>35</v>
      </c>
    </row>
    <row r="7217" spans="1:4" x14ac:dyDescent="0.25">
      <c r="A7217" t="s">
        <v>449</v>
      </c>
      <c r="B7217">
        <v>96</v>
      </c>
      <c r="C7217" t="s">
        <v>456</v>
      </c>
      <c r="D7217">
        <v>57</v>
      </c>
    </row>
    <row r="7218" spans="1:4" x14ac:dyDescent="0.25">
      <c r="A7218" t="s">
        <v>449</v>
      </c>
      <c r="B7218">
        <v>96</v>
      </c>
      <c r="C7218" t="s">
        <v>457</v>
      </c>
      <c r="D7218">
        <v>23</v>
      </c>
    </row>
    <row r="7219" spans="1:4" x14ac:dyDescent="0.25">
      <c r="A7219" t="s">
        <v>449</v>
      </c>
      <c r="B7219">
        <v>97</v>
      </c>
      <c r="C7219" t="s">
        <v>456</v>
      </c>
      <c r="D7219">
        <v>33</v>
      </c>
    </row>
    <row r="7220" spans="1:4" x14ac:dyDescent="0.25">
      <c r="A7220" t="s">
        <v>449</v>
      </c>
      <c r="B7220">
        <v>97</v>
      </c>
      <c r="C7220" t="s">
        <v>457</v>
      </c>
      <c r="D7220">
        <v>16</v>
      </c>
    </row>
    <row r="7221" spans="1:4" x14ac:dyDescent="0.25">
      <c r="A7221" t="s">
        <v>449</v>
      </c>
      <c r="B7221">
        <v>98</v>
      </c>
      <c r="C7221" t="s">
        <v>456</v>
      </c>
      <c r="D7221">
        <v>27</v>
      </c>
    </row>
    <row r="7222" spans="1:4" x14ac:dyDescent="0.25">
      <c r="A7222" t="s">
        <v>449</v>
      </c>
      <c r="B7222">
        <v>98</v>
      </c>
      <c r="C7222" t="s">
        <v>457</v>
      </c>
      <c r="D7222">
        <v>15</v>
      </c>
    </row>
    <row r="7223" spans="1:4" x14ac:dyDescent="0.25">
      <c r="A7223" t="s">
        <v>449</v>
      </c>
      <c r="B7223">
        <v>99</v>
      </c>
      <c r="C7223" t="s">
        <v>456</v>
      </c>
      <c r="D7223">
        <v>17</v>
      </c>
    </row>
    <row r="7224" spans="1:4" x14ac:dyDescent="0.25">
      <c r="A7224" t="s">
        <v>449</v>
      </c>
      <c r="B7224">
        <v>99</v>
      </c>
      <c r="C7224" t="s">
        <v>457</v>
      </c>
      <c r="D7224">
        <v>8</v>
      </c>
    </row>
    <row r="7225" spans="1:4" x14ac:dyDescent="0.25">
      <c r="A7225" t="s">
        <v>450</v>
      </c>
      <c r="B7225">
        <v>100</v>
      </c>
      <c r="C7225" t="s">
        <v>456</v>
      </c>
      <c r="D7225">
        <v>2</v>
      </c>
    </row>
    <row r="7226" spans="1:4" x14ac:dyDescent="0.25">
      <c r="A7226" t="s">
        <v>450</v>
      </c>
      <c r="B7226">
        <v>100</v>
      </c>
      <c r="C7226" t="s">
        <v>457</v>
      </c>
      <c r="D7226">
        <v>1</v>
      </c>
    </row>
    <row r="7227" spans="1:4" x14ac:dyDescent="0.25">
      <c r="A7227" t="s">
        <v>450</v>
      </c>
      <c r="B7227">
        <v>101</v>
      </c>
      <c r="C7227" t="s">
        <v>456</v>
      </c>
      <c r="D7227">
        <v>2</v>
      </c>
    </row>
    <row r="7228" spans="1:4" x14ac:dyDescent="0.25">
      <c r="A7228" t="s">
        <v>450</v>
      </c>
      <c r="B7228">
        <v>101</v>
      </c>
      <c r="C7228" t="s">
        <v>457</v>
      </c>
      <c r="D7228">
        <v>2</v>
      </c>
    </row>
    <row r="7229" spans="1:4" x14ac:dyDescent="0.25">
      <c r="A7229" t="s">
        <v>450</v>
      </c>
      <c r="B7229">
        <v>102</v>
      </c>
      <c r="C7229" t="s">
        <v>456</v>
      </c>
      <c r="D7229">
        <v>1</v>
      </c>
    </row>
    <row r="7230" spans="1:4" x14ac:dyDescent="0.25">
      <c r="A7230" t="s">
        <v>450</v>
      </c>
      <c r="B7230">
        <v>103</v>
      </c>
      <c r="C7230" t="s">
        <v>456</v>
      </c>
      <c r="D7230">
        <v>1</v>
      </c>
    </row>
    <row r="7231" spans="1:4" x14ac:dyDescent="0.25">
      <c r="A7231" t="s">
        <v>450</v>
      </c>
      <c r="B7231">
        <v>104</v>
      </c>
      <c r="C7231" t="s">
        <v>456</v>
      </c>
      <c r="D7231">
        <v>1</v>
      </c>
    </row>
    <row r="7232" spans="1:4" x14ac:dyDescent="0.25">
      <c r="A7232" t="s">
        <v>450</v>
      </c>
      <c r="B7232">
        <v>18</v>
      </c>
      <c r="C7232" t="s">
        <v>456</v>
      </c>
      <c r="D7232">
        <v>186</v>
      </c>
    </row>
    <row r="7233" spans="1:4" x14ac:dyDescent="0.25">
      <c r="A7233" t="s">
        <v>450</v>
      </c>
      <c r="B7233">
        <v>18</v>
      </c>
      <c r="C7233" t="s">
        <v>457</v>
      </c>
      <c r="D7233">
        <v>169</v>
      </c>
    </row>
    <row r="7234" spans="1:4" x14ac:dyDescent="0.25">
      <c r="A7234" t="s">
        <v>450</v>
      </c>
      <c r="B7234">
        <v>19</v>
      </c>
      <c r="C7234" t="s">
        <v>456</v>
      </c>
      <c r="D7234">
        <v>277</v>
      </c>
    </row>
    <row r="7235" spans="1:4" x14ac:dyDescent="0.25">
      <c r="A7235" t="s">
        <v>450</v>
      </c>
      <c r="B7235">
        <v>19</v>
      </c>
      <c r="C7235" t="s">
        <v>457</v>
      </c>
      <c r="D7235">
        <v>263</v>
      </c>
    </row>
    <row r="7236" spans="1:4" x14ac:dyDescent="0.25">
      <c r="A7236" t="s">
        <v>450</v>
      </c>
      <c r="B7236">
        <v>19</v>
      </c>
      <c r="C7236" t="s">
        <v>458</v>
      </c>
      <c r="D7236">
        <v>2</v>
      </c>
    </row>
    <row r="7237" spans="1:4" x14ac:dyDescent="0.25">
      <c r="A7237" t="s">
        <v>450</v>
      </c>
      <c r="B7237">
        <v>20</v>
      </c>
      <c r="C7237" t="s">
        <v>456</v>
      </c>
      <c r="D7237">
        <v>352</v>
      </c>
    </row>
    <row r="7238" spans="1:4" x14ac:dyDescent="0.25">
      <c r="A7238" t="s">
        <v>450</v>
      </c>
      <c r="B7238">
        <v>20</v>
      </c>
      <c r="C7238" t="s">
        <v>457</v>
      </c>
      <c r="D7238">
        <v>299</v>
      </c>
    </row>
    <row r="7239" spans="1:4" x14ac:dyDescent="0.25">
      <c r="A7239" t="s">
        <v>450</v>
      </c>
      <c r="B7239">
        <v>20</v>
      </c>
      <c r="C7239" t="s">
        <v>458</v>
      </c>
      <c r="D7239">
        <v>7</v>
      </c>
    </row>
    <row r="7240" spans="1:4" x14ac:dyDescent="0.25">
      <c r="A7240" t="s">
        <v>450</v>
      </c>
      <c r="B7240">
        <v>21</v>
      </c>
      <c r="C7240" t="s">
        <v>456</v>
      </c>
      <c r="D7240">
        <v>386</v>
      </c>
    </row>
    <row r="7241" spans="1:4" x14ac:dyDescent="0.25">
      <c r="A7241" t="s">
        <v>450</v>
      </c>
      <c r="B7241">
        <v>21</v>
      </c>
      <c r="C7241" t="s">
        <v>457</v>
      </c>
      <c r="D7241">
        <v>381</v>
      </c>
    </row>
    <row r="7242" spans="1:4" x14ac:dyDescent="0.25">
      <c r="A7242" t="s">
        <v>450</v>
      </c>
      <c r="B7242">
        <v>21</v>
      </c>
      <c r="C7242" t="s">
        <v>458</v>
      </c>
      <c r="D7242">
        <v>5</v>
      </c>
    </row>
    <row r="7243" spans="1:4" x14ac:dyDescent="0.25">
      <c r="A7243" t="s">
        <v>450</v>
      </c>
      <c r="B7243">
        <v>22</v>
      </c>
      <c r="C7243" t="s">
        <v>456</v>
      </c>
      <c r="D7243">
        <v>329</v>
      </c>
    </row>
    <row r="7244" spans="1:4" x14ac:dyDescent="0.25">
      <c r="A7244" t="s">
        <v>450</v>
      </c>
      <c r="B7244">
        <v>22</v>
      </c>
      <c r="C7244" t="s">
        <v>457</v>
      </c>
      <c r="D7244">
        <v>341</v>
      </c>
    </row>
    <row r="7245" spans="1:4" x14ac:dyDescent="0.25">
      <c r="A7245" t="s">
        <v>450</v>
      </c>
      <c r="B7245">
        <v>22</v>
      </c>
      <c r="C7245" t="s">
        <v>458</v>
      </c>
      <c r="D7245">
        <v>2</v>
      </c>
    </row>
    <row r="7246" spans="1:4" x14ac:dyDescent="0.25">
      <c r="A7246" t="s">
        <v>450</v>
      </c>
      <c r="B7246">
        <v>23</v>
      </c>
      <c r="C7246" t="s">
        <v>456</v>
      </c>
      <c r="D7246">
        <v>295</v>
      </c>
    </row>
    <row r="7247" spans="1:4" x14ac:dyDescent="0.25">
      <c r="A7247" t="s">
        <v>450</v>
      </c>
      <c r="B7247">
        <v>23</v>
      </c>
      <c r="C7247" t="s">
        <v>457</v>
      </c>
      <c r="D7247">
        <v>332</v>
      </c>
    </row>
    <row r="7248" spans="1:4" x14ac:dyDescent="0.25">
      <c r="A7248" t="s">
        <v>450</v>
      </c>
      <c r="B7248">
        <v>23</v>
      </c>
      <c r="C7248" t="s">
        <v>458</v>
      </c>
      <c r="D7248">
        <v>5</v>
      </c>
    </row>
    <row r="7249" spans="1:4" x14ac:dyDescent="0.25">
      <c r="A7249" t="s">
        <v>450</v>
      </c>
      <c r="B7249">
        <v>24</v>
      </c>
      <c r="C7249" t="s">
        <v>456</v>
      </c>
      <c r="D7249">
        <v>298</v>
      </c>
    </row>
    <row r="7250" spans="1:4" x14ac:dyDescent="0.25">
      <c r="A7250" t="s">
        <v>450</v>
      </c>
      <c r="B7250">
        <v>24</v>
      </c>
      <c r="C7250" t="s">
        <v>457</v>
      </c>
      <c r="D7250">
        <v>321</v>
      </c>
    </row>
    <row r="7251" spans="1:4" x14ac:dyDescent="0.25">
      <c r="A7251" t="s">
        <v>450</v>
      </c>
      <c r="B7251">
        <v>24</v>
      </c>
      <c r="C7251" t="s">
        <v>458</v>
      </c>
      <c r="D7251">
        <v>2</v>
      </c>
    </row>
    <row r="7252" spans="1:4" x14ac:dyDescent="0.25">
      <c r="A7252" t="s">
        <v>450</v>
      </c>
      <c r="B7252">
        <v>25</v>
      </c>
      <c r="C7252" t="s">
        <v>456</v>
      </c>
      <c r="D7252">
        <v>280</v>
      </c>
    </row>
    <row r="7253" spans="1:4" x14ac:dyDescent="0.25">
      <c r="A7253" t="s">
        <v>450</v>
      </c>
      <c r="B7253">
        <v>25</v>
      </c>
      <c r="C7253" t="s">
        <v>457</v>
      </c>
      <c r="D7253">
        <v>286</v>
      </c>
    </row>
    <row r="7254" spans="1:4" x14ac:dyDescent="0.25">
      <c r="A7254" t="s">
        <v>450</v>
      </c>
      <c r="B7254">
        <v>25</v>
      </c>
      <c r="C7254" t="s">
        <v>458</v>
      </c>
      <c r="D7254">
        <v>5</v>
      </c>
    </row>
    <row r="7255" spans="1:4" x14ac:dyDescent="0.25">
      <c r="A7255" t="s">
        <v>450</v>
      </c>
      <c r="B7255">
        <v>26</v>
      </c>
      <c r="C7255" t="s">
        <v>456</v>
      </c>
      <c r="D7255">
        <v>274</v>
      </c>
    </row>
    <row r="7256" spans="1:4" x14ac:dyDescent="0.25">
      <c r="A7256" t="s">
        <v>450</v>
      </c>
      <c r="B7256">
        <v>26</v>
      </c>
      <c r="C7256" t="s">
        <v>457</v>
      </c>
      <c r="D7256">
        <v>292</v>
      </c>
    </row>
    <row r="7257" spans="1:4" x14ac:dyDescent="0.25">
      <c r="A7257" t="s">
        <v>450</v>
      </c>
      <c r="B7257">
        <v>26</v>
      </c>
      <c r="C7257" t="s">
        <v>458</v>
      </c>
      <c r="D7257">
        <v>1</v>
      </c>
    </row>
    <row r="7258" spans="1:4" x14ac:dyDescent="0.25">
      <c r="A7258" t="s">
        <v>450</v>
      </c>
      <c r="B7258">
        <v>27</v>
      </c>
      <c r="C7258" t="s">
        <v>456</v>
      </c>
      <c r="D7258">
        <v>271</v>
      </c>
    </row>
    <row r="7259" spans="1:4" x14ac:dyDescent="0.25">
      <c r="A7259" t="s">
        <v>450</v>
      </c>
      <c r="B7259">
        <v>27</v>
      </c>
      <c r="C7259" t="s">
        <v>457</v>
      </c>
      <c r="D7259">
        <v>289</v>
      </c>
    </row>
    <row r="7260" spans="1:4" x14ac:dyDescent="0.25">
      <c r="A7260" t="s">
        <v>450</v>
      </c>
      <c r="B7260">
        <v>27</v>
      </c>
      <c r="C7260" t="s">
        <v>458</v>
      </c>
      <c r="D7260">
        <v>5</v>
      </c>
    </row>
    <row r="7261" spans="1:4" x14ac:dyDescent="0.25">
      <c r="A7261" t="s">
        <v>450</v>
      </c>
      <c r="B7261">
        <v>28</v>
      </c>
      <c r="C7261" t="s">
        <v>456</v>
      </c>
      <c r="D7261">
        <v>211</v>
      </c>
    </row>
    <row r="7262" spans="1:4" x14ac:dyDescent="0.25">
      <c r="A7262" t="s">
        <v>450</v>
      </c>
      <c r="B7262">
        <v>28</v>
      </c>
      <c r="C7262" t="s">
        <v>457</v>
      </c>
      <c r="D7262">
        <v>211</v>
      </c>
    </row>
    <row r="7263" spans="1:4" x14ac:dyDescent="0.25">
      <c r="A7263" t="s">
        <v>450</v>
      </c>
      <c r="B7263">
        <v>28</v>
      </c>
      <c r="C7263" t="s">
        <v>458</v>
      </c>
      <c r="D7263">
        <v>7</v>
      </c>
    </row>
    <row r="7264" spans="1:4" x14ac:dyDescent="0.25">
      <c r="A7264" t="s">
        <v>450</v>
      </c>
      <c r="B7264">
        <v>29</v>
      </c>
      <c r="C7264" t="s">
        <v>456</v>
      </c>
      <c r="D7264">
        <v>241</v>
      </c>
    </row>
    <row r="7265" spans="1:4" x14ac:dyDescent="0.25">
      <c r="A7265" t="s">
        <v>450</v>
      </c>
      <c r="B7265">
        <v>29</v>
      </c>
      <c r="C7265" t="s">
        <v>457</v>
      </c>
      <c r="D7265">
        <v>216</v>
      </c>
    </row>
    <row r="7266" spans="1:4" x14ac:dyDescent="0.25">
      <c r="A7266" t="s">
        <v>450</v>
      </c>
      <c r="B7266">
        <v>29</v>
      </c>
      <c r="C7266" t="s">
        <v>458</v>
      </c>
      <c r="D7266">
        <v>8</v>
      </c>
    </row>
    <row r="7267" spans="1:4" x14ac:dyDescent="0.25">
      <c r="A7267" t="s">
        <v>450</v>
      </c>
      <c r="B7267">
        <v>30</v>
      </c>
      <c r="C7267" t="s">
        <v>456</v>
      </c>
      <c r="D7267">
        <v>194</v>
      </c>
    </row>
    <row r="7268" spans="1:4" x14ac:dyDescent="0.25">
      <c r="A7268" t="s">
        <v>450</v>
      </c>
      <c r="B7268">
        <v>30</v>
      </c>
      <c r="C7268" t="s">
        <v>457</v>
      </c>
      <c r="D7268">
        <v>221</v>
      </c>
    </row>
    <row r="7269" spans="1:4" x14ac:dyDescent="0.25">
      <c r="A7269" t="s">
        <v>450</v>
      </c>
      <c r="B7269">
        <v>30</v>
      </c>
      <c r="C7269" t="s">
        <v>458</v>
      </c>
      <c r="D7269">
        <v>3</v>
      </c>
    </row>
    <row r="7270" spans="1:4" x14ac:dyDescent="0.25">
      <c r="A7270" t="s">
        <v>450</v>
      </c>
      <c r="B7270">
        <v>31</v>
      </c>
      <c r="C7270" t="s">
        <v>456</v>
      </c>
      <c r="D7270">
        <v>189</v>
      </c>
    </row>
    <row r="7271" spans="1:4" x14ac:dyDescent="0.25">
      <c r="A7271" t="s">
        <v>450</v>
      </c>
      <c r="B7271">
        <v>31</v>
      </c>
      <c r="C7271" t="s">
        <v>457</v>
      </c>
      <c r="D7271">
        <v>198</v>
      </c>
    </row>
    <row r="7272" spans="1:4" x14ac:dyDescent="0.25">
      <c r="A7272" t="s">
        <v>450</v>
      </c>
      <c r="B7272">
        <v>31</v>
      </c>
      <c r="C7272" t="s">
        <v>458</v>
      </c>
      <c r="D7272">
        <v>3</v>
      </c>
    </row>
    <row r="7273" spans="1:4" x14ac:dyDescent="0.25">
      <c r="A7273" t="s">
        <v>450</v>
      </c>
      <c r="B7273">
        <v>32</v>
      </c>
      <c r="C7273" t="s">
        <v>456</v>
      </c>
      <c r="D7273">
        <v>183</v>
      </c>
    </row>
    <row r="7274" spans="1:4" x14ac:dyDescent="0.25">
      <c r="A7274" t="s">
        <v>450</v>
      </c>
      <c r="B7274">
        <v>32</v>
      </c>
      <c r="C7274" t="s">
        <v>457</v>
      </c>
      <c r="D7274">
        <v>190</v>
      </c>
    </row>
    <row r="7275" spans="1:4" x14ac:dyDescent="0.25">
      <c r="A7275" t="s">
        <v>450</v>
      </c>
      <c r="B7275">
        <v>32</v>
      </c>
      <c r="C7275" t="s">
        <v>458</v>
      </c>
      <c r="D7275">
        <v>2</v>
      </c>
    </row>
    <row r="7276" spans="1:4" x14ac:dyDescent="0.25">
      <c r="A7276" t="s">
        <v>450</v>
      </c>
      <c r="B7276">
        <v>33</v>
      </c>
      <c r="C7276" t="s">
        <v>456</v>
      </c>
      <c r="D7276">
        <v>188</v>
      </c>
    </row>
    <row r="7277" spans="1:4" x14ac:dyDescent="0.25">
      <c r="A7277" t="s">
        <v>450</v>
      </c>
      <c r="B7277">
        <v>33</v>
      </c>
      <c r="C7277" t="s">
        <v>457</v>
      </c>
      <c r="D7277">
        <v>163</v>
      </c>
    </row>
    <row r="7278" spans="1:4" x14ac:dyDescent="0.25">
      <c r="A7278" t="s">
        <v>450</v>
      </c>
      <c r="B7278">
        <v>33</v>
      </c>
      <c r="C7278" t="s">
        <v>458</v>
      </c>
      <c r="D7278">
        <v>2</v>
      </c>
    </row>
    <row r="7279" spans="1:4" x14ac:dyDescent="0.25">
      <c r="A7279" t="s">
        <v>450</v>
      </c>
      <c r="B7279">
        <v>34</v>
      </c>
      <c r="C7279" t="s">
        <v>456</v>
      </c>
      <c r="D7279">
        <v>168</v>
      </c>
    </row>
    <row r="7280" spans="1:4" x14ac:dyDescent="0.25">
      <c r="A7280" t="s">
        <v>450</v>
      </c>
      <c r="B7280">
        <v>34</v>
      </c>
      <c r="C7280" t="s">
        <v>457</v>
      </c>
      <c r="D7280">
        <v>199</v>
      </c>
    </row>
    <row r="7281" spans="1:4" x14ac:dyDescent="0.25">
      <c r="A7281" t="s">
        <v>450</v>
      </c>
      <c r="B7281">
        <v>34</v>
      </c>
      <c r="C7281" t="s">
        <v>458</v>
      </c>
      <c r="D7281">
        <v>5</v>
      </c>
    </row>
    <row r="7282" spans="1:4" x14ac:dyDescent="0.25">
      <c r="A7282" t="s">
        <v>450</v>
      </c>
      <c r="B7282">
        <v>35</v>
      </c>
      <c r="C7282" t="s">
        <v>456</v>
      </c>
      <c r="D7282">
        <v>174</v>
      </c>
    </row>
    <row r="7283" spans="1:4" x14ac:dyDescent="0.25">
      <c r="A7283" t="s">
        <v>450</v>
      </c>
      <c r="B7283">
        <v>35</v>
      </c>
      <c r="C7283" t="s">
        <v>457</v>
      </c>
      <c r="D7283">
        <v>178</v>
      </c>
    </row>
    <row r="7284" spans="1:4" x14ac:dyDescent="0.25">
      <c r="A7284" t="s">
        <v>450</v>
      </c>
      <c r="B7284">
        <v>36</v>
      </c>
      <c r="C7284" t="s">
        <v>456</v>
      </c>
      <c r="D7284">
        <v>173</v>
      </c>
    </row>
    <row r="7285" spans="1:4" x14ac:dyDescent="0.25">
      <c r="A7285" t="s">
        <v>450</v>
      </c>
      <c r="B7285">
        <v>36</v>
      </c>
      <c r="C7285" t="s">
        <v>457</v>
      </c>
      <c r="D7285">
        <v>161</v>
      </c>
    </row>
    <row r="7286" spans="1:4" x14ac:dyDescent="0.25">
      <c r="A7286" t="s">
        <v>450</v>
      </c>
      <c r="B7286">
        <v>36</v>
      </c>
      <c r="C7286" t="s">
        <v>458</v>
      </c>
      <c r="D7286">
        <v>5</v>
      </c>
    </row>
    <row r="7287" spans="1:4" x14ac:dyDescent="0.25">
      <c r="A7287" t="s">
        <v>450</v>
      </c>
      <c r="B7287">
        <v>37</v>
      </c>
      <c r="C7287" t="s">
        <v>456</v>
      </c>
      <c r="D7287">
        <v>159</v>
      </c>
    </row>
    <row r="7288" spans="1:4" x14ac:dyDescent="0.25">
      <c r="A7288" t="s">
        <v>450</v>
      </c>
      <c r="B7288">
        <v>37</v>
      </c>
      <c r="C7288" t="s">
        <v>457</v>
      </c>
      <c r="D7288">
        <v>160</v>
      </c>
    </row>
    <row r="7289" spans="1:4" x14ac:dyDescent="0.25">
      <c r="A7289" t="s">
        <v>450</v>
      </c>
      <c r="B7289">
        <v>37</v>
      </c>
      <c r="C7289" t="s">
        <v>458</v>
      </c>
      <c r="D7289">
        <v>3</v>
      </c>
    </row>
    <row r="7290" spans="1:4" x14ac:dyDescent="0.25">
      <c r="A7290" t="s">
        <v>450</v>
      </c>
      <c r="B7290">
        <v>38</v>
      </c>
      <c r="C7290" t="s">
        <v>456</v>
      </c>
      <c r="D7290">
        <v>149</v>
      </c>
    </row>
    <row r="7291" spans="1:4" x14ac:dyDescent="0.25">
      <c r="A7291" t="s">
        <v>450</v>
      </c>
      <c r="B7291">
        <v>38</v>
      </c>
      <c r="C7291" t="s">
        <v>457</v>
      </c>
      <c r="D7291">
        <v>119</v>
      </c>
    </row>
    <row r="7292" spans="1:4" x14ac:dyDescent="0.25">
      <c r="A7292" t="s">
        <v>450</v>
      </c>
      <c r="B7292">
        <v>38</v>
      </c>
      <c r="C7292" t="s">
        <v>458</v>
      </c>
      <c r="D7292">
        <v>3</v>
      </c>
    </row>
    <row r="7293" spans="1:4" x14ac:dyDescent="0.25">
      <c r="A7293" t="s">
        <v>450</v>
      </c>
      <c r="B7293">
        <v>39</v>
      </c>
      <c r="C7293" t="s">
        <v>456</v>
      </c>
      <c r="D7293">
        <v>156</v>
      </c>
    </row>
    <row r="7294" spans="1:4" x14ac:dyDescent="0.25">
      <c r="A7294" t="s">
        <v>450</v>
      </c>
      <c r="B7294">
        <v>39</v>
      </c>
      <c r="C7294" t="s">
        <v>457</v>
      </c>
      <c r="D7294">
        <v>159</v>
      </c>
    </row>
    <row r="7295" spans="1:4" x14ac:dyDescent="0.25">
      <c r="A7295" t="s">
        <v>450</v>
      </c>
      <c r="B7295">
        <v>39</v>
      </c>
      <c r="C7295" t="s">
        <v>458</v>
      </c>
      <c r="D7295">
        <v>5</v>
      </c>
    </row>
    <row r="7296" spans="1:4" x14ac:dyDescent="0.25">
      <c r="A7296" t="s">
        <v>450</v>
      </c>
      <c r="B7296">
        <v>40</v>
      </c>
      <c r="C7296" t="s">
        <v>456</v>
      </c>
      <c r="D7296">
        <v>164</v>
      </c>
    </row>
    <row r="7297" spans="1:4" x14ac:dyDescent="0.25">
      <c r="A7297" t="s">
        <v>450</v>
      </c>
      <c r="B7297">
        <v>40</v>
      </c>
      <c r="C7297" t="s">
        <v>457</v>
      </c>
      <c r="D7297">
        <v>156</v>
      </c>
    </row>
    <row r="7298" spans="1:4" x14ac:dyDescent="0.25">
      <c r="A7298" t="s">
        <v>450</v>
      </c>
      <c r="B7298">
        <v>40</v>
      </c>
      <c r="C7298" t="s">
        <v>458</v>
      </c>
      <c r="D7298">
        <v>3</v>
      </c>
    </row>
    <row r="7299" spans="1:4" x14ac:dyDescent="0.25">
      <c r="A7299" t="s">
        <v>450</v>
      </c>
      <c r="B7299">
        <v>41</v>
      </c>
      <c r="C7299" t="s">
        <v>456</v>
      </c>
      <c r="D7299">
        <v>139</v>
      </c>
    </row>
    <row r="7300" spans="1:4" x14ac:dyDescent="0.25">
      <c r="A7300" t="s">
        <v>450</v>
      </c>
      <c r="B7300">
        <v>41</v>
      </c>
      <c r="C7300" t="s">
        <v>457</v>
      </c>
      <c r="D7300">
        <v>148</v>
      </c>
    </row>
    <row r="7301" spans="1:4" x14ac:dyDescent="0.25">
      <c r="A7301" t="s">
        <v>450</v>
      </c>
      <c r="B7301">
        <v>41</v>
      </c>
      <c r="C7301" t="s">
        <v>458</v>
      </c>
      <c r="D7301">
        <v>6</v>
      </c>
    </row>
    <row r="7302" spans="1:4" x14ac:dyDescent="0.25">
      <c r="A7302" t="s">
        <v>450</v>
      </c>
      <c r="B7302">
        <v>42</v>
      </c>
      <c r="C7302" t="s">
        <v>456</v>
      </c>
      <c r="D7302">
        <v>130</v>
      </c>
    </row>
    <row r="7303" spans="1:4" x14ac:dyDescent="0.25">
      <c r="A7303" t="s">
        <v>450</v>
      </c>
      <c r="B7303">
        <v>42</v>
      </c>
      <c r="C7303" t="s">
        <v>457</v>
      </c>
      <c r="D7303">
        <v>130</v>
      </c>
    </row>
    <row r="7304" spans="1:4" x14ac:dyDescent="0.25">
      <c r="A7304" t="s">
        <v>450</v>
      </c>
      <c r="B7304">
        <v>42</v>
      </c>
      <c r="C7304" t="s">
        <v>458</v>
      </c>
      <c r="D7304">
        <v>4</v>
      </c>
    </row>
    <row r="7305" spans="1:4" x14ac:dyDescent="0.25">
      <c r="A7305" t="s">
        <v>450</v>
      </c>
      <c r="B7305">
        <v>43</v>
      </c>
      <c r="C7305" t="s">
        <v>456</v>
      </c>
      <c r="D7305">
        <v>119</v>
      </c>
    </row>
    <row r="7306" spans="1:4" x14ac:dyDescent="0.25">
      <c r="A7306" t="s">
        <v>450</v>
      </c>
      <c r="B7306">
        <v>43</v>
      </c>
      <c r="C7306" t="s">
        <v>457</v>
      </c>
      <c r="D7306">
        <v>123</v>
      </c>
    </row>
    <row r="7307" spans="1:4" x14ac:dyDescent="0.25">
      <c r="A7307" t="s">
        <v>450</v>
      </c>
      <c r="B7307">
        <v>43</v>
      </c>
      <c r="C7307" t="s">
        <v>458</v>
      </c>
      <c r="D7307">
        <v>2</v>
      </c>
    </row>
    <row r="7308" spans="1:4" x14ac:dyDescent="0.25">
      <c r="A7308" t="s">
        <v>450</v>
      </c>
      <c r="B7308">
        <v>44</v>
      </c>
      <c r="C7308" t="s">
        <v>456</v>
      </c>
      <c r="D7308">
        <v>141</v>
      </c>
    </row>
    <row r="7309" spans="1:4" x14ac:dyDescent="0.25">
      <c r="A7309" t="s">
        <v>450</v>
      </c>
      <c r="B7309">
        <v>44</v>
      </c>
      <c r="C7309" t="s">
        <v>457</v>
      </c>
      <c r="D7309">
        <v>128</v>
      </c>
    </row>
    <row r="7310" spans="1:4" x14ac:dyDescent="0.25">
      <c r="A7310" t="s">
        <v>450</v>
      </c>
      <c r="B7310">
        <v>44</v>
      </c>
      <c r="C7310" t="s">
        <v>458</v>
      </c>
      <c r="D7310">
        <v>4</v>
      </c>
    </row>
    <row r="7311" spans="1:4" x14ac:dyDescent="0.25">
      <c r="A7311" t="s">
        <v>450</v>
      </c>
      <c r="B7311">
        <v>45</v>
      </c>
      <c r="C7311" t="s">
        <v>456</v>
      </c>
      <c r="D7311">
        <v>157</v>
      </c>
    </row>
    <row r="7312" spans="1:4" x14ac:dyDescent="0.25">
      <c r="A7312" t="s">
        <v>450</v>
      </c>
      <c r="B7312">
        <v>45</v>
      </c>
      <c r="C7312" t="s">
        <v>457</v>
      </c>
      <c r="D7312">
        <v>146</v>
      </c>
    </row>
    <row r="7313" spans="1:4" x14ac:dyDescent="0.25">
      <c r="A7313" t="s">
        <v>450</v>
      </c>
      <c r="B7313">
        <v>45</v>
      </c>
      <c r="C7313" t="s">
        <v>458</v>
      </c>
      <c r="D7313">
        <v>6</v>
      </c>
    </row>
    <row r="7314" spans="1:4" x14ac:dyDescent="0.25">
      <c r="A7314" t="s">
        <v>450</v>
      </c>
      <c r="B7314">
        <v>46</v>
      </c>
      <c r="C7314" t="s">
        <v>456</v>
      </c>
      <c r="D7314">
        <v>137</v>
      </c>
    </row>
    <row r="7315" spans="1:4" x14ac:dyDescent="0.25">
      <c r="A7315" t="s">
        <v>450</v>
      </c>
      <c r="B7315">
        <v>46</v>
      </c>
      <c r="C7315" t="s">
        <v>457</v>
      </c>
      <c r="D7315">
        <v>145</v>
      </c>
    </row>
    <row r="7316" spans="1:4" x14ac:dyDescent="0.25">
      <c r="A7316" t="s">
        <v>450</v>
      </c>
      <c r="B7316">
        <v>46</v>
      </c>
      <c r="C7316" t="s">
        <v>458</v>
      </c>
      <c r="D7316">
        <v>4</v>
      </c>
    </row>
    <row r="7317" spans="1:4" x14ac:dyDescent="0.25">
      <c r="A7317" t="s">
        <v>450</v>
      </c>
      <c r="B7317">
        <v>47</v>
      </c>
      <c r="C7317" t="s">
        <v>456</v>
      </c>
      <c r="D7317">
        <v>151</v>
      </c>
    </row>
    <row r="7318" spans="1:4" x14ac:dyDescent="0.25">
      <c r="A7318" t="s">
        <v>450</v>
      </c>
      <c r="B7318">
        <v>47</v>
      </c>
      <c r="C7318" t="s">
        <v>457</v>
      </c>
      <c r="D7318">
        <v>171</v>
      </c>
    </row>
    <row r="7319" spans="1:4" x14ac:dyDescent="0.25">
      <c r="A7319" t="s">
        <v>450</v>
      </c>
      <c r="B7319">
        <v>47</v>
      </c>
      <c r="C7319" t="s">
        <v>458</v>
      </c>
      <c r="D7319">
        <v>4</v>
      </c>
    </row>
    <row r="7320" spans="1:4" x14ac:dyDescent="0.25">
      <c r="A7320" t="s">
        <v>450</v>
      </c>
      <c r="B7320">
        <v>48</v>
      </c>
      <c r="C7320" t="s">
        <v>456</v>
      </c>
      <c r="D7320">
        <v>154</v>
      </c>
    </row>
    <row r="7321" spans="1:4" x14ac:dyDescent="0.25">
      <c r="A7321" t="s">
        <v>450</v>
      </c>
      <c r="B7321">
        <v>48</v>
      </c>
      <c r="C7321" t="s">
        <v>457</v>
      </c>
      <c r="D7321">
        <v>124</v>
      </c>
    </row>
    <row r="7322" spans="1:4" x14ac:dyDescent="0.25">
      <c r="A7322" t="s">
        <v>450</v>
      </c>
      <c r="B7322">
        <v>48</v>
      </c>
      <c r="C7322" t="s">
        <v>458</v>
      </c>
      <c r="D7322">
        <v>8</v>
      </c>
    </row>
    <row r="7323" spans="1:4" x14ac:dyDescent="0.25">
      <c r="A7323" t="s">
        <v>450</v>
      </c>
      <c r="B7323">
        <v>49</v>
      </c>
      <c r="C7323" t="s">
        <v>456</v>
      </c>
      <c r="D7323">
        <v>148</v>
      </c>
    </row>
    <row r="7324" spans="1:4" x14ac:dyDescent="0.25">
      <c r="A7324" t="s">
        <v>450</v>
      </c>
      <c r="B7324">
        <v>49</v>
      </c>
      <c r="C7324" t="s">
        <v>457</v>
      </c>
      <c r="D7324">
        <v>134</v>
      </c>
    </row>
    <row r="7325" spans="1:4" x14ac:dyDescent="0.25">
      <c r="A7325" t="s">
        <v>450</v>
      </c>
      <c r="B7325">
        <v>49</v>
      </c>
      <c r="C7325" t="s">
        <v>458</v>
      </c>
      <c r="D7325">
        <v>4</v>
      </c>
    </row>
    <row r="7326" spans="1:4" x14ac:dyDescent="0.25">
      <c r="A7326" t="s">
        <v>450</v>
      </c>
      <c r="B7326">
        <v>50</v>
      </c>
      <c r="C7326" t="s">
        <v>456</v>
      </c>
      <c r="D7326">
        <v>144</v>
      </c>
    </row>
    <row r="7327" spans="1:4" x14ac:dyDescent="0.25">
      <c r="A7327" t="s">
        <v>450</v>
      </c>
      <c r="B7327">
        <v>50</v>
      </c>
      <c r="C7327" t="s">
        <v>457</v>
      </c>
      <c r="D7327">
        <v>136</v>
      </c>
    </row>
    <row r="7328" spans="1:4" x14ac:dyDescent="0.25">
      <c r="A7328" t="s">
        <v>450</v>
      </c>
      <c r="B7328">
        <v>50</v>
      </c>
      <c r="C7328" t="s">
        <v>458</v>
      </c>
      <c r="D7328">
        <v>3</v>
      </c>
    </row>
    <row r="7329" spans="1:4" x14ac:dyDescent="0.25">
      <c r="A7329" t="s">
        <v>450</v>
      </c>
      <c r="B7329">
        <v>51</v>
      </c>
      <c r="C7329" t="s">
        <v>456</v>
      </c>
      <c r="D7329">
        <v>151</v>
      </c>
    </row>
    <row r="7330" spans="1:4" x14ac:dyDescent="0.25">
      <c r="A7330" t="s">
        <v>450</v>
      </c>
      <c r="B7330">
        <v>51</v>
      </c>
      <c r="C7330" t="s">
        <v>457</v>
      </c>
      <c r="D7330">
        <v>136</v>
      </c>
    </row>
    <row r="7331" spans="1:4" x14ac:dyDescent="0.25">
      <c r="A7331" t="s">
        <v>450</v>
      </c>
      <c r="B7331">
        <v>51</v>
      </c>
      <c r="C7331" t="s">
        <v>458</v>
      </c>
      <c r="D7331">
        <v>2</v>
      </c>
    </row>
    <row r="7332" spans="1:4" x14ac:dyDescent="0.25">
      <c r="A7332" t="s">
        <v>450</v>
      </c>
      <c r="B7332">
        <v>52</v>
      </c>
      <c r="C7332" t="s">
        <v>456</v>
      </c>
      <c r="D7332">
        <v>164</v>
      </c>
    </row>
    <row r="7333" spans="1:4" x14ac:dyDescent="0.25">
      <c r="A7333" t="s">
        <v>450</v>
      </c>
      <c r="B7333">
        <v>52</v>
      </c>
      <c r="C7333" t="s">
        <v>457</v>
      </c>
      <c r="D7333">
        <v>125</v>
      </c>
    </row>
    <row r="7334" spans="1:4" x14ac:dyDescent="0.25">
      <c r="A7334" t="s">
        <v>450</v>
      </c>
      <c r="B7334">
        <v>52</v>
      </c>
      <c r="C7334" t="s">
        <v>458</v>
      </c>
      <c r="D7334">
        <v>6</v>
      </c>
    </row>
    <row r="7335" spans="1:4" x14ac:dyDescent="0.25">
      <c r="A7335" t="s">
        <v>450</v>
      </c>
      <c r="B7335">
        <v>53</v>
      </c>
      <c r="C7335" t="s">
        <v>456</v>
      </c>
      <c r="D7335">
        <v>152</v>
      </c>
    </row>
    <row r="7336" spans="1:4" x14ac:dyDescent="0.25">
      <c r="A7336" t="s">
        <v>450</v>
      </c>
      <c r="B7336">
        <v>53</v>
      </c>
      <c r="C7336" t="s">
        <v>457</v>
      </c>
      <c r="D7336">
        <v>172</v>
      </c>
    </row>
    <row r="7337" spans="1:4" x14ac:dyDescent="0.25">
      <c r="A7337" t="s">
        <v>450</v>
      </c>
      <c r="B7337">
        <v>53</v>
      </c>
      <c r="C7337" t="s">
        <v>458</v>
      </c>
      <c r="D7337">
        <v>4</v>
      </c>
    </row>
    <row r="7338" spans="1:4" x14ac:dyDescent="0.25">
      <c r="A7338" t="s">
        <v>450</v>
      </c>
      <c r="B7338">
        <v>54</v>
      </c>
      <c r="C7338" t="s">
        <v>456</v>
      </c>
      <c r="D7338">
        <v>177</v>
      </c>
    </row>
    <row r="7339" spans="1:4" x14ac:dyDescent="0.25">
      <c r="A7339" t="s">
        <v>450</v>
      </c>
      <c r="B7339">
        <v>54</v>
      </c>
      <c r="C7339" t="s">
        <v>457</v>
      </c>
      <c r="D7339">
        <v>151</v>
      </c>
    </row>
    <row r="7340" spans="1:4" x14ac:dyDescent="0.25">
      <c r="A7340" t="s">
        <v>450</v>
      </c>
      <c r="B7340">
        <v>54</v>
      </c>
      <c r="C7340" t="s">
        <v>458</v>
      </c>
      <c r="D7340">
        <v>6</v>
      </c>
    </row>
    <row r="7341" spans="1:4" x14ac:dyDescent="0.25">
      <c r="A7341" t="s">
        <v>450</v>
      </c>
      <c r="B7341">
        <v>55</v>
      </c>
      <c r="C7341" t="s">
        <v>456</v>
      </c>
      <c r="D7341">
        <v>187</v>
      </c>
    </row>
    <row r="7342" spans="1:4" x14ac:dyDescent="0.25">
      <c r="A7342" t="s">
        <v>450</v>
      </c>
      <c r="B7342">
        <v>55</v>
      </c>
      <c r="C7342" t="s">
        <v>457</v>
      </c>
      <c r="D7342">
        <v>182</v>
      </c>
    </row>
    <row r="7343" spans="1:4" x14ac:dyDescent="0.25">
      <c r="A7343" t="s">
        <v>450</v>
      </c>
      <c r="B7343">
        <v>55</v>
      </c>
      <c r="C7343" t="s">
        <v>458</v>
      </c>
      <c r="D7343">
        <v>3</v>
      </c>
    </row>
    <row r="7344" spans="1:4" x14ac:dyDescent="0.25">
      <c r="A7344" t="s">
        <v>450</v>
      </c>
      <c r="B7344">
        <v>56</v>
      </c>
      <c r="C7344" t="s">
        <v>456</v>
      </c>
      <c r="D7344">
        <v>206</v>
      </c>
    </row>
    <row r="7345" spans="1:4" x14ac:dyDescent="0.25">
      <c r="A7345" t="s">
        <v>450</v>
      </c>
      <c r="B7345">
        <v>56</v>
      </c>
      <c r="C7345" t="s">
        <v>457</v>
      </c>
      <c r="D7345">
        <v>169</v>
      </c>
    </row>
    <row r="7346" spans="1:4" x14ac:dyDescent="0.25">
      <c r="A7346" t="s">
        <v>450</v>
      </c>
      <c r="B7346">
        <v>56</v>
      </c>
      <c r="C7346" t="s">
        <v>458</v>
      </c>
      <c r="D7346">
        <v>6</v>
      </c>
    </row>
    <row r="7347" spans="1:4" x14ac:dyDescent="0.25">
      <c r="A7347" t="s">
        <v>450</v>
      </c>
      <c r="B7347">
        <v>57</v>
      </c>
      <c r="C7347" t="s">
        <v>456</v>
      </c>
      <c r="D7347">
        <v>204</v>
      </c>
    </row>
    <row r="7348" spans="1:4" x14ac:dyDescent="0.25">
      <c r="A7348" t="s">
        <v>450</v>
      </c>
      <c r="B7348">
        <v>57</v>
      </c>
      <c r="C7348" t="s">
        <v>457</v>
      </c>
      <c r="D7348">
        <v>192</v>
      </c>
    </row>
    <row r="7349" spans="1:4" x14ac:dyDescent="0.25">
      <c r="A7349" t="s">
        <v>450</v>
      </c>
      <c r="B7349">
        <v>57</v>
      </c>
      <c r="C7349" t="s">
        <v>458</v>
      </c>
      <c r="D7349">
        <v>3</v>
      </c>
    </row>
    <row r="7350" spans="1:4" x14ac:dyDescent="0.25">
      <c r="A7350" t="s">
        <v>450</v>
      </c>
      <c r="B7350">
        <v>58</v>
      </c>
      <c r="C7350" t="s">
        <v>456</v>
      </c>
      <c r="D7350">
        <v>184</v>
      </c>
    </row>
    <row r="7351" spans="1:4" x14ac:dyDescent="0.25">
      <c r="A7351" t="s">
        <v>450</v>
      </c>
      <c r="B7351">
        <v>58</v>
      </c>
      <c r="C7351" t="s">
        <v>457</v>
      </c>
      <c r="D7351">
        <v>197</v>
      </c>
    </row>
    <row r="7352" spans="1:4" x14ac:dyDescent="0.25">
      <c r="A7352" t="s">
        <v>450</v>
      </c>
      <c r="B7352">
        <v>58</v>
      </c>
      <c r="C7352" t="s">
        <v>458</v>
      </c>
      <c r="D7352">
        <v>7</v>
      </c>
    </row>
    <row r="7353" spans="1:4" x14ac:dyDescent="0.25">
      <c r="A7353" t="s">
        <v>450</v>
      </c>
      <c r="B7353">
        <v>59</v>
      </c>
      <c r="C7353" t="s">
        <v>456</v>
      </c>
      <c r="D7353">
        <v>181</v>
      </c>
    </row>
    <row r="7354" spans="1:4" x14ac:dyDescent="0.25">
      <c r="A7354" t="s">
        <v>450</v>
      </c>
      <c r="B7354">
        <v>59</v>
      </c>
      <c r="C7354" t="s">
        <v>457</v>
      </c>
      <c r="D7354">
        <v>185</v>
      </c>
    </row>
    <row r="7355" spans="1:4" x14ac:dyDescent="0.25">
      <c r="A7355" t="s">
        <v>450</v>
      </c>
      <c r="B7355">
        <v>59</v>
      </c>
      <c r="C7355" t="s">
        <v>458</v>
      </c>
      <c r="D7355">
        <v>5</v>
      </c>
    </row>
    <row r="7356" spans="1:4" x14ac:dyDescent="0.25">
      <c r="A7356" t="s">
        <v>450</v>
      </c>
      <c r="B7356">
        <v>60</v>
      </c>
      <c r="C7356" t="s">
        <v>456</v>
      </c>
      <c r="D7356">
        <v>199</v>
      </c>
    </row>
    <row r="7357" spans="1:4" x14ac:dyDescent="0.25">
      <c r="A7357" t="s">
        <v>450</v>
      </c>
      <c r="B7357">
        <v>60</v>
      </c>
      <c r="C7357" t="s">
        <v>457</v>
      </c>
      <c r="D7357">
        <v>168</v>
      </c>
    </row>
    <row r="7358" spans="1:4" x14ac:dyDescent="0.25">
      <c r="A7358" t="s">
        <v>450</v>
      </c>
      <c r="B7358">
        <v>60</v>
      </c>
      <c r="C7358" t="s">
        <v>458</v>
      </c>
      <c r="D7358">
        <v>6</v>
      </c>
    </row>
    <row r="7359" spans="1:4" x14ac:dyDescent="0.25">
      <c r="A7359" t="s">
        <v>450</v>
      </c>
      <c r="B7359">
        <v>61</v>
      </c>
      <c r="C7359" t="s">
        <v>456</v>
      </c>
      <c r="D7359">
        <v>177</v>
      </c>
    </row>
    <row r="7360" spans="1:4" x14ac:dyDescent="0.25">
      <c r="A7360" t="s">
        <v>450</v>
      </c>
      <c r="B7360">
        <v>61</v>
      </c>
      <c r="C7360" t="s">
        <v>457</v>
      </c>
      <c r="D7360">
        <v>183</v>
      </c>
    </row>
    <row r="7361" spans="1:4" x14ac:dyDescent="0.25">
      <c r="A7361" t="s">
        <v>450</v>
      </c>
      <c r="B7361">
        <v>61</v>
      </c>
      <c r="C7361" t="s">
        <v>458</v>
      </c>
      <c r="D7361">
        <v>2</v>
      </c>
    </row>
    <row r="7362" spans="1:4" x14ac:dyDescent="0.25">
      <c r="A7362" t="s">
        <v>450</v>
      </c>
      <c r="B7362">
        <v>62</v>
      </c>
      <c r="C7362" t="s">
        <v>456</v>
      </c>
      <c r="D7362">
        <v>194</v>
      </c>
    </row>
    <row r="7363" spans="1:4" x14ac:dyDescent="0.25">
      <c r="A7363" t="s">
        <v>450</v>
      </c>
      <c r="B7363">
        <v>62</v>
      </c>
      <c r="C7363" t="s">
        <v>457</v>
      </c>
      <c r="D7363">
        <v>168</v>
      </c>
    </row>
    <row r="7364" spans="1:4" x14ac:dyDescent="0.25">
      <c r="A7364" t="s">
        <v>450</v>
      </c>
      <c r="B7364">
        <v>62</v>
      </c>
      <c r="C7364" t="s">
        <v>458</v>
      </c>
      <c r="D7364">
        <v>2</v>
      </c>
    </row>
    <row r="7365" spans="1:4" x14ac:dyDescent="0.25">
      <c r="A7365" t="s">
        <v>450</v>
      </c>
      <c r="B7365">
        <v>63</v>
      </c>
      <c r="C7365" t="s">
        <v>456</v>
      </c>
      <c r="D7365">
        <v>148</v>
      </c>
    </row>
    <row r="7366" spans="1:4" x14ac:dyDescent="0.25">
      <c r="A7366" t="s">
        <v>450</v>
      </c>
      <c r="B7366">
        <v>63</v>
      </c>
      <c r="C7366" t="s">
        <v>457</v>
      </c>
      <c r="D7366">
        <v>195</v>
      </c>
    </row>
    <row r="7367" spans="1:4" x14ac:dyDescent="0.25">
      <c r="A7367" t="s">
        <v>450</v>
      </c>
      <c r="B7367">
        <v>63</v>
      </c>
      <c r="C7367" t="s">
        <v>458</v>
      </c>
      <c r="D7367">
        <v>5</v>
      </c>
    </row>
    <row r="7368" spans="1:4" x14ac:dyDescent="0.25">
      <c r="A7368" t="s">
        <v>450</v>
      </c>
      <c r="B7368">
        <v>64</v>
      </c>
      <c r="C7368" t="s">
        <v>456</v>
      </c>
      <c r="D7368">
        <v>163</v>
      </c>
    </row>
    <row r="7369" spans="1:4" x14ac:dyDescent="0.25">
      <c r="A7369" t="s">
        <v>450</v>
      </c>
      <c r="B7369">
        <v>64</v>
      </c>
      <c r="C7369" t="s">
        <v>457</v>
      </c>
      <c r="D7369">
        <v>175</v>
      </c>
    </row>
    <row r="7370" spans="1:4" x14ac:dyDescent="0.25">
      <c r="A7370" t="s">
        <v>450</v>
      </c>
      <c r="B7370">
        <v>65</v>
      </c>
      <c r="C7370" t="s">
        <v>456</v>
      </c>
      <c r="D7370">
        <v>153</v>
      </c>
    </row>
    <row r="7371" spans="1:4" x14ac:dyDescent="0.25">
      <c r="A7371" t="s">
        <v>450</v>
      </c>
      <c r="B7371">
        <v>65</v>
      </c>
      <c r="C7371" t="s">
        <v>457</v>
      </c>
      <c r="D7371">
        <v>168</v>
      </c>
    </row>
    <row r="7372" spans="1:4" x14ac:dyDescent="0.25">
      <c r="A7372" t="s">
        <v>450</v>
      </c>
      <c r="B7372">
        <v>65</v>
      </c>
      <c r="C7372" t="s">
        <v>458</v>
      </c>
      <c r="D7372">
        <v>4</v>
      </c>
    </row>
    <row r="7373" spans="1:4" x14ac:dyDescent="0.25">
      <c r="A7373" t="s">
        <v>450</v>
      </c>
      <c r="B7373">
        <v>66</v>
      </c>
      <c r="C7373" t="s">
        <v>456</v>
      </c>
      <c r="D7373">
        <v>139</v>
      </c>
    </row>
    <row r="7374" spans="1:4" x14ac:dyDescent="0.25">
      <c r="A7374" t="s">
        <v>450</v>
      </c>
      <c r="B7374">
        <v>66</v>
      </c>
      <c r="C7374" t="s">
        <v>457</v>
      </c>
      <c r="D7374">
        <v>150</v>
      </c>
    </row>
    <row r="7375" spans="1:4" x14ac:dyDescent="0.25">
      <c r="A7375" t="s">
        <v>450</v>
      </c>
      <c r="B7375">
        <v>66</v>
      </c>
      <c r="C7375" t="s">
        <v>458</v>
      </c>
      <c r="D7375">
        <v>4</v>
      </c>
    </row>
    <row r="7376" spans="1:4" x14ac:dyDescent="0.25">
      <c r="A7376" t="s">
        <v>450</v>
      </c>
      <c r="B7376">
        <v>67</v>
      </c>
      <c r="C7376" t="s">
        <v>456</v>
      </c>
      <c r="D7376">
        <v>141</v>
      </c>
    </row>
    <row r="7377" spans="1:4" x14ac:dyDescent="0.25">
      <c r="A7377" t="s">
        <v>450</v>
      </c>
      <c r="B7377">
        <v>67</v>
      </c>
      <c r="C7377" t="s">
        <v>457</v>
      </c>
      <c r="D7377">
        <v>161</v>
      </c>
    </row>
    <row r="7378" spans="1:4" x14ac:dyDescent="0.25">
      <c r="A7378" t="s">
        <v>450</v>
      </c>
      <c r="B7378">
        <v>67</v>
      </c>
      <c r="C7378" t="s">
        <v>458</v>
      </c>
      <c r="D7378">
        <v>5</v>
      </c>
    </row>
    <row r="7379" spans="1:4" x14ac:dyDescent="0.25">
      <c r="A7379" t="s">
        <v>450</v>
      </c>
      <c r="B7379">
        <v>68</v>
      </c>
      <c r="C7379" t="s">
        <v>456</v>
      </c>
      <c r="D7379">
        <v>153</v>
      </c>
    </row>
    <row r="7380" spans="1:4" x14ac:dyDescent="0.25">
      <c r="A7380" t="s">
        <v>450</v>
      </c>
      <c r="B7380">
        <v>68</v>
      </c>
      <c r="C7380" t="s">
        <v>457</v>
      </c>
      <c r="D7380">
        <v>144</v>
      </c>
    </row>
    <row r="7381" spans="1:4" x14ac:dyDescent="0.25">
      <c r="A7381" t="s">
        <v>450</v>
      </c>
      <c r="B7381">
        <v>68</v>
      </c>
      <c r="C7381" t="s">
        <v>458</v>
      </c>
      <c r="D7381">
        <v>3</v>
      </c>
    </row>
    <row r="7382" spans="1:4" x14ac:dyDescent="0.25">
      <c r="A7382" t="s">
        <v>450</v>
      </c>
      <c r="B7382">
        <v>69</v>
      </c>
      <c r="C7382" t="s">
        <v>456</v>
      </c>
      <c r="D7382">
        <v>138</v>
      </c>
    </row>
    <row r="7383" spans="1:4" x14ac:dyDescent="0.25">
      <c r="A7383" t="s">
        <v>450</v>
      </c>
      <c r="B7383">
        <v>69</v>
      </c>
      <c r="C7383" t="s">
        <v>457</v>
      </c>
      <c r="D7383">
        <v>130</v>
      </c>
    </row>
    <row r="7384" spans="1:4" x14ac:dyDescent="0.25">
      <c r="A7384" t="s">
        <v>450</v>
      </c>
      <c r="B7384">
        <v>69</v>
      </c>
      <c r="C7384" t="s">
        <v>458</v>
      </c>
      <c r="D7384">
        <v>3</v>
      </c>
    </row>
    <row r="7385" spans="1:4" x14ac:dyDescent="0.25">
      <c r="A7385" t="s">
        <v>450</v>
      </c>
      <c r="B7385">
        <v>70</v>
      </c>
      <c r="C7385" t="s">
        <v>456</v>
      </c>
      <c r="D7385">
        <v>135</v>
      </c>
    </row>
    <row r="7386" spans="1:4" x14ac:dyDescent="0.25">
      <c r="A7386" t="s">
        <v>450</v>
      </c>
      <c r="B7386">
        <v>70</v>
      </c>
      <c r="C7386" t="s">
        <v>457</v>
      </c>
      <c r="D7386">
        <v>119</v>
      </c>
    </row>
    <row r="7387" spans="1:4" x14ac:dyDescent="0.25">
      <c r="A7387" t="s">
        <v>450</v>
      </c>
      <c r="B7387">
        <v>70</v>
      </c>
      <c r="C7387" t="s">
        <v>458</v>
      </c>
      <c r="D7387">
        <v>6</v>
      </c>
    </row>
    <row r="7388" spans="1:4" x14ac:dyDescent="0.25">
      <c r="A7388" t="s">
        <v>450</v>
      </c>
      <c r="B7388">
        <v>71</v>
      </c>
      <c r="C7388" t="s">
        <v>456</v>
      </c>
      <c r="D7388">
        <v>109</v>
      </c>
    </row>
    <row r="7389" spans="1:4" x14ac:dyDescent="0.25">
      <c r="A7389" t="s">
        <v>450</v>
      </c>
      <c r="B7389">
        <v>71</v>
      </c>
      <c r="C7389" t="s">
        <v>457</v>
      </c>
      <c r="D7389">
        <v>118</v>
      </c>
    </row>
    <row r="7390" spans="1:4" x14ac:dyDescent="0.25">
      <c r="A7390" t="s">
        <v>450</v>
      </c>
      <c r="B7390">
        <v>71</v>
      </c>
      <c r="C7390" t="s">
        <v>458</v>
      </c>
      <c r="D7390">
        <v>5</v>
      </c>
    </row>
    <row r="7391" spans="1:4" x14ac:dyDescent="0.25">
      <c r="A7391" t="s">
        <v>450</v>
      </c>
      <c r="B7391">
        <v>72</v>
      </c>
      <c r="C7391" t="s">
        <v>456</v>
      </c>
      <c r="D7391">
        <v>110</v>
      </c>
    </row>
    <row r="7392" spans="1:4" x14ac:dyDescent="0.25">
      <c r="A7392" t="s">
        <v>450</v>
      </c>
      <c r="B7392">
        <v>72</v>
      </c>
      <c r="C7392" t="s">
        <v>457</v>
      </c>
      <c r="D7392">
        <v>100</v>
      </c>
    </row>
    <row r="7393" spans="1:4" x14ac:dyDescent="0.25">
      <c r="A7393" t="s">
        <v>450</v>
      </c>
      <c r="B7393">
        <v>72</v>
      </c>
      <c r="C7393" t="s">
        <v>458</v>
      </c>
      <c r="D7393">
        <v>3</v>
      </c>
    </row>
    <row r="7394" spans="1:4" x14ac:dyDescent="0.25">
      <c r="A7394" t="s">
        <v>450</v>
      </c>
      <c r="B7394">
        <v>73</v>
      </c>
      <c r="C7394" t="s">
        <v>456</v>
      </c>
      <c r="D7394">
        <v>106</v>
      </c>
    </row>
    <row r="7395" spans="1:4" x14ac:dyDescent="0.25">
      <c r="A7395" t="s">
        <v>450</v>
      </c>
      <c r="B7395">
        <v>73</v>
      </c>
      <c r="C7395" t="s">
        <v>457</v>
      </c>
      <c r="D7395">
        <v>93</v>
      </c>
    </row>
    <row r="7396" spans="1:4" x14ac:dyDescent="0.25">
      <c r="A7396" t="s">
        <v>450</v>
      </c>
      <c r="B7396">
        <v>73</v>
      </c>
      <c r="C7396" t="s">
        <v>458</v>
      </c>
      <c r="D7396">
        <v>1</v>
      </c>
    </row>
    <row r="7397" spans="1:4" x14ac:dyDescent="0.25">
      <c r="A7397" t="s">
        <v>450</v>
      </c>
      <c r="B7397">
        <v>74</v>
      </c>
      <c r="C7397" t="s">
        <v>456</v>
      </c>
      <c r="D7397">
        <v>128</v>
      </c>
    </row>
    <row r="7398" spans="1:4" x14ac:dyDescent="0.25">
      <c r="A7398" t="s">
        <v>450</v>
      </c>
      <c r="B7398">
        <v>74</v>
      </c>
      <c r="C7398" t="s">
        <v>457</v>
      </c>
      <c r="D7398">
        <v>104</v>
      </c>
    </row>
    <row r="7399" spans="1:4" x14ac:dyDescent="0.25">
      <c r="A7399" t="s">
        <v>450</v>
      </c>
      <c r="B7399">
        <v>74</v>
      </c>
      <c r="C7399" t="s">
        <v>458</v>
      </c>
      <c r="D7399">
        <v>1</v>
      </c>
    </row>
    <row r="7400" spans="1:4" x14ac:dyDescent="0.25">
      <c r="A7400" t="s">
        <v>450</v>
      </c>
      <c r="B7400">
        <v>75</v>
      </c>
      <c r="C7400" t="s">
        <v>456</v>
      </c>
      <c r="D7400">
        <v>104</v>
      </c>
    </row>
    <row r="7401" spans="1:4" x14ac:dyDescent="0.25">
      <c r="A7401" t="s">
        <v>450</v>
      </c>
      <c r="B7401">
        <v>75</v>
      </c>
      <c r="C7401" t="s">
        <v>457</v>
      </c>
      <c r="D7401">
        <v>93</v>
      </c>
    </row>
    <row r="7402" spans="1:4" x14ac:dyDescent="0.25">
      <c r="A7402" t="s">
        <v>450</v>
      </c>
      <c r="B7402">
        <v>75</v>
      </c>
      <c r="C7402" t="s">
        <v>458</v>
      </c>
      <c r="D7402">
        <v>3</v>
      </c>
    </row>
    <row r="7403" spans="1:4" x14ac:dyDescent="0.25">
      <c r="A7403" t="s">
        <v>450</v>
      </c>
      <c r="B7403">
        <v>76</v>
      </c>
      <c r="C7403" t="s">
        <v>456</v>
      </c>
      <c r="D7403">
        <v>93</v>
      </c>
    </row>
    <row r="7404" spans="1:4" x14ac:dyDescent="0.25">
      <c r="A7404" t="s">
        <v>450</v>
      </c>
      <c r="B7404">
        <v>76</v>
      </c>
      <c r="C7404" t="s">
        <v>457</v>
      </c>
      <c r="D7404">
        <v>75</v>
      </c>
    </row>
    <row r="7405" spans="1:4" x14ac:dyDescent="0.25">
      <c r="A7405" t="s">
        <v>450</v>
      </c>
      <c r="B7405">
        <v>76</v>
      </c>
      <c r="C7405" t="s">
        <v>458</v>
      </c>
      <c r="D7405">
        <v>2</v>
      </c>
    </row>
    <row r="7406" spans="1:4" x14ac:dyDescent="0.25">
      <c r="A7406" t="s">
        <v>450</v>
      </c>
      <c r="B7406">
        <v>77</v>
      </c>
      <c r="C7406" t="s">
        <v>456</v>
      </c>
      <c r="D7406">
        <v>73</v>
      </c>
    </row>
    <row r="7407" spans="1:4" x14ac:dyDescent="0.25">
      <c r="A7407" t="s">
        <v>450</v>
      </c>
      <c r="B7407">
        <v>77</v>
      </c>
      <c r="C7407" t="s">
        <v>457</v>
      </c>
      <c r="D7407">
        <v>55</v>
      </c>
    </row>
    <row r="7408" spans="1:4" x14ac:dyDescent="0.25">
      <c r="A7408" t="s">
        <v>450</v>
      </c>
      <c r="B7408">
        <v>77</v>
      </c>
      <c r="C7408" t="s">
        <v>458</v>
      </c>
      <c r="D7408">
        <v>2</v>
      </c>
    </row>
    <row r="7409" spans="1:4" x14ac:dyDescent="0.25">
      <c r="A7409" t="s">
        <v>450</v>
      </c>
      <c r="B7409">
        <v>78</v>
      </c>
      <c r="C7409" t="s">
        <v>456</v>
      </c>
      <c r="D7409">
        <v>93</v>
      </c>
    </row>
    <row r="7410" spans="1:4" x14ac:dyDescent="0.25">
      <c r="A7410" t="s">
        <v>450</v>
      </c>
      <c r="B7410">
        <v>78</v>
      </c>
      <c r="C7410" t="s">
        <v>457</v>
      </c>
      <c r="D7410">
        <v>69</v>
      </c>
    </row>
    <row r="7411" spans="1:4" x14ac:dyDescent="0.25">
      <c r="A7411" t="s">
        <v>450</v>
      </c>
      <c r="B7411">
        <v>79</v>
      </c>
      <c r="C7411" t="s">
        <v>456</v>
      </c>
      <c r="D7411">
        <v>66</v>
      </c>
    </row>
    <row r="7412" spans="1:4" x14ac:dyDescent="0.25">
      <c r="A7412" t="s">
        <v>450</v>
      </c>
      <c r="B7412">
        <v>79</v>
      </c>
      <c r="C7412" t="s">
        <v>457</v>
      </c>
      <c r="D7412">
        <v>60</v>
      </c>
    </row>
    <row r="7413" spans="1:4" x14ac:dyDescent="0.25">
      <c r="A7413" t="s">
        <v>450</v>
      </c>
      <c r="B7413">
        <v>80</v>
      </c>
      <c r="C7413" t="s">
        <v>456</v>
      </c>
      <c r="D7413">
        <v>68</v>
      </c>
    </row>
    <row r="7414" spans="1:4" x14ac:dyDescent="0.25">
      <c r="A7414" t="s">
        <v>450</v>
      </c>
      <c r="B7414">
        <v>80</v>
      </c>
      <c r="C7414" t="s">
        <v>457</v>
      </c>
      <c r="D7414">
        <v>69</v>
      </c>
    </row>
    <row r="7415" spans="1:4" x14ac:dyDescent="0.25">
      <c r="A7415" t="s">
        <v>450</v>
      </c>
      <c r="B7415">
        <v>80</v>
      </c>
      <c r="C7415" t="s">
        <v>458</v>
      </c>
      <c r="D7415">
        <v>1</v>
      </c>
    </row>
    <row r="7416" spans="1:4" x14ac:dyDescent="0.25">
      <c r="A7416" t="s">
        <v>450</v>
      </c>
      <c r="B7416">
        <v>81</v>
      </c>
      <c r="C7416" t="s">
        <v>456</v>
      </c>
      <c r="D7416">
        <v>42</v>
      </c>
    </row>
    <row r="7417" spans="1:4" x14ac:dyDescent="0.25">
      <c r="A7417" t="s">
        <v>450</v>
      </c>
      <c r="B7417">
        <v>81</v>
      </c>
      <c r="C7417" t="s">
        <v>457</v>
      </c>
      <c r="D7417">
        <v>46</v>
      </c>
    </row>
    <row r="7418" spans="1:4" x14ac:dyDescent="0.25">
      <c r="A7418" t="s">
        <v>450</v>
      </c>
      <c r="B7418">
        <v>82</v>
      </c>
      <c r="C7418" t="s">
        <v>456</v>
      </c>
      <c r="D7418">
        <v>54</v>
      </c>
    </row>
    <row r="7419" spans="1:4" x14ac:dyDescent="0.25">
      <c r="A7419" t="s">
        <v>450</v>
      </c>
      <c r="B7419">
        <v>82</v>
      </c>
      <c r="C7419" t="s">
        <v>457</v>
      </c>
      <c r="D7419">
        <v>39</v>
      </c>
    </row>
    <row r="7420" spans="1:4" x14ac:dyDescent="0.25">
      <c r="A7420" t="s">
        <v>450</v>
      </c>
      <c r="B7420">
        <v>83</v>
      </c>
      <c r="C7420" t="s">
        <v>456</v>
      </c>
      <c r="D7420">
        <v>51</v>
      </c>
    </row>
    <row r="7421" spans="1:4" x14ac:dyDescent="0.25">
      <c r="A7421" t="s">
        <v>450</v>
      </c>
      <c r="B7421">
        <v>83</v>
      </c>
      <c r="C7421" t="s">
        <v>457</v>
      </c>
      <c r="D7421">
        <v>46</v>
      </c>
    </row>
    <row r="7422" spans="1:4" x14ac:dyDescent="0.25">
      <c r="A7422" t="s">
        <v>450</v>
      </c>
      <c r="B7422">
        <v>83</v>
      </c>
      <c r="C7422" t="s">
        <v>458</v>
      </c>
      <c r="D7422">
        <v>1</v>
      </c>
    </row>
    <row r="7423" spans="1:4" x14ac:dyDescent="0.25">
      <c r="A7423" t="s">
        <v>450</v>
      </c>
      <c r="B7423">
        <v>84</v>
      </c>
      <c r="C7423" t="s">
        <v>456</v>
      </c>
      <c r="D7423">
        <v>56</v>
      </c>
    </row>
    <row r="7424" spans="1:4" x14ac:dyDescent="0.25">
      <c r="A7424" t="s">
        <v>450</v>
      </c>
      <c r="B7424">
        <v>84</v>
      </c>
      <c r="C7424" t="s">
        <v>457</v>
      </c>
      <c r="D7424">
        <v>41</v>
      </c>
    </row>
    <row r="7425" spans="1:4" x14ac:dyDescent="0.25">
      <c r="A7425" t="s">
        <v>450</v>
      </c>
      <c r="B7425">
        <v>84</v>
      </c>
      <c r="C7425" t="s">
        <v>458</v>
      </c>
      <c r="D7425">
        <v>2</v>
      </c>
    </row>
    <row r="7426" spans="1:4" x14ac:dyDescent="0.25">
      <c r="A7426" t="s">
        <v>450</v>
      </c>
      <c r="B7426">
        <v>85</v>
      </c>
      <c r="C7426" t="s">
        <v>456</v>
      </c>
      <c r="D7426">
        <v>41</v>
      </c>
    </row>
    <row r="7427" spans="1:4" x14ac:dyDescent="0.25">
      <c r="A7427" t="s">
        <v>450</v>
      </c>
      <c r="B7427">
        <v>85</v>
      </c>
      <c r="C7427" t="s">
        <v>457</v>
      </c>
      <c r="D7427">
        <v>30</v>
      </c>
    </row>
    <row r="7428" spans="1:4" x14ac:dyDescent="0.25">
      <c r="A7428" t="s">
        <v>450</v>
      </c>
      <c r="B7428">
        <v>85</v>
      </c>
      <c r="C7428" t="s">
        <v>458</v>
      </c>
      <c r="D7428">
        <v>1</v>
      </c>
    </row>
    <row r="7429" spans="1:4" x14ac:dyDescent="0.25">
      <c r="A7429" t="s">
        <v>450</v>
      </c>
      <c r="B7429">
        <v>86</v>
      </c>
      <c r="C7429" t="s">
        <v>456</v>
      </c>
      <c r="D7429">
        <v>36</v>
      </c>
    </row>
    <row r="7430" spans="1:4" x14ac:dyDescent="0.25">
      <c r="A7430" t="s">
        <v>450</v>
      </c>
      <c r="B7430">
        <v>86</v>
      </c>
      <c r="C7430" t="s">
        <v>457</v>
      </c>
      <c r="D7430">
        <v>35</v>
      </c>
    </row>
    <row r="7431" spans="1:4" x14ac:dyDescent="0.25">
      <c r="A7431" t="s">
        <v>450</v>
      </c>
      <c r="B7431">
        <v>86</v>
      </c>
      <c r="C7431" t="s">
        <v>458</v>
      </c>
      <c r="D7431">
        <v>1</v>
      </c>
    </row>
    <row r="7432" spans="1:4" x14ac:dyDescent="0.25">
      <c r="A7432" t="s">
        <v>450</v>
      </c>
      <c r="B7432">
        <v>87</v>
      </c>
      <c r="C7432" t="s">
        <v>456</v>
      </c>
      <c r="D7432">
        <v>35</v>
      </c>
    </row>
    <row r="7433" spans="1:4" x14ac:dyDescent="0.25">
      <c r="A7433" t="s">
        <v>450</v>
      </c>
      <c r="B7433">
        <v>87</v>
      </c>
      <c r="C7433" t="s">
        <v>457</v>
      </c>
      <c r="D7433">
        <v>24</v>
      </c>
    </row>
    <row r="7434" spans="1:4" x14ac:dyDescent="0.25">
      <c r="A7434" t="s">
        <v>450</v>
      </c>
      <c r="B7434">
        <v>87</v>
      </c>
      <c r="C7434" t="s">
        <v>458</v>
      </c>
      <c r="D7434">
        <v>1</v>
      </c>
    </row>
    <row r="7435" spans="1:4" x14ac:dyDescent="0.25">
      <c r="A7435" t="s">
        <v>450</v>
      </c>
      <c r="B7435">
        <v>88</v>
      </c>
      <c r="C7435" t="s">
        <v>456</v>
      </c>
      <c r="D7435">
        <v>39</v>
      </c>
    </row>
    <row r="7436" spans="1:4" x14ac:dyDescent="0.25">
      <c r="A7436" t="s">
        <v>450</v>
      </c>
      <c r="B7436">
        <v>88</v>
      </c>
      <c r="C7436" t="s">
        <v>457</v>
      </c>
      <c r="D7436">
        <v>21</v>
      </c>
    </row>
    <row r="7437" spans="1:4" x14ac:dyDescent="0.25">
      <c r="A7437" t="s">
        <v>450</v>
      </c>
      <c r="B7437">
        <v>88</v>
      </c>
      <c r="C7437" t="s">
        <v>458</v>
      </c>
      <c r="D7437">
        <v>1</v>
      </c>
    </row>
    <row r="7438" spans="1:4" x14ac:dyDescent="0.25">
      <c r="A7438" t="s">
        <v>450</v>
      </c>
      <c r="B7438">
        <v>89</v>
      </c>
      <c r="C7438" t="s">
        <v>456</v>
      </c>
      <c r="D7438">
        <v>27</v>
      </c>
    </row>
    <row r="7439" spans="1:4" x14ac:dyDescent="0.25">
      <c r="A7439" t="s">
        <v>450</v>
      </c>
      <c r="B7439">
        <v>89</v>
      </c>
      <c r="C7439" t="s">
        <v>457</v>
      </c>
      <c r="D7439">
        <v>27</v>
      </c>
    </row>
    <row r="7440" spans="1:4" x14ac:dyDescent="0.25">
      <c r="A7440" t="s">
        <v>450</v>
      </c>
      <c r="B7440">
        <v>90</v>
      </c>
      <c r="C7440" t="s">
        <v>456</v>
      </c>
      <c r="D7440">
        <v>24</v>
      </c>
    </row>
    <row r="7441" spans="1:4" x14ac:dyDescent="0.25">
      <c r="A7441" t="s">
        <v>450</v>
      </c>
      <c r="B7441">
        <v>90</v>
      </c>
      <c r="C7441" t="s">
        <v>457</v>
      </c>
      <c r="D7441">
        <v>18</v>
      </c>
    </row>
    <row r="7442" spans="1:4" x14ac:dyDescent="0.25">
      <c r="A7442" t="s">
        <v>450</v>
      </c>
      <c r="B7442">
        <v>90</v>
      </c>
      <c r="C7442" t="s">
        <v>458</v>
      </c>
      <c r="D7442">
        <v>2</v>
      </c>
    </row>
    <row r="7443" spans="1:4" x14ac:dyDescent="0.25">
      <c r="A7443" t="s">
        <v>450</v>
      </c>
      <c r="B7443">
        <v>91</v>
      </c>
      <c r="C7443" t="s">
        <v>456</v>
      </c>
      <c r="D7443">
        <v>20</v>
      </c>
    </row>
    <row r="7444" spans="1:4" x14ac:dyDescent="0.25">
      <c r="A7444" t="s">
        <v>450</v>
      </c>
      <c r="B7444">
        <v>91</v>
      </c>
      <c r="C7444" t="s">
        <v>457</v>
      </c>
      <c r="D7444">
        <v>11</v>
      </c>
    </row>
    <row r="7445" spans="1:4" x14ac:dyDescent="0.25">
      <c r="A7445" t="s">
        <v>450</v>
      </c>
      <c r="B7445">
        <v>92</v>
      </c>
      <c r="C7445" t="s">
        <v>456</v>
      </c>
      <c r="D7445">
        <v>23</v>
      </c>
    </row>
    <row r="7446" spans="1:4" x14ac:dyDescent="0.25">
      <c r="A7446" t="s">
        <v>450</v>
      </c>
      <c r="B7446">
        <v>92</v>
      </c>
      <c r="C7446" t="s">
        <v>457</v>
      </c>
      <c r="D7446">
        <v>8</v>
      </c>
    </row>
    <row r="7447" spans="1:4" x14ac:dyDescent="0.25">
      <c r="A7447" t="s">
        <v>450</v>
      </c>
      <c r="B7447">
        <v>93</v>
      </c>
      <c r="C7447" t="s">
        <v>456</v>
      </c>
      <c r="D7447">
        <v>15</v>
      </c>
    </row>
    <row r="7448" spans="1:4" x14ac:dyDescent="0.25">
      <c r="A7448" t="s">
        <v>450</v>
      </c>
      <c r="B7448">
        <v>93</v>
      </c>
      <c r="C7448" t="s">
        <v>457</v>
      </c>
      <c r="D7448">
        <v>9</v>
      </c>
    </row>
    <row r="7449" spans="1:4" x14ac:dyDescent="0.25">
      <c r="A7449" t="s">
        <v>450</v>
      </c>
      <c r="B7449">
        <v>94</v>
      </c>
      <c r="C7449" t="s">
        <v>456</v>
      </c>
      <c r="D7449">
        <v>15</v>
      </c>
    </row>
    <row r="7450" spans="1:4" x14ac:dyDescent="0.25">
      <c r="A7450" t="s">
        <v>450</v>
      </c>
      <c r="B7450">
        <v>94</v>
      </c>
      <c r="C7450" t="s">
        <v>457</v>
      </c>
      <c r="D7450">
        <v>9</v>
      </c>
    </row>
    <row r="7451" spans="1:4" x14ac:dyDescent="0.25">
      <c r="A7451" t="s">
        <v>450</v>
      </c>
      <c r="B7451">
        <v>95</v>
      </c>
      <c r="C7451" t="s">
        <v>456</v>
      </c>
      <c r="D7451">
        <v>11</v>
      </c>
    </row>
    <row r="7452" spans="1:4" x14ac:dyDescent="0.25">
      <c r="A7452" t="s">
        <v>450</v>
      </c>
      <c r="B7452">
        <v>95</v>
      </c>
      <c r="C7452" t="s">
        <v>457</v>
      </c>
      <c r="D7452">
        <v>6</v>
      </c>
    </row>
    <row r="7453" spans="1:4" x14ac:dyDescent="0.25">
      <c r="A7453" t="s">
        <v>450</v>
      </c>
      <c r="B7453">
        <v>96</v>
      </c>
      <c r="C7453" t="s">
        <v>456</v>
      </c>
      <c r="D7453">
        <v>7</v>
      </c>
    </row>
    <row r="7454" spans="1:4" x14ac:dyDescent="0.25">
      <c r="A7454" t="s">
        <v>450</v>
      </c>
      <c r="B7454">
        <v>96</v>
      </c>
      <c r="C7454" t="s">
        <v>457</v>
      </c>
      <c r="D7454">
        <v>2</v>
      </c>
    </row>
    <row r="7455" spans="1:4" x14ac:dyDescent="0.25">
      <c r="A7455" t="s">
        <v>450</v>
      </c>
      <c r="B7455">
        <v>97</v>
      </c>
      <c r="C7455" t="s">
        <v>456</v>
      </c>
      <c r="D7455">
        <v>7</v>
      </c>
    </row>
    <row r="7456" spans="1:4" x14ac:dyDescent="0.25">
      <c r="A7456" t="s">
        <v>450</v>
      </c>
      <c r="B7456">
        <v>97</v>
      </c>
      <c r="C7456" t="s">
        <v>457</v>
      </c>
      <c r="D7456">
        <v>3</v>
      </c>
    </row>
    <row r="7457" spans="1:4" x14ac:dyDescent="0.25">
      <c r="A7457" t="s">
        <v>450</v>
      </c>
      <c r="B7457">
        <v>98</v>
      </c>
      <c r="C7457" t="s">
        <v>456</v>
      </c>
      <c r="D7457">
        <v>8</v>
      </c>
    </row>
    <row r="7458" spans="1:4" x14ac:dyDescent="0.25">
      <c r="A7458" t="s">
        <v>450</v>
      </c>
      <c r="B7458">
        <v>99</v>
      </c>
      <c r="C7458" t="s">
        <v>456</v>
      </c>
      <c r="D7458">
        <v>5</v>
      </c>
    </row>
    <row r="7459" spans="1:4" x14ac:dyDescent="0.25">
      <c r="A7459" t="s">
        <v>450</v>
      </c>
      <c r="B7459">
        <v>99</v>
      </c>
      <c r="C7459" t="s">
        <v>457</v>
      </c>
      <c r="D7459">
        <v>1</v>
      </c>
    </row>
    <row r="7460" spans="1:4" x14ac:dyDescent="0.25">
      <c r="A7460" t="s">
        <v>451</v>
      </c>
      <c r="B7460">
        <v>100</v>
      </c>
      <c r="C7460" t="s">
        <v>456</v>
      </c>
      <c r="D7460">
        <v>8</v>
      </c>
    </row>
    <row r="7461" spans="1:4" x14ac:dyDescent="0.25">
      <c r="A7461" t="s">
        <v>451</v>
      </c>
      <c r="B7461">
        <v>100</v>
      </c>
      <c r="C7461" t="s">
        <v>457</v>
      </c>
      <c r="D7461">
        <v>1</v>
      </c>
    </row>
    <row r="7462" spans="1:4" x14ac:dyDescent="0.25">
      <c r="A7462" t="s">
        <v>451</v>
      </c>
      <c r="B7462">
        <v>101</v>
      </c>
      <c r="C7462" t="s">
        <v>456</v>
      </c>
      <c r="D7462">
        <v>5</v>
      </c>
    </row>
    <row r="7463" spans="1:4" x14ac:dyDescent="0.25">
      <c r="A7463" t="s">
        <v>451</v>
      </c>
      <c r="B7463">
        <v>101</v>
      </c>
      <c r="C7463" t="s">
        <v>457</v>
      </c>
      <c r="D7463">
        <v>5</v>
      </c>
    </row>
    <row r="7464" spans="1:4" x14ac:dyDescent="0.25">
      <c r="A7464" t="s">
        <v>451</v>
      </c>
      <c r="B7464">
        <v>102</v>
      </c>
      <c r="C7464" t="s">
        <v>456</v>
      </c>
      <c r="D7464">
        <v>5</v>
      </c>
    </row>
    <row r="7465" spans="1:4" x14ac:dyDescent="0.25">
      <c r="A7465" t="s">
        <v>451</v>
      </c>
      <c r="B7465">
        <v>103</v>
      </c>
      <c r="C7465" t="s">
        <v>456</v>
      </c>
      <c r="D7465">
        <v>6</v>
      </c>
    </row>
    <row r="7466" spans="1:4" x14ac:dyDescent="0.25">
      <c r="A7466" t="s">
        <v>451</v>
      </c>
      <c r="B7466">
        <v>104</v>
      </c>
      <c r="C7466" t="s">
        <v>456</v>
      </c>
      <c r="D7466">
        <v>1</v>
      </c>
    </row>
    <row r="7467" spans="1:4" x14ac:dyDescent="0.25">
      <c r="A7467" t="s">
        <v>451</v>
      </c>
      <c r="B7467">
        <v>104</v>
      </c>
      <c r="C7467" t="s">
        <v>457</v>
      </c>
      <c r="D7467">
        <v>2</v>
      </c>
    </row>
    <row r="7468" spans="1:4" x14ac:dyDescent="0.25">
      <c r="A7468" t="s">
        <v>451</v>
      </c>
      <c r="B7468">
        <v>105</v>
      </c>
      <c r="C7468" t="s">
        <v>456</v>
      </c>
      <c r="D7468">
        <v>2</v>
      </c>
    </row>
    <row r="7469" spans="1:4" x14ac:dyDescent="0.25">
      <c r="A7469" t="s">
        <v>451</v>
      </c>
      <c r="B7469">
        <v>107</v>
      </c>
      <c r="C7469" t="s">
        <v>457</v>
      </c>
      <c r="D7469">
        <v>1</v>
      </c>
    </row>
    <row r="7470" spans="1:4" x14ac:dyDescent="0.25">
      <c r="A7470" t="s">
        <v>451</v>
      </c>
      <c r="B7470">
        <v>17</v>
      </c>
      <c r="C7470" t="s">
        <v>456</v>
      </c>
      <c r="D7470">
        <v>1</v>
      </c>
    </row>
    <row r="7471" spans="1:4" x14ac:dyDescent="0.25">
      <c r="A7471" t="s">
        <v>451</v>
      </c>
      <c r="B7471">
        <v>18</v>
      </c>
      <c r="C7471" t="s">
        <v>456</v>
      </c>
      <c r="D7471">
        <v>735</v>
      </c>
    </row>
    <row r="7472" spans="1:4" x14ac:dyDescent="0.25">
      <c r="A7472" t="s">
        <v>451</v>
      </c>
      <c r="B7472">
        <v>18</v>
      </c>
      <c r="C7472" t="s">
        <v>457</v>
      </c>
      <c r="D7472">
        <v>677</v>
      </c>
    </row>
    <row r="7473" spans="1:4" x14ac:dyDescent="0.25">
      <c r="A7473" t="s">
        <v>451</v>
      </c>
      <c r="B7473">
        <v>18</v>
      </c>
      <c r="C7473" t="s">
        <v>458</v>
      </c>
      <c r="D7473">
        <v>2</v>
      </c>
    </row>
    <row r="7474" spans="1:4" x14ac:dyDescent="0.25">
      <c r="A7474" t="s">
        <v>451</v>
      </c>
      <c r="B7474">
        <v>19</v>
      </c>
      <c r="C7474" t="s">
        <v>456</v>
      </c>
      <c r="D7474">
        <v>946</v>
      </c>
    </row>
    <row r="7475" spans="1:4" x14ac:dyDescent="0.25">
      <c r="A7475" t="s">
        <v>451</v>
      </c>
      <c r="B7475">
        <v>19</v>
      </c>
      <c r="C7475" t="s">
        <v>457</v>
      </c>
      <c r="D7475">
        <v>812</v>
      </c>
    </row>
    <row r="7476" spans="1:4" x14ac:dyDescent="0.25">
      <c r="A7476" t="s">
        <v>451</v>
      </c>
      <c r="B7476">
        <v>20</v>
      </c>
      <c r="C7476" t="s">
        <v>456</v>
      </c>
      <c r="D7476">
        <v>966</v>
      </c>
    </row>
    <row r="7477" spans="1:4" x14ac:dyDescent="0.25">
      <c r="A7477" t="s">
        <v>451</v>
      </c>
      <c r="B7477">
        <v>20</v>
      </c>
      <c r="C7477" t="s">
        <v>457</v>
      </c>
      <c r="D7477">
        <v>865</v>
      </c>
    </row>
    <row r="7478" spans="1:4" x14ac:dyDescent="0.25">
      <c r="A7478" t="s">
        <v>451</v>
      </c>
      <c r="B7478">
        <v>21</v>
      </c>
      <c r="C7478" t="s">
        <v>456</v>
      </c>
      <c r="D7478">
        <v>1000</v>
      </c>
    </row>
    <row r="7479" spans="1:4" x14ac:dyDescent="0.25">
      <c r="A7479" t="s">
        <v>451</v>
      </c>
      <c r="B7479">
        <v>21</v>
      </c>
      <c r="C7479" t="s">
        <v>457</v>
      </c>
      <c r="D7479">
        <v>894</v>
      </c>
    </row>
    <row r="7480" spans="1:4" x14ac:dyDescent="0.25">
      <c r="A7480" t="s">
        <v>451</v>
      </c>
      <c r="B7480">
        <v>22</v>
      </c>
      <c r="C7480" t="s">
        <v>456</v>
      </c>
      <c r="D7480">
        <v>1116</v>
      </c>
    </row>
    <row r="7481" spans="1:4" x14ac:dyDescent="0.25">
      <c r="A7481" t="s">
        <v>451</v>
      </c>
      <c r="B7481">
        <v>22</v>
      </c>
      <c r="C7481" t="s">
        <v>457</v>
      </c>
      <c r="D7481">
        <v>1011</v>
      </c>
    </row>
    <row r="7482" spans="1:4" x14ac:dyDescent="0.25">
      <c r="A7482" t="s">
        <v>451</v>
      </c>
      <c r="B7482">
        <v>23</v>
      </c>
      <c r="C7482" t="s">
        <v>456</v>
      </c>
      <c r="D7482">
        <v>1175</v>
      </c>
    </row>
    <row r="7483" spans="1:4" x14ac:dyDescent="0.25">
      <c r="A7483" t="s">
        <v>451</v>
      </c>
      <c r="B7483">
        <v>23</v>
      </c>
      <c r="C7483" t="s">
        <v>457</v>
      </c>
      <c r="D7483">
        <v>996</v>
      </c>
    </row>
    <row r="7484" spans="1:4" x14ac:dyDescent="0.25">
      <c r="A7484" t="s">
        <v>451</v>
      </c>
      <c r="B7484">
        <v>24</v>
      </c>
      <c r="C7484" t="s">
        <v>456</v>
      </c>
      <c r="D7484">
        <v>1230</v>
      </c>
    </row>
    <row r="7485" spans="1:4" x14ac:dyDescent="0.25">
      <c r="A7485" t="s">
        <v>451</v>
      </c>
      <c r="B7485">
        <v>24</v>
      </c>
      <c r="C7485" t="s">
        <v>457</v>
      </c>
      <c r="D7485">
        <v>1038</v>
      </c>
    </row>
    <row r="7486" spans="1:4" x14ac:dyDescent="0.25">
      <c r="A7486" t="s">
        <v>451</v>
      </c>
      <c r="B7486">
        <v>25</v>
      </c>
      <c r="C7486" t="s">
        <v>456</v>
      </c>
      <c r="D7486">
        <v>1221</v>
      </c>
    </row>
    <row r="7487" spans="1:4" x14ac:dyDescent="0.25">
      <c r="A7487" t="s">
        <v>451</v>
      </c>
      <c r="B7487">
        <v>25</v>
      </c>
      <c r="C7487" t="s">
        <v>457</v>
      </c>
      <c r="D7487">
        <v>966</v>
      </c>
    </row>
    <row r="7488" spans="1:4" x14ac:dyDescent="0.25">
      <c r="A7488" t="s">
        <v>451</v>
      </c>
      <c r="B7488">
        <v>26</v>
      </c>
      <c r="C7488" t="s">
        <v>456</v>
      </c>
      <c r="D7488">
        <v>1217</v>
      </c>
    </row>
    <row r="7489" spans="1:4" x14ac:dyDescent="0.25">
      <c r="A7489" t="s">
        <v>451</v>
      </c>
      <c r="B7489">
        <v>26</v>
      </c>
      <c r="C7489" t="s">
        <v>457</v>
      </c>
      <c r="D7489">
        <v>1018</v>
      </c>
    </row>
    <row r="7490" spans="1:4" x14ac:dyDescent="0.25">
      <c r="A7490" t="s">
        <v>451</v>
      </c>
      <c r="B7490">
        <v>27</v>
      </c>
      <c r="C7490" t="s">
        <v>456</v>
      </c>
      <c r="D7490">
        <v>1070</v>
      </c>
    </row>
    <row r="7491" spans="1:4" x14ac:dyDescent="0.25">
      <c r="A7491" t="s">
        <v>451</v>
      </c>
      <c r="B7491">
        <v>27</v>
      </c>
      <c r="C7491" t="s">
        <v>457</v>
      </c>
      <c r="D7491">
        <v>978</v>
      </c>
    </row>
    <row r="7492" spans="1:4" x14ac:dyDescent="0.25">
      <c r="A7492" t="s">
        <v>451</v>
      </c>
      <c r="B7492">
        <v>28</v>
      </c>
      <c r="C7492" t="s">
        <v>456</v>
      </c>
      <c r="D7492">
        <v>1019</v>
      </c>
    </row>
    <row r="7493" spans="1:4" x14ac:dyDescent="0.25">
      <c r="A7493" t="s">
        <v>451</v>
      </c>
      <c r="B7493">
        <v>28</v>
      </c>
      <c r="C7493" t="s">
        <v>457</v>
      </c>
      <c r="D7493">
        <v>823</v>
      </c>
    </row>
    <row r="7494" spans="1:4" x14ac:dyDescent="0.25">
      <c r="A7494" t="s">
        <v>451</v>
      </c>
      <c r="B7494">
        <v>29</v>
      </c>
      <c r="C7494" t="s">
        <v>456</v>
      </c>
      <c r="D7494">
        <v>1004</v>
      </c>
    </row>
    <row r="7495" spans="1:4" x14ac:dyDescent="0.25">
      <c r="A7495" t="s">
        <v>451</v>
      </c>
      <c r="B7495">
        <v>29</v>
      </c>
      <c r="C7495" t="s">
        <v>457</v>
      </c>
      <c r="D7495">
        <v>903</v>
      </c>
    </row>
    <row r="7496" spans="1:4" x14ac:dyDescent="0.25">
      <c r="A7496" t="s">
        <v>451</v>
      </c>
      <c r="B7496">
        <v>30</v>
      </c>
      <c r="C7496" t="s">
        <v>456</v>
      </c>
      <c r="D7496">
        <v>1033</v>
      </c>
    </row>
    <row r="7497" spans="1:4" x14ac:dyDescent="0.25">
      <c r="A7497" t="s">
        <v>451</v>
      </c>
      <c r="B7497">
        <v>30</v>
      </c>
      <c r="C7497" t="s">
        <v>457</v>
      </c>
      <c r="D7497">
        <v>881</v>
      </c>
    </row>
    <row r="7498" spans="1:4" x14ac:dyDescent="0.25">
      <c r="A7498" t="s">
        <v>451</v>
      </c>
      <c r="B7498">
        <v>31</v>
      </c>
      <c r="C7498" t="s">
        <v>456</v>
      </c>
      <c r="D7498">
        <v>995</v>
      </c>
    </row>
    <row r="7499" spans="1:4" x14ac:dyDescent="0.25">
      <c r="A7499" t="s">
        <v>451</v>
      </c>
      <c r="B7499">
        <v>31</v>
      </c>
      <c r="C7499" t="s">
        <v>457</v>
      </c>
      <c r="D7499">
        <v>827</v>
      </c>
    </row>
    <row r="7500" spans="1:4" x14ac:dyDescent="0.25">
      <c r="A7500" t="s">
        <v>451</v>
      </c>
      <c r="B7500">
        <v>32</v>
      </c>
      <c r="C7500" t="s">
        <v>456</v>
      </c>
      <c r="D7500">
        <v>1001</v>
      </c>
    </row>
    <row r="7501" spans="1:4" x14ac:dyDescent="0.25">
      <c r="A7501" t="s">
        <v>451</v>
      </c>
      <c r="B7501">
        <v>32</v>
      </c>
      <c r="C7501" t="s">
        <v>457</v>
      </c>
      <c r="D7501">
        <v>796</v>
      </c>
    </row>
    <row r="7502" spans="1:4" x14ac:dyDescent="0.25">
      <c r="A7502" t="s">
        <v>451</v>
      </c>
      <c r="B7502">
        <v>32</v>
      </c>
      <c r="C7502" t="s">
        <v>458</v>
      </c>
      <c r="D7502">
        <v>1</v>
      </c>
    </row>
    <row r="7503" spans="1:4" x14ac:dyDescent="0.25">
      <c r="A7503" t="s">
        <v>451</v>
      </c>
      <c r="B7503">
        <v>33</v>
      </c>
      <c r="C7503" t="s">
        <v>456</v>
      </c>
      <c r="D7503">
        <v>994</v>
      </c>
    </row>
    <row r="7504" spans="1:4" x14ac:dyDescent="0.25">
      <c r="A7504" t="s">
        <v>451</v>
      </c>
      <c r="B7504">
        <v>33</v>
      </c>
      <c r="C7504" t="s">
        <v>457</v>
      </c>
      <c r="D7504">
        <v>776</v>
      </c>
    </row>
    <row r="7505" spans="1:4" x14ac:dyDescent="0.25">
      <c r="A7505" t="s">
        <v>451</v>
      </c>
      <c r="B7505">
        <v>34</v>
      </c>
      <c r="C7505" t="s">
        <v>456</v>
      </c>
      <c r="D7505">
        <v>1068</v>
      </c>
    </row>
    <row r="7506" spans="1:4" x14ac:dyDescent="0.25">
      <c r="A7506" t="s">
        <v>451</v>
      </c>
      <c r="B7506">
        <v>34</v>
      </c>
      <c r="C7506" t="s">
        <v>457</v>
      </c>
      <c r="D7506">
        <v>845</v>
      </c>
    </row>
    <row r="7507" spans="1:4" x14ac:dyDescent="0.25">
      <c r="A7507" t="s">
        <v>451</v>
      </c>
      <c r="B7507">
        <v>35</v>
      </c>
      <c r="C7507" t="s">
        <v>456</v>
      </c>
      <c r="D7507">
        <v>969</v>
      </c>
    </row>
    <row r="7508" spans="1:4" x14ac:dyDescent="0.25">
      <c r="A7508" t="s">
        <v>451</v>
      </c>
      <c r="B7508">
        <v>35</v>
      </c>
      <c r="C7508" t="s">
        <v>457</v>
      </c>
      <c r="D7508">
        <v>844</v>
      </c>
    </row>
    <row r="7509" spans="1:4" x14ac:dyDescent="0.25">
      <c r="A7509" t="s">
        <v>451</v>
      </c>
      <c r="B7509">
        <v>36</v>
      </c>
      <c r="C7509" t="s">
        <v>456</v>
      </c>
      <c r="D7509">
        <v>994</v>
      </c>
    </row>
    <row r="7510" spans="1:4" x14ac:dyDescent="0.25">
      <c r="A7510" t="s">
        <v>451</v>
      </c>
      <c r="B7510">
        <v>36</v>
      </c>
      <c r="C7510" t="s">
        <v>457</v>
      </c>
      <c r="D7510">
        <v>895</v>
      </c>
    </row>
    <row r="7511" spans="1:4" x14ac:dyDescent="0.25">
      <c r="A7511" t="s">
        <v>451</v>
      </c>
      <c r="B7511">
        <v>37</v>
      </c>
      <c r="C7511" t="s">
        <v>456</v>
      </c>
      <c r="D7511">
        <v>943</v>
      </c>
    </row>
    <row r="7512" spans="1:4" x14ac:dyDescent="0.25">
      <c r="A7512" t="s">
        <v>451</v>
      </c>
      <c r="B7512">
        <v>37</v>
      </c>
      <c r="C7512" t="s">
        <v>457</v>
      </c>
      <c r="D7512">
        <v>775</v>
      </c>
    </row>
    <row r="7513" spans="1:4" x14ac:dyDescent="0.25">
      <c r="A7513" t="s">
        <v>451</v>
      </c>
      <c r="B7513">
        <v>38</v>
      </c>
      <c r="C7513" t="s">
        <v>456</v>
      </c>
      <c r="D7513">
        <v>896</v>
      </c>
    </row>
    <row r="7514" spans="1:4" x14ac:dyDescent="0.25">
      <c r="A7514" t="s">
        <v>451</v>
      </c>
      <c r="B7514">
        <v>38</v>
      </c>
      <c r="C7514" t="s">
        <v>457</v>
      </c>
      <c r="D7514">
        <v>803</v>
      </c>
    </row>
    <row r="7515" spans="1:4" x14ac:dyDescent="0.25">
      <c r="A7515" t="s">
        <v>451</v>
      </c>
      <c r="B7515">
        <v>39</v>
      </c>
      <c r="C7515" t="s">
        <v>456</v>
      </c>
      <c r="D7515">
        <v>919</v>
      </c>
    </row>
    <row r="7516" spans="1:4" x14ac:dyDescent="0.25">
      <c r="A7516" t="s">
        <v>451</v>
      </c>
      <c r="B7516">
        <v>39</v>
      </c>
      <c r="C7516" t="s">
        <v>457</v>
      </c>
      <c r="D7516">
        <v>812</v>
      </c>
    </row>
    <row r="7517" spans="1:4" x14ac:dyDescent="0.25">
      <c r="A7517" t="s">
        <v>451</v>
      </c>
      <c r="B7517">
        <v>40</v>
      </c>
      <c r="C7517" t="s">
        <v>456</v>
      </c>
      <c r="D7517">
        <v>913</v>
      </c>
    </row>
    <row r="7518" spans="1:4" x14ac:dyDescent="0.25">
      <c r="A7518" t="s">
        <v>451</v>
      </c>
      <c r="B7518">
        <v>40</v>
      </c>
      <c r="C7518" t="s">
        <v>457</v>
      </c>
      <c r="D7518">
        <v>723</v>
      </c>
    </row>
    <row r="7519" spans="1:4" x14ac:dyDescent="0.25">
      <c r="A7519" t="s">
        <v>451</v>
      </c>
      <c r="B7519">
        <v>41</v>
      </c>
      <c r="C7519" t="s">
        <v>456</v>
      </c>
      <c r="D7519">
        <v>835</v>
      </c>
    </row>
    <row r="7520" spans="1:4" x14ac:dyDescent="0.25">
      <c r="A7520" t="s">
        <v>451</v>
      </c>
      <c r="B7520">
        <v>41</v>
      </c>
      <c r="C7520" t="s">
        <v>457</v>
      </c>
      <c r="D7520">
        <v>701</v>
      </c>
    </row>
    <row r="7521" spans="1:4" x14ac:dyDescent="0.25">
      <c r="A7521" t="s">
        <v>451</v>
      </c>
      <c r="B7521">
        <v>42</v>
      </c>
      <c r="C7521" t="s">
        <v>456</v>
      </c>
      <c r="D7521">
        <v>808</v>
      </c>
    </row>
    <row r="7522" spans="1:4" x14ac:dyDescent="0.25">
      <c r="A7522" t="s">
        <v>451</v>
      </c>
      <c r="B7522">
        <v>42</v>
      </c>
      <c r="C7522" t="s">
        <v>457</v>
      </c>
      <c r="D7522">
        <v>752</v>
      </c>
    </row>
    <row r="7523" spans="1:4" x14ac:dyDescent="0.25">
      <c r="A7523" t="s">
        <v>451</v>
      </c>
      <c r="B7523">
        <v>43</v>
      </c>
      <c r="C7523" t="s">
        <v>456</v>
      </c>
      <c r="D7523">
        <v>812</v>
      </c>
    </row>
    <row r="7524" spans="1:4" x14ac:dyDescent="0.25">
      <c r="A7524" t="s">
        <v>451</v>
      </c>
      <c r="B7524">
        <v>43</v>
      </c>
      <c r="C7524" t="s">
        <v>457</v>
      </c>
      <c r="D7524">
        <v>691</v>
      </c>
    </row>
    <row r="7525" spans="1:4" x14ac:dyDescent="0.25">
      <c r="A7525" t="s">
        <v>451</v>
      </c>
      <c r="B7525">
        <v>44</v>
      </c>
      <c r="C7525" t="s">
        <v>456</v>
      </c>
      <c r="D7525">
        <v>879</v>
      </c>
    </row>
    <row r="7526" spans="1:4" x14ac:dyDescent="0.25">
      <c r="A7526" t="s">
        <v>451</v>
      </c>
      <c r="B7526">
        <v>44</v>
      </c>
      <c r="C7526" t="s">
        <v>457</v>
      </c>
      <c r="D7526">
        <v>690</v>
      </c>
    </row>
    <row r="7527" spans="1:4" x14ac:dyDescent="0.25">
      <c r="A7527" t="s">
        <v>451</v>
      </c>
      <c r="B7527">
        <v>45</v>
      </c>
      <c r="C7527" t="s">
        <v>456</v>
      </c>
      <c r="D7527">
        <v>881</v>
      </c>
    </row>
    <row r="7528" spans="1:4" x14ac:dyDescent="0.25">
      <c r="A7528" t="s">
        <v>451</v>
      </c>
      <c r="B7528">
        <v>45</v>
      </c>
      <c r="C7528" t="s">
        <v>457</v>
      </c>
      <c r="D7528">
        <v>775</v>
      </c>
    </row>
    <row r="7529" spans="1:4" x14ac:dyDescent="0.25">
      <c r="A7529" t="s">
        <v>451</v>
      </c>
      <c r="B7529">
        <v>46</v>
      </c>
      <c r="C7529" t="s">
        <v>456</v>
      </c>
      <c r="D7529">
        <v>926</v>
      </c>
    </row>
    <row r="7530" spans="1:4" x14ac:dyDescent="0.25">
      <c r="A7530" t="s">
        <v>451</v>
      </c>
      <c r="B7530">
        <v>46</v>
      </c>
      <c r="C7530" t="s">
        <v>457</v>
      </c>
      <c r="D7530">
        <v>814</v>
      </c>
    </row>
    <row r="7531" spans="1:4" x14ac:dyDescent="0.25">
      <c r="A7531" t="s">
        <v>451</v>
      </c>
      <c r="B7531">
        <v>47</v>
      </c>
      <c r="C7531" t="s">
        <v>456</v>
      </c>
      <c r="D7531">
        <v>866</v>
      </c>
    </row>
    <row r="7532" spans="1:4" x14ac:dyDescent="0.25">
      <c r="A7532" t="s">
        <v>451</v>
      </c>
      <c r="B7532">
        <v>47</v>
      </c>
      <c r="C7532" t="s">
        <v>457</v>
      </c>
      <c r="D7532">
        <v>760</v>
      </c>
    </row>
    <row r="7533" spans="1:4" x14ac:dyDescent="0.25">
      <c r="A7533" t="s">
        <v>451</v>
      </c>
      <c r="B7533">
        <v>48</v>
      </c>
      <c r="C7533" t="s">
        <v>456</v>
      </c>
      <c r="D7533">
        <v>894</v>
      </c>
    </row>
    <row r="7534" spans="1:4" x14ac:dyDescent="0.25">
      <c r="A7534" t="s">
        <v>451</v>
      </c>
      <c r="B7534">
        <v>48</v>
      </c>
      <c r="C7534" t="s">
        <v>457</v>
      </c>
      <c r="D7534">
        <v>759</v>
      </c>
    </row>
    <row r="7535" spans="1:4" x14ac:dyDescent="0.25">
      <c r="A7535" t="s">
        <v>451</v>
      </c>
      <c r="B7535">
        <v>49</v>
      </c>
      <c r="C7535" t="s">
        <v>456</v>
      </c>
      <c r="D7535">
        <v>841</v>
      </c>
    </row>
    <row r="7536" spans="1:4" x14ac:dyDescent="0.25">
      <c r="A7536" t="s">
        <v>451</v>
      </c>
      <c r="B7536">
        <v>49</v>
      </c>
      <c r="C7536" t="s">
        <v>457</v>
      </c>
      <c r="D7536">
        <v>772</v>
      </c>
    </row>
    <row r="7537" spans="1:4" x14ac:dyDescent="0.25">
      <c r="A7537" t="s">
        <v>451</v>
      </c>
      <c r="B7537">
        <v>50</v>
      </c>
      <c r="C7537" t="s">
        <v>456</v>
      </c>
      <c r="D7537">
        <v>851</v>
      </c>
    </row>
    <row r="7538" spans="1:4" x14ac:dyDescent="0.25">
      <c r="A7538" t="s">
        <v>451</v>
      </c>
      <c r="B7538">
        <v>50</v>
      </c>
      <c r="C7538" t="s">
        <v>457</v>
      </c>
      <c r="D7538">
        <v>797</v>
      </c>
    </row>
    <row r="7539" spans="1:4" x14ac:dyDescent="0.25">
      <c r="A7539" t="s">
        <v>451</v>
      </c>
      <c r="B7539">
        <v>51</v>
      </c>
      <c r="C7539" t="s">
        <v>456</v>
      </c>
      <c r="D7539">
        <v>872</v>
      </c>
    </row>
    <row r="7540" spans="1:4" x14ac:dyDescent="0.25">
      <c r="A7540" t="s">
        <v>451</v>
      </c>
      <c r="B7540">
        <v>51</v>
      </c>
      <c r="C7540" t="s">
        <v>457</v>
      </c>
      <c r="D7540">
        <v>793</v>
      </c>
    </row>
    <row r="7541" spans="1:4" x14ac:dyDescent="0.25">
      <c r="A7541" t="s">
        <v>451</v>
      </c>
      <c r="B7541">
        <v>52</v>
      </c>
      <c r="C7541" t="s">
        <v>456</v>
      </c>
      <c r="D7541">
        <v>950</v>
      </c>
    </row>
    <row r="7542" spans="1:4" x14ac:dyDescent="0.25">
      <c r="A7542" t="s">
        <v>451</v>
      </c>
      <c r="B7542">
        <v>52</v>
      </c>
      <c r="C7542" t="s">
        <v>457</v>
      </c>
      <c r="D7542">
        <v>890</v>
      </c>
    </row>
    <row r="7543" spans="1:4" x14ac:dyDescent="0.25">
      <c r="A7543" t="s">
        <v>451</v>
      </c>
      <c r="B7543">
        <v>53</v>
      </c>
      <c r="C7543" t="s">
        <v>456</v>
      </c>
      <c r="D7543">
        <v>985</v>
      </c>
    </row>
    <row r="7544" spans="1:4" x14ac:dyDescent="0.25">
      <c r="A7544" t="s">
        <v>451</v>
      </c>
      <c r="B7544">
        <v>53</v>
      </c>
      <c r="C7544" t="s">
        <v>457</v>
      </c>
      <c r="D7544">
        <v>941</v>
      </c>
    </row>
    <row r="7545" spans="1:4" x14ac:dyDescent="0.25">
      <c r="A7545" t="s">
        <v>451</v>
      </c>
      <c r="B7545">
        <v>53</v>
      </c>
      <c r="C7545" t="s">
        <v>458</v>
      </c>
      <c r="D7545">
        <v>1</v>
      </c>
    </row>
    <row r="7546" spans="1:4" x14ac:dyDescent="0.25">
      <c r="A7546" t="s">
        <v>451</v>
      </c>
      <c r="B7546">
        <v>54</v>
      </c>
      <c r="C7546" t="s">
        <v>456</v>
      </c>
      <c r="D7546">
        <v>1063</v>
      </c>
    </row>
    <row r="7547" spans="1:4" x14ac:dyDescent="0.25">
      <c r="A7547" t="s">
        <v>451</v>
      </c>
      <c r="B7547">
        <v>54</v>
      </c>
      <c r="C7547" t="s">
        <v>457</v>
      </c>
      <c r="D7547">
        <v>998</v>
      </c>
    </row>
    <row r="7548" spans="1:4" x14ac:dyDescent="0.25">
      <c r="A7548" t="s">
        <v>451</v>
      </c>
      <c r="B7548">
        <v>55</v>
      </c>
      <c r="C7548" t="s">
        <v>456</v>
      </c>
      <c r="D7548">
        <v>1077</v>
      </c>
    </row>
    <row r="7549" spans="1:4" x14ac:dyDescent="0.25">
      <c r="A7549" t="s">
        <v>451</v>
      </c>
      <c r="B7549">
        <v>55</v>
      </c>
      <c r="C7549" t="s">
        <v>457</v>
      </c>
      <c r="D7549">
        <v>933</v>
      </c>
    </row>
    <row r="7550" spans="1:4" x14ac:dyDescent="0.25">
      <c r="A7550" t="s">
        <v>451</v>
      </c>
      <c r="B7550">
        <v>56</v>
      </c>
      <c r="C7550" t="s">
        <v>456</v>
      </c>
      <c r="D7550">
        <v>1096</v>
      </c>
    </row>
    <row r="7551" spans="1:4" x14ac:dyDescent="0.25">
      <c r="A7551" t="s">
        <v>451</v>
      </c>
      <c r="B7551">
        <v>56</v>
      </c>
      <c r="C7551" t="s">
        <v>457</v>
      </c>
      <c r="D7551">
        <v>946</v>
      </c>
    </row>
    <row r="7552" spans="1:4" x14ac:dyDescent="0.25">
      <c r="A7552" t="s">
        <v>451</v>
      </c>
      <c r="B7552">
        <v>57</v>
      </c>
      <c r="C7552" t="s">
        <v>456</v>
      </c>
      <c r="D7552">
        <v>1009</v>
      </c>
    </row>
    <row r="7553" spans="1:4" x14ac:dyDescent="0.25">
      <c r="A7553" t="s">
        <v>451</v>
      </c>
      <c r="B7553">
        <v>57</v>
      </c>
      <c r="C7553" t="s">
        <v>457</v>
      </c>
      <c r="D7553">
        <v>937</v>
      </c>
    </row>
    <row r="7554" spans="1:4" x14ac:dyDescent="0.25">
      <c r="A7554" t="s">
        <v>451</v>
      </c>
      <c r="B7554">
        <v>58</v>
      </c>
      <c r="C7554" t="s">
        <v>456</v>
      </c>
      <c r="D7554">
        <v>1072</v>
      </c>
    </row>
    <row r="7555" spans="1:4" x14ac:dyDescent="0.25">
      <c r="A7555" t="s">
        <v>451</v>
      </c>
      <c r="B7555">
        <v>58</v>
      </c>
      <c r="C7555" t="s">
        <v>457</v>
      </c>
      <c r="D7555">
        <v>928</v>
      </c>
    </row>
    <row r="7556" spans="1:4" x14ac:dyDescent="0.25">
      <c r="A7556" t="s">
        <v>451</v>
      </c>
      <c r="B7556">
        <v>59</v>
      </c>
      <c r="C7556" t="s">
        <v>456</v>
      </c>
      <c r="D7556">
        <v>1015</v>
      </c>
    </row>
    <row r="7557" spans="1:4" x14ac:dyDescent="0.25">
      <c r="A7557" t="s">
        <v>451</v>
      </c>
      <c r="B7557">
        <v>59</v>
      </c>
      <c r="C7557" t="s">
        <v>457</v>
      </c>
      <c r="D7557">
        <v>1014</v>
      </c>
    </row>
    <row r="7558" spans="1:4" x14ac:dyDescent="0.25">
      <c r="A7558" t="s">
        <v>451</v>
      </c>
      <c r="B7558">
        <v>60</v>
      </c>
      <c r="C7558" t="s">
        <v>456</v>
      </c>
      <c r="D7558">
        <v>1126</v>
      </c>
    </row>
    <row r="7559" spans="1:4" x14ac:dyDescent="0.25">
      <c r="A7559" t="s">
        <v>451</v>
      </c>
      <c r="B7559">
        <v>60</v>
      </c>
      <c r="C7559" t="s">
        <v>457</v>
      </c>
      <c r="D7559">
        <v>986</v>
      </c>
    </row>
    <row r="7560" spans="1:4" x14ac:dyDescent="0.25">
      <c r="A7560" t="s">
        <v>451</v>
      </c>
      <c r="B7560">
        <v>61</v>
      </c>
      <c r="C7560" t="s">
        <v>456</v>
      </c>
      <c r="D7560">
        <v>1108</v>
      </c>
    </row>
    <row r="7561" spans="1:4" x14ac:dyDescent="0.25">
      <c r="A7561" t="s">
        <v>451</v>
      </c>
      <c r="B7561">
        <v>61</v>
      </c>
      <c r="C7561" t="s">
        <v>457</v>
      </c>
      <c r="D7561">
        <v>948</v>
      </c>
    </row>
    <row r="7562" spans="1:4" x14ac:dyDescent="0.25">
      <c r="A7562" t="s">
        <v>451</v>
      </c>
      <c r="B7562">
        <v>62</v>
      </c>
      <c r="C7562" t="s">
        <v>456</v>
      </c>
      <c r="D7562">
        <v>1055</v>
      </c>
    </row>
    <row r="7563" spans="1:4" x14ac:dyDescent="0.25">
      <c r="A7563" t="s">
        <v>451</v>
      </c>
      <c r="B7563">
        <v>62</v>
      </c>
      <c r="C7563" t="s">
        <v>457</v>
      </c>
      <c r="D7563">
        <v>979</v>
      </c>
    </row>
    <row r="7564" spans="1:4" x14ac:dyDescent="0.25">
      <c r="A7564" t="s">
        <v>451</v>
      </c>
      <c r="B7564">
        <v>63</v>
      </c>
      <c r="C7564" t="s">
        <v>456</v>
      </c>
      <c r="D7564">
        <v>1066</v>
      </c>
    </row>
    <row r="7565" spans="1:4" x14ac:dyDescent="0.25">
      <c r="A7565" t="s">
        <v>451</v>
      </c>
      <c r="B7565">
        <v>63</v>
      </c>
      <c r="C7565" t="s">
        <v>457</v>
      </c>
      <c r="D7565">
        <v>940</v>
      </c>
    </row>
    <row r="7566" spans="1:4" x14ac:dyDescent="0.25">
      <c r="A7566" t="s">
        <v>451</v>
      </c>
      <c r="B7566">
        <v>64</v>
      </c>
      <c r="C7566" t="s">
        <v>456</v>
      </c>
      <c r="D7566">
        <v>1038</v>
      </c>
    </row>
    <row r="7567" spans="1:4" x14ac:dyDescent="0.25">
      <c r="A7567" t="s">
        <v>451</v>
      </c>
      <c r="B7567">
        <v>64</v>
      </c>
      <c r="C7567" t="s">
        <v>457</v>
      </c>
      <c r="D7567">
        <v>932</v>
      </c>
    </row>
    <row r="7568" spans="1:4" x14ac:dyDescent="0.25">
      <c r="A7568" t="s">
        <v>451</v>
      </c>
      <c r="B7568">
        <v>65</v>
      </c>
      <c r="C7568" t="s">
        <v>456</v>
      </c>
      <c r="D7568">
        <v>1044</v>
      </c>
    </row>
    <row r="7569" spans="1:4" x14ac:dyDescent="0.25">
      <c r="A7569" t="s">
        <v>451</v>
      </c>
      <c r="B7569">
        <v>65</v>
      </c>
      <c r="C7569" t="s">
        <v>457</v>
      </c>
      <c r="D7569">
        <v>869</v>
      </c>
    </row>
    <row r="7570" spans="1:4" x14ac:dyDescent="0.25">
      <c r="A7570" t="s">
        <v>451</v>
      </c>
      <c r="B7570">
        <v>66</v>
      </c>
      <c r="C7570" t="s">
        <v>456</v>
      </c>
      <c r="D7570">
        <v>940</v>
      </c>
    </row>
    <row r="7571" spans="1:4" x14ac:dyDescent="0.25">
      <c r="A7571" t="s">
        <v>451</v>
      </c>
      <c r="B7571">
        <v>66</v>
      </c>
      <c r="C7571" t="s">
        <v>457</v>
      </c>
      <c r="D7571">
        <v>878</v>
      </c>
    </row>
    <row r="7572" spans="1:4" x14ac:dyDescent="0.25">
      <c r="A7572" t="s">
        <v>451</v>
      </c>
      <c r="B7572">
        <v>67</v>
      </c>
      <c r="C7572" t="s">
        <v>456</v>
      </c>
      <c r="D7572">
        <v>950</v>
      </c>
    </row>
    <row r="7573" spans="1:4" x14ac:dyDescent="0.25">
      <c r="A7573" t="s">
        <v>451</v>
      </c>
      <c r="B7573">
        <v>67</v>
      </c>
      <c r="C7573" t="s">
        <v>457</v>
      </c>
      <c r="D7573">
        <v>871</v>
      </c>
    </row>
    <row r="7574" spans="1:4" x14ac:dyDescent="0.25">
      <c r="A7574" t="s">
        <v>451</v>
      </c>
      <c r="B7574">
        <v>68</v>
      </c>
      <c r="C7574" t="s">
        <v>456</v>
      </c>
      <c r="D7574">
        <v>915</v>
      </c>
    </row>
    <row r="7575" spans="1:4" x14ac:dyDescent="0.25">
      <c r="A7575" t="s">
        <v>451</v>
      </c>
      <c r="B7575">
        <v>68</v>
      </c>
      <c r="C7575" t="s">
        <v>457</v>
      </c>
      <c r="D7575">
        <v>878</v>
      </c>
    </row>
    <row r="7576" spans="1:4" x14ac:dyDescent="0.25">
      <c r="A7576" t="s">
        <v>451</v>
      </c>
      <c r="B7576">
        <v>69</v>
      </c>
      <c r="C7576" t="s">
        <v>456</v>
      </c>
      <c r="D7576">
        <v>920</v>
      </c>
    </row>
    <row r="7577" spans="1:4" x14ac:dyDescent="0.25">
      <c r="A7577" t="s">
        <v>451</v>
      </c>
      <c r="B7577">
        <v>69</v>
      </c>
      <c r="C7577" t="s">
        <v>457</v>
      </c>
      <c r="D7577">
        <v>863</v>
      </c>
    </row>
    <row r="7578" spans="1:4" x14ac:dyDescent="0.25">
      <c r="A7578" t="s">
        <v>451</v>
      </c>
      <c r="B7578">
        <v>70</v>
      </c>
      <c r="C7578" t="s">
        <v>456</v>
      </c>
      <c r="D7578">
        <v>802</v>
      </c>
    </row>
    <row r="7579" spans="1:4" x14ac:dyDescent="0.25">
      <c r="A7579" t="s">
        <v>451</v>
      </c>
      <c r="B7579">
        <v>70</v>
      </c>
      <c r="C7579" t="s">
        <v>457</v>
      </c>
      <c r="D7579">
        <v>747</v>
      </c>
    </row>
    <row r="7580" spans="1:4" x14ac:dyDescent="0.25">
      <c r="A7580" t="s">
        <v>451</v>
      </c>
      <c r="B7580">
        <v>71</v>
      </c>
      <c r="C7580" t="s">
        <v>456</v>
      </c>
      <c r="D7580">
        <v>691</v>
      </c>
    </row>
    <row r="7581" spans="1:4" x14ac:dyDescent="0.25">
      <c r="A7581" t="s">
        <v>451</v>
      </c>
      <c r="B7581">
        <v>71</v>
      </c>
      <c r="C7581" t="s">
        <v>457</v>
      </c>
      <c r="D7581">
        <v>667</v>
      </c>
    </row>
    <row r="7582" spans="1:4" x14ac:dyDescent="0.25">
      <c r="A7582" t="s">
        <v>451</v>
      </c>
      <c r="B7582">
        <v>72</v>
      </c>
      <c r="C7582" t="s">
        <v>456</v>
      </c>
      <c r="D7582">
        <v>669</v>
      </c>
    </row>
    <row r="7583" spans="1:4" x14ac:dyDescent="0.25">
      <c r="A7583" t="s">
        <v>451</v>
      </c>
      <c r="B7583">
        <v>72</v>
      </c>
      <c r="C7583" t="s">
        <v>457</v>
      </c>
      <c r="D7583">
        <v>648</v>
      </c>
    </row>
    <row r="7584" spans="1:4" x14ac:dyDescent="0.25">
      <c r="A7584" t="s">
        <v>451</v>
      </c>
      <c r="B7584">
        <v>73</v>
      </c>
      <c r="C7584" t="s">
        <v>456</v>
      </c>
      <c r="D7584">
        <v>719</v>
      </c>
    </row>
    <row r="7585" spans="1:4" x14ac:dyDescent="0.25">
      <c r="A7585" t="s">
        <v>451</v>
      </c>
      <c r="B7585">
        <v>73</v>
      </c>
      <c r="C7585" t="s">
        <v>457</v>
      </c>
      <c r="D7585">
        <v>654</v>
      </c>
    </row>
    <row r="7586" spans="1:4" x14ac:dyDescent="0.25">
      <c r="A7586" t="s">
        <v>451</v>
      </c>
      <c r="B7586">
        <v>74</v>
      </c>
      <c r="C7586" t="s">
        <v>456</v>
      </c>
      <c r="D7586">
        <v>593</v>
      </c>
    </row>
    <row r="7587" spans="1:4" x14ac:dyDescent="0.25">
      <c r="A7587" t="s">
        <v>451</v>
      </c>
      <c r="B7587">
        <v>74</v>
      </c>
      <c r="C7587" t="s">
        <v>457</v>
      </c>
      <c r="D7587">
        <v>609</v>
      </c>
    </row>
    <row r="7588" spans="1:4" x14ac:dyDescent="0.25">
      <c r="A7588" t="s">
        <v>451</v>
      </c>
      <c r="B7588">
        <v>75</v>
      </c>
      <c r="C7588" t="s">
        <v>456</v>
      </c>
      <c r="D7588">
        <v>548</v>
      </c>
    </row>
    <row r="7589" spans="1:4" x14ac:dyDescent="0.25">
      <c r="A7589" t="s">
        <v>451</v>
      </c>
      <c r="B7589">
        <v>75</v>
      </c>
      <c r="C7589" t="s">
        <v>457</v>
      </c>
      <c r="D7589">
        <v>496</v>
      </c>
    </row>
    <row r="7590" spans="1:4" x14ac:dyDescent="0.25">
      <c r="A7590" t="s">
        <v>451</v>
      </c>
      <c r="B7590">
        <v>76</v>
      </c>
      <c r="C7590" t="s">
        <v>456</v>
      </c>
      <c r="D7590">
        <v>527</v>
      </c>
    </row>
    <row r="7591" spans="1:4" x14ac:dyDescent="0.25">
      <c r="A7591" t="s">
        <v>451</v>
      </c>
      <c r="B7591">
        <v>76</v>
      </c>
      <c r="C7591" t="s">
        <v>457</v>
      </c>
      <c r="D7591">
        <v>427</v>
      </c>
    </row>
    <row r="7592" spans="1:4" x14ac:dyDescent="0.25">
      <c r="A7592" t="s">
        <v>451</v>
      </c>
      <c r="B7592">
        <v>77</v>
      </c>
      <c r="C7592" t="s">
        <v>456</v>
      </c>
      <c r="D7592">
        <v>504</v>
      </c>
    </row>
    <row r="7593" spans="1:4" x14ac:dyDescent="0.25">
      <c r="A7593" t="s">
        <v>451</v>
      </c>
      <c r="B7593">
        <v>77</v>
      </c>
      <c r="C7593" t="s">
        <v>457</v>
      </c>
      <c r="D7593">
        <v>406</v>
      </c>
    </row>
    <row r="7594" spans="1:4" x14ac:dyDescent="0.25">
      <c r="A7594" t="s">
        <v>451</v>
      </c>
      <c r="B7594">
        <v>78</v>
      </c>
      <c r="C7594" t="s">
        <v>456</v>
      </c>
      <c r="D7594">
        <v>480</v>
      </c>
    </row>
    <row r="7595" spans="1:4" x14ac:dyDescent="0.25">
      <c r="A7595" t="s">
        <v>451</v>
      </c>
      <c r="B7595">
        <v>78</v>
      </c>
      <c r="C7595" t="s">
        <v>457</v>
      </c>
      <c r="D7595">
        <v>409</v>
      </c>
    </row>
    <row r="7596" spans="1:4" x14ac:dyDescent="0.25">
      <c r="A7596" t="s">
        <v>451</v>
      </c>
      <c r="B7596">
        <v>79</v>
      </c>
      <c r="C7596" t="s">
        <v>456</v>
      </c>
      <c r="D7596">
        <v>416</v>
      </c>
    </row>
    <row r="7597" spans="1:4" x14ac:dyDescent="0.25">
      <c r="A7597" t="s">
        <v>451</v>
      </c>
      <c r="B7597">
        <v>79</v>
      </c>
      <c r="C7597" t="s">
        <v>457</v>
      </c>
      <c r="D7597">
        <v>355</v>
      </c>
    </row>
    <row r="7598" spans="1:4" x14ac:dyDescent="0.25">
      <c r="A7598" t="s">
        <v>451</v>
      </c>
      <c r="B7598">
        <v>80</v>
      </c>
      <c r="C7598" t="s">
        <v>456</v>
      </c>
      <c r="D7598">
        <v>393</v>
      </c>
    </row>
    <row r="7599" spans="1:4" x14ac:dyDescent="0.25">
      <c r="A7599" t="s">
        <v>451</v>
      </c>
      <c r="B7599">
        <v>80</v>
      </c>
      <c r="C7599" t="s">
        <v>457</v>
      </c>
      <c r="D7599">
        <v>350</v>
      </c>
    </row>
    <row r="7600" spans="1:4" x14ac:dyDescent="0.25">
      <c r="A7600" t="s">
        <v>451</v>
      </c>
      <c r="B7600">
        <v>81</v>
      </c>
      <c r="C7600" t="s">
        <v>456</v>
      </c>
      <c r="D7600">
        <v>385</v>
      </c>
    </row>
    <row r="7601" spans="1:4" x14ac:dyDescent="0.25">
      <c r="A7601" t="s">
        <v>451</v>
      </c>
      <c r="B7601">
        <v>81</v>
      </c>
      <c r="C7601" t="s">
        <v>457</v>
      </c>
      <c r="D7601">
        <v>311</v>
      </c>
    </row>
    <row r="7602" spans="1:4" x14ac:dyDescent="0.25">
      <c r="A7602" t="s">
        <v>451</v>
      </c>
      <c r="B7602">
        <v>82</v>
      </c>
      <c r="C7602" t="s">
        <v>456</v>
      </c>
      <c r="D7602">
        <v>323</v>
      </c>
    </row>
    <row r="7603" spans="1:4" x14ac:dyDescent="0.25">
      <c r="A7603" t="s">
        <v>451</v>
      </c>
      <c r="B7603">
        <v>82</v>
      </c>
      <c r="C7603" t="s">
        <v>457</v>
      </c>
      <c r="D7603">
        <v>289</v>
      </c>
    </row>
    <row r="7604" spans="1:4" x14ac:dyDescent="0.25">
      <c r="A7604" t="s">
        <v>451</v>
      </c>
      <c r="B7604">
        <v>83</v>
      </c>
      <c r="C7604" t="s">
        <v>456</v>
      </c>
      <c r="D7604">
        <v>290</v>
      </c>
    </row>
    <row r="7605" spans="1:4" x14ac:dyDescent="0.25">
      <c r="A7605" t="s">
        <v>451</v>
      </c>
      <c r="B7605">
        <v>83</v>
      </c>
      <c r="C7605" t="s">
        <v>457</v>
      </c>
      <c r="D7605">
        <v>256</v>
      </c>
    </row>
    <row r="7606" spans="1:4" x14ac:dyDescent="0.25">
      <c r="A7606" t="s">
        <v>451</v>
      </c>
      <c r="B7606">
        <v>84</v>
      </c>
      <c r="C7606" t="s">
        <v>456</v>
      </c>
      <c r="D7606">
        <v>332</v>
      </c>
    </row>
    <row r="7607" spans="1:4" x14ac:dyDescent="0.25">
      <c r="A7607" t="s">
        <v>451</v>
      </c>
      <c r="B7607">
        <v>84</v>
      </c>
      <c r="C7607" t="s">
        <v>457</v>
      </c>
      <c r="D7607">
        <v>217</v>
      </c>
    </row>
    <row r="7608" spans="1:4" x14ac:dyDescent="0.25">
      <c r="A7608" t="s">
        <v>451</v>
      </c>
      <c r="B7608">
        <v>85</v>
      </c>
      <c r="C7608" t="s">
        <v>456</v>
      </c>
      <c r="D7608">
        <v>307</v>
      </c>
    </row>
    <row r="7609" spans="1:4" x14ac:dyDescent="0.25">
      <c r="A7609" t="s">
        <v>451</v>
      </c>
      <c r="B7609">
        <v>85</v>
      </c>
      <c r="C7609" t="s">
        <v>457</v>
      </c>
      <c r="D7609">
        <v>202</v>
      </c>
    </row>
    <row r="7610" spans="1:4" x14ac:dyDescent="0.25">
      <c r="A7610" t="s">
        <v>451</v>
      </c>
      <c r="B7610">
        <v>86</v>
      </c>
      <c r="C7610" t="s">
        <v>456</v>
      </c>
      <c r="D7610">
        <v>294</v>
      </c>
    </row>
    <row r="7611" spans="1:4" x14ac:dyDescent="0.25">
      <c r="A7611" t="s">
        <v>451</v>
      </c>
      <c r="B7611">
        <v>86</v>
      </c>
      <c r="C7611" t="s">
        <v>457</v>
      </c>
      <c r="D7611">
        <v>181</v>
      </c>
    </row>
    <row r="7612" spans="1:4" x14ac:dyDescent="0.25">
      <c r="A7612" t="s">
        <v>451</v>
      </c>
      <c r="B7612">
        <v>87</v>
      </c>
      <c r="C7612" t="s">
        <v>456</v>
      </c>
      <c r="D7612">
        <v>248</v>
      </c>
    </row>
    <row r="7613" spans="1:4" x14ac:dyDescent="0.25">
      <c r="A7613" t="s">
        <v>451</v>
      </c>
      <c r="B7613">
        <v>87</v>
      </c>
      <c r="C7613" t="s">
        <v>457</v>
      </c>
      <c r="D7613">
        <v>172</v>
      </c>
    </row>
    <row r="7614" spans="1:4" x14ac:dyDescent="0.25">
      <c r="A7614" t="s">
        <v>451</v>
      </c>
      <c r="B7614">
        <v>88</v>
      </c>
      <c r="C7614" t="s">
        <v>456</v>
      </c>
      <c r="D7614">
        <v>216</v>
      </c>
    </row>
    <row r="7615" spans="1:4" x14ac:dyDescent="0.25">
      <c r="A7615" t="s">
        <v>451</v>
      </c>
      <c r="B7615">
        <v>88</v>
      </c>
      <c r="C7615" t="s">
        <v>457</v>
      </c>
      <c r="D7615">
        <v>147</v>
      </c>
    </row>
    <row r="7616" spans="1:4" x14ac:dyDescent="0.25">
      <c r="A7616" t="s">
        <v>451</v>
      </c>
      <c r="B7616">
        <v>89</v>
      </c>
      <c r="C7616" t="s">
        <v>456</v>
      </c>
      <c r="D7616">
        <v>189</v>
      </c>
    </row>
    <row r="7617" spans="1:4" x14ac:dyDescent="0.25">
      <c r="A7617" t="s">
        <v>451</v>
      </c>
      <c r="B7617">
        <v>89</v>
      </c>
      <c r="C7617" t="s">
        <v>457</v>
      </c>
      <c r="D7617">
        <v>118</v>
      </c>
    </row>
    <row r="7618" spans="1:4" x14ac:dyDescent="0.25">
      <c r="A7618" t="s">
        <v>451</v>
      </c>
      <c r="B7618">
        <v>90</v>
      </c>
      <c r="C7618" t="s">
        <v>456</v>
      </c>
      <c r="D7618">
        <v>177</v>
      </c>
    </row>
    <row r="7619" spans="1:4" x14ac:dyDescent="0.25">
      <c r="A7619" t="s">
        <v>451</v>
      </c>
      <c r="B7619">
        <v>90</v>
      </c>
      <c r="C7619" t="s">
        <v>457</v>
      </c>
      <c r="D7619">
        <v>101</v>
      </c>
    </row>
    <row r="7620" spans="1:4" x14ac:dyDescent="0.25">
      <c r="A7620" t="s">
        <v>451</v>
      </c>
      <c r="B7620">
        <v>91</v>
      </c>
      <c r="C7620" t="s">
        <v>456</v>
      </c>
      <c r="D7620">
        <v>140</v>
      </c>
    </row>
    <row r="7621" spans="1:4" x14ac:dyDescent="0.25">
      <c r="A7621" t="s">
        <v>451</v>
      </c>
      <c r="B7621">
        <v>91</v>
      </c>
      <c r="C7621" t="s">
        <v>457</v>
      </c>
      <c r="D7621">
        <v>73</v>
      </c>
    </row>
    <row r="7622" spans="1:4" x14ac:dyDescent="0.25">
      <c r="A7622" t="s">
        <v>451</v>
      </c>
      <c r="B7622">
        <v>92</v>
      </c>
      <c r="C7622" t="s">
        <v>456</v>
      </c>
      <c r="D7622">
        <v>140</v>
      </c>
    </row>
    <row r="7623" spans="1:4" x14ac:dyDescent="0.25">
      <c r="A7623" t="s">
        <v>451</v>
      </c>
      <c r="B7623">
        <v>92</v>
      </c>
      <c r="C7623" t="s">
        <v>457</v>
      </c>
      <c r="D7623">
        <v>66</v>
      </c>
    </row>
    <row r="7624" spans="1:4" x14ac:dyDescent="0.25">
      <c r="A7624" t="s">
        <v>451</v>
      </c>
      <c r="B7624">
        <v>93</v>
      </c>
      <c r="C7624" t="s">
        <v>456</v>
      </c>
      <c r="D7624">
        <v>80</v>
      </c>
    </row>
    <row r="7625" spans="1:4" x14ac:dyDescent="0.25">
      <c r="A7625" t="s">
        <v>451</v>
      </c>
      <c r="B7625">
        <v>93</v>
      </c>
      <c r="C7625" t="s">
        <v>457</v>
      </c>
      <c r="D7625">
        <v>63</v>
      </c>
    </row>
    <row r="7626" spans="1:4" x14ac:dyDescent="0.25">
      <c r="A7626" t="s">
        <v>451</v>
      </c>
      <c r="B7626">
        <v>94</v>
      </c>
      <c r="C7626" t="s">
        <v>456</v>
      </c>
      <c r="D7626">
        <v>73</v>
      </c>
    </row>
    <row r="7627" spans="1:4" x14ac:dyDescent="0.25">
      <c r="A7627" t="s">
        <v>451</v>
      </c>
      <c r="B7627">
        <v>94</v>
      </c>
      <c r="C7627" t="s">
        <v>457</v>
      </c>
      <c r="D7627">
        <v>41</v>
      </c>
    </row>
    <row r="7628" spans="1:4" x14ac:dyDescent="0.25">
      <c r="A7628" t="s">
        <v>451</v>
      </c>
      <c r="B7628">
        <v>95</v>
      </c>
      <c r="C7628" t="s">
        <v>456</v>
      </c>
      <c r="D7628">
        <v>65</v>
      </c>
    </row>
    <row r="7629" spans="1:4" x14ac:dyDescent="0.25">
      <c r="A7629" t="s">
        <v>451</v>
      </c>
      <c r="B7629">
        <v>95</v>
      </c>
      <c r="C7629" t="s">
        <v>457</v>
      </c>
      <c r="D7629">
        <v>35</v>
      </c>
    </row>
    <row r="7630" spans="1:4" x14ac:dyDescent="0.25">
      <c r="A7630" t="s">
        <v>451</v>
      </c>
      <c r="B7630">
        <v>96</v>
      </c>
      <c r="C7630" t="s">
        <v>456</v>
      </c>
      <c r="D7630">
        <v>59</v>
      </c>
    </row>
    <row r="7631" spans="1:4" x14ac:dyDescent="0.25">
      <c r="A7631" t="s">
        <v>451</v>
      </c>
      <c r="B7631">
        <v>96</v>
      </c>
      <c r="C7631" t="s">
        <v>457</v>
      </c>
      <c r="D7631">
        <v>22</v>
      </c>
    </row>
    <row r="7632" spans="1:4" x14ac:dyDescent="0.25">
      <c r="A7632" t="s">
        <v>451</v>
      </c>
      <c r="B7632">
        <v>97</v>
      </c>
      <c r="C7632" t="s">
        <v>456</v>
      </c>
      <c r="D7632">
        <v>26</v>
      </c>
    </row>
    <row r="7633" spans="1:4" x14ac:dyDescent="0.25">
      <c r="A7633" t="s">
        <v>451</v>
      </c>
      <c r="B7633">
        <v>97</v>
      </c>
      <c r="C7633" t="s">
        <v>457</v>
      </c>
      <c r="D7633">
        <v>20</v>
      </c>
    </row>
    <row r="7634" spans="1:4" x14ac:dyDescent="0.25">
      <c r="A7634" t="s">
        <v>451</v>
      </c>
      <c r="B7634">
        <v>98</v>
      </c>
      <c r="C7634" t="s">
        <v>456</v>
      </c>
      <c r="D7634">
        <v>25</v>
      </c>
    </row>
    <row r="7635" spans="1:4" x14ac:dyDescent="0.25">
      <c r="A7635" t="s">
        <v>451</v>
      </c>
      <c r="B7635">
        <v>98</v>
      </c>
      <c r="C7635" t="s">
        <v>457</v>
      </c>
      <c r="D7635">
        <v>11</v>
      </c>
    </row>
    <row r="7636" spans="1:4" x14ac:dyDescent="0.25">
      <c r="A7636" t="s">
        <v>451</v>
      </c>
      <c r="B7636">
        <v>99</v>
      </c>
      <c r="C7636" t="s">
        <v>456</v>
      </c>
      <c r="D7636">
        <v>18</v>
      </c>
    </row>
    <row r="7637" spans="1:4" x14ac:dyDescent="0.25">
      <c r="A7637" t="s">
        <v>451</v>
      </c>
      <c r="B7637">
        <v>99</v>
      </c>
      <c r="C7637" t="s">
        <v>457</v>
      </c>
      <c r="D763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</vt:lpstr>
      <vt:lpstr>PrintedLocalVP</vt:lpstr>
      <vt:lpstr>BallotDropOff</vt:lpstr>
      <vt:lpstr>Turnout</vt:lpstr>
      <vt:lpstr>Tables</vt:lpstr>
      <vt:lpstr>Sheet6</vt:lpstr>
    </vt:vector>
  </TitlesOfParts>
  <Company>WA OFM-Forecasting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Intercensal and Postcensal Estimates of April 1 County Population by Age and Sex: 1990-2014</dc:title>
  <dc:subject>WA State Estimates County Age and Sex</dc:subject>
  <dc:creator>OFM Forecasting and Research - Population Unit</dc:creator>
  <dc:description>Created:</dc:description>
  <cp:lastModifiedBy>Holmes, Stuart</cp:lastModifiedBy>
  <dcterms:created xsi:type="dcterms:W3CDTF">2014-12-05T18:24:43Z</dcterms:created>
  <dcterms:modified xsi:type="dcterms:W3CDTF">2016-12-30T20:13:51Z</dcterms:modified>
</cp:coreProperties>
</file>